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/>
  <mc:AlternateContent xmlns:mc="http://schemas.openxmlformats.org/markup-compatibility/2006">
    <mc:Choice Requires="x15">
      <x15ac:absPath xmlns:x15ac="http://schemas.microsoft.com/office/spreadsheetml/2010/11/ac" url="C:\Users\gengy\Desktop\TPMS-website\src\"/>
    </mc:Choice>
  </mc:AlternateContent>
  <xr:revisionPtr revIDLastSave="0" documentId="13_ncr:1_{102CD83C-4C36-4E2E-A07E-9E557D2F58D6}" xr6:coauthVersionLast="47" xr6:coauthVersionMax="47" xr10:uidLastSave="{00000000-0000-0000-0000-000000000000}"/>
  <bookViews>
    <workbookView xWindow="-110" yWindow="-110" windowWidth="25820" windowHeight="15500" tabRatio="655" firstSheet="1" activeTab="1" xr2:uid="{00000000-000D-0000-FFFF-FFFF00000000}"/>
  </bookViews>
  <sheets>
    <sheet name="Table From Form ( For Fri )" sheetId="1" r:id="rId1"/>
    <sheet name="Attendance" sheetId="2" r:id="rId2"/>
    <sheet name="AY2425Members" sheetId="3" r:id="rId3"/>
    <sheet name="Leaderboard Application Ichess" sheetId="6" r:id="rId4"/>
    <sheet name="Leaderboard ( IChess )" sheetId="5" r:id="rId5"/>
    <sheet name="Leaderboard Application CChess" sheetId="7" r:id="rId6"/>
    <sheet name="Leaderboard ( CChess )" sheetId="8" r:id="rId7"/>
    <sheet name="Orientation Form" sheetId="9" r:id="rId8"/>
    <sheet name="Check In Check out" sheetId="12" r:id="rId9"/>
  </sheets>
  <definedNames>
    <definedName name="_xlnm._FilterDatabase" localSheetId="7" hidden="1">'Orientation Form'!$J$67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76" i="2" l="1"/>
  <c r="C377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27" i="2"/>
  <c r="C328" i="2"/>
  <c r="C329" i="2"/>
  <c r="C330" i="2"/>
  <c r="C331" i="2"/>
  <c r="C332" i="2"/>
  <c r="C333" i="2"/>
  <c r="C334" i="2"/>
  <c r="C335" i="2"/>
  <c r="C336" i="2"/>
  <c r="C337" i="2"/>
  <c r="C326" i="2"/>
  <c r="C325" i="2"/>
  <c r="G31" i="12"/>
  <c r="F31" i="12"/>
  <c r="E31" i="12"/>
  <c r="H31" i="12" s="1"/>
  <c r="D31" i="12"/>
  <c r="G30" i="12"/>
  <c r="F30" i="12"/>
  <c r="E30" i="12"/>
  <c r="H30" i="12" s="1"/>
  <c r="I30" i="12" s="1"/>
  <c r="D30" i="12"/>
  <c r="G29" i="12"/>
  <c r="H29" i="12" s="1"/>
  <c r="F29" i="12"/>
  <c r="E29" i="12"/>
  <c r="D29" i="12"/>
  <c r="G28" i="12"/>
  <c r="H28" i="12" s="1"/>
  <c r="F28" i="12"/>
  <c r="E28" i="12"/>
  <c r="D28" i="12"/>
  <c r="G27" i="12"/>
  <c r="F27" i="12"/>
  <c r="H27" i="12" s="1"/>
  <c r="E27" i="12"/>
  <c r="D27" i="12"/>
  <c r="G26" i="12"/>
  <c r="F26" i="12"/>
  <c r="E26" i="12"/>
  <c r="D26" i="12"/>
  <c r="G25" i="12"/>
  <c r="F25" i="12"/>
  <c r="E25" i="12"/>
  <c r="H25" i="12" s="1"/>
  <c r="D25" i="12"/>
  <c r="H24" i="12"/>
  <c r="J24" i="12" s="1"/>
  <c r="G24" i="12"/>
  <c r="F24" i="12"/>
  <c r="E24" i="12"/>
  <c r="D24" i="12"/>
  <c r="G23" i="12"/>
  <c r="F23" i="12"/>
  <c r="E23" i="12"/>
  <c r="H23" i="12" s="1"/>
  <c r="D23" i="12"/>
  <c r="J22" i="12"/>
  <c r="H22" i="12"/>
  <c r="I22" i="12" s="1"/>
  <c r="G22" i="12"/>
  <c r="F22" i="12"/>
  <c r="E22" i="12"/>
  <c r="D22" i="12"/>
  <c r="H21" i="12"/>
  <c r="J21" i="12" s="1"/>
  <c r="G21" i="12"/>
  <c r="F21" i="12"/>
  <c r="E21" i="12"/>
  <c r="D21" i="12"/>
  <c r="G20" i="12"/>
  <c r="F20" i="12"/>
  <c r="E20" i="12"/>
  <c r="H20" i="12" s="1"/>
  <c r="D20" i="12"/>
  <c r="H19" i="12"/>
  <c r="G19" i="12"/>
  <c r="F19" i="12"/>
  <c r="E19" i="12"/>
  <c r="D19" i="12"/>
  <c r="G18" i="12"/>
  <c r="F18" i="12"/>
  <c r="E18" i="12"/>
  <c r="H18" i="12" s="1"/>
  <c r="D18" i="12"/>
  <c r="G17" i="12"/>
  <c r="H17" i="12" s="1"/>
  <c r="F17" i="12"/>
  <c r="E17" i="12"/>
  <c r="D17" i="12"/>
  <c r="G16" i="12"/>
  <c r="F16" i="12"/>
  <c r="E16" i="12"/>
  <c r="H16" i="12" s="1"/>
  <c r="D16" i="12"/>
  <c r="G15" i="12"/>
  <c r="F15" i="12"/>
  <c r="E15" i="12"/>
  <c r="H15" i="12" s="1"/>
  <c r="D15" i="12"/>
  <c r="G14" i="12"/>
  <c r="F14" i="12"/>
  <c r="H14" i="12" s="1"/>
  <c r="E14" i="12"/>
  <c r="D14" i="12"/>
  <c r="G13" i="12"/>
  <c r="F13" i="12"/>
  <c r="E13" i="12"/>
  <c r="H13" i="12" s="1"/>
  <c r="D13" i="12"/>
  <c r="I12" i="12"/>
  <c r="H12" i="12"/>
  <c r="J12" i="12" s="1"/>
  <c r="G12" i="12"/>
  <c r="F12" i="12"/>
  <c r="E12" i="12"/>
  <c r="D12" i="12"/>
  <c r="G11" i="12"/>
  <c r="F11" i="12"/>
  <c r="H11" i="12" s="1"/>
  <c r="E11" i="12"/>
  <c r="D11" i="12"/>
  <c r="G10" i="12"/>
  <c r="F10" i="12"/>
  <c r="E10" i="12"/>
  <c r="H10" i="12" s="1"/>
  <c r="D10" i="12"/>
  <c r="G9" i="12"/>
  <c r="F9" i="12"/>
  <c r="E9" i="12"/>
  <c r="D9" i="12"/>
  <c r="G8" i="12"/>
  <c r="F8" i="12"/>
  <c r="E8" i="12"/>
  <c r="H8" i="12" s="1"/>
  <c r="D8" i="12"/>
  <c r="G7" i="12"/>
  <c r="F7" i="12"/>
  <c r="E7" i="12"/>
  <c r="H7" i="12" s="1"/>
  <c r="D7" i="12"/>
  <c r="G6" i="12"/>
  <c r="F6" i="12"/>
  <c r="E6" i="12"/>
  <c r="H6" i="12" s="1"/>
  <c r="D6" i="12"/>
  <c r="G5" i="12"/>
  <c r="H5" i="12" s="1"/>
  <c r="F5" i="12"/>
  <c r="E5" i="12"/>
  <c r="D5" i="12"/>
  <c r="G4" i="12"/>
  <c r="H4" i="12" s="1"/>
  <c r="F4" i="12"/>
  <c r="E4" i="12"/>
  <c r="D4" i="12"/>
  <c r="G3" i="12"/>
  <c r="F3" i="12"/>
  <c r="E3" i="12"/>
  <c r="H3" i="12" s="1"/>
  <c r="D3" i="12"/>
  <c r="G2" i="12"/>
  <c r="F2" i="12"/>
  <c r="H2" i="12" s="1"/>
  <c r="E2" i="12"/>
  <c r="D2" i="12"/>
  <c r="C216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C3" i="8"/>
  <c r="C2" i="8"/>
  <c r="C4" i="5"/>
  <c r="C3" i="5"/>
  <c r="C2" i="5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324" i="2"/>
  <c r="C323" i="2"/>
  <c r="C322" i="2"/>
  <c r="AU321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F321" i="2"/>
  <c r="AE321" i="2"/>
  <c r="AD321" i="2"/>
  <c r="AC321" i="2"/>
  <c r="AB321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AU319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G319" i="2"/>
  <c r="AF319" i="2"/>
  <c r="AE319" i="2"/>
  <c r="AD319" i="2"/>
  <c r="AC319" i="2"/>
  <c r="AB319" i="2"/>
  <c r="AA319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AU318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F318" i="2"/>
  <c r="AE318" i="2"/>
  <c r="AD318" i="2"/>
  <c r="AC318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C318" i="2"/>
  <c r="AU317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F317" i="2"/>
  <c r="AE317" i="2"/>
  <c r="AD317" i="2"/>
  <c r="AC317" i="2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C317" i="2"/>
  <c r="AU316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F316" i="2"/>
  <c r="AE316" i="2"/>
  <c r="AD316" i="2"/>
  <c r="AC316" i="2"/>
  <c r="AB316" i="2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AU315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F315" i="2"/>
  <c r="AE315" i="2"/>
  <c r="AD315" i="2"/>
  <c r="AC315" i="2"/>
  <c r="AB315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AU313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G313" i="2"/>
  <c r="AF313" i="2"/>
  <c r="AE313" i="2"/>
  <c r="AD313" i="2"/>
  <c r="AC313" i="2"/>
  <c r="AB313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AU312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G312" i="2"/>
  <c r="AF312" i="2"/>
  <c r="AE312" i="2"/>
  <c r="AD312" i="2"/>
  <c r="AC312" i="2"/>
  <c r="AB312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AU311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F311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F309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AU308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F308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AU303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F303" i="2"/>
  <c r="AE303" i="2"/>
  <c r="AD303" i="2"/>
  <c r="AC303" i="2"/>
  <c r="AB303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AU297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F297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AU296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AU294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F294" i="2"/>
  <c r="AE294" i="2"/>
  <c r="AD294" i="2"/>
  <c r="AC294" i="2"/>
  <c r="AB294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AU293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F293" i="2"/>
  <c r="AE293" i="2"/>
  <c r="AD293" i="2"/>
  <c r="AC293" i="2"/>
  <c r="AB293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AU292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F292" i="2"/>
  <c r="AE292" i="2"/>
  <c r="AD292" i="2"/>
  <c r="AC292" i="2"/>
  <c r="AB292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F290" i="2"/>
  <c r="AE290" i="2"/>
  <c r="AD290" i="2"/>
  <c r="AC290" i="2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C171" i="2"/>
  <c r="C170" i="2"/>
  <c r="C166" i="2"/>
  <c r="C129" i="2"/>
  <c r="C128" i="2"/>
  <c r="C125" i="2"/>
  <c r="C119" i="2"/>
  <c r="C105" i="2"/>
  <c r="C104" i="2"/>
  <c r="C103" i="2"/>
  <c r="C93" i="2"/>
  <c r="C86" i="2"/>
  <c r="C85" i="2"/>
  <c r="C81" i="2"/>
  <c r="C79" i="2"/>
  <c r="C78" i="2"/>
  <c r="C70" i="2"/>
  <c r="C69" i="2"/>
  <c r="C68" i="2"/>
  <c r="C46" i="2"/>
  <c r="C31" i="2"/>
  <c r="F2004" i="1"/>
  <c r="I2004" i="1" s="1"/>
  <c r="E2004" i="1"/>
  <c r="B2004" i="1"/>
  <c r="I2003" i="1"/>
  <c r="H2003" i="1"/>
  <c r="F2003" i="1"/>
  <c r="G2003" i="1" s="1"/>
  <c r="E2003" i="1"/>
  <c r="B2003" i="1"/>
  <c r="F2002" i="1"/>
  <c r="E2002" i="1"/>
  <c r="B2002" i="1"/>
  <c r="F2001" i="1"/>
  <c r="E2001" i="1"/>
  <c r="B2001" i="1"/>
  <c r="AU2000" i="1"/>
  <c r="AQ2000" i="1"/>
  <c r="AH2000" i="1"/>
  <c r="AA2000" i="1"/>
  <c r="I2000" i="1"/>
  <c r="H2000" i="1"/>
  <c r="F2000" i="1"/>
  <c r="G2000" i="1" s="1"/>
  <c r="J2000" i="1" s="1"/>
  <c r="E2000" i="1"/>
  <c r="B2000" i="1"/>
  <c r="P1999" i="1"/>
  <c r="I1999" i="1"/>
  <c r="G1999" i="1"/>
  <c r="J1999" i="1" s="1"/>
  <c r="AW1999" i="1" s="1"/>
  <c r="F1999" i="1"/>
  <c r="H1999" i="1" s="1"/>
  <c r="E1999" i="1"/>
  <c r="B1999" i="1"/>
  <c r="H1998" i="1"/>
  <c r="F1998" i="1"/>
  <c r="I1998" i="1" s="1"/>
  <c r="E1998" i="1"/>
  <c r="B1998" i="1"/>
  <c r="AA1997" i="1"/>
  <c r="I1997" i="1"/>
  <c r="H1997" i="1"/>
  <c r="F1997" i="1"/>
  <c r="G1997" i="1" s="1"/>
  <c r="J1997" i="1" s="1"/>
  <c r="E1997" i="1"/>
  <c r="B1997" i="1"/>
  <c r="AR1996" i="1"/>
  <c r="AM1996" i="1"/>
  <c r="AF1996" i="1"/>
  <c r="AD1996" i="1"/>
  <c r="AC1996" i="1"/>
  <c r="AB1996" i="1"/>
  <c r="AA1996" i="1"/>
  <c r="Z1996" i="1"/>
  <c r="X1996" i="1"/>
  <c r="P1996" i="1"/>
  <c r="M1996" i="1"/>
  <c r="L1996" i="1"/>
  <c r="J1996" i="1"/>
  <c r="I1996" i="1"/>
  <c r="H1996" i="1"/>
  <c r="F1996" i="1"/>
  <c r="G1996" i="1" s="1"/>
  <c r="E1996" i="1"/>
  <c r="B1996" i="1"/>
  <c r="F1995" i="1"/>
  <c r="G1995" i="1" s="1"/>
  <c r="E1995" i="1"/>
  <c r="B1995" i="1"/>
  <c r="AY1994" i="1"/>
  <c r="AL1994" i="1"/>
  <c r="AK1994" i="1"/>
  <c r="AJ1994" i="1"/>
  <c r="AI1994" i="1"/>
  <c r="AH1994" i="1"/>
  <c r="AE1994" i="1"/>
  <c r="AD1994" i="1"/>
  <c r="AB1994" i="1"/>
  <c r="AA1994" i="1"/>
  <c r="Z1994" i="1"/>
  <c r="Y1994" i="1"/>
  <c r="X1994" i="1"/>
  <c r="W1994" i="1"/>
  <c r="V1994" i="1"/>
  <c r="U1994" i="1"/>
  <c r="T1994" i="1"/>
  <c r="J1994" i="1"/>
  <c r="I1994" i="1"/>
  <c r="H1994" i="1"/>
  <c r="F1994" i="1"/>
  <c r="G1994" i="1" s="1"/>
  <c r="E1994" i="1"/>
  <c r="B1994" i="1"/>
  <c r="J1993" i="1"/>
  <c r="I1993" i="1"/>
  <c r="H1993" i="1"/>
  <c r="G1993" i="1"/>
  <c r="F1993" i="1"/>
  <c r="E1993" i="1"/>
  <c r="B1993" i="1"/>
  <c r="G1992" i="1"/>
  <c r="F1992" i="1"/>
  <c r="E1992" i="1"/>
  <c r="B1992" i="1"/>
  <c r="AY1991" i="1"/>
  <c r="AX1991" i="1"/>
  <c r="AW1991" i="1"/>
  <c r="AR1991" i="1"/>
  <c r="AN1991" i="1"/>
  <c r="AH1991" i="1"/>
  <c r="AG1991" i="1"/>
  <c r="AF1991" i="1"/>
  <c r="AE1991" i="1"/>
  <c r="AD1991" i="1"/>
  <c r="AC1991" i="1"/>
  <c r="AB1991" i="1"/>
  <c r="AA1991" i="1"/>
  <c r="Z1991" i="1"/>
  <c r="Y1991" i="1"/>
  <c r="X1991" i="1"/>
  <c r="W1991" i="1"/>
  <c r="V1991" i="1"/>
  <c r="S1991" i="1"/>
  <c r="P1991" i="1"/>
  <c r="N1991" i="1"/>
  <c r="M1991" i="1"/>
  <c r="L1991" i="1"/>
  <c r="K1991" i="1"/>
  <c r="H1991" i="1"/>
  <c r="G1991" i="1"/>
  <c r="F1991" i="1"/>
  <c r="I1991" i="1" s="1"/>
  <c r="J1991" i="1" s="1"/>
  <c r="E1991" i="1"/>
  <c r="B1991" i="1"/>
  <c r="AW1990" i="1"/>
  <c r="X1990" i="1"/>
  <c r="M1990" i="1"/>
  <c r="I1990" i="1"/>
  <c r="H1990" i="1"/>
  <c r="G1990" i="1"/>
  <c r="J1990" i="1" s="1"/>
  <c r="F1990" i="1"/>
  <c r="E1990" i="1"/>
  <c r="B1990" i="1"/>
  <c r="H1989" i="1"/>
  <c r="F1989" i="1"/>
  <c r="G1989" i="1" s="1"/>
  <c r="E1989" i="1"/>
  <c r="B1989" i="1"/>
  <c r="AY1988" i="1"/>
  <c r="AX1988" i="1"/>
  <c r="AW1988" i="1"/>
  <c r="AV1988" i="1"/>
  <c r="AU1988" i="1"/>
  <c r="AN1988" i="1"/>
  <c r="AM1988" i="1"/>
  <c r="AL1988" i="1"/>
  <c r="AK1988" i="1"/>
  <c r="AB1988" i="1"/>
  <c r="AA1988" i="1"/>
  <c r="Z1988" i="1"/>
  <c r="Y1988" i="1"/>
  <c r="X1988" i="1"/>
  <c r="W1988" i="1"/>
  <c r="V1988" i="1"/>
  <c r="U1988" i="1"/>
  <c r="T1988" i="1"/>
  <c r="S1988" i="1"/>
  <c r="P1988" i="1"/>
  <c r="O1988" i="1"/>
  <c r="N1988" i="1"/>
  <c r="M1988" i="1"/>
  <c r="L1988" i="1"/>
  <c r="K1988" i="1"/>
  <c r="J1988" i="1"/>
  <c r="AS1988" i="1" s="1"/>
  <c r="I1988" i="1"/>
  <c r="H1988" i="1"/>
  <c r="F1988" i="1"/>
  <c r="G1988" i="1" s="1"/>
  <c r="E1988" i="1"/>
  <c r="B1988" i="1"/>
  <c r="G1987" i="1"/>
  <c r="F1987" i="1"/>
  <c r="I1987" i="1" s="1"/>
  <c r="E1987" i="1"/>
  <c r="B1987" i="1"/>
  <c r="G1986" i="1"/>
  <c r="F1986" i="1"/>
  <c r="E1986" i="1"/>
  <c r="B1986" i="1"/>
  <c r="J1985" i="1"/>
  <c r="I1985" i="1"/>
  <c r="H1985" i="1"/>
  <c r="G1985" i="1"/>
  <c r="F1985" i="1"/>
  <c r="E1985" i="1"/>
  <c r="B1985" i="1"/>
  <c r="F1984" i="1"/>
  <c r="E1984" i="1"/>
  <c r="B1984" i="1"/>
  <c r="I1983" i="1"/>
  <c r="H1983" i="1"/>
  <c r="F1983" i="1"/>
  <c r="G1983" i="1" s="1"/>
  <c r="E1983" i="1"/>
  <c r="B1983" i="1"/>
  <c r="G1982" i="1"/>
  <c r="F1982" i="1"/>
  <c r="E1982" i="1"/>
  <c r="B1982" i="1"/>
  <c r="AD1981" i="1"/>
  <c r="J1981" i="1"/>
  <c r="I1981" i="1"/>
  <c r="H1981" i="1"/>
  <c r="F1981" i="1"/>
  <c r="G1981" i="1" s="1"/>
  <c r="E1981" i="1"/>
  <c r="B1981" i="1"/>
  <c r="F1980" i="1"/>
  <c r="E1980" i="1"/>
  <c r="B1980" i="1"/>
  <c r="F1979" i="1"/>
  <c r="E1979" i="1"/>
  <c r="B1979" i="1"/>
  <c r="F1978" i="1"/>
  <c r="I1978" i="1" s="1"/>
  <c r="E1978" i="1"/>
  <c r="B1978" i="1"/>
  <c r="G1977" i="1"/>
  <c r="F1977" i="1"/>
  <c r="E1977" i="1"/>
  <c r="B1977" i="1"/>
  <c r="I1976" i="1"/>
  <c r="H1976" i="1"/>
  <c r="G1976" i="1"/>
  <c r="F1976" i="1"/>
  <c r="E1976" i="1"/>
  <c r="B1976" i="1"/>
  <c r="F1975" i="1"/>
  <c r="E1975" i="1"/>
  <c r="B1975" i="1"/>
  <c r="H1974" i="1"/>
  <c r="F1974" i="1"/>
  <c r="I1974" i="1" s="1"/>
  <c r="E1974" i="1"/>
  <c r="B1974" i="1"/>
  <c r="F1973" i="1"/>
  <c r="E1973" i="1"/>
  <c r="B1973" i="1"/>
  <c r="AU1972" i="1"/>
  <c r="AT1972" i="1"/>
  <c r="AS1972" i="1"/>
  <c r="AR1972" i="1"/>
  <c r="AI1972" i="1"/>
  <c r="AG1972" i="1"/>
  <c r="AF1972" i="1"/>
  <c r="AE1972" i="1"/>
  <c r="AD1972" i="1"/>
  <c r="AC1972" i="1"/>
  <c r="AB1972" i="1"/>
  <c r="AA1972" i="1"/>
  <c r="Z1972" i="1"/>
  <c r="Y1972" i="1"/>
  <c r="W1972" i="1"/>
  <c r="T1972" i="1"/>
  <c r="S1972" i="1"/>
  <c r="Q1972" i="1"/>
  <c r="P1972" i="1"/>
  <c r="O1972" i="1"/>
  <c r="J1972" i="1"/>
  <c r="AV1972" i="1" s="1"/>
  <c r="H1972" i="1"/>
  <c r="G1972" i="1"/>
  <c r="F1972" i="1"/>
  <c r="I1972" i="1" s="1"/>
  <c r="E1972" i="1"/>
  <c r="B1972" i="1"/>
  <c r="I1971" i="1"/>
  <c r="H1971" i="1"/>
  <c r="F1971" i="1"/>
  <c r="G1971" i="1" s="1"/>
  <c r="E1971" i="1"/>
  <c r="B1971" i="1"/>
  <c r="G1970" i="1"/>
  <c r="F1970" i="1"/>
  <c r="E1970" i="1"/>
  <c r="B1970" i="1"/>
  <c r="AW1969" i="1"/>
  <c r="AU1969" i="1"/>
  <c r="AL1969" i="1"/>
  <c r="AK1969" i="1"/>
  <c r="AJ1969" i="1"/>
  <c r="AI1969" i="1"/>
  <c r="Q1969" i="1"/>
  <c r="O1969" i="1"/>
  <c r="N1969" i="1"/>
  <c r="M1969" i="1"/>
  <c r="L1969" i="1"/>
  <c r="K1969" i="1"/>
  <c r="J1969" i="1"/>
  <c r="AN1969" i="1" s="1"/>
  <c r="I1969" i="1"/>
  <c r="H1969" i="1"/>
  <c r="G1969" i="1"/>
  <c r="F1969" i="1"/>
  <c r="E1969" i="1"/>
  <c r="B1969" i="1"/>
  <c r="F1968" i="1"/>
  <c r="I1968" i="1" s="1"/>
  <c r="E1968" i="1"/>
  <c r="B1968" i="1"/>
  <c r="F1967" i="1"/>
  <c r="E1967" i="1"/>
  <c r="B1967" i="1"/>
  <c r="F1966" i="1"/>
  <c r="E1966" i="1"/>
  <c r="B1966" i="1"/>
  <c r="AT1965" i="1"/>
  <c r="AI1965" i="1"/>
  <c r="AH1965" i="1"/>
  <c r="AG1965" i="1"/>
  <c r="AE1965" i="1"/>
  <c r="U1965" i="1"/>
  <c r="P1965" i="1"/>
  <c r="M1965" i="1"/>
  <c r="L1965" i="1"/>
  <c r="K1965" i="1"/>
  <c r="I1965" i="1"/>
  <c r="H1965" i="1"/>
  <c r="J1965" i="1" s="1"/>
  <c r="G1965" i="1"/>
  <c r="F1965" i="1"/>
  <c r="E1965" i="1"/>
  <c r="B1965" i="1"/>
  <c r="H1964" i="1"/>
  <c r="G1964" i="1"/>
  <c r="F1964" i="1"/>
  <c r="I1964" i="1" s="1"/>
  <c r="E1964" i="1"/>
  <c r="B1964" i="1"/>
  <c r="H1963" i="1"/>
  <c r="F1963" i="1"/>
  <c r="G1963" i="1" s="1"/>
  <c r="E1963" i="1"/>
  <c r="B1963" i="1"/>
  <c r="AR1962" i="1"/>
  <c r="I1962" i="1"/>
  <c r="J1962" i="1" s="1"/>
  <c r="H1962" i="1"/>
  <c r="G1962" i="1"/>
  <c r="F1962" i="1"/>
  <c r="E1962" i="1"/>
  <c r="B1962" i="1"/>
  <c r="F1961" i="1"/>
  <c r="I1961" i="1" s="1"/>
  <c r="E1961" i="1"/>
  <c r="B1961" i="1"/>
  <c r="H1960" i="1"/>
  <c r="J1960" i="1" s="1"/>
  <c r="G1960" i="1"/>
  <c r="F1960" i="1"/>
  <c r="I1960" i="1" s="1"/>
  <c r="E1960" i="1"/>
  <c r="B1960" i="1"/>
  <c r="AR1959" i="1"/>
  <c r="AQ1959" i="1"/>
  <c r="AC1959" i="1"/>
  <c r="I1959" i="1"/>
  <c r="G1959" i="1"/>
  <c r="J1959" i="1" s="1"/>
  <c r="F1959" i="1"/>
  <c r="H1959" i="1" s="1"/>
  <c r="E1959" i="1"/>
  <c r="B1959" i="1"/>
  <c r="G1958" i="1"/>
  <c r="F1958" i="1"/>
  <c r="E1958" i="1"/>
  <c r="B1958" i="1"/>
  <c r="AQ1957" i="1"/>
  <c r="AN1957" i="1"/>
  <c r="AK1957" i="1"/>
  <c r="AA1957" i="1"/>
  <c r="V1957" i="1"/>
  <c r="U1957" i="1"/>
  <c r="T1957" i="1"/>
  <c r="S1957" i="1"/>
  <c r="P1957" i="1"/>
  <c r="O1957" i="1"/>
  <c r="M1957" i="1"/>
  <c r="L1957" i="1"/>
  <c r="J1957" i="1"/>
  <c r="I1957" i="1"/>
  <c r="H1957" i="1"/>
  <c r="G1957" i="1"/>
  <c r="F1957" i="1"/>
  <c r="E1957" i="1"/>
  <c r="B1957" i="1"/>
  <c r="F1956" i="1"/>
  <c r="E1956" i="1"/>
  <c r="B1956" i="1"/>
  <c r="I1955" i="1"/>
  <c r="F1955" i="1"/>
  <c r="E1955" i="1"/>
  <c r="B1955" i="1"/>
  <c r="H1954" i="1"/>
  <c r="F1954" i="1"/>
  <c r="E1954" i="1"/>
  <c r="B1954" i="1"/>
  <c r="G1953" i="1"/>
  <c r="F1953" i="1"/>
  <c r="I1953" i="1" s="1"/>
  <c r="E1953" i="1"/>
  <c r="B1953" i="1"/>
  <c r="W1952" i="1"/>
  <c r="V1952" i="1"/>
  <c r="K1952" i="1"/>
  <c r="J1952" i="1"/>
  <c r="I1952" i="1"/>
  <c r="H1952" i="1"/>
  <c r="G1952" i="1"/>
  <c r="F1952" i="1"/>
  <c r="E1952" i="1"/>
  <c r="B1952" i="1"/>
  <c r="I1951" i="1"/>
  <c r="H1951" i="1"/>
  <c r="F1951" i="1"/>
  <c r="G1951" i="1" s="1"/>
  <c r="E1951" i="1"/>
  <c r="B1951" i="1"/>
  <c r="AN1950" i="1"/>
  <c r="AG1950" i="1"/>
  <c r="AD1950" i="1"/>
  <c r="AC1950" i="1"/>
  <c r="X1950" i="1"/>
  <c r="R1950" i="1"/>
  <c r="P1950" i="1"/>
  <c r="L1950" i="1"/>
  <c r="I1950" i="1"/>
  <c r="H1950" i="1"/>
  <c r="F1950" i="1"/>
  <c r="G1950" i="1" s="1"/>
  <c r="J1950" i="1" s="1"/>
  <c r="E1950" i="1"/>
  <c r="B1950" i="1"/>
  <c r="F1949" i="1"/>
  <c r="E1949" i="1"/>
  <c r="B1949" i="1"/>
  <c r="AT1948" i="1"/>
  <c r="AS1948" i="1"/>
  <c r="AP1948" i="1"/>
  <c r="AN1948" i="1"/>
  <c r="AM1948" i="1"/>
  <c r="AK1948" i="1"/>
  <c r="AJ1948" i="1"/>
  <c r="AH1948" i="1"/>
  <c r="N1948" i="1"/>
  <c r="I1948" i="1"/>
  <c r="J1948" i="1" s="1"/>
  <c r="H1948" i="1"/>
  <c r="F1948" i="1"/>
  <c r="G1948" i="1" s="1"/>
  <c r="E1948" i="1"/>
  <c r="B1948" i="1"/>
  <c r="F1947" i="1"/>
  <c r="I1947" i="1" s="1"/>
  <c r="E1947" i="1"/>
  <c r="B1947" i="1"/>
  <c r="F1946" i="1"/>
  <c r="E1946" i="1"/>
  <c r="B1946" i="1"/>
  <c r="W1945" i="1"/>
  <c r="V1945" i="1"/>
  <c r="J1945" i="1"/>
  <c r="I1945" i="1"/>
  <c r="H1945" i="1"/>
  <c r="G1945" i="1"/>
  <c r="F1945" i="1"/>
  <c r="E1945" i="1"/>
  <c r="B1945" i="1"/>
  <c r="I1944" i="1"/>
  <c r="H1944" i="1"/>
  <c r="G1944" i="1"/>
  <c r="F1944" i="1"/>
  <c r="E1944" i="1"/>
  <c r="B1944" i="1"/>
  <c r="I1943" i="1"/>
  <c r="H1943" i="1"/>
  <c r="J1943" i="1" s="1"/>
  <c r="G1943" i="1"/>
  <c r="F1943" i="1"/>
  <c r="E1943" i="1"/>
  <c r="B1943" i="1"/>
  <c r="I1942" i="1"/>
  <c r="H1942" i="1"/>
  <c r="F1942" i="1"/>
  <c r="G1942" i="1" s="1"/>
  <c r="E1942" i="1"/>
  <c r="B1942" i="1"/>
  <c r="I1941" i="1"/>
  <c r="F1941" i="1"/>
  <c r="H1941" i="1" s="1"/>
  <c r="E1941" i="1"/>
  <c r="B1941" i="1"/>
  <c r="AT1940" i="1"/>
  <c r="AS1940" i="1"/>
  <c r="AR1940" i="1"/>
  <c r="AQ1940" i="1"/>
  <c r="AN1940" i="1"/>
  <c r="AL1940" i="1"/>
  <c r="AI1940" i="1"/>
  <c r="I1940" i="1"/>
  <c r="H1940" i="1"/>
  <c r="G1940" i="1"/>
  <c r="J1940" i="1" s="1"/>
  <c r="F1940" i="1"/>
  <c r="E1940" i="1"/>
  <c r="B1940" i="1"/>
  <c r="F1939" i="1"/>
  <c r="E1939" i="1"/>
  <c r="B1939" i="1"/>
  <c r="I1938" i="1"/>
  <c r="F1938" i="1"/>
  <c r="E1938" i="1"/>
  <c r="B1938" i="1"/>
  <c r="AU1937" i="1"/>
  <c r="AT1937" i="1"/>
  <c r="AP1937" i="1"/>
  <c r="AO1937" i="1"/>
  <c r="AN1937" i="1"/>
  <c r="AF1937" i="1"/>
  <c r="K1937" i="1"/>
  <c r="I1937" i="1"/>
  <c r="J1937" i="1" s="1"/>
  <c r="G1937" i="1"/>
  <c r="F1937" i="1"/>
  <c r="H1937" i="1" s="1"/>
  <c r="E1937" i="1"/>
  <c r="B1937" i="1"/>
  <c r="AU1936" i="1"/>
  <c r="AT1936" i="1"/>
  <c r="AR1936" i="1"/>
  <c r="AK1936" i="1"/>
  <c r="AI1936" i="1"/>
  <c r="AC1936" i="1"/>
  <c r="W1936" i="1"/>
  <c r="T1936" i="1"/>
  <c r="S1936" i="1"/>
  <c r="R1936" i="1"/>
  <c r="K1936" i="1"/>
  <c r="J1936" i="1"/>
  <c r="I1936" i="1"/>
  <c r="H1936" i="1"/>
  <c r="G1936" i="1"/>
  <c r="F1936" i="1"/>
  <c r="E1936" i="1"/>
  <c r="B1936" i="1"/>
  <c r="F1935" i="1"/>
  <c r="E1935" i="1"/>
  <c r="B1935" i="1"/>
  <c r="I1934" i="1"/>
  <c r="H1934" i="1"/>
  <c r="F1934" i="1"/>
  <c r="G1934" i="1" s="1"/>
  <c r="J1934" i="1" s="1"/>
  <c r="E1934" i="1"/>
  <c r="B1934" i="1"/>
  <c r="I1933" i="1"/>
  <c r="J1933" i="1" s="1"/>
  <c r="H1933" i="1"/>
  <c r="F1933" i="1"/>
  <c r="G1933" i="1" s="1"/>
  <c r="E1933" i="1"/>
  <c r="B1933" i="1"/>
  <c r="G1932" i="1"/>
  <c r="F1932" i="1"/>
  <c r="I1932" i="1" s="1"/>
  <c r="E1932" i="1"/>
  <c r="B1932" i="1"/>
  <c r="H1931" i="1"/>
  <c r="G1931" i="1"/>
  <c r="F1931" i="1"/>
  <c r="I1931" i="1" s="1"/>
  <c r="E1931" i="1"/>
  <c r="B1931" i="1"/>
  <c r="I1930" i="1"/>
  <c r="H1930" i="1"/>
  <c r="F1930" i="1"/>
  <c r="G1930" i="1" s="1"/>
  <c r="E1930" i="1"/>
  <c r="B1930" i="1"/>
  <c r="I1929" i="1"/>
  <c r="F1929" i="1"/>
  <c r="H1929" i="1" s="1"/>
  <c r="E1929" i="1"/>
  <c r="B1929" i="1"/>
  <c r="I1928" i="1"/>
  <c r="F1928" i="1"/>
  <c r="E1928" i="1"/>
  <c r="B1928" i="1"/>
  <c r="I1927" i="1"/>
  <c r="H1927" i="1"/>
  <c r="F1927" i="1"/>
  <c r="G1927" i="1" s="1"/>
  <c r="E1927" i="1"/>
  <c r="B1927" i="1"/>
  <c r="I1926" i="1"/>
  <c r="F1926" i="1"/>
  <c r="E1926" i="1"/>
  <c r="B1926" i="1"/>
  <c r="F1925" i="1"/>
  <c r="E1925" i="1"/>
  <c r="B1925" i="1"/>
  <c r="I1924" i="1"/>
  <c r="H1924" i="1"/>
  <c r="G1924" i="1"/>
  <c r="F1924" i="1"/>
  <c r="E1924" i="1"/>
  <c r="B1924" i="1"/>
  <c r="F1923" i="1"/>
  <c r="E1923" i="1"/>
  <c r="B1923" i="1"/>
  <c r="AY1922" i="1"/>
  <c r="AX1922" i="1"/>
  <c r="AV1922" i="1"/>
  <c r="AR1922" i="1"/>
  <c r="AQ1922" i="1"/>
  <c r="AP1922" i="1"/>
  <c r="AO1922" i="1"/>
  <c r="AI1922" i="1"/>
  <c r="AF1922" i="1"/>
  <c r="AA1922" i="1"/>
  <c r="Z1922" i="1"/>
  <c r="X1922" i="1"/>
  <c r="W1922" i="1"/>
  <c r="T1922" i="1"/>
  <c r="S1922" i="1"/>
  <c r="R1922" i="1"/>
  <c r="Q1922" i="1"/>
  <c r="P1922" i="1"/>
  <c r="N1922" i="1"/>
  <c r="M1922" i="1"/>
  <c r="J1922" i="1"/>
  <c r="I1922" i="1"/>
  <c r="H1922" i="1"/>
  <c r="G1922" i="1"/>
  <c r="F1922" i="1"/>
  <c r="E1922" i="1"/>
  <c r="B1922" i="1"/>
  <c r="I1921" i="1"/>
  <c r="F1921" i="1"/>
  <c r="E1921" i="1"/>
  <c r="B1921" i="1"/>
  <c r="G1920" i="1"/>
  <c r="F1920" i="1"/>
  <c r="I1920" i="1" s="1"/>
  <c r="E1920" i="1"/>
  <c r="B1920" i="1"/>
  <c r="G1919" i="1"/>
  <c r="F1919" i="1"/>
  <c r="E1919" i="1"/>
  <c r="B1919" i="1"/>
  <c r="AY1918" i="1"/>
  <c r="AX1918" i="1"/>
  <c r="AV1918" i="1"/>
  <c r="AU1918" i="1"/>
  <c r="AL1918" i="1"/>
  <c r="AK1918" i="1"/>
  <c r="AJ1918" i="1"/>
  <c r="AI1918" i="1"/>
  <c r="AH1918" i="1"/>
  <c r="AE1918" i="1"/>
  <c r="AA1918" i="1"/>
  <c r="Z1918" i="1"/>
  <c r="X1918" i="1"/>
  <c r="W1918" i="1"/>
  <c r="R1918" i="1"/>
  <c r="O1918" i="1"/>
  <c r="H1918" i="1"/>
  <c r="G1918" i="1"/>
  <c r="J1918" i="1" s="1"/>
  <c r="F1918" i="1"/>
  <c r="I1918" i="1" s="1"/>
  <c r="E1918" i="1"/>
  <c r="B1918" i="1"/>
  <c r="G1917" i="1"/>
  <c r="F1917" i="1"/>
  <c r="E1917" i="1"/>
  <c r="B1917" i="1"/>
  <c r="F1916" i="1"/>
  <c r="E1916" i="1"/>
  <c r="B1916" i="1"/>
  <c r="H1915" i="1"/>
  <c r="F1915" i="1"/>
  <c r="E1915" i="1"/>
  <c r="B1915" i="1"/>
  <c r="I1914" i="1"/>
  <c r="H1914" i="1"/>
  <c r="G1914" i="1"/>
  <c r="J1914" i="1" s="1"/>
  <c r="F1914" i="1"/>
  <c r="E1914" i="1"/>
  <c r="B1914" i="1"/>
  <c r="AC1913" i="1"/>
  <c r="H1913" i="1"/>
  <c r="G1913" i="1"/>
  <c r="J1913" i="1" s="1"/>
  <c r="F1913" i="1"/>
  <c r="I1913" i="1" s="1"/>
  <c r="E1913" i="1"/>
  <c r="B1913" i="1"/>
  <c r="F1912" i="1"/>
  <c r="E1912" i="1"/>
  <c r="B1912" i="1"/>
  <c r="F1911" i="1"/>
  <c r="I1911" i="1" s="1"/>
  <c r="E1911" i="1"/>
  <c r="B1911" i="1"/>
  <c r="I1910" i="1"/>
  <c r="F1910" i="1"/>
  <c r="E1910" i="1"/>
  <c r="B1910" i="1"/>
  <c r="Q1909" i="1"/>
  <c r="I1909" i="1"/>
  <c r="G1909" i="1"/>
  <c r="J1909" i="1" s="1"/>
  <c r="F1909" i="1"/>
  <c r="H1909" i="1" s="1"/>
  <c r="E1909" i="1"/>
  <c r="B1909" i="1"/>
  <c r="AY1908" i="1"/>
  <c r="AX1908" i="1"/>
  <c r="AW1908" i="1"/>
  <c r="AV1908" i="1"/>
  <c r="AU1908" i="1"/>
  <c r="AT1908" i="1"/>
  <c r="AS1908" i="1"/>
  <c r="AR1908" i="1"/>
  <c r="AL1908" i="1"/>
  <c r="X1908" i="1"/>
  <c r="W1908" i="1"/>
  <c r="V1908" i="1"/>
  <c r="U1908" i="1"/>
  <c r="T1908" i="1"/>
  <c r="S1908" i="1"/>
  <c r="R1908" i="1"/>
  <c r="Q1908" i="1"/>
  <c r="O1908" i="1"/>
  <c r="N1908" i="1"/>
  <c r="M1908" i="1"/>
  <c r="L1908" i="1"/>
  <c r="K1908" i="1"/>
  <c r="J1908" i="1"/>
  <c r="I1908" i="1"/>
  <c r="H1908" i="1"/>
  <c r="G1908" i="1"/>
  <c r="F1908" i="1"/>
  <c r="E1908" i="1"/>
  <c r="B1908" i="1"/>
  <c r="F1907" i="1"/>
  <c r="I1907" i="1" s="1"/>
  <c r="E1907" i="1"/>
  <c r="B1907" i="1"/>
  <c r="G1906" i="1"/>
  <c r="F1906" i="1"/>
  <c r="I1906" i="1" s="1"/>
  <c r="E1906" i="1"/>
  <c r="B1906" i="1"/>
  <c r="F1905" i="1"/>
  <c r="E1905" i="1"/>
  <c r="B1905" i="1"/>
  <c r="I1904" i="1"/>
  <c r="F1904" i="1"/>
  <c r="H1904" i="1" s="1"/>
  <c r="E1904" i="1"/>
  <c r="B1904" i="1"/>
  <c r="I1903" i="1"/>
  <c r="F1903" i="1"/>
  <c r="H1903" i="1" s="1"/>
  <c r="E1903" i="1"/>
  <c r="B1903" i="1"/>
  <c r="F1902" i="1"/>
  <c r="G1902" i="1" s="1"/>
  <c r="E1902" i="1"/>
  <c r="B1902" i="1"/>
  <c r="AY1901" i="1"/>
  <c r="AX1901" i="1"/>
  <c r="AW1901" i="1"/>
  <c r="AL1901" i="1"/>
  <c r="AJ1901" i="1"/>
  <c r="AE1901" i="1"/>
  <c r="AC1901" i="1"/>
  <c r="AB1901" i="1"/>
  <c r="AA1901" i="1"/>
  <c r="Z1901" i="1"/>
  <c r="W1901" i="1"/>
  <c r="S1901" i="1"/>
  <c r="I1901" i="1"/>
  <c r="G1901" i="1"/>
  <c r="F1901" i="1"/>
  <c r="H1901" i="1" s="1"/>
  <c r="J1901" i="1" s="1"/>
  <c r="AT1901" i="1" s="1"/>
  <c r="E1901" i="1"/>
  <c r="B1901" i="1"/>
  <c r="I1900" i="1"/>
  <c r="F1900" i="1"/>
  <c r="H1900" i="1" s="1"/>
  <c r="E1900" i="1"/>
  <c r="B1900" i="1"/>
  <c r="G1899" i="1"/>
  <c r="F1899" i="1"/>
  <c r="I1899" i="1" s="1"/>
  <c r="E1899" i="1"/>
  <c r="B1899" i="1"/>
  <c r="I1898" i="1"/>
  <c r="H1898" i="1"/>
  <c r="G1898" i="1"/>
  <c r="J1898" i="1" s="1"/>
  <c r="F1898" i="1"/>
  <c r="E1898" i="1"/>
  <c r="B1898" i="1"/>
  <c r="AY1897" i="1"/>
  <c r="AW1897" i="1"/>
  <c r="AK1897" i="1"/>
  <c r="AD1897" i="1"/>
  <c r="AB1897" i="1"/>
  <c r="AA1897" i="1"/>
  <c r="X1897" i="1"/>
  <c r="L1897" i="1"/>
  <c r="K1897" i="1"/>
  <c r="I1897" i="1"/>
  <c r="J1897" i="1" s="1"/>
  <c r="G1897" i="1"/>
  <c r="F1897" i="1"/>
  <c r="H1897" i="1" s="1"/>
  <c r="E1897" i="1"/>
  <c r="B1897" i="1"/>
  <c r="F1896" i="1"/>
  <c r="E1896" i="1"/>
  <c r="B1896" i="1"/>
  <c r="G1895" i="1"/>
  <c r="F1895" i="1"/>
  <c r="I1895" i="1" s="1"/>
  <c r="E1895" i="1"/>
  <c r="B1895" i="1"/>
  <c r="I1894" i="1"/>
  <c r="J1894" i="1" s="1"/>
  <c r="H1894" i="1"/>
  <c r="G1894" i="1"/>
  <c r="F1894" i="1"/>
  <c r="E1894" i="1"/>
  <c r="B1894" i="1"/>
  <c r="AF1893" i="1"/>
  <c r="AC1893" i="1"/>
  <c r="AA1893" i="1"/>
  <c r="Y1893" i="1"/>
  <c r="X1893" i="1"/>
  <c r="V1893" i="1"/>
  <c r="H1893" i="1"/>
  <c r="G1893" i="1"/>
  <c r="J1893" i="1" s="1"/>
  <c r="F1893" i="1"/>
  <c r="I1893" i="1" s="1"/>
  <c r="E1893" i="1"/>
  <c r="B1893" i="1"/>
  <c r="AN1892" i="1"/>
  <c r="AM1892" i="1"/>
  <c r="AL1892" i="1"/>
  <c r="AG1892" i="1"/>
  <c r="AA1892" i="1"/>
  <c r="R1892" i="1"/>
  <c r="M1892" i="1"/>
  <c r="H1892" i="1"/>
  <c r="G1892" i="1"/>
  <c r="J1892" i="1" s="1"/>
  <c r="AY1892" i="1" s="1"/>
  <c r="F1892" i="1"/>
  <c r="I1892" i="1" s="1"/>
  <c r="E1892" i="1"/>
  <c r="B1892" i="1"/>
  <c r="F1891" i="1"/>
  <c r="E1891" i="1"/>
  <c r="B1891" i="1"/>
  <c r="I1890" i="1"/>
  <c r="F1890" i="1"/>
  <c r="H1890" i="1" s="1"/>
  <c r="E1890" i="1"/>
  <c r="B1890" i="1"/>
  <c r="I1889" i="1"/>
  <c r="F1889" i="1"/>
  <c r="H1889" i="1" s="1"/>
  <c r="E1889" i="1"/>
  <c r="B1889" i="1"/>
  <c r="I1888" i="1"/>
  <c r="F1888" i="1"/>
  <c r="H1888" i="1" s="1"/>
  <c r="E1888" i="1"/>
  <c r="B1888" i="1"/>
  <c r="I1887" i="1"/>
  <c r="F1887" i="1"/>
  <c r="H1887" i="1" s="1"/>
  <c r="E1887" i="1"/>
  <c r="B1887" i="1"/>
  <c r="I1886" i="1"/>
  <c r="F1886" i="1"/>
  <c r="H1886" i="1" s="1"/>
  <c r="E1886" i="1"/>
  <c r="B1886" i="1"/>
  <c r="I1885" i="1"/>
  <c r="G1885" i="1"/>
  <c r="F1885" i="1"/>
  <c r="H1885" i="1" s="1"/>
  <c r="E1885" i="1"/>
  <c r="B1885" i="1"/>
  <c r="AW1884" i="1"/>
  <c r="AV1884" i="1"/>
  <c r="AT1884" i="1"/>
  <c r="AS1884" i="1"/>
  <c r="AR1884" i="1"/>
  <c r="Y1884" i="1"/>
  <c r="R1884" i="1"/>
  <c r="M1884" i="1"/>
  <c r="J1884" i="1"/>
  <c r="I1884" i="1"/>
  <c r="G1884" i="1"/>
  <c r="F1884" i="1"/>
  <c r="H1884" i="1" s="1"/>
  <c r="E1884" i="1"/>
  <c r="B1884" i="1"/>
  <c r="I1883" i="1"/>
  <c r="F1883" i="1"/>
  <c r="H1883" i="1" s="1"/>
  <c r="E1883" i="1"/>
  <c r="B1883" i="1"/>
  <c r="AM1882" i="1"/>
  <c r="AK1882" i="1"/>
  <c r="AJ1882" i="1"/>
  <c r="AH1882" i="1"/>
  <c r="T1882" i="1"/>
  <c r="S1882" i="1"/>
  <c r="K1882" i="1"/>
  <c r="J1882" i="1"/>
  <c r="I1882" i="1"/>
  <c r="G1882" i="1"/>
  <c r="F1882" i="1"/>
  <c r="H1882" i="1" s="1"/>
  <c r="E1882" i="1"/>
  <c r="B1882" i="1"/>
  <c r="Y1881" i="1"/>
  <c r="V1881" i="1"/>
  <c r="I1881" i="1"/>
  <c r="G1881" i="1"/>
  <c r="F1881" i="1"/>
  <c r="H1881" i="1" s="1"/>
  <c r="J1881" i="1" s="1"/>
  <c r="E1881" i="1"/>
  <c r="B1881" i="1"/>
  <c r="AV1880" i="1"/>
  <c r="AU1880" i="1"/>
  <c r="AT1880" i="1"/>
  <c r="AS1880" i="1"/>
  <c r="AR1880" i="1"/>
  <c r="AO1880" i="1"/>
  <c r="AM1880" i="1"/>
  <c r="AL1880" i="1"/>
  <c r="AJ1880" i="1"/>
  <c r="X1880" i="1"/>
  <c r="W1880" i="1"/>
  <c r="V1880" i="1"/>
  <c r="U1880" i="1"/>
  <c r="T1880" i="1"/>
  <c r="S1880" i="1"/>
  <c r="R1880" i="1"/>
  <c r="N1880" i="1"/>
  <c r="K1880" i="1"/>
  <c r="I1880" i="1"/>
  <c r="G1880" i="1"/>
  <c r="F1880" i="1"/>
  <c r="H1880" i="1" s="1"/>
  <c r="J1880" i="1" s="1"/>
  <c r="AH1880" i="1" s="1"/>
  <c r="E1880" i="1"/>
  <c r="B1880" i="1"/>
  <c r="AX1879" i="1"/>
  <c r="AQ1879" i="1"/>
  <c r="AP1879" i="1"/>
  <c r="AO1879" i="1"/>
  <c r="AN1879" i="1"/>
  <c r="AK1879" i="1"/>
  <c r="AI1879" i="1"/>
  <c r="AC1879" i="1"/>
  <c r="AB1879" i="1"/>
  <c r="AA1879" i="1"/>
  <c r="Z1879" i="1"/>
  <c r="Y1879" i="1"/>
  <c r="X1879" i="1"/>
  <c r="W1879" i="1"/>
  <c r="U1879" i="1"/>
  <c r="J1879" i="1"/>
  <c r="AH1879" i="1" s="1"/>
  <c r="I1879" i="1"/>
  <c r="G1879" i="1"/>
  <c r="F1879" i="1"/>
  <c r="H1879" i="1" s="1"/>
  <c r="E1879" i="1"/>
  <c r="B1879" i="1"/>
  <c r="AY1878" i="1"/>
  <c r="AX1878" i="1"/>
  <c r="AW1878" i="1"/>
  <c r="AV1878" i="1"/>
  <c r="AT1878" i="1"/>
  <c r="AS1878" i="1"/>
  <c r="AP1878" i="1"/>
  <c r="AN1878" i="1"/>
  <c r="X1878" i="1"/>
  <c r="W1878" i="1"/>
  <c r="M1878" i="1"/>
  <c r="L1878" i="1"/>
  <c r="K1878" i="1"/>
  <c r="I1878" i="1"/>
  <c r="J1878" i="1" s="1"/>
  <c r="G1878" i="1"/>
  <c r="F1878" i="1"/>
  <c r="H1878" i="1" s="1"/>
  <c r="E1878" i="1"/>
  <c r="B1878" i="1"/>
  <c r="I1877" i="1"/>
  <c r="G1877" i="1"/>
  <c r="F1877" i="1"/>
  <c r="H1877" i="1" s="1"/>
  <c r="J1877" i="1" s="1"/>
  <c r="E1877" i="1"/>
  <c r="B1877" i="1"/>
  <c r="I1876" i="1"/>
  <c r="G1876" i="1"/>
  <c r="F1876" i="1"/>
  <c r="H1876" i="1" s="1"/>
  <c r="E1876" i="1"/>
  <c r="B1876" i="1"/>
  <c r="AY1875" i="1"/>
  <c r="AM1875" i="1"/>
  <c r="AL1875" i="1"/>
  <c r="AJ1875" i="1"/>
  <c r="Z1875" i="1"/>
  <c r="X1875" i="1"/>
  <c r="U1875" i="1"/>
  <c r="R1875" i="1"/>
  <c r="P1875" i="1"/>
  <c r="M1875" i="1"/>
  <c r="K1875" i="1"/>
  <c r="I1875" i="1"/>
  <c r="J1875" i="1" s="1"/>
  <c r="G1875" i="1"/>
  <c r="F1875" i="1"/>
  <c r="H1875" i="1" s="1"/>
  <c r="E1875" i="1"/>
  <c r="B1875" i="1"/>
  <c r="AL1874" i="1"/>
  <c r="AK1874" i="1"/>
  <c r="AH1874" i="1"/>
  <c r="AC1874" i="1"/>
  <c r="AB1874" i="1"/>
  <c r="AA1874" i="1"/>
  <c r="Z1874" i="1"/>
  <c r="N1874" i="1"/>
  <c r="K1874" i="1"/>
  <c r="I1874" i="1"/>
  <c r="G1874" i="1"/>
  <c r="F1874" i="1"/>
  <c r="H1874" i="1" s="1"/>
  <c r="J1874" i="1" s="1"/>
  <c r="E1874" i="1"/>
  <c r="B1874" i="1"/>
  <c r="I1873" i="1"/>
  <c r="F1873" i="1"/>
  <c r="H1873" i="1" s="1"/>
  <c r="E1873" i="1"/>
  <c r="B1873" i="1"/>
  <c r="T1872" i="1"/>
  <c r="I1872" i="1"/>
  <c r="J1872" i="1" s="1"/>
  <c r="H1872" i="1"/>
  <c r="F1872" i="1"/>
  <c r="G1872" i="1" s="1"/>
  <c r="E1872" i="1"/>
  <c r="B1872" i="1"/>
  <c r="I1871" i="1"/>
  <c r="F1871" i="1"/>
  <c r="H1871" i="1" s="1"/>
  <c r="E1871" i="1"/>
  <c r="B1871" i="1"/>
  <c r="I1870" i="1"/>
  <c r="F1870" i="1"/>
  <c r="H1870" i="1" s="1"/>
  <c r="E1870" i="1"/>
  <c r="B1870" i="1"/>
  <c r="I1869" i="1"/>
  <c r="G1869" i="1"/>
  <c r="F1869" i="1"/>
  <c r="H1869" i="1" s="1"/>
  <c r="J1869" i="1" s="1"/>
  <c r="E1869" i="1"/>
  <c r="B1869" i="1"/>
  <c r="F1868" i="1"/>
  <c r="E1868" i="1"/>
  <c r="B1868" i="1"/>
  <c r="AT1867" i="1"/>
  <c r="AO1867" i="1"/>
  <c r="V1867" i="1"/>
  <c r="S1867" i="1"/>
  <c r="I1867" i="1"/>
  <c r="H1867" i="1"/>
  <c r="G1867" i="1"/>
  <c r="J1867" i="1" s="1"/>
  <c r="F1867" i="1"/>
  <c r="E1867" i="1"/>
  <c r="B1867" i="1"/>
  <c r="F1866" i="1"/>
  <c r="I1866" i="1" s="1"/>
  <c r="E1866" i="1"/>
  <c r="B1866" i="1"/>
  <c r="AY1865" i="1"/>
  <c r="AO1865" i="1"/>
  <c r="AN1865" i="1"/>
  <c r="AI1865" i="1"/>
  <c r="AH1865" i="1"/>
  <c r="AG1865" i="1"/>
  <c r="AE1865" i="1"/>
  <c r="AD1865" i="1"/>
  <c r="H1865" i="1"/>
  <c r="G1865" i="1"/>
  <c r="J1865" i="1" s="1"/>
  <c r="F1865" i="1"/>
  <c r="I1865" i="1" s="1"/>
  <c r="E1865" i="1"/>
  <c r="B1865" i="1"/>
  <c r="G1864" i="1"/>
  <c r="F1864" i="1"/>
  <c r="E1864" i="1"/>
  <c r="B1864" i="1"/>
  <c r="AX1863" i="1"/>
  <c r="AP1863" i="1"/>
  <c r="AO1863" i="1"/>
  <c r="AN1863" i="1"/>
  <c r="I1863" i="1"/>
  <c r="H1863" i="1"/>
  <c r="G1863" i="1"/>
  <c r="J1863" i="1" s="1"/>
  <c r="F1863" i="1"/>
  <c r="E1863" i="1"/>
  <c r="B1863" i="1"/>
  <c r="I1862" i="1"/>
  <c r="G1862" i="1"/>
  <c r="J1862" i="1" s="1"/>
  <c r="F1862" i="1"/>
  <c r="H1862" i="1" s="1"/>
  <c r="E1862" i="1"/>
  <c r="B1862" i="1"/>
  <c r="H1861" i="1"/>
  <c r="F1861" i="1"/>
  <c r="I1861" i="1" s="1"/>
  <c r="E1861" i="1"/>
  <c r="B1861" i="1"/>
  <c r="F1860" i="1"/>
  <c r="E1860" i="1"/>
  <c r="B1860" i="1"/>
  <c r="I1859" i="1"/>
  <c r="H1859" i="1"/>
  <c r="G1859" i="1"/>
  <c r="F1859" i="1"/>
  <c r="E1859" i="1"/>
  <c r="B1859" i="1"/>
  <c r="F1858" i="1"/>
  <c r="E1858" i="1"/>
  <c r="B1858" i="1"/>
  <c r="I1857" i="1"/>
  <c r="G1857" i="1"/>
  <c r="J1857" i="1" s="1"/>
  <c r="F1857" i="1"/>
  <c r="H1857" i="1" s="1"/>
  <c r="E1857" i="1"/>
  <c r="B1857" i="1"/>
  <c r="F1856" i="1"/>
  <c r="E1856" i="1"/>
  <c r="B1856" i="1"/>
  <c r="I1855" i="1"/>
  <c r="J1855" i="1" s="1"/>
  <c r="H1855" i="1"/>
  <c r="G1855" i="1"/>
  <c r="F1855" i="1"/>
  <c r="E1855" i="1"/>
  <c r="B1855" i="1"/>
  <c r="F1854" i="1"/>
  <c r="E1854" i="1"/>
  <c r="B1854" i="1"/>
  <c r="F1853" i="1"/>
  <c r="E1853" i="1"/>
  <c r="B1853" i="1"/>
  <c r="F1852" i="1"/>
  <c r="E1852" i="1"/>
  <c r="B1852" i="1"/>
  <c r="AC1851" i="1"/>
  <c r="AB1851" i="1"/>
  <c r="AA1851" i="1"/>
  <c r="I1851" i="1"/>
  <c r="J1851" i="1" s="1"/>
  <c r="H1851" i="1"/>
  <c r="G1851" i="1"/>
  <c r="F1851" i="1"/>
  <c r="E1851" i="1"/>
  <c r="B1851" i="1"/>
  <c r="F1850" i="1"/>
  <c r="E1850" i="1"/>
  <c r="B1850" i="1"/>
  <c r="F1849" i="1"/>
  <c r="E1849" i="1"/>
  <c r="B1849" i="1"/>
  <c r="AY1848" i="1"/>
  <c r="AX1848" i="1"/>
  <c r="AU1848" i="1"/>
  <c r="U1848" i="1"/>
  <c r="S1848" i="1"/>
  <c r="R1848" i="1"/>
  <c r="Q1848" i="1"/>
  <c r="H1848" i="1"/>
  <c r="G1848" i="1"/>
  <c r="J1848" i="1" s="1"/>
  <c r="F1848" i="1"/>
  <c r="I1848" i="1" s="1"/>
  <c r="E1848" i="1"/>
  <c r="B1848" i="1"/>
  <c r="AW1847" i="1"/>
  <c r="AI1847" i="1"/>
  <c r="Z1847" i="1"/>
  <c r="J1847" i="1"/>
  <c r="I1847" i="1"/>
  <c r="H1847" i="1"/>
  <c r="G1847" i="1"/>
  <c r="F1847" i="1"/>
  <c r="E1847" i="1"/>
  <c r="B1847" i="1"/>
  <c r="G1846" i="1"/>
  <c r="F1846" i="1"/>
  <c r="I1846" i="1" s="1"/>
  <c r="E1846" i="1"/>
  <c r="B1846" i="1"/>
  <c r="H1845" i="1"/>
  <c r="F1845" i="1"/>
  <c r="E1845" i="1"/>
  <c r="B1845" i="1"/>
  <c r="I1844" i="1"/>
  <c r="F1844" i="1"/>
  <c r="H1844" i="1" s="1"/>
  <c r="E1844" i="1"/>
  <c r="B1844" i="1"/>
  <c r="I1843" i="1"/>
  <c r="F1843" i="1"/>
  <c r="H1843" i="1" s="1"/>
  <c r="E1843" i="1"/>
  <c r="B1843" i="1"/>
  <c r="I1842" i="1"/>
  <c r="H1842" i="1"/>
  <c r="G1842" i="1"/>
  <c r="J1842" i="1" s="1"/>
  <c r="F1842" i="1"/>
  <c r="E1842" i="1"/>
  <c r="B1842" i="1"/>
  <c r="I1841" i="1"/>
  <c r="H1841" i="1"/>
  <c r="G1841" i="1"/>
  <c r="F1841" i="1"/>
  <c r="E1841" i="1"/>
  <c r="B1841" i="1"/>
  <c r="I1840" i="1"/>
  <c r="H1840" i="1"/>
  <c r="G1840" i="1"/>
  <c r="J1840" i="1" s="1"/>
  <c r="F1840" i="1"/>
  <c r="E1840" i="1"/>
  <c r="B1840" i="1"/>
  <c r="F1839" i="1"/>
  <c r="E1839" i="1"/>
  <c r="B1839" i="1"/>
  <c r="J1838" i="1"/>
  <c r="I1838" i="1"/>
  <c r="H1838" i="1"/>
  <c r="F1838" i="1"/>
  <c r="G1838" i="1" s="1"/>
  <c r="E1838" i="1"/>
  <c r="B1838" i="1"/>
  <c r="H1837" i="1"/>
  <c r="F1837" i="1"/>
  <c r="E1837" i="1"/>
  <c r="B1837" i="1"/>
  <c r="I1836" i="1"/>
  <c r="H1836" i="1"/>
  <c r="F1836" i="1"/>
  <c r="G1836" i="1" s="1"/>
  <c r="E1836" i="1"/>
  <c r="B1836" i="1"/>
  <c r="I1835" i="1"/>
  <c r="H1835" i="1"/>
  <c r="G1835" i="1"/>
  <c r="F1835" i="1"/>
  <c r="E1835" i="1"/>
  <c r="B1835" i="1"/>
  <c r="I1834" i="1"/>
  <c r="H1834" i="1"/>
  <c r="G1834" i="1"/>
  <c r="F1834" i="1"/>
  <c r="E1834" i="1"/>
  <c r="B1834" i="1"/>
  <c r="G1833" i="1"/>
  <c r="F1833" i="1"/>
  <c r="I1833" i="1" s="1"/>
  <c r="E1833" i="1"/>
  <c r="B1833" i="1"/>
  <c r="AY1832" i="1"/>
  <c r="AR1832" i="1"/>
  <c r="AN1832" i="1"/>
  <c r="AK1832" i="1"/>
  <c r="AJ1832" i="1"/>
  <c r="AI1832" i="1"/>
  <c r="AH1832" i="1"/>
  <c r="AE1832" i="1"/>
  <c r="AD1832" i="1"/>
  <c r="AC1832" i="1"/>
  <c r="Z1832" i="1"/>
  <c r="Y1832" i="1"/>
  <c r="X1832" i="1"/>
  <c r="W1832" i="1"/>
  <c r="V1832" i="1"/>
  <c r="U1832" i="1"/>
  <c r="L1832" i="1"/>
  <c r="H1832" i="1"/>
  <c r="G1832" i="1"/>
  <c r="J1832" i="1" s="1"/>
  <c r="F1832" i="1"/>
  <c r="I1832" i="1" s="1"/>
  <c r="E1832" i="1"/>
  <c r="B1832" i="1"/>
  <c r="H1831" i="1"/>
  <c r="G1831" i="1"/>
  <c r="F1831" i="1"/>
  <c r="I1831" i="1" s="1"/>
  <c r="E1831" i="1"/>
  <c r="B1831" i="1"/>
  <c r="I1830" i="1"/>
  <c r="H1830" i="1"/>
  <c r="G1830" i="1"/>
  <c r="F1830" i="1"/>
  <c r="E1830" i="1"/>
  <c r="B1830" i="1"/>
  <c r="I1829" i="1"/>
  <c r="H1829" i="1"/>
  <c r="G1829" i="1"/>
  <c r="F1829" i="1"/>
  <c r="E1829" i="1"/>
  <c r="B1829" i="1"/>
  <c r="AY1828" i="1"/>
  <c r="AW1828" i="1"/>
  <c r="AR1828" i="1"/>
  <c r="AQ1828" i="1"/>
  <c r="AP1828" i="1"/>
  <c r="AO1828" i="1"/>
  <c r="Z1828" i="1"/>
  <c r="W1828" i="1"/>
  <c r="U1828" i="1"/>
  <c r="Q1828" i="1"/>
  <c r="M1828" i="1"/>
  <c r="L1828" i="1"/>
  <c r="K1828" i="1"/>
  <c r="J1828" i="1"/>
  <c r="AX1828" i="1" s="1"/>
  <c r="I1828" i="1"/>
  <c r="H1828" i="1"/>
  <c r="G1828" i="1"/>
  <c r="F1828" i="1"/>
  <c r="E1828" i="1"/>
  <c r="B1828" i="1"/>
  <c r="F1827" i="1"/>
  <c r="E1827" i="1"/>
  <c r="B1827" i="1"/>
  <c r="AJ1826" i="1"/>
  <c r="I1826" i="1"/>
  <c r="H1826" i="1"/>
  <c r="G1826" i="1"/>
  <c r="J1826" i="1" s="1"/>
  <c r="F1826" i="1"/>
  <c r="E1826" i="1"/>
  <c r="B1826" i="1"/>
  <c r="H1825" i="1"/>
  <c r="G1825" i="1"/>
  <c r="F1825" i="1"/>
  <c r="I1825" i="1" s="1"/>
  <c r="E1825" i="1"/>
  <c r="B1825" i="1"/>
  <c r="I1824" i="1"/>
  <c r="H1824" i="1"/>
  <c r="J1824" i="1" s="1"/>
  <c r="G1824" i="1"/>
  <c r="F1824" i="1"/>
  <c r="E1824" i="1"/>
  <c r="B1824" i="1"/>
  <c r="I1823" i="1"/>
  <c r="F1823" i="1"/>
  <c r="E1823" i="1"/>
  <c r="B1823" i="1"/>
  <c r="G1822" i="1"/>
  <c r="F1822" i="1"/>
  <c r="H1822" i="1" s="1"/>
  <c r="E1822" i="1"/>
  <c r="B1822" i="1"/>
  <c r="I1821" i="1"/>
  <c r="H1821" i="1"/>
  <c r="F1821" i="1"/>
  <c r="G1821" i="1" s="1"/>
  <c r="E1821" i="1"/>
  <c r="B1821" i="1"/>
  <c r="T1820" i="1"/>
  <c r="L1820" i="1"/>
  <c r="H1820" i="1"/>
  <c r="G1820" i="1"/>
  <c r="J1820" i="1" s="1"/>
  <c r="F1820" i="1"/>
  <c r="I1820" i="1" s="1"/>
  <c r="E1820" i="1"/>
  <c r="B1820" i="1"/>
  <c r="I1819" i="1"/>
  <c r="H1819" i="1"/>
  <c r="F1819" i="1"/>
  <c r="G1819" i="1" s="1"/>
  <c r="E1819" i="1"/>
  <c r="B1819" i="1"/>
  <c r="F1818" i="1"/>
  <c r="I1818" i="1" s="1"/>
  <c r="E1818" i="1"/>
  <c r="B1818" i="1"/>
  <c r="F1817" i="1"/>
  <c r="E1817" i="1"/>
  <c r="B1817" i="1"/>
  <c r="F1816" i="1"/>
  <c r="I1816" i="1" s="1"/>
  <c r="E1816" i="1"/>
  <c r="B1816" i="1"/>
  <c r="G1815" i="1"/>
  <c r="F1815" i="1"/>
  <c r="H1815" i="1" s="1"/>
  <c r="E1815" i="1"/>
  <c r="B1815" i="1"/>
  <c r="AY1814" i="1"/>
  <c r="AU1814" i="1"/>
  <c r="AR1814" i="1"/>
  <c r="AN1814" i="1"/>
  <c r="AL1814" i="1"/>
  <c r="AJ1814" i="1"/>
  <c r="AI1814" i="1"/>
  <c r="AG1814" i="1"/>
  <c r="AF1814" i="1"/>
  <c r="AD1814" i="1"/>
  <c r="AC1814" i="1"/>
  <c r="AB1814" i="1"/>
  <c r="AA1814" i="1"/>
  <c r="I1814" i="1"/>
  <c r="H1814" i="1"/>
  <c r="G1814" i="1"/>
  <c r="J1814" i="1" s="1"/>
  <c r="AW1814" i="1" s="1"/>
  <c r="F1814" i="1"/>
  <c r="E1814" i="1"/>
  <c r="B1814" i="1"/>
  <c r="AE1813" i="1"/>
  <c r="AD1813" i="1"/>
  <c r="AA1813" i="1"/>
  <c r="Z1813" i="1"/>
  <c r="Y1813" i="1"/>
  <c r="I1813" i="1"/>
  <c r="H1813" i="1"/>
  <c r="F1813" i="1"/>
  <c r="G1813" i="1" s="1"/>
  <c r="J1813" i="1" s="1"/>
  <c r="AY1813" i="1" s="1"/>
  <c r="E1813" i="1"/>
  <c r="B1813" i="1"/>
  <c r="AN1812" i="1"/>
  <c r="I1812" i="1"/>
  <c r="J1812" i="1" s="1"/>
  <c r="G1812" i="1"/>
  <c r="F1812" i="1"/>
  <c r="H1812" i="1" s="1"/>
  <c r="E1812" i="1"/>
  <c r="B1812" i="1"/>
  <c r="AY1811" i="1"/>
  <c r="AW1811" i="1"/>
  <c r="AV1811" i="1"/>
  <c r="AU1811" i="1"/>
  <c r="AO1811" i="1"/>
  <c r="AL1811" i="1"/>
  <c r="AG1811" i="1"/>
  <c r="AF1811" i="1"/>
  <c r="AC1811" i="1"/>
  <c r="AB1811" i="1"/>
  <c r="Q1811" i="1"/>
  <c r="H1811" i="1"/>
  <c r="G1811" i="1"/>
  <c r="J1811" i="1" s="1"/>
  <c r="F1811" i="1"/>
  <c r="I1811" i="1" s="1"/>
  <c r="E1811" i="1"/>
  <c r="B1811" i="1"/>
  <c r="F1810" i="1"/>
  <c r="E1810" i="1"/>
  <c r="B1810" i="1"/>
  <c r="AX1809" i="1"/>
  <c r="I1809" i="1"/>
  <c r="H1809" i="1"/>
  <c r="F1809" i="1"/>
  <c r="G1809" i="1" s="1"/>
  <c r="J1809" i="1" s="1"/>
  <c r="E1809" i="1"/>
  <c r="B1809" i="1"/>
  <c r="AY1808" i="1"/>
  <c r="AW1808" i="1"/>
  <c r="AV1808" i="1"/>
  <c r="AU1808" i="1"/>
  <c r="AT1808" i="1"/>
  <c r="AS1808" i="1"/>
  <c r="AR1808" i="1"/>
  <c r="AQ1808" i="1"/>
  <c r="AP1808" i="1"/>
  <c r="AO1808" i="1"/>
  <c r="AN1808" i="1"/>
  <c r="AH1808" i="1"/>
  <c r="AF1808" i="1"/>
  <c r="AB1808" i="1"/>
  <c r="AA1808" i="1"/>
  <c r="Y1808" i="1"/>
  <c r="W1808" i="1"/>
  <c r="V1808" i="1"/>
  <c r="U1808" i="1"/>
  <c r="T1808" i="1"/>
  <c r="S1808" i="1"/>
  <c r="R1808" i="1"/>
  <c r="Q1808" i="1"/>
  <c r="P1808" i="1"/>
  <c r="O1808" i="1"/>
  <c r="N1808" i="1"/>
  <c r="M1808" i="1"/>
  <c r="L1808" i="1"/>
  <c r="J1808" i="1"/>
  <c r="AK1808" i="1" s="1"/>
  <c r="I1808" i="1"/>
  <c r="H1808" i="1"/>
  <c r="F1808" i="1"/>
  <c r="G1808" i="1" s="1"/>
  <c r="E1808" i="1"/>
  <c r="B1808" i="1"/>
  <c r="AH1807" i="1"/>
  <c r="W1807" i="1"/>
  <c r="I1807" i="1"/>
  <c r="H1807" i="1"/>
  <c r="F1807" i="1"/>
  <c r="G1807" i="1" s="1"/>
  <c r="J1807" i="1" s="1"/>
  <c r="E1807" i="1"/>
  <c r="B1807" i="1"/>
  <c r="I1806" i="1"/>
  <c r="H1806" i="1"/>
  <c r="F1806" i="1"/>
  <c r="G1806" i="1" s="1"/>
  <c r="J1806" i="1" s="1"/>
  <c r="E1806" i="1"/>
  <c r="B1806" i="1"/>
  <c r="I1805" i="1"/>
  <c r="H1805" i="1"/>
  <c r="F1805" i="1"/>
  <c r="G1805" i="1" s="1"/>
  <c r="J1805" i="1" s="1"/>
  <c r="E1805" i="1"/>
  <c r="B1805" i="1"/>
  <c r="AW1804" i="1"/>
  <c r="AV1804" i="1"/>
  <c r="AT1804" i="1"/>
  <c r="AS1804" i="1"/>
  <c r="AQ1804" i="1"/>
  <c r="AP1804" i="1"/>
  <c r="AO1804" i="1"/>
  <c r="AN1804" i="1"/>
  <c r="AL1804" i="1"/>
  <c r="AH1804" i="1"/>
  <c r="AG1804" i="1"/>
  <c r="AF1804" i="1"/>
  <c r="AB1804" i="1"/>
  <c r="AA1804" i="1"/>
  <c r="P1804" i="1"/>
  <c r="O1804" i="1"/>
  <c r="M1804" i="1"/>
  <c r="L1804" i="1"/>
  <c r="J1804" i="1"/>
  <c r="I1804" i="1"/>
  <c r="H1804" i="1"/>
  <c r="F1804" i="1"/>
  <c r="G1804" i="1" s="1"/>
  <c r="E1804" i="1"/>
  <c r="B1804" i="1"/>
  <c r="AW1803" i="1"/>
  <c r="AU1803" i="1"/>
  <c r="R1803" i="1"/>
  <c r="P1803" i="1"/>
  <c r="N1803" i="1"/>
  <c r="I1803" i="1"/>
  <c r="H1803" i="1"/>
  <c r="F1803" i="1"/>
  <c r="G1803" i="1" s="1"/>
  <c r="J1803" i="1" s="1"/>
  <c r="E1803" i="1"/>
  <c r="B1803" i="1"/>
  <c r="I1802" i="1"/>
  <c r="H1802" i="1"/>
  <c r="F1802" i="1"/>
  <c r="G1802" i="1" s="1"/>
  <c r="J1802" i="1" s="1"/>
  <c r="E1802" i="1"/>
  <c r="B1802" i="1"/>
  <c r="AP1801" i="1"/>
  <c r="J1801" i="1"/>
  <c r="I1801" i="1"/>
  <c r="H1801" i="1"/>
  <c r="F1801" i="1"/>
  <c r="G1801" i="1" s="1"/>
  <c r="E1801" i="1"/>
  <c r="B1801" i="1"/>
  <c r="AA1800" i="1"/>
  <c r="I1800" i="1"/>
  <c r="J1800" i="1" s="1"/>
  <c r="AF1800" i="1" s="1"/>
  <c r="H1800" i="1"/>
  <c r="F1800" i="1"/>
  <c r="G1800" i="1" s="1"/>
  <c r="E1800" i="1"/>
  <c r="L1799" i="1"/>
  <c r="I1799" i="1"/>
  <c r="H1799" i="1"/>
  <c r="J1799" i="1" s="1"/>
  <c r="G1799" i="1"/>
  <c r="F1799" i="1"/>
  <c r="E1799" i="1"/>
  <c r="B1799" i="1"/>
  <c r="AH1798" i="1"/>
  <c r="Z1798" i="1"/>
  <c r="I1798" i="1"/>
  <c r="H1798" i="1"/>
  <c r="G1798" i="1"/>
  <c r="J1798" i="1" s="1"/>
  <c r="F1798" i="1"/>
  <c r="E1798" i="1"/>
  <c r="B1798" i="1"/>
  <c r="I1797" i="1"/>
  <c r="H1797" i="1"/>
  <c r="G1797" i="1"/>
  <c r="J1797" i="1" s="1"/>
  <c r="F1797" i="1"/>
  <c r="E1797" i="1"/>
  <c r="B1797" i="1"/>
  <c r="I1796" i="1"/>
  <c r="H1796" i="1"/>
  <c r="G1796" i="1"/>
  <c r="J1796" i="1" s="1"/>
  <c r="F1796" i="1"/>
  <c r="E1796" i="1"/>
  <c r="B1796" i="1"/>
  <c r="AB1795" i="1"/>
  <c r="I1795" i="1"/>
  <c r="H1795" i="1"/>
  <c r="G1795" i="1"/>
  <c r="J1795" i="1" s="1"/>
  <c r="AE1795" i="1" s="1"/>
  <c r="F1795" i="1"/>
  <c r="E1795" i="1"/>
  <c r="B1795" i="1"/>
  <c r="AT1794" i="1"/>
  <c r="S1794" i="1"/>
  <c r="I1794" i="1"/>
  <c r="H1794" i="1"/>
  <c r="G1794" i="1"/>
  <c r="J1794" i="1" s="1"/>
  <c r="F1794" i="1"/>
  <c r="E1794" i="1"/>
  <c r="B1794" i="1"/>
  <c r="H1793" i="1"/>
  <c r="F1793" i="1"/>
  <c r="I1793" i="1" s="1"/>
  <c r="E1793" i="1"/>
  <c r="B1793" i="1"/>
  <c r="I1792" i="1"/>
  <c r="H1792" i="1"/>
  <c r="J1792" i="1" s="1"/>
  <c r="G1792" i="1"/>
  <c r="F1792" i="1"/>
  <c r="E1792" i="1"/>
  <c r="B1792" i="1"/>
  <c r="AG1791" i="1"/>
  <c r="H1791" i="1"/>
  <c r="G1791" i="1"/>
  <c r="J1791" i="1" s="1"/>
  <c r="F1791" i="1"/>
  <c r="I1791" i="1" s="1"/>
  <c r="E1791" i="1"/>
  <c r="B1791" i="1"/>
  <c r="G1790" i="1"/>
  <c r="F1790" i="1"/>
  <c r="I1790" i="1" s="1"/>
  <c r="E1790" i="1"/>
  <c r="B1790" i="1"/>
  <c r="I1789" i="1"/>
  <c r="F1789" i="1"/>
  <c r="H1789" i="1" s="1"/>
  <c r="E1789" i="1"/>
  <c r="B1789" i="1"/>
  <c r="F1788" i="1"/>
  <c r="I1788" i="1" s="1"/>
  <c r="E1788" i="1"/>
  <c r="B1788" i="1"/>
  <c r="H1787" i="1"/>
  <c r="F1787" i="1"/>
  <c r="I1787" i="1" s="1"/>
  <c r="E1787" i="1"/>
  <c r="B1787" i="1"/>
  <c r="I1786" i="1"/>
  <c r="H1786" i="1"/>
  <c r="J1786" i="1" s="1"/>
  <c r="G1786" i="1"/>
  <c r="F1786" i="1"/>
  <c r="E1786" i="1"/>
  <c r="B1786" i="1"/>
  <c r="F1785" i="1"/>
  <c r="E1785" i="1"/>
  <c r="B1785" i="1"/>
  <c r="H1784" i="1"/>
  <c r="G1784" i="1"/>
  <c r="F1784" i="1"/>
  <c r="I1784" i="1" s="1"/>
  <c r="E1784" i="1"/>
  <c r="B1784" i="1"/>
  <c r="AY1783" i="1"/>
  <c r="AX1783" i="1"/>
  <c r="AV1783" i="1"/>
  <c r="AC1783" i="1"/>
  <c r="AA1783" i="1"/>
  <c r="Z1783" i="1"/>
  <c r="Y1783" i="1"/>
  <c r="X1783" i="1"/>
  <c r="U1783" i="1"/>
  <c r="J1783" i="1"/>
  <c r="AH1783" i="1" s="1"/>
  <c r="I1783" i="1"/>
  <c r="H1783" i="1"/>
  <c r="G1783" i="1"/>
  <c r="F1783" i="1"/>
  <c r="E1783" i="1"/>
  <c r="B1783" i="1"/>
  <c r="AX1782" i="1"/>
  <c r="AW1782" i="1"/>
  <c r="AV1782" i="1"/>
  <c r="AU1782" i="1"/>
  <c r="AS1782" i="1"/>
  <c r="AB1782" i="1"/>
  <c r="Z1782" i="1"/>
  <c r="Y1782" i="1"/>
  <c r="X1782" i="1"/>
  <c r="W1782" i="1"/>
  <c r="U1782" i="1"/>
  <c r="J1782" i="1"/>
  <c r="AR1782" i="1" s="1"/>
  <c r="I1782" i="1"/>
  <c r="H1782" i="1"/>
  <c r="G1782" i="1"/>
  <c r="F1782" i="1"/>
  <c r="E1782" i="1"/>
  <c r="B1782" i="1"/>
  <c r="AX1781" i="1"/>
  <c r="AV1781" i="1"/>
  <c r="AS1781" i="1"/>
  <c r="AB1781" i="1"/>
  <c r="Z1781" i="1"/>
  <c r="W1781" i="1"/>
  <c r="J1781" i="1"/>
  <c r="AW1781" i="1" s="1"/>
  <c r="I1781" i="1"/>
  <c r="H1781" i="1"/>
  <c r="G1781" i="1"/>
  <c r="F1781" i="1"/>
  <c r="E1781" i="1"/>
  <c r="B1781" i="1"/>
  <c r="AX1780" i="1"/>
  <c r="AU1780" i="1"/>
  <c r="AH1780" i="1"/>
  <c r="AC1780" i="1"/>
  <c r="Z1780" i="1"/>
  <c r="X1780" i="1"/>
  <c r="W1780" i="1"/>
  <c r="U1780" i="1"/>
  <c r="J1780" i="1"/>
  <c r="I1780" i="1"/>
  <c r="H1780" i="1"/>
  <c r="G1780" i="1"/>
  <c r="F1780" i="1"/>
  <c r="E1780" i="1"/>
  <c r="B1780" i="1"/>
  <c r="J1779" i="1"/>
  <c r="I1779" i="1"/>
  <c r="H1779" i="1"/>
  <c r="G1779" i="1"/>
  <c r="F1779" i="1"/>
  <c r="E1779" i="1"/>
  <c r="B1779" i="1"/>
  <c r="W1778" i="1"/>
  <c r="U1778" i="1"/>
  <c r="I1778" i="1"/>
  <c r="H1778" i="1"/>
  <c r="G1778" i="1"/>
  <c r="J1778" i="1" s="1"/>
  <c r="F1778" i="1"/>
  <c r="E1778" i="1"/>
  <c r="B1778" i="1"/>
  <c r="I1777" i="1"/>
  <c r="H1777" i="1"/>
  <c r="G1777" i="1"/>
  <c r="J1777" i="1" s="1"/>
  <c r="F1777" i="1"/>
  <c r="E1777" i="1"/>
  <c r="B1777" i="1"/>
  <c r="I1776" i="1"/>
  <c r="H1776" i="1"/>
  <c r="G1776" i="1"/>
  <c r="J1776" i="1" s="1"/>
  <c r="F1776" i="1"/>
  <c r="E1776" i="1"/>
  <c r="B1776" i="1"/>
  <c r="I1775" i="1"/>
  <c r="H1775" i="1"/>
  <c r="G1775" i="1"/>
  <c r="J1775" i="1" s="1"/>
  <c r="F1775" i="1"/>
  <c r="E1775" i="1"/>
  <c r="B1775" i="1"/>
  <c r="I1774" i="1"/>
  <c r="H1774" i="1"/>
  <c r="G1774" i="1"/>
  <c r="J1774" i="1" s="1"/>
  <c r="F1774" i="1"/>
  <c r="E1774" i="1"/>
  <c r="B1774" i="1"/>
  <c r="I1773" i="1"/>
  <c r="H1773" i="1"/>
  <c r="G1773" i="1"/>
  <c r="J1773" i="1" s="1"/>
  <c r="F1773" i="1"/>
  <c r="E1773" i="1"/>
  <c r="B1773" i="1"/>
  <c r="I1772" i="1"/>
  <c r="H1772" i="1"/>
  <c r="G1772" i="1"/>
  <c r="J1772" i="1" s="1"/>
  <c r="F1772" i="1"/>
  <c r="E1772" i="1"/>
  <c r="I1771" i="1"/>
  <c r="H1771" i="1"/>
  <c r="F1771" i="1"/>
  <c r="G1771" i="1" s="1"/>
  <c r="E1771" i="1"/>
  <c r="B1771" i="1"/>
  <c r="H1770" i="1"/>
  <c r="F1770" i="1"/>
  <c r="E1770" i="1"/>
  <c r="B1770" i="1"/>
  <c r="I1769" i="1"/>
  <c r="H1769" i="1"/>
  <c r="G1769" i="1"/>
  <c r="J1769" i="1" s="1"/>
  <c r="F1769" i="1"/>
  <c r="E1769" i="1"/>
  <c r="B1769" i="1"/>
  <c r="F1768" i="1"/>
  <c r="E1768" i="1"/>
  <c r="B1768" i="1"/>
  <c r="I1767" i="1"/>
  <c r="H1767" i="1"/>
  <c r="F1767" i="1"/>
  <c r="G1767" i="1" s="1"/>
  <c r="E1767" i="1"/>
  <c r="B1767" i="1"/>
  <c r="I1766" i="1"/>
  <c r="H1766" i="1"/>
  <c r="G1766" i="1"/>
  <c r="J1766" i="1" s="1"/>
  <c r="F1766" i="1"/>
  <c r="E1766" i="1"/>
  <c r="B1766" i="1"/>
  <c r="F1765" i="1"/>
  <c r="E1765" i="1"/>
  <c r="B1765" i="1"/>
  <c r="F1764" i="1"/>
  <c r="G1764" i="1" s="1"/>
  <c r="E1764" i="1"/>
  <c r="B1764" i="1"/>
  <c r="I1763" i="1"/>
  <c r="G1763" i="1"/>
  <c r="J1763" i="1" s="1"/>
  <c r="F1763" i="1"/>
  <c r="H1763" i="1" s="1"/>
  <c r="E1763" i="1"/>
  <c r="B1763" i="1"/>
  <c r="F1762" i="1"/>
  <c r="H1762" i="1" s="1"/>
  <c r="E1762" i="1"/>
  <c r="B1762" i="1"/>
  <c r="I1761" i="1"/>
  <c r="G1761" i="1"/>
  <c r="F1761" i="1"/>
  <c r="H1761" i="1" s="1"/>
  <c r="E1761" i="1"/>
  <c r="B1761" i="1"/>
  <c r="I1760" i="1"/>
  <c r="G1760" i="1"/>
  <c r="F1760" i="1"/>
  <c r="H1760" i="1" s="1"/>
  <c r="E1760" i="1"/>
  <c r="B1760" i="1"/>
  <c r="I1759" i="1"/>
  <c r="G1759" i="1"/>
  <c r="F1759" i="1"/>
  <c r="H1759" i="1" s="1"/>
  <c r="E1759" i="1"/>
  <c r="B1759" i="1"/>
  <c r="F1758" i="1"/>
  <c r="H1758" i="1" s="1"/>
  <c r="E1758" i="1"/>
  <c r="B1758" i="1"/>
  <c r="AX1757" i="1"/>
  <c r="AW1757" i="1"/>
  <c r="AV1757" i="1"/>
  <c r="AS1757" i="1"/>
  <c r="AK1757" i="1"/>
  <c r="AI1757" i="1"/>
  <c r="AH1757" i="1"/>
  <c r="AG1757" i="1"/>
  <c r="L1757" i="1"/>
  <c r="I1757" i="1"/>
  <c r="H1757" i="1"/>
  <c r="G1757" i="1"/>
  <c r="J1757" i="1" s="1"/>
  <c r="F1757" i="1"/>
  <c r="E1757" i="1"/>
  <c r="B1757" i="1"/>
  <c r="I1756" i="1"/>
  <c r="F1756" i="1"/>
  <c r="H1756" i="1" s="1"/>
  <c r="E1756" i="1"/>
  <c r="B1756" i="1"/>
  <c r="I1755" i="1"/>
  <c r="H1755" i="1"/>
  <c r="G1755" i="1"/>
  <c r="F1755" i="1"/>
  <c r="E1755" i="1"/>
  <c r="B1755" i="1"/>
  <c r="G1754" i="1"/>
  <c r="F1754" i="1"/>
  <c r="H1754" i="1" s="1"/>
  <c r="E1754" i="1"/>
  <c r="B1754" i="1"/>
  <c r="AK1753" i="1"/>
  <c r="AG1753" i="1"/>
  <c r="AF1753" i="1"/>
  <c r="AD1753" i="1"/>
  <c r="Y1753" i="1"/>
  <c r="I1753" i="1"/>
  <c r="H1753" i="1"/>
  <c r="G1753" i="1"/>
  <c r="J1753" i="1" s="1"/>
  <c r="AX1753" i="1" s="1"/>
  <c r="F1753" i="1"/>
  <c r="E1753" i="1"/>
  <c r="B1753" i="1"/>
  <c r="F1752" i="1"/>
  <c r="H1752" i="1" s="1"/>
  <c r="E1752" i="1"/>
  <c r="B1752" i="1"/>
  <c r="AI1751" i="1"/>
  <c r="AF1751" i="1"/>
  <c r="AD1751" i="1"/>
  <c r="AA1751" i="1"/>
  <c r="X1751" i="1"/>
  <c r="I1751" i="1"/>
  <c r="H1751" i="1"/>
  <c r="G1751" i="1"/>
  <c r="J1751" i="1" s="1"/>
  <c r="AX1751" i="1" s="1"/>
  <c r="F1751" i="1"/>
  <c r="E1751" i="1"/>
  <c r="B1751" i="1"/>
  <c r="G1750" i="1"/>
  <c r="F1750" i="1"/>
  <c r="H1750" i="1" s="1"/>
  <c r="E1750" i="1"/>
  <c r="B1750" i="1"/>
  <c r="AG1749" i="1"/>
  <c r="AA1749" i="1"/>
  <c r="I1749" i="1"/>
  <c r="H1749" i="1"/>
  <c r="G1749" i="1"/>
  <c r="J1749" i="1" s="1"/>
  <c r="AY1749" i="1" s="1"/>
  <c r="F1749" i="1"/>
  <c r="E1749" i="1"/>
  <c r="B1749" i="1"/>
  <c r="AI1748" i="1"/>
  <c r="AF1748" i="1"/>
  <c r="I1748" i="1"/>
  <c r="G1748" i="1"/>
  <c r="J1748" i="1" s="1"/>
  <c r="AY1748" i="1" s="1"/>
  <c r="F1748" i="1"/>
  <c r="H1748" i="1" s="1"/>
  <c r="E1748" i="1"/>
  <c r="B1748" i="1"/>
  <c r="I1747" i="1"/>
  <c r="H1747" i="1"/>
  <c r="G1747" i="1"/>
  <c r="F1747" i="1"/>
  <c r="E1747" i="1"/>
  <c r="B1747" i="1"/>
  <c r="F1746" i="1"/>
  <c r="H1746" i="1" s="1"/>
  <c r="E1746" i="1"/>
  <c r="B1746" i="1"/>
  <c r="AY1745" i="1"/>
  <c r="AV1745" i="1"/>
  <c r="AS1745" i="1"/>
  <c r="AK1745" i="1"/>
  <c r="AH1745" i="1"/>
  <c r="M1745" i="1"/>
  <c r="I1745" i="1"/>
  <c r="H1745" i="1"/>
  <c r="G1745" i="1"/>
  <c r="J1745" i="1" s="1"/>
  <c r="AX1745" i="1" s="1"/>
  <c r="F1745" i="1"/>
  <c r="E1745" i="1"/>
  <c r="B1745" i="1"/>
  <c r="AX1744" i="1"/>
  <c r="AV1744" i="1"/>
  <c r="AS1744" i="1"/>
  <c r="AJ1744" i="1"/>
  <c r="U1744" i="1"/>
  <c r="I1744" i="1"/>
  <c r="G1744" i="1"/>
  <c r="J1744" i="1" s="1"/>
  <c r="AY1744" i="1" s="1"/>
  <c r="F1744" i="1"/>
  <c r="H1744" i="1" s="1"/>
  <c r="E1744" i="1"/>
  <c r="B1744" i="1"/>
  <c r="I1743" i="1"/>
  <c r="H1743" i="1"/>
  <c r="G1743" i="1"/>
  <c r="F1743" i="1"/>
  <c r="E1743" i="1"/>
  <c r="B1743" i="1"/>
  <c r="F1742" i="1"/>
  <c r="H1742" i="1" s="1"/>
  <c r="E1742" i="1"/>
  <c r="B1742" i="1"/>
  <c r="H1741" i="1"/>
  <c r="F1741" i="1"/>
  <c r="E1741" i="1"/>
  <c r="B1741" i="1"/>
  <c r="I1740" i="1"/>
  <c r="H1740" i="1"/>
  <c r="F1740" i="1"/>
  <c r="G1740" i="1" s="1"/>
  <c r="E1740" i="1"/>
  <c r="B1740" i="1"/>
  <c r="AX1739" i="1"/>
  <c r="AV1739" i="1"/>
  <c r="AT1739" i="1"/>
  <c r="AR1739" i="1"/>
  <c r="AQ1739" i="1"/>
  <c r="AK1739" i="1"/>
  <c r="AJ1739" i="1"/>
  <c r="AH1739" i="1"/>
  <c r="AE1739" i="1"/>
  <c r="AC1739" i="1"/>
  <c r="AB1739" i="1"/>
  <c r="AA1739" i="1"/>
  <c r="Z1739" i="1"/>
  <c r="Y1739" i="1"/>
  <c r="X1739" i="1"/>
  <c r="W1739" i="1"/>
  <c r="V1739" i="1"/>
  <c r="U1739" i="1"/>
  <c r="S1739" i="1"/>
  <c r="J1739" i="1"/>
  <c r="AY1739" i="1" s="1"/>
  <c r="I1739" i="1"/>
  <c r="H1739" i="1"/>
  <c r="G1739" i="1"/>
  <c r="F1739" i="1"/>
  <c r="E1739" i="1"/>
  <c r="B1739" i="1"/>
  <c r="I1738" i="1"/>
  <c r="H1738" i="1"/>
  <c r="G1738" i="1"/>
  <c r="J1738" i="1" s="1"/>
  <c r="F1738" i="1"/>
  <c r="E1738" i="1"/>
  <c r="B1738" i="1"/>
  <c r="I1737" i="1"/>
  <c r="H1737" i="1"/>
  <c r="F1737" i="1"/>
  <c r="G1737" i="1" s="1"/>
  <c r="E1737" i="1"/>
  <c r="B1737" i="1"/>
  <c r="H1736" i="1"/>
  <c r="F1736" i="1"/>
  <c r="E1736" i="1"/>
  <c r="B1736" i="1"/>
  <c r="G1735" i="1"/>
  <c r="F1735" i="1"/>
  <c r="I1735" i="1" s="1"/>
  <c r="E1735" i="1"/>
  <c r="B1735" i="1"/>
  <c r="G1734" i="1"/>
  <c r="F1734" i="1"/>
  <c r="I1734" i="1" s="1"/>
  <c r="E1734" i="1"/>
  <c r="B1734" i="1"/>
  <c r="I1733" i="1"/>
  <c r="F1733" i="1"/>
  <c r="H1733" i="1" s="1"/>
  <c r="E1733" i="1"/>
  <c r="B1733" i="1"/>
  <c r="AI1732" i="1"/>
  <c r="I1732" i="1"/>
  <c r="H1732" i="1"/>
  <c r="G1732" i="1"/>
  <c r="J1732" i="1" s="1"/>
  <c r="F1732" i="1"/>
  <c r="E1732" i="1"/>
  <c r="B1732" i="1"/>
  <c r="H1731" i="1"/>
  <c r="F1731" i="1"/>
  <c r="E1731" i="1"/>
  <c r="B1731" i="1"/>
  <c r="G1730" i="1"/>
  <c r="F1730" i="1"/>
  <c r="I1730" i="1" s="1"/>
  <c r="E1730" i="1"/>
  <c r="B1730" i="1"/>
  <c r="I1729" i="1"/>
  <c r="J1729" i="1" s="1"/>
  <c r="H1729" i="1"/>
  <c r="G1729" i="1"/>
  <c r="F1729" i="1"/>
  <c r="E1729" i="1"/>
  <c r="B1729" i="1"/>
  <c r="F1728" i="1"/>
  <c r="I1728" i="1" s="1"/>
  <c r="E1728" i="1"/>
  <c r="B1728" i="1"/>
  <c r="F1727" i="1"/>
  <c r="H1727" i="1" s="1"/>
  <c r="E1727" i="1"/>
  <c r="B1727" i="1"/>
  <c r="I1726" i="1"/>
  <c r="H1726" i="1"/>
  <c r="G1726" i="1"/>
  <c r="J1726" i="1" s="1"/>
  <c r="F1726" i="1"/>
  <c r="E1726" i="1"/>
  <c r="B1726" i="1"/>
  <c r="F1725" i="1"/>
  <c r="G1725" i="1" s="1"/>
  <c r="E1725" i="1"/>
  <c r="B1725" i="1"/>
  <c r="H1724" i="1"/>
  <c r="F1724" i="1"/>
  <c r="I1724" i="1" s="1"/>
  <c r="E1724" i="1"/>
  <c r="B1724" i="1"/>
  <c r="H1723" i="1"/>
  <c r="G1723" i="1"/>
  <c r="J1723" i="1" s="1"/>
  <c r="F1723" i="1"/>
  <c r="I1723" i="1" s="1"/>
  <c r="E1723" i="1"/>
  <c r="B1723" i="1"/>
  <c r="F1722" i="1"/>
  <c r="I1722" i="1" s="1"/>
  <c r="E1722" i="1"/>
  <c r="B1722" i="1"/>
  <c r="H1721" i="1"/>
  <c r="G1721" i="1"/>
  <c r="J1721" i="1" s="1"/>
  <c r="F1721" i="1"/>
  <c r="I1721" i="1" s="1"/>
  <c r="E1721" i="1"/>
  <c r="B1721" i="1"/>
  <c r="G1720" i="1"/>
  <c r="F1720" i="1"/>
  <c r="I1720" i="1" s="1"/>
  <c r="E1720" i="1"/>
  <c r="B1720" i="1"/>
  <c r="F1719" i="1"/>
  <c r="I1719" i="1" s="1"/>
  <c r="E1719" i="1"/>
  <c r="B1719" i="1"/>
  <c r="F1718" i="1"/>
  <c r="E1718" i="1"/>
  <c r="B1718" i="1"/>
  <c r="F1717" i="1"/>
  <c r="E1717" i="1"/>
  <c r="B1717" i="1"/>
  <c r="G1716" i="1"/>
  <c r="F1716" i="1"/>
  <c r="I1716" i="1" s="1"/>
  <c r="E1716" i="1"/>
  <c r="B1716" i="1"/>
  <c r="AX1715" i="1"/>
  <c r="AW1715" i="1"/>
  <c r="AV1715" i="1"/>
  <c r="AT1715" i="1"/>
  <c r="AH1715" i="1"/>
  <c r="AC1715" i="1"/>
  <c r="AA1715" i="1"/>
  <c r="X1715" i="1"/>
  <c r="W1715" i="1"/>
  <c r="H1715" i="1"/>
  <c r="G1715" i="1"/>
  <c r="J1715" i="1" s="1"/>
  <c r="F1715" i="1"/>
  <c r="I1715" i="1" s="1"/>
  <c r="E1715" i="1"/>
  <c r="B1715" i="1"/>
  <c r="G1714" i="1"/>
  <c r="F1714" i="1"/>
  <c r="I1714" i="1" s="1"/>
  <c r="E1714" i="1"/>
  <c r="B1714" i="1"/>
  <c r="G1713" i="1"/>
  <c r="F1713" i="1"/>
  <c r="I1713" i="1" s="1"/>
  <c r="E1713" i="1"/>
  <c r="B1713" i="1"/>
  <c r="G1712" i="1"/>
  <c r="F1712" i="1"/>
  <c r="I1712" i="1" s="1"/>
  <c r="E1712" i="1"/>
  <c r="B1712" i="1"/>
  <c r="G1711" i="1"/>
  <c r="F1711" i="1"/>
  <c r="I1711" i="1" s="1"/>
  <c r="E1711" i="1"/>
  <c r="B1711" i="1"/>
  <c r="G1710" i="1"/>
  <c r="F1710" i="1"/>
  <c r="I1710" i="1" s="1"/>
  <c r="E1710" i="1"/>
  <c r="B1710" i="1"/>
  <c r="G1709" i="1"/>
  <c r="F1709" i="1"/>
  <c r="I1709" i="1" s="1"/>
  <c r="E1709" i="1"/>
  <c r="B1709" i="1"/>
  <c r="G1708" i="1"/>
  <c r="F1708" i="1"/>
  <c r="I1708" i="1" s="1"/>
  <c r="E1708" i="1"/>
  <c r="B1708" i="1"/>
  <c r="G1707" i="1"/>
  <c r="F1707" i="1"/>
  <c r="I1707" i="1" s="1"/>
  <c r="E1707" i="1"/>
  <c r="B1707" i="1"/>
  <c r="G1706" i="1"/>
  <c r="F1706" i="1"/>
  <c r="I1706" i="1" s="1"/>
  <c r="E1706" i="1"/>
  <c r="B1706" i="1"/>
  <c r="G1705" i="1"/>
  <c r="F1705" i="1"/>
  <c r="E1705" i="1"/>
  <c r="B1705" i="1"/>
  <c r="F1704" i="1"/>
  <c r="E1704" i="1"/>
  <c r="B1704" i="1"/>
  <c r="F1703" i="1"/>
  <c r="E1703" i="1"/>
  <c r="B1703" i="1"/>
  <c r="F1702" i="1"/>
  <c r="E1702" i="1"/>
  <c r="B1702" i="1"/>
  <c r="F1701" i="1"/>
  <c r="E1701" i="1"/>
  <c r="B1701" i="1"/>
  <c r="F1700" i="1"/>
  <c r="E1700" i="1"/>
  <c r="B1700" i="1"/>
  <c r="F1699" i="1"/>
  <c r="E1699" i="1"/>
  <c r="B1699" i="1"/>
  <c r="F1698" i="1"/>
  <c r="I1698" i="1" s="1"/>
  <c r="E1698" i="1"/>
  <c r="B1698" i="1"/>
  <c r="F1697" i="1"/>
  <c r="I1697" i="1" s="1"/>
  <c r="E1697" i="1"/>
  <c r="B1697" i="1"/>
  <c r="F1696" i="1"/>
  <c r="E1696" i="1"/>
  <c r="B1696" i="1"/>
  <c r="I1695" i="1"/>
  <c r="F1695" i="1"/>
  <c r="H1695" i="1" s="1"/>
  <c r="E1695" i="1"/>
  <c r="B1695" i="1"/>
  <c r="I1694" i="1"/>
  <c r="F1694" i="1"/>
  <c r="H1694" i="1" s="1"/>
  <c r="E1694" i="1"/>
  <c r="B1694" i="1"/>
  <c r="F1693" i="1"/>
  <c r="I1693" i="1" s="1"/>
  <c r="E1693" i="1"/>
  <c r="B1693" i="1"/>
  <c r="F1692" i="1"/>
  <c r="I1692" i="1" s="1"/>
  <c r="E1692" i="1"/>
  <c r="B1692" i="1"/>
  <c r="I1691" i="1"/>
  <c r="H1691" i="1"/>
  <c r="F1691" i="1"/>
  <c r="G1691" i="1" s="1"/>
  <c r="J1691" i="1" s="1"/>
  <c r="E1691" i="1"/>
  <c r="B1691" i="1"/>
  <c r="F1690" i="1"/>
  <c r="I1690" i="1" s="1"/>
  <c r="E1690" i="1"/>
  <c r="B1690" i="1"/>
  <c r="F1689" i="1"/>
  <c r="I1689" i="1" s="1"/>
  <c r="E1689" i="1"/>
  <c r="B1689" i="1"/>
  <c r="H1688" i="1"/>
  <c r="G1688" i="1"/>
  <c r="F1688" i="1"/>
  <c r="I1688" i="1" s="1"/>
  <c r="E1688" i="1"/>
  <c r="B1688" i="1"/>
  <c r="H1687" i="1"/>
  <c r="G1687" i="1"/>
  <c r="F1687" i="1"/>
  <c r="I1687" i="1" s="1"/>
  <c r="E1687" i="1"/>
  <c r="B1687" i="1"/>
  <c r="I1686" i="1"/>
  <c r="H1686" i="1"/>
  <c r="F1686" i="1"/>
  <c r="G1686" i="1" s="1"/>
  <c r="J1686" i="1" s="1"/>
  <c r="E1686" i="1"/>
  <c r="B1686" i="1"/>
  <c r="H1685" i="1"/>
  <c r="F1685" i="1"/>
  <c r="I1685" i="1" s="1"/>
  <c r="E1685" i="1"/>
  <c r="B1685" i="1"/>
  <c r="F1684" i="1"/>
  <c r="E1684" i="1"/>
  <c r="B1684" i="1"/>
  <c r="I1683" i="1"/>
  <c r="F1683" i="1"/>
  <c r="H1683" i="1" s="1"/>
  <c r="E1683" i="1"/>
  <c r="B1683" i="1"/>
  <c r="I1682" i="1"/>
  <c r="F1682" i="1"/>
  <c r="H1682" i="1" s="1"/>
  <c r="E1682" i="1"/>
  <c r="B1682" i="1"/>
  <c r="F1681" i="1"/>
  <c r="I1681" i="1" s="1"/>
  <c r="E1681" i="1"/>
  <c r="B1681" i="1"/>
  <c r="F1680" i="1"/>
  <c r="I1680" i="1" s="1"/>
  <c r="E1680" i="1"/>
  <c r="B1680" i="1"/>
  <c r="I1679" i="1"/>
  <c r="H1679" i="1"/>
  <c r="G1679" i="1"/>
  <c r="F1679" i="1"/>
  <c r="E1679" i="1"/>
  <c r="B1679" i="1"/>
  <c r="F1678" i="1"/>
  <c r="I1678" i="1" s="1"/>
  <c r="E1678" i="1"/>
  <c r="B1678" i="1"/>
  <c r="F1677" i="1"/>
  <c r="I1677" i="1" s="1"/>
  <c r="E1677" i="1"/>
  <c r="B1677" i="1"/>
  <c r="G1676" i="1"/>
  <c r="F1676" i="1"/>
  <c r="I1676" i="1" s="1"/>
  <c r="E1676" i="1"/>
  <c r="B1676" i="1"/>
  <c r="H1675" i="1"/>
  <c r="G1675" i="1"/>
  <c r="F1675" i="1"/>
  <c r="I1675" i="1" s="1"/>
  <c r="E1675" i="1"/>
  <c r="B1675" i="1"/>
  <c r="I1674" i="1"/>
  <c r="H1674" i="1"/>
  <c r="F1674" i="1"/>
  <c r="G1674" i="1" s="1"/>
  <c r="J1674" i="1" s="1"/>
  <c r="E1674" i="1"/>
  <c r="B1674" i="1"/>
  <c r="H1673" i="1"/>
  <c r="F1673" i="1"/>
  <c r="I1673" i="1" s="1"/>
  <c r="E1673" i="1"/>
  <c r="B1673" i="1"/>
  <c r="F1672" i="1"/>
  <c r="E1672" i="1"/>
  <c r="B1672" i="1"/>
  <c r="I1671" i="1"/>
  <c r="G1671" i="1"/>
  <c r="F1671" i="1"/>
  <c r="H1671" i="1" s="1"/>
  <c r="E1671" i="1"/>
  <c r="B1671" i="1"/>
  <c r="I1670" i="1"/>
  <c r="F1670" i="1"/>
  <c r="H1670" i="1" s="1"/>
  <c r="E1670" i="1"/>
  <c r="B1670" i="1"/>
  <c r="F1669" i="1"/>
  <c r="I1669" i="1" s="1"/>
  <c r="E1669" i="1"/>
  <c r="B1669" i="1"/>
  <c r="F1668" i="1"/>
  <c r="E1668" i="1"/>
  <c r="B1668" i="1"/>
  <c r="I1667" i="1"/>
  <c r="H1667" i="1"/>
  <c r="G1667" i="1"/>
  <c r="F1667" i="1"/>
  <c r="E1667" i="1"/>
  <c r="B1667" i="1"/>
  <c r="F1666" i="1"/>
  <c r="I1666" i="1" s="1"/>
  <c r="E1666" i="1"/>
  <c r="B1666" i="1"/>
  <c r="F1665" i="1"/>
  <c r="I1665" i="1" s="1"/>
  <c r="E1665" i="1"/>
  <c r="B1665" i="1"/>
  <c r="G1664" i="1"/>
  <c r="F1664" i="1"/>
  <c r="I1664" i="1" s="1"/>
  <c r="E1664" i="1"/>
  <c r="B1664" i="1"/>
  <c r="AT1663" i="1"/>
  <c r="AS1663" i="1"/>
  <c r="H1663" i="1"/>
  <c r="G1663" i="1"/>
  <c r="J1663" i="1" s="1"/>
  <c r="F1663" i="1"/>
  <c r="I1663" i="1" s="1"/>
  <c r="E1663" i="1"/>
  <c r="B1663" i="1"/>
  <c r="I1662" i="1"/>
  <c r="H1662" i="1"/>
  <c r="G1662" i="1"/>
  <c r="F1662" i="1"/>
  <c r="E1662" i="1"/>
  <c r="B1662" i="1"/>
  <c r="H1661" i="1"/>
  <c r="G1661" i="1"/>
  <c r="F1661" i="1"/>
  <c r="I1661" i="1" s="1"/>
  <c r="E1661" i="1"/>
  <c r="B1661" i="1"/>
  <c r="I1660" i="1"/>
  <c r="H1660" i="1"/>
  <c r="F1660" i="1"/>
  <c r="G1660" i="1" s="1"/>
  <c r="E1660" i="1"/>
  <c r="B1660" i="1"/>
  <c r="G1659" i="1"/>
  <c r="F1659" i="1"/>
  <c r="E1659" i="1"/>
  <c r="B1659" i="1"/>
  <c r="AY1658" i="1"/>
  <c r="AX1658" i="1"/>
  <c r="AW1658" i="1"/>
  <c r="AU1658" i="1"/>
  <c r="AT1658" i="1"/>
  <c r="AS1658" i="1"/>
  <c r="AQ1658" i="1"/>
  <c r="Z1658" i="1"/>
  <c r="Y1658" i="1"/>
  <c r="W1658" i="1"/>
  <c r="V1658" i="1"/>
  <c r="P1658" i="1"/>
  <c r="I1658" i="1"/>
  <c r="J1658" i="1" s="1"/>
  <c r="H1658" i="1"/>
  <c r="G1658" i="1"/>
  <c r="F1658" i="1"/>
  <c r="E1658" i="1"/>
  <c r="B1658" i="1"/>
  <c r="F1657" i="1"/>
  <c r="I1657" i="1" s="1"/>
  <c r="E1657" i="1"/>
  <c r="B1657" i="1"/>
  <c r="F1656" i="1"/>
  <c r="E1656" i="1"/>
  <c r="B1656" i="1"/>
  <c r="F1655" i="1"/>
  <c r="I1655" i="1" s="1"/>
  <c r="E1655" i="1"/>
  <c r="B1655" i="1"/>
  <c r="F1654" i="1"/>
  <c r="E1654" i="1"/>
  <c r="B1654" i="1"/>
  <c r="AW1653" i="1"/>
  <c r="AV1653" i="1"/>
  <c r="AU1653" i="1"/>
  <c r="AT1653" i="1"/>
  <c r="AS1653" i="1"/>
  <c r="AR1653" i="1"/>
  <c r="AQ1653" i="1"/>
  <c r="AO1653" i="1"/>
  <c r="AC1653" i="1"/>
  <c r="AA1653" i="1"/>
  <c r="Y1653" i="1"/>
  <c r="X1653" i="1"/>
  <c r="W1653" i="1"/>
  <c r="V1653" i="1"/>
  <c r="U1653" i="1"/>
  <c r="T1653" i="1"/>
  <c r="S1653" i="1"/>
  <c r="R1653" i="1"/>
  <c r="Q1653" i="1"/>
  <c r="P1653" i="1"/>
  <c r="J1653" i="1"/>
  <c r="AY1653" i="1" s="1"/>
  <c r="I1653" i="1"/>
  <c r="H1653" i="1"/>
  <c r="G1653" i="1"/>
  <c r="F1653" i="1"/>
  <c r="E1653" i="1"/>
  <c r="B1653" i="1"/>
  <c r="F1652" i="1"/>
  <c r="I1652" i="1" s="1"/>
  <c r="E1652" i="1"/>
  <c r="B1652" i="1"/>
  <c r="G1651" i="1"/>
  <c r="F1651" i="1"/>
  <c r="I1651" i="1" s="1"/>
  <c r="E1651" i="1"/>
  <c r="B1651" i="1"/>
  <c r="I1650" i="1"/>
  <c r="F1650" i="1"/>
  <c r="G1650" i="1" s="1"/>
  <c r="E1650" i="1"/>
  <c r="B1650" i="1"/>
  <c r="F1649" i="1"/>
  <c r="I1649" i="1" s="1"/>
  <c r="E1649" i="1"/>
  <c r="B1649" i="1"/>
  <c r="I1648" i="1"/>
  <c r="H1648" i="1"/>
  <c r="G1648" i="1"/>
  <c r="J1648" i="1" s="1"/>
  <c r="F1648" i="1"/>
  <c r="E1648" i="1"/>
  <c r="B1648" i="1"/>
  <c r="I1647" i="1"/>
  <c r="H1647" i="1"/>
  <c r="F1647" i="1"/>
  <c r="G1647" i="1" s="1"/>
  <c r="J1647" i="1" s="1"/>
  <c r="E1647" i="1"/>
  <c r="B1647" i="1"/>
  <c r="F1646" i="1"/>
  <c r="I1646" i="1" s="1"/>
  <c r="E1646" i="1"/>
  <c r="B1646" i="1"/>
  <c r="I1645" i="1"/>
  <c r="H1645" i="1"/>
  <c r="G1645" i="1"/>
  <c r="J1645" i="1" s="1"/>
  <c r="F1645" i="1"/>
  <c r="E1645" i="1"/>
  <c r="B1645" i="1"/>
  <c r="G1644" i="1"/>
  <c r="F1644" i="1"/>
  <c r="E1644" i="1"/>
  <c r="B1644" i="1"/>
  <c r="F1643" i="1"/>
  <c r="I1643" i="1" s="1"/>
  <c r="E1643" i="1"/>
  <c r="B1643" i="1"/>
  <c r="AY1642" i="1"/>
  <c r="AX1642" i="1"/>
  <c r="AW1642" i="1"/>
  <c r="AV1642" i="1"/>
  <c r="AT1642" i="1"/>
  <c r="AQ1642" i="1"/>
  <c r="AP1642" i="1"/>
  <c r="AO1642" i="1"/>
  <c r="AN1642" i="1"/>
  <c r="AM1642" i="1"/>
  <c r="AL1642" i="1"/>
  <c r="AI1642" i="1"/>
  <c r="AB1642" i="1"/>
  <c r="AA1642" i="1"/>
  <c r="Z1642" i="1"/>
  <c r="Y1642" i="1"/>
  <c r="X1642" i="1"/>
  <c r="W1642" i="1"/>
  <c r="V1642" i="1"/>
  <c r="U1642" i="1"/>
  <c r="T1642" i="1"/>
  <c r="S1642" i="1"/>
  <c r="R1642" i="1"/>
  <c r="Q1642" i="1"/>
  <c r="P1642" i="1"/>
  <c r="N1642" i="1"/>
  <c r="J1642" i="1"/>
  <c r="I1642" i="1"/>
  <c r="H1642" i="1"/>
  <c r="G1642" i="1"/>
  <c r="F1642" i="1"/>
  <c r="E1642" i="1"/>
  <c r="B1642" i="1"/>
  <c r="I1641" i="1"/>
  <c r="H1641" i="1"/>
  <c r="J1641" i="1" s="1"/>
  <c r="G1641" i="1"/>
  <c r="F1641" i="1"/>
  <c r="E1641" i="1"/>
  <c r="B1641" i="1"/>
  <c r="H1640" i="1"/>
  <c r="F1640" i="1"/>
  <c r="G1640" i="1" s="1"/>
  <c r="E1640" i="1"/>
  <c r="B1640" i="1"/>
  <c r="I1639" i="1"/>
  <c r="H1639" i="1"/>
  <c r="G1639" i="1"/>
  <c r="J1639" i="1" s="1"/>
  <c r="F1639" i="1"/>
  <c r="E1639" i="1"/>
  <c r="B1639" i="1"/>
  <c r="F1638" i="1"/>
  <c r="I1638" i="1" s="1"/>
  <c r="E1638" i="1"/>
  <c r="B1638" i="1"/>
  <c r="F1637" i="1"/>
  <c r="I1637" i="1" s="1"/>
  <c r="E1637" i="1"/>
  <c r="B1637" i="1"/>
  <c r="F1636" i="1"/>
  <c r="E1636" i="1"/>
  <c r="B1636" i="1"/>
  <c r="F1635" i="1"/>
  <c r="I1635" i="1" s="1"/>
  <c r="E1635" i="1"/>
  <c r="B1635" i="1"/>
  <c r="G1634" i="1"/>
  <c r="F1634" i="1"/>
  <c r="I1634" i="1" s="1"/>
  <c r="E1634" i="1"/>
  <c r="B1634" i="1"/>
  <c r="F1633" i="1"/>
  <c r="I1633" i="1" s="1"/>
  <c r="E1633" i="1"/>
  <c r="B1633" i="1"/>
  <c r="F1632" i="1"/>
  <c r="I1632" i="1" s="1"/>
  <c r="E1632" i="1"/>
  <c r="B1632" i="1"/>
  <c r="I1631" i="1"/>
  <c r="J1631" i="1" s="1"/>
  <c r="H1631" i="1"/>
  <c r="G1631" i="1"/>
  <c r="F1631" i="1"/>
  <c r="E1631" i="1"/>
  <c r="B1631" i="1"/>
  <c r="F1630" i="1"/>
  <c r="I1630" i="1" s="1"/>
  <c r="E1630" i="1"/>
  <c r="B1630" i="1"/>
  <c r="I1629" i="1"/>
  <c r="J1629" i="1" s="1"/>
  <c r="H1629" i="1"/>
  <c r="G1629" i="1"/>
  <c r="F1629" i="1"/>
  <c r="E1629" i="1"/>
  <c r="B1629" i="1"/>
  <c r="F1628" i="1"/>
  <c r="I1628" i="1" s="1"/>
  <c r="E1628" i="1"/>
  <c r="B1628" i="1"/>
  <c r="I1627" i="1"/>
  <c r="J1627" i="1" s="1"/>
  <c r="H1627" i="1"/>
  <c r="G1627" i="1"/>
  <c r="F1627" i="1"/>
  <c r="E1627" i="1"/>
  <c r="B1627" i="1"/>
  <c r="F1626" i="1"/>
  <c r="I1626" i="1" s="1"/>
  <c r="E1626" i="1"/>
  <c r="B1626" i="1"/>
  <c r="AM1625" i="1"/>
  <c r="I1625" i="1"/>
  <c r="J1625" i="1" s="1"/>
  <c r="H1625" i="1"/>
  <c r="G1625" i="1"/>
  <c r="F1625" i="1"/>
  <c r="E1625" i="1"/>
  <c r="B1625" i="1"/>
  <c r="F1624" i="1"/>
  <c r="I1624" i="1" s="1"/>
  <c r="E1624" i="1"/>
  <c r="B1624" i="1"/>
  <c r="I1623" i="1"/>
  <c r="J1623" i="1" s="1"/>
  <c r="H1623" i="1"/>
  <c r="G1623" i="1"/>
  <c r="F1623" i="1"/>
  <c r="E1623" i="1"/>
  <c r="B1623" i="1"/>
  <c r="F1622" i="1"/>
  <c r="I1622" i="1" s="1"/>
  <c r="E1622" i="1"/>
  <c r="B1622" i="1"/>
  <c r="I1621" i="1"/>
  <c r="J1621" i="1" s="1"/>
  <c r="H1621" i="1"/>
  <c r="G1621" i="1"/>
  <c r="F1621" i="1"/>
  <c r="E1621" i="1"/>
  <c r="B1621" i="1"/>
  <c r="F1620" i="1"/>
  <c r="I1620" i="1" s="1"/>
  <c r="E1620" i="1"/>
  <c r="B1620" i="1"/>
  <c r="I1619" i="1"/>
  <c r="J1619" i="1" s="1"/>
  <c r="H1619" i="1"/>
  <c r="G1619" i="1"/>
  <c r="F1619" i="1"/>
  <c r="E1619" i="1"/>
  <c r="B1619" i="1"/>
  <c r="F1618" i="1"/>
  <c r="I1618" i="1" s="1"/>
  <c r="E1618" i="1"/>
  <c r="B1618" i="1"/>
  <c r="I1617" i="1"/>
  <c r="J1617" i="1" s="1"/>
  <c r="H1617" i="1"/>
  <c r="G1617" i="1"/>
  <c r="F1617" i="1"/>
  <c r="E1617" i="1"/>
  <c r="B1617" i="1"/>
  <c r="F1616" i="1"/>
  <c r="I1616" i="1" s="1"/>
  <c r="E1616" i="1"/>
  <c r="B1616" i="1"/>
  <c r="F1615" i="1"/>
  <c r="I1615" i="1" s="1"/>
  <c r="E1615" i="1"/>
  <c r="B1615" i="1"/>
  <c r="I1614" i="1"/>
  <c r="F1614" i="1"/>
  <c r="H1614" i="1" s="1"/>
  <c r="E1614" i="1"/>
  <c r="B1614" i="1"/>
  <c r="H1613" i="1"/>
  <c r="F1613" i="1"/>
  <c r="I1613" i="1" s="1"/>
  <c r="E1613" i="1"/>
  <c r="B1613" i="1"/>
  <c r="F1612" i="1"/>
  <c r="I1612" i="1" s="1"/>
  <c r="E1612" i="1"/>
  <c r="B1612" i="1"/>
  <c r="F1611" i="1"/>
  <c r="E1611" i="1"/>
  <c r="B1611" i="1"/>
  <c r="F1610" i="1"/>
  <c r="I1610" i="1" s="1"/>
  <c r="E1610" i="1"/>
  <c r="B1610" i="1"/>
  <c r="F1609" i="1"/>
  <c r="E1609" i="1"/>
  <c r="B1609" i="1"/>
  <c r="H1608" i="1"/>
  <c r="F1608" i="1"/>
  <c r="I1608" i="1" s="1"/>
  <c r="E1608" i="1"/>
  <c r="B1608" i="1"/>
  <c r="G1607" i="1"/>
  <c r="F1607" i="1"/>
  <c r="I1607" i="1" s="1"/>
  <c r="E1607" i="1"/>
  <c r="B1607" i="1"/>
  <c r="F1606" i="1"/>
  <c r="I1606" i="1" s="1"/>
  <c r="E1606" i="1"/>
  <c r="B1606" i="1"/>
  <c r="F1605" i="1"/>
  <c r="E1605" i="1"/>
  <c r="B1605" i="1"/>
  <c r="F1604" i="1"/>
  <c r="I1604" i="1" s="1"/>
  <c r="E1604" i="1"/>
  <c r="B1604" i="1"/>
  <c r="F1603" i="1"/>
  <c r="E1603" i="1"/>
  <c r="B1603" i="1"/>
  <c r="H1602" i="1"/>
  <c r="F1602" i="1"/>
  <c r="I1602" i="1" s="1"/>
  <c r="E1602" i="1"/>
  <c r="B1602" i="1"/>
  <c r="G1601" i="1"/>
  <c r="F1601" i="1"/>
  <c r="I1601" i="1" s="1"/>
  <c r="E1601" i="1"/>
  <c r="B1601" i="1"/>
  <c r="F1600" i="1"/>
  <c r="I1600" i="1" s="1"/>
  <c r="E1600" i="1"/>
  <c r="B1600" i="1"/>
  <c r="F1599" i="1"/>
  <c r="E1599" i="1"/>
  <c r="B1599" i="1"/>
  <c r="F1598" i="1"/>
  <c r="I1598" i="1" s="1"/>
  <c r="E1598" i="1"/>
  <c r="B1598" i="1"/>
  <c r="F1597" i="1"/>
  <c r="I1597" i="1" s="1"/>
  <c r="E1597" i="1"/>
  <c r="B1597" i="1"/>
  <c r="G1596" i="1"/>
  <c r="F1596" i="1"/>
  <c r="I1596" i="1" s="1"/>
  <c r="E1596" i="1"/>
  <c r="B1596" i="1"/>
  <c r="H1595" i="1"/>
  <c r="F1595" i="1"/>
  <c r="I1595" i="1" s="1"/>
  <c r="E1595" i="1"/>
  <c r="B1595" i="1"/>
  <c r="F1594" i="1"/>
  <c r="I1594" i="1" s="1"/>
  <c r="E1594" i="1"/>
  <c r="B1594" i="1"/>
  <c r="I1593" i="1"/>
  <c r="H1593" i="1"/>
  <c r="G1593" i="1"/>
  <c r="J1593" i="1" s="1"/>
  <c r="F1593" i="1"/>
  <c r="E1593" i="1"/>
  <c r="B1593" i="1"/>
  <c r="F1592" i="1"/>
  <c r="E1592" i="1"/>
  <c r="B1592" i="1"/>
  <c r="F1591" i="1"/>
  <c r="E1591" i="1"/>
  <c r="B1591" i="1"/>
  <c r="I1590" i="1"/>
  <c r="H1590" i="1"/>
  <c r="F1590" i="1"/>
  <c r="G1590" i="1" s="1"/>
  <c r="J1590" i="1" s="1"/>
  <c r="E1590" i="1"/>
  <c r="B1590" i="1"/>
  <c r="G1589" i="1"/>
  <c r="F1589" i="1"/>
  <c r="I1589" i="1" s="1"/>
  <c r="E1589" i="1"/>
  <c r="B1589" i="1"/>
  <c r="H1588" i="1"/>
  <c r="F1588" i="1"/>
  <c r="I1588" i="1" s="1"/>
  <c r="E1588" i="1"/>
  <c r="B1588" i="1"/>
  <c r="I1587" i="1"/>
  <c r="F1587" i="1"/>
  <c r="H1587" i="1" s="1"/>
  <c r="E1587" i="1"/>
  <c r="B1587" i="1"/>
  <c r="I1586" i="1"/>
  <c r="H1586" i="1"/>
  <c r="J1586" i="1" s="1"/>
  <c r="G1586" i="1"/>
  <c r="F1586" i="1"/>
  <c r="E1586" i="1"/>
  <c r="B1586" i="1"/>
  <c r="I1585" i="1"/>
  <c r="H1585" i="1"/>
  <c r="G1585" i="1"/>
  <c r="J1585" i="1" s="1"/>
  <c r="F1585" i="1"/>
  <c r="E1585" i="1"/>
  <c r="B1585" i="1"/>
  <c r="F1584" i="1"/>
  <c r="I1584" i="1" s="1"/>
  <c r="E1584" i="1"/>
  <c r="B1584" i="1"/>
  <c r="F1583" i="1"/>
  <c r="E1583" i="1"/>
  <c r="B1583" i="1"/>
  <c r="H1582" i="1"/>
  <c r="F1582" i="1"/>
  <c r="I1582" i="1" s="1"/>
  <c r="E1582" i="1"/>
  <c r="B1582" i="1"/>
  <c r="G1581" i="1"/>
  <c r="F1581" i="1"/>
  <c r="I1581" i="1" s="1"/>
  <c r="E1581" i="1"/>
  <c r="B1581" i="1"/>
  <c r="F1580" i="1"/>
  <c r="E1580" i="1"/>
  <c r="B1580" i="1"/>
  <c r="I1579" i="1"/>
  <c r="G1579" i="1"/>
  <c r="F1579" i="1"/>
  <c r="H1579" i="1" s="1"/>
  <c r="E1579" i="1"/>
  <c r="B1579" i="1"/>
  <c r="F1578" i="1"/>
  <c r="I1578" i="1" s="1"/>
  <c r="E1578" i="1"/>
  <c r="B1578" i="1"/>
  <c r="G1577" i="1"/>
  <c r="F1577" i="1"/>
  <c r="I1577" i="1" s="1"/>
  <c r="E1577" i="1"/>
  <c r="B1577" i="1"/>
  <c r="I1576" i="1"/>
  <c r="F1576" i="1"/>
  <c r="H1576" i="1" s="1"/>
  <c r="E1576" i="1"/>
  <c r="B1576" i="1"/>
  <c r="H1575" i="1"/>
  <c r="F1575" i="1"/>
  <c r="I1575" i="1" s="1"/>
  <c r="E1575" i="1"/>
  <c r="B1575" i="1"/>
  <c r="AM1574" i="1"/>
  <c r="I1574" i="1"/>
  <c r="H1574" i="1"/>
  <c r="J1574" i="1" s="1"/>
  <c r="G1574" i="1"/>
  <c r="F1574" i="1"/>
  <c r="E1574" i="1"/>
  <c r="B1574" i="1"/>
  <c r="F1573" i="1"/>
  <c r="I1573" i="1" s="1"/>
  <c r="E1573" i="1"/>
  <c r="B1573" i="1"/>
  <c r="F1572" i="1"/>
  <c r="E1572" i="1"/>
  <c r="B1572" i="1"/>
  <c r="I1571" i="1"/>
  <c r="F1571" i="1"/>
  <c r="H1571" i="1" s="1"/>
  <c r="E1571" i="1"/>
  <c r="B1571" i="1"/>
  <c r="H1570" i="1"/>
  <c r="F1570" i="1"/>
  <c r="I1570" i="1" s="1"/>
  <c r="E1570" i="1"/>
  <c r="B1570" i="1"/>
  <c r="AN1569" i="1"/>
  <c r="AL1569" i="1"/>
  <c r="AD1569" i="1"/>
  <c r="O1569" i="1"/>
  <c r="I1569" i="1"/>
  <c r="H1569" i="1"/>
  <c r="G1569" i="1"/>
  <c r="J1569" i="1" s="1"/>
  <c r="F1569" i="1"/>
  <c r="E1569" i="1"/>
  <c r="B1569" i="1"/>
  <c r="H1568" i="1"/>
  <c r="F1568" i="1"/>
  <c r="I1568" i="1" s="1"/>
  <c r="E1568" i="1"/>
  <c r="B1568" i="1"/>
  <c r="G1567" i="1"/>
  <c r="F1567" i="1"/>
  <c r="I1567" i="1" s="1"/>
  <c r="E1567" i="1"/>
  <c r="B1567" i="1"/>
  <c r="H1566" i="1"/>
  <c r="F1566" i="1"/>
  <c r="I1566" i="1" s="1"/>
  <c r="E1566" i="1"/>
  <c r="B1566" i="1"/>
  <c r="H1565" i="1"/>
  <c r="G1565" i="1"/>
  <c r="F1565" i="1"/>
  <c r="I1565" i="1" s="1"/>
  <c r="J1565" i="1" s="1"/>
  <c r="E1565" i="1"/>
  <c r="H1564" i="1"/>
  <c r="F1564" i="1"/>
  <c r="I1564" i="1" s="1"/>
  <c r="E1564" i="1"/>
  <c r="B1564" i="1"/>
  <c r="F1563" i="1"/>
  <c r="E1563" i="1"/>
  <c r="B1563" i="1"/>
  <c r="H1562" i="1"/>
  <c r="F1562" i="1"/>
  <c r="I1562" i="1" s="1"/>
  <c r="E1562" i="1"/>
  <c r="B1562" i="1"/>
  <c r="H1561" i="1"/>
  <c r="F1561" i="1"/>
  <c r="I1561" i="1" s="1"/>
  <c r="E1561" i="1"/>
  <c r="B1561" i="1"/>
  <c r="F1560" i="1"/>
  <c r="E1560" i="1"/>
  <c r="B1560" i="1"/>
  <c r="F1559" i="1"/>
  <c r="E1559" i="1"/>
  <c r="B1559" i="1"/>
  <c r="I1558" i="1"/>
  <c r="H1558" i="1"/>
  <c r="G1558" i="1"/>
  <c r="F1558" i="1"/>
  <c r="E1558" i="1"/>
  <c r="B1558" i="1"/>
  <c r="F1557" i="1"/>
  <c r="I1557" i="1" s="1"/>
  <c r="E1557" i="1"/>
  <c r="B1557" i="1"/>
  <c r="G1556" i="1"/>
  <c r="F1556" i="1"/>
  <c r="I1556" i="1" s="1"/>
  <c r="E1556" i="1"/>
  <c r="B1556" i="1"/>
  <c r="H1555" i="1"/>
  <c r="F1555" i="1"/>
  <c r="E1555" i="1"/>
  <c r="B1555" i="1"/>
  <c r="H1554" i="1"/>
  <c r="F1554" i="1"/>
  <c r="I1554" i="1" s="1"/>
  <c r="E1554" i="1"/>
  <c r="B1554" i="1"/>
  <c r="I1553" i="1"/>
  <c r="F1553" i="1"/>
  <c r="H1553" i="1" s="1"/>
  <c r="E1553" i="1"/>
  <c r="B1553" i="1"/>
  <c r="N1552" i="1"/>
  <c r="H1552" i="1"/>
  <c r="G1552" i="1"/>
  <c r="J1552" i="1" s="1"/>
  <c r="F1552" i="1"/>
  <c r="I1552" i="1" s="1"/>
  <c r="E1552" i="1"/>
  <c r="B1552" i="1"/>
  <c r="F1551" i="1"/>
  <c r="E1551" i="1"/>
  <c r="B1551" i="1"/>
  <c r="H1550" i="1"/>
  <c r="F1550" i="1"/>
  <c r="I1550" i="1" s="1"/>
  <c r="E1550" i="1"/>
  <c r="B1550" i="1"/>
  <c r="H1549" i="1"/>
  <c r="F1549" i="1"/>
  <c r="I1549" i="1" s="1"/>
  <c r="E1549" i="1"/>
  <c r="B1549" i="1"/>
  <c r="F1548" i="1"/>
  <c r="E1548" i="1"/>
  <c r="B1548" i="1"/>
  <c r="F1547" i="1"/>
  <c r="E1547" i="1"/>
  <c r="B1547" i="1"/>
  <c r="I1546" i="1"/>
  <c r="H1546" i="1"/>
  <c r="G1546" i="1"/>
  <c r="J1546" i="1" s="1"/>
  <c r="F1546" i="1"/>
  <c r="E1546" i="1"/>
  <c r="B1546" i="1"/>
  <c r="F1545" i="1"/>
  <c r="I1545" i="1" s="1"/>
  <c r="E1545" i="1"/>
  <c r="B1545" i="1"/>
  <c r="G1544" i="1"/>
  <c r="F1544" i="1"/>
  <c r="I1544" i="1" s="1"/>
  <c r="E1544" i="1"/>
  <c r="B1544" i="1"/>
  <c r="F1543" i="1"/>
  <c r="E1543" i="1"/>
  <c r="B1543" i="1"/>
  <c r="H1542" i="1"/>
  <c r="F1542" i="1"/>
  <c r="E1542" i="1"/>
  <c r="B1542" i="1"/>
  <c r="I1541" i="1"/>
  <c r="G1541" i="1"/>
  <c r="F1541" i="1"/>
  <c r="H1541" i="1" s="1"/>
  <c r="J1541" i="1" s="1"/>
  <c r="E1541" i="1"/>
  <c r="B1541" i="1"/>
  <c r="AD1540" i="1"/>
  <c r="I1540" i="1"/>
  <c r="H1540" i="1"/>
  <c r="G1540" i="1"/>
  <c r="J1540" i="1" s="1"/>
  <c r="F1540" i="1"/>
  <c r="E1540" i="1"/>
  <c r="B1540" i="1"/>
  <c r="I1539" i="1"/>
  <c r="F1539" i="1"/>
  <c r="E1539" i="1"/>
  <c r="B1539" i="1"/>
  <c r="I1538" i="1"/>
  <c r="H1538" i="1"/>
  <c r="F1538" i="1"/>
  <c r="G1538" i="1" s="1"/>
  <c r="J1538" i="1" s="1"/>
  <c r="E1538" i="1"/>
  <c r="B1538" i="1"/>
  <c r="F1537" i="1"/>
  <c r="E1537" i="1"/>
  <c r="B1537" i="1"/>
  <c r="AA1536" i="1"/>
  <c r="I1536" i="1"/>
  <c r="H1536" i="1"/>
  <c r="G1536" i="1"/>
  <c r="J1536" i="1" s="1"/>
  <c r="F1536" i="1"/>
  <c r="E1536" i="1"/>
  <c r="B1536" i="1"/>
  <c r="F1535" i="1"/>
  <c r="E1535" i="1"/>
  <c r="B1535" i="1"/>
  <c r="AA1534" i="1"/>
  <c r="I1534" i="1"/>
  <c r="H1534" i="1"/>
  <c r="G1534" i="1"/>
  <c r="J1534" i="1" s="1"/>
  <c r="F1534" i="1"/>
  <c r="E1534" i="1"/>
  <c r="B1534" i="1"/>
  <c r="F1533" i="1"/>
  <c r="E1533" i="1"/>
  <c r="B1533" i="1"/>
  <c r="AA1532" i="1"/>
  <c r="I1532" i="1"/>
  <c r="H1532" i="1"/>
  <c r="G1532" i="1"/>
  <c r="J1532" i="1" s="1"/>
  <c r="F1532" i="1"/>
  <c r="E1532" i="1"/>
  <c r="B1532" i="1"/>
  <c r="I1531" i="1"/>
  <c r="F1531" i="1"/>
  <c r="E1531" i="1"/>
  <c r="B1531" i="1"/>
  <c r="I1530" i="1"/>
  <c r="H1530" i="1"/>
  <c r="G1530" i="1"/>
  <c r="J1530" i="1" s="1"/>
  <c r="F1530" i="1"/>
  <c r="E1530" i="1"/>
  <c r="B1530" i="1"/>
  <c r="F1529" i="1"/>
  <c r="E1529" i="1"/>
  <c r="H1528" i="1"/>
  <c r="F1528" i="1"/>
  <c r="I1528" i="1" s="1"/>
  <c r="E1528" i="1"/>
  <c r="B1528" i="1"/>
  <c r="F1527" i="1"/>
  <c r="G1527" i="1" s="1"/>
  <c r="E1527" i="1"/>
  <c r="B1527" i="1"/>
  <c r="AS1526" i="1"/>
  <c r="AO1526" i="1"/>
  <c r="AG1526" i="1"/>
  <c r="AE1526" i="1"/>
  <c r="AB1526" i="1"/>
  <c r="AA1526" i="1"/>
  <c r="Y1526" i="1"/>
  <c r="U1526" i="1"/>
  <c r="N1526" i="1"/>
  <c r="L1526" i="1"/>
  <c r="J1526" i="1"/>
  <c r="AL1526" i="1" s="1"/>
  <c r="I1526" i="1"/>
  <c r="H1526" i="1"/>
  <c r="G1526" i="1"/>
  <c r="F1526" i="1"/>
  <c r="E1526" i="1"/>
  <c r="B1526" i="1"/>
  <c r="I1525" i="1"/>
  <c r="J1525" i="1" s="1"/>
  <c r="G1525" i="1"/>
  <c r="F1525" i="1"/>
  <c r="H1525" i="1" s="1"/>
  <c r="E1525" i="1"/>
  <c r="B1525" i="1"/>
  <c r="F1524" i="1"/>
  <c r="E1524" i="1"/>
  <c r="B1524" i="1"/>
  <c r="H1523" i="1"/>
  <c r="F1523" i="1"/>
  <c r="E1523" i="1"/>
  <c r="B1523" i="1"/>
  <c r="G1522" i="1"/>
  <c r="F1522" i="1"/>
  <c r="H1522" i="1" s="1"/>
  <c r="E1522" i="1"/>
  <c r="B1522" i="1"/>
  <c r="J1521" i="1"/>
  <c r="H1521" i="1"/>
  <c r="G1521" i="1"/>
  <c r="F1521" i="1"/>
  <c r="I1521" i="1" s="1"/>
  <c r="E1521" i="1"/>
  <c r="B1521" i="1"/>
  <c r="I1520" i="1"/>
  <c r="H1520" i="1"/>
  <c r="G1520" i="1"/>
  <c r="J1520" i="1" s="1"/>
  <c r="F1520" i="1"/>
  <c r="E1520" i="1"/>
  <c r="B1520" i="1"/>
  <c r="G1519" i="1"/>
  <c r="F1519" i="1"/>
  <c r="E1519" i="1"/>
  <c r="B1519" i="1"/>
  <c r="F1518" i="1"/>
  <c r="E1518" i="1"/>
  <c r="B1518" i="1"/>
  <c r="I1517" i="1"/>
  <c r="H1517" i="1"/>
  <c r="G1517" i="1"/>
  <c r="J1517" i="1" s="1"/>
  <c r="F1517" i="1"/>
  <c r="E1517" i="1"/>
  <c r="B1517" i="1"/>
  <c r="AC1516" i="1"/>
  <c r="AB1516" i="1"/>
  <c r="R1516" i="1"/>
  <c r="J1516" i="1"/>
  <c r="AX1516" i="1" s="1"/>
  <c r="I1516" i="1"/>
  <c r="H1516" i="1"/>
  <c r="G1516" i="1"/>
  <c r="F1516" i="1"/>
  <c r="E1516" i="1"/>
  <c r="B1516" i="1"/>
  <c r="F1515" i="1"/>
  <c r="H1515" i="1" s="1"/>
  <c r="E1515" i="1"/>
  <c r="B1515" i="1"/>
  <c r="H1514" i="1"/>
  <c r="G1514" i="1"/>
  <c r="J1514" i="1" s="1"/>
  <c r="F1514" i="1"/>
  <c r="I1514" i="1" s="1"/>
  <c r="E1514" i="1"/>
  <c r="G1513" i="1"/>
  <c r="F1513" i="1"/>
  <c r="I1513" i="1" s="1"/>
  <c r="E1513" i="1"/>
  <c r="B1513" i="1"/>
  <c r="AQ1512" i="1"/>
  <c r="AP1512" i="1"/>
  <c r="AO1512" i="1"/>
  <c r="AN1512" i="1"/>
  <c r="AC1512" i="1"/>
  <c r="Q1512" i="1"/>
  <c r="N1512" i="1"/>
  <c r="L1512" i="1"/>
  <c r="K1512" i="1"/>
  <c r="I1512" i="1"/>
  <c r="H1512" i="1"/>
  <c r="F1512" i="1"/>
  <c r="G1512" i="1" s="1"/>
  <c r="J1512" i="1" s="1"/>
  <c r="E1512" i="1"/>
  <c r="B1512" i="1"/>
  <c r="J1511" i="1"/>
  <c r="I1511" i="1"/>
  <c r="H1511" i="1"/>
  <c r="G1511" i="1"/>
  <c r="F1511" i="1"/>
  <c r="E1511" i="1"/>
  <c r="B1511" i="1"/>
  <c r="F1510" i="1"/>
  <c r="I1510" i="1" s="1"/>
  <c r="E1510" i="1"/>
  <c r="B1510" i="1"/>
  <c r="I1509" i="1"/>
  <c r="H1509" i="1"/>
  <c r="F1509" i="1"/>
  <c r="G1509" i="1" s="1"/>
  <c r="J1509" i="1" s="1"/>
  <c r="E1509" i="1"/>
  <c r="B1509" i="1"/>
  <c r="I1508" i="1"/>
  <c r="H1508" i="1"/>
  <c r="F1508" i="1"/>
  <c r="G1508" i="1" s="1"/>
  <c r="J1508" i="1" s="1"/>
  <c r="E1508" i="1"/>
  <c r="B1508" i="1"/>
  <c r="F1507" i="1"/>
  <c r="H1507" i="1" s="1"/>
  <c r="E1507" i="1"/>
  <c r="B1507" i="1"/>
  <c r="I1506" i="1"/>
  <c r="H1506" i="1"/>
  <c r="G1506" i="1"/>
  <c r="F1506" i="1"/>
  <c r="E1506" i="1"/>
  <c r="B1506" i="1"/>
  <c r="F1505" i="1"/>
  <c r="E1505" i="1"/>
  <c r="B1505" i="1"/>
  <c r="H1504" i="1"/>
  <c r="F1504" i="1"/>
  <c r="I1504" i="1" s="1"/>
  <c r="E1504" i="1"/>
  <c r="B1504" i="1"/>
  <c r="I1503" i="1"/>
  <c r="H1503" i="1"/>
  <c r="F1503" i="1"/>
  <c r="G1503" i="1" s="1"/>
  <c r="E1503" i="1"/>
  <c r="B1503" i="1"/>
  <c r="F1502" i="1"/>
  <c r="H1502" i="1" s="1"/>
  <c r="E1502" i="1"/>
  <c r="B1502" i="1"/>
  <c r="I1501" i="1"/>
  <c r="H1501" i="1"/>
  <c r="J1501" i="1" s="1"/>
  <c r="G1501" i="1"/>
  <c r="F1501" i="1"/>
  <c r="E1501" i="1"/>
  <c r="B1501" i="1"/>
  <c r="F1500" i="1"/>
  <c r="I1500" i="1" s="1"/>
  <c r="E1500" i="1"/>
  <c r="B1500" i="1"/>
  <c r="I1499" i="1"/>
  <c r="F1499" i="1"/>
  <c r="H1499" i="1" s="1"/>
  <c r="E1499" i="1"/>
  <c r="B1499" i="1"/>
  <c r="H1498" i="1"/>
  <c r="G1498" i="1"/>
  <c r="F1498" i="1"/>
  <c r="I1498" i="1" s="1"/>
  <c r="E1498" i="1"/>
  <c r="B1498" i="1"/>
  <c r="H1497" i="1"/>
  <c r="G1497" i="1"/>
  <c r="F1497" i="1"/>
  <c r="I1497" i="1" s="1"/>
  <c r="E1497" i="1"/>
  <c r="B1497" i="1"/>
  <c r="I1496" i="1"/>
  <c r="H1496" i="1"/>
  <c r="G1496" i="1"/>
  <c r="F1496" i="1"/>
  <c r="E1496" i="1"/>
  <c r="B1496" i="1"/>
  <c r="I1495" i="1"/>
  <c r="F1495" i="1"/>
  <c r="H1495" i="1" s="1"/>
  <c r="E1495" i="1"/>
  <c r="B1495" i="1"/>
  <c r="AY1494" i="1"/>
  <c r="AX1494" i="1"/>
  <c r="AW1494" i="1"/>
  <c r="AD1494" i="1"/>
  <c r="AA1494" i="1"/>
  <c r="Z1494" i="1"/>
  <c r="Y1494" i="1"/>
  <c r="V1494" i="1"/>
  <c r="T1494" i="1"/>
  <c r="S1494" i="1"/>
  <c r="R1494" i="1"/>
  <c r="Q1494" i="1"/>
  <c r="I1494" i="1"/>
  <c r="H1494" i="1"/>
  <c r="G1494" i="1"/>
  <c r="J1494" i="1" s="1"/>
  <c r="AP1494" i="1" s="1"/>
  <c r="F1494" i="1"/>
  <c r="E1494" i="1"/>
  <c r="B1494" i="1"/>
  <c r="F1493" i="1"/>
  <c r="E1493" i="1"/>
  <c r="B1493" i="1"/>
  <c r="F1492" i="1"/>
  <c r="E1492" i="1"/>
  <c r="B1492" i="1"/>
  <c r="G1491" i="1"/>
  <c r="F1491" i="1"/>
  <c r="E1491" i="1"/>
  <c r="B1491" i="1"/>
  <c r="F1490" i="1"/>
  <c r="E1490" i="1"/>
  <c r="B1490" i="1"/>
  <c r="F1489" i="1"/>
  <c r="E1489" i="1"/>
  <c r="B1489" i="1"/>
  <c r="F1488" i="1"/>
  <c r="E1488" i="1"/>
  <c r="B1488" i="1"/>
  <c r="F1487" i="1"/>
  <c r="E1487" i="1"/>
  <c r="B1487" i="1"/>
  <c r="F1486" i="1"/>
  <c r="E1486" i="1"/>
  <c r="B1486" i="1"/>
  <c r="G1485" i="1"/>
  <c r="F1485" i="1"/>
  <c r="E1485" i="1"/>
  <c r="B1485" i="1"/>
  <c r="F1484" i="1"/>
  <c r="E1484" i="1"/>
  <c r="B1484" i="1"/>
  <c r="F1483" i="1"/>
  <c r="E1483" i="1"/>
  <c r="B1483" i="1"/>
  <c r="F1482" i="1"/>
  <c r="E1482" i="1"/>
  <c r="B1482" i="1"/>
  <c r="F1481" i="1"/>
  <c r="E1481" i="1"/>
  <c r="B1481" i="1"/>
  <c r="F1480" i="1"/>
  <c r="E1480" i="1"/>
  <c r="B1480" i="1"/>
  <c r="F1479" i="1"/>
  <c r="E1479" i="1"/>
  <c r="B1479" i="1"/>
  <c r="F1478" i="1"/>
  <c r="E1478" i="1"/>
  <c r="B1478" i="1"/>
  <c r="F1477" i="1"/>
  <c r="E1477" i="1"/>
  <c r="B1477" i="1"/>
  <c r="F1476" i="1"/>
  <c r="E1476" i="1"/>
  <c r="B1476" i="1"/>
  <c r="G1475" i="1"/>
  <c r="F1475" i="1"/>
  <c r="E1475" i="1"/>
  <c r="B1475" i="1"/>
  <c r="F1474" i="1"/>
  <c r="E1474" i="1"/>
  <c r="B1474" i="1"/>
  <c r="F1473" i="1"/>
  <c r="E1473" i="1"/>
  <c r="B1473" i="1"/>
  <c r="F1472" i="1"/>
  <c r="E1472" i="1"/>
  <c r="B1472" i="1"/>
  <c r="F1471" i="1"/>
  <c r="E1471" i="1"/>
  <c r="B1471" i="1"/>
  <c r="G1470" i="1"/>
  <c r="F1470" i="1"/>
  <c r="E1470" i="1"/>
  <c r="B1470" i="1"/>
  <c r="G1469" i="1"/>
  <c r="F1469" i="1"/>
  <c r="E1469" i="1"/>
  <c r="B1469" i="1"/>
  <c r="G1468" i="1"/>
  <c r="F1468" i="1"/>
  <c r="E1468" i="1"/>
  <c r="B1468" i="1"/>
  <c r="G1467" i="1"/>
  <c r="F1467" i="1"/>
  <c r="E1467" i="1"/>
  <c r="B1467" i="1"/>
  <c r="F1466" i="1"/>
  <c r="E1466" i="1"/>
  <c r="B1466" i="1"/>
  <c r="G1465" i="1"/>
  <c r="F1465" i="1"/>
  <c r="E1465" i="1"/>
  <c r="B1465" i="1"/>
  <c r="G1464" i="1"/>
  <c r="F1464" i="1"/>
  <c r="E1464" i="1"/>
  <c r="B1464" i="1"/>
  <c r="F1463" i="1"/>
  <c r="E1463" i="1"/>
  <c r="B1463" i="1"/>
  <c r="G1462" i="1"/>
  <c r="F1462" i="1"/>
  <c r="E1462" i="1"/>
  <c r="B1462" i="1"/>
  <c r="G1461" i="1"/>
  <c r="F1461" i="1"/>
  <c r="E1461" i="1"/>
  <c r="B1461" i="1"/>
  <c r="G1460" i="1"/>
  <c r="F1460" i="1"/>
  <c r="E1460" i="1"/>
  <c r="B1460" i="1"/>
  <c r="F1459" i="1"/>
  <c r="E1459" i="1"/>
  <c r="B1459" i="1"/>
  <c r="G1458" i="1"/>
  <c r="F1458" i="1"/>
  <c r="E1458" i="1"/>
  <c r="B1458" i="1"/>
  <c r="F1457" i="1"/>
  <c r="E1457" i="1"/>
  <c r="B1457" i="1"/>
  <c r="F1456" i="1"/>
  <c r="I1456" i="1" s="1"/>
  <c r="E1456" i="1"/>
  <c r="D1456" i="1" a="1"/>
  <c r="D1456" i="1"/>
  <c r="B1456" i="1"/>
  <c r="I1455" i="1"/>
  <c r="H1455" i="1"/>
  <c r="G1455" i="1"/>
  <c r="J1455" i="1" s="1"/>
  <c r="F1455" i="1"/>
  <c r="E1455" i="1"/>
  <c r="B1455" i="1"/>
  <c r="F1454" i="1"/>
  <c r="E1454" i="1"/>
  <c r="D1454" i="1" a="1"/>
  <c r="D1454" i="1"/>
  <c r="B1454" i="1"/>
  <c r="F1453" i="1"/>
  <c r="E1453" i="1"/>
  <c r="D1453" i="1" a="1"/>
  <c r="D1453" i="1"/>
  <c r="B1453" i="1"/>
  <c r="F1452" i="1"/>
  <c r="E1452" i="1"/>
  <c r="D1452" i="1" a="1"/>
  <c r="D1452" i="1"/>
  <c r="B1452" i="1"/>
  <c r="F1451" i="1"/>
  <c r="E1451" i="1"/>
  <c r="D1451" i="1" a="1"/>
  <c r="D1451" i="1"/>
  <c r="B1451" i="1"/>
  <c r="F1450" i="1"/>
  <c r="E1450" i="1"/>
  <c r="D1450" i="1" a="1"/>
  <c r="D1450" i="1"/>
  <c r="B1450" i="1"/>
  <c r="F1449" i="1"/>
  <c r="E1449" i="1"/>
  <c r="D1449" i="1" a="1"/>
  <c r="D1449" i="1"/>
  <c r="B1449" i="1"/>
  <c r="F1448" i="1"/>
  <c r="E1448" i="1"/>
  <c r="D1448" i="1" a="1"/>
  <c r="D1448" i="1"/>
  <c r="B1448" i="1"/>
  <c r="AV1447" i="1"/>
  <c r="AN1447" i="1"/>
  <c r="AM1447" i="1"/>
  <c r="AF1447" i="1"/>
  <c r="AC1447" i="1"/>
  <c r="Z1447" i="1"/>
  <c r="Y1447" i="1"/>
  <c r="R1447" i="1"/>
  <c r="I1447" i="1"/>
  <c r="H1447" i="1"/>
  <c r="G1447" i="1"/>
  <c r="J1447" i="1" s="1"/>
  <c r="F1447" i="1"/>
  <c r="E1447" i="1"/>
  <c r="D1447" i="1" a="1"/>
  <c r="D1447" i="1"/>
  <c r="B1447" i="1"/>
  <c r="I1446" i="1"/>
  <c r="H1446" i="1"/>
  <c r="G1446" i="1"/>
  <c r="J1446" i="1" s="1"/>
  <c r="F1446" i="1"/>
  <c r="E1446" i="1"/>
  <c r="D1446" i="1" a="1"/>
  <c r="D1446" i="1"/>
  <c r="B1446" i="1"/>
  <c r="I1445" i="1"/>
  <c r="G1445" i="1"/>
  <c r="F1445" i="1"/>
  <c r="H1445" i="1" s="1"/>
  <c r="E1445" i="1"/>
  <c r="D1445" i="1" a="1"/>
  <c r="D1445" i="1" s="1"/>
  <c r="B1445" i="1"/>
  <c r="G1444" i="1"/>
  <c r="F1444" i="1"/>
  <c r="I1444" i="1" s="1"/>
  <c r="E1444" i="1"/>
  <c r="D1444" i="1" a="1"/>
  <c r="D1444" i="1"/>
  <c r="B1444" i="1"/>
  <c r="I1443" i="1"/>
  <c r="H1443" i="1"/>
  <c r="F1443" i="1"/>
  <c r="G1443" i="1" s="1"/>
  <c r="E1443" i="1"/>
  <c r="D1443" i="1" a="1"/>
  <c r="D1443" i="1" s="1"/>
  <c r="B1443" i="1"/>
  <c r="G1442" i="1"/>
  <c r="F1442" i="1"/>
  <c r="I1442" i="1" s="1"/>
  <c r="E1442" i="1"/>
  <c r="D1442" i="1" a="1"/>
  <c r="D1442" i="1" s="1"/>
  <c r="B1442" i="1"/>
  <c r="H1441" i="1"/>
  <c r="F1441" i="1"/>
  <c r="E1441" i="1"/>
  <c r="D1441" i="1" a="1"/>
  <c r="D1441" i="1" s="1"/>
  <c r="B1441" i="1"/>
  <c r="I1440" i="1"/>
  <c r="H1440" i="1"/>
  <c r="F1440" i="1"/>
  <c r="G1440" i="1" s="1"/>
  <c r="J1440" i="1" s="1"/>
  <c r="E1440" i="1"/>
  <c r="D1440" i="1" a="1"/>
  <c r="D1440" i="1"/>
  <c r="B1440" i="1"/>
  <c r="F1439" i="1"/>
  <c r="E1439" i="1"/>
  <c r="D1439" i="1" a="1"/>
  <c r="D1439" i="1"/>
  <c r="B1439" i="1"/>
  <c r="AW1438" i="1"/>
  <c r="AU1438" i="1"/>
  <c r="AS1438" i="1"/>
  <c r="AR1438" i="1"/>
  <c r="AQ1438" i="1"/>
  <c r="AO1438" i="1"/>
  <c r="AN1438" i="1"/>
  <c r="AJ1438" i="1"/>
  <c r="AH1438" i="1"/>
  <c r="AG1438" i="1"/>
  <c r="Y1438" i="1"/>
  <c r="W1438" i="1"/>
  <c r="U1438" i="1"/>
  <c r="T1438" i="1"/>
  <c r="S1438" i="1"/>
  <c r="R1438" i="1"/>
  <c r="Q1438" i="1"/>
  <c r="N1438" i="1"/>
  <c r="J1438" i="1"/>
  <c r="AX1438" i="1" s="1"/>
  <c r="I1438" i="1"/>
  <c r="H1438" i="1"/>
  <c r="G1438" i="1"/>
  <c r="F1438" i="1"/>
  <c r="E1438" i="1"/>
  <c r="D1438" i="1" a="1"/>
  <c r="D1438" i="1" s="1"/>
  <c r="B1438" i="1"/>
  <c r="I1437" i="1"/>
  <c r="F1437" i="1"/>
  <c r="H1437" i="1" s="1"/>
  <c r="E1437" i="1"/>
  <c r="D1437" i="1" a="1"/>
  <c r="D1437" i="1" s="1"/>
  <c r="B1437" i="1"/>
  <c r="F1436" i="1"/>
  <c r="E1436" i="1"/>
  <c r="D1436" i="1" a="1"/>
  <c r="D1436" i="1"/>
  <c r="B1436" i="1"/>
  <c r="AY1435" i="1"/>
  <c r="AX1435" i="1"/>
  <c r="AW1435" i="1"/>
  <c r="AV1435" i="1"/>
  <c r="AU1435" i="1"/>
  <c r="AT1435" i="1"/>
  <c r="AS1435" i="1"/>
  <c r="AR1435" i="1"/>
  <c r="AQ1435" i="1"/>
  <c r="AP1435" i="1"/>
  <c r="AM1435" i="1"/>
  <c r="AL1435" i="1"/>
  <c r="AF1435" i="1"/>
  <c r="AE1435" i="1"/>
  <c r="AC1435" i="1"/>
  <c r="Z1435" i="1"/>
  <c r="Y1435" i="1"/>
  <c r="X1435" i="1"/>
  <c r="W1435" i="1"/>
  <c r="V1435" i="1"/>
  <c r="U1435" i="1"/>
  <c r="T1435" i="1"/>
  <c r="S1435" i="1"/>
  <c r="R1435" i="1"/>
  <c r="Q1435" i="1"/>
  <c r="P1435" i="1"/>
  <c r="O1435" i="1"/>
  <c r="N1435" i="1"/>
  <c r="M1435" i="1"/>
  <c r="I1435" i="1"/>
  <c r="H1435" i="1"/>
  <c r="G1435" i="1"/>
  <c r="J1435" i="1" s="1"/>
  <c r="AK1435" i="1" s="1"/>
  <c r="F1435" i="1"/>
  <c r="E1435" i="1"/>
  <c r="D1435" i="1" a="1"/>
  <c r="D1435" i="1"/>
  <c r="B1435" i="1"/>
  <c r="AC1434" i="1"/>
  <c r="I1434" i="1"/>
  <c r="H1434" i="1"/>
  <c r="G1434" i="1"/>
  <c r="J1434" i="1" s="1"/>
  <c r="F1434" i="1"/>
  <c r="E1434" i="1"/>
  <c r="D1434" i="1" a="1"/>
  <c r="D1434" i="1" s="1"/>
  <c r="B1434" i="1"/>
  <c r="I1433" i="1"/>
  <c r="G1433" i="1"/>
  <c r="F1433" i="1"/>
  <c r="H1433" i="1" s="1"/>
  <c r="E1433" i="1"/>
  <c r="D1433" i="1" a="1"/>
  <c r="D1433" i="1" s="1"/>
  <c r="B1433" i="1"/>
  <c r="I1432" i="1"/>
  <c r="H1432" i="1"/>
  <c r="F1432" i="1"/>
  <c r="G1432" i="1" s="1"/>
  <c r="E1432" i="1"/>
  <c r="D1432" i="1" a="1"/>
  <c r="D1432" i="1"/>
  <c r="B1432" i="1"/>
  <c r="H1431" i="1"/>
  <c r="G1431" i="1"/>
  <c r="F1431" i="1"/>
  <c r="I1431" i="1" s="1"/>
  <c r="E1431" i="1"/>
  <c r="D1431" i="1" a="1"/>
  <c r="D1431" i="1" s="1"/>
  <c r="B1431" i="1"/>
  <c r="I1430" i="1"/>
  <c r="F1430" i="1"/>
  <c r="H1430" i="1" s="1"/>
  <c r="E1430" i="1"/>
  <c r="D1430" i="1" a="1"/>
  <c r="D1430" i="1"/>
  <c r="B1430" i="1"/>
  <c r="I1429" i="1"/>
  <c r="F1429" i="1"/>
  <c r="H1429" i="1" s="1"/>
  <c r="E1429" i="1"/>
  <c r="D1429" i="1" a="1"/>
  <c r="D1429" i="1"/>
  <c r="B1429" i="1"/>
  <c r="I1428" i="1"/>
  <c r="F1428" i="1"/>
  <c r="H1428" i="1" s="1"/>
  <c r="E1428" i="1"/>
  <c r="D1428" i="1" a="1"/>
  <c r="D1428" i="1"/>
  <c r="B1428" i="1"/>
  <c r="J1427" i="1"/>
  <c r="I1427" i="1"/>
  <c r="H1427" i="1"/>
  <c r="G1427" i="1"/>
  <c r="F1427" i="1"/>
  <c r="E1427" i="1"/>
  <c r="D1427" i="1" a="1"/>
  <c r="D1427" i="1"/>
  <c r="B1427" i="1"/>
  <c r="AE1426" i="1"/>
  <c r="AB1426" i="1"/>
  <c r="I1426" i="1"/>
  <c r="H1426" i="1"/>
  <c r="G1426" i="1"/>
  <c r="J1426" i="1" s="1"/>
  <c r="F1426" i="1"/>
  <c r="E1426" i="1"/>
  <c r="D1426" i="1" a="1"/>
  <c r="D1426" i="1"/>
  <c r="B1426" i="1"/>
  <c r="G1425" i="1"/>
  <c r="F1425" i="1"/>
  <c r="H1425" i="1" s="1"/>
  <c r="E1425" i="1"/>
  <c r="D1425" i="1" a="1"/>
  <c r="D1425" i="1" s="1"/>
  <c r="B1425" i="1"/>
  <c r="AI1424" i="1"/>
  <c r="AF1424" i="1"/>
  <c r="AE1424" i="1"/>
  <c r="AD1424" i="1"/>
  <c r="AC1424" i="1"/>
  <c r="AA1424" i="1"/>
  <c r="Y1424" i="1"/>
  <c r="X1424" i="1"/>
  <c r="W1424" i="1"/>
  <c r="V1424" i="1"/>
  <c r="U1424" i="1"/>
  <c r="T1424" i="1"/>
  <c r="S1424" i="1"/>
  <c r="I1424" i="1"/>
  <c r="H1424" i="1"/>
  <c r="G1424" i="1"/>
  <c r="J1424" i="1" s="1"/>
  <c r="AR1424" i="1" s="1"/>
  <c r="F1424" i="1"/>
  <c r="E1424" i="1"/>
  <c r="D1424" i="1" a="1"/>
  <c r="D1424" i="1"/>
  <c r="B1424" i="1"/>
  <c r="AT1423" i="1"/>
  <c r="AP1423" i="1"/>
  <c r="AO1423" i="1"/>
  <c r="AH1423" i="1"/>
  <c r="AG1423" i="1"/>
  <c r="Q1423" i="1"/>
  <c r="I1423" i="1"/>
  <c r="H1423" i="1"/>
  <c r="G1423" i="1"/>
  <c r="J1423" i="1" s="1"/>
  <c r="AR1423" i="1" s="1"/>
  <c r="F1423" i="1"/>
  <c r="E1423" i="1"/>
  <c r="D1423" i="1" a="1"/>
  <c r="D1423" i="1"/>
  <c r="B1423" i="1"/>
  <c r="AY1422" i="1"/>
  <c r="AH1422" i="1"/>
  <c r="AE1422" i="1"/>
  <c r="AC1422" i="1"/>
  <c r="AB1422" i="1"/>
  <c r="Z1422" i="1"/>
  <c r="Y1422" i="1"/>
  <c r="X1422" i="1"/>
  <c r="W1422" i="1"/>
  <c r="V1422" i="1"/>
  <c r="U1422" i="1"/>
  <c r="T1422" i="1"/>
  <c r="S1422" i="1"/>
  <c r="R1422" i="1"/>
  <c r="I1422" i="1"/>
  <c r="H1422" i="1"/>
  <c r="G1422" i="1"/>
  <c r="J1422" i="1" s="1"/>
  <c r="AP1422" i="1" s="1"/>
  <c r="F1422" i="1"/>
  <c r="E1422" i="1"/>
  <c r="D1422" i="1" a="1"/>
  <c r="D1422" i="1"/>
  <c r="B1422" i="1"/>
  <c r="I1421" i="1"/>
  <c r="G1421" i="1"/>
  <c r="F1421" i="1"/>
  <c r="H1421" i="1" s="1"/>
  <c r="E1421" i="1"/>
  <c r="D1421" i="1" a="1"/>
  <c r="D1421" i="1"/>
  <c r="B1421" i="1"/>
  <c r="I1420" i="1"/>
  <c r="H1420" i="1"/>
  <c r="G1420" i="1"/>
  <c r="F1420" i="1"/>
  <c r="E1420" i="1"/>
  <c r="D1420" i="1" a="1"/>
  <c r="D1420" i="1" s="1"/>
  <c r="B1420" i="1"/>
  <c r="G1419" i="1"/>
  <c r="F1419" i="1"/>
  <c r="I1419" i="1" s="1"/>
  <c r="E1419" i="1"/>
  <c r="D1419" i="1" a="1"/>
  <c r="D1419" i="1" s="1"/>
  <c r="B1419" i="1"/>
  <c r="G1418" i="1"/>
  <c r="F1418" i="1"/>
  <c r="I1418" i="1" s="1"/>
  <c r="E1418" i="1"/>
  <c r="D1418" i="1" a="1"/>
  <c r="D1418" i="1"/>
  <c r="B1418" i="1"/>
  <c r="AF1417" i="1"/>
  <c r="AE1417" i="1"/>
  <c r="I1417" i="1"/>
  <c r="H1417" i="1"/>
  <c r="G1417" i="1"/>
  <c r="J1417" i="1" s="1"/>
  <c r="AR1417" i="1" s="1"/>
  <c r="F1417" i="1"/>
  <c r="E1417" i="1"/>
  <c r="D1417" i="1" a="1"/>
  <c r="D1417" i="1" s="1"/>
  <c r="B1417" i="1"/>
  <c r="AY1416" i="1"/>
  <c r="AW1416" i="1"/>
  <c r="AO1416" i="1"/>
  <c r="AM1416" i="1"/>
  <c r="AL1416" i="1"/>
  <c r="AH1416" i="1"/>
  <c r="AF1416" i="1"/>
  <c r="AE1416" i="1"/>
  <c r="AD1416" i="1"/>
  <c r="AB1416" i="1"/>
  <c r="AA1416" i="1"/>
  <c r="Y1416" i="1"/>
  <c r="X1416" i="1"/>
  <c r="W1416" i="1"/>
  <c r="V1416" i="1"/>
  <c r="U1416" i="1"/>
  <c r="S1416" i="1"/>
  <c r="Q1416" i="1"/>
  <c r="P1416" i="1"/>
  <c r="O1416" i="1"/>
  <c r="I1416" i="1"/>
  <c r="H1416" i="1"/>
  <c r="G1416" i="1"/>
  <c r="J1416" i="1" s="1"/>
  <c r="F1416" i="1"/>
  <c r="E1416" i="1"/>
  <c r="D1416" i="1" a="1"/>
  <c r="D1416" i="1" s="1"/>
  <c r="B1416" i="1"/>
  <c r="I1415" i="1"/>
  <c r="F1415" i="1"/>
  <c r="H1415" i="1" s="1"/>
  <c r="E1415" i="1"/>
  <c r="D1415" i="1" a="1"/>
  <c r="D1415" i="1"/>
  <c r="B1415" i="1"/>
  <c r="I1414" i="1"/>
  <c r="H1414" i="1"/>
  <c r="G1414" i="1"/>
  <c r="J1414" i="1" s="1"/>
  <c r="F1414" i="1"/>
  <c r="E1414" i="1"/>
  <c r="D1414" i="1" a="1"/>
  <c r="D1414" i="1"/>
  <c r="B1414" i="1"/>
  <c r="F1413" i="1"/>
  <c r="I1413" i="1" s="1"/>
  <c r="E1413" i="1"/>
  <c r="D1413" i="1" a="1"/>
  <c r="D1413" i="1" s="1"/>
  <c r="B1413" i="1"/>
  <c r="G1412" i="1"/>
  <c r="F1412" i="1"/>
  <c r="E1412" i="1"/>
  <c r="D1412" i="1" a="1"/>
  <c r="D1412" i="1" s="1"/>
  <c r="B1412" i="1"/>
  <c r="AJ1411" i="1"/>
  <c r="AG1411" i="1"/>
  <c r="AF1411" i="1"/>
  <c r="Y1411" i="1"/>
  <c r="X1411" i="1"/>
  <c r="J1411" i="1"/>
  <c r="AM1411" i="1" s="1"/>
  <c r="I1411" i="1"/>
  <c r="H1411" i="1"/>
  <c r="G1411" i="1"/>
  <c r="F1411" i="1"/>
  <c r="E1411" i="1"/>
  <c r="D1411" i="1" a="1"/>
  <c r="D1411" i="1"/>
  <c r="B1411" i="1"/>
  <c r="AX1410" i="1"/>
  <c r="AW1410" i="1"/>
  <c r="AJ1410" i="1"/>
  <c r="AI1410" i="1"/>
  <c r="AH1410" i="1"/>
  <c r="AG1410" i="1"/>
  <c r="AE1410" i="1"/>
  <c r="AB1410" i="1"/>
  <c r="Z1410" i="1"/>
  <c r="Y1410" i="1"/>
  <c r="X1410" i="1"/>
  <c r="V1410" i="1"/>
  <c r="T1410" i="1"/>
  <c r="S1410" i="1"/>
  <c r="J1410" i="1"/>
  <c r="AL1410" i="1" s="1"/>
  <c r="I1410" i="1"/>
  <c r="H1410" i="1"/>
  <c r="G1410" i="1"/>
  <c r="F1410" i="1"/>
  <c r="E1410" i="1"/>
  <c r="D1410" i="1" a="1"/>
  <c r="D1410" i="1" s="1"/>
  <c r="B1410" i="1"/>
  <c r="F1409" i="1"/>
  <c r="E1409" i="1"/>
  <c r="D1409" i="1" a="1"/>
  <c r="D1409" i="1" s="1"/>
  <c r="B1409" i="1"/>
  <c r="H1408" i="1"/>
  <c r="F1408" i="1"/>
  <c r="I1408" i="1" s="1"/>
  <c r="E1408" i="1"/>
  <c r="D1408" i="1" a="1"/>
  <c r="D1408" i="1"/>
  <c r="B1408" i="1"/>
  <c r="I1407" i="1"/>
  <c r="H1407" i="1"/>
  <c r="J1407" i="1" s="1"/>
  <c r="F1407" i="1"/>
  <c r="G1407" i="1" s="1"/>
  <c r="E1407" i="1"/>
  <c r="D1407" i="1" a="1"/>
  <c r="D1407" i="1" s="1"/>
  <c r="B1407" i="1"/>
  <c r="G1406" i="1"/>
  <c r="F1406" i="1"/>
  <c r="I1406" i="1" s="1"/>
  <c r="E1406" i="1"/>
  <c r="B1406" i="1"/>
  <c r="F1405" i="1"/>
  <c r="I1405" i="1" s="1"/>
  <c r="E1405" i="1"/>
  <c r="B1405" i="1"/>
  <c r="F1404" i="1"/>
  <c r="I1404" i="1" s="1"/>
  <c r="E1404" i="1"/>
  <c r="B1404" i="1"/>
  <c r="H1403" i="1"/>
  <c r="F1403" i="1"/>
  <c r="I1403" i="1" s="1"/>
  <c r="E1403" i="1"/>
  <c r="B1403" i="1"/>
  <c r="H1402" i="1"/>
  <c r="G1402" i="1"/>
  <c r="F1402" i="1"/>
  <c r="I1402" i="1" s="1"/>
  <c r="E1402" i="1"/>
  <c r="B1402" i="1"/>
  <c r="F1401" i="1"/>
  <c r="I1401" i="1" s="1"/>
  <c r="E1401" i="1"/>
  <c r="B1401" i="1"/>
  <c r="H1400" i="1"/>
  <c r="G1400" i="1"/>
  <c r="F1400" i="1"/>
  <c r="I1400" i="1" s="1"/>
  <c r="E1400" i="1"/>
  <c r="B1400" i="1"/>
  <c r="F1399" i="1"/>
  <c r="I1399" i="1" s="1"/>
  <c r="E1399" i="1"/>
  <c r="B1399" i="1"/>
  <c r="H1398" i="1"/>
  <c r="F1398" i="1"/>
  <c r="I1398" i="1" s="1"/>
  <c r="E1398" i="1"/>
  <c r="B1398" i="1"/>
  <c r="F1397" i="1"/>
  <c r="I1397" i="1" s="1"/>
  <c r="E1397" i="1"/>
  <c r="B1397" i="1"/>
  <c r="AX1396" i="1"/>
  <c r="AU1396" i="1"/>
  <c r="AR1396" i="1"/>
  <c r="I1396" i="1"/>
  <c r="H1396" i="1"/>
  <c r="G1396" i="1"/>
  <c r="J1396" i="1" s="1"/>
  <c r="F1396" i="1"/>
  <c r="E1396" i="1"/>
  <c r="B1396" i="1"/>
  <c r="G1395" i="1"/>
  <c r="F1395" i="1"/>
  <c r="I1395" i="1" s="1"/>
  <c r="E1395" i="1"/>
  <c r="B1395" i="1"/>
  <c r="G1394" i="1"/>
  <c r="F1394" i="1"/>
  <c r="I1394" i="1" s="1"/>
  <c r="E1394" i="1"/>
  <c r="B1394" i="1"/>
  <c r="H1393" i="1"/>
  <c r="F1393" i="1"/>
  <c r="I1393" i="1" s="1"/>
  <c r="E1393" i="1"/>
  <c r="B1393" i="1"/>
  <c r="I1392" i="1"/>
  <c r="F1392" i="1"/>
  <c r="H1392" i="1" s="1"/>
  <c r="E1392" i="1"/>
  <c r="B1392" i="1"/>
  <c r="AG1391" i="1"/>
  <c r="AF1391" i="1"/>
  <c r="I1391" i="1"/>
  <c r="H1391" i="1"/>
  <c r="G1391" i="1"/>
  <c r="J1391" i="1" s="1"/>
  <c r="F1391" i="1"/>
  <c r="E1391" i="1"/>
  <c r="B1391" i="1"/>
  <c r="F1390" i="1"/>
  <c r="G1390" i="1" s="1"/>
  <c r="E1390" i="1"/>
  <c r="B1390" i="1"/>
  <c r="F1389" i="1"/>
  <c r="H1389" i="1" s="1"/>
  <c r="E1389" i="1"/>
  <c r="B1389" i="1"/>
  <c r="H1388" i="1"/>
  <c r="G1388" i="1"/>
  <c r="F1388" i="1"/>
  <c r="I1388" i="1" s="1"/>
  <c r="E1388" i="1"/>
  <c r="B1388" i="1"/>
  <c r="F1387" i="1"/>
  <c r="E1387" i="1"/>
  <c r="B1387" i="1"/>
  <c r="H1386" i="1"/>
  <c r="F1386" i="1"/>
  <c r="I1386" i="1" s="1"/>
  <c r="E1386" i="1"/>
  <c r="B1386" i="1"/>
  <c r="F1385" i="1"/>
  <c r="E1385" i="1"/>
  <c r="B1385" i="1"/>
  <c r="R1384" i="1"/>
  <c r="I1384" i="1"/>
  <c r="H1384" i="1"/>
  <c r="G1384" i="1"/>
  <c r="J1384" i="1" s="1"/>
  <c r="F1384" i="1"/>
  <c r="E1384" i="1"/>
  <c r="B1384" i="1"/>
  <c r="AW1383" i="1"/>
  <c r="AV1383" i="1"/>
  <c r="AT1383" i="1"/>
  <c r="AS1383" i="1"/>
  <c r="AR1383" i="1"/>
  <c r="AP1383" i="1"/>
  <c r="AO1383" i="1"/>
  <c r="AB1383" i="1"/>
  <c r="AA1383" i="1"/>
  <c r="Z1383" i="1"/>
  <c r="Y1383" i="1"/>
  <c r="X1383" i="1"/>
  <c r="W1383" i="1"/>
  <c r="V1383" i="1"/>
  <c r="U1383" i="1"/>
  <c r="T1383" i="1"/>
  <c r="S1383" i="1"/>
  <c r="Q1383" i="1"/>
  <c r="P1383" i="1"/>
  <c r="I1383" i="1"/>
  <c r="H1383" i="1"/>
  <c r="G1383" i="1"/>
  <c r="J1383" i="1" s="1"/>
  <c r="AX1383" i="1" s="1"/>
  <c r="F1383" i="1"/>
  <c r="E1383" i="1"/>
  <c r="B1383" i="1"/>
  <c r="G1382" i="1"/>
  <c r="F1382" i="1"/>
  <c r="I1382" i="1" s="1"/>
  <c r="E1382" i="1"/>
  <c r="B1382" i="1"/>
  <c r="F1381" i="1"/>
  <c r="I1381" i="1" s="1"/>
  <c r="E1381" i="1"/>
  <c r="B1381" i="1"/>
  <c r="F1380" i="1"/>
  <c r="E1380" i="1"/>
  <c r="B1380" i="1"/>
  <c r="F1379" i="1"/>
  <c r="E1379" i="1"/>
  <c r="B1379" i="1"/>
  <c r="F1378" i="1"/>
  <c r="E1378" i="1"/>
  <c r="B1378" i="1"/>
  <c r="F1377" i="1"/>
  <c r="E1377" i="1"/>
  <c r="B1377" i="1"/>
  <c r="F1376" i="1"/>
  <c r="E1376" i="1"/>
  <c r="B1376" i="1"/>
  <c r="F1375" i="1"/>
  <c r="E1375" i="1"/>
  <c r="B1375" i="1"/>
  <c r="F1374" i="1"/>
  <c r="E1374" i="1"/>
  <c r="B1374" i="1"/>
  <c r="F1373" i="1"/>
  <c r="E1373" i="1"/>
  <c r="B1373" i="1"/>
  <c r="F1372" i="1"/>
  <c r="E1372" i="1"/>
  <c r="B1372" i="1"/>
  <c r="F1371" i="1"/>
  <c r="E1371" i="1"/>
  <c r="B1371" i="1"/>
  <c r="F1370" i="1"/>
  <c r="E1370" i="1"/>
  <c r="B1370" i="1"/>
  <c r="F1369" i="1"/>
  <c r="E1369" i="1"/>
  <c r="B1369" i="1"/>
  <c r="F1368" i="1"/>
  <c r="E1368" i="1"/>
  <c r="B1368" i="1"/>
  <c r="F1367" i="1"/>
  <c r="E1367" i="1"/>
  <c r="B1367" i="1"/>
  <c r="F1366" i="1"/>
  <c r="E1366" i="1"/>
  <c r="B1366" i="1"/>
  <c r="F1365" i="1"/>
  <c r="E1365" i="1"/>
  <c r="B1365" i="1"/>
  <c r="F1364" i="1"/>
  <c r="E1364" i="1"/>
  <c r="B1364" i="1"/>
  <c r="F1363" i="1"/>
  <c r="E1363" i="1"/>
  <c r="B1363" i="1"/>
  <c r="F1362" i="1"/>
  <c r="E1362" i="1"/>
  <c r="B1362" i="1"/>
  <c r="F1361" i="1"/>
  <c r="E1361" i="1"/>
  <c r="B1361" i="1"/>
  <c r="F1360" i="1"/>
  <c r="E1360" i="1"/>
  <c r="B1360" i="1"/>
  <c r="F1359" i="1"/>
  <c r="E1359" i="1"/>
  <c r="B1359" i="1"/>
  <c r="F1358" i="1"/>
  <c r="E1358" i="1"/>
  <c r="B1358" i="1"/>
  <c r="F1357" i="1"/>
  <c r="E1357" i="1"/>
  <c r="B1357" i="1"/>
  <c r="F1356" i="1"/>
  <c r="E1356" i="1"/>
  <c r="B1356" i="1"/>
  <c r="F1355" i="1"/>
  <c r="E1355" i="1"/>
  <c r="B1355" i="1"/>
  <c r="F1354" i="1"/>
  <c r="E1354" i="1"/>
  <c r="B1354" i="1"/>
  <c r="F1353" i="1"/>
  <c r="E1353" i="1"/>
  <c r="B1353" i="1"/>
  <c r="F1352" i="1"/>
  <c r="E1352" i="1"/>
  <c r="B1352" i="1"/>
  <c r="F1351" i="1"/>
  <c r="E1351" i="1"/>
  <c r="B1351" i="1"/>
  <c r="F1350" i="1"/>
  <c r="E1350" i="1"/>
  <c r="B1350" i="1"/>
  <c r="F1349" i="1"/>
  <c r="E1349" i="1"/>
  <c r="B1349" i="1"/>
  <c r="F1348" i="1"/>
  <c r="E1348" i="1"/>
  <c r="B1348" i="1"/>
  <c r="F1347" i="1"/>
  <c r="E1347" i="1"/>
  <c r="B1347" i="1"/>
  <c r="F1346" i="1"/>
  <c r="E1346" i="1"/>
  <c r="B1346" i="1"/>
  <c r="F1345" i="1"/>
  <c r="E1345" i="1"/>
  <c r="B1345" i="1"/>
  <c r="F1344" i="1"/>
  <c r="E1344" i="1"/>
  <c r="B1344" i="1"/>
  <c r="F1343" i="1"/>
  <c r="E1343" i="1"/>
  <c r="B1343" i="1"/>
  <c r="F1342" i="1"/>
  <c r="E1342" i="1"/>
  <c r="B1342" i="1"/>
  <c r="F1341" i="1"/>
  <c r="E1341" i="1"/>
  <c r="B1341" i="1"/>
  <c r="F1340" i="1"/>
  <c r="E1340" i="1"/>
  <c r="B1340" i="1"/>
  <c r="F1339" i="1"/>
  <c r="E1339" i="1"/>
  <c r="B1339" i="1"/>
  <c r="F1338" i="1"/>
  <c r="E1338" i="1"/>
  <c r="B1338" i="1"/>
  <c r="F1337" i="1"/>
  <c r="E1337" i="1"/>
  <c r="B1337" i="1"/>
  <c r="F1336" i="1"/>
  <c r="E1336" i="1"/>
  <c r="B1336" i="1"/>
  <c r="F1335" i="1"/>
  <c r="E1335" i="1"/>
  <c r="B1335" i="1"/>
  <c r="F1334" i="1"/>
  <c r="E1334" i="1"/>
  <c r="B1334" i="1"/>
  <c r="F1333" i="1"/>
  <c r="E1333" i="1"/>
  <c r="B1333" i="1"/>
  <c r="F1332" i="1"/>
  <c r="E1332" i="1"/>
  <c r="B1332" i="1"/>
  <c r="F1331" i="1"/>
  <c r="E1331" i="1"/>
  <c r="B1331" i="1"/>
  <c r="F1330" i="1"/>
  <c r="E1330" i="1"/>
  <c r="B1330" i="1"/>
  <c r="F1329" i="1"/>
  <c r="E1329" i="1"/>
  <c r="B1329" i="1"/>
  <c r="F1328" i="1"/>
  <c r="E1328" i="1"/>
  <c r="B1328" i="1"/>
  <c r="F1327" i="1"/>
  <c r="E1327" i="1"/>
  <c r="B1327" i="1"/>
  <c r="F1326" i="1"/>
  <c r="E1326" i="1"/>
  <c r="B1326" i="1"/>
  <c r="F1325" i="1"/>
  <c r="E1325" i="1"/>
  <c r="B1325" i="1"/>
  <c r="F1324" i="1"/>
  <c r="E1324" i="1"/>
  <c r="B1324" i="1"/>
  <c r="F1323" i="1"/>
  <c r="E1323" i="1"/>
  <c r="B1323" i="1"/>
  <c r="F1322" i="1"/>
  <c r="E1322" i="1"/>
  <c r="B1322" i="1"/>
  <c r="F1321" i="1"/>
  <c r="E1321" i="1"/>
  <c r="B1321" i="1"/>
  <c r="F1320" i="1"/>
  <c r="E1320" i="1"/>
  <c r="B1320" i="1"/>
  <c r="F1319" i="1"/>
  <c r="E1319" i="1"/>
  <c r="B1319" i="1"/>
  <c r="F1318" i="1"/>
  <c r="E1318" i="1"/>
  <c r="B1318" i="1"/>
  <c r="F1317" i="1"/>
  <c r="E1317" i="1"/>
  <c r="B1317" i="1"/>
  <c r="I1316" i="1"/>
  <c r="F1316" i="1"/>
  <c r="E1316" i="1"/>
  <c r="B1316" i="1"/>
  <c r="F1315" i="1"/>
  <c r="E1315" i="1"/>
  <c r="B1315" i="1"/>
  <c r="I1314" i="1"/>
  <c r="F1314" i="1"/>
  <c r="E1314" i="1"/>
  <c r="B1314" i="1"/>
  <c r="F1313" i="1"/>
  <c r="E1313" i="1"/>
  <c r="B1313" i="1"/>
  <c r="F1312" i="1"/>
  <c r="E1312" i="1"/>
  <c r="B1312" i="1"/>
  <c r="F1311" i="1"/>
  <c r="E1311" i="1"/>
  <c r="B1311" i="1"/>
  <c r="I1310" i="1"/>
  <c r="F1310" i="1"/>
  <c r="E1310" i="1"/>
  <c r="B1310" i="1"/>
  <c r="F1309" i="1"/>
  <c r="E1309" i="1"/>
  <c r="B1309" i="1"/>
  <c r="F1308" i="1"/>
  <c r="E1308" i="1"/>
  <c r="B1308" i="1"/>
  <c r="F1307" i="1"/>
  <c r="E1307" i="1"/>
  <c r="B1307" i="1"/>
  <c r="I1306" i="1"/>
  <c r="F1306" i="1"/>
  <c r="E1306" i="1"/>
  <c r="B1306" i="1"/>
  <c r="I1305" i="1"/>
  <c r="F1305" i="1"/>
  <c r="E1305" i="1"/>
  <c r="B1305" i="1"/>
  <c r="F1304" i="1"/>
  <c r="E1304" i="1"/>
  <c r="B1304" i="1"/>
  <c r="F1303" i="1"/>
  <c r="E1303" i="1"/>
  <c r="B1303" i="1"/>
  <c r="F1302" i="1"/>
  <c r="E1302" i="1"/>
  <c r="B1302" i="1"/>
  <c r="AY1301" i="1"/>
  <c r="AX1301" i="1"/>
  <c r="AV1301" i="1"/>
  <c r="AU1301" i="1"/>
  <c r="Y1301" i="1"/>
  <c r="N1301" i="1"/>
  <c r="M1301" i="1"/>
  <c r="J1301" i="1"/>
  <c r="I1301" i="1"/>
  <c r="H1301" i="1"/>
  <c r="G1301" i="1"/>
  <c r="F1301" i="1"/>
  <c r="E1301" i="1"/>
  <c r="B1301" i="1"/>
  <c r="G1300" i="1"/>
  <c r="F1300" i="1"/>
  <c r="I1300" i="1" s="1"/>
  <c r="E1300" i="1"/>
  <c r="B1300" i="1"/>
  <c r="I1299" i="1"/>
  <c r="H1299" i="1"/>
  <c r="F1299" i="1"/>
  <c r="G1299" i="1" s="1"/>
  <c r="J1299" i="1" s="1"/>
  <c r="E1299" i="1"/>
  <c r="B1299" i="1"/>
  <c r="G1298" i="1"/>
  <c r="F1298" i="1"/>
  <c r="I1298" i="1" s="1"/>
  <c r="E1298" i="1"/>
  <c r="B1298" i="1"/>
  <c r="F1297" i="1"/>
  <c r="E1297" i="1"/>
  <c r="B1297" i="1"/>
  <c r="F1296" i="1"/>
  <c r="E1296" i="1"/>
  <c r="B1296" i="1"/>
  <c r="I1295" i="1"/>
  <c r="G1295" i="1"/>
  <c r="F1295" i="1"/>
  <c r="H1295" i="1" s="1"/>
  <c r="J1295" i="1" s="1"/>
  <c r="E1295" i="1"/>
  <c r="B1295" i="1"/>
  <c r="AX1294" i="1"/>
  <c r="AF1294" i="1"/>
  <c r="V1294" i="1"/>
  <c r="U1294" i="1"/>
  <c r="I1294" i="1"/>
  <c r="H1294" i="1"/>
  <c r="G1294" i="1"/>
  <c r="J1294" i="1" s="1"/>
  <c r="F1294" i="1"/>
  <c r="E1294" i="1"/>
  <c r="B1294" i="1"/>
  <c r="I1293" i="1"/>
  <c r="H1293" i="1"/>
  <c r="J1293" i="1" s="1"/>
  <c r="F1293" i="1"/>
  <c r="G1293" i="1" s="1"/>
  <c r="E1293" i="1"/>
  <c r="B1293" i="1"/>
  <c r="F1292" i="1"/>
  <c r="E1292" i="1"/>
  <c r="B1292" i="1"/>
  <c r="F1291" i="1"/>
  <c r="I1291" i="1" s="1"/>
  <c r="E1291" i="1"/>
  <c r="B1291" i="1"/>
  <c r="G1290" i="1"/>
  <c r="F1290" i="1"/>
  <c r="I1290" i="1" s="1"/>
  <c r="E1290" i="1"/>
  <c r="B1290" i="1"/>
  <c r="H1289" i="1"/>
  <c r="G1289" i="1"/>
  <c r="J1289" i="1" s="1"/>
  <c r="F1289" i="1"/>
  <c r="I1289" i="1" s="1"/>
  <c r="E1289" i="1"/>
  <c r="B1289" i="1"/>
  <c r="G1288" i="1"/>
  <c r="F1288" i="1"/>
  <c r="I1288" i="1" s="1"/>
  <c r="E1288" i="1"/>
  <c r="B1288" i="1"/>
  <c r="H1287" i="1"/>
  <c r="F1287" i="1"/>
  <c r="I1287" i="1" s="1"/>
  <c r="E1287" i="1"/>
  <c r="B1287" i="1"/>
  <c r="G1286" i="1"/>
  <c r="F1286" i="1"/>
  <c r="I1286" i="1" s="1"/>
  <c r="E1286" i="1"/>
  <c r="B1286" i="1"/>
  <c r="H1285" i="1"/>
  <c r="F1285" i="1"/>
  <c r="I1285" i="1" s="1"/>
  <c r="E1285" i="1"/>
  <c r="B1285" i="1"/>
  <c r="G1284" i="1"/>
  <c r="F1284" i="1"/>
  <c r="I1284" i="1" s="1"/>
  <c r="E1284" i="1"/>
  <c r="B1284" i="1"/>
  <c r="G1283" i="1"/>
  <c r="F1283" i="1"/>
  <c r="I1283" i="1" s="1"/>
  <c r="E1283" i="1"/>
  <c r="B1283" i="1"/>
  <c r="G1282" i="1"/>
  <c r="F1282" i="1"/>
  <c r="I1282" i="1" s="1"/>
  <c r="E1282" i="1"/>
  <c r="B1282" i="1"/>
  <c r="H1281" i="1"/>
  <c r="G1281" i="1"/>
  <c r="J1281" i="1" s="1"/>
  <c r="F1281" i="1"/>
  <c r="I1281" i="1" s="1"/>
  <c r="E1281" i="1"/>
  <c r="B1281" i="1"/>
  <c r="G1280" i="1"/>
  <c r="F1280" i="1"/>
  <c r="I1280" i="1" s="1"/>
  <c r="E1280" i="1"/>
  <c r="B1280" i="1"/>
  <c r="F1279" i="1"/>
  <c r="I1279" i="1" s="1"/>
  <c r="E1279" i="1"/>
  <c r="B1279" i="1"/>
  <c r="G1278" i="1"/>
  <c r="F1278" i="1"/>
  <c r="I1278" i="1" s="1"/>
  <c r="E1278" i="1"/>
  <c r="B1278" i="1"/>
  <c r="G1277" i="1"/>
  <c r="F1277" i="1"/>
  <c r="I1277" i="1" s="1"/>
  <c r="E1277" i="1"/>
  <c r="B1277" i="1"/>
  <c r="G1276" i="1"/>
  <c r="F1276" i="1"/>
  <c r="I1276" i="1" s="1"/>
  <c r="E1276" i="1"/>
  <c r="B1276" i="1"/>
  <c r="H1275" i="1"/>
  <c r="G1275" i="1"/>
  <c r="J1275" i="1" s="1"/>
  <c r="F1275" i="1"/>
  <c r="I1275" i="1" s="1"/>
  <c r="E1275" i="1"/>
  <c r="B1275" i="1"/>
  <c r="G1274" i="1"/>
  <c r="F1274" i="1"/>
  <c r="I1274" i="1" s="1"/>
  <c r="E1274" i="1"/>
  <c r="B1274" i="1"/>
  <c r="F1273" i="1"/>
  <c r="I1273" i="1" s="1"/>
  <c r="E1273" i="1"/>
  <c r="B1273" i="1"/>
  <c r="G1272" i="1"/>
  <c r="F1272" i="1"/>
  <c r="I1272" i="1" s="1"/>
  <c r="E1272" i="1"/>
  <c r="B1272" i="1"/>
  <c r="F1271" i="1"/>
  <c r="I1271" i="1" s="1"/>
  <c r="E1271" i="1"/>
  <c r="B1271" i="1"/>
  <c r="G1270" i="1"/>
  <c r="F1270" i="1"/>
  <c r="I1270" i="1" s="1"/>
  <c r="E1270" i="1"/>
  <c r="B1270" i="1"/>
  <c r="F1269" i="1"/>
  <c r="I1269" i="1" s="1"/>
  <c r="E1269" i="1"/>
  <c r="B1269" i="1"/>
  <c r="G1268" i="1"/>
  <c r="F1268" i="1"/>
  <c r="I1268" i="1" s="1"/>
  <c r="E1268" i="1"/>
  <c r="B1268" i="1"/>
  <c r="H1267" i="1"/>
  <c r="F1267" i="1"/>
  <c r="I1267" i="1" s="1"/>
  <c r="E1267" i="1"/>
  <c r="B1267" i="1"/>
  <c r="G1266" i="1"/>
  <c r="F1266" i="1"/>
  <c r="I1266" i="1" s="1"/>
  <c r="E1266" i="1"/>
  <c r="B1266" i="1"/>
  <c r="F1265" i="1"/>
  <c r="I1265" i="1" s="1"/>
  <c r="E1265" i="1"/>
  <c r="B1265" i="1"/>
  <c r="G1264" i="1"/>
  <c r="F1264" i="1"/>
  <c r="I1264" i="1" s="1"/>
  <c r="E1264" i="1"/>
  <c r="B1264" i="1"/>
  <c r="H1263" i="1"/>
  <c r="G1263" i="1"/>
  <c r="J1263" i="1" s="1"/>
  <c r="F1263" i="1"/>
  <c r="I1263" i="1" s="1"/>
  <c r="E1263" i="1"/>
  <c r="B1263" i="1"/>
  <c r="G1262" i="1"/>
  <c r="F1262" i="1"/>
  <c r="I1262" i="1" s="1"/>
  <c r="E1262" i="1"/>
  <c r="B1262" i="1"/>
  <c r="F1261" i="1"/>
  <c r="I1261" i="1" s="1"/>
  <c r="E1261" i="1"/>
  <c r="B1261" i="1"/>
  <c r="G1260" i="1"/>
  <c r="F1260" i="1"/>
  <c r="I1260" i="1" s="1"/>
  <c r="E1260" i="1"/>
  <c r="B1260" i="1"/>
  <c r="F1259" i="1"/>
  <c r="I1259" i="1" s="1"/>
  <c r="E1259" i="1"/>
  <c r="B1259" i="1"/>
  <c r="G1258" i="1"/>
  <c r="F1258" i="1"/>
  <c r="I1258" i="1" s="1"/>
  <c r="E1258" i="1"/>
  <c r="B1258" i="1"/>
  <c r="H1257" i="1"/>
  <c r="G1257" i="1"/>
  <c r="J1257" i="1" s="1"/>
  <c r="F1257" i="1"/>
  <c r="I1257" i="1" s="1"/>
  <c r="E1257" i="1"/>
  <c r="B1257" i="1"/>
  <c r="AY1256" i="1"/>
  <c r="AL1256" i="1"/>
  <c r="I1256" i="1"/>
  <c r="H1256" i="1"/>
  <c r="G1256" i="1"/>
  <c r="J1256" i="1" s="1"/>
  <c r="AN1256" i="1" s="1"/>
  <c r="F1256" i="1"/>
  <c r="E1256" i="1"/>
  <c r="B1256" i="1"/>
  <c r="AV1255" i="1"/>
  <c r="I1255" i="1"/>
  <c r="H1255" i="1"/>
  <c r="G1255" i="1"/>
  <c r="J1255" i="1" s="1"/>
  <c r="F1255" i="1"/>
  <c r="E1255" i="1"/>
  <c r="B1255" i="1"/>
  <c r="F1254" i="1"/>
  <c r="I1254" i="1" s="1"/>
  <c r="E1254" i="1"/>
  <c r="B1254" i="1"/>
  <c r="AW1253" i="1"/>
  <c r="AH1253" i="1"/>
  <c r="AG1253" i="1"/>
  <c r="AF1253" i="1"/>
  <c r="AE1253" i="1"/>
  <c r="AD1253" i="1"/>
  <c r="AB1253" i="1"/>
  <c r="AA1253" i="1"/>
  <c r="Z1253" i="1"/>
  <c r="W1253" i="1"/>
  <c r="J1253" i="1"/>
  <c r="AX1253" i="1" s="1"/>
  <c r="I1253" i="1"/>
  <c r="H1253" i="1"/>
  <c r="G1253" i="1"/>
  <c r="F1253" i="1"/>
  <c r="E1253" i="1"/>
  <c r="B1253" i="1"/>
  <c r="H1252" i="1"/>
  <c r="G1252" i="1"/>
  <c r="J1252" i="1" s="1"/>
  <c r="F1252" i="1"/>
  <c r="I1252" i="1" s="1"/>
  <c r="E1252" i="1"/>
  <c r="B1252" i="1"/>
  <c r="I1251" i="1"/>
  <c r="H1251" i="1"/>
  <c r="G1251" i="1"/>
  <c r="J1251" i="1" s="1"/>
  <c r="F1251" i="1"/>
  <c r="E1251" i="1"/>
  <c r="B1251" i="1"/>
  <c r="I1250" i="1"/>
  <c r="H1250" i="1"/>
  <c r="G1250" i="1"/>
  <c r="J1250" i="1" s="1"/>
  <c r="F1250" i="1"/>
  <c r="E1250" i="1"/>
  <c r="B1250" i="1"/>
  <c r="G1249" i="1"/>
  <c r="F1249" i="1"/>
  <c r="H1249" i="1" s="1"/>
  <c r="E1249" i="1"/>
  <c r="B1249" i="1"/>
  <c r="I1248" i="1"/>
  <c r="H1248" i="1"/>
  <c r="J1248" i="1" s="1"/>
  <c r="F1248" i="1"/>
  <c r="G1248" i="1" s="1"/>
  <c r="E1248" i="1"/>
  <c r="B1248" i="1"/>
  <c r="I1247" i="1"/>
  <c r="F1247" i="1"/>
  <c r="G1247" i="1" s="1"/>
  <c r="E1247" i="1"/>
  <c r="B1247" i="1"/>
  <c r="F1246" i="1"/>
  <c r="H1246" i="1" s="1"/>
  <c r="E1246" i="1"/>
  <c r="B1246" i="1"/>
  <c r="F1245" i="1"/>
  <c r="I1245" i="1" s="1"/>
  <c r="E1245" i="1"/>
  <c r="B1245" i="1"/>
  <c r="I1244" i="1"/>
  <c r="H1244" i="1"/>
  <c r="J1244" i="1" s="1"/>
  <c r="G1244" i="1"/>
  <c r="F1244" i="1"/>
  <c r="E1244" i="1"/>
  <c r="B1244" i="1"/>
  <c r="I1243" i="1"/>
  <c r="H1243" i="1"/>
  <c r="G1243" i="1"/>
  <c r="J1243" i="1" s="1"/>
  <c r="F1243" i="1"/>
  <c r="E1243" i="1"/>
  <c r="B1243" i="1"/>
  <c r="H1242" i="1"/>
  <c r="G1242" i="1"/>
  <c r="F1242" i="1"/>
  <c r="I1242" i="1" s="1"/>
  <c r="E1242" i="1"/>
  <c r="B1242" i="1"/>
  <c r="I1241" i="1"/>
  <c r="H1241" i="1"/>
  <c r="G1241" i="1"/>
  <c r="J1241" i="1" s="1"/>
  <c r="F1241" i="1"/>
  <c r="E1241" i="1"/>
  <c r="B1241" i="1"/>
  <c r="G1240" i="1"/>
  <c r="F1240" i="1"/>
  <c r="I1240" i="1" s="1"/>
  <c r="E1240" i="1"/>
  <c r="B1240" i="1"/>
  <c r="AX1239" i="1"/>
  <c r="AV1239" i="1"/>
  <c r="AN1239" i="1"/>
  <c r="P1239" i="1"/>
  <c r="I1239" i="1"/>
  <c r="H1239" i="1"/>
  <c r="G1239" i="1"/>
  <c r="J1239" i="1" s="1"/>
  <c r="F1239" i="1"/>
  <c r="E1239" i="1"/>
  <c r="B1239" i="1"/>
  <c r="H1238" i="1"/>
  <c r="F1238" i="1"/>
  <c r="I1238" i="1" s="1"/>
  <c r="E1238" i="1"/>
  <c r="B1238" i="1"/>
  <c r="I1237" i="1"/>
  <c r="F1237" i="1"/>
  <c r="E1237" i="1"/>
  <c r="B1237" i="1"/>
  <c r="H1236" i="1"/>
  <c r="F1236" i="1"/>
  <c r="G1236" i="1" s="1"/>
  <c r="E1236" i="1"/>
  <c r="B1236" i="1"/>
  <c r="I1235" i="1"/>
  <c r="G1235" i="1"/>
  <c r="J1235" i="1" s="1"/>
  <c r="F1235" i="1"/>
  <c r="H1235" i="1" s="1"/>
  <c r="E1235" i="1"/>
  <c r="B1235" i="1"/>
  <c r="I1234" i="1"/>
  <c r="G1234" i="1"/>
  <c r="J1234" i="1" s="1"/>
  <c r="F1234" i="1"/>
  <c r="H1234" i="1" s="1"/>
  <c r="E1234" i="1"/>
  <c r="B1234" i="1"/>
  <c r="AH1233" i="1"/>
  <c r="AF1233" i="1"/>
  <c r="AE1233" i="1"/>
  <c r="AB1233" i="1"/>
  <c r="Z1233" i="1"/>
  <c r="Y1233" i="1"/>
  <c r="W1233" i="1"/>
  <c r="I1233" i="1"/>
  <c r="H1233" i="1"/>
  <c r="G1233" i="1"/>
  <c r="J1233" i="1" s="1"/>
  <c r="F1233" i="1"/>
  <c r="E1233" i="1"/>
  <c r="B1233" i="1"/>
  <c r="I1232" i="1"/>
  <c r="H1232" i="1"/>
  <c r="G1232" i="1"/>
  <c r="F1232" i="1"/>
  <c r="E1232" i="1"/>
  <c r="B1232" i="1"/>
  <c r="F1231" i="1"/>
  <c r="I1231" i="1" s="1"/>
  <c r="E1231" i="1"/>
  <c r="B1231" i="1"/>
  <c r="H1230" i="1"/>
  <c r="F1230" i="1"/>
  <c r="E1230" i="1"/>
  <c r="B1230" i="1"/>
  <c r="AY1229" i="1"/>
  <c r="AX1229" i="1"/>
  <c r="AW1229" i="1"/>
  <c r="AU1229" i="1"/>
  <c r="AK1229" i="1"/>
  <c r="AH1229" i="1"/>
  <c r="AG1229" i="1"/>
  <c r="AE1229" i="1"/>
  <c r="AB1229" i="1"/>
  <c r="AA1229" i="1"/>
  <c r="Z1229" i="1"/>
  <c r="Y1229" i="1"/>
  <c r="X1229" i="1"/>
  <c r="W1229" i="1"/>
  <c r="R1229" i="1"/>
  <c r="P1229" i="1"/>
  <c r="O1229" i="1"/>
  <c r="N1229" i="1"/>
  <c r="M1229" i="1"/>
  <c r="K1229" i="1"/>
  <c r="J1229" i="1"/>
  <c r="AN1229" i="1" s="1"/>
  <c r="I1229" i="1"/>
  <c r="H1229" i="1"/>
  <c r="G1229" i="1"/>
  <c r="F1229" i="1"/>
  <c r="E1229" i="1"/>
  <c r="B1229" i="1"/>
  <c r="F1228" i="1"/>
  <c r="H1228" i="1" s="1"/>
  <c r="E1228" i="1"/>
  <c r="B1228" i="1"/>
  <c r="G1227" i="1"/>
  <c r="F1227" i="1"/>
  <c r="H1227" i="1" s="1"/>
  <c r="E1227" i="1"/>
  <c r="B1227" i="1"/>
  <c r="I1226" i="1"/>
  <c r="J1226" i="1" s="1"/>
  <c r="H1226" i="1"/>
  <c r="F1226" i="1"/>
  <c r="G1226" i="1" s="1"/>
  <c r="E1226" i="1"/>
  <c r="B1226" i="1"/>
  <c r="F1225" i="1"/>
  <c r="E1225" i="1"/>
  <c r="B1225" i="1"/>
  <c r="F1224" i="1"/>
  <c r="I1224" i="1" s="1"/>
  <c r="E1224" i="1"/>
  <c r="B1224" i="1"/>
  <c r="F1223" i="1"/>
  <c r="I1223" i="1" s="1"/>
  <c r="E1223" i="1"/>
  <c r="B1223" i="1"/>
  <c r="F1222" i="1"/>
  <c r="E1222" i="1"/>
  <c r="B1222" i="1"/>
  <c r="G1221" i="1"/>
  <c r="F1221" i="1"/>
  <c r="I1221" i="1" s="1"/>
  <c r="E1221" i="1"/>
  <c r="B1221" i="1"/>
  <c r="H1220" i="1"/>
  <c r="G1220" i="1"/>
  <c r="F1220" i="1"/>
  <c r="I1220" i="1" s="1"/>
  <c r="E1220" i="1"/>
  <c r="B1220" i="1"/>
  <c r="G1219" i="1"/>
  <c r="F1219" i="1"/>
  <c r="E1219" i="1"/>
  <c r="B1219" i="1"/>
  <c r="H1218" i="1"/>
  <c r="F1218" i="1"/>
  <c r="G1218" i="1" s="1"/>
  <c r="E1218" i="1"/>
  <c r="B1218" i="1"/>
  <c r="I1217" i="1"/>
  <c r="H1217" i="1"/>
  <c r="J1217" i="1" s="1"/>
  <c r="G1217" i="1"/>
  <c r="F1217" i="1"/>
  <c r="E1217" i="1"/>
  <c r="B1217" i="1"/>
  <c r="H1216" i="1"/>
  <c r="F1216" i="1"/>
  <c r="I1216" i="1" s="1"/>
  <c r="E1216" i="1"/>
  <c r="B1216" i="1"/>
  <c r="F1215" i="1"/>
  <c r="E1215" i="1"/>
  <c r="B1215" i="1"/>
  <c r="AV1214" i="1"/>
  <c r="AP1214" i="1"/>
  <c r="AM1214" i="1"/>
  <c r="AL1214" i="1"/>
  <c r="AK1214" i="1"/>
  <c r="AJ1214" i="1"/>
  <c r="AG1214" i="1"/>
  <c r="Z1214" i="1"/>
  <c r="W1214" i="1"/>
  <c r="Q1214" i="1"/>
  <c r="P1214" i="1"/>
  <c r="O1214" i="1"/>
  <c r="N1214" i="1"/>
  <c r="M1214" i="1"/>
  <c r="J1214" i="1"/>
  <c r="AY1214" i="1" s="1"/>
  <c r="I1214" i="1"/>
  <c r="H1214" i="1"/>
  <c r="F1214" i="1"/>
  <c r="G1214" i="1" s="1"/>
  <c r="E1214" i="1"/>
  <c r="B1214" i="1"/>
  <c r="G1213" i="1"/>
  <c r="F1213" i="1"/>
  <c r="I1213" i="1" s="1"/>
  <c r="E1213" i="1"/>
  <c r="B1213" i="1"/>
  <c r="H1212" i="1"/>
  <c r="F1212" i="1"/>
  <c r="I1212" i="1" s="1"/>
  <c r="E1212" i="1"/>
  <c r="B1212" i="1"/>
  <c r="X1211" i="1"/>
  <c r="I1211" i="1"/>
  <c r="H1211" i="1"/>
  <c r="F1211" i="1"/>
  <c r="G1211" i="1" s="1"/>
  <c r="J1211" i="1" s="1"/>
  <c r="E1211" i="1"/>
  <c r="B1211" i="1"/>
  <c r="F1210" i="1"/>
  <c r="E1210" i="1"/>
  <c r="B1210" i="1"/>
  <c r="H1209" i="1"/>
  <c r="F1209" i="1"/>
  <c r="I1209" i="1" s="1"/>
  <c r="E1209" i="1"/>
  <c r="B1209" i="1"/>
  <c r="I1208" i="1"/>
  <c r="H1208" i="1"/>
  <c r="G1208" i="1"/>
  <c r="J1208" i="1" s="1"/>
  <c r="F1208" i="1"/>
  <c r="E1208" i="1"/>
  <c r="B1208" i="1"/>
  <c r="F1207" i="1"/>
  <c r="I1207" i="1" s="1"/>
  <c r="E1207" i="1"/>
  <c r="B1207" i="1"/>
  <c r="G1206" i="1"/>
  <c r="F1206" i="1"/>
  <c r="I1206" i="1" s="1"/>
  <c r="E1206" i="1"/>
  <c r="B1206" i="1"/>
  <c r="H1205" i="1"/>
  <c r="F1205" i="1"/>
  <c r="I1205" i="1" s="1"/>
  <c r="E1205" i="1"/>
  <c r="B1205" i="1"/>
  <c r="I1204" i="1"/>
  <c r="H1204" i="1"/>
  <c r="F1204" i="1"/>
  <c r="G1204" i="1" s="1"/>
  <c r="J1204" i="1" s="1"/>
  <c r="E1204" i="1"/>
  <c r="B1204" i="1"/>
  <c r="I1203" i="1"/>
  <c r="F1203" i="1"/>
  <c r="H1203" i="1" s="1"/>
  <c r="E1203" i="1"/>
  <c r="B1203" i="1"/>
  <c r="F1202" i="1"/>
  <c r="I1202" i="1" s="1"/>
  <c r="E1202" i="1"/>
  <c r="B1202" i="1"/>
  <c r="I1201" i="1"/>
  <c r="H1201" i="1"/>
  <c r="G1201" i="1"/>
  <c r="J1201" i="1" s="1"/>
  <c r="F1201" i="1"/>
  <c r="E1201" i="1"/>
  <c r="B1201" i="1"/>
  <c r="I1200" i="1"/>
  <c r="F1200" i="1"/>
  <c r="H1200" i="1" s="1"/>
  <c r="E1200" i="1"/>
  <c r="B1200" i="1"/>
  <c r="I1199" i="1"/>
  <c r="H1199" i="1"/>
  <c r="J1199" i="1" s="1"/>
  <c r="G1199" i="1"/>
  <c r="F1199" i="1"/>
  <c r="E1199" i="1"/>
  <c r="B1199" i="1"/>
  <c r="AA1198" i="1"/>
  <c r="I1198" i="1"/>
  <c r="H1198" i="1"/>
  <c r="G1198" i="1"/>
  <c r="J1198" i="1" s="1"/>
  <c r="F1198" i="1"/>
  <c r="E1198" i="1"/>
  <c r="B1198" i="1"/>
  <c r="I1197" i="1"/>
  <c r="G1197" i="1"/>
  <c r="F1197" i="1"/>
  <c r="H1197" i="1" s="1"/>
  <c r="E1197" i="1"/>
  <c r="B1197" i="1"/>
  <c r="F1196" i="1"/>
  <c r="I1196" i="1" s="1"/>
  <c r="E1196" i="1"/>
  <c r="B1196" i="1"/>
  <c r="F1195" i="1"/>
  <c r="I1195" i="1" s="1"/>
  <c r="E1195" i="1"/>
  <c r="B1195" i="1"/>
  <c r="I1194" i="1"/>
  <c r="G1194" i="1"/>
  <c r="J1194" i="1" s="1"/>
  <c r="F1194" i="1"/>
  <c r="H1194" i="1" s="1"/>
  <c r="E1194" i="1"/>
  <c r="B1194" i="1"/>
  <c r="F1193" i="1"/>
  <c r="I1193" i="1" s="1"/>
  <c r="E1193" i="1"/>
  <c r="B1193" i="1"/>
  <c r="F1192" i="1"/>
  <c r="I1192" i="1" s="1"/>
  <c r="E1192" i="1"/>
  <c r="B1192" i="1"/>
  <c r="I1191" i="1"/>
  <c r="G1191" i="1"/>
  <c r="F1191" i="1"/>
  <c r="H1191" i="1" s="1"/>
  <c r="E1191" i="1"/>
  <c r="B1191" i="1"/>
  <c r="F1190" i="1"/>
  <c r="I1190" i="1" s="1"/>
  <c r="E1190" i="1"/>
  <c r="B1190" i="1"/>
  <c r="F1189" i="1"/>
  <c r="I1189" i="1" s="1"/>
  <c r="E1189" i="1"/>
  <c r="B1189" i="1"/>
  <c r="I1188" i="1"/>
  <c r="G1188" i="1"/>
  <c r="F1188" i="1"/>
  <c r="H1188" i="1" s="1"/>
  <c r="E1188" i="1"/>
  <c r="B1188" i="1"/>
  <c r="F1187" i="1"/>
  <c r="I1187" i="1" s="1"/>
  <c r="E1187" i="1"/>
  <c r="B1187" i="1"/>
  <c r="F1186" i="1"/>
  <c r="I1186" i="1" s="1"/>
  <c r="E1186" i="1"/>
  <c r="B1186" i="1"/>
  <c r="AO1185" i="1"/>
  <c r="I1185" i="1"/>
  <c r="G1185" i="1"/>
  <c r="J1185" i="1" s="1"/>
  <c r="F1185" i="1"/>
  <c r="H1185" i="1" s="1"/>
  <c r="E1185" i="1"/>
  <c r="B1185" i="1"/>
  <c r="F1184" i="1"/>
  <c r="I1184" i="1" s="1"/>
  <c r="E1184" i="1"/>
  <c r="B1184" i="1"/>
  <c r="F1183" i="1"/>
  <c r="I1183" i="1" s="1"/>
  <c r="E1183" i="1"/>
  <c r="B1183" i="1"/>
  <c r="I1182" i="1"/>
  <c r="G1182" i="1"/>
  <c r="F1182" i="1"/>
  <c r="H1182" i="1" s="1"/>
  <c r="E1182" i="1"/>
  <c r="B1182" i="1"/>
  <c r="F1181" i="1"/>
  <c r="I1181" i="1" s="1"/>
  <c r="E1181" i="1"/>
  <c r="B1181" i="1"/>
  <c r="F1180" i="1"/>
  <c r="I1180" i="1" s="1"/>
  <c r="E1180" i="1"/>
  <c r="B1180" i="1"/>
  <c r="F1179" i="1"/>
  <c r="I1179" i="1" s="1"/>
  <c r="E1179" i="1"/>
  <c r="B1179" i="1"/>
  <c r="I1178" i="1"/>
  <c r="H1178" i="1"/>
  <c r="G1178" i="1"/>
  <c r="J1178" i="1" s="1"/>
  <c r="F1178" i="1"/>
  <c r="E1178" i="1"/>
  <c r="B1178" i="1"/>
  <c r="H1177" i="1"/>
  <c r="F1177" i="1"/>
  <c r="I1177" i="1" s="1"/>
  <c r="E1177" i="1"/>
  <c r="B1177" i="1"/>
  <c r="I1176" i="1"/>
  <c r="F1176" i="1"/>
  <c r="H1176" i="1" s="1"/>
  <c r="E1176" i="1"/>
  <c r="B1176" i="1"/>
  <c r="F1175" i="1"/>
  <c r="I1175" i="1" s="1"/>
  <c r="E1175" i="1"/>
  <c r="B1175" i="1"/>
  <c r="I1174" i="1"/>
  <c r="H1174" i="1"/>
  <c r="J1174" i="1" s="1"/>
  <c r="G1174" i="1"/>
  <c r="F1174" i="1"/>
  <c r="E1174" i="1"/>
  <c r="B1174" i="1"/>
  <c r="F1173" i="1"/>
  <c r="I1173" i="1" s="1"/>
  <c r="E1173" i="1"/>
  <c r="B1173" i="1"/>
  <c r="I1172" i="1"/>
  <c r="G1172" i="1"/>
  <c r="F1172" i="1"/>
  <c r="H1172" i="1" s="1"/>
  <c r="J1172" i="1" s="1"/>
  <c r="E1172" i="1"/>
  <c r="B1172" i="1"/>
  <c r="F1171" i="1"/>
  <c r="I1171" i="1" s="1"/>
  <c r="E1171" i="1"/>
  <c r="B1171" i="1"/>
  <c r="F1170" i="1"/>
  <c r="I1170" i="1" s="1"/>
  <c r="E1170" i="1"/>
  <c r="B1170" i="1"/>
  <c r="I1169" i="1"/>
  <c r="G1169" i="1"/>
  <c r="J1169" i="1" s="1"/>
  <c r="F1169" i="1"/>
  <c r="H1169" i="1" s="1"/>
  <c r="E1169" i="1"/>
  <c r="B1169" i="1"/>
  <c r="I1168" i="1"/>
  <c r="H1168" i="1"/>
  <c r="J1168" i="1" s="1"/>
  <c r="G1168" i="1"/>
  <c r="F1168" i="1"/>
  <c r="E1168" i="1"/>
  <c r="B1168" i="1"/>
  <c r="F1167" i="1"/>
  <c r="I1167" i="1" s="1"/>
  <c r="E1167" i="1"/>
  <c r="B1167" i="1"/>
  <c r="I1166" i="1"/>
  <c r="G1166" i="1"/>
  <c r="F1166" i="1"/>
  <c r="H1166" i="1" s="1"/>
  <c r="J1166" i="1" s="1"/>
  <c r="E1166" i="1"/>
  <c r="B1166" i="1"/>
  <c r="F1165" i="1"/>
  <c r="I1165" i="1" s="1"/>
  <c r="E1165" i="1"/>
  <c r="B1165" i="1"/>
  <c r="F1164" i="1"/>
  <c r="I1164" i="1" s="1"/>
  <c r="E1164" i="1"/>
  <c r="B1164" i="1"/>
  <c r="I1163" i="1"/>
  <c r="G1163" i="1"/>
  <c r="F1163" i="1"/>
  <c r="H1163" i="1" s="1"/>
  <c r="E1163" i="1"/>
  <c r="B1163" i="1"/>
  <c r="I1162" i="1"/>
  <c r="H1162" i="1"/>
  <c r="J1162" i="1" s="1"/>
  <c r="G1162" i="1"/>
  <c r="F1162" i="1"/>
  <c r="E1162" i="1"/>
  <c r="B1162" i="1"/>
  <c r="I1161" i="1"/>
  <c r="F1161" i="1"/>
  <c r="H1161" i="1" s="1"/>
  <c r="E1161" i="1"/>
  <c r="B1161" i="1"/>
  <c r="I1160" i="1"/>
  <c r="G1160" i="1"/>
  <c r="J1160" i="1" s="1"/>
  <c r="F1160" i="1"/>
  <c r="H1160" i="1" s="1"/>
  <c r="E1160" i="1"/>
  <c r="B1160" i="1"/>
  <c r="F1159" i="1"/>
  <c r="E1159" i="1"/>
  <c r="B1159" i="1"/>
  <c r="F1158" i="1"/>
  <c r="E1158" i="1"/>
  <c r="B1158" i="1"/>
  <c r="I1157" i="1"/>
  <c r="G1157" i="1"/>
  <c r="F1157" i="1"/>
  <c r="H1157" i="1" s="1"/>
  <c r="E1157" i="1"/>
  <c r="B1157" i="1"/>
  <c r="I1156" i="1"/>
  <c r="G1156" i="1"/>
  <c r="F1156" i="1"/>
  <c r="H1156" i="1" s="1"/>
  <c r="E1156" i="1"/>
  <c r="B1156" i="1"/>
  <c r="I1155" i="1"/>
  <c r="G1155" i="1"/>
  <c r="F1155" i="1"/>
  <c r="H1155" i="1" s="1"/>
  <c r="E1155" i="1"/>
  <c r="B1155" i="1"/>
  <c r="I1154" i="1"/>
  <c r="G1154" i="1"/>
  <c r="F1154" i="1"/>
  <c r="H1154" i="1" s="1"/>
  <c r="E1154" i="1"/>
  <c r="B1154" i="1"/>
  <c r="I1153" i="1"/>
  <c r="G1153" i="1"/>
  <c r="F1153" i="1"/>
  <c r="H1153" i="1" s="1"/>
  <c r="E1153" i="1"/>
  <c r="B1153" i="1"/>
  <c r="AS1152" i="1"/>
  <c r="AP1152" i="1"/>
  <c r="I1152" i="1"/>
  <c r="G1152" i="1"/>
  <c r="J1152" i="1" s="1"/>
  <c r="AX1152" i="1" s="1"/>
  <c r="F1152" i="1"/>
  <c r="H1152" i="1" s="1"/>
  <c r="E1152" i="1"/>
  <c r="B1152" i="1"/>
  <c r="I1151" i="1"/>
  <c r="G1151" i="1"/>
  <c r="F1151" i="1"/>
  <c r="H1151" i="1" s="1"/>
  <c r="E1151" i="1"/>
  <c r="B1151" i="1"/>
  <c r="I1150" i="1"/>
  <c r="G1150" i="1"/>
  <c r="F1150" i="1"/>
  <c r="H1150" i="1" s="1"/>
  <c r="E1150" i="1"/>
  <c r="B1150" i="1"/>
  <c r="AR1149" i="1"/>
  <c r="AN1149" i="1"/>
  <c r="AL1149" i="1"/>
  <c r="AJ1149" i="1"/>
  <c r="AG1149" i="1"/>
  <c r="AC1149" i="1"/>
  <c r="Z1149" i="1"/>
  <c r="X1149" i="1"/>
  <c r="V1149" i="1"/>
  <c r="U1149" i="1"/>
  <c r="T1149" i="1"/>
  <c r="S1149" i="1"/>
  <c r="R1149" i="1"/>
  <c r="Q1149" i="1"/>
  <c r="P1149" i="1"/>
  <c r="N1149" i="1"/>
  <c r="I1149" i="1"/>
  <c r="G1149" i="1"/>
  <c r="J1149" i="1" s="1"/>
  <c r="AT1149" i="1" s="1"/>
  <c r="F1149" i="1"/>
  <c r="H1149" i="1" s="1"/>
  <c r="E1149" i="1"/>
  <c r="B1149" i="1"/>
  <c r="I1148" i="1"/>
  <c r="G1148" i="1"/>
  <c r="F1148" i="1"/>
  <c r="H1148" i="1" s="1"/>
  <c r="E1148" i="1"/>
  <c r="B1148" i="1"/>
  <c r="AO1147" i="1"/>
  <c r="I1147" i="1"/>
  <c r="G1147" i="1"/>
  <c r="J1147" i="1" s="1"/>
  <c r="AP1147" i="1" s="1"/>
  <c r="F1147" i="1"/>
  <c r="H1147" i="1" s="1"/>
  <c r="E1147" i="1"/>
  <c r="B1147" i="1"/>
  <c r="I1146" i="1"/>
  <c r="G1146" i="1"/>
  <c r="F1146" i="1"/>
  <c r="H1146" i="1" s="1"/>
  <c r="E1146" i="1"/>
  <c r="B1146" i="1"/>
  <c r="I1145" i="1"/>
  <c r="G1145" i="1"/>
  <c r="F1145" i="1"/>
  <c r="H1145" i="1" s="1"/>
  <c r="E1145" i="1"/>
  <c r="B1145" i="1"/>
  <c r="I1144" i="1"/>
  <c r="G1144" i="1"/>
  <c r="F1144" i="1"/>
  <c r="H1144" i="1" s="1"/>
  <c r="E1144" i="1"/>
  <c r="B1144" i="1"/>
  <c r="I1143" i="1"/>
  <c r="G1143" i="1"/>
  <c r="F1143" i="1"/>
  <c r="H1143" i="1" s="1"/>
  <c r="E1143" i="1"/>
  <c r="B1143" i="1"/>
  <c r="I1142" i="1"/>
  <c r="G1142" i="1"/>
  <c r="F1142" i="1"/>
  <c r="H1142" i="1" s="1"/>
  <c r="E1142" i="1"/>
  <c r="B1142" i="1"/>
  <c r="AJ1141" i="1"/>
  <c r="AE1141" i="1"/>
  <c r="I1141" i="1"/>
  <c r="G1141" i="1"/>
  <c r="J1141" i="1" s="1"/>
  <c r="AO1141" i="1" s="1"/>
  <c r="F1141" i="1"/>
  <c r="H1141" i="1" s="1"/>
  <c r="E1141" i="1"/>
  <c r="B1141" i="1"/>
  <c r="I1140" i="1"/>
  <c r="G1140" i="1"/>
  <c r="F1140" i="1"/>
  <c r="H1140" i="1" s="1"/>
  <c r="E1140" i="1"/>
  <c r="B1140" i="1"/>
  <c r="AJ1139" i="1"/>
  <c r="AE1139" i="1"/>
  <c r="I1139" i="1"/>
  <c r="G1139" i="1"/>
  <c r="J1139" i="1" s="1"/>
  <c r="AO1139" i="1" s="1"/>
  <c r="F1139" i="1"/>
  <c r="H1139" i="1" s="1"/>
  <c r="E1139" i="1"/>
  <c r="B1139" i="1"/>
  <c r="I1138" i="1"/>
  <c r="G1138" i="1"/>
  <c r="F1138" i="1"/>
  <c r="H1138" i="1" s="1"/>
  <c r="E1138" i="1"/>
  <c r="B1138" i="1"/>
  <c r="AN1137" i="1"/>
  <c r="AJ1137" i="1"/>
  <c r="AE1137" i="1"/>
  <c r="I1137" i="1"/>
  <c r="G1137" i="1"/>
  <c r="J1137" i="1" s="1"/>
  <c r="AO1137" i="1" s="1"/>
  <c r="F1137" i="1"/>
  <c r="H1137" i="1" s="1"/>
  <c r="E1137" i="1"/>
  <c r="B1137" i="1"/>
  <c r="I1136" i="1"/>
  <c r="G1136" i="1"/>
  <c r="F1136" i="1"/>
  <c r="H1136" i="1" s="1"/>
  <c r="E1136" i="1"/>
  <c r="B1136" i="1"/>
  <c r="AN1135" i="1"/>
  <c r="AJ1135" i="1"/>
  <c r="AE1135" i="1"/>
  <c r="I1135" i="1"/>
  <c r="G1135" i="1"/>
  <c r="J1135" i="1" s="1"/>
  <c r="AO1135" i="1" s="1"/>
  <c r="F1135" i="1"/>
  <c r="H1135" i="1" s="1"/>
  <c r="E1135" i="1"/>
  <c r="B1135" i="1"/>
  <c r="I1134" i="1"/>
  <c r="G1134" i="1"/>
  <c r="F1134" i="1"/>
  <c r="H1134" i="1" s="1"/>
  <c r="E1134" i="1"/>
  <c r="B1134" i="1"/>
  <c r="AN1133" i="1"/>
  <c r="AJ1133" i="1"/>
  <c r="AE1133" i="1"/>
  <c r="I1133" i="1"/>
  <c r="G1133" i="1"/>
  <c r="J1133" i="1" s="1"/>
  <c r="AO1133" i="1" s="1"/>
  <c r="F1133" i="1"/>
  <c r="H1133" i="1" s="1"/>
  <c r="E1133" i="1"/>
  <c r="B1133" i="1"/>
  <c r="I1132" i="1"/>
  <c r="G1132" i="1"/>
  <c r="F1132" i="1"/>
  <c r="H1132" i="1" s="1"/>
  <c r="E1132" i="1"/>
  <c r="B1132" i="1"/>
  <c r="AN1131" i="1"/>
  <c r="AJ1131" i="1"/>
  <c r="AE1131" i="1"/>
  <c r="I1131" i="1"/>
  <c r="G1131" i="1"/>
  <c r="J1131" i="1" s="1"/>
  <c r="AO1131" i="1" s="1"/>
  <c r="F1131" i="1"/>
  <c r="H1131" i="1" s="1"/>
  <c r="E1131" i="1"/>
  <c r="B1131" i="1"/>
  <c r="I1130" i="1"/>
  <c r="G1130" i="1"/>
  <c r="F1130" i="1"/>
  <c r="H1130" i="1" s="1"/>
  <c r="E1130" i="1"/>
  <c r="B1130" i="1"/>
  <c r="AN1129" i="1"/>
  <c r="AJ1129" i="1"/>
  <c r="AE1129" i="1"/>
  <c r="I1129" i="1"/>
  <c r="G1129" i="1"/>
  <c r="J1129" i="1" s="1"/>
  <c r="AO1129" i="1" s="1"/>
  <c r="F1129" i="1"/>
  <c r="H1129" i="1" s="1"/>
  <c r="E1129" i="1"/>
  <c r="B1129" i="1"/>
  <c r="I1128" i="1"/>
  <c r="G1128" i="1"/>
  <c r="F1128" i="1"/>
  <c r="H1128" i="1" s="1"/>
  <c r="E1128" i="1"/>
  <c r="B1128" i="1"/>
  <c r="I1127" i="1"/>
  <c r="G1127" i="1"/>
  <c r="J1127" i="1" s="1"/>
  <c r="F1127" i="1"/>
  <c r="H1127" i="1" s="1"/>
  <c r="E1127" i="1"/>
  <c r="B1127" i="1"/>
  <c r="I1126" i="1"/>
  <c r="G1126" i="1"/>
  <c r="F1126" i="1"/>
  <c r="H1126" i="1" s="1"/>
  <c r="E1126" i="1"/>
  <c r="B1126" i="1"/>
  <c r="I1125" i="1"/>
  <c r="G1125" i="1"/>
  <c r="J1125" i="1" s="1"/>
  <c r="F1125" i="1"/>
  <c r="H1125" i="1" s="1"/>
  <c r="E1125" i="1"/>
  <c r="B1125" i="1"/>
  <c r="I1124" i="1"/>
  <c r="G1124" i="1"/>
  <c r="F1124" i="1"/>
  <c r="H1124" i="1" s="1"/>
  <c r="E1124" i="1"/>
  <c r="B1124" i="1"/>
  <c r="I1123" i="1"/>
  <c r="G1123" i="1"/>
  <c r="J1123" i="1" s="1"/>
  <c r="F1123" i="1"/>
  <c r="H1123" i="1" s="1"/>
  <c r="E1123" i="1"/>
  <c r="B1123" i="1"/>
  <c r="I1122" i="1"/>
  <c r="G1122" i="1"/>
  <c r="F1122" i="1"/>
  <c r="H1122" i="1" s="1"/>
  <c r="E1122" i="1"/>
  <c r="B1122" i="1"/>
  <c r="I1121" i="1"/>
  <c r="G1121" i="1"/>
  <c r="J1121" i="1" s="1"/>
  <c r="F1121" i="1"/>
  <c r="H1121" i="1" s="1"/>
  <c r="E1121" i="1"/>
  <c r="B1121" i="1"/>
  <c r="I1120" i="1"/>
  <c r="G1120" i="1"/>
  <c r="F1120" i="1"/>
  <c r="H1120" i="1" s="1"/>
  <c r="E1120" i="1"/>
  <c r="B1120" i="1"/>
  <c r="I1119" i="1"/>
  <c r="G1119" i="1"/>
  <c r="F1119" i="1"/>
  <c r="H1119" i="1" s="1"/>
  <c r="E1119" i="1"/>
  <c r="B1119" i="1"/>
  <c r="I1118" i="1"/>
  <c r="G1118" i="1"/>
  <c r="F1118" i="1"/>
  <c r="H1118" i="1" s="1"/>
  <c r="E1118" i="1"/>
  <c r="B1118" i="1"/>
  <c r="I1117" i="1"/>
  <c r="G1117" i="1"/>
  <c r="F1117" i="1"/>
  <c r="H1117" i="1" s="1"/>
  <c r="E1117" i="1"/>
  <c r="B1117" i="1"/>
  <c r="I1116" i="1"/>
  <c r="G1116" i="1"/>
  <c r="F1116" i="1"/>
  <c r="H1116" i="1" s="1"/>
  <c r="E1116" i="1"/>
  <c r="B1116" i="1"/>
  <c r="AQ1115" i="1"/>
  <c r="AP1115" i="1"/>
  <c r="I1115" i="1"/>
  <c r="G1115" i="1"/>
  <c r="J1115" i="1" s="1"/>
  <c r="F1115" i="1"/>
  <c r="H1115" i="1" s="1"/>
  <c r="E1115" i="1"/>
  <c r="B1115" i="1"/>
  <c r="I1114" i="1"/>
  <c r="G1114" i="1"/>
  <c r="F1114" i="1"/>
  <c r="H1114" i="1" s="1"/>
  <c r="E1114" i="1"/>
  <c r="B1114" i="1"/>
  <c r="I1113" i="1"/>
  <c r="G1113" i="1"/>
  <c r="F1113" i="1"/>
  <c r="H1113" i="1" s="1"/>
  <c r="E1113" i="1"/>
  <c r="B1113" i="1"/>
  <c r="I1112" i="1"/>
  <c r="G1112" i="1"/>
  <c r="F1112" i="1"/>
  <c r="H1112" i="1" s="1"/>
  <c r="E1112" i="1"/>
  <c r="B1112" i="1"/>
  <c r="I1111" i="1"/>
  <c r="G1111" i="1"/>
  <c r="F1111" i="1"/>
  <c r="H1111" i="1" s="1"/>
  <c r="E1111" i="1"/>
  <c r="B1111" i="1"/>
  <c r="I1110" i="1"/>
  <c r="G1110" i="1"/>
  <c r="F1110" i="1"/>
  <c r="H1110" i="1" s="1"/>
  <c r="E1110" i="1"/>
  <c r="B1110" i="1"/>
  <c r="AT1109" i="1"/>
  <c r="AQ1109" i="1"/>
  <c r="AP1109" i="1"/>
  <c r="AO1109" i="1"/>
  <c r="O1109" i="1"/>
  <c r="I1109" i="1"/>
  <c r="G1109" i="1"/>
  <c r="J1109" i="1" s="1"/>
  <c r="F1109" i="1"/>
  <c r="H1109" i="1" s="1"/>
  <c r="E1109" i="1"/>
  <c r="B1109" i="1"/>
  <c r="I1108" i="1"/>
  <c r="G1108" i="1"/>
  <c r="F1108" i="1"/>
  <c r="H1108" i="1" s="1"/>
  <c r="E1108" i="1"/>
  <c r="B1108" i="1"/>
  <c r="I1107" i="1"/>
  <c r="G1107" i="1"/>
  <c r="F1107" i="1"/>
  <c r="H1107" i="1" s="1"/>
  <c r="E1107" i="1"/>
  <c r="B1107" i="1"/>
  <c r="I1106" i="1"/>
  <c r="G1106" i="1"/>
  <c r="F1106" i="1"/>
  <c r="H1106" i="1" s="1"/>
  <c r="E1106" i="1"/>
  <c r="B1106" i="1"/>
  <c r="AT1105" i="1"/>
  <c r="AQ1105" i="1"/>
  <c r="AP1105" i="1"/>
  <c r="AO1105" i="1"/>
  <c r="AN1105" i="1"/>
  <c r="AL1105" i="1"/>
  <c r="L1105" i="1"/>
  <c r="I1105" i="1"/>
  <c r="G1105" i="1"/>
  <c r="J1105" i="1" s="1"/>
  <c r="F1105" i="1"/>
  <c r="H1105" i="1" s="1"/>
  <c r="E1105" i="1"/>
  <c r="B1105" i="1"/>
  <c r="I1104" i="1"/>
  <c r="G1104" i="1"/>
  <c r="F1104" i="1"/>
  <c r="H1104" i="1" s="1"/>
  <c r="E1104" i="1"/>
  <c r="B1104" i="1"/>
  <c r="I1103" i="1"/>
  <c r="G1103" i="1"/>
  <c r="F1103" i="1"/>
  <c r="H1103" i="1" s="1"/>
  <c r="E1103" i="1"/>
  <c r="B1103" i="1"/>
  <c r="I1102" i="1"/>
  <c r="G1102" i="1"/>
  <c r="F1102" i="1"/>
  <c r="H1102" i="1" s="1"/>
  <c r="E1102" i="1"/>
  <c r="B1102" i="1"/>
  <c r="I1101" i="1"/>
  <c r="G1101" i="1"/>
  <c r="F1101" i="1"/>
  <c r="H1101" i="1" s="1"/>
  <c r="E1101" i="1"/>
  <c r="B1101" i="1"/>
  <c r="I1100" i="1"/>
  <c r="G1100" i="1"/>
  <c r="F1100" i="1"/>
  <c r="H1100" i="1" s="1"/>
  <c r="E1100" i="1"/>
  <c r="B1100" i="1"/>
  <c r="AV1099" i="1"/>
  <c r="AT1099" i="1"/>
  <c r="I1099" i="1"/>
  <c r="G1099" i="1"/>
  <c r="J1099" i="1" s="1"/>
  <c r="F1099" i="1"/>
  <c r="H1099" i="1" s="1"/>
  <c r="E1099" i="1"/>
  <c r="B1099" i="1"/>
  <c r="I1098" i="1"/>
  <c r="G1098" i="1"/>
  <c r="F1098" i="1"/>
  <c r="H1098" i="1" s="1"/>
  <c r="E1098" i="1"/>
  <c r="B1098" i="1"/>
  <c r="AX1097" i="1"/>
  <c r="AR1097" i="1"/>
  <c r="I1097" i="1"/>
  <c r="G1097" i="1"/>
  <c r="J1097" i="1" s="1"/>
  <c r="AV1097" i="1" s="1"/>
  <c r="F1097" i="1"/>
  <c r="H1097" i="1" s="1"/>
  <c r="E1097" i="1"/>
  <c r="B1097" i="1"/>
  <c r="I1096" i="1"/>
  <c r="G1096" i="1"/>
  <c r="F1096" i="1"/>
  <c r="H1096" i="1" s="1"/>
  <c r="E1096" i="1"/>
  <c r="B1096" i="1"/>
  <c r="I1095" i="1"/>
  <c r="G1095" i="1"/>
  <c r="F1095" i="1"/>
  <c r="H1095" i="1" s="1"/>
  <c r="E1095" i="1"/>
  <c r="B1095" i="1"/>
  <c r="AT1094" i="1"/>
  <c r="AM1094" i="1"/>
  <c r="AJ1094" i="1"/>
  <c r="AG1094" i="1"/>
  <c r="AE1094" i="1"/>
  <c r="AC1094" i="1"/>
  <c r="AA1094" i="1"/>
  <c r="Z1094" i="1"/>
  <c r="X1094" i="1"/>
  <c r="W1094" i="1"/>
  <c r="Q1094" i="1"/>
  <c r="P1094" i="1"/>
  <c r="M1094" i="1"/>
  <c r="I1094" i="1"/>
  <c r="G1094" i="1"/>
  <c r="J1094" i="1" s="1"/>
  <c r="AU1094" i="1" s="1"/>
  <c r="F1094" i="1"/>
  <c r="H1094" i="1" s="1"/>
  <c r="E1094" i="1"/>
  <c r="B1094" i="1"/>
  <c r="AY1093" i="1"/>
  <c r="AX1093" i="1"/>
  <c r="AV1093" i="1"/>
  <c r="AU1093" i="1"/>
  <c r="AT1093" i="1"/>
  <c r="AS1093" i="1"/>
  <c r="AR1093" i="1"/>
  <c r="AQ1093" i="1"/>
  <c r="AK1093" i="1"/>
  <c r="AJ1093" i="1"/>
  <c r="AC1093" i="1"/>
  <c r="AA1093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I1093" i="1"/>
  <c r="G1093" i="1"/>
  <c r="J1093" i="1" s="1"/>
  <c r="AM1093" i="1" s="1"/>
  <c r="F1093" i="1"/>
  <c r="H1093" i="1" s="1"/>
  <c r="E1093" i="1"/>
  <c r="B1093" i="1"/>
  <c r="AQ1092" i="1"/>
  <c r="AP1092" i="1"/>
  <c r="AN1092" i="1"/>
  <c r="AM1092" i="1"/>
  <c r="AL1092" i="1"/>
  <c r="AK1092" i="1"/>
  <c r="AJ1092" i="1"/>
  <c r="AG1092" i="1"/>
  <c r="I1092" i="1"/>
  <c r="G1092" i="1"/>
  <c r="J1092" i="1" s="1"/>
  <c r="AY1092" i="1" s="1"/>
  <c r="F1092" i="1"/>
  <c r="H1092" i="1" s="1"/>
  <c r="E1092" i="1"/>
  <c r="B1092" i="1"/>
  <c r="I1091" i="1"/>
  <c r="G1091" i="1"/>
  <c r="F1091" i="1"/>
  <c r="H1091" i="1" s="1"/>
  <c r="E1091" i="1"/>
  <c r="B1091" i="1"/>
  <c r="AT1090" i="1"/>
  <c r="AR1090" i="1"/>
  <c r="AQ1090" i="1"/>
  <c r="AP1090" i="1"/>
  <c r="AO1090" i="1"/>
  <c r="I1090" i="1"/>
  <c r="G1090" i="1"/>
  <c r="J1090" i="1" s="1"/>
  <c r="AU1090" i="1" s="1"/>
  <c r="F1090" i="1"/>
  <c r="H1090" i="1" s="1"/>
  <c r="E1090" i="1"/>
  <c r="B1090" i="1"/>
  <c r="AS1089" i="1"/>
  <c r="AR1089" i="1"/>
  <c r="AO1089" i="1"/>
  <c r="AN1089" i="1"/>
  <c r="I1089" i="1"/>
  <c r="G1089" i="1"/>
  <c r="J1089" i="1" s="1"/>
  <c r="F1089" i="1"/>
  <c r="H1089" i="1" s="1"/>
  <c r="E1089" i="1"/>
  <c r="B1089" i="1"/>
  <c r="I1088" i="1"/>
  <c r="G1088" i="1"/>
  <c r="F1088" i="1"/>
  <c r="H1088" i="1" s="1"/>
  <c r="E1088" i="1"/>
  <c r="B1088" i="1"/>
  <c r="I1087" i="1"/>
  <c r="G1087" i="1"/>
  <c r="J1087" i="1" s="1"/>
  <c r="F1087" i="1"/>
  <c r="H1087" i="1" s="1"/>
  <c r="E1087" i="1"/>
  <c r="B1087" i="1"/>
  <c r="I1086" i="1"/>
  <c r="G1086" i="1"/>
  <c r="F1086" i="1"/>
  <c r="H1086" i="1" s="1"/>
  <c r="E1086" i="1"/>
  <c r="B1086" i="1"/>
  <c r="AR1085" i="1"/>
  <c r="AN1085" i="1"/>
  <c r="AM1085" i="1"/>
  <c r="AL1085" i="1"/>
  <c r="AK1085" i="1"/>
  <c r="AJ1085" i="1"/>
  <c r="AG1085" i="1"/>
  <c r="W1085" i="1"/>
  <c r="V1085" i="1"/>
  <c r="S1085" i="1"/>
  <c r="R1085" i="1"/>
  <c r="I1085" i="1"/>
  <c r="G1085" i="1"/>
  <c r="J1085" i="1" s="1"/>
  <c r="AV1085" i="1" s="1"/>
  <c r="F1085" i="1"/>
  <c r="H1085" i="1" s="1"/>
  <c r="E1085" i="1"/>
  <c r="B1085" i="1"/>
  <c r="I1084" i="1"/>
  <c r="G1084" i="1"/>
  <c r="F1084" i="1"/>
  <c r="H1084" i="1" s="1"/>
  <c r="E1084" i="1"/>
  <c r="B1084" i="1"/>
  <c r="I1083" i="1"/>
  <c r="G1083" i="1"/>
  <c r="F1083" i="1"/>
  <c r="H1083" i="1" s="1"/>
  <c r="E1083" i="1"/>
  <c r="B1083" i="1"/>
  <c r="I1082" i="1"/>
  <c r="G1082" i="1"/>
  <c r="F1082" i="1"/>
  <c r="H1082" i="1" s="1"/>
  <c r="E1082" i="1"/>
  <c r="B1082" i="1"/>
  <c r="I1081" i="1"/>
  <c r="G1081" i="1"/>
  <c r="F1081" i="1"/>
  <c r="H1081" i="1" s="1"/>
  <c r="E1081" i="1"/>
  <c r="B1081" i="1"/>
  <c r="I1080" i="1"/>
  <c r="G1080" i="1"/>
  <c r="J1080" i="1" s="1"/>
  <c r="F1080" i="1"/>
  <c r="H1080" i="1" s="1"/>
  <c r="E1080" i="1"/>
  <c r="B1080" i="1"/>
  <c r="I1079" i="1"/>
  <c r="G1079" i="1"/>
  <c r="F1079" i="1"/>
  <c r="H1079" i="1" s="1"/>
  <c r="E1079" i="1"/>
  <c r="B1079" i="1"/>
  <c r="I1078" i="1"/>
  <c r="G1078" i="1"/>
  <c r="F1078" i="1"/>
  <c r="H1078" i="1" s="1"/>
  <c r="E1078" i="1"/>
  <c r="B1078" i="1"/>
  <c r="I1077" i="1"/>
  <c r="G1077" i="1"/>
  <c r="F1077" i="1"/>
  <c r="H1077" i="1" s="1"/>
  <c r="E1077" i="1"/>
  <c r="B1077" i="1"/>
  <c r="AX1076" i="1"/>
  <c r="AU1076" i="1"/>
  <c r="AT1076" i="1"/>
  <c r="AQ1076" i="1"/>
  <c r="AN1076" i="1"/>
  <c r="AM1076" i="1"/>
  <c r="AJ1076" i="1"/>
  <c r="I1076" i="1"/>
  <c r="G1076" i="1"/>
  <c r="J1076" i="1" s="1"/>
  <c r="AV1076" i="1" s="1"/>
  <c r="F1076" i="1"/>
  <c r="H1076" i="1" s="1"/>
  <c r="E1076" i="1"/>
  <c r="B1076" i="1"/>
  <c r="I1075" i="1"/>
  <c r="G1075" i="1"/>
  <c r="F1075" i="1"/>
  <c r="H1075" i="1" s="1"/>
  <c r="E1075" i="1"/>
  <c r="B1075" i="1"/>
  <c r="I1074" i="1"/>
  <c r="G1074" i="1"/>
  <c r="F1074" i="1"/>
  <c r="H1074" i="1" s="1"/>
  <c r="E1074" i="1"/>
  <c r="B1074" i="1"/>
  <c r="I1073" i="1"/>
  <c r="G1073" i="1"/>
  <c r="F1073" i="1"/>
  <c r="H1073" i="1" s="1"/>
  <c r="E1073" i="1"/>
  <c r="B1073" i="1"/>
  <c r="F1072" i="1"/>
  <c r="H1072" i="1" s="1"/>
  <c r="E1072" i="1"/>
  <c r="B1072" i="1"/>
  <c r="AY1071" i="1"/>
  <c r="AT1071" i="1"/>
  <c r="AP1071" i="1"/>
  <c r="AM1071" i="1"/>
  <c r="AL1071" i="1"/>
  <c r="AJ1071" i="1"/>
  <c r="I1071" i="1"/>
  <c r="G1071" i="1"/>
  <c r="J1071" i="1" s="1"/>
  <c r="AX1071" i="1" s="1"/>
  <c r="F1071" i="1"/>
  <c r="H1071" i="1" s="1"/>
  <c r="E1071" i="1"/>
  <c r="B1071" i="1"/>
  <c r="G1070" i="1"/>
  <c r="F1070" i="1"/>
  <c r="H1070" i="1" s="1"/>
  <c r="E1070" i="1"/>
  <c r="B1070" i="1"/>
  <c r="I1069" i="1"/>
  <c r="F1069" i="1"/>
  <c r="H1069" i="1" s="1"/>
  <c r="E1069" i="1"/>
  <c r="B1069" i="1"/>
  <c r="I1068" i="1"/>
  <c r="G1068" i="1"/>
  <c r="F1068" i="1"/>
  <c r="H1068" i="1" s="1"/>
  <c r="E1068" i="1"/>
  <c r="B1068" i="1"/>
  <c r="G1067" i="1"/>
  <c r="F1067" i="1"/>
  <c r="H1067" i="1" s="1"/>
  <c r="E1067" i="1"/>
  <c r="B1067" i="1"/>
  <c r="F1066" i="1"/>
  <c r="H1066" i="1" s="1"/>
  <c r="E1066" i="1"/>
  <c r="B1066" i="1"/>
  <c r="I1065" i="1"/>
  <c r="F1065" i="1"/>
  <c r="E1065" i="1"/>
  <c r="B1065" i="1"/>
  <c r="I1064" i="1"/>
  <c r="H1064" i="1"/>
  <c r="G1064" i="1"/>
  <c r="F1064" i="1"/>
  <c r="E1064" i="1"/>
  <c r="B1064" i="1"/>
  <c r="I1063" i="1"/>
  <c r="G1063" i="1"/>
  <c r="F1063" i="1"/>
  <c r="H1063" i="1" s="1"/>
  <c r="E1063" i="1"/>
  <c r="B1063" i="1"/>
  <c r="F1062" i="1"/>
  <c r="I1062" i="1" s="1"/>
  <c r="E1062" i="1"/>
  <c r="B1062" i="1"/>
  <c r="F1061" i="1"/>
  <c r="I1061" i="1" s="1"/>
  <c r="E1061" i="1"/>
  <c r="B1061" i="1"/>
  <c r="F1060" i="1"/>
  <c r="I1060" i="1" s="1"/>
  <c r="E1060" i="1"/>
  <c r="B1060" i="1"/>
  <c r="AY1059" i="1"/>
  <c r="AM1059" i="1"/>
  <c r="AE1059" i="1"/>
  <c r="AB1059" i="1"/>
  <c r="AA1059" i="1"/>
  <c r="Z1059" i="1"/>
  <c r="X1059" i="1"/>
  <c r="W1059" i="1"/>
  <c r="V1059" i="1"/>
  <c r="U1059" i="1"/>
  <c r="T1059" i="1"/>
  <c r="S1059" i="1"/>
  <c r="P1059" i="1"/>
  <c r="M1059" i="1"/>
  <c r="H1059" i="1"/>
  <c r="G1059" i="1"/>
  <c r="J1059" i="1" s="1"/>
  <c r="AT1059" i="1" s="1"/>
  <c r="F1059" i="1"/>
  <c r="I1059" i="1" s="1"/>
  <c r="E1059" i="1"/>
  <c r="B1059" i="1"/>
  <c r="AY1058" i="1"/>
  <c r="AX1058" i="1"/>
  <c r="AT1058" i="1"/>
  <c r="AQ1058" i="1"/>
  <c r="AP1058" i="1"/>
  <c r="AO1058" i="1"/>
  <c r="AL1058" i="1"/>
  <c r="AI1058" i="1"/>
  <c r="AG1058" i="1"/>
  <c r="AD1058" i="1"/>
  <c r="AC1058" i="1"/>
  <c r="AA1058" i="1"/>
  <c r="Z1058" i="1"/>
  <c r="X1058" i="1"/>
  <c r="V1058" i="1"/>
  <c r="U1058" i="1"/>
  <c r="T1058" i="1"/>
  <c r="Q1058" i="1"/>
  <c r="P1058" i="1"/>
  <c r="I1058" i="1"/>
  <c r="H1058" i="1"/>
  <c r="G1058" i="1"/>
  <c r="J1058" i="1" s="1"/>
  <c r="F1058" i="1"/>
  <c r="E1058" i="1"/>
  <c r="B1058" i="1"/>
  <c r="AS1057" i="1"/>
  <c r="AR1057" i="1"/>
  <c r="AP1057" i="1"/>
  <c r="L1057" i="1"/>
  <c r="K1057" i="1"/>
  <c r="I1057" i="1"/>
  <c r="G1057" i="1"/>
  <c r="J1057" i="1" s="1"/>
  <c r="F1057" i="1"/>
  <c r="H1057" i="1" s="1"/>
  <c r="E1057" i="1"/>
  <c r="B1057" i="1"/>
  <c r="I1056" i="1"/>
  <c r="H1056" i="1"/>
  <c r="G1056" i="1"/>
  <c r="F1056" i="1"/>
  <c r="E1056" i="1"/>
  <c r="B1056" i="1"/>
  <c r="F1055" i="1"/>
  <c r="G1055" i="1" s="1"/>
  <c r="E1055" i="1"/>
  <c r="B1055" i="1"/>
  <c r="I1054" i="1"/>
  <c r="H1054" i="1"/>
  <c r="G1054" i="1"/>
  <c r="F1054" i="1"/>
  <c r="E1054" i="1"/>
  <c r="B1054" i="1"/>
  <c r="AL1053" i="1"/>
  <c r="AJ1053" i="1"/>
  <c r="AI1053" i="1"/>
  <c r="AG1053" i="1"/>
  <c r="AF1053" i="1"/>
  <c r="I1053" i="1"/>
  <c r="H1053" i="1"/>
  <c r="G1053" i="1"/>
  <c r="J1053" i="1" s="1"/>
  <c r="AM1053" i="1" s="1"/>
  <c r="F1053" i="1"/>
  <c r="E1053" i="1"/>
  <c r="B1053" i="1"/>
  <c r="I1052" i="1"/>
  <c r="H1052" i="1"/>
  <c r="F1052" i="1"/>
  <c r="G1052" i="1" s="1"/>
  <c r="E1052" i="1"/>
  <c r="B1052" i="1"/>
  <c r="I1051" i="1"/>
  <c r="H1051" i="1"/>
  <c r="G1051" i="1"/>
  <c r="F1051" i="1"/>
  <c r="E1051" i="1"/>
  <c r="B1051" i="1"/>
  <c r="AQ1050" i="1"/>
  <c r="AM1050" i="1"/>
  <c r="AJ1050" i="1"/>
  <c r="AI1050" i="1"/>
  <c r="AF1050" i="1"/>
  <c r="I1050" i="1"/>
  <c r="G1050" i="1"/>
  <c r="J1050" i="1" s="1"/>
  <c r="AT1050" i="1" s="1"/>
  <c r="F1050" i="1"/>
  <c r="H1050" i="1" s="1"/>
  <c r="E1050" i="1"/>
  <c r="B1050" i="1"/>
  <c r="H1049" i="1"/>
  <c r="G1049" i="1"/>
  <c r="F1049" i="1"/>
  <c r="I1049" i="1" s="1"/>
  <c r="E1049" i="1"/>
  <c r="B1049" i="1"/>
  <c r="I1048" i="1"/>
  <c r="F1048" i="1"/>
  <c r="E1048" i="1"/>
  <c r="B1048" i="1"/>
  <c r="I1047" i="1"/>
  <c r="H1047" i="1"/>
  <c r="G1047" i="1"/>
  <c r="F1047" i="1"/>
  <c r="E1047" i="1"/>
  <c r="B1047" i="1"/>
  <c r="I1046" i="1"/>
  <c r="F1046" i="1"/>
  <c r="E1046" i="1"/>
  <c r="B1046" i="1"/>
  <c r="I1045" i="1"/>
  <c r="G1045" i="1"/>
  <c r="F1045" i="1"/>
  <c r="H1045" i="1" s="1"/>
  <c r="E1045" i="1"/>
  <c r="B1045" i="1"/>
  <c r="I1044" i="1"/>
  <c r="H1044" i="1"/>
  <c r="G1044" i="1"/>
  <c r="F1044" i="1"/>
  <c r="E1044" i="1"/>
  <c r="B1044" i="1"/>
  <c r="H1043" i="1"/>
  <c r="F1043" i="1"/>
  <c r="E1043" i="1"/>
  <c r="B1043" i="1"/>
  <c r="F1042" i="1"/>
  <c r="I1042" i="1" s="1"/>
  <c r="E1042" i="1"/>
  <c r="B1042" i="1"/>
  <c r="F1041" i="1"/>
  <c r="E1041" i="1"/>
  <c r="B1041" i="1"/>
  <c r="I1040" i="1"/>
  <c r="F1040" i="1"/>
  <c r="H1040" i="1" s="1"/>
  <c r="E1040" i="1"/>
  <c r="B1040" i="1"/>
  <c r="H1039" i="1"/>
  <c r="F1039" i="1"/>
  <c r="I1039" i="1" s="1"/>
  <c r="E1039" i="1"/>
  <c r="B1039" i="1"/>
  <c r="I1038" i="1"/>
  <c r="H1038" i="1"/>
  <c r="G1038" i="1"/>
  <c r="J1038" i="1" s="1"/>
  <c r="F1038" i="1"/>
  <c r="E1038" i="1"/>
  <c r="B1038" i="1"/>
  <c r="H1037" i="1"/>
  <c r="F1037" i="1"/>
  <c r="I1037" i="1" s="1"/>
  <c r="E1037" i="1"/>
  <c r="B1037" i="1"/>
  <c r="AX1036" i="1"/>
  <c r="AV1036" i="1"/>
  <c r="AU1036" i="1"/>
  <c r="AT1036" i="1"/>
  <c r="AQ1036" i="1"/>
  <c r="AN1036" i="1"/>
  <c r="AM1036" i="1"/>
  <c r="Z1036" i="1"/>
  <c r="W1036" i="1"/>
  <c r="V1036" i="1"/>
  <c r="J1036" i="1"/>
  <c r="AY1036" i="1" s="1"/>
  <c r="I1036" i="1"/>
  <c r="H1036" i="1"/>
  <c r="F1036" i="1"/>
  <c r="G1036" i="1" s="1"/>
  <c r="E1036" i="1"/>
  <c r="B1036" i="1"/>
  <c r="G1035" i="1"/>
  <c r="F1035" i="1"/>
  <c r="I1035" i="1" s="1"/>
  <c r="E1035" i="1"/>
  <c r="B1035" i="1"/>
  <c r="AY1034" i="1"/>
  <c r="AT1034" i="1"/>
  <c r="AA1034" i="1"/>
  <c r="Y1034" i="1"/>
  <c r="X1034" i="1"/>
  <c r="W1034" i="1"/>
  <c r="V1034" i="1"/>
  <c r="S1034" i="1"/>
  <c r="P1034" i="1"/>
  <c r="O1034" i="1"/>
  <c r="M1034" i="1"/>
  <c r="L1034" i="1"/>
  <c r="I1034" i="1"/>
  <c r="H1034" i="1"/>
  <c r="F1034" i="1"/>
  <c r="G1034" i="1" s="1"/>
  <c r="J1034" i="1" s="1"/>
  <c r="AX1034" i="1" s="1"/>
  <c r="E1034" i="1"/>
  <c r="B1034" i="1"/>
  <c r="F1033" i="1"/>
  <c r="E1033" i="1"/>
  <c r="B1033" i="1"/>
  <c r="I1032" i="1"/>
  <c r="H1032" i="1"/>
  <c r="G1032" i="1"/>
  <c r="F1032" i="1"/>
  <c r="E1032" i="1"/>
  <c r="B1032" i="1"/>
  <c r="F1031" i="1"/>
  <c r="I1031" i="1" s="1"/>
  <c r="E1031" i="1"/>
  <c r="B1031" i="1"/>
  <c r="F1030" i="1"/>
  <c r="E1030" i="1"/>
  <c r="B1030" i="1"/>
  <c r="AT1029" i="1"/>
  <c r="H1029" i="1"/>
  <c r="G1029" i="1"/>
  <c r="F1029" i="1"/>
  <c r="I1029" i="1" s="1"/>
  <c r="J1029" i="1" s="1"/>
  <c r="E1029" i="1"/>
  <c r="B1029" i="1"/>
  <c r="F1028" i="1"/>
  <c r="I1028" i="1" s="1"/>
  <c r="E1028" i="1"/>
  <c r="B1028" i="1"/>
  <c r="G1027" i="1"/>
  <c r="F1027" i="1"/>
  <c r="I1027" i="1" s="1"/>
  <c r="E1027" i="1"/>
  <c r="B1027" i="1"/>
  <c r="G1026" i="1"/>
  <c r="F1026" i="1"/>
  <c r="I1026" i="1" s="1"/>
  <c r="E1026" i="1"/>
  <c r="B1026" i="1"/>
  <c r="AW1025" i="1"/>
  <c r="AQ1025" i="1"/>
  <c r="AJ1025" i="1"/>
  <c r="AG1025" i="1"/>
  <c r="I1025" i="1"/>
  <c r="H1025" i="1"/>
  <c r="G1025" i="1"/>
  <c r="J1025" i="1" s="1"/>
  <c r="F1025" i="1"/>
  <c r="E1025" i="1"/>
  <c r="B1025" i="1"/>
  <c r="I1024" i="1"/>
  <c r="H1024" i="1"/>
  <c r="F1024" i="1"/>
  <c r="G1024" i="1" s="1"/>
  <c r="J1024" i="1" s="1"/>
  <c r="E1024" i="1"/>
  <c r="B1024" i="1"/>
  <c r="G1023" i="1"/>
  <c r="F1023" i="1"/>
  <c r="I1023" i="1" s="1"/>
  <c r="E1023" i="1"/>
  <c r="B1023" i="1"/>
  <c r="AY1022" i="1"/>
  <c r="AX1022" i="1"/>
  <c r="AW1022" i="1"/>
  <c r="AV1022" i="1"/>
  <c r="AU1022" i="1"/>
  <c r="AT1022" i="1"/>
  <c r="I1022" i="1"/>
  <c r="J1022" i="1" s="1"/>
  <c r="H1022" i="1"/>
  <c r="G1022" i="1"/>
  <c r="F1022" i="1"/>
  <c r="E1022" i="1"/>
  <c r="B1022" i="1"/>
  <c r="G1021" i="1"/>
  <c r="F1021" i="1"/>
  <c r="I1021" i="1" s="1"/>
  <c r="E1021" i="1"/>
  <c r="B1021" i="1"/>
  <c r="I1020" i="1"/>
  <c r="H1020" i="1"/>
  <c r="G1020" i="1"/>
  <c r="F1020" i="1"/>
  <c r="E1020" i="1"/>
  <c r="B1020" i="1"/>
  <c r="I1019" i="1"/>
  <c r="H1019" i="1"/>
  <c r="G1019" i="1"/>
  <c r="J1019" i="1" s="1"/>
  <c r="F1019" i="1"/>
  <c r="E1019" i="1"/>
  <c r="B1019" i="1"/>
  <c r="I1018" i="1"/>
  <c r="H1018" i="1"/>
  <c r="F1018" i="1"/>
  <c r="G1018" i="1" s="1"/>
  <c r="E1018" i="1"/>
  <c r="B1018" i="1"/>
  <c r="H1017" i="1"/>
  <c r="G1017" i="1"/>
  <c r="F1017" i="1"/>
  <c r="I1017" i="1" s="1"/>
  <c r="E1017" i="1"/>
  <c r="B1017" i="1"/>
  <c r="AS1016" i="1"/>
  <c r="AQ1016" i="1"/>
  <c r="AN1016" i="1"/>
  <c r="AM1016" i="1"/>
  <c r="AK1016" i="1"/>
  <c r="AJ1016" i="1"/>
  <c r="AI1016" i="1"/>
  <c r="AG1016" i="1"/>
  <c r="AF1016" i="1"/>
  <c r="AE1016" i="1"/>
  <c r="AA1016" i="1"/>
  <c r="X1016" i="1"/>
  <c r="J1016" i="1"/>
  <c r="AV1016" i="1" s="1"/>
  <c r="I1016" i="1"/>
  <c r="H1016" i="1"/>
  <c r="G1016" i="1"/>
  <c r="F1016" i="1"/>
  <c r="E1016" i="1"/>
  <c r="B1016" i="1"/>
  <c r="G1015" i="1"/>
  <c r="F1015" i="1"/>
  <c r="I1015" i="1" s="1"/>
  <c r="E1015" i="1"/>
  <c r="B1015" i="1"/>
  <c r="H1014" i="1"/>
  <c r="G1014" i="1"/>
  <c r="F1014" i="1"/>
  <c r="I1014" i="1" s="1"/>
  <c r="E1014" i="1"/>
  <c r="B1014" i="1"/>
  <c r="AF1013" i="1"/>
  <c r="AE1013" i="1"/>
  <c r="AB1013" i="1"/>
  <c r="AA1013" i="1"/>
  <c r="X1013" i="1"/>
  <c r="U1013" i="1"/>
  <c r="S1013" i="1"/>
  <c r="P1013" i="1"/>
  <c r="O1013" i="1"/>
  <c r="M1013" i="1"/>
  <c r="K1013" i="1"/>
  <c r="J1013" i="1"/>
  <c r="AV1013" i="1" s="1"/>
  <c r="I1013" i="1"/>
  <c r="H1013" i="1"/>
  <c r="G1013" i="1"/>
  <c r="F1013" i="1"/>
  <c r="E1013" i="1"/>
  <c r="B1013" i="1"/>
  <c r="AA1012" i="1"/>
  <c r="I1012" i="1"/>
  <c r="H1012" i="1"/>
  <c r="F1012" i="1"/>
  <c r="G1012" i="1" s="1"/>
  <c r="J1012" i="1" s="1"/>
  <c r="E1012" i="1"/>
  <c r="B1012" i="1"/>
  <c r="F1011" i="1"/>
  <c r="E1011" i="1"/>
  <c r="B1011" i="1"/>
  <c r="I1010" i="1"/>
  <c r="H1010" i="1"/>
  <c r="G1010" i="1"/>
  <c r="F1010" i="1"/>
  <c r="E1010" i="1"/>
  <c r="B1010" i="1"/>
  <c r="P1009" i="1"/>
  <c r="I1009" i="1"/>
  <c r="H1009" i="1"/>
  <c r="G1009" i="1"/>
  <c r="J1009" i="1" s="1"/>
  <c r="F1009" i="1"/>
  <c r="E1009" i="1"/>
  <c r="B1009" i="1"/>
  <c r="I1008" i="1"/>
  <c r="G1008" i="1"/>
  <c r="F1008" i="1"/>
  <c r="H1008" i="1" s="1"/>
  <c r="E1008" i="1"/>
  <c r="B1008" i="1"/>
  <c r="F1007" i="1"/>
  <c r="E1007" i="1"/>
  <c r="B1007" i="1"/>
  <c r="I1006" i="1"/>
  <c r="H1006" i="1"/>
  <c r="G1006" i="1"/>
  <c r="F1006" i="1"/>
  <c r="E1006" i="1"/>
  <c r="B1006" i="1"/>
  <c r="H1005" i="1"/>
  <c r="F1005" i="1"/>
  <c r="I1005" i="1" s="1"/>
  <c r="E1005" i="1"/>
  <c r="B1005" i="1"/>
  <c r="I1004" i="1"/>
  <c r="G1004" i="1"/>
  <c r="F1004" i="1"/>
  <c r="H1004" i="1" s="1"/>
  <c r="E1004" i="1"/>
  <c r="B1004" i="1"/>
  <c r="AV1003" i="1"/>
  <c r="Q1003" i="1"/>
  <c r="J1003" i="1"/>
  <c r="I1003" i="1"/>
  <c r="H1003" i="1"/>
  <c r="G1003" i="1"/>
  <c r="F1003" i="1"/>
  <c r="E1003" i="1"/>
  <c r="B1003" i="1"/>
  <c r="F1002" i="1"/>
  <c r="E1002" i="1"/>
  <c r="B1002" i="1"/>
  <c r="H1001" i="1"/>
  <c r="F1001" i="1"/>
  <c r="I1001" i="1" s="1"/>
  <c r="E1001" i="1"/>
  <c r="B1001" i="1"/>
  <c r="F1000" i="1"/>
  <c r="I1000" i="1" s="1"/>
  <c r="E1000" i="1"/>
  <c r="B1000" i="1"/>
  <c r="F999" i="1"/>
  <c r="I999" i="1" s="1"/>
  <c r="E999" i="1"/>
  <c r="B999" i="1"/>
  <c r="F998" i="1"/>
  <c r="E998" i="1"/>
  <c r="B998" i="1"/>
  <c r="AY997" i="1"/>
  <c r="AW997" i="1"/>
  <c r="AA997" i="1"/>
  <c r="Z997" i="1"/>
  <c r="Y997" i="1"/>
  <c r="X997" i="1"/>
  <c r="W997" i="1"/>
  <c r="V997" i="1"/>
  <c r="U997" i="1"/>
  <c r="S997" i="1"/>
  <c r="Q997" i="1"/>
  <c r="P997" i="1"/>
  <c r="K997" i="1"/>
  <c r="J997" i="1"/>
  <c r="AU997" i="1" s="1"/>
  <c r="I997" i="1"/>
  <c r="H997" i="1"/>
  <c r="G997" i="1"/>
  <c r="F997" i="1"/>
  <c r="E997" i="1"/>
  <c r="B997" i="1"/>
  <c r="F996" i="1"/>
  <c r="E996" i="1"/>
  <c r="B996" i="1"/>
  <c r="G995" i="1"/>
  <c r="F995" i="1"/>
  <c r="I995" i="1" s="1"/>
  <c r="E995" i="1"/>
  <c r="B995" i="1"/>
  <c r="AC994" i="1"/>
  <c r="I994" i="1"/>
  <c r="H994" i="1"/>
  <c r="G994" i="1"/>
  <c r="J994" i="1" s="1"/>
  <c r="F994" i="1"/>
  <c r="E994" i="1"/>
  <c r="B994" i="1"/>
  <c r="H993" i="1"/>
  <c r="F993" i="1"/>
  <c r="E993" i="1"/>
  <c r="B993" i="1"/>
  <c r="AY992" i="1"/>
  <c r="H992" i="1"/>
  <c r="G992" i="1"/>
  <c r="J992" i="1" s="1"/>
  <c r="F992" i="1"/>
  <c r="I992" i="1" s="1"/>
  <c r="E992" i="1"/>
  <c r="B992" i="1"/>
  <c r="AU991" i="1"/>
  <c r="AP991" i="1"/>
  <c r="AG991" i="1"/>
  <c r="AD991" i="1"/>
  <c r="AC991" i="1"/>
  <c r="AB991" i="1"/>
  <c r="AA991" i="1"/>
  <c r="Z991" i="1"/>
  <c r="Y991" i="1"/>
  <c r="X991" i="1"/>
  <c r="W991" i="1"/>
  <c r="V991" i="1"/>
  <c r="S991" i="1"/>
  <c r="Q991" i="1"/>
  <c r="J991" i="1"/>
  <c r="AT991" i="1" s="1"/>
  <c r="I991" i="1"/>
  <c r="H991" i="1"/>
  <c r="G991" i="1"/>
  <c r="F991" i="1"/>
  <c r="E991" i="1"/>
  <c r="B991" i="1"/>
  <c r="G990" i="1"/>
  <c r="F990" i="1"/>
  <c r="E990" i="1"/>
  <c r="B990" i="1"/>
  <c r="AY989" i="1"/>
  <c r="AU989" i="1"/>
  <c r="AT989" i="1"/>
  <c r="AN989" i="1"/>
  <c r="AJ989" i="1"/>
  <c r="AC989" i="1"/>
  <c r="AB989" i="1"/>
  <c r="Y989" i="1"/>
  <c r="V989" i="1"/>
  <c r="U989" i="1"/>
  <c r="T989" i="1"/>
  <c r="S989" i="1"/>
  <c r="R989" i="1"/>
  <c r="Q989" i="1"/>
  <c r="P989" i="1"/>
  <c r="M989" i="1"/>
  <c r="L989" i="1"/>
  <c r="I989" i="1"/>
  <c r="H989" i="1"/>
  <c r="G989" i="1"/>
  <c r="J989" i="1" s="1"/>
  <c r="AM989" i="1" s="1"/>
  <c r="F989" i="1"/>
  <c r="E989" i="1"/>
  <c r="B989" i="1"/>
  <c r="J988" i="1"/>
  <c r="I988" i="1"/>
  <c r="G988" i="1"/>
  <c r="F988" i="1"/>
  <c r="H988" i="1" s="1"/>
  <c r="E988" i="1"/>
  <c r="B988" i="1"/>
  <c r="J987" i="1"/>
  <c r="I987" i="1"/>
  <c r="H987" i="1"/>
  <c r="G987" i="1"/>
  <c r="F987" i="1"/>
  <c r="E987" i="1"/>
  <c r="B987" i="1"/>
  <c r="H986" i="1"/>
  <c r="F986" i="1"/>
  <c r="I986" i="1" s="1"/>
  <c r="E986" i="1"/>
  <c r="B986" i="1"/>
  <c r="F985" i="1"/>
  <c r="I985" i="1" s="1"/>
  <c r="E985" i="1"/>
  <c r="B985" i="1"/>
  <c r="F984" i="1"/>
  <c r="I984" i="1" s="1"/>
  <c r="E984" i="1"/>
  <c r="B984" i="1"/>
  <c r="F983" i="1"/>
  <c r="E983" i="1"/>
  <c r="B983" i="1"/>
  <c r="F982" i="1"/>
  <c r="I982" i="1" s="1"/>
  <c r="E982" i="1"/>
  <c r="B982" i="1"/>
  <c r="AK981" i="1"/>
  <c r="J981" i="1"/>
  <c r="I981" i="1"/>
  <c r="H981" i="1"/>
  <c r="G981" i="1"/>
  <c r="F981" i="1"/>
  <c r="E981" i="1"/>
  <c r="B981" i="1"/>
  <c r="F980" i="1"/>
  <c r="E980" i="1"/>
  <c r="B980" i="1"/>
  <c r="G979" i="1"/>
  <c r="F979" i="1"/>
  <c r="I979" i="1" s="1"/>
  <c r="E979" i="1"/>
  <c r="B979" i="1"/>
  <c r="AK978" i="1"/>
  <c r="I978" i="1"/>
  <c r="H978" i="1"/>
  <c r="F978" i="1"/>
  <c r="G978" i="1" s="1"/>
  <c r="J978" i="1" s="1"/>
  <c r="E978" i="1"/>
  <c r="B978" i="1"/>
  <c r="F977" i="1"/>
  <c r="E977" i="1"/>
  <c r="B977" i="1"/>
  <c r="I976" i="1"/>
  <c r="F976" i="1"/>
  <c r="H976" i="1" s="1"/>
  <c r="E976" i="1"/>
  <c r="B976" i="1"/>
  <c r="G975" i="1"/>
  <c r="F975" i="1"/>
  <c r="I975" i="1" s="1"/>
  <c r="E975" i="1"/>
  <c r="B975" i="1"/>
  <c r="H974" i="1"/>
  <c r="F974" i="1"/>
  <c r="G974" i="1" s="1"/>
  <c r="E974" i="1"/>
  <c r="B974" i="1"/>
  <c r="I973" i="1"/>
  <c r="F973" i="1"/>
  <c r="H973" i="1" s="1"/>
  <c r="E973" i="1"/>
  <c r="B973" i="1"/>
  <c r="F972" i="1"/>
  <c r="E972" i="1"/>
  <c r="B972" i="1"/>
  <c r="H971" i="1"/>
  <c r="F971" i="1"/>
  <c r="I971" i="1" s="1"/>
  <c r="E971" i="1"/>
  <c r="B971" i="1"/>
  <c r="F970" i="1"/>
  <c r="I970" i="1" s="1"/>
  <c r="E970" i="1"/>
  <c r="B970" i="1"/>
  <c r="AW969" i="1"/>
  <c r="AV969" i="1"/>
  <c r="AU969" i="1"/>
  <c r="AS969" i="1"/>
  <c r="AR969" i="1"/>
  <c r="AQ969" i="1"/>
  <c r="AP969" i="1"/>
  <c r="AO969" i="1"/>
  <c r="AL969" i="1"/>
  <c r="Y969" i="1"/>
  <c r="X969" i="1"/>
  <c r="W969" i="1"/>
  <c r="V969" i="1"/>
  <c r="M969" i="1"/>
  <c r="H969" i="1"/>
  <c r="G969" i="1"/>
  <c r="J969" i="1" s="1"/>
  <c r="AX969" i="1" s="1"/>
  <c r="F969" i="1"/>
  <c r="I969" i="1" s="1"/>
  <c r="E969" i="1"/>
  <c r="B969" i="1"/>
  <c r="F968" i="1"/>
  <c r="I968" i="1" s="1"/>
  <c r="E968" i="1"/>
  <c r="B968" i="1"/>
  <c r="I967" i="1"/>
  <c r="H967" i="1"/>
  <c r="G967" i="1"/>
  <c r="F967" i="1"/>
  <c r="E967" i="1"/>
  <c r="B967" i="1"/>
  <c r="F966" i="1"/>
  <c r="H966" i="1" s="1"/>
  <c r="E966" i="1"/>
  <c r="B966" i="1"/>
  <c r="J965" i="1"/>
  <c r="I965" i="1"/>
  <c r="H965" i="1"/>
  <c r="G965" i="1"/>
  <c r="F965" i="1"/>
  <c r="E965" i="1"/>
  <c r="B965" i="1"/>
  <c r="I964" i="1"/>
  <c r="F964" i="1"/>
  <c r="H964" i="1" s="1"/>
  <c r="E964" i="1"/>
  <c r="B964" i="1"/>
  <c r="F963" i="1"/>
  <c r="I963" i="1" s="1"/>
  <c r="E963" i="1"/>
  <c r="B963" i="1"/>
  <c r="I962" i="1"/>
  <c r="F962" i="1"/>
  <c r="H962" i="1" s="1"/>
  <c r="E962" i="1"/>
  <c r="B962" i="1"/>
  <c r="G961" i="1"/>
  <c r="F961" i="1"/>
  <c r="I961" i="1" s="1"/>
  <c r="E961" i="1"/>
  <c r="B961" i="1"/>
  <c r="I960" i="1"/>
  <c r="F960" i="1"/>
  <c r="H960" i="1" s="1"/>
  <c r="E960" i="1"/>
  <c r="B960" i="1"/>
  <c r="AU959" i="1"/>
  <c r="AO959" i="1"/>
  <c r="I959" i="1"/>
  <c r="H959" i="1"/>
  <c r="G959" i="1"/>
  <c r="J959" i="1" s="1"/>
  <c r="F959" i="1"/>
  <c r="E959" i="1"/>
  <c r="B959" i="1"/>
  <c r="G958" i="1"/>
  <c r="F958" i="1"/>
  <c r="I958" i="1" s="1"/>
  <c r="E958" i="1"/>
  <c r="B958" i="1"/>
  <c r="G957" i="1"/>
  <c r="F957" i="1"/>
  <c r="I957" i="1" s="1"/>
  <c r="E957" i="1"/>
  <c r="B957" i="1"/>
  <c r="H956" i="1"/>
  <c r="F956" i="1"/>
  <c r="I956" i="1" s="1"/>
  <c r="E956" i="1"/>
  <c r="B956" i="1"/>
  <c r="G955" i="1"/>
  <c r="F955" i="1"/>
  <c r="I955" i="1" s="1"/>
  <c r="E955" i="1"/>
  <c r="B955" i="1"/>
  <c r="I954" i="1"/>
  <c r="H954" i="1"/>
  <c r="G954" i="1"/>
  <c r="F954" i="1"/>
  <c r="E954" i="1"/>
  <c r="B954" i="1"/>
  <c r="F953" i="1"/>
  <c r="E953" i="1"/>
  <c r="B953" i="1"/>
  <c r="AU952" i="1"/>
  <c r="AL952" i="1"/>
  <c r="AE952" i="1"/>
  <c r="I952" i="1"/>
  <c r="H952" i="1"/>
  <c r="G952" i="1"/>
  <c r="J952" i="1" s="1"/>
  <c r="F952" i="1"/>
  <c r="E952" i="1"/>
  <c r="B952" i="1"/>
  <c r="G951" i="1"/>
  <c r="F951" i="1"/>
  <c r="I951" i="1" s="1"/>
  <c r="E951" i="1"/>
  <c r="B951" i="1"/>
  <c r="I950" i="1"/>
  <c r="H950" i="1"/>
  <c r="F950" i="1"/>
  <c r="G950" i="1" s="1"/>
  <c r="J950" i="1" s="1"/>
  <c r="E950" i="1"/>
  <c r="B950" i="1"/>
  <c r="F949" i="1"/>
  <c r="E949" i="1"/>
  <c r="B949" i="1"/>
  <c r="AY948" i="1"/>
  <c r="I948" i="1"/>
  <c r="H948" i="1"/>
  <c r="J948" i="1" s="1"/>
  <c r="G948" i="1"/>
  <c r="F948" i="1"/>
  <c r="E948" i="1"/>
  <c r="B948" i="1"/>
  <c r="F947" i="1"/>
  <c r="E947" i="1"/>
  <c r="B947" i="1"/>
  <c r="F946" i="1"/>
  <c r="I946" i="1" s="1"/>
  <c r="E946" i="1"/>
  <c r="B946" i="1"/>
  <c r="G945" i="1"/>
  <c r="F945" i="1"/>
  <c r="I945" i="1" s="1"/>
  <c r="E945" i="1"/>
  <c r="B945" i="1"/>
  <c r="F944" i="1"/>
  <c r="E944" i="1"/>
  <c r="B944" i="1"/>
  <c r="G943" i="1"/>
  <c r="F943" i="1"/>
  <c r="I943" i="1" s="1"/>
  <c r="E943" i="1"/>
  <c r="B943" i="1"/>
  <c r="I942" i="1"/>
  <c r="H942" i="1"/>
  <c r="G942" i="1"/>
  <c r="F942" i="1"/>
  <c r="E942" i="1"/>
  <c r="B942" i="1"/>
  <c r="G941" i="1"/>
  <c r="F941" i="1"/>
  <c r="I941" i="1" s="1"/>
  <c r="E941" i="1"/>
  <c r="B941" i="1"/>
  <c r="Z940" i="1"/>
  <c r="I940" i="1"/>
  <c r="H940" i="1"/>
  <c r="G940" i="1"/>
  <c r="J940" i="1" s="1"/>
  <c r="F940" i="1"/>
  <c r="E940" i="1"/>
  <c r="B940" i="1"/>
  <c r="G939" i="1"/>
  <c r="F939" i="1"/>
  <c r="I939" i="1" s="1"/>
  <c r="E939" i="1"/>
  <c r="B939" i="1"/>
  <c r="AY938" i="1"/>
  <c r="AX938" i="1"/>
  <c r="AO938" i="1"/>
  <c r="AE938" i="1"/>
  <c r="AA938" i="1"/>
  <c r="Z938" i="1"/>
  <c r="Y938" i="1"/>
  <c r="X938" i="1"/>
  <c r="W938" i="1"/>
  <c r="V938" i="1"/>
  <c r="U938" i="1"/>
  <c r="R938" i="1"/>
  <c r="Q938" i="1"/>
  <c r="I938" i="1"/>
  <c r="H938" i="1"/>
  <c r="G938" i="1"/>
  <c r="J938" i="1" s="1"/>
  <c r="F938" i="1"/>
  <c r="E938" i="1"/>
  <c r="B938" i="1"/>
  <c r="F937" i="1"/>
  <c r="E937" i="1"/>
  <c r="B937" i="1"/>
  <c r="I936" i="1"/>
  <c r="H936" i="1"/>
  <c r="J936" i="1" s="1"/>
  <c r="G936" i="1"/>
  <c r="F936" i="1"/>
  <c r="E936" i="1"/>
  <c r="B936" i="1"/>
  <c r="F935" i="1"/>
  <c r="E935" i="1"/>
  <c r="B935" i="1"/>
  <c r="F934" i="1"/>
  <c r="I934" i="1" s="1"/>
  <c r="E934" i="1"/>
  <c r="B934" i="1"/>
  <c r="G933" i="1"/>
  <c r="F933" i="1"/>
  <c r="I933" i="1" s="1"/>
  <c r="E933" i="1"/>
  <c r="B933" i="1"/>
  <c r="H932" i="1"/>
  <c r="F932" i="1"/>
  <c r="I932" i="1" s="1"/>
  <c r="E932" i="1"/>
  <c r="B932" i="1"/>
  <c r="F931" i="1"/>
  <c r="E931" i="1"/>
  <c r="B931" i="1"/>
  <c r="G930" i="1"/>
  <c r="F930" i="1"/>
  <c r="I930" i="1" s="1"/>
  <c r="E930" i="1"/>
  <c r="B930" i="1"/>
  <c r="F929" i="1"/>
  <c r="I929" i="1" s="1"/>
  <c r="E929" i="1"/>
  <c r="B929" i="1"/>
  <c r="AY928" i="1"/>
  <c r="I928" i="1"/>
  <c r="H928" i="1"/>
  <c r="G928" i="1"/>
  <c r="J928" i="1" s="1"/>
  <c r="F928" i="1"/>
  <c r="E928" i="1"/>
  <c r="B928" i="1"/>
  <c r="H927" i="1"/>
  <c r="F927" i="1"/>
  <c r="I927" i="1" s="1"/>
  <c r="E927" i="1"/>
  <c r="B927" i="1"/>
  <c r="H926" i="1"/>
  <c r="F926" i="1"/>
  <c r="I926" i="1" s="1"/>
  <c r="E926" i="1"/>
  <c r="B926" i="1"/>
  <c r="I925" i="1"/>
  <c r="H925" i="1"/>
  <c r="G925" i="1"/>
  <c r="F925" i="1"/>
  <c r="E925" i="1"/>
  <c r="B925" i="1"/>
  <c r="F924" i="1"/>
  <c r="E924" i="1"/>
  <c r="B924" i="1"/>
  <c r="I923" i="1"/>
  <c r="H923" i="1"/>
  <c r="G923" i="1"/>
  <c r="F923" i="1"/>
  <c r="E923" i="1"/>
  <c r="B923" i="1"/>
  <c r="G922" i="1"/>
  <c r="F922" i="1"/>
  <c r="I922" i="1" s="1"/>
  <c r="E922" i="1"/>
  <c r="B922" i="1"/>
  <c r="AY921" i="1"/>
  <c r="AX921" i="1"/>
  <c r="AW921" i="1"/>
  <c r="AT921" i="1"/>
  <c r="AO921" i="1"/>
  <c r="AN921" i="1"/>
  <c r="AM921" i="1"/>
  <c r="AL921" i="1"/>
  <c r="AK921" i="1"/>
  <c r="AD921" i="1"/>
  <c r="AB921" i="1"/>
  <c r="Z921" i="1"/>
  <c r="Y921" i="1"/>
  <c r="X921" i="1"/>
  <c r="U921" i="1"/>
  <c r="S921" i="1"/>
  <c r="R921" i="1"/>
  <c r="Q921" i="1"/>
  <c r="P921" i="1"/>
  <c r="O921" i="1"/>
  <c r="N921" i="1"/>
  <c r="M921" i="1"/>
  <c r="L921" i="1"/>
  <c r="I921" i="1"/>
  <c r="H921" i="1"/>
  <c r="F921" i="1"/>
  <c r="G921" i="1" s="1"/>
  <c r="J921" i="1" s="1"/>
  <c r="AQ921" i="1" s="1"/>
  <c r="E921" i="1"/>
  <c r="B921" i="1"/>
  <c r="G920" i="1"/>
  <c r="F920" i="1"/>
  <c r="I920" i="1" s="1"/>
  <c r="E920" i="1"/>
  <c r="B920" i="1"/>
  <c r="I919" i="1"/>
  <c r="H919" i="1"/>
  <c r="G919" i="1"/>
  <c r="F919" i="1"/>
  <c r="E919" i="1"/>
  <c r="B919" i="1"/>
  <c r="F918" i="1"/>
  <c r="I918" i="1" s="1"/>
  <c r="E918" i="1"/>
  <c r="B918" i="1"/>
  <c r="F917" i="1"/>
  <c r="E917" i="1"/>
  <c r="B917" i="1"/>
  <c r="H916" i="1"/>
  <c r="G916" i="1"/>
  <c r="F916" i="1"/>
  <c r="I916" i="1" s="1"/>
  <c r="E916" i="1"/>
  <c r="B916" i="1"/>
  <c r="F915" i="1"/>
  <c r="E915" i="1"/>
  <c r="B915" i="1"/>
  <c r="I914" i="1"/>
  <c r="F914" i="1"/>
  <c r="E914" i="1"/>
  <c r="B914" i="1"/>
  <c r="I913" i="1"/>
  <c r="H913" i="1"/>
  <c r="G913" i="1"/>
  <c r="F913" i="1"/>
  <c r="E913" i="1"/>
  <c r="B913" i="1"/>
  <c r="Y912" i="1"/>
  <c r="I912" i="1"/>
  <c r="G912" i="1"/>
  <c r="J912" i="1" s="1"/>
  <c r="F912" i="1"/>
  <c r="H912" i="1" s="1"/>
  <c r="E912" i="1"/>
  <c r="B912" i="1"/>
  <c r="I911" i="1"/>
  <c r="H911" i="1"/>
  <c r="G911" i="1"/>
  <c r="J911" i="1" s="1"/>
  <c r="F911" i="1"/>
  <c r="E911" i="1"/>
  <c r="B911" i="1"/>
  <c r="F910" i="1"/>
  <c r="E910" i="1"/>
  <c r="B910" i="1"/>
  <c r="I909" i="1"/>
  <c r="H909" i="1"/>
  <c r="G909" i="1"/>
  <c r="J909" i="1" s="1"/>
  <c r="F909" i="1"/>
  <c r="E909" i="1"/>
  <c r="B909" i="1"/>
  <c r="G908" i="1"/>
  <c r="F908" i="1"/>
  <c r="E908" i="1"/>
  <c r="B908" i="1"/>
  <c r="I907" i="1"/>
  <c r="H907" i="1"/>
  <c r="G907" i="1"/>
  <c r="F907" i="1"/>
  <c r="E907" i="1"/>
  <c r="B907" i="1"/>
  <c r="AS906" i="1"/>
  <c r="AN906" i="1"/>
  <c r="R906" i="1"/>
  <c r="I906" i="1"/>
  <c r="J906" i="1" s="1"/>
  <c r="H906" i="1"/>
  <c r="G906" i="1"/>
  <c r="F906" i="1"/>
  <c r="E906" i="1"/>
  <c r="B906" i="1"/>
  <c r="I905" i="1"/>
  <c r="H905" i="1"/>
  <c r="F905" i="1"/>
  <c r="G905" i="1" s="1"/>
  <c r="J905" i="1" s="1"/>
  <c r="E905" i="1"/>
  <c r="B905" i="1"/>
  <c r="AE904" i="1"/>
  <c r="I904" i="1"/>
  <c r="H904" i="1"/>
  <c r="G904" i="1"/>
  <c r="J904" i="1" s="1"/>
  <c r="F904" i="1"/>
  <c r="E904" i="1"/>
  <c r="B904" i="1"/>
  <c r="G903" i="1"/>
  <c r="F903" i="1"/>
  <c r="I903" i="1" s="1"/>
  <c r="E903" i="1"/>
  <c r="B903" i="1"/>
  <c r="W902" i="1"/>
  <c r="I902" i="1"/>
  <c r="H902" i="1"/>
  <c r="G902" i="1"/>
  <c r="J902" i="1" s="1"/>
  <c r="F902" i="1"/>
  <c r="E902" i="1"/>
  <c r="B902" i="1"/>
  <c r="G901" i="1"/>
  <c r="F901" i="1"/>
  <c r="I901" i="1" s="1"/>
  <c r="E901" i="1"/>
  <c r="B901" i="1"/>
  <c r="AY900" i="1"/>
  <c r="AP900" i="1"/>
  <c r="AL900" i="1"/>
  <c r="AD900" i="1"/>
  <c r="W900" i="1"/>
  <c r="Q900" i="1"/>
  <c r="J900" i="1"/>
  <c r="I900" i="1"/>
  <c r="H900" i="1"/>
  <c r="G900" i="1"/>
  <c r="F900" i="1"/>
  <c r="E900" i="1"/>
  <c r="B900" i="1"/>
  <c r="G899" i="1"/>
  <c r="F899" i="1"/>
  <c r="I899" i="1" s="1"/>
  <c r="E899" i="1"/>
  <c r="B899" i="1"/>
  <c r="J898" i="1"/>
  <c r="I898" i="1"/>
  <c r="H898" i="1"/>
  <c r="G898" i="1"/>
  <c r="F898" i="1"/>
  <c r="E898" i="1"/>
  <c r="B898" i="1"/>
  <c r="G897" i="1"/>
  <c r="F897" i="1"/>
  <c r="I897" i="1" s="1"/>
  <c r="E897" i="1"/>
  <c r="B897" i="1"/>
  <c r="AL896" i="1"/>
  <c r="AD896" i="1"/>
  <c r="W896" i="1"/>
  <c r="Q896" i="1"/>
  <c r="J896" i="1"/>
  <c r="I896" i="1"/>
  <c r="H896" i="1"/>
  <c r="G896" i="1"/>
  <c r="F896" i="1"/>
  <c r="E896" i="1"/>
  <c r="B896" i="1"/>
  <c r="G895" i="1"/>
  <c r="F895" i="1"/>
  <c r="I895" i="1" s="1"/>
  <c r="E895" i="1"/>
  <c r="B895" i="1"/>
  <c r="W894" i="1"/>
  <c r="Q894" i="1"/>
  <c r="J894" i="1"/>
  <c r="I894" i="1"/>
  <c r="H894" i="1"/>
  <c r="G894" i="1"/>
  <c r="F894" i="1"/>
  <c r="E894" i="1"/>
  <c r="B894" i="1"/>
  <c r="G893" i="1"/>
  <c r="F893" i="1"/>
  <c r="I893" i="1" s="1"/>
  <c r="E893" i="1"/>
  <c r="B893" i="1"/>
  <c r="I892" i="1"/>
  <c r="H892" i="1"/>
  <c r="G892" i="1"/>
  <c r="J892" i="1" s="1"/>
  <c r="F892" i="1"/>
  <c r="E892" i="1"/>
  <c r="B892" i="1"/>
  <c r="G891" i="1"/>
  <c r="F891" i="1"/>
  <c r="I891" i="1" s="1"/>
  <c r="E891" i="1"/>
  <c r="B891" i="1"/>
  <c r="J890" i="1"/>
  <c r="I890" i="1"/>
  <c r="H890" i="1"/>
  <c r="G890" i="1"/>
  <c r="F890" i="1"/>
  <c r="E890" i="1"/>
  <c r="B890" i="1"/>
  <c r="G889" i="1"/>
  <c r="F889" i="1"/>
  <c r="I889" i="1" s="1"/>
  <c r="E889" i="1"/>
  <c r="B889" i="1"/>
  <c r="I888" i="1"/>
  <c r="H888" i="1"/>
  <c r="F888" i="1"/>
  <c r="G888" i="1" s="1"/>
  <c r="E888" i="1"/>
  <c r="B888" i="1"/>
  <c r="S887" i="1"/>
  <c r="H887" i="1"/>
  <c r="G887" i="1"/>
  <c r="J887" i="1" s="1"/>
  <c r="F887" i="1"/>
  <c r="I887" i="1" s="1"/>
  <c r="E887" i="1"/>
  <c r="B887" i="1"/>
  <c r="I886" i="1"/>
  <c r="H886" i="1"/>
  <c r="G886" i="1"/>
  <c r="F886" i="1"/>
  <c r="E886" i="1"/>
  <c r="B886" i="1"/>
  <c r="I885" i="1"/>
  <c r="H885" i="1"/>
  <c r="F885" i="1"/>
  <c r="G885" i="1" s="1"/>
  <c r="J885" i="1" s="1"/>
  <c r="E885" i="1"/>
  <c r="B885" i="1"/>
  <c r="I884" i="1"/>
  <c r="F884" i="1"/>
  <c r="E884" i="1"/>
  <c r="B884" i="1"/>
  <c r="G883" i="1"/>
  <c r="F883" i="1"/>
  <c r="I883" i="1" s="1"/>
  <c r="E883" i="1"/>
  <c r="B883" i="1"/>
  <c r="F882" i="1"/>
  <c r="E882" i="1"/>
  <c r="B882" i="1"/>
  <c r="J881" i="1"/>
  <c r="I881" i="1"/>
  <c r="H881" i="1"/>
  <c r="G881" i="1"/>
  <c r="F881" i="1"/>
  <c r="E881" i="1"/>
  <c r="B881" i="1"/>
  <c r="I880" i="1"/>
  <c r="F880" i="1"/>
  <c r="E880" i="1"/>
  <c r="B880" i="1"/>
  <c r="G879" i="1"/>
  <c r="F879" i="1"/>
  <c r="I879" i="1" s="1"/>
  <c r="E879" i="1"/>
  <c r="B879" i="1"/>
  <c r="H878" i="1"/>
  <c r="F878" i="1"/>
  <c r="I878" i="1" s="1"/>
  <c r="E878" i="1"/>
  <c r="B878" i="1"/>
  <c r="F877" i="1"/>
  <c r="I877" i="1" s="1"/>
  <c r="E877" i="1"/>
  <c r="B877" i="1"/>
  <c r="I876" i="1"/>
  <c r="H876" i="1"/>
  <c r="G876" i="1"/>
  <c r="J876" i="1" s="1"/>
  <c r="F876" i="1"/>
  <c r="E876" i="1"/>
  <c r="B876" i="1"/>
  <c r="AU875" i="1"/>
  <c r="AP875" i="1"/>
  <c r="AD875" i="1"/>
  <c r="H875" i="1"/>
  <c r="G875" i="1"/>
  <c r="J875" i="1" s="1"/>
  <c r="F875" i="1"/>
  <c r="I875" i="1" s="1"/>
  <c r="E875" i="1"/>
  <c r="B875" i="1"/>
  <c r="H874" i="1"/>
  <c r="G874" i="1"/>
  <c r="F874" i="1"/>
  <c r="I874" i="1" s="1"/>
  <c r="E874" i="1"/>
  <c r="B874" i="1"/>
  <c r="F873" i="1"/>
  <c r="E873" i="1"/>
  <c r="B873" i="1"/>
  <c r="I872" i="1"/>
  <c r="H872" i="1"/>
  <c r="G872" i="1"/>
  <c r="F872" i="1"/>
  <c r="E872" i="1"/>
  <c r="B872" i="1"/>
  <c r="F871" i="1"/>
  <c r="E871" i="1"/>
  <c r="B871" i="1"/>
  <c r="AW870" i="1"/>
  <c r="I870" i="1"/>
  <c r="H870" i="1"/>
  <c r="G870" i="1"/>
  <c r="J870" i="1" s="1"/>
  <c r="AX870" i="1" s="1"/>
  <c r="F870" i="1"/>
  <c r="E870" i="1"/>
  <c r="B870" i="1"/>
  <c r="G869" i="1"/>
  <c r="F869" i="1"/>
  <c r="I869" i="1" s="1"/>
  <c r="E869" i="1"/>
  <c r="B869" i="1"/>
  <c r="G868" i="1"/>
  <c r="F868" i="1"/>
  <c r="I868" i="1" s="1"/>
  <c r="E868" i="1"/>
  <c r="B868" i="1"/>
  <c r="AP867" i="1"/>
  <c r="AN867" i="1"/>
  <c r="AM867" i="1"/>
  <c r="AL867" i="1"/>
  <c r="AK867" i="1"/>
  <c r="AJ867" i="1"/>
  <c r="AI867" i="1"/>
  <c r="AB867" i="1"/>
  <c r="W867" i="1"/>
  <c r="V867" i="1"/>
  <c r="U867" i="1"/>
  <c r="S867" i="1"/>
  <c r="M867" i="1"/>
  <c r="J867" i="1"/>
  <c r="AR867" i="1" s="1"/>
  <c r="I867" i="1"/>
  <c r="H867" i="1"/>
  <c r="G867" i="1"/>
  <c r="F867" i="1"/>
  <c r="E867" i="1"/>
  <c r="B867" i="1"/>
  <c r="AL866" i="1"/>
  <c r="I866" i="1"/>
  <c r="H866" i="1"/>
  <c r="F866" i="1"/>
  <c r="G866" i="1" s="1"/>
  <c r="J866" i="1" s="1"/>
  <c r="E866" i="1"/>
  <c r="B866" i="1"/>
  <c r="I865" i="1"/>
  <c r="G865" i="1"/>
  <c r="F865" i="1"/>
  <c r="H865" i="1" s="1"/>
  <c r="J865" i="1" s="1"/>
  <c r="E865" i="1"/>
  <c r="B865" i="1"/>
  <c r="Q864" i="1"/>
  <c r="I864" i="1"/>
  <c r="G864" i="1"/>
  <c r="F864" i="1"/>
  <c r="H864" i="1" s="1"/>
  <c r="J864" i="1" s="1"/>
  <c r="E864" i="1"/>
  <c r="B864" i="1"/>
  <c r="F863" i="1"/>
  <c r="I863" i="1" s="1"/>
  <c r="E863" i="1"/>
  <c r="B863" i="1"/>
  <c r="F862" i="1"/>
  <c r="I862" i="1" s="1"/>
  <c r="E862" i="1"/>
  <c r="B862" i="1"/>
  <c r="I861" i="1"/>
  <c r="H861" i="1"/>
  <c r="G861" i="1"/>
  <c r="J861" i="1" s="1"/>
  <c r="F861" i="1"/>
  <c r="E861" i="1"/>
  <c r="B861" i="1"/>
  <c r="G860" i="1"/>
  <c r="F860" i="1"/>
  <c r="I860" i="1" s="1"/>
  <c r="E860" i="1"/>
  <c r="B860" i="1"/>
  <c r="I859" i="1"/>
  <c r="H859" i="1"/>
  <c r="G859" i="1"/>
  <c r="J859" i="1" s="1"/>
  <c r="F859" i="1"/>
  <c r="E859" i="1"/>
  <c r="B859" i="1"/>
  <c r="F858" i="1"/>
  <c r="I858" i="1" s="1"/>
  <c r="E858" i="1"/>
  <c r="B858" i="1"/>
  <c r="I857" i="1"/>
  <c r="H857" i="1"/>
  <c r="G857" i="1"/>
  <c r="J857" i="1" s="1"/>
  <c r="F857" i="1"/>
  <c r="E857" i="1"/>
  <c r="B857" i="1"/>
  <c r="G856" i="1"/>
  <c r="F856" i="1"/>
  <c r="I856" i="1" s="1"/>
  <c r="E856" i="1"/>
  <c r="B856" i="1"/>
  <c r="AB855" i="1"/>
  <c r="I855" i="1"/>
  <c r="H855" i="1"/>
  <c r="G855" i="1"/>
  <c r="J855" i="1" s="1"/>
  <c r="F855" i="1"/>
  <c r="E855" i="1"/>
  <c r="B855" i="1"/>
  <c r="F854" i="1"/>
  <c r="I854" i="1" s="1"/>
  <c r="E854" i="1"/>
  <c r="B854" i="1"/>
  <c r="I853" i="1"/>
  <c r="F853" i="1"/>
  <c r="H853" i="1" s="1"/>
  <c r="E853" i="1"/>
  <c r="B853" i="1"/>
  <c r="F852" i="1"/>
  <c r="I852" i="1" s="1"/>
  <c r="E852" i="1"/>
  <c r="B852" i="1"/>
  <c r="F851" i="1"/>
  <c r="I851" i="1" s="1"/>
  <c r="E851" i="1"/>
  <c r="B851" i="1"/>
  <c r="I850" i="1"/>
  <c r="F850" i="1"/>
  <c r="H850" i="1" s="1"/>
  <c r="E850" i="1"/>
  <c r="B850" i="1"/>
  <c r="H849" i="1"/>
  <c r="F849" i="1"/>
  <c r="I849" i="1" s="1"/>
  <c r="E849" i="1"/>
  <c r="B849" i="1"/>
  <c r="F848" i="1"/>
  <c r="I848" i="1" s="1"/>
  <c r="E848" i="1"/>
  <c r="B848" i="1"/>
  <c r="H847" i="1"/>
  <c r="F847" i="1"/>
  <c r="I847" i="1" s="1"/>
  <c r="E847" i="1"/>
  <c r="B847" i="1"/>
  <c r="G846" i="1"/>
  <c r="F846" i="1"/>
  <c r="I846" i="1" s="1"/>
  <c r="E846" i="1"/>
  <c r="B846" i="1"/>
  <c r="I845" i="1"/>
  <c r="H845" i="1"/>
  <c r="G845" i="1"/>
  <c r="F845" i="1"/>
  <c r="E845" i="1"/>
  <c r="B845" i="1"/>
  <c r="F844" i="1"/>
  <c r="I844" i="1" s="1"/>
  <c r="E844" i="1"/>
  <c r="B844" i="1"/>
  <c r="G843" i="1"/>
  <c r="F843" i="1"/>
  <c r="E843" i="1"/>
  <c r="B843" i="1"/>
  <c r="G842" i="1"/>
  <c r="F842" i="1"/>
  <c r="I842" i="1" s="1"/>
  <c r="E842" i="1"/>
  <c r="B842" i="1"/>
  <c r="G841" i="1"/>
  <c r="F841" i="1"/>
  <c r="I841" i="1" s="1"/>
  <c r="E841" i="1"/>
  <c r="B841" i="1"/>
  <c r="I840" i="1"/>
  <c r="F840" i="1"/>
  <c r="H840" i="1" s="1"/>
  <c r="E840" i="1"/>
  <c r="B840" i="1"/>
  <c r="I839" i="1"/>
  <c r="H839" i="1"/>
  <c r="G839" i="1"/>
  <c r="J839" i="1" s="1"/>
  <c r="F839" i="1"/>
  <c r="E839" i="1"/>
  <c r="B839" i="1"/>
  <c r="G838" i="1"/>
  <c r="F838" i="1"/>
  <c r="I838" i="1" s="1"/>
  <c r="E838" i="1"/>
  <c r="B838" i="1"/>
  <c r="I837" i="1"/>
  <c r="F837" i="1"/>
  <c r="H837" i="1" s="1"/>
  <c r="E837" i="1"/>
  <c r="B837" i="1"/>
  <c r="F836" i="1"/>
  <c r="E836" i="1"/>
  <c r="B836" i="1"/>
  <c r="H835" i="1"/>
  <c r="F835" i="1"/>
  <c r="I835" i="1" s="1"/>
  <c r="E835" i="1"/>
  <c r="B835" i="1"/>
  <c r="F834" i="1"/>
  <c r="E834" i="1"/>
  <c r="B834" i="1"/>
  <c r="I833" i="1"/>
  <c r="H833" i="1"/>
  <c r="G833" i="1"/>
  <c r="J833" i="1" s="1"/>
  <c r="F833" i="1"/>
  <c r="E833" i="1"/>
  <c r="B833" i="1"/>
  <c r="G832" i="1"/>
  <c r="F832" i="1"/>
  <c r="I832" i="1" s="1"/>
  <c r="E832" i="1"/>
  <c r="B832" i="1"/>
  <c r="F831" i="1"/>
  <c r="I831" i="1" s="1"/>
  <c r="E831" i="1"/>
  <c r="B831" i="1"/>
  <c r="F830" i="1"/>
  <c r="I830" i="1" s="1"/>
  <c r="E830" i="1"/>
  <c r="B830" i="1"/>
  <c r="H829" i="1"/>
  <c r="F829" i="1"/>
  <c r="I829" i="1" s="1"/>
  <c r="E829" i="1"/>
  <c r="B829" i="1"/>
  <c r="F828" i="1"/>
  <c r="I828" i="1" s="1"/>
  <c r="E828" i="1"/>
  <c r="B828" i="1"/>
  <c r="I827" i="1"/>
  <c r="H827" i="1"/>
  <c r="F827" i="1"/>
  <c r="G827" i="1" s="1"/>
  <c r="J827" i="1" s="1"/>
  <c r="E827" i="1"/>
  <c r="B827" i="1"/>
  <c r="F826" i="1"/>
  <c r="I826" i="1" s="1"/>
  <c r="E826" i="1"/>
  <c r="B826" i="1"/>
  <c r="H825" i="1"/>
  <c r="F825" i="1"/>
  <c r="I825" i="1" s="1"/>
  <c r="E825" i="1"/>
  <c r="B825" i="1"/>
  <c r="F824" i="1"/>
  <c r="I824" i="1" s="1"/>
  <c r="E824" i="1"/>
  <c r="B824" i="1"/>
  <c r="F823" i="1"/>
  <c r="E823" i="1"/>
  <c r="B823" i="1"/>
  <c r="F822" i="1"/>
  <c r="E822" i="1"/>
  <c r="B822" i="1"/>
  <c r="G821" i="1"/>
  <c r="F821" i="1"/>
  <c r="I821" i="1" s="1"/>
  <c r="E821" i="1"/>
  <c r="B821" i="1"/>
  <c r="F820" i="1"/>
  <c r="E820" i="1"/>
  <c r="B820" i="1"/>
  <c r="I819" i="1"/>
  <c r="H819" i="1"/>
  <c r="G819" i="1"/>
  <c r="J819" i="1" s="1"/>
  <c r="F819" i="1"/>
  <c r="E819" i="1"/>
  <c r="B819" i="1"/>
  <c r="F818" i="1"/>
  <c r="E818" i="1"/>
  <c r="B818" i="1"/>
  <c r="G817" i="1"/>
  <c r="F817" i="1"/>
  <c r="I817" i="1" s="1"/>
  <c r="E817" i="1"/>
  <c r="B817" i="1"/>
  <c r="G816" i="1"/>
  <c r="F816" i="1"/>
  <c r="E816" i="1"/>
  <c r="B816" i="1"/>
  <c r="H815" i="1"/>
  <c r="G815" i="1"/>
  <c r="F815" i="1"/>
  <c r="I815" i="1" s="1"/>
  <c r="E815" i="1"/>
  <c r="B815" i="1"/>
  <c r="F814" i="1"/>
  <c r="E814" i="1"/>
  <c r="B814" i="1"/>
  <c r="I813" i="1"/>
  <c r="H813" i="1"/>
  <c r="G813" i="1"/>
  <c r="F813" i="1"/>
  <c r="E813" i="1"/>
  <c r="B813" i="1"/>
  <c r="F812" i="1"/>
  <c r="E812" i="1"/>
  <c r="B812" i="1"/>
  <c r="G811" i="1"/>
  <c r="F811" i="1"/>
  <c r="I811" i="1" s="1"/>
  <c r="E811" i="1"/>
  <c r="B811" i="1"/>
  <c r="I810" i="1"/>
  <c r="F810" i="1"/>
  <c r="H810" i="1" s="1"/>
  <c r="E810" i="1"/>
  <c r="B810" i="1"/>
  <c r="G809" i="1"/>
  <c r="F809" i="1"/>
  <c r="I809" i="1" s="1"/>
  <c r="E809" i="1"/>
  <c r="B809" i="1"/>
  <c r="I808" i="1"/>
  <c r="F808" i="1"/>
  <c r="H808" i="1" s="1"/>
  <c r="E808" i="1"/>
  <c r="B808" i="1"/>
  <c r="G807" i="1"/>
  <c r="F807" i="1"/>
  <c r="I807" i="1" s="1"/>
  <c r="E807" i="1"/>
  <c r="B807" i="1"/>
  <c r="I806" i="1"/>
  <c r="F806" i="1"/>
  <c r="H806" i="1" s="1"/>
  <c r="E806" i="1"/>
  <c r="B806" i="1"/>
  <c r="G805" i="1"/>
  <c r="F805" i="1"/>
  <c r="I805" i="1" s="1"/>
  <c r="E805" i="1"/>
  <c r="B805" i="1"/>
  <c r="F804" i="1"/>
  <c r="H804" i="1" s="1"/>
  <c r="E804" i="1"/>
  <c r="B804" i="1"/>
  <c r="I803" i="1"/>
  <c r="H803" i="1"/>
  <c r="G803" i="1"/>
  <c r="F803" i="1"/>
  <c r="E803" i="1"/>
  <c r="B803" i="1"/>
  <c r="AN802" i="1"/>
  <c r="AK802" i="1"/>
  <c r="AJ802" i="1"/>
  <c r="AI802" i="1"/>
  <c r="AH802" i="1"/>
  <c r="AF802" i="1"/>
  <c r="AE802" i="1"/>
  <c r="J802" i="1"/>
  <c r="AW802" i="1" s="1"/>
  <c r="I802" i="1"/>
  <c r="G802" i="1"/>
  <c r="F802" i="1"/>
  <c r="H802" i="1" s="1"/>
  <c r="E802" i="1"/>
  <c r="B802" i="1"/>
  <c r="H801" i="1"/>
  <c r="G801" i="1"/>
  <c r="F801" i="1"/>
  <c r="I801" i="1" s="1"/>
  <c r="E801" i="1"/>
  <c r="B801" i="1"/>
  <c r="AO800" i="1"/>
  <c r="I800" i="1"/>
  <c r="G800" i="1"/>
  <c r="J800" i="1" s="1"/>
  <c r="F800" i="1"/>
  <c r="H800" i="1" s="1"/>
  <c r="E800" i="1"/>
  <c r="B800" i="1"/>
  <c r="G799" i="1"/>
  <c r="F799" i="1"/>
  <c r="I799" i="1" s="1"/>
  <c r="E799" i="1"/>
  <c r="B799" i="1"/>
  <c r="G798" i="1"/>
  <c r="F798" i="1"/>
  <c r="H798" i="1" s="1"/>
  <c r="E798" i="1"/>
  <c r="B798" i="1"/>
  <c r="H797" i="1"/>
  <c r="F797" i="1"/>
  <c r="I797" i="1" s="1"/>
  <c r="E797" i="1"/>
  <c r="B797" i="1"/>
  <c r="I796" i="1"/>
  <c r="F796" i="1"/>
  <c r="H796" i="1" s="1"/>
  <c r="E796" i="1"/>
  <c r="B796" i="1"/>
  <c r="I795" i="1"/>
  <c r="H795" i="1"/>
  <c r="G795" i="1"/>
  <c r="F795" i="1"/>
  <c r="E795" i="1"/>
  <c r="B795" i="1"/>
  <c r="I794" i="1"/>
  <c r="G794" i="1"/>
  <c r="F794" i="1"/>
  <c r="H794" i="1" s="1"/>
  <c r="E794" i="1"/>
  <c r="B794" i="1"/>
  <c r="I793" i="1"/>
  <c r="H793" i="1"/>
  <c r="G793" i="1"/>
  <c r="F793" i="1"/>
  <c r="E793" i="1"/>
  <c r="B793" i="1"/>
  <c r="Y792" i="1"/>
  <c r="I792" i="1"/>
  <c r="G792" i="1"/>
  <c r="J792" i="1" s="1"/>
  <c r="F792" i="1"/>
  <c r="H792" i="1" s="1"/>
  <c r="E792" i="1"/>
  <c r="B792" i="1"/>
  <c r="G791" i="1"/>
  <c r="F791" i="1"/>
  <c r="I791" i="1" s="1"/>
  <c r="E791" i="1"/>
  <c r="B791" i="1"/>
  <c r="G790" i="1"/>
  <c r="F790" i="1"/>
  <c r="H790" i="1" s="1"/>
  <c r="E790" i="1"/>
  <c r="B790" i="1"/>
  <c r="F789" i="1"/>
  <c r="I789" i="1" s="1"/>
  <c r="E789" i="1"/>
  <c r="B789" i="1"/>
  <c r="F788" i="1"/>
  <c r="H788" i="1" s="1"/>
  <c r="E788" i="1"/>
  <c r="B788" i="1"/>
  <c r="I787" i="1"/>
  <c r="H787" i="1"/>
  <c r="G787" i="1"/>
  <c r="F787" i="1"/>
  <c r="E787" i="1"/>
  <c r="B787" i="1"/>
  <c r="F786" i="1"/>
  <c r="E786" i="1"/>
  <c r="B786" i="1"/>
  <c r="I785" i="1"/>
  <c r="H785" i="1"/>
  <c r="G785" i="1"/>
  <c r="F785" i="1"/>
  <c r="E785" i="1"/>
  <c r="B785" i="1"/>
  <c r="F784" i="1"/>
  <c r="E784" i="1"/>
  <c r="B784" i="1"/>
  <c r="I783" i="1"/>
  <c r="H783" i="1"/>
  <c r="F783" i="1"/>
  <c r="G783" i="1" s="1"/>
  <c r="E783" i="1"/>
  <c r="B783" i="1"/>
  <c r="H782" i="1"/>
  <c r="F782" i="1"/>
  <c r="G782" i="1" s="1"/>
  <c r="E782" i="1"/>
  <c r="B782" i="1"/>
  <c r="F781" i="1"/>
  <c r="H781" i="1" s="1"/>
  <c r="E781" i="1"/>
  <c r="B781" i="1"/>
  <c r="I780" i="1"/>
  <c r="H780" i="1"/>
  <c r="F780" i="1"/>
  <c r="G780" i="1" s="1"/>
  <c r="E780" i="1"/>
  <c r="B780" i="1"/>
  <c r="I779" i="1"/>
  <c r="H779" i="1"/>
  <c r="J779" i="1" s="1"/>
  <c r="G779" i="1"/>
  <c r="F779" i="1"/>
  <c r="E779" i="1"/>
  <c r="B779" i="1"/>
  <c r="I778" i="1"/>
  <c r="F778" i="1"/>
  <c r="H778" i="1" s="1"/>
  <c r="E778" i="1"/>
  <c r="B778" i="1"/>
  <c r="AJ777" i="1"/>
  <c r="AA777" i="1"/>
  <c r="Y777" i="1"/>
  <c r="I777" i="1"/>
  <c r="H777" i="1"/>
  <c r="F777" i="1"/>
  <c r="G777" i="1" s="1"/>
  <c r="J777" i="1" s="1"/>
  <c r="E777" i="1"/>
  <c r="B777" i="1"/>
  <c r="AP776" i="1"/>
  <c r="AO776" i="1"/>
  <c r="AL776" i="1"/>
  <c r="AK776" i="1"/>
  <c r="AJ776" i="1"/>
  <c r="AI776" i="1"/>
  <c r="AG776" i="1"/>
  <c r="AF776" i="1"/>
  <c r="AE776" i="1"/>
  <c r="AD776" i="1"/>
  <c r="J776" i="1"/>
  <c r="AX776" i="1" s="1"/>
  <c r="I776" i="1"/>
  <c r="H776" i="1"/>
  <c r="G776" i="1"/>
  <c r="F776" i="1"/>
  <c r="E776" i="1"/>
  <c r="B776" i="1"/>
  <c r="F775" i="1"/>
  <c r="E775" i="1"/>
  <c r="B775" i="1"/>
  <c r="I774" i="1"/>
  <c r="H774" i="1"/>
  <c r="F774" i="1"/>
  <c r="G774" i="1" s="1"/>
  <c r="E774" i="1"/>
  <c r="B774" i="1"/>
  <c r="AP773" i="1"/>
  <c r="AK773" i="1"/>
  <c r="AJ773" i="1"/>
  <c r="AI773" i="1"/>
  <c r="AF773" i="1"/>
  <c r="AE773" i="1"/>
  <c r="AD773" i="1"/>
  <c r="AC773" i="1"/>
  <c r="AB773" i="1"/>
  <c r="Y773" i="1"/>
  <c r="R773" i="1"/>
  <c r="Q773" i="1"/>
  <c r="O773" i="1"/>
  <c r="N773" i="1"/>
  <c r="M773" i="1"/>
  <c r="J773" i="1"/>
  <c r="AX773" i="1" s="1"/>
  <c r="I773" i="1"/>
  <c r="H773" i="1"/>
  <c r="G773" i="1"/>
  <c r="F773" i="1"/>
  <c r="E773" i="1"/>
  <c r="B773" i="1"/>
  <c r="F772" i="1"/>
  <c r="H772" i="1" s="1"/>
  <c r="E772" i="1"/>
  <c r="B772" i="1"/>
  <c r="I771" i="1"/>
  <c r="H771" i="1"/>
  <c r="F771" i="1"/>
  <c r="G771" i="1" s="1"/>
  <c r="E771" i="1"/>
  <c r="B771" i="1"/>
  <c r="I770" i="1"/>
  <c r="H770" i="1"/>
  <c r="J770" i="1" s="1"/>
  <c r="G770" i="1"/>
  <c r="F770" i="1"/>
  <c r="E770" i="1"/>
  <c r="B770" i="1"/>
  <c r="I769" i="1"/>
  <c r="H769" i="1"/>
  <c r="G769" i="1"/>
  <c r="F769" i="1"/>
  <c r="E769" i="1"/>
  <c r="B769" i="1"/>
  <c r="F768" i="1"/>
  <c r="E768" i="1"/>
  <c r="B768" i="1"/>
  <c r="G767" i="1"/>
  <c r="F767" i="1"/>
  <c r="I767" i="1" s="1"/>
  <c r="E767" i="1"/>
  <c r="B767" i="1"/>
  <c r="I766" i="1"/>
  <c r="H766" i="1"/>
  <c r="J766" i="1" s="1"/>
  <c r="G766" i="1"/>
  <c r="F766" i="1"/>
  <c r="E766" i="1"/>
  <c r="B766" i="1"/>
  <c r="H765" i="1"/>
  <c r="G765" i="1"/>
  <c r="F765" i="1"/>
  <c r="I765" i="1" s="1"/>
  <c r="E765" i="1"/>
  <c r="B765" i="1"/>
  <c r="F764" i="1"/>
  <c r="E764" i="1"/>
  <c r="B764" i="1"/>
  <c r="AX763" i="1"/>
  <c r="AW763" i="1"/>
  <c r="AV763" i="1"/>
  <c r="AU763" i="1"/>
  <c r="AT763" i="1"/>
  <c r="AR763" i="1"/>
  <c r="AQ763" i="1"/>
  <c r="AN763" i="1"/>
  <c r="AM763" i="1"/>
  <c r="AJ763" i="1"/>
  <c r="AF763" i="1"/>
  <c r="AD763" i="1"/>
  <c r="AC763" i="1"/>
  <c r="AB763" i="1"/>
  <c r="AA763" i="1"/>
  <c r="Y763" i="1"/>
  <c r="X763" i="1"/>
  <c r="W763" i="1"/>
  <c r="V763" i="1"/>
  <c r="T763" i="1"/>
  <c r="S763" i="1"/>
  <c r="R763" i="1"/>
  <c r="Q763" i="1"/>
  <c r="P763" i="1"/>
  <c r="O763" i="1"/>
  <c r="N763" i="1"/>
  <c r="K763" i="1"/>
  <c r="I763" i="1"/>
  <c r="H763" i="1"/>
  <c r="G763" i="1"/>
  <c r="J763" i="1" s="1"/>
  <c r="AG763" i="1" s="1"/>
  <c r="F763" i="1"/>
  <c r="E763" i="1"/>
  <c r="B763" i="1"/>
  <c r="F762" i="1"/>
  <c r="E762" i="1"/>
  <c r="B762" i="1"/>
  <c r="G761" i="1"/>
  <c r="F761" i="1"/>
  <c r="I761" i="1" s="1"/>
  <c r="E761" i="1"/>
  <c r="B761" i="1"/>
  <c r="I760" i="1"/>
  <c r="H760" i="1"/>
  <c r="F760" i="1"/>
  <c r="G760" i="1" s="1"/>
  <c r="J760" i="1" s="1"/>
  <c r="E760" i="1"/>
  <c r="B760" i="1"/>
  <c r="H759" i="1"/>
  <c r="G759" i="1"/>
  <c r="F759" i="1"/>
  <c r="I759" i="1" s="1"/>
  <c r="E759" i="1"/>
  <c r="B759" i="1"/>
  <c r="J758" i="1"/>
  <c r="I758" i="1"/>
  <c r="H758" i="1"/>
  <c r="F758" i="1"/>
  <c r="G758" i="1" s="1"/>
  <c r="E758" i="1"/>
  <c r="B758" i="1"/>
  <c r="F757" i="1"/>
  <c r="E757" i="1"/>
  <c r="B757" i="1"/>
  <c r="AX756" i="1"/>
  <c r="AQ756" i="1"/>
  <c r="AP756" i="1"/>
  <c r="AN756" i="1"/>
  <c r="AM756" i="1"/>
  <c r="AL756" i="1"/>
  <c r="V756" i="1"/>
  <c r="N756" i="1"/>
  <c r="L756" i="1"/>
  <c r="K756" i="1"/>
  <c r="J756" i="1"/>
  <c r="I756" i="1"/>
  <c r="H756" i="1"/>
  <c r="F756" i="1"/>
  <c r="G756" i="1" s="1"/>
  <c r="E756" i="1"/>
  <c r="B756" i="1"/>
  <c r="F755" i="1"/>
  <c r="E755" i="1"/>
  <c r="B755" i="1"/>
  <c r="X754" i="1"/>
  <c r="I754" i="1"/>
  <c r="H754" i="1"/>
  <c r="F754" i="1"/>
  <c r="G754" i="1" s="1"/>
  <c r="J754" i="1" s="1"/>
  <c r="E754" i="1"/>
  <c r="B754" i="1"/>
  <c r="F753" i="1"/>
  <c r="E753" i="1"/>
  <c r="B753" i="1"/>
  <c r="I752" i="1"/>
  <c r="F752" i="1"/>
  <c r="H752" i="1" s="1"/>
  <c r="E752" i="1"/>
  <c r="B752" i="1"/>
  <c r="I751" i="1"/>
  <c r="H751" i="1"/>
  <c r="G751" i="1"/>
  <c r="F751" i="1"/>
  <c r="E751" i="1"/>
  <c r="B751" i="1"/>
  <c r="F750" i="1"/>
  <c r="E750" i="1"/>
  <c r="B750" i="1"/>
  <c r="G749" i="1"/>
  <c r="F749" i="1"/>
  <c r="I749" i="1" s="1"/>
  <c r="E749" i="1"/>
  <c r="B749" i="1"/>
  <c r="I748" i="1"/>
  <c r="F748" i="1"/>
  <c r="E748" i="1"/>
  <c r="B748" i="1"/>
  <c r="F747" i="1"/>
  <c r="E747" i="1"/>
  <c r="B747" i="1"/>
  <c r="F746" i="1"/>
  <c r="E746" i="1"/>
  <c r="B746" i="1"/>
  <c r="F745" i="1"/>
  <c r="E745" i="1"/>
  <c r="B745" i="1"/>
  <c r="I744" i="1"/>
  <c r="F744" i="1"/>
  <c r="E744" i="1"/>
  <c r="B744" i="1"/>
  <c r="G743" i="1"/>
  <c r="F743" i="1"/>
  <c r="H743" i="1" s="1"/>
  <c r="E743" i="1"/>
  <c r="B743" i="1"/>
  <c r="G742" i="1"/>
  <c r="F742" i="1"/>
  <c r="H742" i="1" s="1"/>
  <c r="E742" i="1"/>
  <c r="B742" i="1"/>
  <c r="F741" i="1"/>
  <c r="H741" i="1" s="1"/>
  <c r="E741" i="1"/>
  <c r="B741" i="1"/>
  <c r="F740" i="1"/>
  <c r="E740" i="1"/>
  <c r="B740" i="1"/>
  <c r="G739" i="1"/>
  <c r="F739" i="1"/>
  <c r="H739" i="1" s="1"/>
  <c r="E739" i="1"/>
  <c r="B739" i="1"/>
  <c r="F738" i="1"/>
  <c r="H738" i="1" s="1"/>
  <c r="E738" i="1"/>
  <c r="B738" i="1"/>
  <c r="AY737" i="1"/>
  <c r="AQ737" i="1"/>
  <c r="AO737" i="1"/>
  <c r="AN737" i="1"/>
  <c r="X737" i="1"/>
  <c r="W737" i="1"/>
  <c r="T737" i="1"/>
  <c r="S737" i="1"/>
  <c r="R737" i="1"/>
  <c r="H737" i="1"/>
  <c r="G737" i="1"/>
  <c r="J737" i="1" s="1"/>
  <c r="AX737" i="1" s="1"/>
  <c r="F737" i="1"/>
  <c r="I737" i="1" s="1"/>
  <c r="E737" i="1"/>
  <c r="B737" i="1"/>
  <c r="F736" i="1"/>
  <c r="I736" i="1" s="1"/>
  <c r="E736" i="1"/>
  <c r="B736" i="1"/>
  <c r="J735" i="1"/>
  <c r="I735" i="1"/>
  <c r="H735" i="1"/>
  <c r="G735" i="1"/>
  <c r="F735" i="1"/>
  <c r="E735" i="1"/>
  <c r="B735" i="1"/>
  <c r="I734" i="1"/>
  <c r="H734" i="1"/>
  <c r="J734" i="1" s="1"/>
  <c r="F734" i="1"/>
  <c r="G734" i="1" s="1"/>
  <c r="E734" i="1"/>
  <c r="B734" i="1"/>
  <c r="F733" i="1"/>
  <c r="I733" i="1" s="1"/>
  <c r="E733" i="1"/>
  <c r="B733" i="1"/>
  <c r="G732" i="1"/>
  <c r="F732" i="1"/>
  <c r="I732" i="1" s="1"/>
  <c r="E732" i="1"/>
  <c r="B732" i="1"/>
  <c r="I731" i="1"/>
  <c r="H731" i="1"/>
  <c r="G731" i="1"/>
  <c r="F731" i="1"/>
  <c r="E731" i="1"/>
  <c r="B731" i="1"/>
  <c r="G730" i="1"/>
  <c r="F730" i="1"/>
  <c r="H730" i="1" s="1"/>
  <c r="E730" i="1"/>
  <c r="B730" i="1"/>
  <c r="H729" i="1"/>
  <c r="G729" i="1"/>
  <c r="F729" i="1"/>
  <c r="I729" i="1" s="1"/>
  <c r="E729" i="1"/>
  <c r="B729" i="1"/>
  <c r="F728" i="1"/>
  <c r="E728" i="1"/>
  <c r="B728" i="1"/>
  <c r="H727" i="1"/>
  <c r="G727" i="1"/>
  <c r="F727" i="1"/>
  <c r="I727" i="1" s="1"/>
  <c r="E727" i="1"/>
  <c r="B727" i="1"/>
  <c r="F726" i="1"/>
  <c r="I726" i="1" s="1"/>
  <c r="E726" i="1"/>
  <c r="B726" i="1"/>
  <c r="H725" i="1"/>
  <c r="G725" i="1"/>
  <c r="F725" i="1"/>
  <c r="I725" i="1" s="1"/>
  <c r="E725" i="1"/>
  <c r="B725" i="1"/>
  <c r="F724" i="1"/>
  <c r="I724" i="1" s="1"/>
  <c r="E724" i="1"/>
  <c r="B724" i="1"/>
  <c r="AV723" i="1"/>
  <c r="K723" i="1"/>
  <c r="J723" i="1"/>
  <c r="I723" i="1"/>
  <c r="H723" i="1"/>
  <c r="G723" i="1"/>
  <c r="F723" i="1"/>
  <c r="E723" i="1"/>
  <c r="B723" i="1"/>
  <c r="I722" i="1"/>
  <c r="J722" i="1" s="1"/>
  <c r="H722" i="1"/>
  <c r="F722" i="1"/>
  <c r="G722" i="1" s="1"/>
  <c r="E722" i="1"/>
  <c r="B722" i="1"/>
  <c r="I721" i="1"/>
  <c r="H721" i="1"/>
  <c r="J721" i="1" s="1"/>
  <c r="G721" i="1"/>
  <c r="F721" i="1"/>
  <c r="E721" i="1"/>
  <c r="B721" i="1"/>
  <c r="I720" i="1"/>
  <c r="H720" i="1"/>
  <c r="G720" i="1"/>
  <c r="J720" i="1" s="1"/>
  <c r="F720" i="1"/>
  <c r="E720" i="1"/>
  <c r="B720" i="1"/>
  <c r="I719" i="1"/>
  <c r="H719" i="1"/>
  <c r="F719" i="1"/>
  <c r="G719" i="1" s="1"/>
  <c r="J719" i="1" s="1"/>
  <c r="E719" i="1"/>
  <c r="B719" i="1"/>
  <c r="J718" i="1"/>
  <c r="I718" i="1"/>
  <c r="H718" i="1"/>
  <c r="G718" i="1"/>
  <c r="F718" i="1"/>
  <c r="E718" i="1"/>
  <c r="B718" i="1"/>
  <c r="F717" i="1"/>
  <c r="I717" i="1" s="1"/>
  <c r="E717" i="1"/>
  <c r="B717" i="1"/>
  <c r="H716" i="1"/>
  <c r="G716" i="1"/>
  <c r="F716" i="1"/>
  <c r="I716" i="1" s="1"/>
  <c r="E716" i="1"/>
  <c r="B716" i="1"/>
  <c r="F715" i="1"/>
  <c r="I715" i="1" s="1"/>
  <c r="E715" i="1"/>
  <c r="B715" i="1"/>
  <c r="G714" i="1"/>
  <c r="F714" i="1"/>
  <c r="I714" i="1" s="1"/>
  <c r="E714" i="1"/>
  <c r="B714" i="1"/>
  <c r="I713" i="1"/>
  <c r="F713" i="1"/>
  <c r="H713" i="1" s="1"/>
  <c r="E713" i="1"/>
  <c r="B713" i="1"/>
  <c r="H712" i="1"/>
  <c r="F712" i="1"/>
  <c r="I712" i="1" s="1"/>
  <c r="E712" i="1"/>
  <c r="B712" i="1"/>
  <c r="F711" i="1"/>
  <c r="I711" i="1" s="1"/>
  <c r="E711" i="1"/>
  <c r="B711" i="1"/>
  <c r="I710" i="1"/>
  <c r="H710" i="1"/>
  <c r="G710" i="1"/>
  <c r="J710" i="1" s="1"/>
  <c r="F710" i="1"/>
  <c r="E710" i="1"/>
  <c r="B710" i="1"/>
  <c r="G709" i="1"/>
  <c r="F709" i="1"/>
  <c r="I709" i="1" s="1"/>
  <c r="E709" i="1"/>
  <c r="B709" i="1"/>
  <c r="G708" i="1"/>
  <c r="F708" i="1"/>
  <c r="I708" i="1" s="1"/>
  <c r="E708" i="1"/>
  <c r="B708" i="1"/>
  <c r="I707" i="1"/>
  <c r="H707" i="1"/>
  <c r="G707" i="1"/>
  <c r="J707" i="1" s="1"/>
  <c r="F707" i="1"/>
  <c r="E707" i="1"/>
  <c r="B707" i="1"/>
  <c r="G706" i="1"/>
  <c r="F706" i="1"/>
  <c r="I706" i="1" s="1"/>
  <c r="E706" i="1"/>
  <c r="B706" i="1"/>
  <c r="G705" i="1"/>
  <c r="F705" i="1"/>
  <c r="I705" i="1" s="1"/>
  <c r="E705" i="1"/>
  <c r="B705" i="1"/>
  <c r="I704" i="1"/>
  <c r="H704" i="1"/>
  <c r="G704" i="1"/>
  <c r="J704" i="1" s="1"/>
  <c r="F704" i="1"/>
  <c r="E704" i="1"/>
  <c r="B704" i="1"/>
  <c r="G703" i="1"/>
  <c r="F703" i="1"/>
  <c r="I703" i="1" s="1"/>
  <c r="E703" i="1"/>
  <c r="B703" i="1"/>
  <c r="G702" i="1"/>
  <c r="F702" i="1"/>
  <c r="I702" i="1" s="1"/>
  <c r="E702" i="1"/>
  <c r="B702" i="1"/>
  <c r="I701" i="1"/>
  <c r="H701" i="1"/>
  <c r="G701" i="1"/>
  <c r="J701" i="1" s="1"/>
  <c r="F701" i="1"/>
  <c r="E701" i="1"/>
  <c r="B701" i="1"/>
  <c r="I700" i="1"/>
  <c r="H700" i="1"/>
  <c r="G700" i="1"/>
  <c r="J700" i="1" s="1"/>
  <c r="F700" i="1"/>
  <c r="E700" i="1"/>
  <c r="B700" i="1"/>
  <c r="I699" i="1"/>
  <c r="G699" i="1"/>
  <c r="F699" i="1"/>
  <c r="H699" i="1" s="1"/>
  <c r="E699" i="1"/>
  <c r="B699" i="1"/>
  <c r="I698" i="1"/>
  <c r="H698" i="1"/>
  <c r="F698" i="1"/>
  <c r="G698" i="1" s="1"/>
  <c r="J698" i="1" s="1"/>
  <c r="E698" i="1"/>
  <c r="B698" i="1"/>
  <c r="G697" i="1"/>
  <c r="F697" i="1"/>
  <c r="I697" i="1" s="1"/>
  <c r="E697" i="1"/>
  <c r="B697" i="1"/>
  <c r="AS696" i="1"/>
  <c r="I696" i="1"/>
  <c r="H696" i="1"/>
  <c r="G696" i="1"/>
  <c r="J696" i="1" s="1"/>
  <c r="F696" i="1"/>
  <c r="E696" i="1"/>
  <c r="B696" i="1"/>
  <c r="F695" i="1"/>
  <c r="I695" i="1" s="1"/>
  <c r="E695" i="1"/>
  <c r="B695" i="1"/>
  <c r="F694" i="1"/>
  <c r="E694" i="1"/>
  <c r="B694" i="1"/>
  <c r="G693" i="1"/>
  <c r="F693" i="1"/>
  <c r="I693" i="1" s="1"/>
  <c r="E693" i="1"/>
  <c r="B693" i="1"/>
  <c r="I692" i="1"/>
  <c r="H692" i="1"/>
  <c r="G692" i="1"/>
  <c r="J692" i="1" s="1"/>
  <c r="F692" i="1"/>
  <c r="E692" i="1"/>
  <c r="B692" i="1"/>
  <c r="AY691" i="1"/>
  <c r="AW691" i="1"/>
  <c r="AO691" i="1"/>
  <c r="P691" i="1"/>
  <c r="M691" i="1"/>
  <c r="L691" i="1"/>
  <c r="I691" i="1"/>
  <c r="J691" i="1" s="1"/>
  <c r="H691" i="1"/>
  <c r="G691" i="1"/>
  <c r="F691" i="1"/>
  <c r="E691" i="1"/>
  <c r="B691" i="1"/>
  <c r="I690" i="1"/>
  <c r="H690" i="1"/>
  <c r="G690" i="1"/>
  <c r="J690" i="1" s="1"/>
  <c r="F690" i="1"/>
  <c r="E690" i="1"/>
  <c r="B690" i="1"/>
  <c r="I689" i="1"/>
  <c r="H689" i="1"/>
  <c r="G689" i="1"/>
  <c r="F689" i="1"/>
  <c r="E689" i="1"/>
  <c r="B689" i="1"/>
  <c r="I688" i="1"/>
  <c r="H688" i="1"/>
  <c r="G688" i="1"/>
  <c r="J688" i="1" s="1"/>
  <c r="F688" i="1"/>
  <c r="E688" i="1"/>
  <c r="B688" i="1"/>
  <c r="AM687" i="1"/>
  <c r="AJ687" i="1"/>
  <c r="AI687" i="1"/>
  <c r="AH687" i="1"/>
  <c r="AF687" i="1"/>
  <c r="I687" i="1"/>
  <c r="G687" i="1"/>
  <c r="J687" i="1" s="1"/>
  <c r="F687" i="1"/>
  <c r="H687" i="1" s="1"/>
  <c r="E687" i="1"/>
  <c r="B687" i="1"/>
  <c r="AS686" i="1"/>
  <c r="I686" i="1"/>
  <c r="H686" i="1"/>
  <c r="F686" i="1"/>
  <c r="G686" i="1" s="1"/>
  <c r="J686" i="1" s="1"/>
  <c r="E686" i="1"/>
  <c r="B686" i="1"/>
  <c r="I685" i="1"/>
  <c r="G685" i="1"/>
  <c r="F685" i="1"/>
  <c r="H685" i="1" s="1"/>
  <c r="E685" i="1"/>
  <c r="B685" i="1"/>
  <c r="I684" i="1"/>
  <c r="H684" i="1"/>
  <c r="G684" i="1"/>
  <c r="J684" i="1" s="1"/>
  <c r="F684" i="1"/>
  <c r="E684" i="1"/>
  <c r="B684" i="1"/>
  <c r="F683" i="1"/>
  <c r="I683" i="1" s="1"/>
  <c r="E683" i="1"/>
  <c r="B683" i="1"/>
  <c r="I682" i="1"/>
  <c r="G682" i="1"/>
  <c r="F682" i="1"/>
  <c r="H682" i="1" s="1"/>
  <c r="E682" i="1"/>
  <c r="B682" i="1"/>
  <c r="G681" i="1"/>
  <c r="F681" i="1"/>
  <c r="I681" i="1" s="1"/>
  <c r="E681" i="1"/>
  <c r="B681" i="1"/>
  <c r="AJ680" i="1"/>
  <c r="AH680" i="1"/>
  <c r="AG680" i="1"/>
  <c r="AF680" i="1"/>
  <c r="AD680" i="1"/>
  <c r="I680" i="1"/>
  <c r="H680" i="1"/>
  <c r="G680" i="1"/>
  <c r="J680" i="1" s="1"/>
  <c r="F680" i="1"/>
  <c r="E680" i="1"/>
  <c r="B680" i="1"/>
  <c r="I679" i="1"/>
  <c r="J679" i="1" s="1"/>
  <c r="H679" i="1"/>
  <c r="G679" i="1"/>
  <c r="F679" i="1"/>
  <c r="E679" i="1"/>
  <c r="B679" i="1"/>
  <c r="AH678" i="1"/>
  <c r="AF678" i="1"/>
  <c r="AC678" i="1"/>
  <c r="AB678" i="1"/>
  <c r="Y678" i="1"/>
  <c r="I678" i="1"/>
  <c r="H678" i="1"/>
  <c r="G678" i="1"/>
  <c r="J678" i="1" s="1"/>
  <c r="F678" i="1"/>
  <c r="E678" i="1"/>
  <c r="B678" i="1"/>
  <c r="I677" i="1"/>
  <c r="G677" i="1"/>
  <c r="F677" i="1"/>
  <c r="H677" i="1" s="1"/>
  <c r="J677" i="1" s="1"/>
  <c r="E677" i="1"/>
  <c r="B677" i="1"/>
  <c r="P676" i="1"/>
  <c r="I676" i="1"/>
  <c r="H676" i="1"/>
  <c r="G676" i="1"/>
  <c r="J676" i="1" s="1"/>
  <c r="F676" i="1"/>
  <c r="E676" i="1"/>
  <c r="B676" i="1"/>
  <c r="F675" i="1"/>
  <c r="H675" i="1" s="1"/>
  <c r="E675" i="1"/>
  <c r="B675" i="1"/>
  <c r="AY674" i="1"/>
  <c r="AW674" i="1"/>
  <c r="AS674" i="1"/>
  <c r="AB674" i="1"/>
  <c r="Y674" i="1"/>
  <c r="T674" i="1"/>
  <c r="Q674" i="1"/>
  <c r="P674" i="1"/>
  <c r="O674" i="1"/>
  <c r="M674" i="1"/>
  <c r="L674" i="1"/>
  <c r="K674" i="1"/>
  <c r="I674" i="1"/>
  <c r="H674" i="1"/>
  <c r="F674" i="1"/>
  <c r="G674" i="1" s="1"/>
  <c r="J674" i="1" s="1"/>
  <c r="E674" i="1"/>
  <c r="B674" i="1"/>
  <c r="I673" i="1"/>
  <c r="G673" i="1"/>
  <c r="F673" i="1"/>
  <c r="H673" i="1" s="1"/>
  <c r="E673" i="1"/>
  <c r="B673" i="1"/>
  <c r="AS672" i="1"/>
  <c r="I672" i="1"/>
  <c r="H672" i="1"/>
  <c r="G672" i="1"/>
  <c r="J672" i="1" s="1"/>
  <c r="F672" i="1"/>
  <c r="E672" i="1"/>
  <c r="B672" i="1"/>
  <c r="F671" i="1"/>
  <c r="I671" i="1" s="1"/>
  <c r="E671" i="1"/>
  <c r="B671" i="1"/>
  <c r="I670" i="1"/>
  <c r="H670" i="1"/>
  <c r="G670" i="1"/>
  <c r="F670" i="1"/>
  <c r="E670" i="1"/>
  <c r="B670" i="1"/>
  <c r="G669" i="1"/>
  <c r="F669" i="1"/>
  <c r="I669" i="1" s="1"/>
  <c r="E669" i="1"/>
  <c r="B669" i="1"/>
  <c r="AS668" i="1"/>
  <c r="AO668" i="1"/>
  <c r="AM668" i="1"/>
  <c r="AE668" i="1"/>
  <c r="I668" i="1"/>
  <c r="H668" i="1"/>
  <c r="G668" i="1"/>
  <c r="J668" i="1" s="1"/>
  <c r="F668" i="1"/>
  <c r="E668" i="1"/>
  <c r="B668" i="1"/>
  <c r="AH667" i="1"/>
  <c r="I667" i="1"/>
  <c r="H667" i="1"/>
  <c r="G667" i="1"/>
  <c r="J667" i="1" s="1"/>
  <c r="F667" i="1"/>
  <c r="E667" i="1"/>
  <c r="B667" i="1"/>
  <c r="I666" i="1"/>
  <c r="H666" i="1"/>
  <c r="G666" i="1"/>
  <c r="F666" i="1"/>
  <c r="E666" i="1"/>
  <c r="B666" i="1"/>
  <c r="H665" i="1"/>
  <c r="G665" i="1"/>
  <c r="F665" i="1"/>
  <c r="I665" i="1" s="1"/>
  <c r="E665" i="1"/>
  <c r="B665" i="1"/>
  <c r="AY664" i="1"/>
  <c r="AO664" i="1"/>
  <c r="AJ664" i="1"/>
  <c r="AI664" i="1"/>
  <c r="AH664" i="1"/>
  <c r="AF664" i="1"/>
  <c r="AD664" i="1"/>
  <c r="AB664" i="1"/>
  <c r="AA664" i="1"/>
  <c r="Y664" i="1"/>
  <c r="U664" i="1"/>
  <c r="T664" i="1"/>
  <c r="Q664" i="1"/>
  <c r="P664" i="1"/>
  <c r="M664" i="1"/>
  <c r="I664" i="1"/>
  <c r="H664" i="1"/>
  <c r="G664" i="1"/>
  <c r="J664" i="1" s="1"/>
  <c r="F664" i="1"/>
  <c r="E664" i="1"/>
  <c r="B664" i="1"/>
  <c r="I663" i="1"/>
  <c r="G663" i="1"/>
  <c r="F663" i="1"/>
  <c r="H663" i="1" s="1"/>
  <c r="E663" i="1"/>
  <c r="B663" i="1"/>
  <c r="I662" i="1"/>
  <c r="J662" i="1" s="1"/>
  <c r="H662" i="1"/>
  <c r="G662" i="1"/>
  <c r="F662" i="1"/>
  <c r="E662" i="1"/>
  <c r="D662" i="1" a="1"/>
  <c r="D662" i="1" s="1"/>
  <c r="B662" i="1"/>
  <c r="F661" i="1"/>
  <c r="G661" i="1" s="1"/>
  <c r="E661" i="1"/>
  <c r="D661" i="1" a="1"/>
  <c r="D661" i="1"/>
  <c r="B661" i="1"/>
  <c r="I660" i="1"/>
  <c r="H660" i="1"/>
  <c r="G660" i="1"/>
  <c r="F660" i="1"/>
  <c r="E660" i="1"/>
  <c r="D660" i="1" a="1"/>
  <c r="D660" i="1" s="1"/>
  <c r="B660" i="1"/>
  <c r="I659" i="1"/>
  <c r="G659" i="1"/>
  <c r="J659" i="1" s="1"/>
  <c r="F659" i="1"/>
  <c r="H659" i="1" s="1"/>
  <c r="E659" i="1"/>
  <c r="D659" i="1" a="1"/>
  <c r="D659" i="1"/>
  <c r="B659" i="1"/>
  <c r="AS658" i="1"/>
  <c r="AO658" i="1"/>
  <c r="AN658" i="1"/>
  <c r="AM658" i="1"/>
  <c r="AK658" i="1"/>
  <c r="AJ658" i="1"/>
  <c r="AI658" i="1"/>
  <c r="AC658" i="1"/>
  <c r="AB658" i="1"/>
  <c r="Y658" i="1"/>
  <c r="X658" i="1"/>
  <c r="W658" i="1"/>
  <c r="U658" i="1"/>
  <c r="R658" i="1"/>
  <c r="I658" i="1"/>
  <c r="H658" i="1"/>
  <c r="F658" i="1"/>
  <c r="G658" i="1" s="1"/>
  <c r="J658" i="1" s="1"/>
  <c r="E658" i="1"/>
  <c r="D658" i="1" a="1"/>
  <c r="D658" i="1" s="1"/>
  <c r="B658" i="1"/>
  <c r="F657" i="1"/>
  <c r="E657" i="1"/>
  <c r="D657" i="1" a="1"/>
  <c r="D657" i="1"/>
  <c r="B657" i="1"/>
  <c r="I656" i="1"/>
  <c r="H656" i="1"/>
  <c r="G656" i="1"/>
  <c r="F656" i="1"/>
  <c r="E656" i="1"/>
  <c r="D656" i="1" a="1"/>
  <c r="D656" i="1"/>
  <c r="B656" i="1"/>
  <c r="G655" i="1"/>
  <c r="F655" i="1"/>
  <c r="E655" i="1"/>
  <c r="D655" i="1" a="1"/>
  <c r="D655" i="1"/>
  <c r="B655" i="1"/>
  <c r="AX654" i="1"/>
  <c r="I654" i="1"/>
  <c r="H654" i="1"/>
  <c r="G654" i="1"/>
  <c r="J654" i="1" s="1"/>
  <c r="F654" i="1"/>
  <c r="E654" i="1"/>
  <c r="D654" i="1" a="1"/>
  <c r="D654" i="1" s="1"/>
  <c r="B654" i="1"/>
  <c r="AW653" i="1"/>
  <c r="AG653" i="1"/>
  <c r="AB653" i="1"/>
  <c r="AA653" i="1"/>
  <c r="Z653" i="1"/>
  <c r="V653" i="1"/>
  <c r="U653" i="1"/>
  <c r="S653" i="1"/>
  <c r="O653" i="1"/>
  <c r="N653" i="1"/>
  <c r="K653" i="1"/>
  <c r="J653" i="1"/>
  <c r="AY653" i="1" s="1"/>
  <c r="I653" i="1"/>
  <c r="G653" i="1"/>
  <c r="F653" i="1"/>
  <c r="H653" i="1" s="1"/>
  <c r="E653" i="1"/>
  <c r="D653" i="1" a="1"/>
  <c r="D653" i="1" s="1"/>
  <c r="B653" i="1"/>
  <c r="AB652" i="1"/>
  <c r="X652" i="1"/>
  <c r="W652" i="1"/>
  <c r="I652" i="1"/>
  <c r="H652" i="1"/>
  <c r="G652" i="1"/>
  <c r="J652" i="1" s="1"/>
  <c r="AY652" i="1" s="1"/>
  <c r="F652" i="1"/>
  <c r="E652" i="1"/>
  <c r="D652" i="1" a="1"/>
  <c r="D652" i="1"/>
  <c r="B652" i="1"/>
  <c r="I651" i="1"/>
  <c r="J651" i="1" s="1"/>
  <c r="H651" i="1"/>
  <c r="G651" i="1"/>
  <c r="F651" i="1"/>
  <c r="E651" i="1"/>
  <c r="D651" i="1" a="1"/>
  <c r="D651" i="1" s="1"/>
  <c r="B651" i="1"/>
  <c r="AN650" i="1"/>
  <c r="AM650" i="1"/>
  <c r="AJ650" i="1"/>
  <c r="AI650" i="1"/>
  <c r="AH650" i="1"/>
  <c r="AB650" i="1"/>
  <c r="I650" i="1"/>
  <c r="H650" i="1"/>
  <c r="G650" i="1"/>
  <c r="J650" i="1" s="1"/>
  <c r="AY650" i="1" s="1"/>
  <c r="F650" i="1"/>
  <c r="E650" i="1"/>
  <c r="D650" i="1" a="1"/>
  <c r="D650" i="1"/>
  <c r="B650" i="1"/>
  <c r="F649" i="1"/>
  <c r="E649" i="1"/>
  <c r="D649" i="1" a="1"/>
  <c r="D649" i="1"/>
  <c r="B649" i="1"/>
  <c r="I648" i="1"/>
  <c r="H648" i="1"/>
  <c r="G648" i="1"/>
  <c r="J648" i="1" s="1"/>
  <c r="F648" i="1"/>
  <c r="E648" i="1"/>
  <c r="D648" i="1" a="1"/>
  <c r="D648" i="1" s="1"/>
  <c r="B648" i="1"/>
  <c r="AU647" i="1"/>
  <c r="AJ647" i="1"/>
  <c r="AE647" i="1"/>
  <c r="Z647" i="1"/>
  <c r="W647" i="1"/>
  <c r="S647" i="1"/>
  <c r="R647" i="1"/>
  <c r="Q647" i="1"/>
  <c r="P647" i="1"/>
  <c r="O647" i="1"/>
  <c r="K647" i="1"/>
  <c r="J647" i="1"/>
  <c r="AY647" i="1" s="1"/>
  <c r="I647" i="1"/>
  <c r="G647" i="1"/>
  <c r="F647" i="1"/>
  <c r="H647" i="1" s="1"/>
  <c r="E647" i="1"/>
  <c r="D647" i="1" a="1"/>
  <c r="D647" i="1"/>
  <c r="B647" i="1"/>
  <c r="AN646" i="1"/>
  <c r="AK646" i="1"/>
  <c r="AF646" i="1"/>
  <c r="AC646" i="1"/>
  <c r="X646" i="1"/>
  <c r="W646" i="1"/>
  <c r="U646" i="1"/>
  <c r="M646" i="1"/>
  <c r="I646" i="1"/>
  <c r="H646" i="1"/>
  <c r="F646" i="1"/>
  <c r="G646" i="1" s="1"/>
  <c r="J646" i="1" s="1"/>
  <c r="AR646" i="1" s="1"/>
  <c r="E646" i="1"/>
  <c r="D646" i="1" a="1"/>
  <c r="D646" i="1" s="1"/>
  <c r="B646" i="1"/>
  <c r="F645" i="1"/>
  <c r="E645" i="1"/>
  <c r="D645" i="1" a="1"/>
  <c r="D645" i="1"/>
  <c r="B645" i="1"/>
  <c r="I644" i="1"/>
  <c r="H644" i="1"/>
  <c r="G644" i="1"/>
  <c r="F644" i="1"/>
  <c r="E644" i="1"/>
  <c r="D644" i="1" a="1"/>
  <c r="D644" i="1" s="1"/>
  <c r="B644" i="1"/>
  <c r="G643" i="1"/>
  <c r="F643" i="1"/>
  <c r="E643" i="1"/>
  <c r="D643" i="1" a="1"/>
  <c r="D643" i="1"/>
  <c r="B643" i="1"/>
  <c r="I642" i="1"/>
  <c r="H642" i="1"/>
  <c r="G642" i="1"/>
  <c r="F642" i="1"/>
  <c r="E642" i="1"/>
  <c r="D642" i="1" a="1"/>
  <c r="D642" i="1" s="1"/>
  <c r="B642" i="1"/>
  <c r="AQ641" i="1"/>
  <c r="AI641" i="1"/>
  <c r="AH641" i="1"/>
  <c r="AD641" i="1"/>
  <c r="AC641" i="1"/>
  <c r="AB641" i="1"/>
  <c r="S641" i="1"/>
  <c r="J641" i="1"/>
  <c r="AY641" i="1" s="1"/>
  <c r="I641" i="1"/>
  <c r="G641" i="1"/>
  <c r="F641" i="1"/>
  <c r="H641" i="1" s="1"/>
  <c r="E641" i="1"/>
  <c r="D641" i="1" a="1"/>
  <c r="D641" i="1" s="1"/>
  <c r="B641" i="1"/>
  <c r="I640" i="1"/>
  <c r="F640" i="1"/>
  <c r="G640" i="1" s="1"/>
  <c r="E640" i="1"/>
  <c r="D640" i="1" a="1"/>
  <c r="D640" i="1" s="1"/>
  <c r="B640" i="1"/>
  <c r="H639" i="1"/>
  <c r="G639" i="1"/>
  <c r="F639" i="1"/>
  <c r="I639" i="1" s="1"/>
  <c r="E639" i="1"/>
  <c r="D639" i="1" a="1"/>
  <c r="D639" i="1" s="1"/>
  <c r="B639" i="1"/>
  <c r="I638" i="1"/>
  <c r="H638" i="1"/>
  <c r="F638" i="1"/>
  <c r="G638" i="1" s="1"/>
  <c r="E638" i="1"/>
  <c r="D638" i="1" a="1"/>
  <c r="D638" i="1"/>
  <c r="B638" i="1"/>
  <c r="I637" i="1"/>
  <c r="H637" i="1"/>
  <c r="G637" i="1"/>
  <c r="F637" i="1"/>
  <c r="E637" i="1"/>
  <c r="D637" i="1" a="1"/>
  <c r="D637" i="1"/>
  <c r="B637" i="1"/>
  <c r="Y636" i="1"/>
  <c r="I636" i="1"/>
  <c r="J636" i="1" s="1"/>
  <c r="H636" i="1"/>
  <c r="G636" i="1"/>
  <c r="F636" i="1"/>
  <c r="E636" i="1"/>
  <c r="D636" i="1" a="1"/>
  <c r="D636" i="1" s="1"/>
  <c r="B636" i="1"/>
  <c r="F635" i="1"/>
  <c r="E635" i="1"/>
  <c r="D635" i="1" a="1"/>
  <c r="D635" i="1"/>
  <c r="B635" i="1"/>
  <c r="I634" i="1"/>
  <c r="H634" i="1"/>
  <c r="F634" i="1"/>
  <c r="G634" i="1" s="1"/>
  <c r="E634" i="1"/>
  <c r="D634" i="1" a="1"/>
  <c r="D634" i="1" s="1"/>
  <c r="B634" i="1"/>
  <c r="F633" i="1"/>
  <c r="E633" i="1"/>
  <c r="D633" i="1" a="1"/>
  <c r="D633" i="1"/>
  <c r="B633" i="1"/>
  <c r="I632" i="1"/>
  <c r="H632" i="1"/>
  <c r="G632" i="1"/>
  <c r="F632" i="1"/>
  <c r="E632" i="1"/>
  <c r="D632" i="1" a="1"/>
  <c r="D632" i="1" s="1"/>
  <c r="B632" i="1"/>
  <c r="F631" i="1"/>
  <c r="E631" i="1"/>
  <c r="D631" i="1" a="1"/>
  <c r="D631" i="1"/>
  <c r="B631" i="1"/>
  <c r="I630" i="1"/>
  <c r="H630" i="1"/>
  <c r="G630" i="1"/>
  <c r="F630" i="1"/>
  <c r="E630" i="1"/>
  <c r="D630" i="1" a="1"/>
  <c r="D630" i="1" s="1"/>
  <c r="B630" i="1"/>
  <c r="I629" i="1"/>
  <c r="F629" i="1"/>
  <c r="H629" i="1" s="1"/>
  <c r="E629" i="1"/>
  <c r="D629" i="1" a="1"/>
  <c r="D629" i="1" s="1"/>
  <c r="B629" i="1"/>
  <c r="H628" i="1"/>
  <c r="F628" i="1"/>
  <c r="I628" i="1" s="1"/>
  <c r="E628" i="1"/>
  <c r="D628" i="1" a="1"/>
  <c r="D628" i="1" s="1"/>
  <c r="B628" i="1"/>
  <c r="AT627" i="1"/>
  <c r="AL627" i="1"/>
  <c r="I627" i="1"/>
  <c r="H627" i="1"/>
  <c r="F627" i="1"/>
  <c r="G627" i="1" s="1"/>
  <c r="J627" i="1" s="1"/>
  <c r="AW627" i="1" s="1"/>
  <c r="E627" i="1"/>
  <c r="D627" i="1" a="1"/>
  <c r="D627" i="1"/>
  <c r="B627" i="1"/>
  <c r="AY626" i="1"/>
  <c r="AO626" i="1"/>
  <c r="AI626" i="1"/>
  <c r="AA626" i="1"/>
  <c r="Z626" i="1"/>
  <c r="Y626" i="1"/>
  <c r="S626" i="1"/>
  <c r="P626" i="1"/>
  <c r="O626" i="1"/>
  <c r="M626" i="1"/>
  <c r="L626" i="1"/>
  <c r="K626" i="1"/>
  <c r="J626" i="1"/>
  <c r="AW626" i="1" s="1"/>
  <c r="I626" i="1"/>
  <c r="H626" i="1"/>
  <c r="G626" i="1"/>
  <c r="F626" i="1"/>
  <c r="E626" i="1"/>
  <c r="D626" i="1" a="1"/>
  <c r="D626" i="1"/>
  <c r="B626" i="1"/>
  <c r="H625" i="1"/>
  <c r="G625" i="1"/>
  <c r="F625" i="1"/>
  <c r="I625" i="1" s="1"/>
  <c r="E625" i="1"/>
  <c r="D625" i="1" a="1"/>
  <c r="D625" i="1"/>
  <c r="B625" i="1"/>
  <c r="I624" i="1"/>
  <c r="G624" i="1"/>
  <c r="J624" i="1" s="1"/>
  <c r="F624" i="1"/>
  <c r="H624" i="1" s="1"/>
  <c r="E624" i="1"/>
  <c r="D624" i="1" a="1"/>
  <c r="D624" i="1" s="1"/>
  <c r="B624" i="1"/>
  <c r="F623" i="1"/>
  <c r="E623" i="1"/>
  <c r="D623" i="1" a="1"/>
  <c r="D623" i="1"/>
  <c r="B623" i="1"/>
  <c r="AY622" i="1"/>
  <c r="AW622" i="1"/>
  <c r="AU622" i="1"/>
  <c r="AR622" i="1"/>
  <c r="AQ622" i="1"/>
  <c r="AP622" i="1"/>
  <c r="AO622" i="1"/>
  <c r="AN622" i="1"/>
  <c r="AM622" i="1"/>
  <c r="AL622" i="1"/>
  <c r="AH622" i="1"/>
  <c r="AG622" i="1"/>
  <c r="AB622" i="1"/>
  <c r="AA622" i="1"/>
  <c r="Y622" i="1"/>
  <c r="W622" i="1"/>
  <c r="U622" i="1"/>
  <c r="T622" i="1"/>
  <c r="R622" i="1"/>
  <c r="Q622" i="1"/>
  <c r="P622" i="1"/>
  <c r="O622" i="1"/>
  <c r="N622" i="1"/>
  <c r="M622" i="1"/>
  <c r="L622" i="1"/>
  <c r="K622" i="1"/>
  <c r="J622" i="1"/>
  <c r="I622" i="1"/>
  <c r="H622" i="1"/>
  <c r="F622" i="1"/>
  <c r="G622" i="1" s="1"/>
  <c r="E622" i="1"/>
  <c r="D622" i="1" a="1"/>
  <c r="D622" i="1" s="1"/>
  <c r="B622" i="1"/>
  <c r="G621" i="1"/>
  <c r="F621" i="1"/>
  <c r="E621" i="1"/>
  <c r="D621" i="1" a="1"/>
  <c r="D621" i="1"/>
  <c r="B621" i="1"/>
  <c r="W620" i="1"/>
  <c r="S620" i="1"/>
  <c r="P620" i="1"/>
  <c r="I620" i="1"/>
  <c r="H620" i="1"/>
  <c r="G620" i="1"/>
  <c r="J620" i="1" s="1"/>
  <c r="AQ620" i="1" s="1"/>
  <c r="F620" i="1"/>
  <c r="E620" i="1"/>
  <c r="D620" i="1" a="1"/>
  <c r="D620" i="1"/>
  <c r="B620" i="1"/>
  <c r="F619" i="1"/>
  <c r="H619" i="1" s="1"/>
  <c r="E619" i="1"/>
  <c r="D619" i="1" a="1"/>
  <c r="D619" i="1"/>
  <c r="B619" i="1"/>
  <c r="I618" i="1"/>
  <c r="H618" i="1"/>
  <c r="G618" i="1"/>
  <c r="J618" i="1" s="1"/>
  <c r="F618" i="1"/>
  <c r="E618" i="1"/>
  <c r="D618" i="1" a="1"/>
  <c r="D618" i="1" s="1"/>
  <c r="B618" i="1"/>
  <c r="H617" i="1"/>
  <c r="G617" i="1"/>
  <c r="J617" i="1" s="1"/>
  <c r="F617" i="1"/>
  <c r="I617" i="1" s="1"/>
  <c r="E617" i="1"/>
  <c r="D617" i="1" a="1"/>
  <c r="D617" i="1"/>
  <c r="B617" i="1"/>
  <c r="F616" i="1"/>
  <c r="E616" i="1"/>
  <c r="D616" i="1" a="1"/>
  <c r="D616" i="1"/>
  <c r="B616" i="1"/>
  <c r="Y615" i="1"/>
  <c r="H615" i="1"/>
  <c r="G615" i="1"/>
  <c r="J615" i="1" s="1"/>
  <c r="F615" i="1"/>
  <c r="I615" i="1" s="1"/>
  <c r="E615" i="1"/>
  <c r="D615" i="1" a="1"/>
  <c r="D615" i="1"/>
  <c r="B615" i="1"/>
  <c r="F614" i="1"/>
  <c r="E614" i="1"/>
  <c r="D614" i="1" a="1"/>
  <c r="D614" i="1"/>
  <c r="B614" i="1"/>
  <c r="H613" i="1"/>
  <c r="G613" i="1"/>
  <c r="J613" i="1" s="1"/>
  <c r="F613" i="1"/>
  <c r="I613" i="1" s="1"/>
  <c r="E613" i="1"/>
  <c r="D613" i="1" a="1"/>
  <c r="D613" i="1"/>
  <c r="B613" i="1"/>
  <c r="F612" i="1"/>
  <c r="E612" i="1"/>
  <c r="D612" i="1" a="1"/>
  <c r="D612" i="1" s="1"/>
  <c r="B612" i="1"/>
  <c r="H611" i="1"/>
  <c r="G611" i="1"/>
  <c r="J611" i="1" s="1"/>
  <c r="F611" i="1"/>
  <c r="I611" i="1" s="1"/>
  <c r="E611" i="1"/>
  <c r="D611" i="1" a="1"/>
  <c r="D611" i="1"/>
  <c r="B611" i="1"/>
  <c r="I610" i="1"/>
  <c r="F610" i="1"/>
  <c r="H610" i="1" s="1"/>
  <c r="E610" i="1"/>
  <c r="D610" i="1" a="1"/>
  <c r="D610" i="1" s="1"/>
  <c r="B610" i="1"/>
  <c r="F609" i="1"/>
  <c r="I609" i="1" s="1"/>
  <c r="E609" i="1"/>
  <c r="D609" i="1" a="1"/>
  <c r="D609" i="1" s="1"/>
  <c r="B609" i="1"/>
  <c r="G608" i="1"/>
  <c r="F608" i="1"/>
  <c r="I608" i="1" s="1"/>
  <c r="E608" i="1"/>
  <c r="D608" i="1" a="1"/>
  <c r="D608" i="1"/>
  <c r="B608" i="1"/>
  <c r="I607" i="1"/>
  <c r="F607" i="1"/>
  <c r="H607" i="1" s="1"/>
  <c r="E607" i="1"/>
  <c r="D607" i="1" a="1"/>
  <c r="D607" i="1" s="1"/>
  <c r="B607" i="1"/>
  <c r="F606" i="1"/>
  <c r="I606" i="1" s="1"/>
  <c r="E606" i="1"/>
  <c r="D606" i="1" a="1"/>
  <c r="D606" i="1"/>
  <c r="B606" i="1"/>
  <c r="I605" i="1"/>
  <c r="H605" i="1"/>
  <c r="J605" i="1" s="1"/>
  <c r="G605" i="1"/>
  <c r="F605" i="1"/>
  <c r="E605" i="1"/>
  <c r="D605" i="1" a="1"/>
  <c r="D605" i="1"/>
  <c r="B605" i="1"/>
  <c r="F604" i="1"/>
  <c r="E604" i="1"/>
  <c r="D604" i="1" a="1"/>
  <c r="D604" i="1"/>
  <c r="B604" i="1"/>
  <c r="AY603" i="1"/>
  <c r="AU603" i="1"/>
  <c r="AT603" i="1"/>
  <c r="AS603" i="1"/>
  <c r="AR603" i="1"/>
  <c r="AQ603" i="1"/>
  <c r="AP603" i="1"/>
  <c r="AO603" i="1"/>
  <c r="AJ603" i="1"/>
  <c r="AB603" i="1"/>
  <c r="X603" i="1"/>
  <c r="W603" i="1"/>
  <c r="V603" i="1"/>
  <c r="S603" i="1"/>
  <c r="R603" i="1"/>
  <c r="Q603" i="1"/>
  <c r="P603" i="1"/>
  <c r="O603" i="1"/>
  <c r="N603" i="1"/>
  <c r="M603" i="1"/>
  <c r="H603" i="1"/>
  <c r="G603" i="1"/>
  <c r="J603" i="1" s="1"/>
  <c r="AK603" i="1" s="1"/>
  <c r="F603" i="1"/>
  <c r="I603" i="1" s="1"/>
  <c r="E603" i="1"/>
  <c r="D603" i="1" a="1"/>
  <c r="D603" i="1" s="1"/>
  <c r="B603" i="1"/>
  <c r="I602" i="1"/>
  <c r="H602" i="1"/>
  <c r="G602" i="1"/>
  <c r="J602" i="1" s="1"/>
  <c r="F602" i="1"/>
  <c r="E602" i="1"/>
  <c r="D602" i="1" a="1"/>
  <c r="D602" i="1" s="1"/>
  <c r="B602" i="1"/>
  <c r="I601" i="1"/>
  <c r="H601" i="1"/>
  <c r="G601" i="1"/>
  <c r="J601" i="1" s="1"/>
  <c r="F601" i="1"/>
  <c r="E601" i="1"/>
  <c r="D601" i="1" a="1"/>
  <c r="D601" i="1"/>
  <c r="B601" i="1"/>
  <c r="F600" i="1"/>
  <c r="G600" i="1" s="1"/>
  <c r="E600" i="1"/>
  <c r="D600" i="1" a="1"/>
  <c r="D600" i="1"/>
  <c r="B600" i="1"/>
  <c r="H599" i="1"/>
  <c r="G599" i="1"/>
  <c r="J599" i="1" s="1"/>
  <c r="F599" i="1"/>
  <c r="I599" i="1" s="1"/>
  <c r="E599" i="1"/>
  <c r="D599" i="1" a="1"/>
  <c r="D599" i="1" s="1"/>
  <c r="B599" i="1"/>
  <c r="I598" i="1"/>
  <c r="H598" i="1"/>
  <c r="G598" i="1"/>
  <c r="J598" i="1" s="1"/>
  <c r="F598" i="1"/>
  <c r="E598" i="1"/>
  <c r="D598" i="1" a="1"/>
  <c r="D598" i="1" s="1"/>
  <c r="B598" i="1"/>
  <c r="I597" i="1"/>
  <c r="H597" i="1"/>
  <c r="G597" i="1"/>
  <c r="J597" i="1" s="1"/>
  <c r="F597" i="1"/>
  <c r="E597" i="1"/>
  <c r="D597" i="1" a="1"/>
  <c r="D597" i="1"/>
  <c r="B597" i="1"/>
  <c r="F596" i="1"/>
  <c r="I596" i="1" s="1"/>
  <c r="E596" i="1"/>
  <c r="D596" i="1" a="1"/>
  <c r="D596" i="1"/>
  <c r="B596" i="1"/>
  <c r="AV595" i="1"/>
  <c r="AS595" i="1"/>
  <c r="AR595" i="1"/>
  <c r="AQ595" i="1"/>
  <c r="AP595" i="1"/>
  <c r="AN595" i="1"/>
  <c r="AM595" i="1"/>
  <c r="AG595" i="1"/>
  <c r="AB595" i="1"/>
  <c r="U595" i="1"/>
  <c r="T595" i="1"/>
  <c r="P595" i="1"/>
  <c r="O595" i="1"/>
  <c r="N595" i="1"/>
  <c r="M595" i="1"/>
  <c r="L595" i="1"/>
  <c r="K595" i="1"/>
  <c r="J595" i="1"/>
  <c r="AK595" i="1" s="1"/>
  <c r="I595" i="1"/>
  <c r="H595" i="1"/>
  <c r="G595" i="1"/>
  <c r="F595" i="1"/>
  <c r="E595" i="1"/>
  <c r="D595" i="1" a="1"/>
  <c r="D595" i="1" s="1"/>
  <c r="B595" i="1"/>
  <c r="I594" i="1"/>
  <c r="F594" i="1"/>
  <c r="H594" i="1" s="1"/>
  <c r="E594" i="1"/>
  <c r="D594" i="1" a="1"/>
  <c r="D594" i="1"/>
  <c r="B594" i="1"/>
  <c r="AW593" i="1"/>
  <c r="AS593" i="1"/>
  <c r="AR593" i="1"/>
  <c r="AO593" i="1"/>
  <c r="AN593" i="1"/>
  <c r="AM593" i="1"/>
  <c r="AL593" i="1"/>
  <c r="AK593" i="1"/>
  <c r="AJ593" i="1"/>
  <c r="AC593" i="1"/>
  <c r="X593" i="1"/>
  <c r="T593" i="1"/>
  <c r="S593" i="1"/>
  <c r="P593" i="1"/>
  <c r="O593" i="1"/>
  <c r="N593" i="1"/>
  <c r="M593" i="1"/>
  <c r="L593" i="1"/>
  <c r="K593" i="1"/>
  <c r="J593" i="1"/>
  <c r="AD593" i="1" s="1"/>
  <c r="I593" i="1"/>
  <c r="H593" i="1"/>
  <c r="G593" i="1"/>
  <c r="F593" i="1"/>
  <c r="E593" i="1"/>
  <c r="D593" i="1" a="1"/>
  <c r="D593" i="1" s="1"/>
  <c r="B593" i="1"/>
  <c r="AK592" i="1"/>
  <c r="L592" i="1"/>
  <c r="I592" i="1"/>
  <c r="G592" i="1"/>
  <c r="J592" i="1" s="1"/>
  <c r="F592" i="1"/>
  <c r="H592" i="1" s="1"/>
  <c r="E592" i="1"/>
  <c r="D592" i="1" a="1"/>
  <c r="D592" i="1" s="1"/>
  <c r="B592" i="1"/>
  <c r="AX591" i="1"/>
  <c r="AW591" i="1"/>
  <c r="AU591" i="1"/>
  <c r="AT591" i="1"/>
  <c r="AS591" i="1"/>
  <c r="AP591" i="1"/>
  <c r="AO591" i="1"/>
  <c r="AN591" i="1"/>
  <c r="AM591" i="1"/>
  <c r="AL591" i="1"/>
  <c r="AK591" i="1"/>
  <c r="AJ591" i="1"/>
  <c r="AD591" i="1"/>
  <c r="Y591" i="1"/>
  <c r="X591" i="1"/>
  <c r="V591" i="1"/>
  <c r="U591" i="1"/>
  <c r="T591" i="1"/>
  <c r="Q591" i="1"/>
  <c r="P591" i="1"/>
  <c r="O591" i="1"/>
  <c r="N591" i="1"/>
  <c r="M591" i="1"/>
  <c r="L591" i="1"/>
  <c r="K591" i="1"/>
  <c r="I591" i="1"/>
  <c r="H591" i="1"/>
  <c r="G591" i="1"/>
  <c r="J591" i="1" s="1"/>
  <c r="AH591" i="1" s="1"/>
  <c r="F591" i="1"/>
  <c r="E591" i="1"/>
  <c r="D591" i="1" a="1"/>
  <c r="D591" i="1" s="1"/>
  <c r="B591" i="1"/>
  <c r="I590" i="1"/>
  <c r="G590" i="1"/>
  <c r="F590" i="1"/>
  <c r="H590" i="1" s="1"/>
  <c r="E590" i="1"/>
  <c r="D590" i="1" a="1"/>
  <c r="D590" i="1"/>
  <c r="B590" i="1"/>
  <c r="AM589" i="1"/>
  <c r="O589" i="1"/>
  <c r="I589" i="1"/>
  <c r="H589" i="1"/>
  <c r="F589" i="1"/>
  <c r="G589" i="1" s="1"/>
  <c r="J589" i="1" s="1"/>
  <c r="E589" i="1"/>
  <c r="D589" i="1" a="1"/>
  <c r="D589" i="1" s="1"/>
  <c r="B589" i="1"/>
  <c r="F588" i="1"/>
  <c r="I588" i="1" s="1"/>
  <c r="E588" i="1"/>
  <c r="D588" i="1" a="1"/>
  <c r="D588" i="1"/>
  <c r="B588" i="1"/>
  <c r="S587" i="1"/>
  <c r="I587" i="1"/>
  <c r="H587" i="1"/>
  <c r="G587" i="1"/>
  <c r="J587" i="1" s="1"/>
  <c r="F587" i="1"/>
  <c r="E587" i="1"/>
  <c r="D587" i="1" a="1"/>
  <c r="D587" i="1" s="1"/>
  <c r="B587" i="1"/>
  <c r="F586" i="1"/>
  <c r="I586" i="1" s="1"/>
  <c r="E586" i="1"/>
  <c r="D586" i="1" a="1"/>
  <c r="D586" i="1"/>
  <c r="B586" i="1"/>
  <c r="W585" i="1"/>
  <c r="I585" i="1"/>
  <c r="H585" i="1"/>
  <c r="G585" i="1"/>
  <c r="J585" i="1" s="1"/>
  <c r="F585" i="1"/>
  <c r="E585" i="1"/>
  <c r="D585" i="1" a="1"/>
  <c r="D585" i="1"/>
  <c r="B585" i="1"/>
  <c r="F584" i="1"/>
  <c r="I584" i="1" s="1"/>
  <c r="E584" i="1"/>
  <c r="D584" i="1" a="1"/>
  <c r="D584" i="1" s="1"/>
  <c r="B584" i="1"/>
  <c r="G583" i="1"/>
  <c r="F583" i="1"/>
  <c r="I583" i="1" s="1"/>
  <c r="E583" i="1"/>
  <c r="D583" i="1" a="1"/>
  <c r="D583" i="1"/>
  <c r="B583" i="1"/>
  <c r="I582" i="1"/>
  <c r="H582" i="1"/>
  <c r="G582" i="1"/>
  <c r="J582" i="1" s="1"/>
  <c r="F582" i="1"/>
  <c r="E582" i="1"/>
  <c r="D582" i="1" a="1"/>
  <c r="D582" i="1" s="1"/>
  <c r="B582" i="1"/>
  <c r="AE581" i="1"/>
  <c r="I581" i="1"/>
  <c r="H581" i="1"/>
  <c r="G581" i="1"/>
  <c r="J581" i="1" s="1"/>
  <c r="F581" i="1"/>
  <c r="E581" i="1"/>
  <c r="D581" i="1" a="1"/>
  <c r="D581" i="1"/>
  <c r="B581" i="1"/>
  <c r="I580" i="1"/>
  <c r="J580" i="1" s="1"/>
  <c r="H580" i="1"/>
  <c r="G580" i="1"/>
  <c r="F580" i="1"/>
  <c r="E580" i="1"/>
  <c r="D580" i="1" a="1"/>
  <c r="D580" i="1"/>
  <c r="B580" i="1"/>
  <c r="AV579" i="1"/>
  <c r="AR579" i="1"/>
  <c r="AQ579" i="1"/>
  <c r="AN579" i="1"/>
  <c r="AM579" i="1"/>
  <c r="AL579" i="1"/>
  <c r="AK579" i="1"/>
  <c r="AJ579" i="1"/>
  <c r="AI579" i="1"/>
  <c r="AC579" i="1"/>
  <c r="X579" i="1"/>
  <c r="T579" i="1"/>
  <c r="S579" i="1"/>
  <c r="P579" i="1"/>
  <c r="O579" i="1"/>
  <c r="N579" i="1"/>
  <c r="M579" i="1"/>
  <c r="L579" i="1"/>
  <c r="K579" i="1"/>
  <c r="J579" i="1"/>
  <c r="AH579" i="1" s="1"/>
  <c r="I579" i="1"/>
  <c r="H579" i="1"/>
  <c r="G579" i="1"/>
  <c r="F579" i="1"/>
  <c r="E579" i="1"/>
  <c r="D579" i="1" a="1"/>
  <c r="D579" i="1" s="1"/>
  <c r="B579" i="1"/>
  <c r="I578" i="1"/>
  <c r="G578" i="1"/>
  <c r="J578" i="1" s="1"/>
  <c r="F578" i="1"/>
  <c r="H578" i="1" s="1"/>
  <c r="E578" i="1"/>
  <c r="D578" i="1" a="1"/>
  <c r="D578" i="1"/>
  <c r="B578" i="1"/>
  <c r="I577" i="1"/>
  <c r="H577" i="1"/>
  <c r="F577" i="1"/>
  <c r="G577" i="1" s="1"/>
  <c r="E577" i="1"/>
  <c r="D577" i="1" a="1"/>
  <c r="D577" i="1" s="1"/>
  <c r="B577" i="1"/>
  <c r="F576" i="1"/>
  <c r="I576" i="1" s="1"/>
  <c r="E576" i="1"/>
  <c r="D576" i="1" a="1"/>
  <c r="D576" i="1"/>
  <c r="B576" i="1"/>
  <c r="I575" i="1"/>
  <c r="H575" i="1"/>
  <c r="G575" i="1"/>
  <c r="J575" i="1" s="1"/>
  <c r="F575" i="1"/>
  <c r="E575" i="1"/>
  <c r="D575" i="1" a="1"/>
  <c r="D575" i="1" s="1"/>
  <c r="B575" i="1"/>
  <c r="F574" i="1"/>
  <c r="I574" i="1" s="1"/>
  <c r="E574" i="1"/>
  <c r="D574" i="1" a="1"/>
  <c r="D574" i="1"/>
  <c r="B574" i="1"/>
  <c r="I573" i="1"/>
  <c r="H573" i="1"/>
  <c r="G573" i="1"/>
  <c r="J573" i="1" s="1"/>
  <c r="F573" i="1"/>
  <c r="E573" i="1"/>
  <c r="D573" i="1" a="1"/>
  <c r="D573" i="1"/>
  <c r="B573" i="1"/>
  <c r="I572" i="1"/>
  <c r="F572" i="1"/>
  <c r="H572" i="1" s="1"/>
  <c r="E572" i="1"/>
  <c r="D572" i="1" a="1"/>
  <c r="D572" i="1"/>
  <c r="B572" i="1"/>
  <c r="F571" i="1"/>
  <c r="E571" i="1"/>
  <c r="D571" i="1" a="1"/>
  <c r="D571" i="1"/>
  <c r="B571" i="1"/>
  <c r="I570" i="1"/>
  <c r="H570" i="1"/>
  <c r="G570" i="1"/>
  <c r="F570" i="1"/>
  <c r="E570" i="1"/>
  <c r="D570" i="1" a="1"/>
  <c r="D570" i="1" s="1"/>
  <c r="B570" i="1"/>
  <c r="AE569" i="1"/>
  <c r="O569" i="1"/>
  <c r="I569" i="1"/>
  <c r="H569" i="1"/>
  <c r="G569" i="1"/>
  <c r="J569" i="1" s="1"/>
  <c r="F569" i="1"/>
  <c r="E569" i="1"/>
  <c r="D569" i="1" a="1"/>
  <c r="D569" i="1"/>
  <c r="B569" i="1"/>
  <c r="M568" i="1"/>
  <c r="L568" i="1"/>
  <c r="K568" i="1"/>
  <c r="I568" i="1"/>
  <c r="J568" i="1" s="1"/>
  <c r="H568" i="1"/>
  <c r="G568" i="1"/>
  <c r="F568" i="1"/>
  <c r="E568" i="1"/>
  <c r="D568" i="1" a="1"/>
  <c r="D568" i="1"/>
  <c r="B568" i="1"/>
  <c r="AV567" i="1"/>
  <c r="AR567" i="1"/>
  <c r="AQ567" i="1"/>
  <c r="AN567" i="1"/>
  <c r="AM567" i="1"/>
  <c r="AL567" i="1"/>
  <c r="AK567" i="1"/>
  <c r="AJ567" i="1"/>
  <c r="AI567" i="1"/>
  <c r="AC567" i="1"/>
  <c r="X567" i="1"/>
  <c r="T567" i="1"/>
  <c r="S567" i="1"/>
  <c r="P567" i="1"/>
  <c r="O567" i="1"/>
  <c r="N567" i="1"/>
  <c r="M567" i="1"/>
  <c r="L567" i="1"/>
  <c r="K567" i="1"/>
  <c r="J567" i="1"/>
  <c r="AH567" i="1" s="1"/>
  <c r="I567" i="1"/>
  <c r="H567" i="1"/>
  <c r="G567" i="1"/>
  <c r="F567" i="1"/>
  <c r="E567" i="1"/>
  <c r="D567" i="1" a="1"/>
  <c r="D567" i="1" s="1"/>
  <c r="B567" i="1"/>
  <c r="AE566" i="1"/>
  <c r="R566" i="1"/>
  <c r="Q566" i="1"/>
  <c r="P566" i="1"/>
  <c r="O566" i="1"/>
  <c r="I566" i="1"/>
  <c r="G566" i="1"/>
  <c r="J566" i="1" s="1"/>
  <c r="AT566" i="1" s="1"/>
  <c r="F566" i="1"/>
  <c r="H566" i="1" s="1"/>
  <c r="E566" i="1"/>
  <c r="D566" i="1" a="1"/>
  <c r="D566" i="1"/>
  <c r="B566" i="1"/>
  <c r="X565" i="1"/>
  <c r="S565" i="1"/>
  <c r="R565" i="1"/>
  <c r="Q565" i="1"/>
  <c r="P565" i="1"/>
  <c r="I565" i="1"/>
  <c r="H565" i="1"/>
  <c r="F565" i="1"/>
  <c r="G565" i="1" s="1"/>
  <c r="J565" i="1" s="1"/>
  <c r="AV565" i="1" s="1"/>
  <c r="E565" i="1"/>
  <c r="D565" i="1" a="1"/>
  <c r="D565" i="1" s="1"/>
  <c r="B565" i="1"/>
  <c r="F564" i="1"/>
  <c r="I564" i="1" s="1"/>
  <c r="E564" i="1"/>
  <c r="D564" i="1" a="1"/>
  <c r="D564" i="1"/>
  <c r="B564" i="1"/>
  <c r="I563" i="1"/>
  <c r="H563" i="1"/>
  <c r="G563" i="1"/>
  <c r="F563" i="1"/>
  <c r="E563" i="1"/>
  <c r="D563" i="1" a="1"/>
  <c r="D563" i="1"/>
  <c r="B563" i="1"/>
  <c r="F562" i="1"/>
  <c r="E562" i="1"/>
  <c r="D562" i="1" a="1"/>
  <c r="D562" i="1"/>
  <c r="B562" i="1"/>
  <c r="AV561" i="1"/>
  <c r="AU561" i="1"/>
  <c r="AO561" i="1"/>
  <c r="AJ561" i="1"/>
  <c r="AF561" i="1"/>
  <c r="AA561" i="1"/>
  <c r="Z561" i="1"/>
  <c r="Y561" i="1"/>
  <c r="X561" i="1"/>
  <c r="W561" i="1"/>
  <c r="Q561" i="1"/>
  <c r="L561" i="1"/>
  <c r="I561" i="1"/>
  <c r="H561" i="1"/>
  <c r="G561" i="1"/>
  <c r="J561" i="1" s="1"/>
  <c r="AY561" i="1" s="1"/>
  <c r="F561" i="1"/>
  <c r="E561" i="1"/>
  <c r="D561" i="1" a="1"/>
  <c r="D561" i="1"/>
  <c r="B561" i="1"/>
  <c r="I560" i="1"/>
  <c r="F560" i="1"/>
  <c r="E560" i="1"/>
  <c r="D560" i="1" a="1"/>
  <c r="D560" i="1" s="1"/>
  <c r="B560" i="1"/>
  <c r="F559" i="1"/>
  <c r="I559" i="1" s="1"/>
  <c r="E559" i="1"/>
  <c r="D559" i="1" a="1"/>
  <c r="D559" i="1"/>
  <c r="B559" i="1"/>
  <c r="G558" i="1"/>
  <c r="F558" i="1"/>
  <c r="E558" i="1"/>
  <c r="D558" i="1" a="1"/>
  <c r="D558" i="1" s="1"/>
  <c r="B558" i="1"/>
  <c r="I557" i="1"/>
  <c r="H557" i="1"/>
  <c r="G557" i="1"/>
  <c r="J557" i="1" s="1"/>
  <c r="F557" i="1"/>
  <c r="E557" i="1"/>
  <c r="D557" i="1" a="1"/>
  <c r="D557" i="1"/>
  <c r="B557" i="1"/>
  <c r="I556" i="1"/>
  <c r="H556" i="1"/>
  <c r="J556" i="1" s="1"/>
  <c r="G556" i="1"/>
  <c r="F556" i="1"/>
  <c r="E556" i="1"/>
  <c r="D556" i="1" a="1"/>
  <c r="D556" i="1"/>
  <c r="B556" i="1"/>
  <c r="AM555" i="1"/>
  <c r="AL555" i="1"/>
  <c r="AK555" i="1"/>
  <c r="AI555" i="1"/>
  <c r="T555" i="1"/>
  <c r="S555" i="1"/>
  <c r="P555" i="1"/>
  <c r="O555" i="1"/>
  <c r="N555" i="1"/>
  <c r="M555" i="1"/>
  <c r="L555" i="1"/>
  <c r="J555" i="1"/>
  <c r="AV555" i="1" s="1"/>
  <c r="I555" i="1"/>
  <c r="H555" i="1"/>
  <c r="G555" i="1"/>
  <c r="F555" i="1"/>
  <c r="E555" i="1"/>
  <c r="D555" i="1" a="1"/>
  <c r="D555" i="1" s="1"/>
  <c r="B555" i="1"/>
  <c r="I554" i="1"/>
  <c r="G554" i="1"/>
  <c r="F554" i="1"/>
  <c r="H554" i="1" s="1"/>
  <c r="E554" i="1"/>
  <c r="D554" i="1" a="1"/>
  <c r="D554" i="1"/>
  <c r="B554" i="1"/>
  <c r="AR553" i="1"/>
  <c r="AO553" i="1"/>
  <c r="AN553" i="1"/>
  <c r="AM553" i="1"/>
  <c r="AL553" i="1"/>
  <c r="Y553" i="1"/>
  <c r="X553" i="1"/>
  <c r="I553" i="1"/>
  <c r="H553" i="1"/>
  <c r="J553" i="1" s="1"/>
  <c r="AW553" i="1" s="1"/>
  <c r="G553" i="1"/>
  <c r="F553" i="1"/>
  <c r="E553" i="1"/>
  <c r="D553" i="1" a="1"/>
  <c r="D553" i="1" s="1"/>
  <c r="B553" i="1"/>
  <c r="F552" i="1"/>
  <c r="E552" i="1"/>
  <c r="D552" i="1" a="1"/>
  <c r="D552" i="1"/>
  <c r="B552" i="1"/>
  <c r="AY551" i="1"/>
  <c r="I551" i="1"/>
  <c r="H551" i="1"/>
  <c r="G551" i="1"/>
  <c r="J551" i="1" s="1"/>
  <c r="F551" i="1"/>
  <c r="E551" i="1"/>
  <c r="D551" i="1" a="1"/>
  <c r="D551" i="1"/>
  <c r="B551" i="1"/>
  <c r="G550" i="1"/>
  <c r="F550" i="1"/>
  <c r="H550" i="1" s="1"/>
  <c r="E550" i="1"/>
  <c r="D550" i="1" a="1"/>
  <c r="D550" i="1"/>
  <c r="B550" i="1"/>
  <c r="I549" i="1"/>
  <c r="H549" i="1"/>
  <c r="G549" i="1"/>
  <c r="F549" i="1"/>
  <c r="E549" i="1"/>
  <c r="D549" i="1" a="1"/>
  <c r="D549" i="1" s="1"/>
  <c r="B549" i="1"/>
  <c r="F548" i="1"/>
  <c r="E548" i="1"/>
  <c r="D548" i="1" a="1"/>
  <c r="D548" i="1"/>
  <c r="B548" i="1"/>
  <c r="G547" i="1"/>
  <c r="F547" i="1"/>
  <c r="I547" i="1" s="1"/>
  <c r="E547" i="1"/>
  <c r="D547" i="1" a="1"/>
  <c r="D547" i="1"/>
  <c r="B547" i="1"/>
  <c r="I546" i="1"/>
  <c r="F546" i="1"/>
  <c r="H546" i="1" s="1"/>
  <c r="E546" i="1"/>
  <c r="D546" i="1" a="1"/>
  <c r="D546" i="1" s="1"/>
  <c r="B546" i="1"/>
  <c r="H545" i="1"/>
  <c r="F545" i="1"/>
  <c r="I545" i="1" s="1"/>
  <c r="E545" i="1"/>
  <c r="D545" i="1" a="1"/>
  <c r="D545" i="1"/>
  <c r="B545" i="1"/>
  <c r="I544" i="1"/>
  <c r="H544" i="1"/>
  <c r="G544" i="1"/>
  <c r="F544" i="1"/>
  <c r="E544" i="1"/>
  <c r="D544" i="1" a="1"/>
  <c r="D544" i="1"/>
  <c r="B544" i="1"/>
  <c r="X543" i="1"/>
  <c r="I543" i="1"/>
  <c r="H543" i="1"/>
  <c r="G543" i="1"/>
  <c r="J543" i="1" s="1"/>
  <c r="F543" i="1"/>
  <c r="E543" i="1"/>
  <c r="D543" i="1" a="1"/>
  <c r="D543" i="1" s="1"/>
  <c r="B543" i="1"/>
  <c r="I542" i="1"/>
  <c r="G542" i="1"/>
  <c r="F542" i="1"/>
  <c r="H542" i="1" s="1"/>
  <c r="E542" i="1"/>
  <c r="D542" i="1" a="1"/>
  <c r="D542" i="1"/>
  <c r="B542" i="1"/>
  <c r="AI541" i="1"/>
  <c r="AC541" i="1"/>
  <c r="AB541" i="1"/>
  <c r="AA541" i="1"/>
  <c r="Y541" i="1"/>
  <c r="T541" i="1"/>
  <c r="S541" i="1"/>
  <c r="I541" i="1"/>
  <c r="H541" i="1"/>
  <c r="G541" i="1"/>
  <c r="J541" i="1" s="1"/>
  <c r="AM541" i="1" s="1"/>
  <c r="F541" i="1"/>
  <c r="E541" i="1"/>
  <c r="D541" i="1" a="1"/>
  <c r="D541" i="1"/>
  <c r="B541" i="1"/>
  <c r="F540" i="1"/>
  <c r="E540" i="1"/>
  <c r="D540" i="1" a="1"/>
  <c r="D540" i="1"/>
  <c r="B540" i="1"/>
  <c r="I539" i="1"/>
  <c r="H539" i="1"/>
  <c r="G539" i="1"/>
  <c r="F539" i="1"/>
  <c r="E539" i="1"/>
  <c r="D539" i="1" a="1"/>
  <c r="D539" i="1"/>
  <c r="B539" i="1"/>
  <c r="AX538" i="1"/>
  <c r="AW538" i="1"/>
  <c r="I538" i="1"/>
  <c r="J538" i="1" s="1"/>
  <c r="G538" i="1"/>
  <c r="F538" i="1"/>
  <c r="H538" i="1" s="1"/>
  <c r="E538" i="1"/>
  <c r="D538" i="1" a="1"/>
  <c r="D538" i="1"/>
  <c r="B538" i="1"/>
  <c r="I537" i="1"/>
  <c r="H537" i="1"/>
  <c r="G537" i="1"/>
  <c r="F537" i="1"/>
  <c r="E537" i="1"/>
  <c r="D537" i="1" a="1"/>
  <c r="D537" i="1"/>
  <c r="B537" i="1"/>
  <c r="F536" i="1"/>
  <c r="E536" i="1"/>
  <c r="D536" i="1" a="1"/>
  <c r="D536" i="1" s="1"/>
  <c r="B536" i="1"/>
  <c r="H535" i="1"/>
  <c r="F535" i="1"/>
  <c r="I535" i="1" s="1"/>
  <c r="E535" i="1"/>
  <c r="D535" i="1" a="1"/>
  <c r="D535" i="1" s="1"/>
  <c r="B535" i="1"/>
  <c r="I534" i="1"/>
  <c r="F534" i="1"/>
  <c r="H534" i="1" s="1"/>
  <c r="E534" i="1"/>
  <c r="D534" i="1" a="1"/>
  <c r="D534" i="1" s="1"/>
  <c r="B534" i="1"/>
  <c r="F533" i="1"/>
  <c r="E533" i="1"/>
  <c r="D533" i="1" a="1"/>
  <c r="D533" i="1"/>
  <c r="B533" i="1"/>
  <c r="U532" i="1"/>
  <c r="S532" i="1"/>
  <c r="I532" i="1"/>
  <c r="H532" i="1"/>
  <c r="G532" i="1"/>
  <c r="J532" i="1" s="1"/>
  <c r="F532" i="1"/>
  <c r="E532" i="1"/>
  <c r="D532" i="1" a="1"/>
  <c r="D532" i="1"/>
  <c r="B532" i="1"/>
  <c r="I531" i="1"/>
  <c r="H531" i="1"/>
  <c r="G531" i="1"/>
  <c r="J531" i="1" s="1"/>
  <c r="F531" i="1"/>
  <c r="E531" i="1"/>
  <c r="D531" i="1" a="1"/>
  <c r="D531" i="1" s="1"/>
  <c r="B531" i="1"/>
  <c r="F530" i="1"/>
  <c r="H530" i="1" s="1"/>
  <c r="E530" i="1"/>
  <c r="D530" i="1" a="1"/>
  <c r="D530" i="1"/>
  <c r="B530" i="1"/>
  <c r="AV529" i="1"/>
  <c r="AU529" i="1"/>
  <c r="AR529" i="1"/>
  <c r="AQ529" i="1"/>
  <c r="AM529" i="1"/>
  <c r="R529" i="1"/>
  <c r="O529" i="1"/>
  <c r="N529" i="1"/>
  <c r="M529" i="1"/>
  <c r="K529" i="1"/>
  <c r="I529" i="1"/>
  <c r="H529" i="1"/>
  <c r="G529" i="1"/>
  <c r="J529" i="1" s="1"/>
  <c r="AL529" i="1" s="1"/>
  <c r="F529" i="1"/>
  <c r="E529" i="1"/>
  <c r="D529" i="1" a="1"/>
  <c r="D529" i="1" s="1"/>
  <c r="B529" i="1"/>
  <c r="G528" i="1"/>
  <c r="F528" i="1"/>
  <c r="E528" i="1"/>
  <c r="D528" i="1" a="1"/>
  <c r="D528" i="1"/>
  <c r="B528" i="1"/>
  <c r="I527" i="1"/>
  <c r="H527" i="1"/>
  <c r="G527" i="1"/>
  <c r="F527" i="1"/>
  <c r="E527" i="1"/>
  <c r="D527" i="1" a="1"/>
  <c r="D527" i="1" s="1"/>
  <c r="B527" i="1"/>
  <c r="G526" i="1"/>
  <c r="F526" i="1"/>
  <c r="H526" i="1" s="1"/>
  <c r="E526" i="1"/>
  <c r="D526" i="1" a="1"/>
  <c r="D526" i="1"/>
  <c r="B526" i="1"/>
  <c r="AY525" i="1"/>
  <c r="AX525" i="1"/>
  <c r="AW525" i="1"/>
  <c r="AV525" i="1"/>
  <c r="AU525" i="1"/>
  <c r="AT525" i="1"/>
  <c r="AK525" i="1"/>
  <c r="AG525" i="1"/>
  <c r="AF525" i="1"/>
  <c r="AB525" i="1"/>
  <c r="Z525" i="1"/>
  <c r="X525" i="1"/>
  <c r="W525" i="1"/>
  <c r="V525" i="1"/>
  <c r="U525" i="1"/>
  <c r="S525" i="1"/>
  <c r="Q525" i="1"/>
  <c r="P525" i="1"/>
  <c r="M525" i="1"/>
  <c r="L525" i="1"/>
  <c r="K525" i="1"/>
  <c r="I525" i="1"/>
  <c r="H525" i="1"/>
  <c r="G525" i="1"/>
  <c r="J525" i="1" s="1"/>
  <c r="AN525" i="1" s="1"/>
  <c r="F525" i="1"/>
  <c r="E525" i="1"/>
  <c r="D525" i="1" a="1"/>
  <c r="D525" i="1"/>
  <c r="B525" i="1"/>
  <c r="F524" i="1"/>
  <c r="E524" i="1"/>
  <c r="D524" i="1" a="1"/>
  <c r="D524" i="1" s="1"/>
  <c r="B524" i="1"/>
  <c r="AY523" i="1"/>
  <c r="AX523" i="1"/>
  <c r="AW523" i="1"/>
  <c r="AU523" i="1"/>
  <c r="AM523" i="1"/>
  <c r="AI523" i="1"/>
  <c r="AF523" i="1"/>
  <c r="AD523" i="1"/>
  <c r="AB523" i="1"/>
  <c r="Z523" i="1"/>
  <c r="Y523" i="1"/>
  <c r="W523" i="1"/>
  <c r="U523" i="1"/>
  <c r="T523" i="1"/>
  <c r="Q523" i="1"/>
  <c r="P523" i="1"/>
  <c r="O523" i="1"/>
  <c r="M523" i="1"/>
  <c r="L523" i="1"/>
  <c r="H523" i="1"/>
  <c r="G523" i="1"/>
  <c r="J523" i="1" s="1"/>
  <c r="AN523" i="1" s="1"/>
  <c r="F523" i="1"/>
  <c r="I523" i="1" s="1"/>
  <c r="E523" i="1"/>
  <c r="D523" i="1" a="1"/>
  <c r="D523" i="1"/>
  <c r="B523" i="1"/>
  <c r="F522" i="1"/>
  <c r="E522" i="1"/>
  <c r="D522" i="1" a="1"/>
  <c r="D522" i="1" s="1"/>
  <c r="B522" i="1"/>
  <c r="F521" i="1"/>
  <c r="I521" i="1" s="1"/>
  <c r="E521" i="1"/>
  <c r="D521" i="1" a="1"/>
  <c r="D521" i="1"/>
  <c r="B521" i="1"/>
  <c r="I520" i="1"/>
  <c r="H520" i="1"/>
  <c r="G520" i="1"/>
  <c r="J520" i="1" s="1"/>
  <c r="F520" i="1"/>
  <c r="E520" i="1"/>
  <c r="D520" i="1" a="1"/>
  <c r="D520" i="1"/>
  <c r="B520" i="1"/>
  <c r="Y519" i="1"/>
  <c r="I519" i="1"/>
  <c r="H519" i="1"/>
  <c r="G519" i="1"/>
  <c r="J519" i="1" s="1"/>
  <c r="F519" i="1"/>
  <c r="E519" i="1"/>
  <c r="D519" i="1" a="1"/>
  <c r="D519" i="1" s="1"/>
  <c r="B519" i="1"/>
  <c r="F518" i="1"/>
  <c r="H518" i="1" s="1"/>
  <c r="E518" i="1"/>
  <c r="D518" i="1" a="1"/>
  <c r="D518" i="1"/>
  <c r="B518" i="1"/>
  <c r="I517" i="1"/>
  <c r="H517" i="1"/>
  <c r="G517" i="1"/>
  <c r="F517" i="1"/>
  <c r="E517" i="1"/>
  <c r="D517" i="1" a="1"/>
  <c r="D517" i="1"/>
  <c r="B517" i="1"/>
  <c r="G516" i="1"/>
  <c r="F516" i="1"/>
  <c r="E516" i="1"/>
  <c r="D516" i="1" a="1"/>
  <c r="D516" i="1"/>
  <c r="B516" i="1"/>
  <c r="I515" i="1"/>
  <c r="H515" i="1"/>
  <c r="G515" i="1"/>
  <c r="J515" i="1" s="1"/>
  <c r="F515" i="1"/>
  <c r="E515" i="1"/>
  <c r="D515" i="1" a="1"/>
  <c r="D515" i="1"/>
  <c r="B515" i="1"/>
  <c r="F514" i="1"/>
  <c r="H514" i="1" s="1"/>
  <c r="E514" i="1"/>
  <c r="D514" i="1" a="1"/>
  <c r="D514" i="1"/>
  <c r="B514" i="1"/>
  <c r="AT513" i="1"/>
  <c r="AO513" i="1"/>
  <c r="AN513" i="1"/>
  <c r="AK513" i="1"/>
  <c r="AJ513" i="1"/>
  <c r="AE513" i="1"/>
  <c r="K513" i="1"/>
  <c r="I513" i="1"/>
  <c r="H513" i="1"/>
  <c r="G513" i="1"/>
  <c r="J513" i="1" s="1"/>
  <c r="F513" i="1"/>
  <c r="E513" i="1"/>
  <c r="D513" i="1" a="1"/>
  <c r="D513" i="1" s="1"/>
  <c r="B513" i="1"/>
  <c r="F512" i="1"/>
  <c r="E512" i="1"/>
  <c r="D512" i="1" a="1"/>
  <c r="D512" i="1"/>
  <c r="B512" i="1"/>
  <c r="F511" i="1"/>
  <c r="E511" i="1"/>
  <c r="D511" i="1" a="1"/>
  <c r="D511" i="1" s="1"/>
  <c r="B511" i="1"/>
  <c r="F510" i="1"/>
  <c r="I510" i="1" s="1"/>
  <c r="E510" i="1"/>
  <c r="D510" i="1" a="1"/>
  <c r="D510" i="1"/>
  <c r="B510" i="1"/>
  <c r="G509" i="1"/>
  <c r="F509" i="1"/>
  <c r="I509" i="1" s="1"/>
  <c r="E509" i="1"/>
  <c r="D509" i="1" a="1"/>
  <c r="D509" i="1"/>
  <c r="B509" i="1"/>
  <c r="AF508" i="1"/>
  <c r="AA508" i="1"/>
  <c r="V508" i="1"/>
  <c r="Q508" i="1"/>
  <c r="I508" i="1"/>
  <c r="H508" i="1"/>
  <c r="G508" i="1"/>
  <c r="J508" i="1" s="1"/>
  <c r="F508" i="1"/>
  <c r="E508" i="1"/>
  <c r="D508" i="1" a="1"/>
  <c r="D508" i="1"/>
  <c r="B508" i="1"/>
  <c r="I507" i="1"/>
  <c r="J507" i="1" s="1"/>
  <c r="H507" i="1"/>
  <c r="G507" i="1"/>
  <c r="F507" i="1"/>
  <c r="E507" i="1"/>
  <c r="D507" i="1" a="1"/>
  <c r="D507" i="1" s="1"/>
  <c r="B507" i="1"/>
  <c r="I506" i="1"/>
  <c r="G506" i="1"/>
  <c r="F506" i="1"/>
  <c r="H506" i="1" s="1"/>
  <c r="E506" i="1"/>
  <c r="D506" i="1" a="1"/>
  <c r="D506" i="1"/>
  <c r="B506" i="1"/>
  <c r="I505" i="1"/>
  <c r="H505" i="1"/>
  <c r="G505" i="1"/>
  <c r="F505" i="1"/>
  <c r="E505" i="1"/>
  <c r="D505" i="1" a="1"/>
  <c r="D505" i="1" s="1"/>
  <c r="B505" i="1"/>
  <c r="G504" i="1"/>
  <c r="F504" i="1"/>
  <c r="E504" i="1"/>
  <c r="D504" i="1" a="1"/>
  <c r="D504" i="1"/>
  <c r="B504" i="1"/>
  <c r="I503" i="1"/>
  <c r="H503" i="1"/>
  <c r="G503" i="1"/>
  <c r="F503" i="1"/>
  <c r="E503" i="1"/>
  <c r="D503" i="1" a="1"/>
  <c r="D503" i="1" s="1"/>
  <c r="B503" i="1"/>
  <c r="F502" i="1"/>
  <c r="E502" i="1"/>
  <c r="D502" i="1" a="1"/>
  <c r="D502" i="1"/>
  <c r="B502" i="1"/>
  <c r="AX501" i="1"/>
  <c r="AW501" i="1"/>
  <c r="AV501" i="1"/>
  <c r="AI501" i="1"/>
  <c r="AG501" i="1"/>
  <c r="AB501" i="1"/>
  <c r="Z501" i="1"/>
  <c r="Y501" i="1"/>
  <c r="X501" i="1"/>
  <c r="W501" i="1"/>
  <c r="V501" i="1"/>
  <c r="U501" i="1"/>
  <c r="Q501" i="1"/>
  <c r="P501" i="1"/>
  <c r="M501" i="1"/>
  <c r="I501" i="1"/>
  <c r="H501" i="1"/>
  <c r="G501" i="1"/>
  <c r="J501" i="1" s="1"/>
  <c r="AN501" i="1" s="1"/>
  <c r="F501" i="1"/>
  <c r="E501" i="1"/>
  <c r="D501" i="1" a="1"/>
  <c r="D501" i="1"/>
  <c r="B501" i="1"/>
  <c r="F500" i="1"/>
  <c r="E500" i="1"/>
  <c r="D500" i="1" a="1"/>
  <c r="D500" i="1" s="1"/>
  <c r="B500" i="1"/>
  <c r="G499" i="1"/>
  <c r="F499" i="1"/>
  <c r="I499" i="1" s="1"/>
  <c r="E499" i="1"/>
  <c r="D499" i="1" a="1"/>
  <c r="D499" i="1"/>
  <c r="B499" i="1"/>
  <c r="H498" i="1"/>
  <c r="G498" i="1"/>
  <c r="J498" i="1" s="1"/>
  <c r="F498" i="1"/>
  <c r="I498" i="1" s="1"/>
  <c r="E498" i="1"/>
  <c r="D498" i="1" a="1"/>
  <c r="D498" i="1" s="1"/>
  <c r="B498" i="1"/>
  <c r="AE497" i="1"/>
  <c r="P497" i="1"/>
  <c r="H497" i="1"/>
  <c r="J497" i="1" s="1"/>
  <c r="G497" i="1"/>
  <c r="F497" i="1"/>
  <c r="I497" i="1" s="1"/>
  <c r="E497" i="1"/>
  <c r="D497" i="1" a="1"/>
  <c r="D497" i="1"/>
  <c r="B497" i="1"/>
  <c r="I496" i="1"/>
  <c r="H496" i="1"/>
  <c r="J496" i="1" s="1"/>
  <c r="G496" i="1"/>
  <c r="F496" i="1"/>
  <c r="E496" i="1"/>
  <c r="D496" i="1" a="1"/>
  <c r="D496" i="1"/>
  <c r="B496" i="1"/>
  <c r="I495" i="1"/>
  <c r="H495" i="1"/>
  <c r="G495" i="1"/>
  <c r="J495" i="1" s="1"/>
  <c r="F495" i="1"/>
  <c r="E495" i="1"/>
  <c r="D495" i="1" a="1"/>
  <c r="D495" i="1" s="1"/>
  <c r="B495" i="1"/>
  <c r="AU494" i="1"/>
  <c r="I494" i="1"/>
  <c r="G494" i="1"/>
  <c r="J494" i="1" s="1"/>
  <c r="F494" i="1"/>
  <c r="H494" i="1" s="1"/>
  <c r="E494" i="1"/>
  <c r="D494" i="1" a="1"/>
  <c r="D494" i="1"/>
  <c r="B494" i="1"/>
  <c r="AN493" i="1"/>
  <c r="AL493" i="1"/>
  <c r="AK493" i="1"/>
  <c r="AI493" i="1"/>
  <c r="AG493" i="1"/>
  <c r="AF493" i="1"/>
  <c r="Y493" i="1"/>
  <c r="I493" i="1"/>
  <c r="H493" i="1"/>
  <c r="G493" i="1"/>
  <c r="J493" i="1" s="1"/>
  <c r="F493" i="1"/>
  <c r="E493" i="1"/>
  <c r="D493" i="1" a="1"/>
  <c r="D493" i="1"/>
  <c r="B493" i="1"/>
  <c r="F492" i="1"/>
  <c r="E492" i="1"/>
  <c r="D492" i="1" a="1"/>
  <c r="D492" i="1"/>
  <c r="B492" i="1"/>
  <c r="AM491" i="1"/>
  <c r="I491" i="1"/>
  <c r="H491" i="1"/>
  <c r="G491" i="1"/>
  <c r="J491" i="1" s="1"/>
  <c r="F491" i="1"/>
  <c r="E491" i="1"/>
  <c r="D491" i="1" a="1"/>
  <c r="D491" i="1" s="1"/>
  <c r="B491" i="1"/>
  <c r="F490" i="1"/>
  <c r="H490" i="1" s="1"/>
  <c r="E490" i="1"/>
  <c r="D490" i="1" a="1"/>
  <c r="D490" i="1"/>
  <c r="B490" i="1"/>
  <c r="I489" i="1"/>
  <c r="H489" i="1"/>
  <c r="G489" i="1"/>
  <c r="F489" i="1"/>
  <c r="E489" i="1"/>
  <c r="D489" i="1" a="1"/>
  <c r="D489" i="1"/>
  <c r="B489" i="1"/>
  <c r="I488" i="1"/>
  <c r="F488" i="1"/>
  <c r="E488" i="1"/>
  <c r="D488" i="1" a="1"/>
  <c r="D488" i="1" s="1"/>
  <c r="B488" i="1"/>
  <c r="F487" i="1"/>
  <c r="I487" i="1" s="1"/>
  <c r="E487" i="1"/>
  <c r="D487" i="1" a="1"/>
  <c r="D487" i="1"/>
  <c r="B487" i="1"/>
  <c r="H486" i="1"/>
  <c r="G486" i="1"/>
  <c r="F486" i="1"/>
  <c r="I486" i="1" s="1"/>
  <c r="E486" i="1"/>
  <c r="D486" i="1" a="1"/>
  <c r="D486" i="1" s="1"/>
  <c r="B486" i="1"/>
  <c r="I485" i="1"/>
  <c r="H485" i="1"/>
  <c r="G485" i="1"/>
  <c r="J485" i="1" s="1"/>
  <c r="F485" i="1"/>
  <c r="E485" i="1"/>
  <c r="D485" i="1" a="1"/>
  <c r="D485" i="1"/>
  <c r="B485" i="1"/>
  <c r="AL484" i="1"/>
  <c r="AH484" i="1"/>
  <c r="AF484" i="1"/>
  <c r="Z484" i="1"/>
  <c r="U484" i="1"/>
  <c r="S484" i="1"/>
  <c r="I484" i="1"/>
  <c r="H484" i="1"/>
  <c r="G484" i="1"/>
  <c r="J484" i="1" s="1"/>
  <c r="F484" i="1"/>
  <c r="E484" i="1"/>
  <c r="D484" i="1" a="1"/>
  <c r="D484" i="1"/>
  <c r="B484" i="1"/>
  <c r="AW483" i="1"/>
  <c r="AV483" i="1"/>
  <c r="AR483" i="1"/>
  <c r="AM483" i="1"/>
  <c r="AL483" i="1"/>
  <c r="AK483" i="1"/>
  <c r="X483" i="1"/>
  <c r="K483" i="1"/>
  <c r="I483" i="1"/>
  <c r="H483" i="1"/>
  <c r="G483" i="1"/>
  <c r="J483" i="1" s="1"/>
  <c r="AU483" i="1" s="1"/>
  <c r="F483" i="1"/>
  <c r="E483" i="1"/>
  <c r="D483" i="1" a="1"/>
  <c r="D483" i="1" s="1"/>
  <c r="B483" i="1"/>
  <c r="F482" i="1"/>
  <c r="E482" i="1"/>
  <c r="D482" i="1" a="1"/>
  <c r="D482" i="1"/>
  <c r="B482" i="1"/>
  <c r="I481" i="1"/>
  <c r="H481" i="1"/>
  <c r="G481" i="1"/>
  <c r="F481" i="1"/>
  <c r="E481" i="1"/>
  <c r="D481" i="1" a="1"/>
  <c r="D481" i="1" s="1"/>
  <c r="B481" i="1"/>
  <c r="G480" i="1"/>
  <c r="F480" i="1"/>
  <c r="E480" i="1"/>
  <c r="D480" i="1" a="1"/>
  <c r="D480" i="1"/>
  <c r="B480" i="1"/>
  <c r="I479" i="1"/>
  <c r="H479" i="1"/>
  <c r="G479" i="1"/>
  <c r="F479" i="1"/>
  <c r="E479" i="1"/>
  <c r="D479" i="1" a="1"/>
  <c r="D479" i="1"/>
  <c r="B479" i="1"/>
  <c r="F478" i="1"/>
  <c r="H478" i="1" s="1"/>
  <c r="E478" i="1"/>
  <c r="D478" i="1" a="1"/>
  <c r="D478" i="1"/>
  <c r="B478" i="1"/>
  <c r="I477" i="1"/>
  <c r="H477" i="1"/>
  <c r="G477" i="1"/>
  <c r="F477" i="1"/>
  <c r="E477" i="1"/>
  <c r="D477" i="1" a="1"/>
  <c r="D477" i="1" s="1"/>
  <c r="B477" i="1"/>
  <c r="S476" i="1"/>
  <c r="O476" i="1"/>
  <c r="I476" i="1"/>
  <c r="G476" i="1"/>
  <c r="J476" i="1" s="1"/>
  <c r="F476" i="1"/>
  <c r="H476" i="1" s="1"/>
  <c r="E476" i="1"/>
  <c r="D476" i="1" a="1"/>
  <c r="D476" i="1" s="1"/>
  <c r="B476" i="1"/>
  <c r="AA475" i="1"/>
  <c r="Z475" i="1"/>
  <c r="Y475" i="1"/>
  <c r="I475" i="1"/>
  <c r="H475" i="1"/>
  <c r="G475" i="1"/>
  <c r="J475" i="1" s="1"/>
  <c r="AW475" i="1" s="1"/>
  <c r="F475" i="1"/>
  <c r="E475" i="1"/>
  <c r="D475" i="1" a="1"/>
  <c r="D475" i="1"/>
  <c r="B475" i="1"/>
  <c r="AB474" i="1"/>
  <c r="AA474" i="1"/>
  <c r="I474" i="1"/>
  <c r="H474" i="1"/>
  <c r="J474" i="1" s="1"/>
  <c r="G474" i="1"/>
  <c r="F474" i="1"/>
  <c r="E474" i="1"/>
  <c r="D474" i="1" a="1"/>
  <c r="D474" i="1"/>
  <c r="B474" i="1"/>
  <c r="H473" i="1"/>
  <c r="J473" i="1" s="1"/>
  <c r="G473" i="1"/>
  <c r="F473" i="1"/>
  <c r="I473" i="1" s="1"/>
  <c r="E473" i="1"/>
  <c r="D473" i="1" a="1"/>
  <c r="D473" i="1"/>
  <c r="B473" i="1"/>
  <c r="I472" i="1"/>
  <c r="H472" i="1"/>
  <c r="G472" i="1"/>
  <c r="J472" i="1" s="1"/>
  <c r="F472" i="1"/>
  <c r="E472" i="1"/>
  <c r="D472" i="1" a="1"/>
  <c r="D472" i="1"/>
  <c r="B472" i="1"/>
  <c r="O471" i="1"/>
  <c r="N471" i="1"/>
  <c r="I471" i="1"/>
  <c r="G471" i="1"/>
  <c r="J471" i="1" s="1"/>
  <c r="F471" i="1"/>
  <c r="H471" i="1" s="1"/>
  <c r="E471" i="1"/>
  <c r="D471" i="1" a="1"/>
  <c r="D471" i="1" s="1"/>
  <c r="B471" i="1"/>
  <c r="F470" i="1"/>
  <c r="E470" i="1"/>
  <c r="D470" i="1" a="1"/>
  <c r="D470" i="1"/>
  <c r="B470" i="1"/>
  <c r="I469" i="1"/>
  <c r="H469" i="1"/>
  <c r="G469" i="1"/>
  <c r="F469" i="1"/>
  <c r="E469" i="1"/>
  <c r="D469" i="1" a="1"/>
  <c r="D469" i="1"/>
  <c r="B469" i="1"/>
  <c r="F468" i="1"/>
  <c r="H468" i="1" s="1"/>
  <c r="E468" i="1"/>
  <c r="D468" i="1" a="1"/>
  <c r="D468" i="1"/>
  <c r="B468" i="1"/>
  <c r="I467" i="1"/>
  <c r="H467" i="1"/>
  <c r="G467" i="1"/>
  <c r="F467" i="1"/>
  <c r="E467" i="1"/>
  <c r="D467" i="1" a="1"/>
  <c r="D467" i="1"/>
  <c r="B467" i="1"/>
  <c r="G466" i="1"/>
  <c r="F466" i="1"/>
  <c r="E466" i="1"/>
  <c r="D466" i="1" a="1"/>
  <c r="D466" i="1"/>
  <c r="B466" i="1"/>
  <c r="I465" i="1"/>
  <c r="H465" i="1"/>
  <c r="G465" i="1"/>
  <c r="F465" i="1"/>
  <c r="E465" i="1"/>
  <c r="D465" i="1" a="1"/>
  <c r="D465" i="1"/>
  <c r="B465" i="1"/>
  <c r="F464" i="1"/>
  <c r="H464" i="1" s="1"/>
  <c r="E464" i="1"/>
  <c r="D464" i="1" a="1"/>
  <c r="D464" i="1"/>
  <c r="B464" i="1"/>
  <c r="H463" i="1"/>
  <c r="G463" i="1"/>
  <c r="F463" i="1"/>
  <c r="I463" i="1" s="1"/>
  <c r="E463" i="1"/>
  <c r="D463" i="1" a="1"/>
  <c r="D463" i="1"/>
  <c r="B463" i="1"/>
  <c r="I462" i="1"/>
  <c r="J462" i="1" s="1"/>
  <c r="H462" i="1"/>
  <c r="G462" i="1"/>
  <c r="F462" i="1"/>
  <c r="E462" i="1"/>
  <c r="D462" i="1" a="1"/>
  <c r="D462" i="1"/>
  <c r="B462" i="1"/>
  <c r="H461" i="1"/>
  <c r="G461" i="1"/>
  <c r="J461" i="1" s="1"/>
  <c r="F461" i="1"/>
  <c r="I461" i="1" s="1"/>
  <c r="E461" i="1"/>
  <c r="D461" i="1" a="1"/>
  <c r="D461" i="1" s="1"/>
  <c r="B461" i="1"/>
  <c r="F460" i="1"/>
  <c r="I460" i="1" s="1"/>
  <c r="E460" i="1"/>
  <c r="D460" i="1" a="1"/>
  <c r="D460" i="1" s="1"/>
  <c r="B460" i="1"/>
  <c r="I459" i="1"/>
  <c r="F459" i="1"/>
  <c r="H459" i="1" s="1"/>
  <c r="E459" i="1"/>
  <c r="D459" i="1" a="1"/>
  <c r="D459" i="1" s="1"/>
  <c r="B459" i="1"/>
  <c r="F458" i="1"/>
  <c r="G458" i="1" s="1"/>
  <c r="E458" i="1"/>
  <c r="D458" i="1" a="1"/>
  <c r="D458" i="1"/>
  <c r="B458" i="1"/>
  <c r="F457" i="1"/>
  <c r="E457" i="1"/>
  <c r="D457" i="1" a="1"/>
  <c r="D457" i="1"/>
  <c r="B457" i="1"/>
  <c r="F456" i="1"/>
  <c r="I456" i="1" s="1"/>
  <c r="E456" i="1"/>
  <c r="D456" i="1" a="1"/>
  <c r="D456" i="1" s="1"/>
  <c r="B456" i="1"/>
  <c r="G455" i="1"/>
  <c r="F455" i="1"/>
  <c r="I455" i="1" s="1"/>
  <c r="E455" i="1"/>
  <c r="D455" i="1" a="1"/>
  <c r="D455" i="1" s="1"/>
  <c r="B455" i="1"/>
  <c r="H454" i="1"/>
  <c r="G454" i="1"/>
  <c r="F454" i="1"/>
  <c r="I454" i="1" s="1"/>
  <c r="J454" i="1" s="1"/>
  <c r="E454" i="1"/>
  <c r="D454" i="1" a="1"/>
  <c r="D454" i="1" s="1"/>
  <c r="B454" i="1"/>
  <c r="F453" i="1"/>
  <c r="G453" i="1" s="1"/>
  <c r="E453" i="1"/>
  <c r="D453" i="1" a="1"/>
  <c r="D453" i="1" s="1"/>
  <c r="B453" i="1"/>
  <c r="F452" i="1"/>
  <c r="E452" i="1"/>
  <c r="D452" i="1" a="1"/>
  <c r="D452" i="1" s="1"/>
  <c r="B452" i="1"/>
  <c r="G451" i="1"/>
  <c r="F451" i="1"/>
  <c r="I451" i="1" s="1"/>
  <c r="E451" i="1"/>
  <c r="D451" i="1" a="1"/>
  <c r="D451" i="1" s="1"/>
  <c r="B451" i="1"/>
  <c r="H450" i="1"/>
  <c r="G450" i="1"/>
  <c r="F450" i="1"/>
  <c r="I450" i="1" s="1"/>
  <c r="J450" i="1" s="1"/>
  <c r="E450" i="1"/>
  <c r="D450" i="1" a="1"/>
  <c r="D450" i="1" s="1"/>
  <c r="B450" i="1"/>
  <c r="F449" i="1"/>
  <c r="I449" i="1" s="1"/>
  <c r="E449" i="1"/>
  <c r="D449" i="1" a="1"/>
  <c r="D449" i="1" s="1"/>
  <c r="B449" i="1"/>
  <c r="F448" i="1"/>
  <c r="I448" i="1" s="1"/>
  <c r="E448" i="1"/>
  <c r="D448" i="1" a="1"/>
  <c r="D448" i="1" s="1"/>
  <c r="B448" i="1"/>
  <c r="G447" i="1"/>
  <c r="F447" i="1"/>
  <c r="I447" i="1" s="1"/>
  <c r="E447" i="1"/>
  <c r="D447" i="1" a="1"/>
  <c r="D447" i="1" s="1"/>
  <c r="B447" i="1"/>
  <c r="I446" i="1"/>
  <c r="H446" i="1"/>
  <c r="F446" i="1"/>
  <c r="G446" i="1" s="1"/>
  <c r="J446" i="1" s="1"/>
  <c r="E446" i="1"/>
  <c r="D446" i="1" a="1"/>
  <c r="D446" i="1" s="1"/>
  <c r="B446" i="1"/>
  <c r="AO445" i="1"/>
  <c r="AN445" i="1"/>
  <c r="O445" i="1"/>
  <c r="N445" i="1"/>
  <c r="I445" i="1"/>
  <c r="H445" i="1"/>
  <c r="J445" i="1" s="1"/>
  <c r="F445" i="1"/>
  <c r="G445" i="1" s="1"/>
  <c r="E445" i="1"/>
  <c r="D445" i="1" a="1"/>
  <c r="D445" i="1" s="1"/>
  <c r="B445" i="1"/>
  <c r="I444" i="1"/>
  <c r="H444" i="1"/>
  <c r="G444" i="1"/>
  <c r="J444" i="1" s="1"/>
  <c r="F444" i="1"/>
  <c r="E444" i="1"/>
  <c r="D444" i="1" a="1"/>
  <c r="D444" i="1" s="1"/>
  <c r="B444" i="1"/>
  <c r="AM443" i="1"/>
  <c r="AL443" i="1"/>
  <c r="I443" i="1"/>
  <c r="H443" i="1"/>
  <c r="G443" i="1"/>
  <c r="J443" i="1" s="1"/>
  <c r="F443" i="1"/>
  <c r="E443" i="1"/>
  <c r="D443" i="1" a="1"/>
  <c r="D443" i="1" s="1"/>
  <c r="B443" i="1"/>
  <c r="I442" i="1"/>
  <c r="H442" i="1"/>
  <c r="G442" i="1"/>
  <c r="J442" i="1" s="1"/>
  <c r="F442" i="1"/>
  <c r="E442" i="1"/>
  <c r="D442" i="1" a="1"/>
  <c r="D442" i="1" s="1"/>
  <c r="B442" i="1"/>
  <c r="AN441" i="1"/>
  <c r="AM441" i="1"/>
  <c r="O441" i="1"/>
  <c r="N441" i="1"/>
  <c r="I441" i="1"/>
  <c r="H441" i="1"/>
  <c r="J441" i="1" s="1"/>
  <c r="F441" i="1"/>
  <c r="G441" i="1" s="1"/>
  <c r="E441" i="1"/>
  <c r="D441" i="1" a="1"/>
  <c r="D441" i="1" s="1"/>
  <c r="B441" i="1"/>
  <c r="H440" i="1"/>
  <c r="G440" i="1"/>
  <c r="J440" i="1" s="1"/>
  <c r="F440" i="1"/>
  <c r="I440" i="1" s="1"/>
  <c r="E440" i="1"/>
  <c r="D440" i="1" a="1"/>
  <c r="D440" i="1" s="1"/>
  <c r="B440" i="1"/>
  <c r="I439" i="1"/>
  <c r="H439" i="1"/>
  <c r="G439" i="1"/>
  <c r="J439" i="1" s="1"/>
  <c r="F439" i="1"/>
  <c r="E439" i="1"/>
  <c r="D439" i="1" a="1"/>
  <c r="D439" i="1" s="1"/>
  <c r="B439" i="1"/>
  <c r="O438" i="1"/>
  <c r="I438" i="1"/>
  <c r="H438" i="1"/>
  <c r="G438" i="1"/>
  <c r="J438" i="1" s="1"/>
  <c r="F438" i="1"/>
  <c r="E438" i="1"/>
  <c r="D438" i="1" a="1"/>
  <c r="D438" i="1" s="1"/>
  <c r="B438" i="1"/>
  <c r="I437" i="1"/>
  <c r="H437" i="1"/>
  <c r="G437" i="1"/>
  <c r="J437" i="1" s="1"/>
  <c r="F437" i="1"/>
  <c r="E437" i="1"/>
  <c r="D437" i="1" a="1"/>
  <c r="D437" i="1" s="1"/>
  <c r="B437" i="1"/>
  <c r="I436" i="1"/>
  <c r="G436" i="1"/>
  <c r="F436" i="1"/>
  <c r="H436" i="1" s="1"/>
  <c r="J436" i="1" s="1"/>
  <c r="E436" i="1"/>
  <c r="D436" i="1" a="1"/>
  <c r="D436" i="1"/>
  <c r="B436" i="1"/>
  <c r="F435" i="1"/>
  <c r="I435" i="1" s="1"/>
  <c r="E435" i="1"/>
  <c r="D435" i="1" a="1"/>
  <c r="D435" i="1"/>
  <c r="B435" i="1"/>
  <c r="AR434" i="1"/>
  <c r="AQ434" i="1"/>
  <c r="T434" i="1"/>
  <c r="I434" i="1"/>
  <c r="H434" i="1"/>
  <c r="G434" i="1"/>
  <c r="J434" i="1" s="1"/>
  <c r="F434" i="1"/>
  <c r="E434" i="1"/>
  <c r="D434" i="1" a="1"/>
  <c r="D434" i="1" s="1"/>
  <c r="B434" i="1"/>
  <c r="F433" i="1"/>
  <c r="I433" i="1" s="1"/>
  <c r="E433" i="1"/>
  <c r="D433" i="1" a="1"/>
  <c r="D433" i="1" s="1"/>
  <c r="B433" i="1"/>
  <c r="H432" i="1"/>
  <c r="G432" i="1"/>
  <c r="F432" i="1"/>
  <c r="I432" i="1" s="1"/>
  <c r="E432" i="1"/>
  <c r="D432" i="1" a="1"/>
  <c r="D432" i="1"/>
  <c r="B432" i="1"/>
  <c r="AY431" i="1"/>
  <c r="AX431" i="1"/>
  <c r="AW431" i="1"/>
  <c r="AQ431" i="1"/>
  <c r="AA431" i="1"/>
  <c r="Z431" i="1"/>
  <c r="Y431" i="1"/>
  <c r="S431" i="1"/>
  <c r="J431" i="1"/>
  <c r="AV431" i="1" s="1"/>
  <c r="I431" i="1"/>
  <c r="H431" i="1"/>
  <c r="G431" i="1"/>
  <c r="F431" i="1"/>
  <c r="E431" i="1"/>
  <c r="D431" i="1" a="1"/>
  <c r="D431" i="1"/>
  <c r="B431" i="1"/>
  <c r="F430" i="1"/>
  <c r="I430" i="1" s="1"/>
  <c r="E430" i="1"/>
  <c r="D430" i="1" a="1"/>
  <c r="D430" i="1" s="1"/>
  <c r="B430" i="1"/>
  <c r="F429" i="1"/>
  <c r="E429" i="1"/>
  <c r="D429" i="1" a="1"/>
  <c r="D429" i="1" s="1"/>
  <c r="B429" i="1"/>
  <c r="I428" i="1"/>
  <c r="H428" i="1"/>
  <c r="G428" i="1"/>
  <c r="J428" i="1" s="1"/>
  <c r="F428" i="1"/>
  <c r="E428" i="1"/>
  <c r="D428" i="1" a="1"/>
  <c r="D428" i="1"/>
  <c r="B428" i="1"/>
  <c r="I427" i="1"/>
  <c r="F427" i="1"/>
  <c r="H427" i="1" s="1"/>
  <c r="E427" i="1"/>
  <c r="D427" i="1" a="1"/>
  <c r="D427" i="1"/>
  <c r="B427" i="1"/>
  <c r="F426" i="1"/>
  <c r="I426" i="1" s="1"/>
  <c r="E426" i="1"/>
  <c r="D426" i="1" a="1"/>
  <c r="D426" i="1"/>
  <c r="B426" i="1"/>
  <c r="I425" i="1"/>
  <c r="H425" i="1"/>
  <c r="G425" i="1"/>
  <c r="J425" i="1" s="1"/>
  <c r="F425" i="1"/>
  <c r="E425" i="1"/>
  <c r="D425" i="1" a="1"/>
  <c r="D425" i="1" s="1"/>
  <c r="B425" i="1"/>
  <c r="I424" i="1"/>
  <c r="G424" i="1"/>
  <c r="F424" i="1"/>
  <c r="H424" i="1" s="1"/>
  <c r="E424" i="1"/>
  <c r="D424" i="1" a="1"/>
  <c r="D424" i="1"/>
  <c r="B424" i="1"/>
  <c r="I423" i="1"/>
  <c r="F423" i="1"/>
  <c r="H423" i="1" s="1"/>
  <c r="E423" i="1"/>
  <c r="D423" i="1" a="1"/>
  <c r="D423" i="1"/>
  <c r="B423" i="1"/>
  <c r="AR422" i="1"/>
  <c r="AQ422" i="1"/>
  <c r="I422" i="1"/>
  <c r="H422" i="1"/>
  <c r="G422" i="1"/>
  <c r="J422" i="1" s="1"/>
  <c r="F422" i="1"/>
  <c r="E422" i="1"/>
  <c r="D422" i="1" a="1"/>
  <c r="D422" i="1" s="1"/>
  <c r="B422" i="1"/>
  <c r="F421" i="1"/>
  <c r="I421" i="1" s="1"/>
  <c r="E421" i="1"/>
  <c r="D421" i="1" a="1"/>
  <c r="D421" i="1" s="1"/>
  <c r="B421" i="1"/>
  <c r="H420" i="1"/>
  <c r="G420" i="1"/>
  <c r="F420" i="1"/>
  <c r="I420" i="1" s="1"/>
  <c r="E420" i="1"/>
  <c r="D420" i="1" a="1"/>
  <c r="D420" i="1"/>
  <c r="B420" i="1"/>
  <c r="AW419" i="1"/>
  <c r="Y419" i="1"/>
  <c r="I419" i="1"/>
  <c r="J419" i="1" s="1"/>
  <c r="H419" i="1"/>
  <c r="G419" i="1"/>
  <c r="F419" i="1"/>
  <c r="E419" i="1"/>
  <c r="D419" i="1" a="1"/>
  <c r="D419" i="1"/>
  <c r="B419" i="1"/>
  <c r="G418" i="1"/>
  <c r="F418" i="1"/>
  <c r="I418" i="1" s="1"/>
  <c r="E418" i="1"/>
  <c r="D418" i="1" a="1"/>
  <c r="D418" i="1" s="1"/>
  <c r="B418" i="1"/>
  <c r="F417" i="1"/>
  <c r="E417" i="1"/>
  <c r="D417" i="1" a="1"/>
  <c r="D417" i="1" s="1"/>
  <c r="B417" i="1"/>
  <c r="AG416" i="1"/>
  <c r="I416" i="1"/>
  <c r="H416" i="1"/>
  <c r="G416" i="1"/>
  <c r="J416" i="1" s="1"/>
  <c r="F416" i="1"/>
  <c r="E416" i="1"/>
  <c r="D416" i="1" a="1"/>
  <c r="D416" i="1"/>
  <c r="B416" i="1"/>
  <c r="I415" i="1"/>
  <c r="F415" i="1"/>
  <c r="H415" i="1" s="1"/>
  <c r="E415" i="1"/>
  <c r="D415" i="1" a="1"/>
  <c r="D415" i="1"/>
  <c r="B415" i="1"/>
  <c r="F414" i="1"/>
  <c r="I414" i="1" s="1"/>
  <c r="E414" i="1"/>
  <c r="D414" i="1" a="1"/>
  <c r="D414" i="1"/>
  <c r="B414" i="1"/>
  <c r="AM413" i="1"/>
  <c r="AL413" i="1"/>
  <c r="AK413" i="1"/>
  <c r="AE413" i="1"/>
  <c r="O413" i="1"/>
  <c r="N413" i="1"/>
  <c r="M413" i="1"/>
  <c r="I413" i="1"/>
  <c r="H413" i="1"/>
  <c r="G413" i="1"/>
  <c r="J413" i="1" s="1"/>
  <c r="F413" i="1"/>
  <c r="E413" i="1"/>
  <c r="D413" i="1" a="1"/>
  <c r="D413" i="1" s="1"/>
  <c r="B413" i="1"/>
  <c r="I412" i="1"/>
  <c r="G412" i="1"/>
  <c r="F412" i="1"/>
  <c r="H412" i="1" s="1"/>
  <c r="E412" i="1"/>
  <c r="D412" i="1" a="1"/>
  <c r="D412" i="1"/>
  <c r="B412" i="1"/>
  <c r="I411" i="1"/>
  <c r="F411" i="1"/>
  <c r="H411" i="1" s="1"/>
  <c r="E411" i="1"/>
  <c r="D411" i="1" a="1"/>
  <c r="D411" i="1"/>
  <c r="B411" i="1"/>
  <c r="I410" i="1"/>
  <c r="H410" i="1"/>
  <c r="G410" i="1"/>
  <c r="J410" i="1" s="1"/>
  <c r="F410" i="1"/>
  <c r="E410" i="1"/>
  <c r="D410" i="1" a="1"/>
  <c r="D410" i="1" s="1"/>
  <c r="B410" i="1"/>
  <c r="F409" i="1"/>
  <c r="I409" i="1" s="1"/>
  <c r="E409" i="1"/>
  <c r="D409" i="1" a="1"/>
  <c r="D409" i="1" s="1"/>
  <c r="B409" i="1"/>
  <c r="H408" i="1"/>
  <c r="G408" i="1"/>
  <c r="J408" i="1" s="1"/>
  <c r="F408" i="1"/>
  <c r="I408" i="1" s="1"/>
  <c r="E408" i="1"/>
  <c r="D408" i="1" a="1"/>
  <c r="D408" i="1"/>
  <c r="B408" i="1"/>
  <c r="I407" i="1"/>
  <c r="J407" i="1" s="1"/>
  <c r="H407" i="1"/>
  <c r="G407" i="1"/>
  <c r="F407" i="1"/>
  <c r="E407" i="1"/>
  <c r="D407" i="1" a="1"/>
  <c r="D407" i="1"/>
  <c r="B407" i="1"/>
  <c r="G406" i="1"/>
  <c r="F406" i="1"/>
  <c r="I406" i="1" s="1"/>
  <c r="E406" i="1"/>
  <c r="D406" i="1" a="1"/>
  <c r="D406" i="1"/>
  <c r="B406" i="1"/>
  <c r="G405" i="1"/>
  <c r="F405" i="1"/>
  <c r="E405" i="1"/>
  <c r="D405" i="1" a="1"/>
  <c r="D405" i="1" s="1"/>
  <c r="B405" i="1"/>
  <c r="I404" i="1"/>
  <c r="H404" i="1"/>
  <c r="G404" i="1"/>
  <c r="F404" i="1"/>
  <c r="E404" i="1"/>
  <c r="D404" i="1" a="1"/>
  <c r="D404" i="1"/>
  <c r="B404" i="1"/>
  <c r="I403" i="1"/>
  <c r="F403" i="1"/>
  <c r="H403" i="1" s="1"/>
  <c r="E403" i="1"/>
  <c r="D403" i="1" a="1"/>
  <c r="D403" i="1"/>
  <c r="B403" i="1"/>
  <c r="F402" i="1"/>
  <c r="I402" i="1" s="1"/>
  <c r="E402" i="1"/>
  <c r="D402" i="1" a="1"/>
  <c r="D402" i="1"/>
  <c r="B402" i="1"/>
  <c r="AW401" i="1"/>
  <c r="AS401" i="1"/>
  <c r="AM401" i="1"/>
  <c r="AK401" i="1"/>
  <c r="AE401" i="1"/>
  <c r="Y401" i="1"/>
  <c r="V401" i="1"/>
  <c r="U401" i="1"/>
  <c r="O401" i="1"/>
  <c r="N401" i="1"/>
  <c r="M401" i="1"/>
  <c r="I401" i="1"/>
  <c r="H401" i="1"/>
  <c r="G401" i="1"/>
  <c r="J401" i="1" s="1"/>
  <c r="AT401" i="1" s="1"/>
  <c r="F401" i="1"/>
  <c r="E401" i="1"/>
  <c r="D401" i="1" a="1"/>
  <c r="D401" i="1"/>
  <c r="B401" i="1"/>
  <c r="I400" i="1"/>
  <c r="G400" i="1"/>
  <c r="J400" i="1" s="1"/>
  <c r="F400" i="1"/>
  <c r="H400" i="1" s="1"/>
  <c r="E400" i="1"/>
  <c r="D400" i="1" a="1"/>
  <c r="D400" i="1"/>
  <c r="B400" i="1"/>
  <c r="I399" i="1"/>
  <c r="F399" i="1"/>
  <c r="H399" i="1" s="1"/>
  <c r="E399" i="1"/>
  <c r="D399" i="1" a="1"/>
  <c r="D399" i="1"/>
  <c r="B399" i="1"/>
  <c r="AX398" i="1"/>
  <c r="AS398" i="1"/>
  <c r="AI398" i="1"/>
  <c r="AA398" i="1"/>
  <c r="Z398" i="1"/>
  <c r="W398" i="1"/>
  <c r="U398" i="1"/>
  <c r="T398" i="1"/>
  <c r="S398" i="1"/>
  <c r="N398" i="1"/>
  <c r="M398" i="1"/>
  <c r="I398" i="1"/>
  <c r="H398" i="1"/>
  <c r="G398" i="1"/>
  <c r="J398" i="1" s="1"/>
  <c r="AY398" i="1" s="1"/>
  <c r="F398" i="1"/>
  <c r="E398" i="1"/>
  <c r="D398" i="1" a="1"/>
  <c r="D398" i="1"/>
  <c r="B398" i="1"/>
  <c r="I397" i="1"/>
  <c r="F397" i="1"/>
  <c r="E397" i="1"/>
  <c r="D397" i="1" a="1"/>
  <c r="D397" i="1" s="1"/>
  <c r="B397" i="1"/>
  <c r="H396" i="1"/>
  <c r="F396" i="1"/>
  <c r="I396" i="1" s="1"/>
  <c r="E396" i="1"/>
  <c r="D396" i="1" a="1"/>
  <c r="D396" i="1"/>
  <c r="B396" i="1"/>
  <c r="AG395" i="1"/>
  <c r="AF395" i="1"/>
  <c r="I395" i="1"/>
  <c r="H395" i="1"/>
  <c r="J395" i="1" s="1"/>
  <c r="G395" i="1"/>
  <c r="F395" i="1"/>
  <c r="E395" i="1"/>
  <c r="D395" i="1" a="1"/>
  <c r="D395" i="1"/>
  <c r="B395" i="1"/>
  <c r="F394" i="1"/>
  <c r="E394" i="1"/>
  <c r="D394" i="1" a="1"/>
  <c r="D394" i="1" s="1"/>
  <c r="B394" i="1"/>
  <c r="AS393" i="1"/>
  <c r="I393" i="1"/>
  <c r="H393" i="1"/>
  <c r="F393" i="1"/>
  <c r="G393" i="1" s="1"/>
  <c r="J393" i="1" s="1"/>
  <c r="E393" i="1"/>
  <c r="D393" i="1" a="1"/>
  <c r="D393" i="1" s="1"/>
  <c r="B393" i="1"/>
  <c r="I392" i="1"/>
  <c r="H392" i="1"/>
  <c r="J392" i="1" s="1"/>
  <c r="G392" i="1"/>
  <c r="F392" i="1"/>
  <c r="E392" i="1"/>
  <c r="D392" i="1" a="1"/>
  <c r="D392" i="1"/>
  <c r="B392" i="1"/>
  <c r="AI391" i="1"/>
  <c r="AH391" i="1"/>
  <c r="AG391" i="1"/>
  <c r="AA391" i="1"/>
  <c r="Y391" i="1"/>
  <c r="V391" i="1"/>
  <c r="U391" i="1"/>
  <c r="R391" i="1"/>
  <c r="J391" i="1"/>
  <c r="AY391" i="1" s="1"/>
  <c r="I391" i="1"/>
  <c r="H391" i="1"/>
  <c r="F391" i="1"/>
  <c r="G391" i="1" s="1"/>
  <c r="E391" i="1"/>
  <c r="D391" i="1" a="1"/>
  <c r="D391" i="1"/>
  <c r="B391" i="1"/>
  <c r="F390" i="1"/>
  <c r="E390" i="1"/>
  <c r="D390" i="1" a="1"/>
  <c r="D390" i="1"/>
  <c r="B390" i="1"/>
  <c r="AY389" i="1"/>
  <c r="AX389" i="1"/>
  <c r="AW389" i="1"/>
  <c r="AU389" i="1"/>
  <c r="AT389" i="1"/>
  <c r="AO389" i="1"/>
  <c r="AN389" i="1"/>
  <c r="AM389" i="1"/>
  <c r="AK389" i="1"/>
  <c r="AF389" i="1"/>
  <c r="AE389" i="1"/>
  <c r="AA389" i="1"/>
  <c r="Z389" i="1"/>
  <c r="W389" i="1"/>
  <c r="V389" i="1"/>
  <c r="U389" i="1"/>
  <c r="T389" i="1"/>
  <c r="Q389" i="1"/>
  <c r="P389" i="1"/>
  <c r="O389" i="1"/>
  <c r="N389" i="1"/>
  <c r="M389" i="1"/>
  <c r="I389" i="1"/>
  <c r="H389" i="1"/>
  <c r="G389" i="1"/>
  <c r="J389" i="1" s="1"/>
  <c r="AL389" i="1" s="1"/>
  <c r="F389" i="1"/>
  <c r="E389" i="1"/>
  <c r="D389" i="1" a="1"/>
  <c r="D389" i="1"/>
  <c r="B389" i="1"/>
  <c r="AC388" i="1"/>
  <c r="I388" i="1"/>
  <c r="G388" i="1"/>
  <c r="F388" i="1"/>
  <c r="H388" i="1" s="1"/>
  <c r="J388" i="1" s="1"/>
  <c r="E388" i="1"/>
  <c r="D388" i="1" a="1"/>
  <c r="D388" i="1" s="1"/>
  <c r="B388" i="1"/>
  <c r="I387" i="1"/>
  <c r="G387" i="1"/>
  <c r="F387" i="1"/>
  <c r="H387" i="1" s="1"/>
  <c r="E387" i="1"/>
  <c r="D387" i="1" a="1"/>
  <c r="D387" i="1"/>
  <c r="B387" i="1"/>
  <c r="AX386" i="1"/>
  <c r="AR386" i="1"/>
  <c r="AL386" i="1"/>
  <c r="AK386" i="1"/>
  <c r="AI386" i="1"/>
  <c r="AG386" i="1"/>
  <c r="AE386" i="1"/>
  <c r="AC386" i="1"/>
  <c r="AB386" i="1"/>
  <c r="AA386" i="1"/>
  <c r="Z386" i="1"/>
  <c r="S386" i="1"/>
  <c r="M386" i="1"/>
  <c r="I386" i="1"/>
  <c r="H386" i="1"/>
  <c r="G386" i="1"/>
  <c r="J386" i="1" s="1"/>
  <c r="AQ386" i="1" s="1"/>
  <c r="F386" i="1"/>
  <c r="E386" i="1"/>
  <c r="D386" i="1" a="1"/>
  <c r="D386" i="1"/>
  <c r="B386" i="1"/>
  <c r="I385" i="1"/>
  <c r="G385" i="1"/>
  <c r="F385" i="1"/>
  <c r="H385" i="1" s="1"/>
  <c r="E385" i="1"/>
  <c r="D385" i="1" a="1"/>
  <c r="D385" i="1" s="1"/>
  <c r="B385" i="1"/>
  <c r="H384" i="1"/>
  <c r="G384" i="1"/>
  <c r="F384" i="1"/>
  <c r="I384" i="1" s="1"/>
  <c r="E384" i="1"/>
  <c r="D384" i="1" a="1"/>
  <c r="D384" i="1"/>
  <c r="B384" i="1"/>
  <c r="I383" i="1"/>
  <c r="J383" i="1" s="1"/>
  <c r="H383" i="1"/>
  <c r="G383" i="1"/>
  <c r="F383" i="1"/>
  <c r="E383" i="1"/>
  <c r="D383" i="1" a="1"/>
  <c r="D383" i="1"/>
  <c r="B383" i="1"/>
  <c r="F382" i="1"/>
  <c r="H382" i="1" s="1"/>
  <c r="E382" i="1"/>
  <c r="D382" i="1" a="1"/>
  <c r="D382" i="1" s="1"/>
  <c r="B382" i="1"/>
  <c r="I381" i="1"/>
  <c r="H381" i="1"/>
  <c r="G381" i="1"/>
  <c r="F381" i="1"/>
  <c r="E381" i="1"/>
  <c r="D381" i="1" a="1"/>
  <c r="D381" i="1" s="1"/>
  <c r="B381" i="1"/>
  <c r="AF380" i="1"/>
  <c r="AE380" i="1"/>
  <c r="I380" i="1"/>
  <c r="H380" i="1"/>
  <c r="G380" i="1"/>
  <c r="J380" i="1" s="1"/>
  <c r="F380" i="1"/>
  <c r="E380" i="1"/>
  <c r="D380" i="1" a="1"/>
  <c r="D380" i="1"/>
  <c r="B380" i="1"/>
  <c r="AY379" i="1"/>
  <c r="AW379" i="1"/>
  <c r="AN379" i="1"/>
  <c r="AA379" i="1"/>
  <c r="Y379" i="1"/>
  <c r="X379" i="1"/>
  <c r="V379" i="1"/>
  <c r="U379" i="1"/>
  <c r="S379" i="1"/>
  <c r="R379" i="1"/>
  <c r="Q379" i="1"/>
  <c r="J379" i="1"/>
  <c r="AO379" i="1" s="1"/>
  <c r="I379" i="1"/>
  <c r="H379" i="1"/>
  <c r="G379" i="1"/>
  <c r="F379" i="1"/>
  <c r="E379" i="1"/>
  <c r="D379" i="1" a="1"/>
  <c r="D379" i="1" s="1"/>
  <c r="B379" i="1"/>
  <c r="F378" i="1"/>
  <c r="E378" i="1"/>
  <c r="D378" i="1" a="1"/>
  <c r="D378" i="1"/>
  <c r="B378" i="1"/>
  <c r="AX377" i="1"/>
  <c r="AW377" i="1"/>
  <c r="AT377" i="1"/>
  <c r="AL377" i="1"/>
  <c r="AK377" i="1"/>
  <c r="AF377" i="1"/>
  <c r="AE377" i="1"/>
  <c r="AB377" i="1"/>
  <c r="AA377" i="1"/>
  <c r="Z377" i="1"/>
  <c r="Y377" i="1"/>
  <c r="W377" i="1"/>
  <c r="Q377" i="1"/>
  <c r="P377" i="1"/>
  <c r="N377" i="1"/>
  <c r="I377" i="1"/>
  <c r="H377" i="1"/>
  <c r="G377" i="1"/>
  <c r="J377" i="1" s="1"/>
  <c r="AN377" i="1" s="1"/>
  <c r="F377" i="1"/>
  <c r="E377" i="1"/>
  <c r="D377" i="1" a="1"/>
  <c r="D377" i="1"/>
  <c r="B377" i="1"/>
  <c r="I376" i="1"/>
  <c r="G376" i="1"/>
  <c r="J376" i="1" s="1"/>
  <c r="F376" i="1"/>
  <c r="H376" i="1" s="1"/>
  <c r="E376" i="1"/>
  <c r="D376" i="1" a="1"/>
  <c r="D376" i="1" s="1"/>
  <c r="B376" i="1"/>
  <c r="F375" i="1"/>
  <c r="I375" i="1" s="1"/>
  <c r="E375" i="1"/>
  <c r="D375" i="1" a="1"/>
  <c r="D375" i="1" s="1"/>
  <c r="B375" i="1"/>
  <c r="F374" i="1"/>
  <c r="I374" i="1" s="1"/>
  <c r="E374" i="1"/>
  <c r="D374" i="1" a="1"/>
  <c r="D374" i="1"/>
  <c r="B374" i="1"/>
  <c r="I373" i="1"/>
  <c r="H373" i="1"/>
  <c r="G373" i="1"/>
  <c r="J373" i="1" s="1"/>
  <c r="F373" i="1"/>
  <c r="E373" i="1"/>
  <c r="D373" i="1" a="1"/>
  <c r="D373" i="1" s="1"/>
  <c r="B373" i="1"/>
  <c r="H372" i="1"/>
  <c r="F372" i="1"/>
  <c r="I372" i="1" s="1"/>
  <c r="E372" i="1"/>
  <c r="D372" i="1" a="1"/>
  <c r="D372" i="1"/>
  <c r="B372" i="1"/>
  <c r="AK371" i="1"/>
  <c r="I371" i="1"/>
  <c r="H371" i="1"/>
  <c r="G371" i="1"/>
  <c r="J371" i="1" s="1"/>
  <c r="F371" i="1"/>
  <c r="E371" i="1"/>
  <c r="D371" i="1" a="1"/>
  <c r="D371" i="1" s="1"/>
  <c r="B371" i="1"/>
  <c r="F370" i="1"/>
  <c r="H370" i="1" s="1"/>
  <c r="E370" i="1"/>
  <c r="D370" i="1" a="1"/>
  <c r="D370" i="1" s="1"/>
  <c r="B370" i="1"/>
  <c r="F369" i="1"/>
  <c r="I369" i="1" s="1"/>
  <c r="E369" i="1"/>
  <c r="D369" i="1" a="1"/>
  <c r="D369" i="1"/>
  <c r="B369" i="1"/>
  <c r="AI368" i="1"/>
  <c r="I368" i="1"/>
  <c r="H368" i="1"/>
  <c r="G368" i="1"/>
  <c r="J368" i="1" s="1"/>
  <c r="F368" i="1"/>
  <c r="E368" i="1"/>
  <c r="D368" i="1" a="1"/>
  <c r="D368" i="1"/>
  <c r="B368" i="1"/>
  <c r="Y367" i="1"/>
  <c r="X367" i="1"/>
  <c r="I367" i="1"/>
  <c r="J367" i="1" s="1"/>
  <c r="H367" i="1"/>
  <c r="G367" i="1"/>
  <c r="F367" i="1"/>
  <c r="E367" i="1"/>
  <c r="D367" i="1" a="1"/>
  <c r="D367" i="1"/>
  <c r="B367" i="1"/>
  <c r="F366" i="1"/>
  <c r="E366" i="1"/>
  <c r="D366" i="1" a="1"/>
  <c r="D366" i="1"/>
  <c r="B366" i="1"/>
  <c r="I365" i="1"/>
  <c r="H365" i="1"/>
  <c r="G365" i="1"/>
  <c r="J365" i="1" s="1"/>
  <c r="F365" i="1"/>
  <c r="E365" i="1"/>
  <c r="D365" i="1" a="1"/>
  <c r="D365" i="1"/>
  <c r="B365" i="1"/>
  <c r="I364" i="1"/>
  <c r="F364" i="1"/>
  <c r="H364" i="1" s="1"/>
  <c r="E364" i="1"/>
  <c r="D364" i="1" a="1"/>
  <c r="D364" i="1"/>
  <c r="B364" i="1"/>
  <c r="I363" i="1"/>
  <c r="G363" i="1"/>
  <c r="F363" i="1"/>
  <c r="H363" i="1" s="1"/>
  <c r="E363" i="1"/>
  <c r="D363" i="1" a="1"/>
  <c r="D363" i="1" s="1"/>
  <c r="B363" i="1"/>
  <c r="H362" i="1"/>
  <c r="G362" i="1"/>
  <c r="F362" i="1"/>
  <c r="I362" i="1" s="1"/>
  <c r="E362" i="1"/>
  <c r="D362" i="1" a="1"/>
  <c r="D362" i="1"/>
  <c r="B362" i="1"/>
  <c r="F361" i="1"/>
  <c r="I361" i="1" s="1"/>
  <c r="E361" i="1"/>
  <c r="D361" i="1" a="1"/>
  <c r="D361" i="1" s="1"/>
  <c r="B361" i="1"/>
  <c r="F360" i="1"/>
  <c r="E360" i="1"/>
  <c r="D360" i="1" a="1"/>
  <c r="D360" i="1"/>
  <c r="B360" i="1"/>
  <c r="Y359" i="1"/>
  <c r="I359" i="1"/>
  <c r="H359" i="1"/>
  <c r="J359" i="1" s="1"/>
  <c r="G359" i="1"/>
  <c r="F359" i="1"/>
  <c r="E359" i="1"/>
  <c r="D359" i="1" a="1"/>
  <c r="D359" i="1"/>
  <c r="B359" i="1"/>
  <c r="G358" i="1"/>
  <c r="F358" i="1"/>
  <c r="H358" i="1" s="1"/>
  <c r="E358" i="1"/>
  <c r="D358" i="1" a="1"/>
  <c r="D358" i="1" s="1"/>
  <c r="B358" i="1"/>
  <c r="I357" i="1"/>
  <c r="H357" i="1"/>
  <c r="G357" i="1"/>
  <c r="F357" i="1"/>
  <c r="E357" i="1"/>
  <c r="D357" i="1" a="1"/>
  <c r="D357" i="1"/>
  <c r="B357" i="1"/>
  <c r="AX356" i="1"/>
  <c r="AG356" i="1"/>
  <c r="AF356" i="1"/>
  <c r="AE356" i="1"/>
  <c r="Z356" i="1"/>
  <c r="W356" i="1"/>
  <c r="V356" i="1"/>
  <c r="U356" i="1"/>
  <c r="T356" i="1"/>
  <c r="S356" i="1"/>
  <c r="J356" i="1"/>
  <c r="AN356" i="1" s="1"/>
  <c r="I356" i="1"/>
  <c r="H356" i="1"/>
  <c r="G356" i="1"/>
  <c r="F356" i="1"/>
  <c r="E356" i="1"/>
  <c r="D356" i="1" a="1"/>
  <c r="D356" i="1"/>
  <c r="B356" i="1"/>
  <c r="AQ355" i="1"/>
  <c r="M355" i="1"/>
  <c r="I355" i="1"/>
  <c r="G355" i="1"/>
  <c r="F355" i="1"/>
  <c r="H355" i="1" s="1"/>
  <c r="J355" i="1" s="1"/>
  <c r="E355" i="1"/>
  <c r="D355" i="1" a="1"/>
  <c r="D355" i="1"/>
  <c r="B355" i="1"/>
  <c r="F354" i="1"/>
  <c r="E354" i="1"/>
  <c r="D354" i="1" a="1"/>
  <c r="D354" i="1"/>
  <c r="B354" i="1"/>
  <c r="I353" i="1"/>
  <c r="H353" i="1"/>
  <c r="G353" i="1"/>
  <c r="F353" i="1"/>
  <c r="E353" i="1"/>
  <c r="D353" i="1" a="1"/>
  <c r="D353" i="1"/>
  <c r="B353" i="1"/>
  <c r="I352" i="1"/>
  <c r="J352" i="1" s="1"/>
  <c r="G352" i="1"/>
  <c r="F352" i="1"/>
  <c r="H352" i="1" s="1"/>
  <c r="E352" i="1"/>
  <c r="D352" i="1" a="1"/>
  <c r="D352" i="1"/>
  <c r="B352" i="1"/>
  <c r="F351" i="1"/>
  <c r="I351" i="1" s="1"/>
  <c r="E351" i="1"/>
  <c r="D351" i="1" a="1"/>
  <c r="D351" i="1" s="1"/>
  <c r="B351" i="1"/>
  <c r="F350" i="1"/>
  <c r="I350" i="1" s="1"/>
  <c r="E350" i="1"/>
  <c r="D350" i="1" a="1"/>
  <c r="D350" i="1" s="1"/>
  <c r="B350" i="1"/>
  <c r="I349" i="1"/>
  <c r="F349" i="1"/>
  <c r="H349" i="1" s="1"/>
  <c r="E349" i="1"/>
  <c r="D349" i="1" a="1"/>
  <c r="D349" i="1"/>
  <c r="B349" i="1"/>
  <c r="I348" i="1"/>
  <c r="H348" i="1"/>
  <c r="G348" i="1"/>
  <c r="J348" i="1" s="1"/>
  <c r="F348" i="1"/>
  <c r="E348" i="1"/>
  <c r="D348" i="1" a="1"/>
  <c r="D348" i="1"/>
  <c r="B348" i="1"/>
  <c r="I347" i="1"/>
  <c r="H347" i="1"/>
  <c r="J347" i="1" s="1"/>
  <c r="G347" i="1"/>
  <c r="F347" i="1"/>
  <c r="E347" i="1"/>
  <c r="D347" i="1" a="1"/>
  <c r="D347" i="1"/>
  <c r="B347" i="1"/>
  <c r="F346" i="1"/>
  <c r="H346" i="1" s="1"/>
  <c r="E346" i="1"/>
  <c r="D346" i="1" a="1"/>
  <c r="D346" i="1" s="1"/>
  <c r="B346" i="1"/>
  <c r="AU345" i="1"/>
  <c r="AS345" i="1"/>
  <c r="AR345" i="1"/>
  <c r="AJ345" i="1"/>
  <c r="X345" i="1"/>
  <c r="W345" i="1"/>
  <c r="U345" i="1"/>
  <c r="T345" i="1"/>
  <c r="R345" i="1"/>
  <c r="P345" i="1"/>
  <c r="O345" i="1"/>
  <c r="N345" i="1"/>
  <c r="I345" i="1"/>
  <c r="H345" i="1"/>
  <c r="G345" i="1"/>
  <c r="J345" i="1" s="1"/>
  <c r="AK345" i="1" s="1"/>
  <c r="F345" i="1"/>
  <c r="E345" i="1"/>
  <c r="D345" i="1" a="1"/>
  <c r="D345" i="1"/>
  <c r="B345" i="1"/>
  <c r="AK344" i="1"/>
  <c r="I344" i="1"/>
  <c r="H344" i="1"/>
  <c r="G344" i="1"/>
  <c r="J344" i="1" s="1"/>
  <c r="AL344" i="1" s="1"/>
  <c r="F344" i="1"/>
  <c r="E344" i="1"/>
  <c r="D344" i="1" a="1"/>
  <c r="D344" i="1"/>
  <c r="B344" i="1"/>
  <c r="I343" i="1"/>
  <c r="G343" i="1"/>
  <c r="F343" i="1"/>
  <c r="H343" i="1" s="1"/>
  <c r="J343" i="1" s="1"/>
  <c r="E343" i="1"/>
  <c r="D343" i="1" a="1"/>
  <c r="D343" i="1"/>
  <c r="B343" i="1"/>
  <c r="F342" i="1"/>
  <c r="E342" i="1"/>
  <c r="D342" i="1" a="1"/>
  <c r="D342" i="1"/>
  <c r="B342" i="1"/>
  <c r="AN341" i="1"/>
  <c r="AM341" i="1"/>
  <c r="I341" i="1"/>
  <c r="H341" i="1"/>
  <c r="G341" i="1"/>
  <c r="J341" i="1" s="1"/>
  <c r="F341" i="1"/>
  <c r="E341" i="1"/>
  <c r="D341" i="1" a="1"/>
  <c r="D341" i="1"/>
  <c r="B341" i="1"/>
  <c r="I340" i="1"/>
  <c r="F340" i="1"/>
  <c r="H340" i="1" s="1"/>
  <c r="E340" i="1"/>
  <c r="D340" i="1" a="1"/>
  <c r="D340" i="1"/>
  <c r="B340" i="1"/>
  <c r="I339" i="1"/>
  <c r="G339" i="1"/>
  <c r="F339" i="1"/>
  <c r="H339" i="1" s="1"/>
  <c r="E339" i="1"/>
  <c r="D339" i="1" a="1"/>
  <c r="D339" i="1" s="1"/>
  <c r="B339" i="1"/>
  <c r="H338" i="1"/>
  <c r="G338" i="1"/>
  <c r="F338" i="1"/>
  <c r="I338" i="1" s="1"/>
  <c r="E338" i="1"/>
  <c r="D338" i="1" a="1"/>
  <c r="D338" i="1" s="1"/>
  <c r="B338" i="1"/>
  <c r="F337" i="1"/>
  <c r="I337" i="1" s="1"/>
  <c r="E337" i="1"/>
  <c r="D337" i="1" a="1"/>
  <c r="D337" i="1" s="1"/>
  <c r="B337" i="1"/>
  <c r="F336" i="1"/>
  <c r="E336" i="1"/>
  <c r="D336" i="1" a="1"/>
  <c r="D336" i="1"/>
  <c r="B336" i="1"/>
  <c r="Z335" i="1"/>
  <c r="I335" i="1"/>
  <c r="H335" i="1"/>
  <c r="J335" i="1" s="1"/>
  <c r="G335" i="1"/>
  <c r="F335" i="1"/>
  <c r="E335" i="1"/>
  <c r="D335" i="1" a="1"/>
  <c r="D335" i="1"/>
  <c r="B335" i="1"/>
  <c r="G334" i="1"/>
  <c r="F334" i="1"/>
  <c r="H334" i="1" s="1"/>
  <c r="E334" i="1"/>
  <c r="D334" i="1" a="1"/>
  <c r="D334" i="1" s="1"/>
  <c r="B334" i="1"/>
  <c r="I333" i="1"/>
  <c r="H333" i="1"/>
  <c r="G333" i="1"/>
  <c r="F333" i="1"/>
  <c r="E333" i="1"/>
  <c r="D333" i="1" a="1"/>
  <c r="D333" i="1"/>
  <c r="B333" i="1"/>
  <c r="AX332" i="1"/>
  <c r="AF332" i="1"/>
  <c r="AE332" i="1"/>
  <c r="U332" i="1"/>
  <c r="T332" i="1"/>
  <c r="S332" i="1"/>
  <c r="J332" i="1"/>
  <c r="AN332" i="1" s="1"/>
  <c r="I332" i="1"/>
  <c r="H332" i="1"/>
  <c r="G332" i="1"/>
  <c r="F332" i="1"/>
  <c r="E332" i="1"/>
  <c r="D332" i="1" a="1"/>
  <c r="D332" i="1"/>
  <c r="B332" i="1"/>
  <c r="AR331" i="1"/>
  <c r="AQ331" i="1"/>
  <c r="L331" i="1"/>
  <c r="I331" i="1"/>
  <c r="J331" i="1" s="1"/>
  <c r="H331" i="1"/>
  <c r="G331" i="1"/>
  <c r="F331" i="1"/>
  <c r="E331" i="1"/>
  <c r="D331" i="1" a="1"/>
  <c r="D331" i="1" s="1"/>
  <c r="B331" i="1"/>
  <c r="F330" i="1"/>
  <c r="E330" i="1"/>
  <c r="D330" i="1" a="1"/>
  <c r="D330" i="1"/>
  <c r="B330" i="1"/>
  <c r="AV329" i="1"/>
  <c r="AU329" i="1"/>
  <c r="AS329" i="1"/>
  <c r="AK329" i="1"/>
  <c r="AF329" i="1"/>
  <c r="AE329" i="1"/>
  <c r="AC329" i="1"/>
  <c r="AA329" i="1"/>
  <c r="Z329" i="1"/>
  <c r="Y329" i="1"/>
  <c r="X329" i="1"/>
  <c r="W329" i="1"/>
  <c r="V329" i="1"/>
  <c r="Q329" i="1"/>
  <c r="P329" i="1"/>
  <c r="N329" i="1"/>
  <c r="I329" i="1"/>
  <c r="H329" i="1"/>
  <c r="G329" i="1"/>
  <c r="J329" i="1" s="1"/>
  <c r="AM329" i="1" s="1"/>
  <c r="F329" i="1"/>
  <c r="E329" i="1"/>
  <c r="D329" i="1" a="1"/>
  <c r="D329" i="1"/>
  <c r="B329" i="1"/>
  <c r="I328" i="1"/>
  <c r="F328" i="1"/>
  <c r="H328" i="1" s="1"/>
  <c r="E328" i="1"/>
  <c r="D328" i="1" a="1"/>
  <c r="D328" i="1"/>
  <c r="B328" i="1"/>
  <c r="AP327" i="1"/>
  <c r="I327" i="1"/>
  <c r="H327" i="1"/>
  <c r="G327" i="1"/>
  <c r="J327" i="1" s="1"/>
  <c r="F327" i="1"/>
  <c r="E327" i="1"/>
  <c r="D327" i="1" a="1"/>
  <c r="D327" i="1" s="1"/>
  <c r="B327" i="1"/>
  <c r="H326" i="1"/>
  <c r="G326" i="1"/>
  <c r="F326" i="1"/>
  <c r="I326" i="1" s="1"/>
  <c r="E326" i="1"/>
  <c r="D326" i="1" a="1"/>
  <c r="D326" i="1" s="1"/>
  <c r="B326" i="1"/>
  <c r="P325" i="1"/>
  <c r="I325" i="1"/>
  <c r="H325" i="1"/>
  <c r="J325" i="1" s="1"/>
  <c r="G325" i="1"/>
  <c r="F325" i="1"/>
  <c r="E325" i="1"/>
  <c r="D325" i="1" a="1"/>
  <c r="D325" i="1"/>
  <c r="B325" i="1"/>
  <c r="I324" i="1"/>
  <c r="H324" i="1"/>
  <c r="G324" i="1"/>
  <c r="F324" i="1"/>
  <c r="E324" i="1"/>
  <c r="D324" i="1" a="1"/>
  <c r="D324" i="1"/>
  <c r="B324" i="1"/>
  <c r="AY323" i="1"/>
  <c r="AF323" i="1"/>
  <c r="AE323" i="1"/>
  <c r="AC323" i="1"/>
  <c r="Z323" i="1"/>
  <c r="U323" i="1"/>
  <c r="T323" i="1"/>
  <c r="S323" i="1"/>
  <c r="J323" i="1"/>
  <c r="AL323" i="1" s="1"/>
  <c r="I323" i="1"/>
  <c r="H323" i="1"/>
  <c r="G323" i="1"/>
  <c r="F323" i="1"/>
  <c r="E323" i="1"/>
  <c r="D323" i="1" a="1"/>
  <c r="D323" i="1"/>
  <c r="B323" i="1"/>
  <c r="G322" i="1"/>
  <c r="F322" i="1"/>
  <c r="H322" i="1" s="1"/>
  <c r="E322" i="1"/>
  <c r="D322" i="1" a="1"/>
  <c r="D322" i="1" s="1"/>
  <c r="B322" i="1"/>
  <c r="AG321" i="1"/>
  <c r="M321" i="1"/>
  <c r="I321" i="1"/>
  <c r="G321" i="1"/>
  <c r="J321" i="1" s="1"/>
  <c r="F321" i="1"/>
  <c r="H321" i="1" s="1"/>
  <c r="E321" i="1"/>
  <c r="D321" i="1" a="1"/>
  <c r="D321" i="1"/>
  <c r="B321" i="1"/>
  <c r="AK320" i="1"/>
  <c r="AG320" i="1"/>
  <c r="Z320" i="1"/>
  <c r="Y320" i="1"/>
  <c r="I320" i="1"/>
  <c r="H320" i="1"/>
  <c r="G320" i="1"/>
  <c r="J320" i="1" s="1"/>
  <c r="F320" i="1"/>
  <c r="E320" i="1"/>
  <c r="D320" i="1" a="1"/>
  <c r="D320" i="1"/>
  <c r="B320" i="1"/>
  <c r="AW319" i="1"/>
  <c r="AV319" i="1"/>
  <c r="AU319" i="1"/>
  <c r="AM319" i="1"/>
  <c r="AB319" i="1"/>
  <c r="AA319" i="1"/>
  <c r="Y319" i="1"/>
  <c r="X319" i="1"/>
  <c r="V319" i="1"/>
  <c r="R319" i="1"/>
  <c r="I319" i="1"/>
  <c r="J319" i="1" s="1"/>
  <c r="H319" i="1"/>
  <c r="G319" i="1"/>
  <c r="F319" i="1"/>
  <c r="E319" i="1"/>
  <c r="D319" i="1" a="1"/>
  <c r="D319" i="1"/>
  <c r="B319" i="1"/>
  <c r="G318" i="1"/>
  <c r="F318" i="1"/>
  <c r="E318" i="1"/>
  <c r="D318" i="1" a="1"/>
  <c r="D318" i="1"/>
  <c r="B318" i="1"/>
  <c r="I317" i="1"/>
  <c r="H317" i="1"/>
  <c r="G317" i="1"/>
  <c r="J317" i="1" s="1"/>
  <c r="F317" i="1"/>
  <c r="E317" i="1"/>
  <c r="D317" i="1" a="1"/>
  <c r="D317" i="1" s="1"/>
  <c r="B317" i="1"/>
  <c r="G316" i="1"/>
  <c r="F316" i="1"/>
  <c r="H316" i="1" s="1"/>
  <c r="E316" i="1"/>
  <c r="D316" i="1" a="1"/>
  <c r="D316" i="1" s="1"/>
  <c r="B316" i="1"/>
  <c r="F315" i="1"/>
  <c r="E315" i="1"/>
  <c r="D315" i="1" a="1"/>
  <c r="D315" i="1"/>
  <c r="B315" i="1"/>
  <c r="AK314" i="1"/>
  <c r="W314" i="1"/>
  <c r="I314" i="1"/>
  <c r="G314" i="1"/>
  <c r="J314" i="1" s="1"/>
  <c r="F314" i="1"/>
  <c r="H314" i="1" s="1"/>
  <c r="E314" i="1"/>
  <c r="D314" i="1" a="1"/>
  <c r="D314" i="1"/>
  <c r="B314" i="1"/>
  <c r="I313" i="1"/>
  <c r="G313" i="1"/>
  <c r="F313" i="1"/>
  <c r="H313" i="1" s="1"/>
  <c r="E313" i="1"/>
  <c r="D313" i="1" a="1"/>
  <c r="D313" i="1"/>
  <c r="B313" i="1"/>
  <c r="G312" i="1"/>
  <c r="F312" i="1"/>
  <c r="E312" i="1"/>
  <c r="D312" i="1" a="1"/>
  <c r="D312" i="1"/>
  <c r="B312" i="1"/>
  <c r="AQ311" i="1"/>
  <c r="AO311" i="1"/>
  <c r="AN311" i="1"/>
  <c r="AL311" i="1"/>
  <c r="AJ311" i="1"/>
  <c r="AI311" i="1"/>
  <c r="AH311" i="1"/>
  <c r="AB311" i="1"/>
  <c r="AA311" i="1"/>
  <c r="Y311" i="1"/>
  <c r="N311" i="1"/>
  <c r="M311" i="1"/>
  <c r="L311" i="1"/>
  <c r="I311" i="1"/>
  <c r="H311" i="1"/>
  <c r="G311" i="1"/>
  <c r="J311" i="1" s="1"/>
  <c r="AR311" i="1" s="1"/>
  <c r="F311" i="1"/>
  <c r="E311" i="1"/>
  <c r="D311" i="1" a="1"/>
  <c r="D311" i="1" s="1"/>
  <c r="B311" i="1"/>
  <c r="F310" i="1"/>
  <c r="E310" i="1"/>
  <c r="D310" i="1" a="1"/>
  <c r="D310" i="1" s="1"/>
  <c r="B310" i="1"/>
  <c r="F309" i="1"/>
  <c r="G309" i="1" s="1"/>
  <c r="E309" i="1"/>
  <c r="D309" i="1" a="1"/>
  <c r="D309" i="1" s="1"/>
  <c r="B309" i="1"/>
  <c r="AP308" i="1"/>
  <c r="P308" i="1"/>
  <c r="J308" i="1"/>
  <c r="I308" i="1"/>
  <c r="H308" i="1"/>
  <c r="G308" i="1"/>
  <c r="F308" i="1"/>
  <c r="E308" i="1"/>
  <c r="D308" i="1" a="1"/>
  <c r="D308" i="1"/>
  <c r="B308" i="1"/>
  <c r="AN307" i="1"/>
  <c r="W307" i="1"/>
  <c r="T307" i="1"/>
  <c r="J307" i="1"/>
  <c r="I307" i="1"/>
  <c r="G307" i="1"/>
  <c r="F307" i="1"/>
  <c r="H307" i="1" s="1"/>
  <c r="E307" i="1"/>
  <c r="D307" i="1" a="1"/>
  <c r="D307" i="1"/>
  <c r="B307" i="1"/>
  <c r="G306" i="1"/>
  <c r="F306" i="1"/>
  <c r="E306" i="1"/>
  <c r="D306" i="1" a="1"/>
  <c r="D306" i="1"/>
  <c r="B306" i="1"/>
  <c r="AS305" i="1"/>
  <c r="Z305" i="1"/>
  <c r="X305" i="1"/>
  <c r="T305" i="1"/>
  <c r="I305" i="1"/>
  <c r="H305" i="1"/>
  <c r="G305" i="1"/>
  <c r="J305" i="1" s="1"/>
  <c r="F305" i="1"/>
  <c r="E305" i="1"/>
  <c r="D305" i="1" a="1"/>
  <c r="D305" i="1" s="1"/>
  <c r="B305" i="1"/>
  <c r="F304" i="1"/>
  <c r="E304" i="1"/>
  <c r="D304" i="1" a="1"/>
  <c r="D304" i="1" s="1"/>
  <c r="B304" i="1"/>
  <c r="H303" i="1"/>
  <c r="F303" i="1"/>
  <c r="E303" i="1"/>
  <c r="D303" i="1" a="1"/>
  <c r="D303" i="1" s="1"/>
  <c r="B303" i="1"/>
  <c r="AS302" i="1"/>
  <c r="I302" i="1"/>
  <c r="H302" i="1"/>
  <c r="F302" i="1"/>
  <c r="G302" i="1" s="1"/>
  <c r="J302" i="1" s="1"/>
  <c r="E302" i="1"/>
  <c r="D302" i="1" a="1"/>
  <c r="D302" i="1" s="1"/>
  <c r="B302" i="1"/>
  <c r="G301" i="1"/>
  <c r="F301" i="1"/>
  <c r="I301" i="1" s="1"/>
  <c r="E301" i="1"/>
  <c r="D301" i="1" a="1"/>
  <c r="D301" i="1"/>
  <c r="B301" i="1"/>
  <c r="AK300" i="1"/>
  <c r="AD300" i="1"/>
  <c r="S300" i="1"/>
  <c r="M300" i="1"/>
  <c r="J300" i="1"/>
  <c r="I300" i="1"/>
  <c r="G300" i="1"/>
  <c r="F300" i="1"/>
  <c r="H300" i="1" s="1"/>
  <c r="E300" i="1"/>
  <c r="D300" i="1" a="1"/>
  <c r="D300" i="1"/>
  <c r="B300" i="1"/>
  <c r="G299" i="1"/>
  <c r="F299" i="1"/>
  <c r="H299" i="1" s="1"/>
  <c r="E299" i="1"/>
  <c r="D299" i="1" a="1"/>
  <c r="D299" i="1" s="1"/>
  <c r="B299" i="1"/>
  <c r="G298" i="1"/>
  <c r="F298" i="1"/>
  <c r="I298" i="1" s="1"/>
  <c r="E298" i="1"/>
  <c r="D298" i="1" a="1"/>
  <c r="D298" i="1"/>
  <c r="B298" i="1"/>
  <c r="Y297" i="1"/>
  <c r="I297" i="1"/>
  <c r="H297" i="1"/>
  <c r="F297" i="1"/>
  <c r="G297" i="1" s="1"/>
  <c r="J297" i="1" s="1"/>
  <c r="E297" i="1"/>
  <c r="D297" i="1" a="1"/>
  <c r="D297" i="1" s="1"/>
  <c r="B297" i="1"/>
  <c r="AY296" i="1"/>
  <c r="AW296" i="1"/>
  <c r="AR296" i="1"/>
  <c r="AI296" i="1"/>
  <c r="AC296" i="1"/>
  <c r="L296" i="1"/>
  <c r="H296" i="1"/>
  <c r="G296" i="1"/>
  <c r="J296" i="1" s="1"/>
  <c r="F296" i="1"/>
  <c r="I296" i="1" s="1"/>
  <c r="E296" i="1"/>
  <c r="D296" i="1" a="1"/>
  <c r="D296" i="1"/>
  <c r="B296" i="1"/>
  <c r="AL295" i="1"/>
  <c r="V295" i="1"/>
  <c r="I295" i="1"/>
  <c r="H295" i="1"/>
  <c r="G295" i="1"/>
  <c r="J295" i="1" s="1"/>
  <c r="F295" i="1"/>
  <c r="E295" i="1"/>
  <c r="D295" i="1" a="1"/>
  <c r="D295" i="1" s="1"/>
  <c r="B295" i="1"/>
  <c r="G294" i="1"/>
  <c r="F294" i="1"/>
  <c r="H294" i="1" s="1"/>
  <c r="E294" i="1"/>
  <c r="D294" i="1" a="1"/>
  <c r="D294" i="1"/>
  <c r="B294" i="1"/>
  <c r="I293" i="1"/>
  <c r="H293" i="1"/>
  <c r="G293" i="1"/>
  <c r="F293" i="1"/>
  <c r="E293" i="1"/>
  <c r="D293" i="1" a="1"/>
  <c r="D293" i="1"/>
  <c r="B293" i="1"/>
  <c r="AW292" i="1"/>
  <c r="AS292" i="1"/>
  <c r="AR292" i="1"/>
  <c r="AK292" i="1"/>
  <c r="AI292" i="1"/>
  <c r="AH292" i="1"/>
  <c r="AG292" i="1"/>
  <c r="AE292" i="1"/>
  <c r="AC292" i="1"/>
  <c r="AB292" i="1"/>
  <c r="AA292" i="1"/>
  <c r="Z292" i="1"/>
  <c r="Y292" i="1"/>
  <c r="W292" i="1"/>
  <c r="U292" i="1"/>
  <c r="T292" i="1"/>
  <c r="P292" i="1"/>
  <c r="N292" i="1"/>
  <c r="M292" i="1"/>
  <c r="J292" i="1"/>
  <c r="AN292" i="1" s="1"/>
  <c r="I292" i="1"/>
  <c r="G292" i="1"/>
  <c r="F292" i="1"/>
  <c r="H292" i="1" s="1"/>
  <c r="E292" i="1"/>
  <c r="D292" i="1" a="1"/>
  <c r="D292" i="1"/>
  <c r="B292" i="1"/>
  <c r="AW291" i="1"/>
  <c r="AN291" i="1"/>
  <c r="U291" i="1"/>
  <c r="I291" i="1"/>
  <c r="G291" i="1"/>
  <c r="J291" i="1" s="1"/>
  <c r="F291" i="1"/>
  <c r="H291" i="1" s="1"/>
  <c r="E291" i="1"/>
  <c r="D291" i="1" a="1"/>
  <c r="D291" i="1" s="1"/>
  <c r="B291" i="1"/>
  <c r="H290" i="1"/>
  <c r="G290" i="1"/>
  <c r="F290" i="1"/>
  <c r="I290" i="1" s="1"/>
  <c r="E290" i="1"/>
  <c r="D290" i="1" a="1"/>
  <c r="D290" i="1"/>
  <c r="B290" i="1"/>
  <c r="AV289" i="1"/>
  <c r="P289" i="1"/>
  <c r="I289" i="1"/>
  <c r="H289" i="1"/>
  <c r="J289" i="1" s="1"/>
  <c r="G289" i="1"/>
  <c r="F289" i="1"/>
  <c r="E289" i="1"/>
  <c r="D289" i="1" a="1"/>
  <c r="D289" i="1"/>
  <c r="B289" i="1"/>
  <c r="AX288" i="1"/>
  <c r="AT288" i="1"/>
  <c r="AJ288" i="1"/>
  <c r="AC288" i="1"/>
  <c r="I288" i="1"/>
  <c r="G288" i="1"/>
  <c r="F288" i="1"/>
  <c r="H288" i="1" s="1"/>
  <c r="J288" i="1" s="1"/>
  <c r="E288" i="1"/>
  <c r="D288" i="1" a="1"/>
  <c r="D288" i="1" s="1"/>
  <c r="B288" i="1"/>
  <c r="F287" i="1"/>
  <c r="E287" i="1"/>
  <c r="D287" i="1" a="1"/>
  <c r="D287" i="1" s="1"/>
  <c r="B287" i="1"/>
  <c r="AQ286" i="1"/>
  <c r="AK286" i="1"/>
  <c r="AB286" i="1"/>
  <c r="Z286" i="1"/>
  <c r="M286" i="1"/>
  <c r="I286" i="1"/>
  <c r="G286" i="1"/>
  <c r="J286" i="1" s="1"/>
  <c r="F286" i="1"/>
  <c r="H286" i="1" s="1"/>
  <c r="E286" i="1"/>
  <c r="D286" i="1" a="1"/>
  <c r="D286" i="1"/>
  <c r="B286" i="1"/>
  <c r="AP285" i="1"/>
  <c r="R285" i="1"/>
  <c r="I285" i="1"/>
  <c r="H285" i="1"/>
  <c r="J285" i="1" s="1"/>
  <c r="F285" i="1"/>
  <c r="G285" i="1" s="1"/>
  <c r="E285" i="1"/>
  <c r="D285" i="1" a="1"/>
  <c r="D285" i="1" s="1"/>
  <c r="B285" i="1"/>
  <c r="G284" i="1"/>
  <c r="F284" i="1"/>
  <c r="I284" i="1" s="1"/>
  <c r="E284" i="1"/>
  <c r="D284" i="1" a="1"/>
  <c r="D284" i="1"/>
  <c r="B284" i="1"/>
  <c r="I283" i="1"/>
  <c r="H283" i="1"/>
  <c r="J283" i="1" s="1"/>
  <c r="G283" i="1"/>
  <c r="F283" i="1"/>
  <c r="E283" i="1"/>
  <c r="D283" i="1" a="1"/>
  <c r="D283" i="1" s="1"/>
  <c r="B283" i="1"/>
  <c r="V282" i="1"/>
  <c r="S282" i="1"/>
  <c r="I282" i="1"/>
  <c r="G282" i="1"/>
  <c r="J282" i="1" s="1"/>
  <c r="F282" i="1"/>
  <c r="H282" i="1" s="1"/>
  <c r="E282" i="1"/>
  <c r="D282" i="1" a="1"/>
  <c r="D282" i="1"/>
  <c r="B282" i="1"/>
  <c r="I281" i="1"/>
  <c r="H281" i="1"/>
  <c r="G281" i="1"/>
  <c r="F281" i="1"/>
  <c r="E281" i="1"/>
  <c r="D281" i="1" a="1"/>
  <c r="D281" i="1"/>
  <c r="B281" i="1"/>
  <c r="AY280" i="1"/>
  <c r="U280" i="1"/>
  <c r="I280" i="1"/>
  <c r="G280" i="1"/>
  <c r="F280" i="1"/>
  <c r="H280" i="1" s="1"/>
  <c r="J280" i="1" s="1"/>
  <c r="E280" i="1"/>
  <c r="D280" i="1" a="1"/>
  <c r="D280" i="1" s="1"/>
  <c r="B280" i="1"/>
  <c r="G279" i="1"/>
  <c r="F279" i="1"/>
  <c r="H279" i="1" s="1"/>
  <c r="E279" i="1"/>
  <c r="D279" i="1" a="1"/>
  <c r="D279" i="1" s="1"/>
  <c r="B279" i="1"/>
  <c r="I278" i="1"/>
  <c r="F278" i="1"/>
  <c r="H278" i="1" s="1"/>
  <c r="E278" i="1"/>
  <c r="D278" i="1" a="1"/>
  <c r="D278" i="1"/>
  <c r="B278" i="1"/>
  <c r="AV277" i="1"/>
  <c r="AM277" i="1"/>
  <c r="AI277" i="1"/>
  <c r="I277" i="1"/>
  <c r="H277" i="1"/>
  <c r="G277" i="1"/>
  <c r="J277" i="1" s="1"/>
  <c r="F277" i="1"/>
  <c r="E277" i="1"/>
  <c r="D277" i="1" a="1"/>
  <c r="D277" i="1"/>
  <c r="B277" i="1"/>
  <c r="G276" i="1"/>
  <c r="F276" i="1"/>
  <c r="H276" i="1" s="1"/>
  <c r="E276" i="1"/>
  <c r="D276" i="1" a="1"/>
  <c r="D276" i="1"/>
  <c r="B276" i="1"/>
  <c r="AW275" i="1"/>
  <c r="AU275" i="1"/>
  <c r="AQ275" i="1"/>
  <c r="AO275" i="1"/>
  <c r="AG275" i="1"/>
  <c r="AD275" i="1"/>
  <c r="AB275" i="1"/>
  <c r="S275" i="1"/>
  <c r="O275" i="1"/>
  <c r="L275" i="1"/>
  <c r="K275" i="1"/>
  <c r="I275" i="1"/>
  <c r="H275" i="1"/>
  <c r="G275" i="1"/>
  <c r="J275" i="1" s="1"/>
  <c r="AJ275" i="1" s="1"/>
  <c r="F275" i="1"/>
  <c r="E275" i="1"/>
  <c r="D275" i="1" a="1"/>
  <c r="D275" i="1" s="1"/>
  <c r="B275" i="1"/>
  <c r="H274" i="1"/>
  <c r="F274" i="1"/>
  <c r="E274" i="1"/>
  <c r="D274" i="1" a="1"/>
  <c r="D274" i="1"/>
  <c r="B274" i="1"/>
  <c r="H273" i="1"/>
  <c r="F273" i="1"/>
  <c r="G273" i="1" s="1"/>
  <c r="E273" i="1"/>
  <c r="D273" i="1" a="1"/>
  <c r="D273" i="1"/>
  <c r="B273" i="1"/>
  <c r="H272" i="1"/>
  <c r="F272" i="1"/>
  <c r="I272" i="1" s="1"/>
  <c r="E272" i="1"/>
  <c r="D272" i="1" a="1"/>
  <c r="D272" i="1"/>
  <c r="B272" i="1"/>
  <c r="I271" i="1"/>
  <c r="H271" i="1"/>
  <c r="J271" i="1" s="1"/>
  <c r="G271" i="1"/>
  <c r="F271" i="1"/>
  <c r="E271" i="1"/>
  <c r="D271" i="1" a="1"/>
  <c r="D271" i="1" s="1"/>
  <c r="B271" i="1"/>
  <c r="F270" i="1"/>
  <c r="H270" i="1" s="1"/>
  <c r="E270" i="1"/>
  <c r="D270" i="1" a="1"/>
  <c r="D270" i="1"/>
  <c r="B270" i="1"/>
  <c r="I269" i="1"/>
  <c r="H269" i="1"/>
  <c r="G269" i="1"/>
  <c r="F269" i="1"/>
  <c r="E269" i="1"/>
  <c r="D269" i="1" a="1"/>
  <c r="D269" i="1"/>
  <c r="B269" i="1"/>
  <c r="AR268" i="1"/>
  <c r="AE268" i="1"/>
  <c r="P268" i="1"/>
  <c r="N268" i="1"/>
  <c r="J268" i="1"/>
  <c r="I268" i="1"/>
  <c r="G268" i="1"/>
  <c r="F268" i="1"/>
  <c r="H268" i="1" s="1"/>
  <c r="E268" i="1"/>
  <c r="D268" i="1" a="1"/>
  <c r="D268" i="1"/>
  <c r="B268" i="1"/>
  <c r="F267" i="1"/>
  <c r="E267" i="1"/>
  <c r="D267" i="1" a="1"/>
  <c r="D267" i="1" s="1"/>
  <c r="B267" i="1"/>
  <c r="F266" i="1"/>
  <c r="E266" i="1"/>
  <c r="D266" i="1" a="1"/>
  <c r="D266" i="1"/>
  <c r="B266" i="1"/>
  <c r="AW265" i="1"/>
  <c r="AT265" i="1"/>
  <c r="AQ265" i="1"/>
  <c r="AO265" i="1"/>
  <c r="AG265" i="1"/>
  <c r="AA265" i="1"/>
  <c r="S265" i="1"/>
  <c r="P265" i="1"/>
  <c r="J265" i="1"/>
  <c r="I265" i="1"/>
  <c r="H265" i="1"/>
  <c r="G265" i="1"/>
  <c r="F265" i="1"/>
  <c r="E265" i="1"/>
  <c r="D265" i="1" a="1"/>
  <c r="D265" i="1" s="1"/>
  <c r="B265" i="1"/>
  <c r="I264" i="1"/>
  <c r="F264" i="1"/>
  <c r="E264" i="1"/>
  <c r="D264" i="1" a="1"/>
  <c r="D264" i="1"/>
  <c r="B264" i="1"/>
  <c r="I263" i="1"/>
  <c r="G263" i="1"/>
  <c r="J263" i="1" s="1"/>
  <c r="F263" i="1"/>
  <c r="H263" i="1" s="1"/>
  <c r="E263" i="1"/>
  <c r="D263" i="1" a="1"/>
  <c r="D263" i="1" s="1"/>
  <c r="B263" i="1"/>
  <c r="AW262" i="1"/>
  <c r="AN262" i="1"/>
  <c r="O262" i="1"/>
  <c r="K262" i="1"/>
  <c r="J262" i="1"/>
  <c r="I262" i="1"/>
  <c r="H262" i="1"/>
  <c r="G262" i="1"/>
  <c r="F262" i="1"/>
  <c r="E262" i="1"/>
  <c r="D262" i="1" a="1"/>
  <c r="D262" i="1" s="1"/>
  <c r="B262" i="1"/>
  <c r="F261" i="1"/>
  <c r="E261" i="1"/>
  <c r="D261" i="1" a="1"/>
  <c r="D261" i="1"/>
  <c r="B261" i="1"/>
  <c r="AR260" i="1"/>
  <c r="AO260" i="1"/>
  <c r="AL260" i="1"/>
  <c r="AD260" i="1"/>
  <c r="AA260" i="1"/>
  <c r="H260" i="1"/>
  <c r="G260" i="1"/>
  <c r="J260" i="1" s="1"/>
  <c r="F260" i="1"/>
  <c r="I260" i="1" s="1"/>
  <c r="E260" i="1"/>
  <c r="D260" i="1" a="1"/>
  <c r="D260" i="1"/>
  <c r="B260" i="1"/>
  <c r="AY259" i="1"/>
  <c r="AQ259" i="1"/>
  <c r="T259" i="1"/>
  <c r="Q259" i="1"/>
  <c r="I259" i="1"/>
  <c r="J259" i="1" s="1"/>
  <c r="H259" i="1"/>
  <c r="G259" i="1"/>
  <c r="F259" i="1"/>
  <c r="E259" i="1"/>
  <c r="D259" i="1" a="1"/>
  <c r="D259" i="1"/>
  <c r="B259" i="1"/>
  <c r="F258" i="1"/>
  <c r="E258" i="1"/>
  <c r="D258" i="1" a="1"/>
  <c r="D258" i="1"/>
  <c r="B258" i="1"/>
  <c r="I257" i="1"/>
  <c r="H257" i="1"/>
  <c r="G257" i="1"/>
  <c r="F257" i="1"/>
  <c r="E257" i="1"/>
  <c r="D257" i="1" a="1"/>
  <c r="D257" i="1"/>
  <c r="B257" i="1"/>
  <c r="AX256" i="1"/>
  <c r="AW256" i="1"/>
  <c r="AP256" i="1"/>
  <c r="AL256" i="1"/>
  <c r="AI256" i="1"/>
  <c r="Z256" i="1"/>
  <c r="W256" i="1"/>
  <c r="T256" i="1"/>
  <c r="S256" i="1"/>
  <c r="I256" i="1"/>
  <c r="H256" i="1"/>
  <c r="G256" i="1"/>
  <c r="J256" i="1" s="1"/>
  <c r="F256" i="1"/>
  <c r="E256" i="1"/>
  <c r="D256" i="1" a="1"/>
  <c r="D256" i="1"/>
  <c r="B256" i="1"/>
  <c r="F255" i="1"/>
  <c r="H255" i="1" s="1"/>
  <c r="E255" i="1"/>
  <c r="D255" i="1" a="1"/>
  <c r="D255" i="1"/>
  <c r="B255" i="1"/>
  <c r="F254" i="1"/>
  <c r="E254" i="1"/>
  <c r="D254" i="1" a="1"/>
  <c r="D254" i="1"/>
  <c r="B254" i="1"/>
  <c r="I253" i="1"/>
  <c r="H253" i="1"/>
  <c r="J253" i="1" s="1"/>
  <c r="G253" i="1"/>
  <c r="F253" i="1"/>
  <c r="E253" i="1"/>
  <c r="D253" i="1" a="1"/>
  <c r="D253" i="1" s="1"/>
  <c r="B253" i="1"/>
  <c r="I252" i="1"/>
  <c r="F252" i="1"/>
  <c r="H252" i="1" s="1"/>
  <c r="E252" i="1"/>
  <c r="D252" i="1" a="1"/>
  <c r="D252" i="1" s="1"/>
  <c r="B252" i="1"/>
  <c r="Y251" i="1"/>
  <c r="U251" i="1"/>
  <c r="I251" i="1"/>
  <c r="G251" i="1"/>
  <c r="J251" i="1" s="1"/>
  <c r="F251" i="1"/>
  <c r="H251" i="1" s="1"/>
  <c r="E251" i="1"/>
  <c r="D251" i="1" a="1"/>
  <c r="D251" i="1" s="1"/>
  <c r="B251" i="1"/>
  <c r="AS250" i="1"/>
  <c r="W250" i="1"/>
  <c r="J250" i="1"/>
  <c r="I250" i="1"/>
  <c r="H250" i="1"/>
  <c r="G250" i="1"/>
  <c r="F250" i="1"/>
  <c r="E250" i="1"/>
  <c r="D250" i="1" a="1"/>
  <c r="D250" i="1" s="1"/>
  <c r="B250" i="1"/>
  <c r="H249" i="1"/>
  <c r="G249" i="1"/>
  <c r="F249" i="1"/>
  <c r="I249" i="1" s="1"/>
  <c r="E249" i="1"/>
  <c r="D249" i="1" a="1"/>
  <c r="D249" i="1" s="1"/>
  <c r="B249" i="1"/>
  <c r="I248" i="1"/>
  <c r="H248" i="1"/>
  <c r="F248" i="1"/>
  <c r="G248" i="1" s="1"/>
  <c r="E248" i="1"/>
  <c r="D248" i="1" a="1"/>
  <c r="D248" i="1"/>
  <c r="B248" i="1"/>
  <c r="Q247" i="1"/>
  <c r="H247" i="1"/>
  <c r="J247" i="1" s="1"/>
  <c r="G247" i="1"/>
  <c r="F247" i="1"/>
  <c r="I247" i="1" s="1"/>
  <c r="E247" i="1"/>
  <c r="D247" i="1" a="1"/>
  <c r="D247" i="1" s="1"/>
  <c r="B247" i="1"/>
  <c r="I246" i="1"/>
  <c r="G246" i="1"/>
  <c r="F246" i="1"/>
  <c r="H246" i="1" s="1"/>
  <c r="E246" i="1"/>
  <c r="D246" i="1" a="1"/>
  <c r="D246" i="1"/>
  <c r="B246" i="1"/>
  <c r="AY245" i="1"/>
  <c r="AX245" i="1"/>
  <c r="AW245" i="1"/>
  <c r="AV245" i="1"/>
  <c r="AS245" i="1"/>
  <c r="AR245" i="1"/>
  <c r="AO245" i="1"/>
  <c r="AM245" i="1"/>
  <c r="AL245" i="1"/>
  <c r="AF245" i="1"/>
  <c r="AC245" i="1"/>
  <c r="AA245" i="1"/>
  <c r="Z245" i="1"/>
  <c r="Y245" i="1"/>
  <c r="X245" i="1"/>
  <c r="W245" i="1"/>
  <c r="V245" i="1"/>
  <c r="U245" i="1"/>
  <c r="S245" i="1"/>
  <c r="R245" i="1"/>
  <c r="O245" i="1"/>
  <c r="M245" i="1"/>
  <c r="L245" i="1"/>
  <c r="J245" i="1"/>
  <c r="AI245" i="1" s="1"/>
  <c r="I245" i="1"/>
  <c r="H245" i="1"/>
  <c r="G245" i="1"/>
  <c r="F245" i="1"/>
  <c r="E245" i="1"/>
  <c r="D245" i="1" a="1"/>
  <c r="D245" i="1"/>
  <c r="B245" i="1"/>
  <c r="G244" i="1"/>
  <c r="F244" i="1"/>
  <c r="I244" i="1" s="1"/>
  <c r="E244" i="1"/>
  <c r="D244" i="1" a="1"/>
  <c r="D244" i="1" s="1"/>
  <c r="B244" i="1"/>
  <c r="I243" i="1"/>
  <c r="G243" i="1"/>
  <c r="F243" i="1"/>
  <c r="H243" i="1" s="1"/>
  <c r="E243" i="1"/>
  <c r="D243" i="1" a="1"/>
  <c r="D243" i="1" s="1"/>
  <c r="B243" i="1"/>
  <c r="I242" i="1"/>
  <c r="F242" i="1"/>
  <c r="E242" i="1"/>
  <c r="D242" i="1" a="1"/>
  <c r="D242" i="1"/>
  <c r="B242" i="1"/>
  <c r="AW241" i="1"/>
  <c r="AT241" i="1"/>
  <c r="AR241" i="1"/>
  <c r="AK241" i="1"/>
  <c r="AI241" i="1"/>
  <c r="AF241" i="1"/>
  <c r="AE241" i="1"/>
  <c r="Y241" i="1"/>
  <c r="V241" i="1"/>
  <c r="T241" i="1"/>
  <c r="M241" i="1"/>
  <c r="K241" i="1"/>
  <c r="H241" i="1"/>
  <c r="G241" i="1"/>
  <c r="J241" i="1" s="1"/>
  <c r="F241" i="1"/>
  <c r="I241" i="1" s="1"/>
  <c r="E241" i="1"/>
  <c r="D241" i="1" a="1"/>
  <c r="D241" i="1" s="1"/>
  <c r="B241" i="1"/>
  <c r="I240" i="1"/>
  <c r="F240" i="1"/>
  <c r="H240" i="1" s="1"/>
  <c r="E240" i="1"/>
  <c r="D240" i="1" a="1"/>
  <c r="D240" i="1"/>
  <c r="B240" i="1"/>
  <c r="AI239" i="1"/>
  <c r="O239" i="1"/>
  <c r="I239" i="1"/>
  <c r="H239" i="1"/>
  <c r="F239" i="1"/>
  <c r="G239" i="1" s="1"/>
  <c r="J239" i="1" s="1"/>
  <c r="E239" i="1"/>
  <c r="D239" i="1" a="1"/>
  <c r="D239" i="1" s="1"/>
  <c r="B239" i="1"/>
  <c r="AX238" i="1"/>
  <c r="AQ238" i="1"/>
  <c r="AO238" i="1"/>
  <c r="AL238" i="1"/>
  <c r="Q238" i="1"/>
  <c r="N238" i="1"/>
  <c r="H238" i="1"/>
  <c r="G238" i="1"/>
  <c r="J238" i="1" s="1"/>
  <c r="F238" i="1"/>
  <c r="I238" i="1" s="1"/>
  <c r="E238" i="1"/>
  <c r="D238" i="1" a="1"/>
  <c r="D238" i="1" s="1"/>
  <c r="B238" i="1"/>
  <c r="I237" i="1"/>
  <c r="F237" i="1"/>
  <c r="E237" i="1"/>
  <c r="D237" i="1" a="1"/>
  <c r="D237" i="1" s="1"/>
  <c r="B237" i="1"/>
  <c r="F236" i="1"/>
  <c r="E236" i="1"/>
  <c r="D236" i="1" a="1"/>
  <c r="D236" i="1"/>
  <c r="B236" i="1"/>
  <c r="I235" i="1"/>
  <c r="H235" i="1"/>
  <c r="J235" i="1" s="1"/>
  <c r="AF235" i="1" s="1"/>
  <c r="G235" i="1"/>
  <c r="F235" i="1"/>
  <c r="E235" i="1"/>
  <c r="D235" i="1" a="1"/>
  <c r="D235" i="1" s="1"/>
  <c r="B235" i="1"/>
  <c r="AY234" i="1"/>
  <c r="AW234" i="1"/>
  <c r="AT234" i="1"/>
  <c r="AS234" i="1"/>
  <c r="V234" i="1"/>
  <c r="U234" i="1"/>
  <c r="J234" i="1"/>
  <c r="I234" i="1"/>
  <c r="G234" i="1"/>
  <c r="F234" i="1"/>
  <c r="H234" i="1" s="1"/>
  <c r="E234" i="1"/>
  <c r="D234" i="1" a="1"/>
  <c r="D234" i="1"/>
  <c r="B234" i="1"/>
  <c r="AY233" i="1"/>
  <c r="AV233" i="1"/>
  <c r="AU233" i="1"/>
  <c r="AO233" i="1"/>
  <c r="AL233" i="1"/>
  <c r="AJ233" i="1"/>
  <c r="AC233" i="1"/>
  <c r="L233" i="1"/>
  <c r="I233" i="1"/>
  <c r="H233" i="1"/>
  <c r="G233" i="1"/>
  <c r="J233" i="1" s="1"/>
  <c r="F233" i="1"/>
  <c r="E233" i="1"/>
  <c r="D233" i="1" a="1"/>
  <c r="D233" i="1"/>
  <c r="B233" i="1"/>
  <c r="I232" i="1"/>
  <c r="G232" i="1"/>
  <c r="F232" i="1"/>
  <c r="H232" i="1" s="1"/>
  <c r="E232" i="1"/>
  <c r="D232" i="1" a="1"/>
  <c r="D232" i="1" s="1"/>
  <c r="B232" i="1"/>
  <c r="I231" i="1"/>
  <c r="G231" i="1"/>
  <c r="F231" i="1"/>
  <c r="H231" i="1" s="1"/>
  <c r="E231" i="1"/>
  <c r="D231" i="1" a="1"/>
  <c r="D231" i="1" s="1"/>
  <c r="B231" i="1"/>
  <c r="F230" i="1"/>
  <c r="E230" i="1"/>
  <c r="D230" i="1" a="1"/>
  <c r="D230" i="1"/>
  <c r="B230" i="1"/>
  <c r="H229" i="1"/>
  <c r="G229" i="1"/>
  <c r="F229" i="1"/>
  <c r="I229" i="1" s="1"/>
  <c r="E229" i="1"/>
  <c r="D229" i="1" a="1"/>
  <c r="D229" i="1" s="1"/>
  <c r="B229" i="1"/>
  <c r="AV228" i="1"/>
  <c r="AG228" i="1"/>
  <c r="O228" i="1"/>
  <c r="I228" i="1"/>
  <c r="G228" i="1"/>
  <c r="F228" i="1"/>
  <c r="H228" i="1" s="1"/>
  <c r="J228" i="1" s="1"/>
  <c r="E228" i="1"/>
  <c r="D228" i="1" a="1"/>
  <c r="D228" i="1"/>
  <c r="B228" i="1"/>
  <c r="AX227" i="1"/>
  <c r="AV227" i="1"/>
  <c r="AO227" i="1"/>
  <c r="AM227" i="1"/>
  <c r="AJ227" i="1"/>
  <c r="AI227" i="1"/>
  <c r="AC227" i="1"/>
  <c r="Z227" i="1"/>
  <c r="X227" i="1"/>
  <c r="Q227" i="1"/>
  <c r="O227" i="1"/>
  <c r="L227" i="1"/>
  <c r="K227" i="1"/>
  <c r="I227" i="1"/>
  <c r="H227" i="1"/>
  <c r="F227" i="1"/>
  <c r="G227" i="1" s="1"/>
  <c r="J227" i="1" s="1"/>
  <c r="E227" i="1"/>
  <c r="D227" i="1" a="1"/>
  <c r="D227" i="1" s="1"/>
  <c r="B227" i="1"/>
  <c r="H226" i="1"/>
  <c r="G226" i="1"/>
  <c r="F226" i="1"/>
  <c r="I226" i="1" s="1"/>
  <c r="E226" i="1"/>
  <c r="D226" i="1" a="1"/>
  <c r="D226" i="1" s="1"/>
  <c r="B226" i="1"/>
  <c r="I225" i="1"/>
  <c r="F225" i="1"/>
  <c r="E225" i="1"/>
  <c r="D225" i="1" a="1"/>
  <c r="D225" i="1"/>
  <c r="B225" i="1"/>
  <c r="F224" i="1"/>
  <c r="E224" i="1"/>
  <c r="D224" i="1" a="1"/>
  <c r="D224" i="1"/>
  <c r="B224" i="1"/>
  <c r="J223" i="1"/>
  <c r="I223" i="1"/>
  <c r="H223" i="1"/>
  <c r="G223" i="1"/>
  <c r="F223" i="1"/>
  <c r="E223" i="1"/>
  <c r="D223" i="1" a="1"/>
  <c r="D223" i="1"/>
  <c r="B223" i="1"/>
  <c r="I222" i="1"/>
  <c r="G222" i="1"/>
  <c r="F222" i="1"/>
  <c r="H222" i="1" s="1"/>
  <c r="J222" i="1" s="1"/>
  <c r="E222" i="1"/>
  <c r="D222" i="1" a="1"/>
  <c r="D222" i="1"/>
  <c r="B222" i="1"/>
  <c r="AV221" i="1"/>
  <c r="AS221" i="1"/>
  <c r="AL221" i="1"/>
  <c r="AJ221" i="1"/>
  <c r="AI221" i="1"/>
  <c r="AC221" i="1"/>
  <c r="AA221" i="1"/>
  <c r="X221" i="1"/>
  <c r="W221" i="1"/>
  <c r="U221" i="1"/>
  <c r="Q221" i="1"/>
  <c r="N221" i="1"/>
  <c r="L221" i="1"/>
  <c r="I221" i="1"/>
  <c r="H221" i="1"/>
  <c r="G221" i="1"/>
  <c r="J221" i="1" s="1"/>
  <c r="AY221" i="1" s="1"/>
  <c r="F221" i="1"/>
  <c r="E221" i="1"/>
  <c r="D221" i="1" a="1"/>
  <c r="D221" i="1"/>
  <c r="B221" i="1"/>
  <c r="I220" i="1"/>
  <c r="G220" i="1"/>
  <c r="F220" i="1"/>
  <c r="H220" i="1" s="1"/>
  <c r="E220" i="1"/>
  <c r="D220" i="1" a="1"/>
  <c r="D220" i="1" s="1"/>
  <c r="B220" i="1"/>
  <c r="R219" i="1"/>
  <c r="I219" i="1"/>
  <c r="G219" i="1"/>
  <c r="J219" i="1" s="1"/>
  <c r="F219" i="1"/>
  <c r="H219" i="1" s="1"/>
  <c r="E219" i="1"/>
  <c r="D219" i="1" a="1"/>
  <c r="D219" i="1"/>
  <c r="B219" i="1"/>
  <c r="F218" i="1"/>
  <c r="E218" i="1"/>
  <c r="D218" i="1" a="1"/>
  <c r="D218" i="1"/>
  <c r="B218" i="1"/>
  <c r="H217" i="1"/>
  <c r="G217" i="1"/>
  <c r="F217" i="1"/>
  <c r="I217" i="1" s="1"/>
  <c r="E217" i="1"/>
  <c r="D217" i="1" a="1"/>
  <c r="D217" i="1" s="1"/>
  <c r="B217" i="1"/>
  <c r="U216" i="1"/>
  <c r="J216" i="1"/>
  <c r="I216" i="1"/>
  <c r="G216" i="1"/>
  <c r="F216" i="1"/>
  <c r="H216" i="1" s="1"/>
  <c r="E216" i="1"/>
  <c r="D216" i="1" a="1"/>
  <c r="D216" i="1"/>
  <c r="B216" i="1"/>
  <c r="I215" i="1"/>
  <c r="F215" i="1"/>
  <c r="H215" i="1" s="1"/>
  <c r="E215" i="1"/>
  <c r="D215" i="1" a="1"/>
  <c r="D215" i="1" s="1"/>
  <c r="B215" i="1"/>
  <c r="H214" i="1"/>
  <c r="G214" i="1"/>
  <c r="F214" i="1"/>
  <c r="I214" i="1" s="1"/>
  <c r="E214" i="1"/>
  <c r="D214" i="1" a="1"/>
  <c r="D214" i="1" s="1"/>
  <c r="B214" i="1"/>
  <c r="F213" i="1"/>
  <c r="E213" i="1"/>
  <c r="D213" i="1" a="1"/>
  <c r="D213" i="1"/>
  <c r="B213" i="1"/>
  <c r="H212" i="1"/>
  <c r="F212" i="1"/>
  <c r="E212" i="1"/>
  <c r="D212" i="1" a="1"/>
  <c r="D212" i="1"/>
  <c r="B212" i="1"/>
  <c r="I211" i="1"/>
  <c r="H211" i="1"/>
  <c r="G211" i="1"/>
  <c r="F211" i="1"/>
  <c r="E211" i="1"/>
  <c r="D211" i="1" a="1"/>
  <c r="D211" i="1"/>
  <c r="B211" i="1"/>
  <c r="AV210" i="1"/>
  <c r="AH210" i="1"/>
  <c r="V210" i="1"/>
  <c r="P210" i="1"/>
  <c r="I210" i="1"/>
  <c r="G210" i="1"/>
  <c r="F210" i="1"/>
  <c r="H210" i="1" s="1"/>
  <c r="J210" i="1" s="1"/>
  <c r="E210" i="1"/>
  <c r="D210" i="1" a="1"/>
  <c r="D210" i="1"/>
  <c r="B210" i="1"/>
  <c r="AU209" i="1"/>
  <c r="AS209" i="1"/>
  <c r="AP209" i="1"/>
  <c r="AJ209" i="1"/>
  <c r="AC209" i="1"/>
  <c r="Z209" i="1"/>
  <c r="Y209" i="1"/>
  <c r="X209" i="1"/>
  <c r="W209" i="1"/>
  <c r="U209" i="1"/>
  <c r="R209" i="1"/>
  <c r="Q209" i="1"/>
  <c r="N209" i="1"/>
  <c r="L209" i="1"/>
  <c r="K209" i="1"/>
  <c r="I209" i="1"/>
  <c r="H209" i="1"/>
  <c r="G209" i="1"/>
  <c r="J209" i="1" s="1"/>
  <c r="AX209" i="1" s="1"/>
  <c r="F209" i="1"/>
  <c r="E209" i="1"/>
  <c r="D209" i="1" a="1"/>
  <c r="D209" i="1"/>
  <c r="B209" i="1"/>
  <c r="I208" i="1"/>
  <c r="G208" i="1"/>
  <c r="F208" i="1"/>
  <c r="H208" i="1" s="1"/>
  <c r="E208" i="1"/>
  <c r="D208" i="1" a="1"/>
  <c r="D208" i="1"/>
  <c r="B208" i="1"/>
  <c r="F207" i="1"/>
  <c r="E207" i="1"/>
  <c r="D207" i="1" a="1"/>
  <c r="D207" i="1" s="1"/>
  <c r="B207" i="1"/>
  <c r="H206" i="1"/>
  <c r="G206" i="1"/>
  <c r="F206" i="1"/>
  <c r="I206" i="1" s="1"/>
  <c r="E206" i="1"/>
  <c r="D206" i="1" a="1"/>
  <c r="D206" i="1"/>
  <c r="B206" i="1"/>
  <c r="I205" i="1"/>
  <c r="G205" i="1"/>
  <c r="F205" i="1"/>
  <c r="H205" i="1" s="1"/>
  <c r="E205" i="1"/>
  <c r="D205" i="1" a="1"/>
  <c r="D205" i="1" s="1"/>
  <c r="B205" i="1"/>
  <c r="I204" i="1"/>
  <c r="H204" i="1"/>
  <c r="F204" i="1"/>
  <c r="G204" i="1" s="1"/>
  <c r="E204" i="1"/>
  <c r="D204" i="1" a="1"/>
  <c r="D204" i="1"/>
  <c r="B204" i="1"/>
  <c r="H203" i="1"/>
  <c r="F203" i="1"/>
  <c r="G203" i="1" s="1"/>
  <c r="E203" i="1"/>
  <c r="D203" i="1" a="1"/>
  <c r="D203" i="1" s="1"/>
  <c r="B203" i="1"/>
  <c r="AX202" i="1"/>
  <c r="AN202" i="1"/>
  <c r="S202" i="1"/>
  <c r="J202" i="1"/>
  <c r="H202" i="1"/>
  <c r="G202" i="1"/>
  <c r="F202" i="1"/>
  <c r="I202" i="1" s="1"/>
  <c r="E202" i="1"/>
  <c r="D202" i="1" a="1"/>
  <c r="D202" i="1" s="1"/>
  <c r="B202" i="1"/>
  <c r="I201" i="1"/>
  <c r="F201" i="1"/>
  <c r="E201" i="1"/>
  <c r="D201" i="1" a="1"/>
  <c r="D201" i="1" s="1"/>
  <c r="B201" i="1"/>
  <c r="F200" i="1"/>
  <c r="E200" i="1"/>
  <c r="D200" i="1" a="1"/>
  <c r="D200" i="1"/>
  <c r="B200" i="1"/>
  <c r="I199" i="1"/>
  <c r="H199" i="1"/>
  <c r="G199" i="1"/>
  <c r="J199" i="1" s="1"/>
  <c r="F199" i="1"/>
  <c r="E199" i="1"/>
  <c r="D199" i="1" a="1"/>
  <c r="D199" i="1"/>
  <c r="B199" i="1"/>
  <c r="AT198" i="1"/>
  <c r="AN198" i="1"/>
  <c r="AH198" i="1"/>
  <c r="W198" i="1"/>
  <c r="S198" i="1"/>
  <c r="I198" i="1"/>
  <c r="J198" i="1" s="1"/>
  <c r="G198" i="1"/>
  <c r="F198" i="1"/>
  <c r="H198" i="1" s="1"/>
  <c r="E198" i="1"/>
  <c r="D198" i="1" a="1"/>
  <c r="D198" i="1"/>
  <c r="B198" i="1"/>
  <c r="AW197" i="1"/>
  <c r="AR197" i="1"/>
  <c r="AO197" i="1"/>
  <c r="AL197" i="1"/>
  <c r="AJ197" i="1"/>
  <c r="X197" i="1"/>
  <c r="R197" i="1"/>
  <c r="L197" i="1"/>
  <c r="I197" i="1"/>
  <c r="H197" i="1"/>
  <c r="G197" i="1"/>
  <c r="J197" i="1" s="1"/>
  <c r="AP197" i="1" s="1"/>
  <c r="F197" i="1"/>
  <c r="E197" i="1"/>
  <c r="D197" i="1" a="1"/>
  <c r="D197" i="1"/>
  <c r="B197" i="1"/>
  <c r="AT196" i="1"/>
  <c r="AR196" i="1"/>
  <c r="AL196" i="1"/>
  <c r="AG196" i="1"/>
  <c r="AC196" i="1"/>
  <c r="AB196" i="1"/>
  <c r="AA196" i="1"/>
  <c r="Z196" i="1"/>
  <c r="Y196" i="1"/>
  <c r="X196" i="1"/>
  <c r="W196" i="1"/>
  <c r="V196" i="1"/>
  <c r="T196" i="1"/>
  <c r="S196" i="1"/>
  <c r="P196" i="1"/>
  <c r="I196" i="1"/>
  <c r="G196" i="1"/>
  <c r="J196" i="1" s="1"/>
  <c r="AU196" i="1" s="1"/>
  <c r="F196" i="1"/>
  <c r="H196" i="1" s="1"/>
  <c r="E196" i="1"/>
  <c r="D196" i="1" a="1"/>
  <c r="D196" i="1" s="1"/>
  <c r="B196" i="1"/>
  <c r="I195" i="1"/>
  <c r="F195" i="1"/>
  <c r="H195" i="1" s="1"/>
  <c r="E195" i="1"/>
  <c r="D195" i="1" a="1"/>
  <c r="D195" i="1"/>
  <c r="B195" i="1"/>
  <c r="F194" i="1"/>
  <c r="E194" i="1"/>
  <c r="D194" i="1" a="1"/>
  <c r="D194" i="1" s="1"/>
  <c r="B194" i="1"/>
  <c r="I193" i="1"/>
  <c r="F193" i="1"/>
  <c r="H193" i="1" s="1"/>
  <c r="E193" i="1"/>
  <c r="D193" i="1" a="1"/>
  <c r="D193" i="1" s="1"/>
  <c r="B193" i="1"/>
  <c r="F192" i="1"/>
  <c r="E192" i="1"/>
  <c r="D192" i="1" a="1"/>
  <c r="D192" i="1"/>
  <c r="B192" i="1"/>
  <c r="F191" i="1"/>
  <c r="E191" i="1"/>
  <c r="D191" i="1" a="1"/>
  <c r="D191" i="1" s="1"/>
  <c r="B191" i="1"/>
  <c r="F190" i="1"/>
  <c r="I190" i="1" s="1"/>
  <c r="E190" i="1"/>
  <c r="D190" i="1" a="1"/>
  <c r="D190" i="1" s="1"/>
  <c r="B190" i="1"/>
  <c r="F189" i="1"/>
  <c r="E189" i="1"/>
  <c r="D189" i="1" a="1"/>
  <c r="D189" i="1"/>
  <c r="B189" i="1"/>
  <c r="H188" i="1"/>
  <c r="F188" i="1"/>
  <c r="I188" i="1" s="1"/>
  <c r="E188" i="1"/>
  <c r="D188" i="1" a="1"/>
  <c r="D188" i="1"/>
  <c r="B188" i="1"/>
  <c r="I187" i="1"/>
  <c r="H187" i="1"/>
  <c r="G187" i="1"/>
  <c r="J187" i="1" s="1"/>
  <c r="F187" i="1"/>
  <c r="E187" i="1"/>
  <c r="D187" i="1" a="1"/>
  <c r="D187" i="1" s="1"/>
  <c r="B187" i="1"/>
  <c r="AY186" i="1"/>
  <c r="AA186" i="1"/>
  <c r="P186" i="1"/>
  <c r="I186" i="1"/>
  <c r="G186" i="1"/>
  <c r="J186" i="1" s="1"/>
  <c r="F186" i="1"/>
  <c r="H186" i="1" s="1"/>
  <c r="E186" i="1"/>
  <c r="D186" i="1" a="1"/>
  <c r="D186" i="1"/>
  <c r="B186" i="1"/>
  <c r="I185" i="1"/>
  <c r="H185" i="1"/>
  <c r="G185" i="1"/>
  <c r="F185" i="1"/>
  <c r="E185" i="1"/>
  <c r="D185" i="1" a="1"/>
  <c r="D185" i="1"/>
  <c r="B185" i="1"/>
  <c r="AT184" i="1"/>
  <c r="V184" i="1"/>
  <c r="I184" i="1"/>
  <c r="G184" i="1"/>
  <c r="F184" i="1"/>
  <c r="H184" i="1" s="1"/>
  <c r="J184" i="1" s="1"/>
  <c r="E184" i="1"/>
  <c r="D184" i="1" a="1"/>
  <c r="D184" i="1"/>
  <c r="B184" i="1"/>
  <c r="AY183" i="1"/>
  <c r="AR183" i="1"/>
  <c r="AP183" i="1"/>
  <c r="AJ183" i="1"/>
  <c r="AE183" i="1"/>
  <c r="AD183" i="1"/>
  <c r="AC183" i="1"/>
  <c r="AA183" i="1"/>
  <c r="Z183" i="1"/>
  <c r="Y183" i="1"/>
  <c r="X183" i="1"/>
  <c r="V183" i="1"/>
  <c r="U183" i="1"/>
  <c r="M183" i="1"/>
  <c r="L183" i="1"/>
  <c r="I183" i="1"/>
  <c r="G183" i="1"/>
  <c r="J183" i="1" s="1"/>
  <c r="AK183" i="1" s="1"/>
  <c r="F183" i="1"/>
  <c r="H183" i="1" s="1"/>
  <c r="E183" i="1"/>
  <c r="D183" i="1" a="1"/>
  <c r="D183" i="1"/>
  <c r="B183" i="1"/>
  <c r="I182" i="1"/>
  <c r="H182" i="1"/>
  <c r="G182" i="1"/>
  <c r="F182" i="1"/>
  <c r="E182" i="1"/>
  <c r="D182" i="1" a="1"/>
  <c r="D182" i="1"/>
  <c r="B182" i="1"/>
  <c r="H181" i="1"/>
  <c r="F181" i="1"/>
  <c r="I181" i="1" s="1"/>
  <c r="E181" i="1"/>
  <c r="D181" i="1" a="1"/>
  <c r="D181" i="1" s="1"/>
  <c r="B181" i="1"/>
  <c r="AX180" i="1"/>
  <c r="AO180" i="1"/>
  <c r="AH180" i="1"/>
  <c r="AE180" i="1"/>
  <c r="X180" i="1"/>
  <c r="J180" i="1"/>
  <c r="I180" i="1"/>
  <c r="H180" i="1"/>
  <c r="G180" i="1"/>
  <c r="F180" i="1"/>
  <c r="E180" i="1"/>
  <c r="D180" i="1" a="1"/>
  <c r="D180" i="1"/>
  <c r="B180" i="1"/>
  <c r="J179" i="1"/>
  <c r="I179" i="1"/>
  <c r="H179" i="1"/>
  <c r="F179" i="1"/>
  <c r="G179" i="1" s="1"/>
  <c r="E179" i="1"/>
  <c r="D179" i="1" a="1"/>
  <c r="D179" i="1" s="1"/>
  <c r="B179" i="1"/>
  <c r="H178" i="1"/>
  <c r="F178" i="1"/>
  <c r="I178" i="1" s="1"/>
  <c r="E178" i="1"/>
  <c r="D178" i="1" a="1"/>
  <c r="D178" i="1"/>
  <c r="B178" i="1"/>
  <c r="S177" i="1"/>
  <c r="I177" i="1"/>
  <c r="H177" i="1"/>
  <c r="J177" i="1" s="1"/>
  <c r="F177" i="1"/>
  <c r="G177" i="1" s="1"/>
  <c r="E177" i="1"/>
  <c r="D177" i="1" a="1"/>
  <c r="D177" i="1"/>
  <c r="B177" i="1"/>
  <c r="F176" i="1"/>
  <c r="I176" i="1" s="1"/>
  <c r="E176" i="1"/>
  <c r="D176" i="1" a="1"/>
  <c r="D176" i="1"/>
  <c r="B176" i="1"/>
  <c r="AT175" i="1"/>
  <c r="AQ175" i="1"/>
  <c r="AK175" i="1"/>
  <c r="AF175" i="1"/>
  <c r="V175" i="1"/>
  <c r="Q175" i="1"/>
  <c r="M175" i="1"/>
  <c r="I175" i="1"/>
  <c r="H175" i="1"/>
  <c r="G175" i="1"/>
  <c r="J175" i="1" s="1"/>
  <c r="F175" i="1"/>
  <c r="E175" i="1"/>
  <c r="D175" i="1" a="1"/>
  <c r="D175" i="1"/>
  <c r="B175" i="1"/>
  <c r="I174" i="1"/>
  <c r="F174" i="1"/>
  <c r="H174" i="1" s="1"/>
  <c r="E174" i="1"/>
  <c r="D174" i="1" a="1"/>
  <c r="D174" i="1"/>
  <c r="B174" i="1"/>
  <c r="AX173" i="1"/>
  <c r="AT173" i="1"/>
  <c r="AK173" i="1"/>
  <c r="AE173" i="1"/>
  <c r="Z173" i="1"/>
  <c r="U173" i="1"/>
  <c r="I173" i="1"/>
  <c r="H173" i="1"/>
  <c r="G173" i="1"/>
  <c r="J173" i="1" s="1"/>
  <c r="F173" i="1"/>
  <c r="E173" i="1"/>
  <c r="D173" i="1" a="1"/>
  <c r="D173" i="1"/>
  <c r="B173" i="1"/>
  <c r="W172" i="1"/>
  <c r="M172" i="1"/>
  <c r="I172" i="1"/>
  <c r="G172" i="1"/>
  <c r="J172" i="1" s="1"/>
  <c r="F172" i="1"/>
  <c r="H172" i="1" s="1"/>
  <c r="E172" i="1"/>
  <c r="D172" i="1" a="1"/>
  <c r="D172" i="1"/>
  <c r="B172" i="1"/>
  <c r="I171" i="1"/>
  <c r="F171" i="1"/>
  <c r="H171" i="1" s="1"/>
  <c r="E171" i="1"/>
  <c r="D171" i="1" a="1"/>
  <c r="D171" i="1"/>
  <c r="B171" i="1"/>
  <c r="I170" i="1"/>
  <c r="H170" i="1"/>
  <c r="F170" i="1"/>
  <c r="G170" i="1" s="1"/>
  <c r="E170" i="1"/>
  <c r="D170" i="1" a="1"/>
  <c r="D170" i="1"/>
  <c r="B170" i="1"/>
  <c r="AK169" i="1"/>
  <c r="V169" i="1"/>
  <c r="S169" i="1"/>
  <c r="I169" i="1"/>
  <c r="H169" i="1"/>
  <c r="G169" i="1"/>
  <c r="J169" i="1" s="1"/>
  <c r="F169" i="1"/>
  <c r="E169" i="1"/>
  <c r="D169" i="1" a="1"/>
  <c r="D169" i="1" s="1"/>
  <c r="B169" i="1"/>
  <c r="H168" i="1"/>
  <c r="F168" i="1"/>
  <c r="I168" i="1" s="1"/>
  <c r="E168" i="1"/>
  <c r="D168" i="1" a="1"/>
  <c r="D168" i="1"/>
  <c r="B168" i="1"/>
  <c r="I167" i="1"/>
  <c r="F167" i="1"/>
  <c r="G167" i="1" s="1"/>
  <c r="E167" i="1"/>
  <c r="D167" i="1" a="1"/>
  <c r="D167" i="1" s="1"/>
  <c r="B167" i="1"/>
  <c r="H166" i="1"/>
  <c r="G166" i="1"/>
  <c r="J166" i="1" s="1"/>
  <c r="AK166" i="1" s="1"/>
  <c r="F166" i="1"/>
  <c r="I166" i="1" s="1"/>
  <c r="E166" i="1"/>
  <c r="D166" i="1" a="1"/>
  <c r="D166" i="1"/>
  <c r="B166" i="1"/>
  <c r="I165" i="1"/>
  <c r="F165" i="1"/>
  <c r="G165" i="1" s="1"/>
  <c r="E165" i="1"/>
  <c r="D165" i="1" a="1"/>
  <c r="D165" i="1"/>
  <c r="B165" i="1"/>
  <c r="F164" i="1"/>
  <c r="I164" i="1" s="1"/>
  <c r="E164" i="1"/>
  <c r="D164" i="1" a="1"/>
  <c r="D164" i="1"/>
  <c r="B164" i="1"/>
  <c r="I163" i="1"/>
  <c r="J163" i="1" s="1"/>
  <c r="H163" i="1"/>
  <c r="G163" i="1"/>
  <c r="F163" i="1"/>
  <c r="E163" i="1"/>
  <c r="D163" i="1" a="1"/>
  <c r="D163" i="1"/>
  <c r="B163" i="1"/>
  <c r="F162" i="1"/>
  <c r="E162" i="1"/>
  <c r="D162" i="1" a="1"/>
  <c r="D162" i="1"/>
  <c r="B162" i="1"/>
  <c r="I161" i="1"/>
  <c r="H161" i="1"/>
  <c r="G161" i="1"/>
  <c r="F161" i="1"/>
  <c r="E161" i="1"/>
  <c r="D161" i="1" a="1"/>
  <c r="D161" i="1"/>
  <c r="B161" i="1"/>
  <c r="I160" i="1"/>
  <c r="G160" i="1"/>
  <c r="F160" i="1"/>
  <c r="H160" i="1" s="1"/>
  <c r="E160" i="1"/>
  <c r="D160" i="1" a="1"/>
  <c r="D160" i="1"/>
  <c r="B160" i="1"/>
  <c r="G159" i="1"/>
  <c r="F159" i="1"/>
  <c r="H159" i="1" s="1"/>
  <c r="E159" i="1"/>
  <c r="D159" i="1" a="1"/>
  <c r="D159" i="1"/>
  <c r="B159" i="1"/>
  <c r="I158" i="1"/>
  <c r="F158" i="1"/>
  <c r="E158" i="1"/>
  <c r="D158" i="1" a="1"/>
  <c r="D158" i="1" s="1"/>
  <c r="B158" i="1"/>
  <c r="F157" i="1"/>
  <c r="E157" i="1"/>
  <c r="D157" i="1" a="1"/>
  <c r="D157" i="1" s="1"/>
  <c r="B157" i="1"/>
  <c r="I156" i="1"/>
  <c r="G156" i="1"/>
  <c r="J156" i="1" s="1"/>
  <c r="F156" i="1"/>
  <c r="H156" i="1" s="1"/>
  <c r="E156" i="1"/>
  <c r="D156" i="1" a="1"/>
  <c r="D156" i="1"/>
  <c r="B156" i="1"/>
  <c r="F155" i="1"/>
  <c r="E155" i="1"/>
  <c r="D155" i="1" a="1"/>
  <c r="D155" i="1" s="1"/>
  <c r="B155" i="1"/>
  <c r="F154" i="1"/>
  <c r="E154" i="1"/>
  <c r="D154" i="1" a="1"/>
  <c r="D154" i="1"/>
  <c r="B154" i="1"/>
  <c r="H153" i="1"/>
  <c r="F153" i="1"/>
  <c r="G153" i="1" s="1"/>
  <c r="E153" i="1"/>
  <c r="D153" i="1" a="1"/>
  <c r="D153" i="1"/>
  <c r="B153" i="1"/>
  <c r="G152" i="1"/>
  <c r="F152" i="1"/>
  <c r="I152" i="1" s="1"/>
  <c r="E152" i="1"/>
  <c r="D152" i="1" a="1"/>
  <c r="D152" i="1"/>
  <c r="B152" i="1"/>
  <c r="AT151" i="1"/>
  <c r="AL151" i="1"/>
  <c r="AF151" i="1"/>
  <c r="AB151" i="1"/>
  <c r="U151" i="1"/>
  <c r="Q151" i="1"/>
  <c r="I151" i="1"/>
  <c r="H151" i="1"/>
  <c r="G151" i="1"/>
  <c r="J151" i="1" s="1"/>
  <c r="F151" i="1"/>
  <c r="E151" i="1"/>
  <c r="D151" i="1" a="1"/>
  <c r="D151" i="1"/>
  <c r="B151" i="1"/>
  <c r="I150" i="1"/>
  <c r="F150" i="1"/>
  <c r="H150" i="1" s="1"/>
  <c r="E150" i="1"/>
  <c r="D150" i="1" a="1"/>
  <c r="D150" i="1"/>
  <c r="B150" i="1"/>
  <c r="I149" i="1"/>
  <c r="H149" i="1"/>
  <c r="G149" i="1"/>
  <c r="F149" i="1"/>
  <c r="E149" i="1"/>
  <c r="D149" i="1" a="1"/>
  <c r="D149" i="1"/>
  <c r="B149" i="1"/>
  <c r="I148" i="1"/>
  <c r="G148" i="1"/>
  <c r="J148" i="1" s="1"/>
  <c r="F148" i="1"/>
  <c r="H148" i="1" s="1"/>
  <c r="E148" i="1"/>
  <c r="D148" i="1" a="1"/>
  <c r="D148" i="1" s="1"/>
  <c r="B148" i="1"/>
  <c r="G147" i="1"/>
  <c r="F147" i="1"/>
  <c r="H147" i="1" s="1"/>
  <c r="E147" i="1"/>
  <c r="D147" i="1" a="1"/>
  <c r="D147" i="1" s="1"/>
  <c r="B147" i="1"/>
  <c r="H146" i="1"/>
  <c r="F146" i="1"/>
  <c r="I146" i="1" s="1"/>
  <c r="E146" i="1"/>
  <c r="D146" i="1" a="1"/>
  <c r="D146" i="1" s="1"/>
  <c r="B146" i="1"/>
  <c r="G145" i="1"/>
  <c r="F145" i="1"/>
  <c r="I145" i="1" s="1"/>
  <c r="E145" i="1"/>
  <c r="D145" i="1" a="1"/>
  <c r="D145" i="1"/>
  <c r="B145" i="1"/>
  <c r="I144" i="1"/>
  <c r="F144" i="1"/>
  <c r="H144" i="1" s="1"/>
  <c r="E144" i="1"/>
  <c r="D144" i="1" a="1"/>
  <c r="D144" i="1" s="1"/>
  <c r="B144" i="1"/>
  <c r="F143" i="1"/>
  <c r="I143" i="1" s="1"/>
  <c r="E143" i="1"/>
  <c r="D143" i="1" a="1"/>
  <c r="D143" i="1" s="1"/>
  <c r="B143" i="1"/>
  <c r="H142" i="1"/>
  <c r="F142" i="1"/>
  <c r="I142" i="1" s="1"/>
  <c r="E142" i="1"/>
  <c r="D142" i="1" a="1"/>
  <c r="D142" i="1" s="1"/>
  <c r="B142" i="1"/>
  <c r="H141" i="1"/>
  <c r="F141" i="1"/>
  <c r="G141" i="1" s="1"/>
  <c r="E141" i="1"/>
  <c r="D141" i="1" a="1"/>
  <c r="D141" i="1"/>
  <c r="B141" i="1"/>
  <c r="R140" i="1"/>
  <c r="K140" i="1"/>
  <c r="H140" i="1"/>
  <c r="G140" i="1"/>
  <c r="J140" i="1" s="1"/>
  <c r="F140" i="1"/>
  <c r="I140" i="1" s="1"/>
  <c r="E140" i="1"/>
  <c r="D140" i="1" a="1"/>
  <c r="D140" i="1"/>
  <c r="B140" i="1"/>
  <c r="AS139" i="1"/>
  <c r="AG139" i="1"/>
  <c r="AA139" i="1"/>
  <c r="M139" i="1"/>
  <c r="I139" i="1"/>
  <c r="H139" i="1"/>
  <c r="G139" i="1"/>
  <c r="J139" i="1" s="1"/>
  <c r="F139" i="1"/>
  <c r="E139" i="1"/>
  <c r="D139" i="1" a="1"/>
  <c r="D139" i="1"/>
  <c r="B139" i="1"/>
  <c r="AW138" i="1"/>
  <c r="AT138" i="1"/>
  <c r="AO138" i="1"/>
  <c r="AJ138" i="1"/>
  <c r="AA138" i="1"/>
  <c r="U138" i="1"/>
  <c r="I138" i="1"/>
  <c r="G138" i="1"/>
  <c r="J138" i="1" s="1"/>
  <c r="F138" i="1"/>
  <c r="H138" i="1" s="1"/>
  <c r="E138" i="1"/>
  <c r="D138" i="1" a="1"/>
  <c r="D138" i="1"/>
  <c r="B138" i="1"/>
  <c r="I137" i="1"/>
  <c r="H137" i="1"/>
  <c r="G137" i="1"/>
  <c r="J137" i="1" s="1"/>
  <c r="F137" i="1"/>
  <c r="E137" i="1"/>
  <c r="D137" i="1" a="1"/>
  <c r="D137" i="1"/>
  <c r="B137" i="1"/>
  <c r="I136" i="1"/>
  <c r="G136" i="1"/>
  <c r="J136" i="1" s="1"/>
  <c r="F136" i="1"/>
  <c r="H136" i="1" s="1"/>
  <c r="E136" i="1"/>
  <c r="D136" i="1" a="1"/>
  <c r="D136" i="1"/>
  <c r="B136" i="1"/>
  <c r="F135" i="1"/>
  <c r="H135" i="1" s="1"/>
  <c r="E135" i="1"/>
  <c r="D135" i="1" a="1"/>
  <c r="D135" i="1" s="1"/>
  <c r="B135" i="1"/>
  <c r="F134" i="1"/>
  <c r="I134" i="1" s="1"/>
  <c r="E134" i="1"/>
  <c r="D134" i="1" a="1"/>
  <c r="D134" i="1"/>
  <c r="B134" i="1"/>
  <c r="H133" i="1"/>
  <c r="F133" i="1"/>
  <c r="I133" i="1" s="1"/>
  <c r="E133" i="1"/>
  <c r="D133" i="1" a="1"/>
  <c r="D133" i="1" s="1"/>
  <c r="B133" i="1"/>
  <c r="G132" i="1"/>
  <c r="F132" i="1"/>
  <c r="I132" i="1" s="1"/>
  <c r="E132" i="1"/>
  <c r="D132" i="1" a="1"/>
  <c r="D132" i="1"/>
  <c r="B132" i="1"/>
  <c r="I131" i="1"/>
  <c r="F131" i="1"/>
  <c r="H131" i="1" s="1"/>
  <c r="E131" i="1"/>
  <c r="D131" i="1" a="1"/>
  <c r="D131" i="1" s="1"/>
  <c r="B131" i="1"/>
  <c r="F130" i="1"/>
  <c r="I130" i="1" s="1"/>
  <c r="E130" i="1"/>
  <c r="D130" i="1" a="1"/>
  <c r="D130" i="1"/>
  <c r="B130" i="1"/>
  <c r="I129" i="1"/>
  <c r="F129" i="1"/>
  <c r="G129" i="1" s="1"/>
  <c r="E129" i="1"/>
  <c r="D129" i="1" a="1"/>
  <c r="D129" i="1" s="1"/>
  <c r="B129" i="1"/>
  <c r="H128" i="1"/>
  <c r="F128" i="1"/>
  <c r="I128" i="1" s="1"/>
  <c r="E128" i="1"/>
  <c r="D128" i="1" a="1"/>
  <c r="D128" i="1"/>
  <c r="B128" i="1"/>
  <c r="AH127" i="1"/>
  <c r="AB127" i="1"/>
  <c r="T127" i="1"/>
  <c r="L127" i="1"/>
  <c r="I127" i="1"/>
  <c r="H127" i="1"/>
  <c r="J127" i="1" s="1"/>
  <c r="G127" i="1"/>
  <c r="F127" i="1"/>
  <c r="E127" i="1"/>
  <c r="D127" i="1" a="1"/>
  <c r="D127" i="1"/>
  <c r="B127" i="1"/>
  <c r="I126" i="1"/>
  <c r="F126" i="1"/>
  <c r="H126" i="1" s="1"/>
  <c r="E126" i="1"/>
  <c r="D126" i="1" a="1"/>
  <c r="D126" i="1"/>
  <c r="B126" i="1"/>
  <c r="AX125" i="1"/>
  <c r="AW125" i="1"/>
  <c r="AV125" i="1"/>
  <c r="AS125" i="1"/>
  <c r="AQ125" i="1"/>
  <c r="AP125" i="1"/>
  <c r="AO125" i="1"/>
  <c r="AG125" i="1"/>
  <c r="AC125" i="1"/>
  <c r="Z125" i="1"/>
  <c r="W125" i="1"/>
  <c r="V125" i="1"/>
  <c r="U125" i="1"/>
  <c r="R125" i="1"/>
  <c r="P125" i="1"/>
  <c r="O125" i="1"/>
  <c r="N125" i="1"/>
  <c r="I125" i="1"/>
  <c r="H125" i="1"/>
  <c r="G125" i="1"/>
  <c r="J125" i="1" s="1"/>
  <c r="AF125" i="1" s="1"/>
  <c r="F125" i="1"/>
  <c r="E125" i="1"/>
  <c r="D125" i="1" a="1"/>
  <c r="D125" i="1"/>
  <c r="B125" i="1"/>
  <c r="G124" i="1"/>
  <c r="F124" i="1"/>
  <c r="H124" i="1" s="1"/>
  <c r="E124" i="1"/>
  <c r="D124" i="1" a="1"/>
  <c r="D124" i="1" s="1"/>
  <c r="B124" i="1"/>
  <c r="I123" i="1"/>
  <c r="H123" i="1"/>
  <c r="G123" i="1"/>
  <c r="F123" i="1"/>
  <c r="E123" i="1"/>
  <c r="D123" i="1" a="1"/>
  <c r="D123" i="1"/>
  <c r="B123" i="1"/>
  <c r="I122" i="1"/>
  <c r="H122" i="1"/>
  <c r="G122" i="1"/>
  <c r="F122" i="1"/>
  <c r="E122" i="1"/>
  <c r="D122" i="1" a="1"/>
  <c r="D122" i="1"/>
  <c r="B122" i="1"/>
  <c r="I121" i="1"/>
  <c r="H121" i="1"/>
  <c r="F121" i="1"/>
  <c r="G121" i="1" s="1"/>
  <c r="J121" i="1" s="1"/>
  <c r="E121" i="1"/>
  <c r="D121" i="1" a="1"/>
  <c r="D121" i="1" s="1"/>
  <c r="B121" i="1"/>
  <c r="F120" i="1"/>
  <c r="I120" i="1" s="1"/>
  <c r="E120" i="1"/>
  <c r="D120" i="1" a="1"/>
  <c r="D120" i="1"/>
  <c r="B120" i="1"/>
  <c r="F119" i="1"/>
  <c r="I119" i="1" s="1"/>
  <c r="E119" i="1"/>
  <c r="D119" i="1" a="1"/>
  <c r="D119" i="1"/>
  <c r="B119" i="1"/>
  <c r="AX118" i="1"/>
  <c r="AU118" i="1"/>
  <c r="AS118" i="1"/>
  <c r="AP118" i="1"/>
  <c r="AN118" i="1"/>
  <c r="AM118" i="1"/>
  <c r="AL118" i="1"/>
  <c r="W118" i="1"/>
  <c r="R118" i="1"/>
  <c r="O118" i="1"/>
  <c r="I118" i="1"/>
  <c r="H118" i="1"/>
  <c r="G118" i="1"/>
  <c r="J118" i="1" s="1"/>
  <c r="F118" i="1"/>
  <c r="E118" i="1"/>
  <c r="D118" i="1" a="1"/>
  <c r="D118" i="1" s="1"/>
  <c r="B118" i="1"/>
  <c r="F117" i="1"/>
  <c r="E117" i="1"/>
  <c r="D117" i="1" a="1"/>
  <c r="D117" i="1" s="1"/>
  <c r="B117" i="1"/>
  <c r="H116" i="1"/>
  <c r="F116" i="1"/>
  <c r="E116" i="1"/>
  <c r="D116" i="1" a="1"/>
  <c r="D116" i="1"/>
  <c r="B116" i="1"/>
  <c r="H115" i="1"/>
  <c r="F115" i="1"/>
  <c r="I115" i="1" s="1"/>
  <c r="E115" i="1"/>
  <c r="D115" i="1" a="1"/>
  <c r="D115" i="1" s="1"/>
  <c r="B115" i="1"/>
  <c r="G114" i="1"/>
  <c r="F114" i="1"/>
  <c r="E114" i="1"/>
  <c r="D114" i="1" a="1"/>
  <c r="D114" i="1"/>
  <c r="B114" i="1"/>
  <c r="I113" i="1"/>
  <c r="H113" i="1"/>
  <c r="G113" i="1"/>
  <c r="F113" i="1"/>
  <c r="E113" i="1"/>
  <c r="D113" i="1" a="1"/>
  <c r="D113" i="1" s="1"/>
  <c r="B113" i="1"/>
  <c r="F112" i="1"/>
  <c r="E112" i="1"/>
  <c r="D112" i="1" a="1"/>
  <c r="D112" i="1" s="1"/>
  <c r="B112" i="1"/>
  <c r="F111" i="1"/>
  <c r="E111" i="1"/>
  <c r="D111" i="1" a="1"/>
  <c r="D111" i="1" s="1"/>
  <c r="B111" i="1"/>
  <c r="F110" i="1"/>
  <c r="I110" i="1" s="1"/>
  <c r="E110" i="1"/>
  <c r="D110" i="1" a="1"/>
  <c r="D110" i="1" s="1"/>
  <c r="B110" i="1"/>
  <c r="I109" i="1"/>
  <c r="J109" i="1" s="1"/>
  <c r="H109" i="1"/>
  <c r="F109" i="1"/>
  <c r="G109" i="1" s="1"/>
  <c r="E109" i="1"/>
  <c r="D109" i="1" a="1"/>
  <c r="D109" i="1" s="1"/>
  <c r="B109" i="1"/>
  <c r="F108" i="1"/>
  <c r="I108" i="1" s="1"/>
  <c r="E108" i="1"/>
  <c r="D108" i="1" a="1"/>
  <c r="D108" i="1" s="1"/>
  <c r="B108" i="1"/>
  <c r="F107" i="1"/>
  <c r="E107" i="1"/>
  <c r="D107" i="1" a="1"/>
  <c r="D107" i="1"/>
  <c r="B107" i="1"/>
  <c r="I106" i="1"/>
  <c r="H106" i="1"/>
  <c r="G106" i="1"/>
  <c r="F106" i="1"/>
  <c r="E106" i="1"/>
  <c r="D106" i="1" a="1"/>
  <c r="D106" i="1" s="1"/>
  <c r="B106" i="1"/>
  <c r="I105" i="1"/>
  <c r="G105" i="1"/>
  <c r="J105" i="1" s="1"/>
  <c r="F105" i="1"/>
  <c r="H105" i="1" s="1"/>
  <c r="E105" i="1"/>
  <c r="D105" i="1" a="1"/>
  <c r="D105" i="1" s="1"/>
  <c r="B105" i="1"/>
  <c r="I104" i="1"/>
  <c r="H104" i="1"/>
  <c r="F104" i="1"/>
  <c r="G104" i="1" s="1"/>
  <c r="E104" i="1"/>
  <c r="D104" i="1" a="1"/>
  <c r="D104" i="1"/>
  <c r="B104" i="1"/>
  <c r="H103" i="1"/>
  <c r="F103" i="1"/>
  <c r="I103" i="1" s="1"/>
  <c r="E103" i="1"/>
  <c r="D103" i="1" a="1"/>
  <c r="D103" i="1"/>
  <c r="B103" i="1"/>
  <c r="G102" i="1"/>
  <c r="F102" i="1"/>
  <c r="E102" i="1"/>
  <c r="D102" i="1" a="1"/>
  <c r="D102" i="1"/>
  <c r="B102" i="1"/>
  <c r="AL101" i="1"/>
  <c r="AE101" i="1"/>
  <c r="I101" i="1"/>
  <c r="H101" i="1"/>
  <c r="G101" i="1"/>
  <c r="J101" i="1" s="1"/>
  <c r="AR101" i="1" s="1"/>
  <c r="F101" i="1"/>
  <c r="E101" i="1"/>
  <c r="D101" i="1" a="1"/>
  <c r="D101" i="1" s="1"/>
  <c r="B101" i="1"/>
  <c r="I100" i="1"/>
  <c r="F100" i="1"/>
  <c r="E100" i="1"/>
  <c r="D100" i="1" a="1"/>
  <c r="D100" i="1"/>
  <c r="B100" i="1"/>
  <c r="F99" i="1"/>
  <c r="E99" i="1"/>
  <c r="D99" i="1" a="1"/>
  <c r="D99" i="1" s="1"/>
  <c r="B99" i="1"/>
  <c r="G98" i="1"/>
  <c r="F98" i="1"/>
  <c r="I98" i="1" s="1"/>
  <c r="E98" i="1"/>
  <c r="D98" i="1" a="1"/>
  <c r="D98" i="1" s="1"/>
  <c r="B98" i="1"/>
  <c r="I97" i="1"/>
  <c r="H97" i="1"/>
  <c r="F97" i="1"/>
  <c r="G97" i="1" s="1"/>
  <c r="J97" i="1" s="1"/>
  <c r="E97" i="1"/>
  <c r="D97" i="1" a="1"/>
  <c r="D97" i="1" s="1"/>
  <c r="B97" i="1"/>
  <c r="F96" i="1"/>
  <c r="E96" i="1"/>
  <c r="D96" i="1" a="1"/>
  <c r="D96" i="1"/>
  <c r="B96" i="1"/>
  <c r="F95" i="1"/>
  <c r="I95" i="1" s="1"/>
  <c r="E95" i="1"/>
  <c r="D95" i="1" a="1"/>
  <c r="D95" i="1"/>
  <c r="B95" i="1"/>
  <c r="I94" i="1"/>
  <c r="G94" i="1"/>
  <c r="F94" i="1"/>
  <c r="H94" i="1" s="1"/>
  <c r="J94" i="1" s="1"/>
  <c r="E94" i="1"/>
  <c r="D94" i="1" a="1"/>
  <c r="D94" i="1" s="1"/>
  <c r="B94" i="1"/>
  <c r="I93" i="1"/>
  <c r="G93" i="1"/>
  <c r="F93" i="1"/>
  <c r="H93" i="1" s="1"/>
  <c r="J93" i="1" s="1"/>
  <c r="E93" i="1"/>
  <c r="D93" i="1" a="1"/>
  <c r="D93" i="1" s="1"/>
  <c r="B93" i="1"/>
  <c r="H92" i="1"/>
  <c r="F92" i="1"/>
  <c r="G92" i="1" s="1"/>
  <c r="E92" i="1"/>
  <c r="D92" i="1" a="1"/>
  <c r="D92" i="1"/>
  <c r="B92" i="1"/>
  <c r="H91" i="1"/>
  <c r="F91" i="1"/>
  <c r="E91" i="1"/>
  <c r="D91" i="1" a="1"/>
  <c r="D91" i="1"/>
  <c r="B91" i="1"/>
  <c r="F90" i="1"/>
  <c r="I90" i="1" s="1"/>
  <c r="E90" i="1"/>
  <c r="D90" i="1" a="1"/>
  <c r="D90" i="1"/>
  <c r="B90" i="1"/>
  <c r="I89" i="1"/>
  <c r="H89" i="1"/>
  <c r="G89" i="1"/>
  <c r="J89" i="1" s="1"/>
  <c r="F89" i="1"/>
  <c r="E89" i="1"/>
  <c r="D89" i="1" a="1"/>
  <c r="D89" i="1" s="1"/>
  <c r="B89" i="1"/>
  <c r="F88" i="1"/>
  <c r="E88" i="1"/>
  <c r="D88" i="1" a="1"/>
  <c r="D88" i="1" s="1"/>
  <c r="B88" i="1"/>
  <c r="F87" i="1"/>
  <c r="E87" i="1"/>
  <c r="D87" i="1" a="1"/>
  <c r="D87" i="1" s="1"/>
  <c r="B87" i="1"/>
  <c r="H86" i="1"/>
  <c r="F86" i="1"/>
  <c r="I86" i="1" s="1"/>
  <c r="E86" i="1"/>
  <c r="D86" i="1" a="1"/>
  <c r="D86" i="1" s="1"/>
  <c r="B86" i="1"/>
  <c r="F85" i="1"/>
  <c r="G85" i="1" s="1"/>
  <c r="E85" i="1"/>
  <c r="D85" i="1" a="1"/>
  <c r="D85" i="1" s="1"/>
  <c r="B85" i="1"/>
  <c r="F84" i="1"/>
  <c r="E84" i="1"/>
  <c r="D84" i="1" a="1"/>
  <c r="D84" i="1" s="1"/>
  <c r="B84" i="1"/>
  <c r="F83" i="1"/>
  <c r="I83" i="1" s="1"/>
  <c r="E83" i="1"/>
  <c r="D83" i="1" a="1"/>
  <c r="D83" i="1" s="1"/>
  <c r="B83" i="1"/>
  <c r="H82" i="1"/>
  <c r="F82" i="1"/>
  <c r="I82" i="1" s="1"/>
  <c r="E82" i="1"/>
  <c r="D82" i="1" a="1"/>
  <c r="D82" i="1" s="1"/>
  <c r="B82" i="1"/>
  <c r="F81" i="1"/>
  <c r="I81" i="1" s="1"/>
  <c r="E81" i="1"/>
  <c r="D81" i="1" a="1"/>
  <c r="D81" i="1" s="1"/>
  <c r="B81" i="1"/>
  <c r="I80" i="1"/>
  <c r="F80" i="1"/>
  <c r="G80" i="1" s="1"/>
  <c r="E80" i="1"/>
  <c r="D80" i="1" a="1"/>
  <c r="D80" i="1" s="1"/>
  <c r="B80" i="1"/>
  <c r="F79" i="1"/>
  <c r="E79" i="1"/>
  <c r="D79" i="1" a="1"/>
  <c r="D79" i="1" s="1"/>
  <c r="B79" i="1"/>
  <c r="F78" i="1"/>
  <c r="I78" i="1" s="1"/>
  <c r="E78" i="1"/>
  <c r="D78" i="1" a="1"/>
  <c r="D78" i="1"/>
  <c r="B78" i="1"/>
  <c r="I77" i="1"/>
  <c r="H77" i="1"/>
  <c r="G77" i="1"/>
  <c r="J77" i="1" s="1"/>
  <c r="F77" i="1"/>
  <c r="E77" i="1"/>
  <c r="D77" i="1" a="1"/>
  <c r="D77" i="1" s="1"/>
  <c r="B77" i="1"/>
  <c r="I76" i="1"/>
  <c r="F76" i="1"/>
  <c r="E76" i="1"/>
  <c r="D76" i="1" a="1"/>
  <c r="D76" i="1"/>
  <c r="B76" i="1"/>
  <c r="H75" i="1"/>
  <c r="F75" i="1"/>
  <c r="I75" i="1" s="1"/>
  <c r="E75" i="1"/>
  <c r="D75" i="1" a="1"/>
  <c r="D75" i="1" s="1"/>
  <c r="B75" i="1"/>
  <c r="G74" i="1"/>
  <c r="F74" i="1"/>
  <c r="I74" i="1" s="1"/>
  <c r="E74" i="1"/>
  <c r="D74" i="1" a="1"/>
  <c r="D74" i="1" s="1"/>
  <c r="B74" i="1"/>
  <c r="F73" i="1"/>
  <c r="G73" i="1" s="1"/>
  <c r="E73" i="1"/>
  <c r="D73" i="1" a="1"/>
  <c r="D73" i="1"/>
  <c r="B73" i="1"/>
  <c r="H72" i="1"/>
  <c r="F72" i="1"/>
  <c r="E72" i="1"/>
  <c r="D72" i="1" a="1"/>
  <c r="D72" i="1" s="1"/>
  <c r="B72" i="1"/>
  <c r="G71" i="1"/>
  <c r="F71" i="1"/>
  <c r="I71" i="1" s="1"/>
  <c r="E71" i="1"/>
  <c r="D71" i="1" a="1"/>
  <c r="D71" i="1"/>
  <c r="B71" i="1"/>
  <c r="AU70" i="1"/>
  <c r="AG70" i="1"/>
  <c r="AE70" i="1"/>
  <c r="AD70" i="1"/>
  <c r="AC70" i="1"/>
  <c r="P70" i="1"/>
  <c r="J70" i="1"/>
  <c r="AN70" i="1" s="1"/>
  <c r="I70" i="1"/>
  <c r="H70" i="1"/>
  <c r="G70" i="1"/>
  <c r="F70" i="1"/>
  <c r="E70" i="1"/>
  <c r="D70" i="1" a="1"/>
  <c r="D70" i="1" s="1"/>
  <c r="B70" i="1"/>
  <c r="F69" i="1"/>
  <c r="I69" i="1" s="1"/>
  <c r="E69" i="1"/>
  <c r="D69" i="1" a="1"/>
  <c r="D69" i="1" s="1"/>
  <c r="B69" i="1"/>
  <c r="I68" i="1"/>
  <c r="F68" i="1"/>
  <c r="G68" i="1" s="1"/>
  <c r="E68" i="1"/>
  <c r="D68" i="1" a="1"/>
  <c r="D68" i="1" s="1"/>
  <c r="B68" i="1"/>
  <c r="H67" i="1"/>
  <c r="F67" i="1"/>
  <c r="E67" i="1"/>
  <c r="D67" i="1" a="1"/>
  <c r="D67" i="1" s="1"/>
  <c r="B67" i="1"/>
  <c r="H66" i="1"/>
  <c r="G66" i="1"/>
  <c r="J66" i="1" s="1"/>
  <c r="F66" i="1"/>
  <c r="I66" i="1" s="1"/>
  <c r="E66" i="1"/>
  <c r="D66" i="1" a="1"/>
  <c r="D66" i="1"/>
  <c r="B66" i="1"/>
  <c r="J65" i="1"/>
  <c r="V65" i="1" s="1"/>
  <c r="I65" i="1"/>
  <c r="H65" i="1"/>
  <c r="G65" i="1"/>
  <c r="F65" i="1"/>
  <c r="E65" i="1"/>
  <c r="D65" i="1" a="1"/>
  <c r="D65" i="1" s="1"/>
  <c r="B65" i="1"/>
  <c r="F64" i="1"/>
  <c r="H64" i="1" s="1"/>
  <c r="E64" i="1"/>
  <c r="D64" i="1" a="1"/>
  <c r="D64" i="1"/>
  <c r="B64" i="1"/>
  <c r="I63" i="1"/>
  <c r="H63" i="1"/>
  <c r="F63" i="1"/>
  <c r="G63" i="1" s="1"/>
  <c r="J63" i="1" s="1"/>
  <c r="E63" i="1"/>
  <c r="D63" i="1" a="1"/>
  <c r="D63" i="1" s="1"/>
  <c r="B63" i="1"/>
  <c r="F62" i="1"/>
  <c r="I62" i="1" s="1"/>
  <c r="E62" i="1"/>
  <c r="D62" i="1" a="1"/>
  <c r="D62" i="1" s="1"/>
  <c r="B62" i="1"/>
  <c r="F61" i="1"/>
  <c r="G61" i="1" s="1"/>
  <c r="E61" i="1"/>
  <c r="D61" i="1" a="1"/>
  <c r="D61" i="1"/>
  <c r="B61" i="1"/>
  <c r="F60" i="1"/>
  <c r="E60" i="1"/>
  <c r="D60" i="1" a="1"/>
  <c r="D60" i="1" s="1"/>
  <c r="B60" i="1"/>
  <c r="H59" i="1"/>
  <c r="G59" i="1"/>
  <c r="J59" i="1" s="1"/>
  <c r="F59" i="1"/>
  <c r="I59" i="1" s="1"/>
  <c r="E59" i="1"/>
  <c r="D59" i="1" a="1"/>
  <c r="D59" i="1" s="1"/>
  <c r="B59" i="1"/>
  <c r="F58" i="1"/>
  <c r="I58" i="1" s="1"/>
  <c r="E58" i="1"/>
  <c r="D58" i="1" a="1"/>
  <c r="D58" i="1" s="1"/>
  <c r="B58" i="1"/>
  <c r="AR57" i="1"/>
  <c r="AF57" i="1"/>
  <c r="AD57" i="1"/>
  <c r="AC57" i="1"/>
  <c r="AB57" i="1"/>
  <c r="W57" i="1"/>
  <c r="P57" i="1"/>
  <c r="J57" i="1"/>
  <c r="AL57" i="1" s="1"/>
  <c r="I57" i="1"/>
  <c r="H57" i="1"/>
  <c r="G57" i="1"/>
  <c r="F57" i="1"/>
  <c r="E57" i="1"/>
  <c r="D57" i="1" a="1"/>
  <c r="D57" i="1" s="1"/>
  <c r="B57" i="1"/>
  <c r="I56" i="1"/>
  <c r="H56" i="1"/>
  <c r="F56" i="1"/>
  <c r="G56" i="1" s="1"/>
  <c r="J56" i="1" s="1"/>
  <c r="E56" i="1"/>
  <c r="D56" i="1" a="1"/>
  <c r="D56" i="1" s="1"/>
  <c r="B56" i="1"/>
  <c r="I55" i="1"/>
  <c r="H55" i="1"/>
  <c r="F55" i="1"/>
  <c r="G55" i="1" s="1"/>
  <c r="J55" i="1" s="1"/>
  <c r="E55" i="1"/>
  <c r="D55" i="1" a="1"/>
  <c r="D55" i="1" s="1"/>
  <c r="B55" i="1"/>
  <c r="H54" i="1"/>
  <c r="G54" i="1"/>
  <c r="J54" i="1" s="1"/>
  <c r="F54" i="1"/>
  <c r="I54" i="1" s="1"/>
  <c r="E54" i="1"/>
  <c r="D54" i="1" a="1"/>
  <c r="D54" i="1"/>
  <c r="B54" i="1"/>
  <c r="I53" i="1"/>
  <c r="H53" i="1"/>
  <c r="G53" i="1"/>
  <c r="J53" i="1" s="1"/>
  <c r="F53" i="1"/>
  <c r="E53" i="1"/>
  <c r="D53" i="1" a="1"/>
  <c r="D53" i="1"/>
  <c r="B53" i="1"/>
  <c r="F52" i="1"/>
  <c r="H52" i="1" s="1"/>
  <c r="E52" i="1"/>
  <c r="D52" i="1" a="1"/>
  <c r="D52" i="1"/>
  <c r="B52" i="1"/>
  <c r="F51" i="1"/>
  <c r="I51" i="1" s="1"/>
  <c r="E51" i="1"/>
  <c r="D51" i="1" a="1"/>
  <c r="D51" i="1" s="1"/>
  <c r="B51" i="1"/>
  <c r="I50" i="1"/>
  <c r="H50" i="1"/>
  <c r="F50" i="1"/>
  <c r="G50" i="1" s="1"/>
  <c r="J50" i="1" s="1"/>
  <c r="E50" i="1"/>
  <c r="D50" i="1" a="1"/>
  <c r="D50" i="1" s="1"/>
  <c r="B50" i="1"/>
  <c r="F49" i="1"/>
  <c r="G49" i="1" s="1"/>
  <c r="E49" i="1"/>
  <c r="D49" i="1" a="1"/>
  <c r="D49" i="1"/>
  <c r="B49" i="1"/>
  <c r="F48" i="1"/>
  <c r="E48" i="1"/>
  <c r="D48" i="1" a="1"/>
  <c r="D48" i="1"/>
  <c r="B48" i="1"/>
  <c r="F47" i="1"/>
  <c r="I47" i="1" s="1"/>
  <c r="E47" i="1"/>
  <c r="D47" i="1" a="1"/>
  <c r="D47" i="1" s="1"/>
  <c r="B47" i="1"/>
  <c r="F46" i="1"/>
  <c r="I46" i="1" s="1"/>
  <c r="E46" i="1"/>
  <c r="D46" i="1" a="1"/>
  <c r="D46" i="1"/>
  <c r="B46" i="1"/>
  <c r="F45" i="1"/>
  <c r="I45" i="1" s="1"/>
  <c r="E45" i="1"/>
  <c r="D45" i="1" a="1"/>
  <c r="D45" i="1" s="1"/>
  <c r="B45" i="1"/>
  <c r="F44" i="1"/>
  <c r="I44" i="1" s="1"/>
  <c r="E44" i="1"/>
  <c r="D44" i="1" a="1"/>
  <c r="D44" i="1"/>
  <c r="B44" i="1"/>
  <c r="I43" i="1"/>
  <c r="H43" i="1"/>
  <c r="F43" i="1"/>
  <c r="G43" i="1" s="1"/>
  <c r="J43" i="1" s="1"/>
  <c r="E43" i="1"/>
  <c r="D43" i="1" a="1"/>
  <c r="D43" i="1"/>
  <c r="B43" i="1"/>
  <c r="F42" i="1"/>
  <c r="I42" i="1" s="1"/>
  <c r="E42" i="1"/>
  <c r="D42" i="1" a="1"/>
  <c r="D42" i="1"/>
  <c r="B42" i="1"/>
  <c r="I41" i="1"/>
  <c r="H41" i="1"/>
  <c r="F41" i="1"/>
  <c r="G41" i="1" s="1"/>
  <c r="J41" i="1" s="1"/>
  <c r="E41" i="1"/>
  <c r="D41" i="1" a="1"/>
  <c r="D41" i="1"/>
  <c r="B41" i="1"/>
  <c r="F40" i="1"/>
  <c r="I40" i="1" s="1"/>
  <c r="E40" i="1"/>
  <c r="D40" i="1" a="1"/>
  <c r="D40" i="1" s="1"/>
  <c r="B40" i="1"/>
  <c r="F39" i="1"/>
  <c r="I39" i="1" s="1"/>
  <c r="E39" i="1"/>
  <c r="D39" i="1" a="1"/>
  <c r="D39" i="1" s="1"/>
  <c r="B39" i="1"/>
  <c r="H38" i="1"/>
  <c r="J38" i="1" s="1"/>
  <c r="G38" i="1"/>
  <c r="F38" i="1"/>
  <c r="I38" i="1" s="1"/>
  <c r="E38" i="1"/>
  <c r="D38" i="1" a="1"/>
  <c r="D38" i="1"/>
  <c r="B38" i="1"/>
  <c r="F37" i="1"/>
  <c r="I37" i="1" s="1"/>
  <c r="E37" i="1"/>
  <c r="D37" i="1" a="1"/>
  <c r="D37" i="1" s="1"/>
  <c r="B37" i="1"/>
  <c r="F36" i="1"/>
  <c r="I36" i="1" s="1"/>
  <c r="E36" i="1"/>
  <c r="D36" i="1" a="1"/>
  <c r="D36" i="1" s="1"/>
  <c r="B36" i="1"/>
  <c r="I35" i="1"/>
  <c r="H35" i="1"/>
  <c r="F35" i="1"/>
  <c r="G35" i="1" s="1"/>
  <c r="J35" i="1" s="1"/>
  <c r="E35" i="1"/>
  <c r="D35" i="1" a="1"/>
  <c r="D35" i="1"/>
  <c r="B35" i="1"/>
  <c r="F34" i="1"/>
  <c r="I34" i="1" s="1"/>
  <c r="E34" i="1"/>
  <c r="D34" i="1" a="1"/>
  <c r="D34" i="1"/>
  <c r="B34" i="1"/>
  <c r="H33" i="1"/>
  <c r="G33" i="1"/>
  <c r="F33" i="1"/>
  <c r="I33" i="1" s="1"/>
  <c r="E33" i="1"/>
  <c r="D33" i="1" a="1"/>
  <c r="D33" i="1"/>
  <c r="B33" i="1"/>
  <c r="I32" i="1"/>
  <c r="H32" i="1"/>
  <c r="G32" i="1"/>
  <c r="J32" i="1" s="1"/>
  <c r="F32" i="1"/>
  <c r="E32" i="1"/>
  <c r="D32" i="1" a="1"/>
  <c r="D32" i="1" s="1"/>
  <c r="B32" i="1"/>
  <c r="I31" i="1"/>
  <c r="F31" i="1"/>
  <c r="H31" i="1" s="1"/>
  <c r="E31" i="1"/>
  <c r="D31" i="1" a="1"/>
  <c r="D31" i="1"/>
  <c r="B31" i="1"/>
  <c r="H30" i="1"/>
  <c r="F30" i="1"/>
  <c r="I30" i="1" s="1"/>
  <c r="E30" i="1"/>
  <c r="D30" i="1" a="1"/>
  <c r="D30" i="1" s="1"/>
  <c r="B30" i="1"/>
  <c r="F29" i="1"/>
  <c r="I29" i="1" s="1"/>
  <c r="E29" i="1"/>
  <c r="D29" i="1" a="1"/>
  <c r="D29" i="1" s="1"/>
  <c r="B29" i="1"/>
  <c r="I28" i="1"/>
  <c r="H28" i="1"/>
  <c r="F28" i="1"/>
  <c r="G28" i="1" s="1"/>
  <c r="J28" i="1" s="1"/>
  <c r="E28" i="1"/>
  <c r="D28" i="1" a="1"/>
  <c r="D28" i="1" s="1"/>
  <c r="B28" i="1"/>
  <c r="F27" i="1"/>
  <c r="I27" i="1" s="1"/>
  <c r="E27" i="1"/>
  <c r="D27" i="1" a="1"/>
  <c r="D27" i="1" s="1"/>
  <c r="B27" i="1"/>
  <c r="G26" i="1"/>
  <c r="F26" i="1"/>
  <c r="I26" i="1" s="1"/>
  <c r="E26" i="1"/>
  <c r="D26" i="1" a="1"/>
  <c r="D26" i="1"/>
  <c r="B26" i="1"/>
  <c r="F25" i="1"/>
  <c r="I25" i="1" s="1"/>
  <c r="E25" i="1"/>
  <c r="D25" i="1" a="1"/>
  <c r="D25" i="1" s="1"/>
  <c r="B25" i="1"/>
  <c r="F24" i="1"/>
  <c r="G24" i="1" s="1"/>
  <c r="E24" i="1"/>
  <c r="D24" i="1" a="1"/>
  <c r="D24" i="1" s="1"/>
  <c r="B24" i="1"/>
  <c r="I23" i="1"/>
  <c r="H23" i="1"/>
  <c r="F23" i="1"/>
  <c r="G23" i="1" s="1"/>
  <c r="J23" i="1" s="1"/>
  <c r="E23" i="1"/>
  <c r="D23" i="1" a="1"/>
  <c r="D23" i="1"/>
  <c r="B23" i="1"/>
  <c r="F22" i="1"/>
  <c r="I22" i="1" s="1"/>
  <c r="E22" i="1"/>
  <c r="D22" i="1" a="1"/>
  <c r="D22" i="1"/>
  <c r="B22" i="1"/>
  <c r="G21" i="1"/>
  <c r="F21" i="1"/>
  <c r="I21" i="1" s="1"/>
  <c r="E21" i="1"/>
  <c r="D21" i="1" a="1"/>
  <c r="D21" i="1"/>
  <c r="B21" i="1"/>
  <c r="I20" i="1"/>
  <c r="H20" i="1"/>
  <c r="G20" i="1"/>
  <c r="J20" i="1" s="1"/>
  <c r="F20" i="1"/>
  <c r="E20" i="1"/>
  <c r="D20" i="1" a="1"/>
  <c r="D20" i="1" s="1"/>
  <c r="B20" i="1"/>
  <c r="I19" i="1"/>
  <c r="F19" i="1"/>
  <c r="H19" i="1" s="1"/>
  <c r="E19" i="1"/>
  <c r="D19" i="1" a="1"/>
  <c r="D19" i="1"/>
  <c r="B19" i="1"/>
  <c r="H18" i="1"/>
  <c r="F18" i="1"/>
  <c r="I18" i="1" s="1"/>
  <c r="E18" i="1"/>
  <c r="D18" i="1" a="1"/>
  <c r="D18" i="1" s="1"/>
  <c r="B18" i="1"/>
  <c r="F17" i="1"/>
  <c r="G17" i="1" s="1"/>
  <c r="E17" i="1"/>
  <c r="D17" i="1" a="1"/>
  <c r="D17" i="1" s="1"/>
  <c r="B17" i="1"/>
  <c r="I16" i="1"/>
  <c r="H16" i="1"/>
  <c r="F16" i="1"/>
  <c r="G16" i="1" s="1"/>
  <c r="J16" i="1" s="1"/>
  <c r="E16" i="1"/>
  <c r="D16" i="1" a="1"/>
  <c r="D16" i="1"/>
  <c r="B16" i="1"/>
  <c r="F15" i="1"/>
  <c r="I15" i="1" s="1"/>
  <c r="E15" i="1"/>
  <c r="D15" i="1" a="1"/>
  <c r="D15" i="1"/>
  <c r="B15" i="1"/>
  <c r="F14" i="1"/>
  <c r="G14" i="1" s="1"/>
  <c r="E14" i="1"/>
  <c r="D14" i="1" a="1"/>
  <c r="D14" i="1"/>
  <c r="B14" i="1"/>
  <c r="F13" i="1"/>
  <c r="I13" i="1" s="1"/>
  <c r="E13" i="1"/>
  <c r="D13" i="1" a="1"/>
  <c r="D13" i="1" s="1"/>
  <c r="B13" i="1"/>
  <c r="F12" i="1"/>
  <c r="I12" i="1" s="1"/>
  <c r="E12" i="1"/>
  <c r="D12" i="1" a="1"/>
  <c r="D12" i="1" s="1"/>
  <c r="B12" i="1"/>
  <c r="I11" i="1"/>
  <c r="H11" i="1"/>
  <c r="F11" i="1"/>
  <c r="G11" i="1" s="1"/>
  <c r="J11" i="1" s="1"/>
  <c r="E11" i="1"/>
  <c r="D11" i="1" a="1"/>
  <c r="D11" i="1"/>
  <c r="B11" i="1"/>
  <c r="F10" i="1"/>
  <c r="I10" i="1" s="1"/>
  <c r="E10" i="1"/>
  <c r="D10" i="1" a="1"/>
  <c r="D10" i="1"/>
  <c r="B10" i="1"/>
  <c r="G9" i="1"/>
  <c r="F9" i="1"/>
  <c r="I9" i="1" s="1"/>
  <c r="E9" i="1"/>
  <c r="D9" i="1" a="1"/>
  <c r="D9" i="1"/>
  <c r="B9" i="1"/>
  <c r="I8" i="1"/>
  <c r="H8" i="1"/>
  <c r="G8" i="1"/>
  <c r="J8" i="1" s="1"/>
  <c r="F8" i="1"/>
  <c r="E8" i="1"/>
  <c r="D8" i="1" a="1"/>
  <c r="D8" i="1" s="1"/>
  <c r="B8" i="1"/>
  <c r="I7" i="1"/>
  <c r="F7" i="1"/>
  <c r="H7" i="1" s="1"/>
  <c r="E7" i="1"/>
  <c r="D7" i="1" a="1"/>
  <c r="D7" i="1"/>
  <c r="B7" i="1"/>
  <c r="H6" i="1"/>
  <c r="F6" i="1"/>
  <c r="I6" i="1" s="1"/>
  <c r="E6" i="1"/>
  <c r="D6" i="1" a="1"/>
  <c r="D6" i="1" s="1"/>
  <c r="B6" i="1"/>
  <c r="F5" i="1"/>
  <c r="G5" i="1" s="1"/>
  <c r="E5" i="1"/>
  <c r="D5" i="1" a="1"/>
  <c r="D5" i="1" s="1"/>
  <c r="B5" i="1"/>
  <c r="I4" i="1"/>
  <c r="H4" i="1"/>
  <c r="F4" i="1"/>
  <c r="G4" i="1" s="1"/>
  <c r="J4" i="1" s="1"/>
  <c r="E4" i="1"/>
  <c r="D4" i="1" a="1"/>
  <c r="D4" i="1"/>
  <c r="B4" i="1"/>
  <c r="F3" i="1"/>
  <c r="I3" i="1" s="1"/>
  <c r="E3" i="1"/>
  <c r="D3" i="1" a="1"/>
  <c r="D3" i="1"/>
  <c r="B3" i="1"/>
  <c r="F2" i="1"/>
  <c r="G2" i="1" s="1"/>
  <c r="E2" i="1"/>
  <c r="D2" i="1" a="1"/>
  <c r="D2" i="1"/>
  <c r="B2" i="1"/>
  <c r="D321" i="2" l="1"/>
  <c r="E321" i="2" s="1"/>
  <c r="D299" i="2"/>
  <c r="E299" i="2" s="1"/>
  <c r="D206" i="2"/>
  <c r="E206" i="2" s="1"/>
  <c r="D184" i="2"/>
  <c r="E184" i="2" s="1"/>
  <c r="D311" i="2"/>
  <c r="E311" i="2" s="1"/>
  <c r="D177" i="2"/>
  <c r="E177" i="2" s="1"/>
  <c r="D208" i="2"/>
  <c r="E208" i="2" s="1"/>
  <c r="D256" i="2"/>
  <c r="E256" i="2" s="1"/>
  <c r="D277" i="2"/>
  <c r="E277" i="2" s="1"/>
  <c r="D212" i="2"/>
  <c r="E212" i="2" s="1"/>
  <c r="D249" i="2"/>
  <c r="E249" i="2" s="1"/>
  <c r="D280" i="2"/>
  <c r="E280" i="2" s="1"/>
  <c r="D301" i="2"/>
  <c r="E301" i="2" s="1"/>
  <c r="D189" i="2"/>
  <c r="E189" i="2" s="1"/>
  <c r="D244" i="2"/>
  <c r="E244" i="2" s="1"/>
  <c r="D266" i="2"/>
  <c r="E266" i="2" s="1"/>
  <c r="D273" i="2"/>
  <c r="E273" i="2" s="1"/>
  <c r="D236" i="2"/>
  <c r="E236" i="2" s="1"/>
  <c r="D260" i="2"/>
  <c r="E260" i="2" s="1"/>
  <c r="D290" i="2"/>
  <c r="E290" i="2" s="1"/>
  <c r="D297" i="2"/>
  <c r="E297" i="2" s="1"/>
  <c r="D197" i="2"/>
  <c r="E197" i="2" s="1"/>
  <c r="D228" i="2"/>
  <c r="E228" i="2" s="1"/>
  <c r="D314" i="2"/>
  <c r="E314" i="2" s="1"/>
  <c r="D276" i="2"/>
  <c r="E276" i="2" s="1"/>
  <c r="D307" i="2"/>
  <c r="E307" i="2" s="1"/>
  <c r="D253" i="2"/>
  <c r="E253" i="2" s="1"/>
  <c r="D269" i="2"/>
  <c r="E269" i="2" s="1"/>
  <c r="D300" i="2"/>
  <c r="E300" i="2" s="1"/>
  <c r="D207" i="2"/>
  <c r="E207" i="2" s="1"/>
  <c r="D238" i="2"/>
  <c r="E238" i="2" s="1"/>
  <c r="D262" i="2"/>
  <c r="E262" i="2" s="1"/>
  <c r="D293" i="2"/>
  <c r="E293" i="2" s="1"/>
  <c r="D183" i="2"/>
  <c r="E183" i="2" s="1"/>
  <c r="D185" i="2"/>
  <c r="E185" i="2" s="1"/>
  <c r="D286" i="2"/>
  <c r="E286" i="2" s="1"/>
  <c r="D294" i="2"/>
  <c r="E294" i="2" s="1"/>
  <c r="D310" i="2"/>
  <c r="E310" i="2" s="1"/>
  <c r="D224" i="2"/>
  <c r="E224" i="2" s="1"/>
  <c r="D248" i="2"/>
  <c r="E248" i="2" s="1"/>
  <c r="D281" i="2"/>
  <c r="E281" i="2" s="1"/>
  <c r="D289" i="2"/>
  <c r="E289" i="2" s="1"/>
  <c r="D227" i="2"/>
  <c r="E227" i="2" s="1"/>
  <c r="D251" i="2"/>
  <c r="E251" i="2" s="1"/>
  <c r="D313" i="2"/>
  <c r="E313" i="2" s="1"/>
  <c r="D239" i="2"/>
  <c r="E239" i="2" s="1"/>
  <c r="D268" i="2"/>
  <c r="E268" i="2" s="1"/>
  <c r="D275" i="2"/>
  <c r="E275" i="2" s="1"/>
  <c r="D306" i="2"/>
  <c r="E306" i="2" s="1"/>
  <c r="D292" i="2"/>
  <c r="E292" i="2" s="1"/>
  <c r="D303" i="2"/>
  <c r="E303" i="2" s="1"/>
  <c r="D316" i="2"/>
  <c r="E316" i="2" s="1"/>
  <c r="D213" i="2"/>
  <c r="E213" i="2" s="1"/>
  <c r="D215" i="2"/>
  <c r="E215" i="2" s="1"/>
  <c r="D223" i="2"/>
  <c r="E223" i="2" s="1"/>
  <c r="D278" i="2"/>
  <c r="E278" i="2" s="1"/>
  <c r="D240" i="2"/>
  <c r="E240" i="2" s="1"/>
  <c r="D264" i="2"/>
  <c r="E264" i="2" s="1"/>
  <c r="D265" i="2"/>
  <c r="E265" i="2" s="1"/>
  <c r="D288" i="2"/>
  <c r="E288" i="2" s="1"/>
  <c r="D195" i="2"/>
  <c r="E195" i="2" s="1"/>
  <c r="D205" i="2"/>
  <c r="E205" i="2" s="1"/>
  <c r="D263" i="2"/>
  <c r="E263" i="2" s="1"/>
  <c r="D315" i="2"/>
  <c r="E315" i="2" s="1"/>
  <c r="D319" i="2"/>
  <c r="E319" i="2" s="1"/>
  <c r="D287" i="2"/>
  <c r="E287" i="2" s="1"/>
  <c r="AO56" i="1"/>
  <c r="Q56" i="1"/>
  <c r="AM56" i="1"/>
  <c r="O56" i="1"/>
  <c r="AC56" i="1"/>
  <c r="AV56" i="1"/>
  <c r="X56" i="1"/>
  <c r="AU56" i="1"/>
  <c r="S56" i="1"/>
  <c r="AT56" i="1"/>
  <c r="R56" i="1"/>
  <c r="AW56" i="1"/>
  <c r="AS56" i="1"/>
  <c r="P56" i="1"/>
  <c r="AR56" i="1"/>
  <c r="N56" i="1"/>
  <c r="AQ56" i="1"/>
  <c r="M56" i="1"/>
  <c r="AP56" i="1"/>
  <c r="L56" i="1"/>
  <c r="AN56" i="1"/>
  <c r="K56" i="1"/>
  <c r="AL56" i="1"/>
  <c r="AK56" i="1"/>
  <c r="AJ56" i="1"/>
  <c r="AI56" i="1"/>
  <c r="AH56" i="1"/>
  <c r="AG56" i="1"/>
  <c r="AF56" i="1"/>
  <c r="T56" i="1"/>
  <c r="AE56" i="1"/>
  <c r="AD56" i="1"/>
  <c r="AB56" i="1"/>
  <c r="AA56" i="1"/>
  <c r="Z56" i="1"/>
  <c r="Y56" i="1"/>
  <c r="W56" i="1"/>
  <c r="AY56" i="1"/>
  <c r="V56" i="1"/>
  <c r="AX56" i="1"/>
  <c r="U56" i="1"/>
  <c r="Y114" i="2"/>
  <c r="V114" i="2"/>
  <c r="AC38" i="1"/>
  <c r="AO38" i="1"/>
  <c r="Q38" i="1"/>
  <c r="AK38" i="1"/>
  <c r="K38" i="1"/>
  <c r="AJ38" i="1"/>
  <c r="AI38" i="1"/>
  <c r="AH38" i="1"/>
  <c r="AG38" i="1"/>
  <c r="AF38" i="1"/>
  <c r="AE38" i="1"/>
  <c r="AD38" i="1"/>
  <c r="AB38" i="1"/>
  <c r="L38" i="1"/>
  <c r="H114" i="2" s="1"/>
  <c r="AA38" i="1"/>
  <c r="Z38" i="1"/>
  <c r="AY38" i="1"/>
  <c r="Y38" i="1"/>
  <c r="AX38" i="1"/>
  <c r="X38" i="1"/>
  <c r="AW38" i="1"/>
  <c r="W38" i="1"/>
  <c r="AV38" i="1"/>
  <c r="V38" i="1"/>
  <c r="AU38" i="1"/>
  <c r="U38" i="1"/>
  <c r="AT38" i="1"/>
  <c r="T38" i="1"/>
  <c r="AS38" i="1"/>
  <c r="S38" i="1"/>
  <c r="AQ38" i="1"/>
  <c r="AR38" i="1"/>
  <c r="R38" i="1"/>
  <c r="P38" i="1"/>
  <c r="AP38" i="1"/>
  <c r="O38" i="1"/>
  <c r="AN38" i="1"/>
  <c r="N38" i="1"/>
  <c r="AM38" i="1"/>
  <c r="M38" i="1"/>
  <c r="AL38" i="1"/>
  <c r="AQ43" i="1"/>
  <c r="S43" i="1"/>
  <c r="AE43" i="1"/>
  <c r="AX43" i="1"/>
  <c r="Z43" i="1"/>
  <c r="AY43" i="1"/>
  <c r="W43" i="1"/>
  <c r="AW43" i="1"/>
  <c r="V43" i="1"/>
  <c r="AV43" i="1"/>
  <c r="U43" i="1"/>
  <c r="AU43" i="1"/>
  <c r="T43" i="1"/>
  <c r="AT43" i="1"/>
  <c r="R43" i="1"/>
  <c r="AS43" i="1"/>
  <c r="Q43" i="1"/>
  <c r="AR43" i="1"/>
  <c r="P43" i="1"/>
  <c r="AP43" i="1"/>
  <c r="O43" i="1"/>
  <c r="AO43" i="1"/>
  <c r="N43" i="1"/>
  <c r="AN43" i="1"/>
  <c r="M43" i="1"/>
  <c r="AM43" i="1"/>
  <c r="L43" i="1"/>
  <c r="AL43" i="1"/>
  <c r="K43" i="1"/>
  <c r="AK43" i="1"/>
  <c r="AJ43" i="1"/>
  <c r="AI43" i="1"/>
  <c r="AH43" i="1"/>
  <c r="AG43" i="1"/>
  <c r="AF43" i="1"/>
  <c r="AD43" i="1"/>
  <c r="AC43" i="1"/>
  <c r="AB43" i="1"/>
  <c r="AA43" i="1"/>
  <c r="Y43" i="1"/>
  <c r="X43" i="1"/>
  <c r="AI59" i="1"/>
  <c r="K59" i="1"/>
  <c r="AG59" i="1"/>
  <c r="AU59" i="1"/>
  <c r="W59" i="1"/>
  <c r="AP59" i="1"/>
  <c r="R59" i="1"/>
  <c r="AO59" i="1"/>
  <c r="M59" i="1"/>
  <c r="AN59" i="1"/>
  <c r="L59" i="1"/>
  <c r="AM59" i="1"/>
  <c r="AL59" i="1"/>
  <c r="AK59" i="1"/>
  <c r="AJ59" i="1"/>
  <c r="AH59" i="1"/>
  <c r="AF59" i="1"/>
  <c r="AE59" i="1"/>
  <c r="N59" i="1"/>
  <c r="AD59" i="1"/>
  <c r="AC59" i="1"/>
  <c r="AB59" i="1"/>
  <c r="AA59" i="1"/>
  <c r="Z59" i="1"/>
  <c r="Y59" i="1"/>
  <c r="X59" i="1"/>
  <c r="AQ59" i="1"/>
  <c r="AY59" i="1"/>
  <c r="V59" i="1"/>
  <c r="AX59" i="1"/>
  <c r="U59" i="1"/>
  <c r="AW59" i="1"/>
  <c r="T59" i="1"/>
  <c r="AV59" i="1"/>
  <c r="S59" i="1"/>
  <c r="AT59" i="1"/>
  <c r="Q59" i="1"/>
  <c r="AS59" i="1"/>
  <c r="P59" i="1"/>
  <c r="AR59" i="1"/>
  <c r="O59" i="1"/>
  <c r="AU8" i="1"/>
  <c r="W8" i="1"/>
  <c r="AT8" i="1"/>
  <c r="R8" i="1"/>
  <c r="AO8" i="1"/>
  <c r="AN8" i="1"/>
  <c r="N8" i="1"/>
  <c r="V8" i="1"/>
  <c r="S8" i="1"/>
  <c r="Q8" i="1"/>
  <c r="AV8" i="1"/>
  <c r="AS8" i="1"/>
  <c r="U8" i="1"/>
  <c r="AR8" i="1"/>
  <c r="T8" i="1"/>
  <c r="AQ8" i="1"/>
  <c r="X8" i="1"/>
  <c r="AP8" i="1"/>
  <c r="P8" i="1"/>
  <c r="O8" i="1"/>
  <c r="AM8" i="1"/>
  <c r="AL8" i="1"/>
  <c r="AK8" i="1"/>
  <c r="M8" i="1"/>
  <c r="AJ8" i="1"/>
  <c r="L8" i="1"/>
  <c r="AG8" i="1"/>
  <c r="AI8" i="1"/>
  <c r="K8" i="1"/>
  <c r="AH8" i="1"/>
  <c r="AF8" i="1"/>
  <c r="AE8" i="1"/>
  <c r="AD8" i="1"/>
  <c r="AC8" i="1"/>
  <c r="AB8" i="1"/>
  <c r="AY8" i="1"/>
  <c r="AA8" i="1"/>
  <c r="Z8" i="1"/>
  <c r="Y8" i="1"/>
  <c r="AX8" i="1"/>
  <c r="AW8" i="1"/>
  <c r="AO35" i="1"/>
  <c r="Q35" i="1"/>
  <c r="P35" i="1"/>
  <c r="AN35" i="1"/>
  <c r="AM35" i="1"/>
  <c r="O35" i="1"/>
  <c r="N35" i="1"/>
  <c r="AL35" i="1"/>
  <c r="AK35" i="1"/>
  <c r="M35" i="1"/>
  <c r="AJ35" i="1"/>
  <c r="L35" i="1"/>
  <c r="AI35" i="1"/>
  <c r="K35" i="1"/>
  <c r="AH35" i="1"/>
  <c r="AG35" i="1"/>
  <c r="AP35" i="1"/>
  <c r="AF35" i="1"/>
  <c r="AE35" i="1"/>
  <c r="AD35" i="1"/>
  <c r="AC35" i="1"/>
  <c r="AB35" i="1"/>
  <c r="AY35" i="1"/>
  <c r="AA35" i="1"/>
  <c r="AX35" i="1"/>
  <c r="Z35" i="1"/>
  <c r="AW35" i="1"/>
  <c r="Y35" i="1"/>
  <c r="AV35" i="1"/>
  <c r="X35" i="1"/>
  <c r="AT35" i="1"/>
  <c r="AU35" i="1"/>
  <c r="W35" i="1"/>
  <c r="V35" i="1"/>
  <c r="AS35" i="1"/>
  <c r="U35" i="1"/>
  <c r="AR35" i="1"/>
  <c r="T35" i="1"/>
  <c r="AQ35" i="1"/>
  <c r="S35" i="1"/>
  <c r="R35" i="1"/>
  <c r="AU77" i="1"/>
  <c r="W77" i="1"/>
  <c r="AS77" i="1"/>
  <c r="U77" i="1"/>
  <c r="AK77" i="1"/>
  <c r="M77" i="1"/>
  <c r="AI77" i="1"/>
  <c r="K77" i="1"/>
  <c r="AD77" i="1"/>
  <c r="AC77" i="1"/>
  <c r="X77" i="1"/>
  <c r="V77" i="1"/>
  <c r="T77" i="1"/>
  <c r="AY77" i="1"/>
  <c r="S77" i="1"/>
  <c r="AX77" i="1"/>
  <c r="R77" i="1"/>
  <c r="AW77" i="1"/>
  <c r="Q77" i="1"/>
  <c r="AV77" i="1"/>
  <c r="P77" i="1"/>
  <c r="AT77" i="1"/>
  <c r="O77" i="1"/>
  <c r="AR77" i="1"/>
  <c r="N77" i="1"/>
  <c r="Y77" i="1"/>
  <c r="AQ77" i="1"/>
  <c r="L77" i="1"/>
  <c r="AP77" i="1"/>
  <c r="AO77" i="1"/>
  <c r="AN77" i="1"/>
  <c r="AM77" i="1"/>
  <c r="AL77" i="1"/>
  <c r="AJ77" i="1"/>
  <c r="AH77" i="1"/>
  <c r="AG77" i="1"/>
  <c r="AF77" i="1"/>
  <c r="AE77" i="1"/>
  <c r="AB77" i="1"/>
  <c r="AA77" i="1"/>
  <c r="Z77" i="1"/>
  <c r="AU53" i="1"/>
  <c r="W53" i="1"/>
  <c r="AS53" i="1"/>
  <c r="U53" i="1"/>
  <c r="AI53" i="1"/>
  <c r="K53" i="1"/>
  <c r="AD53" i="1"/>
  <c r="AB53" i="1"/>
  <c r="AA53" i="1"/>
  <c r="Z53" i="1"/>
  <c r="Y53" i="1"/>
  <c r="X53" i="1"/>
  <c r="AY53" i="1"/>
  <c r="V53" i="1"/>
  <c r="AX53" i="1"/>
  <c r="T53" i="1"/>
  <c r="AW53" i="1"/>
  <c r="S53" i="1"/>
  <c r="AV53" i="1"/>
  <c r="R53" i="1"/>
  <c r="AC53" i="1"/>
  <c r="AT53" i="1"/>
  <c r="Q53" i="1"/>
  <c r="AR53" i="1"/>
  <c r="P53" i="1"/>
  <c r="AQ53" i="1"/>
  <c r="O53" i="1"/>
  <c r="AP53" i="1"/>
  <c r="N53" i="1"/>
  <c r="AO53" i="1"/>
  <c r="M53" i="1"/>
  <c r="AN53" i="1"/>
  <c r="L53" i="1"/>
  <c r="AM53" i="1"/>
  <c r="AL53" i="1"/>
  <c r="AK53" i="1"/>
  <c r="AJ53" i="1"/>
  <c r="AH53" i="1"/>
  <c r="AG53" i="1"/>
  <c r="AF53" i="1"/>
  <c r="AE53" i="1"/>
  <c r="AU32" i="1"/>
  <c r="W32" i="1"/>
  <c r="V32" i="1"/>
  <c r="AT32" i="1"/>
  <c r="AS32" i="1"/>
  <c r="U32" i="1"/>
  <c r="AR32" i="1"/>
  <c r="T32" i="1"/>
  <c r="AQ32" i="1"/>
  <c r="S32" i="1"/>
  <c r="AP32" i="1"/>
  <c r="R32" i="1"/>
  <c r="AV32" i="1"/>
  <c r="AO32" i="1"/>
  <c r="Q32" i="1"/>
  <c r="AN32" i="1"/>
  <c r="P32" i="1"/>
  <c r="AM32" i="1"/>
  <c r="O32" i="1"/>
  <c r="X32" i="1"/>
  <c r="AL32" i="1"/>
  <c r="N32" i="1"/>
  <c r="AK32" i="1"/>
  <c r="M32" i="1"/>
  <c r="AJ32" i="1"/>
  <c r="L32" i="1"/>
  <c r="AI32" i="1"/>
  <c r="K32" i="1"/>
  <c r="AH32" i="1"/>
  <c r="AG32" i="1"/>
  <c r="AF32" i="1"/>
  <c r="AE32" i="1"/>
  <c r="AD32" i="1"/>
  <c r="AB32" i="1"/>
  <c r="AC32" i="1"/>
  <c r="AY32" i="1"/>
  <c r="AA32" i="1"/>
  <c r="Z32" i="1"/>
  <c r="AX32" i="1"/>
  <c r="AW32" i="1"/>
  <c r="Y32" i="1"/>
  <c r="AI136" i="2"/>
  <c r="K136" i="2"/>
  <c r="AG136" i="2"/>
  <c r="I136" i="2"/>
  <c r="AF136" i="2"/>
  <c r="AE136" i="2"/>
  <c r="G136" i="2"/>
  <c r="AD136" i="2"/>
  <c r="AC136" i="2"/>
  <c r="AR136" i="2"/>
  <c r="T136" i="2"/>
  <c r="R136" i="2"/>
  <c r="Q136" i="2"/>
  <c r="P136" i="2"/>
  <c r="AU136" i="2"/>
  <c r="O136" i="2"/>
  <c r="AT136" i="2"/>
  <c r="N136" i="2"/>
  <c r="AS136" i="2"/>
  <c r="M136" i="2"/>
  <c r="Z136" i="2"/>
  <c r="Y136" i="2"/>
  <c r="S136" i="2"/>
  <c r="L136" i="2"/>
  <c r="J136" i="2"/>
  <c r="AH136" i="2"/>
  <c r="AB136" i="2"/>
  <c r="AM136" i="2"/>
  <c r="AL136" i="2"/>
  <c r="AK136" i="2"/>
  <c r="AJ136" i="2"/>
  <c r="AA136" i="2"/>
  <c r="X136" i="2"/>
  <c r="W136" i="2"/>
  <c r="V136" i="2"/>
  <c r="U136" i="2"/>
  <c r="AQ136" i="2"/>
  <c r="AP136" i="2"/>
  <c r="AO136" i="2"/>
  <c r="AN136" i="2"/>
  <c r="AS54" i="1"/>
  <c r="U54" i="1"/>
  <c r="AQ54" i="1"/>
  <c r="S54" i="1"/>
  <c r="AG54" i="1"/>
  <c r="AB54" i="1"/>
  <c r="AI54" i="1"/>
  <c r="AH54" i="1"/>
  <c r="AF54" i="1"/>
  <c r="AE54" i="1"/>
  <c r="AD54" i="1"/>
  <c r="AC54" i="1"/>
  <c r="AA54" i="1"/>
  <c r="Z54" i="1"/>
  <c r="Y54" i="1"/>
  <c r="X54" i="1"/>
  <c r="AY54" i="1"/>
  <c r="W54" i="1"/>
  <c r="AX54" i="1"/>
  <c r="V54" i="1"/>
  <c r="AW54" i="1"/>
  <c r="T54" i="1"/>
  <c r="AV54" i="1"/>
  <c r="R54" i="1"/>
  <c r="AU54" i="1"/>
  <c r="Q54" i="1"/>
  <c r="AT54" i="1"/>
  <c r="P54" i="1"/>
  <c r="AR54" i="1"/>
  <c r="O54" i="1"/>
  <c r="AP54" i="1"/>
  <c r="N54" i="1"/>
  <c r="AO54" i="1"/>
  <c r="M54" i="1"/>
  <c r="AN54" i="1"/>
  <c r="L54" i="1"/>
  <c r="H136" i="2" s="1"/>
  <c r="AM54" i="1"/>
  <c r="K54" i="1"/>
  <c r="AL54" i="1"/>
  <c r="AK54" i="1"/>
  <c r="AJ54" i="1"/>
  <c r="AH131" i="2"/>
  <c r="J131" i="2"/>
  <c r="AF131" i="2"/>
  <c r="AE131" i="2"/>
  <c r="G131" i="2"/>
  <c r="AD131" i="2"/>
  <c r="AC131" i="2"/>
  <c r="AB131" i="2"/>
  <c r="AQ131" i="2"/>
  <c r="S131" i="2"/>
  <c r="AA131" i="2"/>
  <c r="Z131" i="2"/>
  <c r="Y131" i="2"/>
  <c r="X131" i="2"/>
  <c r="W131" i="2"/>
  <c r="V131" i="2"/>
  <c r="AN131" i="2"/>
  <c r="AM131" i="2"/>
  <c r="AG131" i="2"/>
  <c r="U131" i="2"/>
  <c r="T131" i="2"/>
  <c r="R131" i="2"/>
  <c r="Q131" i="2"/>
  <c r="AR131" i="2"/>
  <c r="AP131" i="2"/>
  <c r="AO131" i="2"/>
  <c r="AL131" i="2"/>
  <c r="AK131" i="2"/>
  <c r="AJ131" i="2"/>
  <c r="AI131" i="2"/>
  <c r="P131" i="2"/>
  <c r="O131" i="2"/>
  <c r="N131" i="2"/>
  <c r="M131" i="2"/>
  <c r="L131" i="2"/>
  <c r="K131" i="2"/>
  <c r="I131" i="2"/>
  <c r="AU131" i="2"/>
  <c r="AT131" i="2"/>
  <c r="AS131" i="2"/>
  <c r="AE4" i="1"/>
  <c r="AY4" i="1"/>
  <c r="AX4" i="1"/>
  <c r="Y4" i="1"/>
  <c r="X4" i="1"/>
  <c r="AT4" i="1"/>
  <c r="AD4" i="1"/>
  <c r="AC4" i="1"/>
  <c r="AB4" i="1"/>
  <c r="AA4" i="1"/>
  <c r="Z4" i="1"/>
  <c r="AW4" i="1"/>
  <c r="AU4" i="1"/>
  <c r="AV4" i="1"/>
  <c r="W4" i="1"/>
  <c r="V4" i="1"/>
  <c r="AS4" i="1"/>
  <c r="U4" i="1"/>
  <c r="AR4" i="1"/>
  <c r="T4" i="1"/>
  <c r="R4" i="1"/>
  <c r="AO4" i="1"/>
  <c r="AM4" i="1"/>
  <c r="AP4" i="1"/>
  <c r="O4" i="1"/>
  <c r="AQ4" i="1"/>
  <c r="S4" i="1"/>
  <c r="Q4" i="1"/>
  <c r="AN4" i="1"/>
  <c r="P4" i="1"/>
  <c r="AL4" i="1"/>
  <c r="N4" i="1"/>
  <c r="AK4" i="1"/>
  <c r="M4" i="1"/>
  <c r="AJ4" i="1"/>
  <c r="AF4" i="1"/>
  <c r="L4" i="1"/>
  <c r="AI4" i="1"/>
  <c r="K4" i="1"/>
  <c r="AH4" i="1"/>
  <c r="AG4" i="1"/>
  <c r="AU41" i="1"/>
  <c r="W41" i="1"/>
  <c r="AI41" i="1"/>
  <c r="K41" i="1"/>
  <c r="AR41" i="1"/>
  <c r="R41" i="1"/>
  <c r="AQ41" i="1"/>
  <c r="Q41" i="1"/>
  <c r="AP41" i="1"/>
  <c r="P41" i="1"/>
  <c r="AO41" i="1"/>
  <c r="O41" i="1"/>
  <c r="AN41" i="1"/>
  <c r="N41" i="1"/>
  <c r="AM41" i="1"/>
  <c r="M41" i="1"/>
  <c r="AL41" i="1"/>
  <c r="L41" i="1"/>
  <c r="AK41" i="1"/>
  <c r="AJ41" i="1"/>
  <c r="AS41" i="1"/>
  <c r="AH41" i="1"/>
  <c r="AG41" i="1"/>
  <c r="AF41" i="1"/>
  <c r="AE41" i="1"/>
  <c r="AD41" i="1"/>
  <c r="S41" i="1"/>
  <c r="AC41" i="1"/>
  <c r="AB41" i="1"/>
  <c r="AA41" i="1"/>
  <c r="Z41" i="1"/>
  <c r="AY41" i="1"/>
  <c r="Y41" i="1"/>
  <c r="AX41" i="1"/>
  <c r="X41" i="1"/>
  <c r="AW41" i="1"/>
  <c r="V41" i="1"/>
  <c r="AV41" i="1"/>
  <c r="U41" i="1"/>
  <c r="AT41" i="1"/>
  <c r="T41" i="1"/>
  <c r="AC130" i="2"/>
  <c r="AA130" i="2"/>
  <c r="Z130" i="2"/>
  <c r="Y130" i="2"/>
  <c r="X130" i="2"/>
  <c r="AU130" i="2"/>
  <c r="W130" i="2"/>
  <c r="AL130" i="2"/>
  <c r="N130" i="2"/>
  <c r="AM130" i="2"/>
  <c r="AK130" i="2"/>
  <c r="AJ130" i="2"/>
  <c r="AI130" i="2"/>
  <c r="AH130" i="2"/>
  <c r="AG130" i="2"/>
  <c r="AT130" i="2"/>
  <c r="O130" i="2"/>
  <c r="AS130" i="2"/>
  <c r="M130" i="2"/>
  <c r="S130" i="2"/>
  <c r="R130" i="2"/>
  <c r="Q130" i="2"/>
  <c r="P130" i="2"/>
  <c r="L130" i="2"/>
  <c r="AF130" i="2"/>
  <c r="AE130" i="2"/>
  <c r="I130" i="2"/>
  <c r="H130" i="2"/>
  <c r="AR130" i="2"/>
  <c r="AQ130" i="2"/>
  <c r="AP130" i="2"/>
  <c r="AO130" i="2"/>
  <c r="AN130" i="2"/>
  <c r="AD130" i="2"/>
  <c r="AB130" i="2"/>
  <c r="U130" i="2"/>
  <c r="T130" i="2"/>
  <c r="K130" i="2"/>
  <c r="V130" i="2"/>
  <c r="J130" i="2"/>
  <c r="AO23" i="1"/>
  <c r="Q23" i="1"/>
  <c r="P23" i="1"/>
  <c r="AN23" i="1"/>
  <c r="AM23" i="1"/>
  <c r="O23" i="1"/>
  <c r="AL23" i="1"/>
  <c r="N23" i="1"/>
  <c r="AK23" i="1"/>
  <c r="M23" i="1"/>
  <c r="AJ23" i="1"/>
  <c r="L23" i="1"/>
  <c r="R23" i="1"/>
  <c r="AI23" i="1"/>
  <c r="K23" i="1"/>
  <c r="G130" i="2" s="1"/>
  <c r="AH23" i="1"/>
  <c r="AG23" i="1"/>
  <c r="AP23" i="1"/>
  <c r="AF23" i="1"/>
  <c r="AE23" i="1"/>
  <c r="AY23" i="1"/>
  <c r="AD23" i="1"/>
  <c r="AC23" i="1"/>
  <c r="AB23" i="1"/>
  <c r="AA23" i="1"/>
  <c r="AX23" i="1"/>
  <c r="Z23" i="1"/>
  <c r="AW23" i="1"/>
  <c r="Y23" i="1"/>
  <c r="AV23" i="1"/>
  <c r="X23" i="1"/>
  <c r="W23" i="1"/>
  <c r="AU23" i="1"/>
  <c r="V23" i="1"/>
  <c r="AT23" i="1"/>
  <c r="AS23" i="1"/>
  <c r="U23" i="1"/>
  <c r="T23" i="1"/>
  <c r="AR23" i="1"/>
  <c r="AQ23" i="1"/>
  <c r="S23" i="1"/>
  <c r="AE28" i="1"/>
  <c r="AD28" i="1"/>
  <c r="AF28" i="1"/>
  <c r="AC28" i="1"/>
  <c r="AB28" i="1"/>
  <c r="AY28" i="1"/>
  <c r="AA28" i="1"/>
  <c r="AX28" i="1"/>
  <c r="Z28" i="1"/>
  <c r="AW28" i="1"/>
  <c r="Y28" i="1"/>
  <c r="AV28" i="1"/>
  <c r="X28" i="1"/>
  <c r="AU28" i="1"/>
  <c r="W28" i="1"/>
  <c r="AT28" i="1"/>
  <c r="V28" i="1"/>
  <c r="AS28" i="1"/>
  <c r="U28" i="1"/>
  <c r="AR28" i="1"/>
  <c r="T28" i="1"/>
  <c r="AQ28" i="1"/>
  <c r="S28" i="1"/>
  <c r="R28" i="1"/>
  <c r="AP28" i="1"/>
  <c r="AO28" i="1"/>
  <c r="Q28" i="1"/>
  <c r="AN28" i="1"/>
  <c r="P28" i="1"/>
  <c r="AM28" i="1"/>
  <c r="O28" i="1"/>
  <c r="AL28" i="1"/>
  <c r="N28" i="1"/>
  <c r="AK28" i="1"/>
  <c r="L28" i="1"/>
  <c r="H131" i="2" s="1"/>
  <c r="M28" i="1"/>
  <c r="AJ28" i="1"/>
  <c r="AI28" i="1"/>
  <c r="K28" i="1"/>
  <c r="AH28" i="1"/>
  <c r="AG28" i="1"/>
  <c r="AE97" i="1"/>
  <c r="AD97" i="1"/>
  <c r="AC97" i="1"/>
  <c r="AS97" i="1"/>
  <c r="U97" i="1"/>
  <c r="AQ97" i="1"/>
  <c r="S97" i="1"/>
  <c r="AP97" i="1"/>
  <c r="R97" i="1"/>
  <c r="AL97" i="1"/>
  <c r="N97" i="1"/>
  <c r="AK97" i="1"/>
  <c r="M97" i="1"/>
  <c r="AI97" i="1"/>
  <c r="K97" i="1"/>
  <c r="AN97" i="1"/>
  <c r="AM97" i="1"/>
  <c r="AJ97" i="1"/>
  <c r="AH97" i="1"/>
  <c r="AG97" i="1"/>
  <c r="AF97" i="1"/>
  <c r="AB97" i="1"/>
  <c r="AA97" i="1"/>
  <c r="Z97" i="1"/>
  <c r="Y97" i="1"/>
  <c r="X97" i="1"/>
  <c r="W97" i="1"/>
  <c r="V97" i="1"/>
  <c r="T97" i="1"/>
  <c r="Q97" i="1"/>
  <c r="P97" i="1"/>
  <c r="AY97" i="1"/>
  <c r="O97" i="1"/>
  <c r="AX97" i="1"/>
  <c r="L97" i="1"/>
  <c r="AW97" i="1"/>
  <c r="AV97" i="1"/>
  <c r="AU97" i="1"/>
  <c r="AT97" i="1"/>
  <c r="AR97" i="1"/>
  <c r="AO97" i="1"/>
  <c r="AP121" i="1"/>
  <c r="AE121" i="1"/>
  <c r="AD121" i="1"/>
  <c r="AC121" i="1"/>
  <c r="AB121" i="1"/>
  <c r="AA121" i="1"/>
  <c r="AY121" i="1"/>
  <c r="Z121" i="1"/>
  <c r="AW121" i="1"/>
  <c r="X121" i="1"/>
  <c r="AV121" i="1"/>
  <c r="W121" i="1"/>
  <c r="AU121" i="1"/>
  <c r="V121" i="1"/>
  <c r="AT121" i="1"/>
  <c r="U121" i="1"/>
  <c r="AR121" i="1"/>
  <c r="S121" i="1"/>
  <c r="AQ121" i="1"/>
  <c r="R121" i="1"/>
  <c r="AN121" i="1"/>
  <c r="P121" i="1"/>
  <c r="AL121" i="1"/>
  <c r="N121" i="1"/>
  <c r="AK121" i="1"/>
  <c r="M121" i="1"/>
  <c r="AI121" i="1"/>
  <c r="K121" i="1"/>
  <c r="AX121" i="1"/>
  <c r="AS121" i="1"/>
  <c r="AO121" i="1"/>
  <c r="AM121" i="1"/>
  <c r="AJ121" i="1"/>
  <c r="AH121" i="1"/>
  <c r="AG121" i="1"/>
  <c r="AF121" i="1"/>
  <c r="Y121" i="1"/>
  <c r="T121" i="1"/>
  <c r="Q121" i="1"/>
  <c r="O121" i="1"/>
  <c r="L121" i="1"/>
  <c r="AJ110" i="2"/>
  <c r="W110" i="2"/>
  <c r="AE109" i="1"/>
  <c r="AD109" i="1"/>
  <c r="AC109" i="1"/>
  <c r="AB109" i="1"/>
  <c r="AY109" i="1"/>
  <c r="AA109" i="1"/>
  <c r="AV109" i="1"/>
  <c r="X109" i="1"/>
  <c r="AU109" i="1"/>
  <c r="W109" i="1"/>
  <c r="AS109" i="1"/>
  <c r="U109" i="1"/>
  <c r="AQ109" i="1"/>
  <c r="S109" i="1"/>
  <c r="AP109" i="1"/>
  <c r="R109" i="1"/>
  <c r="AL109" i="1"/>
  <c r="N109" i="1"/>
  <c r="AK109" i="1"/>
  <c r="M109" i="1"/>
  <c r="AI109" i="1"/>
  <c r="K109" i="1"/>
  <c r="Y109" i="1"/>
  <c r="V109" i="1"/>
  <c r="T109" i="1"/>
  <c r="Q109" i="1"/>
  <c r="P109" i="1"/>
  <c r="O109" i="1"/>
  <c r="L109" i="1"/>
  <c r="H110" i="2" s="1"/>
  <c r="AX109" i="1"/>
  <c r="AW109" i="1"/>
  <c r="AT109" i="1"/>
  <c r="AR109" i="1"/>
  <c r="AO109" i="1"/>
  <c r="AN109" i="1"/>
  <c r="AM109" i="1"/>
  <c r="AJ109" i="1"/>
  <c r="AH109" i="1"/>
  <c r="AG109" i="1"/>
  <c r="AF109" i="1"/>
  <c r="Z109" i="1"/>
  <c r="Z150" i="2"/>
  <c r="X150" i="2"/>
  <c r="AR150" i="2"/>
  <c r="T150" i="2"/>
  <c r="V150" i="2"/>
  <c r="U150" i="2"/>
  <c r="AU150" i="2"/>
  <c r="S150" i="2"/>
  <c r="AT150" i="2"/>
  <c r="R150" i="2"/>
  <c r="AS150" i="2"/>
  <c r="Q150" i="2"/>
  <c r="AQ150" i="2"/>
  <c r="P150" i="2"/>
  <c r="AP150" i="2"/>
  <c r="O150" i="2"/>
  <c r="AG150" i="2"/>
  <c r="AD150" i="2"/>
  <c r="AC150" i="2"/>
  <c r="AB150" i="2"/>
  <c r="AA150" i="2"/>
  <c r="Y150" i="2"/>
  <c r="W150" i="2"/>
  <c r="AL150" i="2"/>
  <c r="AK150" i="2"/>
  <c r="AO150" i="2"/>
  <c r="AN150" i="2"/>
  <c r="AM150" i="2"/>
  <c r="AJ150" i="2"/>
  <c r="AI150" i="2"/>
  <c r="AH150" i="2"/>
  <c r="AF150" i="2"/>
  <c r="AE150" i="2"/>
  <c r="I150" i="2"/>
  <c r="G150" i="2"/>
  <c r="N150" i="2"/>
  <c r="M150" i="2"/>
  <c r="L150" i="2"/>
  <c r="K150" i="2"/>
  <c r="J150" i="2"/>
  <c r="AM105" i="1"/>
  <c r="O105" i="1"/>
  <c r="AL105" i="1"/>
  <c r="N105" i="1"/>
  <c r="AK105" i="1"/>
  <c r="M105" i="1"/>
  <c r="AJ105" i="1"/>
  <c r="L105" i="1"/>
  <c r="H150" i="2" s="1"/>
  <c r="AI105" i="1"/>
  <c r="K105" i="1"/>
  <c r="AF105" i="1"/>
  <c r="AC105" i="1"/>
  <c r="AY105" i="1"/>
  <c r="AA105" i="1"/>
  <c r="AX105" i="1"/>
  <c r="Z105" i="1"/>
  <c r="AT105" i="1"/>
  <c r="V105" i="1"/>
  <c r="AS105" i="1"/>
  <c r="U105" i="1"/>
  <c r="AQ105" i="1"/>
  <c r="S105" i="1"/>
  <c r="AO105" i="1"/>
  <c r="AN105" i="1"/>
  <c r="AH105" i="1"/>
  <c r="AG105" i="1"/>
  <c r="AE105" i="1"/>
  <c r="AD105" i="1"/>
  <c r="AP105" i="1"/>
  <c r="AB105" i="1"/>
  <c r="Y105" i="1"/>
  <c r="X105" i="1"/>
  <c r="W105" i="1"/>
  <c r="T105" i="1"/>
  <c r="R105" i="1"/>
  <c r="Q105" i="1"/>
  <c r="P105" i="1"/>
  <c r="AW105" i="1"/>
  <c r="AV105" i="1"/>
  <c r="AU105" i="1"/>
  <c r="AR105" i="1"/>
  <c r="AC50" i="1"/>
  <c r="AY50" i="1"/>
  <c r="AA50" i="1"/>
  <c r="AO50" i="1"/>
  <c r="Q50" i="1"/>
  <c r="AJ50" i="1"/>
  <c r="L50" i="1"/>
  <c r="AI50" i="1"/>
  <c r="AH50" i="1"/>
  <c r="AG50" i="1"/>
  <c r="AF50" i="1"/>
  <c r="AE50" i="1"/>
  <c r="AD50" i="1"/>
  <c r="AB50" i="1"/>
  <c r="Z50" i="1"/>
  <c r="Y50" i="1"/>
  <c r="AK50" i="1"/>
  <c r="X50" i="1"/>
  <c r="W50" i="1"/>
  <c r="AX50" i="1"/>
  <c r="V50" i="1"/>
  <c r="AW50" i="1"/>
  <c r="U50" i="1"/>
  <c r="AV50" i="1"/>
  <c r="T50" i="1"/>
  <c r="AU50" i="1"/>
  <c r="S50" i="1"/>
  <c r="AT50" i="1"/>
  <c r="R50" i="1"/>
  <c r="AS50" i="1"/>
  <c r="P50" i="1"/>
  <c r="AR50" i="1"/>
  <c r="O50" i="1"/>
  <c r="AQ50" i="1"/>
  <c r="N50" i="1"/>
  <c r="AP50" i="1"/>
  <c r="M50" i="1"/>
  <c r="AN50" i="1"/>
  <c r="K50" i="1"/>
  <c r="AM50" i="1"/>
  <c r="AL50" i="1"/>
  <c r="AQ55" i="1"/>
  <c r="S55" i="1"/>
  <c r="AO55" i="1"/>
  <c r="Q55" i="1"/>
  <c r="AE55" i="1"/>
  <c r="AX55" i="1"/>
  <c r="Z55" i="1"/>
  <c r="AN55" i="1"/>
  <c r="L55" i="1"/>
  <c r="AM55" i="1"/>
  <c r="K55" i="1"/>
  <c r="AL55" i="1"/>
  <c r="AK55" i="1"/>
  <c r="AJ55" i="1"/>
  <c r="AP55" i="1"/>
  <c r="AI55" i="1"/>
  <c r="AH55" i="1"/>
  <c r="AG55" i="1"/>
  <c r="AF55" i="1"/>
  <c r="M55" i="1"/>
  <c r="AD55" i="1"/>
  <c r="AC55" i="1"/>
  <c r="AB55" i="1"/>
  <c r="AA55" i="1"/>
  <c r="Y55" i="1"/>
  <c r="X55" i="1"/>
  <c r="W55" i="1"/>
  <c r="AY55" i="1"/>
  <c r="V55" i="1"/>
  <c r="AW55" i="1"/>
  <c r="U55" i="1"/>
  <c r="AV55" i="1"/>
  <c r="T55" i="1"/>
  <c r="AU55" i="1"/>
  <c r="R55" i="1"/>
  <c r="AT55" i="1"/>
  <c r="P55" i="1"/>
  <c r="AS55" i="1"/>
  <c r="O55" i="1"/>
  <c r="AR55" i="1"/>
  <c r="N55" i="1"/>
  <c r="AS149" i="2"/>
  <c r="U149" i="2"/>
  <c r="AQ149" i="2"/>
  <c r="S149" i="2"/>
  <c r="AM149" i="2"/>
  <c r="O149" i="2"/>
  <c r="AK149" i="2"/>
  <c r="J149" i="2"/>
  <c r="AJ149" i="2"/>
  <c r="I149" i="2"/>
  <c r="AI149" i="2"/>
  <c r="AH149" i="2"/>
  <c r="G149" i="2"/>
  <c r="AG149" i="2"/>
  <c r="AF149" i="2"/>
  <c r="AE149" i="2"/>
  <c r="V149" i="2"/>
  <c r="AB149" i="2"/>
  <c r="AA149" i="2"/>
  <c r="Z149" i="2"/>
  <c r="Y149" i="2"/>
  <c r="X149" i="2"/>
  <c r="W149" i="2"/>
  <c r="AR149" i="2"/>
  <c r="AP149" i="2"/>
  <c r="AC149" i="2"/>
  <c r="T149" i="2"/>
  <c r="R149" i="2"/>
  <c r="Q149" i="2"/>
  <c r="P149" i="2"/>
  <c r="N149" i="2"/>
  <c r="M149" i="2"/>
  <c r="L149" i="2"/>
  <c r="AU149" i="2"/>
  <c r="AO149" i="2"/>
  <c r="AN149" i="2"/>
  <c r="AL149" i="2"/>
  <c r="AD149" i="2"/>
  <c r="K149" i="2"/>
  <c r="AT149" i="2"/>
  <c r="AY63" i="1"/>
  <c r="AA63" i="1"/>
  <c r="AW63" i="1"/>
  <c r="Y63" i="1"/>
  <c r="AO63" i="1"/>
  <c r="Q63" i="1"/>
  <c r="AM63" i="1"/>
  <c r="O63" i="1"/>
  <c r="AH63" i="1"/>
  <c r="AX63" i="1"/>
  <c r="T63" i="1"/>
  <c r="AV63" i="1"/>
  <c r="S63" i="1"/>
  <c r="AU63" i="1"/>
  <c r="R63" i="1"/>
  <c r="AT63" i="1"/>
  <c r="P63" i="1"/>
  <c r="AS63" i="1"/>
  <c r="N63" i="1"/>
  <c r="AR63" i="1"/>
  <c r="M63" i="1"/>
  <c r="AQ63" i="1"/>
  <c r="L63" i="1"/>
  <c r="AP63" i="1"/>
  <c r="K63" i="1"/>
  <c r="AN63" i="1"/>
  <c r="AL63" i="1"/>
  <c r="AK63" i="1"/>
  <c r="AJ63" i="1"/>
  <c r="AI63" i="1"/>
  <c r="AG63" i="1"/>
  <c r="AF63" i="1"/>
  <c r="U63" i="1"/>
  <c r="AE63" i="1"/>
  <c r="AD63" i="1"/>
  <c r="AC63" i="1"/>
  <c r="AB63" i="1"/>
  <c r="Z63" i="1"/>
  <c r="X63" i="1"/>
  <c r="W63" i="1"/>
  <c r="V63" i="1"/>
  <c r="AM93" i="1"/>
  <c r="O93" i="1"/>
  <c r="AL93" i="1"/>
  <c r="N93" i="1"/>
  <c r="AK93" i="1"/>
  <c r="M93" i="1"/>
  <c r="AC93" i="1"/>
  <c r="AY93" i="1"/>
  <c r="AA93" i="1"/>
  <c r="AT93" i="1"/>
  <c r="V93" i="1"/>
  <c r="AS93" i="1"/>
  <c r="U93" i="1"/>
  <c r="AQ93" i="1"/>
  <c r="S93" i="1"/>
  <c r="X93" i="1"/>
  <c r="W93" i="1"/>
  <c r="T93" i="1"/>
  <c r="R93" i="1"/>
  <c r="Q93" i="1"/>
  <c r="P93" i="1"/>
  <c r="AX93" i="1"/>
  <c r="L93" i="1"/>
  <c r="AW93" i="1"/>
  <c r="K93" i="1"/>
  <c r="AV93" i="1"/>
  <c r="AU93" i="1"/>
  <c r="AR93" i="1"/>
  <c r="AP93" i="1"/>
  <c r="AO93" i="1"/>
  <c r="AN93" i="1"/>
  <c r="Y93" i="1"/>
  <c r="AJ93" i="1"/>
  <c r="AI93" i="1"/>
  <c r="AH93" i="1"/>
  <c r="AG93" i="1"/>
  <c r="AF93" i="1"/>
  <c r="AE93" i="1"/>
  <c r="AD93" i="1"/>
  <c r="AB93" i="1"/>
  <c r="Z93" i="1"/>
  <c r="Q111" i="2"/>
  <c r="AU89" i="1"/>
  <c r="W89" i="1"/>
  <c r="AS89" i="1"/>
  <c r="U89" i="1"/>
  <c r="AK89" i="1"/>
  <c r="M89" i="1"/>
  <c r="AI89" i="1"/>
  <c r="K89" i="1"/>
  <c r="AD89" i="1"/>
  <c r="AC89" i="1"/>
  <c r="AY89" i="1"/>
  <c r="AA89" i="1"/>
  <c r="AX89" i="1"/>
  <c r="Q89" i="1"/>
  <c r="AW89" i="1"/>
  <c r="P89" i="1"/>
  <c r="AV89" i="1"/>
  <c r="O89" i="1"/>
  <c r="AT89" i="1"/>
  <c r="N89" i="1"/>
  <c r="AR89" i="1"/>
  <c r="L89" i="1"/>
  <c r="AQ89" i="1"/>
  <c r="AP89" i="1"/>
  <c r="AO89" i="1"/>
  <c r="AN89" i="1"/>
  <c r="AM89" i="1"/>
  <c r="AL89" i="1"/>
  <c r="AJ89" i="1"/>
  <c r="AH89" i="1"/>
  <c r="AG89" i="1"/>
  <c r="AF89" i="1"/>
  <c r="AE89" i="1"/>
  <c r="AB89" i="1"/>
  <c r="Z89" i="1"/>
  <c r="Y89" i="1"/>
  <c r="X89" i="1"/>
  <c r="V89" i="1"/>
  <c r="T89" i="1"/>
  <c r="S89" i="1"/>
  <c r="R89" i="1"/>
  <c r="AU20" i="1"/>
  <c r="W20" i="1"/>
  <c r="AT20" i="1"/>
  <c r="V20" i="1"/>
  <c r="S20" i="1"/>
  <c r="AV20" i="1"/>
  <c r="AS20" i="1"/>
  <c r="U20" i="1"/>
  <c r="AR20" i="1"/>
  <c r="T20" i="1"/>
  <c r="AQ20" i="1"/>
  <c r="AP20" i="1"/>
  <c r="R20" i="1"/>
  <c r="AO20" i="1"/>
  <c r="Q20" i="1"/>
  <c r="AM20" i="1"/>
  <c r="N20" i="1"/>
  <c r="AN20" i="1"/>
  <c r="P20" i="1"/>
  <c r="O20" i="1"/>
  <c r="AL20" i="1"/>
  <c r="AK20" i="1"/>
  <c r="M20" i="1"/>
  <c r="AJ20" i="1"/>
  <c r="L20" i="1"/>
  <c r="AG20" i="1"/>
  <c r="AE20" i="1"/>
  <c r="AI20" i="1"/>
  <c r="K20" i="1"/>
  <c r="AH20" i="1"/>
  <c r="X20" i="1"/>
  <c r="AF20" i="1"/>
  <c r="AD20" i="1"/>
  <c r="AC20" i="1"/>
  <c r="AB20" i="1"/>
  <c r="AY20" i="1"/>
  <c r="AA20" i="1"/>
  <c r="Z20" i="1"/>
  <c r="AX20" i="1"/>
  <c r="AW20" i="1"/>
  <c r="Y20" i="1"/>
  <c r="J33" i="1"/>
  <c r="AS66" i="1"/>
  <c r="U66" i="1"/>
  <c r="AQ66" i="1"/>
  <c r="S66" i="1"/>
  <c r="AI66" i="1"/>
  <c r="K66" i="1"/>
  <c r="AG66" i="1"/>
  <c r="AB66" i="1"/>
  <c r="AW66" i="1"/>
  <c r="R66" i="1"/>
  <c r="AV66" i="1"/>
  <c r="Q66" i="1"/>
  <c r="AU66" i="1"/>
  <c r="P66" i="1"/>
  <c r="AT66" i="1"/>
  <c r="O66" i="1"/>
  <c r="AR66" i="1"/>
  <c r="N66" i="1"/>
  <c r="AP66" i="1"/>
  <c r="M66" i="1"/>
  <c r="AO66" i="1"/>
  <c r="L66" i="1"/>
  <c r="AN66" i="1"/>
  <c r="AM66" i="1"/>
  <c r="AX66" i="1"/>
  <c r="AL66" i="1"/>
  <c r="AK66" i="1"/>
  <c r="AJ66" i="1"/>
  <c r="AH66" i="1"/>
  <c r="AF66" i="1"/>
  <c r="AE66" i="1"/>
  <c r="AD66" i="1"/>
  <c r="AC66" i="1"/>
  <c r="AA66" i="1"/>
  <c r="Z66" i="1"/>
  <c r="Y66" i="1"/>
  <c r="X66" i="1"/>
  <c r="W66" i="1"/>
  <c r="AY66" i="1"/>
  <c r="V66" i="1"/>
  <c r="T66" i="1"/>
  <c r="AO11" i="1"/>
  <c r="Q11" i="1"/>
  <c r="AN11" i="1"/>
  <c r="M11" i="1"/>
  <c r="P11" i="1"/>
  <c r="AP11" i="1"/>
  <c r="AM11" i="1"/>
  <c r="O11" i="1"/>
  <c r="AL11" i="1"/>
  <c r="AK11" i="1"/>
  <c r="N11" i="1"/>
  <c r="AI11" i="1"/>
  <c r="K11" i="1"/>
  <c r="AJ11" i="1"/>
  <c r="L11" i="1"/>
  <c r="AG11" i="1"/>
  <c r="AF11" i="1"/>
  <c r="AH11" i="1"/>
  <c r="AE11" i="1"/>
  <c r="Y11" i="1"/>
  <c r="AD11" i="1"/>
  <c r="AC11" i="1"/>
  <c r="AY11" i="1"/>
  <c r="AB11" i="1"/>
  <c r="AA11" i="1"/>
  <c r="AX11" i="1"/>
  <c r="Z11" i="1"/>
  <c r="R11" i="1"/>
  <c r="AW11" i="1"/>
  <c r="AV11" i="1"/>
  <c r="X11" i="1"/>
  <c r="AT11" i="1"/>
  <c r="AU11" i="1"/>
  <c r="W11" i="1"/>
  <c r="V11" i="1"/>
  <c r="AS11" i="1"/>
  <c r="U11" i="1"/>
  <c r="AR11" i="1"/>
  <c r="S11" i="1"/>
  <c r="T11" i="1"/>
  <c r="AQ11" i="1"/>
  <c r="AE16" i="1"/>
  <c r="AT16" i="1"/>
  <c r="AD16" i="1"/>
  <c r="AA16" i="1"/>
  <c r="AF16" i="1"/>
  <c r="AC16" i="1"/>
  <c r="AB16" i="1"/>
  <c r="AY16" i="1"/>
  <c r="AX16" i="1"/>
  <c r="Z16" i="1"/>
  <c r="AW16" i="1"/>
  <c r="Y16" i="1"/>
  <c r="W16" i="1"/>
  <c r="AV16" i="1"/>
  <c r="X16" i="1"/>
  <c r="AU16" i="1"/>
  <c r="V16" i="1"/>
  <c r="AS16" i="1"/>
  <c r="U16" i="1"/>
  <c r="T16" i="1"/>
  <c r="AO16" i="1"/>
  <c r="AR16" i="1"/>
  <c r="Q16" i="1"/>
  <c r="AM16" i="1"/>
  <c r="AQ16" i="1"/>
  <c r="S16" i="1"/>
  <c r="R16" i="1"/>
  <c r="AP16" i="1"/>
  <c r="AN16" i="1"/>
  <c r="P16" i="1"/>
  <c r="O16" i="1"/>
  <c r="AL16" i="1"/>
  <c r="N16" i="1"/>
  <c r="L16" i="1"/>
  <c r="AK16" i="1"/>
  <c r="M16" i="1"/>
  <c r="AJ16" i="1"/>
  <c r="AI16" i="1"/>
  <c r="K16" i="1"/>
  <c r="AH16" i="1"/>
  <c r="AG16" i="1"/>
  <c r="AK94" i="1"/>
  <c r="M94" i="1"/>
  <c r="AJ94" i="1"/>
  <c r="L94" i="1"/>
  <c r="AI94" i="1"/>
  <c r="K94" i="1"/>
  <c r="AY94" i="1"/>
  <c r="AA94" i="1"/>
  <c r="AW94" i="1"/>
  <c r="Y94" i="1"/>
  <c r="AR94" i="1"/>
  <c r="T94" i="1"/>
  <c r="AQ94" i="1"/>
  <c r="S94" i="1"/>
  <c r="AO94" i="1"/>
  <c r="Q94" i="1"/>
  <c r="AT94" i="1"/>
  <c r="AS94" i="1"/>
  <c r="AP94" i="1"/>
  <c r="AN94" i="1"/>
  <c r="AM94" i="1"/>
  <c r="AL94" i="1"/>
  <c r="AH94" i="1"/>
  <c r="AG94" i="1"/>
  <c r="AF94" i="1"/>
  <c r="AE94" i="1"/>
  <c r="AD94" i="1"/>
  <c r="AC94" i="1"/>
  <c r="AB94" i="1"/>
  <c r="Z94" i="1"/>
  <c r="X94" i="1"/>
  <c r="W94" i="1"/>
  <c r="V94" i="1"/>
  <c r="U94" i="1"/>
  <c r="R94" i="1"/>
  <c r="P94" i="1"/>
  <c r="O94" i="1"/>
  <c r="AX94" i="1"/>
  <c r="N94" i="1"/>
  <c r="AU94" i="1"/>
  <c r="AV94" i="1"/>
  <c r="G29" i="1"/>
  <c r="G45" i="1"/>
  <c r="G58" i="1"/>
  <c r="L65" i="1"/>
  <c r="AP65" i="1"/>
  <c r="AF101" i="1"/>
  <c r="G155" i="1"/>
  <c r="I155" i="1"/>
  <c r="H155" i="1"/>
  <c r="H207" i="1"/>
  <c r="I207" i="1"/>
  <c r="G207" i="1"/>
  <c r="H5" i="1"/>
  <c r="J5" i="1" s="1"/>
  <c r="H45" i="1"/>
  <c r="H58" i="1"/>
  <c r="N65" i="1"/>
  <c r="AQ65" i="1"/>
  <c r="H73" i="1"/>
  <c r="J73" i="1" s="1"/>
  <c r="G78" i="1"/>
  <c r="I84" i="1"/>
  <c r="G84" i="1"/>
  <c r="J84" i="1" s="1"/>
  <c r="H88" i="1"/>
  <c r="G88" i="1"/>
  <c r="J88" i="1" s="1"/>
  <c r="AG101" i="1"/>
  <c r="AG140" i="1"/>
  <c r="AB140" i="1"/>
  <c r="AV140" i="1"/>
  <c r="X140" i="1"/>
  <c r="AT140" i="1"/>
  <c r="V140" i="1"/>
  <c r="AS140" i="1"/>
  <c r="Q140" i="1"/>
  <c r="AR140" i="1"/>
  <c r="P140" i="1"/>
  <c r="AQ140" i="1"/>
  <c r="O140" i="1"/>
  <c r="AP140" i="1"/>
  <c r="N140" i="1"/>
  <c r="AO140" i="1"/>
  <c r="M140" i="1"/>
  <c r="AN140" i="1"/>
  <c r="L140" i="1"/>
  <c r="AL140" i="1"/>
  <c r="AK140" i="1"/>
  <c r="AJ140" i="1"/>
  <c r="AI140" i="1"/>
  <c r="AF140" i="1"/>
  <c r="AE140" i="1"/>
  <c r="AC140" i="1"/>
  <c r="AA140" i="1"/>
  <c r="Z140" i="1"/>
  <c r="Y140" i="1"/>
  <c r="AY140" i="1"/>
  <c r="U140" i="1"/>
  <c r="AX140" i="1"/>
  <c r="T140" i="1"/>
  <c r="AW140" i="1"/>
  <c r="S140" i="1"/>
  <c r="I157" i="1"/>
  <c r="H157" i="1"/>
  <c r="G157" i="1"/>
  <c r="L166" i="1"/>
  <c r="AE177" i="1"/>
  <c r="AX177" i="1"/>
  <c r="Z177" i="1"/>
  <c r="AT177" i="1"/>
  <c r="V177" i="1"/>
  <c r="AR177" i="1"/>
  <c r="T177" i="1"/>
  <c r="AI177" i="1"/>
  <c r="K177" i="1"/>
  <c r="AW177" i="1"/>
  <c r="R177" i="1"/>
  <c r="AV177" i="1"/>
  <c r="Q177" i="1"/>
  <c r="AU177" i="1"/>
  <c r="P177" i="1"/>
  <c r="AS177" i="1"/>
  <c r="O177" i="1"/>
  <c r="AQ177" i="1"/>
  <c r="N177" i="1"/>
  <c r="AP177" i="1"/>
  <c r="M177" i="1"/>
  <c r="AN177" i="1"/>
  <c r="AM177" i="1"/>
  <c r="AL177" i="1"/>
  <c r="AK177" i="1"/>
  <c r="AH177" i="1"/>
  <c r="AG177" i="1"/>
  <c r="AD177" i="1"/>
  <c r="AC177" i="1"/>
  <c r="AB177" i="1"/>
  <c r="AA177" i="1"/>
  <c r="X177" i="1"/>
  <c r="W177" i="1"/>
  <c r="U177" i="1"/>
  <c r="M235" i="1"/>
  <c r="H17" i="1"/>
  <c r="J17" i="1" s="1"/>
  <c r="H29" i="1"/>
  <c r="I5" i="1"/>
  <c r="G6" i="1"/>
  <c r="J6" i="1" s="1"/>
  <c r="I17" i="1"/>
  <c r="G18" i="1"/>
  <c r="J18" i="1" s="1"/>
  <c r="G30" i="1"/>
  <c r="J30" i="1" s="1"/>
  <c r="AE57" i="1"/>
  <c r="O65" i="1"/>
  <c r="AR65" i="1"/>
  <c r="AF70" i="1"/>
  <c r="I73" i="1"/>
  <c r="H78" i="1"/>
  <c r="H80" i="1"/>
  <c r="J80" i="1" s="1"/>
  <c r="G82" i="1"/>
  <c r="J82" i="1" s="1"/>
  <c r="H84" i="1"/>
  <c r="G86" i="1"/>
  <c r="J86" i="1" s="1"/>
  <c r="I88" i="1"/>
  <c r="I92" i="1"/>
  <c r="J92" i="1" s="1"/>
  <c r="H100" i="1"/>
  <c r="G100" i="1"/>
  <c r="AJ101" i="1"/>
  <c r="J104" i="1"/>
  <c r="J122" i="1"/>
  <c r="Q166" i="1"/>
  <c r="J170" i="1"/>
  <c r="J205" i="1"/>
  <c r="P65" i="1"/>
  <c r="AT65" i="1"/>
  <c r="AM137" i="1"/>
  <c r="O137" i="1"/>
  <c r="AH137" i="1"/>
  <c r="AD137" i="1"/>
  <c r="AB137" i="1"/>
  <c r="AC137" i="1"/>
  <c r="AA137" i="1"/>
  <c r="Z137" i="1"/>
  <c r="Y137" i="1"/>
  <c r="X137" i="1"/>
  <c r="AY137" i="1"/>
  <c r="W137" i="1"/>
  <c r="AW137" i="1"/>
  <c r="U137" i="1"/>
  <c r="AV137" i="1"/>
  <c r="T137" i="1"/>
  <c r="AU137" i="1"/>
  <c r="S137" i="1"/>
  <c r="AT137" i="1"/>
  <c r="R137" i="1"/>
  <c r="AR137" i="1"/>
  <c r="P137" i="1"/>
  <c r="AQ137" i="1"/>
  <c r="N137" i="1"/>
  <c r="AO137" i="1"/>
  <c r="L137" i="1"/>
  <c r="AN137" i="1"/>
  <c r="K137" i="1"/>
  <c r="AL137" i="1"/>
  <c r="AK137" i="1"/>
  <c r="AI137" i="1"/>
  <c r="AG137" i="1"/>
  <c r="AF137" i="1"/>
  <c r="AO148" i="1"/>
  <c r="Q148" i="1"/>
  <c r="AJ148" i="1"/>
  <c r="L148" i="1"/>
  <c r="AF148" i="1"/>
  <c r="AD148" i="1"/>
  <c r="AS148" i="1"/>
  <c r="U148" i="1"/>
  <c r="AY148" i="1"/>
  <c r="V148" i="1"/>
  <c r="AX148" i="1"/>
  <c r="T148" i="1"/>
  <c r="AW148" i="1"/>
  <c r="S148" i="1"/>
  <c r="AV148" i="1"/>
  <c r="R148" i="1"/>
  <c r="AU148" i="1"/>
  <c r="P148" i="1"/>
  <c r="AT148" i="1"/>
  <c r="O148" i="1"/>
  <c r="AQ148" i="1"/>
  <c r="M148" i="1"/>
  <c r="AP148" i="1"/>
  <c r="K148" i="1"/>
  <c r="AN148" i="1"/>
  <c r="AM148" i="1"/>
  <c r="AK148" i="1"/>
  <c r="AI148" i="1"/>
  <c r="AG148" i="1"/>
  <c r="AE148" i="1"/>
  <c r="AC148" i="1"/>
  <c r="AB148" i="1"/>
  <c r="Z148" i="1"/>
  <c r="Y148" i="1"/>
  <c r="X148" i="1"/>
  <c r="V166" i="1"/>
  <c r="L177" i="1"/>
  <c r="G191" i="1"/>
  <c r="I191" i="1"/>
  <c r="H191" i="1"/>
  <c r="AL222" i="1"/>
  <c r="N222" i="1"/>
  <c r="AK222" i="1"/>
  <c r="M222" i="1"/>
  <c r="AI222" i="1"/>
  <c r="K222" i="1"/>
  <c r="AF222" i="1"/>
  <c r="AE222" i="1"/>
  <c r="AD222" i="1"/>
  <c r="AC222" i="1"/>
  <c r="AB222" i="1"/>
  <c r="AX222" i="1"/>
  <c r="Z222" i="1"/>
  <c r="AV222" i="1"/>
  <c r="X222" i="1"/>
  <c r="AU222" i="1"/>
  <c r="W222" i="1"/>
  <c r="AR222" i="1"/>
  <c r="T222" i="1"/>
  <c r="AP222" i="1"/>
  <c r="R222" i="1"/>
  <c r="AO222" i="1"/>
  <c r="Q222" i="1"/>
  <c r="AN222" i="1"/>
  <c r="P222" i="1"/>
  <c r="AY222" i="1"/>
  <c r="AW222" i="1"/>
  <c r="AT222" i="1"/>
  <c r="AQ222" i="1"/>
  <c r="AM222" i="1"/>
  <c r="AH222" i="1"/>
  <c r="AG222" i="1"/>
  <c r="AA222" i="1"/>
  <c r="Y222" i="1"/>
  <c r="U222" i="1"/>
  <c r="S222" i="1"/>
  <c r="O222" i="1"/>
  <c r="I254" i="1"/>
  <c r="G254" i="1"/>
  <c r="J254" i="1" s="1"/>
  <c r="H254" i="1"/>
  <c r="G19" i="1"/>
  <c r="J19" i="1" s="1"/>
  <c r="G44" i="1"/>
  <c r="H49" i="1"/>
  <c r="J49" i="1" s="1"/>
  <c r="AG57" i="1"/>
  <c r="H61" i="1"/>
  <c r="J61" i="1" s="1"/>
  <c r="G64" i="1"/>
  <c r="J64" i="1" s="1"/>
  <c r="Q65" i="1"/>
  <c r="AV65" i="1"/>
  <c r="AH70" i="1"/>
  <c r="G90" i="1"/>
  <c r="J90" i="1" s="1"/>
  <c r="AM101" i="1"/>
  <c r="AB166" i="1"/>
  <c r="AI187" i="1"/>
  <c r="K187" i="1"/>
  <c r="AD187" i="1"/>
  <c r="AX187" i="1"/>
  <c r="Z187" i="1"/>
  <c r="AV187" i="1"/>
  <c r="X187" i="1"/>
  <c r="AM187" i="1"/>
  <c r="O187" i="1"/>
  <c r="V187" i="1"/>
  <c r="U187" i="1"/>
  <c r="AY187" i="1"/>
  <c r="T187" i="1"/>
  <c r="AW187" i="1"/>
  <c r="S187" i="1"/>
  <c r="AU187" i="1"/>
  <c r="R187" i="1"/>
  <c r="AT187" i="1"/>
  <c r="Q187" i="1"/>
  <c r="AR187" i="1"/>
  <c r="N187" i="1"/>
  <c r="AQ187" i="1"/>
  <c r="M187" i="1"/>
  <c r="AP187" i="1"/>
  <c r="L187" i="1"/>
  <c r="AO187" i="1"/>
  <c r="AL187" i="1"/>
  <c r="AK187" i="1"/>
  <c r="AH187" i="1"/>
  <c r="AG187" i="1"/>
  <c r="AF187" i="1"/>
  <c r="AE187" i="1"/>
  <c r="AB187" i="1"/>
  <c r="AA187" i="1"/>
  <c r="Y187" i="1"/>
  <c r="H213" i="1"/>
  <c r="G213" i="1"/>
  <c r="J213" i="1" s="1"/>
  <c r="I213" i="1"/>
  <c r="G7" i="1"/>
  <c r="J7" i="1" s="1"/>
  <c r="G31" i="1"/>
  <c r="J31" i="1" s="1"/>
  <c r="H44" i="1"/>
  <c r="I49" i="1"/>
  <c r="AH57" i="1"/>
  <c r="I61" i="1"/>
  <c r="I64" i="1"/>
  <c r="R65" i="1"/>
  <c r="AW65" i="1"/>
  <c r="I67" i="1"/>
  <c r="G67" i="1"/>
  <c r="J67" i="1" s="1"/>
  <c r="AJ70" i="1"/>
  <c r="G75" i="1"/>
  <c r="J75" i="1" s="1"/>
  <c r="H90" i="1"/>
  <c r="AO101" i="1"/>
  <c r="W140" i="1"/>
  <c r="N148" i="1"/>
  <c r="AO172" i="1"/>
  <c r="Q172" i="1"/>
  <c r="AJ172" i="1"/>
  <c r="L172" i="1"/>
  <c r="AF172" i="1"/>
  <c r="AD172" i="1"/>
  <c r="AS172" i="1"/>
  <c r="U172" i="1"/>
  <c r="AK172" i="1"/>
  <c r="AI172" i="1"/>
  <c r="AH172" i="1"/>
  <c r="AG172" i="1"/>
  <c r="AE172" i="1"/>
  <c r="AC172" i="1"/>
  <c r="AA172" i="1"/>
  <c r="Z172" i="1"/>
  <c r="Y172" i="1"/>
  <c r="X172" i="1"/>
  <c r="AY172" i="1"/>
  <c r="V172" i="1"/>
  <c r="AX172" i="1"/>
  <c r="T172" i="1"/>
  <c r="AV172" i="1"/>
  <c r="R172" i="1"/>
  <c r="AU172" i="1"/>
  <c r="P172" i="1"/>
  <c r="AT172" i="1"/>
  <c r="O172" i="1"/>
  <c r="AR172" i="1"/>
  <c r="N172" i="1"/>
  <c r="AP172" i="1"/>
  <c r="K172" i="1"/>
  <c r="AN172" i="1"/>
  <c r="AM172" i="1"/>
  <c r="Y177" i="1"/>
  <c r="AC166" i="1"/>
  <c r="AV166" i="1"/>
  <c r="X166" i="1"/>
  <c r="AR166" i="1"/>
  <c r="T166" i="1"/>
  <c r="AP166" i="1"/>
  <c r="R166" i="1"/>
  <c r="AG166" i="1"/>
  <c r="AJ166" i="1"/>
  <c r="AI166" i="1"/>
  <c r="AH166" i="1"/>
  <c r="AF166" i="1"/>
  <c r="AE166" i="1"/>
  <c r="AD166" i="1"/>
  <c r="AA166" i="1"/>
  <c r="Z166" i="1"/>
  <c r="Y166" i="1"/>
  <c r="W166" i="1"/>
  <c r="AY166" i="1"/>
  <c r="U166" i="1"/>
  <c r="AX166" i="1"/>
  <c r="S166" i="1"/>
  <c r="AU166" i="1"/>
  <c r="P166" i="1"/>
  <c r="AT166" i="1"/>
  <c r="O166" i="1"/>
  <c r="AS166" i="1"/>
  <c r="N166" i="1"/>
  <c r="AQ166" i="1"/>
  <c r="M166" i="1"/>
  <c r="AN166" i="1"/>
  <c r="K166" i="1"/>
  <c r="AM166" i="1"/>
  <c r="AL166" i="1"/>
  <c r="AI57" i="1"/>
  <c r="S65" i="1"/>
  <c r="AX65" i="1"/>
  <c r="AL70" i="1"/>
  <c r="AP101" i="1"/>
  <c r="M137" i="1"/>
  <c r="AD140" i="1"/>
  <c r="W148" i="1"/>
  <c r="AO166" i="1"/>
  <c r="AF177" i="1"/>
  <c r="AY179" i="1"/>
  <c r="AA179" i="1"/>
  <c r="AT179" i="1"/>
  <c r="V179" i="1"/>
  <c r="AP179" i="1"/>
  <c r="R179" i="1"/>
  <c r="AN179" i="1"/>
  <c r="P179" i="1"/>
  <c r="AE179" i="1"/>
  <c r="AL179" i="1"/>
  <c r="AK179" i="1"/>
  <c r="AJ179" i="1"/>
  <c r="AI179" i="1"/>
  <c r="AH179" i="1"/>
  <c r="AG179" i="1"/>
  <c r="AD179" i="1"/>
  <c r="AC179" i="1"/>
  <c r="AB179" i="1"/>
  <c r="Z179" i="1"/>
  <c r="X179" i="1"/>
  <c r="W179" i="1"/>
  <c r="AX179" i="1"/>
  <c r="T179" i="1"/>
  <c r="AW179" i="1"/>
  <c r="S179" i="1"/>
  <c r="AV179" i="1"/>
  <c r="Q179" i="1"/>
  <c r="AU179" i="1"/>
  <c r="O179" i="1"/>
  <c r="AR179" i="1"/>
  <c r="M179" i="1"/>
  <c r="AQ179" i="1"/>
  <c r="L179" i="1"/>
  <c r="AO179" i="1"/>
  <c r="K179" i="1"/>
  <c r="G189" i="1"/>
  <c r="I189" i="1"/>
  <c r="H189" i="1"/>
  <c r="L222" i="1"/>
  <c r="AJ57" i="1"/>
  <c r="T65" i="1"/>
  <c r="AY65" i="1"/>
  <c r="AM70" i="1"/>
  <c r="G95" i="1"/>
  <c r="AQ101" i="1"/>
  <c r="Q137" i="1"/>
  <c r="AH140" i="1"/>
  <c r="AA148" i="1"/>
  <c r="AW166" i="1"/>
  <c r="AJ177" i="1"/>
  <c r="N179" i="1"/>
  <c r="P187" i="1"/>
  <c r="V222" i="1"/>
  <c r="I236" i="1"/>
  <c r="G236" i="1"/>
  <c r="H236" i="1"/>
  <c r="H95" i="1"/>
  <c r="J106" i="1"/>
  <c r="V137" i="1"/>
  <c r="AM140" i="1"/>
  <c r="AH148" i="1"/>
  <c r="S172" i="1"/>
  <c r="AO177" i="1"/>
  <c r="U179" i="1"/>
  <c r="AF134" i="2"/>
  <c r="G134" i="2"/>
  <c r="AO184" i="1"/>
  <c r="Q184" i="1"/>
  <c r="AJ184" i="1"/>
  <c r="L184" i="1"/>
  <c r="AF184" i="1"/>
  <c r="AD184" i="1"/>
  <c r="AS184" i="1"/>
  <c r="U184" i="1"/>
  <c r="AB184" i="1"/>
  <c r="AA184" i="1"/>
  <c r="Z184" i="1"/>
  <c r="Y184" i="1"/>
  <c r="X184" i="1"/>
  <c r="W184" i="1"/>
  <c r="AX184" i="1"/>
  <c r="T184" i="1"/>
  <c r="AW184" i="1"/>
  <c r="S184" i="1"/>
  <c r="AV184" i="1"/>
  <c r="R184" i="1"/>
  <c r="AU184" i="1"/>
  <c r="P184" i="1"/>
  <c r="AR184" i="1"/>
  <c r="N184" i="1"/>
  <c r="AQ184" i="1"/>
  <c r="M184" i="1"/>
  <c r="AN184" i="1"/>
  <c r="AM184" i="1"/>
  <c r="AL184" i="1"/>
  <c r="AK184" i="1"/>
  <c r="AH184" i="1"/>
  <c r="AG184" i="1"/>
  <c r="AE184" i="1"/>
  <c r="W187" i="1"/>
  <c r="J211" i="1"/>
  <c r="AX216" i="1"/>
  <c r="Z216" i="1"/>
  <c r="AW216" i="1"/>
  <c r="Y216" i="1"/>
  <c r="AU216" i="1"/>
  <c r="W216" i="1"/>
  <c r="AR216" i="1"/>
  <c r="T216" i="1"/>
  <c r="AQ216" i="1"/>
  <c r="S216" i="1"/>
  <c r="AP216" i="1"/>
  <c r="R216" i="1"/>
  <c r="AO216" i="1"/>
  <c r="Q216" i="1"/>
  <c r="AN216" i="1"/>
  <c r="P216" i="1"/>
  <c r="AL216" i="1"/>
  <c r="N216" i="1"/>
  <c r="AJ216" i="1"/>
  <c r="L216" i="1"/>
  <c r="AI216" i="1"/>
  <c r="K216" i="1"/>
  <c r="AF216" i="1"/>
  <c r="AD216" i="1"/>
  <c r="AC216" i="1"/>
  <c r="AB216" i="1"/>
  <c r="AV216" i="1"/>
  <c r="AT216" i="1"/>
  <c r="AS216" i="1"/>
  <c r="AM216" i="1"/>
  <c r="AK216" i="1"/>
  <c r="AH216" i="1"/>
  <c r="AE216" i="1"/>
  <c r="AA216" i="1"/>
  <c r="X216" i="1"/>
  <c r="V216" i="1"/>
  <c r="O216" i="1"/>
  <c r="M216" i="1"/>
  <c r="AJ222" i="1"/>
  <c r="AU65" i="1"/>
  <c r="W65" i="1"/>
  <c r="AS65" i="1"/>
  <c r="U65" i="1"/>
  <c r="AK65" i="1"/>
  <c r="M65" i="1"/>
  <c r="AI65" i="1"/>
  <c r="K65" i="1"/>
  <c r="AD65" i="1"/>
  <c r="I48" i="1"/>
  <c r="G48" i="1"/>
  <c r="AM57" i="1"/>
  <c r="O57" i="1"/>
  <c r="AK57" i="1"/>
  <c r="M57" i="1"/>
  <c r="AY57" i="1"/>
  <c r="AA57" i="1"/>
  <c r="AT57" i="1"/>
  <c r="V57" i="1"/>
  <c r="AN57" i="1"/>
  <c r="X65" i="1"/>
  <c r="AK70" i="1"/>
  <c r="M70" i="1"/>
  <c r="AI70" i="1"/>
  <c r="K70" i="1"/>
  <c r="AY70" i="1"/>
  <c r="AA70" i="1"/>
  <c r="AW70" i="1"/>
  <c r="Y70" i="1"/>
  <c r="AR70" i="1"/>
  <c r="T70" i="1"/>
  <c r="AQ70" i="1"/>
  <c r="AO70" i="1"/>
  <c r="AU141" i="2"/>
  <c r="W141" i="2"/>
  <c r="AO141" i="2"/>
  <c r="P141" i="2"/>
  <c r="AN141" i="2"/>
  <c r="O141" i="2"/>
  <c r="AM141" i="2"/>
  <c r="N141" i="2"/>
  <c r="AL141" i="2"/>
  <c r="M141" i="2"/>
  <c r="AK141" i="2"/>
  <c r="L141" i="2"/>
  <c r="AJ141" i="2"/>
  <c r="K141" i="2"/>
  <c r="AI141" i="2"/>
  <c r="J141" i="2"/>
  <c r="Z141" i="2"/>
  <c r="V141" i="2"/>
  <c r="U141" i="2"/>
  <c r="T141" i="2"/>
  <c r="S141" i="2"/>
  <c r="R141" i="2"/>
  <c r="Q141" i="2"/>
  <c r="AE141" i="2"/>
  <c r="AD141" i="2"/>
  <c r="X141" i="2"/>
  <c r="I141" i="2"/>
  <c r="G141" i="2"/>
  <c r="AH141" i="2"/>
  <c r="AG141" i="2"/>
  <c r="AT141" i="2"/>
  <c r="AS141" i="2"/>
  <c r="AR141" i="2"/>
  <c r="AQ141" i="2"/>
  <c r="AP141" i="2"/>
  <c r="AF141" i="2"/>
  <c r="AC141" i="2"/>
  <c r="AB141" i="2"/>
  <c r="AA141" i="2"/>
  <c r="Y141" i="2"/>
  <c r="AU101" i="1"/>
  <c r="W101" i="1"/>
  <c r="AT101" i="1"/>
  <c r="V101" i="1"/>
  <c r="AS101" i="1"/>
  <c r="U101" i="1"/>
  <c r="AN101" i="1"/>
  <c r="P101" i="1"/>
  <c r="AK101" i="1"/>
  <c r="M101" i="1"/>
  <c r="AI101" i="1"/>
  <c r="K101" i="1"/>
  <c r="AH101" i="1"/>
  <c r="AD101" i="1"/>
  <c r="AC101" i="1"/>
  <c r="AY101" i="1"/>
  <c r="AA101" i="1"/>
  <c r="AV101" i="1"/>
  <c r="AE137" i="1"/>
  <c r="AU140" i="1"/>
  <c r="AL148" i="1"/>
  <c r="AI163" i="1"/>
  <c r="K163" i="1"/>
  <c r="AD163" i="1"/>
  <c r="AX163" i="1"/>
  <c r="Z163" i="1"/>
  <c r="AV163" i="1"/>
  <c r="X163" i="1"/>
  <c r="AM163" i="1"/>
  <c r="O163" i="1"/>
  <c r="AL163" i="1"/>
  <c r="AK163" i="1"/>
  <c r="AJ163" i="1"/>
  <c r="AH163" i="1"/>
  <c r="AG163" i="1"/>
  <c r="AF163" i="1"/>
  <c r="AC163" i="1"/>
  <c r="AB163" i="1"/>
  <c r="AA163" i="1"/>
  <c r="Y163" i="1"/>
  <c r="V163" i="1"/>
  <c r="U163" i="1"/>
  <c r="AW163" i="1"/>
  <c r="S163" i="1"/>
  <c r="AU163" i="1"/>
  <c r="R163" i="1"/>
  <c r="AT163" i="1"/>
  <c r="Q163" i="1"/>
  <c r="AS163" i="1"/>
  <c r="P163" i="1"/>
  <c r="AQ163" i="1"/>
  <c r="M163" i="1"/>
  <c r="AP163" i="1"/>
  <c r="L163" i="1"/>
  <c r="AO163" i="1"/>
  <c r="AY177" i="1"/>
  <c r="Y179" i="1"/>
  <c r="AC187" i="1"/>
  <c r="I194" i="1"/>
  <c r="H194" i="1"/>
  <c r="G194" i="1"/>
  <c r="J194" i="1" s="1"/>
  <c r="AJ199" i="1"/>
  <c r="L199" i="1"/>
  <c r="AI199" i="1"/>
  <c r="K199" i="1"/>
  <c r="AG199" i="1"/>
  <c r="AD199" i="1"/>
  <c r="AC199" i="1"/>
  <c r="AB199" i="1"/>
  <c r="AY199" i="1"/>
  <c r="AA199" i="1"/>
  <c r="AX199" i="1"/>
  <c r="Z199" i="1"/>
  <c r="AV199" i="1"/>
  <c r="X199" i="1"/>
  <c r="AM199" i="1"/>
  <c r="O199" i="1"/>
  <c r="AN199" i="1"/>
  <c r="AL199" i="1"/>
  <c r="AK199" i="1"/>
  <c r="AH199" i="1"/>
  <c r="AF199" i="1"/>
  <c r="AE199" i="1"/>
  <c r="W199" i="1"/>
  <c r="V199" i="1"/>
  <c r="U199" i="1"/>
  <c r="T199" i="1"/>
  <c r="R199" i="1"/>
  <c r="Q199" i="1"/>
  <c r="N199" i="1"/>
  <c r="AW199" i="1"/>
  <c r="M199" i="1"/>
  <c r="AU199" i="1"/>
  <c r="AT199" i="1"/>
  <c r="AR199" i="1"/>
  <c r="AQ199" i="1"/>
  <c r="AP199" i="1"/>
  <c r="AS222" i="1"/>
  <c r="H9" i="1"/>
  <c r="J9" i="1" s="1"/>
  <c r="H21" i="1"/>
  <c r="J21" i="1" s="1"/>
  <c r="G10" i="1"/>
  <c r="J10" i="1" s="1"/>
  <c r="G22" i="1"/>
  <c r="J22" i="1" s="1"/>
  <c r="G34" i="1"/>
  <c r="J34" i="1" s="1"/>
  <c r="G42" i="1"/>
  <c r="H48" i="1"/>
  <c r="G52" i="1"/>
  <c r="K57" i="1"/>
  <c r="AO57" i="1"/>
  <c r="Y65" i="1"/>
  <c r="L70" i="1"/>
  <c r="AP70" i="1"/>
  <c r="I72" i="1"/>
  <c r="G72" i="1"/>
  <c r="AW101" i="1"/>
  <c r="I107" i="1"/>
  <c r="H107" i="1"/>
  <c r="G107" i="1"/>
  <c r="J107" i="1" s="1"/>
  <c r="AJ137" i="1"/>
  <c r="AA109" i="2"/>
  <c r="AI139" i="1"/>
  <c r="K139" i="1"/>
  <c r="AD139" i="1"/>
  <c r="AX139" i="1"/>
  <c r="Z139" i="1"/>
  <c r="AV139" i="1"/>
  <c r="X139" i="1"/>
  <c r="AN139" i="1"/>
  <c r="L139" i="1"/>
  <c r="AM139" i="1"/>
  <c r="AL139" i="1"/>
  <c r="AK139" i="1"/>
  <c r="AJ139" i="1"/>
  <c r="AH139" i="1"/>
  <c r="AF139" i="1"/>
  <c r="AE139" i="1"/>
  <c r="AC139" i="1"/>
  <c r="AB139" i="1"/>
  <c r="Y139" i="1"/>
  <c r="W139" i="1"/>
  <c r="AY139" i="1"/>
  <c r="U139" i="1"/>
  <c r="AW139" i="1"/>
  <c r="T139" i="1"/>
  <c r="AU139" i="1"/>
  <c r="S139" i="1"/>
  <c r="AT139" i="1"/>
  <c r="R139" i="1"/>
  <c r="AR139" i="1"/>
  <c r="P139" i="1"/>
  <c r="AQ139" i="1"/>
  <c r="O139" i="1"/>
  <c r="AP139" i="1"/>
  <c r="N139" i="1"/>
  <c r="AR148" i="1"/>
  <c r="N163" i="1"/>
  <c r="AB172" i="1"/>
  <c r="AF179" i="1"/>
  <c r="AJ187" i="1"/>
  <c r="AG216" i="1"/>
  <c r="H42" i="1"/>
  <c r="I52" i="1"/>
  <c r="L57" i="1"/>
  <c r="AP57" i="1"/>
  <c r="I60" i="1"/>
  <c r="G60" i="1"/>
  <c r="J60" i="1" s="1"/>
  <c r="Z65" i="1"/>
  <c r="N70" i="1"/>
  <c r="AS70" i="1"/>
  <c r="AX101" i="1"/>
  <c r="AK118" i="1"/>
  <c r="M118" i="1"/>
  <c r="AJ118" i="1"/>
  <c r="L118" i="1"/>
  <c r="AI118" i="1"/>
  <c r="K118" i="1"/>
  <c r="AH118" i="1"/>
  <c r="AG118" i="1"/>
  <c r="AF118" i="1"/>
  <c r="AD118" i="1"/>
  <c r="AC118" i="1"/>
  <c r="AY118" i="1"/>
  <c r="AA118" i="1"/>
  <c r="AW118" i="1"/>
  <c r="Y118" i="1"/>
  <c r="AV118" i="1"/>
  <c r="X118" i="1"/>
  <c r="AT118" i="1"/>
  <c r="V118" i="1"/>
  <c r="AR118" i="1"/>
  <c r="T118" i="1"/>
  <c r="AQ118" i="1"/>
  <c r="S118" i="1"/>
  <c r="AO118" i="1"/>
  <c r="Q118" i="1"/>
  <c r="AI127" i="1"/>
  <c r="K127" i="1"/>
  <c r="AD127" i="1"/>
  <c r="AX127" i="1"/>
  <c r="Z127" i="1"/>
  <c r="AV127" i="1"/>
  <c r="X127" i="1"/>
  <c r="AT127" i="1"/>
  <c r="R127" i="1"/>
  <c r="AS127" i="1"/>
  <c r="Q127" i="1"/>
  <c r="AR127" i="1"/>
  <c r="P127" i="1"/>
  <c r="AQ127" i="1"/>
  <c r="O127" i="1"/>
  <c r="AP127" i="1"/>
  <c r="N127" i="1"/>
  <c r="AO127" i="1"/>
  <c r="M127" i="1"/>
  <c r="AM127" i="1"/>
  <c r="AL127" i="1"/>
  <c r="AK127" i="1"/>
  <c r="AJ127" i="1"/>
  <c r="AG127" i="1"/>
  <c r="AF127" i="1"/>
  <c r="AC127" i="1"/>
  <c r="AA127" i="1"/>
  <c r="Y127" i="1"/>
  <c r="V127" i="1"/>
  <c r="AY127" i="1"/>
  <c r="U127" i="1"/>
  <c r="AP137" i="1"/>
  <c r="T163" i="1"/>
  <c r="AL172" i="1"/>
  <c r="AM179" i="1"/>
  <c r="K184" i="1"/>
  <c r="AN187" i="1"/>
  <c r="AY216" i="1"/>
  <c r="AR219" i="1"/>
  <c r="T219" i="1"/>
  <c r="AQ219" i="1"/>
  <c r="S219" i="1"/>
  <c r="AO219" i="1"/>
  <c r="Q219" i="1"/>
  <c r="AL219" i="1"/>
  <c r="N219" i="1"/>
  <c r="AK219" i="1"/>
  <c r="M219" i="1"/>
  <c r="AJ219" i="1"/>
  <c r="L219" i="1"/>
  <c r="AI219" i="1"/>
  <c r="K219" i="1"/>
  <c r="AH219" i="1"/>
  <c r="AF219" i="1"/>
  <c r="AD219" i="1"/>
  <c r="AC219" i="1"/>
  <c r="AX219" i="1"/>
  <c r="Z219" i="1"/>
  <c r="AV219" i="1"/>
  <c r="X219" i="1"/>
  <c r="AU219" i="1"/>
  <c r="W219" i="1"/>
  <c r="AT219" i="1"/>
  <c r="V219" i="1"/>
  <c r="AY219" i="1"/>
  <c r="AW219" i="1"/>
  <c r="AS219" i="1"/>
  <c r="AP219" i="1"/>
  <c r="AM219" i="1"/>
  <c r="AG219" i="1"/>
  <c r="AB219" i="1"/>
  <c r="AA219" i="1"/>
  <c r="Y219" i="1"/>
  <c r="U219" i="1"/>
  <c r="P219" i="1"/>
  <c r="O219" i="1"/>
  <c r="H10" i="1"/>
  <c r="H22" i="1"/>
  <c r="H34" i="1"/>
  <c r="N57" i="1"/>
  <c r="AQ57" i="1"/>
  <c r="H60" i="1"/>
  <c r="AA65" i="1"/>
  <c r="O70" i="1"/>
  <c r="AT70" i="1"/>
  <c r="H98" i="1"/>
  <c r="J98" i="1" s="1"/>
  <c r="L101" i="1"/>
  <c r="H141" i="2" s="1"/>
  <c r="AS137" i="1"/>
  <c r="H158" i="1"/>
  <c r="G158" i="1"/>
  <c r="J158" i="1" s="1"/>
  <c r="W163" i="1"/>
  <c r="AU169" i="1"/>
  <c r="W169" i="1"/>
  <c r="AP169" i="1"/>
  <c r="R169" i="1"/>
  <c r="AL169" i="1"/>
  <c r="N169" i="1"/>
  <c r="AJ169" i="1"/>
  <c r="L169" i="1"/>
  <c r="AY169" i="1"/>
  <c r="AA169" i="1"/>
  <c r="AI169" i="1"/>
  <c r="AH169" i="1"/>
  <c r="AG169" i="1"/>
  <c r="AF169" i="1"/>
  <c r="AE169" i="1"/>
  <c r="AD169" i="1"/>
  <c r="AB169" i="1"/>
  <c r="Z169" i="1"/>
  <c r="Y169" i="1"/>
  <c r="X169" i="1"/>
  <c r="U169" i="1"/>
  <c r="AX169" i="1"/>
  <c r="T169" i="1"/>
  <c r="AV169" i="1"/>
  <c r="Q169" i="1"/>
  <c r="AT169" i="1"/>
  <c r="P169" i="1"/>
  <c r="AS169" i="1"/>
  <c r="O169" i="1"/>
  <c r="AR169" i="1"/>
  <c r="M169" i="1"/>
  <c r="AO169" i="1"/>
  <c r="AN169" i="1"/>
  <c r="AM169" i="1"/>
  <c r="AQ172" i="1"/>
  <c r="AS179" i="1"/>
  <c r="O184" i="1"/>
  <c r="AS187" i="1"/>
  <c r="P199" i="1"/>
  <c r="AB65" i="1"/>
  <c r="I79" i="1"/>
  <c r="G79" i="1"/>
  <c r="I87" i="1"/>
  <c r="G87" i="1"/>
  <c r="J87" i="1" s="1"/>
  <c r="N101" i="1"/>
  <c r="H117" i="1"/>
  <c r="G117" i="1"/>
  <c r="J117" i="1" s="1"/>
  <c r="AO136" i="1"/>
  <c r="Q136" i="1"/>
  <c r="AJ136" i="1"/>
  <c r="L136" i="1"/>
  <c r="AF136" i="1"/>
  <c r="AD136" i="1"/>
  <c r="X136" i="1"/>
  <c r="AY136" i="1"/>
  <c r="W136" i="1"/>
  <c r="AX136" i="1"/>
  <c r="V136" i="1"/>
  <c r="AW136" i="1"/>
  <c r="U136" i="1"/>
  <c r="AV136" i="1"/>
  <c r="T136" i="1"/>
  <c r="AU136" i="1"/>
  <c r="S136" i="1"/>
  <c r="AS136" i="1"/>
  <c r="P136" i="1"/>
  <c r="AR136" i="1"/>
  <c r="O136" i="1"/>
  <c r="AQ136" i="1"/>
  <c r="N136" i="1"/>
  <c r="AP136" i="1"/>
  <c r="M136" i="1"/>
  <c r="AM136" i="1"/>
  <c r="AL136" i="1"/>
  <c r="AI136" i="1"/>
  <c r="AH136" i="1"/>
  <c r="AG136" i="1"/>
  <c r="AE136" i="1"/>
  <c r="AB136" i="1"/>
  <c r="AA136" i="1"/>
  <c r="Z136" i="1"/>
  <c r="AX137" i="1"/>
  <c r="I154" i="1"/>
  <c r="H154" i="1"/>
  <c r="G154" i="1"/>
  <c r="J154" i="1" s="1"/>
  <c r="AW156" i="1"/>
  <c r="Y156" i="1"/>
  <c r="AR156" i="1"/>
  <c r="T156" i="1"/>
  <c r="AN156" i="1"/>
  <c r="P156" i="1"/>
  <c r="AL156" i="1"/>
  <c r="N156" i="1"/>
  <c r="AC156" i="1"/>
  <c r="AG156" i="1"/>
  <c r="AF156" i="1"/>
  <c r="AE156" i="1"/>
  <c r="AD156" i="1"/>
  <c r="AB156" i="1"/>
  <c r="AA156" i="1"/>
  <c r="X156" i="1"/>
  <c r="W156" i="1"/>
  <c r="V156" i="1"/>
  <c r="AY156" i="1"/>
  <c r="U156" i="1"/>
  <c r="AV156" i="1"/>
  <c r="R156" i="1"/>
  <c r="AU156" i="1"/>
  <c r="Q156" i="1"/>
  <c r="AS156" i="1"/>
  <c r="M156" i="1"/>
  <c r="AQ156" i="1"/>
  <c r="L156" i="1"/>
  <c r="AP156" i="1"/>
  <c r="K156" i="1"/>
  <c r="AO156" i="1"/>
  <c r="AK156" i="1"/>
  <c r="AJ156" i="1"/>
  <c r="AI156" i="1"/>
  <c r="AE163" i="1"/>
  <c r="AW172" i="1"/>
  <c r="I192" i="1"/>
  <c r="H192" i="1"/>
  <c r="G192" i="1"/>
  <c r="S199" i="1"/>
  <c r="AI271" i="1"/>
  <c r="K271" i="1"/>
  <c r="AD271" i="1"/>
  <c r="AX271" i="1"/>
  <c r="Z271" i="1"/>
  <c r="AV271" i="1"/>
  <c r="X271" i="1"/>
  <c r="AP271" i="1"/>
  <c r="R271" i="1"/>
  <c r="W271" i="1"/>
  <c r="V271" i="1"/>
  <c r="U271" i="1"/>
  <c r="AY271" i="1"/>
  <c r="T271" i="1"/>
  <c r="AU271" i="1"/>
  <c r="Q271" i="1"/>
  <c r="AT271" i="1"/>
  <c r="P271" i="1"/>
  <c r="AS271" i="1"/>
  <c r="O271" i="1"/>
  <c r="AR271" i="1"/>
  <c r="N271" i="1"/>
  <c r="AQ271" i="1"/>
  <c r="M271" i="1"/>
  <c r="AO271" i="1"/>
  <c r="L271" i="1"/>
  <c r="AM271" i="1"/>
  <c r="AK271" i="1"/>
  <c r="AJ271" i="1"/>
  <c r="AG271" i="1"/>
  <c r="AF271" i="1"/>
  <c r="AE271" i="1"/>
  <c r="AC271" i="1"/>
  <c r="AB271" i="1"/>
  <c r="AA271" i="1"/>
  <c r="AW271" i="1"/>
  <c r="AN271" i="1"/>
  <c r="AL271" i="1"/>
  <c r="AH271" i="1"/>
  <c r="Y271" i="1"/>
  <c r="S271" i="1"/>
  <c r="AO65" i="1"/>
  <c r="G36" i="1"/>
  <c r="G40" i="1"/>
  <c r="J40" i="1" s="1"/>
  <c r="Q57" i="1"/>
  <c r="AS57" i="1"/>
  <c r="AC65" i="1"/>
  <c r="G69" i="1"/>
  <c r="J69" i="1" s="1"/>
  <c r="Q70" i="1"/>
  <c r="AV70" i="1"/>
  <c r="H79" i="1"/>
  <c r="G81" i="1"/>
  <c r="J81" i="1" s="1"/>
  <c r="G83" i="1"/>
  <c r="J83" i="1" s="1"/>
  <c r="H85" i="1"/>
  <c r="J85" i="1" s="1"/>
  <c r="H87" i="1"/>
  <c r="I91" i="1"/>
  <c r="G91" i="1"/>
  <c r="J91" i="1" s="1"/>
  <c r="O101" i="1"/>
  <c r="I116" i="1"/>
  <c r="G116" i="1"/>
  <c r="J116" i="1" s="1"/>
  <c r="I117" i="1"/>
  <c r="N118" i="1"/>
  <c r="S127" i="1"/>
  <c r="Q139" i="1"/>
  <c r="AN163" i="1"/>
  <c r="AC184" i="1"/>
  <c r="Y199" i="1"/>
  <c r="J206" i="1"/>
  <c r="AE219" i="1"/>
  <c r="H12" i="1"/>
  <c r="H24" i="1"/>
  <c r="J24" i="1" s="1"/>
  <c r="H36" i="1"/>
  <c r="H40" i="1"/>
  <c r="R57" i="1"/>
  <c r="AU57" i="1"/>
  <c r="AE65" i="1"/>
  <c r="H69" i="1"/>
  <c r="R70" i="1"/>
  <c r="AX70" i="1"/>
  <c r="H81" i="1"/>
  <c r="H83" i="1"/>
  <c r="I85" i="1"/>
  <c r="Q101" i="1"/>
  <c r="G110" i="1"/>
  <c r="I111" i="1"/>
  <c r="G111" i="1"/>
  <c r="J111" i="1" s="1"/>
  <c r="H112" i="1"/>
  <c r="G112" i="1"/>
  <c r="K136" i="1"/>
  <c r="V139" i="1"/>
  <c r="O156" i="1"/>
  <c r="J160" i="1"/>
  <c r="AR163" i="1"/>
  <c r="K169" i="1"/>
  <c r="AI184" i="1"/>
  <c r="AT160" i="2"/>
  <c r="L160" i="2"/>
  <c r="AK186" i="1"/>
  <c r="M186" i="1"/>
  <c r="AF186" i="1"/>
  <c r="AB186" i="1"/>
  <c r="AX186" i="1"/>
  <c r="Z186" i="1"/>
  <c r="AO186" i="1"/>
  <c r="Q186" i="1"/>
  <c r="AS186" i="1"/>
  <c r="O186" i="1"/>
  <c r="AR186" i="1"/>
  <c r="N186" i="1"/>
  <c r="AQ186" i="1"/>
  <c r="L186" i="1"/>
  <c r="AP186" i="1"/>
  <c r="K186" i="1"/>
  <c r="AN186" i="1"/>
  <c r="AM186" i="1"/>
  <c r="AJ186" i="1"/>
  <c r="AI186" i="1"/>
  <c r="AH186" i="1"/>
  <c r="AG186" i="1"/>
  <c r="AD186" i="1"/>
  <c r="AC186" i="1"/>
  <c r="Y186" i="1"/>
  <c r="X186" i="1"/>
  <c r="W186" i="1"/>
  <c r="V186" i="1"/>
  <c r="AW186" i="1"/>
  <c r="T186" i="1"/>
  <c r="AV186" i="1"/>
  <c r="S186" i="1"/>
  <c r="AU186" i="1"/>
  <c r="R186" i="1"/>
  <c r="AO199" i="1"/>
  <c r="J204" i="1"/>
  <c r="AN219" i="1"/>
  <c r="AJ235" i="1"/>
  <c r="L235" i="1"/>
  <c r="AI235" i="1"/>
  <c r="K235" i="1"/>
  <c r="AG235" i="1"/>
  <c r="AE235" i="1"/>
  <c r="AD235" i="1"/>
  <c r="AC235" i="1"/>
  <c r="AB235" i="1"/>
  <c r="AY235" i="1"/>
  <c r="AA235" i="1"/>
  <c r="AX235" i="1"/>
  <c r="Z235" i="1"/>
  <c r="AV235" i="1"/>
  <c r="X235" i="1"/>
  <c r="AT235" i="1"/>
  <c r="V235" i="1"/>
  <c r="AS235" i="1"/>
  <c r="U235" i="1"/>
  <c r="AP235" i="1"/>
  <c r="R235" i="1"/>
  <c r="AO235" i="1"/>
  <c r="Q235" i="1"/>
  <c r="AN235" i="1"/>
  <c r="P235" i="1"/>
  <c r="AM235" i="1"/>
  <c r="O235" i="1"/>
  <c r="AL235" i="1"/>
  <c r="N235" i="1"/>
  <c r="AW235" i="1"/>
  <c r="AU235" i="1"/>
  <c r="AR235" i="1"/>
  <c r="AQ235" i="1"/>
  <c r="AK235" i="1"/>
  <c r="AH235" i="1"/>
  <c r="Y235" i="1"/>
  <c r="W235" i="1"/>
  <c r="T235" i="1"/>
  <c r="S235" i="1"/>
  <c r="I24" i="1"/>
  <c r="G25" i="1"/>
  <c r="J25" i="1" s="1"/>
  <c r="G37" i="1"/>
  <c r="G39" i="1"/>
  <c r="J39" i="1" s="1"/>
  <c r="G47" i="1"/>
  <c r="G51" i="1"/>
  <c r="S57" i="1"/>
  <c r="AV57" i="1"/>
  <c r="AF65" i="1"/>
  <c r="S70" i="1"/>
  <c r="H74" i="1"/>
  <c r="J74" i="1" s="1"/>
  <c r="I96" i="1"/>
  <c r="H96" i="1"/>
  <c r="G96" i="1"/>
  <c r="J96" i="1" s="1"/>
  <c r="R101" i="1"/>
  <c r="I102" i="1"/>
  <c r="H102" i="1"/>
  <c r="J102" i="1" s="1"/>
  <c r="H110" i="1"/>
  <c r="H111" i="1"/>
  <c r="I112" i="1"/>
  <c r="J113" i="1"/>
  <c r="I114" i="1"/>
  <c r="H114" i="1"/>
  <c r="J114" i="1" s="1"/>
  <c r="P118" i="1"/>
  <c r="W127" i="1"/>
  <c r="R136" i="1"/>
  <c r="S156" i="1"/>
  <c r="AY163" i="1"/>
  <c r="AP184" i="1"/>
  <c r="AS199" i="1"/>
  <c r="H230" i="1"/>
  <c r="G230" i="1"/>
  <c r="J230" i="1" s="1"/>
  <c r="I230" i="1"/>
  <c r="AX247" i="1"/>
  <c r="Z247" i="1"/>
  <c r="AV247" i="1"/>
  <c r="X247" i="1"/>
  <c r="AP247" i="1"/>
  <c r="R247" i="1"/>
  <c r="AY247" i="1"/>
  <c r="V247" i="1"/>
  <c r="AW247" i="1"/>
  <c r="U247" i="1"/>
  <c r="AT247" i="1"/>
  <c r="S247" i="1"/>
  <c r="AR247" i="1"/>
  <c r="P247" i="1"/>
  <c r="AQ247" i="1"/>
  <c r="O247" i="1"/>
  <c r="AO247" i="1"/>
  <c r="N247" i="1"/>
  <c r="AN247" i="1"/>
  <c r="M247" i="1"/>
  <c r="AM247" i="1"/>
  <c r="L247" i="1"/>
  <c r="AL247" i="1"/>
  <c r="K247" i="1"/>
  <c r="AJ247" i="1"/>
  <c r="AH247" i="1"/>
  <c r="AG247" i="1"/>
  <c r="AD247" i="1"/>
  <c r="AC247" i="1"/>
  <c r="AB247" i="1"/>
  <c r="AA247" i="1"/>
  <c r="Y247" i="1"/>
  <c r="AU247" i="1"/>
  <c r="AS247" i="1"/>
  <c r="AK247" i="1"/>
  <c r="AI247" i="1"/>
  <c r="AE247" i="1"/>
  <c r="W247" i="1"/>
  <c r="T247" i="1"/>
  <c r="H13" i="1"/>
  <c r="H25" i="1"/>
  <c r="H37" i="1"/>
  <c r="H39" i="1"/>
  <c r="H47" i="1"/>
  <c r="H51" i="1"/>
  <c r="T57" i="1"/>
  <c r="AW57" i="1"/>
  <c r="AG65" i="1"/>
  <c r="U70" i="1"/>
  <c r="S101" i="1"/>
  <c r="Y136" i="1"/>
  <c r="Z156" i="1"/>
  <c r="G13" i="1"/>
  <c r="U57" i="1"/>
  <c r="AX57" i="1"/>
  <c r="AH65" i="1"/>
  <c r="V70" i="1"/>
  <c r="H76" i="1"/>
  <c r="G76" i="1"/>
  <c r="T101" i="1"/>
  <c r="U118" i="1"/>
  <c r="AE127" i="1"/>
  <c r="AC136" i="1"/>
  <c r="AO139" i="1"/>
  <c r="AH156" i="1"/>
  <c r="H162" i="1"/>
  <c r="I162" i="1"/>
  <c r="G162" i="1"/>
  <c r="AC169" i="1"/>
  <c r="AY184" i="1"/>
  <c r="U186" i="1"/>
  <c r="AR158" i="2"/>
  <c r="T158" i="2"/>
  <c r="AP158" i="2"/>
  <c r="R158" i="2"/>
  <c r="AN158" i="2"/>
  <c r="P158" i="2"/>
  <c r="AJ158" i="2"/>
  <c r="L158" i="2"/>
  <c r="AD158" i="2"/>
  <c r="AH158" i="2"/>
  <c r="AG158" i="2"/>
  <c r="AF158" i="2"/>
  <c r="AE158" i="2"/>
  <c r="AC158" i="2"/>
  <c r="AB158" i="2"/>
  <c r="AA158" i="2"/>
  <c r="W158" i="2"/>
  <c r="V158" i="2"/>
  <c r="AU158" i="2"/>
  <c r="O158" i="2"/>
  <c r="H158" i="2"/>
  <c r="G158" i="2"/>
  <c r="AT158" i="2"/>
  <c r="AQ158" i="2"/>
  <c r="AM158" i="2"/>
  <c r="Z158" i="2"/>
  <c r="S158" i="2"/>
  <c r="Q158" i="2"/>
  <c r="N158" i="2"/>
  <c r="M158" i="2"/>
  <c r="Y158" i="2"/>
  <c r="X158" i="2"/>
  <c r="U158" i="2"/>
  <c r="K158" i="2"/>
  <c r="J158" i="2"/>
  <c r="I158" i="2"/>
  <c r="AO158" i="2"/>
  <c r="AL158" i="2"/>
  <c r="AK158" i="2"/>
  <c r="AS158" i="2"/>
  <c r="AI158" i="2"/>
  <c r="AJ223" i="1"/>
  <c r="L223" i="1"/>
  <c r="AI223" i="1"/>
  <c r="K223" i="1"/>
  <c r="AG223" i="1"/>
  <c r="AD223" i="1"/>
  <c r="AC223" i="1"/>
  <c r="AB223" i="1"/>
  <c r="AY223" i="1"/>
  <c r="AA223" i="1"/>
  <c r="AX223" i="1"/>
  <c r="Z223" i="1"/>
  <c r="AV223" i="1"/>
  <c r="X223" i="1"/>
  <c r="AT223" i="1"/>
  <c r="V223" i="1"/>
  <c r="AS223" i="1"/>
  <c r="U223" i="1"/>
  <c r="AP223" i="1"/>
  <c r="R223" i="1"/>
  <c r="AO223" i="1"/>
  <c r="Q223" i="1"/>
  <c r="AN223" i="1"/>
  <c r="P223" i="1"/>
  <c r="AM223" i="1"/>
  <c r="O223" i="1"/>
  <c r="AL223" i="1"/>
  <c r="N223" i="1"/>
  <c r="AW223" i="1"/>
  <c r="AR223" i="1"/>
  <c r="AQ223" i="1"/>
  <c r="AH223" i="1"/>
  <c r="AF223" i="1"/>
  <c r="AE223" i="1"/>
  <c r="Y223" i="1"/>
  <c r="T223" i="1"/>
  <c r="S223" i="1"/>
  <c r="M223" i="1"/>
  <c r="AF247" i="1"/>
  <c r="AJ65" i="1"/>
  <c r="W70" i="1"/>
  <c r="I99" i="1"/>
  <c r="G99" i="1"/>
  <c r="X101" i="1"/>
  <c r="AK136" i="1"/>
  <c r="AK138" i="1"/>
  <c r="M138" i="1"/>
  <c r="AF138" i="1"/>
  <c r="AB138" i="1"/>
  <c r="AX138" i="1"/>
  <c r="Z138" i="1"/>
  <c r="AI138" i="1"/>
  <c r="AH138" i="1"/>
  <c r="AG138" i="1"/>
  <c r="AE138" i="1"/>
  <c r="AD138" i="1"/>
  <c r="AC138" i="1"/>
  <c r="Y138" i="1"/>
  <c r="X138" i="1"/>
  <c r="W138" i="1"/>
  <c r="AY138" i="1"/>
  <c r="V138" i="1"/>
  <c r="AV138" i="1"/>
  <c r="T138" i="1"/>
  <c r="AU138" i="1"/>
  <c r="S138" i="1"/>
  <c r="AS138" i="1"/>
  <c r="Q138" i="1"/>
  <c r="AR138" i="1"/>
  <c r="P138" i="1"/>
  <c r="AQ138" i="1"/>
  <c r="O138" i="1"/>
  <c r="AP138" i="1"/>
  <c r="N138" i="1"/>
  <c r="AN138" i="1"/>
  <c r="K138" i="1"/>
  <c r="AM138" i="1"/>
  <c r="AL138" i="1"/>
  <c r="AM156" i="1"/>
  <c r="AM173" i="1"/>
  <c r="O173" i="1"/>
  <c r="AH173" i="1"/>
  <c r="AD173" i="1"/>
  <c r="AB173" i="1"/>
  <c r="AQ173" i="1"/>
  <c r="S173" i="1"/>
  <c r="AS173" i="1"/>
  <c r="N173" i="1"/>
  <c r="AR173" i="1"/>
  <c r="M173" i="1"/>
  <c r="AP173" i="1"/>
  <c r="L173" i="1"/>
  <c r="AO173" i="1"/>
  <c r="K173" i="1"/>
  <c r="AN173" i="1"/>
  <c r="AL173" i="1"/>
  <c r="AJ173" i="1"/>
  <c r="AI173" i="1"/>
  <c r="AG173" i="1"/>
  <c r="AF173" i="1"/>
  <c r="AC173" i="1"/>
  <c r="AA173" i="1"/>
  <c r="Y173" i="1"/>
  <c r="X173" i="1"/>
  <c r="W173" i="1"/>
  <c r="AY173" i="1"/>
  <c r="V173" i="1"/>
  <c r="AW173" i="1"/>
  <c r="T173" i="1"/>
  <c r="AV173" i="1"/>
  <c r="R173" i="1"/>
  <c r="AU173" i="1"/>
  <c r="Q173" i="1"/>
  <c r="AD202" i="1"/>
  <c r="AC202" i="1"/>
  <c r="AY202" i="1"/>
  <c r="AA202" i="1"/>
  <c r="AV202" i="1"/>
  <c r="X202" i="1"/>
  <c r="AU202" i="1"/>
  <c r="W202" i="1"/>
  <c r="AT202" i="1"/>
  <c r="V202" i="1"/>
  <c r="AS202" i="1"/>
  <c r="U202" i="1"/>
  <c r="AR202" i="1"/>
  <c r="T202" i="1"/>
  <c r="AP202" i="1"/>
  <c r="R202" i="1"/>
  <c r="AG202" i="1"/>
  <c r="AM202" i="1"/>
  <c r="AL202" i="1"/>
  <c r="AK202" i="1"/>
  <c r="AJ202" i="1"/>
  <c r="AI202" i="1"/>
  <c r="AH202" i="1"/>
  <c r="AE202" i="1"/>
  <c r="AB202" i="1"/>
  <c r="Z202" i="1"/>
  <c r="Y202" i="1"/>
  <c r="Q202" i="1"/>
  <c r="P202" i="1"/>
  <c r="N202" i="1"/>
  <c r="M202" i="1"/>
  <c r="L202" i="1"/>
  <c r="K202" i="1"/>
  <c r="AW202" i="1"/>
  <c r="AQ202" i="1"/>
  <c r="AO202" i="1"/>
  <c r="W223" i="1"/>
  <c r="AU253" i="1"/>
  <c r="W253" i="1"/>
  <c r="AP253" i="1"/>
  <c r="R253" i="1"/>
  <c r="AL253" i="1"/>
  <c r="N253" i="1"/>
  <c r="AJ253" i="1"/>
  <c r="L253" i="1"/>
  <c r="AD253" i="1"/>
  <c r="AR253" i="1"/>
  <c r="M253" i="1"/>
  <c r="AQ253" i="1"/>
  <c r="K253" i="1"/>
  <c r="AN253" i="1"/>
  <c r="AK253" i="1"/>
  <c r="AI253" i="1"/>
  <c r="AH253" i="1"/>
  <c r="AG253" i="1"/>
  <c r="AF253" i="1"/>
  <c r="AE253" i="1"/>
  <c r="AB253" i="1"/>
  <c r="Z253" i="1"/>
  <c r="Y253" i="1"/>
  <c r="AY253" i="1"/>
  <c r="U253" i="1"/>
  <c r="AX253" i="1"/>
  <c r="T253" i="1"/>
  <c r="AW253" i="1"/>
  <c r="S253" i="1"/>
  <c r="AV253" i="1"/>
  <c r="Q253" i="1"/>
  <c r="AT253" i="1"/>
  <c r="P253" i="1"/>
  <c r="AS253" i="1"/>
  <c r="AO253" i="1"/>
  <c r="AM253" i="1"/>
  <c r="AA253" i="1"/>
  <c r="X253" i="1"/>
  <c r="V253" i="1"/>
  <c r="AY263" i="1"/>
  <c r="AA263" i="1"/>
  <c r="AT263" i="1"/>
  <c r="V263" i="1"/>
  <c r="AP263" i="1"/>
  <c r="R263" i="1"/>
  <c r="AN263" i="1"/>
  <c r="P263" i="1"/>
  <c r="AH263" i="1"/>
  <c r="AQ263" i="1"/>
  <c r="L263" i="1"/>
  <c r="AO263" i="1"/>
  <c r="K263" i="1"/>
  <c r="AM263" i="1"/>
  <c r="AL263" i="1"/>
  <c r="AJ263" i="1"/>
  <c r="AI263" i="1"/>
  <c r="AG263" i="1"/>
  <c r="AF263" i="1"/>
  <c r="AE263" i="1"/>
  <c r="AD263" i="1"/>
  <c r="AB263" i="1"/>
  <c r="Y263" i="1"/>
  <c r="X263" i="1"/>
  <c r="AX263" i="1"/>
  <c r="T263" i="1"/>
  <c r="AW263" i="1"/>
  <c r="S263" i="1"/>
  <c r="AV263" i="1"/>
  <c r="Q263" i="1"/>
  <c r="AU263" i="1"/>
  <c r="O263" i="1"/>
  <c r="AS263" i="1"/>
  <c r="N263" i="1"/>
  <c r="AC263" i="1"/>
  <c r="Z263" i="1"/>
  <c r="W263" i="1"/>
  <c r="U263" i="1"/>
  <c r="M263" i="1"/>
  <c r="AR263" i="1"/>
  <c r="G12" i="1"/>
  <c r="H14" i="1"/>
  <c r="J14" i="1" s="1"/>
  <c r="H26" i="1"/>
  <c r="J26" i="1" s="1"/>
  <c r="I2" i="1"/>
  <c r="G3" i="1"/>
  <c r="I14" i="1"/>
  <c r="G15" i="1"/>
  <c r="G27" i="1"/>
  <c r="G46" i="1"/>
  <c r="J46" i="1" s="1"/>
  <c r="X57" i="1"/>
  <c r="G62" i="1"/>
  <c r="AL65" i="1"/>
  <c r="X70" i="1"/>
  <c r="H99" i="1"/>
  <c r="Y101" i="1"/>
  <c r="Z118" i="1"/>
  <c r="AN127" i="1"/>
  <c r="AN136" i="1"/>
  <c r="AT156" i="1"/>
  <c r="AQ169" i="1"/>
  <c r="AE186" i="1"/>
  <c r="O202" i="1"/>
  <c r="AL210" i="1"/>
  <c r="N210" i="1"/>
  <c r="AK210" i="1"/>
  <c r="M210" i="1"/>
  <c r="AI210" i="1"/>
  <c r="K210" i="1"/>
  <c r="AF210" i="1"/>
  <c r="AE210" i="1"/>
  <c r="AD210" i="1"/>
  <c r="AC210" i="1"/>
  <c r="AB210" i="1"/>
  <c r="AX210" i="1"/>
  <c r="Z210" i="1"/>
  <c r="AU210" i="1"/>
  <c r="W210" i="1"/>
  <c r="AR210" i="1"/>
  <c r="T210" i="1"/>
  <c r="AP210" i="1"/>
  <c r="R210" i="1"/>
  <c r="AO210" i="1"/>
  <c r="Q210" i="1"/>
  <c r="AT210" i="1"/>
  <c r="AS210" i="1"/>
  <c r="AQ210" i="1"/>
  <c r="AN210" i="1"/>
  <c r="AM210" i="1"/>
  <c r="AJ210" i="1"/>
  <c r="AG210" i="1"/>
  <c r="AA210" i="1"/>
  <c r="Y210" i="1"/>
  <c r="X210" i="1"/>
  <c r="U210" i="1"/>
  <c r="S210" i="1"/>
  <c r="O210" i="1"/>
  <c r="L210" i="1"/>
  <c r="AY210" i="1"/>
  <c r="AW210" i="1"/>
  <c r="AK223" i="1"/>
  <c r="H2" i="1"/>
  <c r="J2" i="1" s="1"/>
  <c r="H3" i="1"/>
  <c r="H15" i="1"/>
  <c r="H46" i="1"/>
  <c r="Y57" i="1"/>
  <c r="H62" i="1"/>
  <c r="AM65" i="1"/>
  <c r="Z70" i="1"/>
  <c r="Z101" i="1"/>
  <c r="AB118" i="1"/>
  <c r="AU127" i="1"/>
  <c r="AT136" i="1"/>
  <c r="L138" i="1"/>
  <c r="AH142" i="2"/>
  <c r="AB142" i="2"/>
  <c r="W142" i="2"/>
  <c r="V142" i="2"/>
  <c r="AU142" i="2"/>
  <c r="U142" i="2"/>
  <c r="AT142" i="2"/>
  <c r="T142" i="2"/>
  <c r="AS142" i="2"/>
  <c r="S142" i="2"/>
  <c r="AR142" i="2"/>
  <c r="R142" i="2"/>
  <c r="AQ142" i="2"/>
  <c r="Q142" i="2"/>
  <c r="AG142" i="2"/>
  <c r="H142" i="2"/>
  <c r="N142" i="2"/>
  <c r="M142" i="2"/>
  <c r="L142" i="2"/>
  <c r="K142" i="2"/>
  <c r="J142" i="2"/>
  <c r="AC142" i="2"/>
  <c r="AA142" i="2"/>
  <c r="AI142" i="2"/>
  <c r="AF142" i="2"/>
  <c r="AE142" i="2"/>
  <c r="AD142" i="2"/>
  <c r="Z142" i="2"/>
  <c r="AP142" i="2"/>
  <c r="AO142" i="2"/>
  <c r="G142" i="2"/>
  <c r="AN142" i="2"/>
  <c r="AM142" i="2"/>
  <c r="AL142" i="2"/>
  <c r="AK142" i="2"/>
  <c r="Y142" i="2"/>
  <c r="X142" i="2"/>
  <c r="P142" i="2"/>
  <c r="AJ142" i="2"/>
  <c r="O142" i="2"/>
  <c r="AI151" i="1"/>
  <c r="K151" i="1"/>
  <c r="AD151" i="1"/>
  <c r="AX151" i="1"/>
  <c r="Z151" i="1"/>
  <c r="AV151" i="1"/>
  <c r="X151" i="1"/>
  <c r="AM151" i="1"/>
  <c r="O151" i="1"/>
  <c r="AS151" i="1"/>
  <c r="P151" i="1"/>
  <c r="AR151" i="1"/>
  <c r="N151" i="1"/>
  <c r="AQ151" i="1"/>
  <c r="M151" i="1"/>
  <c r="I142" i="2" s="1"/>
  <c r="AP151" i="1"/>
  <c r="L151" i="1"/>
  <c r="AO151" i="1"/>
  <c r="AN151" i="1"/>
  <c r="AK151" i="1"/>
  <c r="AJ151" i="1"/>
  <c r="AH151" i="1"/>
  <c r="AG151" i="1"/>
  <c r="AE151" i="1"/>
  <c r="AC151" i="1"/>
  <c r="AA151" i="1"/>
  <c r="Y151" i="1"/>
  <c r="W151" i="1"/>
  <c r="V151" i="1"/>
  <c r="AY151" i="1"/>
  <c r="T151" i="1"/>
  <c r="AW151" i="1"/>
  <c r="S151" i="1"/>
  <c r="AU151" i="1"/>
  <c r="R151" i="1"/>
  <c r="AX156" i="1"/>
  <c r="AW169" i="1"/>
  <c r="AW180" i="1"/>
  <c r="Y180" i="1"/>
  <c r="AR180" i="1"/>
  <c r="T180" i="1"/>
  <c r="AN180" i="1"/>
  <c r="P180" i="1"/>
  <c r="AL180" i="1"/>
  <c r="N180" i="1"/>
  <c r="AC180" i="1"/>
  <c r="AV180" i="1"/>
  <c r="R180" i="1"/>
  <c r="AU180" i="1"/>
  <c r="Q180" i="1"/>
  <c r="AT180" i="1"/>
  <c r="O180" i="1"/>
  <c r="AS180" i="1"/>
  <c r="M180" i="1"/>
  <c r="AQ180" i="1"/>
  <c r="L180" i="1"/>
  <c r="AP180" i="1"/>
  <c r="K180" i="1"/>
  <c r="AM180" i="1"/>
  <c r="AK180" i="1"/>
  <c r="AJ180" i="1"/>
  <c r="AI180" i="1"/>
  <c r="AG180" i="1"/>
  <c r="AF180" i="1"/>
  <c r="AD180" i="1"/>
  <c r="AB180" i="1"/>
  <c r="AA180" i="1"/>
  <c r="Z180" i="1"/>
  <c r="W180" i="1"/>
  <c r="V180" i="1"/>
  <c r="AY180" i="1"/>
  <c r="U180" i="1"/>
  <c r="AL186" i="1"/>
  <c r="I200" i="1"/>
  <c r="G200" i="1"/>
  <c r="H200" i="1"/>
  <c r="AU223" i="1"/>
  <c r="AX228" i="1"/>
  <c r="Z228" i="1"/>
  <c r="AW228" i="1"/>
  <c r="Y228" i="1"/>
  <c r="AU228" i="1"/>
  <c r="W228" i="1"/>
  <c r="AS228" i="1"/>
  <c r="U228" i="1"/>
  <c r="AR228" i="1"/>
  <c r="T228" i="1"/>
  <c r="AQ228" i="1"/>
  <c r="S228" i="1"/>
  <c r="AP228" i="1"/>
  <c r="R228" i="1"/>
  <c r="AO228" i="1"/>
  <c r="Q228" i="1"/>
  <c r="AN228" i="1"/>
  <c r="P228" i="1"/>
  <c r="AL228" i="1"/>
  <c r="N228" i="1"/>
  <c r="AJ228" i="1"/>
  <c r="L228" i="1"/>
  <c r="AI228" i="1"/>
  <c r="K228" i="1"/>
  <c r="AF228" i="1"/>
  <c r="AE228" i="1"/>
  <c r="AD228" i="1"/>
  <c r="AC228" i="1"/>
  <c r="AB228" i="1"/>
  <c r="M228" i="1"/>
  <c r="AY228" i="1"/>
  <c r="AT228" i="1"/>
  <c r="AM228" i="1"/>
  <c r="AK228" i="1"/>
  <c r="AH228" i="1"/>
  <c r="AA228" i="1"/>
  <c r="X228" i="1"/>
  <c r="V228" i="1"/>
  <c r="O253" i="1"/>
  <c r="AK263" i="1"/>
  <c r="H27" i="1"/>
  <c r="Z57" i="1"/>
  <c r="AN65" i="1"/>
  <c r="H68" i="1"/>
  <c r="J68" i="1" s="1"/>
  <c r="AB70" i="1"/>
  <c r="H71" i="1"/>
  <c r="J71" i="1" s="1"/>
  <c r="AB101" i="1"/>
  <c r="AE118" i="1"/>
  <c r="AW127" i="1"/>
  <c r="R138" i="1"/>
  <c r="P173" i="1"/>
  <c r="AI175" i="1"/>
  <c r="K175" i="1"/>
  <c r="AD175" i="1"/>
  <c r="AX175" i="1"/>
  <c r="Z175" i="1"/>
  <c r="AV175" i="1"/>
  <c r="X175" i="1"/>
  <c r="AM175" i="1"/>
  <c r="O175" i="1"/>
  <c r="AE175" i="1"/>
  <c r="AC175" i="1"/>
  <c r="AB175" i="1"/>
  <c r="AA175" i="1"/>
  <c r="Y175" i="1"/>
  <c r="W175" i="1"/>
  <c r="U175" i="1"/>
  <c r="AY175" i="1"/>
  <c r="T175" i="1"/>
  <c r="AW175" i="1"/>
  <c r="S175" i="1"/>
  <c r="AU175" i="1"/>
  <c r="R175" i="1"/>
  <c r="AS175" i="1"/>
  <c r="P175" i="1"/>
  <c r="AR175" i="1"/>
  <c r="N175" i="1"/>
  <c r="AP175" i="1"/>
  <c r="L175" i="1"/>
  <c r="AO175" i="1"/>
  <c r="AN175" i="1"/>
  <c r="AL175" i="1"/>
  <c r="AJ175" i="1"/>
  <c r="AH175" i="1"/>
  <c r="AG175" i="1"/>
  <c r="S180" i="1"/>
  <c r="AT186" i="1"/>
  <c r="AL198" i="1"/>
  <c r="N198" i="1"/>
  <c r="AK198" i="1"/>
  <c r="M198" i="1"/>
  <c r="AI198" i="1"/>
  <c r="K198" i="1"/>
  <c r="AF198" i="1"/>
  <c r="AE198" i="1"/>
  <c r="AD198" i="1"/>
  <c r="AC198" i="1"/>
  <c r="AB198" i="1"/>
  <c r="AX198" i="1"/>
  <c r="Z198" i="1"/>
  <c r="AO198" i="1"/>
  <c r="Q198" i="1"/>
  <c r="R198" i="1"/>
  <c r="P198" i="1"/>
  <c r="AY198" i="1"/>
  <c r="O198" i="1"/>
  <c r="AW198" i="1"/>
  <c r="L198" i="1"/>
  <c r="AV198" i="1"/>
  <c r="AU198" i="1"/>
  <c r="AS198" i="1"/>
  <c r="AR198" i="1"/>
  <c r="AQ198" i="1"/>
  <c r="AP198" i="1"/>
  <c r="AM198" i="1"/>
  <c r="AJ198" i="1"/>
  <c r="AG198" i="1"/>
  <c r="AA198" i="1"/>
  <c r="Y198" i="1"/>
  <c r="X198" i="1"/>
  <c r="V198" i="1"/>
  <c r="U198" i="1"/>
  <c r="T198" i="1"/>
  <c r="AF202" i="1"/>
  <c r="AC253" i="1"/>
  <c r="J284" i="1"/>
  <c r="AC250" i="1"/>
  <c r="AV250" i="1"/>
  <c r="X250" i="1"/>
  <c r="AR250" i="1"/>
  <c r="T250" i="1"/>
  <c r="AP250" i="1"/>
  <c r="R250" i="1"/>
  <c r="AJ250" i="1"/>
  <c r="L250" i="1"/>
  <c r="AQ250" i="1"/>
  <c r="M250" i="1"/>
  <c r="AO250" i="1"/>
  <c r="K250" i="1"/>
  <c r="AM250" i="1"/>
  <c r="AK250" i="1"/>
  <c r="AI250" i="1"/>
  <c r="AH250" i="1"/>
  <c r="AG250" i="1"/>
  <c r="AF250" i="1"/>
  <c r="AE250" i="1"/>
  <c r="AB250" i="1"/>
  <c r="Z250" i="1"/>
  <c r="Y250" i="1"/>
  <c r="AY250" i="1"/>
  <c r="U250" i="1"/>
  <c r="AX250" i="1"/>
  <c r="S250" i="1"/>
  <c r="AW250" i="1"/>
  <c r="Q250" i="1"/>
  <c r="AU250" i="1"/>
  <c r="P250" i="1"/>
  <c r="AT250" i="1"/>
  <c r="O250" i="1"/>
  <c r="AI259" i="1"/>
  <c r="K259" i="1"/>
  <c r="AD259" i="1"/>
  <c r="AX259" i="1"/>
  <c r="Z259" i="1"/>
  <c r="AV259" i="1"/>
  <c r="X259" i="1"/>
  <c r="AP259" i="1"/>
  <c r="R259" i="1"/>
  <c r="AH259" i="1"/>
  <c r="AG259" i="1"/>
  <c r="AE259" i="1"/>
  <c r="AB259" i="1"/>
  <c r="AA259" i="1"/>
  <c r="Y259" i="1"/>
  <c r="W259" i="1"/>
  <c r="V259" i="1"/>
  <c r="U259" i="1"/>
  <c r="AW259" i="1"/>
  <c r="S259" i="1"/>
  <c r="AT259" i="1"/>
  <c r="P259" i="1"/>
  <c r="AS259" i="1"/>
  <c r="O259" i="1"/>
  <c r="AO259" i="1"/>
  <c r="L259" i="1"/>
  <c r="AN259" i="1"/>
  <c r="AM259" i="1"/>
  <c r="AL259" i="1"/>
  <c r="AK259" i="1"/>
  <c r="H267" i="1"/>
  <c r="I267" i="1"/>
  <c r="G267" i="1"/>
  <c r="J267" i="1" s="1"/>
  <c r="J159" i="1"/>
  <c r="H218" i="1"/>
  <c r="G218" i="1"/>
  <c r="J218" i="1" s="1"/>
  <c r="N250" i="1"/>
  <c r="M259" i="1"/>
  <c r="AP314" i="1"/>
  <c r="R314" i="1"/>
  <c r="AO314" i="1"/>
  <c r="Q314" i="1"/>
  <c r="AN314" i="1"/>
  <c r="P314" i="1"/>
  <c r="AJ314" i="1"/>
  <c r="L314" i="1"/>
  <c r="AV314" i="1"/>
  <c r="X314" i="1"/>
  <c r="AE314" i="1"/>
  <c r="AD314" i="1"/>
  <c r="AC314" i="1"/>
  <c r="AB314" i="1"/>
  <c r="Z314" i="1"/>
  <c r="Y314" i="1"/>
  <c r="V314" i="1"/>
  <c r="AY314" i="1"/>
  <c r="U314" i="1"/>
  <c r="AX314" i="1"/>
  <c r="T314" i="1"/>
  <c r="AW314" i="1"/>
  <c r="S314" i="1"/>
  <c r="AU314" i="1"/>
  <c r="O314" i="1"/>
  <c r="AT314" i="1"/>
  <c r="N314" i="1"/>
  <c r="AL314" i="1"/>
  <c r="AI314" i="1"/>
  <c r="AH314" i="1"/>
  <c r="AG314" i="1"/>
  <c r="AF314" i="1"/>
  <c r="AA314" i="1"/>
  <c r="M314" i="1"/>
  <c r="K314" i="1"/>
  <c r="AS314" i="1"/>
  <c r="AR314" i="1"/>
  <c r="AQ314" i="1"/>
  <c r="AM314" i="1"/>
  <c r="AR325" i="1"/>
  <c r="T325" i="1"/>
  <c r="AQ325" i="1"/>
  <c r="S325" i="1"/>
  <c r="AP325" i="1"/>
  <c r="R325" i="1"/>
  <c r="AL325" i="1"/>
  <c r="N325" i="1"/>
  <c r="AX325" i="1"/>
  <c r="Z325" i="1"/>
  <c r="AJ325" i="1"/>
  <c r="AI325" i="1"/>
  <c r="AH325" i="1"/>
  <c r="AG325" i="1"/>
  <c r="AF325" i="1"/>
  <c r="AE325" i="1"/>
  <c r="AD325" i="1"/>
  <c r="AC325" i="1"/>
  <c r="AB325" i="1"/>
  <c r="AA325" i="1"/>
  <c r="Y325" i="1"/>
  <c r="X325" i="1"/>
  <c r="W325" i="1"/>
  <c r="V325" i="1"/>
  <c r="AY325" i="1"/>
  <c r="U325" i="1"/>
  <c r="AU325" i="1"/>
  <c r="O325" i="1"/>
  <c r="AT325" i="1"/>
  <c r="M325" i="1"/>
  <c r="AS325" i="1"/>
  <c r="L325" i="1"/>
  <c r="AO325" i="1"/>
  <c r="K325" i="1"/>
  <c r="AW325" i="1"/>
  <c r="AV325" i="1"/>
  <c r="AN325" i="1"/>
  <c r="AM325" i="1"/>
  <c r="AK325" i="1"/>
  <c r="Q325" i="1"/>
  <c r="Q125" i="1"/>
  <c r="AR125" i="1"/>
  <c r="H129" i="1"/>
  <c r="J129" i="1" s="1"/>
  <c r="G133" i="1"/>
  <c r="J133" i="1" s="1"/>
  <c r="G142" i="1"/>
  <c r="J142" i="1" s="1"/>
  <c r="G146" i="1"/>
  <c r="J146" i="1" s="1"/>
  <c r="I153" i="1"/>
  <c r="J153" i="1" s="1"/>
  <c r="I159" i="1"/>
  <c r="G188" i="1"/>
  <c r="J188" i="1" s="1"/>
  <c r="I218" i="1"/>
  <c r="J231" i="1"/>
  <c r="J244" i="1"/>
  <c r="V250" i="1"/>
  <c r="N259" i="1"/>
  <c r="AC262" i="1"/>
  <c r="AV262" i="1"/>
  <c r="X262" i="1"/>
  <c r="AR262" i="1"/>
  <c r="T262" i="1"/>
  <c r="AP262" i="1"/>
  <c r="R262" i="1"/>
  <c r="AJ262" i="1"/>
  <c r="L262" i="1"/>
  <c r="AF262" i="1"/>
  <c r="AE262" i="1"/>
  <c r="AD262" i="1"/>
  <c r="AB262" i="1"/>
  <c r="Z262" i="1"/>
  <c r="Y262" i="1"/>
  <c r="W262" i="1"/>
  <c r="V262" i="1"/>
  <c r="AY262" i="1"/>
  <c r="U262" i="1"/>
  <c r="AX262" i="1"/>
  <c r="S262" i="1"/>
  <c r="AU262" i="1"/>
  <c r="P262" i="1"/>
  <c r="AS262" i="1"/>
  <c r="N262" i="1"/>
  <c r="AQ262" i="1"/>
  <c r="M262" i="1"/>
  <c r="AM262" i="1"/>
  <c r="AL262" i="1"/>
  <c r="AK262" i="1"/>
  <c r="AI262" i="1"/>
  <c r="AH262" i="1"/>
  <c r="AJ317" i="1"/>
  <c r="L317" i="1"/>
  <c r="AI317" i="1"/>
  <c r="K317" i="1"/>
  <c r="AH317" i="1"/>
  <c r="AD317" i="1"/>
  <c r="AP317" i="1"/>
  <c r="R317" i="1"/>
  <c r="AE317" i="1"/>
  <c r="AC317" i="1"/>
  <c r="AB317" i="1"/>
  <c r="AA317" i="1"/>
  <c r="Z317" i="1"/>
  <c r="Y317" i="1"/>
  <c r="X317" i="1"/>
  <c r="AY317" i="1"/>
  <c r="V317" i="1"/>
  <c r="AX317" i="1"/>
  <c r="U317" i="1"/>
  <c r="AW317" i="1"/>
  <c r="T317" i="1"/>
  <c r="AV317" i="1"/>
  <c r="S317" i="1"/>
  <c r="AU317" i="1"/>
  <c r="Q317" i="1"/>
  <c r="AT317" i="1"/>
  <c r="P317" i="1"/>
  <c r="AN317" i="1"/>
  <c r="AL317" i="1"/>
  <c r="AS317" i="1"/>
  <c r="AR317" i="1"/>
  <c r="AO317" i="1"/>
  <c r="AK317" i="1"/>
  <c r="AG317" i="1"/>
  <c r="W317" i="1"/>
  <c r="O317" i="1"/>
  <c r="N317" i="1"/>
  <c r="M317" i="1"/>
  <c r="AI283" i="1"/>
  <c r="K283" i="1"/>
  <c r="AD283" i="1"/>
  <c r="AX283" i="1"/>
  <c r="Z283" i="1"/>
  <c r="AV283" i="1"/>
  <c r="X283" i="1"/>
  <c r="AP283" i="1"/>
  <c r="R283" i="1"/>
  <c r="AR283" i="1"/>
  <c r="N283" i="1"/>
  <c r="AQ283" i="1"/>
  <c r="M283" i="1"/>
  <c r="AO283" i="1"/>
  <c r="L283" i="1"/>
  <c r="AN283" i="1"/>
  <c r="AL283" i="1"/>
  <c r="AK283" i="1"/>
  <c r="AJ283" i="1"/>
  <c r="AH283" i="1"/>
  <c r="AG283" i="1"/>
  <c r="AF283" i="1"/>
  <c r="AC283" i="1"/>
  <c r="AA283" i="1"/>
  <c r="Y283" i="1"/>
  <c r="V283" i="1"/>
  <c r="U283" i="1"/>
  <c r="AY283" i="1"/>
  <c r="T283" i="1"/>
  <c r="AW283" i="1"/>
  <c r="S283" i="1"/>
  <c r="AU283" i="1"/>
  <c r="Q283" i="1"/>
  <c r="AT283" i="1"/>
  <c r="P283" i="1"/>
  <c r="S125" i="1"/>
  <c r="AT125" i="1"/>
  <c r="J149" i="1"/>
  <c r="AN197" i="1"/>
  <c r="P197" i="1"/>
  <c r="AM197" i="1"/>
  <c r="O197" i="1"/>
  <c r="AK197" i="1"/>
  <c r="M197" i="1"/>
  <c r="AH197" i="1"/>
  <c r="AG197" i="1"/>
  <c r="AF197" i="1"/>
  <c r="AD197" i="1"/>
  <c r="AB197" i="1"/>
  <c r="AQ197" i="1"/>
  <c r="S197" i="1"/>
  <c r="AS197" i="1"/>
  <c r="J217" i="1"/>
  <c r="J246" i="1"/>
  <c r="J249" i="1"/>
  <c r="AA250" i="1"/>
  <c r="AE285" i="1"/>
  <c r="AX285" i="1"/>
  <c r="Z285" i="1"/>
  <c r="AT285" i="1"/>
  <c r="V285" i="1"/>
  <c r="AR285" i="1"/>
  <c r="T285" i="1"/>
  <c r="AL285" i="1"/>
  <c r="N285" i="1"/>
  <c r="AG285" i="1"/>
  <c r="AF285" i="1"/>
  <c r="AD285" i="1"/>
  <c r="AC285" i="1"/>
  <c r="AA285" i="1"/>
  <c r="Y285" i="1"/>
  <c r="X285" i="1"/>
  <c r="W285" i="1"/>
  <c r="U285" i="1"/>
  <c r="AY285" i="1"/>
  <c r="S285" i="1"/>
  <c r="AV285" i="1"/>
  <c r="Q285" i="1"/>
  <c r="AS285" i="1"/>
  <c r="O285" i="1"/>
  <c r="AQ285" i="1"/>
  <c r="M285" i="1"/>
  <c r="AO285" i="1"/>
  <c r="K285" i="1"/>
  <c r="AN285" i="1"/>
  <c r="AM285" i="1"/>
  <c r="AK285" i="1"/>
  <c r="AJ285" i="1"/>
  <c r="AI285" i="1"/>
  <c r="AI295" i="1"/>
  <c r="K295" i="1"/>
  <c r="AD295" i="1"/>
  <c r="AX295" i="1"/>
  <c r="Z295" i="1"/>
  <c r="AV295" i="1"/>
  <c r="X295" i="1"/>
  <c r="AP295" i="1"/>
  <c r="R295" i="1"/>
  <c r="AN295" i="1"/>
  <c r="P295" i="1"/>
  <c r="U295" i="1"/>
  <c r="T295" i="1"/>
  <c r="AY295" i="1"/>
  <c r="S295" i="1"/>
  <c r="AW295" i="1"/>
  <c r="Q295" i="1"/>
  <c r="AT295" i="1"/>
  <c r="N295" i="1"/>
  <c r="AS295" i="1"/>
  <c r="M295" i="1"/>
  <c r="AR295" i="1"/>
  <c r="L295" i="1"/>
  <c r="AQ295" i="1"/>
  <c r="AO295" i="1"/>
  <c r="AM295" i="1"/>
  <c r="AK295" i="1"/>
  <c r="AH295" i="1"/>
  <c r="AG295" i="1"/>
  <c r="AE295" i="1"/>
  <c r="AC295" i="1"/>
  <c r="AB295" i="1"/>
  <c r="AA295" i="1"/>
  <c r="Y295" i="1"/>
  <c r="W295" i="1"/>
  <c r="AV347" i="1"/>
  <c r="X347" i="1"/>
  <c r="AU347" i="1"/>
  <c r="W347" i="1"/>
  <c r="AT347" i="1"/>
  <c r="V347" i="1"/>
  <c r="AS347" i="1"/>
  <c r="U347" i="1"/>
  <c r="AP347" i="1"/>
  <c r="R347" i="1"/>
  <c r="AD347" i="1"/>
  <c r="AK347" i="1"/>
  <c r="AJ347" i="1"/>
  <c r="AI347" i="1"/>
  <c r="AH347" i="1"/>
  <c r="AG347" i="1"/>
  <c r="AF347" i="1"/>
  <c r="AE347" i="1"/>
  <c r="AC347" i="1"/>
  <c r="AB347" i="1"/>
  <c r="AA347" i="1"/>
  <c r="Z347" i="1"/>
  <c r="Y347" i="1"/>
  <c r="T347" i="1"/>
  <c r="S347" i="1"/>
  <c r="Q347" i="1"/>
  <c r="AY347" i="1"/>
  <c r="P347" i="1"/>
  <c r="AX347" i="1"/>
  <c r="O347" i="1"/>
  <c r="AW347" i="1"/>
  <c r="N347" i="1"/>
  <c r="AR347" i="1"/>
  <c r="M347" i="1"/>
  <c r="AQ347" i="1"/>
  <c r="L347" i="1"/>
  <c r="AO347" i="1"/>
  <c r="K347" i="1"/>
  <c r="AN347" i="1"/>
  <c r="AM347" i="1"/>
  <c r="AR373" i="1"/>
  <c r="T373" i="1"/>
  <c r="AQ373" i="1"/>
  <c r="S373" i="1"/>
  <c r="AP373" i="1"/>
  <c r="R373" i="1"/>
  <c r="AO373" i="1"/>
  <c r="Q373" i="1"/>
  <c r="AL373" i="1"/>
  <c r="N373" i="1"/>
  <c r="AX373" i="1"/>
  <c r="Z373" i="1"/>
  <c r="AD373" i="1"/>
  <c r="AC373" i="1"/>
  <c r="AB373" i="1"/>
  <c r="AA373" i="1"/>
  <c r="Y373" i="1"/>
  <c r="X373" i="1"/>
  <c r="W373" i="1"/>
  <c r="V373" i="1"/>
  <c r="U373" i="1"/>
  <c r="AY373" i="1"/>
  <c r="P373" i="1"/>
  <c r="AW373" i="1"/>
  <c r="O373" i="1"/>
  <c r="AV373" i="1"/>
  <c r="M373" i="1"/>
  <c r="AU373" i="1"/>
  <c r="L373" i="1"/>
  <c r="AT373" i="1"/>
  <c r="K373" i="1"/>
  <c r="AS373" i="1"/>
  <c r="AN373" i="1"/>
  <c r="AM373" i="1"/>
  <c r="AK373" i="1"/>
  <c r="AJ373" i="1"/>
  <c r="AI373" i="1"/>
  <c r="AH373" i="1"/>
  <c r="AG373" i="1"/>
  <c r="AF373" i="1"/>
  <c r="AE373" i="1"/>
  <c r="AV383" i="1"/>
  <c r="X383" i="1"/>
  <c r="AU383" i="1"/>
  <c r="W383" i="1"/>
  <c r="AT383" i="1"/>
  <c r="V383" i="1"/>
  <c r="AS383" i="1"/>
  <c r="U383" i="1"/>
  <c r="AP383" i="1"/>
  <c r="R383" i="1"/>
  <c r="AJ383" i="1"/>
  <c r="L383" i="1"/>
  <c r="AD383" i="1"/>
  <c r="AN383" i="1"/>
  <c r="AM383" i="1"/>
  <c r="AL383" i="1"/>
  <c r="AK383" i="1"/>
  <c r="AI383" i="1"/>
  <c r="AH383" i="1"/>
  <c r="AG383" i="1"/>
  <c r="AF383" i="1"/>
  <c r="AE383" i="1"/>
  <c r="AC383" i="1"/>
  <c r="AB383" i="1"/>
  <c r="AA383" i="1"/>
  <c r="Z383" i="1"/>
  <c r="Y383" i="1"/>
  <c r="T383" i="1"/>
  <c r="S383" i="1"/>
  <c r="Q383" i="1"/>
  <c r="P383" i="1"/>
  <c r="AY383" i="1"/>
  <c r="O383" i="1"/>
  <c r="AX383" i="1"/>
  <c r="N383" i="1"/>
  <c r="AW383" i="1"/>
  <c r="M383" i="1"/>
  <c r="AR383" i="1"/>
  <c r="K383" i="1"/>
  <c r="AQ383" i="1"/>
  <c r="AO383" i="1"/>
  <c r="T125" i="1"/>
  <c r="AU125" i="1"/>
  <c r="G178" i="1"/>
  <c r="J178" i="1" s="1"/>
  <c r="G181" i="1"/>
  <c r="J181" i="1" s="1"/>
  <c r="AB183" i="1"/>
  <c r="G190" i="1"/>
  <c r="J190" i="1" s="1"/>
  <c r="AT197" i="1"/>
  <c r="J226" i="1"/>
  <c r="AD250" i="1"/>
  <c r="AC259" i="1"/>
  <c r="Q262" i="1"/>
  <c r="H264" i="1"/>
  <c r="G264" i="1"/>
  <c r="J264" i="1" s="1"/>
  <c r="O283" i="1"/>
  <c r="AF317" i="1"/>
  <c r="H190" i="1"/>
  <c r="AU197" i="1"/>
  <c r="AB239" i="1"/>
  <c r="AY239" i="1"/>
  <c r="AA239" i="1"/>
  <c r="AW239" i="1"/>
  <c r="Y239" i="1"/>
  <c r="AU239" i="1"/>
  <c r="W239" i="1"/>
  <c r="AT239" i="1"/>
  <c r="V239" i="1"/>
  <c r="AS239" i="1"/>
  <c r="U239" i="1"/>
  <c r="AR239" i="1"/>
  <c r="T239" i="1"/>
  <c r="AQ239" i="1"/>
  <c r="S239" i="1"/>
  <c r="AP239" i="1"/>
  <c r="R239" i="1"/>
  <c r="AN239" i="1"/>
  <c r="P239" i="1"/>
  <c r="AL239" i="1"/>
  <c r="N239" i="1"/>
  <c r="AK239" i="1"/>
  <c r="M239" i="1"/>
  <c r="AH239" i="1"/>
  <c r="AG239" i="1"/>
  <c r="AF239" i="1"/>
  <c r="AE239" i="1"/>
  <c r="AD239" i="1"/>
  <c r="AL250" i="1"/>
  <c r="H258" i="1"/>
  <c r="I258" i="1"/>
  <c r="G258" i="1"/>
  <c r="AF259" i="1"/>
  <c r="AA262" i="1"/>
  <c r="W283" i="1"/>
  <c r="L285" i="1"/>
  <c r="I287" i="1"/>
  <c r="G287" i="1"/>
  <c r="J287" i="1" s="1"/>
  <c r="AM317" i="1"/>
  <c r="AL347" i="1"/>
  <c r="G128" i="1"/>
  <c r="J128" i="1" s="1"/>
  <c r="H165" i="1"/>
  <c r="J165" i="1" s="1"/>
  <c r="G168" i="1"/>
  <c r="J168" i="1" s="1"/>
  <c r="G171" i="1"/>
  <c r="J171" i="1" s="1"/>
  <c r="K197" i="1"/>
  <c r="AV197" i="1"/>
  <c r="AN250" i="1"/>
  <c r="AJ259" i="1"/>
  <c r="AG262" i="1"/>
  <c r="AO280" i="1"/>
  <c r="Q280" i="1"/>
  <c r="AJ280" i="1"/>
  <c r="L280" i="1"/>
  <c r="AF280" i="1"/>
  <c r="AD280" i="1"/>
  <c r="AV280" i="1"/>
  <c r="X280" i="1"/>
  <c r="AX280" i="1"/>
  <c r="T280" i="1"/>
  <c r="AW280" i="1"/>
  <c r="S280" i="1"/>
  <c r="AU280" i="1"/>
  <c r="R280" i="1"/>
  <c r="AT280" i="1"/>
  <c r="P280" i="1"/>
  <c r="AR280" i="1"/>
  <c r="N280" i="1"/>
  <c r="AQ280" i="1"/>
  <c r="M280" i="1"/>
  <c r="AP280" i="1"/>
  <c r="K280" i="1"/>
  <c r="AN280" i="1"/>
  <c r="AM280" i="1"/>
  <c r="AL280" i="1"/>
  <c r="AI280" i="1"/>
  <c r="AG280" i="1"/>
  <c r="AE280" i="1"/>
  <c r="AB280" i="1"/>
  <c r="AA280" i="1"/>
  <c r="Z280" i="1"/>
  <c r="Y280" i="1"/>
  <c r="W280" i="1"/>
  <c r="V280" i="1"/>
  <c r="AB283" i="1"/>
  <c r="P285" i="1"/>
  <c r="H287" i="1"/>
  <c r="O295" i="1"/>
  <c r="AE297" i="1"/>
  <c r="AX297" i="1"/>
  <c r="Z297" i="1"/>
  <c r="AU297" i="1"/>
  <c r="AT297" i="1"/>
  <c r="V297" i="1"/>
  <c r="AR297" i="1"/>
  <c r="T297" i="1"/>
  <c r="AL297" i="1"/>
  <c r="N297" i="1"/>
  <c r="AJ297" i="1"/>
  <c r="L297" i="1"/>
  <c r="AV297" i="1"/>
  <c r="O297" i="1"/>
  <c r="AS297" i="1"/>
  <c r="M297" i="1"/>
  <c r="AQ297" i="1"/>
  <c r="K297" i="1"/>
  <c r="AP297" i="1"/>
  <c r="AN297" i="1"/>
  <c r="AM297" i="1"/>
  <c r="AK297" i="1"/>
  <c r="AI297" i="1"/>
  <c r="AH297" i="1"/>
  <c r="AG297" i="1"/>
  <c r="AD297" i="1"/>
  <c r="AB297" i="1"/>
  <c r="AA297" i="1"/>
  <c r="X297" i="1"/>
  <c r="W297" i="1"/>
  <c r="U297" i="1"/>
  <c r="S297" i="1"/>
  <c r="R297" i="1"/>
  <c r="AY297" i="1"/>
  <c r="Q297" i="1"/>
  <c r="AQ317" i="1"/>
  <c r="G261" i="1"/>
  <c r="J261" i="1" s="1"/>
  <c r="H261" i="1"/>
  <c r="AE283" i="1"/>
  <c r="X125" i="1"/>
  <c r="AY125" i="1"/>
  <c r="H132" i="1"/>
  <c r="J132" i="1" s="1"/>
  <c r="I141" i="1"/>
  <c r="J141" i="1" s="1"/>
  <c r="H145" i="1"/>
  <c r="J145" i="1" s="1"/>
  <c r="H152" i="1"/>
  <c r="J152" i="1" s="1"/>
  <c r="AG183" i="1"/>
  <c r="N197" i="1"/>
  <c r="AX197" i="1"/>
  <c r="I203" i="1"/>
  <c r="J203" i="1" s="1"/>
  <c r="K239" i="1"/>
  <c r="J243" i="1"/>
  <c r="AR259" i="1"/>
  <c r="I261" i="1"/>
  <c r="AO262" i="1"/>
  <c r="AM283" i="1"/>
  <c r="AB285" i="1"/>
  <c r="AU289" i="1"/>
  <c r="W289" i="1"/>
  <c r="AP289" i="1"/>
  <c r="R289" i="1"/>
  <c r="AL289" i="1"/>
  <c r="N289" i="1"/>
  <c r="AJ289" i="1"/>
  <c r="L289" i="1"/>
  <c r="AD289" i="1"/>
  <c r="AB289" i="1"/>
  <c r="AT289" i="1"/>
  <c r="O289" i="1"/>
  <c r="AS289" i="1"/>
  <c r="M289" i="1"/>
  <c r="AR289" i="1"/>
  <c r="K289" i="1"/>
  <c r="AQ289" i="1"/>
  <c r="AN289" i="1"/>
  <c r="AM289" i="1"/>
  <c r="AK289" i="1"/>
  <c r="AI289" i="1"/>
  <c r="AH289" i="1"/>
  <c r="AG289" i="1"/>
  <c r="AE289" i="1"/>
  <c r="AA289" i="1"/>
  <c r="Z289" i="1"/>
  <c r="X289" i="1"/>
  <c r="V289" i="1"/>
  <c r="U289" i="1"/>
  <c r="AY289" i="1"/>
  <c r="T289" i="1"/>
  <c r="AX289" i="1"/>
  <c r="S289" i="1"/>
  <c r="AW289" i="1"/>
  <c r="Q289" i="1"/>
  <c r="AF295" i="1"/>
  <c r="J299" i="1"/>
  <c r="J326" i="1"/>
  <c r="AL400" i="1"/>
  <c r="N400" i="1"/>
  <c r="AK400" i="1"/>
  <c r="M400" i="1"/>
  <c r="AJ400" i="1"/>
  <c r="L400" i="1"/>
  <c r="AI400" i="1"/>
  <c r="K400" i="1"/>
  <c r="AH400" i="1"/>
  <c r="AF400" i="1"/>
  <c r="AD400" i="1"/>
  <c r="AC400" i="1"/>
  <c r="AB400" i="1"/>
  <c r="AX400" i="1"/>
  <c r="Z400" i="1"/>
  <c r="AW400" i="1"/>
  <c r="Y400" i="1"/>
  <c r="AT400" i="1"/>
  <c r="AS400" i="1"/>
  <c r="U400" i="1"/>
  <c r="AR400" i="1"/>
  <c r="T400" i="1"/>
  <c r="AQ400" i="1"/>
  <c r="S400" i="1"/>
  <c r="AP400" i="1"/>
  <c r="R400" i="1"/>
  <c r="AY400" i="1"/>
  <c r="AV400" i="1"/>
  <c r="AU400" i="1"/>
  <c r="AO400" i="1"/>
  <c r="AN400" i="1"/>
  <c r="AM400" i="1"/>
  <c r="AG400" i="1"/>
  <c r="AE400" i="1"/>
  <c r="AA400" i="1"/>
  <c r="X400" i="1"/>
  <c r="W400" i="1"/>
  <c r="V400" i="1"/>
  <c r="Q400" i="1"/>
  <c r="P400" i="1"/>
  <c r="O400" i="1"/>
  <c r="G103" i="1"/>
  <c r="J103" i="1" s="1"/>
  <c r="G115" i="1"/>
  <c r="J115" i="1" s="1"/>
  <c r="Y125" i="1"/>
  <c r="J161" i="1"/>
  <c r="G174" i="1"/>
  <c r="J174" i="1" s="1"/>
  <c r="AI183" i="1"/>
  <c r="G195" i="1"/>
  <c r="J195" i="1" s="1"/>
  <c r="AE196" i="1"/>
  <c r="Q197" i="1"/>
  <c r="AY197" i="1"/>
  <c r="AA209" i="1"/>
  <c r="I212" i="1"/>
  <c r="G212" i="1"/>
  <c r="J214" i="1"/>
  <c r="AO221" i="1"/>
  <c r="L239" i="1"/>
  <c r="AU259" i="1"/>
  <c r="AT262" i="1"/>
  <c r="O280" i="1"/>
  <c r="AS283" i="1"/>
  <c r="AH285" i="1"/>
  <c r="AQ291" i="1"/>
  <c r="S291" i="1"/>
  <c r="AL291" i="1"/>
  <c r="N291" i="1"/>
  <c r="AH291" i="1"/>
  <c r="AF291" i="1"/>
  <c r="AX291" i="1"/>
  <c r="Z291" i="1"/>
  <c r="AV291" i="1"/>
  <c r="X291" i="1"/>
  <c r="AM291" i="1"/>
  <c r="AK291" i="1"/>
  <c r="AJ291" i="1"/>
  <c r="AI291" i="1"/>
  <c r="AE291" i="1"/>
  <c r="AD291" i="1"/>
  <c r="AC291" i="1"/>
  <c r="AB291" i="1"/>
  <c r="AA291" i="1"/>
  <c r="Y291" i="1"/>
  <c r="V291" i="1"/>
  <c r="T291" i="1"/>
  <c r="AY291" i="1"/>
  <c r="R291" i="1"/>
  <c r="AU291" i="1"/>
  <c r="P291" i="1"/>
  <c r="AT291" i="1"/>
  <c r="O291" i="1"/>
  <c r="AS291" i="1"/>
  <c r="M291" i="1"/>
  <c r="AR291" i="1"/>
  <c r="L291" i="1"/>
  <c r="AP291" i="1"/>
  <c r="K291" i="1"/>
  <c r="AO291" i="1"/>
  <c r="AJ295" i="1"/>
  <c r="P297" i="1"/>
  <c r="AD308" i="1"/>
  <c r="AC308" i="1"/>
  <c r="AB308" i="1"/>
  <c r="AV308" i="1"/>
  <c r="X308" i="1"/>
  <c r="AJ308" i="1"/>
  <c r="L308" i="1"/>
  <c r="AK308" i="1"/>
  <c r="AI308" i="1"/>
  <c r="AH308" i="1"/>
  <c r="AG308" i="1"/>
  <c r="AA308" i="1"/>
  <c r="Y308" i="1"/>
  <c r="W308" i="1"/>
  <c r="V308" i="1"/>
  <c r="AY308" i="1"/>
  <c r="U308" i="1"/>
  <c r="AX308" i="1"/>
  <c r="T308" i="1"/>
  <c r="AW308" i="1"/>
  <c r="S308" i="1"/>
  <c r="AQ308" i="1"/>
  <c r="N308" i="1"/>
  <c r="AO308" i="1"/>
  <c r="K308" i="1"/>
  <c r="AU308" i="1"/>
  <c r="AT308" i="1"/>
  <c r="AS308" i="1"/>
  <c r="AR308" i="1"/>
  <c r="AN308" i="1"/>
  <c r="AM308" i="1"/>
  <c r="AL308" i="1"/>
  <c r="AF308" i="1"/>
  <c r="AE308" i="1"/>
  <c r="Z308" i="1"/>
  <c r="Q308" i="1"/>
  <c r="O308" i="1"/>
  <c r="M308" i="1"/>
  <c r="AX461" i="1"/>
  <c r="Z461" i="1"/>
  <c r="AT461" i="1"/>
  <c r="AP461" i="1"/>
  <c r="R461" i="1"/>
  <c r="AL461" i="1"/>
  <c r="N461" i="1"/>
  <c r="AB461" i="1"/>
  <c r="Y461" i="1"/>
  <c r="W461" i="1"/>
  <c r="AY461" i="1"/>
  <c r="V461" i="1"/>
  <c r="AR461" i="1"/>
  <c r="P461" i="1"/>
  <c r="AO461" i="1"/>
  <c r="M461" i="1"/>
  <c r="X461" i="1"/>
  <c r="U461" i="1"/>
  <c r="T461" i="1"/>
  <c r="S461" i="1"/>
  <c r="Q461" i="1"/>
  <c r="O461" i="1"/>
  <c r="L461" i="1"/>
  <c r="AW461" i="1"/>
  <c r="K461" i="1"/>
  <c r="AV461" i="1"/>
  <c r="AU461" i="1"/>
  <c r="AS461" i="1"/>
  <c r="AQ461" i="1"/>
  <c r="AN461" i="1"/>
  <c r="AM461" i="1"/>
  <c r="AK461" i="1"/>
  <c r="AJ461" i="1"/>
  <c r="AI461" i="1"/>
  <c r="AH461" i="1"/>
  <c r="AG461" i="1"/>
  <c r="AF461" i="1"/>
  <c r="AE461" i="1"/>
  <c r="AD461" i="1"/>
  <c r="AC461" i="1"/>
  <c r="AA461" i="1"/>
  <c r="I266" i="1"/>
  <c r="H266" i="1"/>
  <c r="G266" i="1"/>
  <c r="J266" i="1" s="1"/>
  <c r="J273" i="1"/>
  <c r="AA125" i="1"/>
  <c r="AK196" i="1"/>
  <c r="T197" i="1"/>
  <c r="AI209" i="1"/>
  <c r="AU221" i="1"/>
  <c r="H225" i="1"/>
  <c r="G225" i="1"/>
  <c r="J225" i="1" s="1"/>
  <c r="Q239" i="1"/>
  <c r="J248" i="1"/>
  <c r="AC280" i="1"/>
  <c r="AU285" i="1"/>
  <c r="Y289" i="1"/>
  <c r="Q291" i="1"/>
  <c r="AU295" i="1"/>
  <c r="AC297" i="1"/>
  <c r="R308" i="1"/>
  <c r="AT348" i="1"/>
  <c r="V348" i="1"/>
  <c r="AS348" i="1"/>
  <c r="U348" i="1"/>
  <c r="AR348" i="1"/>
  <c r="T348" i="1"/>
  <c r="AQ348" i="1"/>
  <c r="S348" i="1"/>
  <c r="AN348" i="1"/>
  <c r="P348" i="1"/>
  <c r="AB348" i="1"/>
  <c r="AY348" i="1"/>
  <c r="Q348" i="1"/>
  <c r="AX348" i="1"/>
  <c r="O348" i="1"/>
  <c r="AW348" i="1"/>
  <c r="N348" i="1"/>
  <c r="AV348" i="1"/>
  <c r="M348" i="1"/>
  <c r="AU348" i="1"/>
  <c r="L348" i="1"/>
  <c r="AP348" i="1"/>
  <c r="K348" i="1"/>
  <c r="AO348" i="1"/>
  <c r="AM348" i="1"/>
  <c r="AL348" i="1"/>
  <c r="AK348" i="1"/>
  <c r="AJ348" i="1"/>
  <c r="AI348" i="1"/>
  <c r="AH348" i="1"/>
  <c r="AG348" i="1"/>
  <c r="AF348" i="1"/>
  <c r="AE348" i="1"/>
  <c r="AD348" i="1"/>
  <c r="AC348" i="1"/>
  <c r="AA348" i="1"/>
  <c r="Z348" i="1"/>
  <c r="Y348" i="1"/>
  <c r="X348" i="1"/>
  <c r="W348" i="1"/>
  <c r="R348" i="1"/>
  <c r="AQ183" i="1"/>
  <c r="S183" i="1"/>
  <c r="AL183" i="1"/>
  <c r="N183" i="1"/>
  <c r="AH183" i="1"/>
  <c r="AF183" i="1"/>
  <c r="AU183" i="1"/>
  <c r="W183" i="1"/>
  <c r="AM183" i="1"/>
  <c r="U197" i="1"/>
  <c r="AL234" i="1"/>
  <c r="N234" i="1"/>
  <c r="AK234" i="1"/>
  <c r="M234" i="1"/>
  <c r="AI234" i="1"/>
  <c r="K234" i="1"/>
  <c r="AG234" i="1"/>
  <c r="AF234" i="1"/>
  <c r="AE234" i="1"/>
  <c r="AD234" i="1"/>
  <c r="AC234" i="1"/>
  <c r="AB234" i="1"/>
  <c r="AX234" i="1"/>
  <c r="Z234" i="1"/>
  <c r="AV234" i="1"/>
  <c r="X234" i="1"/>
  <c r="AU234" i="1"/>
  <c r="W234" i="1"/>
  <c r="AR234" i="1"/>
  <c r="T234" i="1"/>
  <c r="AQ234" i="1"/>
  <c r="S234" i="1"/>
  <c r="AP234" i="1"/>
  <c r="R234" i="1"/>
  <c r="AO234" i="1"/>
  <c r="Q234" i="1"/>
  <c r="AN234" i="1"/>
  <c r="P234" i="1"/>
  <c r="AD238" i="1"/>
  <c r="AC238" i="1"/>
  <c r="AY238" i="1"/>
  <c r="AA238" i="1"/>
  <c r="AW238" i="1"/>
  <c r="Y238" i="1"/>
  <c r="AV238" i="1"/>
  <c r="X238" i="1"/>
  <c r="AU238" i="1"/>
  <c r="W238" i="1"/>
  <c r="AT238" i="1"/>
  <c r="V238" i="1"/>
  <c r="AS238" i="1"/>
  <c r="U238" i="1"/>
  <c r="AR238" i="1"/>
  <c r="T238" i="1"/>
  <c r="AP238" i="1"/>
  <c r="R238" i="1"/>
  <c r="AN238" i="1"/>
  <c r="P238" i="1"/>
  <c r="AM238" i="1"/>
  <c r="O238" i="1"/>
  <c r="AJ238" i="1"/>
  <c r="L238" i="1"/>
  <c r="AI238" i="1"/>
  <c r="K238" i="1"/>
  <c r="AH238" i="1"/>
  <c r="AG238" i="1"/>
  <c r="AF238" i="1"/>
  <c r="X239" i="1"/>
  <c r="AY251" i="1"/>
  <c r="AA251" i="1"/>
  <c r="AT251" i="1"/>
  <c r="V251" i="1"/>
  <c r="AP251" i="1"/>
  <c r="R251" i="1"/>
  <c r="AN251" i="1"/>
  <c r="P251" i="1"/>
  <c r="AH251" i="1"/>
  <c r="X251" i="1"/>
  <c r="W251" i="1"/>
  <c r="AX251" i="1"/>
  <c r="T251" i="1"/>
  <c r="AV251" i="1"/>
  <c r="Q251" i="1"/>
  <c r="AU251" i="1"/>
  <c r="O251" i="1"/>
  <c r="AS251" i="1"/>
  <c r="N251" i="1"/>
  <c r="AR251" i="1"/>
  <c r="M251" i="1"/>
  <c r="AQ251" i="1"/>
  <c r="L251" i="1"/>
  <c r="AO251" i="1"/>
  <c r="K251" i="1"/>
  <c r="AL251" i="1"/>
  <c r="AJ251" i="1"/>
  <c r="AI251" i="1"/>
  <c r="AE251" i="1"/>
  <c r="AD251" i="1"/>
  <c r="AC251" i="1"/>
  <c r="AB251" i="1"/>
  <c r="Z251" i="1"/>
  <c r="AH280" i="1"/>
  <c r="AK282" i="1"/>
  <c r="M282" i="1"/>
  <c r="AF282" i="1"/>
  <c r="AB282" i="1"/>
  <c r="AX282" i="1"/>
  <c r="Z282" i="1"/>
  <c r="AR282" i="1"/>
  <c r="T282" i="1"/>
  <c r="AJ282" i="1"/>
  <c r="AI282" i="1"/>
  <c r="AH282" i="1"/>
  <c r="AG282" i="1"/>
  <c r="AD282" i="1"/>
  <c r="AC282" i="1"/>
  <c r="AA282" i="1"/>
  <c r="Y282" i="1"/>
  <c r="X282" i="1"/>
  <c r="W282" i="1"/>
  <c r="AY282" i="1"/>
  <c r="U282" i="1"/>
  <c r="AV282" i="1"/>
  <c r="R282" i="1"/>
  <c r="AU282" i="1"/>
  <c r="Q282" i="1"/>
  <c r="AS282" i="1"/>
  <c r="O282" i="1"/>
  <c r="AQ282" i="1"/>
  <c r="N282" i="1"/>
  <c r="AP282" i="1"/>
  <c r="L282" i="1"/>
  <c r="AO282" i="1"/>
  <c r="K282" i="1"/>
  <c r="AN282" i="1"/>
  <c r="AM282" i="1"/>
  <c r="AW285" i="1"/>
  <c r="AC289" i="1"/>
  <c r="AF297" i="1"/>
  <c r="AL352" i="1"/>
  <c r="N352" i="1"/>
  <c r="AK352" i="1"/>
  <c r="M352" i="1"/>
  <c r="AJ352" i="1"/>
  <c r="L352" i="1"/>
  <c r="AI352" i="1"/>
  <c r="K352" i="1"/>
  <c r="AF352" i="1"/>
  <c r="AR352" i="1"/>
  <c r="T352" i="1"/>
  <c r="AP352" i="1"/>
  <c r="AO352" i="1"/>
  <c r="AN352" i="1"/>
  <c r="AM352" i="1"/>
  <c r="AH352" i="1"/>
  <c r="AG352" i="1"/>
  <c r="AE352" i="1"/>
  <c r="AD352" i="1"/>
  <c r="AC352" i="1"/>
  <c r="AB352" i="1"/>
  <c r="AA352" i="1"/>
  <c r="Z352" i="1"/>
  <c r="Y352" i="1"/>
  <c r="X352" i="1"/>
  <c r="W352" i="1"/>
  <c r="V352" i="1"/>
  <c r="AY352" i="1"/>
  <c r="U352" i="1"/>
  <c r="AX352" i="1"/>
  <c r="S352" i="1"/>
  <c r="AW352" i="1"/>
  <c r="R352" i="1"/>
  <c r="AV352" i="1"/>
  <c r="Q352" i="1"/>
  <c r="AU352" i="1"/>
  <c r="P352" i="1"/>
  <c r="AT352" i="1"/>
  <c r="O352" i="1"/>
  <c r="AQ352" i="1"/>
  <c r="AE125" i="1"/>
  <c r="G131" i="1"/>
  <c r="J131" i="1" s="1"/>
  <c r="Z112" i="2" s="1"/>
  <c r="G135" i="1"/>
  <c r="G144" i="1"/>
  <c r="J144" i="1" s="1"/>
  <c r="G164" i="1"/>
  <c r="AN183" i="1"/>
  <c r="G193" i="1"/>
  <c r="J193" i="1" s="1"/>
  <c r="AN196" i="1"/>
  <c r="V197" i="1"/>
  <c r="AL209" i="1"/>
  <c r="J229" i="1"/>
  <c r="AN233" i="1"/>
  <c r="P233" i="1"/>
  <c r="AM233" i="1"/>
  <c r="O233" i="1"/>
  <c r="AK233" i="1"/>
  <c r="M233" i="1"/>
  <c r="AI233" i="1"/>
  <c r="K233" i="1"/>
  <c r="AH233" i="1"/>
  <c r="AG233" i="1"/>
  <c r="AF233" i="1"/>
  <c r="AE233" i="1"/>
  <c r="AD233" i="1"/>
  <c r="AB233" i="1"/>
  <c r="AX233" i="1"/>
  <c r="Z233" i="1"/>
  <c r="AW233" i="1"/>
  <c r="Y233" i="1"/>
  <c r="AT233" i="1"/>
  <c r="V233" i="1"/>
  <c r="AS233" i="1"/>
  <c r="U233" i="1"/>
  <c r="AR233" i="1"/>
  <c r="T233" i="1"/>
  <c r="AQ233" i="1"/>
  <c r="S233" i="1"/>
  <c r="AP233" i="1"/>
  <c r="R233" i="1"/>
  <c r="L234" i="1"/>
  <c r="Z239" i="1"/>
  <c r="AK280" i="1"/>
  <c r="AF289" i="1"/>
  <c r="W291" i="1"/>
  <c r="AO297" i="1"/>
  <c r="AS352" i="1"/>
  <c r="G126" i="1"/>
  <c r="J126" i="1" s="1"/>
  <c r="I135" i="1"/>
  <c r="H164" i="1"/>
  <c r="H167" i="1"/>
  <c r="J167" i="1" s="1"/>
  <c r="K183" i="1"/>
  <c r="AO183" i="1"/>
  <c r="AQ196" i="1"/>
  <c r="W197" i="1"/>
  <c r="J208" i="1"/>
  <c r="AO209" i="1"/>
  <c r="O234" i="1"/>
  <c r="M238" i="1"/>
  <c r="AC239" i="1"/>
  <c r="H242" i="1"/>
  <c r="G242" i="1"/>
  <c r="J242" i="1" s="1"/>
  <c r="S251" i="1"/>
  <c r="AO268" i="1"/>
  <c r="Q268" i="1"/>
  <c r="AJ268" i="1"/>
  <c r="L268" i="1"/>
  <c r="AF268" i="1"/>
  <c r="AD268" i="1"/>
  <c r="AV268" i="1"/>
  <c r="X268" i="1"/>
  <c r="AC268" i="1"/>
  <c r="AB268" i="1"/>
  <c r="AA268" i="1"/>
  <c r="Z268" i="1"/>
  <c r="W268" i="1"/>
  <c r="V268" i="1"/>
  <c r="AY268" i="1"/>
  <c r="U268" i="1"/>
  <c r="AX268" i="1"/>
  <c r="T268" i="1"/>
  <c r="AW268" i="1"/>
  <c r="S268" i="1"/>
  <c r="AU268" i="1"/>
  <c r="R268" i="1"/>
  <c r="AS268" i="1"/>
  <c r="O268" i="1"/>
  <c r="AQ268" i="1"/>
  <c r="M268" i="1"/>
  <c r="AP268" i="1"/>
  <c r="K268" i="1"/>
  <c r="AM268" i="1"/>
  <c r="AL268" i="1"/>
  <c r="AK268" i="1"/>
  <c r="AI268" i="1"/>
  <c r="AH268" i="1"/>
  <c r="AG268" i="1"/>
  <c r="AS280" i="1"/>
  <c r="P282" i="1"/>
  <c r="AO289" i="1"/>
  <c r="AG291" i="1"/>
  <c r="AW297" i="1"/>
  <c r="AN327" i="1"/>
  <c r="P327" i="1"/>
  <c r="AM327" i="1"/>
  <c r="O327" i="1"/>
  <c r="AL327" i="1"/>
  <c r="N327" i="1"/>
  <c r="AK327" i="1"/>
  <c r="AH327" i="1"/>
  <c r="AT327" i="1"/>
  <c r="V327" i="1"/>
  <c r="AB327" i="1"/>
  <c r="AA327" i="1"/>
  <c r="Z327" i="1"/>
  <c r="Y327" i="1"/>
  <c r="X327" i="1"/>
  <c r="W327" i="1"/>
  <c r="U327" i="1"/>
  <c r="AY327" i="1"/>
  <c r="T327" i="1"/>
  <c r="AX327" i="1"/>
  <c r="S327" i="1"/>
  <c r="O71" i="2" s="1"/>
  <c r="AW327" i="1"/>
  <c r="R327" i="1"/>
  <c r="AV327" i="1"/>
  <c r="Q327" i="1"/>
  <c r="AU327" i="1"/>
  <c r="M327" i="1"/>
  <c r="AS327" i="1"/>
  <c r="L327" i="1"/>
  <c r="AR327" i="1"/>
  <c r="K327" i="1"/>
  <c r="AQ327" i="1"/>
  <c r="AJ327" i="1"/>
  <c r="AI327" i="1"/>
  <c r="AG327" i="1"/>
  <c r="AF327" i="1"/>
  <c r="AO327" i="1"/>
  <c r="AE327" i="1"/>
  <c r="AD327" i="1"/>
  <c r="AC327" i="1"/>
  <c r="AD392" i="1"/>
  <c r="AC392" i="1"/>
  <c r="AB392" i="1"/>
  <c r="AY392" i="1"/>
  <c r="AA392" i="1"/>
  <c r="AV392" i="1"/>
  <c r="X392" i="1"/>
  <c r="AT392" i="1"/>
  <c r="V392" i="1"/>
  <c r="AS392" i="1"/>
  <c r="U392" i="1"/>
  <c r="AP392" i="1"/>
  <c r="R392" i="1"/>
  <c r="AO392" i="1"/>
  <c r="Q392" i="1"/>
  <c r="AK392" i="1"/>
  <c r="M392" i="1"/>
  <c r="AJ392" i="1"/>
  <c r="L392" i="1"/>
  <c r="AW392" i="1"/>
  <c r="AU392" i="1"/>
  <c r="AR392" i="1"/>
  <c r="AQ392" i="1"/>
  <c r="AN392" i="1"/>
  <c r="AM392" i="1"/>
  <c r="AL392" i="1"/>
  <c r="AI392" i="1"/>
  <c r="AH392" i="1"/>
  <c r="AG392" i="1"/>
  <c r="AF392" i="1"/>
  <c r="AE392" i="1"/>
  <c r="Z392" i="1"/>
  <c r="Y392" i="1"/>
  <c r="W392" i="1"/>
  <c r="T392" i="1"/>
  <c r="S392" i="1"/>
  <c r="P392" i="1"/>
  <c r="O392" i="1"/>
  <c r="N392" i="1"/>
  <c r="K392" i="1"/>
  <c r="AX392" i="1"/>
  <c r="AH125" i="1"/>
  <c r="AD125" i="1"/>
  <c r="AB125" i="1"/>
  <c r="AI125" i="1"/>
  <c r="Y197" i="1"/>
  <c r="I224" i="1"/>
  <c r="G224" i="1"/>
  <c r="AJ239" i="1"/>
  <c r="AG260" i="1"/>
  <c r="AB260" i="1"/>
  <c r="AV260" i="1"/>
  <c r="X260" i="1"/>
  <c r="AT260" i="1"/>
  <c r="V260" i="1"/>
  <c r="AN260" i="1"/>
  <c r="P260" i="1"/>
  <c r="AQ260" i="1"/>
  <c r="M260" i="1"/>
  <c r="AP260" i="1"/>
  <c r="L260" i="1"/>
  <c r="AM260" i="1"/>
  <c r="AK260" i="1"/>
  <c r="AJ260" i="1"/>
  <c r="AI260" i="1"/>
  <c r="AH260" i="1"/>
  <c r="AF260" i="1"/>
  <c r="AE260" i="1"/>
  <c r="AC260" i="1"/>
  <c r="Z260" i="1"/>
  <c r="Y260" i="1"/>
  <c r="AY260" i="1"/>
  <c r="T260" i="1"/>
  <c r="AX260" i="1"/>
  <c r="S260" i="1"/>
  <c r="AW260" i="1"/>
  <c r="R260" i="1"/>
  <c r="AU260" i="1"/>
  <c r="Q260" i="1"/>
  <c r="AS260" i="1"/>
  <c r="O260" i="1"/>
  <c r="AU277" i="1"/>
  <c r="W277" i="1"/>
  <c r="AP277" i="1"/>
  <c r="R277" i="1"/>
  <c r="AL277" i="1"/>
  <c r="N277" i="1"/>
  <c r="AJ277" i="1"/>
  <c r="L277" i="1"/>
  <c r="AD277" i="1"/>
  <c r="V277" i="1"/>
  <c r="AY277" i="1"/>
  <c r="U277" i="1"/>
  <c r="AX277" i="1"/>
  <c r="T277" i="1"/>
  <c r="AW277" i="1"/>
  <c r="S277" i="1"/>
  <c r="AT277" i="1"/>
  <c r="P277" i="1"/>
  <c r="AS277" i="1"/>
  <c r="O277" i="1"/>
  <c r="AR277" i="1"/>
  <c r="M277" i="1"/>
  <c r="AQ277" i="1"/>
  <c r="K277" i="1"/>
  <c r="AO277" i="1"/>
  <c r="AN277" i="1"/>
  <c r="AK277" i="1"/>
  <c r="AH277" i="1"/>
  <c r="AG277" i="1"/>
  <c r="AE277" i="1"/>
  <c r="AC277" i="1"/>
  <c r="AB277" i="1"/>
  <c r="AA277" i="1"/>
  <c r="Z277" i="1"/>
  <c r="Y277" i="1"/>
  <c r="AW288" i="1"/>
  <c r="Y288" i="1"/>
  <c r="AR288" i="1"/>
  <c r="T288" i="1"/>
  <c r="AN288" i="1"/>
  <c r="P288" i="1"/>
  <c r="AL288" i="1"/>
  <c r="N288" i="1"/>
  <c r="AF288" i="1"/>
  <c r="AD288" i="1"/>
  <c r="AI288" i="1"/>
  <c r="AH288" i="1"/>
  <c r="AG288" i="1"/>
  <c r="AE288" i="1"/>
  <c r="AB288" i="1"/>
  <c r="AA288" i="1"/>
  <c r="Z288" i="1"/>
  <c r="X288" i="1"/>
  <c r="W288" i="1"/>
  <c r="V288" i="1"/>
  <c r="AY288" i="1"/>
  <c r="S288" i="1"/>
  <c r="AV288" i="1"/>
  <c r="Q288" i="1"/>
  <c r="AU288" i="1"/>
  <c r="O288" i="1"/>
  <c r="AS288" i="1"/>
  <c r="L288" i="1"/>
  <c r="AQ288" i="1"/>
  <c r="K288" i="1"/>
  <c r="AP288" i="1"/>
  <c r="AO288" i="1"/>
  <c r="AM288" i="1"/>
  <c r="AK288" i="1"/>
  <c r="AP302" i="1"/>
  <c r="R302" i="1"/>
  <c r="AO302" i="1"/>
  <c r="Q302" i="1"/>
  <c r="AN302" i="1"/>
  <c r="P302" i="1"/>
  <c r="AJ302" i="1"/>
  <c r="L302" i="1"/>
  <c r="AV302" i="1"/>
  <c r="X302" i="1"/>
  <c r="AQ302" i="1"/>
  <c r="AL302" i="1"/>
  <c r="AH302" i="1"/>
  <c r="AF302" i="1"/>
  <c r="AE302" i="1"/>
  <c r="AD302" i="1"/>
  <c r="AB302" i="1"/>
  <c r="AY302" i="1"/>
  <c r="U302" i="1"/>
  <c r="AW302" i="1"/>
  <c r="S302" i="1"/>
  <c r="O302" i="1"/>
  <c r="N302" i="1"/>
  <c r="M302" i="1"/>
  <c r="K302" i="1"/>
  <c r="AX302" i="1"/>
  <c r="AU302" i="1"/>
  <c r="AT302" i="1"/>
  <c r="AR302" i="1"/>
  <c r="AK302" i="1"/>
  <c r="AI302" i="1"/>
  <c r="AC302" i="1"/>
  <c r="AA302" i="1"/>
  <c r="Z302" i="1"/>
  <c r="Y302" i="1"/>
  <c r="W302" i="1"/>
  <c r="V302" i="1"/>
  <c r="G119" i="1"/>
  <c r="AJ125" i="1"/>
  <c r="O183" i="1"/>
  <c r="AS183" i="1"/>
  <c r="Z197" i="1"/>
  <c r="H201" i="1"/>
  <c r="G201" i="1"/>
  <c r="J201" i="1" s="1"/>
  <c r="S114" i="2" s="1"/>
  <c r="H224" i="1"/>
  <c r="N233" i="1"/>
  <c r="Y234" i="1"/>
  <c r="S238" i="1"/>
  <c r="AM239" i="1"/>
  <c r="AF251" i="1"/>
  <c r="Y268" i="1"/>
  <c r="AE282" i="1"/>
  <c r="AG296" i="1"/>
  <c r="AB296" i="1"/>
  <c r="AV296" i="1"/>
  <c r="X296" i="1"/>
  <c r="AT296" i="1"/>
  <c r="V296" i="1"/>
  <c r="AN296" i="1"/>
  <c r="P296" i="1"/>
  <c r="AL296" i="1"/>
  <c r="N296" i="1"/>
  <c r="AH296" i="1"/>
  <c r="AF296" i="1"/>
  <c r="AE296" i="1"/>
  <c r="AD296" i="1"/>
  <c r="AA296" i="1"/>
  <c r="Z296" i="1"/>
  <c r="Y296" i="1"/>
  <c r="W296" i="1"/>
  <c r="U296" i="1"/>
  <c r="T296" i="1"/>
  <c r="AX296" i="1"/>
  <c r="R296" i="1"/>
  <c r="AU296" i="1"/>
  <c r="O296" i="1"/>
  <c r="AS296" i="1"/>
  <c r="M296" i="1"/>
  <c r="AQ296" i="1"/>
  <c r="K296" i="1"/>
  <c r="AP296" i="1"/>
  <c r="AO296" i="1"/>
  <c r="AM296" i="1"/>
  <c r="AK296" i="1"/>
  <c r="AJ296" i="1"/>
  <c r="H119" i="1"/>
  <c r="AK125" i="1"/>
  <c r="P183" i="1"/>
  <c r="AT183" i="1"/>
  <c r="AP196" i="1"/>
  <c r="R196" i="1"/>
  <c r="AO196" i="1"/>
  <c r="Q196" i="1"/>
  <c r="AM196" i="1"/>
  <c r="O196" i="1"/>
  <c r="AJ196" i="1"/>
  <c r="L196" i="1"/>
  <c r="AI196" i="1"/>
  <c r="K196" i="1"/>
  <c r="AH196" i="1"/>
  <c r="AF196" i="1"/>
  <c r="AD196" i="1"/>
  <c r="AS196" i="1"/>
  <c r="U196" i="1"/>
  <c r="AV196" i="1"/>
  <c r="AA197" i="1"/>
  <c r="AV209" i="1"/>
  <c r="AN221" i="1"/>
  <c r="P221" i="1"/>
  <c r="AM221" i="1"/>
  <c r="O221" i="1"/>
  <c r="AK221" i="1"/>
  <c r="M221" i="1"/>
  <c r="AH221" i="1"/>
  <c r="AG221" i="1"/>
  <c r="AF221" i="1"/>
  <c r="AE221" i="1"/>
  <c r="AD221" i="1"/>
  <c r="AB221" i="1"/>
  <c r="AX221" i="1"/>
  <c r="Z221" i="1"/>
  <c r="AW221" i="1"/>
  <c r="Y221" i="1"/>
  <c r="AT221" i="1"/>
  <c r="V221" i="1"/>
  <c r="AR221" i="1"/>
  <c r="T221" i="1"/>
  <c r="AQ221" i="1"/>
  <c r="S221" i="1"/>
  <c r="AP221" i="1"/>
  <c r="R221" i="1"/>
  <c r="J232" i="1"/>
  <c r="Q233" i="1"/>
  <c r="AA234" i="1"/>
  <c r="Z238" i="1"/>
  <c r="AO239" i="1"/>
  <c r="AG251" i="1"/>
  <c r="AO256" i="1"/>
  <c r="Q256" i="1"/>
  <c r="AJ256" i="1"/>
  <c r="L256" i="1"/>
  <c r="AF256" i="1"/>
  <c r="AD256" i="1"/>
  <c r="AV256" i="1"/>
  <c r="X256" i="1"/>
  <c r="AN256" i="1"/>
  <c r="AM256" i="1"/>
  <c r="AK256" i="1"/>
  <c r="AH256" i="1"/>
  <c r="AG256" i="1"/>
  <c r="AE256" i="1"/>
  <c r="AC256" i="1"/>
  <c r="AB256" i="1"/>
  <c r="AA256" i="1"/>
  <c r="Y256" i="1"/>
  <c r="V256" i="1"/>
  <c r="AY256" i="1"/>
  <c r="U256" i="1"/>
  <c r="AU256" i="1"/>
  <c r="R256" i="1"/>
  <c r="AT256" i="1"/>
  <c r="P256" i="1"/>
  <c r="AS256" i="1"/>
  <c r="O256" i="1"/>
  <c r="AR256" i="1"/>
  <c r="N256" i="1"/>
  <c r="AQ256" i="1"/>
  <c r="M256" i="1"/>
  <c r="K260" i="1"/>
  <c r="AL282" i="1"/>
  <c r="AC286" i="1"/>
  <c r="AV286" i="1"/>
  <c r="X286" i="1"/>
  <c r="AR286" i="1"/>
  <c r="T286" i="1"/>
  <c r="AP286" i="1"/>
  <c r="R286" i="1"/>
  <c r="AJ286" i="1"/>
  <c r="L286" i="1"/>
  <c r="AO286" i="1"/>
  <c r="K286" i="1"/>
  <c r="AN286" i="1"/>
  <c r="AM286" i="1"/>
  <c r="AL286" i="1"/>
  <c r="AI286" i="1"/>
  <c r="AH286" i="1"/>
  <c r="AG286" i="1"/>
  <c r="AF286" i="1"/>
  <c r="AE286" i="1"/>
  <c r="AD286" i="1"/>
  <c r="AA286" i="1"/>
  <c r="Y286" i="1"/>
  <c r="W286" i="1"/>
  <c r="AY286" i="1"/>
  <c r="U286" i="1"/>
  <c r="AX286" i="1"/>
  <c r="S286" i="1"/>
  <c r="AW286" i="1"/>
  <c r="Q286" i="1"/>
  <c r="AU286" i="1"/>
  <c r="P286" i="1"/>
  <c r="AT286" i="1"/>
  <c r="O286" i="1"/>
  <c r="AS286" i="1"/>
  <c r="N286" i="1"/>
  <c r="AX462" i="1"/>
  <c r="Z462" i="1"/>
  <c r="AV462" i="1"/>
  <c r="X462" i="1"/>
  <c r="AR462" i="1"/>
  <c r="T462" i="1"/>
  <c r="AN462" i="1"/>
  <c r="P462" i="1"/>
  <c r="AJ462" i="1"/>
  <c r="L462" i="1"/>
  <c r="AI462" i="1"/>
  <c r="AG462" i="1"/>
  <c r="AE462" i="1"/>
  <c r="AD462" i="1"/>
  <c r="W462" i="1"/>
  <c r="U462" i="1"/>
  <c r="AT462" i="1"/>
  <c r="AS462" i="1"/>
  <c r="AQ462" i="1"/>
  <c r="AP462" i="1"/>
  <c r="AO462" i="1"/>
  <c r="AM462" i="1"/>
  <c r="AL462" i="1"/>
  <c r="AK462" i="1"/>
  <c r="AH462" i="1"/>
  <c r="AF462" i="1"/>
  <c r="AC462" i="1"/>
  <c r="AB462" i="1"/>
  <c r="AA462" i="1"/>
  <c r="Y462" i="1"/>
  <c r="V462" i="1"/>
  <c r="S462" i="1"/>
  <c r="R462" i="1"/>
  <c r="Q462" i="1"/>
  <c r="O462" i="1"/>
  <c r="N462" i="1"/>
  <c r="M462" i="1"/>
  <c r="AY462" i="1"/>
  <c r="K462" i="1"/>
  <c r="AW462" i="1"/>
  <c r="AU462" i="1"/>
  <c r="G108" i="1"/>
  <c r="J108" i="1" s="1"/>
  <c r="G120" i="1"/>
  <c r="J120" i="1" s="1"/>
  <c r="I124" i="1"/>
  <c r="J124" i="1" s="1"/>
  <c r="K125" i="1"/>
  <c r="AL125" i="1"/>
  <c r="G130" i="1"/>
  <c r="G134" i="1"/>
  <c r="J134" i="1" s="1"/>
  <c r="G143" i="1"/>
  <c r="I147" i="1"/>
  <c r="J147" i="1" s="1"/>
  <c r="G176" i="1"/>
  <c r="Q183" i="1"/>
  <c r="AV183" i="1"/>
  <c r="AW196" i="1"/>
  <c r="AC197" i="1"/>
  <c r="J220" i="1"/>
  <c r="W233" i="1"/>
  <c r="AH234" i="1"/>
  <c r="H237" i="1"/>
  <c r="G237" i="1"/>
  <c r="J237" i="1" s="1"/>
  <c r="AB238" i="1"/>
  <c r="AV239" i="1"/>
  <c r="AK251" i="1"/>
  <c r="N260" i="1"/>
  <c r="AN268" i="1"/>
  <c r="Q277" i="1"/>
  <c r="AT282" i="1"/>
  <c r="M288" i="1"/>
  <c r="T302" i="1"/>
  <c r="AL376" i="1"/>
  <c r="N376" i="1"/>
  <c r="AK376" i="1"/>
  <c r="M376" i="1"/>
  <c r="AJ376" i="1"/>
  <c r="L376" i="1"/>
  <c r="AI376" i="1"/>
  <c r="K376" i="1"/>
  <c r="AF376" i="1"/>
  <c r="AX376" i="1"/>
  <c r="Z376" i="1"/>
  <c r="AR376" i="1"/>
  <c r="T376" i="1"/>
  <c r="AP376" i="1"/>
  <c r="AO376" i="1"/>
  <c r="AN376" i="1"/>
  <c r="AM376" i="1"/>
  <c r="AH376" i="1"/>
  <c r="AG376" i="1"/>
  <c r="AE376" i="1"/>
  <c r="AD376" i="1"/>
  <c r="AC376" i="1"/>
  <c r="AB376" i="1"/>
  <c r="AA376" i="1"/>
  <c r="Y376" i="1"/>
  <c r="X376" i="1"/>
  <c r="W376" i="1"/>
  <c r="V376" i="1"/>
  <c r="U376" i="1"/>
  <c r="S376" i="1"/>
  <c r="AY376" i="1"/>
  <c r="R376" i="1"/>
  <c r="AW376" i="1"/>
  <c r="Q376" i="1"/>
  <c r="AV376" i="1"/>
  <c r="P376" i="1"/>
  <c r="AU376" i="1"/>
  <c r="O376" i="1"/>
  <c r="AT376" i="1"/>
  <c r="AS376" i="1"/>
  <c r="H108" i="1"/>
  <c r="H120" i="1"/>
  <c r="J123" i="1"/>
  <c r="L125" i="1"/>
  <c r="AM125" i="1"/>
  <c r="H130" i="1"/>
  <c r="H134" i="1"/>
  <c r="H143" i="1"/>
  <c r="H176" i="1"/>
  <c r="J182" i="1"/>
  <c r="R183" i="1"/>
  <c r="AW183" i="1"/>
  <c r="M196" i="1"/>
  <c r="AX196" i="1"/>
  <c r="AE197" i="1"/>
  <c r="AN209" i="1"/>
  <c r="P209" i="1"/>
  <c r="AM209" i="1"/>
  <c r="O209" i="1"/>
  <c r="AK209" i="1"/>
  <c r="M209" i="1"/>
  <c r="AH209" i="1"/>
  <c r="AG209" i="1"/>
  <c r="AF209" i="1"/>
  <c r="AE209" i="1"/>
  <c r="AD209" i="1"/>
  <c r="AB209" i="1"/>
  <c r="AW209" i="1"/>
  <c r="AT209" i="1"/>
  <c r="V209" i="1"/>
  <c r="AR209" i="1"/>
  <c r="T209" i="1"/>
  <c r="AQ209" i="1"/>
  <c r="S209" i="1"/>
  <c r="AY209" i="1"/>
  <c r="X233" i="1"/>
  <c r="AJ234" i="1"/>
  <c r="AE238" i="1"/>
  <c r="AX239" i="1"/>
  <c r="AV241" i="1"/>
  <c r="X241" i="1"/>
  <c r="AU241" i="1"/>
  <c r="W241" i="1"/>
  <c r="AS241" i="1"/>
  <c r="U241" i="1"/>
  <c r="AQ241" i="1"/>
  <c r="S241" i="1"/>
  <c r="AP241" i="1"/>
  <c r="R241" i="1"/>
  <c r="AO241" i="1"/>
  <c r="Q241" i="1"/>
  <c r="AN241" i="1"/>
  <c r="P241" i="1"/>
  <c r="AM241" i="1"/>
  <c r="O241" i="1"/>
  <c r="AL241" i="1"/>
  <c r="N241" i="1"/>
  <c r="AJ241" i="1"/>
  <c r="L241" i="1"/>
  <c r="AH241" i="1"/>
  <c r="AG241" i="1"/>
  <c r="AD241" i="1"/>
  <c r="AC241" i="1"/>
  <c r="AB241" i="1"/>
  <c r="AY241" i="1"/>
  <c r="AA241" i="1"/>
  <c r="AX241" i="1"/>
  <c r="Z241" i="1"/>
  <c r="AM251" i="1"/>
  <c r="U260" i="1"/>
  <c r="AU265" i="1"/>
  <c r="W265" i="1"/>
  <c r="AP265" i="1"/>
  <c r="R265" i="1"/>
  <c r="AL265" i="1"/>
  <c r="N265" i="1"/>
  <c r="AJ265" i="1"/>
  <c r="L265" i="1"/>
  <c r="AD265" i="1"/>
  <c r="AF265" i="1"/>
  <c r="AE265" i="1"/>
  <c r="AC265" i="1"/>
  <c r="AB265" i="1"/>
  <c r="Z265" i="1"/>
  <c r="Y265" i="1"/>
  <c r="X265" i="1"/>
  <c r="V265" i="1"/>
  <c r="AY265" i="1"/>
  <c r="U265" i="1"/>
  <c r="AX265" i="1"/>
  <c r="T265" i="1"/>
  <c r="AV265" i="1"/>
  <c r="Q265" i="1"/>
  <c r="AS265" i="1"/>
  <c r="O265" i="1"/>
  <c r="AR265" i="1"/>
  <c r="M265" i="1"/>
  <c r="AN265" i="1"/>
  <c r="AM265" i="1"/>
  <c r="AK265" i="1"/>
  <c r="AI265" i="1"/>
  <c r="AH265" i="1"/>
  <c r="X277" i="1"/>
  <c r="AW282" i="1"/>
  <c r="R288" i="1"/>
  <c r="Q296" i="1"/>
  <c r="J298" i="1"/>
  <c r="AG302" i="1"/>
  <c r="M125" i="1"/>
  <c r="AN125" i="1"/>
  <c r="G150" i="1"/>
  <c r="J150" i="1" s="1"/>
  <c r="T183" i="1"/>
  <c r="AX183" i="1"/>
  <c r="J185" i="1"/>
  <c r="N196" i="1"/>
  <c r="AY196" i="1"/>
  <c r="AI197" i="1"/>
  <c r="K221" i="1"/>
  <c r="AB227" i="1"/>
  <c r="AY227" i="1"/>
  <c r="AA227" i="1"/>
  <c r="AW227" i="1"/>
  <c r="Y227" i="1"/>
  <c r="AU227" i="1"/>
  <c r="W227" i="1"/>
  <c r="AT227" i="1"/>
  <c r="V227" i="1"/>
  <c r="AS227" i="1"/>
  <c r="U227" i="1"/>
  <c r="AR227" i="1"/>
  <c r="T227" i="1"/>
  <c r="AQ227" i="1"/>
  <c r="S227" i="1"/>
  <c r="AP227" i="1"/>
  <c r="R227" i="1"/>
  <c r="AN227" i="1"/>
  <c r="P227" i="1"/>
  <c r="AL227" i="1"/>
  <c r="N227" i="1"/>
  <c r="AK227" i="1"/>
  <c r="M227" i="1"/>
  <c r="AH227" i="1"/>
  <c r="AG227" i="1"/>
  <c r="AF227" i="1"/>
  <c r="AE227" i="1"/>
  <c r="AD227" i="1"/>
  <c r="AA233" i="1"/>
  <c r="AM234" i="1"/>
  <c r="AK238" i="1"/>
  <c r="AW251" i="1"/>
  <c r="K256" i="1"/>
  <c r="W260" i="1"/>
  <c r="K265" i="1"/>
  <c r="AT268" i="1"/>
  <c r="I274" i="1"/>
  <c r="G274" i="1"/>
  <c r="AF277" i="1"/>
  <c r="V286" i="1"/>
  <c r="U288" i="1"/>
  <c r="S296" i="1"/>
  <c r="AT300" i="1"/>
  <c r="AR300" i="1"/>
  <c r="T300" i="1"/>
  <c r="AN300" i="1"/>
  <c r="AB300" i="1"/>
  <c r="Z300" i="1"/>
  <c r="AW300" i="1"/>
  <c r="U300" i="1"/>
  <c r="AU300" i="1"/>
  <c r="R300" i="1"/>
  <c r="AS300" i="1"/>
  <c r="Q300" i="1"/>
  <c r="AQ300" i="1"/>
  <c r="P300" i="1"/>
  <c r="AO300" i="1"/>
  <c r="N300" i="1"/>
  <c r="AH300" i="1"/>
  <c r="AF300" i="1"/>
  <c r="AJ300" i="1"/>
  <c r="AI300" i="1"/>
  <c r="AG300" i="1"/>
  <c r="AE300" i="1"/>
  <c r="AC300" i="1"/>
  <c r="AA300" i="1"/>
  <c r="Y300" i="1"/>
  <c r="X300" i="1"/>
  <c r="W300" i="1"/>
  <c r="V300" i="1"/>
  <c r="O300" i="1"/>
  <c r="L300" i="1"/>
  <c r="K300" i="1"/>
  <c r="AY300" i="1"/>
  <c r="AX300" i="1"/>
  <c r="AV300" i="1"/>
  <c r="AP300" i="1"/>
  <c r="AM300" i="1"/>
  <c r="AL300" i="1"/>
  <c r="AM302" i="1"/>
  <c r="AJ305" i="1"/>
  <c r="L305" i="1"/>
  <c r="AI305" i="1"/>
  <c r="K305" i="1"/>
  <c r="AH305" i="1"/>
  <c r="AD305" i="1"/>
  <c r="AP305" i="1"/>
  <c r="R305" i="1"/>
  <c r="AQ305" i="1"/>
  <c r="M305" i="1"/>
  <c r="AN305" i="1"/>
  <c r="AK305" i="1"/>
  <c r="AF305" i="1"/>
  <c r="AE305" i="1"/>
  <c r="AC305" i="1"/>
  <c r="AA305" i="1"/>
  <c r="AX305" i="1"/>
  <c r="U305" i="1"/>
  <c r="AV305" i="1"/>
  <c r="S305" i="1"/>
  <c r="AY305" i="1"/>
  <c r="AW305" i="1"/>
  <c r="AU305" i="1"/>
  <c r="AT305" i="1"/>
  <c r="AR305" i="1"/>
  <c r="AO305" i="1"/>
  <c r="AM305" i="1"/>
  <c r="AL305" i="1"/>
  <c r="AG305" i="1"/>
  <c r="AB305" i="1"/>
  <c r="Y305" i="1"/>
  <c r="W305" i="1"/>
  <c r="V305" i="1"/>
  <c r="Q305" i="1"/>
  <c r="P305" i="1"/>
  <c r="O305" i="1"/>
  <c r="N305" i="1"/>
  <c r="AF307" i="1"/>
  <c r="AE307" i="1"/>
  <c r="AD307" i="1"/>
  <c r="AX307" i="1"/>
  <c r="Z307" i="1"/>
  <c r="AL307" i="1"/>
  <c r="N307" i="1"/>
  <c r="AA307" i="1"/>
  <c r="Y307" i="1"/>
  <c r="X307" i="1"/>
  <c r="AY307" i="1"/>
  <c r="U307" i="1"/>
  <c r="AV307" i="1"/>
  <c r="S307" i="1"/>
  <c r="AU307" i="1"/>
  <c r="R307" i="1"/>
  <c r="AT307" i="1"/>
  <c r="Q307" i="1"/>
  <c r="AS307" i="1"/>
  <c r="P307" i="1"/>
  <c r="AR307" i="1"/>
  <c r="O307" i="1"/>
  <c r="AQ307" i="1"/>
  <c r="M307" i="1"/>
  <c r="AK307" i="1"/>
  <c r="AI307" i="1"/>
  <c r="AW307" i="1"/>
  <c r="AP307" i="1"/>
  <c r="AO307" i="1"/>
  <c r="AM307" i="1"/>
  <c r="AJ307" i="1"/>
  <c r="AH307" i="1"/>
  <c r="AG307" i="1"/>
  <c r="AC307" i="1"/>
  <c r="AB307" i="1"/>
  <c r="V307" i="1"/>
  <c r="L307" i="1"/>
  <c r="K307" i="1"/>
  <c r="AQ376" i="1"/>
  <c r="AI275" i="1"/>
  <c r="H310" i="1"/>
  <c r="I310" i="1"/>
  <c r="G310" i="1"/>
  <c r="G215" i="1"/>
  <c r="J215" i="1" s="1"/>
  <c r="T245" i="1"/>
  <c r="AU245" i="1"/>
  <c r="G252" i="1"/>
  <c r="J252" i="1" s="1"/>
  <c r="G272" i="1"/>
  <c r="J272" i="1" s="1"/>
  <c r="AI439" i="1"/>
  <c r="K439" i="1"/>
  <c r="AL439" i="1"/>
  <c r="M439" i="1"/>
  <c r="AK439" i="1"/>
  <c r="L439" i="1"/>
  <c r="AJ439" i="1"/>
  <c r="AH439" i="1"/>
  <c r="AG439" i="1"/>
  <c r="AF439" i="1"/>
  <c r="AE439" i="1"/>
  <c r="AD439" i="1"/>
  <c r="AC439" i="1"/>
  <c r="AB439" i="1"/>
  <c r="AA439" i="1"/>
  <c r="AY439" i="1"/>
  <c r="Z439" i="1"/>
  <c r="AX439" i="1"/>
  <c r="Y439" i="1"/>
  <c r="AW439" i="1"/>
  <c r="X439" i="1"/>
  <c r="AV439" i="1"/>
  <c r="W439" i="1"/>
  <c r="AU439" i="1"/>
  <c r="V439" i="1"/>
  <c r="AT439" i="1"/>
  <c r="U439" i="1"/>
  <c r="AS439" i="1"/>
  <c r="T439" i="1"/>
  <c r="AR439" i="1"/>
  <c r="S439" i="1"/>
  <c r="AQ439" i="1"/>
  <c r="R439" i="1"/>
  <c r="AP439" i="1"/>
  <c r="Q439" i="1"/>
  <c r="AO439" i="1"/>
  <c r="P439" i="1"/>
  <c r="AN439" i="1"/>
  <c r="AM439" i="1"/>
  <c r="O439" i="1"/>
  <c r="N439" i="1"/>
  <c r="AY275" i="1"/>
  <c r="AA275" i="1"/>
  <c r="AT275" i="1"/>
  <c r="V275" i="1"/>
  <c r="AP275" i="1"/>
  <c r="R275" i="1"/>
  <c r="AN275" i="1"/>
  <c r="P275" i="1"/>
  <c r="AH275" i="1"/>
  <c r="AK275" i="1"/>
  <c r="G240" i="1"/>
  <c r="J240" i="1" s="1"/>
  <c r="G255" i="1"/>
  <c r="AL275" i="1"/>
  <c r="G278" i="1"/>
  <c r="J278" i="1" s="1"/>
  <c r="H309" i="1"/>
  <c r="J309" i="1" s="1"/>
  <c r="I255" i="1"/>
  <c r="AM275" i="1"/>
  <c r="J293" i="1"/>
  <c r="J306" i="1"/>
  <c r="I309" i="1"/>
  <c r="AF355" i="1"/>
  <c r="AE355" i="1"/>
  <c r="AD355" i="1"/>
  <c r="AC355" i="1"/>
  <c r="AX355" i="1"/>
  <c r="Z355" i="1"/>
  <c r="AL355" i="1"/>
  <c r="N355" i="1"/>
  <c r="AP355" i="1"/>
  <c r="K355" i="1"/>
  <c r="AO355" i="1"/>
  <c r="AN355" i="1"/>
  <c r="AM355" i="1"/>
  <c r="AK355" i="1"/>
  <c r="AJ355" i="1"/>
  <c r="AI355" i="1"/>
  <c r="AH355" i="1"/>
  <c r="AG355" i="1"/>
  <c r="AB355" i="1"/>
  <c r="AA355" i="1"/>
  <c r="Y355" i="1"/>
  <c r="X355" i="1"/>
  <c r="W355" i="1"/>
  <c r="V355" i="1"/>
  <c r="U355" i="1"/>
  <c r="AY355" i="1"/>
  <c r="T355" i="1"/>
  <c r="AW355" i="1"/>
  <c r="S355" i="1"/>
  <c r="AV355" i="1"/>
  <c r="R355" i="1"/>
  <c r="AU355" i="1"/>
  <c r="Q355" i="1"/>
  <c r="AT355" i="1"/>
  <c r="P355" i="1"/>
  <c r="AS355" i="1"/>
  <c r="O355" i="1"/>
  <c r="J281" i="1"/>
  <c r="X111" i="2" s="1"/>
  <c r="AB321" i="1"/>
  <c r="AY321" i="1"/>
  <c r="AA321" i="1"/>
  <c r="AX321" i="1"/>
  <c r="Z321" i="1"/>
  <c r="AT321" i="1"/>
  <c r="V321" i="1"/>
  <c r="AH321" i="1"/>
  <c r="AE321" i="1"/>
  <c r="AD321" i="1"/>
  <c r="AC321" i="1"/>
  <c r="Y321" i="1"/>
  <c r="X321" i="1"/>
  <c r="W321" i="1"/>
  <c r="U321" i="1"/>
  <c r="T321" i="1"/>
  <c r="AW321" i="1"/>
  <c r="S321" i="1"/>
  <c r="AV321" i="1"/>
  <c r="R321" i="1"/>
  <c r="AU321" i="1"/>
  <c r="Q321" i="1"/>
  <c r="AS321" i="1"/>
  <c r="P321" i="1"/>
  <c r="AR321" i="1"/>
  <c r="O321" i="1"/>
  <c r="AQ321" i="1"/>
  <c r="N321" i="1"/>
  <c r="AP321" i="1"/>
  <c r="AM321" i="1"/>
  <c r="AL321" i="1"/>
  <c r="AJ321" i="1"/>
  <c r="AB393" i="1"/>
  <c r="AY393" i="1"/>
  <c r="AA393" i="1"/>
  <c r="AX393" i="1"/>
  <c r="Z393" i="1"/>
  <c r="AW393" i="1"/>
  <c r="Y393" i="1"/>
  <c r="AT393" i="1"/>
  <c r="V393" i="1"/>
  <c r="AR393" i="1"/>
  <c r="T393" i="1"/>
  <c r="AQ393" i="1"/>
  <c r="S393" i="1"/>
  <c r="AP393" i="1"/>
  <c r="AN393" i="1"/>
  <c r="P393" i="1"/>
  <c r="AM393" i="1"/>
  <c r="O393" i="1"/>
  <c r="AI393" i="1"/>
  <c r="K393" i="1"/>
  <c r="AH393" i="1"/>
  <c r="AL393" i="1"/>
  <c r="AK393" i="1"/>
  <c r="AJ393" i="1"/>
  <c r="AG393" i="1"/>
  <c r="AF393" i="1"/>
  <c r="AE393" i="1"/>
  <c r="AD393" i="1"/>
  <c r="AC393" i="1"/>
  <c r="X393" i="1"/>
  <c r="W393" i="1"/>
  <c r="U393" i="1"/>
  <c r="R393" i="1"/>
  <c r="Q393" i="1"/>
  <c r="N393" i="1"/>
  <c r="M393" i="1"/>
  <c r="L393" i="1"/>
  <c r="AV393" i="1"/>
  <c r="AU393" i="1"/>
  <c r="M275" i="1"/>
  <c r="AR275" i="1"/>
  <c r="H298" i="1"/>
  <c r="K321" i="1"/>
  <c r="J324" i="1"/>
  <c r="L355" i="1"/>
  <c r="AV359" i="1"/>
  <c r="X359" i="1"/>
  <c r="AU359" i="1"/>
  <c r="W359" i="1"/>
  <c r="AT359" i="1"/>
  <c r="V359" i="1"/>
  <c r="AS359" i="1"/>
  <c r="U359" i="1"/>
  <c r="AP359" i="1"/>
  <c r="R359" i="1"/>
  <c r="AD359" i="1"/>
  <c r="T359" i="1"/>
  <c r="S359" i="1"/>
  <c r="Q359" i="1"/>
  <c r="AY359" i="1"/>
  <c r="P359" i="1"/>
  <c r="AX359" i="1"/>
  <c r="O359" i="1"/>
  <c r="AW359" i="1"/>
  <c r="N359" i="1"/>
  <c r="AR359" i="1"/>
  <c r="M359" i="1"/>
  <c r="AQ359" i="1"/>
  <c r="L359" i="1"/>
  <c r="AO359" i="1"/>
  <c r="K359" i="1"/>
  <c r="AN359" i="1"/>
  <c r="AM359" i="1"/>
  <c r="AL359" i="1"/>
  <c r="AK359" i="1"/>
  <c r="AJ359" i="1"/>
  <c r="AI359" i="1"/>
  <c r="AH359" i="1"/>
  <c r="AG359" i="1"/>
  <c r="AF359" i="1"/>
  <c r="AE359" i="1"/>
  <c r="AC359" i="1"/>
  <c r="AB359" i="1"/>
  <c r="AA359" i="1"/>
  <c r="J362" i="1"/>
  <c r="AF367" i="1"/>
  <c r="AE367" i="1"/>
  <c r="AD367" i="1"/>
  <c r="AC367" i="1"/>
  <c r="AX367" i="1"/>
  <c r="Z367" i="1"/>
  <c r="AL367" i="1"/>
  <c r="N367" i="1"/>
  <c r="W367" i="1"/>
  <c r="V367" i="1"/>
  <c r="U367" i="1"/>
  <c r="AY367" i="1"/>
  <c r="T367" i="1"/>
  <c r="AW367" i="1"/>
  <c r="S367" i="1"/>
  <c r="AV367" i="1"/>
  <c r="R367" i="1"/>
  <c r="AU367" i="1"/>
  <c r="Q367" i="1"/>
  <c r="AT367" i="1"/>
  <c r="P367" i="1"/>
  <c r="AS367" i="1"/>
  <c r="O367" i="1"/>
  <c r="AR367" i="1"/>
  <c r="M367" i="1"/>
  <c r="AQ367" i="1"/>
  <c r="L367" i="1"/>
  <c r="AP367" i="1"/>
  <c r="K367" i="1"/>
  <c r="AO367" i="1"/>
  <c r="AN367" i="1"/>
  <c r="AM367" i="1"/>
  <c r="AK367" i="1"/>
  <c r="AJ367" i="1"/>
  <c r="AI367" i="1"/>
  <c r="AH367" i="1"/>
  <c r="AG367" i="1"/>
  <c r="AB367" i="1"/>
  <c r="AA367" i="1"/>
  <c r="AL388" i="1"/>
  <c r="N388" i="1"/>
  <c r="AK388" i="1"/>
  <c r="M388" i="1"/>
  <c r="AJ388" i="1"/>
  <c r="L388" i="1"/>
  <c r="AI388" i="1"/>
  <c r="K388" i="1"/>
  <c r="AF388" i="1"/>
  <c r="AD388" i="1"/>
  <c r="AX388" i="1"/>
  <c r="Z388" i="1"/>
  <c r="AR388" i="1"/>
  <c r="T388" i="1"/>
  <c r="AA388" i="1"/>
  <c r="Y388" i="1"/>
  <c r="X388" i="1"/>
  <c r="W388" i="1"/>
  <c r="V388" i="1"/>
  <c r="U388" i="1"/>
  <c r="S388" i="1"/>
  <c r="R388" i="1"/>
  <c r="AY388" i="1"/>
  <c r="Q388" i="1"/>
  <c r="AW388" i="1"/>
  <c r="P388" i="1"/>
  <c r="AV388" i="1"/>
  <c r="O388" i="1"/>
  <c r="AU388" i="1"/>
  <c r="AT388" i="1"/>
  <c r="AS388" i="1"/>
  <c r="AQ388" i="1"/>
  <c r="AP388" i="1"/>
  <c r="AO388" i="1"/>
  <c r="AN388" i="1"/>
  <c r="AM388" i="1"/>
  <c r="AH388" i="1"/>
  <c r="AG388" i="1"/>
  <c r="AE388" i="1"/>
  <c r="N275" i="1"/>
  <c r="AS275" i="1"/>
  <c r="J290" i="1"/>
  <c r="I315" i="1"/>
  <c r="H315" i="1"/>
  <c r="G315" i="1"/>
  <c r="L321" i="1"/>
  <c r="AO393" i="1"/>
  <c r="AE245" i="1"/>
  <c r="Q275" i="1"/>
  <c r="AV275" i="1"/>
  <c r="H284" i="1"/>
  <c r="AF321" i="1"/>
  <c r="AF343" i="1"/>
  <c r="AE343" i="1"/>
  <c r="AD343" i="1"/>
  <c r="AC343" i="1"/>
  <c r="AX343" i="1"/>
  <c r="Z343" i="1"/>
  <c r="AL343" i="1"/>
  <c r="N343" i="1"/>
  <c r="X343" i="1"/>
  <c r="W343" i="1"/>
  <c r="V343" i="1"/>
  <c r="U343" i="1"/>
  <c r="AY343" i="1"/>
  <c r="T343" i="1"/>
  <c r="AW343" i="1"/>
  <c r="S343" i="1"/>
  <c r="AV343" i="1"/>
  <c r="R343" i="1"/>
  <c r="AU343" i="1"/>
  <c r="Q343" i="1"/>
  <c r="AT343" i="1"/>
  <c r="P343" i="1"/>
  <c r="AS343" i="1"/>
  <c r="O343" i="1"/>
  <c r="AR343" i="1"/>
  <c r="M343" i="1"/>
  <c r="AQ343" i="1"/>
  <c r="L343" i="1"/>
  <c r="AP343" i="1"/>
  <c r="K343" i="1"/>
  <c r="AO343" i="1"/>
  <c r="AN343" i="1"/>
  <c r="AM343" i="1"/>
  <c r="AK343" i="1"/>
  <c r="AJ343" i="1"/>
  <c r="AI343" i="1"/>
  <c r="AH343" i="1"/>
  <c r="AG343" i="1"/>
  <c r="AB343" i="1"/>
  <c r="AR355" i="1"/>
  <c r="Z359" i="1"/>
  <c r="AJ365" i="1"/>
  <c r="L365" i="1"/>
  <c r="AI365" i="1"/>
  <c r="K365" i="1"/>
  <c r="AH365" i="1"/>
  <c r="AG365" i="1"/>
  <c r="AD365" i="1"/>
  <c r="AP365" i="1"/>
  <c r="R365" i="1"/>
  <c r="AL365" i="1"/>
  <c r="AK365" i="1"/>
  <c r="AF365" i="1"/>
  <c r="AE365" i="1"/>
  <c r="AC365" i="1"/>
  <c r="AB365" i="1"/>
  <c r="AA365" i="1"/>
  <c r="Z365" i="1"/>
  <c r="Y365" i="1"/>
  <c r="X365" i="1"/>
  <c r="W365" i="1"/>
  <c r="V365" i="1"/>
  <c r="AY365" i="1"/>
  <c r="U365" i="1"/>
  <c r="AX365" i="1"/>
  <c r="T365" i="1"/>
  <c r="AW365" i="1"/>
  <c r="S365" i="1"/>
  <c r="AV365" i="1"/>
  <c r="Q365" i="1"/>
  <c r="AU365" i="1"/>
  <c r="P365" i="1"/>
  <c r="AT365" i="1"/>
  <c r="O365" i="1"/>
  <c r="AS365" i="1"/>
  <c r="N365" i="1"/>
  <c r="AR365" i="1"/>
  <c r="M365" i="1"/>
  <c r="AQ365" i="1"/>
  <c r="AO365" i="1"/>
  <c r="AB388" i="1"/>
  <c r="H244" i="1"/>
  <c r="AG245" i="1"/>
  <c r="T275" i="1"/>
  <c r="AX275" i="1"/>
  <c r="AL292" i="1"/>
  <c r="H301" i="1"/>
  <c r="J301" i="1" s="1"/>
  <c r="AI321" i="1"/>
  <c r="J420" i="1"/>
  <c r="AH245" i="1"/>
  <c r="J257" i="1"/>
  <c r="U275" i="1"/>
  <c r="AM292" i="1"/>
  <c r="AD320" i="1"/>
  <c r="AC320" i="1"/>
  <c r="AB320" i="1"/>
  <c r="AV320" i="1"/>
  <c r="X320" i="1"/>
  <c r="AJ320" i="1"/>
  <c r="L320" i="1"/>
  <c r="V320" i="1"/>
  <c r="AY320" i="1"/>
  <c r="U320" i="1"/>
  <c r="AX320" i="1"/>
  <c r="T320" i="1"/>
  <c r="AW320" i="1"/>
  <c r="S320" i="1"/>
  <c r="AU320" i="1"/>
  <c r="R320" i="1"/>
  <c r="AT320" i="1"/>
  <c r="Q320" i="1"/>
  <c r="AS320" i="1"/>
  <c r="P320" i="1"/>
  <c r="AR320" i="1"/>
  <c r="O320" i="1"/>
  <c r="AQ320" i="1"/>
  <c r="N320" i="1"/>
  <c r="AP320" i="1"/>
  <c r="M320" i="1"/>
  <c r="AO320" i="1"/>
  <c r="K320" i="1"/>
  <c r="AN320" i="1"/>
  <c r="AM320" i="1"/>
  <c r="AL320" i="1"/>
  <c r="AF320" i="1"/>
  <c r="AA320" i="1"/>
  <c r="AK321" i="1"/>
  <c r="AF331" i="1"/>
  <c r="AE331" i="1"/>
  <c r="AD331" i="1"/>
  <c r="AC331" i="1"/>
  <c r="AX331" i="1"/>
  <c r="Z331" i="1"/>
  <c r="AL331" i="1"/>
  <c r="N331" i="1"/>
  <c r="AP331" i="1"/>
  <c r="K331" i="1"/>
  <c r="AO331" i="1"/>
  <c r="AN331" i="1"/>
  <c r="AM331" i="1"/>
  <c r="AK331" i="1"/>
  <c r="AJ331" i="1"/>
  <c r="AI331" i="1"/>
  <c r="AH331" i="1"/>
  <c r="AG331" i="1"/>
  <c r="AB331" i="1"/>
  <c r="AA331" i="1"/>
  <c r="Y331" i="1"/>
  <c r="X331" i="1"/>
  <c r="W331" i="1"/>
  <c r="V331" i="1"/>
  <c r="U331" i="1"/>
  <c r="AW331" i="1"/>
  <c r="S331" i="1"/>
  <c r="AV331" i="1"/>
  <c r="R331" i="1"/>
  <c r="AU331" i="1"/>
  <c r="Q331" i="1"/>
  <c r="AT331" i="1"/>
  <c r="P331" i="1"/>
  <c r="AS331" i="1"/>
  <c r="O331" i="1"/>
  <c r="J338" i="1"/>
  <c r="Y343" i="1"/>
  <c r="AM365" i="1"/>
  <c r="W275" i="1"/>
  <c r="AN321" i="1"/>
  <c r="AV335" i="1"/>
  <c r="X335" i="1"/>
  <c r="AU335" i="1"/>
  <c r="W335" i="1"/>
  <c r="AT335" i="1"/>
  <c r="V335" i="1"/>
  <c r="AS335" i="1"/>
  <c r="U335" i="1"/>
  <c r="AP335" i="1"/>
  <c r="R335" i="1"/>
  <c r="AD335" i="1"/>
  <c r="T335" i="1"/>
  <c r="S335" i="1"/>
  <c r="Q335" i="1"/>
  <c r="AY335" i="1"/>
  <c r="P335" i="1"/>
  <c r="AX335" i="1"/>
  <c r="O335" i="1"/>
  <c r="AW335" i="1"/>
  <c r="N335" i="1"/>
  <c r="AR335" i="1"/>
  <c r="M335" i="1"/>
  <c r="AQ335" i="1"/>
  <c r="L335" i="1"/>
  <c r="AO335" i="1"/>
  <c r="K335" i="1"/>
  <c r="AN335" i="1"/>
  <c r="AM335" i="1"/>
  <c r="AL335" i="1"/>
  <c r="AK335" i="1"/>
  <c r="AJ335" i="1"/>
  <c r="AI335" i="1"/>
  <c r="AH335" i="1"/>
  <c r="AG335" i="1"/>
  <c r="AF335" i="1"/>
  <c r="AE335" i="1"/>
  <c r="AC335" i="1"/>
  <c r="AB335" i="1"/>
  <c r="AA335" i="1"/>
  <c r="AA343" i="1"/>
  <c r="AN365" i="1"/>
  <c r="AV407" i="1"/>
  <c r="X407" i="1"/>
  <c r="AU407" i="1"/>
  <c r="W407" i="1"/>
  <c r="AT407" i="1"/>
  <c r="V407" i="1"/>
  <c r="AS407" i="1"/>
  <c r="U407" i="1"/>
  <c r="AR407" i="1"/>
  <c r="T407" i="1"/>
  <c r="AP407" i="1"/>
  <c r="R407" i="1"/>
  <c r="AO407" i="1"/>
  <c r="Q407" i="1"/>
  <c r="AN407" i="1"/>
  <c r="P407" i="1"/>
  <c r="AM407" i="1"/>
  <c r="O407" i="1"/>
  <c r="AL407" i="1"/>
  <c r="N407" i="1"/>
  <c r="AK407" i="1"/>
  <c r="M407" i="1"/>
  <c r="AJ407" i="1"/>
  <c r="L407" i="1"/>
  <c r="AI407" i="1"/>
  <c r="K407" i="1"/>
  <c r="AF407" i="1"/>
  <c r="AE407" i="1"/>
  <c r="AD407" i="1"/>
  <c r="AC407" i="1"/>
  <c r="AB407" i="1"/>
  <c r="AY407" i="1"/>
  <c r="AX407" i="1"/>
  <c r="AW407" i="1"/>
  <c r="AQ407" i="1"/>
  <c r="AH407" i="1"/>
  <c r="AG407" i="1"/>
  <c r="AA407" i="1"/>
  <c r="Z407" i="1"/>
  <c r="Y407" i="1"/>
  <c r="S407" i="1"/>
  <c r="AD245" i="1"/>
  <c r="AB245" i="1"/>
  <c r="AT245" i="1"/>
  <c r="AJ245" i="1"/>
  <c r="G270" i="1"/>
  <c r="J270" i="1" s="1"/>
  <c r="X275" i="1"/>
  <c r="AO292" i="1"/>
  <c r="Q292" i="1"/>
  <c r="AJ292" i="1"/>
  <c r="L292" i="1"/>
  <c r="AF292" i="1"/>
  <c r="AD292" i="1"/>
  <c r="AV292" i="1"/>
  <c r="X292" i="1"/>
  <c r="AT292" i="1"/>
  <c r="V292" i="1"/>
  <c r="AP292" i="1"/>
  <c r="AO321" i="1"/>
  <c r="M331" i="1"/>
  <c r="I360" i="1"/>
  <c r="H360" i="1"/>
  <c r="G360" i="1"/>
  <c r="AD368" i="1"/>
  <c r="AC368" i="1"/>
  <c r="AB368" i="1"/>
  <c r="AY368" i="1"/>
  <c r="AA368" i="1"/>
  <c r="AV368" i="1"/>
  <c r="X368" i="1"/>
  <c r="AJ368" i="1"/>
  <c r="L368" i="1"/>
  <c r="AH368" i="1"/>
  <c r="AG368" i="1"/>
  <c r="AF368" i="1"/>
  <c r="AE368" i="1"/>
  <c r="Z368" i="1"/>
  <c r="Y368" i="1"/>
  <c r="W368" i="1"/>
  <c r="V368" i="1"/>
  <c r="U368" i="1"/>
  <c r="T368" i="1"/>
  <c r="AX368" i="1"/>
  <c r="S368" i="1"/>
  <c r="AW368" i="1"/>
  <c r="R368" i="1"/>
  <c r="AU368" i="1"/>
  <c r="Q368" i="1"/>
  <c r="AT368" i="1"/>
  <c r="P368" i="1"/>
  <c r="AS368" i="1"/>
  <c r="O368" i="1"/>
  <c r="AR368" i="1"/>
  <c r="N368" i="1"/>
  <c r="AQ368" i="1"/>
  <c r="M368" i="1"/>
  <c r="AP368" i="1"/>
  <c r="K368" i="1"/>
  <c r="AO368" i="1"/>
  <c r="AN368" i="1"/>
  <c r="AM368" i="1"/>
  <c r="AL368" i="1"/>
  <c r="AV371" i="1"/>
  <c r="X371" i="1"/>
  <c r="AU371" i="1"/>
  <c r="W371" i="1"/>
  <c r="AT371" i="1"/>
  <c r="V371" i="1"/>
  <c r="AS371" i="1"/>
  <c r="U371" i="1"/>
  <c r="AP371" i="1"/>
  <c r="R371" i="1"/>
  <c r="AD371" i="1"/>
  <c r="AJ371" i="1"/>
  <c r="AI371" i="1"/>
  <c r="AH371" i="1"/>
  <c r="AG371" i="1"/>
  <c r="AF371" i="1"/>
  <c r="AE371" i="1"/>
  <c r="AC371" i="1"/>
  <c r="AB371" i="1"/>
  <c r="AA371" i="1"/>
  <c r="Z371" i="1"/>
  <c r="Y371" i="1"/>
  <c r="T371" i="1"/>
  <c r="S371" i="1"/>
  <c r="Q371" i="1"/>
  <c r="AY371" i="1"/>
  <c r="P371" i="1"/>
  <c r="AX371" i="1"/>
  <c r="O371" i="1"/>
  <c r="AW371" i="1"/>
  <c r="N371" i="1"/>
  <c r="AR371" i="1"/>
  <c r="M371" i="1"/>
  <c r="AQ371" i="1"/>
  <c r="L371" i="1"/>
  <c r="AO371" i="1"/>
  <c r="K371" i="1"/>
  <c r="AN371" i="1"/>
  <c r="AM371" i="1"/>
  <c r="K245" i="1"/>
  <c r="AK245" i="1"/>
  <c r="I270" i="1"/>
  <c r="Y275" i="1"/>
  <c r="K292" i="1"/>
  <c r="AQ292" i="1"/>
  <c r="J313" i="1"/>
  <c r="W320" i="1"/>
  <c r="T331" i="1"/>
  <c r="Y335" i="1"/>
  <c r="AJ341" i="1"/>
  <c r="L341" i="1"/>
  <c r="AI341" i="1"/>
  <c r="K341" i="1"/>
  <c r="AH341" i="1"/>
  <c r="AG341" i="1"/>
  <c r="AD341" i="1"/>
  <c r="AP341" i="1"/>
  <c r="R341" i="1"/>
  <c r="AL341" i="1"/>
  <c r="AK341" i="1"/>
  <c r="AF341" i="1"/>
  <c r="AE341" i="1"/>
  <c r="AC341" i="1"/>
  <c r="AB341" i="1"/>
  <c r="AA341" i="1"/>
  <c r="Z341" i="1"/>
  <c r="Y341" i="1"/>
  <c r="X341" i="1"/>
  <c r="W341" i="1"/>
  <c r="V341" i="1"/>
  <c r="AY341" i="1"/>
  <c r="U341" i="1"/>
  <c r="AX341" i="1"/>
  <c r="T341" i="1"/>
  <c r="AW341" i="1"/>
  <c r="S341" i="1"/>
  <c r="AV341" i="1"/>
  <c r="Q341" i="1"/>
  <c r="AU341" i="1"/>
  <c r="P341" i="1"/>
  <c r="AT341" i="1"/>
  <c r="O341" i="1"/>
  <c r="AS341" i="1"/>
  <c r="N341" i="1"/>
  <c r="AR341" i="1"/>
  <c r="M341" i="1"/>
  <c r="AQ341" i="1"/>
  <c r="AO341" i="1"/>
  <c r="I378" i="1"/>
  <c r="H378" i="1"/>
  <c r="G378" i="1"/>
  <c r="Z275" i="1"/>
  <c r="I312" i="1"/>
  <c r="H312" i="1"/>
  <c r="J312" i="1" s="1"/>
  <c r="J385" i="1"/>
  <c r="N245" i="1"/>
  <c r="AN245" i="1"/>
  <c r="I273" i="1"/>
  <c r="AC275" i="1"/>
  <c r="I276" i="1"/>
  <c r="J276" i="1" s="1"/>
  <c r="O292" i="1"/>
  <c r="AU292" i="1"/>
  <c r="I299" i="1"/>
  <c r="I303" i="1"/>
  <c r="G303" i="1"/>
  <c r="AV311" i="1"/>
  <c r="X311" i="1"/>
  <c r="AU311" i="1"/>
  <c r="W311" i="1"/>
  <c r="AT311" i="1"/>
  <c r="V311" i="1"/>
  <c r="AP311" i="1"/>
  <c r="R311" i="1"/>
  <c r="AD311" i="1"/>
  <c r="AG311" i="1"/>
  <c r="AF311" i="1"/>
  <c r="AE311" i="1"/>
  <c r="AC311" i="1"/>
  <c r="Z311" i="1"/>
  <c r="U311" i="1"/>
  <c r="T311" i="1"/>
  <c r="AY311" i="1"/>
  <c r="S311" i="1"/>
  <c r="AX311" i="1"/>
  <c r="Q311" i="1"/>
  <c r="AW311" i="1"/>
  <c r="P311" i="1"/>
  <c r="AS311" i="1"/>
  <c r="O311" i="1"/>
  <c r="AM311" i="1"/>
  <c r="AK311" i="1"/>
  <c r="AF319" i="1"/>
  <c r="AE319" i="1"/>
  <c r="AD319" i="1"/>
  <c r="AX319" i="1"/>
  <c r="Z319" i="1"/>
  <c r="AL319" i="1"/>
  <c r="N319" i="1"/>
  <c r="AT319" i="1"/>
  <c r="Q319" i="1"/>
  <c r="AS319" i="1"/>
  <c r="P319" i="1"/>
  <c r="AR319" i="1"/>
  <c r="O319" i="1"/>
  <c r="AQ319" i="1"/>
  <c r="M319" i="1"/>
  <c r="AP319" i="1"/>
  <c r="L319" i="1"/>
  <c r="AO319" i="1"/>
  <c r="K319" i="1"/>
  <c r="AN319" i="1"/>
  <c r="AK319" i="1"/>
  <c r="AJ319" i="1"/>
  <c r="AI319" i="1"/>
  <c r="AH319" i="1"/>
  <c r="AG319" i="1"/>
  <c r="AC319" i="1"/>
  <c r="W319" i="1"/>
  <c r="AY319" i="1"/>
  <c r="U319" i="1"/>
  <c r="AE320" i="1"/>
  <c r="AY331" i="1"/>
  <c r="AK368" i="1"/>
  <c r="AL371" i="1"/>
  <c r="AD380" i="1"/>
  <c r="AC380" i="1"/>
  <c r="AB380" i="1"/>
  <c r="AY380" i="1"/>
  <c r="AA380" i="1"/>
  <c r="AV380" i="1"/>
  <c r="X380" i="1"/>
  <c r="AP380" i="1"/>
  <c r="R380" i="1"/>
  <c r="AJ380" i="1"/>
  <c r="L380" i="1"/>
  <c r="Z380" i="1"/>
  <c r="Y380" i="1"/>
  <c r="W380" i="1"/>
  <c r="V380" i="1"/>
  <c r="U380" i="1"/>
  <c r="T380" i="1"/>
  <c r="S380" i="1"/>
  <c r="AX380" i="1"/>
  <c r="Q380" i="1"/>
  <c r="AW380" i="1"/>
  <c r="P380" i="1"/>
  <c r="AU380" i="1"/>
  <c r="O380" i="1"/>
  <c r="AT380" i="1"/>
  <c r="N380" i="1"/>
  <c r="AS380" i="1"/>
  <c r="M380" i="1"/>
  <c r="AR380" i="1"/>
  <c r="K380" i="1"/>
  <c r="AQ380" i="1"/>
  <c r="AO380" i="1"/>
  <c r="AN380" i="1"/>
  <c r="AM380" i="1"/>
  <c r="AL380" i="1"/>
  <c r="AK380" i="1"/>
  <c r="AI380" i="1"/>
  <c r="AH380" i="1"/>
  <c r="AG380" i="1"/>
  <c r="J279" i="1"/>
  <c r="H304" i="1"/>
  <c r="G304" i="1"/>
  <c r="AD344" i="1"/>
  <c r="AC344" i="1"/>
  <c r="AB344" i="1"/>
  <c r="AY344" i="1"/>
  <c r="AA344" i="1"/>
  <c r="AV344" i="1"/>
  <c r="X344" i="1"/>
  <c r="AJ344" i="1"/>
  <c r="L344" i="1"/>
  <c r="AI344" i="1"/>
  <c r="AH344" i="1"/>
  <c r="AG344" i="1"/>
  <c r="AF344" i="1"/>
  <c r="AE344" i="1"/>
  <c r="Z344" i="1"/>
  <c r="Y344" i="1"/>
  <c r="W344" i="1"/>
  <c r="V344" i="1"/>
  <c r="U344" i="1"/>
  <c r="T344" i="1"/>
  <c r="AX344" i="1"/>
  <c r="S344" i="1"/>
  <c r="AW344" i="1"/>
  <c r="R344" i="1"/>
  <c r="AU344" i="1"/>
  <c r="Q344" i="1"/>
  <c r="AT344" i="1"/>
  <c r="P344" i="1"/>
  <c r="AS344" i="1"/>
  <c r="O344" i="1"/>
  <c r="AR344" i="1"/>
  <c r="N344" i="1"/>
  <c r="AQ344" i="1"/>
  <c r="M344" i="1"/>
  <c r="AP344" i="1"/>
  <c r="K344" i="1"/>
  <c r="AO344" i="1"/>
  <c r="AN344" i="1"/>
  <c r="AM344" i="1"/>
  <c r="AT408" i="1"/>
  <c r="V408" i="1"/>
  <c r="AS408" i="1"/>
  <c r="U408" i="1"/>
  <c r="AR408" i="1"/>
  <c r="T408" i="1"/>
  <c r="AQ408" i="1"/>
  <c r="S408" i="1"/>
  <c r="AP408" i="1"/>
  <c r="R408" i="1"/>
  <c r="AN408" i="1"/>
  <c r="P408" i="1"/>
  <c r="AM408" i="1"/>
  <c r="O408" i="1"/>
  <c r="AL408" i="1"/>
  <c r="N408" i="1"/>
  <c r="AK408" i="1"/>
  <c r="M408" i="1"/>
  <c r="AJ408" i="1"/>
  <c r="L408" i="1"/>
  <c r="AI408" i="1"/>
  <c r="K408" i="1"/>
  <c r="AH408" i="1"/>
  <c r="AG408" i="1"/>
  <c r="AF408" i="1"/>
  <c r="AD408" i="1"/>
  <c r="AC408" i="1"/>
  <c r="AB408" i="1"/>
  <c r="AY408" i="1"/>
  <c r="AA408" i="1"/>
  <c r="AX408" i="1"/>
  <c r="Z408" i="1"/>
  <c r="AW408" i="1"/>
  <c r="AV408" i="1"/>
  <c r="AU408" i="1"/>
  <c r="AO408" i="1"/>
  <c r="AE408" i="1"/>
  <c r="Y408" i="1"/>
  <c r="X408" i="1"/>
  <c r="W408" i="1"/>
  <c r="Q408" i="1"/>
  <c r="P245" i="1"/>
  <c r="AP245" i="1"/>
  <c r="J269" i="1"/>
  <c r="AE275" i="1"/>
  <c r="I279" i="1"/>
  <c r="R292" i="1"/>
  <c r="AX292" i="1"/>
  <c r="I294" i="1"/>
  <c r="J294" i="1" s="1"/>
  <c r="I304" i="1"/>
  <c r="S319" i="1"/>
  <c r="AH320" i="1"/>
  <c r="Q245" i="1"/>
  <c r="AQ245" i="1"/>
  <c r="AF275" i="1"/>
  <c r="S292" i="1"/>
  <c r="AY292" i="1"/>
  <c r="K311" i="1"/>
  <c r="T319" i="1"/>
  <c r="AI320" i="1"/>
  <c r="I336" i="1"/>
  <c r="H336" i="1"/>
  <c r="G336" i="1"/>
  <c r="AV395" i="1"/>
  <c r="X395" i="1"/>
  <c r="AU395" i="1"/>
  <c r="W395" i="1"/>
  <c r="AT395" i="1"/>
  <c r="V395" i="1"/>
  <c r="AS395" i="1"/>
  <c r="U395" i="1"/>
  <c r="AP395" i="1"/>
  <c r="R395" i="1"/>
  <c r="AN395" i="1"/>
  <c r="P395" i="1"/>
  <c r="AM395" i="1"/>
  <c r="O395" i="1"/>
  <c r="AL395" i="1"/>
  <c r="N395" i="1"/>
  <c r="AJ395" i="1"/>
  <c r="L395" i="1"/>
  <c r="AI395" i="1"/>
  <c r="K395" i="1"/>
  <c r="AE395" i="1"/>
  <c r="AD395" i="1"/>
  <c r="AC395" i="1"/>
  <c r="AB395" i="1"/>
  <c r="AA395" i="1"/>
  <c r="Z395" i="1"/>
  <c r="Y395" i="1"/>
  <c r="T395" i="1"/>
  <c r="S395" i="1"/>
  <c r="Q395" i="1"/>
  <c r="M395" i="1"/>
  <c r="AY395" i="1"/>
  <c r="AX395" i="1"/>
  <c r="AW395" i="1"/>
  <c r="AR395" i="1"/>
  <c r="AQ395" i="1"/>
  <c r="AO395" i="1"/>
  <c r="AK395" i="1"/>
  <c r="AH395" i="1"/>
  <c r="J432" i="1"/>
  <c r="AE446" i="1"/>
  <c r="AC446" i="1"/>
  <c r="AS446" i="1"/>
  <c r="U446" i="1"/>
  <c r="AQ446" i="1"/>
  <c r="S446" i="1"/>
  <c r="AT446" i="1"/>
  <c r="P446" i="1"/>
  <c r="AR446" i="1"/>
  <c r="O446" i="1"/>
  <c r="AP446" i="1"/>
  <c r="N446" i="1"/>
  <c r="AO446" i="1"/>
  <c r="M446" i="1"/>
  <c r="AN446" i="1"/>
  <c r="L446" i="1"/>
  <c r="AM446" i="1"/>
  <c r="K446" i="1"/>
  <c r="AL446" i="1"/>
  <c r="AK446" i="1"/>
  <c r="AJ446" i="1"/>
  <c r="AI446" i="1"/>
  <c r="AH446" i="1"/>
  <c r="AG446" i="1"/>
  <c r="AF446" i="1"/>
  <c r="AD446" i="1"/>
  <c r="AB446" i="1"/>
  <c r="AA446" i="1"/>
  <c r="Z446" i="1"/>
  <c r="Y446" i="1"/>
  <c r="X446" i="1"/>
  <c r="AY446" i="1"/>
  <c r="W446" i="1"/>
  <c r="AX446" i="1"/>
  <c r="V446" i="1"/>
  <c r="AW446" i="1"/>
  <c r="T446" i="1"/>
  <c r="AD472" i="1"/>
  <c r="AB472" i="1"/>
  <c r="AW472" i="1"/>
  <c r="Y472" i="1"/>
  <c r="AV472" i="1"/>
  <c r="X472" i="1"/>
  <c r="AR472" i="1"/>
  <c r="T472" i="1"/>
  <c r="AN472" i="1"/>
  <c r="P472" i="1"/>
  <c r="AT472" i="1"/>
  <c r="N472" i="1"/>
  <c r="AS472" i="1"/>
  <c r="M472" i="1"/>
  <c r="AP472" i="1"/>
  <c r="K472" i="1"/>
  <c r="AM472" i="1"/>
  <c r="AL472" i="1"/>
  <c r="AG472" i="1"/>
  <c r="AE472" i="1"/>
  <c r="AU472" i="1"/>
  <c r="AQ472" i="1"/>
  <c r="AO472" i="1"/>
  <c r="AK472" i="1"/>
  <c r="AJ472" i="1"/>
  <c r="AI472" i="1"/>
  <c r="AH472" i="1"/>
  <c r="AF472" i="1"/>
  <c r="AC472" i="1"/>
  <c r="AA472" i="1"/>
  <c r="Z472" i="1"/>
  <c r="W472" i="1"/>
  <c r="V472" i="1"/>
  <c r="U472" i="1"/>
  <c r="S472" i="1"/>
  <c r="R472" i="1"/>
  <c r="Q472" i="1"/>
  <c r="O472" i="1"/>
  <c r="L472" i="1"/>
  <c r="Y323" i="1"/>
  <c r="I330" i="1"/>
  <c r="H330" i="1"/>
  <c r="G330" i="1"/>
  <c r="V332" i="1"/>
  <c r="Q345" i="1"/>
  <c r="AV345" i="1"/>
  <c r="AP410" i="1"/>
  <c r="R410" i="1"/>
  <c r="AO410" i="1"/>
  <c r="Q410" i="1"/>
  <c r="AN410" i="1"/>
  <c r="P410" i="1"/>
  <c r="AM410" i="1"/>
  <c r="O410" i="1"/>
  <c r="AL410" i="1"/>
  <c r="N410" i="1"/>
  <c r="AJ410" i="1"/>
  <c r="L410" i="1"/>
  <c r="AI410" i="1"/>
  <c r="K410" i="1"/>
  <c r="AH410" i="1"/>
  <c r="AG410" i="1"/>
  <c r="AF410" i="1"/>
  <c r="AE410" i="1"/>
  <c r="AD410" i="1"/>
  <c r="AC410" i="1"/>
  <c r="AB410" i="1"/>
  <c r="AY410" i="1"/>
  <c r="AA410" i="1"/>
  <c r="AX410" i="1"/>
  <c r="Z410" i="1"/>
  <c r="AW410" i="1"/>
  <c r="Y410" i="1"/>
  <c r="AV410" i="1"/>
  <c r="X410" i="1"/>
  <c r="AU410" i="1"/>
  <c r="W410" i="1"/>
  <c r="AT410" i="1"/>
  <c r="V410" i="1"/>
  <c r="AJ425" i="1"/>
  <c r="L425" i="1"/>
  <c r="AI425" i="1"/>
  <c r="K425" i="1"/>
  <c r="AH425" i="1"/>
  <c r="AG425" i="1"/>
  <c r="AF425" i="1"/>
  <c r="AE425" i="1"/>
  <c r="AD425" i="1"/>
  <c r="AC425" i="1"/>
  <c r="AB425" i="1"/>
  <c r="AY425" i="1"/>
  <c r="AA425" i="1"/>
  <c r="AX425" i="1"/>
  <c r="Z425" i="1"/>
  <c r="AW425" i="1"/>
  <c r="Y425" i="1"/>
  <c r="AV425" i="1"/>
  <c r="X425" i="1"/>
  <c r="AU425" i="1"/>
  <c r="W425" i="1"/>
  <c r="AT425" i="1"/>
  <c r="V425" i="1"/>
  <c r="AS425" i="1"/>
  <c r="U425" i="1"/>
  <c r="AR425" i="1"/>
  <c r="T425" i="1"/>
  <c r="AQ425" i="1"/>
  <c r="S425" i="1"/>
  <c r="AP425" i="1"/>
  <c r="R425" i="1"/>
  <c r="AO425" i="1"/>
  <c r="Q425" i="1"/>
  <c r="AN425" i="1"/>
  <c r="P425" i="1"/>
  <c r="AM425" i="1"/>
  <c r="O425" i="1"/>
  <c r="AM437" i="1"/>
  <c r="O437" i="1"/>
  <c r="AK437" i="1"/>
  <c r="L437" i="1"/>
  <c r="AJ437" i="1"/>
  <c r="K437" i="1"/>
  <c r="AI437" i="1"/>
  <c r="AH437" i="1"/>
  <c r="AG437" i="1"/>
  <c r="AF437" i="1"/>
  <c r="AE437" i="1"/>
  <c r="AD437" i="1"/>
  <c r="AC437" i="1"/>
  <c r="AB437" i="1"/>
  <c r="AA437" i="1"/>
  <c r="AY437" i="1"/>
  <c r="Z437" i="1"/>
  <c r="AX437" i="1"/>
  <c r="Y437" i="1"/>
  <c r="AW437" i="1"/>
  <c r="X437" i="1"/>
  <c r="AV437" i="1"/>
  <c r="W437" i="1"/>
  <c r="AU437" i="1"/>
  <c r="V437" i="1"/>
  <c r="AT437" i="1"/>
  <c r="U437" i="1"/>
  <c r="AS437" i="1"/>
  <c r="T437" i="1"/>
  <c r="AR437" i="1"/>
  <c r="S437" i="1"/>
  <c r="AQ437" i="1"/>
  <c r="R437" i="1"/>
  <c r="AP437" i="1"/>
  <c r="Q437" i="1"/>
  <c r="AO437" i="1"/>
  <c r="P437" i="1"/>
  <c r="AN515" i="1"/>
  <c r="P515" i="1"/>
  <c r="AL515" i="1"/>
  <c r="N515" i="1"/>
  <c r="AI515" i="1"/>
  <c r="K515" i="1"/>
  <c r="AH515" i="1"/>
  <c r="AD515" i="1"/>
  <c r="AX515" i="1"/>
  <c r="Z515" i="1"/>
  <c r="AW515" i="1"/>
  <c r="Y515" i="1"/>
  <c r="AE515" i="1"/>
  <c r="AC515" i="1"/>
  <c r="AB515" i="1"/>
  <c r="X515" i="1"/>
  <c r="W515" i="1"/>
  <c r="V515" i="1"/>
  <c r="U515" i="1"/>
  <c r="T515" i="1"/>
  <c r="S515" i="1"/>
  <c r="AY515" i="1"/>
  <c r="R515" i="1"/>
  <c r="AV515" i="1"/>
  <c r="Q515" i="1"/>
  <c r="AU515" i="1"/>
  <c r="O515" i="1"/>
  <c r="AT515" i="1"/>
  <c r="M515" i="1"/>
  <c r="AS515" i="1"/>
  <c r="L515" i="1"/>
  <c r="AR515" i="1"/>
  <c r="AQ515" i="1"/>
  <c r="AO515" i="1"/>
  <c r="AM515" i="1"/>
  <c r="AP515" i="1"/>
  <c r="AK515" i="1"/>
  <c r="AJ515" i="1"/>
  <c r="AG515" i="1"/>
  <c r="AF515" i="1"/>
  <c r="AA515" i="1"/>
  <c r="W332" i="1"/>
  <c r="I354" i="1"/>
  <c r="H354" i="1"/>
  <c r="G354" i="1"/>
  <c r="J354" i="1" s="1"/>
  <c r="AA323" i="1"/>
  <c r="AB329" i="1"/>
  <c r="Y332" i="1"/>
  <c r="S345" i="1"/>
  <c r="G349" i="1"/>
  <c r="J349" i="1" s="1"/>
  <c r="Y356" i="1"/>
  <c r="AC377" i="1"/>
  <c r="W379" i="1"/>
  <c r="AF386" i="1"/>
  <c r="S389" i="1"/>
  <c r="AB391" i="1"/>
  <c r="V398" i="1"/>
  <c r="Q446" i="1"/>
  <c r="AX472" i="1"/>
  <c r="AB485" i="1"/>
  <c r="AX485" i="1"/>
  <c r="Z485" i="1"/>
  <c r="AU485" i="1"/>
  <c r="W485" i="1"/>
  <c r="AT485" i="1"/>
  <c r="V485" i="1"/>
  <c r="AP485" i="1"/>
  <c r="R485" i="1"/>
  <c r="AL485" i="1"/>
  <c r="N485" i="1"/>
  <c r="AK485" i="1"/>
  <c r="M485" i="1"/>
  <c r="AM485" i="1"/>
  <c r="AJ485" i="1"/>
  <c r="AF485" i="1"/>
  <c r="AE485" i="1"/>
  <c r="AD485" i="1"/>
  <c r="AC485" i="1"/>
  <c r="AA485" i="1"/>
  <c r="Y485" i="1"/>
  <c r="X485" i="1"/>
  <c r="U485" i="1"/>
  <c r="S485" i="1"/>
  <c r="Q485" i="1"/>
  <c r="AY485" i="1"/>
  <c r="P485" i="1"/>
  <c r="AV485" i="1"/>
  <c r="L485" i="1"/>
  <c r="AW485" i="1"/>
  <c r="AS485" i="1"/>
  <c r="AR485" i="1"/>
  <c r="AQ485" i="1"/>
  <c r="AO485" i="1"/>
  <c r="AN485" i="1"/>
  <c r="AI485" i="1"/>
  <c r="AH485" i="1"/>
  <c r="AG485" i="1"/>
  <c r="T485" i="1"/>
  <c r="O485" i="1"/>
  <c r="K485" i="1"/>
  <c r="H522" i="1"/>
  <c r="G522" i="1"/>
  <c r="I522" i="1"/>
  <c r="AB323" i="1"/>
  <c r="Z332" i="1"/>
  <c r="J333" i="1"/>
  <c r="J357" i="1"/>
  <c r="J404" i="1"/>
  <c r="M410" i="1"/>
  <c r="M425" i="1"/>
  <c r="M437" i="1"/>
  <c r="AW444" i="1"/>
  <c r="Y444" i="1"/>
  <c r="AK444" i="1"/>
  <c r="L444" i="1"/>
  <c r="AJ444" i="1"/>
  <c r="K444" i="1"/>
  <c r="AI444" i="1"/>
  <c r="AH444" i="1"/>
  <c r="AG444" i="1"/>
  <c r="AF444" i="1"/>
  <c r="AE444" i="1"/>
  <c r="AD444" i="1"/>
  <c r="AC444" i="1"/>
  <c r="AB444" i="1"/>
  <c r="AA444" i="1"/>
  <c r="AY444" i="1"/>
  <c r="Z444" i="1"/>
  <c r="AX444" i="1"/>
  <c r="X444" i="1"/>
  <c r="AV444" i="1"/>
  <c r="W444" i="1"/>
  <c r="AU444" i="1"/>
  <c r="V444" i="1"/>
  <c r="AT444" i="1"/>
  <c r="U444" i="1"/>
  <c r="AS444" i="1"/>
  <c r="T444" i="1"/>
  <c r="AR444" i="1"/>
  <c r="S444" i="1"/>
  <c r="AQ444" i="1"/>
  <c r="R444" i="1"/>
  <c r="AP444" i="1"/>
  <c r="Q444" i="1"/>
  <c r="AO444" i="1"/>
  <c r="P444" i="1"/>
  <c r="AN444" i="1"/>
  <c r="O444" i="1"/>
  <c r="R446" i="1"/>
  <c r="AY472" i="1"/>
  <c r="S410" i="1"/>
  <c r="N425" i="1"/>
  <c r="N437" i="1"/>
  <c r="AU446" i="1"/>
  <c r="I390" i="1"/>
  <c r="H390" i="1"/>
  <c r="G390" i="1"/>
  <c r="I394" i="1"/>
  <c r="H394" i="1"/>
  <c r="T410" i="1"/>
  <c r="AK425" i="1"/>
  <c r="AL437" i="1"/>
  <c r="AC442" i="1"/>
  <c r="AK442" i="1"/>
  <c r="L442" i="1"/>
  <c r="AJ442" i="1"/>
  <c r="K442" i="1"/>
  <c r="AI442" i="1"/>
  <c r="AH442" i="1"/>
  <c r="AG442" i="1"/>
  <c r="AF442" i="1"/>
  <c r="AE442" i="1"/>
  <c r="AD442" i="1"/>
  <c r="AB442" i="1"/>
  <c r="AA442" i="1"/>
  <c r="AY442" i="1"/>
  <c r="Z442" i="1"/>
  <c r="AX442" i="1"/>
  <c r="Y442" i="1"/>
  <c r="AW442" i="1"/>
  <c r="X442" i="1"/>
  <c r="AV442" i="1"/>
  <c r="W442" i="1"/>
  <c r="AU442" i="1"/>
  <c r="V442" i="1"/>
  <c r="AT442" i="1"/>
  <c r="U442" i="1"/>
  <c r="AS442" i="1"/>
  <c r="T442" i="1"/>
  <c r="AR442" i="1"/>
  <c r="S442" i="1"/>
  <c r="AQ442" i="1"/>
  <c r="R442" i="1"/>
  <c r="AP442" i="1"/>
  <c r="Q442" i="1"/>
  <c r="AO442" i="1"/>
  <c r="P442" i="1"/>
  <c r="AN442" i="1"/>
  <c r="O442" i="1"/>
  <c r="AV446" i="1"/>
  <c r="AG332" i="1"/>
  <c r="G346" i="1"/>
  <c r="G351" i="1"/>
  <c r="AB379" i="1"/>
  <c r="AJ391" i="1"/>
  <c r="G394" i="1"/>
  <c r="J394" i="1" s="1"/>
  <c r="AB398" i="1"/>
  <c r="U410" i="1"/>
  <c r="J412" i="1"/>
  <c r="AL425" i="1"/>
  <c r="AD428" i="1"/>
  <c r="AC428" i="1"/>
  <c r="AB428" i="1"/>
  <c r="AY428" i="1"/>
  <c r="AA428" i="1"/>
  <c r="AX428" i="1"/>
  <c r="Z428" i="1"/>
  <c r="AW428" i="1"/>
  <c r="Y428" i="1"/>
  <c r="AV428" i="1"/>
  <c r="X428" i="1"/>
  <c r="AU428" i="1"/>
  <c r="W428" i="1"/>
  <c r="AT428" i="1"/>
  <c r="V428" i="1"/>
  <c r="AS428" i="1"/>
  <c r="U428" i="1"/>
  <c r="AR428" i="1"/>
  <c r="T428" i="1"/>
  <c r="AQ428" i="1"/>
  <c r="S428" i="1"/>
  <c r="AP428" i="1"/>
  <c r="R428" i="1"/>
  <c r="AO428" i="1"/>
  <c r="Q428" i="1"/>
  <c r="AN428" i="1"/>
  <c r="P428" i="1"/>
  <c r="AM428" i="1"/>
  <c r="O428" i="1"/>
  <c r="AL428" i="1"/>
  <c r="N428" i="1"/>
  <c r="AK428" i="1"/>
  <c r="M428" i="1"/>
  <c r="AJ428" i="1"/>
  <c r="L428" i="1"/>
  <c r="AI428" i="1"/>
  <c r="K428" i="1"/>
  <c r="AH428" i="1"/>
  <c r="AG428" i="1"/>
  <c r="AN437" i="1"/>
  <c r="M444" i="1"/>
  <c r="AU450" i="1"/>
  <c r="W450" i="1"/>
  <c r="AS450" i="1"/>
  <c r="U450" i="1"/>
  <c r="AK450" i="1"/>
  <c r="M450" i="1"/>
  <c r="AI450" i="1"/>
  <c r="K450" i="1"/>
  <c r="AT450" i="1"/>
  <c r="Q450" i="1"/>
  <c r="AR450" i="1"/>
  <c r="P450" i="1"/>
  <c r="AQ450" i="1"/>
  <c r="O450" i="1"/>
  <c r="AP450" i="1"/>
  <c r="N450" i="1"/>
  <c r="AO450" i="1"/>
  <c r="L450" i="1"/>
  <c r="AN450" i="1"/>
  <c r="AM450" i="1"/>
  <c r="AL450" i="1"/>
  <c r="AJ450" i="1"/>
  <c r="AH450" i="1"/>
  <c r="AG450" i="1"/>
  <c r="AF450" i="1"/>
  <c r="AE450" i="1"/>
  <c r="AD450" i="1"/>
  <c r="AC450" i="1"/>
  <c r="AB450" i="1"/>
  <c r="AA450" i="1"/>
  <c r="Z450" i="1"/>
  <c r="Y450" i="1"/>
  <c r="X450" i="1"/>
  <c r="AY450" i="1"/>
  <c r="V450" i="1"/>
  <c r="AX450" i="1"/>
  <c r="T450" i="1"/>
  <c r="AG323" i="1"/>
  <c r="AL329" i="1"/>
  <c r="AH332" i="1"/>
  <c r="AC345" i="1"/>
  <c r="I346" i="1"/>
  <c r="H351" i="1"/>
  <c r="AH356" i="1"/>
  <c r="G370" i="1"/>
  <c r="G375" i="1"/>
  <c r="J375" i="1" s="1"/>
  <c r="AM377" i="1"/>
  <c r="AG379" i="1"/>
  <c r="G382" i="1"/>
  <c r="J382" i="1" s="1"/>
  <c r="Y389" i="1"/>
  <c r="AK391" i="1"/>
  <c r="AE398" i="1"/>
  <c r="AL401" i="1"/>
  <c r="AK410" i="1"/>
  <c r="N444" i="1"/>
  <c r="I306" i="1"/>
  <c r="H306" i="1"/>
  <c r="AH323" i="1"/>
  <c r="AI332" i="1"/>
  <c r="G340" i="1"/>
  <c r="J340" i="1" s="1"/>
  <c r="AD345" i="1"/>
  <c r="AI356" i="1"/>
  <c r="G364" i="1"/>
  <c r="J364" i="1" s="1"/>
  <c r="I370" i="1"/>
  <c r="H375" i="1"/>
  <c r="AH379" i="1"/>
  <c r="I382" i="1"/>
  <c r="J384" i="1"/>
  <c r="AN391" i="1"/>
  <c r="AQ410" i="1"/>
  <c r="AD416" i="1"/>
  <c r="AC416" i="1"/>
  <c r="AB416" i="1"/>
  <c r="AY416" i="1"/>
  <c r="AA416" i="1"/>
  <c r="AX416" i="1"/>
  <c r="Z416" i="1"/>
  <c r="AW416" i="1"/>
  <c r="Y416" i="1"/>
  <c r="AV416" i="1"/>
  <c r="X416" i="1"/>
  <c r="AU416" i="1"/>
  <c r="W416" i="1"/>
  <c r="AT416" i="1"/>
  <c r="V416" i="1"/>
  <c r="AS416" i="1"/>
  <c r="U416" i="1"/>
  <c r="AR416" i="1"/>
  <c r="T416" i="1"/>
  <c r="AQ416" i="1"/>
  <c r="S416" i="1"/>
  <c r="AP416" i="1"/>
  <c r="R416" i="1"/>
  <c r="AO416" i="1"/>
  <c r="Q416" i="1"/>
  <c r="AN416" i="1"/>
  <c r="P416" i="1"/>
  <c r="AM416" i="1"/>
  <c r="O416" i="1"/>
  <c r="AL416" i="1"/>
  <c r="N416" i="1"/>
  <c r="AK416" i="1"/>
  <c r="M416" i="1"/>
  <c r="AJ416" i="1"/>
  <c r="L416" i="1"/>
  <c r="AI416" i="1"/>
  <c r="K416" i="1"/>
  <c r="AH416" i="1"/>
  <c r="M442" i="1"/>
  <c r="AL444" i="1"/>
  <c r="AX498" i="1"/>
  <c r="Z498" i="1"/>
  <c r="AV498" i="1"/>
  <c r="X498" i="1"/>
  <c r="AS498" i="1"/>
  <c r="U498" i="1"/>
  <c r="AR498" i="1"/>
  <c r="T498" i="1"/>
  <c r="AN498" i="1"/>
  <c r="P498" i="1"/>
  <c r="AJ498" i="1"/>
  <c r="L498" i="1"/>
  <c r="AI498" i="1"/>
  <c r="K498" i="1"/>
  <c r="AK498" i="1"/>
  <c r="AH498" i="1"/>
  <c r="AG498" i="1"/>
  <c r="AE498" i="1"/>
  <c r="AD498" i="1"/>
  <c r="AC498" i="1"/>
  <c r="AB498" i="1"/>
  <c r="AA498" i="1"/>
  <c r="Y498" i="1"/>
  <c r="W498" i="1"/>
  <c r="V498" i="1"/>
  <c r="S498" i="1"/>
  <c r="R498" i="1"/>
  <c r="Q498" i="1"/>
  <c r="AY498" i="1"/>
  <c r="O498" i="1"/>
  <c r="AW498" i="1"/>
  <c r="N498" i="1"/>
  <c r="AT498" i="1"/>
  <c r="AQ498" i="1"/>
  <c r="AU498" i="1"/>
  <c r="AP498" i="1"/>
  <c r="AO498" i="1"/>
  <c r="AM498" i="1"/>
  <c r="AL498" i="1"/>
  <c r="AF498" i="1"/>
  <c r="M498" i="1"/>
  <c r="AI323" i="1"/>
  <c r="AJ329" i="1"/>
  <c r="L329" i="1"/>
  <c r="AI329" i="1"/>
  <c r="K329" i="1"/>
  <c r="AH329" i="1"/>
  <c r="AG329" i="1"/>
  <c r="AD329" i="1"/>
  <c r="AP329" i="1"/>
  <c r="R329" i="1"/>
  <c r="AN329" i="1"/>
  <c r="AK332" i="1"/>
  <c r="AE345" i="1"/>
  <c r="AK356" i="1"/>
  <c r="AJ377" i="1"/>
  <c r="L377" i="1"/>
  <c r="AI377" i="1"/>
  <c r="K377" i="1"/>
  <c r="AH377" i="1"/>
  <c r="AG377" i="1"/>
  <c r="AD377" i="1"/>
  <c r="AV377" i="1"/>
  <c r="X377" i="1"/>
  <c r="AP377" i="1"/>
  <c r="R377" i="1"/>
  <c r="AO377" i="1"/>
  <c r="AI379" i="1"/>
  <c r="AP386" i="1"/>
  <c r="R386" i="1"/>
  <c r="AO386" i="1"/>
  <c r="Q386" i="1"/>
  <c r="AN386" i="1"/>
  <c r="P386" i="1"/>
  <c r="AM386" i="1"/>
  <c r="O386" i="1"/>
  <c r="AJ386" i="1"/>
  <c r="L386" i="1"/>
  <c r="AH386" i="1"/>
  <c r="AD386" i="1"/>
  <c r="AV386" i="1"/>
  <c r="X386" i="1"/>
  <c r="AS386" i="1"/>
  <c r="AO391" i="1"/>
  <c r="AK398" i="1"/>
  <c r="AR410" i="1"/>
  <c r="AE428" i="1"/>
  <c r="AG440" i="1"/>
  <c r="AL440" i="1"/>
  <c r="M440" i="1"/>
  <c r="AK440" i="1"/>
  <c r="L440" i="1"/>
  <c r="AJ440" i="1"/>
  <c r="K440" i="1"/>
  <c r="AI440" i="1"/>
  <c r="AH440" i="1"/>
  <c r="AF440" i="1"/>
  <c r="AE440" i="1"/>
  <c r="AD440" i="1"/>
  <c r="AC440" i="1"/>
  <c r="AB440" i="1"/>
  <c r="AA440" i="1"/>
  <c r="AY440" i="1"/>
  <c r="Z440" i="1"/>
  <c r="AX440" i="1"/>
  <c r="Y440" i="1"/>
  <c r="AW440" i="1"/>
  <c r="X440" i="1"/>
  <c r="AV440" i="1"/>
  <c r="W440" i="1"/>
  <c r="AU440" i="1"/>
  <c r="V440" i="1"/>
  <c r="AT440" i="1"/>
  <c r="U440" i="1"/>
  <c r="AS440" i="1"/>
  <c r="T440" i="1"/>
  <c r="AR440" i="1"/>
  <c r="S440" i="1"/>
  <c r="AQ440" i="1"/>
  <c r="R440" i="1"/>
  <c r="AP440" i="1"/>
  <c r="Q440" i="1"/>
  <c r="AO440" i="1"/>
  <c r="P440" i="1"/>
  <c r="N442" i="1"/>
  <c r="AM444" i="1"/>
  <c r="R450" i="1"/>
  <c r="I316" i="1"/>
  <c r="J316" i="1" s="1"/>
  <c r="AJ323" i="1"/>
  <c r="AO329" i="1"/>
  <c r="AL332" i="1"/>
  <c r="AF345" i="1"/>
  <c r="J353" i="1"/>
  <c r="AL356" i="1"/>
  <c r="AQ377" i="1"/>
  <c r="AJ379" i="1"/>
  <c r="AT386" i="1"/>
  <c r="AC389" i="1"/>
  <c r="AP391" i="1"/>
  <c r="AL398" i="1"/>
  <c r="AS410" i="1"/>
  <c r="AF428" i="1"/>
  <c r="AL442" i="1"/>
  <c r="S450" i="1"/>
  <c r="AB473" i="1"/>
  <c r="AX473" i="1"/>
  <c r="Z473" i="1"/>
  <c r="AU473" i="1"/>
  <c r="W473" i="1"/>
  <c r="AT473" i="1"/>
  <c r="V473" i="1"/>
  <c r="AP473" i="1"/>
  <c r="R473" i="1"/>
  <c r="AL473" i="1"/>
  <c r="N473" i="1"/>
  <c r="AA473" i="1"/>
  <c r="Y473" i="1"/>
  <c r="U473" i="1"/>
  <c r="S473" i="1"/>
  <c r="AY473" i="1"/>
  <c r="Q473" i="1"/>
  <c r="AQ473" i="1"/>
  <c r="K473" i="1"/>
  <c r="AN473" i="1"/>
  <c r="AJ473" i="1"/>
  <c r="AI473" i="1"/>
  <c r="AH473" i="1"/>
  <c r="AG473" i="1"/>
  <c r="AF473" i="1"/>
  <c r="AE473" i="1"/>
  <c r="AD473" i="1"/>
  <c r="AC473" i="1"/>
  <c r="X473" i="1"/>
  <c r="T473" i="1"/>
  <c r="P473" i="1"/>
  <c r="O473" i="1"/>
  <c r="M473" i="1"/>
  <c r="L473" i="1"/>
  <c r="AW473" i="1"/>
  <c r="AV473" i="1"/>
  <c r="AS473" i="1"/>
  <c r="AR473" i="1"/>
  <c r="AO473" i="1"/>
  <c r="AK323" i="1"/>
  <c r="AQ329" i="1"/>
  <c r="AM332" i="1"/>
  <c r="AG345" i="1"/>
  <c r="AM356" i="1"/>
  <c r="AR377" i="1"/>
  <c r="AK379" i="1"/>
  <c r="AU386" i="1"/>
  <c r="AS391" i="1"/>
  <c r="AQ398" i="1"/>
  <c r="AE416" i="1"/>
  <c r="AK438" i="1"/>
  <c r="M438" i="1"/>
  <c r="AL438" i="1"/>
  <c r="L438" i="1"/>
  <c r="AJ438" i="1"/>
  <c r="K438" i="1"/>
  <c r="AI438" i="1"/>
  <c r="AH438" i="1"/>
  <c r="AG438" i="1"/>
  <c r="AF438" i="1"/>
  <c r="AE438" i="1"/>
  <c r="AD438" i="1"/>
  <c r="AC438" i="1"/>
  <c r="AB438" i="1"/>
  <c r="AA438" i="1"/>
  <c r="AY438" i="1"/>
  <c r="Z438" i="1"/>
  <c r="AX438" i="1"/>
  <c r="Y438" i="1"/>
  <c r="AW438" i="1"/>
  <c r="X438" i="1"/>
  <c r="AV438" i="1"/>
  <c r="W438" i="1"/>
  <c r="AU438" i="1"/>
  <c r="V438" i="1"/>
  <c r="AT438" i="1"/>
  <c r="U438" i="1"/>
  <c r="AS438" i="1"/>
  <c r="T438" i="1"/>
  <c r="AR438" i="1"/>
  <c r="S438" i="1"/>
  <c r="AQ438" i="1"/>
  <c r="R438" i="1"/>
  <c r="AP438" i="1"/>
  <c r="Q438" i="1"/>
  <c r="AO438" i="1"/>
  <c r="P438" i="1"/>
  <c r="N440" i="1"/>
  <c r="AM442" i="1"/>
  <c r="AV450" i="1"/>
  <c r="AK473" i="1"/>
  <c r="AF507" i="1"/>
  <c r="AD507" i="1"/>
  <c r="AY507" i="1"/>
  <c r="AA507" i="1"/>
  <c r="AX507" i="1"/>
  <c r="Z507" i="1"/>
  <c r="AT507" i="1"/>
  <c r="V507" i="1"/>
  <c r="AP507" i="1"/>
  <c r="R507" i="1"/>
  <c r="AO507" i="1"/>
  <c r="Q507" i="1"/>
  <c r="AM507" i="1"/>
  <c r="AL507" i="1"/>
  <c r="AK507" i="1"/>
  <c r="AI507" i="1"/>
  <c r="AH507" i="1"/>
  <c r="AG507" i="1"/>
  <c r="AE507" i="1"/>
  <c r="AC507" i="1"/>
  <c r="AB507" i="1"/>
  <c r="Y507" i="1"/>
  <c r="X507" i="1"/>
  <c r="W507" i="1"/>
  <c r="U507" i="1"/>
  <c r="T507" i="1"/>
  <c r="S507" i="1"/>
  <c r="P507" i="1"/>
  <c r="AV507" i="1"/>
  <c r="N507" i="1"/>
  <c r="AU507" i="1"/>
  <c r="M507" i="1"/>
  <c r="AW507" i="1"/>
  <c r="AS507" i="1"/>
  <c r="AR507" i="1"/>
  <c r="AQ507" i="1"/>
  <c r="AN507" i="1"/>
  <c r="AJ507" i="1"/>
  <c r="O507" i="1"/>
  <c r="L507" i="1"/>
  <c r="K507" i="1"/>
  <c r="AF531" i="1"/>
  <c r="AD531" i="1"/>
  <c r="AY531" i="1"/>
  <c r="AA531" i="1"/>
  <c r="AX531" i="1"/>
  <c r="Z531" i="1"/>
  <c r="AT531" i="1"/>
  <c r="V531" i="1"/>
  <c r="AP531" i="1"/>
  <c r="R531" i="1"/>
  <c r="AO531" i="1"/>
  <c r="Q531" i="1"/>
  <c r="AK531" i="1"/>
  <c r="AJ531" i="1"/>
  <c r="AI531" i="1"/>
  <c r="AH531" i="1"/>
  <c r="AG531" i="1"/>
  <c r="AE531" i="1"/>
  <c r="AC531" i="1"/>
  <c r="AB531" i="1"/>
  <c r="Y531" i="1"/>
  <c r="X531" i="1"/>
  <c r="W531" i="1"/>
  <c r="U531" i="1"/>
  <c r="T531" i="1"/>
  <c r="S531" i="1"/>
  <c r="P531" i="1"/>
  <c r="AW531" i="1"/>
  <c r="O531" i="1"/>
  <c r="AV531" i="1"/>
  <c r="N531" i="1"/>
  <c r="AU531" i="1"/>
  <c r="M531" i="1"/>
  <c r="AS531" i="1"/>
  <c r="L531" i="1"/>
  <c r="AR531" i="1"/>
  <c r="K531" i="1"/>
  <c r="AQ531" i="1"/>
  <c r="AN531" i="1"/>
  <c r="AM531" i="1"/>
  <c r="AL531" i="1"/>
  <c r="M329" i="1"/>
  <c r="AR329" i="1"/>
  <c r="AI345" i="1"/>
  <c r="G372" i="1"/>
  <c r="J372" i="1" s="1"/>
  <c r="M377" i="1"/>
  <c r="AS377" i="1"/>
  <c r="AM379" i="1"/>
  <c r="K386" i="1"/>
  <c r="AW386" i="1"/>
  <c r="AT391" i="1"/>
  <c r="G396" i="1"/>
  <c r="J396" i="1" s="1"/>
  <c r="AR398" i="1"/>
  <c r="AF416" i="1"/>
  <c r="AV419" i="1"/>
  <c r="X419" i="1"/>
  <c r="AU419" i="1"/>
  <c r="W419" i="1"/>
  <c r="AT419" i="1"/>
  <c r="V419" i="1"/>
  <c r="AS419" i="1"/>
  <c r="U419" i="1"/>
  <c r="AR419" i="1"/>
  <c r="T419" i="1"/>
  <c r="AQ419" i="1"/>
  <c r="S419" i="1"/>
  <c r="AP419" i="1"/>
  <c r="R419" i="1"/>
  <c r="AO419" i="1"/>
  <c r="Q419" i="1"/>
  <c r="AN419" i="1"/>
  <c r="P419" i="1"/>
  <c r="AM419" i="1"/>
  <c r="O419" i="1"/>
  <c r="AL419" i="1"/>
  <c r="N419" i="1"/>
  <c r="AK419" i="1"/>
  <c r="M419" i="1"/>
  <c r="AJ419" i="1"/>
  <c r="L419" i="1"/>
  <c r="AI419" i="1"/>
  <c r="K419" i="1"/>
  <c r="AH419" i="1"/>
  <c r="AG419" i="1"/>
  <c r="AF419" i="1"/>
  <c r="AE419" i="1"/>
  <c r="AD419" i="1"/>
  <c r="AC419" i="1"/>
  <c r="AB419" i="1"/>
  <c r="AY419" i="1"/>
  <c r="AA419" i="1"/>
  <c r="O440" i="1"/>
  <c r="AW450" i="1"/>
  <c r="AM473" i="1"/>
  <c r="AV323" i="1"/>
  <c r="X323" i="1"/>
  <c r="AU323" i="1"/>
  <c r="W323" i="1"/>
  <c r="AT323" i="1"/>
  <c r="V323" i="1"/>
  <c r="AP323" i="1"/>
  <c r="R323" i="1"/>
  <c r="AD323" i="1"/>
  <c r="AM323" i="1"/>
  <c r="AD332" i="1"/>
  <c r="AC332" i="1"/>
  <c r="AB332" i="1"/>
  <c r="AY332" i="1"/>
  <c r="AA332" i="1"/>
  <c r="AV332" i="1"/>
  <c r="X332" i="1"/>
  <c r="AJ332" i="1"/>
  <c r="L332" i="1"/>
  <c r="AO332" i="1"/>
  <c r="I342" i="1"/>
  <c r="H342" i="1"/>
  <c r="G342" i="1"/>
  <c r="AD356" i="1"/>
  <c r="AC356" i="1"/>
  <c r="AB356" i="1"/>
  <c r="AY356" i="1"/>
  <c r="AA356" i="1"/>
  <c r="AV356" i="1"/>
  <c r="X356" i="1"/>
  <c r="AJ356" i="1"/>
  <c r="L356" i="1"/>
  <c r="AO356" i="1"/>
  <c r="I366" i="1"/>
  <c r="H366" i="1"/>
  <c r="G366" i="1"/>
  <c r="J366" i="1" s="1"/>
  <c r="AW391" i="1"/>
  <c r="AL436" i="1"/>
  <c r="N436" i="1"/>
  <c r="AK436" i="1"/>
  <c r="M436" i="1"/>
  <c r="AJ436" i="1"/>
  <c r="L436" i="1"/>
  <c r="AI436" i="1"/>
  <c r="K436" i="1"/>
  <c r="AH436" i="1"/>
  <c r="AG436" i="1"/>
  <c r="AF436" i="1"/>
  <c r="AE436" i="1"/>
  <c r="AD436" i="1"/>
  <c r="AC436" i="1"/>
  <c r="AB436" i="1"/>
  <c r="AY436" i="1"/>
  <c r="AA436" i="1"/>
  <c r="AX436" i="1"/>
  <c r="Z436" i="1"/>
  <c r="AW436" i="1"/>
  <c r="Y436" i="1"/>
  <c r="AV436" i="1"/>
  <c r="X436" i="1"/>
  <c r="AU436" i="1"/>
  <c r="W436" i="1"/>
  <c r="AT436" i="1"/>
  <c r="V436" i="1"/>
  <c r="AS436" i="1"/>
  <c r="U436" i="1"/>
  <c r="AR436" i="1"/>
  <c r="T436" i="1"/>
  <c r="AQ436" i="1"/>
  <c r="S436" i="1"/>
  <c r="AP436" i="1"/>
  <c r="R436" i="1"/>
  <c r="AO436" i="1"/>
  <c r="Q436" i="1"/>
  <c r="AM440" i="1"/>
  <c r="AM454" i="1"/>
  <c r="O454" i="1"/>
  <c r="AK454" i="1"/>
  <c r="M454" i="1"/>
  <c r="AC454" i="1"/>
  <c r="AY454" i="1"/>
  <c r="AA454" i="1"/>
  <c r="AS454" i="1"/>
  <c r="Q454" i="1"/>
  <c r="AR454" i="1"/>
  <c r="P454" i="1"/>
  <c r="AQ454" i="1"/>
  <c r="N454" i="1"/>
  <c r="AP454" i="1"/>
  <c r="L454" i="1"/>
  <c r="AO454" i="1"/>
  <c r="K454" i="1"/>
  <c r="AN454" i="1"/>
  <c r="AL454" i="1"/>
  <c r="AJ454" i="1"/>
  <c r="AI454" i="1"/>
  <c r="AH454" i="1"/>
  <c r="AG454" i="1"/>
  <c r="AF454" i="1"/>
  <c r="AE454" i="1"/>
  <c r="AD454" i="1"/>
  <c r="AB454" i="1"/>
  <c r="Z454" i="1"/>
  <c r="Y454" i="1"/>
  <c r="X454" i="1"/>
  <c r="W454" i="1"/>
  <c r="AX454" i="1"/>
  <c r="V454" i="1"/>
  <c r="AW454" i="1"/>
  <c r="U454" i="1"/>
  <c r="AV454" i="1"/>
  <c r="T454" i="1"/>
  <c r="K323" i="1"/>
  <c r="AN323" i="1"/>
  <c r="O329" i="1"/>
  <c r="AT329" i="1"/>
  <c r="K332" i="1"/>
  <c r="AP332" i="1"/>
  <c r="G337" i="1"/>
  <c r="J337" i="1" s="1"/>
  <c r="K356" i="1"/>
  <c r="AP356" i="1"/>
  <c r="G361" i="1"/>
  <c r="O377" i="1"/>
  <c r="AU377" i="1"/>
  <c r="N386" i="1"/>
  <c r="AY386" i="1"/>
  <c r="H397" i="1"/>
  <c r="G397" i="1"/>
  <c r="J397" i="1" s="1"/>
  <c r="AU398" i="1"/>
  <c r="Z419" i="1"/>
  <c r="J424" i="1"/>
  <c r="I429" i="1"/>
  <c r="H429" i="1"/>
  <c r="G429" i="1"/>
  <c r="N438" i="1"/>
  <c r="AN440" i="1"/>
  <c r="AE445" i="1"/>
  <c r="AU445" i="1"/>
  <c r="W445" i="1"/>
  <c r="AS445" i="1"/>
  <c r="AM445" i="1"/>
  <c r="M445" i="1"/>
  <c r="AL445" i="1"/>
  <c r="L445" i="1"/>
  <c r="AK445" i="1"/>
  <c r="K445" i="1"/>
  <c r="AJ445" i="1"/>
  <c r="AI445" i="1"/>
  <c r="AH445" i="1"/>
  <c r="AG445" i="1"/>
  <c r="AF445" i="1"/>
  <c r="AD445" i="1"/>
  <c r="AC445" i="1"/>
  <c r="AB445" i="1"/>
  <c r="AA445" i="1"/>
  <c r="Z445" i="1"/>
  <c r="Y445" i="1"/>
  <c r="AY445" i="1"/>
  <c r="X445" i="1"/>
  <c r="AX445" i="1"/>
  <c r="V445" i="1"/>
  <c r="AW445" i="1"/>
  <c r="U445" i="1"/>
  <c r="AV445" i="1"/>
  <c r="T445" i="1"/>
  <c r="AT445" i="1"/>
  <c r="S445" i="1"/>
  <c r="AR445" i="1"/>
  <c r="R445" i="1"/>
  <c r="AQ445" i="1"/>
  <c r="Q445" i="1"/>
  <c r="AP445" i="1"/>
  <c r="P445" i="1"/>
  <c r="AF471" i="1"/>
  <c r="AD471" i="1"/>
  <c r="AY471" i="1"/>
  <c r="AA471" i="1"/>
  <c r="AX471" i="1"/>
  <c r="Z471" i="1"/>
  <c r="AT471" i="1"/>
  <c r="V471" i="1"/>
  <c r="AP471" i="1"/>
  <c r="R471" i="1"/>
  <c r="AJ471" i="1"/>
  <c r="AI471" i="1"/>
  <c r="AG471" i="1"/>
  <c r="AC471" i="1"/>
  <c r="AB471" i="1"/>
  <c r="T471" i="1"/>
  <c r="AW471" i="1"/>
  <c r="Q471" i="1"/>
  <c r="M471" i="1"/>
  <c r="L471" i="1"/>
  <c r="K471" i="1"/>
  <c r="AV471" i="1"/>
  <c r="AU471" i="1"/>
  <c r="AS471" i="1"/>
  <c r="AR471" i="1"/>
  <c r="AQ471" i="1"/>
  <c r="AO471" i="1"/>
  <c r="AN471" i="1"/>
  <c r="AM471" i="1"/>
  <c r="AL471" i="1"/>
  <c r="AK471" i="1"/>
  <c r="AH471" i="1"/>
  <c r="AE471" i="1"/>
  <c r="Y471" i="1"/>
  <c r="X471" i="1"/>
  <c r="W471" i="1"/>
  <c r="U471" i="1"/>
  <c r="S471" i="1"/>
  <c r="P471" i="1"/>
  <c r="AT476" i="1"/>
  <c r="V476" i="1"/>
  <c r="AR476" i="1"/>
  <c r="T476" i="1"/>
  <c r="AO476" i="1"/>
  <c r="Q476" i="1"/>
  <c r="AN476" i="1"/>
  <c r="P476" i="1"/>
  <c r="AJ476" i="1"/>
  <c r="L476" i="1"/>
  <c r="AF476" i="1"/>
  <c r="AH476" i="1"/>
  <c r="AG476" i="1"/>
  <c r="AE476" i="1"/>
  <c r="AD476" i="1"/>
  <c r="AB476" i="1"/>
  <c r="AA476" i="1"/>
  <c r="W476" i="1"/>
  <c r="U476" i="1"/>
  <c r="AX476" i="1"/>
  <c r="R476" i="1"/>
  <c r="N476" i="1"/>
  <c r="M476" i="1"/>
  <c r="K476" i="1"/>
  <c r="AY476" i="1"/>
  <c r="AW476" i="1"/>
  <c r="AV476" i="1"/>
  <c r="AU476" i="1"/>
  <c r="AS476" i="1"/>
  <c r="AQ476" i="1"/>
  <c r="AP476" i="1"/>
  <c r="AM476" i="1"/>
  <c r="AL476" i="1"/>
  <c r="AK476" i="1"/>
  <c r="AI476" i="1"/>
  <c r="AC476" i="1"/>
  <c r="Z476" i="1"/>
  <c r="Y476" i="1"/>
  <c r="X476" i="1"/>
  <c r="L323" i="1"/>
  <c r="AO323" i="1"/>
  <c r="M332" i="1"/>
  <c r="AQ332" i="1"/>
  <c r="H337" i="1"/>
  <c r="AB345" i="1"/>
  <c r="AY345" i="1"/>
  <c r="AA345" i="1"/>
  <c r="AX345" i="1"/>
  <c r="Z345" i="1"/>
  <c r="AW345" i="1"/>
  <c r="Y345" i="1"/>
  <c r="AT345" i="1"/>
  <c r="V345" i="1"/>
  <c r="AH345" i="1"/>
  <c r="AL345" i="1"/>
  <c r="M356" i="1"/>
  <c r="AQ356" i="1"/>
  <c r="H361" i="1"/>
  <c r="AF379" i="1"/>
  <c r="AE379" i="1"/>
  <c r="AD379" i="1"/>
  <c r="AC379" i="1"/>
  <c r="AX379" i="1"/>
  <c r="Z379" i="1"/>
  <c r="AR379" i="1"/>
  <c r="T379" i="1"/>
  <c r="AL379" i="1"/>
  <c r="N379" i="1"/>
  <c r="AP379" i="1"/>
  <c r="AF391" i="1"/>
  <c r="AE391" i="1"/>
  <c r="AD391" i="1"/>
  <c r="AC391" i="1"/>
  <c r="AX391" i="1"/>
  <c r="Z391" i="1"/>
  <c r="AV391" i="1"/>
  <c r="X391" i="1"/>
  <c r="AU391" i="1"/>
  <c r="W391" i="1"/>
  <c r="AR391" i="1"/>
  <c r="T391" i="1"/>
  <c r="AQ391" i="1"/>
  <c r="S391" i="1"/>
  <c r="AM391" i="1"/>
  <c r="O391" i="1"/>
  <c r="AL391" i="1"/>
  <c r="N391" i="1"/>
  <c r="AD496" i="1"/>
  <c r="AB496" i="1"/>
  <c r="AW496" i="1"/>
  <c r="Y496" i="1"/>
  <c r="AV496" i="1"/>
  <c r="X496" i="1"/>
  <c r="AR496" i="1"/>
  <c r="T496" i="1"/>
  <c r="AN496" i="1"/>
  <c r="P496" i="1"/>
  <c r="AM496" i="1"/>
  <c r="O496" i="1"/>
  <c r="AL496" i="1"/>
  <c r="AK496" i="1"/>
  <c r="AJ496" i="1"/>
  <c r="AH496" i="1"/>
  <c r="AG496" i="1"/>
  <c r="AF496" i="1"/>
  <c r="AE496" i="1"/>
  <c r="AC496" i="1"/>
  <c r="AA496" i="1"/>
  <c r="Z496" i="1"/>
  <c r="W496" i="1"/>
  <c r="V496" i="1"/>
  <c r="U496" i="1"/>
  <c r="S496" i="1"/>
  <c r="R496" i="1"/>
  <c r="AY496" i="1"/>
  <c r="Q496" i="1"/>
  <c r="AU496" i="1"/>
  <c r="M496" i="1"/>
  <c r="AT496" i="1"/>
  <c r="N496" i="1"/>
  <c r="L496" i="1"/>
  <c r="K496" i="1"/>
  <c r="AX496" i="1"/>
  <c r="AS496" i="1"/>
  <c r="AQ496" i="1"/>
  <c r="AP496" i="1"/>
  <c r="M323" i="1"/>
  <c r="AQ323" i="1"/>
  <c r="N332" i="1"/>
  <c r="AR332" i="1"/>
  <c r="AM345" i="1"/>
  <c r="G350" i="1"/>
  <c r="J350" i="1" s="1"/>
  <c r="N356" i="1"/>
  <c r="AR356" i="1"/>
  <c r="G369" i="1"/>
  <c r="K379" i="1"/>
  <c r="AQ379" i="1"/>
  <c r="T386" i="1"/>
  <c r="K391" i="1"/>
  <c r="AX419" i="1"/>
  <c r="AP422" i="1"/>
  <c r="R422" i="1"/>
  <c r="AO422" i="1"/>
  <c r="Q422" i="1"/>
  <c r="AN422" i="1"/>
  <c r="P422" i="1"/>
  <c r="AM422" i="1"/>
  <c r="O422" i="1"/>
  <c r="AL422" i="1"/>
  <c r="N422" i="1"/>
  <c r="AK422" i="1"/>
  <c r="M422" i="1"/>
  <c r="AJ422" i="1"/>
  <c r="L422" i="1"/>
  <c r="AI422" i="1"/>
  <c r="K422" i="1"/>
  <c r="AH422" i="1"/>
  <c r="AG422" i="1"/>
  <c r="AF422" i="1"/>
  <c r="AE422" i="1"/>
  <c r="AD422" i="1"/>
  <c r="AC422" i="1"/>
  <c r="AB422" i="1"/>
  <c r="AY422" i="1"/>
  <c r="AA422" i="1"/>
  <c r="AX422" i="1"/>
  <c r="Z422" i="1"/>
  <c r="AW422" i="1"/>
  <c r="Y422" i="1"/>
  <c r="AV422" i="1"/>
  <c r="X422" i="1"/>
  <c r="AU422" i="1"/>
  <c r="W422" i="1"/>
  <c r="AT422" i="1"/>
  <c r="V422" i="1"/>
  <c r="AS422" i="1"/>
  <c r="U422" i="1"/>
  <c r="O436" i="1"/>
  <c r="AM438" i="1"/>
  <c r="AY443" i="1"/>
  <c r="AA443" i="1"/>
  <c r="AK443" i="1"/>
  <c r="L443" i="1"/>
  <c r="AJ443" i="1"/>
  <c r="K443" i="1"/>
  <c r="AI443" i="1"/>
  <c r="AH443" i="1"/>
  <c r="AG443" i="1"/>
  <c r="AF443" i="1"/>
  <c r="AE443" i="1"/>
  <c r="AD443" i="1"/>
  <c r="AC443" i="1"/>
  <c r="AB443" i="1"/>
  <c r="Z443" i="1"/>
  <c r="AX443" i="1"/>
  <c r="Y443" i="1"/>
  <c r="AW443" i="1"/>
  <c r="X443" i="1"/>
  <c r="AV443" i="1"/>
  <c r="W443" i="1"/>
  <c r="AU443" i="1"/>
  <c r="V443" i="1"/>
  <c r="AT443" i="1"/>
  <c r="U443" i="1"/>
  <c r="AS443" i="1"/>
  <c r="T443" i="1"/>
  <c r="AR443" i="1"/>
  <c r="S443" i="1"/>
  <c r="AQ443" i="1"/>
  <c r="R443" i="1"/>
  <c r="AP443" i="1"/>
  <c r="Q443" i="1"/>
  <c r="AO443" i="1"/>
  <c r="P443" i="1"/>
  <c r="AN443" i="1"/>
  <c r="O443" i="1"/>
  <c r="R454" i="1"/>
  <c r="I318" i="1"/>
  <c r="H318" i="1"/>
  <c r="J318" i="1" s="1"/>
  <c r="N323" i="1"/>
  <c r="AR323" i="1"/>
  <c r="S329" i="1"/>
  <c r="AW329" i="1"/>
  <c r="O332" i="1"/>
  <c r="AS332" i="1"/>
  <c r="AN345" i="1"/>
  <c r="H350" i="1"/>
  <c r="O356" i="1"/>
  <c r="AS356" i="1"/>
  <c r="H369" i="1"/>
  <c r="G374" i="1"/>
  <c r="S377" i="1"/>
  <c r="AY377" i="1"/>
  <c r="L379" i="1"/>
  <c r="AS379" i="1"/>
  <c r="U386" i="1"/>
  <c r="L391" i="1"/>
  <c r="AP398" i="1"/>
  <c r="R398" i="1"/>
  <c r="AO398" i="1"/>
  <c r="Q398" i="1"/>
  <c r="AN398" i="1"/>
  <c r="P398" i="1"/>
  <c r="AM398" i="1"/>
  <c r="O398" i="1"/>
  <c r="AJ398" i="1"/>
  <c r="L398" i="1"/>
  <c r="AH398" i="1"/>
  <c r="AG398" i="1"/>
  <c r="AF398" i="1"/>
  <c r="AD398" i="1"/>
  <c r="AC398" i="1"/>
  <c r="AW398" i="1"/>
  <c r="Y398" i="1"/>
  <c r="AV398" i="1"/>
  <c r="X398" i="1"/>
  <c r="AT398" i="1"/>
  <c r="I417" i="1"/>
  <c r="H417" i="1"/>
  <c r="G417" i="1"/>
  <c r="AP434" i="1"/>
  <c r="R434" i="1"/>
  <c r="AO434" i="1"/>
  <c r="Q434" i="1"/>
  <c r="AN434" i="1"/>
  <c r="P434" i="1"/>
  <c r="AM434" i="1"/>
  <c r="O434" i="1"/>
  <c r="AL434" i="1"/>
  <c r="N434" i="1"/>
  <c r="AK434" i="1"/>
  <c r="M434" i="1"/>
  <c r="AJ434" i="1"/>
  <c r="L434" i="1"/>
  <c r="AI434" i="1"/>
  <c r="K434" i="1"/>
  <c r="AH434" i="1"/>
  <c r="AG434" i="1"/>
  <c r="AF434" i="1"/>
  <c r="AE434" i="1"/>
  <c r="AD434" i="1"/>
  <c r="AC434" i="1"/>
  <c r="AB434" i="1"/>
  <c r="AY434" i="1"/>
  <c r="AA434" i="1"/>
  <c r="AX434" i="1"/>
  <c r="Z434" i="1"/>
  <c r="AW434" i="1"/>
  <c r="Y434" i="1"/>
  <c r="AV434" i="1"/>
  <c r="X434" i="1"/>
  <c r="AU434" i="1"/>
  <c r="W434" i="1"/>
  <c r="AT434" i="1"/>
  <c r="V434" i="1"/>
  <c r="AS434" i="1"/>
  <c r="U434" i="1"/>
  <c r="P436" i="1"/>
  <c r="AN438" i="1"/>
  <c r="S454" i="1"/>
  <c r="AI496" i="1"/>
  <c r="O323" i="1"/>
  <c r="AS323" i="1"/>
  <c r="T329" i="1"/>
  <c r="AX329" i="1"/>
  <c r="P332" i="1"/>
  <c r="AT332" i="1"/>
  <c r="J339" i="1"/>
  <c r="K345" i="1"/>
  <c r="AO345" i="1"/>
  <c r="P356" i="1"/>
  <c r="AT356" i="1"/>
  <c r="J363" i="1"/>
  <c r="H374" i="1"/>
  <c r="T377" i="1"/>
  <c r="M379" i="1"/>
  <c r="AT379" i="1"/>
  <c r="J381" i="1"/>
  <c r="V386" i="1"/>
  <c r="AJ389" i="1"/>
  <c r="L389" i="1"/>
  <c r="AI389" i="1"/>
  <c r="K389" i="1"/>
  <c r="AH389" i="1"/>
  <c r="AG389" i="1"/>
  <c r="AD389" i="1"/>
  <c r="AB389" i="1"/>
  <c r="AV389" i="1"/>
  <c r="X389" i="1"/>
  <c r="AQ389" i="1"/>
  <c r="AP389" i="1"/>
  <c r="R389" i="1"/>
  <c r="AR389" i="1"/>
  <c r="M391" i="1"/>
  <c r="I405" i="1"/>
  <c r="H405" i="1"/>
  <c r="J405" i="1" s="1"/>
  <c r="AM436" i="1"/>
  <c r="AT454" i="1"/>
  <c r="AO496" i="1"/>
  <c r="AF556" i="1"/>
  <c r="AE556" i="1"/>
  <c r="AD556" i="1"/>
  <c r="AC556" i="1"/>
  <c r="AB556" i="1"/>
  <c r="AX556" i="1"/>
  <c r="Z556" i="1"/>
  <c r="AW556" i="1"/>
  <c r="Y556" i="1"/>
  <c r="AV556" i="1"/>
  <c r="X556" i="1"/>
  <c r="AU556" i="1"/>
  <c r="W556" i="1"/>
  <c r="AS556" i="1"/>
  <c r="U556" i="1"/>
  <c r="AR556" i="1"/>
  <c r="T556" i="1"/>
  <c r="AQ556" i="1"/>
  <c r="S556" i="1"/>
  <c r="AN556" i="1"/>
  <c r="P556" i="1"/>
  <c r="AM556" i="1"/>
  <c r="O556" i="1"/>
  <c r="AY556" i="1"/>
  <c r="AT556" i="1"/>
  <c r="AP556" i="1"/>
  <c r="AO556" i="1"/>
  <c r="AL556" i="1"/>
  <c r="AK556" i="1"/>
  <c r="AJ556" i="1"/>
  <c r="AI556" i="1"/>
  <c r="AH556" i="1"/>
  <c r="AG556" i="1"/>
  <c r="AA556" i="1"/>
  <c r="V556" i="1"/>
  <c r="R556" i="1"/>
  <c r="Q556" i="1"/>
  <c r="N556" i="1"/>
  <c r="M556" i="1"/>
  <c r="L556" i="1"/>
  <c r="K556" i="1"/>
  <c r="I322" i="1"/>
  <c r="J322" i="1" s="1"/>
  <c r="P323" i="1"/>
  <c r="AW323" i="1"/>
  <c r="G328" i="1"/>
  <c r="J328" i="1" s="1"/>
  <c r="U329" i="1"/>
  <c r="AY329" i="1"/>
  <c r="Q332" i="1"/>
  <c r="AU332" i="1"/>
  <c r="I334" i="1"/>
  <c r="J334" i="1" s="1"/>
  <c r="L345" i="1"/>
  <c r="AP345" i="1"/>
  <c r="Q356" i="1"/>
  <c r="AU356" i="1"/>
  <c r="I358" i="1"/>
  <c r="J358" i="1" s="1"/>
  <c r="U377" i="1"/>
  <c r="O379" i="1"/>
  <c r="AU379" i="1"/>
  <c r="W386" i="1"/>
  <c r="AS389" i="1"/>
  <c r="P391" i="1"/>
  <c r="AJ413" i="1"/>
  <c r="L413" i="1"/>
  <c r="AI413" i="1"/>
  <c r="K413" i="1"/>
  <c r="AH413" i="1"/>
  <c r="AG413" i="1"/>
  <c r="AF413" i="1"/>
  <c r="AD413" i="1"/>
  <c r="AC413" i="1"/>
  <c r="AB413" i="1"/>
  <c r="AY413" i="1"/>
  <c r="AA413" i="1"/>
  <c r="AX413" i="1"/>
  <c r="Z413" i="1"/>
  <c r="AW413" i="1"/>
  <c r="Y413" i="1"/>
  <c r="AV413" i="1"/>
  <c r="X413" i="1"/>
  <c r="AU413" i="1"/>
  <c r="W413" i="1"/>
  <c r="AT413" i="1"/>
  <c r="V413" i="1"/>
  <c r="AS413" i="1"/>
  <c r="U413" i="1"/>
  <c r="AR413" i="1"/>
  <c r="T413" i="1"/>
  <c r="AQ413" i="1"/>
  <c r="S413" i="1"/>
  <c r="AP413" i="1"/>
  <c r="R413" i="1"/>
  <c r="AO413" i="1"/>
  <c r="Q413" i="1"/>
  <c r="AN413" i="1"/>
  <c r="P413" i="1"/>
  <c r="S422" i="1"/>
  <c r="AN436" i="1"/>
  <c r="AE441" i="1"/>
  <c r="AL441" i="1"/>
  <c r="M441" i="1"/>
  <c r="AK441" i="1"/>
  <c r="L441" i="1"/>
  <c r="AJ441" i="1"/>
  <c r="K441" i="1"/>
  <c r="AI441" i="1"/>
  <c r="AH441" i="1"/>
  <c r="AG441" i="1"/>
  <c r="AF441" i="1"/>
  <c r="AD441" i="1"/>
  <c r="AC441" i="1"/>
  <c r="AB441" i="1"/>
  <c r="AA441" i="1"/>
  <c r="AY441" i="1"/>
  <c r="Z441" i="1"/>
  <c r="AX441" i="1"/>
  <c r="Y441" i="1"/>
  <c r="AW441" i="1"/>
  <c r="X441" i="1"/>
  <c r="AV441" i="1"/>
  <c r="W441" i="1"/>
  <c r="AU441" i="1"/>
  <c r="V441" i="1"/>
  <c r="AT441" i="1"/>
  <c r="U441" i="1"/>
  <c r="AS441" i="1"/>
  <c r="T441" i="1"/>
  <c r="AR441" i="1"/>
  <c r="S441" i="1"/>
  <c r="AQ441" i="1"/>
  <c r="R441" i="1"/>
  <c r="AP441" i="1"/>
  <c r="Q441" i="1"/>
  <c r="AO441" i="1"/>
  <c r="P441" i="1"/>
  <c r="M443" i="1"/>
  <c r="AU454" i="1"/>
  <c r="AX474" i="1"/>
  <c r="Z474" i="1"/>
  <c r="AV474" i="1"/>
  <c r="X474" i="1"/>
  <c r="AS474" i="1"/>
  <c r="U474" i="1"/>
  <c r="AR474" i="1"/>
  <c r="T474" i="1"/>
  <c r="AN474" i="1"/>
  <c r="P474" i="1"/>
  <c r="AJ474" i="1"/>
  <c r="L474" i="1"/>
  <c r="AL474" i="1"/>
  <c r="AK474" i="1"/>
  <c r="AI474" i="1"/>
  <c r="AH474" i="1"/>
  <c r="AF474" i="1"/>
  <c r="AE474" i="1"/>
  <c r="Y474" i="1"/>
  <c r="V474" i="1"/>
  <c r="W474" i="1"/>
  <c r="S474" i="1"/>
  <c r="R474" i="1"/>
  <c r="Q474" i="1"/>
  <c r="O474" i="1"/>
  <c r="N474" i="1"/>
  <c r="M474" i="1"/>
  <c r="K474" i="1"/>
  <c r="AY474" i="1"/>
  <c r="AW474" i="1"/>
  <c r="AU474" i="1"/>
  <c r="AT474" i="1"/>
  <c r="AQ474" i="1"/>
  <c r="AP474" i="1"/>
  <c r="AO474" i="1"/>
  <c r="AM474" i="1"/>
  <c r="AG474" i="1"/>
  <c r="AD474" i="1"/>
  <c r="AC474" i="1"/>
  <c r="H500" i="1"/>
  <c r="G500" i="1"/>
  <c r="I500" i="1"/>
  <c r="Q323" i="1"/>
  <c r="AX323" i="1"/>
  <c r="R332" i="1"/>
  <c r="AW332" i="1"/>
  <c r="M345" i="1"/>
  <c r="AQ345" i="1"/>
  <c r="R356" i="1"/>
  <c r="AW356" i="1"/>
  <c r="V377" i="1"/>
  <c r="P379" i="1"/>
  <c r="AV379" i="1"/>
  <c r="Y386" i="1"/>
  <c r="J387" i="1"/>
  <c r="Q391" i="1"/>
  <c r="K398" i="1"/>
  <c r="AJ401" i="1"/>
  <c r="L401" i="1"/>
  <c r="AI401" i="1"/>
  <c r="K401" i="1"/>
  <c r="AH401" i="1"/>
  <c r="AG401" i="1"/>
  <c r="AF401" i="1"/>
  <c r="AD401" i="1"/>
  <c r="AC401" i="1"/>
  <c r="AB401" i="1"/>
  <c r="AY401" i="1"/>
  <c r="AA401" i="1"/>
  <c r="AX401" i="1"/>
  <c r="Z401" i="1"/>
  <c r="AV401" i="1"/>
  <c r="X401" i="1"/>
  <c r="AU401" i="1"/>
  <c r="W401" i="1"/>
  <c r="AR401" i="1"/>
  <c r="T401" i="1"/>
  <c r="AQ401" i="1"/>
  <c r="S401" i="1"/>
  <c r="AP401" i="1"/>
  <c r="R401" i="1"/>
  <c r="AO401" i="1"/>
  <c r="Q401" i="1"/>
  <c r="AN401" i="1"/>
  <c r="P401" i="1"/>
  <c r="T422" i="1"/>
  <c r="S434" i="1"/>
  <c r="N443" i="1"/>
  <c r="I452" i="1"/>
  <c r="G452" i="1"/>
  <c r="AF495" i="1"/>
  <c r="AD495" i="1"/>
  <c r="AY495" i="1"/>
  <c r="AA495" i="1"/>
  <c r="AX495" i="1"/>
  <c r="Z495" i="1"/>
  <c r="AT495" i="1"/>
  <c r="V495" i="1"/>
  <c r="AP495" i="1"/>
  <c r="R495" i="1"/>
  <c r="AO495" i="1"/>
  <c r="Q495" i="1"/>
  <c r="X495" i="1"/>
  <c r="W495" i="1"/>
  <c r="U495" i="1"/>
  <c r="S495" i="1"/>
  <c r="P495" i="1"/>
  <c r="AW495" i="1"/>
  <c r="O495" i="1"/>
  <c r="AV495" i="1"/>
  <c r="N495" i="1"/>
  <c r="AU495" i="1"/>
  <c r="M495" i="1"/>
  <c r="AS495" i="1"/>
  <c r="L495" i="1"/>
  <c r="AR495" i="1"/>
  <c r="K495" i="1"/>
  <c r="AQ495" i="1"/>
  <c r="AN495" i="1"/>
  <c r="AM495" i="1"/>
  <c r="AL495" i="1"/>
  <c r="AK495" i="1"/>
  <c r="AJ495" i="1"/>
  <c r="AH495" i="1"/>
  <c r="AD520" i="1"/>
  <c r="AB520" i="1"/>
  <c r="AW520" i="1"/>
  <c r="Y520" i="1"/>
  <c r="AV520" i="1"/>
  <c r="X520" i="1"/>
  <c r="AR520" i="1"/>
  <c r="T520" i="1"/>
  <c r="AN520" i="1"/>
  <c r="P520" i="1"/>
  <c r="AM520" i="1"/>
  <c r="O520" i="1"/>
  <c r="AJ520" i="1"/>
  <c r="AI520" i="1"/>
  <c r="AH520" i="1"/>
  <c r="AG520" i="1"/>
  <c r="AF520" i="1"/>
  <c r="AE520" i="1"/>
  <c r="AC520" i="1"/>
  <c r="AA520" i="1"/>
  <c r="Z520" i="1"/>
  <c r="W520" i="1"/>
  <c r="V520" i="1"/>
  <c r="U520" i="1"/>
  <c r="S520" i="1"/>
  <c r="R520" i="1"/>
  <c r="AY520" i="1"/>
  <c r="Q520" i="1"/>
  <c r="AX520" i="1"/>
  <c r="N520" i="1"/>
  <c r="AU520" i="1"/>
  <c r="M520" i="1"/>
  <c r="AS520" i="1"/>
  <c r="K520" i="1"/>
  <c r="AQ520" i="1"/>
  <c r="AB431" i="1"/>
  <c r="G448" i="1"/>
  <c r="H452" i="1"/>
  <c r="G456" i="1"/>
  <c r="J456" i="1" s="1"/>
  <c r="AB475" i="1"/>
  <c r="I558" i="1"/>
  <c r="H558" i="1"/>
  <c r="G430" i="1"/>
  <c r="AC431" i="1"/>
  <c r="H448" i="1"/>
  <c r="H456" i="1"/>
  <c r="AC475" i="1"/>
  <c r="J558" i="1"/>
  <c r="H406" i="1"/>
  <c r="J406" i="1" s="1"/>
  <c r="H418" i="1"/>
  <c r="J418" i="1" s="1"/>
  <c r="H430" i="1"/>
  <c r="AD431" i="1"/>
  <c r="G459" i="1"/>
  <c r="J459" i="1" s="1"/>
  <c r="AD475" i="1"/>
  <c r="AS483" i="1"/>
  <c r="J486" i="1"/>
  <c r="J489" i="1"/>
  <c r="T495" i="1"/>
  <c r="AD508" i="1"/>
  <c r="AB508" i="1"/>
  <c r="AW508" i="1"/>
  <c r="Y508" i="1"/>
  <c r="AV508" i="1"/>
  <c r="X508" i="1"/>
  <c r="AR508" i="1"/>
  <c r="T508" i="1"/>
  <c r="AN508" i="1"/>
  <c r="P508" i="1"/>
  <c r="AM508" i="1"/>
  <c r="O508" i="1"/>
  <c r="U508" i="1"/>
  <c r="S508" i="1"/>
  <c r="R508" i="1"/>
  <c r="AX508" i="1"/>
  <c r="N508" i="1"/>
  <c r="AU508" i="1"/>
  <c r="M508" i="1"/>
  <c r="AT508" i="1"/>
  <c r="L508" i="1"/>
  <c r="AS508" i="1"/>
  <c r="K508" i="1"/>
  <c r="AQ508" i="1"/>
  <c r="AP508" i="1"/>
  <c r="AO508" i="1"/>
  <c r="AL508" i="1"/>
  <c r="AK508" i="1"/>
  <c r="AJ508" i="1"/>
  <c r="AI508" i="1"/>
  <c r="AH508" i="1"/>
  <c r="AG508" i="1"/>
  <c r="AE508" i="1"/>
  <c r="AC508" i="1"/>
  <c r="L520" i="1"/>
  <c r="AD532" i="1"/>
  <c r="AB532" i="1"/>
  <c r="AW532" i="1"/>
  <c r="Y532" i="1"/>
  <c r="AV532" i="1"/>
  <c r="X532" i="1"/>
  <c r="AR532" i="1"/>
  <c r="T532" i="1"/>
  <c r="AN532" i="1"/>
  <c r="P532" i="1"/>
  <c r="AM532" i="1"/>
  <c r="O532" i="1"/>
  <c r="R532" i="1"/>
  <c r="AY532" i="1"/>
  <c r="Q532" i="1"/>
  <c r="AX532" i="1"/>
  <c r="N532" i="1"/>
  <c r="AU532" i="1"/>
  <c r="M532" i="1"/>
  <c r="AT532" i="1"/>
  <c r="L532" i="1"/>
  <c r="AS532" i="1"/>
  <c r="K532" i="1"/>
  <c r="AQ532" i="1"/>
  <c r="AP532" i="1"/>
  <c r="AO532" i="1"/>
  <c r="AL532" i="1"/>
  <c r="AK532" i="1"/>
  <c r="AJ532" i="1"/>
  <c r="AI532" i="1"/>
  <c r="AH532" i="1"/>
  <c r="AG532" i="1"/>
  <c r="AF532" i="1"/>
  <c r="AE532" i="1"/>
  <c r="AC532" i="1"/>
  <c r="AA532" i="1"/>
  <c r="Z532" i="1"/>
  <c r="AE431" i="1"/>
  <c r="H466" i="1"/>
  <c r="I466" i="1"/>
  <c r="AE475" i="1"/>
  <c r="Y495" i="1"/>
  <c r="AK520" i="1"/>
  <c r="AF568" i="1"/>
  <c r="AE568" i="1"/>
  <c r="AD568" i="1"/>
  <c r="AC568" i="1"/>
  <c r="AB568" i="1"/>
  <c r="AX568" i="1"/>
  <c r="Z568" i="1"/>
  <c r="AW568" i="1"/>
  <c r="Y568" i="1"/>
  <c r="AV568" i="1"/>
  <c r="X568" i="1"/>
  <c r="AU568" i="1"/>
  <c r="W568" i="1"/>
  <c r="AT568" i="1"/>
  <c r="V568" i="1"/>
  <c r="AS568" i="1"/>
  <c r="U568" i="1"/>
  <c r="AR568" i="1"/>
  <c r="T568" i="1"/>
  <c r="AQ568" i="1"/>
  <c r="S568" i="1"/>
  <c r="AN568" i="1"/>
  <c r="P568" i="1"/>
  <c r="AM568" i="1"/>
  <c r="O568" i="1"/>
  <c r="AL568" i="1"/>
  <c r="N568" i="1"/>
  <c r="AH568" i="1"/>
  <c r="AY568" i="1"/>
  <c r="AP568" i="1"/>
  <c r="AO568" i="1"/>
  <c r="AK568" i="1"/>
  <c r="AJ568" i="1"/>
  <c r="AI568" i="1"/>
  <c r="AG568" i="1"/>
  <c r="AA568" i="1"/>
  <c r="R568" i="1"/>
  <c r="Q568" i="1"/>
  <c r="H623" i="1"/>
  <c r="G623" i="1"/>
  <c r="J623" i="1" s="1"/>
  <c r="I623" i="1"/>
  <c r="AF431" i="1"/>
  <c r="J466" i="1"/>
  <c r="AF475" i="1"/>
  <c r="AB495" i="1"/>
  <c r="AL520" i="1"/>
  <c r="AG431" i="1"/>
  <c r="J463" i="1"/>
  <c r="AG475" i="1"/>
  <c r="AH494" i="1"/>
  <c r="AF494" i="1"/>
  <c r="AC494" i="1"/>
  <c r="AB494" i="1"/>
  <c r="AV494" i="1"/>
  <c r="X494" i="1"/>
  <c r="AR494" i="1"/>
  <c r="T494" i="1"/>
  <c r="AQ494" i="1"/>
  <c r="S494" i="1"/>
  <c r="AS494" i="1"/>
  <c r="L494" i="1"/>
  <c r="AP494" i="1"/>
  <c r="K494" i="1"/>
  <c r="AO494" i="1"/>
  <c r="AM494" i="1"/>
  <c r="AL494" i="1"/>
  <c r="AK494" i="1"/>
  <c r="AJ494" i="1"/>
  <c r="AI494" i="1"/>
  <c r="AG494" i="1"/>
  <c r="AE494" i="1"/>
  <c r="AD494" i="1"/>
  <c r="AA494" i="1"/>
  <c r="Z494" i="1"/>
  <c r="Y494" i="1"/>
  <c r="W494" i="1"/>
  <c r="V494" i="1"/>
  <c r="R494" i="1"/>
  <c r="AC495" i="1"/>
  <c r="AO520" i="1"/>
  <c r="J665" i="1"/>
  <c r="AH431" i="1"/>
  <c r="AJ475" i="1"/>
  <c r="AE495" i="1"/>
  <c r="AP520" i="1"/>
  <c r="I571" i="1"/>
  <c r="H571" i="1"/>
  <c r="AO617" i="1"/>
  <c r="Q617" i="1"/>
  <c r="AJ617" i="1"/>
  <c r="AT617" i="1"/>
  <c r="T617" i="1"/>
  <c r="AS617" i="1"/>
  <c r="S617" i="1"/>
  <c r="AR617" i="1"/>
  <c r="R617" i="1"/>
  <c r="AN617" i="1"/>
  <c r="N617" i="1"/>
  <c r="AM617" i="1"/>
  <c r="M617" i="1"/>
  <c r="AH617" i="1"/>
  <c r="X617" i="1"/>
  <c r="W617" i="1"/>
  <c r="V617" i="1"/>
  <c r="U617" i="1"/>
  <c r="P617" i="1"/>
  <c r="AY617" i="1"/>
  <c r="O617" i="1"/>
  <c r="AX617" i="1"/>
  <c r="L617" i="1"/>
  <c r="AW617" i="1"/>
  <c r="K617" i="1"/>
  <c r="AV617" i="1"/>
  <c r="AU617" i="1"/>
  <c r="AQ617" i="1"/>
  <c r="AP617" i="1"/>
  <c r="AL617" i="1"/>
  <c r="AK617" i="1"/>
  <c r="AI617" i="1"/>
  <c r="AG617" i="1"/>
  <c r="AF617" i="1"/>
  <c r="AE617" i="1"/>
  <c r="AD617" i="1"/>
  <c r="AC617" i="1"/>
  <c r="AB617" i="1"/>
  <c r="AA617" i="1"/>
  <c r="Z617" i="1"/>
  <c r="G409" i="1"/>
  <c r="G421" i="1"/>
  <c r="K431" i="1"/>
  <c r="AI431" i="1"/>
  <c r="G433" i="1"/>
  <c r="H447" i="1"/>
  <c r="J447" i="1" s="1"/>
  <c r="H451" i="1"/>
  <c r="J451" i="1" s="1"/>
  <c r="H455" i="1"/>
  <c r="J455" i="1" s="1"/>
  <c r="AN475" i="1"/>
  <c r="M494" i="1"/>
  <c r="AG495" i="1"/>
  <c r="W508" i="1"/>
  <c r="AT520" i="1"/>
  <c r="V532" i="1"/>
  <c r="G559" i="1"/>
  <c r="G571" i="1"/>
  <c r="AF592" i="1"/>
  <c r="AJ592" i="1"/>
  <c r="K592" i="1"/>
  <c r="AI592" i="1"/>
  <c r="AH592" i="1"/>
  <c r="AG592" i="1"/>
  <c r="AE592" i="1"/>
  <c r="AD592" i="1"/>
  <c r="AC592" i="1"/>
  <c r="AB592" i="1"/>
  <c r="AA592" i="1"/>
  <c r="AY592" i="1"/>
  <c r="Z592" i="1"/>
  <c r="AX592" i="1"/>
  <c r="Y592" i="1"/>
  <c r="AW592" i="1"/>
  <c r="X592" i="1"/>
  <c r="AV592" i="1"/>
  <c r="W592" i="1"/>
  <c r="AU592" i="1"/>
  <c r="V592" i="1"/>
  <c r="AT592" i="1"/>
  <c r="U592" i="1"/>
  <c r="AS592" i="1"/>
  <c r="T592" i="1"/>
  <c r="AR592" i="1"/>
  <c r="S592" i="1"/>
  <c r="AQ592" i="1"/>
  <c r="R592" i="1"/>
  <c r="AP592" i="1"/>
  <c r="Q592" i="1"/>
  <c r="AO592" i="1"/>
  <c r="P592" i="1"/>
  <c r="AN592" i="1"/>
  <c r="O592" i="1"/>
  <c r="AM592" i="1"/>
  <c r="N592" i="1"/>
  <c r="AL592" i="1"/>
  <c r="M592" i="1"/>
  <c r="H409" i="1"/>
  <c r="H421" i="1"/>
  <c r="L431" i="1"/>
  <c r="AJ431" i="1"/>
  <c r="H433" i="1"/>
  <c r="AO475" i="1"/>
  <c r="N494" i="1"/>
  <c r="AI495" i="1"/>
  <c r="Z508" i="1"/>
  <c r="W532" i="1"/>
  <c r="AF543" i="1"/>
  <c r="AD543" i="1"/>
  <c r="AB543" i="1"/>
  <c r="AY543" i="1"/>
  <c r="AA543" i="1"/>
  <c r="AX543" i="1"/>
  <c r="Z543" i="1"/>
  <c r="AT543" i="1"/>
  <c r="V543" i="1"/>
  <c r="AP543" i="1"/>
  <c r="R543" i="1"/>
  <c r="AO543" i="1"/>
  <c r="Q543" i="1"/>
  <c r="T543" i="1"/>
  <c r="S543" i="1"/>
  <c r="P543" i="1"/>
  <c r="O543" i="1"/>
  <c r="AW543" i="1"/>
  <c r="N543" i="1"/>
  <c r="AV543" i="1"/>
  <c r="M543" i="1"/>
  <c r="AU543" i="1"/>
  <c r="L543" i="1"/>
  <c r="AS543" i="1"/>
  <c r="K543" i="1"/>
  <c r="AR543" i="1"/>
  <c r="AQ543" i="1"/>
  <c r="AN543" i="1"/>
  <c r="AM543" i="1"/>
  <c r="AL543" i="1"/>
  <c r="AK543" i="1"/>
  <c r="AJ543" i="1"/>
  <c r="AI543" i="1"/>
  <c r="AH543" i="1"/>
  <c r="AG543" i="1"/>
  <c r="AE543" i="1"/>
  <c r="AC543" i="1"/>
  <c r="H559" i="1"/>
  <c r="Y617" i="1"/>
  <c r="M431" i="1"/>
  <c r="AK431" i="1"/>
  <c r="AR475" i="1"/>
  <c r="AN491" i="1"/>
  <c r="P491" i="1"/>
  <c r="AL491" i="1"/>
  <c r="N491" i="1"/>
  <c r="AI491" i="1"/>
  <c r="K491" i="1"/>
  <c r="AH491" i="1"/>
  <c r="AD491" i="1"/>
  <c r="AX491" i="1"/>
  <c r="Z491" i="1"/>
  <c r="AW491" i="1"/>
  <c r="Y491" i="1"/>
  <c r="AG491" i="1"/>
  <c r="AF491" i="1"/>
  <c r="AE491" i="1"/>
  <c r="AB491" i="1"/>
  <c r="AA491" i="1"/>
  <c r="X491" i="1"/>
  <c r="W491" i="1"/>
  <c r="V491" i="1"/>
  <c r="U491" i="1"/>
  <c r="T491" i="1"/>
  <c r="S491" i="1"/>
  <c r="AY491" i="1"/>
  <c r="R491" i="1"/>
  <c r="AV491" i="1"/>
  <c r="Q491" i="1"/>
  <c r="AU491" i="1"/>
  <c r="O491" i="1"/>
  <c r="AT491" i="1"/>
  <c r="M491" i="1"/>
  <c r="AS491" i="1"/>
  <c r="L491" i="1"/>
  <c r="AQ491" i="1"/>
  <c r="O494" i="1"/>
  <c r="AB497" i="1"/>
  <c r="AX497" i="1"/>
  <c r="Z497" i="1"/>
  <c r="AU497" i="1"/>
  <c r="W497" i="1"/>
  <c r="AT497" i="1"/>
  <c r="V497" i="1"/>
  <c r="AP497" i="1"/>
  <c r="R497" i="1"/>
  <c r="AL497" i="1"/>
  <c r="N497" i="1"/>
  <c r="AK497" i="1"/>
  <c r="M497" i="1"/>
  <c r="T497" i="1"/>
  <c r="S497" i="1"/>
  <c r="Q497" i="1"/>
  <c r="AW497" i="1"/>
  <c r="O497" i="1"/>
  <c r="AV497" i="1"/>
  <c r="L497" i="1"/>
  <c r="AS497" i="1"/>
  <c r="K497" i="1"/>
  <c r="AR497" i="1"/>
  <c r="AQ497" i="1"/>
  <c r="AO497" i="1"/>
  <c r="AN497" i="1"/>
  <c r="AM497" i="1"/>
  <c r="AJ497" i="1"/>
  <c r="AI497" i="1"/>
  <c r="AH497" i="1"/>
  <c r="AG497" i="1"/>
  <c r="AF497" i="1"/>
  <c r="AD497" i="1"/>
  <c r="AC497" i="1"/>
  <c r="AF519" i="1"/>
  <c r="AD519" i="1"/>
  <c r="AY519" i="1"/>
  <c r="AA519" i="1"/>
  <c r="AX519" i="1"/>
  <c r="Z519" i="1"/>
  <c r="AT519" i="1"/>
  <c r="V519" i="1"/>
  <c r="AP519" i="1"/>
  <c r="R519" i="1"/>
  <c r="AO519" i="1"/>
  <c r="Q519" i="1"/>
  <c r="U519" i="1"/>
  <c r="T519" i="1"/>
  <c r="S519" i="1"/>
  <c r="AW519" i="1"/>
  <c r="O519" i="1"/>
  <c r="AV519" i="1"/>
  <c r="N519" i="1"/>
  <c r="AU519" i="1"/>
  <c r="M519" i="1"/>
  <c r="AS519" i="1"/>
  <c r="L519" i="1"/>
  <c r="AR519" i="1"/>
  <c r="K519" i="1"/>
  <c r="AQ519" i="1"/>
  <c r="AN519" i="1"/>
  <c r="AM519" i="1"/>
  <c r="AL519" i="1"/>
  <c r="AK519" i="1"/>
  <c r="AJ519" i="1"/>
  <c r="AI519" i="1"/>
  <c r="AH519" i="1"/>
  <c r="AE519" i="1"/>
  <c r="AC519" i="1"/>
  <c r="J550" i="1"/>
  <c r="N431" i="1"/>
  <c r="AL431" i="1"/>
  <c r="H458" i="1"/>
  <c r="J458" i="1" s="1"/>
  <c r="H470" i="1"/>
  <c r="G470" i="1"/>
  <c r="P494" i="1"/>
  <c r="G399" i="1"/>
  <c r="J399" i="1" s="1"/>
  <c r="G411" i="1"/>
  <c r="J411" i="1" s="1"/>
  <c r="G423" i="1"/>
  <c r="J423" i="1" s="1"/>
  <c r="O431" i="1"/>
  <c r="AM431" i="1"/>
  <c r="G435" i="1"/>
  <c r="J435" i="1" s="1"/>
  <c r="I458" i="1"/>
  <c r="G464" i="1"/>
  <c r="J467" i="1"/>
  <c r="I470" i="1"/>
  <c r="AD484" i="1"/>
  <c r="AB484" i="1"/>
  <c r="AW484" i="1"/>
  <c r="Y484" i="1"/>
  <c r="AV484" i="1"/>
  <c r="X484" i="1"/>
  <c r="AR484" i="1"/>
  <c r="T484" i="1"/>
  <c r="AN484" i="1"/>
  <c r="P484" i="1"/>
  <c r="AM484" i="1"/>
  <c r="O484" i="1"/>
  <c r="W484" i="1"/>
  <c r="V484" i="1"/>
  <c r="AY484" i="1"/>
  <c r="Q484" i="1"/>
  <c r="AX484" i="1"/>
  <c r="N484" i="1"/>
  <c r="AU484" i="1"/>
  <c r="M484" i="1"/>
  <c r="AT484" i="1"/>
  <c r="L484" i="1"/>
  <c r="AS484" i="1"/>
  <c r="K484" i="1"/>
  <c r="AQ484" i="1"/>
  <c r="AP484" i="1"/>
  <c r="AO484" i="1"/>
  <c r="AK484" i="1"/>
  <c r="AJ484" i="1"/>
  <c r="AI484" i="1"/>
  <c r="AG484" i="1"/>
  <c r="Q494" i="1"/>
  <c r="U497" i="1"/>
  <c r="H502" i="1"/>
  <c r="I502" i="1"/>
  <c r="G502" i="1"/>
  <c r="AY508" i="1"/>
  <c r="H524" i="1"/>
  <c r="G524" i="1"/>
  <c r="J524" i="1" s="1"/>
  <c r="I524" i="1"/>
  <c r="U543" i="1"/>
  <c r="I614" i="1"/>
  <c r="H614" i="1"/>
  <c r="G614" i="1"/>
  <c r="P431" i="1"/>
  <c r="AN431" i="1"/>
  <c r="H435" i="1"/>
  <c r="I464" i="1"/>
  <c r="AF483" i="1"/>
  <c r="AD483" i="1"/>
  <c r="AY483" i="1"/>
  <c r="AA483" i="1"/>
  <c r="AX483" i="1"/>
  <c r="Z483" i="1"/>
  <c r="AT483" i="1"/>
  <c r="V483" i="1"/>
  <c r="AP483" i="1"/>
  <c r="R483" i="1"/>
  <c r="AO483" i="1"/>
  <c r="Q483" i="1"/>
  <c r="AQ483" i="1"/>
  <c r="AN483" i="1"/>
  <c r="AJ483" i="1"/>
  <c r="AI483" i="1"/>
  <c r="AH483" i="1"/>
  <c r="AG483" i="1"/>
  <c r="AE483" i="1"/>
  <c r="AC483" i="1"/>
  <c r="AB483" i="1"/>
  <c r="Y483" i="1"/>
  <c r="W483" i="1"/>
  <c r="U483" i="1"/>
  <c r="T483" i="1"/>
  <c r="P483" i="1"/>
  <c r="AC491" i="1"/>
  <c r="U494" i="1"/>
  <c r="X497" i="1"/>
  <c r="P519" i="1"/>
  <c r="W543" i="1"/>
  <c r="AI166" i="2"/>
  <c r="K166" i="2"/>
  <c r="J166" i="2"/>
  <c r="AG166" i="2"/>
  <c r="I166" i="2"/>
  <c r="AE166" i="2"/>
  <c r="G166" i="2"/>
  <c r="AA166" i="2"/>
  <c r="AS166" i="2"/>
  <c r="U166" i="2"/>
  <c r="Y166" i="2"/>
  <c r="X166" i="2"/>
  <c r="W166" i="2"/>
  <c r="S166" i="2"/>
  <c r="R166" i="2"/>
  <c r="AR166" i="2"/>
  <c r="AO166" i="2"/>
  <c r="H166" i="2"/>
  <c r="AL166" i="2"/>
  <c r="AK166" i="2"/>
  <c r="AJ166" i="2"/>
  <c r="AF166" i="2"/>
  <c r="AD166" i="2"/>
  <c r="AC166" i="2"/>
  <c r="AB166" i="2"/>
  <c r="Z166" i="2"/>
  <c r="Q166" i="2"/>
  <c r="P166" i="2"/>
  <c r="O166" i="2"/>
  <c r="AT166" i="2"/>
  <c r="AN166" i="2"/>
  <c r="AD569" i="1"/>
  <c r="AC569" i="1"/>
  <c r="AB569" i="1"/>
  <c r="AY569" i="1"/>
  <c r="AA569" i="1"/>
  <c r="AX569" i="1"/>
  <c r="Z569" i="1"/>
  <c r="AV569" i="1"/>
  <c r="X569" i="1"/>
  <c r="AU569" i="1"/>
  <c r="W569" i="1"/>
  <c r="AT569" i="1"/>
  <c r="V569" i="1"/>
  <c r="AS569" i="1"/>
  <c r="U569" i="1"/>
  <c r="AR569" i="1"/>
  <c r="T569" i="1"/>
  <c r="AQ569" i="1"/>
  <c r="S569" i="1"/>
  <c r="AP569" i="1"/>
  <c r="R569" i="1"/>
  <c r="AO569" i="1"/>
  <c r="Q569" i="1"/>
  <c r="AN569" i="1"/>
  <c r="P569" i="1"/>
  <c r="AL569" i="1"/>
  <c r="N569" i="1"/>
  <c r="AK569" i="1"/>
  <c r="M569" i="1"/>
  <c r="AJ569" i="1"/>
  <c r="L569" i="1"/>
  <c r="AF569" i="1"/>
  <c r="K569" i="1"/>
  <c r="AW569" i="1"/>
  <c r="AM569" i="1"/>
  <c r="AI569" i="1"/>
  <c r="AH569" i="1"/>
  <c r="Q431" i="1"/>
  <c r="AO431" i="1"/>
  <c r="AJ491" i="1"/>
  <c r="AN494" i="1"/>
  <c r="Y497" i="1"/>
  <c r="W519" i="1"/>
  <c r="I533" i="1"/>
  <c r="H533" i="1"/>
  <c r="G533" i="1"/>
  <c r="AD648" i="1"/>
  <c r="AB648" i="1"/>
  <c r="AY648" i="1"/>
  <c r="AA648" i="1"/>
  <c r="AX648" i="1"/>
  <c r="Z648" i="1"/>
  <c r="AU648" i="1"/>
  <c r="W648" i="1"/>
  <c r="AT648" i="1"/>
  <c r="V648" i="1"/>
  <c r="AP648" i="1"/>
  <c r="R648" i="1"/>
  <c r="AC648" i="1"/>
  <c r="Y648" i="1"/>
  <c r="X648" i="1"/>
  <c r="S648" i="1"/>
  <c r="Q648" i="1"/>
  <c r="AS648" i="1"/>
  <c r="M648" i="1"/>
  <c r="AN648" i="1"/>
  <c r="AR648" i="1"/>
  <c r="AQ648" i="1"/>
  <c r="AO648" i="1"/>
  <c r="AM648" i="1"/>
  <c r="AL648" i="1"/>
  <c r="AK648" i="1"/>
  <c r="AJ648" i="1"/>
  <c r="AI648" i="1"/>
  <c r="AH648" i="1"/>
  <c r="AG648" i="1"/>
  <c r="AF648" i="1"/>
  <c r="AE648" i="1"/>
  <c r="U648" i="1"/>
  <c r="T648" i="1"/>
  <c r="P648" i="1"/>
  <c r="O648" i="1"/>
  <c r="N648" i="1"/>
  <c r="L648" i="1"/>
  <c r="K648" i="1"/>
  <c r="AW648" i="1"/>
  <c r="AV648" i="1"/>
  <c r="AX677" i="1"/>
  <c r="Z677" i="1"/>
  <c r="AV677" i="1"/>
  <c r="X677" i="1"/>
  <c r="AU677" i="1"/>
  <c r="W677" i="1"/>
  <c r="AT677" i="1"/>
  <c r="V677" i="1"/>
  <c r="AQ677" i="1"/>
  <c r="S677" i="1"/>
  <c r="AP677" i="1"/>
  <c r="R677" i="1"/>
  <c r="AL677" i="1"/>
  <c r="N677" i="1"/>
  <c r="AI677" i="1"/>
  <c r="AH677" i="1"/>
  <c r="AG677" i="1"/>
  <c r="AF677" i="1"/>
  <c r="AE677" i="1"/>
  <c r="AD677" i="1"/>
  <c r="AC677" i="1"/>
  <c r="AB677" i="1"/>
  <c r="AA677" i="1"/>
  <c r="Y677" i="1"/>
  <c r="U677" i="1"/>
  <c r="T677" i="1"/>
  <c r="Q677" i="1"/>
  <c r="O677" i="1"/>
  <c r="AW677" i="1"/>
  <c r="L677" i="1"/>
  <c r="AY677" i="1"/>
  <c r="AS677" i="1"/>
  <c r="AR677" i="1"/>
  <c r="AO677" i="1"/>
  <c r="AN677" i="1"/>
  <c r="AM677" i="1"/>
  <c r="AK677" i="1"/>
  <c r="AJ677" i="1"/>
  <c r="P677" i="1"/>
  <c r="M677" i="1"/>
  <c r="K677" i="1"/>
  <c r="R431" i="1"/>
  <c r="AP431" i="1"/>
  <c r="R484" i="1"/>
  <c r="AK491" i="1"/>
  <c r="AJ493" i="1"/>
  <c r="L493" i="1"/>
  <c r="AH493" i="1"/>
  <c r="AE493" i="1"/>
  <c r="AD493" i="1"/>
  <c r="AX493" i="1"/>
  <c r="Z493" i="1"/>
  <c r="AT493" i="1"/>
  <c r="V493" i="1"/>
  <c r="AS493" i="1"/>
  <c r="U493" i="1"/>
  <c r="AC493" i="1"/>
  <c r="AB493" i="1"/>
  <c r="AA493" i="1"/>
  <c r="X493" i="1"/>
  <c r="W493" i="1"/>
  <c r="T493" i="1"/>
  <c r="S493" i="1"/>
  <c r="R493" i="1"/>
  <c r="AY493" i="1"/>
  <c r="Q493" i="1"/>
  <c r="AW493" i="1"/>
  <c r="P493" i="1"/>
  <c r="AV493" i="1"/>
  <c r="O493" i="1"/>
  <c r="AU493" i="1"/>
  <c r="N493" i="1"/>
  <c r="AR493" i="1"/>
  <c r="M493" i="1"/>
  <c r="AQ493" i="1"/>
  <c r="K493" i="1"/>
  <c r="AP493" i="1"/>
  <c r="AO493" i="1"/>
  <c r="AM493" i="1"/>
  <c r="AT494" i="1"/>
  <c r="AA497" i="1"/>
  <c r="X519" i="1"/>
  <c r="Y543" i="1"/>
  <c r="AV475" i="1"/>
  <c r="X475" i="1"/>
  <c r="AT475" i="1"/>
  <c r="V475" i="1"/>
  <c r="AQ475" i="1"/>
  <c r="S475" i="1"/>
  <c r="AP475" i="1"/>
  <c r="R475" i="1"/>
  <c r="AL475" i="1"/>
  <c r="N475" i="1"/>
  <c r="AH475" i="1"/>
  <c r="U475" i="1"/>
  <c r="T475" i="1"/>
  <c r="AY475" i="1"/>
  <c r="Q475" i="1"/>
  <c r="AX475" i="1"/>
  <c r="P475" i="1"/>
  <c r="AU475" i="1"/>
  <c r="M475" i="1"/>
  <c r="AS475" i="1"/>
  <c r="L475" i="1"/>
  <c r="AM475" i="1"/>
  <c r="AK475" i="1"/>
  <c r="AI475" i="1"/>
  <c r="AP538" i="1"/>
  <c r="R538" i="1"/>
  <c r="AN538" i="1"/>
  <c r="P538" i="1"/>
  <c r="AK538" i="1"/>
  <c r="M538" i="1"/>
  <c r="AJ538" i="1"/>
  <c r="L538" i="1"/>
  <c r="AF538" i="1"/>
  <c r="AB538" i="1"/>
  <c r="AY538" i="1"/>
  <c r="AA538" i="1"/>
  <c r="AU538" i="1"/>
  <c r="N538" i="1"/>
  <c r="AT538" i="1"/>
  <c r="K538" i="1"/>
  <c r="AS538" i="1"/>
  <c r="AR538" i="1"/>
  <c r="AQ538" i="1"/>
  <c r="AO538" i="1"/>
  <c r="AM538" i="1"/>
  <c r="AL538" i="1"/>
  <c r="AI538" i="1"/>
  <c r="AH538" i="1"/>
  <c r="AG538" i="1"/>
  <c r="AE538" i="1"/>
  <c r="AD538" i="1"/>
  <c r="AC538" i="1"/>
  <c r="Z538" i="1"/>
  <c r="Y538" i="1"/>
  <c r="X538" i="1"/>
  <c r="W538" i="1"/>
  <c r="V538" i="1"/>
  <c r="U538" i="1"/>
  <c r="T431" i="1"/>
  <c r="AR431" i="1"/>
  <c r="I457" i="1"/>
  <c r="G457" i="1"/>
  <c r="L483" i="1"/>
  <c r="AO491" i="1"/>
  <c r="AW494" i="1"/>
  <c r="AY497" i="1"/>
  <c r="AB519" i="1"/>
  <c r="O538" i="1"/>
  <c r="Y569" i="1"/>
  <c r="G402" i="1"/>
  <c r="G414" i="1"/>
  <c r="G426" i="1"/>
  <c r="U431" i="1"/>
  <c r="AS431" i="1"/>
  <c r="H457" i="1"/>
  <c r="M483" i="1"/>
  <c r="AP491" i="1"/>
  <c r="AX494" i="1"/>
  <c r="I511" i="1"/>
  <c r="H511" i="1"/>
  <c r="AG519" i="1"/>
  <c r="Q538" i="1"/>
  <c r="AF580" i="1"/>
  <c r="AE580" i="1"/>
  <c r="AD580" i="1"/>
  <c r="AC580" i="1"/>
  <c r="AB580" i="1"/>
  <c r="AY580" i="1"/>
  <c r="AA580" i="1"/>
  <c r="AX580" i="1"/>
  <c r="Z580" i="1"/>
  <c r="AW580" i="1"/>
  <c r="Y580" i="1"/>
  <c r="AV580" i="1"/>
  <c r="X580" i="1"/>
  <c r="AU580" i="1"/>
  <c r="W580" i="1"/>
  <c r="AT580" i="1"/>
  <c r="V580" i="1"/>
  <c r="AS580" i="1"/>
  <c r="U580" i="1"/>
  <c r="AR580" i="1"/>
  <c r="T580" i="1"/>
  <c r="AQ580" i="1"/>
  <c r="S580" i="1"/>
  <c r="AP580" i="1"/>
  <c r="R580" i="1"/>
  <c r="AO580" i="1"/>
  <c r="Q580" i="1"/>
  <c r="AN580" i="1"/>
  <c r="P580" i="1"/>
  <c r="AM580" i="1"/>
  <c r="O580" i="1"/>
  <c r="AL580" i="1"/>
  <c r="N580" i="1"/>
  <c r="AK580" i="1"/>
  <c r="M580" i="1"/>
  <c r="AJ580" i="1"/>
  <c r="L580" i="1"/>
  <c r="AI580" i="1"/>
  <c r="K580" i="1"/>
  <c r="AH580" i="1"/>
  <c r="H402" i="1"/>
  <c r="H414" i="1"/>
  <c r="H426" i="1"/>
  <c r="V431" i="1"/>
  <c r="AT431" i="1"/>
  <c r="G449" i="1"/>
  <c r="H453" i="1"/>
  <c r="J453" i="1" s="1"/>
  <c r="G460" i="1"/>
  <c r="J465" i="1"/>
  <c r="G468" i="1"/>
  <c r="K475" i="1"/>
  <c r="N483" i="1"/>
  <c r="AA484" i="1"/>
  <c r="G487" i="1"/>
  <c r="AR491" i="1"/>
  <c r="AY494" i="1"/>
  <c r="H509" i="1"/>
  <c r="J509" i="1" s="1"/>
  <c r="G511" i="1"/>
  <c r="AR513" i="1"/>
  <c r="T513" i="1"/>
  <c r="AP513" i="1"/>
  <c r="R513" i="1"/>
  <c r="AM513" i="1"/>
  <c r="O513" i="1"/>
  <c r="AL513" i="1"/>
  <c r="N513" i="1"/>
  <c r="AH513" i="1"/>
  <c r="AD513" i="1"/>
  <c r="AC513" i="1"/>
  <c r="AI513" i="1"/>
  <c r="AG513" i="1"/>
  <c r="AF513" i="1"/>
  <c r="AB513" i="1"/>
  <c r="AA513" i="1"/>
  <c r="Z513" i="1"/>
  <c r="Y513" i="1"/>
  <c r="X513" i="1"/>
  <c r="W513" i="1"/>
  <c r="V513" i="1"/>
  <c r="U513" i="1"/>
  <c r="AY513" i="1"/>
  <c r="S513" i="1"/>
  <c r="AX513" i="1"/>
  <c r="Q513" i="1"/>
  <c r="AW513" i="1"/>
  <c r="P513" i="1"/>
  <c r="AV513" i="1"/>
  <c r="M513" i="1"/>
  <c r="AU513" i="1"/>
  <c r="L513" i="1"/>
  <c r="AS513" i="1"/>
  <c r="AQ513" i="1"/>
  <c r="S538" i="1"/>
  <c r="AD557" i="1"/>
  <c r="AC557" i="1"/>
  <c r="AB557" i="1"/>
  <c r="AY557" i="1"/>
  <c r="AA557" i="1"/>
  <c r="AX557" i="1"/>
  <c r="Z557" i="1"/>
  <c r="AV557" i="1"/>
  <c r="X557" i="1"/>
  <c r="AU557" i="1"/>
  <c r="W557" i="1"/>
  <c r="AT557" i="1"/>
  <c r="V557" i="1"/>
  <c r="AS557" i="1"/>
  <c r="U557" i="1"/>
  <c r="AQ557" i="1"/>
  <c r="S557" i="1"/>
  <c r="AP557" i="1"/>
  <c r="R557" i="1"/>
  <c r="AO557" i="1"/>
  <c r="Q557" i="1"/>
  <c r="AL557" i="1"/>
  <c r="N557" i="1"/>
  <c r="AK557" i="1"/>
  <c r="M557" i="1"/>
  <c r="AW557" i="1"/>
  <c r="AR557" i="1"/>
  <c r="AN557" i="1"/>
  <c r="AM557" i="1"/>
  <c r="AJ557" i="1"/>
  <c r="AI557" i="1"/>
  <c r="AH557" i="1"/>
  <c r="AG557" i="1"/>
  <c r="AF557" i="1"/>
  <c r="AE557" i="1"/>
  <c r="Y557" i="1"/>
  <c r="T557" i="1"/>
  <c r="P557" i="1"/>
  <c r="O557" i="1"/>
  <c r="L557" i="1"/>
  <c r="K557" i="1"/>
  <c r="AG569" i="1"/>
  <c r="AG580" i="1"/>
  <c r="G403" i="1"/>
  <c r="J403" i="1" s="1"/>
  <c r="G415" i="1"/>
  <c r="J415" i="1" s="1"/>
  <c r="G427" i="1"/>
  <c r="J427" i="1" s="1"/>
  <c r="W431" i="1"/>
  <c r="AU431" i="1"/>
  <c r="H449" i="1"/>
  <c r="I453" i="1"/>
  <c r="H460" i="1"/>
  <c r="I468" i="1"/>
  <c r="O475" i="1"/>
  <c r="G478" i="1"/>
  <c r="J478" i="1" s="1"/>
  <c r="H482" i="1"/>
  <c r="I482" i="1"/>
  <c r="G482" i="1"/>
  <c r="J482" i="1" s="1"/>
  <c r="O483" i="1"/>
  <c r="AC484" i="1"/>
  <c r="H487" i="1"/>
  <c r="T538" i="1"/>
  <c r="L147" i="2"/>
  <c r="AD147" i="2"/>
  <c r="H147" i="2"/>
  <c r="AO551" i="1"/>
  <c r="Q551" i="1"/>
  <c r="AN551" i="1"/>
  <c r="P551" i="1"/>
  <c r="AM551" i="1"/>
  <c r="O551" i="1"/>
  <c r="AL551" i="1"/>
  <c r="N551" i="1"/>
  <c r="AJ551" i="1"/>
  <c r="L551" i="1"/>
  <c r="AI551" i="1"/>
  <c r="K551" i="1"/>
  <c r="AH551" i="1"/>
  <c r="AG551" i="1"/>
  <c r="AE551" i="1"/>
  <c r="AD551" i="1"/>
  <c r="AX551" i="1"/>
  <c r="Z551" i="1"/>
  <c r="AW551" i="1"/>
  <c r="Y551" i="1"/>
  <c r="AV551" i="1"/>
  <c r="AU551" i="1"/>
  <c r="AT551" i="1"/>
  <c r="AS551" i="1"/>
  <c r="AR551" i="1"/>
  <c r="AQ551" i="1"/>
  <c r="AP551" i="1"/>
  <c r="AK551" i="1"/>
  <c r="AF551" i="1"/>
  <c r="AC551" i="1"/>
  <c r="AB551" i="1"/>
  <c r="AA551" i="1"/>
  <c r="X551" i="1"/>
  <c r="W551" i="1"/>
  <c r="V551" i="1"/>
  <c r="U551" i="1"/>
  <c r="T551" i="1"/>
  <c r="S551" i="1"/>
  <c r="R551" i="1"/>
  <c r="M551" i="1"/>
  <c r="J638" i="1"/>
  <c r="X431" i="1"/>
  <c r="W475" i="1"/>
  <c r="I478" i="1"/>
  <c r="I480" i="1"/>
  <c r="H480" i="1"/>
  <c r="J480" i="1" s="1"/>
  <c r="S483" i="1"/>
  <c r="AE484" i="1"/>
  <c r="AV538" i="1"/>
  <c r="J542" i="1"/>
  <c r="J544" i="1"/>
  <c r="P529" i="1"/>
  <c r="AW529" i="1"/>
  <c r="AF541" i="1"/>
  <c r="AP553" i="1"/>
  <c r="T565" i="1"/>
  <c r="U566" i="1"/>
  <c r="AT573" i="1"/>
  <c r="V573" i="1"/>
  <c r="AS573" i="1"/>
  <c r="U573" i="1"/>
  <c r="AR573" i="1"/>
  <c r="T573" i="1"/>
  <c r="AQ573" i="1"/>
  <c r="S573" i="1"/>
  <c r="AP573" i="1"/>
  <c r="R573" i="1"/>
  <c r="AN573" i="1"/>
  <c r="P573" i="1"/>
  <c r="AM573" i="1"/>
  <c r="O573" i="1"/>
  <c r="AL573" i="1"/>
  <c r="N573" i="1"/>
  <c r="AK573" i="1"/>
  <c r="M573" i="1"/>
  <c r="AJ573" i="1"/>
  <c r="L573" i="1"/>
  <c r="AI573" i="1"/>
  <c r="K573" i="1"/>
  <c r="AH573" i="1"/>
  <c r="AG573" i="1"/>
  <c r="AF573" i="1"/>
  <c r="AE573" i="1"/>
  <c r="AD573" i="1"/>
  <c r="AC573" i="1"/>
  <c r="AB573" i="1"/>
  <c r="AX573" i="1"/>
  <c r="Z573" i="1"/>
  <c r="AW573" i="1"/>
  <c r="AV573" i="1"/>
  <c r="X573" i="1"/>
  <c r="AP575" i="1"/>
  <c r="R575" i="1"/>
  <c r="AO575" i="1"/>
  <c r="Q575" i="1"/>
  <c r="AN575" i="1"/>
  <c r="P575" i="1"/>
  <c r="AM575" i="1"/>
  <c r="O575" i="1"/>
  <c r="AL575" i="1"/>
  <c r="N575" i="1"/>
  <c r="AJ575" i="1"/>
  <c r="L575" i="1"/>
  <c r="AI575" i="1"/>
  <c r="K575" i="1"/>
  <c r="AH575" i="1"/>
  <c r="AG575" i="1"/>
  <c r="AF575" i="1"/>
  <c r="AE575" i="1"/>
  <c r="AD575" i="1"/>
  <c r="AC575" i="1"/>
  <c r="AB575" i="1"/>
  <c r="AY575" i="1"/>
  <c r="AA575" i="1"/>
  <c r="AX575" i="1"/>
  <c r="Z575" i="1"/>
  <c r="AW575" i="1"/>
  <c r="Y575" i="1"/>
  <c r="AV575" i="1"/>
  <c r="X575" i="1"/>
  <c r="AU575" i="1"/>
  <c r="W575" i="1"/>
  <c r="AT575" i="1"/>
  <c r="V575" i="1"/>
  <c r="AS575" i="1"/>
  <c r="U575" i="1"/>
  <c r="AR575" i="1"/>
  <c r="T575" i="1"/>
  <c r="AU597" i="1"/>
  <c r="W597" i="1"/>
  <c r="AT597" i="1"/>
  <c r="V597" i="1"/>
  <c r="AS597" i="1"/>
  <c r="U597" i="1"/>
  <c r="AK597" i="1"/>
  <c r="M597" i="1"/>
  <c r="Z597" i="1"/>
  <c r="Y597" i="1"/>
  <c r="X597" i="1"/>
  <c r="AY597" i="1"/>
  <c r="T597" i="1"/>
  <c r="AX597" i="1"/>
  <c r="S597" i="1"/>
  <c r="AW597" i="1"/>
  <c r="R597" i="1"/>
  <c r="AV597" i="1"/>
  <c r="Q597" i="1"/>
  <c r="AR597" i="1"/>
  <c r="P597" i="1"/>
  <c r="AQ597" i="1"/>
  <c r="O597" i="1"/>
  <c r="AP597" i="1"/>
  <c r="N597" i="1"/>
  <c r="AO597" i="1"/>
  <c r="L597" i="1"/>
  <c r="AN597" i="1"/>
  <c r="K597" i="1"/>
  <c r="AM597" i="1"/>
  <c r="AL597" i="1"/>
  <c r="AJ597" i="1"/>
  <c r="AI597" i="1"/>
  <c r="AH597" i="1"/>
  <c r="AG597" i="1"/>
  <c r="AF597" i="1"/>
  <c r="AE597" i="1"/>
  <c r="AD597" i="1"/>
  <c r="AC597" i="1"/>
  <c r="AB597" i="1"/>
  <c r="J600" i="1"/>
  <c r="AA501" i="1"/>
  <c r="I504" i="1"/>
  <c r="H504" i="1"/>
  <c r="J504" i="1" s="1"/>
  <c r="AA523" i="1"/>
  <c r="Y525" i="1"/>
  <c r="Q529" i="1"/>
  <c r="AY529" i="1"/>
  <c r="G535" i="1"/>
  <c r="J535" i="1" s="1"/>
  <c r="J537" i="1"/>
  <c r="AG541" i="1"/>
  <c r="I552" i="1"/>
  <c r="H552" i="1"/>
  <c r="G552" i="1"/>
  <c r="J552" i="1" s="1"/>
  <c r="AQ553" i="1"/>
  <c r="W565" i="1"/>
  <c r="V566" i="1"/>
  <c r="AY624" i="1"/>
  <c r="AA624" i="1"/>
  <c r="AX624" i="1"/>
  <c r="Z624" i="1"/>
  <c r="AT624" i="1"/>
  <c r="V624" i="1"/>
  <c r="AP624" i="1"/>
  <c r="R624" i="1"/>
  <c r="AV624" i="1"/>
  <c r="S624" i="1"/>
  <c r="AU624" i="1"/>
  <c r="Q624" i="1"/>
  <c r="AS624" i="1"/>
  <c r="P624" i="1"/>
  <c r="AO624" i="1"/>
  <c r="M624" i="1"/>
  <c r="AN624" i="1"/>
  <c r="L624" i="1"/>
  <c r="AJ624" i="1"/>
  <c r="AF624" i="1"/>
  <c r="AG624" i="1"/>
  <c r="AE624" i="1"/>
  <c r="AD624" i="1"/>
  <c r="AC624" i="1"/>
  <c r="AB624" i="1"/>
  <c r="Y624" i="1"/>
  <c r="X624" i="1"/>
  <c r="W624" i="1"/>
  <c r="U624" i="1"/>
  <c r="T624" i="1"/>
  <c r="O624" i="1"/>
  <c r="N624" i="1"/>
  <c r="K624" i="1"/>
  <c r="AW624" i="1"/>
  <c r="AR624" i="1"/>
  <c r="AQ624" i="1"/>
  <c r="AM624" i="1"/>
  <c r="AL624" i="1"/>
  <c r="AK624" i="1"/>
  <c r="AI624" i="1"/>
  <c r="AE501" i="1"/>
  <c r="AC523" i="1"/>
  <c r="AA525" i="1"/>
  <c r="I526" i="1"/>
  <c r="J526" i="1" s="1"/>
  <c r="I528" i="1"/>
  <c r="H528" i="1"/>
  <c r="J528" i="1" s="1"/>
  <c r="S529" i="1"/>
  <c r="AK541" i="1"/>
  <c r="H547" i="1"/>
  <c r="J547" i="1" s="1"/>
  <c r="AU553" i="1"/>
  <c r="X555" i="1"/>
  <c r="AG565" i="1"/>
  <c r="AK566" i="1"/>
  <c r="Q573" i="1"/>
  <c r="M575" i="1"/>
  <c r="AP587" i="1"/>
  <c r="R587" i="1"/>
  <c r="AO587" i="1"/>
  <c r="Q587" i="1"/>
  <c r="AN587" i="1"/>
  <c r="P587" i="1"/>
  <c r="AM587" i="1"/>
  <c r="O587" i="1"/>
  <c r="AL587" i="1"/>
  <c r="N587" i="1"/>
  <c r="AK587" i="1"/>
  <c r="M587" i="1"/>
  <c r="AJ587" i="1"/>
  <c r="L587" i="1"/>
  <c r="AI587" i="1"/>
  <c r="K587" i="1"/>
  <c r="AH587" i="1"/>
  <c r="AG587" i="1"/>
  <c r="AF587" i="1"/>
  <c r="AE587" i="1"/>
  <c r="AD587" i="1"/>
  <c r="AC587" i="1"/>
  <c r="AB587" i="1"/>
  <c r="AY587" i="1"/>
  <c r="AA587" i="1"/>
  <c r="AX587" i="1"/>
  <c r="Z587" i="1"/>
  <c r="AW587" i="1"/>
  <c r="Y587" i="1"/>
  <c r="AV587" i="1"/>
  <c r="X587" i="1"/>
  <c r="AU587" i="1"/>
  <c r="W587" i="1"/>
  <c r="AT587" i="1"/>
  <c r="V587" i="1"/>
  <c r="AS587" i="1"/>
  <c r="U587" i="1"/>
  <c r="AR587" i="1"/>
  <c r="T587" i="1"/>
  <c r="AA597" i="1"/>
  <c r="AC611" i="1"/>
  <c r="AR611" i="1"/>
  <c r="S611" i="1"/>
  <c r="AQ611" i="1"/>
  <c r="R611" i="1"/>
  <c r="AP611" i="1"/>
  <c r="Q611" i="1"/>
  <c r="AM611" i="1"/>
  <c r="N611" i="1"/>
  <c r="AL611" i="1"/>
  <c r="M611" i="1"/>
  <c r="AH611" i="1"/>
  <c r="W611" i="1"/>
  <c r="V611" i="1"/>
  <c r="U611" i="1"/>
  <c r="AY611" i="1"/>
  <c r="T611" i="1"/>
  <c r="AX611" i="1"/>
  <c r="P611" i="1"/>
  <c r="AW611" i="1"/>
  <c r="O611" i="1"/>
  <c r="AV611" i="1"/>
  <c r="L611" i="1"/>
  <c r="AU611" i="1"/>
  <c r="K611" i="1"/>
  <c r="AT611" i="1"/>
  <c r="AS611" i="1"/>
  <c r="AO611" i="1"/>
  <c r="AN611" i="1"/>
  <c r="AK611" i="1"/>
  <c r="AJ611" i="1"/>
  <c r="AI611" i="1"/>
  <c r="AG611" i="1"/>
  <c r="AF611" i="1"/>
  <c r="AE611" i="1"/>
  <c r="AD611" i="1"/>
  <c r="AB611" i="1"/>
  <c r="AA611" i="1"/>
  <c r="Z611" i="1"/>
  <c r="Y611" i="1"/>
  <c r="AM618" i="1"/>
  <c r="O618" i="1"/>
  <c r="AH618" i="1"/>
  <c r="AV618" i="1"/>
  <c r="V618" i="1"/>
  <c r="AU618" i="1"/>
  <c r="U618" i="1"/>
  <c r="AT618" i="1"/>
  <c r="T618" i="1"/>
  <c r="AQ618" i="1"/>
  <c r="Q618" i="1"/>
  <c r="AP618" i="1"/>
  <c r="P618" i="1"/>
  <c r="AK618" i="1"/>
  <c r="K618" i="1"/>
  <c r="AO618" i="1"/>
  <c r="AN618" i="1"/>
  <c r="AL618" i="1"/>
  <c r="AJ618" i="1"/>
  <c r="AI618" i="1"/>
  <c r="AG618" i="1"/>
  <c r="AF618" i="1"/>
  <c r="AE618" i="1"/>
  <c r="AD618" i="1"/>
  <c r="AC618" i="1"/>
  <c r="AB618" i="1"/>
  <c r="AA618" i="1"/>
  <c r="Z618" i="1"/>
  <c r="Y618" i="1"/>
  <c r="X618" i="1"/>
  <c r="W618" i="1"/>
  <c r="S618" i="1"/>
  <c r="R618" i="1"/>
  <c r="N618" i="1"/>
  <c r="AY618" i="1"/>
  <c r="M618" i="1"/>
  <c r="AX618" i="1"/>
  <c r="L618" i="1"/>
  <c r="AW618" i="1"/>
  <c r="AS618" i="1"/>
  <c r="AV651" i="1"/>
  <c r="X651" i="1"/>
  <c r="AT651" i="1"/>
  <c r="V651" i="1"/>
  <c r="AS651" i="1"/>
  <c r="U651" i="1"/>
  <c r="AR651" i="1"/>
  <c r="T651" i="1"/>
  <c r="AO651" i="1"/>
  <c r="Q651" i="1"/>
  <c r="AN651" i="1"/>
  <c r="P651" i="1"/>
  <c r="AJ651" i="1"/>
  <c r="L651" i="1"/>
  <c r="AP651" i="1"/>
  <c r="AM651" i="1"/>
  <c r="AL651" i="1"/>
  <c r="AH651" i="1"/>
  <c r="AG651" i="1"/>
  <c r="AC651" i="1"/>
  <c r="Y651" i="1"/>
  <c r="W651" i="1"/>
  <c r="S651" i="1"/>
  <c r="R651" i="1"/>
  <c r="O651" i="1"/>
  <c r="N651" i="1"/>
  <c r="M651" i="1"/>
  <c r="K651" i="1"/>
  <c r="AY651" i="1"/>
  <c r="AX651" i="1"/>
  <c r="AW651" i="1"/>
  <c r="AU651" i="1"/>
  <c r="AQ651" i="1"/>
  <c r="AK651" i="1"/>
  <c r="AI651" i="1"/>
  <c r="AF651" i="1"/>
  <c r="AE651" i="1"/>
  <c r="AD651" i="1"/>
  <c r="AB651" i="1"/>
  <c r="AA651" i="1"/>
  <c r="I694" i="1"/>
  <c r="H694" i="1"/>
  <c r="G694" i="1"/>
  <c r="AF501" i="1"/>
  <c r="J517" i="1"/>
  <c r="T529" i="1"/>
  <c r="J539" i="1"/>
  <c r="AL541" i="1"/>
  <c r="AV553" i="1"/>
  <c r="AC555" i="1"/>
  <c r="AB561" i="1"/>
  <c r="AM565" i="1"/>
  <c r="AM566" i="1"/>
  <c r="W573" i="1"/>
  <c r="S575" i="1"/>
  <c r="AD581" i="1"/>
  <c r="AC581" i="1"/>
  <c r="AB581" i="1"/>
  <c r="AY581" i="1"/>
  <c r="AA581" i="1"/>
  <c r="AX581" i="1"/>
  <c r="Z581" i="1"/>
  <c r="AW581" i="1"/>
  <c r="Y581" i="1"/>
  <c r="AV581" i="1"/>
  <c r="X581" i="1"/>
  <c r="AU581" i="1"/>
  <c r="W581" i="1"/>
  <c r="AT581" i="1"/>
  <c r="V581" i="1"/>
  <c r="AS581" i="1"/>
  <c r="U581" i="1"/>
  <c r="AR581" i="1"/>
  <c r="T581" i="1"/>
  <c r="AQ581" i="1"/>
  <c r="S581" i="1"/>
  <c r="AP581" i="1"/>
  <c r="R581" i="1"/>
  <c r="AO581" i="1"/>
  <c r="Q581" i="1"/>
  <c r="AN581" i="1"/>
  <c r="P581" i="1"/>
  <c r="AM581" i="1"/>
  <c r="O581" i="1"/>
  <c r="AL581" i="1"/>
  <c r="N581" i="1"/>
  <c r="AK581" i="1"/>
  <c r="M581" i="1"/>
  <c r="AJ581" i="1"/>
  <c r="L581" i="1"/>
  <c r="AI581" i="1"/>
  <c r="K581" i="1"/>
  <c r="AH581" i="1"/>
  <c r="AG581" i="1"/>
  <c r="AF581" i="1"/>
  <c r="J590" i="1"/>
  <c r="AH624" i="1"/>
  <c r="Z651" i="1"/>
  <c r="J506" i="1"/>
  <c r="AE523" i="1"/>
  <c r="AE525" i="1"/>
  <c r="W529" i="1"/>
  <c r="AH555" i="1"/>
  <c r="AE561" i="1"/>
  <c r="AN565" i="1"/>
  <c r="AN566" i="1"/>
  <c r="Y573" i="1"/>
  <c r="AK575" i="1"/>
  <c r="X611" i="1"/>
  <c r="AX679" i="1"/>
  <c r="Z679" i="1"/>
  <c r="AV679" i="1"/>
  <c r="X679" i="1"/>
  <c r="AU679" i="1"/>
  <c r="W679" i="1"/>
  <c r="AT679" i="1"/>
  <c r="V679" i="1"/>
  <c r="AQ679" i="1"/>
  <c r="S679" i="1"/>
  <c r="AP679" i="1"/>
  <c r="R679" i="1"/>
  <c r="AL679" i="1"/>
  <c r="N679" i="1"/>
  <c r="AN679" i="1"/>
  <c r="AM679" i="1"/>
  <c r="AK679" i="1"/>
  <c r="AJ679" i="1"/>
  <c r="AI679" i="1"/>
  <c r="AH679" i="1"/>
  <c r="AG679" i="1"/>
  <c r="AF679" i="1"/>
  <c r="AE679" i="1"/>
  <c r="AD679" i="1"/>
  <c r="AC679" i="1"/>
  <c r="AB679" i="1"/>
  <c r="AA679" i="1"/>
  <c r="Y679" i="1"/>
  <c r="U679" i="1"/>
  <c r="Q679" i="1"/>
  <c r="O679" i="1"/>
  <c r="AR679" i="1"/>
  <c r="AY679" i="1"/>
  <c r="AW679" i="1"/>
  <c r="AS679" i="1"/>
  <c r="AO679" i="1"/>
  <c r="T679" i="1"/>
  <c r="P679" i="1"/>
  <c r="M679" i="1"/>
  <c r="L679" i="1"/>
  <c r="K679" i="1"/>
  <c r="X529" i="1"/>
  <c r="AJ541" i="1"/>
  <c r="L541" i="1"/>
  <c r="AH541" i="1"/>
  <c r="AE541" i="1"/>
  <c r="AD541" i="1"/>
  <c r="AX541" i="1"/>
  <c r="Z541" i="1"/>
  <c r="AT541" i="1"/>
  <c r="V541" i="1"/>
  <c r="AS541" i="1"/>
  <c r="U541" i="1"/>
  <c r="AN541" i="1"/>
  <c r="H548" i="1"/>
  <c r="G548" i="1"/>
  <c r="AK553" i="1"/>
  <c r="M553" i="1"/>
  <c r="AJ553" i="1"/>
  <c r="L553" i="1"/>
  <c r="AI553" i="1"/>
  <c r="K553" i="1"/>
  <c r="AH553" i="1"/>
  <c r="AF553" i="1"/>
  <c r="AE553" i="1"/>
  <c r="AD553" i="1"/>
  <c r="AC553" i="1"/>
  <c r="AY553" i="1"/>
  <c r="AA553" i="1"/>
  <c r="AX553" i="1"/>
  <c r="Z553" i="1"/>
  <c r="AT553" i="1"/>
  <c r="V553" i="1"/>
  <c r="AS553" i="1"/>
  <c r="U553" i="1"/>
  <c r="AO565" i="1"/>
  <c r="AO566" i="1"/>
  <c r="AA573" i="1"/>
  <c r="AQ575" i="1"/>
  <c r="AJ578" i="1"/>
  <c r="L578" i="1"/>
  <c r="AI578" i="1"/>
  <c r="K578" i="1"/>
  <c r="AH578" i="1"/>
  <c r="AG578" i="1"/>
  <c r="AF578" i="1"/>
  <c r="AD578" i="1"/>
  <c r="AC578" i="1"/>
  <c r="AB578" i="1"/>
  <c r="AY578" i="1"/>
  <c r="AA578" i="1"/>
  <c r="AX578" i="1"/>
  <c r="Z578" i="1"/>
  <c r="AW578" i="1"/>
  <c r="Y578" i="1"/>
  <c r="AV578" i="1"/>
  <c r="X578" i="1"/>
  <c r="AU578" i="1"/>
  <c r="W578" i="1"/>
  <c r="AT578" i="1"/>
  <c r="V578" i="1"/>
  <c r="AS578" i="1"/>
  <c r="U578" i="1"/>
  <c r="AR578" i="1"/>
  <c r="T578" i="1"/>
  <c r="AQ578" i="1"/>
  <c r="S578" i="1"/>
  <c r="AP578" i="1"/>
  <c r="R578" i="1"/>
  <c r="AO578" i="1"/>
  <c r="Q578" i="1"/>
  <c r="AN578" i="1"/>
  <c r="P578" i="1"/>
  <c r="AM578" i="1"/>
  <c r="O578" i="1"/>
  <c r="AL578" i="1"/>
  <c r="N578" i="1"/>
  <c r="AS615" i="1"/>
  <c r="U615" i="1"/>
  <c r="AR615" i="1"/>
  <c r="S615" i="1"/>
  <c r="AQ615" i="1"/>
  <c r="R615" i="1"/>
  <c r="AP615" i="1"/>
  <c r="Q615" i="1"/>
  <c r="AM615" i="1"/>
  <c r="N615" i="1"/>
  <c r="AL615" i="1"/>
  <c r="M615" i="1"/>
  <c r="AH615" i="1"/>
  <c r="X615" i="1"/>
  <c r="W615" i="1"/>
  <c r="V615" i="1"/>
  <c r="T615" i="1"/>
  <c r="AY615" i="1"/>
  <c r="P615" i="1"/>
  <c r="AX615" i="1"/>
  <c r="O615" i="1"/>
  <c r="AW615" i="1"/>
  <c r="L615" i="1"/>
  <c r="AV615" i="1"/>
  <c r="K615" i="1"/>
  <c r="AU615" i="1"/>
  <c r="AT615" i="1"/>
  <c r="AO615" i="1"/>
  <c r="AN615" i="1"/>
  <c r="AK615" i="1"/>
  <c r="AJ615" i="1"/>
  <c r="AI615" i="1"/>
  <c r="AG615" i="1"/>
  <c r="AF615" i="1"/>
  <c r="AE615" i="1"/>
  <c r="AD615" i="1"/>
  <c r="AC615" i="1"/>
  <c r="AB615" i="1"/>
  <c r="AA615" i="1"/>
  <c r="Z615" i="1"/>
  <c r="AR618" i="1"/>
  <c r="AD636" i="1"/>
  <c r="AY636" i="1"/>
  <c r="AA636" i="1"/>
  <c r="AX636" i="1"/>
  <c r="Z636" i="1"/>
  <c r="AU636" i="1"/>
  <c r="W636" i="1"/>
  <c r="AT636" i="1"/>
  <c r="V636" i="1"/>
  <c r="AP636" i="1"/>
  <c r="R636" i="1"/>
  <c r="AK636" i="1"/>
  <c r="AJ636" i="1"/>
  <c r="AI636" i="1"/>
  <c r="AF636" i="1"/>
  <c r="AE636" i="1"/>
  <c r="X636" i="1"/>
  <c r="Q636" i="1"/>
  <c r="U636" i="1"/>
  <c r="T636" i="1"/>
  <c r="S636" i="1"/>
  <c r="P636" i="1"/>
  <c r="O636" i="1"/>
  <c r="N636" i="1"/>
  <c r="M636" i="1"/>
  <c r="L636" i="1"/>
  <c r="K636" i="1"/>
  <c r="AW636" i="1"/>
  <c r="AV636" i="1"/>
  <c r="AS636" i="1"/>
  <c r="AR636" i="1"/>
  <c r="AQ636" i="1"/>
  <c r="AO636" i="1"/>
  <c r="AN636" i="1"/>
  <c r="AM636" i="1"/>
  <c r="AL636" i="1"/>
  <c r="AH636" i="1"/>
  <c r="AG636" i="1"/>
  <c r="AC636" i="1"/>
  <c r="AB636" i="1"/>
  <c r="AJ501" i="1"/>
  <c r="Y529" i="1"/>
  <c r="G530" i="1"/>
  <c r="J530" i="1" s="1"/>
  <c r="AO541" i="1"/>
  <c r="I548" i="1"/>
  <c r="AJ555" i="1"/>
  <c r="AP565" i="1"/>
  <c r="AP566" i="1"/>
  <c r="AO573" i="1"/>
  <c r="AQ587" i="1"/>
  <c r="J477" i="1"/>
  <c r="H488" i="1"/>
  <c r="G488" i="1"/>
  <c r="J488" i="1" s="1"/>
  <c r="AK501" i="1"/>
  <c r="AJ523" i="1"/>
  <c r="AI525" i="1"/>
  <c r="AA529" i="1"/>
  <c r="I530" i="1"/>
  <c r="AP541" i="1"/>
  <c r="N553" i="1"/>
  <c r="AQ565" i="1"/>
  <c r="AS566" i="1"/>
  <c r="J570" i="1"/>
  <c r="AU573" i="1"/>
  <c r="M578" i="1"/>
  <c r="AS598" i="1"/>
  <c r="U598" i="1"/>
  <c r="AR598" i="1"/>
  <c r="T598" i="1"/>
  <c r="AQ598" i="1"/>
  <c r="S598" i="1"/>
  <c r="AI598" i="1"/>
  <c r="K598" i="1"/>
  <c r="AF598" i="1"/>
  <c r="AE598" i="1"/>
  <c r="AD598" i="1"/>
  <c r="AC598" i="1"/>
  <c r="AB598" i="1"/>
  <c r="AA598" i="1"/>
  <c r="Z598" i="1"/>
  <c r="Y598" i="1"/>
  <c r="X598" i="1"/>
  <c r="AY598" i="1"/>
  <c r="W598" i="1"/>
  <c r="AX598" i="1"/>
  <c r="V598" i="1"/>
  <c r="AW598" i="1"/>
  <c r="R598" i="1"/>
  <c r="AV598" i="1"/>
  <c r="Q598" i="1"/>
  <c r="AU598" i="1"/>
  <c r="P598" i="1"/>
  <c r="AT598" i="1"/>
  <c r="O598" i="1"/>
  <c r="AP598" i="1"/>
  <c r="N598" i="1"/>
  <c r="AO598" i="1"/>
  <c r="M598" i="1"/>
  <c r="AN598" i="1"/>
  <c r="L598" i="1"/>
  <c r="AM598" i="1"/>
  <c r="AL598" i="1"/>
  <c r="AK598" i="1"/>
  <c r="AJ598" i="1"/>
  <c r="AH598" i="1"/>
  <c r="AM601" i="1"/>
  <c r="O601" i="1"/>
  <c r="AL601" i="1"/>
  <c r="N601" i="1"/>
  <c r="AK601" i="1"/>
  <c r="M601" i="1"/>
  <c r="AC601" i="1"/>
  <c r="Y601" i="1"/>
  <c r="X601" i="1"/>
  <c r="AY601" i="1"/>
  <c r="W601" i="1"/>
  <c r="AX601" i="1"/>
  <c r="V601" i="1"/>
  <c r="AW601" i="1"/>
  <c r="U601" i="1"/>
  <c r="AV601" i="1"/>
  <c r="T601" i="1"/>
  <c r="AU601" i="1"/>
  <c r="S601" i="1"/>
  <c r="AT601" i="1"/>
  <c r="R601" i="1"/>
  <c r="AS601" i="1"/>
  <c r="Q601" i="1"/>
  <c r="AR601" i="1"/>
  <c r="P601" i="1"/>
  <c r="AQ601" i="1"/>
  <c r="L601" i="1"/>
  <c r="AP601" i="1"/>
  <c r="K601" i="1"/>
  <c r="AO601" i="1"/>
  <c r="AN601" i="1"/>
  <c r="AJ601" i="1"/>
  <c r="AI601" i="1"/>
  <c r="AH601" i="1"/>
  <c r="AG601" i="1"/>
  <c r="AF601" i="1"/>
  <c r="AE601" i="1"/>
  <c r="AD601" i="1"/>
  <c r="AB601" i="1"/>
  <c r="AA601" i="1"/>
  <c r="J608" i="1"/>
  <c r="AX684" i="1"/>
  <c r="Z684" i="1"/>
  <c r="AV684" i="1"/>
  <c r="X684" i="1"/>
  <c r="AU684" i="1"/>
  <c r="W684" i="1"/>
  <c r="AT684" i="1"/>
  <c r="V684" i="1"/>
  <c r="AQ684" i="1"/>
  <c r="S684" i="1"/>
  <c r="AP684" i="1"/>
  <c r="R684" i="1"/>
  <c r="AL684" i="1"/>
  <c r="N684" i="1"/>
  <c r="AK684" i="1"/>
  <c r="AJ684" i="1"/>
  <c r="AI684" i="1"/>
  <c r="AH684" i="1"/>
  <c r="AG684" i="1"/>
  <c r="AF684" i="1"/>
  <c r="AE684" i="1"/>
  <c r="AD684" i="1"/>
  <c r="AC684" i="1"/>
  <c r="AB684" i="1"/>
  <c r="AA684" i="1"/>
  <c r="Y684" i="1"/>
  <c r="U684" i="1"/>
  <c r="T684" i="1"/>
  <c r="Q684" i="1"/>
  <c r="P684" i="1"/>
  <c r="O684" i="1"/>
  <c r="AW684" i="1"/>
  <c r="L684" i="1"/>
  <c r="AN684" i="1"/>
  <c r="AY684" i="1"/>
  <c r="AS684" i="1"/>
  <c r="AR684" i="1"/>
  <c r="AO684" i="1"/>
  <c r="AM684" i="1"/>
  <c r="M684" i="1"/>
  <c r="K684" i="1"/>
  <c r="J469" i="1"/>
  <c r="AK523" i="1"/>
  <c r="AJ525" i="1"/>
  <c r="AB529" i="1"/>
  <c r="K541" i="1"/>
  <c r="AQ541" i="1"/>
  <c r="G545" i="1"/>
  <c r="J545" i="1" s="1"/>
  <c r="O553" i="1"/>
  <c r="AR565" i="1"/>
  <c r="AY573" i="1"/>
  <c r="AE578" i="1"/>
  <c r="I612" i="1"/>
  <c r="H612" i="1"/>
  <c r="G612" i="1"/>
  <c r="J612" i="1" s="1"/>
  <c r="AR501" i="1"/>
  <c r="T501" i="1"/>
  <c r="AP501" i="1"/>
  <c r="R501" i="1"/>
  <c r="AM501" i="1"/>
  <c r="O501" i="1"/>
  <c r="AL501" i="1"/>
  <c r="N501" i="1"/>
  <c r="AH501" i="1"/>
  <c r="AD501" i="1"/>
  <c r="AC501" i="1"/>
  <c r="AO501" i="1"/>
  <c r="H512" i="1"/>
  <c r="G512" i="1"/>
  <c r="AC529" i="1"/>
  <c r="M541" i="1"/>
  <c r="AR541" i="1"/>
  <c r="P553" i="1"/>
  <c r="AU565" i="1"/>
  <c r="AK578" i="1"/>
  <c r="J479" i="1"/>
  <c r="G490" i="1"/>
  <c r="J490" i="1" s="1"/>
  <c r="H499" i="1"/>
  <c r="J499" i="1" s="1"/>
  <c r="AQ501" i="1"/>
  <c r="G510" i="1"/>
  <c r="I512" i="1"/>
  <c r="G521" i="1"/>
  <c r="J521" i="1" s="1"/>
  <c r="AF529" i="1"/>
  <c r="N541" i="1"/>
  <c r="AU541" i="1"/>
  <c r="J549" i="1"/>
  <c r="Q553" i="1"/>
  <c r="J554" i="1"/>
  <c r="AN555" i="1"/>
  <c r="AW561" i="1"/>
  <c r="AT585" i="1"/>
  <c r="V585" i="1"/>
  <c r="AS585" i="1"/>
  <c r="U585" i="1"/>
  <c r="AR585" i="1"/>
  <c r="T585" i="1"/>
  <c r="AQ585" i="1"/>
  <c r="S585" i="1"/>
  <c r="AP585" i="1"/>
  <c r="R585" i="1"/>
  <c r="AO585" i="1"/>
  <c r="Q585" i="1"/>
  <c r="AN585" i="1"/>
  <c r="P585" i="1"/>
  <c r="AM585" i="1"/>
  <c r="O585" i="1"/>
  <c r="AL585" i="1"/>
  <c r="N585" i="1"/>
  <c r="AK585" i="1"/>
  <c r="M585" i="1"/>
  <c r="AJ585" i="1"/>
  <c r="L585" i="1"/>
  <c r="AI585" i="1"/>
  <c r="K585" i="1"/>
  <c r="AH585" i="1"/>
  <c r="AG585" i="1"/>
  <c r="AF585" i="1"/>
  <c r="AE585" i="1"/>
  <c r="AD585" i="1"/>
  <c r="AC585" i="1"/>
  <c r="AB585" i="1"/>
  <c r="AY585" i="1"/>
  <c r="AA585" i="1"/>
  <c r="AX585" i="1"/>
  <c r="Z585" i="1"/>
  <c r="AW585" i="1"/>
  <c r="Y585" i="1"/>
  <c r="AV585" i="1"/>
  <c r="X585" i="1"/>
  <c r="AG598" i="1"/>
  <c r="Z601" i="1"/>
  <c r="AE605" i="1"/>
  <c r="AD605" i="1"/>
  <c r="AC605" i="1"/>
  <c r="AX605" i="1"/>
  <c r="AS605" i="1"/>
  <c r="U605" i="1"/>
  <c r="W605" i="1"/>
  <c r="AY605" i="1"/>
  <c r="V605" i="1"/>
  <c r="AW605" i="1"/>
  <c r="T605" i="1"/>
  <c r="AV605" i="1"/>
  <c r="S605" i="1"/>
  <c r="AU605" i="1"/>
  <c r="R605" i="1"/>
  <c r="AT605" i="1"/>
  <c r="Q605" i="1"/>
  <c r="AR605" i="1"/>
  <c r="P605" i="1"/>
  <c r="AQ605" i="1"/>
  <c r="O605" i="1"/>
  <c r="AP605" i="1"/>
  <c r="N605" i="1"/>
  <c r="AO605" i="1"/>
  <c r="M605" i="1"/>
  <c r="AN605" i="1"/>
  <c r="L605" i="1"/>
  <c r="AM605" i="1"/>
  <c r="K605" i="1"/>
  <c r="AL605" i="1"/>
  <c r="AK605" i="1"/>
  <c r="AJ605" i="1"/>
  <c r="AI605" i="1"/>
  <c r="AH605" i="1"/>
  <c r="AG605" i="1"/>
  <c r="AF605" i="1"/>
  <c r="AB605" i="1"/>
  <c r="AA605" i="1"/>
  <c r="Z605" i="1"/>
  <c r="Y605" i="1"/>
  <c r="AX667" i="1"/>
  <c r="Z667" i="1"/>
  <c r="AV667" i="1"/>
  <c r="X667" i="1"/>
  <c r="AU667" i="1"/>
  <c r="W667" i="1"/>
  <c r="AT667" i="1"/>
  <c r="V667" i="1"/>
  <c r="AQ667" i="1"/>
  <c r="S667" i="1"/>
  <c r="AP667" i="1"/>
  <c r="R667" i="1"/>
  <c r="AL667" i="1"/>
  <c r="N667" i="1"/>
  <c r="AN667" i="1"/>
  <c r="AK667" i="1"/>
  <c r="AJ667" i="1"/>
  <c r="AI667" i="1"/>
  <c r="AG667" i="1"/>
  <c r="AF667" i="1"/>
  <c r="AE667" i="1"/>
  <c r="AD667" i="1"/>
  <c r="AA667" i="1"/>
  <c r="U667" i="1"/>
  <c r="Q667" i="1"/>
  <c r="AC667" i="1"/>
  <c r="AB667" i="1"/>
  <c r="Y667" i="1"/>
  <c r="T667" i="1"/>
  <c r="P667" i="1"/>
  <c r="O667" i="1"/>
  <c r="M667" i="1"/>
  <c r="L667" i="1"/>
  <c r="K667" i="1"/>
  <c r="AY667" i="1"/>
  <c r="AW667" i="1"/>
  <c r="AS667" i="1"/>
  <c r="AR667" i="1"/>
  <c r="AO667" i="1"/>
  <c r="AM667" i="1"/>
  <c r="I490" i="1"/>
  <c r="I492" i="1"/>
  <c r="H492" i="1"/>
  <c r="AS501" i="1"/>
  <c r="H510" i="1"/>
  <c r="H521" i="1"/>
  <c r="AV523" i="1"/>
  <c r="X523" i="1"/>
  <c r="AT523" i="1"/>
  <c r="V523" i="1"/>
  <c r="AQ523" i="1"/>
  <c r="S523" i="1"/>
  <c r="AP523" i="1"/>
  <c r="R523" i="1"/>
  <c r="AL523" i="1"/>
  <c r="N523" i="1"/>
  <c r="AH523" i="1"/>
  <c r="AG523" i="1"/>
  <c r="AO523" i="1"/>
  <c r="AR525" i="1"/>
  <c r="T525" i="1"/>
  <c r="AP525" i="1"/>
  <c r="R525" i="1"/>
  <c r="AM525" i="1"/>
  <c r="O525" i="1"/>
  <c r="AL525" i="1"/>
  <c r="N525" i="1"/>
  <c r="AH525" i="1"/>
  <c r="AD525" i="1"/>
  <c r="AC525" i="1"/>
  <c r="AO525" i="1"/>
  <c r="AG529" i="1"/>
  <c r="H536" i="1"/>
  <c r="G536" i="1"/>
  <c r="O541" i="1"/>
  <c r="AV541" i="1"/>
  <c r="R553" i="1"/>
  <c r="AQ555" i="1"/>
  <c r="AX561" i="1"/>
  <c r="AB582" i="1"/>
  <c r="AY582" i="1"/>
  <c r="AA582" i="1"/>
  <c r="AX582" i="1"/>
  <c r="Z582" i="1"/>
  <c r="AW582" i="1"/>
  <c r="Y582" i="1"/>
  <c r="AV582" i="1"/>
  <c r="X582" i="1"/>
  <c r="AU582" i="1"/>
  <c r="W582" i="1"/>
  <c r="AT582" i="1"/>
  <c r="V582" i="1"/>
  <c r="AS582" i="1"/>
  <c r="U582" i="1"/>
  <c r="AR582" i="1"/>
  <c r="T582" i="1"/>
  <c r="AQ582" i="1"/>
  <c r="S582" i="1"/>
  <c r="AP582" i="1"/>
  <c r="R582" i="1"/>
  <c r="AO582" i="1"/>
  <c r="Q582" i="1"/>
  <c r="AN582" i="1"/>
  <c r="P582" i="1"/>
  <c r="AM582" i="1"/>
  <c r="O582" i="1"/>
  <c r="AL582" i="1"/>
  <c r="N582" i="1"/>
  <c r="AK582" i="1"/>
  <c r="M582" i="1"/>
  <c r="AJ582" i="1"/>
  <c r="L582" i="1"/>
  <c r="AI582" i="1"/>
  <c r="K582" i="1"/>
  <c r="AH582" i="1"/>
  <c r="AG582" i="1"/>
  <c r="AF582" i="1"/>
  <c r="AE582" i="1"/>
  <c r="AD582" i="1"/>
  <c r="J481" i="1"/>
  <c r="G492" i="1"/>
  <c r="K501" i="1"/>
  <c r="AT501" i="1"/>
  <c r="J503" i="1"/>
  <c r="G514" i="1"/>
  <c r="AR523" i="1"/>
  <c r="AQ525" i="1"/>
  <c r="AI529" i="1"/>
  <c r="G534" i="1"/>
  <c r="J534" i="1" s="1"/>
  <c r="I536" i="1"/>
  <c r="P541" i="1"/>
  <c r="AW541" i="1"/>
  <c r="S553" i="1"/>
  <c r="AR555" i="1"/>
  <c r="X605" i="1"/>
  <c r="I616" i="1"/>
  <c r="H616" i="1"/>
  <c r="G616" i="1"/>
  <c r="L501" i="1"/>
  <c r="AU501" i="1"/>
  <c r="I514" i="1"/>
  <c r="I516" i="1"/>
  <c r="H516" i="1"/>
  <c r="J516" i="1" s="1"/>
  <c r="K523" i="1"/>
  <c r="AS523" i="1"/>
  <c r="AS525" i="1"/>
  <c r="AK529" i="1"/>
  <c r="Q541" i="1"/>
  <c r="AY541" i="1"/>
  <c r="T553" i="1"/>
  <c r="J505" i="1"/>
  <c r="J527" i="1"/>
  <c r="R541" i="1"/>
  <c r="W553" i="1"/>
  <c r="AC582" i="1"/>
  <c r="AU585" i="1"/>
  <c r="I540" i="1"/>
  <c r="H540" i="1"/>
  <c r="AL565" i="1"/>
  <c r="N565" i="1"/>
  <c r="AK565" i="1"/>
  <c r="M565" i="1"/>
  <c r="AJ565" i="1"/>
  <c r="L565" i="1"/>
  <c r="AI565" i="1"/>
  <c r="K565" i="1"/>
  <c r="AH565" i="1"/>
  <c r="AF565" i="1"/>
  <c r="AE565" i="1"/>
  <c r="AD565" i="1"/>
  <c r="AC565" i="1"/>
  <c r="AB565" i="1"/>
  <c r="AY565" i="1"/>
  <c r="AA565" i="1"/>
  <c r="AX565" i="1"/>
  <c r="Z565" i="1"/>
  <c r="AW565" i="1"/>
  <c r="Y565" i="1"/>
  <c r="AT565" i="1"/>
  <c r="V565" i="1"/>
  <c r="AS565" i="1"/>
  <c r="U565" i="1"/>
  <c r="AQ599" i="1"/>
  <c r="S599" i="1"/>
  <c r="AP599" i="1"/>
  <c r="R599" i="1"/>
  <c r="AO599" i="1"/>
  <c r="Q599" i="1"/>
  <c r="AG599" i="1"/>
  <c r="AM599" i="1"/>
  <c r="K599" i="1"/>
  <c r="AL599" i="1"/>
  <c r="AK599" i="1"/>
  <c r="AJ599" i="1"/>
  <c r="AI599" i="1"/>
  <c r="AH599" i="1"/>
  <c r="AF599" i="1"/>
  <c r="AE599" i="1"/>
  <c r="AD599" i="1"/>
  <c r="AC599" i="1"/>
  <c r="AB599" i="1"/>
  <c r="AA599" i="1"/>
  <c r="Z599" i="1"/>
  <c r="Y599" i="1"/>
  <c r="X599" i="1"/>
  <c r="AY599" i="1"/>
  <c r="W599" i="1"/>
  <c r="AX599" i="1"/>
  <c r="V599" i="1"/>
  <c r="AW599" i="1"/>
  <c r="U599" i="1"/>
  <c r="AV599" i="1"/>
  <c r="T599" i="1"/>
  <c r="AU599" i="1"/>
  <c r="P599" i="1"/>
  <c r="AT599" i="1"/>
  <c r="O599" i="1"/>
  <c r="AS599" i="1"/>
  <c r="N599" i="1"/>
  <c r="AR599" i="1"/>
  <c r="M599" i="1"/>
  <c r="AK602" i="1"/>
  <c r="M602" i="1"/>
  <c r="AJ602" i="1"/>
  <c r="L602" i="1"/>
  <c r="AI602" i="1"/>
  <c r="K602" i="1"/>
  <c r="AY602" i="1"/>
  <c r="AA602" i="1"/>
  <c r="AF602" i="1"/>
  <c r="AE602" i="1"/>
  <c r="AD602" i="1"/>
  <c r="AC602" i="1"/>
  <c r="AB602" i="1"/>
  <c r="Z602" i="1"/>
  <c r="Y602" i="1"/>
  <c r="X602" i="1"/>
  <c r="W602" i="1"/>
  <c r="AX602" i="1"/>
  <c r="V602" i="1"/>
  <c r="AW602" i="1"/>
  <c r="U602" i="1"/>
  <c r="AV602" i="1"/>
  <c r="T602" i="1"/>
  <c r="AU602" i="1"/>
  <c r="S602" i="1"/>
  <c r="AT602" i="1"/>
  <c r="R602" i="1"/>
  <c r="AS602" i="1"/>
  <c r="Q602" i="1"/>
  <c r="AR602" i="1"/>
  <c r="P602" i="1"/>
  <c r="AQ602" i="1"/>
  <c r="O602" i="1"/>
  <c r="AP602" i="1"/>
  <c r="N602" i="1"/>
  <c r="AO602" i="1"/>
  <c r="AN602" i="1"/>
  <c r="AM602" i="1"/>
  <c r="AL602" i="1"/>
  <c r="AH602" i="1"/>
  <c r="AW613" i="1"/>
  <c r="Y613" i="1"/>
  <c r="AR613" i="1"/>
  <c r="S613" i="1"/>
  <c r="AQ613" i="1"/>
  <c r="R613" i="1"/>
  <c r="AP613" i="1"/>
  <c r="Q613" i="1"/>
  <c r="AM613" i="1"/>
  <c r="N613" i="1"/>
  <c r="AL613" i="1"/>
  <c r="M613" i="1"/>
  <c r="AH613" i="1"/>
  <c r="W613" i="1"/>
  <c r="V613" i="1"/>
  <c r="U613" i="1"/>
  <c r="T613" i="1"/>
  <c r="AY613" i="1"/>
  <c r="P613" i="1"/>
  <c r="AX613" i="1"/>
  <c r="O613" i="1"/>
  <c r="AV613" i="1"/>
  <c r="L613" i="1"/>
  <c r="AU613" i="1"/>
  <c r="K613" i="1"/>
  <c r="AT613" i="1"/>
  <c r="AS613" i="1"/>
  <c r="AO613" i="1"/>
  <c r="AN613" i="1"/>
  <c r="AK613" i="1"/>
  <c r="AJ613" i="1"/>
  <c r="AI613" i="1"/>
  <c r="AG613" i="1"/>
  <c r="AF613" i="1"/>
  <c r="AE613" i="1"/>
  <c r="AD613" i="1"/>
  <c r="AC613" i="1"/>
  <c r="AB613" i="1"/>
  <c r="AA613" i="1"/>
  <c r="Z613" i="1"/>
  <c r="J643" i="1"/>
  <c r="AJ529" i="1"/>
  <c r="L529" i="1"/>
  <c r="AH529" i="1"/>
  <c r="AE529" i="1"/>
  <c r="AD529" i="1"/>
  <c r="AX529" i="1"/>
  <c r="Z529" i="1"/>
  <c r="AT529" i="1"/>
  <c r="V529" i="1"/>
  <c r="AS529" i="1"/>
  <c r="U529" i="1"/>
  <c r="AN529" i="1"/>
  <c r="G540" i="1"/>
  <c r="AJ566" i="1"/>
  <c r="L566" i="1"/>
  <c r="AI566" i="1"/>
  <c r="K566" i="1"/>
  <c r="AH566" i="1"/>
  <c r="AG566" i="1"/>
  <c r="AF566" i="1"/>
  <c r="AD566" i="1"/>
  <c r="AC566" i="1"/>
  <c r="AB566" i="1"/>
  <c r="AY566" i="1"/>
  <c r="AA566" i="1"/>
  <c r="AX566" i="1"/>
  <c r="Z566" i="1"/>
  <c r="AW566" i="1"/>
  <c r="Y566" i="1"/>
  <c r="AV566" i="1"/>
  <c r="X566" i="1"/>
  <c r="AU566" i="1"/>
  <c r="W566" i="1"/>
  <c r="AR566" i="1"/>
  <c r="T566" i="1"/>
  <c r="AQ566" i="1"/>
  <c r="S566" i="1"/>
  <c r="AL566" i="1"/>
  <c r="N566" i="1"/>
  <c r="AF659" i="1"/>
  <c r="AD659" i="1"/>
  <c r="AC659" i="1"/>
  <c r="AB659" i="1"/>
  <c r="AW659" i="1"/>
  <c r="Y659" i="1"/>
  <c r="AV659" i="1"/>
  <c r="X659" i="1"/>
  <c r="AR659" i="1"/>
  <c r="T659" i="1"/>
  <c r="AI659" i="1"/>
  <c r="AG659" i="1"/>
  <c r="AE659" i="1"/>
  <c r="AA659" i="1"/>
  <c r="W659" i="1"/>
  <c r="V659" i="1"/>
  <c r="U659" i="1"/>
  <c r="AX659" i="1"/>
  <c r="P659" i="1"/>
  <c r="AQ659" i="1"/>
  <c r="L659" i="1"/>
  <c r="O659" i="1"/>
  <c r="N659" i="1"/>
  <c r="M659" i="1"/>
  <c r="K659" i="1"/>
  <c r="AY659" i="1"/>
  <c r="AU659" i="1"/>
  <c r="AT659" i="1"/>
  <c r="AS659" i="1"/>
  <c r="AP659" i="1"/>
  <c r="AO659" i="1"/>
  <c r="AN659" i="1"/>
  <c r="AM659" i="1"/>
  <c r="AL659" i="1"/>
  <c r="AK659" i="1"/>
  <c r="AJ659" i="1"/>
  <c r="AH659" i="1"/>
  <c r="Z659" i="1"/>
  <c r="S659" i="1"/>
  <c r="R659" i="1"/>
  <c r="S501" i="1"/>
  <c r="AY501" i="1"/>
  <c r="G518" i="1"/>
  <c r="AO529" i="1"/>
  <c r="W541" i="1"/>
  <c r="G546" i="1"/>
  <c r="J546" i="1" s="1"/>
  <c r="I550" i="1"/>
  <c r="AB553" i="1"/>
  <c r="AG555" i="1"/>
  <c r="AF555" i="1"/>
  <c r="AE555" i="1"/>
  <c r="AD555" i="1"/>
  <c r="AB555" i="1"/>
  <c r="AY555" i="1"/>
  <c r="AA555" i="1"/>
  <c r="AX555" i="1"/>
  <c r="Z555" i="1"/>
  <c r="AW555" i="1"/>
  <c r="Y555" i="1"/>
  <c r="AU555" i="1"/>
  <c r="W555" i="1"/>
  <c r="AT555" i="1"/>
  <c r="V555" i="1"/>
  <c r="AS555" i="1"/>
  <c r="U555" i="1"/>
  <c r="AP555" i="1"/>
  <c r="R555" i="1"/>
  <c r="AO555" i="1"/>
  <c r="Q555" i="1"/>
  <c r="AT561" i="1"/>
  <c r="V561" i="1"/>
  <c r="AS561" i="1"/>
  <c r="U561" i="1"/>
  <c r="AR561" i="1"/>
  <c r="T561" i="1"/>
  <c r="AQ561" i="1"/>
  <c r="S561" i="1"/>
  <c r="AP561" i="1"/>
  <c r="R561" i="1"/>
  <c r="AN561" i="1"/>
  <c r="P561" i="1"/>
  <c r="AM561" i="1"/>
  <c r="O561" i="1"/>
  <c r="AL561" i="1"/>
  <c r="N561" i="1"/>
  <c r="AK561" i="1"/>
  <c r="M561" i="1"/>
  <c r="AI561" i="1"/>
  <c r="K561" i="1"/>
  <c r="AH561" i="1"/>
  <c r="AG561" i="1"/>
  <c r="AD561" i="1"/>
  <c r="AC561" i="1"/>
  <c r="I562" i="1"/>
  <c r="H562" i="1"/>
  <c r="G562" i="1"/>
  <c r="J563" i="1"/>
  <c r="AL589" i="1"/>
  <c r="N589" i="1"/>
  <c r="AK589" i="1"/>
  <c r="M589" i="1"/>
  <c r="AJ589" i="1"/>
  <c r="L589" i="1"/>
  <c r="AI589" i="1"/>
  <c r="K589" i="1"/>
  <c r="AH589" i="1"/>
  <c r="AG589" i="1"/>
  <c r="AF589" i="1"/>
  <c r="AE589" i="1"/>
  <c r="AD589" i="1"/>
  <c r="AC589" i="1"/>
  <c r="AB589" i="1"/>
  <c r="AY589" i="1"/>
  <c r="AA589" i="1"/>
  <c r="AX589" i="1"/>
  <c r="Z589" i="1"/>
  <c r="AW589" i="1"/>
  <c r="Y589" i="1"/>
  <c r="AV589" i="1"/>
  <c r="X589" i="1"/>
  <c r="AU589" i="1"/>
  <c r="W589" i="1"/>
  <c r="AT589" i="1"/>
  <c r="V589" i="1"/>
  <c r="AS589" i="1"/>
  <c r="U589" i="1"/>
  <c r="AR589" i="1"/>
  <c r="T589" i="1"/>
  <c r="AQ589" i="1"/>
  <c r="S589" i="1"/>
  <c r="AP589" i="1"/>
  <c r="R589" i="1"/>
  <c r="AO589" i="1"/>
  <c r="Q589" i="1"/>
  <c r="AN589" i="1"/>
  <c r="P589" i="1"/>
  <c r="L599" i="1"/>
  <c r="X613" i="1"/>
  <c r="AX672" i="1"/>
  <c r="Z672" i="1"/>
  <c r="AV672" i="1"/>
  <c r="X672" i="1"/>
  <c r="AU672" i="1"/>
  <c r="W672" i="1"/>
  <c r="AT672" i="1"/>
  <c r="V672" i="1"/>
  <c r="AQ672" i="1"/>
  <c r="S672" i="1"/>
  <c r="AP672" i="1"/>
  <c r="R672" i="1"/>
  <c r="AL672" i="1"/>
  <c r="N672" i="1"/>
  <c r="AK672" i="1"/>
  <c r="AI672" i="1"/>
  <c r="AH672" i="1"/>
  <c r="AG672" i="1"/>
  <c r="AE672" i="1"/>
  <c r="AD672" i="1"/>
  <c r="AC672" i="1"/>
  <c r="AB672" i="1"/>
  <c r="AA672" i="1"/>
  <c r="Y672" i="1"/>
  <c r="U672" i="1"/>
  <c r="Q672" i="1"/>
  <c r="O672" i="1"/>
  <c r="AR672" i="1"/>
  <c r="AO672" i="1"/>
  <c r="AN672" i="1"/>
  <c r="AM672" i="1"/>
  <c r="AJ672" i="1"/>
  <c r="AF672" i="1"/>
  <c r="T672" i="1"/>
  <c r="P672" i="1"/>
  <c r="M672" i="1"/>
  <c r="L672" i="1"/>
  <c r="K672" i="1"/>
  <c r="AY672" i="1"/>
  <c r="AW672" i="1"/>
  <c r="I518" i="1"/>
  <c r="AP529" i="1"/>
  <c r="X541" i="1"/>
  <c r="AG553" i="1"/>
  <c r="K555" i="1"/>
  <c r="H560" i="1"/>
  <c r="G560" i="1"/>
  <c r="J560" i="1" s="1"/>
  <c r="O565" i="1"/>
  <c r="M566" i="1"/>
  <c r="J577" i="1"/>
  <c r="AN599" i="1"/>
  <c r="AG602" i="1"/>
  <c r="Q659" i="1"/>
  <c r="R620" i="1"/>
  <c r="AQ627" i="1"/>
  <c r="J634" i="1"/>
  <c r="AX662" i="1"/>
  <c r="Z662" i="1"/>
  <c r="AV662" i="1"/>
  <c r="X662" i="1"/>
  <c r="AU662" i="1"/>
  <c r="W662" i="1"/>
  <c r="AT662" i="1"/>
  <c r="V662" i="1"/>
  <c r="AQ662" i="1"/>
  <c r="S662" i="1"/>
  <c r="AP662" i="1"/>
  <c r="R662" i="1"/>
  <c r="AL662" i="1"/>
  <c r="N662" i="1"/>
  <c r="AR662" i="1"/>
  <c r="AN662" i="1"/>
  <c r="AM662" i="1"/>
  <c r="AK662" i="1"/>
  <c r="AI662" i="1"/>
  <c r="AH662" i="1"/>
  <c r="AG662" i="1"/>
  <c r="AC662" i="1"/>
  <c r="U662" i="1"/>
  <c r="J685" i="1"/>
  <c r="AX701" i="1"/>
  <c r="Z701" i="1"/>
  <c r="AV701" i="1"/>
  <c r="X701" i="1"/>
  <c r="AU701" i="1"/>
  <c r="W701" i="1"/>
  <c r="AT701" i="1"/>
  <c r="V701" i="1"/>
  <c r="AR701" i="1"/>
  <c r="T701" i="1"/>
  <c r="AQ701" i="1"/>
  <c r="S701" i="1"/>
  <c r="AP701" i="1"/>
  <c r="R701" i="1"/>
  <c r="AL701" i="1"/>
  <c r="N701" i="1"/>
  <c r="AJ701" i="1"/>
  <c r="AI701" i="1"/>
  <c r="AH701" i="1"/>
  <c r="AG701" i="1"/>
  <c r="AF701" i="1"/>
  <c r="AE701" i="1"/>
  <c r="AD701" i="1"/>
  <c r="AC701" i="1"/>
  <c r="AB701" i="1"/>
  <c r="AA701" i="1"/>
  <c r="Y701" i="1"/>
  <c r="U701" i="1"/>
  <c r="Q701" i="1"/>
  <c r="P701" i="1"/>
  <c r="O701" i="1"/>
  <c r="M701" i="1"/>
  <c r="L701" i="1"/>
  <c r="H149" i="2" s="1"/>
  <c r="AY701" i="1"/>
  <c r="K701" i="1"/>
  <c r="AW701" i="1"/>
  <c r="AS701" i="1"/>
  <c r="AO701" i="1"/>
  <c r="AN701" i="1"/>
  <c r="AM701" i="1"/>
  <c r="AV770" i="1"/>
  <c r="X770" i="1"/>
  <c r="AT770" i="1"/>
  <c r="V770" i="1"/>
  <c r="AS770" i="1"/>
  <c r="U770" i="1"/>
  <c r="AQ770" i="1"/>
  <c r="S770" i="1"/>
  <c r="AA770" i="1"/>
  <c r="Z770" i="1"/>
  <c r="W770" i="1"/>
  <c r="AY770" i="1"/>
  <c r="T770" i="1"/>
  <c r="AU770" i="1"/>
  <c r="P770" i="1"/>
  <c r="AM770" i="1"/>
  <c r="K770" i="1"/>
  <c r="AH770" i="1"/>
  <c r="AL770" i="1"/>
  <c r="AK770" i="1"/>
  <c r="AJ770" i="1"/>
  <c r="AI770" i="1"/>
  <c r="AG770" i="1"/>
  <c r="AF770" i="1"/>
  <c r="AE770" i="1"/>
  <c r="AD770" i="1"/>
  <c r="AC770" i="1"/>
  <c r="AB770" i="1"/>
  <c r="Y770" i="1"/>
  <c r="R770" i="1"/>
  <c r="Q770" i="1"/>
  <c r="N770" i="1"/>
  <c r="M770" i="1"/>
  <c r="L770" i="1"/>
  <c r="AX770" i="1"/>
  <c r="AR770" i="1"/>
  <c r="AW770" i="1"/>
  <c r="AP770" i="1"/>
  <c r="AO770" i="1"/>
  <c r="AN770" i="1"/>
  <c r="O770" i="1"/>
  <c r="AP654" i="1"/>
  <c r="R654" i="1"/>
  <c r="AN654" i="1"/>
  <c r="P654" i="1"/>
  <c r="AM654" i="1"/>
  <c r="O654" i="1"/>
  <c r="AL654" i="1"/>
  <c r="N654" i="1"/>
  <c r="AI654" i="1"/>
  <c r="K654" i="1"/>
  <c r="AH654" i="1"/>
  <c r="AD654" i="1"/>
  <c r="Z654" i="1"/>
  <c r="Y654" i="1"/>
  <c r="X654" i="1"/>
  <c r="U654" i="1"/>
  <c r="AY654" i="1"/>
  <c r="T654" i="1"/>
  <c r="AU654" i="1"/>
  <c r="L654" i="1"/>
  <c r="AQ654" i="1"/>
  <c r="K662" i="1"/>
  <c r="AW719" i="1"/>
  <c r="AY719" i="1"/>
  <c r="Z719" i="1"/>
  <c r="AX719" i="1"/>
  <c r="Y719" i="1"/>
  <c r="AV719" i="1"/>
  <c r="X719" i="1"/>
  <c r="AU719" i="1"/>
  <c r="W719" i="1"/>
  <c r="AT719" i="1"/>
  <c r="V719" i="1"/>
  <c r="AR719" i="1"/>
  <c r="T719" i="1"/>
  <c r="AQ719" i="1"/>
  <c r="S719" i="1"/>
  <c r="AP719" i="1"/>
  <c r="R719" i="1"/>
  <c r="AM719" i="1"/>
  <c r="O719" i="1"/>
  <c r="AL719" i="1"/>
  <c r="N719" i="1"/>
  <c r="AI719" i="1"/>
  <c r="K719" i="1"/>
  <c r="AS719" i="1"/>
  <c r="AO719" i="1"/>
  <c r="AN719" i="1"/>
  <c r="AK719" i="1"/>
  <c r="AJ719" i="1"/>
  <c r="AH719" i="1"/>
  <c r="AG719" i="1"/>
  <c r="AF719" i="1"/>
  <c r="AE719" i="1"/>
  <c r="AD719" i="1"/>
  <c r="AC719" i="1"/>
  <c r="AB719" i="1"/>
  <c r="AA719" i="1"/>
  <c r="U719" i="1"/>
  <c r="Q719" i="1"/>
  <c r="P719" i="1"/>
  <c r="M719" i="1"/>
  <c r="L719" i="1"/>
  <c r="T620" i="1"/>
  <c r="I621" i="1"/>
  <c r="J621" i="1" s="1"/>
  <c r="H621" i="1"/>
  <c r="AU627" i="1"/>
  <c r="J639" i="1"/>
  <c r="J644" i="1"/>
  <c r="AC652" i="1"/>
  <c r="L662" i="1"/>
  <c r="AX698" i="1"/>
  <c r="Z698" i="1"/>
  <c r="AV698" i="1"/>
  <c r="X698" i="1"/>
  <c r="AU698" i="1"/>
  <c r="W698" i="1"/>
  <c r="AT698" i="1"/>
  <c r="V698" i="1"/>
  <c r="AQ698" i="1"/>
  <c r="S698" i="1"/>
  <c r="AP698" i="1"/>
  <c r="R698" i="1"/>
  <c r="AL698" i="1"/>
  <c r="N698" i="1"/>
  <c r="AR698" i="1"/>
  <c r="AO698" i="1"/>
  <c r="AN698" i="1"/>
  <c r="AM698" i="1"/>
  <c r="AK698" i="1"/>
  <c r="AJ698" i="1"/>
  <c r="AI698" i="1"/>
  <c r="AH698" i="1"/>
  <c r="AG698" i="1"/>
  <c r="AF698" i="1"/>
  <c r="AE698" i="1"/>
  <c r="AD698" i="1"/>
  <c r="AC698" i="1"/>
  <c r="AB698" i="1"/>
  <c r="AA698" i="1"/>
  <c r="Y698" i="1"/>
  <c r="U698" i="1"/>
  <c r="T698" i="1"/>
  <c r="Q698" i="1"/>
  <c r="O698" i="1"/>
  <c r="AY698" i="1"/>
  <c r="M698" i="1"/>
  <c r="AW698" i="1"/>
  <c r="L698" i="1"/>
  <c r="AV779" i="1"/>
  <c r="X779" i="1"/>
  <c r="AT779" i="1"/>
  <c r="V779" i="1"/>
  <c r="AS779" i="1"/>
  <c r="U779" i="1"/>
  <c r="AQ779" i="1"/>
  <c r="S779" i="1"/>
  <c r="AA779" i="1"/>
  <c r="Z779" i="1"/>
  <c r="W779" i="1"/>
  <c r="AY779" i="1"/>
  <c r="T779" i="1"/>
  <c r="AU779" i="1"/>
  <c r="P779" i="1"/>
  <c r="AM779" i="1"/>
  <c r="K779" i="1"/>
  <c r="AH779" i="1"/>
  <c r="AL779" i="1"/>
  <c r="AK779" i="1"/>
  <c r="AJ779" i="1"/>
  <c r="AI779" i="1"/>
  <c r="AG779" i="1"/>
  <c r="AF779" i="1"/>
  <c r="AE779" i="1"/>
  <c r="AD779" i="1"/>
  <c r="AC779" i="1"/>
  <c r="AB779" i="1"/>
  <c r="Y779" i="1"/>
  <c r="R779" i="1"/>
  <c r="Q779" i="1"/>
  <c r="N779" i="1"/>
  <c r="M779" i="1"/>
  <c r="L779" i="1"/>
  <c r="AX779" i="1"/>
  <c r="AR779" i="1"/>
  <c r="AW779" i="1"/>
  <c r="AP779" i="1"/>
  <c r="AO779" i="1"/>
  <c r="AN779" i="1"/>
  <c r="O779" i="1"/>
  <c r="G606" i="1"/>
  <c r="AD652" i="1"/>
  <c r="M662" i="1"/>
  <c r="AK701" i="1"/>
  <c r="AX710" i="1"/>
  <c r="Z710" i="1"/>
  <c r="AW710" i="1"/>
  <c r="Y710" i="1"/>
  <c r="AV710" i="1"/>
  <c r="X710" i="1"/>
  <c r="AU710" i="1"/>
  <c r="W710" i="1"/>
  <c r="AT710" i="1"/>
  <c r="V710" i="1"/>
  <c r="AR710" i="1"/>
  <c r="T710" i="1"/>
  <c r="AQ710" i="1"/>
  <c r="S710" i="1"/>
  <c r="AP710" i="1"/>
  <c r="R710" i="1"/>
  <c r="AL710" i="1"/>
  <c r="N710" i="1"/>
  <c r="AI710" i="1"/>
  <c r="AO710" i="1"/>
  <c r="AN710" i="1"/>
  <c r="AM710" i="1"/>
  <c r="AK710" i="1"/>
  <c r="AJ710" i="1"/>
  <c r="AH710" i="1"/>
  <c r="AG710" i="1"/>
  <c r="AF710" i="1"/>
  <c r="AE710" i="1"/>
  <c r="AD710" i="1"/>
  <c r="AC710" i="1"/>
  <c r="AB710" i="1"/>
  <c r="AA710" i="1"/>
  <c r="U710" i="1"/>
  <c r="Q710" i="1"/>
  <c r="P710" i="1"/>
  <c r="O710" i="1"/>
  <c r="M710" i="1"/>
  <c r="L710" i="1"/>
  <c r="K710" i="1"/>
  <c r="AY710" i="1"/>
  <c r="H583" i="1"/>
  <c r="J583" i="1" s="1"/>
  <c r="H606" i="1"/>
  <c r="G609" i="1"/>
  <c r="J609" i="1" s="1"/>
  <c r="X620" i="1"/>
  <c r="AV627" i="1"/>
  <c r="AS627" i="1"/>
  <c r="U627" i="1"/>
  <c r="AR627" i="1"/>
  <c r="T627" i="1"/>
  <c r="AN627" i="1"/>
  <c r="P627" i="1"/>
  <c r="AJ627" i="1"/>
  <c r="L627" i="1"/>
  <c r="AP627" i="1"/>
  <c r="M627" i="1"/>
  <c r="AO627" i="1"/>
  <c r="K627" i="1"/>
  <c r="AM627" i="1"/>
  <c r="AI627" i="1"/>
  <c r="AH627" i="1"/>
  <c r="AD627" i="1"/>
  <c r="Z627" i="1"/>
  <c r="AX627" i="1"/>
  <c r="AO650" i="1"/>
  <c r="AE652" i="1"/>
  <c r="M654" i="1"/>
  <c r="O662" i="1"/>
  <c r="AV833" i="1"/>
  <c r="X833" i="1"/>
  <c r="AU833" i="1"/>
  <c r="W833" i="1"/>
  <c r="AT833" i="1"/>
  <c r="V833" i="1"/>
  <c r="AS833" i="1"/>
  <c r="U833" i="1"/>
  <c r="AQ833" i="1"/>
  <c r="S833" i="1"/>
  <c r="AM833" i="1"/>
  <c r="O833" i="1"/>
  <c r="AI833" i="1"/>
  <c r="K833" i="1"/>
  <c r="AL833" i="1"/>
  <c r="AK833" i="1"/>
  <c r="AJ833" i="1"/>
  <c r="AH833" i="1"/>
  <c r="AG833" i="1"/>
  <c r="AF833" i="1"/>
  <c r="AE833" i="1"/>
  <c r="AD833" i="1"/>
  <c r="AC833" i="1"/>
  <c r="AB833" i="1"/>
  <c r="AA833" i="1"/>
  <c r="Z833" i="1"/>
  <c r="Y833" i="1"/>
  <c r="AY833" i="1"/>
  <c r="N833" i="1"/>
  <c r="AX833" i="1"/>
  <c r="AW833" i="1"/>
  <c r="AR833" i="1"/>
  <c r="AP833" i="1"/>
  <c r="AO833" i="1"/>
  <c r="AN833" i="1"/>
  <c r="R833" i="1"/>
  <c r="Q833" i="1"/>
  <c r="P833" i="1"/>
  <c r="L833" i="1"/>
  <c r="T833" i="1"/>
  <c r="M833" i="1"/>
  <c r="Q567" i="1"/>
  <c r="AO567" i="1"/>
  <c r="G572" i="1"/>
  <c r="J572" i="1" s="1"/>
  <c r="Q579" i="1"/>
  <c r="AO579" i="1"/>
  <c r="G584" i="1"/>
  <c r="J584" i="1" s="1"/>
  <c r="R591" i="1"/>
  <c r="AQ591" i="1"/>
  <c r="Q593" i="1"/>
  <c r="AP593" i="1"/>
  <c r="R595" i="1"/>
  <c r="AT595" i="1"/>
  <c r="T603" i="1"/>
  <c r="AV603" i="1"/>
  <c r="H609" i="1"/>
  <c r="AB620" i="1"/>
  <c r="T626" i="1"/>
  <c r="AY627" i="1"/>
  <c r="H631" i="1"/>
  <c r="I631" i="1"/>
  <c r="H635" i="1"/>
  <c r="I635" i="1"/>
  <c r="J640" i="1"/>
  <c r="AS641" i="1"/>
  <c r="AL646" i="1"/>
  <c r="U647" i="1"/>
  <c r="I649" i="1"/>
  <c r="H649" i="1"/>
  <c r="G649" i="1"/>
  <c r="AS650" i="1"/>
  <c r="AF652" i="1"/>
  <c r="W653" i="1"/>
  <c r="Q654" i="1"/>
  <c r="P662" i="1"/>
  <c r="J669" i="1"/>
  <c r="J673" i="1"/>
  <c r="AX676" i="1"/>
  <c r="Z676" i="1"/>
  <c r="AV676" i="1"/>
  <c r="X676" i="1"/>
  <c r="AU676" i="1"/>
  <c r="W676" i="1"/>
  <c r="AT676" i="1"/>
  <c r="V676" i="1"/>
  <c r="AQ676" i="1"/>
  <c r="S676" i="1"/>
  <c r="AP676" i="1"/>
  <c r="R676" i="1"/>
  <c r="AL676" i="1"/>
  <c r="N676" i="1"/>
  <c r="O676" i="1"/>
  <c r="AY676" i="1"/>
  <c r="M676" i="1"/>
  <c r="AW676" i="1"/>
  <c r="L676" i="1"/>
  <c r="AS676" i="1"/>
  <c r="K676" i="1"/>
  <c r="AR676" i="1"/>
  <c r="AO676" i="1"/>
  <c r="AN676" i="1"/>
  <c r="AM676" i="1"/>
  <c r="AK676" i="1"/>
  <c r="AJ676" i="1"/>
  <c r="AI676" i="1"/>
  <c r="AH676" i="1"/>
  <c r="AG676" i="1"/>
  <c r="AE676" i="1"/>
  <c r="AC676" i="1"/>
  <c r="K698" i="1"/>
  <c r="AV766" i="1"/>
  <c r="X766" i="1"/>
  <c r="AT766" i="1"/>
  <c r="V766" i="1"/>
  <c r="AS766" i="1"/>
  <c r="U766" i="1"/>
  <c r="Z766" i="1"/>
  <c r="Y766" i="1"/>
  <c r="AX766" i="1"/>
  <c r="T766" i="1"/>
  <c r="AW766" i="1"/>
  <c r="S766" i="1"/>
  <c r="AQ766" i="1"/>
  <c r="P766" i="1"/>
  <c r="AL766" i="1"/>
  <c r="K766" i="1"/>
  <c r="AG766" i="1"/>
  <c r="AP766" i="1"/>
  <c r="AO766" i="1"/>
  <c r="AN766" i="1"/>
  <c r="AM766" i="1"/>
  <c r="AK766" i="1"/>
  <c r="AJ766" i="1"/>
  <c r="AI766" i="1"/>
  <c r="AH766" i="1"/>
  <c r="AF766" i="1"/>
  <c r="AE766" i="1"/>
  <c r="AD766" i="1"/>
  <c r="AC766" i="1"/>
  <c r="AB766" i="1"/>
  <c r="W766" i="1"/>
  <c r="R766" i="1"/>
  <c r="Q766" i="1"/>
  <c r="N766" i="1"/>
  <c r="L766" i="1"/>
  <c r="AY766" i="1"/>
  <c r="AU766" i="1"/>
  <c r="AR766" i="1"/>
  <c r="AA766" i="1"/>
  <c r="O766" i="1"/>
  <c r="M766" i="1"/>
  <c r="R567" i="1"/>
  <c r="AP567" i="1"/>
  <c r="R579" i="1"/>
  <c r="AP579" i="1"/>
  <c r="H584" i="1"/>
  <c r="S591" i="1"/>
  <c r="AR591" i="1"/>
  <c r="R593" i="1"/>
  <c r="AQ593" i="1"/>
  <c r="S595" i="1"/>
  <c r="AU595" i="1"/>
  <c r="U603" i="1"/>
  <c r="AX603" i="1"/>
  <c r="AC620" i="1"/>
  <c r="U626" i="1"/>
  <c r="G631" i="1"/>
  <c r="J631" i="1" s="1"/>
  <c r="G635" i="1"/>
  <c r="H640" i="1"/>
  <c r="AT641" i="1"/>
  <c r="AM646" i="1"/>
  <c r="V647" i="1"/>
  <c r="AW650" i="1"/>
  <c r="AG652" i="1"/>
  <c r="X653" i="1"/>
  <c r="S654" i="1"/>
  <c r="Q662" i="1"/>
  <c r="P698" i="1"/>
  <c r="AS710" i="1"/>
  <c r="AS754" i="1"/>
  <c r="U754" i="1"/>
  <c r="AR754" i="1"/>
  <c r="S754" i="1"/>
  <c r="AQ754" i="1"/>
  <c r="R754" i="1"/>
  <c r="AO754" i="1"/>
  <c r="P754" i="1"/>
  <c r="AN754" i="1"/>
  <c r="O754" i="1"/>
  <c r="AK754" i="1"/>
  <c r="L754" i="1"/>
  <c r="AL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W754" i="1"/>
  <c r="V754" i="1"/>
  <c r="AY754" i="1"/>
  <c r="T754" i="1"/>
  <c r="AW754" i="1"/>
  <c r="N754" i="1"/>
  <c r="Q754" i="1"/>
  <c r="M754" i="1"/>
  <c r="K754" i="1"/>
  <c r="AX754" i="1"/>
  <c r="AV754" i="1"/>
  <c r="AU754" i="1"/>
  <c r="AT754" i="1"/>
  <c r="AP754" i="1"/>
  <c r="AM754" i="1"/>
  <c r="AE620" i="1"/>
  <c r="N627" i="1"/>
  <c r="AU641" i="1"/>
  <c r="AI652" i="1"/>
  <c r="V654" i="1"/>
  <c r="T662" i="1"/>
  <c r="AX690" i="1"/>
  <c r="Z690" i="1"/>
  <c r="AV690" i="1"/>
  <c r="X690" i="1"/>
  <c r="AU690" i="1"/>
  <c r="W690" i="1"/>
  <c r="AT690" i="1"/>
  <c r="V690" i="1"/>
  <c r="AQ690" i="1"/>
  <c r="S690" i="1"/>
  <c r="AP690" i="1"/>
  <c r="R690" i="1"/>
  <c r="AL690" i="1"/>
  <c r="N690" i="1"/>
  <c r="U690" i="1"/>
  <c r="T690" i="1"/>
  <c r="Q690" i="1"/>
  <c r="P690" i="1"/>
  <c r="O690" i="1"/>
  <c r="AY690" i="1"/>
  <c r="M690" i="1"/>
  <c r="AW690" i="1"/>
  <c r="L690" i="1"/>
  <c r="AS690" i="1"/>
  <c r="K690" i="1"/>
  <c r="AR690" i="1"/>
  <c r="AO690" i="1"/>
  <c r="AN690" i="1"/>
  <c r="AM690" i="1"/>
  <c r="AK690" i="1"/>
  <c r="AJ690" i="1"/>
  <c r="AI690" i="1"/>
  <c r="AH690" i="1"/>
  <c r="AG690" i="1"/>
  <c r="AE690" i="1"/>
  <c r="AA690" i="1"/>
  <c r="AX692" i="1"/>
  <c r="Z692" i="1"/>
  <c r="AV692" i="1"/>
  <c r="X692" i="1"/>
  <c r="AU692" i="1"/>
  <c r="W692" i="1"/>
  <c r="AT692" i="1"/>
  <c r="V692" i="1"/>
  <c r="AQ692" i="1"/>
  <c r="S692" i="1"/>
  <c r="AP692" i="1"/>
  <c r="R692" i="1"/>
  <c r="AL692" i="1"/>
  <c r="N692" i="1"/>
  <c r="AC692" i="1"/>
  <c r="AB692" i="1"/>
  <c r="AA692" i="1"/>
  <c r="Y692" i="1"/>
  <c r="U692" i="1"/>
  <c r="T692" i="1"/>
  <c r="Q692" i="1"/>
  <c r="P692" i="1"/>
  <c r="O692" i="1"/>
  <c r="AY692" i="1"/>
  <c r="M692" i="1"/>
  <c r="AW692" i="1"/>
  <c r="L692" i="1"/>
  <c r="AS692" i="1"/>
  <c r="K692" i="1"/>
  <c r="AR692" i="1"/>
  <c r="AO692" i="1"/>
  <c r="AN692" i="1"/>
  <c r="AM692" i="1"/>
  <c r="AK692" i="1"/>
  <c r="AJ692" i="1"/>
  <c r="AI692" i="1"/>
  <c r="AF692" i="1"/>
  <c r="AE692" i="1"/>
  <c r="AS698" i="1"/>
  <c r="AW720" i="1"/>
  <c r="Y720" i="1"/>
  <c r="AB720" i="1"/>
  <c r="AA720" i="1"/>
  <c r="AY720" i="1"/>
  <c r="Z720" i="1"/>
  <c r="AX720" i="1"/>
  <c r="X720" i="1"/>
  <c r="AV720" i="1"/>
  <c r="W720" i="1"/>
  <c r="AU720" i="1"/>
  <c r="AT720" i="1"/>
  <c r="U720" i="1"/>
  <c r="AS720" i="1"/>
  <c r="T720" i="1"/>
  <c r="AR720" i="1"/>
  <c r="S720" i="1"/>
  <c r="AQ720" i="1"/>
  <c r="R720" i="1"/>
  <c r="AO720" i="1"/>
  <c r="P720" i="1"/>
  <c r="AN720" i="1"/>
  <c r="O720" i="1"/>
  <c r="AK720" i="1"/>
  <c r="L720" i="1"/>
  <c r="AP720" i="1"/>
  <c r="AM720" i="1"/>
  <c r="AL720" i="1"/>
  <c r="AJ720" i="1"/>
  <c r="AI720" i="1"/>
  <c r="AH720" i="1"/>
  <c r="AG720" i="1"/>
  <c r="AF720" i="1"/>
  <c r="AE720" i="1"/>
  <c r="AD720" i="1"/>
  <c r="AC720" i="1"/>
  <c r="V720" i="1"/>
  <c r="Q720" i="1"/>
  <c r="N720" i="1"/>
  <c r="M720" i="1"/>
  <c r="K720" i="1"/>
  <c r="AF620" i="1"/>
  <c r="O627" i="1"/>
  <c r="AV641" i="1"/>
  <c r="I645" i="1"/>
  <c r="H645" i="1"/>
  <c r="AO646" i="1"/>
  <c r="AJ652" i="1"/>
  <c r="W654" i="1"/>
  <c r="Y662" i="1"/>
  <c r="AX688" i="1"/>
  <c r="Z688" i="1"/>
  <c r="AV688" i="1"/>
  <c r="X688" i="1"/>
  <c r="AU688" i="1"/>
  <c r="W688" i="1"/>
  <c r="AT688" i="1"/>
  <c r="V688" i="1"/>
  <c r="AQ688" i="1"/>
  <c r="S688" i="1"/>
  <c r="AP688" i="1"/>
  <c r="R688" i="1"/>
  <c r="AL688" i="1"/>
  <c r="N688" i="1"/>
  <c r="O688" i="1"/>
  <c r="AY688" i="1"/>
  <c r="M688" i="1"/>
  <c r="AW688" i="1"/>
  <c r="L688" i="1"/>
  <c r="AS688" i="1"/>
  <c r="K688" i="1"/>
  <c r="AR688" i="1"/>
  <c r="AO688" i="1"/>
  <c r="AN688" i="1"/>
  <c r="AM688" i="1"/>
  <c r="AK688" i="1"/>
  <c r="AJ688" i="1"/>
  <c r="AI688" i="1"/>
  <c r="AH688" i="1"/>
  <c r="AG688" i="1"/>
  <c r="AF688" i="1"/>
  <c r="AE688" i="1"/>
  <c r="AD688" i="1"/>
  <c r="AC688" i="1"/>
  <c r="AA688" i="1"/>
  <c r="Q688" i="1"/>
  <c r="AW734" i="1"/>
  <c r="Y734" i="1"/>
  <c r="AF734" i="1"/>
  <c r="AE734" i="1"/>
  <c r="AD734" i="1"/>
  <c r="AC734" i="1"/>
  <c r="AB734" i="1"/>
  <c r="AA734" i="1"/>
  <c r="AY734" i="1"/>
  <c r="Z734" i="1"/>
  <c r="AX734" i="1"/>
  <c r="X734" i="1"/>
  <c r="AV734" i="1"/>
  <c r="W734" i="1"/>
  <c r="AU734" i="1"/>
  <c r="V734" i="1"/>
  <c r="AT734" i="1"/>
  <c r="U734" i="1"/>
  <c r="AS734" i="1"/>
  <c r="T734" i="1"/>
  <c r="AR734" i="1"/>
  <c r="S734" i="1"/>
  <c r="AO734" i="1"/>
  <c r="P734" i="1"/>
  <c r="AN734" i="1"/>
  <c r="O734" i="1"/>
  <c r="AQ734" i="1"/>
  <c r="AP734" i="1"/>
  <c r="AM734" i="1"/>
  <c r="AL734" i="1"/>
  <c r="AK734" i="1"/>
  <c r="AJ734" i="1"/>
  <c r="AI734" i="1"/>
  <c r="AH734" i="1"/>
  <c r="AG734" i="1"/>
  <c r="R734" i="1"/>
  <c r="Q734" i="1"/>
  <c r="N734" i="1"/>
  <c r="M734" i="1"/>
  <c r="L734" i="1"/>
  <c r="K734" i="1"/>
  <c r="U567" i="1"/>
  <c r="AS567" i="1"/>
  <c r="G574" i="1"/>
  <c r="J574" i="1" s="1"/>
  <c r="U579" i="1"/>
  <c r="AS579" i="1"/>
  <c r="G586" i="1"/>
  <c r="J586" i="1" s="1"/>
  <c r="U593" i="1"/>
  <c r="AT593" i="1"/>
  <c r="V595" i="1"/>
  <c r="G619" i="1"/>
  <c r="AG620" i="1"/>
  <c r="Q627" i="1"/>
  <c r="AW641" i="1"/>
  <c r="G645" i="1"/>
  <c r="J645" i="1" s="1"/>
  <c r="AP646" i="1"/>
  <c r="AX650" i="1"/>
  <c r="Z650" i="1"/>
  <c r="AV650" i="1"/>
  <c r="X650" i="1"/>
  <c r="AU650" i="1"/>
  <c r="W650" i="1"/>
  <c r="AT650" i="1"/>
  <c r="V650" i="1"/>
  <c r="AQ650" i="1"/>
  <c r="S650" i="1"/>
  <c r="AP650" i="1"/>
  <c r="R650" i="1"/>
  <c r="AL650" i="1"/>
  <c r="N650" i="1"/>
  <c r="AA650" i="1"/>
  <c r="Y650" i="1"/>
  <c r="U650" i="1"/>
  <c r="P650" i="1"/>
  <c r="O650" i="1"/>
  <c r="AR650" i="1"/>
  <c r="AK650" i="1"/>
  <c r="AK652" i="1"/>
  <c r="AA654" i="1"/>
  <c r="AA662" i="1"/>
  <c r="AX668" i="1"/>
  <c r="Z668" i="1"/>
  <c r="AV668" i="1"/>
  <c r="X668" i="1"/>
  <c r="AU668" i="1"/>
  <c r="W668" i="1"/>
  <c r="AT668" i="1"/>
  <c r="V668" i="1"/>
  <c r="AQ668" i="1"/>
  <c r="S668" i="1"/>
  <c r="AP668" i="1"/>
  <c r="R668" i="1"/>
  <c r="AL668" i="1"/>
  <c r="N668" i="1"/>
  <c r="AC668" i="1"/>
  <c r="AA668" i="1"/>
  <c r="Y668" i="1"/>
  <c r="U668" i="1"/>
  <c r="Q668" i="1"/>
  <c r="P668" i="1"/>
  <c r="O668" i="1"/>
  <c r="AY668" i="1"/>
  <c r="M668" i="1"/>
  <c r="AW668" i="1"/>
  <c r="AR668" i="1"/>
  <c r="AN668" i="1"/>
  <c r="AK668" i="1"/>
  <c r="Q676" i="1"/>
  <c r="AX686" i="1"/>
  <c r="Z686" i="1"/>
  <c r="AV686" i="1"/>
  <c r="X686" i="1"/>
  <c r="AU686" i="1"/>
  <c r="W686" i="1"/>
  <c r="AT686" i="1"/>
  <c r="V686" i="1"/>
  <c r="AQ686" i="1"/>
  <c r="S686" i="1"/>
  <c r="AP686" i="1"/>
  <c r="R686" i="1"/>
  <c r="AL686" i="1"/>
  <c r="N686" i="1"/>
  <c r="AR686" i="1"/>
  <c r="AO686" i="1"/>
  <c r="AN686" i="1"/>
  <c r="AM686" i="1"/>
  <c r="AK686" i="1"/>
  <c r="AJ686" i="1"/>
  <c r="AI686" i="1"/>
  <c r="AH686" i="1"/>
  <c r="AG686" i="1"/>
  <c r="AF686" i="1"/>
  <c r="AE686" i="1"/>
  <c r="AD686" i="1"/>
  <c r="AC686" i="1"/>
  <c r="AB686" i="1"/>
  <c r="AA686" i="1"/>
  <c r="Y686" i="1"/>
  <c r="U686" i="1"/>
  <c r="Q686" i="1"/>
  <c r="AW686" i="1"/>
  <c r="L686" i="1"/>
  <c r="J716" i="1"/>
  <c r="V567" i="1"/>
  <c r="AT567" i="1"/>
  <c r="H574" i="1"/>
  <c r="V579" i="1"/>
  <c r="AT579" i="1"/>
  <c r="H586" i="1"/>
  <c r="W591" i="1"/>
  <c r="AV591" i="1"/>
  <c r="V593" i="1"/>
  <c r="AU593" i="1"/>
  <c r="W595" i="1"/>
  <c r="Z603" i="1"/>
  <c r="I619" i="1"/>
  <c r="AJ620" i="1"/>
  <c r="AD626" i="1"/>
  <c r="R627" i="1"/>
  <c r="J632" i="1"/>
  <c r="AX641" i="1"/>
  <c r="AQ646" i="1"/>
  <c r="AG647" i="1"/>
  <c r="AO652" i="1"/>
  <c r="AD653" i="1"/>
  <c r="AB654" i="1"/>
  <c r="AB662" i="1"/>
  <c r="T676" i="1"/>
  <c r="Y690" i="1"/>
  <c r="AD692" i="1"/>
  <c r="AX707" i="1"/>
  <c r="Z707" i="1"/>
  <c r="AV707" i="1"/>
  <c r="X707" i="1"/>
  <c r="AU707" i="1"/>
  <c r="W707" i="1"/>
  <c r="AT707" i="1"/>
  <c r="V707" i="1"/>
  <c r="AR707" i="1"/>
  <c r="T707" i="1"/>
  <c r="AQ707" i="1"/>
  <c r="S707" i="1"/>
  <c r="AP707" i="1"/>
  <c r="R707" i="1"/>
  <c r="AL707" i="1"/>
  <c r="N707" i="1"/>
  <c r="AJ707" i="1"/>
  <c r="AI707" i="1"/>
  <c r="AH707" i="1"/>
  <c r="AG707" i="1"/>
  <c r="AF707" i="1"/>
  <c r="AE707" i="1"/>
  <c r="AD707" i="1"/>
  <c r="AC707" i="1"/>
  <c r="AB707" i="1"/>
  <c r="AA707" i="1"/>
  <c r="Y707" i="1"/>
  <c r="U707" i="1"/>
  <c r="Q707" i="1"/>
  <c r="P707" i="1"/>
  <c r="O707" i="1"/>
  <c r="M707" i="1"/>
  <c r="L707" i="1"/>
  <c r="AY707" i="1"/>
  <c r="K707" i="1"/>
  <c r="AW707" i="1"/>
  <c r="AS707" i="1"/>
  <c r="AO707" i="1"/>
  <c r="AN707" i="1"/>
  <c r="AM707" i="1"/>
  <c r="W567" i="1"/>
  <c r="AU567" i="1"/>
  <c r="W579" i="1"/>
  <c r="AU579" i="1"/>
  <c r="W593" i="1"/>
  <c r="AV593" i="1"/>
  <c r="X595" i="1"/>
  <c r="AA603" i="1"/>
  <c r="AK620" i="1"/>
  <c r="AE626" i="1"/>
  <c r="S627" i="1"/>
  <c r="G628" i="1"/>
  <c r="J628" i="1" s="1"/>
  <c r="AH647" i="1"/>
  <c r="AS652" i="1"/>
  <c r="AE653" i="1"/>
  <c r="AC654" i="1"/>
  <c r="J656" i="1"/>
  <c r="AD662" i="1"/>
  <c r="U676" i="1"/>
  <c r="P688" i="1"/>
  <c r="AB690" i="1"/>
  <c r="AG692" i="1"/>
  <c r="J699" i="1"/>
  <c r="I604" i="1"/>
  <c r="H604" i="1"/>
  <c r="G604" i="1"/>
  <c r="AL620" i="1"/>
  <c r="J625" i="1"/>
  <c r="V627" i="1"/>
  <c r="AR641" i="1"/>
  <c r="T641" i="1"/>
  <c r="AO641" i="1"/>
  <c r="Q641" i="1"/>
  <c r="AN641" i="1"/>
  <c r="P641" i="1"/>
  <c r="AK641" i="1"/>
  <c r="M641" i="1"/>
  <c r="AJ641" i="1"/>
  <c r="L641" i="1"/>
  <c r="AF641" i="1"/>
  <c r="AP641" i="1"/>
  <c r="AM641" i="1"/>
  <c r="AL641" i="1"/>
  <c r="AG641" i="1"/>
  <c r="AE641" i="1"/>
  <c r="AA641" i="1"/>
  <c r="W641" i="1"/>
  <c r="AH646" i="1"/>
  <c r="AE646" i="1"/>
  <c r="AD646" i="1"/>
  <c r="AY646" i="1"/>
  <c r="AA646" i="1"/>
  <c r="AX646" i="1"/>
  <c r="Z646" i="1"/>
  <c r="AT646" i="1"/>
  <c r="V646" i="1"/>
  <c r="AJ646" i="1"/>
  <c r="AI646" i="1"/>
  <c r="AG646" i="1"/>
  <c r="AB646" i="1"/>
  <c r="Y646" i="1"/>
  <c r="T646" i="1"/>
  <c r="AU646" i="1"/>
  <c r="P646" i="1"/>
  <c r="AS646" i="1"/>
  <c r="K650" i="1"/>
  <c r="AU652" i="1"/>
  <c r="AE654" i="1"/>
  <c r="AE662" i="1"/>
  <c r="K668" i="1"/>
  <c r="Y676" i="1"/>
  <c r="K686" i="1"/>
  <c r="T688" i="1"/>
  <c r="AC690" i="1"/>
  <c r="AH692" i="1"/>
  <c r="AX696" i="1"/>
  <c r="Z696" i="1"/>
  <c r="AV696" i="1"/>
  <c r="X696" i="1"/>
  <c r="AU696" i="1"/>
  <c r="W696" i="1"/>
  <c r="AT696" i="1"/>
  <c r="V696" i="1"/>
  <c r="AQ696" i="1"/>
  <c r="S696" i="1"/>
  <c r="AP696" i="1"/>
  <c r="R696" i="1"/>
  <c r="AL696" i="1"/>
  <c r="N696" i="1"/>
  <c r="AK696" i="1"/>
  <c r="AJ696" i="1"/>
  <c r="AI696" i="1"/>
  <c r="AH696" i="1"/>
  <c r="AG696" i="1"/>
  <c r="AF696" i="1"/>
  <c r="AE696" i="1"/>
  <c r="AD696" i="1"/>
  <c r="AC696" i="1"/>
  <c r="AB696" i="1"/>
  <c r="AA696" i="1"/>
  <c r="Y696" i="1"/>
  <c r="U696" i="1"/>
  <c r="T696" i="1"/>
  <c r="Q696" i="1"/>
  <c r="P696" i="1"/>
  <c r="O696" i="1"/>
  <c r="AY696" i="1"/>
  <c r="M696" i="1"/>
  <c r="AW696" i="1"/>
  <c r="L696" i="1"/>
  <c r="AR696" i="1"/>
  <c r="AO696" i="1"/>
  <c r="AN696" i="1"/>
  <c r="J703" i="1"/>
  <c r="G564" i="1"/>
  <c r="Y567" i="1"/>
  <c r="AW567" i="1"/>
  <c r="G576" i="1"/>
  <c r="J576" i="1" s="1"/>
  <c r="Y579" i="1"/>
  <c r="AW579" i="1"/>
  <c r="G588" i="1"/>
  <c r="J588" i="1" s="1"/>
  <c r="Z591" i="1"/>
  <c r="AY591" i="1"/>
  <c r="Y593" i="1"/>
  <c r="AX593" i="1"/>
  <c r="AC595" i="1"/>
  <c r="G596" i="1"/>
  <c r="J596" i="1" s="1"/>
  <c r="H600" i="1"/>
  <c r="AC603" i="1"/>
  <c r="H608" i="1"/>
  <c r="AM620" i="1"/>
  <c r="AJ626" i="1"/>
  <c r="W627" i="1"/>
  <c r="K641" i="1"/>
  <c r="AV646" i="1"/>
  <c r="AK647" i="1"/>
  <c r="L650" i="1"/>
  <c r="AW652" i="1"/>
  <c r="AL653" i="1"/>
  <c r="AF654" i="1"/>
  <c r="I657" i="1"/>
  <c r="H657" i="1"/>
  <c r="AF662" i="1"/>
  <c r="L668" i="1"/>
  <c r="AA676" i="1"/>
  <c r="M686" i="1"/>
  <c r="U688" i="1"/>
  <c r="AD690" i="1"/>
  <c r="AK707" i="1"/>
  <c r="AS758" i="1"/>
  <c r="U758" i="1"/>
  <c r="AB758" i="1"/>
  <c r="AA758" i="1"/>
  <c r="AX758" i="1"/>
  <c r="Y758" i="1"/>
  <c r="AW758" i="1"/>
  <c r="X758" i="1"/>
  <c r="AT758" i="1"/>
  <c r="T758" i="1"/>
  <c r="AK758" i="1"/>
  <c r="AJ758" i="1"/>
  <c r="AI758" i="1"/>
  <c r="AH758" i="1"/>
  <c r="AG758" i="1"/>
  <c r="AF758" i="1"/>
  <c r="AE758" i="1"/>
  <c r="AD758" i="1"/>
  <c r="AC758" i="1"/>
  <c r="Z758" i="1"/>
  <c r="W758" i="1"/>
  <c r="V758" i="1"/>
  <c r="S758" i="1"/>
  <c r="AY758" i="1"/>
  <c r="Q758" i="1"/>
  <c r="AV758" i="1"/>
  <c r="P758" i="1"/>
  <c r="AU758" i="1"/>
  <c r="O758" i="1"/>
  <c r="AQ758" i="1"/>
  <c r="M758" i="1"/>
  <c r="AR758" i="1"/>
  <c r="AP758" i="1"/>
  <c r="AO758" i="1"/>
  <c r="AN758" i="1"/>
  <c r="AM758" i="1"/>
  <c r="AL758" i="1"/>
  <c r="R758" i="1"/>
  <c r="N758" i="1"/>
  <c r="L758" i="1"/>
  <c r="K758" i="1"/>
  <c r="H564" i="1"/>
  <c r="Z567" i="1"/>
  <c r="AX567" i="1"/>
  <c r="H576" i="1"/>
  <c r="Z579" i="1"/>
  <c r="AX579" i="1"/>
  <c r="H588" i="1"/>
  <c r="AA591" i="1"/>
  <c r="Z593" i="1"/>
  <c r="AY593" i="1"/>
  <c r="AD595" i="1"/>
  <c r="H596" i="1"/>
  <c r="I600" i="1"/>
  <c r="AD603" i="1"/>
  <c r="AO620" i="1"/>
  <c r="AK626" i="1"/>
  <c r="X627" i="1"/>
  <c r="N641" i="1"/>
  <c r="AW646" i="1"/>
  <c r="AL647" i="1"/>
  <c r="M650" i="1"/>
  <c r="AX652" i="1"/>
  <c r="AM653" i="1"/>
  <c r="AG654" i="1"/>
  <c r="G657" i="1"/>
  <c r="J657" i="1" s="1"/>
  <c r="AJ662" i="1"/>
  <c r="J666" i="1"/>
  <c r="T668" i="1"/>
  <c r="G675" i="1"/>
  <c r="AB676" i="1"/>
  <c r="AX678" i="1"/>
  <c r="Z678" i="1"/>
  <c r="AV678" i="1"/>
  <c r="X678" i="1"/>
  <c r="AU678" i="1"/>
  <c r="W678" i="1"/>
  <c r="AT678" i="1"/>
  <c r="V678" i="1"/>
  <c r="AQ678" i="1"/>
  <c r="S678" i="1"/>
  <c r="AP678" i="1"/>
  <c r="R678" i="1"/>
  <c r="AL678" i="1"/>
  <c r="N678" i="1"/>
  <c r="U678" i="1"/>
  <c r="T678" i="1"/>
  <c r="Q678" i="1"/>
  <c r="P678" i="1"/>
  <c r="O678" i="1"/>
  <c r="AY678" i="1"/>
  <c r="M678" i="1"/>
  <c r="AW678" i="1"/>
  <c r="L678" i="1"/>
  <c r="AS678" i="1"/>
  <c r="K678" i="1"/>
  <c r="AR678" i="1"/>
  <c r="AO678" i="1"/>
  <c r="AN678" i="1"/>
  <c r="AM678" i="1"/>
  <c r="AK678" i="1"/>
  <c r="AJ678" i="1"/>
  <c r="AI678" i="1"/>
  <c r="AG678" i="1"/>
  <c r="AE678" i="1"/>
  <c r="O686" i="1"/>
  <c r="Y688" i="1"/>
  <c r="AF690" i="1"/>
  <c r="AW721" i="1"/>
  <c r="Y721" i="1"/>
  <c r="AD721" i="1"/>
  <c r="AC721" i="1"/>
  <c r="AB721" i="1"/>
  <c r="AA721" i="1"/>
  <c r="AY721" i="1"/>
  <c r="Z721" i="1"/>
  <c r="AX721" i="1"/>
  <c r="X721" i="1"/>
  <c r="AV721" i="1"/>
  <c r="W721" i="1"/>
  <c r="AU721" i="1"/>
  <c r="V721" i="1"/>
  <c r="AT721" i="1"/>
  <c r="U721" i="1"/>
  <c r="AS721" i="1"/>
  <c r="T721" i="1"/>
  <c r="AQ721" i="1"/>
  <c r="R721" i="1"/>
  <c r="AP721" i="1"/>
  <c r="Q721" i="1"/>
  <c r="AM721" i="1"/>
  <c r="N721" i="1"/>
  <c r="AR721" i="1"/>
  <c r="AO721" i="1"/>
  <c r="AN721" i="1"/>
  <c r="AL721" i="1"/>
  <c r="AK721" i="1"/>
  <c r="AJ721" i="1"/>
  <c r="AI721" i="1"/>
  <c r="AH721" i="1"/>
  <c r="AG721" i="1"/>
  <c r="AF721" i="1"/>
  <c r="AE721" i="1"/>
  <c r="S721" i="1"/>
  <c r="P721" i="1"/>
  <c r="O721" i="1"/>
  <c r="M721" i="1"/>
  <c r="L721" i="1"/>
  <c r="K721" i="1"/>
  <c r="AA567" i="1"/>
  <c r="AY567" i="1"/>
  <c r="AA579" i="1"/>
  <c r="AY579" i="1"/>
  <c r="AB591" i="1"/>
  <c r="AA593" i="1"/>
  <c r="AE595" i="1"/>
  <c r="AE603" i="1"/>
  <c r="AP620" i="1"/>
  <c r="AE622" i="1"/>
  <c r="AD622" i="1"/>
  <c r="AX622" i="1"/>
  <c r="Z622" i="1"/>
  <c r="AT622" i="1"/>
  <c r="V622" i="1"/>
  <c r="AK622" i="1"/>
  <c r="AJ622" i="1"/>
  <c r="AI622" i="1"/>
  <c r="AF622" i="1"/>
  <c r="AC622" i="1"/>
  <c r="X622" i="1"/>
  <c r="AV622" i="1"/>
  <c r="S622" i="1"/>
  <c r="AS622" i="1"/>
  <c r="AM626" i="1"/>
  <c r="Y627" i="1"/>
  <c r="G629" i="1"/>
  <c r="J629" i="1" s="1"/>
  <c r="O641" i="1"/>
  <c r="K646" i="1"/>
  <c r="AO647" i="1"/>
  <c r="Q650" i="1"/>
  <c r="AU653" i="1"/>
  <c r="AJ654" i="1"/>
  <c r="AO662" i="1"/>
  <c r="AB668" i="1"/>
  <c r="I675" i="1"/>
  <c r="AD676" i="1"/>
  <c r="P686" i="1"/>
  <c r="AB688" i="1"/>
  <c r="K696" i="1"/>
  <c r="AB567" i="1"/>
  <c r="AB579" i="1"/>
  <c r="AC591" i="1"/>
  <c r="AB593" i="1"/>
  <c r="AF595" i="1"/>
  <c r="AF603" i="1"/>
  <c r="AN626" i="1"/>
  <c r="AA627" i="1"/>
  <c r="R641" i="1"/>
  <c r="L646" i="1"/>
  <c r="AP647" i="1"/>
  <c r="T650" i="1"/>
  <c r="AV653" i="1"/>
  <c r="AK654" i="1"/>
  <c r="AH658" i="1"/>
  <c r="AF658" i="1"/>
  <c r="AE658" i="1"/>
  <c r="AD658" i="1"/>
  <c r="AY658" i="1"/>
  <c r="AA658" i="1"/>
  <c r="AX658" i="1"/>
  <c r="Z658" i="1"/>
  <c r="AT658" i="1"/>
  <c r="V658" i="1"/>
  <c r="S658" i="1"/>
  <c r="AW658" i="1"/>
  <c r="Q658" i="1"/>
  <c r="AV658" i="1"/>
  <c r="P658" i="1"/>
  <c r="AU658" i="1"/>
  <c r="O658" i="1"/>
  <c r="AR658" i="1"/>
  <c r="M658" i="1"/>
  <c r="AQ658" i="1"/>
  <c r="L658" i="1"/>
  <c r="AP658" i="1"/>
  <c r="K658" i="1"/>
  <c r="AL658" i="1"/>
  <c r="AG658" i="1"/>
  <c r="AS662" i="1"/>
  <c r="AD668" i="1"/>
  <c r="AF676" i="1"/>
  <c r="J682" i="1"/>
  <c r="T686" i="1"/>
  <c r="AM696" i="1"/>
  <c r="AW735" i="1"/>
  <c r="Y735" i="1"/>
  <c r="AH735" i="1"/>
  <c r="AG735" i="1"/>
  <c r="AF735" i="1"/>
  <c r="AE735" i="1"/>
  <c r="AD735" i="1"/>
  <c r="AC735" i="1"/>
  <c r="AB735" i="1"/>
  <c r="AA735" i="1"/>
  <c r="AY735" i="1"/>
  <c r="Z735" i="1"/>
  <c r="AX735" i="1"/>
  <c r="X735" i="1"/>
  <c r="AV735" i="1"/>
  <c r="W735" i="1"/>
  <c r="AU735" i="1"/>
  <c r="V735" i="1"/>
  <c r="AT735" i="1"/>
  <c r="U735" i="1"/>
  <c r="AQ735" i="1"/>
  <c r="R735" i="1"/>
  <c r="AP735" i="1"/>
  <c r="Q735" i="1"/>
  <c r="AS735" i="1"/>
  <c r="AR735" i="1"/>
  <c r="AO735" i="1"/>
  <c r="AN735" i="1"/>
  <c r="AM735" i="1"/>
  <c r="AL735" i="1"/>
  <c r="AK735" i="1"/>
  <c r="AJ735" i="1"/>
  <c r="AI735" i="1"/>
  <c r="T735" i="1"/>
  <c r="S735" i="1"/>
  <c r="P735" i="1"/>
  <c r="O735" i="1"/>
  <c r="N735" i="1"/>
  <c r="M735" i="1"/>
  <c r="L735" i="1"/>
  <c r="K735" i="1"/>
  <c r="AI620" i="1"/>
  <c r="K620" i="1"/>
  <c r="AH620" i="1"/>
  <c r="AD620" i="1"/>
  <c r="AA620" i="1"/>
  <c r="Z620" i="1"/>
  <c r="Y620" i="1"/>
  <c r="AW620" i="1"/>
  <c r="V620" i="1"/>
  <c r="AV620" i="1"/>
  <c r="U620" i="1"/>
  <c r="AR620" i="1"/>
  <c r="Q620" i="1"/>
  <c r="AN620" i="1"/>
  <c r="M620" i="1"/>
  <c r="AS620" i="1"/>
  <c r="AB627" i="1"/>
  <c r="AT652" i="1"/>
  <c r="V652" i="1"/>
  <c r="AR652" i="1"/>
  <c r="T652" i="1"/>
  <c r="AQ652" i="1"/>
  <c r="S652" i="1"/>
  <c r="AP652" i="1"/>
  <c r="R652" i="1"/>
  <c r="AM652" i="1"/>
  <c r="O652" i="1"/>
  <c r="AL652" i="1"/>
  <c r="N652" i="1"/>
  <c r="AH652" i="1"/>
  <c r="AA652" i="1"/>
  <c r="Z652" i="1"/>
  <c r="Y652" i="1"/>
  <c r="U652" i="1"/>
  <c r="Q652" i="1"/>
  <c r="AV652" i="1"/>
  <c r="K652" i="1"/>
  <c r="AN652" i="1"/>
  <c r="AO654" i="1"/>
  <c r="AW662" i="1"/>
  <c r="AX700" i="1"/>
  <c r="Z700" i="1"/>
  <c r="AV700" i="1"/>
  <c r="X700" i="1"/>
  <c r="AU700" i="1"/>
  <c r="W700" i="1"/>
  <c r="AT700" i="1"/>
  <c r="V700" i="1"/>
  <c r="AQ700" i="1"/>
  <c r="S700" i="1"/>
  <c r="AP700" i="1"/>
  <c r="R700" i="1"/>
  <c r="AL700" i="1"/>
  <c r="N700" i="1"/>
  <c r="O700" i="1"/>
  <c r="AY700" i="1"/>
  <c r="M700" i="1"/>
  <c r="AW700" i="1"/>
  <c r="L700" i="1"/>
  <c r="AS700" i="1"/>
  <c r="K700" i="1"/>
  <c r="AR700" i="1"/>
  <c r="AO700" i="1"/>
  <c r="AN700" i="1"/>
  <c r="AM700" i="1"/>
  <c r="AK700" i="1"/>
  <c r="AJ700" i="1"/>
  <c r="AI700" i="1"/>
  <c r="AH700" i="1"/>
  <c r="AG700" i="1"/>
  <c r="AF700" i="1"/>
  <c r="AE700" i="1"/>
  <c r="AD700" i="1"/>
  <c r="AC700" i="1"/>
  <c r="AB700" i="1"/>
  <c r="AA700" i="1"/>
  <c r="Y700" i="1"/>
  <c r="U700" i="1"/>
  <c r="T700" i="1"/>
  <c r="Q700" i="1"/>
  <c r="AX704" i="1"/>
  <c r="Z704" i="1"/>
  <c r="AV704" i="1"/>
  <c r="X704" i="1"/>
  <c r="AU704" i="1"/>
  <c r="W704" i="1"/>
  <c r="AT704" i="1"/>
  <c r="V704" i="1"/>
  <c r="AR704" i="1"/>
  <c r="T704" i="1"/>
  <c r="AQ704" i="1"/>
  <c r="S704" i="1"/>
  <c r="AP704" i="1"/>
  <c r="R704" i="1"/>
  <c r="AL704" i="1"/>
  <c r="N704" i="1"/>
  <c r="AJ704" i="1"/>
  <c r="AI704" i="1"/>
  <c r="AH704" i="1"/>
  <c r="AG704" i="1"/>
  <c r="AF704" i="1"/>
  <c r="AE704" i="1"/>
  <c r="AD704" i="1"/>
  <c r="AC704" i="1"/>
  <c r="AB704" i="1"/>
  <c r="AA704" i="1"/>
  <c r="Y704" i="1"/>
  <c r="U704" i="1"/>
  <c r="Q704" i="1"/>
  <c r="P704" i="1"/>
  <c r="O704" i="1"/>
  <c r="M704" i="1"/>
  <c r="L704" i="1"/>
  <c r="AY704" i="1"/>
  <c r="K704" i="1"/>
  <c r="AW704" i="1"/>
  <c r="AS704" i="1"/>
  <c r="AO704" i="1"/>
  <c r="AN704" i="1"/>
  <c r="AM704" i="1"/>
  <c r="AD567" i="1"/>
  <c r="AD579" i="1"/>
  <c r="AE591" i="1"/>
  <c r="AE593" i="1"/>
  <c r="AH595" i="1"/>
  <c r="AT620" i="1"/>
  <c r="AQ626" i="1"/>
  <c r="AC627" i="1"/>
  <c r="J637" i="1"/>
  <c r="U641" i="1"/>
  <c r="N646" i="1"/>
  <c r="AX647" i="1"/>
  <c r="AC650" i="1"/>
  <c r="AX653" i="1"/>
  <c r="AR654" i="1"/>
  <c r="AY662" i="1"/>
  <c r="AF668" i="1"/>
  <c r="AA678" i="1"/>
  <c r="AY686" i="1"/>
  <c r="AE567" i="1"/>
  <c r="AE579" i="1"/>
  <c r="AF591" i="1"/>
  <c r="AF593" i="1"/>
  <c r="AI595" i="1"/>
  <c r="AI603" i="1"/>
  <c r="K603" i="1"/>
  <c r="AH603" i="1"/>
  <c r="AG603" i="1"/>
  <c r="AW603" i="1"/>
  <c r="Y603" i="1"/>
  <c r="AL603" i="1"/>
  <c r="AU620" i="1"/>
  <c r="AR626" i="1"/>
  <c r="AE627" i="1"/>
  <c r="V641" i="1"/>
  <c r="I643" i="1"/>
  <c r="H643" i="1"/>
  <c r="O646" i="1"/>
  <c r="AD650" i="1"/>
  <c r="AS654" i="1"/>
  <c r="N658" i="1"/>
  <c r="J660" i="1"/>
  <c r="AX664" i="1"/>
  <c r="Z664" i="1"/>
  <c r="AV664" i="1"/>
  <c r="X664" i="1"/>
  <c r="AU664" i="1"/>
  <c r="W664" i="1"/>
  <c r="AT664" i="1"/>
  <c r="V664" i="1"/>
  <c r="AQ664" i="1"/>
  <c r="S664" i="1"/>
  <c r="AP664" i="1"/>
  <c r="R664" i="1"/>
  <c r="AL664" i="1"/>
  <c r="N664" i="1"/>
  <c r="O664" i="1"/>
  <c r="AW664" i="1"/>
  <c r="L664" i="1"/>
  <c r="AS664" i="1"/>
  <c r="K664" i="1"/>
  <c r="AR664" i="1"/>
  <c r="AN664" i="1"/>
  <c r="AM664" i="1"/>
  <c r="AK664" i="1"/>
  <c r="AG664" i="1"/>
  <c r="AE664" i="1"/>
  <c r="AC664" i="1"/>
  <c r="AG668" i="1"/>
  <c r="AX680" i="1"/>
  <c r="Z680" i="1"/>
  <c r="AV680" i="1"/>
  <c r="X680" i="1"/>
  <c r="AU680" i="1"/>
  <c r="W680" i="1"/>
  <c r="AT680" i="1"/>
  <c r="V680" i="1"/>
  <c r="AQ680" i="1"/>
  <c r="S680" i="1"/>
  <c r="AP680" i="1"/>
  <c r="R680" i="1"/>
  <c r="AL680" i="1"/>
  <c r="N680" i="1"/>
  <c r="AC680" i="1"/>
  <c r="AB680" i="1"/>
  <c r="AA680" i="1"/>
  <c r="Y680" i="1"/>
  <c r="U680" i="1"/>
  <c r="T680" i="1"/>
  <c r="Q680" i="1"/>
  <c r="P680" i="1"/>
  <c r="O680" i="1"/>
  <c r="AY680" i="1"/>
  <c r="M680" i="1"/>
  <c r="AW680" i="1"/>
  <c r="L680" i="1"/>
  <c r="AS680" i="1"/>
  <c r="K680" i="1"/>
  <c r="AR680" i="1"/>
  <c r="AO680" i="1"/>
  <c r="AN680" i="1"/>
  <c r="AM680" i="1"/>
  <c r="AK680" i="1"/>
  <c r="AI680" i="1"/>
  <c r="AE680" i="1"/>
  <c r="J689" i="1"/>
  <c r="AF567" i="1"/>
  <c r="AF579" i="1"/>
  <c r="AG591" i="1"/>
  <c r="AG593" i="1"/>
  <c r="G594" i="1"/>
  <c r="J594" i="1" s="1"/>
  <c r="AJ595" i="1"/>
  <c r="AM603" i="1"/>
  <c r="G607" i="1"/>
  <c r="J607" i="1" s="1"/>
  <c r="G610" i="1"/>
  <c r="J610" i="1" s="1"/>
  <c r="L620" i="1"/>
  <c r="AX620" i="1"/>
  <c r="AS626" i="1"/>
  <c r="AF627" i="1"/>
  <c r="X641" i="1"/>
  <c r="Q646" i="1"/>
  <c r="AE650" i="1"/>
  <c r="L652" i="1"/>
  <c r="AT654" i="1"/>
  <c r="AH668" i="1"/>
  <c r="AX674" i="1"/>
  <c r="Z674" i="1"/>
  <c r="AV674" i="1"/>
  <c r="X674" i="1"/>
  <c r="AU674" i="1"/>
  <c r="W674" i="1"/>
  <c r="AT674" i="1"/>
  <c r="V674" i="1"/>
  <c r="AQ674" i="1"/>
  <c r="S674" i="1"/>
  <c r="AP674" i="1"/>
  <c r="R674" i="1"/>
  <c r="AL674" i="1"/>
  <c r="N674" i="1"/>
  <c r="AR674" i="1"/>
  <c r="AO674" i="1"/>
  <c r="AN674" i="1"/>
  <c r="AM674" i="1"/>
  <c r="AK674" i="1"/>
  <c r="AJ674" i="1"/>
  <c r="AI674" i="1"/>
  <c r="AH674" i="1"/>
  <c r="AG674" i="1"/>
  <c r="AF674" i="1"/>
  <c r="AE674" i="1"/>
  <c r="AD674" i="1"/>
  <c r="AC674" i="1"/>
  <c r="AA674" i="1"/>
  <c r="U674" i="1"/>
  <c r="AX691" i="1"/>
  <c r="Z691" i="1"/>
  <c r="AV691" i="1"/>
  <c r="X691" i="1"/>
  <c r="AU691" i="1"/>
  <c r="W691" i="1"/>
  <c r="AT691" i="1"/>
  <c r="V691" i="1"/>
  <c r="AQ691" i="1"/>
  <c r="S691" i="1"/>
  <c r="AP691" i="1"/>
  <c r="R691" i="1"/>
  <c r="AL691" i="1"/>
  <c r="N691" i="1"/>
  <c r="AN691" i="1"/>
  <c r="AM691" i="1"/>
  <c r="AK691" i="1"/>
  <c r="AJ691" i="1"/>
  <c r="AI691" i="1"/>
  <c r="AH691" i="1"/>
  <c r="AG691" i="1"/>
  <c r="AF691" i="1"/>
  <c r="AE691" i="1"/>
  <c r="AD691" i="1"/>
  <c r="AC691" i="1"/>
  <c r="AB691" i="1"/>
  <c r="AA691" i="1"/>
  <c r="Y691" i="1"/>
  <c r="U691" i="1"/>
  <c r="T691" i="1"/>
  <c r="Q691" i="1"/>
  <c r="O691" i="1"/>
  <c r="AS691" i="1"/>
  <c r="AR691" i="1"/>
  <c r="P700" i="1"/>
  <c r="AK704" i="1"/>
  <c r="AW722" i="1"/>
  <c r="Y722" i="1"/>
  <c r="AF722" i="1"/>
  <c r="AE722" i="1"/>
  <c r="AD722" i="1"/>
  <c r="AC722" i="1"/>
  <c r="AB722" i="1"/>
  <c r="AA722" i="1"/>
  <c r="AY722" i="1"/>
  <c r="Z722" i="1"/>
  <c r="AX722" i="1"/>
  <c r="X722" i="1"/>
  <c r="AV722" i="1"/>
  <c r="W722" i="1"/>
  <c r="AU722" i="1"/>
  <c r="V722" i="1"/>
  <c r="AS722" i="1"/>
  <c r="T722" i="1"/>
  <c r="AR722" i="1"/>
  <c r="S722" i="1"/>
  <c r="AO722" i="1"/>
  <c r="P722" i="1"/>
  <c r="AT722" i="1"/>
  <c r="AQ722" i="1"/>
  <c r="AP722" i="1"/>
  <c r="AN722" i="1"/>
  <c r="AM722" i="1"/>
  <c r="AL722" i="1"/>
  <c r="AK722" i="1"/>
  <c r="AJ722" i="1"/>
  <c r="AI722" i="1"/>
  <c r="AH722" i="1"/>
  <c r="AG722" i="1"/>
  <c r="U722" i="1"/>
  <c r="R722" i="1"/>
  <c r="Q722" i="1"/>
  <c r="O722" i="1"/>
  <c r="N722" i="1"/>
  <c r="M722" i="1"/>
  <c r="L722" i="1"/>
  <c r="K722" i="1"/>
  <c r="AG567" i="1"/>
  <c r="AG579" i="1"/>
  <c r="AI591" i="1"/>
  <c r="AH593" i="1"/>
  <c r="L603" i="1"/>
  <c r="AN603" i="1"/>
  <c r="N620" i="1"/>
  <c r="AY620" i="1"/>
  <c r="AG627" i="1"/>
  <c r="Y641" i="1"/>
  <c r="R646" i="1"/>
  <c r="AF650" i="1"/>
  <c r="M652" i="1"/>
  <c r="AV654" i="1"/>
  <c r="T658" i="1"/>
  <c r="H661" i="1"/>
  <c r="AI668" i="1"/>
  <c r="AD678" i="1"/>
  <c r="K691" i="1"/>
  <c r="AS760" i="1"/>
  <c r="U760" i="1"/>
  <c r="AF760" i="1"/>
  <c r="AE760" i="1"/>
  <c r="AC760" i="1"/>
  <c r="AB760" i="1"/>
  <c r="AX760" i="1"/>
  <c r="Y760" i="1"/>
  <c r="AG760" i="1"/>
  <c r="AD760" i="1"/>
  <c r="AA760" i="1"/>
  <c r="Z760" i="1"/>
  <c r="X760" i="1"/>
  <c r="W760" i="1"/>
  <c r="V760" i="1"/>
  <c r="T760" i="1"/>
  <c r="AY760" i="1"/>
  <c r="S760" i="1"/>
  <c r="AW760" i="1"/>
  <c r="R760" i="1"/>
  <c r="AV760" i="1"/>
  <c r="Q760" i="1"/>
  <c r="AU760" i="1"/>
  <c r="P760" i="1"/>
  <c r="AT760" i="1"/>
  <c r="O760" i="1"/>
  <c r="AQ760" i="1"/>
  <c r="M760" i="1"/>
  <c r="AP760" i="1"/>
  <c r="L760" i="1"/>
  <c r="AO760" i="1"/>
  <c r="K760" i="1"/>
  <c r="AM760" i="1"/>
  <c r="AR760" i="1"/>
  <c r="AN760" i="1"/>
  <c r="AL760" i="1"/>
  <c r="AK760" i="1"/>
  <c r="AJ760" i="1"/>
  <c r="AI760" i="1"/>
  <c r="AH760" i="1"/>
  <c r="N760" i="1"/>
  <c r="AI593" i="1"/>
  <c r="AY595" i="1"/>
  <c r="AA595" i="1"/>
  <c r="AX595" i="1"/>
  <c r="Z595" i="1"/>
  <c r="AW595" i="1"/>
  <c r="Y595" i="1"/>
  <c r="AO595" i="1"/>
  <c r="Q595" i="1"/>
  <c r="AL595" i="1"/>
  <c r="O620" i="1"/>
  <c r="AU626" i="1"/>
  <c r="W626" i="1"/>
  <c r="AT626" i="1"/>
  <c r="V626" i="1"/>
  <c r="AP626" i="1"/>
  <c r="R626" i="1"/>
  <c r="AL626" i="1"/>
  <c r="N626" i="1"/>
  <c r="AH626" i="1"/>
  <c r="AG626" i="1"/>
  <c r="AF626" i="1"/>
  <c r="AC626" i="1"/>
  <c r="AB626" i="1"/>
  <c r="X626" i="1"/>
  <c r="AV626" i="1"/>
  <c r="Q626" i="1"/>
  <c r="AX626" i="1"/>
  <c r="AK627" i="1"/>
  <c r="J630" i="1"/>
  <c r="Z641" i="1"/>
  <c r="S646" i="1"/>
  <c r="AF647" i="1"/>
  <c r="AD647" i="1"/>
  <c r="AC647" i="1"/>
  <c r="AB647" i="1"/>
  <c r="AW647" i="1"/>
  <c r="Y647" i="1"/>
  <c r="AV647" i="1"/>
  <c r="X647" i="1"/>
  <c r="AR647" i="1"/>
  <c r="T647" i="1"/>
  <c r="AT647" i="1"/>
  <c r="N647" i="1"/>
  <c r="AS647" i="1"/>
  <c r="M647" i="1"/>
  <c r="AQ647" i="1"/>
  <c r="L647" i="1"/>
  <c r="AN647" i="1"/>
  <c r="AM647" i="1"/>
  <c r="AI647" i="1"/>
  <c r="AA647" i="1"/>
  <c r="AG650" i="1"/>
  <c r="P652" i="1"/>
  <c r="AR653" i="1"/>
  <c r="T653" i="1"/>
  <c r="AP653" i="1"/>
  <c r="R653" i="1"/>
  <c r="AO653" i="1"/>
  <c r="Q653" i="1"/>
  <c r="AN653" i="1"/>
  <c r="P653" i="1"/>
  <c r="AK653" i="1"/>
  <c r="M653" i="1"/>
  <c r="AJ653" i="1"/>
  <c r="L653" i="1"/>
  <c r="AF653" i="1"/>
  <c r="AT653" i="1"/>
  <c r="AS653" i="1"/>
  <c r="AQ653" i="1"/>
  <c r="AI653" i="1"/>
  <c r="AH653" i="1"/>
  <c r="AC653" i="1"/>
  <c r="Y653" i="1"/>
  <c r="AW654" i="1"/>
  <c r="I661" i="1"/>
  <c r="J663" i="1"/>
  <c r="AJ668" i="1"/>
  <c r="J670" i="1"/>
  <c r="AX687" i="1"/>
  <c r="Z687" i="1"/>
  <c r="AV687" i="1"/>
  <c r="X687" i="1"/>
  <c r="AU687" i="1"/>
  <c r="W687" i="1"/>
  <c r="AT687" i="1"/>
  <c r="V687" i="1"/>
  <c r="AQ687" i="1"/>
  <c r="S687" i="1"/>
  <c r="AP687" i="1"/>
  <c r="R687" i="1"/>
  <c r="AL687" i="1"/>
  <c r="N687" i="1"/>
  <c r="AE687" i="1"/>
  <c r="AD687" i="1"/>
  <c r="AC687" i="1"/>
  <c r="AB687" i="1"/>
  <c r="AA687" i="1"/>
  <c r="Y687" i="1"/>
  <c r="U687" i="1"/>
  <c r="T687" i="1"/>
  <c r="Q687" i="1"/>
  <c r="P687" i="1"/>
  <c r="O687" i="1"/>
  <c r="AY687" i="1"/>
  <c r="M687" i="1"/>
  <c r="AW687" i="1"/>
  <c r="L687" i="1"/>
  <c r="AS687" i="1"/>
  <c r="K687" i="1"/>
  <c r="AR687" i="1"/>
  <c r="AO687" i="1"/>
  <c r="AN687" i="1"/>
  <c r="AK687" i="1"/>
  <c r="AG687" i="1"/>
  <c r="AX718" i="1"/>
  <c r="Z718" i="1"/>
  <c r="AW718" i="1"/>
  <c r="Y718" i="1"/>
  <c r="AV718" i="1"/>
  <c r="X718" i="1"/>
  <c r="AU718" i="1"/>
  <c r="W718" i="1"/>
  <c r="AT718" i="1"/>
  <c r="V718" i="1"/>
  <c r="AR718" i="1"/>
  <c r="T718" i="1"/>
  <c r="AQ718" i="1"/>
  <c r="S718" i="1"/>
  <c r="AP718" i="1"/>
  <c r="R718" i="1"/>
  <c r="AM718" i="1"/>
  <c r="O718" i="1"/>
  <c r="AL718" i="1"/>
  <c r="N718" i="1"/>
  <c r="AI718" i="1"/>
  <c r="K718" i="1"/>
  <c r="AY718" i="1"/>
  <c r="AS718" i="1"/>
  <c r="AO718" i="1"/>
  <c r="AN718" i="1"/>
  <c r="AK718" i="1"/>
  <c r="AJ718" i="1"/>
  <c r="AH718" i="1"/>
  <c r="AG718" i="1"/>
  <c r="AF718" i="1"/>
  <c r="AE718" i="1"/>
  <c r="AD718" i="1"/>
  <c r="AC718" i="1"/>
  <c r="AB718" i="1"/>
  <c r="AA718" i="1"/>
  <c r="U718" i="1"/>
  <c r="Q718" i="1"/>
  <c r="P718" i="1"/>
  <c r="M718" i="1"/>
  <c r="L718" i="1"/>
  <c r="H740" i="1"/>
  <c r="I740" i="1"/>
  <c r="H746" i="1"/>
  <c r="G746" i="1"/>
  <c r="J780" i="1"/>
  <c r="J799" i="1"/>
  <c r="G733" i="1"/>
  <c r="G740" i="1"/>
  <c r="J740" i="1" s="1"/>
  <c r="I746" i="1"/>
  <c r="AW723" i="1"/>
  <c r="Y723" i="1"/>
  <c r="AH723" i="1"/>
  <c r="AG723" i="1"/>
  <c r="AF723" i="1"/>
  <c r="AE723" i="1"/>
  <c r="AD723" i="1"/>
  <c r="AC723" i="1"/>
  <c r="AB723" i="1"/>
  <c r="AA723" i="1"/>
  <c r="AY723" i="1"/>
  <c r="Z723" i="1"/>
  <c r="AX723" i="1"/>
  <c r="X723" i="1"/>
  <c r="AU723" i="1"/>
  <c r="V723" i="1"/>
  <c r="AT723" i="1"/>
  <c r="U723" i="1"/>
  <c r="AQ723" i="1"/>
  <c r="R723" i="1"/>
  <c r="I728" i="1"/>
  <c r="H728" i="1"/>
  <c r="G728" i="1"/>
  <c r="H733" i="1"/>
  <c r="AV819" i="1"/>
  <c r="X819" i="1"/>
  <c r="AU819" i="1"/>
  <c r="W819" i="1"/>
  <c r="AT819" i="1"/>
  <c r="V819" i="1"/>
  <c r="AS819" i="1"/>
  <c r="U819" i="1"/>
  <c r="AQ819" i="1"/>
  <c r="S819" i="1"/>
  <c r="AM819" i="1"/>
  <c r="O819" i="1"/>
  <c r="AG819" i="1"/>
  <c r="AF819" i="1"/>
  <c r="AE819" i="1"/>
  <c r="AD819" i="1"/>
  <c r="AC819" i="1"/>
  <c r="AA819" i="1"/>
  <c r="Z819" i="1"/>
  <c r="Y819" i="1"/>
  <c r="AY819" i="1"/>
  <c r="P819" i="1"/>
  <c r="AO819" i="1"/>
  <c r="AX819" i="1"/>
  <c r="AW819" i="1"/>
  <c r="AR819" i="1"/>
  <c r="AP819" i="1"/>
  <c r="AN819" i="1"/>
  <c r="AL819" i="1"/>
  <c r="AK819" i="1"/>
  <c r="AJ819" i="1"/>
  <c r="AI819" i="1"/>
  <c r="AH819" i="1"/>
  <c r="T819" i="1"/>
  <c r="R819" i="1"/>
  <c r="Q819" i="1"/>
  <c r="M819" i="1"/>
  <c r="K819" i="1"/>
  <c r="H764" i="1"/>
  <c r="I764" i="1"/>
  <c r="G764" i="1"/>
  <c r="J764" i="1" s="1"/>
  <c r="J774" i="1"/>
  <c r="G711" i="1"/>
  <c r="L723" i="1"/>
  <c r="J725" i="1"/>
  <c r="J727" i="1"/>
  <c r="H711" i="1"/>
  <c r="M723" i="1"/>
  <c r="L819" i="1"/>
  <c r="N723" i="1"/>
  <c r="H732" i="1"/>
  <c r="J732" i="1" s="1"/>
  <c r="AP737" i="1"/>
  <c r="I753" i="1"/>
  <c r="H753" i="1"/>
  <c r="G753" i="1"/>
  <c r="N819" i="1"/>
  <c r="O723" i="1"/>
  <c r="AB819" i="1"/>
  <c r="G712" i="1"/>
  <c r="J712" i="1" s="1"/>
  <c r="P723" i="1"/>
  <c r="AR737" i="1"/>
  <c r="I755" i="1"/>
  <c r="H755" i="1"/>
  <c r="G755" i="1"/>
  <c r="J755" i="1" s="1"/>
  <c r="I786" i="1"/>
  <c r="H786" i="1"/>
  <c r="G786" i="1"/>
  <c r="J786" i="1" s="1"/>
  <c r="AV800" i="1"/>
  <c r="X800" i="1"/>
  <c r="AU800" i="1"/>
  <c r="W800" i="1"/>
  <c r="AT800" i="1"/>
  <c r="V800" i="1"/>
  <c r="AS800" i="1"/>
  <c r="U800" i="1"/>
  <c r="AQ800" i="1"/>
  <c r="S800" i="1"/>
  <c r="AM800" i="1"/>
  <c r="O800" i="1"/>
  <c r="AY800" i="1"/>
  <c r="P800" i="1"/>
  <c r="AX800" i="1"/>
  <c r="N800" i="1"/>
  <c r="AR800" i="1"/>
  <c r="L800" i="1"/>
  <c r="AP800" i="1"/>
  <c r="K800" i="1"/>
  <c r="AL800" i="1"/>
  <c r="AG800" i="1"/>
  <c r="AB800" i="1"/>
  <c r="AH800" i="1"/>
  <c r="AF800" i="1"/>
  <c r="AE800" i="1"/>
  <c r="AD800" i="1"/>
  <c r="AC800" i="1"/>
  <c r="AA800" i="1"/>
  <c r="Z800" i="1"/>
  <c r="Y800" i="1"/>
  <c r="T800" i="1"/>
  <c r="R800" i="1"/>
  <c r="Q800" i="1"/>
  <c r="M800" i="1"/>
  <c r="AW800" i="1"/>
  <c r="AN800" i="1"/>
  <c r="AK800" i="1"/>
  <c r="Q723" i="1"/>
  <c r="AS737" i="1"/>
  <c r="J771" i="1"/>
  <c r="AV827" i="1"/>
  <c r="X827" i="1"/>
  <c r="AU827" i="1"/>
  <c r="W827" i="1"/>
  <c r="AT827" i="1"/>
  <c r="V827" i="1"/>
  <c r="AS827" i="1"/>
  <c r="U827" i="1"/>
  <c r="AQ827" i="1"/>
  <c r="S827" i="1"/>
  <c r="AM827" i="1"/>
  <c r="O827" i="1"/>
  <c r="AG827" i="1"/>
  <c r="AF827" i="1"/>
  <c r="AE827" i="1"/>
  <c r="AD827" i="1"/>
  <c r="AC827" i="1"/>
  <c r="AB827" i="1"/>
  <c r="AA827" i="1"/>
  <c r="Z827" i="1"/>
  <c r="Y827" i="1"/>
  <c r="T827" i="1"/>
  <c r="R827" i="1"/>
  <c r="AY827" i="1"/>
  <c r="P827" i="1"/>
  <c r="AO827" i="1"/>
  <c r="Q827" i="1"/>
  <c r="N827" i="1"/>
  <c r="M827" i="1"/>
  <c r="L827" i="1"/>
  <c r="K827" i="1"/>
  <c r="AX827" i="1"/>
  <c r="AW827" i="1"/>
  <c r="AR827" i="1"/>
  <c r="AN827" i="1"/>
  <c r="AK827" i="1"/>
  <c r="AJ827" i="1"/>
  <c r="J642" i="1"/>
  <c r="H697" i="1"/>
  <c r="J697" i="1" s="1"/>
  <c r="H702" i="1"/>
  <c r="J702" i="1" s="1"/>
  <c r="H705" i="1"/>
  <c r="J705" i="1" s="1"/>
  <c r="H708" i="1"/>
  <c r="J708" i="1" s="1"/>
  <c r="G713" i="1"/>
  <c r="J713" i="1" s="1"/>
  <c r="S723" i="1"/>
  <c r="AT737" i="1"/>
  <c r="I757" i="1"/>
  <c r="H757" i="1"/>
  <c r="G757" i="1"/>
  <c r="J757" i="1" s="1"/>
  <c r="J794" i="1"/>
  <c r="AI800" i="1"/>
  <c r="I823" i="1"/>
  <c r="H823" i="1"/>
  <c r="G823" i="1"/>
  <c r="J823" i="1" s="1"/>
  <c r="O147" i="2" s="1"/>
  <c r="T723" i="1"/>
  <c r="J731" i="1"/>
  <c r="AJ800" i="1"/>
  <c r="W723" i="1"/>
  <c r="AH827" i="1"/>
  <c r="AV839" i="1"/>
  <c r="X839" i="1"/>
  <c r="AU839" i="1"/>
  <c r="W839" i="1"/>
  <c r="AT839" i="1"/>
  <c r="V839" i="1"/>
  <c r="AS839" i="1"/>
  <c r="U839" i="1"/>
  <c r="AQ839" i="1"/>
  <c r="S839" i="1"/>
  <c r="AM839" i="1"/>
  <c r="O839" i="1"/>
  <c r="AI839" i="1"/>
  <c r="K839" i="1"/>
  <c r="Y839" i="1"/>
  <c r="T839" i="1"/>
  <c r="R839" i="1"/>
  <c r="Q839" i="1"/>
  <c r="P839" i="1"/>
  <c r="AY839" i="1"/>
  <c r="N839" i="1"/>
  <c r="AX839" i="1"/>
  <c r="M839" i="1"/>
  <c r="AW839" i="1"/>
  <c r="L839" i="1"/>
  <c r="AR839" i="1"/>
  <c r="AP839" i="1"/>
  <c r="AO839" i="1"/>
  <c r="AN839" i="1"/>
  <c r="AL839" i="1"/>
  <c r="AJ839" i="1"/>
  <c r="AF839" i="1"/>
  <c r="AA839" i="1"/>
  <c r="AH839" i="1"/>
  <c r="AG839" i="1"/>
  <c r="AE839" i="1"/>
  <c r="AC839" i="1"/>
  <c r="Z839" i="1"/>
  <c r="G671" i="1"/>
  <c r="G683" i="1"/>
  <c r="J683" i="1" s="1"/>
  <c r="G695" i="1"/>
  <c r="J695" i="1" s="1"/>
  <c r="H714" i="1"/>
  <c r="J714" i="1" s="1"/>
  <c r="AI723" i="1"/>
  <c r="H745" i="1"/>
  <c r="G745" i="1"/>
  <c r="J745" i="1" s="1"/>
  <c r="I745" i="1"/>
  <c r="J759" i="1"/>
  <c r="H784" i="1"/>
  <c r="I784" i="1"/>
  <c r="G784" i="1"/>
  <c r="J784" i="1" s="1"/>
  <c r="AV792" i="1"/>
  <c r="X792" i="1"/>
  <c r="AU792" i="1"/>
  <c r="W792" i="1"/>
  <c r="AT792" i="1"/>
  <c r="V792" i="1"/>
  <c r="AS792" i="1"/>
  <c r="U792" i="1"/>
  <c r="AQ792" i="1"/>
  <c r="S792" i="1"/>
  <c r="AM792" i="1"/>
  <c r="O792" i="1"/>
  <c r="AY792" i="1"/>
  <c r="P792" i="1"/>
  <c r="AX792" i="1"/>
  <c r="N792" i="1"/>
  <c r="AR792" i="1"/>
  <c r="L792" i="1"/>
  <c r="AP792" i="1"/>
  <c r="K792" i="1"/>
  <c r="AL792" i="1"/>
  <c r="AG792" i="1"/>
  <c r="AB792" i="1"/>
  <c r="AW792" i="1"/>
  <c r="AO792" i="1"/>
  <c r="AN792" i="1"/>
  <c r="AK792" i="1"/>
  <c r="AJ792" i="1"/>
  <c r="AI792" i="1"/>
  <c r="AH792" i="1"/>
  <c r="AE792" i="1"/>
  <c r="AD792" i="1"/>
  <c r="AC792" i="1"/>
  <c r="Z792" i="1"/>
  <c r="T792" i="1"/>
  <c r="R792" i="1"/>
  <c r="AI827" i="1"/>
  <c r="H671" i="1"/>
  <c r="H683" i="1"/>
  <c r="H695" i="1"/>
  <c r="G715" i="1"/>
  <c r="J715" i="1" s="1"/>
  <c r="AJ723" i="1"/>
  <c r="G741" i="1"/>
  <c r="H775" i="1"/>
  <c r="I775" i="1"/>
  <c r="G775" i="1"/>
  <c r="J817" i="1"/>
  <c r="AL827" i="1"/>
  <c r="AW898" i="1"/>
  <c r="Y898" i="1"/>
  <c r="AV898" i="1"/>
  <c r="X898" i="1"/>
  <c r="AS898" i="1"/>
  <c r="U898" i="1"/>
  <c r="AR898" i="1"/>
  <c r="T898" i="1"/>
  <c r="AN898" i="1"/>
  <c r="P898" i="1"/>
  <c r="AJ898" i="1"/>
  <c r="L898" i="1"/>
  <c r="AK898" i="1"/>
  <c r="AI898" i="1"/>
  <c r="AH898" i="1"/>
  <c r="AG898" i="1"/>
  <c r="AF898" i="1"/>
  <c r="AE898" i="1"/>
  <c r="AC898" i="1"/>
  <c r="AB898" i="1"/>
  <c r="AA898" i="1"/>
  <c r="Z898" i="1"/>
  <c r="V898" i="1"/>
  <c r="S898" i="1"/>
  <c r="R898" i="1"/>
  <c r="AX898" i="1"/>
  <c r="O898" i="1"/>
  <c r="AU898" i="1"/>
  <c r="N898" i="1"/>
  <c r="AT898" i="1"/>
  <c r="M898" i="1"/>
  <c r="AQ898" i="1"/>
  <c r="K898" i="1"/>
  <c r="AO898" i="1"/>
  <c r="AM898" i="1"/>
  <c r="AY898" i="1"/>
  <c r="AP898" i="1"/>
  <c r="AL898" i="1"/>
  <c r="AD898" i="1"/>
  <c r="W898" i="1"/>
  <c r="Q898" i="1"/>
  <c r="H715" i="1"/>
  <c r="AK723" i="1"/>
  <c r="I741" i="1"/>
  <c r="M792" i="1"/>
  <c r="AP827" i="1"/>
  <c r="AB839" i="1"/>
  <c r="AV865" i="1"/>
  <c r="X865" i="1"/>
  <c r="AD865" i="1"/>
  <c r="AC865" i="1"/>
  <c r="AB865" i="1"/>
  <c r="AA865" i="1"/>
  <c r="AY865" i="1"/>
  <c r="Z865" i="1"/>
  <c r="AX865" i="1"/>
  <c r="Y865" i="1"/>
  <c r="AU865" i="1"/>
  <c r="V865" i="1"/>
  <c r="AS865" i="1"/>
  <c r="T865" i="1"/>
  <c r="AO865" i="1"/>
  <c r="P865" i="1"/>
  <c r="AR865" i="1"/>
  <c r="AQ865" i="1"/>
  <c r="AP865" i="1"/>
  <c r="AN865" i="1"/>
  <c r="AM865" i="1"/>
  <c r="AL865" i="1"/>
  <c r="AK865" i="1"/>
  <c r="AJ865" i="1"/>
  <c r="AI865" i="1"/>
  <c r="AH865" i="1"/>
  <c r="AG865" i="1"/>
  <c r="AF865" i="1"/>
  <c r="AE865" i="1"/>
  <c r="W865" i="1"/>
  <c r="U865" i="1"/>
  <c r="S865" i="1"/>
  <c r="R865" i="1"/>
  <c r="Q865" i="1"/>
  <c r="O865" i="1"/>
  <c r="N865" i="1"/>
  <c r="M865" i="1"/>
  <c r="L865" i="1"/>
  <c r="AW865" i="1"/>
  <c r="K865" i="1"/>
  <c r="AT865" i="1"/>
  <c r="AL723" i="1"/>
  <c r="AV777" i="1"/>
  <c r="X777" i="1"/>
  <c r="AT777" i="1"/>
  <c r="V777" i="1"/>
  <c r="AS777" i="1"/>
  <c r="U777" i="1"/>
  <c r="AQ777" i="1"/>
  <c r="S777" i="1"/>
  <c r="AI777" i="1"/>
  <c r="AH777" i="1"/>
  <c r="AF777" i="1"/>
  <c r="AE777" i="1"/>
  <c r="AB777" i="1"/>
  <c r="AY777" i="1"/>
  <c r="T777" i="1"/>
  <c r="AP777" i="1"/>
  <c r="N777" i="1"/>
  <c r="O777" i="1"/>
  <c r="M777" i="1"/>
  <c r="L777" i="1"/>
  <c r="K777" i="1"/>
  <c r="AX777" i="1"/>
  <c r="AW777" i="1"/>
  <c r="AU777" i="1"/>
  <c r="AR777" i="1"/>
  <c r="AO777" i="1"/>
  <c r="AN777" i="1"/>
  <c r="AM777" i="1"/>
  <c r="AL777" i="1"/>
  <c r="AK777" i="1"/>
  <c r="AG777" i="1"/>
  <c r="AD777" i="1"/>
  <c r="AC777" i="1"/>
  <c r="Z777" i="1"/>
  <c r="W777" i="1"/>
  <c r="Q792" i="1"/>
  <c r="AD839" i="1"/>
  <c r="AM723" i="1"/>
  <c r="AF737" i="1"/>
  <c r="AW737" i="1"/>
  <c r="Y737" i="1"/>
  <c r="AM737" i="1"/>
  <c r="M737" i="1"/>
  <c r="AL737" i="1"/>
  <c r="L737" i="1"/>
  <c r="AK737" i="1"/>
  <c r="K737" i="1"/>
  <c r="AJ737" i="1"/>
  <c r="AI737" i="1"/>
  <c r="AH737" i="1"/>
  <c r="AG737" i="1"/>
  <c r="AE737" i="1"/>
  <c r="AD737" i="1"/>
  <c r="AC737" i="1"/>
  <c r="AB737" i="1"/>
  <c r="AA737" i="1"/>
  <c r="Z737" i="1"/>
  <c r="AV737" i="1"/>
  <c r="V737" i="1"/>
  <c r="AU737" i="1"/>
  <c r="U737" i="1"/>
  <c r="AK839" i="1"/>
  <c r="I633" i="1"/>
  <c r="H633" i="1"/>
  <c r="H669" i="1"/>
  <c r="H681" i="1"/>
  <c r="J681" i="1" s="1"/>
  <c r="H693" i="1"/>
  <c r="J693" i="1" s="1"/>
  <c r="H703" i="1"/>
  <c r="H706" i="1"/>
  <c r="J706" i="1" s="1"/>
  <c r="H709" i="1"/>
  <c r="J709" i="1" s="1"/>
  <c r="G717" i="1"/>
  <c r="J717" i="1" s="1"/>
  <c r="AN723" i="1"/>
  <c r="I730" i="1"/>
  <c r="J730" i="1" s="1"/>
  <c r="AA792" i="1"/>
  <c r="J795" i="1"/>
  <c r="G836" i="1"/>
  <c r="I836" i="1"/>
  <c r="H836" i="1"/>
  <c r="G633" i="1"/>
  <c r="I655" i="1"/>
  <c r="H655" i="1"/>
  <c r="J655" i="1" s="1"/>
  <c r="H717" i="1"/>
  <c r="AO723" i="1"/>
  <c r="N737" i="1"/>
  <c r="P777" i="1"/>
  <c r="AF792" i="1"/>
  <c r="AP723" i="1"/>
  <c r="O737" i="1"/>
  <c r="Q777" i="1"/>
  <c r="AR723" i="1"/>
  <c r="P737" i="1"/>
  <c r="AS756" i="1"/>
  <c r="U756" i="1"/>
  <c r="AW756" i="1"/>
  <c r="X756" i="1"/>
  <c r="AV756" i="1"/>
  <c r="W756" i="1"/>
  <c r="AT756" i="1"/>
  <c r="T756" i="1"/>
  <c r="AR756" i="1"/>
  <c r="S756" i="1"/>
  <c r="AO756" i="1"/>
  <c r="P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R756" i="1"/>
  <c r="Q756" i="1"/>
  <c r="AY756" i="1"/>
  <c r="O756" i="1"/>
  <c r="AU756" i="1"/>
  <c r="M756" i="1"/>
  <c r="R777" i="1"/>
  <c r="AS723" i="1"/>
  <c r="J729" i="1"/>
  <c r="Q737" i="1"/>
  <c r="J785" i="1"/>
  <c r="J856" i="1"/>
  <c r="G796" i="1"/>
  <c r="J796" i="1" s="1"/>
  <c r="G797" i="1"/>
  <c r="J797" i="1" s="1"/>
  <c r="G825" i="1"/>
  <c r="J825" i="1" s="1"/>
  <c r="G829" i="1"/>
  <c r="J829" i="1" s="1"/>
  <c r="I818" i="1"/>
  <c r="H818" i="1"/>
  <c r="G818" i="1"/>
  <c r="H762" i="1"/>
  <c r="G762" i="1"/>
  <c r="H767" i="1"/>
  <c r="J767" i="1" s="1"/>
  <c r="I798" i="1"/>
  <c r="J798" i="1" s="1"/>
  <c r="H799" i="1"/>
  <c r="AO802" i="1"/>
  <c r="H817" i="1"/>
  <c r="H838" i="1"/>
  <c r="J838" i="1" s="1"/>
  <c r="I762" i="1"/>
  <c r="AN776" i="1"/>
  <c r="AV861" i="1"/>
  <c r="X861" i="1"/>
  <c r="AU861" i="1"/>
  <c r="W861" i="1"/>
  <c r="AT861" i="1"/>
  <c r="V861" i="1"/>
  <c r="AS861" i="1"/>
  <c r="U861" i="1"/>
  <c r="AR861" i="1"/>
  <c r="T861" i="1"/>
  <c r="AQ861" i="1"/>
  <c r="S861" i="1"/>
  <c r="AO861" i="1"/>
  <c r="Q861" i="1"/>
  <c r="AM861" i="1"/>
  <c r="O861" i="1"/>
  <c r="AI861" i="1"/>
  <c r="K861" i="1"/>
  <c r="AP861" i="1"/>
  <c r="AN861" i="1"/>
  <c r="AL861" i="1"/>
  <c r="AK861" i="1"/>
  <c r="AJ861" i="1"/>
  <c r="AH861" i="1"/>
  <c r="AG861" i="1"/>
  <c r="AF861" i="1"/>
  <c r="AE861" i="1"/>
  <c r="AD861" i="1"/>
  <c r="AC861" i="1"/>
  <c r="AB861" i="1"/>
  <c r="AA861" i="1"/>
  <c r="Z861" i="1"/>
  <c r="Y861" i="1"/>
  <c r="R861" i="1"/>
  <c r="P861" i="1"/>
  <c r="N861" i="1"/>
  <c r="M861" i="1"/>
  <c r="L861" i="1"/>
  <c r="AY861" i="1"/>
  <c r="AX861" i="1"/>
  <c r="J751" i="1"/>
  <c r="J801" i="1"/>
  <c r="J815" i="1"/>
  <c r="I816" i="1"/>
  <c r="H816" i="1"/>
  <c r="J816" i="1" s="1"/>
  <c r="AV857" i="1"/>
  <c r="X857" i="1"/>
  <c r="AU857" i="1"/>
  <c r="W857" i="1"/>
  <c r="AT857" i="1"/>
  <c r="V857" i="1"/>
  <c r="AS857" i="1"/>
  <c r="U857" i="1"/>
  <c r="AR857" i="1"/>
  <c r="T857" i="1"/>
  <c r="AQ857" i="1"/>
  <c r="S857" i="1"/>
  <c r="AO857" i="1"/>
  <c r="Q857" i="1"/>
  <c r="AM857" i="1"/>
  <c r="O857" i="1"/>
  <c r="AI857" i="1"/>
  <c r="K857" i="1"/>
  <c r="AP857" i="1"/>
  <c r="AN857" i="1"/>
  <c r="AL857" i="1"/>
  <c r="AK857" i="1"/>
  <c r="AJ857" i="1"/>
  <c r="AH857" i="1"/>
  <c r="AG857" i="1"/>
  <c r="AF857" i="1"/>
  <c r="AE857" i="1"/>
  <c r="AD857" i="1"/>
  <c r="AC857" i="1"/>
  <c r="AB857" i="1"/>
  <c r="AA857" i="1"/>
  <c r="Z857" i="1"/>
  <c r="Y857" i="1"/>
  <c r="R857" i="1"/>
  <c r="P857" i="1"/>
  <c r="N857" i="1"/>
  <c r="M857" i="1"/>
  <c r="L857" i="1"/>
  <c r="AY857" i="1"/>
  <c r="AX857" i="1"/>
  <c r="AV876" i="1"/>
  <c r="X876" i="1"/>
  <c r="AJ876" i="1"/>
  <c r="L876" i="1"/>
  <c r="AF876" i="1"/>
  <c r="AE876" i="1"/>
  <c r="AD876" i="1"/>
  <c r="AC876" i="1"/>
  <c r="AB876" i="1"/>
  <c r="AA876" i="1"/>
  <c r="AY876" i="1"/>
  <c r="Y876" i="1"/>
  <c r="AX876" i="1"/>
  <c r="W876" i="1"/>
  <c r="AW876" i="1"/>
  <c r="V876" i="1"/>
  <c r="AU876" i="1"/>
  <c r="U876" i="1"/>
  <c r="AS876" i="1"/>
  <c r="S876" i="1"/>
  <c r="AR876" i="1"/>
  <c r="R876" i="1"/>
  <c r="AQ876" i="1"/>
  <c r="Q876" i="1"/>
  <c r="AO876" i="1"/>
  <c r="O876" i="1"/>
  <c r="AN876" i="1"/>
  <c r="N876" i="1"/>
  <c r="AT876" i="1"/>
  <c r="AP876" i="1"/>
  <c r="AM876" i="1"/>
  <c r="AL876" i="1"/>
  <c r="AK876" i="1"/>
  <c r="AI876" i="1"/>
  <c r="AH876" i="1"/>
  <c r="AG876" i="1"/>
  <c r="Z876" i="1"/>
  <c r="T876" i="1"/>
  <c r="P876" i="1"/>
  <c r="M876" i="1"/>
  <c r="K876" i="1"/>
  <c r="I739" i="1"/>
  <c r="J739" i="1" s="1"/>
  <c r="AG773" i="1"/>
  <c r="AR776" i="1"/>
  <c r="J845" i="1"/>
  <c r="AW861" i="1"/>
  <c r="AV866" i="1"/>
  <c r="X866" i="1"/>
  <c r="AF866" i="1"/>
  <c r="AE866" i="1"/>
  <c r="AD866" i="1"/>
  <c r="AC866" i="1"/>
  <c r="AB866" i="1"/>
  <c r="AA866" i="1"/>
  <c r="AX866" i="1"/>
  <c r="Y866" i="1"/>
  <c r="AW866" i="1"/>
  <c r="W866" i="1"/>
  <c r="AU866" i="1"/>
  <c r="V866" i="1"/>
  <c r="AQ866" i="1"/>
  <c r="R866" i="1"/>
  <c r="AK866" i="1"/>
  <c r="AJ866" i="1"/>
  <c r="AI866" i="1"/>
  <c r="AH866" i="1"/>
  <c r="AG866" i="1"/>
  <c r="Z866" i="1"/>
  <c r="U866" i="1"/>
  <c r="T866" i="1"/>
  <c r="S866" i="1"/>
  <c r="Q866" i="1"/>
  <c r="P866" i="1"/>
  <c r="O866" i="1"/>
  <c r="N866" i="1"/>
  <c r="M866" i="1"/>
  <c r="L866" i="1"/>
  <c r="AY866" i="1"/>
  <c r="K866" i="1"/>
  <c r="AT866" i="1"/>
  <c r="AS866" i="1"/>
  <c r="AR866" i="1"/>
  <c r="AP866" i="1"/>
  <c r="AO866" i="1"/>
  <c r="AN866" i="1"/>
  <c r="AM866" i="1"/>
  <c r="AW902" i="1"/>
  <c r="Y902" i="1"/>
  <c r="AV902" i="1"/>
  <c r="X902" i="1"/>
  <c r="AS902" i="1"/>
  <c r="U902" i="1"/>
  <c r="AR902" i="1"/>
  <c r="T902" i="1"/>
  <c r="AN902" i="1"/>
  <c r="P902" i="1"/>
  <c r="AJ902" i="1"/>
  <c r="L902" i="1"/>
  <c r="AK902" i="1"/>
  <c r="AI902" i="1"/>
  <c r="AH902" i="1"/>
  <c r="AG902" i="1"/>
  <c r="AF902" i="1"/>
  <c r="AE902" i="1"/>
  <c r="AC902" i="1"/>
  <c r="AB902" i="1"/>
  <c r="AA902" i="1"/>
  <c r="Z902" i="1"/>
  <c r="V902" i="1"/>
  <c r="S902" i="1"/>
  <c r="R902" i="1"/>
  <c r="AX902" i="1"/>
  <c r="O902" i="1"/>
  <c r="AU902" i="1"/>
  <c r="N902" i="1"/>
  <c r="AT902" i="1"/>
  <c r="M902" i="1"/>
  <c r="AQ902" i="1"/>
  <c r="K902" i="1"/>
  <c r="AO902" i="1"/>
  <c r="AM902" i="1"/>
  <c r="Q902" i="1"/>
  <c r="AY902" i="1"/>
  <c r="AP902" i="1"/>
  <c r="AL902" i="1"/>
  <c r="AD902" i="1"/>
  <c r="H744" i="1"/>
  <c r="G744" i="1"/>
  <c r="H748" i="1"/>
  <c r="G748" i="1"/>
  <c r="AW776" i="1"/>
  <c r="J787" i="1"/>
  <c r="J803" i="1"/>
  <c r="J813" i="1"/>
  <c r="I814" i="1"/>
  <c r="H814" i="1"/>
  <c r="J842" i="1"/>
  <c r="AW857" i="1"/>
  <c r="G814" i="1"/>
  <c r="G738" i="1"/>
  <c r="H768" i="1"/>
  <c r="G768" i="1"/>
  <c r="AV776" i="1"/>
  <c r="X776" i="1"/>
  <c r="AT776" i="1"/>
  <c r="V776" i="1"/>
  <c r="AS776" i="1"/>
  <c r="U776" i="1"/>
  <c r="AQ776" i="1"/>
  <c r="S776" i="1"/>
  <c r="AA776" i="1"/>
  <c r="Z776" i="1"/>
  <c r="W776" i="1"/>
  <c r="AY776" i="1"/>
  <c r="T776" i="1"/>
  <c r="AU776" i="1"/>
  <c r="P776" i="1"/>
  <c r="AM776" i="1"/>
  <c r="K776" i="1"/>
  <c r="AH776" i="1"/>
  <c r="AV802" i="1"/>
  <c r="X802" i="1"/>
  <c r="AU802" i="1"/>
  <c r="W802" i="1"/>
  <c r="AT802" i="1"/>
  <c r="V802" i="1"/>
  <c r="AS802" i="1"/>
  <c r="U802" i="1"/>
  <c r="AQ802" i="1"/>
  <c r="S802" i="1"/>
  <c r="AM802" i="1"/>
  <c r="O802" i="1"/>
  <c r="AY802" i="1"/>
  <c r="P802" i="1"/>
  <c r="AX802" i="1"/>
  <c r="N802" i="1"/>
  <c r="AR802" i="1"/>
  <c r="L802" i="1"/>
  <c r="AP802" i="1"/>
  <c r="K802" i="1"/>
  <c r="AL802" i="1"/>
  <c r="AG802" i="1"/>
  <c r="AB802" i="1"/>
  <c r="G831" i="1"/>
  <c r="G726" i="1"/>
  <c r="J726" i="1" s="1"/>
  <c r="I738" i="1"/>
  <c r="I768" i="1"/>
  <c r="G772" i="1"/>
  <c r="J772" i="1" s="1"/>
  <c r="AL773" i="1"/>
  <c r="L776" i="1"/>
  <c r="G781" i="1"/>
  <c r="J781" i="1" s="1"/>
  <c r="G788" i="1"/>
  <c r="G789" i="1"/>
  <c r="M802" i="1"/>
  <c r="G804" i="1"/>
  <c r="H805" i="1"/>
  <c r="J805" i="1" s="1"/>
  <c r="H807" i="1"/>
  <c r="J807" i="1" s="1"/>
  <c r="H809" i="1"/>
  <c r="J809" i="1" s="1"/>
  <c r="H811" i="1"/>
  <c r="J811" i="1" s="1"/>
  <c r="I812" i="1"/>
  <c r="H812" i="1"/>
  <c r="H831" i="1"/>
  <c r="I873" i="1"/>
  <c r="H873" i="1"/>
  <c r="G873" i="1"/>
  <c r="H726" i="1"/>
  <c r="I772" i="1"/>
  <c r="AN773" i="1"/>
  <c r="M776" i="1"/>
  <c r="I781" i="1"/>
  <c r="I788" i="1"/>
  <c r="H789" i="1"/>
  <c r="Q802" i="1"/>
  <c r="I804" i="1"/>
  <c r="G806" i="1"/>
  <c r="J806" i="1" s="1"/>
  <c r="G808" i="1"/>
  <c r="J808" i="1" s="1"/>
  <c r="G810" i="1"/>
  <c r="J810" i="1" s="1"/>
  <c r="G812" i="1"/>
  <c r="J812" i="1" s="1"/>
  <c r="J765" i="1"/>
  <c r="AO773" i="1"/>
  <c r="N776" i="1"/>
  <c r="R802" i="1"/>
  <c r="I822" i="1"/>
  <c r="H822" i="1"/>
  <c r="G822" i="1"/>
  <c r="AW892" i="1"/>
  <c r="Y892" i="1"/>
  <c r="AV892" i="1"/>
  <c r="X892" i="1"/>
  <c r="AS892" i="1"/>
  <c r="U892" i="1"/>
  <c r="AR892" i="1"/>
  <c r="T892" i="1"/>
  <c r="AN892" i="1"/>
  <c r="P892" i="1"/>
  <c r="AJ892" i="1"/>
  <c r="L892" i="1"/>
  <c r="AK892" i="1"/>
  <c r="AI892" i="1"/>
  <c r="AH892" i="1"/>
  <c r="AG892" i="1"/>
  <c r="AF892" i="1"/>
  <c r="AE892" i="1"/>
  <c r="AC892" i="1"/>
  <c r="AB892" i="1"/>
  <c r="AA892" i="1"/>
  <c r="Z892" i="1"/>
  <c r="V892" i="1"/>
  <c r="S892" i="1"/>
  <c r="R892" i="1"/>
  <c r="AX892" i="1"/>
  <c r="O892" i="1"/>
  <c r="AU892" i="1"/>
  <c r="N892" i="1"/>
  <c r="AT892" i="1"/>
  <c r="M892" i="1"/>
  <c r="AQ892" i="1"/>
  <c r="K892" i="1"/>
  <c r="AO892" i="1"/>
  <c r="AM892" i="1"/>
  <c r="AY892" i="1"/>
  <c r="AP892" i="1"/>
  <c r="AL892" i="1"/>
  <c r="AD892" i="1"/>
  <c r="W892" i="1"/>
  <c r="Q892" i="1"/>
  <c r="H747" i="1"/>
  <c r="G747" i="1"/>
  <c r="O776" i="1"/>
  <c r="T802" i="1"/>
  <c r="J821" i="1"/>
  <c r="G724" i="1"/>
  <c r="G736" i="1"/>
  <c r="J736" i="1" s="1"/>
  <c r="I743" i="1"/>
  <c r="J743" i="1" s="1"/>
  <c r="I747" i="1"/>
  <c r="H750" i="1"/>
  <c r="G750" i="1"/>
  <c r="AS763" i="1"/>
  <c r="U763" i="1"/>
  <c r="AL763" i="1"/>
  <c r="M763" i="1"/>
  <c r="AK763" i="1"/>
  <c r="L763" i="1"/>
  <c r="AI763" i="1"/>
  <c r="AH763" i="1"/>
  <c r="AE763" i="1"/>
  <c r="AY763" i="1"/>
  <c r="Z763" i="1"/>
  <c r="AO763" i="1"/>
  <c r="AR773" i="1"/>
  <c r="Q776" i="1"/>
  <c r="I782" i="1"/>
  <c r="J782" i="1" s="1"/>
  <c r="I790" i="1"/>
  <c r="J790" i="1" s="1"/>
  <c r="H791" i="1"/>
  <c r="J791" i="1" s="1"/>
  <c r="Y802" i="1"/>
  <c r="H821" i="1"/>
  <c r="I834" i="1"/>
  <c r="H834" i="1"/>
  <c r="H724" i="1"/>
  <c r="H736" i="1"/>
  <c r="I750" i="1"/>
  <c r="AP763" i="1"/>
  <c r="AW773" i="1"/>
  <c r="R776" i="1"/>
  <c r="Z802" i="1"/>
  <c r="G834" i="1"/>
  <c r="I843" i="1"/>
  <c r="H843" i="1"/>
  <c r="AV859" i="1"/>
  <c r="X859" i="1"/>
  <c r="AU859" i="1"/>
  <c r="W859" i="1"/>
  <c r="AT859" i="1"/>
  <c r="V859" i="1"/>
  <c r="AS859" i="1"/>
  <c r="U859" i="1"/>
  <c r="AR859" i="1"/>
  <c r="T859" i="1"/>
  <c r="AQ859" i="1"/>
  <c r="S859" i="1"/>
  <c r="AO859" i="1"/>
  <c r="Q859" i="1"/>
  <c r="AM859" i="1"/>
  <c r="O859" i="1"/>
  <c r="AI859" i="1"/>
  <c r="K859" i="1"/>
  <c r="AA859" i="1"/>
  <c r="Z859" i="1"/>
  <c r="Y859" i="1"/>
  <c r="R859" i="1"/>
  <c r="P859" i="1"/>
  <c r="N859" i="1"/>
  <c r="M859" i="1"/>
  <c r="L859" i="1"/>
  <c r="AY859" i="1"/>
  <c r="AX859" i="1"/>
  <c r="AW859" i="1"/>
  <c r="AP859" i="1"/>
  <c r="AN859" i="1"/>
  <c r="AL859" i="1"/>
  <c r="AK859" i="1"/>
  <c r="AJ859" i="1"/>
  <c r="AH859" i="1"/>
  <c r="AG859" i="1"/>
  <c r="AF859" i="1"/>
  <c r="AE859" i="1"/>
  <c r="AD859" i="1"/>
  <c r="AC859" i="1"/>
  <c r="J769" i="1"/>
  <c r="Y776" i="1"/>
  <c r="J783" i="1"/>
  <c r="J793" i="1"/>
  <c r="AA802" i="1"/>
  <c r="J843" i="1"/>
  <c r="J846" i="1"/>
  <c r="AV855" i="1"/>
  <c r="X855" i="1"/>
  <c r="AU855" i="1"/>
  <c r="W855" i="1"/>
  <c r="AT855" i="1"/>
  <c r="V855" i="1"/>
  <c r="AS855" i="1"/>
  <c r="U855" i="1"/>
  <c r="AR855" i="1"/>
  <c r="T855" i="1"/>
  <c r="AQ855" i="1"/>
  <c r="S855" i="1"/>
  <c r="AO855" i="1"/>
  <c r="Q855" i="1"/>
  <c r="AM855" i="1"/>
  <c r="O855" i="1"/>
  <c r="AI855" i="1"/>
  <c r="K855" i="1"/>
  <c r="AA855" i="1"/>
  <c r="Z855" i="1"/>
  <c r="Y855" i="1"/>
  <c r="R855" i="1"/>
  <c r="P855" i="1"/>
  <c r="N855" i="1"/>
  <c r="M855" i="1"/>
  <c r="L855" i="1"/>
  <c r="AY855" i="1"/>
  <c r="AX855" i="1"/>
  <c r="AW855" i="1"/>
  <c r="AP855" i="1"/>
  <c r="AN855" i="1"/>
  <c r="AL855" i="1"/>
  <c r="AK855" i="1"/>
  <c r="AJ855" i="1"/>
  <c r="AH855" i="1"/>
  <c r="AG855" i="1"/>
  <c r="AF855" i="1"/>
  <c r="AE855" i="1"/>
  <c r="AD855" i="1"/>
  <c r="AC855" i="1"/>
  <c r="AV773" i="1"/>
  <c r="X773" i="1"/>
  <c r="AT773" i="1"/>
  <c r="V773" i="1"/>
  <c r="AS773" i="1"/>
  <c r="U773" i="1"/>
  <c r="AQ773" i="1"/>
  <c r="S773" i="1"/>
  <c r="AA773" i="1"/>
  <c r="Z773" i="1"/>
  <c r="W773" i="1"/>
  <c r="AY773" i="1"/>
  <c r="T773" i="1"/>
  <c r="AU773" i="1"/>
  <c r="P773" i="1"/>
  <c r="AM773" i="1"/>
  <c r="K773" i="1"/>
  <c r="AH773" i="1"/>
  <c r="AB776" i="1"/>
  <c r="AC802" i="1"/>
  <c r="AV864" i="1"/>
  <c r="X864" i="1"/>
  <c r="AB864" i="1"/>
  <c r="AA864" i="1"/>
  <c r="AY864" i="1"/>
  <c r="Z864" i="1"/>
  <c r="AX864" i="1"/>
  <c r="Y864" i="1"/>
  <c r="AW864" i="1"/>
  <c r="W864" i="1"/>
  <c r="AU864" i="1"/>
  <c r="V864" i="1"/>
  <c r="AS864" i="1"/>
  <c r="T864" i="1"/>
  <c r="AQ864" i="1"/>
  <c r="R864" i="1"/>
  <c r="AM864" i="1"/>
  <c r="N864" i="1"/>
  <c r="P864" i="1"/>
  <c r="O864" i="1"/>
  <c r="M864" i="1"/>
  <c r="L864" i="1"/>
  <c r="K864" i="1"/>
  <c r="AT864" i="1"/>
  <c r="AR864" i="1"/>
  <c r="AP864" i="1"/>
  <c r="AO864" i="1"/>
  <c r="AN864" i="1"/>
  <c r="AL864" i="1"/>
  <c r="AK864" i="1"/>
  <c r="AJ864" i="1"/>
  <c r="AI864" i="1"/>
  <c r="AH864" i="1"/>
  <c r="AG864" i="1"/>
  <c r="AF864" i="1"/>
  <c r="AE864" i="1"/>
  <c r="AD864" i="1"/>
  <c r="AC864" i="1"/>
  <c r="U864" i="1"/>
  <c r="S864" i="1"/>
  <c r="AR904" i="1"/>
  <c r="T904" i="1"/>
  <c r="AY904" i="1"/>
  <c r="Z904" i="1"/>
  <c r="AX904" i="1"/>
  <c r="Y904" i="1"/>
  <c r="AU904" i="1"/>
  <c r="V904" i="1"/>
  <c r="AT904" i="1"/>
  <c r="U904" i="1"/>
  <c r="AO904" i="1"/>
  <c r="P904" i="1"/>
  <c r="AK904" i="1"/>
  <c r="L904" i="1"/>
  <c r="AL904" i="1"/>
  <c r="AJ904" i="1"/>
  <c r="AI904" i="1"/>
  <c r="AH904" i="1"/>
  <c r="AG904" i="1"/>
  <c r="AF904" i="1"/>
  <c r="AD904" i="1"/>
  <c r="AC904" i="1"/>
  <c r="AB904" i="1"/>
  <c r="AA904" i="1"/>
  <c r="W904" i="1"/>
  <c r="S904" i="1"/>
  <c r="R904" i="1"/>
  <c r="O904" i="1"/>
  <c r="AW904" i="1"/>
  <c r="N904" i="1"/>
  <c r="AV904" i="1"/>
  <c r="M904" i="1"/>
  <c r="AS904" i="1"/>
  <c r="K904" i="1"/>
  <c r="AP904" i="1"/>
  <c r="AN904" i="1"/>
  <c r="X904" i="1"/>
  <c r="Q904" i="1"/>
  <c r="AQ904" i="1"/>
  <c r="AM904" i="1"/>
  <c r="I742" i="1"/>
  <c r="J742" i="1" s="1"/>
  <c r="G752" i="1"/>
  <c r="J752" i="1" s="1"/>
  <c r="L773" i="1"/>
  <c r="AC776" i="1"/>
  <c r="G778" i="1"/>
  <c r="J778" i="1" s="1"/>
  <c r="AD802" i="1"/>
  <c r="I820" i="1"/>
  <c r="H820" i="1"/>
  <c r="G820" i="1"/>
  <c r="AB859" i="1"/>
  <c r="J886" i="1"/>
  <c r="AW896" i="1"/>
  <c r="Y896" i="1"/>
  <c r="AV896" i="1"/>
  <c r="X896" i="1"/>
  <c r="AS896" i="1"/>
  <c r="U896" i="1"/>
  <c r="AR896" i="1"/>
  <c r="T896" i="1"/>
  <c r="AN896" i="1"/>
  <c r="P896" i="1"/>
  <c r="AJ896" i="1"/>
  <c r="L896" i="1"/>
  <c r="AK896" i="1"/>
  <c r="AI896" i="1"/>
  <c r="AH896" i="1"/>
  <c r="AG896" i="1"/>
  <c r="AF896" i="1"/>
  <c r="AE896" i="1"/>
  <c r="AC896" i="1"/>
  <c r="AB896" i="1"/>
  <c r="AA896" i="1"/>
  <c r="Z896" i="1"/>
  <c r="V896" i="1"/>
  <c r="S896" i="1"/>
  <c r="R896" i="1"/>
  <c r="AX896" i="1"/>
  <c r="O896" i="1"/>
  <c r="AU896" i="1"/>
  <c r="N896" i="1"/>
  <c r="AT896" i="1"/>
  <c r="M896" i="1"/>
  <c r="AQ896" i="1"/>
  <c r="K896" i="1"/>
  <c r="AO896" i="1"/>
  <c r="AM896" i="1"/>
  <c r="AM965" i="1"/>
  <c r="O965" i="1"/>
  <c r="AE965" i="1"/>
  <c r="AB965" i="1"/>
  <c r="AA965" i="1"/>
  <c r="AY965" i="1"/>
  <c r="Z965" i="1"/>
  <c r="AW965" i="1"/>
  <c r="AV965" i="1"/>
  <c r="W965" i="1"/>
  <c r="AU965" i="1"/>
  <c r="V965" i="1"/>
  <c r="AS965" i="1"/>
  <c r="T965" i="1"/>
  <c r="AR965" i="1"/>
  <c r="S965" i="1"/>
  <c r="AQ965" i="1"/>
  <c r="R965" i="1"/>
  <c r="AO965" i="1"/>
  <c r="AN965" i="1"/>
  <c r="AL965" i="1"/>
  <c r="AK965" i="1"/>
  <c r="AJ965" i="1"/>
  <c r="AI965" i="1"/>
  <c r="AG965" i="1"/>
  <c r="AF965" i="1"/>
  <c r="AD965" i="1"/>
  <c r="AC965" i="1"/>
  <c r="X965" i="1"/>
  <c r="U965" i="1"/>
  <c r="Q965" i="1"/>
  <c r="N965" i="1"/>
  <c r="M965" i="1"/>
  <c r="L965" i="1"/>
  <c r="K965" i="1"/>
  <c r="AX965" i="1"/>
  <c r="AT965" i="1"/>
  <c r="AP965" i="1"/>
  <c r="AH965" i="1"/>
  <c r="Y965" i="1"/>
  <c r="P965" i="1"/>
  <c r="J872" i="1"/>
  <c r="J888" i="1"/>
  <c r="AW894" i="1"/>
  <c r="Y894" i="1"/>
  <c r="AV894" i="1"/>
  <c r="X894" i="1"/>
  <c r="AS894" i="1"/>
  <c r="U894" i="1"/>
  <c r="AR894" i="1"/>
  <c r="T894" i="1"/>
  <c r="AN894" i="1"/>
  <c r="P894" i="1"/>
  <c r="AJ894" i="1"/>
  <c r="L894" i="1"/>
  <c r="AK894" i="1"/>
  <c r="AI894" i="1"/>
  <c r="AH894" i="1"/>
  <c r="AG894" i="1"/>
  <c r="AF894" i="1"/>
  <c r="AE894" i="1"/>
  <c r="AC894" i="1"/>
  <c r="AB894" i="1"/>
  <c r="AA894" i="1"/>
  <c r="Z894" i="1"/>
  <c r="V894" i="1"/>
  <c r="S894" i="1"/>
  <c r="R894" i="1"/>
  <c r="AX894" i="1"/>
  <c r="O894" i="1"/>
  <c r="AU894" i="1"/>
  <c r="N894" i="1"/>
  <c r="AT894" i="1"/>
  <c r="M894" i="1"/>
  <c r="AQ894" i="1"/>
  <c r="K894" i="1"/>
  <c r="AO894" i="1"/>
  <c r="AM894" i="1"/>
  <c r="AR911" i="1"/>
  <c r="T911" i="1"/>
  <c r="AN911" i="1"/>
  <c r="O911" i="1"/>
  <c r="AM911" i="1"/>
  <c r="N911" i="1"/>
  <c r="AJ911" i="1"/>
  <c r="K911" i="1"/>
  <c r="AI911" i="1"/>
  <c r="AE911" i="1"/>
  <c r="AA911" i="1"/>
  <c r="W911" i="1"/>
  <c r="V911" i="1"/>
  <c r="U911" i="1"/>
  <c r="AY911" i="1"/>
  <c r="S911" i="1"/>
  <c r="AX911" i="1"/>
  <c r="R911" i="1"/>
  <c r="AW911" i="1"/>
  <c r="Q911" i="1"/>
  <c r="AU911" i="1"/>
  <c r="M911" i="1"/>
  <c r="AT911" i="1"/>
  <c r="L911" i="1"/>
  <c r="AS911" i="1"/>
  <c r="AQ911" i="1"/>
  <c r="AO911" i="1"/>
  <c r="AL911" i="1"/>
  <c r="AK911" i="1"/>
  <c r="AG911" i="1"/>
  <c r="AF911" i="1"/>
  <c r="AD911" i="1"/>
  <c r="AC911" i="1"/>
  <c r="Z911" i="1"/>
  <c r="Y911" i="1"/>
  <c r="AR936" i="1"/>
  <c r="T936" i="1"/>
  <c r="AQ936" i="1"/>
  <c r="S936" i="1"/>
  <c r="AN936" i="1"/>
  <c r="P936" i="1"/>
  <c r="AM936" i="1"/>
  <c r="O936" i="1"/>
  <c r="AK936" i="1"/>
  <c r="M936" i="1"/>
  <c r="AJ936" i="1"/>
  <c r="L936" i="1"/>
  <c r="AI936" i="1"/>
  <c r="K936" i="1"/>
  <c r="AS936" i="1"/>
  <c r="AP936" i="1"/>
  <c r="AO936" i="1"/>
  <c r="AL936" i="1"/>
  <c r="AH936" i="1"/>
  <c r="AG936" i="1"/>
  <c r="AE936" i="1"/>
  <c r="AD936" i="1"/>
  <c r="AC936" i="1"/>
  <c r="AB936" i="1"/>
  <c r="Z936" i="1"/>
  <c r="Y936" i="1"/>
  <c r="X936" i="1"/>
  <c r="AU936" i="1"/>
  <c r="AT936" i="1"/>
  <c r="AF936" i="1"/>
  <c r="AA936" i="1"/>
  <c r="W936" i="1"/>
  <c r="V936" i="1"/>
  <c r="R936" i="1"/>
  <c r="Q936" i="1"/>
  <c r="N936" i="1"/>
  <c r="AX936" i="1"/>
  <c r="AW936" i="1"/>
  <c r="J957" i="1"/>
  <c r="I871" i="1"/>
  <c r="H871" i="1"/>
  <c r="G871" i="1"/>
  <c r="AW890" i="1"/>
  <c r="Y890" i="1"/>
  <c r="AV890" i="1"/>
  <c r="X890" i="1"/>
  <c r="AS890" i="1"/>
  <c r="U890" i="1"/>
  <c r="AR890" i="1"/>
  <c r="T890" i="1"/>
  <c r="AN890" i="1"/>
  <c r="P890" i="1"/>
  <c r="AJ890" i="1"/>
  <c r="L890" i="1"/>
  <c r="AK890" i="1"/>
  <c r="AI890" i="1"/>
  <c r="AH890" i="1"/>
  <c r="AG890" i="1"/>
  <c r="AF890" i="1"/>
  <c r="AE890" i="1"/>
  <c r="AC890" i="1"/>
  <c r="AB890" i="1"/>
  <c r="AA890" i="1"/>
  <c r="Z890" i="1"/>
  <c r="V890" i="1"/>
  <c r="S890" i="1"/>
  <c r="R890" i="1"/>
  <c r="AX890" i="1"/>
  <c r="O890" i="1"/>
  <c r="AU890" i="1"/>
  <c r="N890" i="1"/>
  <c r="AT890" i="1"/>
  <c r="M890" i="1"/>
  <c r="AQ890" i="1"/>
  <c r="K890" i="1"/>
  <c r="AO890" i="1"/>
  <c r="AM890" i="1"/>
  <c r="AR909" i="1"/>
  <c r="T909" i="1"/>
  <c r="AJ909" i="1"/>
  <c r="K909" i="1"/>
  <c r="AI909" i="1"/>
  <c r="AF909" i="1"/>
  <c r="AE909" i="1"/>
  <c r="AA909" i="1"/>
  <c r="AV909" i="1"/>
  <c r="W909" i="1"/>
  <c r="U909" i="1"/>
  <c r="S909" i="1"/>
  <c r="AY909" i="1"/>
  <c r="R909" i="1"/>
  <c r="AX909" i="1"/>
  <c r="Q909" i="1"/>
  <c r="AW909" i="1"/>
  <c r="P909" i="1"/>
  <c r="AU909" i="1"/>
  <c r="O909" i="1"/>
  <c r="AS909" i="1"/>
  <c r="M909" i="1"/>
  <c r="AQ909" i="1"/>
  <c r="L909" i="1"/>
  <c r="AP909" i="1"/>
  <c r="AO909" i="1"/>
  <c r="AM909" i="1"/>
  <c r="AL909" i="1"/>
  <c r="AK909" i="1"/>
  <c r="AG909" i="1"/>
  <c r="AD909" i="1"/>
  <c r="AC909" i="1"/>
  <c r="AB909" i="1"/>
  <c r="Y909" i="1"/>
  <c r="X909" i="1"/>
  <c r="J945" i="1"/>
  <c r="AV870" i="1"/>
  <c r="X870" i="1"/>
  <c r="AN870" i="1"/>
  <c r="O870" i="1"/>
  <c r="AM870" i="1"/>
  <c r="N870" i="1"/>
  <c r="AL870" i="1"/>
  <c r="M870" i="1"/>
  <c r="AK870" i="1"/>
  <c r="L870" i="1"/>
  <c r="AJ870" i="1"/>
  <c r="K870" i="1"/>
  <c r="AI870" i="1"/>
  <c r="AG870" i="1"/>
  <c r="AF870" i="1"/>
  <c r="AE870" i="1"/>
  <c r="AD870" i="1"/>
  <c r="AB870" i="1"/>
  <c r="AA870" i="1"/>
  <c r="AY870" i="1"/>
  <c r="Z870" i="1"/>
  <c r="AU870" i="1"/>
  <c r="V870" i="1"/>
  <c r="Q890" i="1"/>
  <c r="AD894" i="1"/>
  <c r="AR905" i="1"/>
  <c r="T905" i="1"/>
  <c r="AB905" i="1"/>
  <c r="AA905" i="1"/>
  <c r="AW905" i="1"/>
  <c r="X905" i="1"/>
  <c r="AV905" i="1"/>
  <c r="W905" i="1"/>
  <c r="AQ905" i="1"/>
  <c r="R905" i="1"/>
  <c r="AM905" i="1"/>
  <c r="N905" i="1"/>
  <c r="Y905" i="1"/>
  <c r="V905" i="1"/>
  <c r="U905" i="1"/>
  <c r="S905" i="1"/>
  <c r="Q905" i="1"/>
  <c r="AY905" i="1"/>
  <c r="P905" i="1"/>
  <c r="AU905" i="1"/>
  <c r="M905" i="1"/>
  <c r="AT905" i="1"/>
  <c r="L905" i="1"/>
  <c r="AS905" i="1"/>
  <c r="K905" i="1"/>
  <c r="AP905" i="1"/>
  <c r="AN905" i="1"/>
  <c r="AL905" i="1"/>
  <c r="AK905" i="1"/>
  <c r="AI905" i="1"/>
  <c r="AH905" i="1"/>
  <c r="AG905" i="1"/>
  <c r="AF905" i="1"/>
  <c r="AD905" i="1"/>
  <c r="AC905" i="1"/>
  <c r="P911" i="1"/>
  <c r="U936" i="1"/>
  <c r="G848" i="1"/>
  <c r="G851" i="1"/>
  <c r="G854" i="1"/>
  <c r="J854" i="1" s="1"/>
  <c r="G858" i="1"/>
  <c r="J858" i="1" s="1"/>
  <c r="G862" i="1"/>
  <c r="W890" i="1"/>
  <c r="AL894" i="1"/>
  <c r="AP896" i="1"/>
  <c r="J907" i="1"/>
  <c r="X911" i="1"/>
  <c r="J916" i="1"/>
  <c r="AV936" i="1"/>
  <c r="H848" i="1"/>
  <c r="H851" i="1"/>
  <c r="H854" i="1"/>
  <c r="H858" i="1"/>
  <c r="H862" i="1"/>
  <c r="AD890" i="1"/>
  <c r="AP894" i="1"/>
  <c r="AY896" i="1"/>
  <c r="N909" i="1"/>
  <c r="AB911" i="1"/>
  <c r="AY936" i="1"/>
  <c r="P870" i="1"/>
  <c r="AL890" i="1"/>
  <c r="AY894" i="1"/>
  <c r="J903" i="1"/>
  <c r="O905" i="1"/>
  <c r="V909" i="1"/>
  <c r="AH911" i="1"/>
  <c r="AR950" i="1"/>
  <c r="T950" i="1"/>
  <c r="AQ950" i="1"/>
  <c r="S950" i="1"/>
  <c r="AN950" i="1"/>
  <c r="P950" i="1"/>
  <c r="AM950" i="1"/>
  <c r="O950" i="1"/>
  <c r="AK950" i="1"/>
  <c r="M950" i="1"/>
  <c r="AJ950" i="1"/>
  <c r="L950" i="1"/>
  <c r="AI950" i="1"/>
  <c r="K950" i="1"/>
  <c r="AW950" i="1"/>
  <c r="N950" i="1"/>
  <c r="AV950" i="1"/>
  <c r="AU950" i="1"/>
  <c r="AT950" i="1"/>
  <c r="AS950" i="1"/>
  <c r="AP950" i="1"/>
  <c r="AL950" i="1"/>
  <c r="AH950" i="1"/>
  <c r="AG950" i="1"/>
  <c r="AF950" i="1"/>
  <c r="AD950" i="1"/>
  <c r="AC950" i="1"/>
  <c r="AB950" i="1"/>
  <c r="Z950" i="1"/>
  <c r="Y950" i="1"/>
  <c r="W950" i="1"/>
  <c r="U950" i="1"/>
  <c r="AY950" i="1"/>
  <c r="X950" i="1"/>
  <c r="V950" i="1"/>
  <c r="R950" i="1"/>
  <c r="Q950" i="1"/>
  <c r="AO950" i="1"/>
  <c r="AE950" i="1"/>
  <c r="H841" i="1"/>
  <c r="J841" i="1" s="1"/>
  <c r="Q870" i="1"/>
  <c r="AV881" i="1"/>
  <c r="X881" i="1"/>
  <c r="AN881" i="1"/>
  <c r="P881" i="1"/>
  <c r="AJ881" i="1"/>
  <c r="L881" i="1"/>
  <c r="AG881" i="1"/>
  <c r="AF881" i="1"/>
  <c r="AE881" i="1"/>
  <c r="AD881" i="1"/>
  <c r="AC881" i="1"/>
  <c r="AB881" i="1"/>
  <c r="Z881" i="1"/>
  <c r="Y881" i="1"/>
  <c r="AY881" i="1"/>
  <c r="W881" i="1"/>
  <c r="AX881" i="1"/>
  <c r="V881" i="1"/>
  <c r="AU881" i="1"/>
  <c r="T881" i="1"/>
  <c r="AT881" i="1"/>
  <c r="S881" i="1"/>
  <c r="AS881" i="1"/>
  <c r="R881" i="1"/>
  <c r="AQ881" i="1"/>
  <c r="O881" i="1"/>
  <c r="AP881" i="1"/>
  <c r="N881" i="1"/>
  <c r="AM881" i="1"/>
  <c r="K881" i="1"/>
  <c r="AK881" i="1"/>
  <c r="AI881" i="1"/>
  <c r="AP890" i="1"/>
  <c r="J901" i="1"/>
  <c r="Z905" i="1"/>
  <c r="Z909" i="1"/>
  <c r="AP911" i="1"/>
  <c r="R870" i="1"/>
  <c r="M881" i="1"/>
  <c r="AV885" i="1"/>
  <c r="X885" i="1"/>
  <c r="AR885" i="1"/>
  <c r="T885" i="1"/>
  <c r="AN885" i="1"/>
  <c r="P885" i="1"/>
  <c r="AJ885" i="1"/>
  <c r="L885" i="1"/>
  <c r="AI885" i="1"/>
  <c r="AH885" i="1"/>
  <c r="AG885" i="1"/>
  <c r="AF885" i="1"/>
  <c r="AE885" i="1"/>
  <c r="AD885" i="1"/>
  <c r="AB885" i="1"/>
  <c r="AA885" i="1"/>
  <c r="Z885" i="1"/>
  <c r="Y885" i="1"/>
  <c r="AY885" i="1"/>
  <c r="V885" i="1"/>
  <c r="AX885" i="1"/>
  <c r="U885" i="1"/>
  <c r="AW885" i="1"/>
  <c r="S885" i="1"/>
  <c r="AT885" i="1"/>
  <c r="Q885" i="1"/>
  <c r="AS885" i="1"/>
  <c r="O885" i="1"/>
  <c r="AP885" i="1"/>
  <c r="M885" i="1"/>
  <c r="AM885" i="1"/>
  <c r="AL885" i="1"/>
  <c r="AY890" i="1"/>
  <c r="AE905" i="1"/>
  <c r="AH909" i="1"/>
  <c r="AV911" i="1"/>
  <c r="H846" i="1"/>
  <c r="G863" i="1"/>
  <c r="J863" i="1" s="1"/>
  <c r="AO867" i="1"/>
  <c r="S870" i="1"/>
  <c r="Q881" i="1"/>
  <c r="J883" i="1"/>
  <c r="AJ905" i="1"/>
  <c r="AN909" i="1"/>
  <c r="J919" i="1"/>
  <c r="J930" i="1"/>
  <c r="AT109" i="2" s="1"/>
  <c r="AA950" i="1"/>
  <c r="H863" i="1"/>
  <c r="T870" i="1"/>
  <c r="AV875" i="1"/>
  <c r="X875" i="1"/>
  <c r="AJ875" i="1"/>
  <c r="L875" i="1"/>
  <c r="AB875" i="1"/>
  <c r="AA875" i="1"/>
  <c r="Z875" i="1"/>
  <c r="AY875" i="1"/>
  <c r="Y875" i="1"/>
  <c r="AX875" i="1"/>
  <c r="W875" i="1"/>
  <c r="AW875" i="1"/>
  <c r="V875" i="1"/>
  <c r="AT875" i="1"/>
  <c r="T875" i="1"/>
  <c r="AS875" i="1"/>
  <c r="S875" i="1"/>
  <c r="AR875" i="1"/>
  <c r="R875" i="1"/>
  <c r="AQ875" i="1"/>
  <c r="Q875" i="1"/>
  <c r="AO875" i="1"/>
  <c r="O875" i="1"/>
  <c r="AN875" i="1"/>
  <c r="N875" i="1"/>
  <c r="AM875" i="1"/>
  <c r="M875" i="1"/>
  <c r="AK875" i="1"/>
  <c r="AI875" i="1"/>
  <c r="U881" i="1"/>
  <c r="AO905" i="1"/>
  <c r="AT909" i="1"/>
  <c r="J939" i="1"/>
  <c r="AX950" i="1"/>
  <c r="AQ867" i="1"/>
  <c r="U870" i="1"/>
  <c r="AA881" i="1"/>
  <c r="K885" i="1"/>
  <c r="J893" i="1"/>
  <c r="AX905" i="1"/>
  <c r="G844" i="1"/>
  <c r="G849" i="1"/>
  <c r="J849" i="1" s="1"/>
  <c r="G852" i="1"/>
  <c r="W870" i="1"/>
  <c r="K875" i="1"/>
  <c r="AH881" i="1"/>
  <c r="N885" i="1"/>
  <c r="J891" i="1"/>
  <c r="AR912" i="1"/>
  <c r="T912" i="1"/>
  <c r="AP912" i="1"/>
  <c r="Q912" i="1"/>
  <c r="AO912" i="1"/>
  <c r="P912" i="1"/>
  <c r="AM912" i="1"/>
  <c r="AL912" i="1"/>
  <c r="M912" i="1"/>
  <c r="AK912" i="1"/>
  <c r="L912" i="1"/>
  <c r="AG912" i="1"/>
  <c r="AC912" i="1"/>
  <c r="AQ912" i="1"/>
  <c r="AN912" i="1"/>
  <c r="AJ912" i="1"/>
  <c r="AI912" i="1"/>
  <c r="AH912" i="1"/>
  <c r="AF912" i="1"/>
  <c r="AD912" i="1"/>
  <c r="AB912" i="1"/>
  <c r="AA912" i="1"/>
  <c r="Z912" i="1"/>
  <c r="X912" i="1"/>
  <c r="W912" i="1"/>
  <c r="V912" i="1"/>
  <c r="S912" i="1"/>
  <c r="AY912" i="1"/>
  <c r="R912" i="1"/>
  <c r="AX912" i="1"/>
  <c r="O912" i="1"/>
  <c r="AW912" i="1"/>
  <c r="N912" i="1"/>
  <c r="AU912" i="1"/>
  <c r="AT912" i="1"/>
  <c r="G824" i="1"/>
  <c r="G826" i="1"/>
  <c r="J826" i="1" s="1"/>
  <c r="G828" i="1"/>
  <c r="J828" i="1" s="1"/>
  <c r="G830" i="1"/>
  <c r="H832" i="1"/>
  <c r="J832" i="1" s="1"/>
  <c r="H844" i="1"/>
  <c r="H852" i="1"/>
  <c r="AV867" i="1"/>
  <c r="X867" i="1"/>
  <c r="AH867" i="1"/>
  <c r="AG867" i="1"/>
  <c r="AF867" i="1"/>
  <c r="AE867" i="1"/>
  <c r="AD867" i="1"/>
  <c r="AC867" i="1"/>
  <c r="AA867" i="1"/>
  <c r="AY867" i="1"/>
  <c r="Z867" i="1"/>
  <c r="AX867" i="1"/>
  <c r="Y867" i="1"/>
  <c r="AS867" i="1"/>
  <c r="T867" i="1"/>
  <c r="AT867" i="1"/>
  <c r="Y870" i="1"/>
  <c r="P875" i="1"/>
  <c r="AL881" i="1"/>
  <c r="R885" i="1"/>
  <c r="AV887" i="1"/>
  <c r="X887" i="1"/>
  <c r="AR887" i="1"/>
  <c r="T887" i="1"/>
  <c r="AN887" i="1"/>
  <c r="P887" i="1"/>
  <c r="AJ887" i="1"/>
  <c r="L887" i="1"/>
  <c r="AA887" i="1"/>
  <c r="Z887" i="1"/>
  <c r="Y887" i="1"/>
  <c r="W887" i="1"/>
  <c r="AY887" i="1"/>
  <c r="V887" i="1"/>
  <c r="AX887" i="1"/>
  <c r="U887" i="1"/>
  <c r="AU887" i="1"/>
  <c r="R887" i="1"/>
  <c r="AT887" i="1"/>
  <c r="Q887" i="1"/>
  <c r="AS887" i="1"/>
  <c r="O887" i="1"/>
  <c r="AQ887" i="1"/>
  <c r="N887" i="1"/>
  <c r="AO887" i="1"/>
  <c r="K887" i="1"/>
  <c r="AM887" i="1"/>
  <c r="AL887" i="1"/>
  <c r="AI887" i="1"/>
  <c r="AH887" i="1"/>
  <c r="AG887" i="1"/>
  <c r="AF887" i="1"/>
  <c r="AD887" i="1"/>
  <c r="AC887" i="1"/>
  <c r="I910" i="1"/>
  <c r="H910" i="1"/>
  <c r="G910" i="1"/>
  <c r="I917" i="1"/>
  <c r="H917" i="1"/>
  <c r="G917" i="1"/>
  <c r="H824" i="1"/>
  <c r="H826" i="1"/>
  <c r="H828" i="1"/>
  <c r="H830" i="1"/>
  <c r="G837" i="1"/>
  <c r="J837" i="1" s="1"/>
  <c r="K867" i="1"/>
  <c r="AU867" i="1"/>
  <c r="AC870" i="1"/>
  <c r="U875" i="1"/>
  <c r="AO881" i="1"/>
  <c r="W885" i="1"/>
  <c r="K912" i="1"/>
  <c r="L867" i="1"/>
  <c r="AW867" i="1"/>
  <c r="AH870" i="1"/>
  <c r="AC875" i="1"/>
  <c r="H880" i="1"/>
  <c r="G880" i="1"/>
  <c r="AR881" i="1"/>
  <c r="AC885" i="1"/>
  <c r="M887" i="1"/>
  <c r="U912" i="1"/>
  <c r="AR928" i="1"/>
  <c r="T928" i="1"/>
  <c r="AQ928" i="1"/>
  <c r="AM928" i="1"/>
  <c r="O928" i="1"/>
  <c r="AK928" i="1"/>
  <c r="M928" i="1"/>
  <c r="AN928" i="1"/>
  <c r="K928" i="1"/>
  <c r="AL928" i="1"/>
  <c r="AJ928" i="1"/>
  <c r="AI928" i="1"/>
  <c r="AH928" i="1"/>
  <c r="AG928" i="1"/>
  <c r="AE928" i="1"/>
  <c r="AD928" i="1"/>
  <c r="AC928" i="1"/>
  <c r="Y928" i="1"/>
  <c r="X928" i="1"/>
  <c r="Q928" i="1"/>
  <c r="P928" i="1"/>
  <c r="N928" i="1"/>
  <c r="L928" i="1"/>
  <c r="AX928" i="1"/>
  <c r="AW928" i="1"/>
  <c r="AV928" i="1"/>
  <c r="AU928" i="1"/>
  <c r="AS928" i="1"/>
  <c r="AP928" i="1"/>
  <c r="AO928" i="1"/>
  <c r="AB928" i="1"/>
  <c r="AA928" i="1"/>
  <c r="Z928" i="1"/>
  <c r="W928" i="1"/>
  <c r="U928" i="1"/>
  <c r="S928" i="1"/>
  <c r="AO870" i="1"/>
  <c r="AW881" i="1"/>
  <c r="AK885" i="1"/>
  <c r="H842" i="1"/>
  <c r="H856" i="1"/>
  <c r="H860" i="1"/>
  <c r="J860" i="1" s="1"/>
  <c r="N867" i="1"/>
  <c r="AP870" i="1"/>
  <c r="J874" i="1"/>
  <c r="AE875" i="1"/>
  <c r="AO885" i="1"/>
  <c r="AB887" i="1"/>
  <c r="AR906" i="1"/>
  <c r="T906" i="1"/>
  <c r="AD906" i="1"/>
  <c r="AC906" i="1"/>
  <c r="AY906" i="1"/>
  <c r="Z906" i="1"/>
  <c r="AX906" i="1"/>
  <c r="Y906" i="1"/>
  <c r="AT906" i="1"/>
  <c r="U906" i="1"/>
  <c r="AO906" i="1"/>
  <c r="P906" i="1"/>
  <c r="AM906" i="1"/>
  <c r="AL906" i="1"/>
  <c r="AK906" i="1"/>
  <c r="AJ906" i="1"/>
  <c r="AI906" i="1"/>
  <c r="AH906" i="1"/>
  <c r="AF906" i="1"/>
  <c r="AE906" i="1"/>
  <c r="AB906" i="1"/>
  <c r="AA906" i="1"/>
  <c r="W906" i="1"/>
  <c r="V906" i="1"/>
  <c r="S906" i="1"/>
  <c r="Q906" i="1"/>
  <c r="AW906" i="1"/>
  <c r="O906" i="1"/>
  <c r="AV906" i="1"/>
  <c r="N906" i="1"/>
  <c r="AU906" i="1"/>
  <c r="M906" i="1"/>
  <c r="AQ906" i="1"/>
  <c r="K906" i="1"/>
  <c r="AP906" i="1"/>
  <c r="AE912" i="1"/>
  <c r="G835" i="1"/>
  <c r="J835" i="1" s="1"/>
  <c r="G847" i="1"/>
  <c r="J847" i="1" s="1"/>
  <c r="O867" i="1"/>
  <c r="AQ870" i="1"/>
  <c r="AF875" i="1"/>
  <c r="AQ885" i="1"/>
  <c r="AE887" i="1"/>
  <c r="L906" i="1"/>
  <c r="AS912" i="1"/>
  <c r="I915" i="1"/>
  <c r="H915" i="1"/>
  <c r="G915" i="1"/>
  <c r="J915" i="1" s="1"/>
  <c r="R928" i="1"/>
  <c r="I935" i="1"/>
  <c r="H935" i="1"/>
  <c r="G935" i="1"/>
  <c r="P867" i="1"/>
  <c r="AR870" i="1"/>
  <c r="AG875" i="1"/>
  <c r="I882" i="1"/>
  <c r="H882" i="1"/>
  <c r="G882" i="1"/>
  <c r="AU885" i="1"/>
  <c r="AK887" i="1"/>
  <c r="AV912" i="1"/>
  <c r="V928" i="1"/>
  <c r="AR948" i="1"/>
  <c r="T948" i="1"/>
  <c r="AQ948" i="1"/>
  <c r="S948" i="1"/>
  <c r="AN948" i="1"/>
  <c r="P948" i="1"/>
  <c r="AM948" i="1"/>
  <c r="O948" i="1"/>
  <c r="AK948" i="1"/>
  <c r="M948" i="1"/>
  <c r="AJ948" i="1"/>
  <c r="L948" i="1"/>
  <c r="AI948" i="1"/>
  <c r="K948" i="1"/>
  <c r="AS948" i="1"/>
  <c r="AP948" i="1"/>
  <c r="AO948" i="1"/>
  <c r="AL948" i="1"/>
  <c r="AH948" i="1"/>
  <c r="AG948" i="1"/>
  <c r="AE948" i="1"/>
  <c r="AD948" i="1"/>
  <c r="AC948" i="1"/>
  <c r="AB948" i="1"/>
  <c r="Z948" i="1"/>
  <c r="Y948" i="1"/>
  <c r="X948" i="1"/>
  <c r="V948" i="1"/>
  <c r="U948" i="1"/>
  <c r="AX948" i="1"/>
  <c r="Q948" i="1"/>
  <c r="AV948" i="1"/>
  <c r="AF948" i="1"/>
  <c r="AA948" i="1"/>
  <c r="W948" i="1"/>
  <c r="R948" i="1"/>
  <c r="N948" i="1"/>
  <c r="AW948" i="1"/>
  <c r="AU948" i="1"/>
  <c r="H749" i="1"/>
  <c r="J749" i="1" s="1"/>
  <c r="U110" i="2" s="1"/>
  <c r="H761" i="1"/>
  <c r="J761" i="1" s="1"/>
  <c r="G840" i="1"/>
  <c r="J840" i="1" s="1"/>
  <c r="G850" i="1"/>
  <c r="J850" i="1" s="1"/>
  <c r="G853" i="1"/>
  <c r="J853" i="1" s="1"/>
  <c r="Q867" i="1"/>
  <c r="AS870" i="1"/>
  <c r="AH875" i="1"/>
  <c r="H884" i="1"/>
  <c r="G884" i="1"/>
  <c r="AP887" i="1"/>
  <c r="X906" i="1"/>
  <c r="AF928" i="1"/>
  <c r="I944" i="1"/>
  <c r="G944" i="1"/>
  <c r="H944" i="1"/>
  <c r="R867" i="1"/>
  <c r="AT870" i="1"/>
  <c r="AL875" i="1"/>
  <c r="AW887" i="1"/>
  <c r="AW900" i="1"/>
  <c r="Y900" i="1"/>
  <c r="AV900" i="1"/>
  <c r="X900" i="1"/>
  <c r="AS900" i="1"/>
  <c r="U900" i="1"/>
  <c r="AR900" i="1"/>
  <c r="T900" i="1"/>
  <c r="AN900" i="1"/>
  <c r="P900" i="1"/>
  <c r="AJ900" i="1"/>
  <c r="L900" i="1"/>
  <c r="AK900" i="1"/>
  <c r="AI900" i="1"/>
  <c r="AH900" i="1"/>
  <c r="AG900" i="1"/>
  <c r="AF900" i="1"/>
  <c r="AE900" i="1"/>
  <c r="AC900" i="1"/>
  <c r="AB900" i="1"/>
  <c r="AA900" i="1"/>
  <c r="Z900" i="1"/>
  <c r="V900" i="1"/>
  <c r="S900" i="1"/>
  <c r="R900" i="1"/>
  <c r="AX900" i="1"/>
  <c r="O900" i="1"/>
  <c r="AU900" i="1"/>
  <c r="N900" i="1"/>
  <c r="AT900" i="1"/>
  <c r="M900" i="1"/>
  <c r="AQ900" i="1"/>
  <c r="K900" i="1"/>
  <c r="AO900" i="1"/>
  <c r="AM900" i="1"/>
  <c r="AG906" i="1"/>
  <c r="AT928" i="1"/>
  <c r="AT948" i="1"/>
  <c r="I983" i="1"/>
  <c r="H983" i="1"/>
  <c r="G983" i="1"/>
  <c r="H941" i="1"/>
  <c r="J941" i="1" s="1"/>
  <c r="I947" i="1"/>
  <c r="H947" i="1"/>
  <c r="G947" i="1"/>
  <c r="J947" i="1" s="1"/>
  <c r="J933" i="1"/>
  <c r="H953" i="1"/>
  <c r="G953" i="1"/>
  <c r="J953" i="1" s="1"/>
  <c r="AL987" i="1"/>
  <c r="N987" i="1"/>
  <c r="AE987" i="1"/>
  <c r="AA987" i="1"/>
  <c r="AY987" i="1"/>
  <c r="Z987" i="1"/>
  <c r="AV987" i="1"/>
  <c r="W987" i="1"/>
  <c r="AU987" i="1"/>
  <c r="V987" i="1"/>
  <c r="AS987" i="1"/>
  <c r="T987" i="1"/>
  <c r="AR987" i="1"/>
  <c r="S987" i="1"/>
  <c r="AP987" i="1"/>
  <c r="AO987" i="1"/>
  <c r="AN987" i="1"/>
  <c r="AM987" i="1"/>
  <c r="AK987" i="1"/>
  <c r="AJ987" i="1"/>
  <c r="AI987" i="1"/>
  <c r="AH987" i="1"/>
  <c r="AG987" i="1"/>
  <c r="AF987" i="1"/>
  <c r="AD987" i="1"/>
  <c r="AC987" i="1"/>
  <c r="AB987" i="1"/>
  <c r="Y987" i="1"/>
  <c r="AX987" i="1"/>
  <c r="AW987" i="1"/>
  <c r="AT987" i="1"/>
  <c r="AQ987" i="1"/>
  <c r="U987" i="1"/>
  <c r="R987" i="1"/>
  <c r="Q987" i="1"/>
  <c r="P987" i="1"/>
  <c r="M987" i="1"/>
  <c r="L987" i="1"/>
  <c r="K987" i="1"/>
  <c r="I937" i="1"/>
  <c r="H937" i="1"/>
  <c r="G937" i="1"/>
  <c r="I949" i="1"/>
  <c r="H949" i="1"/>
  <c r="G949" i="1"/>
  <c r="J949" i="1" s="1"/>
  <c r="I953" i="1"/>
  <c r="O987" i="1"/>
  <c r="J922" i="1"/>
  <c r="I977" i="1"/>
  <c r="H977" i="1"/>
  <c r="G977" i="1"/>
  <c r="J977" i="1" s="1"/>
  <c r="X987" i="1"/>
  <c r="AS1038" i="1"/>
  <c r="U1038" i="1"/>
  <c r="AR1038" i="1"/>
  <c r="T1038" i="1"/>
  <c r="AP1038" i="1"/>
  <c r="R1038" i="1"/>
  <c r="AO1038" i="1"/>
  <c r="Q1038" i="1"/>
  <c r="AL1038" i="1"/>
  <c r="N1038" i="1"/>
  <c r="AK1038" i="1"/>
  <c r="M1038" i="1"/>
  <c r="AJ1038" i="1"/>
  <c r="AI1038" i="1"/>
  <c r="AH1038" i="1"/>
  <c r="AG1038" i="1"/>
  <c r="AF1038" i="1"/>
  <c r="AE1038" i="1"/>
  <c r="AD1038" i="1"/>
  <c r="AC1038" i="1"/>
  <c r="AB1038" i="1"/>
  <c r="AA1038" i="1"/>
  <c r="Y1038" i="1"/>
  <c r="X1038" i="1"/>
  <c r="W1038" i="1"/>
  <c r="AW1038" i="1"/>
  <c r="O1038" i="1"/>
  <c r="AU1038" i="1"/>
  <c r="AY1038" i="1"/>
  <c r="AX1038" i="1"/>
  <c r="AV1038" i="1"/>
  <c r="AT1038" i="1"/>
  <c r="AQ1038" i="1"/>
  <c r="AN1038" i="1"/>
  <c r="AM1038" i="1"/>
  <c r="Z1038" i="1"/>
  <c r="V1038" i="1"/>
  <c r="S1038" i="1"/>
  <c r="P1038" i="1"/>
  <c r="L1038" i="1"/>
  <c r="K1038" i="1"/>
  <c r="J958" i="1"/>
  <c r="J913" i="1"/>
  <c r="AO71" i="2" s="1"/>
  <c r="J923" i="1"/>
  <c r="G932" i="1"/>
  <c r="J932" i="1" s="1"/>
  <c r="AR940" i="1"/>
  <c r="T940" i="1"/>
  <c r="AQ940" i="1"/>
  <c r="S940" i="1"/>
  <c r="AN940" i="1"/>
  <c r="P940" i="1"/>
  <c r="AM940" i="1"/>
  <c r="O940" i="1"/>
  <c r="AK940" i="1"/>
  <c r="M940" i="1"/>
  <c r="AJ940" i="1"/>
  <c r="L940" i="1"/>
  <c r="AI940" i="1"/>
  <c r="K940" i="1"/>
  <c r="V940" i="1"/>
  <c r="U940" i="1"/>
  <c r="AY940" i="1"/>
  <c r="R940" i="1"/>
  <c r="AX940" i="1"/>
  <c r="Q940" i="1"/>
  <c r="AW940" i="1"/>
  <c r="N940" i="1"/>
  <c r="AV940" i="1"/>
  <c r="AT940" i="1"/>
  <c r="AS940" i="1"/>
  <c r="AP940" i="1"/>
  <c r="AO940" i="1"/>
  <c r="AH940" i="1"/>
  <c r="AG940" i="1"/>
  <c r="AF940" i="1"/>
  <c r="AD940" i="1"/>
  <c r="H879" i="1"/>
  <c r="J879" i="1" s="1"/>
  <c r="H883" i="1"/>
  <c r="H889" i="1"/>
  <c r="J889" i="1" s="1"/>
  <c r="H891" i="1"/>
  <c r="H893" i="1"/>
  <c r="H895" i="1"/>
  <c r="J895" i="1" s="1"/>
  <c r="H897" i="1"/>
  <c r="J897" i="1" s="1"/>
  <c r="H899" i="1"/>
  <c r="J899" i="1" s="1"/>
  <c r="H901" i="1"/>
  <c r="H903" i="1"/>
  <c r="I924" i="1"/>
  <c r="H924" i="1"/>
  <c r="AX978" i="1"/>
  <c r="Z978" i="1"/>
  <c r="AT978" i="1"/>
  <c r="V978" i="1"/>
  <c r="AM978" i="1"/>
  <c r="O978" i="1"/>
  <c r="AH978" i="1"/>
  <c r="AG978" i="1"/>
  <c r="AF978" i="1"/>
  <c r="AE978" i="1"/>
  <c r="AD978" i="1"/>
  <c r="AC978" i="1"/>
  <c r="AB978" i="1"/>
  <c r="AA978" i="1"/>
  <c r="Y978" i="1"/>
  <c r="X978" i="1"/>
  <c r="AY978" i="1"/>
  <c r="W978" i="1"/>
  <c r="AW978" i="1"/>
  <c r="U978" i="1"/>
  <c r="AV978" i="1"/>
  <c r="T978" i="1"/>
  <c r="AU978" i="1"/>
  <c r="S978" i="1"/>
  <c r="AJ978" i="1"/>
  <c r="AI978" i="1"/>
  <c r="R978" i="1"/>
  <c r="Q978" i="1"/>
  <c r="P978" i="1"/>
  <c r="N978" i="1"/>
  <c r="L978" i="1"/>
  <c r="K978" i="1"/>
  <c r="AS978" i="1"/>
  <c r="AR978" i="1"/>
  <c r="AQ978" i="1"/>
  <c r="AP978" i="1"/>
  <c r="AN978" i="1"/>
  <c r="AL978" i="1"/>
  <c r="AL988" i="1"/>
  <c r="N988" i="1"/>
  <c r="AG988" i="1"/>
  <c r="AC988" i="1"/>
  <c r="AB988" i="1"/>
  <c r="AX988" i="1"/>
  <c r="Y988" i="1"/>
  <c r="AW988" i="1"/>
  <c r="X988" i="1"/>
  <c r="AU988" i="1"/>
  <c r="V988" i="1"/>
  <c r="AT988" i="1"/>
  <c r="U988" i="1"/>
  <c r="AE988" i="1"/>
  <c r="AD988" i="1"/>
  <c r="AA988" i="1"/>
  <c r="Z988" i="1"/>
  <c r="W988" i="1"/>
  <c r="T988" i="1"/>
  <c r="S988" i="1"/>
  <c r="R988" i="1"/>
  <c r="Q988" i="1"/>
  <c r="P988" i="1"/>
  <c r="AY988" i="1"/>
  <c r="O988" i="1"/>
  <c r="AV988" i="1"/>
  <c r="M988" i="1"/>
  <c r="AS988" i="1"/>
  <c r="L988" i="1"/>
  <c r="AR988" i="1"/>
  <c r="K988" i="1"/>
  <c r="AN988" i="1"/>
  <c r="AP988" i="1"/>
  <c r="AO988" i="1"/>
  <c r="AM988" i="1"/>
  <c r="AJ988" i="1"/>
  <c r="AI988" i="1"/>
  <c r="AH988" i="1"/>
  <c r="AF988" i="1"/>
  <c r="G924" i="1"/>
  <c r="J924" i="1" s="1"/>
  <c r="G927" i="1"/>
  <c r="J927" i="1" s="1"/>
  <c r="I931" i="1"/>
  <c r="H931" i="1"/>
  <c r="G931" i="1"/>
  <c r="J931" i="1" s="1"/>
  <c r="W940" i="1"/>
  <c r="G946" i="1"/>
  <c r="J961" i="1"/>
  <c r="AK988" i="1"/>
  <c r="AS1024" i="1"/>
  <c r="U1024" i="1"/>
  <c r="AR1024" i="1"/>
  <c r="T1024" i="1"/>
  <c r="AP1024" i="1"/>
  <c r="R1024" i="1"/>
  <c r="AO1024" i="1"/>
  <c r="Q1024" i="1"/>
  <c r="AL1024" i="1"/>
  <c r="N1024" i="1"/>
  <c r="AJ1024" i="1"/>
  <c r="AI1024" i="1"/>
  <c r="AG1024" i="1"/>
  <c r="AF1024" i="1"/>
  <c r="AE1024" i="1"/>
  <c r="AC1024" i="1"/>
  <c r="AB1024" i="1"/>
  <c r="AA1024" i="1"/>
  <c r="Y1024" i="1"/>
  <c r="X1024" i="1"/>
  <c r="AQ1024" i="1"/>
  <c r="AN1024" i="1"/>
  <c r="AM1024" i="1"/>
  <c r="AK1024" i="1"/>
  <c r="AH1024" i="1"/>
  <c r="AD1024" i="1"/>
  <c r="Z1024" i="1"/>
  <c r="W1024" i="1"/>
  <c r="V1024" i="1"/>
  <c r="S1024" i="1"/>
  <c r="P1024" i="1"/>
  <c r="O1024" i="1"/>
  <c r="M1024" i="1"/>
  <c r="L1024" i="1"/>
  <c r="K1024" i="1"/>
  <c r="AY1024" i="1"/>
  <c r="AX1024" i="1"/>
  <c r="AW1024" i="1"/>
  <c r="AV1024" i="1"/>
  <c r="AU1024" i="1"/>
  <c r="AT1024" i="1"/>
  <c r="X940" i="1"/>
  <c r="H946" i="1"/>
  <c r="J954" i="1"/>
  <c r="AX981" i="1"/>
  <c r="Z981" i="1"/>
  <c r="AT981" i="1"/>
  <c r="V981" i="1"/>
  <c r="AS981" i="1"/>
  <c r="U981" i="1"/>
  <c r="AO981" i="1"/>
  <c r="Q981" i="1"/>
  <c r="AM981" i="1"/>
  <c r="O981" i="1"/>
  <c r="AI981" i="1"/>
  <c r="AH981" i="1"/>
  <c r="AG981" i="1"/>
  <c r="AF981" i="1"/>
  <c r="AE981" i="1"/>
  <c r="AD981" i="1"/>
  <c r="AC981" i="1"/>
  <c r="AB981" i="1"/>
  <c r="AA981" i="1"/>
  <c r="Y981" i="1"/>
  <c r="X981" i="1"/>
  <c r="W981" i="1"/>
  <c r="T981" i="1"/>
  <c r="AY981" i="1"/>
  <c r="S981" i="1"/>
  <c r="AW981" i="1"/>
  <c r="AV981" i="1"/>
  <c r="AU981" i="1"/>
  <c r="AR981" i="1"/>
  <c r="AP981" i="1"/>
  <c r="AN981" i="1"/>
  <c r="AL981" i="1"/>
  <c r="AJ981" i="1"/>
  <c r="R981" i="1"/>
  <c r="P981" i="1"/>
  <c r="N981" i="1"/>
  <c r="L981" i="1"/>
  <c r="K981" i="1"/>
  <c r="AQ988" i="1"/>
  <c r="G878" i="1"/>
  <c r="J878" i="1" s="1"/>
  <c r="J925" i="1"/>
  <c r="G926" i="1"/>
  <c r="J926" i="1" s="1"/>
  <c r="Y940" i="1"/>
  <c r="M978" i="1"/>
  <c r="M981" i="1"/>
  <c r="H869" i="1"/>
  <c r="J869" i="1" s="1"/>
  <c r="H914" i="1"/>
  <c r="G914" i="1"/>
  <c r="J914" i="1" s="1"/>
  <c r="H930" i="1"/>
  <c r="H939" i="1"/>
  <c r="AA940" i="1"/>
  <c r="AR952" i="1"/>
  <c r="T952" i="1"/>
  <c r="AQ952" i="1"/>
  <c r="S952" i="1"/>
  <c r="AN952" i="1"/>
  <c r="P952" i="1"/>
  <c r="AM952" i="1"/>
  <c r="O952" i="1"/>
  <c r="AK952" i="1"/>
  <c r="M952" i="1"/>
  <c r="AJ952" i="1"/>
  <c r="L952" i="1"/>
  <c r="AI952" i="1"/>
  <c r="K952" i="1"/>
  <c r="V952" i="1"/>
  <c r="U952" i="1"/>
  <c r="AY952" i="1"/>
  <c r="R952" i="1"/>
  <c r="AX952" i="1"/>
  <c r="Q952" i="1"/>
  <c r="AW952" i="1"/>
  <c r="N952" i="1"/>
  <c r="AV952" i="1"/>
  <c r="AT952" i="1"/>
  <c r="AS952" i="1"/>
  <c r="AP952" i="1"/>
  <c r="AO952" i="1"/>
  <c r="AH952" i="1"/>
  <c r="AG952" i="1"/>
  <c r="AF952" i="1"/>
  <c r="AD952" i="1"/>
  <c r="AC952" i="1"/>
  <c r="AA952" i="1"/>
  <c r="Y952" i="1"/>
  <c r="X952" i="1"/>
  <c r="AV959" i="1"/>
  <c r="X959" i="1"/>
  <c r="AR959" i="1"/>
  <c r="T959" i="1"/>
  <c r="AQ959" i="1"/>
  <c r="S959" i="1"/>
  <c r="AN959" i="1"/>
  <c r="P959" i="1"/>
  <c r="AM959" i="1"/>
  <c r="O959" i="1"/>
  <c r="AK959" i="1"/>
  <c r="M959" i="1"/>
  <c r="AJ959" i="1"/>
  <c r="L959" i="1"/>
  <c r="AI959" i="1"/>
  <c r="K959" i="1"/>
  <c r="AA959" i="1"/>
  <c r="Z959" i="1"/>
  <c r="Y959" i="1"/>
  <c r="W959" i="1"/>
  <c r="V959" i="1"/>
  <c r="U959" i="1"/>
  <c r="Q959" i="1"/>
  <c r="AY959" i="1"/>
  <c r="N959" i="1"/>
  <c r="AX959" i="1"/>
  <c r="AW959" i="1"/>
  <c r="AT959" i="1"/>
  <c r="AS959" i="1"/>
  <c r="AP959" i="1"/>
  <c r="AL959" i="1"/>
  <c r="AH959" i="1"/>
  <c r="AG959" i="1"/>
  <c r="AF959" i="1"/>
  <c r="AD959" i="1"/>
  <c r="AC959" i="1"/>
  <c r="AO978" i="1"/>
  <c r="AQ981" i="1"/>
  <c r="AB940" i="1"/>
  <c r="H868" i="1"/>
  <c r="J868" i="1" s="1"/>
  <c r="G877" i="1"/>
  <c r="AC940" i="1"/>
  <c r="H877" i="1"/>
  <c r="G918" i="1"/>
  <c r="AP921" i="1"/>
  <c r="G929" i="1"/>
  <c r="G934" i="1"/>
  <c r="AE940" i="1"/>
  <c r="W952" i="1"/>
  <c r="R959" i="1"/>
  <c r="AR992" i="1"/>
  <c r="T992" i="1"/>
  <c r="AL992" i="1"/>
  <c r="N992" i="1"/>
  <c r="AW992" i="1"/>
  <c r="W992" i="1"/>
  <c r="AS992" i="1"/>
  <c r="R992" i="1"/>
  <c r="AQ992" i="1"/>
  <c r="Q992" i="1"/>
  <c r="AN992" i="1"/>
  <c r="M992" i="1"/>
  <c r="AM992" i="1"/>
  <c r="L992" i="1"/>
  <c r="AJ992" i="1"/>
  <c r="AI992" i="1"/>
  <c r="AU992" i="1"/>
  <c r="AT992" i="1"/>
  <c r="AP992" i="1"/>
  <c r="AO992" i="1"/>
  <c r="AK992" i="1"/>
  <c r="AH992" i="1"/>
  <c r="AG992" i="1"/>
  <c r="AF992" i="1"/>
  <c r="AE992" i="1"/>
  <c r="AD992" i="1"/>
  <c r="AC992" i="1"/>
  <c r="AB992" i="1"/>
  <c r="AA992" i="1"/>
  <c r="Z992" i="1"/>
  <c r="Y992" i="1"/>
  <c r="X992" i="1"/>
  <c r="U992" i="1"/>
  <c r="AX992" i="1"/>
  <c r="AV992" i="1"/>
  <c r="V992" i="1"/>
  <c r="P992" i="1"/>
  <c r="O992" i="1"/>
  <c r="K992" i="1"/>
  <c r="I998" i="1"/>
  <c r="H998" i="1"/>
  <c r="G998" i="1"/>
  <c r="H918" i="1"/>
  <c r="H929" i="1"/>
  <c r="H934" i="1"/>
  <c r="AR938" i="1"/>
  <c r="T938" i="1"/>
  <c r="AQ938" i="1"/>
  <c r="S938" i="1"/>
  <c r="AN938" i="1"/>
  <c r="P938" i="1"/>
  <c r="AM938" i="1"/>
  <c r="O938" i="1"/>
  <c r="AK938" i="1"/>
  <c r="M938" i="1"/>
  <c r="AJ938" i="1"/>
  <c r="L938" i="1"/>
  <c r="AI938" i="1"/>
  <c r="K938" i="1"/>
  <c r="AW938" i="1"/>
  <c r="N938" i="1"/>
  <c r="AV938" i="1"/>
  <c r="AU938" i="1"/>
  <c r="AT938" i="1"/>
  <c r="AS938" i="1"/>
  <c r="AP938" i="1"/>
  <c r="AL938" i="1"/>
  <c r="AH938" i="1"/>
  <c r="AG938" i="1"/>
  <c r="AF938" i="1"/>
  <c r="AD938" i="1"/>
  <c r="AC938" i="1"/>
  <c r="AB938" i="1"/>
  <c r="AL940" i="1"/>
  <c r="J942" i="1"/>
  <c r="Z952" i="1"/>
  <c r="AB959" i="1"/>
  <c r="I908" i="1"/>
  <c r="H908" i="1"/>
  <c r="J908" i="1" s="1"/>
  <c r="AR921" i="1"/>
  <c r="T921" i="1"/>
  <c r="AJ921" i="1"/>
  <c r="K921" i="1"/>
  <c r="AI921" i="1"/>
  <c r="AH921" i="1"/>
  <c r="AG921" i="1"/>
  <c r="AF921" i="1"/>
  <c r="AE921" i="1"/>
  <c r="AC921" i="1"/>
  <c r="AA921" i="1"/>
  <c r="AV921" i="1"/>
  <c r="W921" i="1"/>
  <c r="AU921" i="1"/>
  <c r="V921" i="1"/>
  <c r="AS921" i="1"/>
  <c r="AU940" i="1"/>
  <c r="AB952" i="1"/>
  <c r="AE959" i="1"/>
  <c r="S992" i="1"/>
  <c r="AR994" i="1"/>
  <c r="T994" i="1"/>
  <c r="AL994" i="1"/>
  <c r="N994" i="1"/>
  <c r="AE994" i="1"/>
  <c r="AA994" i="1"/>
  <c r="Z994" i="1"/>
  <c r="AW994" i="1"/>
  <c r="W994" i="1"/>
  <c r="AV994" i="1"/>
  <c r="V994" i="1"/>
  <c r="AT994" i="1"/>
  <c r="S994" i="1"/>
  <c r="AS994" i="1"/>
  <c r="R994" i="1"/>
  <c r="U994" i="1"/>
  <c r="Q994" i="1"/>
  <c r="P994" i="1"/>
  <c r="O994" i="1"/>
  <c r="M994" i="1"/>
  <c r="AY994" i="1"/>
  <c r="L994" i="1"/>
  <c r="AX994" i="1"/>
  <c r="K994" i="1"/>
  <c r="AU994" i="1"/>
  <c r="AQ994" i="1"/>
  <c r="AP994" i="1"/>
  <c r="AO994" i="1"/>
  <c r="AN994" i="1"/>
  <c r="AM994" i="1"/>
  <c r="AK994" i="1"/>
  <c r="AJ994" i="1"/>
  <c r="AI994" i="1"/>
  <c r="AH994" i="1"/>
  <c r="AG994" i="1"/>
  <c r="H958" i="1"/>
  <c r="H961" i="1"/>
  <c r="J975" i="1"/>
  <c r="I1033" i="1"/>
  <c r="H1033" i="1"/>
  <c r="G1033" i="1"/>
  <c r="X994" i="1"/>
  <c r="AR1009" i="1"/>
  <c r="T1009" i="1"/>
  <c r="AP1009" i="1"/>
  <c r="R1009" i="1"/>
  <c r="AL1009" i="1"/>
  <c r="N1009" i="1"/>
  <c r="AE1009" i="1"/>
  <c r="AA1009" i="1"/>
  <c r="Z1009" i="1"/>
  <c r="AX1009" i="1"/>
  <c r="W1009" i="1"/>
  <c r="AW1009" i="1"/>
  <c r="V1009" i="1"/>
  <c r="AU1009" i="1"/>
  <c r="S1009" i="1"/>
  <c r="AT1009" i="1"/>
  <c r="Q1009" i="1"/>
  <c r="O1009" i="1"/>
  <c r="M1009" i="1"/>
  <c r="L1009" i="1"/>
  <c r="K1009" i="1"/>
  <c r="AY1009" i="1"/>
  <c r="AV1009" i="1"/>
  <c r="AS1009" i="1"/>
  <c r="AQ1009" i="1"/>
  <c r="AO1009" i="1"/>
  <c r="AN1009" i="1"/>
  <c r="AM1009" i="1"/>
  <c r="AK1009" i="1"/>
  <c r="AJ1009" i="1"/>
  <c r="AI1009" i="1"/>
  <c r="AH1009" i="1"/>
  <c r="AG1009" i="1"/>
  <c r="AF1009" i="1"/>
  <c r="AD1009" i="1"/>
  <c r="AC1009" i="1"/>
  <c r="AB1009" i="1"/>
  <c r="Y1009" i="1"/>
  <c r="X1009" i="1"/>
  <c r="U1009" i="1"/>
  <c r="H951" i="1"/>
  <c r="J951" i="1" s="1"/>
  <c r="G966" i="1"/>
  <c r="J966" i="1" s="1"/>
  <c r="I974" i="1"/>
  <c r="J974" i="1" s="1"/>
  <c r="Y994" i="1"/>
  <c r="G956" i="1"/>
  <c r="J956" i="1" s="1"/>
  <c r="I966" i="1"/>
  <c r="I980" i="1"/>
  <c r="H980" i="1"/>
  <c r="G980" i="1"/>
  <c r="J980" i="1" s="1"/>
  <c r="AB994" i="1"/>
  <c r="AD994" i="1"/>
  <c r="AS1029" i="1"/>
  <c r="U1029" i="1"/>
  <c r="AR1029" i="1"/>
  <c r="T1029" i="1"/>
  <c r="AP1029" i="1"/>
  <c r="R1029" i="1"/>
  <c r="AO1029" i="1"/>
  <c r="Q1029" i="1"/>
  <c r="AL1029" i="1"/>
  <c r="N1029" i="1"/>
  <c r="AM1029" i="1"/>
  <c r="AK1029" i="1"/>
  <c r="AJ1029" i="1"/>
  <c r="AI1029" i="1"/>
  <c r="AH1029" i="1"/>
  <c r="AG1029" i="1"/>
  <c r="AE1029" i="1"/>
  <c r="AD1029" i="1"/>
  <c r="AC1029" i="1"/>
  <c r="AA1029" i="1"/>
  <c r="Z1029" i="1"/>
  <c r="AQ1029" i="1"/>
  <c r="AN1029" i="1"/>
  <c r="AF1029" i="1"/>
  <c r="AB1029" i="1"/>
  <c r="Y1029" i="1"/>
  <c r="X1029" i="1"/>
  <c r="W1029" i="1"/>
  <c r="V1029" i="1"/>
  <c r="S1029" i="1"/>
  <c r="P1029" i="1"/>
  <c r="O1029" i="1"/>
  <c r="M1029" i="1"/>
  <c r="L1029" i="1"/>
  <c r="K1029" i="1"/>
  <c r="AY1029" i="1"/>
  <c r="AX1029" i="1"/>
  <c r="AW1029" i="1"/>
  <c r="AV1029" i="1"/>
  <c r="AU1029" i="1"/>
  <c r="G962" i="1"/>
  <c r="J962" i="1" s="1"/>
  <c r="AT969" i="1"/>
  <c r="G973" i="1"/>
  <c r="J973" i="1" s="1"/>
  <c r="AF994" i="1"/>
  <c r="J1018" i="1"/>
  <c r="J967" i="1"/>
  <c r="G963" i="1"/>
  <c r="I990" i="1"/>
  <c r="H990" i="1"/>
  <c r="H963" i="1"/>
  <c r="AM969" i="1"/>
  <c r="O969" i="1"/>
  <c r="AN969" i="1"/>
  <c r="N969" i="1"/>
  <c r="AK969" i="1"/>
  <c r="L969" i="1"/>
  <c r="AJ969" i="1"/>
  <c r="K969" i="1"/>
  <c r="AI969" i="1"/>
  <c r="AH969" i="1"/>
  <c r="AG969" i="1"/>
  <c r="AF969" i="1"/>
  <c r="AE969" i="1"/>
  <c r="AD969" i="1"/>
  <c r="AC969" i="1"/>
  <c r="AB969" i="1"/>
  <c r="AA969" i="1"/>
  <c r="AY969" i="1"/>
  <c r="Z969" i="1"/>
  <c r="I993" i="1"/>
  <c r="G993" i="1"/>
  <c r="J993" i="1" s="1"/>
  <c r="I972" i="1"/>
  <c r="H972" i="1"/>
  <c r="G972" i="1"/>
  <c r="J972" i="1" s="1"/>
  <c r="AS1019" i="1"/>
  <c r="AR1019" i="1"/>
  <c r="T1019" i="1"/>
  <c r="AP1019" i="1"/>
  <c r="R1019" i="1"/>
  <c r="AO1019" i="1"/>
  <c r="Q1019" i="1"/>
  <c r="AL1019" i="1"/>
  <c r="N1019" i="1"/>
  <c r="AH1019" i="1"/>
  <c r="AE1019" i="1"/>
  <c r="AD1019" i="1"/>
  <c r="AC1019" i="1"/>
  <c r="Z1019" i="1"/>
  <c r="Y1019" i="1"/>
  <c r="W1019" i="1"/>
  <c r="AY1019" i="1"/>
  <c r="V1019" i="1"/>
  <c r="AU1019" i="1"/>
  <c r="AT1019" i="1"/>
  <c r="AQ1019" i="1"/>
  <c r="AN1019" i="1"/>
  <c r="AM1019" i="1"/>
  <c r="AK1019" i="1"/>
  <c r="AJ1019" i="1"/>
  <c r="AI1019" i="1"/>
  <c r="AG1019" i="1"/>
  <c r="AF1019" i="1"/>
  <c r="AB1019" i="1"/>
  <c r="AA1019" i="1"/>
  <c r="X1019" i="1"/>
  <c r="U1019" i="1"/>
  <c r="S1019" i="1"/>
  <c r="P1019" i="1"/>
  <c r="O1019" i="1"/>
  <c r="M1019" i="1"/>
  <c r="L1019" i="1"/>
  <c r="K1019" i="1"/>
  <c r="AX1019" i="1"/>
  <c r="AW1019" i="1"/>
  <c r="H922" i="1"/>
  <c r="H933" i="1"/>
  <c r="H945" i="1"/>
  <c r="H957" i="1"/>
  <c r="P969" i="1"/>
  <c r="G960" i="1"/>
  <c r="J960" i="1" s="1"/>
  <c r="G964" i="1"/>
  <c r="J964" i="1" s="1"/>
  <c r="Q969" i="1"/>
  <c r="G985" i="1"/>
  <c r="AV1019" i="1"/>
  <c r="R969" i="1"/>
  <c r="H985" i="1"/>
  <c r="J1026" i="1"/>
  <c r="S969" i="1"/>
  <c r="H920" i="1"/>
  <c r="J920" i="1" s="1"/>
  <c r="H943" i="1"/>
  <c r="J943" i="1" s="1"/>
  <c r="H955" i="1"/>
  <c r="J955" i="1" s="1"/>
  <c r="T969" i="1"/>
  <c r="AR1012" i="1"/>
  <c r="T1012" i="1"/>
  <c r="AP1012" i="1"/>
  <c r="R1012" i="1"/>
  <c r="AO1012" i="1"/>
  <c r="Q1012" i="1"/>
  <c r="AL1012" i="1"/>
  <c r="N1012" i="1"/>
  <c r="Z1012" i="1"/>
  <c r="AX1012" i="1"/>
  <c r="V1012" i="1"/>
  <c r="AW1012" i="1"/>
  <c r="U1012" i="1"/>
  <c r="AT1012" i="1"/>
  <c r="O1012" i="1"/>
  <c r="AS1012" i="1"/>
  <c r="M1012" i="1"/>
  <c r="AN1012" i="1"/>
  <c r="K1012" i="1"/>
  <c r="AM1012" i="1"/>
  <c r="Y1012" i="1"/>
  <c r="X1012" i="1"/>
  <c r="W1012" i="1"/>
  <c r="S1012" i="1"/>
  <c r="P1012" i="1"/>
  <c r="L1012" i="1"/>
  <c r="AY1012" i="1"/>
  <c r="AV1012" i="1"/>
  <c r="AU1012" i="1"/>
  <c r="AQ1012" i="1"/>
  <c r="AK1012" i="1"/>
  <c r="AJ1012" i="1"/>
  <c r="AI1012" i="1"/>
  <c r="AH1012" i="1"/>
  <c r="AG1012" i="1"/>
  <c r="AF1012" i="1"/>
  <c r="AE1012" i="1"/>
  <c r="AD1012" i="1"/>
  <c r="AC1012" i="1"/>
  <c r="AB1012" i="1"/>
  <c r="U969" i="1"/>
  <c r="AR1003" i="1"/>
  <c r="T1003" i="1"/>
  <c r="AP1003" i="1"/>
  <c r="AL1003" i="1"/>
  <c r="N1003" i="1"/>
  <c r="AT1003" i="1"/>
  <c r="R1003" i="1"/>
  <c r="AN1003" i="1"/>
  <c r="M1003" i="1"/>
  <c r="AM1003" i="1"/>
  <c r="L1003" i="1"/>
  <c r="AI1003" i="1"/>
  <c r="AH1003" i="1"/>
  <c r="AF1003" i="1"/>
  <c r="AE1003" i="1"/>
  <c r="AW1003" i="1"/>
  <c r="J1014" i="1"/>
  <c r="AH166" i="2" s="1"/>
  <c r="AI1080" i="1"/>
  <c r="K1080" i="1"/>
  <c r="AH1080" i="1"/>
  <c r="AF1080" i="1"/>
  <c r="AD1080" i="1"/>
  <c r="AW1080" i="1"/>
  <c r="Y1080" i="1"/>
  <c r="AC1080" i="1"/>
  <c r="AB1080" i="1"/>
  <c r="AA1080" i="1"/>
  <c r="Z1080" i="1"/>
  <c r="X1080" i="1"/>
  <c r="AY1080" i="1"/>
  <c r="U1080" i="1"/>
  <c r="AX1080" i="1"/>
  <c r="T1080" i="1"/>
  <c r="AT1080" i="1"/>
  <c r="Q1080" i="1"/>
  <c r="AU1080" i="1"/>
  <c r="AS1080" i="1"/>
  <c r="AR1080" i="1"/>
  <c r="AQ1080" i="1"/>
  <c r="AP1080" i="1"/>
  <c r="AO1080" i="1"/>
  <c r="AN1080" i="1"/>
  <c r="AM1080" i="1"/>
  <c r="AL1080" i="1"/>
  <c r="AK1080" i="1"/>
  <c r="AJ1080" i="1"/>
  <c r="AG1080" i="1"/>
  <c r="AE1080" i="1"/>
  <c r="W1080" i="1"/>
  <c r="V1080" i="1"/>
  <c r="S1080" i="1"/>
  <c r="R1080" i="1"/>
  <c r="P1080" i="1"/>
  <c r="O1080" i="1"/>
  <c r="N1080" i="1"/>
  <c r="M1080" i="1"/>
  <c r="L1080" i="1"/>
  <c r="G1001" i="1"/>
  <c r="J1001" i="1" s="1"/>
  <c r="K1003" i="1"/>
  <c r="AX1003" i="1"/>
  <c r="I1041" i="1"/>
  <c r="H1041" i="1"/>
  <c r="G1041" i="1"/>
  <c r="J1041" i="1" s="1"/>
  <c r="O1003" i="1"/>
  <c r="AY1003" i="1"/>
  <c r="G1031" i="1"/>
  <c r="J1031" i="1" s="1"/>
  <c r="AV1080" i="1"/>
  <c r="P1003" i="1"/>
  <c r="H1007" i="1"/>
  <c r="G1007" i="1"/>
  <c r="H1031" i="1"/>
  <c r="I1007" i="1"/>
  <c r="J1032" i="1"/>
  <c r="H1055" i="1"/>
  <c r="AI1087" i="1"/>
  <c r="K1087" i="1"/>
  <c r="AH1087" i="1"/>
  <c r="AF1087" i="1"/>
  <c r="AD1087" i="1"/>
  <c r="AB1087" i="1"/>
  <c r="AW1087" i="1"/>
  <c r="Y1087" i="1"/>
  <c r="X1087" i="1"/>
  <c r="W1087" i="1"/>
  <c r="V1087" i="1"/>
  <c r="U1087" i="1"/>
  <c r="AY1087" i="1"/>
  <c r="T1087" i="1"/>
  <c r="AU1087" i="1"/>
  <c r="Q1087" i="1"/>
  <c r="AT1087" i="1"/>
  <c r="P1087" i="1"/>
  <c r="AQ1087" i="1"/>
  <c r="M1087" i="1"/>
  <c r="AX1087" i="1"/>
  <c r="AV1087" i="1"/>
  <c r="AS1087" i="1"/>
  <c r="AR1087" i="1"/>
  <c r="AP1087" i="1"/>
  <c r="AO1087" i="1"/>
  <c r="AN1087" i="1"/>
  <c r="AM1087" i="1"/>
  <c r="AL1087" i="1"/>
  <c r="AK1087" i="1"/>
  <c r="AJ1087" i="1"/>
  <c r="AG1087" i="1"/>
  <c r="AE1087" i="1"/>
  <c r="AC1087" i="1"/>
  <c r="AA1087" i="1"/>
  <c r="Z1087" i="1"/>
  <c r="S1087" i="1"/>
  <c r="R1087" i="1"/>
  <c r="O1087" i="1"/>
  <c r="N1087" i="1"/>
  <c r="L1087" i="1"/>
  <c r="S1003" i="1"/>
  <c r="J1020" i="1"/>
  <c r="I1055" i="1"/>
  <c r="J1055" i="1" s="1"/>
  <c r="I996" i="1"/>
  <c r="H996" i="1"/>
  <c r="U1003" i="1"/>
  <c r="J1004" i="1"/>
  <c r="J1015" i="1"/>
  <c r="G996" i="1"/>
  <c r="V1003" i="1"/>
  <c r="H1011" i="1"/>
  <c r="G1011" i="1"/>
  <c r="H1015" i="1"/>
  <c r="H1021" i="1"/>
  <c r="J1021" i="1" s="1"/>
  <c r="H1026" i="1"/>
  <c r="G1028" i="1"/>
  <c r="J1028" i="1" s="1"/>
  <c r="H1030" i="1"/>
  <c r="G1030" i="1"/>
  <c r="W1003" i="1"/>
  <c r="I1011" i="1"/>
  <c r="AS1022" i="1"/>
  <c r="U1022" i="1"/>
  <c r="AR1022" i="1"/>
  <c r="T1022" i="1"/>
  <c r="AP1022" i="1"/>
  <c r="R1022" i="1"/>
  <c r="AO1022" i="1"/>
  <c r="Q1022" i="1"/>
  <c r="AL1022" i="1"/>
  <c r="N1022" i="1"/>
  <c r="AQ1022" i="1"/>
  <c r="K1022" i="1"/>
  <c r="AN1022" i="1"/>
  <c r="AK1022" i="1"/>
  <c r="AJ1022" i="1"/>
  <c r="AI1022" i="1"/>
  <c r="AG1022" i="1"/>
  <c r="AF1022" i="1"/>
  <c r="AE1022" i="1"/>
  <c r="AC1022" i="1"/>
  <c r="AB1022" i="1"/>
  <c r="AS1025" i="1"/>
  <c r="U1025" i="1"/>
  <c r="AR1025" i="1"/>
  <c r="T1025" i="1"/>
  <c r="AP1025" i="1"/>
  <c r="R1025" i="1"/>
  <c r="AO1025" i="1"/>
  <c r="Q1025" i="1"/>
  <c r="AL1025" i="1"/>
  <c r="N1025" i="1"/>
  <c r="AY1025" i="1"/>
  <c r="V1025" i="1"/>
  <c r="AX1025" i="1"/>
  <c r="S1025" i="1"/>
  <c r="AV1025" i="1"/>
  <c r="O1025" i="1"/>
  <c r="AU1025" i="1"/>
  <c r="M1025" i="1"/>
  <c r="AT1025" i="1"/>
  <c r="L1025" i="1"/>
  <c r="AN1025" i="1"/>
  <c r="AM1025" i="1"/>
  <c r="AK1025" i="1"/>
  <c r="AI1025" i="1"/>
  <c r="AH1025" i="1"/>
  <c r="H1028" i="1"/>
  <c r="I1030" i="1"/>
  <c r="AF989" i="1"/>
  <c r="AJ991" i="1"/>
  <c r="AB997" i="1"/>
  <c r="G999" i="1"/>
  <c r="J999" i="1" s="1"/>
  <c r="X1003" i="1"/>
  <c r="AG1013" i="1"/>
  <c r="AT1016" i="1"/>
  <c r="L1022" i="1"/>
  <c r="H1023" i="1"/>
  <c r="J1023" i="1" s="1"/>
  <c r="Z1034" i="1"/>
  <c r="G976" i="1"/>
  <c r="J976" i="1" s="1"/>
  <c r="AG989" i="1"/>
  <c r="AK991" i="1"/>
  <c r="AC997" i="1"/>
  <c r="H999" i="1"/>
  <c r="I1002" i="1"/>
  <c r="H1002" i="1"/>
  <c r="Y1003" i="1"/>
  <c r="J1008" i="1"/>
  <c r="AI1013" i="1"/>
  <c r="AU1016" i="1"/>
  <c r="M1022" i="1"/>
  <c r="G971" i="1"/>
  <c r="J971" i="1" s="1"/>
  <c r="G986" i="1"/>
  <c r="J986" i="1" s="1"/>
  <c r="AH989" i="1"/>
  <c r="AO991" i="1"/>
  <c r="AD997" i="1"/>
  <c r="G1002" i="1"/>
  <c r="Z1003" i="1"/>
  <c r="G1005" i="1"/>
  <c r="J1005" i="1" s="1"/>
  <c r="AJ1013" i="1"/>
  <c r="O1022" i="1"/>
  <c r="K1025" i="1"/>
  <c r="AD1034" i="1"/>
  <c r="AG997" i="1"/>
  <c r="AA1003" i="1"/>
  <c r="AK1013" i="1"/>
  <c r="AR1016" i="1"/>
  <c r="T1016" i="1"/>
  <c r="AP1016" i="1"/>
  <c r="R1016" i="1"/>
  <c r="AO1016" i="1"/>
  <c r="Q1016" i="1"/>
  <c r="AL1016" i="1"/>
  <c r="N1016" i="1"/>
  <c r="AH1016" i="1"/>
  <c r="AD1016" i="1"/>
  <c r="AC1016" i="1"/>
  <c r="Z1016" i="1"/>
  <c r="Y1016" i="1"/>
  <c r="AY1016" i="1"/>
  <c r="W1016" i="1"/>
  <c r="AX1016" i="1"/>
  <c r="V1016" i="1"/>
  <c r="AW1016" i="1"/>
  <c r="P1022" i="1"/>
  <c r="P1025" i="1"/>
  <c r="G970" i="1"/>
  <c r="J970" i="1" s="1"/>
  <c r="G982" i="1"/>
  <c r="J982" i="1" s="1"/>
  <c r="G984" i="1"/>
  <c r="J984" i="1" s="1"/>
  <c r="AK989" i="1"/>
  <c r="AQ991" i="1"/>
  <c r="AJ997" i="1"/>
  <c r="AB1003" i="1"/>
  <c r="AM1013" i="1"/>
  <c r="K1016" i="1"/>
  <c r="S1022" i="1"/>
  <c r="W1025" i="1"/>
  <c r="AU1034" i="1"/>
  <c r="H970" i="1"/>
  <c r="H982" i="1"/>
  <c r="H984" i="1"/>
  <c r="AK997" i="1"/>
  <c r="AC1003" i="1"/>
  <c r="AN1013" i="1"/>
  <c r="L1016" i="1"/>
  <c r="V1022" i="1"/>
  <c r="X1025" i="1"/>
  <c r="AV1034" i="1"/>
  <c r="J1047" i="1"/>
  <c r="AO997" i="1"/>
  <c r="AD1003" i="1"/>
  <c r="AQ1013" i="1"/>
  <c r="M1016" i="1"/>
  <c r="W1022" i="1"/>
  <c r="Y1025" i="1"/>
  <c r="AW1034" i="1"/>
  <c r="AR989" i="1"/>
  <c r="AL989" i="1"/>
  <c r="N989" i="1"/>
  <c r="AI989" i="1"/>
  <c r="AE989" i="1"/>
  <c r="AD989" i="1"/>
  <c r="AA989" i="1"/>
  <c r="Z989" i="1"/>
  <c r="AX989" i="1"/>
  <c r="X989" i="1"/>
  <c r="AW989" i="1"/>
  <c r="W989" i="1"/>
  <c r="AO989" i="1"/>
  <c r="AR991" i="1"/>
  <c r="T991" i="1"/>
  <c r="AL991" i="1"/>
  <c r="N991" i="1"/>
  <c r="AS991" i="1"/>
  <c r="R991" i="1"/>
  <c r="AN991" i="1"/>
  <c r="M991" i="1"/>
  <c r="AM991" i="1"/>
  <c r="L991" i="1"/>
  <c r="AI991" i="1"/>
  <c r="AH991" i="1"/>
  <c r="AF991" i="1"/>
  <c r="AE991" i="1"/>
  <c r="AV991" i="1"/>
  <c r="AP997" i="1"/>
  <c r="G1000" i="1"/>
  <c r="AG1003" i="1"/>
  <c r="AS1013" i="1"/>
  <c r="O1016" i="1"/>
  <c r="J1017" i="1"/>
  <c r="X1022" i="1"/>
  <c r="Z1025" i="1"/>
  <c r="G968" i="1"/>
  <c r="J968" i="1" s="1"/>
  <c r="H975" i="1"/>
  <c r="H979" i="1"/>
  <c r="J979" i="1" s="1"/>
  <c r="AP989" i="1"/>
  <c r="K991" i="1"/>
  <c r="AW991" i="1"/>
  <c r="AQ997" i="1"/>
  <c r="H1000" i="1"/>
  <c r="AJ1003" i="1"/>
  <c r="AT1013" i="1"/>
  <c r="P1016" i="1"/>
  <c r="Y1022" i="1"/>
  <c r="AA1025" i="1"/>
  <c r="AS1036" i="1"/>
  <c r="U1036" i="1"/>
  <c r="AR1036" i="1"/>
  <c r="T1036" i="1"/>
  <c r="AP1036" i="1"/>
  <c r="R1036" i="1"/>
  <c r="AO1036" i="1"/>
  <c r="Q1036" i="1"/>
  <c r="AL1036" i="1"/>
  <c r="N1036" i="1"/>
  <c r="AK1036" i="1"/>
  <c r="AJ1036" i="1"/>
  <c r="AI1036" i="1"/>
  <c r="AH1036" i="1"/>
  <c r="AG1036" i="1"/>
  <c r="AF1036" i="1"/>
  <c r="AE1036" i="1"/>
  <c r="AD1036" i="1"/>
  <c r="AC1036" i="1"/>
  <c r="AB1036" i="1"/>
  <c r="AA1036" i="1"/>
  <c r="Y1036" i="1"/>
  <c r="X1036" i="1"/>
  <c r="AW1036" i="1"/>
  <c r="O1036" i="1"/>
  <c r="H968" i="1"/>
  <c r="AQ989" i="1"/>
  <c r="O991" i="1"/>
  <c r="AX991" i="1"/>
  <c r="AT997" i="1"/>
  <c r="AK1003" i="1"/>
  <c r="J1006" i="1"/>
  <c r="AU1013" i="1"/>
  <c r="S1016" i="1"/>
  <c r="Z1022" i="1"/>
  <c r="AB1025" i="1"/>
  <c r="K1036" i="1"/>
  <c r="J1045" i="1"/>
  <c r="K989" i="1"/>
  <c r="AS989" i="1"/>
  <c r="P991" i="1"/>
  <c r="AY991" i="1"/>
  <c r="AO1003" i="1"/>
  <c r="U1016" i="1"/>
  <c r="AA1022" i="1"/>
  <c r="AC1025" i="1"/>
  <c r="L1036" i="1"/>
  <c r="AR997" i="1"/>
  <c r="T997" i="1"/>
  <c r="AL997" i="1"/>
  <c r="N997" i="1"/>
  <c r="AS997" i="1"/>
  <c r="R997" i="1"/>
  <c r="AN997" i="1"/>
  <c r="M997" i="1"/>
  <c r="AM997" i="1"/>
  <c r="L997" i="1"/>
  <c r="AI997" i="1"/>
  <c r="AH997" i="1"/>
  <c r="AF997" i="1"/>
  <c r="AE997" i="1"/>
  <c r="AV997" i="1"/>
  <c r="AQ1003" i="1"/>
  <c r="AR1013" i="1"/>
  <c r="T1013" i="1"/>
  <c r="AP1013" i="1"/>
  <c r="R1013" i="1"/>
  <c r="AO1013" i="1"/>
  <c r="Q1013" i="1"/>
  <c r="AL1013" i="1"/>
  <c r="N1013" i="1"/>
  <c r="AH1013" i="1"/>
  <c r="AD1013" i="1"/>
  <c r="AC1013" i="1"/>
  <c r="Z1013" i="1"/>
  <c r="Y1013" i="1"/>
  <c r="AY1013" i="1"/>
  <c r="W1013" i="1"/>
  <c r="AX1013" i="1"/>
  <c r="V1013" i="1"/>
  <c r="AW1013" i="1"/>
  <c r="AD1022" i="1"/>
  <c r="AD1025" i="1"/>
  <c r="M1036" i="1"/>
  <c r="I1043" i="1"/>
  <c r="G1043" i="1"/>
  <c r="J1052" i="1"/>
  <c r="AS1003" i="1"/>
  <c r="AH1022" i="1"/>
  <c r="AE1025" i="1"/>
  <c r="AS1034" i="1"/>
  <c r="U1034" i="1"/>
  <c r="AR1034" i="1"/>
  <c r="T1034" i="1"/>
  <c r="AP1034" i="1"/>
  <c r="R1034" i="1"/>
  <c r="AO1034" i="1"/>
  <c r="Q1034" i="1"/>
  <c r="AL1034" i="1"/>
  <c r="N1034" i="1"/>
  <c r="AQ1034" i="1"/>
  <c r="K1034" i="1"/>
  <c r="AN1034" i="1"/>
  <c r="AM1034" i="1"/>
  <c r="AK1034" i="1"/>
  <c r="AJ1034" i="1"/>
  <c r="AI1034" i="1"/>
  <c r="AH1034" i="1"/>
  <c r="AG1034" i="1"/>
  <c r="AF1034" i="1"/>
  <c r="AE1034" i="1"/>
  <c r="AC1034" i="1"/>
  <c r="AB1034" i="1"/>
  <c r="J1035" i="1"/>
  <c r="P1036" i="1"/>
  <c r="AH1057" i="1"/>
  <c r="AW1057" i="1"/>
  <c r="Y1057" i="1"/>
  <c r="AJ1057" i="1"/>
  <c r="AI1057" i="1"/>
  <c r="AF1057" i="1"/>
  <c r="AE1057" i="1"/>
  <c r="AB1057" i="1"/>
  <c r="AA1057" i="1"/>
  <c r="AX1057" i="1"/>
  <c r="W1057" i="1"/>
  <c r="AO1057" i="1"/>
  <c r="AN1057" i="1"/>
  <c r="AM1057" i="1"/>
  <c r="AL1057" i="1"/>
  <c r="AK1057" i="1"/>
  <c r="AG1057" i="1"/>
  <c r="AD1057" i="1"/>
  <c r="AC1057" i="1"/>
  <c r="Z1057" i="1"/>
  <c r="X1057" i="1"/>
  <c r="V1057" i="1"/>
  <c r="U1057" i="1"/>
  <c r="T1057" i="1"/>
  <c r="S1057" i="1"/>
  <c r="R1057" i="1"/>
  <c r="Q1057" i="1"/>
  <c r="AY1057" i="1"/>
  <c r="P1057" i="1"/>
  <c r="AV1057" i="1"/>
  <c r="O1057" i="1"/>
  <c r="AU1057" i="1"/>
  <c r="N1057" i="1"/>
  <c r="AT1057" i="1"/>
  <c r="M1057" i="1"/>
  <c r="AQ1057" i="1"/>
  <c r="O989" i="1"/>
  <c r="AV989" i="1"/>
  <c r="U991" i="1"/>
  <c r="H995" i="1"/>
  <c r="J995" i="1" s="1"/>
  <c r="O997" i="1"/>
  <c r="AX997" i="1"/>
  <c r="AU1003" i="1"/>
  <c r="J1010" i="1"/>
  <c r="L1013" i="1"/>
  <c r="AB1016" i="1"/>
  <c r="AM1022" i="1"/>
  <c r="AF1025" i="1"/>
  <c r="H1035" i="1"/>
  <c r="S1036" i="1"/>
  <c r="J1075" i="1"/>
  <c r="AT1097" i="1"/>
  <c r="J1111" i="1"/>
  <c r="G1066" i="1"/>
  <c r="J1101" i="1"/>
  <c r="AN1050" i="1"/>
  <c r="AK1053" i="1"/>
  <c r="G1060" i="1"/>
  <c r="J1060" i="1" s="1"/>
  <c r="J1063" i="1"/>
  <c r="I1066" i="1"/>
  <c r="AQ1071" i="1"/>
  <c r="AS1090" i="1"/>
  <c r="J1107" i="1"/>
  <c r="AW1199" i="1"/>
  <c r="Y1199" i="1"/>
  <c r="AV1199" i="1"/>
  <c r="X1199" i="1"/>
  <c r="AU1199" i="1"/>
  <c r="W1199" i="1"/>
  <c r="AS1199" i="1"/>
  <c r="U1199" i="1"/>
  <c r="AN1199" i="1"/>
  <c r="P1199" i="1"/>
  <c r="AB1199" i="1"/>
  <c r="AK1199" i="1"/>
  <c r="AJ1199" i="1"/>
  <c r="AI1199" i="1"/>
  <c r="AH1199" i="1"/>
  <c r="AG1199" i="1"/>
  <c r="AF1199" i="1"/>
  <c r="AE1199" i="1"/>
  <c r="AD1199" i="1"/>
  <c r="AC1199" i="1"/>
  <c r="AA1199" i="1"/>
  <c r="Z1199" i="1"/>
  <c r="V1199" i="1"/>
  <c r="T1199" i="1"/>
  <c r="S1199" i="1"/>
  <c r="R1199" i="1"/>
  <c r="AY1199" i="1"/>
  <c r="Q1199" i="1"/>
  <c r="AX1199" i="1"/>
  <c r="O1199" i="1"/>
  <c r="AT1199" i="1"/>
  <c r="N1199" i="1"/>
  <c r="AR1199" i="1"/>
  <c r="M1199" i="1"/>
  <c r="AQ1199" i="1"/>
  <c r="L1199" i="1"/>
  <c r="AP1199" i="1"/>
  <c r="K1199" i="1"/>
  <c r="AO1199" i="1"/>
  <c r="AM1199" i="1"/>
  <c r="AL1199" i="1"/>
  <c r="H1060" i="1"/>
  <c r="AI1097" i="1"/>
  <c r="K1097" i="1"/>
  <c r="AH1097" i="1"/>
  <c r="AF1097" i="1"/>
  <c r="AD1097" i="1"/>
  <c r="AB1097" i="1"/>
  <c r="AW1097" i="1"/>
  <c r="Y1097" i="1"/>
  <c r="AE1097" i="1"/>
  <c r="AC1097" i="1"/>
  <c r="AA1097" i="1"/>
  <c r="Z1097" i="1"/>
  <c r="X1097" i="1"/>
  <c r="U1097" i="1"/>
  <c r="AY1097" i="1"/>
  <c r="T1097" i="1"/>
  <c r="AU1097" i="1"/>
  <c r="Q1097" i="1"/>
  <c r="AS1097" i="1"/>
  <c r="O1097" i="1"/>
  <c r="AI1127" i="1"/>
  <c r="K1127" i="1"/>
  <c r="AH1127" i="1"/>
  <c r="AF1127" i="1"/>
  <c r="AD1127" i="1"/>
  <c r="AB1127" i="1"/>
  <c r="AW1127" i="1"/>
  <c r="Y1127" i="1"/>
  <c r="AK1127" i="1"/>
  <c r="M1127" i="1"/>
  <c r="AC1127" i="1"/>
  <c r="AA1127" i="1"/>
  <c r="Z1127" i="1"/>
  <c r="X1127" i="1"/>
  <c r="W1127" i="1"/>
  <c r="V1127" i="1"/>
  <c r="U1127" i="1"/>
  <c r="T1127" i="1"/>
  <c r="AY1127" i="1"/>
  <c r="S1127" i="1"/>
  <c r="AX1127" i="1"/>
  <c r="R1127" i="1"/>
  <c r="AV1127" i="1"/>
  <c r="Q1127" i="1"/>
  <c r="AU1127" i="1"/>
  <c r="P1127" i="1"/>
  <c r="AT1127" i="1"/>
  <c r="O1127" i="1"/>
  <c r="AS1127" i="1"/>
  <c r="N1127" i="1"/>
  <c r="AR1127" i="1"/>
  <c r="L1127" i="1"/>
  <c r="AQ1127" i="1"/>
  <c r="AP1127" i="1"/>
  <c r="AO1127" i="1"/>
  <c r="AM1127" i="1"/>
  <c r="AL1127" i="1"/>
  <c r="AG1127" i="1"/>
  <c r="AO1092" i="1"/>
  <c r="AH1050" i="1"/>
  <c r="AS1050" i="1"/>
  <c r="T1050" i="1"/>
  <c r="AR1050" i="1"/>
  <c r="S1050" i="1"/>
  <c r="AP1050" i="1"/>
  <c r="Q1050" i="1"/>
  <c r="AO1050" i="1"/>
  <c r="P1050" i="1"/>
  <c r="AL1050" i="1"/>
  <c r="M1050" i="1"/>
  <c r="AK1050" i="1"/>
  <c r="L1050" i="1"/>
  <c r="AG1050" i="1"/>
  <c r="AU1050" i="1"/>
  <c r="AH1053" i="1"/>
  <c r="AY1053" i="1"/>
  <c r="Z1053" i="1"/>
  <c r="AX1053" i="1"/>
  <c r="Y1053" i="1"/>
  <c r="AV1053" i="1"/>
  <c r="W1053" i="1"/>
  <c r="AU1053" i="1"/>
  <c r="V1053" i="1"/>
  <c r="AR1053" i="1"/>
  <c r="S1053" i="1"/>
  <c r="AQ1053" i="1"/>
  <c r="R1053" i="1"/>
  <c r="AN1053" i="1"/>
  <c r="O1053" i="1"/>
  <c r="AO1053" i="1"/>
  <c r="AI1090" i="1"/>
  <c r="K1090" i="1"/>
  <c r="AH1090" i="1"/>
  <c r="AF1090" i="1"/>
  <c r="AD1090" i="1"/>
  <c r="AB1090" i="1"/>
  <c r="AW1090" i="1"/>
  <c r="Y1090" i="1"/>
  <c r="AJ1090" i="1"/>
  <c r="AG1090" i="1"/>
  <c r="AE1090" i="1"/>
  <c r="AC1090" i="1"/>
  <c r="AA1090" i="1"/>
  <c r="W1090" i="1"/>
  <c r="V1090" i="1"/>
  <c r="AX1090" i="1"/>
  <c r="S1090" i="1"/>
  <c r="AV1090" i="1"/>
  <c r="L1097" i="1"/>
  <c r="AI1099" i="1"/>
  <c r="K1099" i="1"/>
  <c r="AH1099" i="1"/>
  <c r="AF1099" i="1"/>
  <c r="AD1099" i="1"/>
  <c r="AB1099" i="1"/>
  <c r="AW1099" i="1"/>
  <c r="Y1099" i="1"/>
  <c r="AK1099" i="1"/>
  <c r="M1099" i="1"/>
  <c r="AC1099" i="1"/>
  <c r="AA1099" i="1"/>
  <c r="Z1099" i="1"/>
  <c r="X1099" i="1"/>
  <c r="W1099" i="1"/>
  <c r="T1099" i="1"/>
  <c r="AY1099" i="1"/>
  <c r="S1099" i="1"/>
  <c r="AX1099" i="1"/>
  <c r="R1099" i="1"/>
  <c r="AU1099" i="1"/>
  <c r="P1099" i="1"/>
  <c r="AS1099" i="1"/>
  <c r="N1099" i="1"/>
  <c r="AE1127" i="1"/>
  <c r="AV1050" i="1"/>
  <c r="AP1053" i="1"/>
  <c r="AI1071" i="1"/>
  <c r="K1071" i="1"/>
  <c r="AH1071" i="1"/>
  <c r="AF1071" i="1"/>
  <c r="AW1071" i="1"/>
  <c r="Y1071" i="1"/>
  <c r="AV1071" i="1"/>
  <c r="T1071" i="1"/>
  <c r="AU1071" i="1"/>
  <c r="S1071" i="1"/>
  <c r="AS1071" i="1"/>
  <c r="Q1071" i="1"/>
  <c r="AR1071" i="1"/>
  <c r="P1071" i="1"/>
  <c r="AO1071" i="1"/>
  <c r="M1071" i="1"/>
  <c r="AN1071" i="1"/>
  <c r="L1071" i="1"/>
  <c r="AK1071" i="1"/>
  <c r="AI1076" i="1"/>
  <c r="K1076" i="1"/>
  <c r="AH1076" i="1"/>
  <c r="AF1076" i="1"/>
  <c r="AD1076" i="1"/>
  <c r="AW1076" i="1"/>
  <c r="Y1076" i="1"/>
  <c r="AS1076" i="1"/>
  <c r="P1076" i="1"/>
  <c r="AR1076" i="1"/>
  <c r="O1076" i="1"/>
  <c r="AP1076" i="1"/>
  <c r="M1076" i="1"/>
  <c r="AO1076" i="1"/>
  <c r="L1076" i="1"/>
  <c r="AL1076" i="1"/>
  <c r="AK1076" i="1"/>
  <c r="AE1076" i="1"/>
  <c r="AY1076" i="1"/>
  <c r="AI1089" i="1"/>
  <c r="K1089" i="1"/>
  <c r="AH1089" i="1"/>
  <c r="AF1089" i="1"/>
  <c r="AD1089" i="1"/>
  <c r="AB1089" i="1"/>
  <c r="AW1089" i="1"/>
  <c r="Y1089" i="1"/>
  <c r="AY1089" i="1"/>
  <c r="T1089" i="1"/>
  <c r="AX1089" i="1"/>
  <c r="S1089" i="1"/>
  <c r="AV1089" i="1"/>
  <c r="R1089" i="1"/>
  <c r="AU1089" i="1"/>
  <c r="Q1089" i="1"/>
  <c r="AT1089" i="1"/>
  <c r="P1089" i="1"/>
  <c r="AQ1089" i="1"/>
  <c r="M1089" i="1"/>
  <c r="AP1089" i="1"/>
  <c r="L1089" i="1"/>
  <c r="AM1089" i="1"/>
  <c r="AY1090" i="1"/>
  <c r="M1097" i="1"/>
  <c r="AJ1127" i="1"/>
  <c r="K1050" i="1"/>
  <c r="AW1050" i="1"/>
  <c r="AS1053" i="1"/>
  <c r="J1082" i="1"/>
  <c r="L1090" i="1"/>
  <c r="AR1092" i="1"/>
  <c r="N1097" i="1"/>
  <c r="L1099" i="1"/>
  <c r="AI1125" i="1"/>
  <c r="K1125" i="1"/>
  <c r="AH1125" i="1"/>
  <c r="AF1125" i="1"/>
  <c r="AD1125" i="1"/>
  <c r="AB1125" i="1"/>
  <c r="AW1125" i="1"/>
  <c r="Y1125" i="1"/>
  <c r="AK1125" i="1"/>
  <c r="M1125" i="1"/>
  <c r="AC1125" i="1"/>
  <c r="AA1125" i="1"/>
  <c r="Z1125" i="1"/>
  <c r="X1125" i="1"/>
  <c r="W1125" i="1"/>
  <c r="V1125" i="1"/>
  <c r="U1125" i="1"/>
  <c r="T1125" i="1"/>
  <c r="AY1125" i="1"/>
  <c r="S1125" i="1"/>
  <c r="AX1125" i="1"/>
  <c r="R1125" i="1"/>
  <c r="AV1125" i="1"/>
  <c r="Q1125" i="1"/>
  <c r="AU1125" i="1"/>
  <c r="P1125" i="1"/>
  <c r="AT1125" i="1"/>
  <c r="O1125" i="1"/>
  <c r="AS1125" i="1"/>
  <c r="N1125" i="1"/>
  <c r="AR1125" i="1"/>
  <c r="L1125" i="1"/>
  <c r="AQ1125" i="1"/>
  <c r="AO1125" i="1"/>
  <c r="AM1125" i="1"/>
  <c r="AL1125" i="1"/>
  <c r="AG1125" i="1"/>
  <c r="AN1127" i="1"/>
  <c r="N1050" i="1"/>
  <c r="AX1050" i="1"/>
  <c r="K1053" i="1"/>
  <c r="AT1053" i="1"/>
  <c r="G1061" i="1"/>
  <c r="N1071" i="1"/>
  <c r="N1076" i="1"/>
  <c r="J1083" i="1"/>
  <c r="AO1085" i="1"/>
  <c r="N1089" i="1"/>
  <c r="M1090" i="1"/>
  <c r="AT1092" i="1"/>
  <c r="P1097" i="1"/>
  <c r="O1099" i="1"/>
  <c r="J1113" i="1"/>
  <c r="AV1160" i="1"/>
  <c r="X1160" i="1"/>
  <c r="AU1160" i="1"/>
  <c r="W1160" i="1"/>
  <c r="AY1160" i="1"/>
  <c r="Y1160" i="1"/>
  <c r="AX1160" i="1"/>
  <c r="V1160" i="1"/>
  <c r="AW1160" i="1"/>
  <c r="U1160" i="1"/>
  <c r="AT1160" i="1"/>
  <c r="T1160" i="1"/>
  <c r="AS1160" i="1"/>
  <c r="S1160" i="1"/>
  <c r="AR1160" i="1"/>
  <c r="R1160" i="1"/>
  <c r="AP1160" i="1"/>
  <c r="P1160" i="1"/>
  <c r="AO1160" i="1"/>
  <c r="O1160" i="1"/>
  <c r="AM1160" i="1"/>
  <c r="M1160" i="1"/>
  <c r="AL1160" i="1"/>
  <c r="L1160" i="1"/>
  <c r="AK1160" i="1"/>
  <c r="K1160" i="1"/>
  <c r="AH1160" i="1"/>
  <c r="AG1160" i="1"/>
  <c r="AF1160" i="1"/>
  <c r="AE1160" i="1"/>
  <c r="AD1160" i="1"/>
  <c r="AC1160" i="1"/>
  <c r="AB1160" i="1"/>
  <c r="AA1160" i="1"/>
  <c r="AQ1160" i="1"/>
  <c r="AN1160" i="1"/>
  <c r="AJ1160" i="1"/>
  <c r="AI1160" i="1"/>
  <c r="Z1160" i="1"/>
  <c r="Q1160" i="1"/>
  <c r="N1160" i="1"/>
  <c r="O1050" i="1"/>
  <c r="AY1050" i="1"/>
  <c r="L1053" i="1"/>
  <c r="AW1053" i="1"/>
  <c r="AH1058" i="1"/>
  <c r="AW1058" i="1"/>
  <c r="Y1058" i="1"/>
  <c r="AN1058" i="1"/>
  <c r="N1058" i="1"/>
  <c r="AM1058" i="1"/>
  <c r="M1058" i="1"/>
  <c r="AK1058" i="1"/>
  <c r="K1058" i="1"/>
  <c r="AJ1058" i="1"/>
  <c r="AF1058" i="1"/>
  <c r="AE1058" i="1"/>
  <c r="AB1058" i="1"/>
  <c r="AR1058" i="1"/>
  <c r="AC1059" i="1"/>
  <c r="H1061" i="1"/>
  <c r="O1071" i="1"/>
  <c r="G1072" i="1"/>
  <c r="J1072" i="1" s="1"/>
  <c r="Q1076" i="1"/>
  <c r="AP1085" i="1"/>
  <c r="O1089" i="1"/>
  <c r="N1090" i="1"/>
  <c r="AU1092" i="1"/>
  <c r="AK1094" i="1"/>
  <c r="R1097" i="1"/>
  <c r="Q1099" i="1"/>
  <c r="AE1125" i="1"/>
  <c r="G1037" i="1"/>
  <c r="J1037" i="1" s="1"/>
  <c r="G1039" i="1"/>
  <c r="J1039" i="1" s="1"/>
  <c r="H1048" i="1"/>
  <c r="G1048" i="1"/>
  <c r="R1050" i="1"/>
  <c r="M1053" i="1"/>
  <c r="AS1058" i="1"/>
  <c r="AD1059" i="1"/>
  <c r="R1071" i="1"/>
  <c r="I1072" i="1"/>
  <c r="R1076" i="1"/>
  <c r="J1077" i="1"/>
  <c r="AQ1085" i="1"/>
  <c r="U1089" i="1"/>
  <c r="O1090" i="1"/>
  <c r="J1091" i="1"/>
  <c r="AL1094" i="1"/>
  <c r="S1097" i="1"/>
  <c r="U1099" i="1"/>
  <c r="AJ1125" i="1"/>
  <c r="U1050" i="1"/>
  <c r="N1053" i="1"/>
  <c r="U1071" i="1"/>
  <c r="S1076" i="1"/>
  <c r="V1089" i="1"/>
  <c r="P1090" i="1"/>
  <c r="AI1092" i="1"/>
  <c r="K1092" i="1"/>
  <c r="AH1092" i="1"/>
  <c r="AF1092" i="1"/>
  <c r="AD1092" i="1"/>
  <c r="AB1092" i="1"/>
  <c r="AW1092" i="1"/>
  <c r="Y1092" i="1"/>
  <c r="AA1092" i="1"/>
  <c r="Z1092" i="1"/>
  <c r="X1092" i="1"/>
  <c r="W1092" i="1"/>
  <c r="V1092" i="1"/>
  <c r="AX1092" i="1"/>
  <c r="S1092" i="1"/>
  <c r="AV1092" i="1"/>
  <c r="R1092" i="1"/>
  <c r="AS1092" i="1"/>
  <c r="O1092" i="1"/>
  <c r="V1097" i="1"/>
  <c r="V1099" i="1"/>
  <c r="AI1123" i="1"/>
  <c r="K1123" i="1"/>
  <c r="AH1123" i="1"/>
  <c r="AF1123" i="1"/>
  <c r="AD1123" i="1"/>
  <c r="AB1123" i="1"/>
  <c r="AW1123" i="1"/>
  <c r="Y1123" i="1"/>
  <c r="AK1123" i="1"/>
  <c r="M1123" i="1"/>
  <c r="AC1123" i="1"/>
  <c r="AA1123" i="1"/>
  <c r="Z1123" i="1"/>
  <c r="X1123" i="1"/>
  <c r="W1123" i="1"/>
  <c r="V1123" i="1"/>
  <c r="U1123" i="1"/>
  <c r="T1123" i="1"/>
  <c r="AY1123" i="1"/>
  <c r="S1123" i="1"/>
  <c r="AX1123" i="1"/>
  <c r="R1123" i="1"/>
  <c r="AV1123" i="1"/>
  <c r="Q1123" i="1"/>
  <c r="AU1123" i="1"/>
  <c r="P1123" i="1"/>
  <c r="AT1123" i="1"/>
  <c r="O1123" i="1"/>
  <c r="AS1123" i="1"/>
  <c r="N1123" i="1"/>
  <c r="AR1123" i="1"/>
  <c r="L1123" i="1"/>
  <c r="AQ1123" i="1"/>
  <c r="AO1123" i="1"/>
  <c r="AM1123" i="1"/>
  <c r="AL1123" i="1"/>
  <c r="AG1123" i="1"/>
  <c r="AN1125" i="1"/>
  <c r="AV1172" i="1"/>
  <c r="X1172" i="1"/>
  <c r="AU1172" i="1"/>
  <c r="W1172" i="1"/>
  <c r="AY1172" i="1"/>
  <c r="Y1172" i="1"/>
  <c r="AX1172" i="1"/>
  <c r="V1172" i="1"/>
  <c r="AW1172" i="1"/>
  <c r="U1172" i="1"/>
  <c r="AT1172" i="1"/>
  <c r="T1172" i="1"/>
  <c r="AS1172" i="1"/>
  <c r="S1172" i="1"/>
  <c r="AR1172" i="1"/>
  <c r="R1172" i="1"/>
  <c r="AQ1172" i="1"/>
  <c r="Q1172" i="1"/>
  <c r="AP1172" i="1"/>
  <c r="P1172" i="1"/>
  <c r="AO1172" i="1"/>
  <c r="O1172" i="1"/>
  <c r="AN1172" i="1"/>
  <c r="N1172" i="1"/>
  <c r="AM1172" i="1"/>
  <c r="M1172" i="1"/>
  <c r="AL1172" i="1"/>
  <c r="L1172" i="1"/>
  <c r="AK1172" i="1"/>
  <c r="K1172" i="1"/>
  <c r="AJ1172" i="1"/>
  <c r="AI1172" i="1"/>
  <c r="AH1172" i="1"/>
  <c r="AG1172" i="1"/>
  <c r="AF1172" i="1"/>
  <c r="AE1172" i="1"/>
  <c r="AD1172" i="1"/>
  <c r="AC1172" i="1"/>
  <c r="AB1172" i="1"/>
  <c r="AA1172" i="1"/>
  <c r="Z1172" i="1"/>
  <c r="H1046" i="1"/>
  <c r="G1046" i="1"/>
  <c r="J1046" i="1" s="1"/>
  <c r="V1050" i="1"/>
  <c r="P1053" i="1"/>
  <c r="L1058" i="1"/>
  <c r="AU1058" i="1"/>
  <c r="AG1059" i="1"/>
  <c r="V1071" i="1"/>
  <c r="T1076" i="1"/>
  <c r="AS1085" i="1"/>
  <c r="W1089" i="1"/>
  <c r="Q1090" i="1"/>
  <c r="AN1094" i="1"/>
  <c r="W1097" i="1"/>
  <c r="AE1099" i="1"/>
  <c r="AP1125" i="1"/>
  <c r="W1050" i="1"/>
  <c r="J1051" i="1"/>
  <c r="Q1053" i="1"/>
  <c r="J1054" i="1"/>
  <c r="O1058" i="1"/>
  <c r="AV1058" i="1"/>
  <c r="AI1059" i="1"/>
  <c r="J1064" i="1"/>
  <c r="W1071" i="1"/>
  <c r="U1076" i="1"/>
  <c r="AT1085" i="1"/>
  <c r="X1089" i="1"/>
  <c r="R1090" i="1"/>
  <c r="L1092" i="1"/>
  <c r="AP1094" i="1"/>
  <c r="AG1097" i="1"/>
  <c r="AG1099" i="1"/>
  <c r="AI1105" i="1"/>
  <c r="K1105" i="1"/>
  <c r="AH1105" i="1"/>
  <c r="AF1105" i="1"/>
  <c r="AD1105" i="1"/>
  <c r="AB1105" i="1"/>
  <c r="AW1105" i="1"/>
  <c r="Y1105" i="1"/>
  <c r="AK1105" i="1"/>
  <c r="M1105" i="1"/>
  <c r="AC1105" i="1"/>
  <c r="AA1105" i="1"/>
  <c r="Z1105" i="1"/>
  <c r="X1105" i="1"/>
  <c r="W1105" i="1"/>
  <c r="V1105" i="1"/>
  <c r="T1105" i="1"/>
  <c r="AY1105" i="1"/>
  <c r="S1105" i="1"/>
  <c r="AX1105" i="1"/>
  <c r="R1105" i="1"/>
  <c r="AV1105" i="1"/>
  <c r="AU1105" i="1"/>
  <c r="P1105" i="1"/>
  <c r="AS1105" i="1"/>
  <c r="N1105" i="1"/>
  <c r="AR1105" i="1"/>
  <c r="AM1105" i="1"/>
  <c r="AI1109" i="1"/>
  <c r="K1109" i="1"/>
  <c r="AH1109" i="1"/>
  <c r="AF1109" i="1"/>
  <c r="AD1109" i="1"/>
  <c r="AB1109" i="1"/>
  <c r="AW1109" i="1"/>
  <c r="Y1109" i="1"/>
  <c r="AK1109" i="1"/>
  <c r="M1109" i="1"/>
  <c r="AC1109" i="1"/>
  <c r="AA1109" i="1"/>
  <c r="Z1109" i="1"/>
  <c r="X1109" i="1"/>
  <c r="W1109" i="1"/>
  <c r="V1109" i="1"/>
  <c r="T1109" i="1"/>
  <c r="AY1109" i="1"/>
  <c r="S1109" i="1"/>
  <c r="AX1109" i="1"/>
  <c r="R1109" i="1"/>
  <c r="AV1109" i="1"/>
  <c r="Q1109" i="1"/>
  <c r="AU1109" i="1"/>
  <c r="P1109" i="1"/>
  <c r="AS1109" i="1"/>
  <c r="N1109" i="1"/>
  <c r="AR1109" i="1"/>
  <c r="L1109" i="1"/>
  <c r="AM1109" i="1"/>
  <c r="AE1123" i="1"/>
  <c r="X1050" i="1"/>
  <c r="T1053" i="1"/>
  <c r="AL1059" i="1"/>
  <c r="J1068" i="1"/>
  <c r="X1071" i="1"/>
  <c r="V1076" i="1"/>
  <c r="Z1089" i="1"/>
  <c r="T1090" i="1"/>
  <c r="M1092" i="1"/>
  <c r="AQ1094" i="1"/>
  <c r="AJ1097" i="1"/>
  <c r="AJ1099" i="1"/>
  <c r="AJ1123" i="1"/>
  <c r="Y1050" i="1"/>
  <c r="U1053" i="1"/>
  <c r="Z1071" i="1"/>
  <c r="W1076" i="1"/>
  <c r="AI1085" i="1"/>
  <c r="K1085" i="1"/>
  <c r="AH1085" i="1"/>
  <c r="AF1085" i="1"/>
  <c r="AD1085" i="1"/>
  <c r="AB1085" i="1"/>
  <c r="AW1085" i="1"/>
  <c r="Y1085" i="1"/>
  <c r="AE1085" i="1"/>
  <c r="AC1085" i="1"/>
  <c r="AA1085" i="1"/>
  <c r="Z1085" i="1"/>
  <c r="X1085" i="1"/>
  <c r="U1085" i="1"/>
  <c r="AY1085" i="1"/>
  <c r="T1085" i="1"/>
  <c r="AU1085" i="1"/>
  <c r="Q1085" i="1"/>
  <c r="AX1085" i="1"/>
  <c r="AA1089" i="1"/>
  <c r="U1090" i="1"/>
  <c r="N1092" i="1"/>
  <c r="AK1097" i="1"/>
  <c r="AL1099" i="1"/>
  <c r="AI1115" i="1"/>
  <c r="K1115" i="1"/>
  <c r="AH1115" i="1"/>
  <c r="AF1115" i="1"/>
  <c r="AD1115" i="1"/>
  <c r="AB1115" i="1"/>
  <c r="AW1115" i="1"/>
  <c r="Y1115" i="1"/>
  <c r="AK1115" i="1"/>
  <c r="M1115" i="1"/>
  <c r="AC1115" i="1"/>
  <c r="AA1115" i="1"/>
  <c r="Z1115" i="1"/>
  <c r="X1115" i="1"/>
  <c r="W1115" i="1"/>
  <c r="V1115" i="1"/>
  <c r="U1115" i="1"/>
  <c r="T1115" i="1"/>
  <c r="AY1115" i="1"/>
  <c r="S1115" i="1"/>
  <c r="AX1115" i="1"/>
  <c r="R1115" i="1"/>
  <c r="AV1115" i="1"/>
  <c r="Q1115" i="1"/>
  <c r="AU1115" i="1"/>
  <c r="P1115" i="1"/>
  <c r="AT1115" i="1"/>
  <c r="O1115" i="1"/>
  <c r="AS1115" i="1"/>
  <c r="N1115" i="1"/>
  <c r="AR1115" i="1"/>
  <c r="L1115" i="1"/>
  <c r="AO1115" i="1"/>
  <c r="AM1115" i="1"/>
  <c r="AI1121" i="1"/>
  <c r="K1121" i="1"/>
  <c r="AH1121" i="1"/>
  <c r="AF1121" i="1"/>
  <c r="AD1121" i="1"/>
  <c r="AB1121" i="1"/>
  <c r="AW1121" i="1"/>
  <c r="Y1121" i="1"/>
  <c r="AK1121" i="1"/>
  <c r="M1121" i="1"/>
  <c r="AC1121" i="1"/>
  <c r="AA1121" i="1"/>
  <c r="Z1121" i="1"/>
  <c r="X1121" i="1"/>
  <c r="W1121" i="1"/>
  <c r="V1121" i="1"/>
  <c r="U1121" i="1"/>
  <c r="T1121" i="1"/>
  <c r="AY1121" i="1"/>
  <c r="S1121" i="1"/>
  <c r="AX1121" i="1"/>
  <c r="R1121" i="1"/>
  <c r="AV1121" i="1"/>
  <c r="Q1121" i="1"/>
  <c r="AU1121" i="1"/>
  <c r="P1121" i="1"/>
  <c r="AT1121" i="1"/>
  <c r="O1121" i="1"/>
  <c r="AS1121" i="1"/>
  <c r="N1121" i="1"/>
  <c r="AR1121" i="1"/>
  <c r="L1121" i="1"/>
  <c r="AQ1121" i="1"/>
  <c r="AO1121" i="1"/>
  <c r="AM1121" i="1"/>
  <c r="AL1121" i="1"/>
  <c r="AG1121" i="1"/>
  <c r="AN1123" i="1"/>
  <c r="H1027" i="1"/>
  <c r="J1027" i="1" s="1"/>
  <c r="G1042" i="1"/>
  <c r="J1042" i="1" s="1"/>
  <c r="Z1050" i="1"/>
  <c r="X1053" i="1"/>
  <c r="R1058" i="1"/>
  <c r="AP1059" i="1"/>
  <c r="G1062" i="1"/>
  <c r="AA1071" i="1"/>
  <c r="X1076" i="1"/>
  <c r="AC1089" i="1"/>
  <c r="X1090" i="1"/>
  <c r="P1092" i="1"/>
  <c r="AL1097" i="1"/>
  <c r="AM1099" i="1"/>
  <c r="O1105" i="1"/>
  <c r="U1109" i="1"/>
  <c r="AP1123" i="1"/>
  <c r="H1042" i="1"/>
  <c r="AA1050" i="1"/>
  <c r="AA1053" i="1"/>
  <c r="S1058" i="1"/>
  <c r="AS1059" i="1"/>
  <c r="H1062" i="1"/>
  <c r="G1069" i="1"/>
  <c r="J1069" i="1" s="1"/>
  <c r="AB1071" i="1"/>
  <c r="Z1076" i="1"/>
  <c r="L1085" i="1"/>
  <c r="AE1089" i="1"/>
  <c r="Z1090" i="1"/>
  <c r="Q1092" i="1"/>
  <c r="AM1097" i="1"/>
  <c r="AN1099" i="1"/>
  <c r="Q1105" i="1"/>
  <c r="AE1109" i="1"/>
  <c r="AE1115" i="1"/>
  <c r="J1119" i="1"/>
  <c r="AE1121" i="1"/>
  <c r="AB1050" i="1"/>
  <c r="AB1053" i="1"/>
  <c r="AC1071" i="1"/>
  <c r="AA1076" i="1"/>
  <c r="M1085" i="1"/>
  <c r="AG1089" i="1"/>
  <c r="AK1090" i="1"/>
  <c r="T1092" i="1"/>
  <c r="AN1097" i="1"/>
  <c r="AO1099" i="1"/>
  <c r="U1105" i="1"/>
  <c r="AG1109" i="1"/>
  <c r="AG1115" i="1"/>
  <c r="J1117" i="1"/>
  <c r="AJ1121" i="1"/>
  <c r="AC1050" i="1"/>
  <c r="AC1053" i="1"/>
  <c r="AH1059" i="1"/>
  <c r="AW1059" i="1"/>
  <c r="Y1059" i="1"/>
  <c r="AR1059" i="1"/>
  <c r="R1059" i="1"/>
  <c r="AQ1059" i="1"/>
  <c r="Q1059" i="1"/>
  <c r="AO1059" i="1"/>
  <c r="O1059" i="1"/>
  <c r="AN1059" i="1"/>
  <c r="N1059" i="1"/>
  <c r="AK1059" i="1"/>
  <c r="K1059" i="1"/>
  <c r="AJ1059" i="1"/>
  <c r="AF1059" i="1"/>
  <c r="AU1059" i="1"/>
  <c r="AD1071" i="1"/>
  <c r="AB1076" i="1"/>
  <c r="N1085" i="1"/>
  <c r="AJ1089" i="1"/>
  <c r="AL1090" i="1"/>
  <c r="U1092" i="1"/>
  <c r="AI1094" i="1"/>
  <c r="K1094" i="1"/>
  <c r="AH1094" i="1"/>
  <c r="AF1094" i="1"/>
  <c r="AD1094" i="1"/>
  <c r="AB1094" i="1"/>
  <c r="AW1094" i="1"/>
  <c r="Y1094" i="1"/>
  <c r="V1094" i="1"/>
  <c r="U1094" i="1"/>
  <c r="AY1094" i="1"/>
  <c r="T1094" i="1"/>
  <c r="AX1094" i="1"/>
  <c r="S1094" i="1"/>
  <c r="AV1094" i="1"/>
  <c r="R1094" i="1"/>
  <c r="AS1094" i="1"/>
  <c r="O1094" i="1"/>
  <c r="AR1094" i="1"/>
  <c r="N1094" i="1"/>
  <c r="AO1094" i="1"/>
  <c r="AO1097" i="1"/>
  <c r="AP1099" i="1"/>
  <c r="AE1105" i="1"/>
  <c r="AJ1109" i="1"/>
  <c r="AJ1115" i="1"/>
  <c r="AN1121" i="1"/>
  <c r="G1040" i="1"/>
  <c r="J1040" i="1" s="1"/>
  <c r="J1049" i="1"/>
  <c r="AD1050" i="1"/>
  <c r="AD1053" i="1"/>
  <c r="AV1059" i="1"/>
  <c r="AE1071" i="1"/>
  <c r="J1074" i="1"/>
  <c r="AC1076" i="1"/>
  <c r="O1085" i="1"/>
  <c r="AK1089" i="1"/>
  <c r="AM1090" i="1"/>
  <c r="AC1092" i="1"/>
  <c r="J1095" i="1"/>
  <c r="AP1097" i="1"/>
  <c r="AQ1099" i="1"/>
  <c r="J1103" i="1"/>
  <c r="AG1105" i="1"/>
  <c r="AL1109" i="1"/>
  <c r="AL1115" i="1"/>
  <c r="AP1121" i="1"/>
  <c r="AE1050" i="1"/>
  <c r="AE1053" i="1"/>
  <c r="W1058" i="1"/>
  <c r="L1059" i="1"/>
  <c r="AX1059" i="1"/>
  <c r="H1065" i="1"/>
  <c r="G1065" i="1"/>
  <c r="J1065" i="1" s="1"/>
  <c r="AG1071" i="1"/>
  <c r="AG1076" i="1"/>
  <c r="J1079" i="1"/>
  <c r="P1085" i="1"/>
  <c r="AL1089" i="1"/>
  <c r="AN1090" i="1"/>
  <c r="AE1092" i="1"/>
  <c r="L1094" i="1"/>
  <c r="AQ1097" i="1"/>
  <c r="AR1099" i="1"/>
  <c r="AJ1105" i="1"/>
  <c r="AN1109" i="1"/>
  <c r="AN1115" i="1"/>
  <c r="AG1129" i="1"/>
  <c r="AG1131" i="1"/>
  <c r="AG1133" i="1"/>
  <c r="AG1135" i="1"/>
  <c r="AG1137" i="1"/>
  <c r="AG1139" i="1"/>
  <c r="AG1141" i="1"/>
  <c r="J1150" i="1"/>
  <c r="AQ1152" i="1"/>
  <c r="AW1208" i="1"/>
  <c r="Y1208" i="1"/>
  <c r="AV1208" i="1"/>
  <c r="X1208" i="1"/>
  <c r="AU1208" i="1"/>
  <c r="W1208" i="1"/>
  <c r="AS1208" i="1"/>
  <c r="U1208" i="1"/>
  <c r="AQ1208" i="1"/>
  <c r="S1208" i="1"/>
  <c r="AN1208" i="1"/>
  <c r="P1208" i="1"/>
  <c r="AB1208" i="1"/>
  <c r="AF1208" i="1"/>
  <c r="AE1208" i="1"/>
  <c r="AD1208" i="1"/>
  <c r="AC1208" i="1"/>
  <c r="AA1208" i="1"/>
  <c r="Z1208" i="1"/>
  <c r="V1208" i="1"/>
  <c r="T1208" i="1"/>
  <c r="R1208" i="1"/>
  <c r="Q1208" i="1"/>
  <c r="O1208" i="1"/>
  <c r="AY1208" i="1"/>
  <c r="N1208" i="1"/>
  <c r="AX1208" i="1"/>
  <c r="M1208" i="1"/>
  <c r="AT1208" i="1"/>
  <c r="L1208" i="1"/>
  <c r="AR1208" i="1"/>
  <c r="K1208" i="1"/>
  <c r="AP1208" i="1"/>
  <c r="AO1208" i="1"/>
  <c r="AM1208" i="1"/>
  <c r="AL1208" i="1"/>
  <c r="AK1208" i="1"/>
  <c r="AJ1208" i="1"/>
  <c r="AI1208" i="1"/>
  <c r="AH1208" i="1"/>
  <c r="AI1147" i="1"/>
  <c r="K1147" i="1"/>
  <c r="AH1147" i="1"/>
  <c r="AF1147" i="1"/>
  <c r="AE1147" i="1"/>
  <c r="AD1147" i="1"/>
  <c r="AB1147" i="1"/>
  <c r="AW1147" i="1"/>
  <c r="Y1147" i="1"/>
  <c r="AK1147" i="1"/>
  <c r="M1147" i="1"/>
  <c r="AQ1147" i="1"/>
  <c r="AV1168" i="1"/>
  <c r="X1168" i="1"/>
  <c r="AU1168" i="1"/>
  <c r="W1168" i="1"/>
  <c r="AG1168" i="1"/>
  <c r="AF1168" i="1"/>
  <c r="AE1168" i="1"/>
  <c r="AD1168" i="1"/>
  <c r="AC1168" i="1"/>
  <c r="AB1168" i="1"/>
  <c r="AA1168" i="1"/>
  <c r="Z1168" i="1"/>
  <c r="AY1168" i="1"/>
  <c r="Y1168" i="1"/>
  <c r="AX1168" i="1"/>
  <c r="V1168" i="1"/>
  <c r="AW1168" i="1"/>
  <c r="U1168" i="1"/>
  <c r="AT1168" i="1"/>
  <c r="T1168" i="1"/>
  <c r="AS1168" i="1"/>
  <c r="S1168" i="1"/>
  <c r="AR1168" i="1"/>
  <c r="R1168" i="1"/>
  <c r="AQ1168" i="1"/>
  <c r="Q1168" i="1"/>
  <c r="AP1168" i="1"/>
  <c r="P1168" i="1"/>
  <c r="AO1168" i="1"/>
  <c r="O1168" i="1"/>
  <c r="AN1168" i="1"/>
  <c r="N1168" i="1"/>
  <c r="AM1168" i="1"/>
  <c r="M1168" i="1"/>
  <c r="AL1168" i="1"/>
  <c r="L1168" i="1"/>
  <c r="AK1168" i="1"/>
  <c r="K1168" i="1"/>
  <c r="AJ1168" i="1"/>
  <c r="AI1168" i="1"/>
  <c r="AW1204" i="1"/>
  <c r="Y1204" i="1"/>
  <c r="AV1204" i="1"/>
  <c r="X1204" i="1"/>
  <c r="AU1204" i="1"/>
  <c r="W1204" i="1"/>
  <c r="AS1204" i="1"/>
  <c r="U1204" i="1"/>
  <c r="AQ1204" i="1"/>
  <c r="S1204" i="1"/>
  <c r="AN1204" i="1"/>
  <c r="P1204" i="1"/>
  <c r="AB1204" i="1"/>
  <c r="AA1204" i="1"/>
  <c r="Z1204" i="1"/>
  <c r="V1204" i="1"/>
  <c r="T1204" i="1"/>
  <c r="R1204" i="1"/>
  <c r="Q1204" i="1"/>
  <c r="O1204" i="1"/>
  <c r="AY1204" i="1"/>
  <c r="N1204" i="1"/>
  <c r="AX1204" i="1"/>
  <c r="M1204" i="1"/>
  <c r="AT1204" i="1"/>
  <c r="L1204" i="1"/>
  <c r="AR1204" i="1"/>
  <c r="K1204" i="1"/>
  <c r="AP1204" i="1"/>
  <c r="AO1204" i="1"/>
  <c r="AM1204" i="1"/>
  <c r="AL1204" i="1"/>
  <c r="AK1204" i="1"/>
  <c r="AJ1204" i="1"/>
  <c r="AI1204" i="1"/>
  <c r="AH1204" i="1"/>
  <c r="AG1204" i="1"/>
  <c r="AF1204" i="1"/>
  <c r="AE1204" i="1"/>
  <c r="AD1204" i="1"/>
  <c r="AL1129" i="1"/>
  <c r="AL1131" i="1"/>
  <c r="AL1133" i="1"/>
  <c r="AL1135" i="1"/>
  <c r="AL1137" i="1"/>
  <c r="AL1139" i="1"/>
  <c r="AL1141" i="1"/>
  <c r="AR1147" i="1"/>
  <c r="AT1152" i="1"/>
  <c r="J1191" i="1"/>
  <c r="AM1129" i="1"/>
  <c r="AM1131" i="1"/>
  <c r="AM1133" i="1"/>
  <c r="AM1135" i="1"/>
  <c r="AM1137" i="1"/>
  <c r="AM1139" i="1"/>
  <c r="AM1141" i="1"/>
  <c r="J1145" i="1"/>
  <c r="L1147" i="1"/>
  <c r="AS1147" i="1"/>
  <c r="J1151" i="1"/>
  <c r="AH1168" i="1"/>
  <c r="AG1208" i="1"/>
  <c r="AN1139" i="1"/>
  <c r="AN1141" i="1"/>
  <c r="N1147" i="1"/>
  <c r="AT1147" i="1"/>
  <c r="AC1204" i="1"/>
  <c r="AT1234" i="1"/>
  <c r="V1234" i="1"/>
  <c r="AS1234" i="1"/>
  <c r="U1234" i="1"/>
  <c r="AR1234" i="1"/>
  <c r="T1234" i="1"/>
  <c r="AQ1234" i="1"/>
  <c r="S1234" i="1"/>
  <c r="AO1234" i="1"/>
  <c r="Q1234" i="1"/>
  <c r="AN1234" i="1"/>
  <c r="K1234" i="1"/>
  <c r="AK1234" i="1"/>
  <c r="AE1234" i="1"/>
  <c r="AM1234" i="1"/>
  <c r="AL1234" i="1"/>
  <c r="AJ1234" i="1"/>
  <c r="AI1234" i="1"/>
  <c r="AH1234" i="1"/>
  <c r="AG1234" i="1"/>
  <c r="AF1234" i="1"/>
  <c r="AD1234" i="1"/>
  <c r="AC1234" i="1"/>
  <c r="AB1234" i="1"/>
  <c r="AA1234" i="1"/>
  <c r="Z1234" i="1"/>
  <c r="Y1234" i="1"/>
  <c r="X1234" i="1"/>
  <c r="W1234" i="1"/>
  <c r="R1234" i="1"/>
  <c r="AY1234" i="1"/>
  <c r="N1234" i="1"/>
  <c r="AU1234" i="1"/>
  <c r="AX1234" i="1"/>
  <c r="AW1234" i="1"/>
  <c r="AV1234" i="1"/>
  <c r="AP1234" i="1"/>
  <c r="P1234" i="1"/>
  <c r="O1234" i="1"/>
  <c r="M1234" i="1"/>
  <c r="L1234" i="1"/>
  <c r="J1143" i="1"/>
  <c r="O1147" i="1"/>
  <c r="AU1147" i="1"/>
  <c r="H1158" i="1"/>
  <c r="G1158" i="1"/>
  <c r="J1182" i="1"/>
  <c r="AI1129" i="1"/>
  <c r="K1129" i="1"/>
  <c r="AH1129" i="1"/>
  <c r="AF1129" i="1"/>
  <c r="AD1129" i="1"/>
  <c r="AB1129" i="1"/>
  <c r="AW1129" i="1"/>
  <c r="Y1129" i="1"/>
  <c r="AK1129" i="1"/>
  <c r="M1129" i="1"/>
  <c r="AP1129" i="1"/>
  <c r="AI1131" i="1"/>
  <c r="K1131" i="1"/>
  <c r="AH1131" i="1"/>
  <c r="AF1131" i="1"/>
  <c r="AD1131" i="1"/>
  <c r="AB1131" i="1"/>
  <c r="AW1131" i="1"/>
  <c r="Y1131" i="1"/>
  <c r="AK1131" i="1"/>
  <c r="M1131" i="1"/>
  <c r="AP1131" i="1"/>
  <c r="AI1133" i="1"/>
  <c r="K1133" i="1"/>
  <c r="AH1133" i="1"/>
  <c r="AF1133" i="1"/>
  <c r="AD1133" i="1"/>
  <c r="AB1133" i="1"/>
  <c r="AW1133" i="1"/>
  <c r="Y1133" i="1"/>
  <c r="AK1133" i="1"/>
  <c r="M1133" i="1"/>
  <c r="AP1133" i="1"/>
  <c r="AI1135" i="1"/>
  <c r="K1135" i="1"/>
  <c r="AH1135" i="1"/>
  <c r="AF1135" i="1"/>
  <c r="AD1135" i="1"/>
  <c r="AB1135" i="1"/>
  <c r="AW1135" i="1"/>
  <c r="Y1135" i="1"/>
  <c r="AK1135" i="1"/>
  <c r="M1135" i="1"/>
  <c r="AP1135" i="1"/>
  <c r="AI1137" i="1"/>
  <c r="K1137" i="1"/>
  <c r="AH1137" i="1"/>
  <c r="AF1137" i="1"/>
  <c r="AD1137" i="1"/>
  <c r="AB1137" i="1"/>
  <c r="AW1137" i="1"/>
  <c r="Y1137" i="1"/>
  <c r="AK1137" i="1"/>
  <c r="M1137" i="1"/>
  <c r="AP1137" i="1"/>
  <c r="AI1139" i="1"/>
  <c r="K1139" i="1"/>
  <c r="AH1139" i="1"/>
  <c r="AF1139" i="1"/>
  <c r="AD1139" i="1"/>
  <c r="AB1139" i="1"/>
  <c r="AW1139" i="1"/>
  <c r="Y1139" i="1"/>
  <c r="AK1139" i="1"/>
  <c r="M1139" i="1"/>
  <c r="AP1139" i="1"/>
  <c r="AI1141" i="1"/>
  <c r="K1141" i="1"/>
  <c r="AH1141" i="1"/>
  <c r="AF1141" i="1"/>
  <c r="AD1141" i="1"/>
  <c r="AB1141" i="1"/>
  <c r="AW1141" i="1"/>
  <c r="Y1141" i="1"/>
  <c r="AK1141" i="1"/>
  <c r="M1141" i="1"/>
  <c r="AP1141" i="1"/>
  <c r="P1147" i="1"/>
  <c r="AV1147" i="1"/>
  <c r="AI1152" i="1"/>
  <c r="K1152" i="1"/>
  <c r="AH1152" i="1"/>
  <c r="AF1152" i="1"/>
  <c r="AE1152" i="1"/>
  <c r="AD1152" i="1"/>
  <c r="AB1152" i="1"/>
  <c r="AY1152" i="1"/>
  <c r="AA1152" i="1"/>
  <c r="AW1152" i="1"/>
  <c r="Y1152" i="1"/>
  <c r="AV1152" i="1"/>
  <c r="X1152" i="1"/>
  <c r="AU1152" i="1"/>
  <c r="W1152" i="1"/>
  <c r="AR1152" i="1"/>
  <c r="T1152" i="1"/>
  <c r="AM1152" i="1"/>
  <c r="O1152" i="1"/>
  <c r="AK1152" i="1"/>
  <c r="M1152" i="1"/>
  <c r="I1158" i="1"/>
  <c r="J1220" i="1"/>
  <c r="AQ1129" i="1"/>
  <c r="AQ1131" i="1"/>
  <c r="AQ1133" i="1"/>
  <c r="AQ1135" i="1"/>
  <c r="AQ1137" i="1"/>
  <c r="AQ1139" i="1"/>
  <c r="AQ1141" i="1"/>
  <c r="Q1147" i="1"/>
  <c r="AX1147" i="1"/>
  <c r="J1153" i="1"/>
  <c r="AV1169" i="1"/>
  <c r="X1169" i="1"/>
  <c r="AU1169" i="1"/>
  <c r="W1169" i="1"/>
  <c r="AK1169" i="1"/>
  <c r="K1169" i="1"/>
  <c r="AJ1169" i="1"/>
  <c r="AI1169" i="1"/>
  <c r="AH1169" i="1"/>
  <c r="AG1169" i="1"/>
  <c r="AF1169" i="1"/>
  <c r="AE1169" i="1"/>
  <c r="AD1169" i="1"/>
  <c r="AC1169" i="1"/>
  <c r="AB1169" i="1"/>
  <c r="AA1169" i="1"/>
  <c r="Z1169" i="1"/>
  <c r="AY1169" i="1"/>
  <c r="Y1169" i="1"/>
  <c r="AX1169" i="1"/>
  <c r="V1169" i="1"/>
  <c r="AW1169" i="1"/>
  <c r="U1169" i="1"/>
  <c r="AT1169" i="1"/>
  <c r="T1169" i="1"/>
  <c r="AS1169" i="1"/>
  <c r="S1169" i="1"/>
  <c r="AR1169" i="1"/>
  <c r="R1169" i="1"/>
  <c r="AQ1169" i="1"/>
  <c r="Q1169" i="1"/>
  <c r="AP1169" i="1"/>
  <c r="P1169" i="1"/>
  <c r="AO1169" i="1"/>
  <c r="O1169" i="1"/>
  <c r="AN1169" i="1"/>
  <c r="N1169" i="1"/>
  <c r="AM1169" i="1"/>
  <c r="M1169" i="1"/>
  <c r="L1129" i="1"/>
  <c r="AR1129" i="1"/>
  <c r="L1131" i="1"/>
  <c r="AR1131" i="1"/>
  <c r="L1133" i="1"/>
  <c r="AR1133" i="1"/>
  <c r="L1135" i="1"/>
  <c r="AR1135" i="1"/>
  <c r="L1137" i="1"/>
  <c r="AR1137" i="1"/>
  <c r="L1139" i="1"/>
  <c r="AR1139" i="1"/>
  <c r="L1141" i="1"/>
  <c r="AR1141" i="1"/>
  <c r="R1147" i="1"/>
  <c r="AY1147" i="1"/>
  <c r="L1152" i="1"/>
  <c r="J1154" i="1"/>
  <c r="J1155" i="1"/>
  <c r="J1156" i="1"/>
  <c r="J1157" i="1"/>
  <c r="J1197" i="1"/>
  <c r="N1129" i="1"/>
  <c r="AS1129" i="1"/>
  <c r="N1131" i="1"/>
  <c r="AS1131" i="1"/>
  <c r="N1133" i="1"/>
  <c r="AS1133" i="1"/>
  <c r="N1135" i="1"/>
  <c r="AS1135" i="1"/>
  <c r="N1137" i="1"/>
  <c r="AS1137" i="1"/>
  <c r="N1139" i="1"/>
  <c r="AS1139" i="1"/>
  <c r="N1141" i="1"/>
  <c r="AS1141" i="1"/>
  <c r="S1147" i="1"/>
  <c r="N1152" i="1"/>
  <c r="L1169" i="1"/>
  <c r="AV1178" i="1"/>
  <c r="X1178" i="1"/>
  <c r="AU1178" i="1"/>
  <c r="W1178" i="1"/>
  <c r="AN1178" i="1"/>
  <c r="P1178" i="1"/>
  <c r="AG1178" i="1"/>
  <c r="AF1178" i="1"/>
  <c r="AE1178" i="1"/>
  <c r="AD1178" i="1"/>
  <c r="AC1178" i="1"/>
  <c r="AB1178" i="1"/>
  <c r="AA1178" i="1"/>
  <c r="Z1178" i="1"/>
  <c r="Y1178" i="1"/>
  <c r="AY1178" i="1"/>
  <c r="V1178" i="1"/>
  <c r="AX1178" i="1"/>
  <c r="U1178" i="1"/>
  <c r="AW1178" i="1"/>
  <c r="T1178" i="1"/>
  <c r="AT1178" i="1"/>
  <c r="S1178" i="1"/>
  <c r="AS1178" i="1"/>
  <c r="R1178" i="1"/>
  <c r="AR1178" i="1"/>
  <c r="Q1178" i="1"/>
  <c r="AQ1178" i="1"/>
  <c r="O1178" i="1"/>
  <c r="AP1178" i="1"/>
  <c r="N1178" i="1"/>
  <c r="AO1178" i="1"/>
  <c r="M1178" i="1"/>
  <c r="AM1178" i="1"/>
  <c r="L1178" i="1"/>
  <c r="AL1178" i="1"/>
  <c r="K1178" i="1"/>
  <c r="AK1178" i="1"/>
  <c r="AJ1178" i="1"/>
  <c r="AI1178" i="1"/>
  <c r="AT1226" i="1"/>
  <c r="V1226" i="1"/>
  <c r="AS1226" i="1"/>
  <c r="U1226" i="1"/>
  <c r="AR1226" i="1"/>
  <c r="T1226" i="1"/>
  <c r="AQ1226" i="1"/>
  <c r="AH1226" i="1"/>
  <c r="AB1226" i="1"/>
  <c r="AD1226" i="1"/>
  <c r="AC1226" i="1"/>
  <c r="AA1226" i="1"/>
  <c r="Z1226" i="1"/>
  <c r="Y1226" i="1"/>
  <c r="X1226" i="1"/>
  <c r="S1226" i="1"/>
  <c r="AY1226" i="1"/>
  <c r="R1226" i="1"/>
  <c r="AW1226" i="1"/>
  <c r="P1226" i="1"/>
  <c r="AV1226" i="1"/>
  <c r="O1226" i="1"/>
  <c r="AP1226" i="1"/>
  <c r="M1226" i="1"/>
  <c r="AN1226" i="1"/>
  <c r="K1226" i="1"/>
  <c r="AF1226" i="1"/>
  <c r="AX1226" i="1"/>
  <c r="AU1226" i="1"/>
  <c r="AO1226" i="1"/>
  <c r="AM1226" i="1"/>
  <c r="AL1226" i="1"/>
  <c r="AK1226" i="1"/>
  <c r="AJ1226" i="1"/>
  <c r="AI1226" i="1"/>
  <c r="AG1226" i="1"/>
  <c r="AE1226" i="1"/>
  <c r="W1226" i="1"/>
  <c r="Q1226" i="1"/>
  <c r="N1226" i="1"/>
  <c r="L1226" i="1"/>
  <c r="O1129" i="1"/>
  <c r="AT1129" i="1"/>
  <c r="O1131" i="1"/>
  <c r="AT1131" i="1"/>
  <c r="O1133" i="1"/>
  <c r="AT1133" i="1"/>
  <c r="O1135" i="1"/>
  <c r="AT1135" i="1"/>
  <c r="O1137" i="1"/>
  <c r="AT1137" i="1"/>
  <c r="O1139" i="1"/>
  <c r="AT1139" i="1"/>
  <c r="O1141" i="1"/>
  <c r="AT1141" i="1"/>
  <c r="T1147" i="1"/>
  <c r="P1152" i="1"/>
  <c r="AV1162" i="1"/>
  <c r="X1162" i="1"/>
  <c r="AU1162" i="1"/>
  <c r="W1162" i="1"/>
  <c r="AG1162" i="1"/>
  <c r="AF1162" i="1"/>
  <c r="AE1162" i="1"/>
  <c r="AD1162" i="1"/>
  <c r="AC1162" i="1"/>
  <c r="AB1162" i="1"/>
  <c r="AA1162" i="1"/>
  <c r="Z1162" i="1"/>
  <c r="AY1162" i="1"/>
  <c r="Y1162" i="1"/>
  <c r="AX1162" i="1"/>
  <c r="V1162" i="1"/>
  <c r="AW1162" i="1"/>
  <c r="U1162" i="1"/>
  <c r="AT1162" i="1"/>
  <c r="T1162" i="1"/>
  <c r="AS1162" i="1"/>
  <c r="S1162" i="1"/>
  <c r="AQ1162" i="1"/>
  <c r="Q1162" i="1"/>
  <c r="AP1162" i="1"/>
  <c r="P1162" i="1"/>
  <c r="AO1162" i="1"/>
  <c r="O1162" i="1"/>
  <c r="AN1162" i="1"/>
  <c r="N1162" i="1"/>
  <c r="AM1162" i="1"/>
  <c r="M1162" i="1"/>
  <c r="AL1162" i="1"/>
  <c r="L1162" i="1"/>
  <c r="AK1162" i="1"/>
  <c r="K1162" i="1"/>
  <c r="AJ1162" i="1"/>
  <c r="AI1162" i="1"/>
  <c r="AL1169" i="1"/>
  <c r="AW1201" i="1"/>
  <c r="Y1201" i="1"/>
  <c r="AV1201" i="1"/>
  <c r="X1201" i="1"/>
  <c r="AU1201" i="1"/>
  <c r="W1201" i="1"/>
  <c r="AS1201" i="1"/>
  <c r="U1201" i="1"/>
  <c r="AQ1201" i="1"/>
  <c r="S1201" i="1"/>
  <c r="AN1201" i="1"/>
  <c r="P1201" i="1"/>
  <c r="AB1201" i="1"/>
  <c r="AK1201" i="1"/>
  <c r="AJ1201" i="1"/>
  <c r="AI1201" i="1"/>
  <c r="AH1201" i="1"/>
  <c r="AG1201" i="1"/>
  <c r="AF1201" i="1"/>
  <c r="AE1201" i="1"/>
  <c r="AD1201" i="1"/>
  <c r="AC1201" i="1"/>
  <c r="AA1201" i="1"/>
  <c r="Z1201" i="1"/>
  <c r="V1201" i="1"/>
  <c r="T1201" i="1"/>
  <c r="R1201" i="1"/>
  <c r="Q1201" i="1"/>
  <c r="O1201" i="1"/>
  <c r="AY1201" i="1"/>
  <c r="N1201" i="1"/>
  <c r="AX1201" i="1"/>
  <c r="M1201" i="1"/>
  <c r="AT1201" i="1"/>
  <c r="L1201" i="1"/>
  <c r="AR1201" i="1"/>
  <c r="K1201" i="1"/>
  <c r="AP1201" i="1"/>
  <c r="AO1201" i="1"/>
  <c r="AM1201" i="1"/>
  <c r="AT1244" i="1"/>
  <c r="V1244" i="1"/>
  <c r="AS1244" i="1"/>
  <c r="U1244" i="1"/>
  <c r="AR1244" i="1"/>
  <c r="T1244" i="1"/>
  <c r="AQ1244" i="1"/>
  <c r="S1244" i="1"/>
  <c r="AO1244" i="1"/>
  <c r="Q1244" i="1"/>
  <c r="AW1244" i="1"/>
  <c r="O1244" i="1"/>
  <c r="AP1244" i="1"/>
  <c r="L1244" i="1"/>
  <c r="AI1244" i="1"/>
  <c r="AD1244" i="1"/>
  <c r="AN1244" i="1"/>
  <c r="AM1244" i="1"/>
  <c r="AL1244" i="1"/>
  <c r="AK1244" i="1"/>
  <c r="AJ1244" i="1"/>
  <c r="AH1244" i="1"/>
  <c r="AG1244" i="1"/>
  <c r="AF1244" i="1"/>
  <c r="AE1244" i="1"/>
  <c r="AC1244" i="1"/>
  <c r="AB1244" i="1"/>
  <c r="AA1244" i="1"/>
  <c r="Z1244" i="1"/>
  <c r="Y1244" i="1"/>
  <c r="X1244" i="1"/>
  <c r="W1244" i="1"/>
  <c r="R1244" i="1"/>
  <c r="P1244" i="1"/>
  <c r="N1244" i="1"/>
  <c r="M1244" i="1"/>
  <c r="AY1244" i="1"/>
  <c r="K1244" i="1"/>
  <c r="AV1244" i="1"/>
  <c r="AX1244" i="1"/>
  <c r="AU1244" i="1"/>
  <c r="AT1281" i="1"/>
  <c r="V1281" i="1"/>
  <c r="AS1281" i="1"/>
  <c r="U1281" i="1"/>
  <c r="AR1281" i="1"/>
  <c r="T1281" i="1"/>
  <c r="AQ1281" i="1"/>
  <c r="S1281" i="1"/>
  <c r="AO1281" i="1"/>
  <c r="Q1281" i="1"/>
  <c r="AW1281" i="1"/>
  <c r="Y1281" i="1"/>
  <c r="AG1281" i="1"/>
  <c r="AF1281" i="1"/>
  <c r="AD1281" i="1"/>
  <c r="AC1281" i="1"/>
  <c r="AB1281" i="1"/>
  <c r="AA1281" i="1"/>
  <c r="Z1281" i="1"/>
  <c r="X1281" i="1"/>
  <c r="W1281" i="1"/>
  <c r="R1281" i="1"/>
  <c r="P1281" i="1"/>
  <c r="AX1281" i="1"/>
  <c r="N1281" i="1"/>
  <c r="AM1281" i="1"/>
  <c r="M1281" i="1"/>
  <c r="L1281" i="1"/>
  <c r="K1281" i="1"/>
  <c r="AY1281" i="1"/>
  <c r="AV1281" i="1"/>
  <c r="AU1281" i="1"/>
  <c r="AP1281" i="1"/>
  <c r="AN1281" i="1"/>
  <c r="AL1281" i="1"/>
  <c r="AK1281" i="1"/>
  <c r="AJ1281" i="1"/>
  <c r="AI1281" i="1"/>
  <c r="AH1281" i="1"/>
  <c r="AE1281" i="1"/>
  <c r="O1281" i="1"/>
  <c r="Z1093" i="1"/>
  <c r="P1129" i="1"/>
  <c r="AU1129" i="1"/>
  <c r="P1131" i="1"/>
  <c r="AU1131" i="1"/>
  <c r="P1133" i="1"/>
  <c r="AU1133" i="1"/>
  <c r="P1135" i="1"/>
  <c r="AU1135" i="1"/>
  <c r="P1137" i="1"/>
  <c r="AU1137" i="1"/>
  <c r="P1139" i="1"/>
  <c r="AU1139" i="1"/>
  <c r="P1141" i="1"/>
  <c r="AU1141" i="1"/>
  <c r="U1147" i="1"/>
  <c r="Q1152" i="1"/>
  <c r="AV1174" i="1"/>
  <c r="X1174" i="1"/>
  <c r="AU1174" i="1"/>
  <c r="W1174" i="1"/>
  <c r="AN1174" i="1"/>
  <c r="AG1174" i="1"/>
  <c r="AF1174" i="1"/>
  <c r="AE1174" i="1"/>
  <c r="AD1174" i="1"/>
  <c r="AC1174" i="1"/>
  <c r="AB1174" i="1"/>
  <c r="AA1174" i="1"/>
  <c r="Z1174" i="1"/>
  <c r="Y1174" i="1"/>
  <c r="AY1174" i="1"/>
  <c r="V1174" i="1"/>
  <c r="AX1174" i="1"/>
  <c r="U1174" i="1"/>
  <c r="AW1174" i="1"/>
  <c r="T1174" i="1"/>
  <c r="AT1174" i="1"/>
  <c r="S1174" i="1"/>
  <c r="AS1174" i="1"/>
  <c r="R1174" i="1"/>
  <c r="AR1174" i="1"/>
  <c r="Q1174" i="1"/>
  <c r="AQ1174" i="1"/>
  <c r="P1174" i="1"/>
  <c r="AP1174" i="1"/>
  <c r="O1174" i="1"/>
  <c r="AO1174" i="1"/>
  <c r="N1174" i="1"/>
  <c r="AM1174" i="1"/>
  <c r="M1174" i="1"/>
  <c r="AL1174" i="1"/>
  <c r="L1174" i="1"/>
  <c r="AK1174" i="1"/>
  <c r="K1174" i="1"/>
  <c r="AJ1174" i="1"/>
  <c r="AI1174" i="1"/>
  <c r="J1188" i="1"/>
  <c r="G1210" i="1"/>
  <c r="J1210" i="1" s="1"/>
  <c r="I1210" i="1"/>
  <c r="H1210" i="1"/>
  <c r="Q1129" i="1"/>
  <c r="AV1129" i="1"/>
  <c r="Q1131" i="1"/>
  <c r="AV1131" i="1"/>
  <c r="Q1133" i="1"/>
  <c r="AV1133" i="1"/>
  <c r="Q1135" i="1"/>
  <c r="AV1135" i="1"/>
  <c r="Q1137" i="1"/>
  <c r="AV1137" i="1"/>
  <c r="Q1139" i="1"/>
  <c r="AV1139" i="1"/>
  <c r="Q1141" i="1"/>
  <c r="AV1141" i="1"/>
  <c r="V1147" i="1"/>
  <c r="J1148" i="1"/>
  <c r="R1152" i="1"/>
  <c r="R1162" i="1"/>
  <c r="AH1178" i="1"/>
  <c r="R1129" i="1"/>
  <c r="AX1129" i="1"/>
  <c r="R1131" i="1"/>
  <c r="AX1131" i="1"/>
  <c r="R1133" i="1"/>
  <c r="AX1133" i="1"/>
  <c r="R1135" i="1"/>
  <c r="AX1135" i="1"/>
  <c r="R1137" i="1"/>
  <c r="AX1137" i="1"/>
  <c r="R1139" i="1"/>
  <c r="AX1139" i="1"/>
  <c r="R1141" i="1"/>
  <c r="AX1141" i="1"/>
  <c r="W1147" i="1"/>
  <c r="S1152" i="1"/>
  <c r="AH1162" i="1"/>
  <c r="AV1166" i="1"/>
  <c r="X1166" i="1"/>
  <c r="AU1166" i="1"/>
  <c r="W1166" i="1"/>
  <c r="AY1166" i="1"/>
  <c r="Y1166" i="1"/>
  <c r="AX1166" i="1"/>
  <c r="V1166" i="1"/>
  <c r="AW1166" i="1"/>
  <c r="U1166" i="1"/>
  <c r="AT1166" i="1"/>
  <c r="T1166" i="1"/>
  <c r="AS1166" i="1"/>
  <c r="S1166" i="1"/>
  <c r="AR1166" i="1"/>
  <c r="R1166" i="1"/>
  <c r="AQ1166" i="1"/>
  <c r="Q1166" i="1"/>
  <c r="AP1166" i="1"/>
  <c r="P1166" i="1"/>
  <c r="AO1166" i="1"/>
  <c r="O1166" i="1"/>
  <c r="AN1166" i="1"/>
  <c r="N1166" i="1"/>
  <c r="AM1166" i="1"/>
  <c r="M1166" i="1"/>
  <c r="AL1166" i="1"/>
  <c r="L1166" i="1"/>
  <c r="AK1166" i="1"/>
  <c r="K1166" i="1"/>
  <c r="AJ1166" i="1"/>
  <c r="AI1166" i="1"/>
  <c r="AH1166" i="1"/>
  <c r="AG1166" i="1"/>
  <c r="AF1166" i="1"/>
  <c r="AE1166" i="1"/>
  <c r="AD1166" i="1"/>
  <c r="AC1166" i="1"/>
  <c r="AB1166" i="1"/>
  <c r="AA1166" i="1"/>
  <c r="AH1174" i="1"/>
  <c r="AL1201" i="1"/>
  <c r="J1084" i="1"/>
  <c r="AE1093" i="1"/>
  <c r="J1096" i="1"/>
  <c r="S1129" i="1"/>
  <c r="AY1129" i="1"/>
  <c r="S1131" i="1"/>
  <c r="AY1131" i="1"/>
  <c r="S1133" i="1"/>
  <c r="AY1133" i="1"/>
  <c r="S1135" i="1"/>
  <c r="AY1135" i="1"/>
  <c r="S1137" i="1"/>
  <c r="AY1137" i="1"/>
  <c r="S1139" i="1"/>
  <c r="AY1139" i="1"/>
  <c r="S1141" i="1"/>
  <c r="AY1141" i="1"/>
  <c r="J1146" i="1"/>
  <c r="X1147" i="1"/>
  <c r="AO1149" i="1"/>
  <c r="U1152" i="1"/>
  <c r="AR1162" i="1"/>
  <c r="AT1217" i="1"/>
  <c r="V1217" i="1"/>
  <c r="AS1217" i="1"/>
  <c r="U1217" i="1"/>
  <c r="AR1217" i="1"/>
  <c r="T1217" i="1"/>
  <c r="AB1217" i="1"/>
  <c r="AF1217" i="1"/>
  <c r="AE1217" i="1"/>
  <c r="AD1217" i="1"/>
  <c r="AC1217" i="1"/>
  <c r="AA1217" i="1"/>
  <c r="Z1217" i="1"/>
  <c r="X1217" i="1"/>
  <c r="AY1217" i="1"/>
  <c r="W1217" i="1"/>
  <c r="AW1217" i="1"/>
  <c r="R1217" i="1"/>
  <c r="AV1217" i="1"/>
  <c r="Q1217" i="1"/>
  <c r="AH1217" i="1"/>
  <c r="N1217" i="1"/>
  <c r="M1217" i="1"/>
  <c r="L1217" i="1"/>
  <c r="K1217" i="1"/>
  <c r="AX1217" i="1"/>
  <c r="AU1217" i="1"/>
  <c r="AQ1217" i="1"/>
  <c r="AP1217" i="1"/>
  <c r="AO1217" i="1"/>
  <c r="AN1217" i="1"/>
  <c r="AM1217" i="1"/>
  <c r="AL1217" i="1"/>
  <c r="AK1217" i="1"/>
  <c r="AJ1217" i="1"/>
  <c r="AI1217" i="1"/>
  <c r="AG1217" i="1"/>
  <c r="Y1217" i="1"/>
  <c r="S1217" i="1"/>
  <c r="P1217" i="1"/>
  <c r="AG1093" i="1"/>
  <c r="T1129" i="1"/>
  <c r="T1131" i="1"/>
  <c r="T1133" i="1"/>
  <c r="T1135" i="1"/>
  <c r="T1137" i="1"/>
  <c r="T1139" i="1"/>
  <c r="T1141" i="1"/>
  <c r="Z1147" i="1"/>
  <c r="AP1149" i="1"/>
  <c r="V1152" i="1"/>
  <c r="AW1198" i="1"/>
  <c r="Y1198" i="1"/>
  <c r="AV1198" i="1"/>
  <c r="X1198" i="1"/>
  <c r="AU1198" i="1"/>
  <c r="W1198" i="1"/>
  <c r="AS1198" i="1"/>
  <c r="U1198" i="1"/>
  <c r="AN1198" i="1"/>
  <c r="P1198" i="1"/>
  <c r="Z1198" i="1"/>
  <c r="V1198" i="1"/>
  <c r="T1198" i="1"/>
  <c r="S1198" i="1"/>
  <c r="AY1198" i="1"/>
  <c r="R1198" i="1"/>
  <c r="AX1198" i="1"/>
  <c r="Q1198" i="1"/>
  <c r="AT1198" i="1"/>
  <c r="O1198" i="1"/>
  <c r="AR1198" i="1"/>
  <c r="N1198" i="1"/>
  <c r="AQ1198" i="1"/>
  <c r="M1198" i="1"/>
  <c r="AP1198" i="1"/>
  <c r="L1198" i="1"/>
  <c r="AO1198" i="1"/>
  <c r="K1198" i="1"/>
  <c r="AM1198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S1211" i="1"/>
  <c r="U1211" i="1"/>
  <c r="AR1211" i="1"/>
  <c r="AP1211" i="1"/>
  <c r="Q1211" i="1"/>
  <c r="AH1211" i="1"/>
  <c r="AG1211" i="1"/>
  <c r="AF1211" i="1"/>
  <c r="AE1211" i="1"/>
  <c r="AD1211" i="1"/>
  <c r="AB1211" i="1"/>
  <c r="Y1211" i="1"/>
  <c r="AK1211" i="1"/>
  <c r="K1211" i="1"/>
  <c r="W1211" i="1"/>
  <c r="V1211" i="1"/>
  <c r="T1211" i="1"/>
  <c r="S1211" i="1"/>
  <c r="R1211" i="1"/>
  <c r="P1211" i="1"/>
  <c r="O1211" i="1"/>
  <c r="AY1211" i="1"/>
  <c r="N1211" i="1"/>
  <c r="AX1211" i="1"/>
  <c r="M1211" i="1"/>
  <c r="AW1211" i="1"/>
  <c r="L1211" i="1"/>
  <c r="AV1211" i="1"/>
  <c r="AU1211" i="1"/>
  <c r="AT1211" i="1"/>
  <c r="AQ1211" i="1"/>
  <c r="AO1211" i="1"/>
  <c r="AN1211" i="1"/>
  <c r="AM1211" i="1"/>
  <c r="AL1211" i="1"/>
  <c r="AJ1211" i="1"/>
  <c r="AI1211" i="1"/>
  <c r="AC1211" i="1"/>
  <c r="AA1211" i="1"/>
  <c r="Z1211" i="1"/>
  <c r="U1129" i="1"/>
  <c r="U1131" i="1"/>
  <c r="U1133" i="1"/>
  <c r="U1135" i="1"/>
  <c r="U1137" i="1"/>
  <c r="U1139" i="1"/>
  <c r="U1141" i="1"/>
  <c r="J1144" i="1"/>
  <c r="AA1147" i="1"/>
  <c r="AQ1149" i="1"/>
  <c r="Z1152" i="1"/>
  <c r="Z1166" i="1"/>
  <c r="O1217" i="1"/>
  <c r="V1129" i="1"/>
  <c r="V1131" i="1"/>
  <c r="V1133" i="1"/>
  <c r="V1135" i="1"/>
  <c r="V1137" i="1"/>
  <c r="V1139" i="1"/>
  <c r="V1141" i="1"/>
  <c r="AC1147" i="1"/>
  <c r="AC1152" i="1"/>
  <c r="AW1194" i="1"/>
  <c r="Y1194" i="1"/>
  <c r="AV1194" i="1"/>
  <c r="X1194" i="1"/>
  <c r="AU1194" i="1"/>
  <c r="W1194" i="1"/>
  <c r="AN1194" i="1"/>
  <c r="P1194" i="1"/>
  <c r="AM1194" i="1"/>
  <c r="K1194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V1194" i="1"/>
  <c r="U1194" i="1"/>
  <c r="AY1194" i="1"/>
  <c r="T1194" i="1"/>
  <c r="AX1194" i="1"/>
  <c r="S1194" i="1"/>
  <c r="AT1194" i="1"/>
  <c r="R1194" i="1"/>
  <c r="AS1194" i="1"/>
  <c r="Q1194" i="1"/>
  <c r="AR1194" i="1"/>
  <c r="O1194" i="1"/>
  <c r="AQ1194" i="1"/>
  <c r="N1194" i="1"/>
  <c r="AP1194" i="1"/>
  <c r="M1194" i="1"/>
  <c r="J1086" i="1"/>
  <c r="AL1093" i="1"/>
  <c r="J1098" i="1"/>
  <c r="J1100" i="1"/>
  <c r="J1102" i="1"/>
  <c r="J1104" i="1"/>
  <c r="J1106" i="1"/>
  <c r="J1108" i="1"/>
  <c r="J1110" i="1"/>
  <c r="J1112" i="1"/>
  <c r="J1114" i="1"/>
  <c r="J1116" i="1"/>
  <c r="J1118" i="1"/>
  <c r="J1120" i="1"/>
  <c r="J1122" i="1"/>
  <c r="J1124" i="1"/>
  <c r="J1126" i="1"/>
  <c r="J1128" i="1"/>
  <c r="W1129" i="1"/>
  <c r="J1130" i="1"/>
  <c r="W1131" i="1"/>
  <c r="J1132" i="1"/>
  <c r="W1133" i="1"/>
  <c r="J1134" i="1"/>
  <c r="W1135" i="1"/>
  <c r="J1136" i="1"/>
  <c r="W1137" i="1"/>
  <c r="J1138" i="1"/>
  <c r="W1139" i="1"/>
  <c r="J1140" i="1"/>
  <c r="W1141" i="1"/>
  <c r="J1142" i="1"/>
  <c r="AG1147" i="1"/>
  <c r="AS1149" i="1"/>
  <c r="AG1152" i="1"/>
  <c r="J1163" i="1"/>
  <c r="J1073" i="1"/>
  <c r="J1081" i="1"/>
  <c r="X1129" i="1"/>
  <c r="X1131" i="1"/>
  <c r="X1133" i="1"/>
  <c r="X1135" i="1"/>
  <c r="X1137" i="1"/>
  <c r="X1139" i="1"/>
  <c r="X1141" i="1"/>
  <c r="AJ1147" i="1"/>
  <c r="AJ1152" i="1"/>
  <c r="L1194" i="1"/>
  <c r="AI1093" i="1"/>
  <c r="K1093" i="1"/>
  <c r="AH1093" i="1"/>
  <c r="AF1093" i="1"/>
  <c r="AD1093" i="1"/>
  <c r="AB1093" i="1"/>
  <c r="AW1093" i="1"/>
  <c r="Y1093" i="1"/>
  <c r="AN1093" i="1"/>
  <c r="Z1129" i="1"/>
  <c r="Z1131" i="1"/>
  <c r="Z1133" i="1"/>
  <c r="Z1135" i="1"/>
  <c r="Z1137" i="1"/>
  <c r="Z1139" i="1"/>
  <c r="Z1141" i="1"/>
  <c r="AL1147" i="1"/>
  <c r="AI1149" i="1"/>
  <c r="K1149" i="1"/>
  <c r="AH1149" i="1"/>
  <c r="AF1149" i="1"/>
  <c r="AE1149" i="1"/>
  <c r="AD1149" i="1"/>
  <c r="AB1149" i="1"/>
  <c r="AY1149" i="1"/>
  <c r="AA1149" i="1"/>
  <c r="AW1149" i="1"/>
  <c r="Y1149" i="1"/>
  <c r="AV1149" i="1"/>
  <c r="AU1149" i="1"/>
  <c r="W1149" i="1"/>
  <c r="AM1149" i="1"/>
  <c r="O1149" i="1"/>
  <c r="AK1149" i="1"/>
  <c r="M1149" i="1"/>
  <c r="AX1149" i="1"/>
  <c r="AL1152" i="1"/>
  <c r="AW1185" i="1"/>
  <c r="Y1185" i="1"/>
  <c r="AV1185" i="1"/>
  <c r="X1185" i="1"/>
  <c r="AU1185" i="1"/>
  <c r="W1185" i="1"/>
  <c r="AN1185" i="1"/>
  <c r="P1185" i="1"/>
  <c r="AM1185" i="1"/>
  <c r="K1185" i="1"/>
  <c r="AL1185" i="1"/>
  <c r="AK1185" i="1"/>
  <c r="AJ1185" i="1"/>
  <c r="AI1185" i="1"/>
  <c r="AH1185" i="1"/>
  <c r="AG1185" i="1"/>
  <c r="AF1185" i="1"/>
  <c r="AE1185" i="1"/>
  <c r="AD1185" i="1"/>
  <c r="AC1185" i="1"/>
  <c r="AB1185" i="1"/>
  <c r="AA1185" i="1"/>
  <c r="Z1185" i="1"/>
  <c r="V1185" i="1"/>
  <c r="U1185" i="1"/>
  <c r="AY1185" i="1"/>
  <c r="T1185" i="1"/>
  <c r="AX1185" i="1"/>
  <c r="S1185" i="1"/>
  <c r="AT1185" i="1"/>
  <c r="R1185" i="1"/>
  <c r="AS1185" i="1"/>
  <c r="Q1185" i="1"/>
  <c r="AR1185" i="1"/>
  <c r="O1185" i="1"/>
  <c r="AQ1185" i="1"/>
  <c r="N1185" i="1"/>
  <c r="AP1185" i="1"/>
  <c r="M1185" i="1"/>
  <c r="AO1194" i="1"/>
  <c r="I1067" i="1"/>
  <c r="J1067" i="1" s="1"/>
  <c r="I1070" i="1"/>
  <c r="J1070" i="1" s="1"/>
  <c r="AO1093" i="1"/>
  <c r="AA1129" i="1"/>
  <c r="AA1131" i="1"/>
  <c r="AA1133" i="1"/>
  <c r="AA1135" i="1"/>
  <c r="AA1137" i="1"/>
  <c r="AA1139" i="1"/>
  <c r="AA1141" i="1"/>
  <c r="AM1147" i="1"/>
  <c r="AN1152" i="1"/>
  <c r="I1159" i="1"/>
  <c r="H1159" i="1"/>
  <c r="G1159" i="1"/>
  <c r="J1044" i="1"/>
  <c r="J1056" i="1"/>
  <c r="J1078" i="1"/>
  <c r="J1088" i="1"/>
  <c r="L1093" i="1"/>
  <c r="AP1093" i="1"/>
  <c r="AC1129" i="1"/>
  <c r="AC1131" i="1"/>
  <c r="AC1133" i="1"/>
  <c r="AC1135" i="1"/>
  <c r="AC1137" i="1"/>
  <c r="AC1139" i="1"/>
  <c r="AC1141" i="1"/>
  <c r="AN1147" i="1"/>
  <c r="L1149" i="1"/>
  <c r="AO1152" i="1"/>
  <c r="L1185" i="1"/>
  <c r="J1249" i="1"/>
  <c r="AT1235" i="1"/>
  <c r="V1235" i="1"/>
  <c r="AS1235" i="1"/>
  <c r="U1235" i="1"/>
  <c r="AR1235" i="1"/>
  <c r="T1235" i="1"/>
  <c r="AQ1235" i="1"/>
  <c r="S1235" i="1"/>
  <c r="AO1235" i="1"/>
  <c r="Q1235" i="1"/>
  <c r="Z1235" i="1"/>
  <c r="W1235" i="1"/>
  <c r="AP1235" i="1"/>
  <c r="L1235" i="1"/>
  <c r="AC1235" i="1"/>
  <c r="AB1235" i="1"/>
  <c r="AA1235" i="1"/>
  <c r="Y1235" i="1"/>
  <c r="X1235" i="1"/>
  <c r="R1235" i="1"/>
  <c r="P1235" i="1"/>
  <c r="O1235" i="1"/>
  <c r="AY1235" i="1"/>
  <c r="N1235" i="1"/>
  <c r="AX1235" i="1"/>
  <c r="M1235" i="1"/>
  <c r="AW1235" i="1"/>
  <c r="K1235" i="1"/>
  <c r="AV1235" i="1"/>
  <c r="AU1235" i="1"/>
  <c r="AN1235" i="1"/>
  <c r="AM1235" i="1"/>
  <c r="AL1235" i="1"/>
  <c r="AI1235" i="1"/>
  <c r="AE1235" i="1"/>
  <c r="G1161" i="1"/>
  <c r="J1161" i="1" s="1"/>
  <c r="G1167" i="1"/>
  <c r="G1173" i="1"/>
  <c r="J1173" i="1" s="1"/>
  <c r="G1181" i="1"/>
  <c r="G1184" i="1"/>
  <c r="J1184" i="1" s="1"/>
  <c r="G1187" i="1"/>
  <c r="J1187" i="1" s="1"/>
  <c r="G1190" i="1"/>
  <c r="G1193" i="1"/>
  <c r="J1193" i="1" s="1"/>
  <c r="G1196" i="1"/>
  <c r="J1196" i="1" s="1"/>
  <c r="J1276" i="1"/>
  <c r="AT134" i="2" s="1"/>
  <c r="H1167" i="1"/>
  <c r="H1173" i="1"/>
  <c r="H1181" i="1"/>
  <c r="H1184" i="1"/>
  <c r="H1187" i="1"/>
  <c r="H1190" i="1"/>
  <c r="H1193" i="1"/>
  <c r="H1196" i="1"/>
  <c r="AD1235" i="1"/>
  <c r="H1225" i="1"/>
  <c r="G1225" i="1"/>
  <c r="AF1235" i="1"/>
  <c r="G1177" i="1"/>
  <c r="J1177" i="1" s="1"/>
  <c r="I1225" i="1"/>
  <c r="I1230" i="1"/>
  <c r="G1230" i="1"/>
  <c r="AG1235" i="1"/>
  <c r="AT1250" i="1"/>
  <c r="V1250" i="1"/>
  <c r="AS1250" i="1"/>
  <c r="U1250" i="1"/>
  <c r="AR1250" i="1"/>
  <c r="T1250" i="1"/>
  <c r="AQ1250" i="1"/>
  <c r="S1250" i="1"/>
  <c r="AO1250" i="1"/>
  <c r="Q1250" i="1"/>
  <c r="AF1250" i="1"/>
  <c r="AE1250" i="1"/>
  <c r="AC1250" i="1"/>
  <c r="W1250" i="1"/>
  <c r="AU1250" i="1"/>
  <c r="M1250" i="1"/>
  <c r="O1250" i="1"/>
  <c r="N1250" i="1"/>
  <c r="L1250" i="1"/>
  <c r="AY1250" i="1"/>
  <c r="K1250" i="1"/>
  <c r="AX1250" i="1"/>
  <c r="AW1250" i="1"/>
  <c r="AV1250" i="1"/>
  <c r="AP1250" i="1"/>
  <c r="AN1250" i="1"/>
  <c r="AM1250" i="1"/>
  <c r="AL1250" i="1"/>
  <c r="AK1250" i="1"/>
  <c r="AJ1250" i="1"/>
  <c r="AI1250" i="1"/>
  <c r="AH1250" i="1"/>
  <c r="AG1250" i="1"/>
  <c r="AD1250" i="1"/>
  <c r="AB1250" i="1"/>
  <c r="AA1250" i="1"/>
  <c r="Z1250" i="1"/>
  <c r="Y1250" i="1"/>
  <c r="X1250" i="1"/>
  <c r="R1250" i="1"/>
  <c r="AI1293" i="1"/>
  <c r="K1293" i="1"/>
  <c r="AC1293" i="1"/>
  <c r="AB1293" i="1"/>
  <c r="AA1293" i="1"/>
  <c r="AY1293" i="1"/>
  <c r="Z1293" i="1"/>
  <c r="AW1293" i="1"/>
  <c r="X1293" i="1"/>
  <c r="AF1293" i="1"/>
  <c r="AM1293" i="1"/>
  <c r="AL1293" i="1"/>
  <c r="AK1293" i="1"/>
  <c r="AJ1293" i="1"/>
  <c r="AH1293" i="1"/>
  <c r="AG1293" i="1"/>
  <c r="AE1293" i="1"/>
  <c r="AD1293" i="1"/>
  <c r="Y1293" i="1"/>
  <c r="W1293" i="1"/>
  <c r="V1293" i="1"/>
  <c r="U1293" i="1"/>
  <c r="T1293" i="1"/>
  <c r="S1293" i="1"/>
  <c r="AX1293" i="1"/>
  <c r="R1293" i="1"/>
  <c r="AU1293" i="1"/>
  <c r="P1293" i="1"/>
  <c r="AT1293" i="1"/>
  <c r="O1293" i="1"/>
  <c r="AS1293" i="1"/>
  <c r="N1293" i="1"/>
  <c r="AV1293" i="1"/>
  <c r="AR1293" i="1"/>
  <c r="AQ1293" i="1"/>
  <c r="AP1293" i="1"/>
  <c r="AO1293" i="1"/>
  <c r="AN1293" i="1"/>
  <c r="Q1293" i="1"/>
  <c r="M1293" i="1"/>
  <c r="L1293" i="1"/>
  <c r="AH1235" i="1"/>
  <c r="J1277" i="1"/>
  <c r="H1206" i="1"/>
  <c r="J1206" i="1" s="1"/>
  <c r="AJ1235" i="1"/>
  <c r="J1232" i="1"/>
  <c r="AK1235" i="1"/>
  <c r="AT1243" i="1"/>
  <c r="V1243" i="1"/>
  <c r="AS1243" i="1"/>
  <c r="U1243" i="1"/>
  <c r="AR1243" i="1"/>
  <c r="T1243" i="1"/>
  <c r="AQ1243" i="1"/>
  <c r="S1243" i="1"/>
  <c r="AO1243" i="1"/>
  <c r="Q1243" i="1"/>
  <c r="AH1243" i="1"/>
  <c r="AE1243" i="1"/>
  <c r="Y1243" i="1"/>
  <c r="AW1243" i="1"/>
  <c r="O1243" i="1"/>
  <c r="R1243" i="1"/>
  <c r="P1243" i="1"/>
  <c r="N1243" i="1"/>
  <c r="M1243" i="1"/>
  <c r="AY1243" i="1"/>
  <c r="L1243" i="1"/>
  <c r="AX1243" i="1"/>
  <c r="K1243" i="1"/>
  <c r="AV1243" i="1"/>
  <c r="AU1243" i="1"/>
  <c r="AP1243" i="1"/>
  <c r="AN1243" i="1"/>
  <c r="AM1243" i="1"/>
  <c r="AL1243" i="1"/>
  <c r="AK1243" i="1"/>
  <c r="AJ1243" i="1"/>
  <c r="AI1243" i="1"/>
  <c r="AG1243" i="1"/>
  <c r="AF1243" i="1"/>
  <c r="AD1243" i="1"/>
  <c r="AC1243" i="1"/>
  <c r="AB1243" i="1"/>
  <c r="AA1243" i="1"/>
  <c r="X1243" i="1"/>
  <c r="P1250" i="1"/>
  <c r="G1165" i="1"/>
  <c r="J1165" i="1" s="1"/>
  <c r="G1171" i="1"/>
  <c r="J1171" i="1" s="1"/>
  <c r="G1180" i="1"/>
  <c r="G1183" i="1"/>
  <c r="J1183" i="1" s="1"/>
  <c r="G1186" i="1"/>
  <c r="J1186" i="1" s="1"/>
  <c r="G1189" i="1"/>
  <c r="G1192" i="1"/>
  <c r="G1195" i="1"/>
  <c r="G1202" i="1"/>
  <c r="H1165" i="1"/>
  <c r="H1171" i="1"/>
  <c r="G1176" i="1"/>
  <c r="J1176" i="1" s="1"/>
  <c r="H1180" i="1"/>
  <c r="H1183" i="1"/>
  <c r="H1186" i="1"/>
  <c r="H1189" i="1"/>
  <c r="H1192" i="1"/>
  <c r="H1195" i="1"/>
  <c r="G1200" i="1"/>
  <c r="J1200" i="1" s="1"/>
  <c r="H1202" i="1"/>
  <c r="AN1214" i="1"/>
  <c r="G1223" i="1"/>
  <c r="J1223" i="1" s="1"/>
  <c r="G1228" i="1"/>
  <c r="J1228" i="1" s="1"/>
  <c r="W1243" i="1"/>
  <c r="AI1299" i="1"/>
  <c r="K1299" i="1"/>
  <c r="AP1299" i="1"/>
  <c r="Q1299" i="1"/>
  <c r="AO1299" i="1"/>
  <c r="P1299" i="1"/>
  <c r="AN1299" i="1"/>
  <c r="O1299" i="1"/>
  <c r="AM1299" i="1"/>
  <c r="N1299" i="1"/>
  <c r="AK1299" i="1"/>
  <c r="L1299" i="1"/>
  <c r="AS1299" i="1"/>
  <c r="T1299" i="1"/>
  <c r="AL1299" i="1"/>
  <c r="AJ1299" i="1"/>
  <c r="AH1299" i="1"/>
  <c r="AG1299" i="1"/>
  <c r="AF1299" i="1"/>
  <c r="AE1299" i="1"/>
  <c r="AD1299" i="1"/>
  <c r="AC1299" i="1"/>
  <c r="AB1299" i="1"/>
  <c r="AA1299" i="1"/>
  <c r="Z1299" i="1"/>
  <c r="Y1299" i="1"/>
  <c r="X1299" i="1"/>
  <c r="W1299" i="1"/>
  <c r="V1299" i="1"/>
  <c r="AY1299" i="1"/>
  <c r="S1299" i="1"/>
  <c r="AX1299" i="1"/>
  <c r="R1299" i="1"/>
  <c r="AW1299" i="1"/>
  <c r="M1299" i="1"/>
  <c r="AV1299" i="1"/>
  <c r="AU1299" i="1"/>
  <c r="AT1299" i="1"/>
  <c r="AR1299" i="1"/>
  <c r="AQ1299" i="1"/>
  <c r="U1299" i="1"/>
  <c r="AO1214" i="1"/>
  <c r="H1223" i="1"/>
  <c r="I1228" i="1"/>
  <c r="Z1243" i="1"/>
  <c r="AT1251" i="1"/>
  <c r="V1251" i="1"/>
  <c r="AS1251" i="1"/>
  <c r="U1251" i="1"/>
  <c r="AR1251" i="1"/>
  <c r="T1251" i="1"/>
  <c r="AQ1251" i="1"/>
  <c r="S1251" i="1"/>
  <c r="AO1251" i="1"/>
  <c r="Q1251" i="1"/>
  <c r="AU1251" i="1"/>
  <c r="M1251" i="1"/>
  <c r="AP1251" i="1"/>
  <c r="L1251" i="1"/>
  <c r="AM1251" i="1"/>
  <c r="AG1251" i="1"/>
  <c r="AB1251" i="1"/>
  <c r="AV1251" i="1"/>
  <c r="AN1251" i="1"/>
  <c r="AL1251" i="1"/>
  <c r="AK1251" i="1"/>
  <c r="AJ1251" i="1"/>
  <c r="AI1251" i="1"/>
  <c r="AH1251" i="1"/>
  <c r="AF1251" i="1"/>
  <c r="AE1251" i="1"/>
  <c r="AD1251" i="1"/>
  <c r="AC1251" i="1"/>
  <c r="AA1251" i="1"/>
  <c r="Z1251" i="1"/>
  <c r="Y1251" i="1"/>
  <c r="X1251" i="1"/>
  <c r="W1251" i="1"/>
  <c r="R1251" i="1"/>
  <c r="P1251" i="1"/>
  <c r="O1251" i="1"/>
  <c r="N1251" i="1"/>
  <c r="K1251" i="1"/>
  <c r="AY1251" i="1"/>
  <c r="AX1251" i="1"/>
  <c r="AT1241" i="1"/>
  <c r="V1241" i="1"/>
  <c r="AS1241" i="1"/>
  <c r="U1241" i="1"/>
  <c r="AR1241" i="1"/>
  <c r="T1241" i="1"/>
  <c r="AQ1241" i="1"/>
  <c r="S1241" i="1"/>
  <c r="AO1241" i="1"/>
  <c r="Q1241" i="1"/>
  <c r="AL1241" i="1"/>
  <c r="AI1241" i="1"/>
  <c r="AC1241" i="1"/>
  <c r="AV1241" i="1"/>
  <c r="K1241" i="1"/>
  <c r="AU1241" i="1"/>
  <c r="AP1241" i="1"/>
  <c r="AN1241" i="1"/>
  <c r="AM1241" i="1"/>
  <c r="AK1241" i="1"/>
  <c r="AJ1241" i="1"/>
  <c r="AH1241" i="1"/>
  <c r="AG1241" i="1"/>
  <c r="AF1241" i="1"/>
  <c r="AE1241" i="1"/>
  <c r="AD1241" i="1"/>
  <c r="AB1241" i="1"/>
  <c r="AA1241" i="1"/>
  <c r="Z1241" i="1"/>
  <c r="Y1241" i="1"/>
  <c r="X1241" i="1"/>
  <c r="W1241" i="1"/>
  <c r="R1241" i="1"/>
  <c r="O1241" i="1"/>
  <c r="AX1241" i="1"/>
  <c r="M1241" i="1"/>
  <c r="AT1257" i="1"/>
  <c r="V1257" i="1"/>
  <c r="AS1257" i="1"/>
  <c r="U1257" i="1"/>
  <c r="AR1257" i="1"/>
  <c r="T1257" i="1"/>
  <c r="AQ1257" i="1"/>
  <c r="S1257" i="1"/>
  <c r="AO1257" i="1"/>
  <c r="Q1257" i="1"/>
  <c r="AE1257" i="1"/>
  <c r="AD1257" i="1"/>
  <c r="AC1257" i="1"/>
  <c r="AB1257" i="1"/>
  <c r="AA1257" i="1"/>
  <c r="Y1257" i="1"/>
  <c r="AX1257" i="1"/>
  <c r="P1257" i="1"/>
  <c r="AN1257" i="1"/>
  <c r="K1257" i="1"/>
  <c r="AK1257" i="1"/>
  <c r="AJ1257" i="1"/>
  <c r="AI1257" i="1"/>
  <c r="AH1257" i="1"/>
  <c r="AG1257" i="1"/>
  <c r="AF1257" i="1"/>
  <c r="Z1257" i="1"/>
  <c r="X1257" i="1"/>
  <c r="W1257" i="1"/>
  <c r="R1257" i="1"/>
  <c r="O1257" i="1"/>
  <c r="N1257" i="1"/>
  <c r="M1257" i="1"/>
  <c r="L1257" i="1"/>
  <c r="AY1257" i="1"/>
  <c r="AW1257" i="1"/>
  <c r="AV1257" i="1"/>
  <c r="AU1257" i="1"/>
  <c r="AP1257" i="1"/>
  <c r="AM1257" i="1"/>
  <c r="G1164" i="1"/>
  <c r="G1170" i="1"/>
  <c r="J1170" i="1" s="1"/>
  <c r="AQ1214" i="1"/>
  <c r="H1164" i="1"/>
  <c r="H1170" i="1"/>
  <c r="G1209" i="1"/>
  <c r="J1209" i="1" s="1"/>
  <c r="AU1214" i="1"/>
  <c r="G1222" i="1"/>
  <c r="I1222" i="1"/>
  <c r="H1222" i="1"/>
  <c r="AW1251" i="1"/>
  <c r="AL1257" i="1"/>
  <c r="L1241" i="1"/>
  <c r="G1175" i="1"/>
  <c r="G1179" i="1"/>
  <c r="G1207" i="1"/>
  <c r="J1218" i="1"/>
  <c r="I1219" i="1"/>
  <c r="J1219" i="1" s="1"/>
  <c r="H1219" i="1"/>
  <c r="N1241" i="1"/>
  <c r="AT1263" i="1"/>
  <c r="V1263" i="1"/>
  <c r="AS1263" i="1"/>
  <c r="U1263" i="1"/>
  <c r="AR1263" i="1"/>
  <c r="T1263" i="1"/>
  <c r="AQ1263" i="1"/>
  <c r="S1263" i="1"/>
  <c r="AO1263" i="1"/>
  <c r="Q1263" i="1"/>
  <c r="AW1263" i="1"/>
  <c r="Y1263" i="1"/>
  <c r="AF1263" i="1"/>
  <c r="AD1263" i="1"/>
  <c r="AC1263" i="1"/>
  <c r="AB1263" i="1"/>
  <c r="AA1263" i="1"/>
  <c r="Z1263" i="1"/>
  <c r="X1263" i="1"/>
  <c r="W1263" i="1"/>
  <c r="AX1263" i="1"/>
  <c r="N1263" i="1"/>
  <c r="AM1263" i="1"/>
  <c r="AY1263" i="1"/>
  <c r="AV1263" i="1"/>
  <c r="AU1263" i="1"/>
  <c r="AP1263" i="1"/>
  <c r="AN1263" i="1"/>
  <c r="AL1263" i="1"/>
  <c r="AK1263" i="1"/>
  <c r="AJ1263" i="1"/>
  <c r="AI1263" i="1"/>
  <c r="AH1263" i="1"/>
  <c r="AG1263" i="1"/>
  <c r="AE1263" i="1"/>
  <c r="R1263" i="1"/>
  <c r="P1263" i="1"/>
  <c r="O1263" i="1"/>
  <c r="M1263" i="1"/>
  <c r="L1263" i="1"/>
  <c r="K1263" i="1"/>
  <c r="H1175" i="1"/>
  <c r="H1179" i="1"/>
  <c r="H1207" i="1"/>
  <c r="J1227" i="1"/>
  <c r="AT1239" i="1"/>
  <c r="V1239" i="1"/>
  <c r="AS1239" i="1"/>
  <c r="U1239" i="1"/>
  <c r="AR1239" i="1"/>
  <c r="T1239" i="1"/>
  <c r="AQ1239" i="1"/>
  <c r="S1239" i="1"/>
  <c r="AO1239" i="1"/>
  <c r="Q1239" i="1"/>
  <c r="AU1239" i="1"/>
  <c r="M1239" i="1"/>
  <c r="AM1239" i="1"/>
  <c r="AG1239" i="1"/>
  <c r="AL1239" i="1"/>
  <c r="AK1239" i="1"/>
  <c r="AJ1239" i="1"/>
  <c r="AI1239" i="1"/>
  <c r="AH1239" i="1"/>
  <c r="AF1239" i="1"/>
  <c r="AE1239" i="1"/>
  <c r="AD1239" i="1"/>
  <c r="AC1239" i="1"/>
  <c r="AB1239" i="1"/>
  <c r="AA1239" i="1"/>
  <c r="Z1239" i="1"/>
  <c r="Y1239" i="1"/>
  <c r="X1239" i="1"/>
  <c r="W1239" i="1"/>
  <c r="R1239" i="1"/>
  <c r="AY1239" i="1"/>
  <c r="N1239" i="1"/>
  <c r="AW1239" i="1"/>
  <c r="K1239" i="1"/>
  <c r="AP1239" i="1"/>
  <c r="P1241" i="1"/>
  <c r="AT1248" i="1"/>
  <c r="V1248" i="1"/>
  <c r="AS1248" i="1"/>
  <c r="U1248" i="1"/>
  <c r="AR1248" i="1"/>
  <c r="T1248" i="1"/>
  <c r="AQ1248" i="1"/>
  <c r="S1248" i="1"/>
  <c r="AO1248" i="1"/>
  <c r="Q1248" i="1"/>
  <c r="AJ1248" i="1"/>
  <c r="AI1248" i="1"/>
  <c r="AG1248" i="1"/>
  <c r="AA1248" i="1"/>
  <c r="AY1248" i="1"/>
  <c r="R1248" i="1"/>
  <c r="AK1248" i="1"/>
  <c r="AH1248" i="1"/>
  <c r="AF1248" i="1"/>
  <c r="AE1248" i="1"/>
  <c r="AD1248" i="1"/>
  <c r="AC1248" i="1"/>
  <c r="AB1248" i="1"/>
  <c r="Z1248" i="1"/>
  <c r="Y1248" i="1"/>
  <c r="X1248" i="1"/>
  <c r="W1248" i="1"/>
  <c r="P1248" i="1"/>
  <c r="O1248" i="1"/>
  <c r="N1248" i="1"/>
  <c r="M1248" i="1"/>
  <c r="L1248" i="1"/>
  <c r="AX1248" i="1"/>
  <c r="K1248" i="1"/>
  <c r="AW1248" i="1"/>
  <c r="AV1248" i="1"/>
  <c r="AU1248" i="1"/>
  <c r="AP1248" i="1"/>
  <c r="AN1248" i="1"/>
  <c r="AM1248" i="1"/>
  <c r="G1205" i="1"/>
  <c r="J1205" i="1" s="1"/>
  <c r="G1216" i="1"/>
  <c r="J1216" i="1" s="1"/>
  <c r="AW1241" i="1"/>
  <c r="AT1252" i="1"/>
  <c r="V1252" i="1"/>
  <c r="AS1252" i="1"/>
  <c r="U1252" i="1"/>
  <c r="AR1252" i="1"/>
  <c r="T1252" i="1"/>
  <c r="AQ1252" i="1"/>
  <c r="S1252" i="1"/>
  <c r="AO1252" i="1"/>
  <c r="Q1252" i="1"/>
  <c r="AB1252" i="1"/>
  <c r="AA1252" i="1"/>
  <c r="Y1252" i="1"/>
  <c r="AV1252" i="1"/>
  <c r="N1252" i="1"/>
  <c r="AL1252" i="1"/>
  <c r="AH1252" i="1"/>
  <c r="AG1252" i="1"/>
  <c r="AF1252" i="1"/>
  <c r="AE1252" i="1"/>
  <c r="AD1252" i="1"/>
  <c r="AC1252" i="1"/>
  <c r="Z1252" i="1"/>
  <c r="X1252" i="1"/>
  <c r="W1252" i="1"/>
  <c r="R1252" i="1"/>
  <c r="P1252" i="1"/>
  <c r="O1252" i="1"/>
  <c r="M1252" i="1"/>
  <c r="L1252" i="1"/>
  <c r="AY1252" i="1"/>
  <c r="K1252" i="1"/>
  <c r="AX1252" i="1"/>
  <c r="AW1252" i="1"/>
  <c r="AU1252" i="1"/>
  <c r="AP1252" i="1"/>
  <c r="AN1252" i="1"/>
  <c r="AM1252" i="1"/>
  <c r="AK1252" i="1"/>
  <c r="AJ1252" i="1"/>
  <c r="AT1214" i="1"/>
  <c r="V1214" i="1"/>
  <c r="AS1214" i="1"/>
  <c r="U1214" i="1"/>
  <c r="AR1214" i="1"/>
  <c r="T1214" i="1"/>
  <c r="AH1214" i="1"/>
  <c r="AF1214" i="1"/>
  <c r="AE1214" i="1"/>
  <c r="AD1214" i="1"/>
  <c r="AC1214" i="1"/>
  <c r="AB1214" i="1"/>
  <c r="AA1214" i="1"/>
  <c r="Y1214" i="1"/>
  <c r="X1214" i="1"/>
  <c r="AX1214" i="1"/>
  <c r="S1214" i="1"/>
  <c r="AW1214" i="1"/>
  <c r="R1214" i="1"/>
  <c r="AI1214" i="1"/>
  <c r="I1215" i="1"/>
  <c r="H1215" i="1"/>
  <c r="G1215" i="1"/>
  <c r="J1215" i="1" s="1"/>
  <c r="AY1241" i="1"/>
  <c r="AL1248" i="1"/>
  <c r="G1203" i="1"/>
  <c r="J1203" i="1" s="1"/>
  <c r="H1213" i="1"/>
  <c r="J1213" i="1" s="1"/>
  <c r="K1214" i="1"/>
  <c r="L1239" i="1"/>
  <c r="AI1252" i="1"/>
  <c r="AT1275" i="1"/>
  <c r="V1275" i="1"/>
  <c r="AS1275" i="1"/>
  <c r="U1275" i="1"/>
  <c r="AR1275" i="1"/>
  <c r="T1275" i="1"/>
  <c r="AQ1275" i="1"/>
  <c r="S1275" i="1"/>
  <c r="AO1275" i="1"/>
  <c r="Q1275" i="1"/>
  <c r="AW1275" i="1"/>
  <c r="Y1275" i="1"/>
  <c r="AG1275" i="1"/>
  <c r="AF1275" i="1"/>
  <c r="AD1275" i="1"/>
  <c r="AC1275" i="1"/>
  <c r="AB1275" i="1"/>
  <c r="AA1275" i="1"/>
  <c r="Z1275" i="1"/>
  <c r="X1275" i="1"/>
  <c r="W1275" i="1"/>
  <c r="P1275" i="1"/>
  <c r="AX1275" i="1"/>
  <c r="N1275" i="1"/>
  <c r="AM1275" i="1"/>
  <c r="AY1275" i="1"/>
  <c r="AV1275" i="1"/>
  <c r="AU1275" i="1"/>
  <c r="AP1275" i="1"/>
  <c r="AN1275" i="1"/>
  <c r="AL1275" i="1"/>
  <c r="AK1275" i="1"/>
  <c r="AJ1275" i="1"/>
  <c r="AI1275" i="1"/>
  <c r="AH1275" i="1"/>
  <c r="AE1275" i="1"/>
  <c r="R1275" i="1"/>
  <c r="O1275" i="1"/>
  <c r="M1275" i="1"/>
  <c r="L1275" i="1"/>
  <c r="K1275" i="1"/>
  <c r="L1214" i="1"/>
  <c r="AT1233" i="1"/>
  <c r="V1233" i="1"/>
  <c r="AS1233" i="1"/>
  <c r="U1233" i="1"/>
  <c r="AR1233" i="1"/>
  <c r="T1233" i="1"/>
  <c r="AQ1233" i="1"/>
  <c r="S1233" i="1"/>
  <c r="AO1233" i="1"/>
  <c r="Q1233" i="1"/>
  <c r="AD1233" i="1"/>
  <c r="AA1233" i="1"/>
  <c r="AX1233" i="1"/>
  <c r="P1233" i="1"/>
  <c r="R1233" i="1"/>
  <c r="O1233" i="1"/>
  <c r="N1233" i="1"/>
  <c r="AY1233" i="1"/>
  <c r="M1233" i="1"/>
  <c r="AW1233" i="1"/>
  <c r="L1233" i="1"/>
  <c r="AV1233" i="1"/>
  <c r="K1233" i="1"/>
  <c r="AU1233" i="1"/>
  <c r="AP1233" i="1"/>
  <c r="AN1233" i="1"/>
  <c r="AM1233" i="1"/>
  <c r="AL1233" i="1"/>
  <c r="AK1233" i="1"/>
  <c r="AJ1233" i="1"/>
  <c r="AI1233" i="1"/>
  <c r="AG1233" i="1"/>
  <c r="AC1233" i="1"/>
  <c r="X1233" i="1"/>
  <c r="H1237" i="1"/>
  <c r="G1237" i="1"/>
  <c r="O1239" i="1"/>
  <c r="AT1255" i="1"/>
  <c r="V1255" i="1"/>
  <c r="AS1255" i="1"/>
  <c r="U1255" i="1"/>
  <c r="AR1255" i="1"/>
  <c r="T1255" i="1"/>
  <c r="AQ1255" i="1"/>
  <c r="S1255" i="1"/>
  <c r="AO1255" i="1"/>
  <c r="Q1255" i="1"/>
  <c r="AI1255" i="1"/>
  <c r="AH1255" i="1"/>
  <c r="AG1255" i="1"/>
  <c r="AF1255" i="1"/>
  <c r="AE1255" i="1"/>
  <c r="Y1255" i="1"/>
  <c r="AW1255" i="1"/>
  <c r="O1255" i="1"/>
  <c r="AU1255" i="1"/>
  <c r="AP1255" i="1"/>
  <c r="AN1255" i="1"/>
  <c r="AM1255" i="1"/>
  <c r="AL1255" i="1"/>
  <c r="AK1255" i="1"/>
  <c r="AJ1255" i="1"/>
  <c r="AD1255" i="1"/>
  <c r="AC1255" i="1"/>
  <c r="AB1255" i="1"/>
  <c r="AA1255" i="1"/>
  <c r="Z1255" i="1"/>
  <c r="X1255" i="1"/>
  <c r="W1255" i="1"/>
  <c r="R1255" i="1"/>
  <c r="P1255" i="1"/>
  <c r="N1255" i="1"/>
  <c r="M1255" i="1"/>
  <c r="L1255" i="1"/>
  <c r="K1255" i="1"/>
  <c r="AY1255" i="1"/>
  <c r="AX1255" i="1"/>
  <c r="J1264" i="1"/>
  <c r="L1229" i="1"/>
  <c r="AV1229" i="1"/>
  <c r="Y1253" i="1"/>
  <c r="H1304" i="1"/>
  <c r="G1304" i="1"/>
  <c r="I1304" i="1"/>
  <c r="AT1289" i="1"/>
  <c r="V1289" i="1"/>
  <c r="AS1289" i="1"/>
  <c r="U1289" i="1"/>
  <c r="AR1289" i="1"/>
  <c r="T1289" i="1"/>
  <c r="AQ1289" i="1"/>
  <c r="S1289" i="1"/>
  <c r="AO1289" i="1"/>
  <c r="Q1289" i="1"/>
  <c r="AW1289" i="1"/>
  <c r="Y1289" i="1"/>
  <c r="AG1289" i="1"/>
  <c r="AF1289" i="1"/>
  <c r="AD1289" i="1"/>
  <c r="AC1289" i="1"/>
  <c r="AB1289" i="1"/>
  <c r="AA1289" i="1"/>
  <c r="Z1289" i="1"/>
  <c r="X1289" i="1"/>
  <c r="W1289" i="1"/>
  <c r="R1289" i="1"/>
  <c r="P1289" i="1"/>
  <c r="AX1289" i="1"/>
  <c r="N1289" i="1"/>
  <c r="AV1289" i="1"/>
  <c r="M1289" i="1"/>
  <c r="AP1289" i="1"/>
  <c r="K1289" i="1"/>
  <c r="AN1289" i="1"/>
  <c r="AM1289" i="1"/>
  <c r="G1261" i="1"/>
  <c r="J1261" i="1" s="1"/>
  <c r="L1289" i="1"/>
  <c r="G1291" i="1"/>
  <c r="J1291" i="1" s="1"/>
  <c r="H1261" i="1"/>
  <c r="G1269" i="1"/>
  <c r="J1269" i="1" s="1"/>
  <c r="G1279" i="1"/>
  <c r="O1289" i="1"/>
  <c r="H1291" i="1"/>
  <c r="J1242" i="1"/>
  <c r="AT1256" i="1"/>
  <c r="V1256" i="1"/>
  <c r="AS1256" i="1"/>
  <c r="U1256" i="1"/>
  <c r="AR1256" i="1"/>
  <c r="T1256" i="1"/>
  <c r="AQ1256" i="1"/>
  <c r="S1256" i="1"/>
  <c r="AO1256" i="1"/>
  <c r="Q1256" i="1"/>
  <c r="AX1256" i="1"/>
  <c r="P1256" i="1"/>
  <c r="AW1256" i="1"/>
  <c r="O1256" i="1"/>
  <c r="AV1256" i="1"/>
  <c r="N1256" i="1"/>
  <c r="AU1256" i="1"/>
  <c r="M1256" i="1"/>
  <c r="AP1256" i="1"/>
  <c r="L1256" i="1"/>
  <c r="AM1256" i="1"/>
  <c r="AI1256" i="1"/>
  <c r="AD1256" i="1"/>
  <c r="H1269" i="1"/>
  <c r="H1279" i="1"/>
  <c r="AE1289" i="1"/>
  <c r="AI1295" i="1"/>
  <c r="K1295" i="1"/>
  <c r="AG1295" i="1"/>
  <c r="AF1295" i="1"/>
  <c r="AE1295" i="1"/>
  <c r="AD1295" i="1"/>
  <c r="AB1295" i="1"/>
  <c r="AK1295" i="1"/>
  <c r="L1295" i="1"/>
  <c r="AH1295" i="1"/>
  <c r="AC1295" i="1"/>
  <c r="AA1295" i="1"/>
  <c r="Z1295" i="1"/>
  <c r="Y1295" i="1"/>
  <c r="X1295" i="1"/>
  <c r="W1295" i="1"/>
  <c r="V1295" i="1"/>
  <c r="U1295" i="1"/>
  <c r="AY1295" i="1"/>
  <c r="T1295" i="1"/>
  <c r="AX1295" i="1"/>
  <c r="S1295" i="1"/>
  <c r="AW1295" i="1"/>
  <c r="R1295" i="1"/>
  <c r="AV1295" i="1"/>
  <c r="Q1295" i="1"/>
  <c r="AU1295" i="1"/>
  <c r="P1295" i="1"/>
  <c r="AT1295" i="1"/>
  <c r="O1295" i="1"/>
  <c r="AR1295" i="1"/>
  <c r="M1295" i="1"/>
  <c r="AQ1295" i="1"/>
  <c r="AP1295" i="1"/>
  <c r="AO1295" i="1"/>
  <c r="G1245" i="1"/>
  <c r="J1245" i="1" s="1"/>
  <c r="AH1289" i="1"/>
  <c r="H1245" i="1"/>
  <c r="G1259" i="1"/>
  <c r="J1259" i="1" s="1"/>
  <c r="J1260" i="1"/>
  <c r="H1283" i="1"/>
  <c r="J1283" i="1" s="1"/>
  <c r="J1286" i="1"/>
  <c r="AI1289" i="1"/>
  <c r="K1256" i="1"/>
  <c r="H1259" i="1"/>
  <c r="AJ1289" i="1"/>
  <c r="N1295" i="1"/>
  <c r="J1300" i="1"/>
  <c r="H1240" i="1"/>
  <c r="J1240" i="1" s="1"/>
  <c r="AN1253" i="1"/>
  <c r="R1256" i="1"/>
  <c r="AK1289" i="1"/>
  <c r="AJ1295" i="1"/>
  <c r="AP1253" i="1"/>
  <c r="W1256" i="1"/>
  <c r="G1273" i="1"/>
  <c r="AL1289" i="1"/>
  <c r="AL1295" i="1"/>
  <c r="I1249" i="1"/>
  <c r="AU1253" i="1"/>
  <c r="X1256" i="1"/>
  <c r="J1268" i="1"/>
  <c r="H1273" i="1"/>
  <c r="AU1289" i="1"/>
  <c r="AM1295" i="1"/>
  <c r="AD1229" i="1"/>
  <c r="G1238" i="1"/>
  <c r="J1238" i="1" s="1"/>
  <c r="AV1253" i="1"/>
  <c r="Y1256" i="1"/>
  <c r="G1267" i="1"/>
  <c r="J1267" i="1" s="1"/>
  <c r="J1278" i="1"/>
  <c r="H160" i="2" s="1"/>
  <c r="AY1289" i="1"/>
  <c r="AN1295" i="1"/>
  <c r="Z1256" i="1"/>
  <c r="AS1295" i="1"/>
  <c r="AF1229" i="1"/>
  <c r="G1246" i="1"/>
  <c r="J1246" i="1" s="1"/>
  <c r="AA1256" i="1"/>
  <c r="G1285" i="1"/>
  <c r="J1285" i="1" s="1"/>
  <c r="G1212" i="1"/>
  <c r="J1212" i="1" s="1"/>
  <c r="I1246" i="1"/>
  <c r="AT1253" i="1"/>
  <c r="V1253" i="1"/>
  <c r="AS1253" i="1"/>
  <c r="U1253" i="1"/>
  <c r="AR1253" i="1"/>
  <c r="T1253" i="1"/>
  <c r="AQ1253" i="1"/>
  <c r="S1253" i="1"/>
  <c r="AO1253" i="1"/>
  <c r="Q1253" i="1"/>
  <c r="AM1253" i="1"/>
  <c r="AL1253" i="1"/>
  <c r="AK1253" i="1"/>
  <c r="AJ1253" i="1"/>
  <c r="AI1253" i="1"/>
  <c r="AC1253" i="1"/>
  <c r="X1253" i="1"/>
  <c r="AY1253" i="1"/>
  <c r="AB1256" i="1"/>
  <c r="K1253" i="1"/>
  <c r="AC1256" i="1"/>
  <c r="H1277" i="1"/>
  <c r="AJ1229" i="1"/>
  <c r="G1231" i="1"/>
  <c r="J1231" i="1" s="1"/>
  <c r="L1253" i="1"/>
  <c r="AE1256" i="1"/>
  <c r="J1266" i="1"/>
  <c r="I1292" i="1"/>
  <c r="H1292" i="1"/>
  <c r="G1292" i="1"/>
  <c r="J1292" i="1" s="1"/>
  <c r="H1231" i="1"/>
  <c r="M1253" i="1"/>
  <c r="AF1256" i="1"/>
  <c r="G1265" i="1"/>
  <c r="AI1294" i="1"/>
  <c r="K1294" i="1"/>
  <c r="AE1294" i="1"/>
  <c r="AD1294" i="1"/>
  <c r="AC1294" i="1"/>
  <c r="AB1294" i="1"/>
  <c r="AY1294" i="1"/>
  <c r="Z1294" i="1"/>
  <c r="AH1294" i="1"/>
  <c r="AW1294" i="1"/>
  <c r="R1294" i="1"/>
  <c r="AV1294" i="1"/>
  <c r="Q1294" i="1"/>
  <c r="AU1294" i="1"/>
  <c r="P1294" i="1"/>
  <c r="AT1294" i="1"/>
  <c r="O1294" i="1"/>
  <c r="AS1294" i="1"/>
  <c r="N1294" i="1"/>
  <c r="AR1294" i="1"/>
  <c r="M1294" i="1"/>
  <c r="AQ1294" i="1"/>
  <c r="L1294" i="1"/>
  <c r="AP1294" i="1"/>
  <c r="AO1294" i="1"/>
  <c r="AN1294" i="1"/>
  <c r="AM1294" i="1"/>
  <c r="AL1294" i="1"/>
  <c r="AK1294" i="1"/>
  <c r="AJ1294" i="1"/>
  <c r="AG1294" i="1"/>
  <c r="AA1294" i="1"/>
  <c r="Y1294" i="1"/>
  <c r="X1294" i="1"/>
  <c r="W1294" i="1"/>
  <c r="I1218" i="1"/>
  <c r="H1221" i="1"/>
  <c r="J1221" i="1" s="1"/>
  <c r="G1224" i="1"/>
  <c r="I1227" i="1"/>
  <c r="AL1229" i="1"/>
  <c r="I1236" i="1"/>
  <c r="J1236" i="1" s="1"/>
  <c r="N1253" i="1"/>
  <c r="G1254" i="1"/>
  <c r="J1254" i="1" s="1"/>
  <c r="AG1256" i="1"/>
  <c r="H1265" i="1"/>
  <c r="G1271" i="1"/>
  <c r="H1224" i="1"/>
  <c r="AM1229" i="1"/>
  <c r="H1247" i="1"/>
  <c r="J1247" i="1" s="1"/>
  <c r="O1253" i="1"/>
  <c r="H1254" i="1"/>
  <c r="AH1256" i="1"/>
  <c r="H1271" i="1"/>
  <c r="AI1301" i="1"/>
  <c r="K1301" i="1"/>
  <c r="AT1301" i="1"/>
  <c r="U1301" i="1"/>
  <c r="AS1301" i="1"/>
  <c r="T1301" i="1"/>
  <c r="AR1301" i="1"/>
  <c r="S1301" i="1"/>
  <c r="AQ1301" i="1"/>
  <c r="R1301" i="1"/>
  <c r="AO1301" i="1"/>
  <c r="P1301" i="1"/>
  <c r="AW1301" i="1"/>
  <c r="X1301" i="1"/>
  <c r="AP1301" i="1"/>
  <c r="AN1301" i="1"/>
  <c r="AM1301" i="1"/>
  <c r="AL1301" i="1"/>
  <c r="AK1301" i="1"/>
  <c r="AJ1301" i="1"/>
  <c r="AH1301" i="1"/>
  <c r="AG1301" i="1"/>
  <c r="AF1301" i="1"/>
  <c r="AE1301" i="1"/>
  <c r="AD1301" i="1"/>
  <c r="AC1301" i="1"/>
  <c r="AB1301" i="1"/>
  <c r="AA1301" i="1"/>
  <c r="Z1301" i="1"/>
  <c r="W1301" i="1"/>
  <c r="V1301" i="1"/>
  <c r="Q1301" i="1"/>
  <c r="O1301" i="1"/>
  <c r="P1253" i="1"/>
  <c r="AJ1256" i="1"/>
  <c r="G1287" i="1"/>
  <c r="J1287" i="1" s="1"/>
  <c r="S1294" i="1"/>
  <c r="L1301" i="1"/>
  <c r="AT1229" i="1"/>
  <c r="V1229" i="1"/>
  <c r="AS1229" i="1"/>
  <c r="U1229" i="1"/>
  <c r="AR1229" i="1"/>
  <c r="T1229" i="1"/>
  <c r="AQ1229" i="1"/>
  <c r="S1229" i="1"/>
  <c r="AO1229" i="1"/>
  <c r="Q1229" i="1"/>
  <c r="AI1229" i="1"/>
  <c r="AC1229" i="1"/>
  <c r="AP1229" i="1"/>
  <c r="R1253" i="1"/>
  <c r="AK1256" i="1"/>
  <c r="T1294" i="1"/>
  <c r="I1297" i="1"/>
  <c r="G1297" i="1"/>
  <c r="J1297" i="1" s="1"/>
  <c r="H1297" i="1"/>
  <c r="H1305" i="1"/>
  <c r="G1305" i="1"/>
  <c r="J1305" i="1" s="1"/>
  <c r="H1302" i="1"/>
  <c r="G1302" i="1"/>
  <c r="J1302" i="1" s="1"/>
  <c r="I1302" i="1"/>
  <c r="I1330" i="1"/>
  <c r="H1330" i="1"/>
  <c r="G1330" i="1"/>
  <c r="H1307" i="1"/>
  <c r="G1307" i="1"/>
  <c r="I1307" i="1"/>
  <c r="H1300" i="1"/>
  <c r="J1445" i="1"/>
  <c r="H1303" i="1"/>
  <c r="G1303" i="1"/>
  <c r="J1303" i="1" s="1"/>
  <c r="I1303" i="1"/>
  <c r="I1318" i="1"/>
  <c r="H1318" i="1"/>
  <c r="G1318" i="1"/>
  <c r="H1258" i="1"/>
  <c r="J1258" i="1" s="1"/>
  <c r="H1260" i="1"/>
  <c r="H1262" i="1"/>
  <c r="J1262" i="1" s="1"/>
  <c r="H1264" i="1"/>
  <c r="H1266" i="1"/>
  <c r="H1268" i="1"/>
  <c r="H1270" i="1"/>
  <c r="J1270" i="1" s="1"/>
  <c r="H1272" i="1"/>
  <c r="J1272" i="1" s="1"/>
  <c r="H1274" i="1"/>
  <c r="J1274" i="1" s="1"/>
  <c r="H1276" i="1"/>
  <c r="H1278" i="1"/>
  <c r="H1280" i="1"/>
  <c r="J1280" i="1" s="1"/>
  <c r="H1282" i="1"/>
  <c r="J1282" i="1" s="1"/>
  <c r="H1284" i="1"/>
  <c r="J1284" i="1" s="1"/>
  <c r="H1286" i="1"/>
  <c r="H1288" i="1"/>
  <c r="J1288" i="1" s="1"/>
  <c r="H1290" i="1"/>
  <c r="J1290" i="1" s="1"/>
  <c r="H1298" i="1"/>
  <c r="J1298" i="1" s="1"/>
  <c r="H1309" i="1"/>
  <c r="G1309" i="1"/>
  <c r="J1309" i="1" s="1"/>
  <c r="I1309" i="1"/>
  <c r="H1315" i="1"/>
  <c r="G1315" i="1"/>
  <c r="I1315" i="1"/>
  <c r="I1320" i="1"/>
  <c r="H1320" i="1"/>
  <c r="G1320" i="1"/>
  <c r="I1296" i="1"/>
  <c r="H1296" i="1"/>
  <c r="G1296" i="1"/>
  <c r="H1311" i="1"/>
  <c r="G1311" i="1"/>
  <c r="I1311" i="1"/>
  <c r="AK1391" i="1"/>
  <c r="M1391" i="1"/>
  <c r="AE1391" i="1"/>
  <c r="AD1391" i="1"/>
  <c r="AC1391" i="1"/>
  <c r="AB1391" i="1"/>
  <c r="AA1391" i="1"/>
  <c r="AY1391" i="1"/>
  <c r="Z1391" i="1"/>
  <c r="AX1391" i="1"/>
  <c r="Y1391" i="1"/>
  <c r="AW1391" i="1"/>
  <c r="X1391" i="1"/>
  <c r="AV1391" i="1"/>
  <c r="W1391" i="1"/>
  <c r="AU1391" i="1"/>
  <c r="V1391" i="1"/>
  <c r="AT1391" i="1"/>
  <c r="U1391" i="1"/>
  <c r="AS1391" i="1"/>
  <c r="T1391" i="1"/>
  <c r="AR1391" i="1"/>
  <c r="S1391" i="1"/>
  <c r="AQ1391" i="1"/>
  <c r="R1391" i="1"/>
  <c r="AP1391" i="1"/>
  <c r="Q1391" i="1"/>
  <c r="AO1391" i="1"/>
  <c r="P1391" i="1"/>
  <c r="AL1391" i="1"/>
  <c r="L1391" i="1"/>
  <c r="AH1391" i="1"/>
  <c r="O1391" i="1"/>
  <c r="N1391" i="1"/>
  <c r="K1391" i="1"/>
  <c r="AN1391" i="1"/>
  <c r="AM1391" i="1"/>
  <c r="AJ1391" i="1"/>
  <c r="AI1391" i="1"/>
  <c r="H1313" i="1"/>
  <c r="G1313" i="1"/>
  <c r="J1313" i="1" s="1"/>
  <c r="I1313" i="1"/>
  <c r="I1325" i="1"/>
  <c r="H1325" i="1"/>
  <c r="G1325" i="1"/>
  <c r="I1337" i="1"/>
  <c r="H1337" i="1"/>
  <c r="G1337" i="1"/>
  <c r="AK1384" i="1"/>
  <c r="M1384" i="1"/>
  <c r="AP1384" i="1"/>
  <c r="Q1384" i="1"/>
  <c r="AO1384" i="1"/>
  <c r="P1384" i="1"/>
  <c r="AN1384" i="1"/>
  <c r="O1384" i="1"/>
  <c r="AM1384" i="1"/>
  <c r="N1384" i="1"/>
  <c r="AL1384" i="1"/>
  <c r="L1384" i="1"/>
  <c r="AJ1384" i="1"/>
  <c r="K1384" i="1"/>
  <c r="AI1384" i="1"/>
  <c r="AH1384" i="1"/>
  <c r="AG1384" i="1"/>
  <c r="AF1384" i="1"/>
  <c r="AE1384" i="1"/>
  <c r="AD1384" i="1"/>
  <c r="AS1384" i="1"/>
  <c r="T1384" i="1"/>
  <c r="I1385" i="1"/>
  <c r="H1385" i="1"/>
  <c r="G1385" i="1"/>
  <c r="J1395" i="1"/>
  <c r="J1406" i="1"/>
  <c r="J1390" i="1"/>
  <c r="I1332" i="1"/>
  <c r="H1332" i="1"/>
  <c r="G1332" i="1"/>
  <c r="J1388" i="1"/>
  <c r="H1390" i="1"/>
  <c r="J1419" i="1"/>
  <c r="I1377" i="1"/>
  <c r="H1377" i="1"/>
  <c r="G1377" i="1"/>
  <c r="I1390" i="1"/>
  <c r="I1327" i="1"/>
  <c r="H1327" i="1"/>
  <c r="G1327" i="1"/>
  <c r="J1327" i="1" s="1"/>
  <c r="I1339" i="1"/>
  <c r="H1339" i="1"/>
  <c r="G1339" i="1"/>
  <c r="I1341" i="1"/>
  <c r="H1341" i="1"/>
  <c r="G1341" i="1"/>
  <c r="I1343" i="1"/>
  <c r="H1343" i="1"/>
  <c r="G1343" i="1"/>
  <c r="J1343" i="1" s="1"/>
  <c r="I1345" i="1"/>
  <c r="H1345" i="1"/>
  <c r="G1345" i="1"/>
  <c r="J1345" i="1" s="1"/>
  <c r="I1347" i="1"/>
  <c r="H1347" i="1"/>
  <c r="G1347" i="1"/>
  <c r="I1349" i="1"/>
  <c r="H1349" i="1"/>
  <c r="G1349" i="1"/>
  <c r="J1349" i="1" s="1"/>
  <c r="I1351" i="1"/>
  <c r="H1351" i="1"/>
  <c r="G1351" i="1"/>
  <c r="I1353" i="1"/>
  <c r="H1353" i="1"/>
  <c r="G1353" i="1"/>
  <c r="J1353" i="1" s="1"/>
  <c r="I1355" i="1"/>
  <c r="H1355" i="1"/>
  <c r="G1355" i="1"/>
  <c r="I1357" i="1"/>
  <c r="H1357" i="1"/>
  <c r="G1357" i="1"/>
  <c r="I1359" i="1"/>
  <c r="H1359" i="1"/>
  <c r="G1359" i="1"/>
  <c r="J1359" i="1" s="1"/>
  <c r="I1361" i="1"/>
  <c r="H1361" i="1"/>
  <c r="G1361" i="1"/>
  <c r="J1361" i="1" s="1"/>
  <c r="I1363" i="1"/>
  <c r="H1363" i="1"/>
  <c r="G1363" i="1"/>
  <c r="I1365" i="1"/>
  <c r="H1365" i="1"/>
  <c r="G1365" i="1"/>
  <c r="J1365" i="1" s="1"/>
  <c r="I1367" i="1"/>
  <c r="H1367" i="1"/>
  <c r="G1367" i="1"/>
  <c r="I1369" i="1"/>
  <c r="H1369" i="1"/>
  <c r="G1369" i="1"/>
  <c r="J1369" i="1" s="1"/>
  <c r="I1371" i="1"/>
  <c r="H1371" i="1"/>
  <c r="G1371" i="1"/>
  <c r="I1373" i="1"/>
  <c r="H1373" i="1"/>
  <c r="G1373" i="1"/>
  <c r="I1375" i="1"/>
  <c r="H1375" i="1"/>
  <c r="G1375" i="1"/>
  <c r="J1375" i="1" s="1"/>
  <c r="S1384" i="1"/>
  <c r="H1306" i="1"/>
  <c r="G1306" i="1"/>
  <c r="J1306" i="1" s="1"/>
  <c r="H1310" i="1"/>
  <c r="G1310" i="1"/>
  <c r="J1310" i="1" s="1"/>
  <c r="H1314" i="1"/>
  <c r="G1314" i="1"/>
  <c r="I1380" i="1"/>
  <c r="H1380" i="1"/>
  <c r="G1380" i="1"/>
  <c r="U1384" i="1"/>
  <c r="AL1446" i="1"/>
  <c r="N1446" i="1"/>
  <c r="AK1446" i="1"/>
  <c r="M1446" i="1"/>
  <c r="AJ1446" i="1"/>
  <c r="L1446" i="1"/>
  <c r="AI1446" i="1"/>
  <c r="K1446" i="1"/>
  <c r="AF1446" i="1"/>
  <c r="AD1446" i="1"/>
  <c r="AU1446" i="1"/>
  <c r="Q1446" i="1"/>
  <c r="AT1446" i="1"/>
  <c r="P1446" i="1"/>
  <c r="AS1446" i="1"/>
  <c r="O1446" i="1"/>
  <c r="AR1446" i="1"/>
  <c r="AQ1446" i="1"/>
  <c r="AP1446" i="1"/>
  <c r="AN1446" i="1"/>
  <c r="AM1446" i="1"/>
  <c r="AH1446" i="1"/>
  <c r="AG1446" i="1"/>
  <c r="AE1446" i="1"/>
  <c r="AC1446" i="1"/>
  <c r="AB1446" i="1"/>
  <c r="AX1446" i="1"/>
  <c r="T1446" i="1"/>
  <c r="AY1446" i="1"/>
  <c r="AW1446" i="1"/>
  <c r="AV1446" i="1"/>
  <c r="AO1446" i="1"/>
  <c r="AA1446" i="1"/>
  <c r="Z1446" i="1"/>
  <c r="Y1446" i="1"/>
  <c r="X1446" i="1"/>
  <c r="W1446" i="1"/>
  <c r="V1446" i="1"/>
  <c r="U1446" i="1"/>
  <c r="S1446" i="1"/>
  <c r="R1446" i="1"/>
  <c r="I1322" i="1"/>
  <c r="H1322" i="1"/>
  <c r="G1322" i="1"/>
  <c r="I1334" i="1"/>
  <c r="H1334" i="1"/>
  <c r="G1334" i="1"/>
  <c r="V1384" i="1"/>
  <c r="J1400" i="1"/>
  <c r="W1384" i="1"/>
  <c r="AI1407" i="1"/>
  <c r="K1407" i="1"/>
  <c r="AE1407" i="1"/>
  <c r="AY1407" i="1"/>
  <c r="AA1407" i="1"/>
  <c r="AD1407" i="1"/>
  <c r="AC1407" i="1"/>
  <c r="AB1407" i="1"/>
  <c r="Z1407" i="1"/>
  <c r="Y1407" i="1"/>
  <c r="X1407" i="1"/>
  <c r="AX1407" i="1"/>
  <c r="W1407" i="1"/>
  <c r="AW1407" i="1"/>
  <c r="V1407" i="1"/>
  <c r="AV1407" i="1"/>
  <c r="U1407" i="1"/>
  <c r="AU1407" i="1"/>
  <c r="T1407" i="1"/>
  <c r="AT1407" i="1"/>
  <c r="S1407" i="1"/>
  <c r="AS1407" i="1"/>
  <c r="R1407" i="1"/>
  <c r="AR1407" i="1"/>
  <c r="Q1407" i="1"/>
  <c r="AQ1407" i="1"/>
  <c r="P1407" i="1"/>
  <c r="AP1407" i="1"/>
  <c r="O1407" i="1"/>
  <c r="AO1407" i="1"/>
  <c r="N1407" i="1"/>
  <c r="AN1407" i="1"/>
  <c r="M1407" i="1"/>
  <c r="AM1407" i="1"/>
  <c r="L1407" i="1"/>
  <c r="AL1407" i="1"/>
  <c r="AK1407" i="1"/>
  <c r="AJ1407" i="1"/>
  <c r="AH1407" i="1"/>
  <c r="I1317" i="1"/>
  <c r="H1317" i="1"/>
  <c r="G1317" i="1"/>
  <c r="I1329" i="1"/>
  <c r="H1329" i="1"/>
  <c r="G1329" i="1"/>
  <c r="X1384" i="1"/>
  <c r="Y1384" i="1"/>
  <c r="AF1407" i="1"/>
  <c r="I1324" i="1"/>
  <c r="H1324" i="1"/>
  <c r="G1324" i="1"/>
  <c r="I1336" i="1"/>
  <c r="H1336" i="1"/>
  <c r="G1336" i="1"/>
  <c r="Z1384" i="1"/>
  <c r="J1394" i="1"/>
  <c r="AG1407" i="1"/>
  <c r="AB1427" i="1"/>
  <c r="AY1427" i="1"/>
  <c r="AA1427" i="1"/>
  <c r="AX1427" i="1"/>
  <c r="Z1427" i="1"/>
  <c r="AW1427" i="1"/>
  <c r="Y1427" i="1"/>
  <c r="AT1427" i="1"/>
  <c r="V1427" i="1"/>
  <c r="AR1427" i="1"/>
  <c r="T1427" i="1"/>
  <c r="AG1427" i="1"/>
  <c r="AF1427" i="1"/>
  <c r="AE1427" i="1"/>
  <c r="AC1427" i="1"/>
  <c r="S1427" i="1"/>
  <c r="AJ1427" i="1"/>
  <c r="AU1427" i="1"/>
  <c r="AS1427" i="1"/>
  <c r="AQ1427" i="1"/>
  <c r="AP1427" i="1"/>
  <c r="AO1427" i="1"/>
  <c r="AN1427" i="1"/>
  <c r="AM1427" i="1"/>
  <c r="AL1427" i="1"/>
  <c r="AK1427" i="1"/>
  <c r="AI1427" i="1"/>
  <c r="AH1427" i="1"/>
  <c r="AD1427" i="1"/>
  <c r="X1427" i="1"/>
  <c r="W1427" i="1"/>
  <c r="U1427" i="1"/>
  <c r="R1427" i="1"/>
  <c r="Q1427" i="1"/>
  <c r="P1427" i="1"/>
  <c r="O1427" i="1"/>
  <c r="N1427" i="1"/>
  <c r="M1427" i="1"/>
  <c r="L1427" i="1"/>
  <c r="AA1384" i="1"/>
  <c r="I1387" i="1"/>
  <c r="H1387" i="1"/>
  <c r="G1387" i="1"/>
  <c r="J1387" i="1" s="1"/>
  <c r="K1427" i="1"/>
  <c r="I1319" i="1"/>
  <c r="H1319" i="1"/>
  <c r="G1319" i="1"/>
  <c r="I1331" i="1"/>
  <c r="H1331" i="1"/>
  <c r="G1331" i="1"/>
  <c r="J1331" i="1" s="1"/>
  <c r="AB1384" i="1"/>
  <c r="AV1414" i="1"/>
  <c r="X1414" i="1"/>
  <c r="AT1414" i="1"/>
  <c r="V1414" i="1"/>
  <c r="AF1414" i="1"/>
  <c r="AE1414" i="1"/>
  <c r="AD1414" i="1"/>
  <c r="AB1414" i="1"/>
  <c r="AX1414" i="1"/>
  <c r="W1414" i="1"/>
  <c r="T1414" i="1"/>
  <c r="S1414" i="1"/>
  <c r="R1414" i="1"/>
  <c r="AY1414" i="1"/>
  <c r="Q1414" i="1"/>
  <c r="AW1414" i="1"/>
  <c r="P1414" i="1"/>
  <c r="AU1414" i="1"/>
  <c r="O1414" i="1"/>
  <c r="AS1414" i="1"/>
  <c r="N1414" i="1"/>
  <c r="AR1414" i="1"/>
  <c r="M1414" i="1"/>
  <c r="AQ1414" i="1"/>
  <c r="L1414" i="1"/>
  <c r="AP1414" i="1"/>
  <c r="K1414" i="1"/>
  <c r="AO1414" i="1"/>
  <c r="AN1414" i="1"/>
  <c r="AM1414" i="1"/>
  <c r="AL1414" i="1"/>
  <c r="AK1414" i="1"/>
  <c r="AJ1414" i="1"/>
  <c r="AI1414" i="1"/>
  <c r="AH1414" i="1"/>
  <c r="AG1414" i="1"/>
  <c r="AC1414" i="1"/>
  <c r="AA1414" i="1"/>
  <c r="Z1414" i="1"/>
  <c r="AV1427" i="1"/>
  <c r="I1378" i="1"/>
  <c r="H1378" i="1"/>
  <c r="G1378" i="1"/>
  <c r="J1378" i="1" s="1"/>
  <c r="AC1384" i="1"/>
  <c r="I1326" i="1"/>
  <c r="H1326" i="1"/>
  <c r="G1326" i="1"/>
  <c r="J1326" i="1" s="1"/>
  <c r="I1338" i="1"/>
  <c r="H1338" i="1"/>
  <c r="G1338" i="1"/>
  <c r="J1338" i="1" s="1"/>
  <c r="AQ1384" i="1"/>
  <c r="G1389" i="1"/>
  <c r="J1389" i="1" s="1"/>
  <c r="AK1396" i="1"/>
  <c r="M1396" i="1"/>
  <c r="AP1396" i="1"/>
  <c r="Q1396" i="1"/>
  <c r="AO1396" i="1"/>
  <c r="P1396" i="1"/>
  <c r="AN1396" i="1"/>
  <c r="O1396" i="1"/>
  <c r="AM1396" i="1"/>
  <c r="N1396" i="1"/>
  <c r="AL1396" i="1"/>
  <c r="L1396" i="1"/>
  <c r="AJ1396" i="1"/>
  <c r="K1396" i="1"/>
  <c r="AI1396" i="1"/>
  <c r="AH1396" i="1"/>
  <c r="AG1396" i="1"/>
  <c r="AF1396" i="1"/>
  <c r="AE1396" i="1"/>
  <c r="AD1396" i="1"/>
  <c r="AC1396" i="1"/>
  <c r="AB1396" i="1"/>
  <c r="AA1396" i="1"/>
  <c r="AY1396" i="1"/>
  <c r="Z1396" i="1"/>
  <c r="AW1396" i="1"/>
  <c r="X1396" i="1"/>
  <c r="AV1396" i="1"/>
  <c r="W1396" i="1"/>
  <c r="AT1396" i="1"/>
  <c r="U1396" i="1"/>
  <c r="AS1396" i="1"/>
  <c r="T1396" i="1"/>
  <c r="AR1384" i="1"/>
  <c r="I1389" i="1"/>
  <c r="U1414" i="1"/>
  <c r="AX1440" i="1"/>
  <c r="Z1440" i="1"/>
  <c r="AW1440" i="1"/>
  <c r="Y1440" i="1"/>
  <c r="AV1440" i="1"/>
  <c r="X1440" i="1"/>
  <c r="AU1440" i="1"/>
  <c r="W1440" i="1"/>
  <c r="AR1440" i="1"/>
  <c r="T1440" i="1"/>
  <c r="AP1440" i="1"/>
  <c r="R1440" i="1"/>
  <c r="AE1440" i="1"/>
  <c r="AD1440" i="1"/>
  <c r="AC1440" i="1"/>
  <c r="AA1440" i="1"/>
  <c r="S1440" i="1"/>
  <c r="Q1440" i="1"/>
  <c r="P1440" i="1"/>
  <c r="AH1440" i="1"/>
  <c r="AY1440" i="1"/>
  <c r="AT1440" i="1"/>
  <c r="AS1440" i="1"/>
  <c r="AQ1440" i="1"/>
  <c r="AO1440" i="1"/>
  <c r="AN1440" i="1"/>
  <c r="AM1440" i="1"/>
  <c r="AL1440" i="1"/>
  <c r="AK1440" i="1"/>
  <c r="AJ1440" i="1"/>
  <c r="AI1440" i="1"/>
  <c r="AG1440" i="1"/>
  <c r="AF1440" i="1"/>
  <c r="AB1440" i="1"/>
  <c r="V1440" i="1"/>
  <c r="U1440" i="1"/>
  <c r="O1440" i="1"/>
  <c r="N1440" i="1"/>
  <c r="M1440" i="1"/>
  <c r="L1440" i="1"/>
  <c r="K1440" i="1"/>
  <c r="H1316" i="1"/>
  <c r="G1316" i="1"/>
  <c r="I1321" i="1"/>
  <c r="H1321" i="1"/>
  <c r="G1321" i="1"/>
  <c r="J1321" i="1" s="1"/>
  <c r="I1333" i="1"/>
  <c r="H1333" i="1"/>
  <c r="G1333" i="1"/>
  <c r="I1340" i="1"/>
  <c r="H1340" i="1"/>
  <c r="G1340" i="1"/>
  <c r="I1342" i="1"/>
  <c r="H1342" i="1"/>
  <c r="G1342" i="1"/>
  <c r="J1342" i="1" s="1"/>
  <c r="I1344" i="1"/>
  <c r="H1344" i="1"/>
  <c r="G1344" i="1"/>
  <c r="J1344" i="1" s="1"/>
  <c r="I1346" i="1"/>
  <c r="H1346" i="1"/>
  <c r="G1346" i="1"/>
  <c r="I1348" i="1"/>
  <c r="H1348" i="1"/>
  <c r="G1348" i="1"/>
  <c r="J1348" i="1" s="1"/>
  <c r="I1350" i="1"/>
  <c r="H1350" i="1"/>
  <c r="G1350" i="1"/>
  <c r="I1352" i="1"/>
  <c r="H1352" i="1"/>
  <c r="G1352" i="1"/>
  <c r="J1352" i="1" s="1"/>
  <c r="I1354" i="1"/>
  <c r="H1354" i="1"/>
  <c r="G1354" i="1"/>
  <c r="I1356" i="1"/>
  <c r="H1356" i="1"/>
  <c r="G1356" i="1"/>
  <c r="I1358" i="1"/>
  <c r="H1358" i="1"/>
  <c r="G1358" i="1"/>
  <c r="J1358" i="1" s="1"/>
  <c r="I1360" i="1"/>
  <c r="H1360" i="1"/>
  <c r="G1360" i="1"/>
  <c r="J1360" i="1" s="1"/>
  <c r="I1362" i="1"/>
  <c r="H1362" i="1"/>
  <c r="G1362" i="1"/>
  <c r="I1364" i="1"/>
  <c r="H1364" i="1"/>
  <c r="G1364" i="1"/>
  <c r="J1364" i="1" s="1"/>
  <c r="I1366" i="1"/>
  <c r="H1366" i="1"/>
  <c r="G1366" i="1"/>
  <c r="I1368" i="1"/>
  <c r="H1368" i="1"/>
  <c r="G1368" i="1"/>
  <c r="J1368" i="1" s="1"/>
  <c r="I1370" i="1"/>
  <c r="H1370" i="1"/>
  <c r="G1370" i="1"/>
  <c r="J1370" i="1" s="1"/>
  <c r="I1372" i="1"/>
  <c r="H1372" i="1"/>
  <c r="G1372" i="1"/>
  <c r="I1374" i="1"/>
  <c r="H1374" i="1"/>
  <c r="G1374" i="1"/>
  <c r="J1374" i="1" s="1"/>
  <c r="I1376" i="1"/>
  <c r="H1376" i="1"/>
  <c r="G1376" i="1"/>
  <c r="J1376" i="1" s="1"/>
  <c r="AU1383" i="1"/>
  <c r="AT1384" i="1"/>
  <c r="Y1414" i="1"/>
  <c r="H1308" i="1"/>
  <c r="G1308" i="1"/>
  <c r="J1308" i="1" s="1"/>
  <c r="H1312" i="1"/>
  <c r="G1312" i="1"/>
  <c r="J1312" i="1" s="1"/>
  <c r="AU1384" i="1"/>
  <c r="R1396" i="1"/>
  <c r="I1308" i="1"/>
  <c r="I1312" i="1"/>
  <c r="I1328" i="1"/>
  <c r="H1328" i="1"/>
  <c r="G1328" i="1"/>
  <c r="J1328" i="1" s="1"/>
  <c r="AV1384" i="1"/>
  <c r="S1396" i="1"/>
  <c r="AL1434" i="1"/>
  <c r="N1434" i="1"/>
  <c r="AK1434" i="1"/>
  <c r="M1434" i="1"/>
  <c r="AJ1434" i="1"/>
  <c r="L1434" i="1"/>
  <c r="AI1434" i="1"/>
  <c r="K1434" i="1"/>
  <c r="AF1434" i="1"/>
  <c r="AD1434" i="1"/>
  <c r="AB1434" i="1"/>
  <c r="AA1434" i="1"/>
  <c r="Z1434" i="1"/>
  <c r="X1434" i="1"/>
  <c r="AY1434" i="1"/>
  <c r="U1434" i="1"/>
  <c r="AX1434" i="1"/>
  <c r="T1434" i="1"/>
  <c r="AG1434" i="1"/>
  <c r="W1434" i="1"/>
  <c r="V1434" i="1"/>
  <c r="S1434" i="1"/>
  <c r="R1434" i="1"/>
  <c r="Q1434" i="1"/>
  <c r="P1434" i="1"/>
  <c r="O1434" i="1"/>
  <c r="AW1434" i="1"/>
  <c r="AV1434" i="1"/>
  <c r="AU1434" i="1"/>
  <c r="AT1434" i="1"/>
  <c r="AS1434" i="1"/>
  <c r="AR1434" i="1"/>
  <c r="AQ1434" i="1"/>
  <c r="AP1434" i="1"/>
  <c r="AO1434" i="1"/>
  <c r="AN1434" i="1"/>
  <c r="AM1434" i="1"/>
  <c r="AH1434" i="1"/>
  <c r="AE1434" i="1"/>
  <c r="AW1384" i="1"/>
  <c r="V1396" i="1"/>
  <c r="J1402" i="1"/>
  <c r="I1412" i="1"/>
  <c r="H1412" i="1"/>
  <c r="I1323" i="1"/>
  <c r="H1323" i="1"/>
  <c r="G1323" i="1"/>
  <c r="I1335" i="1"/>
  <c r="H1335" i="1"/>
  <c r="G1335" i="1"/>
  <c r="AK1383" i="1"/>
  <c r="M1383" i="1"/>
  <c r="AN1383" i="1"/>
  <c r="O1383" i="1"/>
  <c r="AM1383" i="1"/>
  <c r="N1383" i="1"/>
  <c r="AL1383" i="1"/>
  <c r="L1383" i="1"/>
  <c r="AJ1383" i="1"/>
  <c r="K1383" i="1"/>
  <c r="AI1383" i="1"/>
  <c r="AH1383" i="1"/>
  <c r="AG1383" i="1"/>
  <c r="AF1383" i="1"/>
  <c r="AE1383" i="1"/>
  <c r="AD1383" i="1"/>
  <c r="AC1383" i="1"/>
  <c r="AQ1383" i="1"/>
  <c r="R1383" i="1"/>
  <c r="AY1383" i="1"/>
  <c r="AX1384" i="1"/>
  <c r="Y1396" i="1"/>
  <c r="J1412" i="1"/>
  <c r="I1379" i="1"/>
  <c r="H1379" i="1"/>
  <c r="G1379" i="1"/>
  <c r="J1379" i="1" s="1"/>
  <c r="AY1384" i="1"/>
  <c r="AQ1396" i="1"/>
  <c r="AD1426" i="1"/>
  <c r="AC1426" i="1"/>
  <c r="AY1426" i="1"/>
  <c r="AA1426" i="1"/>
  <c r="AV1426" i="1"/>
  <c r="X1426" i="1"/>
  <c r="AT1426" i="1"/>
  <c r="V1426" i="1"/>
  <c r="U1426" i="1"/>
  <c r="T1426" i="1"/>
  <c r="AX1426" i="1"/>
  <c r="S1426" i="1"/>
  <c r="AU1426" i="1"/>
  <c r="Q1426" i="1"/>
  <c r="AP1426" i="1"/>
  <c r="M1426" i="1"/>
  <c r="Z1426" i="1"/>
  <c r="Y1426" i="1"/>
  <c r="W1426" i="1"/>
  <c r="R1426" i="1"/>
  <c r="P1426" i="1"/>
  <c r="O1426" i="1"/>
  <c r="N1426" i="1"/>
  <c r="L1426" i="1"/>
  <c r="K1426" i="1"/>
  <c r="AW1426" i="1"/>
  <c r="AS1426" i="1"/>
  <c r="AR1426" i="1"/>
  <c r="AQ1426" i="1"/>
  <c r="AO1426" i="1"/>
  <c r="AN1426" i="1"/>
  <c r="AM1426" i="1"/>
  <c r="AL1426" i="1"/>
  <c r="AK1426" i="1"/>
  <c r="AJ1426" i="1"/>
  <c r="AI1426" i="1"/>
  <c r="AH1426" i="1"/>
  <c r="AG1426" i="1"/>
  <c r="AF1426" i="1"/>
  <c r="Y1434" i="1"/>
  <c r="U1410" i="1"/>
  <c r="AY1410" i="1"/>
  <c r="AA1411" i="1"/>
  <c r="AH1417" i="1"/>
  <c r="AK1423" i="1"/>
  <c r="J1432" i="1"/>
  <c r="AI1417" i="1"/>
  <c r="J1421" i="1"/>
  <c r="I1441" i="1"/>
  <c r="G1441" i="1"/>
  <c r="J1443" i="1"/>
  <c r="G1401" i="1"/>
  <c r="J1401" i="1" s="1"/>
  <c r="AJ1417" i="1"/>
  <c r="J1425" i="1"/>
  <c r="J1442" i="1"/>
  <c r="H1401" i="1"/>
  <c r="AH1411" i="1"/>
  <c r="AL1417" i="1"/>
  <c r="H1419" i="1"/>
  <c r="I1425" i="1"/>
  <c r="H1442" i="1"/>
  <c r="AK1455" i="1"/>
  <c r="M1455" i="1"/>
  <c r="AJ1455" i="1"/>
  <c r="L1455" i="1"/>
  <c r="AI1455" i="1"/>
  <c r="K1455" i="1"/>
  <c r="AR1455" i="1"/>
  <c r="Q1455" i="1"/>
  <c r="AQ1455" i="1"/>
  <c r="P1455" i="1"/>
  <c r="AP1455" i="1"/>
  <c r="O1455" i="1"/>
  <c r="AO1455" i="1"/>
  <c r="N1455" i="1"/>
  <c r="AL1455" i="1"/>
  <c r="AG1455" i="1"/>
  <c r="AT1455" i="1"/>
  <c r="AS1455" i="1"/>
  <c r="AN1455" i="1"/>
  <c r="AM1455" i="1"/>
  <c r="AH1455" i="1"/>
  <c r="AF1455" i="1"/>
  <c r="AE1455" i="1"/>
  <c r="AD1455" i="1"/>
  <c r="AC1455" i="1"/>
  <c r="AB1455" i="1"/>
  <c r="AA1455" i="1"/>
  <c r="Z1455" i="1"/>
  <c r="Y1455" i="1"/>
  <c r="X1455" i="1"/>
  <c r="W1455" i="1"/>
  <c r="V1455" i="1"/>
  <c r="U1455" i="1"/>
  <c r="T1455" i="1"/>
  <c r="AY1455" i="1"/>
  <c r="R1455" i="1"/>
  <c r="AX1455" i="1"/>
  <c r="AW1455" i="1"/>
  <c r="AI1411" i="1"/>
  <c r="AJ1423" i="1"/>
  <c r="L1423" i="1"/>
  <c r="AD1423" i="1"/>
  <c r="AB1423" i="1"/>
  <c r="AN1423" i="1"/>
  <c r="M1423" i="1"/>
  <c r="AM1423" i="1"/>
  <c r="K1423" i="1"/>
  <c r="AL1423" i="1"/>
  <c r="AI1423" i="1"/>
  <c r="AE1423" i="1"/>
  <c r="AQ1423" i="1"/>
  <c r="P1423" i="1"/>
  <c r="AS1423" i="1"/>
  <c r="G1428" i="1"/>
  <c r="J1428" i="1" s="1"/>
  <c r="AV1417" i="1"/>
  <c r="X1417" i="1"/>
  <c r="AP1417" i="1"/>
  <c r="R1417" i="1"/>
  <c r="AN1417" i="1"/>
  <c r="P1417" i="1"/>
  <c r="AQ1417" i="1"/>
  <c r="N1417" i="1"/>
  <c r="AO1417" i="1"/>
  <c r="M1417" i="1"/>
  <c r="AM1417" i="1"/>
  <c r="L1417" i="1"/>
  <c r="AK1417" i="1"/>
  <c r="AG1417" i="1"/>
  <c r="AS1417" i="1"/>
  <c r="G1399" i="1"/>
  <c r="H1406" i="1"/>
  <c r="AK1411" i="1"/>
  <c r="AT1417" i="1"/>
  <c r="AU1423" i="1"/>
  <c r="I1436" i="1"/>
  <c r="H1436" i="1"/>
  <c r="G1436" i="1"/>
  <c r="S1455" i="1"/>
  <c r="H1399" i="1"/>
  <c r="AL1411" i="1"/>
  <c r="AU1417" i="1"/>
  <c r="N1423" i="1"/>
  <c r="AV1423" i="1"/>
  <c r="G1429" i="1"/>
  <c r="J1429" i="1" s="1"/>
  <c r="AU1455" i="1"/>
  <c r="G1386" i="1"/>
  <c r="J1386" i="1" s="1"/>
  <c r="G1398" i="1"/>
  <c r="J1398" i="1" s="1"/>
  <c r="K1417" i="1"/>
  <c r="AW1417" i="1"/>
  <c r="O1423" i="1"/>
  <c r="AW1423" i="1"/>
  <c r="J1433" i="1"/>
  <c r="AV1455" i="1"/>
  <c r="I1471" i="1"/>
  <c r="H1471" i="1"/>
  <c r="G1471" i="1"/>
  <c r="AB1411" i="1"/>
  <c r="AE1411" i="1"/>
  <c r="AD1411" i="1"/>
  <c r="AC1411" i="1"/>
  <c r="AY1411" i="1"/>
  <c r="Z1411" i="1"/>
  <c r="AU1411" i="1"/>
  <c r="V1411" i="1"/>
  <c r="AN1411" i="1"/>
  <c r="O1417" i="1"/>
  <c r="AX1417" i="1"/>
  <c r="AX1423" i="1"/>
  <c r="G1397" i="1"/>
  <c r="J1397" i="1" s="1"/>
  <c r="G1405" i="1"/>
  <c r="J1405" i="1" s="1"/>
  <c r="K1411" i="1"/>
  <c r="AO1411" i="1"/>
  <c r="Q1417" i="1"/>
  <c r="AY1417" i="1"/>
  <c r="R1423" i="1"/>
  <c r="AY1423" i="1"/>
  <c r="I1448" i="1"/>
  <c r="H1448" i="1"/>
  <c r="G1448" i="1"/>
  <c r="J1448" i="1" s="1"/>
  <c r="H1397" i="1"/>
  <c r="H1405" i="1"/>
  <c r="AK1410" i="1"/>
  <c r="L1411" i="1"/>
  <c r="AP1411" i="1"/>
  <c r="S1417" i="1"/>
  <c r="AM1422" i="1"/>
  <c r="S1423" i="1"/>
  <c r="AJ1424" i="1"/>
  <c r="I1472" i="1"/>
  <c r="H1472" i="1"/>
  <c r="G1472" i="1"/>
  <c r="J1472" i="1" s="1"/>
  <c r="M1411" i="1"/>
  <c r="AQ1411" i="1"/>
  <c r="T1417" i="1"/>
  <c r="J1420" i="1"/>
  <c r="AN1422" i="1"/>
  <c r="T1423" i="1"/>
  <c r="AK1424" i="1"/>
  <c r="AD1410" i="1"/>
  <c r="AF1410" i="1"/>
  <c r="AC1410" i="1"/>
  <c r="AA1410" i="1"/>
  <c r="AV1410" i="1"/>
  <c r="W1410" i="1"/>
  <c r="AM1410" i="1"/>
  <c r="N1411" i="1"/>
  <c r="AR1411" i="1"/>
  <c r="U1417" i="1"/>
  <c r="U1423" i="1"/>
  <c r="AM1424" i="1"/>
  <c r="G1404" i="1"/>
  <c r="K1410" i="1"/>
  <c r="AN1410" i="1"/>
  <c r="O1411" i="1"/>
  <c r="AS1411" i="1"/>
  <c r="V1417" i="1"/>
  <c r="AL1422" i="1"/>
  <c r="N1422" i="1"/>
  <c r="AF1422" i="1"/>
  <c r="AD1422" i="1"/>
  <c r="AK1422" i="1"/>
  <c r="AJ1422" i="1"/>
  <c r="AI1422" i="1"/>
  <c r="AG1422" i="1"/>
  <c r="AA1422" i="1"/>
  <c r="AO1422" i="1"/>
  <c r="M1422" i="1"/>
  <c r="AQ1422" i="1"/>
  <c r="V1423" i="1"/>
  <c r="AQ1424" i="1"/>
  <c r="H1395" i="1"/>
  <c r="H1404" i="1"/>
  <c r="L1410" i="1"/>
  <c r="AO1410" i="1"/>
  <c r="P1411" i="1"/>
  <c r="AT1411" i="1"/>
  <c r="G1413" i="1"/>
  <c r="J1413" i="1" s="1"/>
  <c r="AX1416" i="1"/>
  <c r="Z1416" i="1"/>
  <c r="AR1416" i="1"/>
  <c r="T1416" i="1"/>
  <c r="AP1416" i="1"/>
  <c r="R1416" i="1"/>
  <c r="AK1416" i="1"/>
  <c r="AJ1416" i="1"/>
  <c r="AI1416" i="1"/>
  <c r="AG1416" i="1"/>
  <c r="AC1416" i="1"/>
  <c r="AN1416" i="1"/>
  <c r="W1417" i="1"/>
  <c r="AR1422" i="1"/>
  <c r="W1423" i="1"/>
  <c r="H1409" i="1"/>
  <c r="G1409" i="1"/>
  <c r="M1410" i="1"/>
  <c r="AP1410" i="1"/>
  <c r="Q1411" i="1"/>
  <c r="AV1411" i="1"/>
  <c r="H1413" i="1"/>
  <c r="Y1417" i="1"/>
  <c r="AS1422" i="1"/>
  <c r="X1423" i="1"/>
  <c r="AH1424" i="1"/>
  <c r="AB1424" i="1"/>
  <c r="AX1424" i="1"/>
  <c r="Z1424" i="1"/>
  <c r="AP1424" i="1"/>
  <c r="O1424" i="1"/>
  <c r="AO1424" i="1"/>
  <c r="N1424" i="1"/>
  <c r="AN1424" i="1"/>
  <c r="M1424" i="1"/>
  <c r="AL1424" i="1"/>
  <c r="K1424" i="1"/>
  <c r="AG1424" i="1"/>
  <c r="AS1424" i="1"/>
  <c r="R1424" i="1"/>
  <c r="AT1424" i="1"/>
  <c r="AD1438" i="1"/>
  <c r="AC1438" i="1"/>
  <c r="AB1438" i="1"/>
  <c r="AY1438" i="1"/>
  <c r="AA1438" i="1"/>
  <c r="AV1438" i="1"/>
  <c r="X1438" i="1"/>
  <c r="AT1438" i="1"/>
  <c r="V1438" i="1"/>
  <c r="AM1438" i="1"/>
  <c r="AL1438" i="1"/>
  <c r="AK1438" i="1"/>
  <c r="AI1438" i="1"/>
  <c r="AF1438" i="1"/>
  <c r="AE1438" i="1"/>
  <c r="Z1438" i="1"/>
  <c r="AP1438" i="1"/>
  <c r="L1438" i="1"/>
  <c r="I1450" i="1"/>
  <c r="H1450" i="1"/>
  <c r="G1450" i="1"/>
  <c r="G1381" i="1"/>
  <c r="H1382" i="1"/>
  <c r="J1382" i="1" s="1"/>
  <c r="H1394" i="1"/>
  <c r="I1409" i="1"/>
  <c r="N1410" i="1"/>
  <c r="AQ1410" i="1"/>
  <c r="R1411" i="1"/>
  <c r="AW1411" i="1"/>
  <c r="AQ1416" i="1"/>
  <c r="Z1417" i="1"/>
  <c r="H1418" i="1"/>
  <c r="J1418" i="1" s="1"/>
  <c r="K1422" i="1"/>
  <c r="AT1422" i="1"/>
  <c r="Y1423" i="1"/>
  <c r="AU1424" i="1"/>
  <c r="K1438" i="1"/>
  <c r="H1381" i="1"/>
  <c r="G1393" i="1"/>
  <c r="J1393" i="1" s="1"/>
  <c r="G1403" i="1"/>
  <c r="J1403" i="1" s="1"/>
  <c r="O1410" i="1"/>
  <c r="AR1410" i="1"/>
  <c r="S1411" i="1"/>
  <c r="AX1411" i="1"/>
  <c r="K1416" i="1"/>
  <c r="AS1416" i="1"/>
  <c r="AA1417" i="1"/>
  <c r="L1422" i="1"/>
  <c r="AU1422" i="1"/>
  <c r="Z1423" i="1"/>
  <c r="AV1424" i="1"/>
  <c r="M1438" i="1"/>
  <c r="P1410" i="1"/>
  <c r="AS1410" i="1"/>
  <c r="T1411" i="1"/>
  <c r="L1416" i="1"/>
  <c r="AT1416" i="1"/>
  <c r="AB1417" i="1"/>
  <c r="O1422" i="1"/>
  <c r="AV1422" i="1"/>
  <c r="AA1423" i="1"/>
  <c r="L1424" i="1"/>
  <c r="AW1424" i="1"/>
  <c r="J1431" i="1"/>
  <c r="AJ1447" i="1"/>
  <c r="L1447" i="1"/>
  <c r="AI1447" i="1"/>
  <c r="K1447" i="1"/>
  <c r="AH1447" i="1"/>
  <c r="AG1447" i="1"/>
  <c r="AD1447" i="1"/>
  <c r="AB1447" i="1"/>
  <c r="X1447" i="1"/>
  <c r="W1447" i="1"/>
  <c r="V1447" i="1"/>
  <c r="AY1447" i="1"/>
  <c r="U1447" i="1"/>
  <c r="AX1447" i="1"/>
  <c r="T1447" i="1"/>
  <c r="AW1447" i="1"/>
  <c r="S1447" i="1"/>
  <c r="AU1447" i="1"/>
  <c r="Q1447" i="1"/>
  <c r="AT1447" i="1"/>
  <c r="P1447" i="1"/>
  <c r="AS1447" i="1"/>
  <c r="O1447" i="1"/>
  <c r="AR1447" i="1"/>
  <c r="N1447" i="1"/>
  <c r="AQ1447" i="1"/>
  <c r="M1447" i="1"/>
  <c r="AP1447" i="1"/>
  <c r="AO1447" i="1"/>
  <c r="AL1447" i="1"/>
  <c r="AK1447" i="1"/>
  <c r="AE1447" i="1"/>
  <c r="AA1447" i="1"/>
  <c r="AS1508" i="1"/>
  <c r="U1508" i="1"/>
  <c r="AP1508" i="1"/>
  <c r="Q1508" i="1"/>
  <c r="AO1508" i="1"/>
  <c r="P1508" i="1"/>
  <c r="AN1508" i="1"/>
  <c r="O1508" i="1"/>
  <c r="AM1508" i="1"/>
  <c r="N1508" i="1"/>
  <c r="AI1508" i="1"/>
  <c r="AD1508" i="1"/>
  <c r="AT1508" i="1"/>
  <c r="T1508" i="1"/>
  <c r="AR1508" i="1"/>
  <c r="AQ1508" i="1"/>
  <c r="AL1508" i="1"/>
  <c r="AK1508" i="1"/>
  <c r="AJ1508" i="1"/>
  <c r="AH1508" i="1"/>
  <c r="AG1508" i="1"/>
  <c r="AF1508" i="1"/>
  <c r="AE1508" i="1"/>
  <c r="AC1508" i="1"/>
  <c r="AB1508" i="1"/>
  <c r="AA1508" i="1"/>
  <c r="Z1508" i="1"/>
  <c r="Y1508" i="1"/>
  <c r="X1508" i="1"/>
  <c r="W1508" i="1"/>
  <c r="V1508" i="1"/>
  <c r="S1508" i="1"/>
  <c r="R1508" i="1"/>
  <c r="AY1508" i="1"/>
  <c r="M1508" i="1"/>
  <c r="AX1508" i="1"/>
  <c r="L1508" i="1"/>
  <c r="AW1508" i="1"/>
  <c r="K1508" i="1"/>
  <c r="AV1508" i="1"/>
  <c r="AU1508" i="1"/>
  <c r="G1392" i="1"/>
  <c r="J1392" i="1" s="1"/>
  <c r="Q1410" i="1"/>
  <c r="AT1410" i="1"/>
  <c r="U1411" i="1"/>
  <c r="M1416" i="1"/>
  <c r="AU1416" i="1"/>
  <c r="AC1417" i="1"/>
  <c r="P1422" i="1"/>
  <c r="AW1422" i="1"/>
  <c r="AC1423" i="1"/>
  <c r="P1424" i="1"/>
  <c r="AY1424" i="1"/>
  <c r="O1438" i="1"/>
  <c r="I1439" i="1"/>
  <c r="H1439" i="1"/>
  <c r="G1439" i="1"/>
  <c r="G1408" i="1"/>
  <c r="J1408" i="1" s="1"/>
  <c r="R1410" i="1"/>
  <c r="AU1410" i="1"/>
  <c r="W1411" i="1"/>
  <c r="N1416" i="1"/>
  <c r="AV1416" i="1"/>
  <c r="AD1417" i="1"/>
  <c r="Q1422" i="1"/>
  <c r="AX1422" i="1"/>
  <c r="AF1423" i="1"/>
  <c r="Q1424" i="1"/>
  <c r="P1438" i="1"/>
  <c r="I1452" i="1"/>
  <c r="H1452" i="1"/>
  <c r="G1452" i="1"/>
  <c r="J1452" i="1" s="1"/>
  <c r="I1462" i="1"/>
  <c r="H1462" i="1"/>
  <c r="J1462" i="1" s="1"/>
  <c r="I1485" i="1"/>
  <c r="H1485" i="1"/>
  <c r="J1485" i="1" s="1"/>
  <c r="I1491" i="1"/>
  <c r="H1491" i="1"/>
  <c r="J1498" i="1"/>
  <c r="J1491" i="1"/>
  <c r="AW1541" i="1"/>
  <c r="Y1541" i="1"/>
  <c r="AV1541" i="1"/>
  <c r="X1541" i="1"/>
  <c r="AU1541" i="1"/>
  <c r="W1541" i="1"/>
  <c r="AT1541" i="1"/>
  <c r="V1541" i="1"/>
  <c r="AS1541" i="1"/>
  <c r="U1541" i="1"/>
  <c r="AR1541" i="1"/>
  <c r="T1541" i="1"/>
  <c r="AY1541" i="1"/>
  <c r="AA1541" i="1"/>
  <c r="AN1541" i="1"/>
  <c r="AM1541" i="1"/>
  <c r="AL1541" i="1"/>
  <c r="AK1541" i="1"/>
  <c r="AJ1541" i="1"/>
  <c r="AH1541" i="1"/>
  <c r="AF1541" i="1"/>
  <c r="AE1541" i="1"/>
  <c r="AD1541" i="1"/>
  <c r="AC1541" i="1"/>
  <c r="AB1541" i="1"/>
  <c r="Z1541" i="1"/>
  <c r="S1541" i="1"/>
  <c r="Q1541" i="1"/>
  <c r="O1541" i="1"/>
  <c r="N1541" i="1"/>
  <c r="AQ1541" i="1"/>
  <c r="L1541" i="1"/>
  <c r="AP1541" i="1"/>
  <c r="K1541" i="1"/>
  <c r="P1541" i="1"/>
  <c r="M1541" i="1"/>
  <c r="AX1541" i="1"/>
  <c r="AO1541" i="1"/>
  <c r="AI1541" i="1"/>
  <c r="AG1541" i="1"/>
  <c r="I1473" i="1"/>
  <c r="H1473" i="1"/>
  <c r="G1473" i="1"/>
  <c r="I1475" i="1"/>
  <c r="H1475" i="1"/>
  <c r="J1475" i="1" s="1"/>
  <c r="AS1501" i="1"/>
  <c r="U1501" i="1"/>
  <c r="AB1501" i="1"/>
  <c r="AA1501" i="1"/>
  <c r="AY1501" i="1"/>
  <c r="Z1501" i="1"/>
  <c r="AX1501" i="1"/>
  <c r="Y1501" i="1"/>
  <c r="AT1501" i="1"/>
  <c r="T1501" i="1"/>
  <c r="AE1501" i="1"/>
  <c r="AO1501" i="1"/>
  <c r="AN1501" i="1"/>
  <c r="AM1501" i="1"/>
  <c r="AL1501" i="1"/>
  <c r="AK1501" i="1"/>
  <c r="AJ1501" i="1"/>
  <c r="AI1501" i="1"/>
  <c r="AH1501" i="1"/>
  <c r="AG1501" i="1"/>
  <c r="AF1501" i="1"/>
  <c r="AD1501" i="1"/>
  <c r="X1501" i="1"/>
  <c r="W1501" i="1"/>
  <c r="V1501" i="1"/>
  <c r="S1501" i="1"/>
  <c r="R1501" i="1"/>
  <c r="Q1501" i="1"/>
  <c r="AW1501" i="1"/>
  <c r="P1501" i="1"/>
  <c r="AV1501" i="1"/>
  <c r="O1501" i="1"/>
  <c r="AR1501" i="1"/>
  <c r="M1501" i="1"/>
  <c r="AQ1501" i="1"/>
  <c r="L1501" i="1"/>
  <c r="I1459" i="1"/>
  <c r="H1459" i="1"/>
  <c r="I1463" i="1"/>
  <c r="H1463" i="1"/>
  <c r="I1474" i="1"/>
  <c r="H1474" i="1"/>
  <c r="I1477" i="1"/>
  <c r="H1477" i="1"/>
  <c r="I1488" i="1"/>
  <c r="H1488" i="1"/>
  <c r="G1488" i="1"/>
  <c r="J1488" i="1" s="1"/>
  <c r="K1501" i="1"/>
  <c r="AU1509" i="1"/>
  <c r="W1509" i="1"/>
  <c r="AS1509" i="1"/>
  <c r="U1509" i="1"/>
  <c r="AT1509" i="1"/>
  <c r="S1509" i="1"/>
  <c r="AR1509" i="1"/>
  <c r="R1509" i="1"/>
  <c r="AQ1509" i="1"/>
  <c r="Q1509" i="1"/>
  <c r="AP1509" i="1"/>
  <c r="P1509" i="1"/>
  <c r="AL1509" i="1"/>
  <c r="L1509" i="1"/>
  <c r="AG1509" i="1"/>
  <c r="AX1509" i="1"/>
  <c r="X1509" i="1"/>
  <c r="AE1509" i="1"/>
  <c r="AD1509" i="1"/>
  <c r="AC1509" i="1"/>
  <c r="AB1509" i="1"/>
  <c r="AA1509" i="1"/>
  <c r="Z1509" i="1"/>
  <c r="Y1509" i="1"/>
  <c r="V1509" i="1"/>
  <c r="T1509" i="1"/>
  <c r="O1509" i="1"/>
  <c r="N1509" i="1"/>
  <c r="M1509" i="1"/>
  <c r="K1509" i="1"/>
  <c r="AY1509" i="1"/>
  <c r="AW1509" i="1"/>
  <c r="AV1509" i="1"/>
  <c r="AO1509" i="1"/>
  <c r="AN1509" i="1"/>
  <c r="AM1509" i="1"/>
  <c r="AK1509" i="1"/>
  <c r="AJ1509" i="1"/>
  <c r="AI1509" i="1"/>
  <c r="AH1509" i="1"/>
  <c r="R1541" i="1"/>
  <c r="G1459" i="1"/>
  <c r="J1459" i="1" s="1"/>
  <c r="G1463" i="1"/>
  <c r="G1474" i="1"/>
  <c r="J1474" i="1" s="1"/>
  <c r="G1477" i="1"/>
  <c r="N1501" i="1"/>
  <c r="AV1520" i="1"/>
  <c r="X1520" i="1"/>
  <c r="AU1520" i="1"/>
  <c r="W1520" i="1"/>
  <c r="AT1520" i="1"/>
  <c r="V1520" i="1"/>
  <c r="AR1520" i="1"/>
  <c r="T1520" i="1"/>
  <c r="AQ1520" i="1"/>
  <c r="S1520" i="1"/>
  <c r="AI1520" i="1"/>
  <c r="AH1520" i="1"/>
  <c r="AG1520" i="1"/>
  <c r="AF1520" i="1"/>
  <c r="AD1520" i="1"/>
  <c r="AB1520" i="1"/>
  <c r="AA1520" i="1"/>
  <c r="Z1520" i="1"/>
  <c r="Y1520" i="1"/>
  <c r="U1520" i="1"/>
  <c r="R1520" i="1"/>
  <c r="AY1520" i="1"/>
  <c r="Q1520" i="1"/>
  <c r="AW1520" i="1"/>
  <c r="O1520" i="1"/>
  <c r="AO1520" i="1"/>
  <c r="L1520" i="1"/>
  <c r="AL1520" i="1"/>
  <c r="AE1520" i="1"/>
  <c r="AC1520" i="1"/>
  <c r="P1520" i="1"/>
  <c r="N1520" i="1"/>
  <c r="M1520" i="1"/>
  <c r="K1520" i="1"/>
  <c r="AX1520" i="1"/>
  <c r="AS1520" i="1"/>
  <c r="AP1520" i="1"/>
  <c r="AN1520" i="1"/>
  <c r="AM1520" i="1"/>
  <c r="AK1520" i="1"/>
  <c r="AC1501" i="1"/>
  <c r="AP1501" i="1"/>
  <c r="AF1509" i="1"/>
  <c r="AV1525" i="1"/>
  <c r="X1525" i="1"/>
  <c r="AU1525" i="1"/>
  <c r="W1525" i="1"/>
  <c r="AT1525" i="1"/>
  <c r="V1525" i="1"/>
  <c r="AR1525" i="1"/>
  <c r="T1525" i="1"/>
  <c r="AQ1525" i="1"/>
  <c r="S1525" i="1"/>
  <c r="AK1525" i="1"/>
  <c r="AJ1525" i="1"/>
  <c r="AI1525" i="1"/>
  <c r="AH1525" i="1"/>
  <c r="AF1525" i="1"/>
  <c r="AD1525" i="1"/>
  <c r="AC1525" i="1"/>
  <c r="AB1525" i="1"/>
  <c r="AA1525" i="1"/>
  <c r="Z1525" i="1"/>
  <c r="Y1525" i="1"/>
  <c r="U1525" i="1"/>
  <c r="AY1525" i="1"/>
  <c r="Q1525" i="1"/>
  <c r="AW1525" i="1"/>
  <c r="O1525" i="1"/>
  <c r="AS1525" i="1"/>
  <c r="N1525" i="1"/>
  <c r="AN1525" i="1"/>
  <c r="K1525" i="1"/>
  <c r="AX1525" i="1"/>
  <c r="AP1525" i="1"/>
  <c r="AO1525" i="1"/>
  <c r="AM1525" i="1"/>
  <c r="AL1525" i="1"/>
  <c r="AG1525" i="1"/>
  <c r="AE1525" i="1"/>
  <c r="R1525" i="1"/>
  <c r="P1525" i="1"/>
  <c r="M1525" i="1"/>
  <c r="L1525" i="1"/>
  <c r="I1548" i="1"/>
  <c r="H1548" i="1"/>
  <c r="G1548" i="1"/>
  <c r="J1548" i="1" s="1"/>
  <c r="G1456" i="1"/>
  <c r="I1460" i="1"/>
  <c r="H1460" i="1"/>
  <c r="J1460" i="1" s="1"/>
  <c r="I1468" i="1"/>
  <c r="H1468" i="1"/>
  <c r="I1483" i="1"/>
  <c r="H1483" i="1"/>
  <c r="I1493" i="1"/>
  <c r="H1493" i="1"/>
  <c r="AU1501" i="1"/>
  <c r="AJ1520" i="1"/>
  <c r="AW1538" i="1"/>
  <c r="Y1538" i="1"/>
  <c r="AV1538" i="1"/>
  <c r="X1538" i="1"/>
  <c r="AU1538" i="1"/>
  <c r="W1538" i="1"/>
  <c r="AT1538" i="1"/>
  <c r="V1538" i="1"/>
  <c r="AS1538" i="1"/>
  <c r="U1538" i="1"/>
  <c r="AR1538" i="1"/>
  <c r="T1538" i="1"/>
  <c r="AY1538" i="1"/>
  <c r="AA1538" i="1"/>
  <c r="O1538" i="1"/>
  <c r="N1538" i="1"/>
  <c r="AX1538" i="1"/>
  <c r="M1538" i="1"/>
  <c r="AQ1538" i="1"/>
  <c r="L1538" i="1"/>
  <c r="AP1538" i="1"/>
  <c r="K1538" i="1"/>
  <c r="AN1538" i="1"/>
  <c r="AL1538" i="1"/>
  <c r="AK1538" i="1"/>
  <c r="AJ1538" i="1"/>
  <c r="AI1538" i="1"/>
  <c r="AH1538" i="1"/>
  <c r="AG1538" i="1"/>
  <c r="AF1538" i="1"/>
  <c r="AD1538" i="1"/>
  <c r="AB1538" i="1"/>
  <c r="Z1538" i="1"/>
  <c r="R1538" i="1"/>
  <c r="Q1538" i="1"/>
  <c r="AO1538" i="1"/>
  <c r="AM1538" i="1"/>
  <c r="AE1538" i="1"/>
  <c r="AC1538" i="1"/>
  <c r="S1538" i="1"/>
  <c r="P1538" i="1"/>
  <c r="H1456" i="1"/>
  <c r="J1468" i="1"/>
  <c r="G1483" i="1"/>
  <c r="G1493" i="1"/>
  <c r="I1469" i="1"/>
  <c r="H1469" i="1"/>
  <c r="J1469" i="1" s="1"/>
  <c r="I1454" i="1"/>
  <c r="H1454" i="1"/>
  <c r="G1454" i="1"/>
  <c r="H1444" i="1"/>
  <c r="J1444" i="1" s="1"/>
  <c r="I1457" i="1"/>
  <c r="H1457" i="1"/>
  <c r="AA1435" i="1"/>
  <c r="I1449" i="1"/>
  <c r="H1449" i="1"/>
  <c r="G1449" i="1"/>
  <c r="J1449" i="1" s="1"/>
  <c r="G1457" i="1"/>
  <c r="AV1517" i="1"/>
  <c r="X1517" i="1"/>
  <c r="AT1517" i="1"/>
  <c r="V1517" i="1"/>
  <c r="AQ1517" i="1"/>
  <c r="S1517" i="1"/>
  <c r="AG1517" i="1"/>
  <c r="AF1517" i="1"/>
  <c r="AE1517" i="1"/>
  <c r="AD1517" i="1"/>
  <c r="AB1517" i="1"/>
  <c r="Z1517" i="1"/>
  <c r="AX1517" i="1"/>
  <c r="U1517" i="1"/>
  <c r="AU1517" i="1"/>
  <c r="R1517" i="1"/>
  <c r="AP1517" i="1"/>
  <c r="O1517" i="1"/>
  <c r="AM1517" i="1"/>
  <c r="L1517" i="1"/>
  <c r="AJ1517" i="1"/>
  <c r="M1517" i="1"/>
  <c r="K1517" i="1"/>
  <c r="AY1517" i="1"/>
  <c r="AW1517" i="1"/>
  <c r="AS1517" i="1"/>
  <c r="AR1517" i="1"/>
  <c r="AO1517" i="1"/>
  <c r="AN1517" i="1"/>
  <c r="AL1517" i="1"/>
  <c r="AK1517" i="1"/>
  <c r="AI1517" i="1"/>
  <c r="AH1517" i="1"/>
  <c r="AC1517" i="1"/>
  <c r="AA1517" i="1"/>
  <c r="Y1517" i="1"/>
  <c r="W1517" i="1"/>
  <c r="T1517" i="1"/>
  <c r="Q1517" i="1"/>
  <c r="P1517" i="1"/>
  <c r="I1572" i="1"/>
  <c r="H1572" i="1"/>
  <c r="G1572" i="1"/>
  <c r="J1497" i="1"/>
  <c r="N1517" i="1"/>
  <c r="I1451" i="1"/>
  <c r="H1451" i="1"/>
  <c r="G1451" i="1"/>
  <c r="J1451" i="1" s="1"/>
  <c r="I1465" i="1"/>
  <c r="J1465" i="1" s="1"/>
  <c r="H1465" i="1"/>
  <c r="I1482" i="1"/>
  <c r="H1482" i="1"/>
  <c r="G1482" i="1"/>
  <c r="AV1514" i="1"/>
  <c r="X1514" i="1"/>
  <c r="AT1514" i="1"/>
  <c r="V1514" i="1"/>
  <c r="AP1514" i="1"/>
  <c r="P1514" i="1"/>
  <c r="AO1514" i="1"/>
  <c r="O1514" i="1"/>
  <c r="AN1514" i="1"/>
  <c r="N1514" i="1"/>
  <c r="AM1514" i="1"/>
  <c r="M1514" i="1"/>
  <c r="AK1514" i="1"/>
  <c r="K1514" i="1"/>
  <c r="AI1514" i="1"/>
  <c r="AF1514" i="1"/>
  <c r="AD1514" i="1"/>
  <c r="AX1514" i="1"/>
  <c r="W1514" i="1"/>
  <c r="AS1514" i="1"/>
  <c r="S1514" i="1"/>
  <c r="AA1514" i="1"/>
  <c r="Z1514" i="1"/>
  <c r="Y1514" i="1"/>
  <c r="U1514" i="1"/>
  <c r="T1514" i="1"/>
  <c r="R1514" i="1"/>
  <c r="Q1514" i="1"/>
  <c r="L1514" i="1"/>
  <c r="AY1514" i="1"/>
  <c r="AW1514" i="1"/>
  <c r="AU1514" i="1"/>
  <c r="AR1514" i="1"/>
  <c r="AQ1514" i="1"/>
  <c r="AL1514" i="1"/>
  <c r="AJ1514" i="1"/>
  <c r="AH1514" i="1"/>
  <c r="AG1514" i="1"/>
  <c r="AE1514" i="1"/>
  <c r="AC1514" i="1"/>
  <c r="AU1511" i="1"/>
  <c r="W1511" i="1"/>
  <c r="AS1511" i="1"/>
  <c r="U1511" i="1"/>
  <c r="AC1511" i="1"/>
  <c r="AB1511" i="1"/>
  <c r="AA1511" i="1"/>
  <c r="Z1511" i="1"/>
  <c r="AV1511" i="1"/>
  <c r="T1511" i="1"/>
  <c r="AQ1511" i="1"/>
  <c r="Q1511" i="1"/>
  <c r="AO1511" i="1"/>
  <c r="O1511" i="1"/>
  <c r="AI1511" i="1"/>
  <c r="AF1511" i="1"/>
  <c r="AW1511" i="1"/>
  <c r="AT1511" i="1"/>
  <c r="AR1511" i="1"/>
  <c r="AP1511" i="1"/>
  <c r="AN1511" i="1"/>
  <c r="AM1511" i="1"/>
  <c r="AL1511" i="1"/>
  <c r="AK1511" i="1"/>
  <c r="AJ1511" i="1"/>
  <c r="AH1511" i="1"/>
  <c r="AG1511" i="1"/>
  <c r="AE1511" i="1"/>
  <c r="AD1511" i="1"/>
  <c r="Y1511" i="1"/>
  <c r="X1511" i="1"/>
  <c r="V1511" i="1"/>
  <c r="S1511" i="1"/>
  <c r="R1511" i="1"/>
  <c r="P1511" i="1"/>
  <c r="N1511" i="1"/>
  <c r="M1511" i="1"/>
  <c r="L1511" i="1"/>
  <c r="AY1511" i="1"/>
  <c r="K1511" i="1"/>
  <c r="I1466" i="1"/>
  <c r="H1466" i="1"/>
  <c r="AX1511" i="1"/>
  <c r="AB1514" i="1"/>
  <c r="G1415" i="1"/>
  <c r="J1415" i="1" s="1"/>
  <c r="G1430" i="1"/>
  <c r="J1430" i="1" s="1"/>
  <c r="AJ1435" i="1"/>
  <c r="L1435" i="1"/>
  <c r="AI1435" i="1"/>
  <c r="K1435" i="1"/>
  <c r="AH1435" i="1"/>
  <c r="AG1435" i="1"/>
  <c r="AD1435" i="1"/>
  <c r="AB1435" i="1"/>
  <c r="AN1435" i="1"/>
  <c r="G1466" i="1"/>
  <c r="I1480" i="1"/>
  <c r="H1480" i="1"/>
  <c r="AO1435" i="1"/>
  <c r="I1453" i="1"/>
  <c r="H1453" i="1"/>
  <c r="G1453" i="1"/>
  <c r="G1480" i="1"/>
  <c r="U1516" i="1"/>
  <c r="AX1586" i="1"/>
  <c r="Z1586" i="1"/>
  <c r="AW1586" i="1"/>
  <c r="Y1586" i="1"/>
  <c r="AV1586" i="1"/>
  <c r="X1586" i="1"/>
  <c r="AU1586" i="1"/>
  <c r="W1586" i="1"/>
  <c r="AT1586" i="1"/>
  <c r="V1586" i="1"/>
  <c r="AS1586" i="1"/>
  <c r="U1586" i="1"/>
  <c r="AQ1586" i="1"/>
  <c r="S1586" i="1"/>
  <c r="AN1586" i="1"/>
  <c r="P1586" i="1"/>
  <c r="AB1586" i="1"/>
  <c r="AO1586" i="1"/>
  <c r="AM1586" i="1"/>
  <c r="AL1586" i="1"/>
  <c r="AK1586" i="1"/>
  <c r="AJ1586" i="1"/>
  <c r="AI1586" i="1"/>
  <c r="AH1586" i="1"/>
  <c r="AF1586" i="1"/>
  <c r="AE1586" i="1"/>
  <c r="AD1586" i="1"/>
  <c r="AC1586" i="1"/>
  <c r="AA1586" i="1"/>
  <c r="T1586" i="1"/>
  <c r="R1586" i="1"/>
  <c r="Q1586" i="1"/>
  <c r="O1586" i="1"/>
  <c r="N1586" i="1"/>
  <c r="M1586" i="1"/>
  <c r="L1586" i="1"/>
  <c r="K1586" i="1"/>
  <c r="AY1586" i="1"/>
  <c r="AR1586" i="1"/>
  <c r="AX1590" i="1"/>
  <c r="Z1590" i="1"/>
  <c r="AW1590" i="1"/>
  <c r="Y1590" i="1"/>
  <c r="AV1590" i="1"/>
  <c r="X1590" i="1"/>
  <c r="AU1590" i="1"/>
  <c r="W1590" i="1"/>
  <c r="AT1590" i="1"/>
  <c r="V1590" i="1"/>
  <c r="AS1590" i="1"/>
  <c r="U1590" i="1"/>
  <c r="AQ1590" i="1"/>
  <c r="S1590" i="1"/>
  <c r="AP1590" i="1"/>
  <c r="R1590" i="1"/>
  <c r="AN1590" i="1"/>
  <c r="P1590" i="1"/>
  <c r="AL1590" i="1"/>
  <c r="N1590" i="1"/>
  <c r="AB1590" i="1"/>
  <c r="AY1590" i="1"/>
  <c r="AR1590" i="1"/>
  <c r="AO1590" i="1"/>
  <c r="AM1590" i="1"/>
  <c r="AK1590" i="1"/>
  <c r="AI1590" i="1"/>
  <c r="AH1590" i="1"/>
  <c r="AG1590" i="1"/>
  <c r="AF1590" i="1"/>
  <c r="AE1590" i="1"/>
  <c r="AD1590" i="1"/>
  <c r="AC1590" i="1"/>
  <c r="AA1590" i="1"/>
  <c r="T1590" i="1"/>
  <c r="Q1590" i="1"/>
  <c r="O1590" i="1"/>
  <c r="M1590" i="1"/>
  <c r="L1590" i="1"/>
  <c r="K1590" i="1"/>
  <c r="AW1530" i="1"/>
  <c r="Y1530" i="1"/>
  <c r="AV1530" i="1"/>
  <c r="X1530" i="1"/>
  <c r="AU1530" i="1"/>
  <c r="W1530" i="1"/>
  <c r="AT1530" i="1"/>
  <c r="V1530" i="1"/>
  <c r="AS1530" i="1"/>
  <c r="U1530" i="1"/>
  <c r="AR1530" i="1"/>
  <c r="T1530" i="1"/>
  <c r="AQ1530" i="1"/>
  <c r="M1530" i="1"/>
  <c r="AP1530" i="1"/>
  <c r="L1530" i="1"/>
  <c r="AO1530" i="1"/>
  <c r="K1530" i="1"/>
  <c r="AN1530" i="1"/>
  <c r="AL1530" i="1"/>
  <c r="AJ1530" i="1"/>
  <c r="AI1530" i="1"/>
  <c r="AH1530" i="1"/>
  <c r="AG1530" i="1"/>
  <c r="AF1530" i="1"/>
  <c r="AE1530" i="1"/>
  <c r="AD1530" i="1"/>
  <c r="AB1530" i="1"/>
  <c r="Z1530" i="1"/>
  <c r="S1530" i="1"/>
  <c r="P1530" i="1"/>
  <c r="AW1546" i="1"/>
  <c r="Y1546" i="1"/>
  <c r="AV1546" i="1"/>
  <c r="X1546" i="1"/>
  <c r="AU1546" i="1"/>
  <c r="W1546" i="1"/>
  <c r="AT1546" i="1"/>
  <c r="V1546" i="1"/>
  <c r="AS1546" i="1"/>
  <c r="U1546" i="1"/>
  <c r="AR1546" i="1"/>
  <c r="T1546" i="1"/>
  <c r="AY1546" i="1"/>
  <c r="AA1546" i="1"/>
  <c r="AL1546" i="1"/>
  <c r="AK1546" i="1"/>
  <c r="AJ1546" i="1"/>
  <c r="AI1546" i="1"/>
  <c r="AH1546" i="1"/>
  <c r="AF1546" i="1"/>
  <c r="AD1546" i="1"/>
  <c r="AC1546" i="1"/>
  <c r="AB1546" i="1"/>
  <c r="Z1546" i="1"/>
  <c r="S1546" i="1"/>
  <c r="R1546" i="1"/>
  <c r="Q1546" i="1"/>
  <c r="O1546" i="1"/>
  <c r="AX1546" i="1"/>
  <c r="M1546" i="1"/>
  <c r="AQ1546" i="1"/>
  <c r="L1546" i="1"/>
  <c r="AO1546" i="1"/>
  <c r="AN1546" i="1"/>
  <c r="J1567" i="1"/>
  <c r="AU1512" i="1"/>
  <c r="W1512" i="1"/>
  <c r="AS1512" i="1"/>
  <c r="U1512" i="1"/>
  <c r="AG1512" i="1"/>
  <c r="AF1512" i="1"/>
  <c r="AE1512" i="1"/>
  <c r="AD1512" i="1"/>
  <c r="Z1512" i="1"/>
  <c r="AW1512" i="1"/>
  <c r="V1512" i="1"/>
  <c r="AT1512" i="1"/>
  <c r="S1512" i="1"/>
  <c r="AM1512" i="1"/>
  <c r="M1512" i="1"/>
  <c r="AJ1512" i="1"/>
  <c r="AR1512" i="1"/>
  <c r="AE1516" i="1"/>
  <c r="I1522" i="1"/>
  <c r="J1522" i="1" s="1"/>
  <c r="AG1586" i="1"/>
  <c r="W1494" i="1"/>
  <c r="J1506" i="1"/>
  <c r="AV1512" i="1"/>
  <c r="AF1516" i="1"/>
  <c r="AP1586" i="1"/>
  <c r="AJ1590" i="1"/>
  <c r="X1494" i="1"/>
  <c r="G1495" i="1"/>
  <c r="J1495" i="1" s="1"/>
  <c r="AX1512" i="1"/>
  <c r="AH1516" i="1"/>
  <c r="N1530" i="1"/>
  <c r="AW1540" i="1"/>
  <c r="Y1540" i="1"/>
  <c r="AV1540" i="1"/>
  <c r="X1540" i="1"/>
  <c r="AU1540" i="1"/>
  <c r="W1540" i="1"/>
  <c r="AT1540" i="1"/>
  <c r="V1540" i="1"/>
  <c r="AS1540" i="1"/>
  <c r="U1540" i="1"/>
  <c r="AR1540" i="1"/>
  <c r="T1540" i="1"/>
  <c r="AY1540" i="1"/>
  <c r="AA1540" i="1"/>
  <c r="S1540" i="1"/>
  <c r="R1540" i="1"/>
  <c r="Q1540" i="1"/>
  <c r="P1540" i="1"/>
  <c r="O1540" i="1"/>
  <c r="AX1540" i="1"/>
  <c r="M1540" i="1"/>
  <c r="AP1540" i="1"/>
  <c r="K1540" i="1"/>
  <c r="AO1540" i="1"/>
  <c r="AN1540" i="1"/>
  <c r="AM1540" i="1"/>
  <c r="AL1540" i="1"/>
  <c r="AK1540" i="1"/>
  <c r="AJ1540" i="1"/>
  <c r="AH1540" i="1"/>
  <c r="AF1540" i="1"/>
  <c r="AE1540" i="1"/>
  <c r="AC1540" i="1"/>
  <c r="AB1540" i="1"/>
  <c r="K1546" i="1"/>
  <c r="I1551" i="1"/>
  <c r="H1551" i="1"/>
  <c r="G1551" i="1"/>
  <c r="J1579" i="1"/>
  <c r="I1583" i="1"/>
  <c r="H1583" i="1"/>
  <c r="G1583" i="1"/>
  <c r="AY1512" i="1"/>
  <c r="AI1516" i="1"/>
  <c r="O1530" i="1"/>
  <c r="AW1532" i="1"/>
  <c r="Y1532" i="1"/>
  <c r="AV1532" i="1"/>
  <c r="X1532" i="1"/>
  <c r="AU1532" i="1"/>
  <c r="W1532" i="1"/>
  <c r="AT1532" i="1"/>
  <c r="V1532" i="1"/>
  <c r="AS1532" i="1"/>
  <c r="U1532" i="1"/>
  <c r="AR1532" i="1"/>
  <c r="T1532" i="1"/>
  <c r="AX1532" i="1"/>
  <c r="N1532" i="1"/>
  <c r="AQ1532" i="1"/>
  <c r="M1532" i="1"/>
  <c r="AP1532" i="1"/>
  <c r="L1532" i="1"/>
  <c r="AO1532" i="1"/>
  <c r="K1532" i="1"/>
  <c r="AN1532" i="1"/>
  <c r="AL1532" i="1"/>
  <c r="AJ1532" i="1"/>
  <c r="AI1532" i="1"/>
  <c r="AH1532" i="1"/>
  <c r="AG1532" i="1"/>
  <c r="AF1532" i="1"/>
  <c r="AE1532" i="1"/>
  <c r="AD1532" i="1"/>
  <c r="AB1532" i="1"/>
  <c r="Z1532" i="1"/>
  <c r="S1532" i="1"/>
  <c r="Q1532" i="1"/>
  <c r="P1532" i="1"/>
  <c r="AW1534" i="1"/>
  <c r="Y1534" i="1"/>
  <c r="AV1534" i="1"/>
  <c r="X1534" i="1"/>
  <c r="AU1534" i="1"/>
  <c r="W1534" i="1"/>
  <c r="AT1534" i="1"/>
  <c r="V1534" i="1"/>
  <c r="AS1534" i="1"/>
  <c r="U1534" i="1"/>
  <c r="AR1534" i="1"/>
  <c r="T1534" i="1"/>
  <c r="AX1534" i="1"/>
  <c r="N1534" i="1"/>
  <c r="AQ1534" i="1"/>
  <c r="M1534" i="1"/>
  <c r="AP1534" i="1"/>
  <c r="L1534" i="1"/>
  <c r="AO1534" i="1"/>
  <c r="K1534" i="1"/>
  <c r="AN1534" i="1"/>
  <c r="AL1534" i="1"/>
  <c r="AJ1534" i="1"/>
  <c r="AI1534" i="1"/>
  <c r="AH1534" i="1"/>
  <c r="AG1534" i="1"/>
  <c r="AF1534" i="1"/>
  <c r="AE1534" i="1"/>
  <c r="AD1534" i="1"/>
  <c r="AB1534" i="1"/>
  <c r="Z1534" i="1"/>
  <c r="S1534" i="1"/>
  <c r="Q1534" i="1"/>
  <c r="P1534" i="1"/>
  <c r="AW1536" i="1"/>
  <c r="Y1536" i="1"/>
  <c r="AV1536" i="1"/>
  <c r="X1536" i="1"/>
  <c r="AU1536" i="1"/>
  <c r="W1536" i="1"/>
  <c r="AT1536" i="1"/>
  <c r="V1536" i="1"/>
  <c r="AS1536" i="1"/>
  <c r="U1536" i="1"/>
  <c r="AR1536" i="1"/>
  <c r="T1536" i="1"/>
  <c r="AX1536" i="1"/>
  <c r="N1536" i="1"/>
  <c r="AQ1536" i="1"/>
  <c r="M1536" i="1"/>
  <c r="AP1536" i="1"/>
  <c r="L1536" i="1"/>
  <c r="AO1536" i="1"/>
  <c r="K1536" i="1"/>
  <c r="AN1536" i="1"/>
  <c r="AL1536" i="1"/>
  <c r="AJ1536" i="1"/>
  <c r="AI1536" i="1"/>
  <c r="AH1536" i="1"/>
  <c r="AG1536" i="1"/>
  <c r="AF1536" i="1"/>
  <c r="AE1536" i="1"/>
  <c r="AD1536" i="1"/>
  <c r="AB1536" i="1"/>
  <c r="Z1536" i="1"/>
  <c r="S1536" i="1"/>
  <c r="Q1536" i="1"/>
  <c r="P1536" i="1"/>
  <c r="I1542" i="1"/>
  <c r="G1542" i="1"/>
  <c r="N1546" i="1"/>
  <c r="AK1516" i="1"/>
  <c r="J1527" i="1"/>
  <c r="Q1530" i="1"/>
  <c r="P1546" i="1"/>
  <c r="I1559" i="1"/>
  <c r="H1559" i="1"/>
  <c r="G1559" i="1"/>
  <c r="AX1565" i="1"/>
  <c r="Z1565" i="1"/>
  <c r="AW1565" i="1"/>
  <c r="Y1565" i="1"/>
  <c r="AV1565" i="1"/>
  <c r="X1565" i="1"/>
  <c r="AU1565" i="1"/>
  <c r="W1565" i="1"/>
  <c r="AT1565" i="1"/>
  <c r="V1565" i="1"/>
  <c r="AS1565" i="1"/>
  <c r="U1565" i="1"/>
  <c r="AB1565" i="1"/>
  <c r="AO1565" i="1"/>
  <c r="AN1565" i="1"/>
  <c r="AM1565" i="1"/>
  <c r="AL1565" i="1"/>
  <c r="AK1565" i="1"/>
  <c r="AI1565" i="1"/>
  <c r="AG1565" i="1"/>
  <c r="AF1565" i="1"/>
  <c r="AE1565" i="1"/>
  <c r="AD1565" i="1"/>
  <c r="AC1565" i="1"/>
  <c r="AA1565" i="1"/>
  <c r="T1565" i="1"/>
  <c r="R1565" i="1"/>
  <c r="Q1565" i="1"/>
  <c r="P1565" i="1"/>
  <c r="O1565" i="1"/>
  <c r="AY1565" i="1"/>
  <c r="N1565" i="1"/>
  <c r="AR1565" i="1"/>
  <c r="M1565" i="1"/>
  <c r="AQ1565" i="1"/>
  <c r="L1565" i="1"/>
  <c r="I1591" i="1"/>
  <c r="H1591" i="1"/>
  <c r="G1591" i="1"/>
  <c r="J1591" i="1" s="1"/>
  <c r="G1500" i="1"/>
  <c r="J1500" i="1" s="1"/>
  <c r="G1502" i="1"/>
  <c r="J1502" i="1" s="1"/>
  <c r="AL1516" i="1"/>
  <c r="I1524" i="1"/>
  <c r="G1524" i="1"/>
  <c r="H1527" i="1"/>
  <c r="R1530" i="1"/>
  <c r="L1540" i="1"/>
  <c r="AE1546" i="1"/>
  <c r="I1490" i="1"/>
  <c r="H1490" i="1"/>
  <c r="AB1494" i="1"/>
  <c r="H1500" i="1"/>
  <c r="I1502" i="1"/>
  <c r="O1512" i="1"/>
  <c r="AN1516" i="1"/>
  <c r="H1524" i="1"/>
  <c r="I1527" i="1"/>
  <c r="AA1530" i="1"/>
  <c r="O1532" i="1"/>
  <c r="O1534" i="1"/>
  <c r="O1536" i="1"/>
  <c r="N1540" i="1"/>
  <c r="AG1546" i="1"/>
  <c r="G1490" i="1"/>
  <c r="J1490" i="1" s="1"/>
  <c r="AC1494" i="1"/>
  <c r="P1512" i="1"/>
  <c r="J1513" i="1"/>
  <c r="AP1516" i="1"/>
  <c r="AC1530" i="1"/>
  <c r="R1532" i="1"/>
  <c r="R1534" i="1"/>
  <c r="R1536" i="1"/>
  <c r="Z1540" i="1"/>
  <c r="AM1546" i="1"/>
  <c r="K1565" i="1"/>
  <c r="AR1516" i="1"/>
  <c r="AV1521" i="1"/>
  <c r="X1521" i="1"/>
  <c r="AU1521" i="1"/>
  <c r="W1521" i="1"/>
  <c r="AT1521" i="1"/>
  <c r="V1521" i="1"/>
  <c r="AR1521" i="1"/>
  <c r="T1521" i="1"/>
  <c r="AQ1521" i="1"/>
  <c r="S1521" i="1"/>
  <c r="AX1521" i="1"/>
  <c r="P1521" i="1"/>
  <c r="AW1521" i="1"/>
  <c r="O1521" i="1"/>
  <c r="AS1521" i="1"/>
  <c r="N1521" i="1"/>
  <c r="AP1521" i="1"/>
  <c r="M1521" i="1"/>
  <c r="AN1521" i="1"/>
  <c r="K1521" i="1"/>
  <c r="AL1521" i="1"/>
  <c r="AK1521" i="1"/>
  <c r="AJ1521" i="1"/>
  <c r="AI1521" i="1"/>
  <c r="AH1521" i="1"/>
  <c r="AG1521" i="1"/>
  <c r="AF1521" i="1"/>
  <c r="AD1521" i="1"/>
  <c r="AA1521" i="1"/>
  <c r="U1521" i="1"/>
  <c r="AK1530" i="1"/>
  <c r="AP1546" i="1"/>
  <c r="S1565" i="1"/>
  <c r="I1580" i="1"/>
  <c r="H1580" i="1"/>
  <c r="G1580" i="1"/>
  <c r="I1592" i="1"/>
  <c r="H1592" i="1"/>
  <c r="G1592" i="1"/>
  <c r="I1479" i="1"/>
  <c r="H1479" i="1"/>
  <c r="I1487" i="1"/>
  <c r="H1487" i="1"/>
  <c r="AF1494" i="1"/>
  <c r="R1512" i="1"/>
  <c r="AU1516" i="1"/>
  <c r="L1521" i="1"/>
  <c r="H1529" i="1"/>
  <c r="G1529" i="1"/>
  <c r="AM1530" i="1"/>
  <c r="AC1532" i="1"/>
  <c r="AC1534" i="1"/>
  <c r="AC1536" i="1"/>
  <c r="AG1540" i="1"/>
  <c r="AH1565" i="1"/>
  <c r="G1479" i="1"/>
  <c r="G1487" i="1"/>
  <c r="AG1494" i="1"/>
  <c r="G1507" i="1"/>
  <c r="G1510" i="1"/>
  <c r="J1510" i="1" s="1"/>
  <c r="T1512" i="1"/>
  <c r="Q1521" i="1"/>
  <c r="I1529" i="1"/>
  <c r="AX1530" i="1"/>
  <c r="AK1532" i="1"/>
  <c r="AK1534" i="1"/>
  <c r="AK1536" i="1"/>
  <c r="AI1540" i="1"/>
  <c r="AJ1565" i="1"/>
  <c r="AH1494" i="1"/>
  <c r="I1507" i="1"/>
  <c r="H1510" i="1"/>
  <c r="X1512" i="1"/>
  <c r="G1515" i="1"/>
  <c r="R1521" i="1"/>
  <c r="AY1530" i="1"/>
  <c r="AM1532" i="1"/>
  <c r="AM1534" i="1"/>
  <c r="AM1536" i="1"/>
  <c r="AQ1540" i="1"/>
  <c r="I1547" i="1"/>
  <c r="H1547" i="1"/>
  <c r="G1547" i="1"/>
  <c r="I1560" i="1"/>
  <c r="H1560" i="1"/>
  <c r="G1560" i="1"/>
  <c r="J1560" i="1" s="1"/>
  <c r="AP1565" i="1"/>
  <c r="I1476" i="1"/>
  <c r="H1476" i="1"/>
  <c r="I1484" i="1"/>
  <c r="H1484" i="1"/>
  <c r="I1492" i="1"/>
  <c r="H1492" i="1"/>
  <c r="AM1494" i="1"/>
  <c r="J1496" i="1"/>
  <c r="Y1512" i="1"/>
  <c r="I1515" i="1"/>
  <c r="Y1521" i="1"/>
  <c r="AY1532" i="1"/>
  <c r="AY1534" i="1"/>
  <c r="AY1536" i="1"/>
  <c r="AW1552" i="1"/>
  <c r="Y1552" i="1"/>
  <c r="AV1552" i="1"/>
  <c r="X1552" i="1"/>
  <c r="AU1552" i="1"/>
  <c r="W1552" i="1"/>
  <c r="AT1552" i="1"/>
  <c r="V1552" i="1"/>
  <c r="AS1552" i="1"/>
  <c r="U1552" i="1"/>
  <c r="AR1552" i="1"/>
  <c r="T1552" i="1"/>
  <c r="AY1552" i="1"/>
  <c r="AA1552" i="1"/>
  <c r="S1552" i="1"/>
  <c r="R1552" i="1"/>
  <c r="Q1552" i="1"/>
  <c r="P1552" i="1"/>
  <c r="O1552" i="1"/>
  <c r="AX1552" i="1"/>
  <c r="M1552" i="1"/>
  <c r="AP1552" i="1"/>
  <c r="K1552" i="1"/>
  <c r="AO1552" i="1"/>
  <c r="AN1552" i="1"/>
  <c r="AM1552" i="1"/>
  <c r="AL1552" i="1"/>
  <c r="AK1552" i="1"/>
  <c r="AJ1552" i="1"/>
  <c r="AH1552" i="1"/>
  <c r="AF1552" i="1"/>
  <c r="AE1552" i="1"/>
  <c r="AD1552" i="1"/>
  <c r="AC1552" i="1"/>
  <c r="AB1552" i="1"/>
  <c r="G1476" i="1"/>
  <c r="G1484" i="1"/>
  <c r="G1492" i="1"/>
  <c r="J1492" i="1" s="1"/>
  <c r="AN1494" i="1"/>
  <c r="AA1512" i="1"/>
  <c r="Z1521" i="1"/>
  <c r="I1523" i="1"/>
  <c r="G1523" i="1"/>
  <c r="I1543" i="1"/>
  <c r="G1543" i="1"/>
  <c r="I1563" i="1"/>
  <c r="H1563" i="1"/>
  <c r="G1563" i="1"/>
  <c r="J1563" i="1" s="1"/>
  <c r="AX1585" i="1"/>
  <c r="Z1585" i="1"/>
  <c r="AW1585" i="1"/>
  <c r="Y1585" i="1"/>
  <c r="AV1585" i="1"/>
  <c r="X1585" i="1"/>
  <c r="AU1585" i="1"/>
  <c r="W1585" i="1"/>
  <c r="AT1585" i="1"/>
  <c r="V1585" i="1"/>
  <c r="AS1585" i="1"/>
  <c r="U1585" i="1"/>
  <c r="AQ1585" i="1"/>
  <c r="S1585" i="1"/>
  <c r="AN1585" i="1"/>
  <c r="P1585" i="1"/>
  <c r="AB1585" i="1"/>
  <c r="N1585" i="1"/>
  <c r="M1585" i="1"/>
  <c r="L1585" i="1"/>
  <c r="K1585" i="1"/>
  <c r="AY1585" i="1"/>
  <c r="AR1585" i="1"/>
  <c r="AP1585" i="1"/>
  <c r="AM1585" i="1"/>
  <c r="AL1585" i="1"/>
  <c r="AK1585" i="1"/>
  <c r="AJ1585" i="1"/>
  <c r="AI1585" i="1"/>
  <c r="AH1585" i="1"/>
  <c r="AG1585" i="1"/>
  <c r="AF1585" i="1"/>
  <c r="AE1585" i="1"/>
  <c r="AD1585" i="1"/>
  <c r="AC1585" i="1"/>
  <c r="AA1585" i="1"/>
  <c r="T1585" i="1"/>
  <c r="R1585" i="1"/>
  <c r="Q1585" i="1"/>
  <c r="AX1593" i="1"/>
  <c r="Z1593" i="1"/>
  <c r="AW1593" i="1"/>
  <c r="Y1593" i="1"/>
  <c r="AV1593" i="1"/>
  <c r="X1593" i="1"/>
  <c r="AU1593" i="1"/>
  <c r="W1593" i="1"/>
  <c r="AT1593" i="1"/>
  <c r="V1593" i="1"/>
  <c r="AS1593" i="1"/>
  <c r="U1593" i="1"/>
  <c r="AR1593" i="1"/>
  <c r="AQ1593" i="1"/>
  <c r="S1593" i="1"/>
  <c r="AP1593" i="1"/>
  <c r="R1593" i="1"/>
  <c r="AN1593" i="1"/>
  <c r="P1593" i="1"/>
  <c r="AM1593" i="1"/>
  <c r="O1593" i="1"/>
  <c r="AL1593" i="1"/>
  <c r="N1593" i="1"/>
  <c r="AK1593" i="1"/>
  <c r="M1593" i="1"/>
  <c r="AJ1593" i="1"/>
  <c r="L1593" i="1"/>
  <c r="AB1593" i="1"/>
  <c r="AO1593" i="1"/>
  <c r="AI1593" i="1"/>
  <c r="AH1593" i="1"/>
  <c r="AG1593" i="1"/>
  <c r="AF1593" i="1"/>
  <c r="AE1593" i="1"/>
  <c r="AD1593" i="1"/>
  <c r="AC1593" i="1"/>
  <c r="AA1593" i="1"/>
  <c r="T1593" i="1"/>
  <c r="Q1593" i="1"/>
  <c r="K1593" i="1"/>
  <c r="AB1512" i="1"/>
  <c r="I1519" i="1"/>
  <c r="H1519" i="1"/>
  <c r="AB1521" i="1"/>
  <c r="H1531" i="1"/>
  <c r="G1531" i="1"/>
  <c r="H1539" i="1"/>
  <c r="G1539" i="1"/>
  <c r="H1543" i="1"/>
  <c r="L1552" i="1"/>
  <c r="J1577" i="1"/>
  <c r="I1481" i="1"/>
  <c r="H1481" i="1"/>
  <c r="I1489" i="1"/>
  <c r="H1489" i="1"/>
  <c r="AS1494" i="1"/>
  <c r="U1494" i="1"/>
  <c r="AL1494" i="1"/>
  <c r="M1494" i="1"/>
  <c r="AK1494" i="1"/>
  <c r="L1494" i="1"/>
  <c r="AJ1494" i="1"/>
  <c r="K1494" i="1"/>
  <c r="AI1494" i="1"/>
  <c r="AE1494" i="1"/>
  <c r="AO1494" i="1"/>
  <c r="P1494" i="1"/>
  <c r="AQ1494" i="1"/>
  <c r="I1505" i="1"/>
  <c r="H1505" i="1"/>
  <c r="AV1516" i="1"/>
  <c r="X1516" i="1"/>
  <c r="AT1516" i="1"/>
  <c r="V1516" i="1"/>
  <c r="AQ1516" i="1"/>
  <c r="S1516" i="1"/>
  <c r="AA1516" i="1"/>
  <c r="Z1516" i="1"/>
  <c r="Y1516" i="1"/>
  <c r="AY1516" i="1"/>
  <c r="W1516" i="1"/>
  <c r="AW1516" i="1"/>
  <c r="T1516" i="1"/>
  <c r="AS1516" i="1"/>
  <c r="Q1516" i="1"/>
  <c r="AO1516" i="1"/>
  <c r="N1516" i="1"/>
  <c r="AM1516" i="1"/>
  <c r="L1516" i="1"/>
  <c r="AJ1516" i="1"/>
  <c r="AG1516" i="1"/>
  <c r="AD1516" i="1"/>
  <c r="J1519" i="1"/>
  <c r="AC1521" i="1"/>
  <c r="H1533" i="1"/>
  <c r="G1533" i="1"/>
  <c r="H1535" i="1"/>
  <c r="G1535" i="1"/>
  <c r="H1537" i="1"/>
  <c r="G1537" i="1"/>
  <c r="AX1574" i="1"/>
  <c r="Z1574" i="1"/>
  <c r="AW1574" i="1"/>
  <c r="Y1574" i="1"/>
  <c r="AV1574" i="1"/>
  <c r="X1574" i="1"/>
  <c r="AU1574" i="1"/>
  <c r="W1574" i="1"/>
  <c r="AT1574" i="1"/>
  <c r="V1574" i="1"/>
  <c r="AS1574" i="1"/>
  <c r="U1574" i="1"/>
  <c r="AB1574" i="1"/>
  <c r="AL1574" i="1"/>
  <c r="AK1574" i="1"/>
  <c r="AJ1574" i="1"/>
  <c r="AI1574" i="1"/>
  <c r="AH1574" i="1"/>
  <c r="AF1574" i="1"/>
  <c r="AD1574" i="1"/>
  <c r="AC1574" i="1"/>
  <c r="AA1574" i="1"/>
  <c r="T1574" i="1"/>
  <c r="S1574" i="1"/>
  <c r="R1574" i="1"/>
  <c r="Q1574" i="1"/>
  <c r="O1574" i="1"/>
  <c r="AY1574" i="1"/>
  <c r="N1574" i="1"/>
  <c r="AR1574" i="1"/>
  <c r="M1574" i="1"/>
  <c r="AQ1574" i="1"/>
  <c r="L1574" i="1"/>
  <c r="AP1574" i="1"/>
  <c r="K1574" i="1"/>
  <c r="AO1574" i="1"/>
  <c r="AN1574" i="1"/>
  <c r="I1458" i="1"/>
  <c r="J1458" i="1" s="1"/>
  <c r="H1458" i="1"/>
  <c r="I1461" i="1"/>
  <c r="J1461" i="1" s="1"/>
  <c r="H1461" i="1"/>
  <c r="I1464" i="1"/>
  <c r="J1464" i="1" s="1"/>
  <c r="H1464" i="1"/>
  <c r="I1467" i="1"/>
  <c r="H1467" i="1"/>
  <c r="J1467" i="1" s="1"/>
  <c r="I1470" i="1"/>
  <c r="J1470" i="1" s="1"/>
  <c r="H1470" i="1"/>
  <c r="G1481" i="1"/>
  <c r="J1481" i="1" s="1"/>
  <c r="G1489" i="1"/>
  <c r="J1489" i="1" s="1"/>
  <c r="AR1494" i="1"/>
  <c r="G1505" i="1"/>
  <c r="AH1512" i="1"/>
  <c r="K1516" i="1"/>
  <c r="I1518" i="1"/>
  <c r="G1518" i="1"/>
  <c r="J1518" i="1" s="1"/>
  <c r="AE1521" i="1"/>
  <c r="I1533" i="1"/>
  <c r="I1535" i="1"/>
  <c r="I1537" i="1"/>
  <c r="Z1552" i="1"/>
  <c r="I1555" i="1"/>
  <c r="G1555" i="1"/>
  <c r="O1585" i="1"/>
  <c r="AY1593" i="1"/>
  <c r="AT1494" i="1"/>
  <c r="J1503" i="1"/>
  <c r="AI1512" i="1"/>
  <c r="M1516" i="1"/>
  <c r="H1518" i="1"/>
  <c r="AM1521" i="1"/>
  <c r="AG1552" i="1"/>
  <c r="AX1569" i="1"/>
  <c r="Z1569" i="1"/>
  <c r="AW1569" i="1"/>
  <c r="Y1569" i="1"/>
  <c r="AV1569" i="1"/>
  <c r="X1569" i="1"/>
  <c r="AU1569" i="1"/>
  <c r="W1569" i="1"/>
  <c r="AT1569" i="1"/>
  <c r="V1569" i="1"/>
  <c r="AS1569" i="1"/>
  <c r="U1569" i="1"/>
  <c r="AB1569" i="1"/>
  <c r="AY1569" i="1"/>
  <c r="N1569" i="1"/>
  <c r="AR1569" i="1"/>
  <c r="M1569" i="1"/>
  <c r="AQ1569" i="1"/>
  <c r="L1569" i="1"/>
  <c r="AP1569" i="1"/>
  <c r="K1569" i="1"/>
  <c r="AO1569" i="1"/>
  <c r="AM1569" i="1"/>
  <c r="AK1569" i="1"/>
  <c r="AJ1569" i="1"/>
  <c r="AI1569" i="1"/>
  <c r="AH1569" i="1"/>
  <c r="AG1569" i="1"/>
  <c r="AF1569" i="1"/>
  <c r="AE1569" i="1"/>
  <c r="AC1569" i="1"/>
  <c r="AA1569" i="1"/>
  <c r="T1569" i="1"/>
  <c r="S1569" i="1"/>
  <c r="R1569" i="1"/>
  <c r="Q1569" i="1"/>
  <c r="P1569" i="1"/>
  <c r="P1574" i="1"/>
  <c r="AO1585" i="1"/>
  <c r="G1437" i="1"/>
  <c r="J1437" i="1" s="1"/>
  <c r="I1478" i="1"/>
  <c r="H1478" i="1"/>
  <c r="I1486" i="1"/>
  <c r="H1486" i="1"/>
  <c r="N1494" i="1"/>
  <c r="AU1494" i="1"/>
  <c r="G1499" i="1"/>
  <c r="J1499" i="1" s="1"/>
  <c r="AK1512" i="1"/>
  <c r="O1516" i="1"/>
  <c r="AO1521" i="1"/>
  <c r="AI1552" i="1"/>
  <c r="AE1574" i="1"/>
  <c r="G1478" i="1"/>
  <c r="G1486" i="1"/>
  <c r="J1486" i="1" s="1"/>
  <c r="O1494" i="1"/>
  <c r="AV1494" i="1"/>
  <c r="AL1512" i="1"/>
  <c r="P1516" i="1"/>
  <c r="AY1521" i="1"/>
  <c r="AQ1552" i="1"/>
  <c r="J1558" i="1"/>
  <c r="AG1574" i="1"/>
  <c r="Z1526" i="1"/>
  <c r="H1605" i="1"/>
  <c r="G1605" i="1"/>
  <c r="J1605" i="1" s="1"/>
  <c r="AT1621" i="1"/>
  <c r="V1621" i="1"/>
  <c r="AS1621" i="1"/>
  <c r="U1621" i="1"/>
  <c r="AR1621" i="1"/>
  <c r="T1621" i="1"/>
  <c r="AQ1621" i="1"/>
  <c r="S1621" i="1"/>
  <c r="AP1621" i="1"/>
  <c r="R1621" i="1"/>
  <c r="AO1621" i="1"/>
  <c r="Q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P1621" i="1"/>
  <c r="AY1621" i="1"/>
  <c r="O1621" i="1"/>
  <c r="AX1621" i="1"/>
  <c r="N1621" i="1"/>
  <c r="AW1621" i="1"/>
  <c r="M1621" i="1"/>
  <c r="AV1621" i="1"/>
  <c r="L1621" i="1"/>
  <c r="AU1621" i="1"/>
  <c r="K1621" i="1"/>
  <c r="AN1621" i="1"/>
  <c r="AK1648" i="1"/>
  <c r="M1648" i="1"/>
  <c r="AU1648" i="1"/>
  <c r="V1648" i="1"/>
  <c r="AT1648" i="1"/>
  <c r="U1648" i="1"/>
  <c r="AS1648" i="1"/>
  <c r="T1648" i="1"/>
  <c r="AR1648" i="1"/>
  <c r="S1648" i="1"/>
  <c r="AQ1648" i="1"/>
  <c r="R1648" i="1"/>
  <c r="AP1648" i="1"/>
  <c r="Q1648" i="1"/>
  <c r="AW1648" i="1"/>
  <c r="X1648" i="1"/>
  <c r="AM1648" i="1"/>
  <c r="AL1648" i="1"/>
  <c r="AJ1648" i="1"/>
  <c r="AI1648" i="1"/>
  <c r="AH1648" i="1"/>
  <c r="AG1648" i="1"/>
  <c r="AF1648" i="1"/>
  <c r="AE1648" i="1"/>
  <c r="AD1648" i="1"/>
  <c r="AC1648" i="1"/>
  <c r="AB1648" i="1"/>
  <c r="AA1648" i="1"/>
  <c r="Z1648" i="1"/>
  <c r="Y1648" i="1"/>
  <c r="W1648" i="1"/>
  <c r="P1648" i="1"/>
  <c r="O1648" i="1"/>
  <c r="N1648" i="1"/>
  <c r="L1648" i="1"/>
  <c r="AY1648" i="1"/>
  <c r="K1648" i="1"/>
  <c r="AX1648" i="1"/>
  <c r="AV1648" i="1"/>
  <c r="AO1648" i="1"/>
  <c r="I1605" i="1"/>
  <c r="AM1621" i="1"/>
  <c r="G1570" i="1"/>
  <c r="J1570" i="1" s="1"/>
  <c r="AT1617" i="1"/>
  <c r="V1617" i="1"/>
  <c r="AS1617" i="1"/>
  <c r="U1617" i="1"/>
  <c r="AR1617" i="1"/>
  <c r="T1617" i="1"/>
  <c r="AQ1617" i="1"/>
  <c r="S1617" i="1"/>
  <c r="AP1617" i="1"/>
  <c r="R1617" i="1"/>
  <c r="AO1617" i="1"/>
  <c r="Q1617" i="1"/>
  <c r="AL1617" i="1"/>
  <c r="AK1617" i="1"/>
  <c r="AJ1617" i="1"/>
  <c r="AI1617" i="1"/>
  <c r="AH1617" i="1"/>
  <c r="AG1617" i="1"/>
  <c r="AF1617" i="1"/>
  <c r="AE1617" i="1"/>
  <c r="AD1617" i="1"/>
  <c r="AC1617" i="1"/>
  <c r="AB1617" i="1"/>
  <c r="AA1617" i="1"/>
  <c r="Z1617" i="1"/>
  <c r="Y1617" i="1"/>
  <c r="X1617" i="1"/>
  <c r="W1617" i="1"/>
  <c r="P1617" i="1"/>
  <c r="AY1617" i="1"/>
  <c r="O1617" i="1"/>
  <c r="AX1617" i="1"/>
  <c r="N1617" i="1"/>
  <c r="AW1617" i="1"/>
  <c r="M1617" i="1"/>
  <c r="AV1617" i="1"/>
  <c r="L1617" i="1"/>
  <c r="AU1617" i="1"/>
  <c r="K1617" i="1"/>
  <c r="AN1617" i="1"/>
  <c r="AC1526" i="1"/>
  <c r="H1544" i="1"/>
  <c r="J1544" i="1" s="1"/>
  <c r="H1556" i="1"/>
  <c r="J1556" i="1" s="1"/>
  <c r="G1597" i="1"/>
  <c r="AM1617" i="1"/>
  <c r="AN1648" i="1"/>
  <c r="I1654" i="1"/>
  <c r="G1654" i="1"/>
  <c r="H1654" i="1"/>
  <c r="AD1526" i="1"/>
  <c r="G1549" i="1"/>
  <c r="J1549" i="1" s="1"/>
  <c r="G1561" i="1"/>
  <c r="J1561" i="1" s="1"/>
  <c r="G1568" i="1"/>
  <c r="J1568" i="1" s="1"/>
  <c r="H1581" i="1"/>
  <c r="J1581" i="1" s="1"/>
  <c r="H1597" i="1"/>
  <c r="G1587" i="1"/>
  <c r="J1587" i="1" s="1"/>
  <c r="I1636" i="1"/>
  <c r="H1636" i="1"/>
  <c r="G1636" i="1"/>
  <c r="AF1526" i="1"/>
  <c r="G1554" i="1"/>
  <c r="J1554" i="1" s="1"/>
  <c r="G1566" i="1"/>
  <c r="J1566" i="1" s="1"/>
  <c r="H1599" i="1"/>
  <c r="G1599" i="1"/>
  <c r="AT1631" i="1"/>
  <c r="V1631" i="1"/>
  <c r="AS1631" i="1"/>
  <c r="U1631" i="1"/>
  <c r="AR1631" i="1"/>
  <c r="T1631" i="1"/>
  <c r="AQ1631" i="1"/>
  <c r="S1631" i="1"/>
  <c r="AP1631" i="1"/>
  <c r="R1631" i="1"/>
  <c r="AO1631" i="1"/>
  <c r="Q1631" i="1"/>
  <c r="AV1631" i="1"/>
  <c r="AL1631" i="1"/>
  <c r="AK1631" i="1"/>
  <c r="AJ1631" i="1"/>
  <c r="AI1631" i="1"/>
  <c r="AH1631" i="1"/>
  <c r="AG1631" i="1"/>
  <c r="AF1631" i="1"/>
  <c r="AE1631" i="1"/>
  <c r="AD1631" i="1"/>
  <c r="AC1631" i="1"/>
  <c r="AB1631" i="1"/>
  <c r="AA1631" i="1"/>
  <c r="Z1631" i="1"/>
  <c r="Y1631" i="1"/>
  <c r="X1631" i="1"/>
  <c r="W1631" i="1"/>
  <c r="P1631" i="1"/>
  <c r="O1631" i="1"/>
  <c r="AY1631" i="1"/>
  <c r="N1631" i="1"/>
  <c r="AX1631" i="1"/>
  <c r="M1631" i="1"/>
  <c r="AW1631" i="1"/>
  <c r="L1631" i="1"/>
  <c r="AU1631" i="1"/>
  <c r="K1631" i="1"/>
  <c r="AN1631" i="1"/>
  <c r="AK1641" i="1"/>
  <c r="M1641" i="1"/>
  <c r="AF1641" i="1"/>
  <c r="AE1641" i="1"/>
  <c r="AD1641" i="1"/>
  <c r="AC1641" i="1"/>
  <c r="AB1641" i="1"/>
  <c r="AA1641" i="1"/>
  <c r="AH1641" i="1"/>
  <c r="AJ1641" i="1"/>
  <c r="AI1641" i="1"/>
  <c r="AG1641" i="1"/>
  <c r="Z1641" i="1"/>
  <c r="Y1641" i="1"/>
  <c r="X1641" i="1"/>
  <c r="W1641" i="1"/>
  <c r="V1641" i="1"/>
  <c r="U1641" i="1"/>
  <c r="T1641" i="1"/>
  <c r="AY1641" i="1"/>
  <c r="S1641" i="1"/>
  <c r="AX1641" i="1"/>
  <c r="R1641" i="1"/>
  <c r="AW1641" i="1"/>
  <c r="Q1641" i="1"/>
  <c r="AV1641" i="1"/>
  <c r="P1641" i="1"/>
  <c r="AU1641" i="1"/>
  <c r="O1641" i="1"/>
  <c r="AT1641" i="1"/>
  <c r="N1641" i="1"/>
  <c r="AS1641" i="1"/>
  <c r="L1641" i="1"/>
  <c r="AR1641" i="1"/>
  <c r="K1641" i="1"/>
  <c r="AQ1641" i="1"/>
  <c r="AP1641" i="1"/>
  <c r="AO1641" i="1"/>
  <c r="AN1641" i="1"/>
  <c r="AM1641" i="1"/>
  <c r="AK1645" i="1"/>
  <c r="M1645" i="1"/>
  <c r="AO1645" i="1"/>
  <c r="P1645" i="1"/>
  <c r="AN1645" i="1"/>
  <c r="O1645" i="1"/>
  <c r="AM1645" i="1"/>
  <c r="N1645" i="1"/>
  <c r="AL1645" i="1"/>
  <c r="L1645" i="1"/>
  <c r="AJ1645" i="1"/>
  <c r="K1645" i="1"/>
  <c r="AI1645" i="1"/>
  <c r="AQ1645" i="1"/>
  <c r="R1645" i="1"/>
  <c r="AT1645" i="1"/>
  <c r="AS1645" i="1"/>
  <c r="AR1645" i="1"/>
  <c r="AP1645" i="1"/>
  <c r="AH1645" i="1"/>
  <c r="AG1645" i="1"/>
  <c r="AF1645" i="1"/>
  <c r="AE1645" i="1"/>
  <c r="AD1645" i="1"/>
  <c r="AC1645" i="1"/>
  <c r="AB1645" i="1"/>
  <c r="AA1645" i="1"/>
  <c r="Z1645" i="1"/>
  <c r="Y1645" i="1"/>
  <c r="X1645" i="1"/>
  <c r="W1645" i="1"/>
  <c r="V1645" i="1"/>
  <c r="U1645" i="1"/>
  <c r="T1645" i="1"/>
  <c r="AY1645" i="1"/>
  <c r="S1645" i="1"/>
  <c r="AX1645" i="1"/>
  <c r="Q1645" i="1"/>
  <c r="AW1645" i="1"/>
  <c r="AV1645" i="1"/>
  <c r="AH1526" i="1"/>
  <c r="H1577" i="1"/>
  <c r="G1584" i="1"/>
  <c r="I1599" i="1"/>
  <c r="I1609" i="1"/>
  <c r="H1609" i="1"/>
  <c r="G1609" i="1"/>
  <c r="J1609" i="1" s="1"/>
  <c r="AM1631" i="1"/>
  <c r="AI1526" i="1"/>
  <c r="G1575" i="1"/>
  <c r="J1575" i="1" s="1"/>
  <c r="H1584" i="1"/>
  <c r="AT1627" i="1"/>
  <c r="V1627" i="1"/>
  <c r="AS1627" i="1"/>
  <c r="U1627" i="1"/>
  <c r="AR1627" i="1"/>
  <c r="T1627" i="1"/>
  <c r="AQ1627" i="1"/>
  <c r="S1627" i="1"/>
  <c r="AP1627" i="1"/>
  <c r="R1627" i="1"/>
  <c r="AO1627" i="1"/>
  <c r="Q1627" i="1"/>
  <c r="AL1627" i="1"/>
  <c r="AK1627" i="1"/>
  <c r="AJ1627" i="1"/>
  <c r="AI1627" i="1"/>
  <c r="AH1627" i="1"/>
  <c r="AG1627" i="1"/>
  <c r="AF1627" i="1"/>
  <c r="AE1627" i="1"/>
  <c r="AD1627" i="1"/>
  <c r="AC1627" i="1"/>
  <c r="AB1627" i="1"/>
  <c r="AA1627" i="1"/>
  <c r="Z1627" i="1"/>
  <c r="Y1627" i="1"/>
  <c r="X1627" i="1"/>
  <c r="W1627" i="1"/>
  <c r="P1627" i="1"/>
  <c r="AY1627" i="1"/>
  <c r="O1627" i="1"/>
  <c r="AX1627" i="1"/>
  <c r="N1627" i="1"/>
  <c r="AW1627" i="1"/>
  <c r="M1627" i="1"/>
  <c r="AV1627" i="1"/>
  <c r="L1627" i="1"/>
  <c r="AU1627" i="1"/>
  <c r="K1627" i="1"/>
  <c r="AN1627" i="1"/>
  <c r="AL1641" i="1"/>
  <c r="AJ1526" i="1"/>
  <c r="G1564" i="1"/>
  <c r="J1564" i="1" s="1"/>
  <c r="H1596" i="1"/>
  <c r="J1596" i="1" s="1"/>
  <c r="I1603" i="1"/>
  <c r="H1603" i="1"/>
  <c r="G1603" i="1"/>
  <c r="AM1627" i="1"/>
  <c r="AU1645" i="1"/>
  <c r="J1650" i="1"/>
  <c r="AK1526" i="1"/>
  <c r="G1573" i="1"/>
  <c r="J1601" i="1"/>
  <c r="AT1623" i="1"/>
  <c r="V1623" i="1"/>
  <c r="AS1623" i="1"/>
  <c r="U1623" i="1"/>
  <c r="AR1623" i="1"/>
  <c r="T1623" i="1"/>
  <c r="AQ1623" i="1"/>
  <c r="S1623" i="1"/>
  <c r="AP1623" i="1"/>
  <c r="R1623" i="1"/>
  <c r="AO1623" i="1"/>
  <c r="Q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P1623" i="1"/>
  <c r="AY1623" i="1"/>
  <c r="O1623" i="1"/>
  <c r="AX1623" i="1"/>
  <c r="N1623" i="1"/>
  <c r="AW1623" i="1"/>
  <c r="M1623" i="1"/>
  <c r="AV1623" i="1"/>
  <c r="L1623" i="1"/>
  <c r="AU1623" i="1"/>
  <c r="K1623" i="1"/>
  <c r="AN1623" i="1"/>
  <c r="G1545" i="1"/>
  <c r="J1545" i="1" s="1"/>
  <c r="G1557" i="1"/>
  <c r="J1557" i="1" s="1"/>
  <c r="H1573" i="1"/>
  <c r="G1588" i="1"/>
  <c r="J1588" i="1" s="1"/>
  <c r="AM1623" i="1"/>
  <c r="AV1526" i="1"/>
  <c r="X1526" i="1"/>
  <c r="AU1526" i="1"/>
  <c r="W1526" i="1"/>
  <c r="AT1526" i="1"/>
  <c r="V1526" i="1"/>
  <c r="AR1526" i="1"/>
  <c r="T1526" i="1"/>
  <c r="AQ1526" i="1"/>
  <c r="S1526" i="1"/>
  <c r="AM1526" i="1"/>
  <c r="H1545" i="1"/>
  <c r="H1557" i="1"/>
  <c r="G1571" i="1"/>
  <c r="J1571" i="1" s="1"/>
  <c r="AT1619" i="1"/>
  <c r="V1619" i="1"/>
  <c r="AS1619" i="1"/>
  <c r="U1619" i="1"/>
  <c r="AR1619" i="1"/>
  <c r="T1619" i="1"/>
  <c r="AQ1619" i="1"/>
  <c r="S1619" i="1"/>
  <c r="AP1619" i="1"/>
  <c r="R1619" i="1"/>
  <c r="AO1619" i="1"/>
  <c r="Q1619" i="1"/>
  <c r="AL1619" i="1"/>
  <c r="AK1619" i="1"/>
  <c r="AJ1619" i="1"/>
  <c r="AI1619" i="1"/>
  <c r="AH1619" i="1"/>
  <c r="AG1619" i="1"/>
  <c r="AF1619" i="1"/>
  <c r="AE1619" i="1"/>
  <c r="AD1619" i="1"/>
  <c r="AC1619" i="1"/>
  <c r="AB1619" i="1"/>
  <c r="AA1619" i="1"/>
  <c r="Z1619" i="1"/>
  <c r="Y1619" i="1"/>
  <c r="X1619" i="1"/>
  <c r="W1619" i="1"/>
  <c r="P1619" i="1"/>
  <c r="AY1619" i="1"/>
  <c r="O1619" i="1"/>
  <c r="AX1619" i="1"/>
  <c r="N1619" i="1"/>
  <c r="AW1619" i="1"/>
  <c r="M1619" i="1"/>
  <c r="AV1619" i="1"/>
  <c r="L1619" i="1"/>
  <c r="AU1619" i="1"/>
  <c r="K1619" i="1"/>
  <c r="AN1619" i="1"/>
  <c r="K1526" i="1"/>
  <c r="AN1526" i="1"/>
  <c r="G1528" i="1"/>
  <c r="J1528" i="1" s="1"/>
  <c r="G1550" i="1"/>
  <c r="J1550" i="1" s="1"/>
  <c r="G1562" i="1"/>
  <c r="J1562" i="1" s="1"/>
  <c r="G1582" i="1"/>
  <c r="J1582" i="1" s="1"/>
  <c r="G1595" i="1"/>
  <c r="J1595" i="1" s="1"/>
  <c r="AM1619" i="1"/>
  <c r="M1526" i="1"/>
  <c r="AP1526" i="1"/>
  <c r="AK1647" i="1"/>
  <c r="M1647" i="1"/>
  <c r="AS1647" i="1"/>
  <c r="T1647" i="1"/>
  <c r="AR1647" i="1"/>
  <c r="S1647" i="1"/>
  <c r="AQ1647" i="1"/>
  <c r="R1647" i="1"/>
  <c r="AP1647" i="1"/>
  <c r="Q1647" i="1"/>
  <c r="AO1647" i="1"/>
  <c r="P1647" i="1"/>
  <c r="AN1647" i="1"/>
  <c r="O1647" i="1"/>
  <c r="AU1647" i="1"/>
  <c r="V1647" i="1"/>
  <c r="U1647" i="1"/>
  <c r="N1647" i="1"/>
  <c r="L1647" i="1"/>
  <c r="AY1647" i="1"/>
  <c r="K1647" i="1"/>
  <c r="AX1647" i="1"/>
  <c r="AW1647" i="1"/>
  <c r="AV1647" i="1"/>
  <c r="AT1647" i="1"/>
  <c r="AM1647" i="1"/>
  <c r="AL1647" i="1"/>
  <c r="AJ1647" i="1"/>
  <c r="AI1647" i="1"/>
  <c r="AH1647" i="1"/>
  <c r="AG1647" i="1"/>
  <c r="AF1647" i="1"/>
  <c r="AE1647" i="1"/>
  <c r="AD1647" i="1"/>
  <c r="AC1647" i="1"/>
  <c r="AB1647" i="1"/>
  <c r="AA1647" i="1"/>
  <c r="Z1647" i="1"/>
  <c r="Y1647" i="1"/>
  <c r="X1647" i="1"/>
  <c r="H1513" i="1"/>
  <c r="O1526" i="1"/>
  <c r="AW1526" i="1"/>
  <c r="H1567" i="1"/>
  <c r="G1578" i="1"/>
  <c r="J1578" i="1" s="1"/>
  <c r="H1589" i="1"/>
  <c r="J1589" i="1" s="1"/>
  <c r="I1611" i="1"/>
  <c r="H1611" i="1"/>
  <c r="G1611" i="1"/>
  <c r="J1611" i="1" s="1"/>
  <c r="AK1639" i="1"/>
  <c r="M1639" i="1"/>
  <c r="AB1639" i="1"/>
  <c r="AA1639" i="1"/>
  <c r="AY1639" i="1"/>
  <c r="Z1639" i="1"/>
  <c r="AX1639" i="1"/>
  <c r="Y1639" i="1"/>
  <c r="AW1639" i="1"/>
  <c r="X1639" i="1"/>
  <c r="AV1639" i="1"/>
  <c r="W1639" i="1"/>
  <c r="AD1639" i="1"/>
  <c r="AI1639" i="1"/>
  <c r="AH1639" i="1"/>
  <c r="AG1639" i="1"/>
  <c r="AF1639" i="1"/>
  <c r="AE1639" i="1"/>
  <c r="AC1639" i="1"/>
  <c r="V1639" i="1"/>
  <c r="U1639" i="1"/>
  <c r="T1639" i="1"/>
  <c r="S1639" i="1"/>
  <c r="R1639" i="1"/>
  <c r="Q1639" i="1"/>
  <c r="P1639" i="1"/>
  <c r="AU1639" i="1"/>
  <c r="O1639" i="1"/>
  <c r="AT1639" i="1"/>
  <c r="N1639" i="1"/>
  <c r="AS1639" i="1"/>
  <c r="L1639" i="1"/>
  <c r="AR1639" i="1"/>
  <c r="K1639" i="1"/>
  <c r="AQ1639" i="1"/>
  <c r="AP1639" i="1"/>
  <c r="AO1639" i="1"/>
  <c r="AN1639" i="1"/>
  <c r="AM1639" i="1"/>
  <c r="AL1639" i="1"/>
  <c r="G1504" i="1"/>
  <c r="J1504" i="1" s="1"/>
  <c r="P1526" i="1"/>
  <c r="AX1526" i="1"/>
  <c r="H1578" i="1"/>
  <c r="G1594" i="1"/>
  <c r="G1598" i="1"/>
  <c r="Q1526" i="1"/>
  <c r="AY1526" i="1"/>
  <c r="G1553" i="1"/>
  <c r="J1553" i="1" s="1"/>
  <c r="G1576" i="1"/>
  <c r="J1576" i="1" s="1"/>
  <c r="H1594" i="1"/>
  <c r="H1598" i="1"/>
  <c r="AT1629" i="1"/>
  <c r="V1629" i="1"/>
  <c r="AS1629" i="1"/>
  <c r="U1629" i="1"/>
  <c r="AR1629" i="1"/>
  <c r="T1629" i="1"/>
  <c r="AQ1629" i="1"/>
  <c r="S1629" i="1"/>
  <c r="AP1629" i="1"/>
  <c r="R1629" i="1"/>
  <c r="AO1629" i="1"/>
  <c r="Q1629" i="1"/>
  <c r="AL1629" i="1"/>
  <c r="AK1629" i="1"/>
  <c r="AJ1629" i="1"/>
  <c r="AI1629" i="1"/>
  <c r="AH1629" i="1"/>
  <c r="AG1629" i="1"/>
  <c r="AF1629" i="1"/>
  <c r="AE1629" i="1"/>
  <c r="AD1629" i="1"/>
  <c r="AC1629" i="1"/>
  <c r="AB1629" i="1"/>
  <c r="AA1629" i="1"/>
  <c r="Z1629" i="1"/>
  <c r="Y1629" i="1"/>
  <c r="X1629" i="1"/>
  <c r="W1629" i="1"/>
  <c r="P1629" i="1"/>
  <c r="AY1629" i="1"/>
  <c r="O1629" i="1"/>
  <c r="AX1629" i="1"/>
  <c r="N1629" i="1"/>
  <c r="AW1629" i="1"/>
  <c r="M1629" i="1"/>
  <c r="AV1629" i="1"/>
  <c r="L1629" i="1"/>
  <c r="AU1629" i="1"/>
  <c r="K1629" i="1"/>
  <c r="AN1629" i="1"/>
  <c r="W1647" i="1"/>
  <c r="R1526" i="1"/>
  <c r="AM1629" i="1"/>
  <c r="J1634" i="1"/>
  <c r="AJ1639" i="1"/>
  <c r="AT1625" i="1"/>
  <c r="V1625" i="1"/>
  <c r="AS1625" i="1"/>
  <c r="U1625" i="1"/>
  <c r="AR1625" i="1"/>
  <c r="T1625" i="1"/>
  <c r="AQ1625" i="1"/>
  <c r="S1625" i="1"/>
  <c r="AP1625" i="1"/>
  <c r="R1625" i="1"/>
  <c r="AO1625" i="1"/>
  <c r="Q1625" i="1"/>
  <c r="AL1625" i="1"/>
  <c r="AK1625" i="1"/>
  <c r="AJ1625" i="1"/>
  <c r="AI1625" i="1"/>
  <c r="AH1625" i="1"/>
  <c r="AG1625" i="1"/>
  <c r="AF1625" i="1"/>
  <c r="AE1625" i="1"/>
  <c r="AD1625" i="1"/>
  <c r="AC1625" i="1"/>
  <c r="AB1625" i="1"/>
  <c r="AA1625" i="1"/>
  <c r="Z1625" i="1"/>
  <c r="Y1625" i="1"/>
  <c r="X1625" i="1"/>
  <c r="W1625" i="1"/>
  <c r="P1625" i="1"/>
  <c r="AY1625" i="1"/>
  <c r="O1625" i="1"/>
  <c r="AX1625" i="1"/>
  <c r="N1625" i="1"/>
  <c r="AW1625" i="1"/>
  <c r="M1625" i="1"/>
  <c r="AV1625" i="1"/>
  <c r="L1625" i="1"/>
  <c r="AU1625" i="1"/>
  <c r="K1625" i="1"/>
  <c r="AN1625" i="1"/>
  <c r="J1660" i="1"/>
  <c r="I1668" i="1"/>
  <c r="H1668" i="1"/>
  <c r="G1668" i="1"/>
  <c r="J1668" i="1" s="1"/>
  <c r="I1672" i="1"/>
  <c r="H1672" i="1"/>
  <c r="G1672" i="1"/>
  <c r="J1672" i="1" s="1"/>
  <c r="AM1686" i="1"/>
  <c r="O1686" i="1"/>
  <c r="AL1686" i="1"/>
  <c r="N1686" i="1"/>
  <c r="AK1686" i="1"/>
  <c r="M1686" i="1"/>
  <c r="AJ1686" i="1"/>
  <c r="L1686" i="1"/>
  <c r="AI1686" i="1"/>
  <c r="K1686" i="1"/>
  <c r="AH1686" i="1"/>
  <c r="AO1686" i="1"/>
  <c r="Q1686" i="1"/>
  <c r="AU1686" i="1"/>
  <c r="AT1686" i="1"/>
  <c r="AS1686" i="1"/>
  <c r="AR1686" i="1"/>
  <c r="AQ1686" i="1"/>
  <c r="AP1686" i="1"/>
  <c r="AN1686" i="1"/>
  <c r="AG1686" i="1"/>
  <c r="AF1686" i="1"/>
  <c r="AE1686" i="1"/>
  <c r="AD1686" i="1"/>
  <c r="AC1686" i="1"/>
  <c r="AB1686" i="1"/>
  <c r="AA1686" i="1"/>
  <c r="Z1686" i="1"/>
  <c r="Y1686" i="1"/>
  <c r="X1686" i="1"/>
  <c r="W1686" i="1"/>
  <c r="V1686" i="1"/>
  <c r="U1686" i="1"/>
  <c r="AY1686" i="1"/>
  <c r="T1686" i="1"/>
  <c r="AX1686" i="1"/>
  <c r="S1686" i="1"/>
  <c r="AW1686" i="1"/>
  <c r="R1686" i="1"/>
  <c r="G1604" i="1"/>
  <c r="G1610" i="1"/>
  <c r="J1610" i="1" s="1"/>
  <c r="G1614" i="1"/>
  <c r="J1614" i="1" s="1"/>
  <c r="H1604" i="1"/>
  <c r="H1610" i="1"/>
  <c r="H1634" i="1"/>
  <c r="P1686" i="1"/>
  <c r="AM1691" i="1"/>
  <c r="O1691" i="1"/>
  <c r="AL1691" i="1"/>
  <c r="N1691" i="1"/>
  <c r="AK1691" i="1"/>
  <c r="M1691" i="1"/>
  <c r="AJ1691" i="1"/>
  <c r="L1691" i="1"/>
  <c r="AI1691" i="1"/>
  <c r="K1691" i="1"/>
  <c r="AH1691" i="1"/>
  <c r="AO1691" i="1"/>
  <c r="Q1691" i="1"/>
  <c r="AS1691" i="1"/>
  <c r="AR1691" i="1"/>
  <c r="AQ1691" i="1"/>
  <c r="AP1691" i="1"/>
  <c r="AN1691" i="1"/>
  <c r="AG1691" i="1"/>
  <c r="AF1691" i="1"/>
  <c r="AE1691" i="1"/>
  <c r="AD1691" i="1"/>
  <c r="AC1691" i="1"/>
  <c r="AB1691" i="1"/>
  <c r="AA1691" i="1"/>
  <c r="Z1691" i="1"/>
  <c r="Y1691" i="1"/>
  <c r="X1691" i="1"/>
  <c r="W1691" i="1"/>
  <c r="V1691" i="1"/>
  <c r="U1691" i="1"/>
  <c r="AY1691" i="1"/>
  <c r="T1691" i="1"/>
  <c r="AX1691" i="1"/>
  <c r="S1691" i="1"/>
  <c r="AW1691" i="1"/>
  <c r="R1691" i="1"/>
  <c r="AV1691" i="1"/>
  <c r="P1691" i="1"/>
  <c r="AU1691" i="1"/>
  <c r="G1646" i="1"/>
  <c r="J1646" i="1" s="1"/>
  <c r="G1649" i="1"/>
  <c r="J1649" i="1" s="1"/>
  <c r="AV1686" i="1"/>
  <c r="I1696" i="1"/>
  <c r="H1696" i="1"/>
  <c r="G1696" i="1"/>
  <c r="J1696" i="1" s="1"/>
  <c r="G1632" i="1"/>
  <c r="H1646" i="1"/>
  <c r="H1649" i="1"/>
  <c r="G1616" i="1"/>
  <c r="G1618" i="1"/>
  <c r="G1620" i="1"/>
  <c r="G1622" i="1"/>
  <c r="G1624" i="1"/>
  <c r="G1626" i="1"/>
  <c r="G1628" i="1"/>
  <c r="G1630" i="1"/>
  <c r="J1630" i="1" s="1"/>
  <c r="H1632" i="1"/>
  <c r="G1637" i="1"/>
  <c r="J1637" i="1" s="1"/>
  <c r="AT1691" i="1"/>
  <c r="H1616" i="1"/>
  <c r="H1618" i="1"/>
  <c r="H1620" i="1"/>
  <c r="H1622" i="1"/>
  <c r="H1624" i="1"/>
  <c r="H1626" i="1"/>
  <c r="H1628" i="1"/>
  <c r="H1630" i="1"/>
  <c r="H1637" i="1"/>
  <c r="I1717" i="1"/>
  <c r="H1717" i="1"/>
  <c r="G1717" i="1"/>
  <c r="G1602" i="1"/>
  <c r="J1602" i="1" s="1"/>
  <c r="G1608" i="1"/>
  <c r="J1608" i="1" s="1"/>
  <c r="G1613" i="1"/>
  <c r="J1613" i="1" s="1"/>
  <c r="H1650" i="1"/>
  <c r="I1659" i="1"/>
  <c r="H1659" i="1"/>
  <c r="J1659" i="1" s="1"/>
  <c r="AM1674" i="1"/>
  <c r="O1674" i="1"/>
  <c r="AL1674" i="1"/>
  <c r="N1674" i="1"/>
  <c r="AK1674" i="1"/>
  <c r="M1674" i="1"/>
  <c r="AJ1674" i="1"/>
  <c r="L1674" i="1"/>
  <c r="AI1674" i="1"/>
  <c r="K1674" i="1"/>
  <c r="AH1674" i="1"/>
  <c r="AO1674" i="1"/>
  <c r="Q1674" i="1"/>
  <c r="AU1674" i="1"/>
  <c r="AT1674" i="1"/>
  <c r="AS1674" i="1"/>
  <c r="AR1674" i="1"/>
  <c r="AQ1674" i="1"/>
  <c r="AP1674" i="1"/>
  <c r="AN1674" i="1"/>
  <c r="AG1674" i="1"/>
  <c r="AF1674" i="1"/>
  <c r="AE1674" i="1"/>
  <c r="AD1674" i="1"/>
  <c r="AC1674" i="1"/>
  <c r="AB1674" i="1"/>
  <c r="AA1674" i="1"/>
  <c r="Z1674" i="1"/>
  <c r="Y1674" i="1"/>
  <c r="W1674" i="1"/>
  <c r="V1674" i="1"/>
  <c r="U1674" i="1"/>
  <c r="AY1674" i="1"/>
  <c r="T1674" i="1"/>
  <c r="AX1674" i="1"/>
  <c r="S1674" i="1"/>
  <c r="AW1674" i="1"/>
  <c r="R1674" i="1"/>
  <c r="G1635" i="1"/>
  <c r="J1635" i="1" s="1"/>
  <c r="I1640" i="1"/>
  <c r="J1640" i="1" s="1"/>
  <c r="I1644" i="1"/>
  <c r="H1644" i="1"/>
  <c r="J1644" i="1" s="1"/>
  <c r="G1665" i="1"/>
  <c r="H1635" i="1"/>
  <c r="H1665" i="1"/>
  <c r="AM1658" i="1"/>
  <c r="O1658" i="1"/>
  <c r="AL1658" i="1"/>
  <c r="N1658" i="1"/>
  <c r="AK1658" i="1"/>
  <c r="M1658" i="1"/>
  <c r="AJ1658" i="1"/>
  <c r="L1658" i="1"/>
  <c r="AI1658" i="1"/>
  <c r="K1658" i="1"/>
  <c r="AP1658" i="1"/>
  <c r="AO1658" i="1"/>
  <c r="AN1658" i="1"/>
  <c r="AH1658" i="1"/>
  <c r="AG1658" i="1"/>
  <c r="AF1658" i="1"/>
  <c r="AE1658" i="1"/>
  <c r="AD1658" i="1"/>
  <c r="AC1658" i="1"/>
  <c r="AB1658" i="1"/>
  <c r="AA1658" i="1"/>
  <c r="X1658" i="1"/>
  <c r="AV1658" i="1"/>
  <c r="AR1658" i="1"/>
  <c r="P1674" i="1"/>
  <c r="H1601" i="1"/>
  <c r="H1607" i="1"/>
  <c r="J1607" i="1" s="1"/>
  <c r="G1638" i="1"/>
  <c r="J1638" i="1" s="1"/>
  <c r="AM1663" i="1"/>
  <c r="O1663" i="1"/>
  <c r="AL1663" i="1"/>
  <c r="N1663" i="1"/>
  <c r="AK1663" i="1"/>
  <c r="M1663" i="1"/>
  <c r="AJ1663" i="1"/>
  <c r="L1663" i="1"/>
  <c r="AI1663" i="1"/>
  <c r="K1663" i="1"/>
  <c r="AH1663" i="1"/>
  <c r="AO1663" i="1"/>
  <c r="Q1663" i="1"/>
  <c r="AD1663" i="1"/>
  <c r="AC1663" i="1"/>
  <c r="AB1663" i="1"/>
  <c r="AA1663" i="1"/>
  <c r="Z1663" i="1"/>
  <c r="Y1663" i="1"/>
  <c r="X1663" i="1"/>
  <c r="W1663" i="1"/>
  <c r="V1663" i="1"/>
  <c r="U1663" i="1"/>
  <c r="AY1663" i="1"/>
  <c r="T1663" i="1"/>
  <c r="AX1663" i="1"/>
  <c r="S1663" i="1"/>
  <c r="AW1663" i="1"/>
  <c r="R1663" i="1"/>
  <c r="AV1663" i="1"/>
  <c r="P1663" i="1"/>
  <c r="AU1663" i="1"/>
  <c r="AR1663" i="1"/>
  <c r="AQ1663" i="1"/>
  <c r="AF1663" i="1"/>
  <c r="X1674" i="1"/>
  <c r="G1633" i="1"/>
  <c r="H1638" i="1"/>
  <c r="G1652" i="1"/>
  <c r="G1657" i="1"/>
  <c r="Q1658" i="1"/>
  <c r="AV1674" i="1"/>
  <c r="I1684" i="1"/>
  <c r="H1684" i="1"/>
  <c r="G1684" i="1"/>
  <c r="H1633" i="1"/>
  <c r="AK1642" i="1"/>
  <c r="M1642" i="1"/>
  <c r="AH1642" i="1"/>
  <c r="AG1642" i="1"/>
  <c r="AF1642" i="1"/>
  <c r="AE1642" i="1"/>
  <c r="AD1642" i="1"/>
  <c r="AC1642" i="1"/>
  <c r="AJ1642" i="1"/>
  <c r="K1642" i="1"/>
  <c r="AR1642" i="1"/>
  <c r="H1652" i="1"/>
  <c r="AX1653" i="1"/>
  <c r="H1657" i="1"/>
  <c r="R1658" i="1"/>
  <c r="AE1663" i="1"/>
  <c r="G1600" i="1"/>
  <c r="G1606" i="1"/>
  <c r="G1612" i="1"/>
  <c r="G1615" i="1"/>
  <c r="J1615" i="1" s="1"/>
  <c r="L1642" i="1"/>
  <c r="AS1642" i="1"/>
  <c r="G1655" i="1"/>
  <c r="S1658" i="1"/>
  <c r="AG1663" i="1"/>
  <c r="H1600" i="1"/>
  <c r="H1606" i="1"/>
  <c r="H1612" i="1"/>
  <c r="H1615" i="1"/>
  <c r="H1655" i="1"/>
  <c r="T1658" i="1"/>
  <c r="AN1663" i="1"/>
  <c r="O1642" i="1"/>
  <c r="AU1642" i="1"/>
  <c r="AM1653" i="1"/>
  <c r="O1653" i="1"/>
  <c r="AL1653" i="1"/>
  <c r="N1653" i="1"/>
  <c r="AK1653" i="1"/>
  <c r="M1653" i="1"/>
  <c r="AJ1653" i="1"/>
  <c r="L1653" i="1"/>
  <c r="AI1653" i="1"/>
  <c r="K1653" i="1"/>
  <c r="AN1653" i="1"/>
  <c r="AH1653" i="1"/>
  <c r="AG1653" i="1"/>
  <c r="AF1653" i="1"/>
  <c r="AE1653" i="1"/>
  <c r="AD1653" i="1"/>
  <c r="AB1653" i="1"/>
  <c r="Z1653" i="1"/>
  <c r="AP1653" i="1"/>
  <c r="I1656" i="1"/>
  <c r="H1656" i="1"/>
  <c r="G1656" i="1"/>
  <c r="U1658" i="1"/>
  <c r="AP1663" i="1"/>
  <c r="J1675" i="1"/>
  <c r="J1709" i="1"/>
  <c r="I1699" i="1"/>
  <c r="H1699" i="1"/>
  <c r="I1703" i="1"/>
  <c r="H1703" i="1"/>
  <c r="G1677" i="1"/>
  <c r="J1677" i="1" s="1"/>
  <c r="G1689" i="1"/>
  <c r="G1699" i="1"/>
  <c r="J1699" i="1" s="1"/>
  <c r="G1703" i="1"/>
  <c r="J1703" i="1" s="1"/>
  <c r="H1677" i="1"/>
  <c r="H1689" i="1"/>
  <c r="AI1721" i="1"/>
  <c r="K1721" i="1"/>
  <c r="AG1721" i="1"/>
  <c r="AW1721" i="1"/>
  <c r="AS1721" i="1"/>
  <c r="S1721" i="1"/>
  <c r="AR1721" i="1"/>
  <c r="R1721" i="1"/>
  <c r="AQ1721" i="1"/>
  <c r="Q1721" i="1"/>
  <c r="AP1721" i="1"/>
  <c r="P1721" i="1"/>
  <c r="AO1721" i="1"/>
  <c r="O1721" i="1"/>
  <c r="AN1721" i="1"/>
  <c r="N1721" i="1"/>
  <c r="AM1721" i="1"/>
  <c r="M1721" i="1"/>
  <c r="AL1721" i="1"/>
  <c r="L1721" i="1"/>
  <c r="AK1721" i="1"/>
  <c r="AJ1721" i="1"/>
  <c r="AF1721" i="1"/>
  <c r="AE1721" i="1"/>
  <c r="AD1721" i="1"/>
  <c r="AC1721" i="1"/>
  <c r="AB1721" i="1"/>
  <c r="Z1721" i="1"/>
  <c r="Y1721" i="1"/>
  <c r="AY1721" i="1"/>
  <c r="X1721" i="1"/>
  <c r="AX1721" i="1"/>
  <c r="AV1721" i="1"/>
  <c r="AU1721" i="1"/>
  <c r="U1721" i="1"/>
  <c r="AQ1763" i="1"/>
  <c r="S1763" i="1"/>
  <c r="AP1763" i="1"/>
  <c r="R1763" i="1"/>
  <c r="AO1763" i="1"/>
  <c r="Q1763" i="1"/>
  <c r="AN1763" i="1"/>
  <c r="P1763" i="1"/>
  <c r="AM1763" i="1"/>
  <c r="O1763" i="1"/>
  <c r="AL1763" i="1"/>
  <c r="N1763" i="1"/>
  <c r="AJ1763" i="1"/>
  <c r="L1763" i="1"/>
  <c r="AT1763" i="1"/>
  <c r="AR1763" i="1"/>
  <c r="AI1763" i="1"/>
  <c r="AF1763" i="1"/>
  <c r="AD1763" i="1"/>
  <c r="AC1763" i="1"/>
  <c r="AA1763" i="1"/>
  <c r="X1763" i="1"/>
  <c r="V1763" i="1"/>
  <c r="AW1763" i="1"/>
  <c r="K1763" i="1"/>
  <c r="AV1763" i="1"/>
  <c r="AY1763" i="1"/>
  <c r="AX1763" i="1"/>
  <c r="AU1763" i="1"/>
  <c r="AS1763" i="1"/>
  <c r="AK1763" i="1"/>
  <c r="AH1763" i="1"/>
  <c r="AG1763" i="1"/>
  <c r="AE1763" i="1"/>
  <c r="AB1763" i="1"/>
  <c r="Z1763" i="1"/>
  <c r="Y1763" i="1"/>
  <c r="W1763" i="1"/>
  <c r="U1763" i="1"/>
  <c r="T1763" i="1"/>
  <c r="M1763" i="1"/>
  <c r="G1670" i="1"/>
  <c r="J1670" i="1" s="1"/>
  <c r="G1682" i="1"/>
  <c r="J1682" i="1" s="1"/>
  <c r="G1694" i="1"/>
  <c r="J1694" i="1" s="1"/>
  <c r="T1721" i="1"/>
  <c r="AP1729" i="1"/>
  <c r="AO1729" i="1"/>
  <c r="Q1729" i="1"/>
  <c r="AM1729" i="1"/>
  <c r="O1729" i="1"/>
  <c r="AY1729" i="1"/>
  <c r="X1729" i="1"/>
  <c r="AW1729" i="1"/>
  <c r="V1729" i="1"/>
  <c r="AR1729" i="1"/>
  <c r="P1729" i="1"/>
  <c r="AL1729" i="1"/>
  <c r="L1729" i="1"/>
  <c r="AN1729" i="1"/>
  <c r="AK1729" i="1"/>
  <c r="AJ1729" i="1"/>
  <c r="AI1729" i="1"/>
  <c r="AH1729" i="1"/>
  <c r="AG1729" i="1"/>
  <c r="AF1729" i="1"/>
  <c r="AE1729" i="1"/>
  <c r="AD1729" i="1"/>
  <c r="AC1729" i="1"/>
  <c r="AB1729" i="1"/>
  <c r="AA1729" i="1"/>
  <c r="Z1729" i="1"/>
  <c r="Y1729" i="1"/>
  <c r="W1729" i="1"/>
  <c r="U1729" i="1"/>
  <c r="T1729" i="1"/>
  <c r="S1729" i="1"/>
  <c r="AX1729" i="1"/>
  <c r="R1729" i="1"/>
  <c r="AV1729" i="1"/>
  <c r="N1729" i="1"/>
  <c r="AU1729" i="1"/>
  <c r="M1729" i="1"/>
  <c r="AT1729" i="1"/>
  <c r="K1729" i="1"/>
  <c r="AS1729" i="1"/>
  <c r="AT1792" i="1"/>
  <c r="V1792" i="1"/>
  <c r="AS1792" i="1"/>
  <c r="U1792" i="1"/>
  <c r="AG1792" i="1"/>
  <c r="AF1792" i="1"/>
  <c r="AE1792" i="1"/>
  <c r="AD1792" i="1"/>
  <c r="AC1792" i="1"/>
  <c r="AB1792" i="1"/>
  <c r="AA1792" i="1"/>
  <c r="Z1792" i="1"/>
  <c r="AY1792" i="1"/>
  <c r="Y1792" i="1"/>
  <c r="AX1792" i="1"/>
  <c r="X1792" i="1"/>
  <c r="AW1792" i="1"/>
  <c r="W1792" i="1"/>
  <c r="AV1792" i="1"/>
  <c r="T1792" i="1"/>
  <c r="AU1792" i="1"/>
  <c r="S1792" i="1"/>
  <c r="AR1792" i="1"/>
  <c r="R1792" i="1"/>
  <c r="AQ1792" i="1"/>
  <c r="Q1792" i="1"/>
  <c r="AP1792" i="1"/>
  <c r="P1792" i="1"/>
  <c r="AO1792" i="1"/>
  <c r="O1792" i="1"/>
  <c r="AN1792" i="1"/>
  <c r="N1792" i="1"/>
  <c r="AM1792" i="1"/>
  <c r="M1792" i="1"/>
  <c r="AI1792" i="1"/>
  <c r="AL1792" i="1"/>
  <c r="AJ1792" i="1"/>
  <c r="L1792" i="1"/>
  <c r="K1792" i="1"/>
  <c r="AK1792" i="1"/>
  <c r="J1687" i="1"/>
  <c r="V1721" i="1"/>
  <c r="AQ1729" i="1"/>
  <c r="AP1738" i="1"/>
  <c r="R1738" i="1"/>
  <c r="AO1738" i="1"/>
  <c r="Q1738" i="1"/>
  <c r="AN1738" i="1"/>
  <c r="P1738" i="1"/>
  <c r="AM1738" i="1"/>
  <c r="O1738" i="1"/>
  <c r="AL1738" i="1"/>
  <c r="N1738" i="1"/>
  <c r="AF1738" i="1"/>
  <c r="AD1738" i="1"/>
  <c r="Y1738" i="1"/>
  <c r="AY1738" i="1"/>
  <c r="V1738" i="1"/>
  <c r="AW1738" i="1"/>
  <c r="T1738" i="1"/>
  <c r="AH1738" i="1"/>
  <c r="X1738" i="1"/>
  <c r="W1738" i="1"/>
  <c r="U1738" i="1"/>
  <c r="S1738" i="1"/>
  <c r="M1738" i="1"/>
  <c r="L1738" i="1"/>
  <c r="K1738" i="1"/>
  <c r="AX1738" i="1"/>
  <c r="AV1738" i="1"/>
  <c r="AU1738" i="1"/>
  <c r="AT1738" i="1"/>
  <c r="AS1738" i="1"/>
  <c r="AR1738" i="1"/>
  <c r="AQ1738" i="1"/>
  <c r="AK1738" i="1"/>
  <c r="AJ1738" i="1"/>
  <c r="AI1738" i="1"/>
  <c r="AG1738" i="1"/>
  <c r="AE1738" i="1"/>
  <c r="AC1738" i="1"/>
  <c r="AB1738" i="1"/>
  <c r="AA1738" i="1"/>
  <c r="I1700" i="1"/>
  <c r="H1700" i="1"/>
  <c r="I1704" i="1"/>
  <c r="H1704" i="1"/>
  <c r="W1721" i="1"/>
  <c r="AQ1769" i="1"/>
  <c r="S1769" i="1"/>
  <c r="AP1769" i="1"/>
  <c r="R1769" i="1"/>
  <c r="AO1769" i="1"/>
  <c r="Q1769" i="1"/>
  <c r="AN1769" i="1"/>
  <c r="P1769" i="1"/>
  <c r="AM1769" i="1"/>
  <c r="O1769" i="1"/>
  <c r="AL1769" i="1"/>
  <c r="N1769" i="1"/>
  <c r="AJ1769" i="1"/>
  <c r="L1769" i="1"/>
  <c r="AX1769" i="1"/>
  <c r="Z1769" i="1"/>
  <c r="AS1769" i="1"/>
  <c r="U1769" i="1"/>
  <c r="AU1769" i="1"/>
  <c r="AT1769" i="1"/>
  <c r="AR1769" i="1"/>
  <c r="AK1769" i="1"/>
  <c r="AI1769" i="1"/>
  <c r="AH1769" i="1"/>
  <c r="AF1769" i="1"/>
  <c r="AD1769" i="1"/>
  <c r="AC1769" i="1"/>
  <c r="AA1769" i="1"/>
  <c r="W1769" i="1"/>
  <c r="T1769" i="1"/>
  <c r="AY1769" i="1"/>
  <c r="AW1769" i="1"/>
  <c r="AV1769" i="1"/>
  <c r="AG1769" i="1"/>
  <c r="AE1769" i="1"/>
  <c r="AB1769" i="1"/>
  <c r="Y1769" i="1"/>
  <c r="X1769" i="1"/>
  <c r="V1769" i="1"/>
  <c r="M1769" i="1"/>
  <c r="K1769" i="1"/>
  <c r="AH1792" i="1"/>
  <c r="G1680" i="1"/>
  <c r="J1680" i="1" s="1"/>
  <c r="G1692" i="1"/>
  <c r="J1692" i="1" s="1"/>
  <c r="G1700" i="1"/>
  <c r="G1704" i="1"/>
  <c r="J1704" i="1" s="1"/>
  <c r="AA1721" i="1"/>
  <c r="H1680" i="1"/>
  <c r="H1692" i="1"/>
  <c r="AH1721" i="1"/>
  <c r="Z1738" i="1"/>
  <c r="J1661" i="1"/>
  <c r="G1673" i="1"/>
  <c r="J1673" i="1" s="1"/>
  <c r="G1685" i="1"/>
  <c r="J1685" i="1" s="1"/>
  <c r="G1697" i="1"/>
  <c r="AT1721" i="1"/>
  <c r="J1730" i="1"/>
  <c r="H1697" i="1"/>
  <c r="J1716" i="1"/>
  <c r="I1718" i="1"/>
  <c r="G1718" i="1"/>
  <c r="J1718" i="1" s="1"/>
  <c r="AM1726" i="1"/>
  <c r="O1726" i="1"/>
  <c r="AP1726" i="1"/>
  <c r="Q1726" i="1"/>
  <c r="AN1726" i="1"/>
  <c r="N1726" i="1"/>
  <c r="AH1726" i="1"/>
  <c r="AE1726" i="1"/>
  <c r="AF1726" i="1"/>
  <c r="AD1726" i="1"/>
  <c r="AC1726" i="1"/>
  <c r="AB1726" i="1"/>
  <c r="AA1726" i="1"/>
  <c r="Z1726" i="1"/>
  <c r="Y1726" i="1"/>
  <c r="X1726" i="1"/>
  <c r="W1726" i="1"/>
  <c r="AY1726" i="1"/>
  <c r="V1726" i="1"/>
  <c r="AX1726" i="1"/>
  <c r="U1726" i="1"/>
  <c r="AW1726" i="1"/>
  <c r="T1726" i="1"/>
  <c r="AV1726" i="1"/>
  <c r="S1726" i="1"/>
  <c r="AU1726" i="1"/>
  <c r="R1726" i="1"/>
  <c r="AT1726" i="1"/>
  <c r="P1726" i="1"/>
  <c r="AS1726" i="1"/>
  <c r="M1726" i="1"/>
  <c r="AR1726" i="1"/>
  <c r="L1726" i="1"/>
  <c r="AQ1726" i="1"/>
  <c r="K1726" i="1"/>
  <c r="AO1726" i="1"/>
  <c r="AL1726" i="1"/>
  <c r="AK1726" i="1"/>
  <c r="AJ1726" i="1"/>
  <c r="AI1726" i="1"/>
  <c r="G1666" i="1"/>
  <c r="J1666" i="1" s="1"/>
  <c r="G1678" i="1"/>
  <c r="G1690" i="1"/>
  <c r="J1690" i="1" s="1"/>
  <c r="I1705" i="1"/>
  <c r="H1705" i="1"/>
  <c r="J1705" i="1" s="1"/>
  <c r="H1718" i="1"/>
  <c r="H1666" i="1"/>
  <c r="H1678" i="1"/>
  <c r="H1690" i="1"/>
  <c r="I1701" i="1"/>
  <c r="H1701" i="1"/>
  <c r="J1712" i="1"/>
  <c r="J1671" i="1"/>
  <c r="G1683" i="1"/>
  <c r="J1683" i="1" s="1"/>
  <c r="G1695" i="1"/>
  <c r="J1695" i="1" s="1"/>
  <c r="G1701" i="1"/>
  <c r="AG1726" i="1"/>
  <c r="J1740" i="1"/>
  <c r="AR1775" i="1"/>
  <c r="T1775" i="1"/>
  <c r="AQ1775" i="1"/>
  <c r="S1775" i="1"/>
  <c r="AP1775" i="1"/>
  <c r="R1775" i="1"/>
  <c r="AO1775" i="1"/>
  <c r="Q1775" i="1"/>
  <c r="AN1775" i="1"/>
  <c r="P1775" i="1"/>
  <c r="AM1775" i="1"/>
  <c r="O1775" i="1"/>
  <c r="AK1775" i="1"/>
  <c r="M1775" i="1"/>
  <c r="AJ1775" i="1"/>
  <c r="L1775" i="1"/>
  <c r="AI1775" i="1"/>
  <c r="K1775" i="1"/>
  <c r="AG1775" i="1"/>
  <c r="AF1775" i="1"/>
  <c r="AD1775" i="1"/>
  <c r="AY1775" i="1"/>
  <c r="AA1775" i="1"/>
  <c r="AT1775" i="1"/>
  <c r="V1775" i="1"/>
  <c r="AC1775" i="1"/>
  <c r="AB1775" i="1"/>
  <c r="Z1775" i="1"/>
  <c r="Y1775" i="1"/>
  <c r="X1775" i="1"/>
  <c r="W1775" i="1"/>
  <c r="N1775" i="1"/>
  <c r="AW1775" i="1"/>
  <c r="AL1775" i="1"/>
  <c r="AH1775" i="1"/>
  <c r="AV1775" i="1"/>
  <c r="AU1775" i="1"/>
  <c r="AS1775" i="1"/>
  <c r="AE1775" i="1"/>
  <c r="U1775" i="1"/>
  <c r="J1676" i="1"/>
  <c r="J1688" i="1"/>
  <c r="AQ1766" i="1"/>
  <c r="S1766" i="1"/>
  <c r="AP1766" i="1"/>
  <c r="R1766" i="1"/>
  <c r="AO1766" i="1"/>
  <c r="Q1766" i="1"/>
  <c r="AN1766" i="1"/>
  <c r="P1766" i="1"/>
  <c r="AM1766" i="1"/>
  <c r="O1766" i="1"/>
  <c r="AL1766" i="1"/>
  <c r="N1766" i="1"/>
  <c r="AJ1766" i="1"/>
  <c r="L1766" i="1"/>
  <c r="AS1766" i="1"/>
  <c r="U1766" i="1"/>
  <c r="AT1766" i="1"/>
  <c r="AK1766" i="1"/>
  <c r="AI1766" i="1"/>
  <c r="AH1766" i="1"/>
  <c r="AG1766" i="1"/>
  <c r="AE1766" i="1"/>
  <c r="AC1766" i="1"/>
  <c r="AB1766" i="1"/>
  <c r="Z1766" i="1"/>
  <c r="W1766" i="1"/>
  <c r="T1766" i="1"/>
  <c r="AW1766" i="1"/>
  <c r="AV1766" i="1"/>
  <c r="AY1766" i="1"/>
  <c r="AX1766" i="1"/>
  <c r="AU1766" i="1"/>
  <c r="AR1766" i="1"/>
  <c r="AF1766" i="1"/>
  <c r="AD1766" i="1"/>
  <c r="AA1766" i="1"/>
  <c r="Y1766" i="1"/>
  <c r="X1766" i="1"/>
  <c r="V1766" i="1"/>
  <c r="M1766" i="1"/>
  <c r="K1766" i="1"/>
  <c r="H1651" i="1"/>
  <c r="J1651" i="1" s="1"/>
  <c r="H1664" i="1"/>
  <c r="J1664" i="1" s="1"/>
  <c r="H1676" i="1"/>
  <c r="G1643" i="1"/>
  <c r="J1643" i="1" s="1"/>
  <c r="G1669" i="1"/>
  <c r="J1669" i="1" s="1"/>
  <c r="G1681" i="1"/>
  <c r="J1681" i="1" s="1"/>
  <c r="G1693" i="1"/>
  <c r="G1698" i="1"/>
  <c r="AX1775" i="1"/>
  <c r="H1643" i="1"/>
  <c r="H1669" i="1"/>
  <c r="H1681" i="1"/>
  <c r="H1693" i="1"/>
  <c r="H1698" i="1"/>
  <c r="I1702" i="1"/>
  <c r="H1702" i="1"/>
  <c r="J1711" i="1"/>
  <c r="AI1715" i="1"/>
  <c r="K1715" i="1"/>
  <c r="AG1715" i="1"/>
  <c r="AS1715" i="1"/>
  <c r="S1715" i="1"/>
  <c r="AR1715" i="1"/>
  <c r="R1715" i="1"/>
  <c r="AQ1715" i="1"/>
  <c r="Q1715" i="1"/>
  <c r="AP1715" i="1"/>
  <c r="P1715" i="1"/>
  <c r="AO1715" i="1"/>
  <c r="O1715" i="1"/>
  <c r="AN1715" i="1"/>
  <c r="N1715" i="1"/>
  <c r="AM1715" i="1"/>
  <c r="M1715" i="1"/>
  <c r="AL1715" i="1"/>
  <c r="L1715" i="1"/>
  <c r="AK1715" i="1"/>
  <c r="AJ1715" i="1"/>
  <c r="AF1715" i="1"/>
  <c r="AE1715" i="1"/>
  <c r="AD1715" i="1"/>
  <c r="AB1715" i="1"/>
  <c r="Z1715" i="1"/>
  <c r="AY1715" i="1"/>
  <c r="Y1715" i="1"/>
  <c r="AU1715" i="1"/>
  <c r="U1715" i="1"/>
  <c r="AM1723" i="1"/>
  <c r="AI1723" i="1"/>
  <c r="K1723" i="1"/>
  <c r="AG1723" i="1"/>
  <c r="AX1723" i="1"/>
  <c r="Y1723" i="1"/>
  <c r="AE1723" i="1"/>
  <c r="AD1723" i="1"/>
  <c r="AC1723" i="1"/>
  <c r="AB1723" i="1"/>
  <c r="AA1723" i="1"/>
  <c r="Z1723" i="1"/>
  <c r="X1723" i="1"/>
  <c r="W1723" i="1"/>
  <c r="AY1723" i="1"/>
  <c r="V1723" i="1"/>
  <c r="AW1723" i="1"/>
  <c r="U1723" i="1"/>
  <c r="AV1723" i="1"/>
  <c r="T1723" i="1"/>
  <c r="AU1723" i="1"/>
  <c r="S1723" i="1"/>
  <c r="AT1723" i="1"/>
  <c r="R1723" i="1"/>
  <c r="AS1723" i="1"/>
  <c r="Q1723" i="1"/>
  <c r="AR1723" i="1"/>
  <c r="P1723" i="1"/>
  <c r="AQ1723" i="1"/>
  <c r="O1723" i="1"/>
  <c r="AP1723" i="1"/>
  <c r="N1723" i="1"/>
  <c r="AO1723" i="1"/>
  <c r="M1723" i="1"/>
  <c r="AN1723" i="1"/>
  <c r="L1723" i="1"/>
  <c r="AL1723" i="1"/>
  <c r="AK1723" i="1"/>
  <c r="AJ1723" i="1"/>
  <c r="AH1723" i="1"/>
  <c r="J1662" i="1"/>
  <c r="G1702" i="1"/>
  <c r="J1707" i="1"/>
  <c r="T1715" i="1"/>
  <c r="AF1723" i="1"/>
  <c r="AP1732" i="1"/>
  <c r="R1732" i="1"/>
  <c r="AO1732" i="1"/>
  <c r="Q1732" i="1"/>
  <c r="AN1732" i="1"/>
  <c r="P1732" i="1"/>
  <c r="AM1732" i="1"/>
  <c r="O1732" i="1"/>
  <c r="AL1732" i="1"/>
  <c r="AW1732" i="1"/>
  <c r="T1732" i="1"/>
  <c r="AU1732" i="1"/>
  <c r="N1732" i="1"/>
  <c r="AK1732" i="1"/>
  <c r="AH1732" i="1"/>
  <c r="AF1732" i="1"/>
  <c r="AY1732" i="1"/>
  <c r="V1732" i="1"/>
  <c r="AG1732" i="1"/>
  <c r="AE1732" i="1"/>
  <c r="AD1732" i="1"/>
  <c r="AC1732" i="1"/>
  <c r="AB1732" i="1"/>
  <c r="AA1732" i="1"/>
  <c r="Z1732" i="1"/>
  <c r="Y1732" i="1"/>
  <c r="X1732" i="1"/>
  <c r="W1732" i="1"/>
  <c r="U1732" i="1"/>
  <c r="S1732" i="1"/>
  <c r="M1732" i="1"/>
  <c r="L1732" i="1"/>
  <c r="K1732" i="1"/>
  <c r="AX1732" i="1"/>
  <c r="AV1732" i="1"/>
  <c r="AT1732" i="1"/>
  <c r="AS1732" i="1"/>
  <c r="AR1732" i="1"/>
  <c r="AQ1732" i="1"/>
  <c r="AJ1732" i="1"/>
  <c r="AR1772" i="1"/>
  <c r="T1772" i="1"/>
  <c r="AQ1772" i="1"/>
  <c r="S1772" i="1"/>
  <c r="AP1772" i="1"/>
  <c r="R1772" i="1"/>
  <c r="AO1772" i="1"/>
  <c r="Q1772" i="1"/>
  <c r="AN1772" i="1"/>
  <c r="P1772" i="1"/>
  <c r="AM1772" i="1"/>
  <c r="O1772" i="1"/>
  <c r="AK1772" i="1"/>
  <c r="M1772" i="1"/>
  <c r="AJ1772" i="1"/>
  <c r="L1772" i="1"/>
  <c r="AG1772" i="1"/>
  <c r="AF1772" i="1"/>
  <c r="AD1772" i="1"/>
  <c r="AY1772" i="1"/>
  <c r="AA1772" i="1"/>
  <c r="AT1772" i="1"/>
  <c r="V1772" i="1"/>
  <c r="AH1772" i="1"/>
  <c r="AE1772" i="1"/>
  <c r="AC1772" i="1"/>
  <c r="AB1772" i="1"/>
  <c r="Z1772" i="1"/>
  <c r="Y1772" i="1"/>
  <c r="W1772" i="1"/>
  <c r="N1772" i="1"/>
  <c r="K1772" i="1"/>
  <c r="AX1772" i="1"/>
  <c r="AS1772" i="1"/>
  <c r="AL1772" i="1"/>
  <c r="AW1772" i="1"/>
  <c r="AV1772" i="1"/>
  <c r="AU1772" i="1"/>
  <c r="AI1772" i="1"/>
  <c r="X1772" i="1"/>
  <c r="U1772" i="1"/>
  <c r="J1667" i="1"/>
  <c r="J1679" i="1"/>
  <c r="V1715" i="1"/>
  <c r="I1741" i="1"/>
  <c r="G1741" i="1"/>
  <c r="J1741" i="1" s="1"/>
  <c r="AK1744" i="1"/>
  <c r="AI1745" i="1"/>
  <c r="AG1748" i="1"/>
  <c r="AD1749" i="1"/>
  <c r="Y1751" i="1"/>
  <c r="AA1753" i="1"/>
  <c r="AR1778" i="1"/>
  <c r="T1778" i="1"/>
  <c r="AQ1778" i="1"/>
  <c r="S1778" i="1"/>
  <c r="AP1778" i="1"/>
  <c r="R1778" i="1"/>
  <c r="AO1778" i="1"/>
  <c r="Q1778" i="1"/>
  <c r="AN1778" i="1"/>
  <c r="P1778" i="1"/>
  <c r="AM1778" i="1"/>
  <c r="O1778" i="1"/>
  <c r="AL1778" i="1"/>
  <c r="N1778" i="1"/>
  <c r="AK1778" i="1"/>
  <c r="M1778" i="1"/>
  <c r="AJ1778" i="1"/>
  <c r="L1778" i="1"/>
  <c r="AI1778" i="1"/>
  <c r="K1778" i="1"/>
  <c r="AG1778" i="1"/>
  <c r="AF1778" i="1"/>
  <c r="AD1778" i="1"/>
  <c r="AY1778" i="1"/>
  <c r="AA1778" i="1"/>
  <c r="AT1778" i="1"/>
  <c r="V1778" i="1"/>
  <c r="AX1778" i="1"/>
  <c r="AW1778" i="1"/>
  <c r="AV1778" i="1"/>
  <c r="AU1778" i="1"/>
  <c r="AS1778" i="1"/>
  <c r="AE1778" i="1"/>
  <c r="AB1778" i="1"/>
  <c r="Z1778" i="1"/>
  <c r="X1778" i="1"/>
  <c r="G1736" i="1"/>
  <c r="J1736" i="1" s="1"/>
  <c r="I1736" i="1"/>
  <c r="AH1748" i="1"/>
  <c r="AF1749" i="1"/>
  <c r="AR1774" i="1"/>
  <c r="T1774" i="1"/>
  <c r="AQ1774" i="1"/>
  <c r="S1774" i="1"/>
  <c r="AP1774" i="1"/>
  <c r="R1774" i="1"/>
  <c r="AO1774" i="1"/>
  <c r="Q1774" i="1"/>
  <c r="AN1774" i="1"/>
  <c r="P1774" i="1"/>
  <c r="AM1774" i="1"/>
  <c r="O1774" i="1"/>
  <c r="AK1774" i="1"/>
  <c r="M1774" i="1"/>
  <c r="AJ1774" i="1"/>
  <c r="L1774" i="1"/>
  <c r="AG1774" i="1"/>
  <c r="AF1774" i="1"/>
  <c r="AD1774" i="1"/>
  <c r="AY1774" i="1"/>
  <c r="AA1774" i="1"/>
  <c r="AT1774" i="1"/>
  <c r="V1774" i="1"/>
  <c r="AC1774" i="1"/>
  <c r="AB1774" i="1"/>
  <c r="Z1774" i="1"/>
  <c r="Y1774" i="1"/>
  <c r="X1774" i="1"/>
  <c r="W1774" i="1"/>
  <c r="N1774" i="1"/>
  <c r="AX1774" i="1"/>
  <c r="AV1774" i="1"/>
  <c r="AI1774" i="1"/>
  <c r="AH1774" i="1"/>
  <c r="AD1799" i="1"/>
  <c r="AC1799" i="1"/>
  <c r="AW1799" i="1"/>
  <c r="Y1799" i="1"/>
  <c r="AJ1799" i="1"/>
  <c r="AH1799" i="1"/>
  <c r="AG1799" i="1"/>
  <c r="AF1799" i="1"/>
  <c r="AX1799" i="1"/>
  <c r="V1799" i="1"/>
  <c r="AM1799" i="1"/>
  <c r="AL1799" i="1"/>
  <c r="AK1799" i="1"/>
  <c r="AI1799" i="1"/>
  <c r="AE1799" i="1"/>
  <c r="AB1799" i="1"/>
  <c r="AA1799" i="1"/>
  <c r="Z1799" i="1"/>
  <c r="X1799" i="1"/>
  <c r="W1799" i="1"/>
  <c r="U1799" i="1"/>
  <c r="T1799" i="1"/>
  <c r="S1799" i="1"/>
  <c r="R1799" i="1"/>
  <c r="AY1799" i="1"/>
  <c r="Q1799" i="1"/>
  <c r="AV1799" i="1"/>
  <c r="P1799" i="1"/>
  <c r="AU1799" i="1"/>
  <c r="O1799" i="1"/>
  <c r="AT1799" i="1"/>
  <c r="N1799" i="1"/>
  <c r="AS1799" i="1"/>
  <c r="M1799" i="1"/>
  <c r="AQ1799" i="1"/>
  <c r="K1799" i="1"/>
  <c r="AO1799" i="1"/>
  <c r="AR1799" i="1"/>
  <c r="AN1799" i="1"/>
  <c r="G1762" i="1"/>
  <c r="AD1796" i="1"/>
  <c r="AY1796" i="1"/>
  <c r="Z1796" i="1"/>
  <c r="AX1796" i="1"/>
  <c r="Y1796" i="1"/>
  <c r="AW1796" i="1"/>
  <c r="X1796" i="1"/>
  <c r="AP1796" i="1"/>
  <c r="Q1796" i="1"/>
  <c r="AI1796" i="1"/>
  <c r="AH1796" i="1"/>
  <c r="AG1796" i="1"/>
  <c r="AF1796" i="1"/>
  <c r="AE1796" i="1"/>
  <c r="AC1796" i="1"/>
  <c r="AB1796" i="1"/>
  <c r="AA1796" i="1"/>
  <c r="W1796" i="1"/>
  <c r="V1796" i="1"/>
  <c r="U1796" i="1"/>
  <c r="T1796" i="1"/>
  <c r="AV1796" i="1"/>
  <c r="S1796" i="1"/>
  <c r="AU1796" i="1"/>
  <c r="R1796" i="1"/>
  <c r="AT1796" i="1"/>
  <c r="P1796" i="1"/>
  <c r="AS1796" i="1"/>
  <c r="O1796" i="1"/>
  <c r="AR1796" i="1"/>
  <c r="N1796" i="1"/>
  <c r="AQ1796" i="1"/>
  <c r="M1796" i="1"/>
  <c r="AO1796" i="1"/>
  <c r="L1796" i="1"/>
  <c r="AM1796" i="1"/>
  <c r="AK1796" i="1"/>
  <c r="AN1796" i="1"/>
  <c r="K1796" i="1"/>
  <c r="AJ1748" i="1"/>
  <c r="AH1749" i="1"/>
  <c r="I1762" i="1"/>
  <c r="AR1776" i="1"/>
  <c r="T1776" i="1"/>
  <c r="AQ1776" i="1"/>
  <c r="S1776" i="1"/>
  <c r="AP1776" i="1"/>
  <c r="R1776" i="1"/>
  <c r="AO1776" i="1"/>
  <c r="Q1776" i="1"/>
  <c r="AN1776" i="1"/>
  <c r="P1776" i="1"/>
  <c r="AM1776" i="1"/>
  <c r="O1776" i="1"/>
  <c r="AL1776" i="1"/>
  <c r="N1776" i="1"/>
  <c r="AK1776" i="1"/>
  <c r="M1776" i="1"/>
  <c r="AJ1776" i="1"/>
  <c r="L1776" i="1"/>
  <c r="AI1776" i="1"/>
  <c r="K1776" i="1"/>
  <c r="AG1776" i="1"/>
  <c r="AF1776" i="1"/>
  <c r="AD1776" i="1"/>
  <c r="AY1776" i="1"/>
  <c r="AA1776" i="1"/>
  <c r="AT1776" i="1"/>
  <c r="V1776" i="1"/>
  <c r="AH1776" i="1"/>
  <c r="AE1776" i="1"/>
  <c r="AC1776" i="1"/>
  <c r="AB1776" i="1"/>
  <c r="Z1776" i="1"/>
  <c r="Y1776" i="1"/>
  <c r="W1776" i="1"/>
  <c r="AV1776" i="1"/>
  <c r="AU1776" i="1"/>
  <c r="G1742" i="1"/>
  <c r="J1742" i="1" s="1"/>
  <c r="AW1745" i="1"/>
  <c r="AK1748" i="1"/>
  <c r="AI1749" i="1"/>
  <c r="AG1751" i="1"/>
  <c r="AH1753" i="1"/>
  <c r="J1761" i="1"/>
  <c r="K1774" i="1"/>
  <c r="AT1786" i="1"/>
  <c r="V1786" i="1"/>
  <c r="AS1786" i="1"/>
  <c r="U1786" i="1"/>
  <c r="AG1786" i="1"/>
  <c r="AF1786" i="1"/>
  <c r="AE1786" i="1"/>
  <c r="AD1786" i="1"/>
  <c r="AC1786" i="1"/>
  <c r="AB1786" i="1"/>
  <c r="AA1786" i="1"/>
  <c r="Z1786" i="1"/>
  <c r="AY1786" i="1"/>
  <c r="Y1786" i="1"/>
  <c r="AX1786" i="1"/>
  <c r="X1786" i="1"/>
  <c r="AW1786" i="1"/>
  <c r="W1786" i="1"/>
  <c r="AV1786" i="1"/>
  <c r="T1786" i="1"/>
  <c r="AU1786" i="1"/>
  <c r="S1786" i="1"/>
  <c r="AR1786" i="1"/>
  <c r="R1786" i="1"/>
  <c r="AQ1786" i="1"/>
  <c r="Q1786" i="1"/>
  <c r="AP1786" i="1"/>
  <c r="P1786" i="1"/>
  <c r="AO1786" i="1"/>
  <c r="O1786" i="1"/>
  <c r="AN1786" i="1"/>
  <c r="N1786" i="1"/>
  <c r="AM1786" i="1"/>
  <c r="M1786" i="1"/>
  <c r="AI1786" i="1"/>
  <c r="AH1786" i="1"/>
  <c r="L1786" i="1"/>
  <c r="K1786" i="1"/>
  <c r="AL1786" i="1"/>
  <c r="AK1786" i="1"/>
  <c r="AP1799" i="1"/>
  <c r="AM1840" i="1"/>
  <c r="O1840" i="1"/>
  <c r="AL1840" i="1"/>
  <c r="N1840" i="1"/>
  <c r="AB1840" i="1"/>
  <c r="AD1840" i="1"/>
  <c r="Z1840" i="1"/>
  <c r="AF1840" i="1"/>
  <c r="AG1840" i="1"/>
  <c r="Y1840" i="1"/>
  <c r="AK1840" i="1"/>
  <c r="AJ1840" i="1"/>
  <c r="AI1840" i="1"/>
  <c r="AH1840" i="1"/>
  <c r="AC1840" i="1"/>
  <c r="AA1840" i="1"/>
  <c r="AY1840" i="1"/>
  <c r="S1840" i="1"/>
  <c r="AU1840" i="1"/>
  <c r="M1840" i="1"/>
  <c r="AT1840" i="1"/>
  <c r="L1840" i="1"/>
  <c r="AX1840" i="1"/>
  <c r="AW1840" i="1"/>
  <c r="AV1840" i="1"/>
  <c r="AS1840" i="1"/>
  <c r="AQ1840" i="1"/>
  <c r="AP1840" i="1"/>
  <c r="AO1840" i="1"/>
  <c r="X1840" i="1"/>
  <c r="W1840" i="1"/>
  <c r="U1840" i="1"/>
  <c r="T1840" i="1"/>
  <c r="Q1840" i="1"/>
  <c r="K1840" i="1"/>
  <c r="AR1840" i="1"/>
  <c r="AN1840" i="1"/>
  <c r="AE1840" i="1"/>
  <c r="V1840" i="1"/>
  <c r="R1840" i="1"/>
  <c r="P1840" i="1"/>
  <c r="I1742" i="1"/>
  <c r="J1743" i="1"/>
  <c r="AS1748" i="1"/>
  <c r="AK1749" i="1"/>
  <c r="AH1751" i="1"/>
  <c r="AI1753" i="1"/>
  <c r="U1774" i="1"/>
  <c r="Y1778" i="1"/>
  <c r="AJ1796" i="1"/>
  <c r="AV1748" i="1"/>
  <c r="AS1749" i="1"/>
  <c r="J1760" i="1"/>
  <c r="AE1774" i="1"/>
  <c r="U1776" i="1"/>
  <c r="AC1778" i="1"/>
  <c r="AJ1786" i="1"/>
  <c r="AL1796" i="1"/>
  <c r="G1722" i="1"/>
  <c r="J1722" i="1" s="1"/>
  <c r="G1728" i="1"/>
  <c r="J1728" i="1" s="1"/>
  <c r="J1737" i="1"/>
  <c r="AX1748" i="1"/>
  <c r="AV1749" i="1"/>
  <c r="AK1751" i="1"/>
  <c r="AS1753" i="1"/>
  <c r="AL1774" i="1"/>
  <c r="X1776" i="1"/>
  <c r="AH1778" i="1"/>
  <c r="AF1877" i="1"/>
  <c r="AE1877" i="1"/>
  <c r="AD1877" i="1"/>
  <c r="AB1877" i="1"/>
  <c r="AA1877" i="1"/>
  <c r="Y1877" i="1"/>
  <c r="Z1877" i="1"/>
  <c r="X1877" i="1"/>
  <c r="W1877" i="1"/>
  <c r="V1877" i="1"/>
  <c r="AY1877" i="1"/>
  <c r="U1877" i="1"/>
  <c r="AX1877" i="1"/>
  <c r="T1877" i="1"/>
  <c r="AG1877" i="1"/>
  <c r="AN1877" i="1"/>
  <c r="AM1877" i="1"/>
  <c r="AL1877" i="1"/>
  <c r="AK1877" i="1"/>
  <c r="AJ1877" i="1"/>
  <c r="AI1877" i="1"/>
  <c r="P1877" i="1"/>
  <c r="M1877" i="1"/>
  <c r="AP1877" i="1"/>
  <c r="S1877" i="1"/>
  <c r="N1877" i="1"/>
  <c r="L1877" i="1"/>
  <c r="AO1877" i="1"/>
  <c r="AH1877" i="1"/>
  <c r="AC1877" i="1"/>
  <c r="R1877" i="1"/>
  <c r="O1877" i="1"/>
  <c r="K1877" i="1"/>
  <c r="AW1877" i="1"/>
  <c r="AT1877" i="1"/>
  <c r="AV1877" i="1"/>
  <c r="AU1877" i="1"/>
  <c r="AQ1877" i="1"/>
  <c r="Q1877" i="1"/>
  <c r="AS1877" i="1"/>
  <c r="AR1877" i="1"/>
  <c r="H1722" i="1"/>
  <c r="H1728" i="1"/>
  <c r="AQ1744" i="1"/>
  <c r="S1744" i="1"/>
  <c r="AP1744" i="1"/>
  <c r="R1744" i="1"/>
  <c r="AO1744" i="1"/>
  <c r="Q1744" i="1"/>
  <c r="AN1744" i="1"/>
  <c r="P1744" i="1"/>
  <c r="AM1744" i="1"/>
  <c r="O1744" i="1"/>
  <c r="AL1744" i="1"/>
  <c r="N1744" i="1"/>
  <c r="Z1744" i="1"/>
  <c r="X1744" i="1"/>
  <c r="AW1744" i="1"/>
  <c r="M1744" i="1"/>
  <c r="AU1744" i="1"/>
  <c r="K1744" i="1"/>
  <c r="AT1744" i="1"/>
  <c r="AR1744" i="1"/>
  <c r="AC1744" i="1"/>
  <c r="AB1744" i="1"/>
  <c r="AQ1745" i="1"/>
  <c r="S1745" i="1"/>
  <c r="AP1745" i="1"/>
  <c r="R1745" i="1"/>
  <c r="AO1745" i="1"/>
  <c r="Q1745" i="1"/>
  <c r="AN1745" i="1"/>
  <c r="P1745" i="1"/>
  <c r="AM1745" i="1"/>
  <c r="O1745" i="1"/>
  <c r="AL1745" i="1"/>
  <c r="N1745" i="1"/>
  <c r="AR1745" i="1"/>
  <c r="AJ1745" i="1"/>
  <c r="AE1745" i="1"/>
  <c r="AC1745" i="1"/>
  <c r="AB1745" i="1"/>
  <c r="Z1745" i="1"/>
  <c r="AU1745" i="1"/>
  <c r="K1745" i="1"/>
  <c r="AT1745" i="1"/>
  <c r="AW1749" i="1"/>
  <c r="AS1751" i="1"/>
  <c r="AV1753" i="1"/>
  <c r="J1759" i="1"/>
  <c r="AS1774" i="1"/>
  <c r="AS1776" i="1"/>
  <c r="H1716" i="1"/>
  <c r="H1730" i="1"/>
  <c r="AX1749" i="1"/>
  <c r="AV1751" i="1"/>
  <c r="AW1753" i="1"/>
  <c r="AU1774" i="1"/>
  <c r="AW1776" i="1"/>
  <c r="H1725" i="1"/>
  <c r="J1725" i="1" s="1"/>
  <c r="G1733" i="1"/>
  <c r="J1733" i="1" s="1"/>
  <c r="L1744" i="1"/>
  <c r="G1746" i="1"/>
  <c r="J1746" i="1" s="1"/>
  <c r="J1747" i="1"/>
  <c r="AW1751" i="1"/>
  <c r="G1758" i="1"/>
  <c r="J1758" i="1" s="1"/>
  <c r="AW1774" i="1"/>
  <c r="AX1776" i="1"/>
  <c r="AD1797" i="1"/>
  <c r="AA1797" i="1"/>
  <c r="AY1797" i="1"/>
  <c r="Z1797" i="1"/>
  <c r="AX1797" i="1"/>
  <c r="Y1797" i="1"/>
  <c r="AQ1797" i="1"/>
  <c r="R1797" i="1"/>
  <c r="AS1797" i="1"/>
  <c r="O1797" i="1"/>
  <c r="AR1797" i="1"/>
  <c r="N1797" i="1"/>
  <c r="AP1797" i="1"/>
  <c r="M1797" i="1"/>
  <c r="AO1797" i="1"/>
  <c r="L1797" i="1"/>
  <c r="AN1797" i="1"/>
  <c r="K1797" i="1"/>
  <c r="AM1797" i="1"/>
  <c r="AL1797" i="1"/>
  <c r="AK1797" i="1"/>
  <c r="AJ1797" i="1"/>
  <c r="AI1797" i="1"/>
  <c r="AH1797" i="1"/>
  <c r="AG1797" i="1"/>
  <c r="AF1797" i="1"/>
  <c r="AE1797" i="1"/>
  <c r="AC1797" i="1"/>
  <c r="AB1797" i="1"/>
  <c r="X1797" i="1"/>
  <c r="W1797" i="1"/>
  <c r="V1797" i="1"/>
  <c r="AW1797" i="1"/>
  <c r="T1797" i="1"/>
  <c r="AU1797" i="1"/>
  <c r="Q1797" i="1"/>
  <c r="AV1797" i="1"/>
  <c r="AT1797" i="1"/>
  <c r="U1797" i="1"/>
  <c r="S1797" i="1"/>
  <c r="P1797" i="1"/>
  <c r="I1725" i="1"/>
  <c r="T1744" i="1"/>
  <c r="L1745" i="1"/>
  <c r="I1746" i="1"/>
  <c r="AQ1757" i="1"/>
  <c r="S1757" i="1"/>
  <c r="AP1757" i="1"/>
  <c r="R1757" i="1"/>
  <c r="AO1757" i="1"/>
  <c r="Q1757" i="1"/>
  <c r="AN1757" i="1"/>
  <c r="P1757" i="1"/>
  <c r="AM1757" i="1"/>
  <c r="O1757" i="1"/>
  <c r="AL1757" i="1"/>
  <c r="N1757" i="1"/>
  <c r="AR1757" i="1"/>
  <c r="AJ1757" i="1"/>
  <c r="AE1757" i="1"/>
  <c r="AC1757" i="1"/>
  <c r="AB1757" i="1"/>
  <c r="Z1757" i="1"/>
  <c r="W1757" i="1"/>
  <c r="AY1757" i="1"/>
  <c r="U1757" i="1"/>
  <c r="AU1757" i="1"/>
  <c r="K1757" i="1"/>
  <c r="AT1757" i="1"/>
  <c r="I1758" i="1"/>
  <c r="J1771" i="1"/>
  <c r="AT1791" i="1"/>
  <c r="V1791" i="1"/>
  <c r="AS1791" i="1"/>
  <c r="U1791" i="1"/>
  <c r="AC1791" i="1"/>
  <c r="AB1791" i="1"/>
  <c r="AA1791" i="1"/>
  <c r="Z1791" i="1"/>
  <c r="AY1791" i="1"/>
  <c r="Y1791" i="1"/>
  <c r="AX1791" i="1"/>
  <c r="X1791" i="1"/>
  <c r="AW1791" i="1"/>
  <c r="W1791" i="1"/>
  <c r="AV1791" i="1"/>
  <c r="T1791" i="1"/>
  <c r="AU1791" i="1"/>
  <c r="S1791" i="1"/>
  <c r="AR1791" i="1"/>
  <c r="R1791" i="1"/>
  <c r="AQ1791" i="1"/>
  <c r="Q1791" i="1"/>
  <c r="AP1791" i="1"/>
  <c r="P1791" i="1"/>
  <c r="AO1791" i="1"/>
  <c r="O1791" i="1"/>
  <c r="AN1791" i="1"/>
  <c r="N1791" i="1"/>
  <c r="AM1791" i="1"/>
  <c r="M1791" i="1"/>
  <c r="AL1791" i="1"/>
  <c r="L1791" i="1"/>
  <c r="AK1791" i="1"/>
  <c r="K1791" i="1"/>
  <c r="AJ1791" i="1"/>
  <c r="AI1791" i="1"/>
  <c r="AE1791" i="1"/>
  <c r="AD1791" i="1"/>
  <c r="AQ1748" i="1"/>
  <c r="S1748" i="1"/>
  <c r="AP1748" i="1"/>
  <c r="R1748" i="1"/>
  <c r="AO1748" i="1"/>
  <c r="Q1748" i="1"/>
  <c r="AN1748" i="1"/>
  <c r="P1748" i="1"/>
  <c r="AM1748" i="1"/>
  <c r="O1748" i="1"/>
  <c r="AL1748" i="1"/>
  <c r="N1748" i="1"/>
  <c r="Z1748" i="1"/>
  <c r="X1748" i="1"/>
  <c r="AW1748" i="1"/>
  <c r="M1748" i="1"/>
  <c r="AU1748" i="1"/>
  <c r="K1748" i="1"/>
  <c r="AT1748" i="1"/>
  <c r="AR1748" i="1"/>
  <c r="AC1748" i="1"/>
  <c r="AB1748" i="1"/>
  <c r="AQ1749" i="1"/>
  <c r="S1749" i="1"/>
  <c r="AP1749" i="1"/>
  <c r="R1749" i="1"/>
  <c r="AO1749" i="1"/>
  <c r="Q1749" i="1"/>
  <c r="AN1749" i="1"/>
  <c r="P1749" i="1"/>
  <c r="AM1749" i="1"/>
  <c r="O1749" i="1"/>
  <c r="AL1749" i="1"/>
  <c r="N1749" i="1"/>
  <c r="AR1749" i="1"/>
  <c r="AJ1749" i="1"/>
  <c r="AE1749" i="1"/>
  <c r="AC1749" i="1"/>
  <c r="AB1749" i="1"/>
  <c r="Z1749" i="1"/>
  <c r="AU1749" i="1"/>
  <c r="K1749" i="1"/>
  <c r="AT1749" i="1"/>
  <c r="I1765" i="1"/>
  <c r="G1765" i="1"/>
  <c r="AR1773" i="1"/>
  <c r="T1773" i="1"/>
  <c r="AQ1773" i="1"/>
  <c r="S1773" i="1"/>
  <c r="AP1773" i="1"/>
  <c r="R1773" i="1"/>
  <c r="AO1773" i="1"/>
  <c r="Q1773" i="1"/>
  <c r="AN1773" i="1"/>
  <c r="P1773" i="1"/>
  <c r="AM1773" i="1"/>
  <c r="O1773" i="1"/>
  <c r="AK1773" i="1"/>
  <c r="M1773" i="1"/>
  <c r="AJ1773" i="1"/>
  <c r="L1773" i="1"/>
  <c r="AG1773" i="1"/>
  <c r="AF1773" i="1"/>
  <c r="AD1773" i="1"/>
  <c r="AY1773" i="1"/>
  <c r="AA1773" i="1"/>
  <c r="AT1773" i="1"/>
  <c r="V1773" i="1"/>
  <c r="AE1773" i="1"/>
  <c r="AC1773" i="1"/>
  <c r="AB1773" i="1"/>
  <c r="Z1773" i="1"/>
  <c r="Y1773" i="1"/>
  <c r="X1773" i="1"/>
  <c r="U1773" i="1"/>
  <c r="K1773" i="1"/>
  <c r="AW1773" i="1"/>
  <c r="AL1773" i="1"/>
  <c r="AI1773" i="1"/>
  <c r="AE1805" i="1"/>
  <c r="AD1805" i="1"/>
  <c r="AC1805" i="1"/>
  <c r="AX1805" i="1"/>
  <c r="Z1805" i="1"/>
  <c r="AS1805" i="1"/>
  <c r="Q1805" i="1"/>
  <c r="AR1805" i="1"/>
  <c r="AQ1805" i="1"/>
  <c r="O1805" i="1"/>
  <c r="AP1805" i="1"/>
  <c r="N1805" i="1"/>
  <c r="AO1805" i="1"/>
  <c r="M1805" i="1"/>
  <c r="AH1805" i="1"/>
  <c r="AY1805" i="1"/>
  <c r="L1805" i="1"/>
  <c r="AW1805" i="1"/>
  <c r="K1805" i="1"/>
  <c r="AV1805" i="1"/>
  <c r="AU1805" i="1"/>
  <c r="AT1805" i="1"/>
  <c r="AN1805" i="1"/>
  <c r="AM1805" i="1"/>
  <c r="AL1805" i="1"/>
  <c r="AK1805" i="1"/>
  <c r="AJ1805" i="1"/>
  <c r="AI1805" i="1"/>
  <c r="AG1805" i="1"/>
  <c r="AF1805" i="1"/>
  <c r="AB1805" i="1"/>
  <c r="AA1805" i="1"/>
  <c r="Y1805" i="1"/>
  <c r="X1805" i="1"/>
  <c r="W1805" i="1"/>
  <c r="V1805" i="1"/>
  <c r="T1805" i="1"/>
  <c r="R1805" i="1"/>
  <c r="U1805" i="1"/>
  <c r="S1805" i="1"/>
  <c r="V1744" i="1"/>
  <c r="T1745" i="1"/>
  <c r="J1755" i="1"/>
  <c r="G1756" i="1"/>
  <c r="J1756" i="1" s="1"/>
  <c r="H1765" i="1"/>
  <c r="AF1791" i="1"/>
  <c r="I1849" i="1"/>
  <c r="G1849" i="1"/>
  <c r="H1849" i="1"/>
  <c r="W1744" i="1"/>
  <c r="U1745" i="1"/>
  <c r="L1748" i="1"/>
  <c r="J1750" i="1"/>
  <c r="AQ1751" i="1"/>
  <c r="S1751" i="1"/>
  <c r="AP1751" i="1"/>
  <c r="R1751" i="1"/>
  <c r="AO1751" i="1"/>
  <c r="Q1751" i="1"/>
  <c r="AN1751" i="1"/>
  <c r="P1751" i="1"/>
  <c r="AM1751" i="1"/>
  <c r="O1751" i="1"/>
  <c r="AL1751" i="1"/>
  <c r="N1751" i="1"/>
  <c r="AR1751" i="1"/>
  <c r="AJ1751" i="1"/>
  <c r="AE1751" i="1"/>
  <c r="AC1751" i="1"/>
  <c r="AB1751" i="1"/>
  <c r="Z1751" i="1"/>
  <c r="AY1751" i="1"/>
  <c r="AU1751" i="1"/>
  <c r="K1751" i="1"/>
  <c r="AT1751" i="1"/>
  <c r="AQ1753" i="1"/>
  <c r="S1753" i="1"/>
  <c r="AP1753" i="1"/>
  <c r="R1753" i="1"/>
  <c r="AO1753" i="1"/>
  <c r="Q1753" i="1"/>
  <c r="AN1753" i="1"/>
  <c r="P1753" i="1"/>
  <c r="AM1753" i="1"/>
  <c r="O1753" i="1"/>
  <c r="AL1753" i="1"/>
  <c r="N1753" i="1"/>
  <c r="AR1753" i="1"/>
  <c r="AJ1753" i="1"/>
  <c r="AE1753" i="1"/>
  <c r="AC1753" i="1"/>
  <c r="AB1753" i="1"/>
  <c r="Z1753" i="1"/>
  <c r="AY1753" i="1"/>
  <c r="U1753" i="1"/>
  <c r="AU1753" i="1"/>
  <c r="K1753" i="1"/>
  <c r="AT1753" i="1"/>
  <c r="AR1777" i="1"/>
  <c r="T1777" i="1"/>
  <c r="AQ1777" i="1"/>
  <c r="S1777" i="1"/>
  <c r="AP1777" i="1"/>
  <c r="R1777" i="1"/>
  <c r="AO1777" i="1"/>
  <c r="Q1777" i="1"/>
  <c r="AN1777" i="1"/>
  <c r="P1777" i="1"/>
  <c r="AM1777" i="1"/>
  <c r="O1777" i="1"/>
  <c r="AL1777" i="1"/>
  <c r="N1777" i="1"/>
  <c r="AK1777" i="1"/>
  <c r="M1777" i="1"/>
  <c r="AJ1777" i="1"/>
  <c r="L1777" i="1"/>
  <c r="AI1777" i="1"/>
  <c r="K1777" i="1"/>
  <c r="AG1777" i="1"/>
  <c r="AF1777" i="1"/>
  <c r="AD1777" i="1"/>
  <c r="AY1777" i="1"/>
  <c r="AA1777" i="1"/>
  <c r="AT1777" i="1"/>
  <c r="V1777" i="1"/>
  <c r="AV1777" i="1"/>
  <c r="AU1777" i="1"/>
  <c r="AS1777" i="1"/>
  <c r="AH1777" i="1"/>
  <c r="AE1777" i="1"/>
  <c r="AC1777" i="1"/>
  <c r="Z1777" i="1"/>
  <c r="X1777" i="1"/>
  <c r="W1777" i="1"/>
  <c r="AX1777" i="1"/>
  <c r="AR1779" i="1"/>
  <c r="T1779" i="1"/>
  <c r="AQ1779" i="1"/>
  <c r="S1779" i="1"/>
  <c r="AP1779" i="1"/>
  <c r="R1779" i="1"/>
  <c r="AO1779" i="1"/>
  <c r="Q1779" i="1"/>
  <c r="AN1779" i="1"/>
  <c r="P1779" i="1"/>
  <c r="AM1779" i="1"/>
  <c r="O1779" i="1"/>
  <c r="AL1779" i="1"/>
  <c r="N1779" i="1"/>
  <c r="AK1779" i="1"/>
  <c r="M1779" i="1"/>
  <c r="AJ1779" i="1"/>
  <c r="L1779" i="1"/>
  <c r="AI1779" i="1"/>
  <c r="K1779" i="1"/>
  <c r="AG1779" i="1"/>
  <c r="AF1779" i="1"/>
  <c r="AD1779" i="1"/>
  <c r="AY1779" i="1"/>
  <c r="AA1779" i="1"/>
  <c r="AT1779" i="1"/>
  <c r="V1779" i="1"/>
  <c r="AX1779" i="1"/>
  <c r="AW1779" i="1"/>
  <c r="AU1779" i="1"/>
  <c r="AH1779" i="1"/>
  <c r="AE1779" i="1"/>
  <c r="AB1779" i="1"/>
  <c r="X1779" i="1"/>
  <c r="U1779" i="1"/>
  <c r="H1706" i="1"/>
  <c r="J1706" i="1" s="1"/>
  <c r="H1707" i="1"/>
  <c r="H1708" i="1"/>
  <c r="J1708" i="1" s="1"/>
  <c r="H1709" i="1"/>
  <c r="H1710" i="1"/>
  <c r="J1710" i="1" s="1"/>
  <c r="H1711" i="1"/>
  <c r="H1712" i="1"/>
  <c r="H1713" i="1"/>
  <c r="J1713" i="1" s="1"/>
  <c r="H1714" i="1"/>
  <c r="J1714" i="1" s="1"/>
  <c r="Y1744" i="1"/>
  <c r="V1745" i="1"/>
  <c r="T1748" i="1"/>
  <c r="L1749" i="1"/>
  <c r="I1750" i="1"/>
  <c r="G1752" i="1"/>
  <c r="I1754" i="1"/>
  <c r="J1754" i="1" s="1"/>
  <c r="M1757" i="1"/>
  <c r="I1768" i="1"/>
  <c r="G1768" i="1"/>
  <c r="N1773" i="1"/>
  <c r="W1779" i="1"/>
  <c r="AH1791" i="1"/>
  <c r="AE1801" i="1"/>
  <c r="AD1801" i="1"/>
  <c r="AX1801" i="1"/>
  <c r="Z1801" i="1"/>
  <c r="AU1801" i="1"/>
  <c r="T1801" i="1"/>
  <c r="AS1801" i="1"/>
  <c r="R1801" i="1"/>
  <c r="AR1801" i="1"/>
  <c r="Q1801" i="1"/>
  <c r="AQ1801" i="1"/>
  <c r="P1801" i="1"/>
  <c r="AJ1801" i="1"/>
  <c r="AO1801" i="1"/>
  <c r="AN1801" i="1"/>
  <c r="AM1801" i="1"/>
  <c r="AL1801" i="1"/>
  <c r="AK1801" i="1"/>
  <c r="AI1801" i="1"/>
  <c r="AH1801" i="1"/>
  <c r="AG1801" i="1"/>
  <c r="AF1801" i="1"/>
  <c r="AC1801" i="1"/>
  <c r="AB1801" i="1"/>
  <c r="AA1801" i="1"/>
  <c r="Y1801" i="1"/>
  <c r="X1801" i="1"/>
  <c r="W1801" i="1"/>
  <c r="V1801" i="1"/>
  <c r="U1801" i="1"/>
  <c r="S1801" i="1"/>
  <c r="O1801" i="1"/>
  <c r="AW1801" i="1"/>
  <c r="M1801" i="1"/>
  <c r="AT1801" i="1"/>
  <c r="K1801" i="1"/>
  <c r="AV1801" i="1"/>
  <c r="L1801" i="1"/>
  <c r="P1805" i="1"/>
  <c r="AA1744" i="1"/>
  <c r="W1745" i="1"/>
  <c r="U1748" i="1"/>
  <c r="M1749" i="1"/>
  <c r="I1752" i="1"/>
  <c r="T1757" i="1"/>
  <c r="H1768" i="1"/>
  <c r="W1773" i="1"/>
  <c r="Y1779" i="1"/>
  <c r="N1801" i="1"/>
  <c r="H1720" i="1"/>
  <c r="J1720" i="1" s="1"/>
  <c r="G1727" i="1"/>
  <c r="J1727" i="1" s="1"/>
  <c r="H1734" i="1"/>
  <c r="J1734" i="1" s="1"/>
  <c r="AD1744" i="1"/>
  <c r="X1745" i="1"/>
  <c r="V1748" i="1"/>
  <c r="T1749" i="1"/>
  <c r="L1751" i="1"/>
  <c r="L1753" i="1"/>
  <c r="V1757" i="1"/>
  <c r="AH1773" i="1"/>
  <c r="U1777" i="1"/>
  <c r="Z1779" i="1"/>
  <c r="G1724" i="1"/>
  <c r="J1724" i="1" s="1"/>
  <c r="I1727" i="1"/>
  <c r="I1731" i="1"/>
  <c r="G1731" i="1"/>
  <c r="J1731" i="1" s="1"/>
  <c r="AE1744" i="1"/>
  <c r="Y1745" i="1"/>
  <c r="W1748" i="1"/>
  <c r="U1749" i="1"/>
  <c r="M1751" i="1"/>
  <c r="M1753" i="1"/>
  <c r="X1757" i="1"/>
  <c r="AS1773" i="1"/>
  <c r="Y1777" i="1"/>
  <c r="AC1779" i="1"/>
  <c r="AY1801" i="1"/>
  <c r="AE1806" i="1"/>
  <c r="AD1806" i="1"/>
  <c r="AC1806" i="1"/>
  <c r="AX1806" i="1"/>
  <c r="Z1806" i="1"/>
  <c r="W1806" i="1"/>
  <c r="AY1806" i="1"/>
  <c r="V1806" i="1"/>
  <c r="AW1806" i="1"/>
  <c r="U1806" i="1"/>
  <c r="AV1806" i="1"/>
  <c r="T1806" i="1"/>
  <c r="AU1806" i="1"/>
  <c r="S1806" i="1"/>
  <c r="AN1806" i="1"/>
  <c r="L1806" i="1"/>
  <c r="AL1806" i="1"/>
  <c r="AK1806" i="1"/>
  <c r="AJ1806" i="1"/>
  <c r="AI1806" i="1"/>
  <c r="AH1806" i="1"/>
  <c r="AG1806" i="1"/>
  <c r="AF1806" i="1"/>
  <c r="AB1806" i="1"/>
  <c r="AA1806" i="1"/>
  <c r="Y1806" i="1"/>
  <c r="X1806" i="1"/>
  <c r="R1806" i="1"/>
  <c r="Q1806" i="1"/>
  <c r="P1806" i="1"/>
  <c r="O1806" i="1"/>
  <c r="N1806" i="1"/>
  <c r="M1806" i="1"/>
  <c r="AT1806" i="1"/>
  <c r="K1806" i="1"/>
  <c r="AS1806" i="1"/>
  <c r="AQ1806" i="1"/>
  <c r="AO1806" i="1"/>
  <c r="AR1806" i="1"/>
  <c r="AP1806" i="1"/>
  <c r="AM1806" i="1"/>
  <c r="AF1744" i="1"/>
  <c r="AA1745" i="1"/>
  <c r="Y1748" i="1"/>
  <c r="V1749" i="1"/>
  <c r="T1751" i="1"/>
  <c r="T1753" i="1"/>
  <c r="Y1757" i="1"/>
  <c r="H1764" i="1"/>
  <c r="J1764" i="1" s="1"/>
  <c r="AU1773" i="1"/>
  <c r="AB1777" i="1"/>
  <c r="AS1779" i="1"/>
  <c r="G1719" i="1"/>
  <c r="AG1744" i="1"/>
  <c r="AD1745" i="1"/>
  <c r="AA1748" i="1"/>
  <c r="W1749" i="1"/>
  <c r="U1751" i="1"/>
  <c r="V1753" i="1"/>
  <c r="AA1757" i="1"/>
  <c r="I1764" i="1"/>
  <c r="AV1773" i="1"/>
  <c r="AW1777" i="1"/>
  <c r="AV1779" i="1"/>
  <c r="I1785" i="1"/>
  <c r="G1785" i="1"/>
  <c r="H1719" i="1"/>
  <c r="AP1739" i="1"/>
  <c r="R1739" i="1"/>
  <c r="AO1739" i="1"/>
  <c r="Q1739" i="1"/>
  <c r="AN1739" i="1"/>
  <c r="P1739" i="1"/>
  <c r="AM1739" i="1"/>
  <c r="O1739" i="1"/>
  <c r="AL1739" i="1"/>
  <c r="N1739" i="1"/>
  <c r="AU1739" i="1"/>
  <c r="M1739" i="1"/>
  <c r="AS1739" i="1"/>
  <c r="K1739" i="1"/>
  <c r="AI1739" i="1"/>
  <c r="AG1739" i="1"/>
  <c r="AF1739" i="1"/>
  <c r="AD1739" i="1"/>
  <c r="AW1739" i="1"/>
  <c r="T1739" i="1"/>
  <c r="AH1744" i="1"/>
  <c r="AF1745" i="1"/>
  <c r="AD1748" i="1"/>
  <c r="X1749" i="1"/>
  <c r="V1751" i="1"/>
  <c r="W1753" i="1"/>
  <c r="AD1757" i="1"/>
  <c r="AX1773" i="1"/>
  <c r="H1785" i="1"/>
  <c r="AE1802" i="1"/>
  <c r="AD1802" i="1"/>
  <c r="AX1802" i="1"/>
  <c r="Z1802" i="1"/>
  <c r="Y1802" i="1"/>
  <c r="AY1802" i="1"/>
  <c r="W1802" i="1"/>
  <c r="AW1802" i="1"/>
  <c r="V1802" i="1"/>
  <c r="AV1802" i="1"/>
  <c r="U1802" i="1"/>
  <c r="AO1802" i="1"/>
  <c r="N1802" i="1"/>
  <c r="AC1802" i="1"/>
  <c r="AB1802" i="1"/>
  <c r="AA1802" i="1"/>
  <c r="X1802" i="1"/>
  <c r="T1802" i="1"/>
  <c r="S1802" i="1"/>
  <c r="R1802" i="1"/>
  <c r="Q1802" i="1"/>
  <c r="P1802" i="1"/>
  <c r="AU1802" i="1"/>
  <c r="O1802" i="1"/>
  <c r="AT1802" i="1"/>
  <c r="M1802" i="1"/>
  <c r="AS1802" i="1"/>
  <c r="L1802" i="1"/>
  <c r="AR1802" i="1"/>
  <c r="K1802" i="1"/>
  <c r="AQ1802" i="1"/>
  <c r="AP1802" i="1"/>
  <c r="AN1802" i="1"/>
  <c r="AM1802" i="1"/>
  <c r="AL1802" i="1"/>
  <c r="AK1802" i="1"/>
  <c r="AI1802" i="1"/>
  <c r="AG1802" i="1"/>
  <c r="AJ1802" i="1"/>
  <c r="AH1802" i="1"/>
  <c r="AF1802" i="1"/>
  <c r="AM1812" i="1"/>
  <c r="O1812" i="1"/>
  <c r="AL1812" i="1"/>
  <c r="M1812" i="1"/>
  <c r="AK1812" i="1"/>
  <c r="L1812" i="1"/>
  <c r="AJ1812" i="1"/>
  <c r="K1812" i="1"/>
  <c r="AG1812" i="1"/>
  <c r="AA1812" i="1"/>
  <c r="AC1812" i="1"/>
  <c r="AB1812" i="1"/>
  <c r="Z1812" i="1"/>
  <c r="Y1812" i="1"/>
  <c r="X1812" i="1"/>
  <c r="V1812" i="1"/>
  <c r="AX1812" i="1"/>
  <c r="T1812" i="1"/>
  <c r="AU1812" i="1"/>
  <c r="Q1812" i="1"/>
  <c r="AO1812" i="1"/>
  <c r="AF1812" i="1"/>
  <c r="AE1812" i="1"/>
  <c r="AD1812" i="1"/>
  <c r="W1812" i="1"/>
  <c r="U1812" i="1"/>
  <c r="S1812" i="1"/>
  <c r="R1812" i="1"/>
  <c r="P1812" i="1"/>
  <c r="N1812" i="1"/>
  <c r="AY1812" i="1"/>
  <c r="AW1812" i="1"/>
  <c r="AV1812" i="1"/>
  <c r="AT1812" i="1"/>
  <c r="AS1812" i="1"/>
  <c r="AR1812" i="1"/>
  <c r="AP1812" i="1"/>
  <c r="AI1812" i="1"/>
  <c r="AQ1812" i="1"/>
  <c r="J1822" i="1"/>
  <c r="H1735" i="1"/>
  <c r="J1735" i="1" s="1"/>
  <c r="L1739" i="1"/>
  <c r="AI1744" i="1"/>
  <c r="AG1745" i="1"/>
  <c r="AE1748" i="1"/>
  <c r="Y1749" i="1"/>
  <c r="W1751" i="1"/>
  <c r="X1753" i="1"/>
  <c r="AF1757" i="1"/>
  <c r="J1767" i="1"/>
  <c r="I1770" i="1"/>
  <c r="G1770" i="1"/>
  <c r="J1770" i="1" s="1"/>
  <c r="AH1812" i="1"/>
  <c r="X1781" i="1"/>
  <c r="AE1807" i="1"/>
  <c r="AD1807" i="1"/>
  <c r="AC1807" i="1"/>
  <c r="AX1807" i="1"/>
  <c r="Z1807" i="1"/>
  <c r="AG1807" i="1"/>
  <c r="AF1807" i="1"/>
  <c r="AB1807" i="1"/>
  <c r="AA1807" i="1"/>
  <c r="Y1807" i="1"/>
  <c r="AT1807" i="1"/>
  <c r="R1807" i="1"/>
  <c r="V1807" i="1"/>
  <c r="U1807" i="1"/>
  <c r="T1807" i="1"/>
  <c r="S1807" i="1"/>
  <c r="Q1807" i="1"/>
  <c r="P1807" i="1"/>
  <c r="AY1807" i="1"/>
  <c r="O1807" i="1"/>
  <c r="AW1807" i="1"/>
  <c r="N1807" i="1"/>
  <c r="AV1807" i="1"/>
  <c r="M1807" i="1"/>
  <c r="AU1807" i="1"/>
  <c r="L1807" i="1"/>
  <c r="AS1807" i="1"/>
  <c r="K1807" i="1"/>
  <c r="AR1807" i="1"/>
  <c r="AQ1807" i="1"/>
  <c r="AP1807" i="1"/>
  <c r="AO1807" i="1"/>
  <c r="AN1807" i="1"/>
  <c r="AM1807" i="1"/>
  <c r="AL1807" i="1"/>
  <c r="AK1807" i="1"/>
  <c r="AI1807" i="1"/>
  <c r="X1807" i="1"/>
  <c r="AR1780" i="1"/>
  <c r="T1780" i="1"/>
  <c r="AQ1780" i="1"/>
  <c r="S1780" i="1"/>
  <c r="AP1780" i="1"/>
  <c r="R1780" i="1"/>
  <c r="AO1780" i="1"/>
  <c r="Q1780" i="1"/>
  <c r="AN1780" i="1"/>
  <c r="P1780" i="1"/>
  <c r="AM1780" i="1"/>
  <c r="O1780" i="1"/>
  <c r="AL1780" i="1"/>
  <c r="N1780" i="1"/>
  <c r="AK1780" i="1"/>
  <c r="M1780" i="1"/>
  <c r="AJ1780" i="1"/>
  <c r="L1780" i="1"/>
  <c r="AI1780" i="1"/>
  <c r="K1780" i="1"/>
  <c r="AG1780" i="1"/>
  <c r="AF1780" i="1"/>
  <c r="AE1780" i="1"/>
  <c r="AD1780" i="1"/>
  <c r="AY1780" i="1"/>
  <c r="AA1780" i="1"/>
  <c r="AT1780" i="1"/>
  <c r="V1780" i="1"/>
  <c r="Y1781" i="1"/>
  <c r="AD1798" i="1"/>
  <c r="AW1798" i="1"/>
  <c r="Y1798" i="1"/>
  <c r="AC1798" i="1"/>
  <c r="AB1798" i="1"/>
  <c r="AA1798" i="1"/>
  <c r="AS1798" i="1"/>
  <c r="S1798" i="1"/>
  <c r="X1798" i="1"/>
  <c r="W1798" i="1"/>
  <c r="V1798" i="1"/>
  <c r="U1798" i="1"/>
  <c r="AY1798" i="1"/>
  <c r="T1798" i="1"/>
  <c r="AX1798" i="1"/>
  <c r="R1798" i="1"/>
  <c r="AV1798" i="1"/>
  <c r="Q1798" i="1"/>
  <c r="AU1798" i="1"/>
  <c r="P1798" i="1"/>
  <c r="AT1798" i="1"/>
  <c r="O1798" i="1"/>
  <c r="AR1798" i="1"/>
  <c r="N1798" i="1"/>
  <c r="AQ1798" i="1"/>
  <c r="M1798" i="1"/>
  <c r="AP1798" i="1"/>
  <c r="L1798" i="1"/>
  <c r="AO1798" i="1"/>
  <c r="K1798" i="1"/>
  <c r="AN1798" i="1"/>
  <c r="AM1798" i="1"/>
  <c r="AL1798" i="1"/>
  <c r="AK1798" i="1"/>
  <c r="AJ1798" i="1"/>
  <c r="AI1798" i="1"/>
  <c r="AG1798" i="1"/>
  <c r="AE1798" i="1"/>
  <c r="Y1780" i="1"/>
  <c r="AU1781" i="1"/>
  <c r="AF1798" i="1"/>
  <c r="AJ1807" i="1"/>
  <c r="AB1780" i="1"/>
  <c r="AD1794" i="1"/>
  <c r="AV1794" i="1"/>
  <c r="W1794" i="1"/>
  <c r="AU1794" i="1"/>
  <c r="V1794" i="1"/>
  <c r="AQ1794" i="1"/>
  <c r="P1794" i="1"/>
  <c r="AP1794" i="1"/>
  <c r="O1794" i="1"/>
  <c r="AO1794" i="1"/>
  <c r="N1794" i="1"/>
  <c r="AN1794" i="1"/>
  <c r="M1794" i="1"/>
  <c r="AM1794" i="1"/>
  <c r="L1794" i="1"/>
  <c r="AL1794" i="1"/>
  <c r="K1794" i="1"/>
  <c r="AK1794" i="1"/>
  <c r="AJ1794" i="1"/>
  <c r="AI1794" i="1"/>
  <c r="AH1794" i="1"/>
  <c r="AG1794" i="1"/>
  <c r="AF1794" i="1"/>
  <c r="AE1794" i="1"/>
  <c r="AC1794" i="1"/>
  <c r="AB1794" i="1"/>
  <c r="AA1794" i="1"/>
  <c r="Z1794" i="1"/>
  <c r="Y1794" i="1"/>
  <c r="AY1794" i="1"/>
  <c r="X1794" i="1"/>
  <c r="AW1794" i="1"/>
  <c r="T1794" i="1"/>
  <c r="AS1794" i="1"/>
  <c r="R1794" i="1"/>
  <c r="AM1826" i="1"/>
  <c r="O1826" i="1"/>
  <c r="AL1826" i="1"/>
  <c r="N1826" i="1"/>
  <c r="AT1826" i="1"/>
  <c r="T1826" i="1"/>
  <c r="AF1826" i="1"/>
  <c r="AW1826" i="1"/>
  <c r="U1826" i="1"/>
  <c r="AV1826" i="1"/>
  <c r="S1826" i="1"/>
  <c r="AU1826" i="1"/>
  <c r="R1826" i="1"/>
  <c r="AS1826" i="1"/>
  <c r="Q1826" i="1"/>
  <c r="AQ1826" i="1"/>
  <c r="M1826" i="1"/>
  <c r="AP1826" i="1"/>
  <c r="L1826" i="1"/>
  <c r="AH1826" i="1"/>
  <c r="AC1826" i="1"/>
  <c r="AB1826" i="1"/>
  <c r="AY1826" i="1"/>
  <c r="AX1826" i="1"/>
  <c r="AR1826" i="1"/>
  <c r="AO1826" i="1"/>
  <c r="AK1826" i="1"/>
  <c r="AI1826" i="1"/>
  <c r="AD1826" i="1"/>
  <c r="AA1826" i="1"/>
  <c r="X1826" i="1"/>
  <c r="V1826" i="1"/>
  <c r="K1826" i="1"/>
  <c r="W1826" i="1"/>
  <c r="P1826" i="1"/>
  <c r="AN1826" i="1"/>
  <c r="AG1826" i="1"/>
  <c r="AE1826" i="1"/>
  <c r="Z1826" i="1"/>
  <c r="AS1780" i="1"/>
  <c r="Q1794" i="1"/>
  <c r="Y1826" i="1"/>
  <c r="AV1780" i="1"/>
  <c r="U1794" i="1"/>
  <c r="J1819" i="1"/>
  <c r="AW1780" i="1"/>
  <c r="AR1794" i="1"/>
  <c r="AM1855" i="1"/>
  <c r="O1855" i="1"/>
  <c r="AL1855" i="1"/>
  <c r="N1855" i="1"/>
  <c r="AJ1855" i="1"/>
  <c r="L1855" i="1"/>
  <c r="AG1855" i="1"/>
  <c r="AF1855" i="1"/>
  <c r="AE1855" i="1"/>
  <c r="AD1855" i="1"/>
  <c r="AC1855" i="1"/>
  <c r="Y1855" i="1"/>
  <c r="W1855" i="1"/>
  <c r="V1855" i="1"/>
  <c r="AQ1855" i="1"/>
  <c r="AA1855" i="1"/>
  <c r="AY1855" i="1"/>
  <c r="K1855" i="1"/>
  <c r="AU1855" i="1"/>
  <c r="AK1855" i="1"/>
  <c r="AI1855" i="1"/>
  <c r="AH1855" i="1"/>
  <c r="AB1855" i="1"/>
  <c r="X1855" i="1"/>
  <c r="U1855" i="1"/>
  <c r="M1855" i="1"/>
  <c r="AW1855" i="1"/>
  <c r="AV1855" i="1"/>
  <c r="AR1855" i="1"/>
  <c r="AP1855" i="1"/>
  <c r="AO1855" i="1"/>
  <c r="AN1855" i="1"/>
  <c r="Z1855" i="1"/>
  <c r="T1855" i="1"/>
  <c r="R1855" i="1"/>
  <c r="Q1855" i="1"/>
  <c r="P1855" i="1"/>
  <c r="AX1855" i="1"/>
  <c r="AT1855" i="1"/>
  <c r="AS1855" i="1"/>
  <c r="S1855" i="1"/>
  <c r="J1790" i="1"/>
  <c r="AX1794" i="1"/>
  <c r="AM1809" i="1"/>
  <c r="O1809" i="1"/>
  <c r="AF1809" i="1"/>
  <c r="AE1809" i="1"/>
  <c r="AD1809" i="1"/>
  <c r="AA1809" i="1"/>
  <c r="AT1809" i="1"/>
  <c r="U1809" i="1"/>
  <c r="AW1809" i="1"/>
  <c r="R1809" i="1"/>
  <c r="AV1809" i="1"/>
  <c r="Q1809" i="1"/>
  <c r="AU1809" i="1"/>
  <c r="P1809" i="1"/>
  <c r="AS1809" i="1"/>
  <c r="N1809" i="1"/>
  <c r="AR1809" i="1"/>
  <c r="M1809" i="1"/>
  <c r="AP1809" i="1"/>
  <c r="K1809" i="1"/>
  <c r="AJ1809" i="1"/>
  <c r="AK1809" i="1"/>
  <c r="AI1809" i="1"/>
  <c r="AH1809" i="1"/>
  <c r="AG1809" i="1"/>
  <c r="AC1809" i="1"/>
  <c r="AB1809" i="1"/>
  <c r="Z1809" i="1"/>
  <c r="Y1809" i="1"/>
  <c r="X1809" i="1"/>
  <c r="W1809" i="1"/>
  <c r="V1809" i="1"/>
  <c r="T1809" i="1"/>
  <c r="S1809" i="1"/>
  <c r="L1809" i="1"/>
  <c r="AY1809" i="1"/>
  <c r="AQ1809" i="1"/>
  <c r="AN1809" i="1"/>
  <c r="I1839" i="1"/>
  <c r="H1839" i="1"/>
  <c r="G1839" i="1"/>
  <c r="AD1795" i="1"/>
  <c r="AX1795" i="1"/>
  <c r="Y1795" i="1"/>
  <c r="AW1795" i="1"/>
  <c r="X1795" i="1"/>
  <c r="AV1795" i="1"/>
  <c r="W1795" i="1"/>
  <c r="AO1795" i="1"/>
  <c r="P1795" i="1"/>
  <c r="V1795" i="1"/>
  <c r="U1795" i="1"/>
  <c r="T1795" i="1"/>
  <c r="AY1795" i="1"/>
  <c r="S1795" i="1"/>
  <c r="AU1795" i="1"/>
  <c r="R1795" i="1"/>
  <c r="AT1795" i="1"/>
  <c r="Q1795" i="1"/>
  <c r="AS1795" i="1"/>
  <c r="O1795" i="1"/>
  <c r="AR1795" i="1"/>
  <c r="N1795" i="1"/>
  <c r="AQ1795" i="1"/>
  <c r="M1795" i="1"/>
  <c r="AP1795" i="1"/>
  <c r="L1795" i="1"/>
  <c r="AN1795" i="1"/>
  <c r="K1795" i="1"/>
  <c r="AM1795" i="1"/>
  <c r="AL1795" i="1"/>
  <c r="AK1795" i="1"/>
  <c r="AJ1795" i="1"/>
  <c r="AI1795" i="1"/>
  <c r="AH1795" i="1"/>
  <c r="AG1795" i="1"/>
  <c r="AF1795" i="1"/>
  <c r="AC1795" i="1"/>
  <c r="AA1795" i="1"/>
  <c r="AM1862" i="1"/>
  <c r="O1862" i="1"/>
  <c r="AL1862" i="1"/>
  <c r="N1862" i="1"/>
  <c r="AJ1862" i="1"/>
  <c r="L1862" i="1"/>
  <c r="AA1862" i="1"/>
  <c r="Z1862" i="1"/>
  <c r="Y1862" i="1"/>
  <c r="AY1862" i="1"/>
  <c r="X1862" i="1"/>
  <c r="AX1862" i="1"/>
  <c r="W1862" i="1"/>
  <c r="AG1862" i="1"/>
  <c r="AE1862" i="1"/>
  <c r="AD1862" i="1"/>
  <c r="AC1862" i="1"/>
  <c r="AB1862" i="1"/>
  <c r="AT1862" i="1"/>
  <c r="K1862" i="1"/>
  <c r="AI1862" i="1"/>
  <c r="AV1862" i="1"/>
  <c r="V1862" i="1"/>
  <c r="R1862" i="1"/>
  <c r="AN1862" i="1"/>
  <c r="AK1862" i="1"/>
  <c r="AH1862" i="1"/>
  <c r="AF1862" i="1"/>
  <c r="T1862" i="1"/>
  <c r="S1862" i="1"/>
  <c r="AW1862" i="1"/>
  <c r="AR1862" i="1"/>
  <c r="AU1862" i="1"/>
  <c r="AS1862" i="1"/>
  <c r="AP1862" i="1"/>
  <c r="AO1862" i="1"/>
  <c r="Q1862" i="1"/>
  <c r="M1862" i="1"/>
  <c r="AQ1862" i="1"/>
  <c r="P1862" i="1"/>
  <c r="AM1824" i="1"/>
  <c r="O1824" i="1"/>
  <c r="AL1824" i="1"/>
  <c r="N1824" i="1"/>
  <c r="AV1824" i="1"/>
  <c r="V1824" i="1"/>
  <c r="AG1824" i="1"/>
  <c r="AF1824" i="1"/>
  <c r="AE1824" i="1"/>
  <c r="AD1824" i="1"/>
  <c r="AB1824" i="1"/>
  <c r="AA1824" i="1"/>
  <c r="AU1824" i="1"/>
  <c r="T1824" i="1"/>
  <c r="AQ1824" i="1"/>
  <c r="P1824" i="1"/>
  <c r="AP1824" i="1"/>
  <c r="M1824" i="1"/>
  <c r="S1824" i="1"/>
  <c r="R1824" i="1"/>
  <c r="Q1824" i="1"/>
  <c r="L1824" i="1"/>
  <c r="K1824" i="1"/>
  <c r="AY1824" i="1"/>
  <c r="AW1824" i="1"/>
  <c r="AR1824" i="1"/>
  <c r="AJ1824" i="1"/>
  <c r="AH1824" i="1"/>
  <c r="Z1824" i="1"/>
  <c r="AX1824" i="1"/>
  <c r="AT1824" i="1"/>
  <c r="AS1824" i="1"/>
  <c r="AO1824" i="1"/>
  <c r="AN1824" i="1"/>
  <c r="AK1824" i="1"/>
  <c r="AI1824" i="1"/>
  <c r="AC1824" i="1"/>
  <c r="Y1824" i="1"/>
  <c r="X1824" i="1"/>
  <c r="W1824" i="1"/>
  <c r="U1824" i="1"/>
  <c r="AR1781" i="1"/>
  <c r="T1781" i="1"/>
  <c r="AQ1781" i="1"/>
  <c r="S1781" i="1"/>
  <c r="AP1781" i="1"/>
  <c r="R1781" i="1"/>
  <c r="AO1781" i="1"/>
  <c r="Q1781" i="1"/>
  <c r="AN1781" i="1"/>
  <c r="P1781" i="1"/>
  <c r="AM1781" i="1"/>
  <c r="O1781" i="1"/>
  <c r="AL1781" i="1"/>
  <c r="N1781" i="1"/>
  <c r="AK1781" i="1"/>
  <c r="M1781" i="1"/>
  <c r="AJ1781" i="1"/>
  <c r="L1781" i="1"/>
  <c r="AI1781" i="1"/>
  <c r="K1781" i="1"/>
  <c r="AH1781" i="1"/>
  <c r="AG1781" i="1"/>
  <c r="AF1781" i="1"/>
  <c r="AE1781" i="1"/>
  <c r="AD1781" i="1"/>
  <c r="AC1781" i="1"/>
  <c r="AY1781" i="1"/>
  <c r="AA1781" i="1"/>
  <c r="AT1781" i="1"/>
  <c r="V1781" i="1"/>
  <c r="AE1800" i="1"/>
  <c r="AD1800" i="1"/>
  <c r="AX1800" i="1"/>
  <c r="Z1800" i="1"/>
  <c r="AP1800" i="1"/>
  <c r="O1800" i="1"/>
  <c r="AN1800" i="1"/>
  <c r="M1800" i="1"/>
  <c r="AM1800" i="1"/>
  <c r="L1800" i="1"/>
  <c r="AL1800" i="1"/>
  <c r="K1800" i="1"/>
  <c r="AC1800" i="1"/>
  <c r="W1800" i="1"/>
  <c r="V1800" i="1"/>
  <c r="U1800" i="1"/>
  <c r="T1800" i="1"/>
  <c r="S1800" i="1"/>
  <c r="AY1800" i="1"/>
  <c r="R1800" i="1"/>
  <c r="AW1800" i="1"/>
  <c r="Q1800" i="1"/>
  <c r="AV1800" i="1"/>
  <c r="P1800" i="1"/>
  <c r="AU1800" i="1"/>
  <c r="N1800" i="1"/>
  <c r="AT1800" i="1"/>
  <c r="AS1800" i="1"/>
  <c r="AR1800" i="1"/>
  <c r="AQ1800" i="1"/>
  <c r="AO1800" i="1"/>
  <c r="AK1800" i="1"/>
  <c r="AJ1800" i="1"/>
  <c r="AI1800" i="1"/>
  <c r="AH1800" i="1"/>
  <c r="AG1800" i="1"/>
  <c r="AB1800" i="1"/>
  <c r="Y1800" i="1"/>
  <c r="AL1809" i="1"/>
  <c r="U1862" i="1"/>
  <c r="U1781" i="1"/>
  <c r="J1784" i="1"/>
  <c r="Z1795" i="1"/>
  <c r="X1800" i="1"/>
  <c r="AE1803" i="1"/>
  <c r="AD1803" i="1"/>
  <c r="AX1803" i="1"/>
  <c r="Z1803" i="1"/>
  <c r="AG1803" i="1"/>
  <c r="AC1803" i="1"/>
  <c r="AB1803" i="1"/>
  <c r="AA1803" i="1"/>
  <c r="AT1803" i="1"/>
  <c r="S1803" i="1"/>
  <c r="AS1803" i="1"/>
  <c r="M1803" i="1"/>
  <c r="AR1803" i="1"/>
  <c r="L1803" i="1"/>
  <c r="AQ1803" i="1"/>
  <c r="K1803" i="1"/>
  <c r="AP1803" i="1"/>
  <c r="AO1803" i="1"/>
  <c r="AN1803" i="1"/>
  <c r="AM1803" i="1"/>
  <c r="AL1803" i="1"/>
  <c r="AK1803" i="1"/>
  <c r="AJ1803" i="1"/>
  <c r="AI1803" i="1"/>
  <c r="AH1803" i="1"/>
  <c r="AF1803" i="1"/>
  <c r="Y1803" i="1"/>
  <c r="X1803" i="1"/>
  <c r="W1803" i="1"/>
  <c r="V1803" i="1"/>
  <c r="U1803" i="1"/>
  <c r="T1803" i="1"/>
  <c r="AY1803" i="1"/>
  <c r="Q1803" i="1"/>
  <c r="AV1803" i="1"/>
  <c r="O1803" i="1"/>
  <c r="AO1809" i="1"/>
  <c r="V1782" i="1"/>
  <c r="AT1782" i="1"/>
  <c r="W1783" i="1"/>
  <c r="AW1783" i="1"/>
  <c r="AM1820" i="1"/>
  <c r="O1820" i="1"/>
  <c r="AL1820" i="1"/>
  <c r="N1820" i="1"/>
  <c r="AK1820" i="1"/>
  <c r="K1820" i="1"/>
  <c r="AJ1820" i="1"/>
  <c r="AI1820" i="1"/>
  <c r="AG1820" i="1"/>
  <c r="AF1820" i="1"/>
  <c r="Z1820" i="1"/>
  <c r="AV1820" i="1"/>
  <c r="V1820" i="1"/>
  <c r="AU1820" i="1"/>
  <c r="U1820" i="1"/>
  <c r="S1820" i="1"/>
  <c r="R1820" i="1"/>
  <c r="Q1820" i="1"/>
  <c r="P1820" i="1"/>
  <c r="AY1820" i="1"/>
  <c r="M1820" i="1"/>
  <c r="AW1820" i="1"/>
  <c r="AS1820" i="1"/>
  <c r="AP1820" i="1"/>
  <c r="AC1820" i="1"/>
  <c r="AA1820" i="1"/>
  <c r="J1831" i="1"/>
  <c r="AM1851" i="1"/>
  <c r="O1851" i="1"/>
  <c r="AL1851" i="1"/>
  <c r="N1851" i="1"/>
  <c r="AJ1851" i="1"/>
  <c r="L1851" i="1"/>
  <c r="AG1851" i="1"/>
  <c r="AF1851" i="1"/>
  <c r="AE1851" i="1"/>
  <c r="AD1851" i="1"/>
  <c r="X1851" i="1"/>
  <c r="V1851" i="1"/>
  <c r="U1851" i="1"/>
  <c r="AO1851" i="1"/>
  <c r="Z1851" i="1"/>
  <c r="AT1851" i="1"/>
  <c r="AP1851" i="1"/>
  <c r="K1851" i="1"/>
  <c r="AY1851" i="1"/>
  <c r="AX1851" i="1"/>
  <c r="AW1851" i="1"/>
  <c r="AU1851" i="1"/>
  <c r="AS1851" i="1"/>
  <c r="AH1851" i="1"/>
  <c r="Y1851" i="1"/>
  <c r="W1851" i="1"/>
  <c r="R1851" i="1"/>
  <c r="T1851" i="1"/>
  <c r="S1851" i="1"/>
  <c r="Q1851" i="1"/>
  <c r="P1851" i="1"/>
  <c r="M1851" i="1"/>
  <c r="AV1851" i="1"/>
  <c r="AQ1851" i="1"/>
  <c r="AK1851" i="1"/>
  <c r="I1854" i="1"/>
  <c r="H1854" i="1"/>
  <c r="G1854" i="1"/>
  <c r="AG1813" i="1"/>
  <c r="W1820" i="1"/>
  <c r="AI1851" i="1"/>
  <c r="AM1857" i="1"/>
  <c r="O1857" i="1"/>
  <c r="AL1857" i="1"/>
  <c r="N1857" i="1"/>
  <c r="AJ1857" i="1"/>
  <c r="L1857" i="1"/>
  <c r="AV1857" i="1"/>
  <c r="U1857" i="1"/>
  <c r="AU1857" i="1"/>
  <c r="T1857" i="1"/>
  <c r="AT1857" i="1"/>
  <c r="S1857" i="1"/>
  <c r="AS1857" i="1"/>
  <c r="R1857" i="1"/>
  <c r="AR1857" i="1"/>
  <c r="Q1857" i="1"/>
  <c r="AG1857" i="1"/>
  <c r="AE1857" i="1"/>
  <c r="AD1857" i="1"/>
  <c r="AC1857" i="1"/>
  <c r="AY1857" i="1"/>
  <c r="K1857" i="1"/>
  <c r="AI1857" i="1"/>
  <c r="AX1857" i="1"/>
  <c r="AO1857" i="1"/>
  <c r="AF1857" i="1"/>
  <c r="AB1857" i="1"/>
  <c r="AA1857" i="1"/>
  <c r="Z1857" i="1"/>
  <c r="X1857" i="1"/>
  <c r="W1857" i="1"/>
  <c r="AP1857" i="1"/>
  <c r="M1857" i="1"/>
  <c r="AQ1857" i="1"/>
  <c r="AK1857" i="1"/>
  <c r="AA1782" i="1"/>
  <c r="AY1782" i="1"/>
  <c r="AB1783" i="1"/>
  <c r="AJ1813" i="1"/>
  <c r="X1820" i="1"/>
  <c r="AN1851" i="1"/>
  <c r="AR1894" i="1"/>
  <c r="T1894" i="1"/>
  <c r="AO1894" i="1"/>
  <c r="Q1894" i="1"/>
  <c r="AU1894" i="1"/>
  <c r="U1894" i="1"/>
  <c r="AT1894" i="1"/>
  <c r="S1894" i="1"/>
  <c r="AS1894" i="1"/>
  <c r="R1894" i="1"/>
  <c r="AW1894" i="1"/>
  <c r="AA1894" i="1"/>
  <c r="Z1894" i="1"/>
  <c r="X1894" i="1"/>
  <c r="AY1894" i="1"/>
  <c r="P1894" i="1"/>
  <c r="AJ1894" i="1"/>
  <c r="AI1894" i="1"/>
  <c r="AH1894" i="1"/>
  <c r="AG1894" i="1"/>
  <c r="AF1894" i="1"/>
  <c r="AE1894" i="1"/>
  <c r="V1894" i="1"/>
  <c r="M1894" i="1"/>
  <c r="AL1894" i="1"/>
  <c r="AX1894" i="1"/>
  <c r="AV1894" i="1"/>
  <c r="AD1894" i="1"/>
  <c r="Y1894" i="1"/>
  <c r="AM1894" i="1"/>
  <c r="AK1894" i="1"/>
  <c r="AQ1894" i="1"/>
  <c r="AB1894" i="1"/>
  <c r="W1894" i="1"/>
  <c r="L1894" i="1"/>
  <c r="AP1894" i="1"/>
  <c r="AN1894" i="1"/>
  <c r="AC1894" i="1"/>
  <c r="O1894" i="1"/>
  <c r="K1894" i="1"/>
  <c r="AY1933" i="1"/>
  <c r="AW1933" i="1"/>
  <c r="Y1933" i="1"/>
  <c r="AT1933" i="1"/>
  <c r="V1933" i="1"/>
  <c r="AG1933" i="1"/>
  <c r="AX1933" i="1"/>
  <c r="U1933" i="1"/>
  <c r="AU1933" i="1"/>
  <c r="S1933" i="1"/>
  <c r="AS1933" i="1"/>
  <c r="R1933" i="1"/>
  <c r="AR1933" i="1"/>
  <c r="N1933" i="1"/>
  <c r="T1933" i="1"/>
  <c r="Q1933" i="1"/>
  <c r="P1933" i="1"/>
  <c r="O1933" i="1"/>
  <c r="AQ1933" i="1"/>
  <c r="L1933" i="1"/>
  <c r="AK1933" i="1"/>
  <c r="AB1933" i="1"/>
  <c r="AV1933" i="1"/>
  <c r="AO1933" i="1"/>
  <c r="AN1933" i="1"/>
  <c r="AL1933" i="1"/>
  <c r="W1933" i="1"/>
  <c r="AP1933" i="1"/>
  <c r="AJ1933" i="1"/>
  <c r="AI1933" i="1"/>
  <c r="AH1933" i="1"/>
  <c r="AF1933" i="1"/>
  <c r="AD1933" i="1"/>
  <c r="Z1933" i="1"/>
  <c r="AM1933" i="1"/>
  <c r="AA1933" i="1"/>
  <c r="AE1933" i="1"/>
  <c r="AC1933" i="1"/>
  <c r="X1933" i="1"/>
  <c r="M1933" i="1"/>
  <c r="K1933" i="1"/>
  <c r="AT1813" i="1"/>
  <c r="Y1820" i="1"/>
  <c r="AM1847" i="1"/>
  <c r="O1847" i="1"/>
  <c r="AL1847" i="1"/>
  <c r="N1847" i="1"/>
  <c r="AJ1847" i="1"/>
  <c r="L1847" i="1"/>
  <c r="AG1847" i="1"/>
  <c r="AF1847" i="1"/>
  <c r="AE1847" i="1"/>
  <c r="AD1847" i="1"/>
  <c r="W1847" i="1"/>
  <c r="U1847" i="1"/>
  <c r="AY1847" i="1"/>
  <c r="T1847" i="1"/>
  <c r="Y1847" i="1"/>
  <c r="AU1847" i="1"/>
  <c r="AQ1847" i="1"/>
  <c r="AP1847" i="1"/>
  <c r="AO1847" i="1"/>
  <c r="AN1847" i="1"/>
  <c r="AK1847" i="1"/>
  <c r="AH1847" i="1"/>
  <c r="AC1847" i="1"/>
  <c r="S1847" i="1"/>
  <c r="M1847" i="1"/>
  <c r="K1847" i="1"/>
  <c r="AV1847" i="1"/>
  <c r="X1847" i="1"/>
  <c r="V1847" i="1"/>
  <c r="R1847" i="1"/>
  <c r="Q1847" i="1"/>
  <c r="P1847" i="1"/>
  <c r="AX1847" i="1"/>
  <c r="AT1847" i="1"/>
  <c r="AR1847" i="1"/>
  <c r="AR1851" i="1"/>
  <c r="P1857" i="1"/>
  <c r="N1894" i="1"/>
  <c r="AC1782" i="1"/>
  <c r="AD1783" i="1"/>
  <c r="H1790" i="1"/>
  <c r="I1810" i="1"/>
  <c r="H1810" i="1"/>
  <c r="G1810" i="1"/>
  <c r="AU1813" i="1"/>
  <c r="G1818" i="1"/>
  <c r="AB1820" i="1"/>
  <c r="I1827" i="1"/>
  <c r="H1827" i="1"/>
  <c r="V1857" i="1"/>
  <c r="AD1782" i="1"/>
  <c r="AE1783" i="1"/>
  <c r="AE1804" i="1"/>
  <c r="AD1804" i="1"/>
  <c r="AC1804" i="1"/>
  <c r="AX1804" i="1"/>
  <c r="Z1804" i="1"/>
  <c r="AM1804" i="1"/>
  <c r="K1804" i="1"/>
  <c r="AK1804" i="1"/>
  <c r="AJ1804" i="1"/>
  <c r="AI1804" i="1"/>
  <c r="X1804" i="1"/>
  <c r="AR1804" i="1"/>
  <c r="AV1813" i="1"/>
  <c r="H1818" i="1"/>
  <c r="AD1820" i="1"/>
  <c r="G1827" i="1"/>
  <c r="AA1847" i="1"/>
  <c r="Y1857" i="1"/>
  <c r="AE1782" i="1"/>
  <c r="AF1783" i="1"/>
  <c r="AW1813" i="1"/>
  <c r="AT1814" i="1"/>
  <c r="AE1820" i="1"/>
  <c r="H1823" i="1"/>
  <c r="G1823" i="1"/>
  <c r="J1823" i="1" s="1"/>
  <c r="AB1847" i="1"/>
  <c r="AH1857" i="1"/>
  <c r="AF1782" i="1"/>
  <c r="AG1783" i="1"/>
  <c r="G1789" i="1"/>
  <c r="J1789" i="1" s="1"/>
  <c r="AX1813" i="1"/>
  <c r="AH1820" i="1"/>
  <c r="AN1857" i="1"/>
  <c r="AF1869" i="1"/>
  <c r="AE1869" i="1"/>
  <c r="AD1869" i="1"/>
  <c r="AR1869" i="1"/>
  <c r="Q1869" i="1"/>
  <c r="AQ1869" i="1"/>
  <c r="P1869" i="1"/>
  <c r="AO1869" i="1"/>
  <c r="N1869" i="1"/>
  <c r="W1869" i="1"/>
  <c r="V1869" i="1"/>
  <c r="AY1869" i="1"/>
  <c r="U1869" i="1"/>
  <c r="AX1869" i="1"/>
  <c r="T1869" i="1"/>
  <c r="AW1869" i="1"/>
  <c r="S1869" i="1"/>
  <c r="AV1869" i="1"/>
  <c r="R1869" i="1"/>
  <c r="Y1869" i="1"/>
  <c r="L1869" i="1"/>
  <c r="AU1869" i="1"/>
  <c r="AI1869" i="1"/>
  <c r="O1869" i="1"/>
  <c r="AJ1869" i="1"/>
  <c r="AB1869" i="1"/>
  <c r="AA1869" i="1"/>
  <c r="AP1869" i="1"/>
  <c r="AN1869" i="1"/>
  <c r="AM1869" i="1"/>
  <c r="AL1869" i="1"/>
  <c r="AH1869" i="1"/>
  <c r="AG1869" i="1"/>
  <c r="AS1869" i="1"/>
  <c r="AK1869" i="1"/>
  <c r="Z1869" i="1"/>
  <c r="M1869" i="1"/>
  <c r="AG1782" i="1"/>
  <c r="N1804" i="1"/>
  <c r="AU1804" i="1"/>
  <c r="AM1811" i="1"/>
  <c r="O1811" i="1"/>
  <c r="AJ1811" i="1"/>
  <c r="K1811" i="1"/>
  <c r="AI1811" i="1"/>
  <c r="AH1811" i="1"/>
  <c r="AE1811" i="1"/>
  <c r="AX1811" i="1"/>
  <c r="Y1811" i="1"/>
  <c r="AT1811" i="1"/>
  <c r="P1811" i="1"/>
  <c r="AS1811" i="1"/>
  <c r="N1811" i="1"/>
  <c r="AR1811" i="1"/>
  <c r="M1811" i="1"/>
  <c r="AQ1811" i="1"/>
  <c r="L1811" i="1"/>
  <c r="AP1811" i="1"/>
  <c r="AN1811" i="1"/>
  <c r="AK1811" i="1"/>
  <c r="AD1811" i="1"/>
  <c r="W1811" i="1"/>
  <c r="AN1820" i="1"/>
  <c r="AS1847" i="1"/>
  <c r="AW1857" i="1"/>
  <c r="AR1898" i="1"/>
  <c r="T1898" i="1"/>
  <c r="AP1898" i="1"/>
  <c r="R1898" i="1"/>
  <c r="AO1898" i="1"/>
  <c r="Q1898" i="1"/>
  <c r="AQ1898" i="1"/>
  <c r="N1898" i="1"/>
  <c r="AN1898" i="1"/>
  <c r="M1898" i="1"/>
  <c r="AM1898" i="1"/>
  <c r="L1898" i="1"/>
  <c r="AL1898" i="1"/>
  <c r="K1898" i="1"/>
  <c r="AK1898" i="1"/>
  <c r="Y1898" i="1"/>
  <c r="X1898" i="1"/>
  <c r="V1898" i="1"/>
  <c r="U1898" i="1"/>
  <c r="AY1898" i="1"/>
  <c r="P1898" i="1"/>
  <c r="AJ1898" i="1"/>
  <c r="AI1898" i="1"/>
  <c r="AH1898" i="1"/>
  <c r="AG1898" i="1"/>
  <c r="AF1898" i="1"/>
  <c r="AE1898" i="1"/>
  <c r="W1898" i="1"/>
  <c r="AT1898" i="1"/>
  <c r="AV1898" i="1"/>
  <c r="AU1898" i="1"/>
  <c r="AS1898" i="1"/>
  <c r="AD1898" i="1"/>
  <c r="AC1898" i="1"/>
  <c r="AB1898" i="1"/>
  <c r="AX1898" i="1"/>
  <c r="AW1898" i="1"/>
  <c r="AA1898" i="1"/>
  <c r="S1898" i="1"/>
  <c r="O1898" i="1"/>
  <c r="AN1914" i="1"/>
  <c r="P1914" i="1"/>
  <c r="AR1914" i="1"/>
  <c r="S1914" i="1"/>
  <c r="AP1914" i="1"/>
  <c r="Q1914" i="1"/>
  <c r="AO1914" i="1"/>
  <c r="O1914" i="1"/>
  <c r="AF1914" i="1"/>
  <c r="AE1914" i="1"/>
  <c r="AD1914" i="1"/>
  <c r="AC1914" i="1"/>
  <c r="AA1914" i="1"/>
  <c r="AK1914" i="1"/>
  <c r="AI1914" i="1"/>
  <c r="Y1914" i="1"/>
  <c r="AU1914" i="1"/>
  <c r="AJ1914" i="1"/>
  <c r="AH1914" i="1"/>
  <c r="AB1914" i="1"/>
  <c r="Z1914" i="1"/>
  <c r="X1914" i="1"/>
  <c r="W1914" i="1"/>
  <c r="AM1914" i="1"/>
  <c r="AL1914" i="1"/>
  <c r="AG1914" i="1"/>
  <c r="V1914" i="1"/>
  <c r="U1914" i="1"/>
  <c r="T1914" i="1"/>
  <c r="AS1914" i="1"/>
  <c r="AV1914" i="1"/>
  <c r="AT1914" i="1"/>
  <c r="AQ1914" i="1"/>
  <c r="R1914" i="1"/>
  <c r="N1914" i="1"/>
  <c r="M1914" i="1"/>
  <c r="AX1914" i="1"/>
  <c r="AW1914" i="1"/>
  <c r="L1914" i="1"/>
  <c r="K1914" i="1"/>
  <c r="AH1782" i="1"/>
  <c r="AT1783" i="1"/>
  <c r="V1783" i="1"/>
  <c r="AS1783" i="1"/>
  <c r="AI1783" i="1"/>
  <c r="AM1813" i="1"/>
  <c r="O1813" i="1"/>
  <c r="AO1813" i="1"/>
  <c r="P1813" i="1"/>
  <c r="AN1813" i="1"/>
  <c r="N1813" i="1"/>
  <c r="AL1813" i="1"/>
  <c r="M1813" i="1"/>
  <c r="AI1813" i="1"/>
  <c r="AC1813" i="1"/>
  <c r="AS1813" i="1"/>
  <c r="K1813" i="1"/>
  <c r="AR1813" i="1"/>
  <c r="AQ1813" i="1"/>
  <c r="AP1813" i="1"/>
  <c r="AK1813" i="1"/>
  <c r="AH1813" i="1"/>
  <c r="AF1813" i="1"/>
  <c r="AB1813" i="1"/>
  <c r="V1813" i="1"/>
  <c r="AO1820" i="1"/>
  <c r="K1782" i="1"/>
  <c r="AI1782" i="1"/>
  <c r="K1783" i="1"/>
  <c r="AJ1783" i="1"/>
  <c r="AQ1820" i="1"/>
  <c r="AH325" i="2"/>
  <c r="J325" i="2"/>
  <c r="AG325" i="2"/>
  <c r="I325" i="2"/>
  <c r="AF325" i="2"/>
  <c r="H325" i="2"/>
  <c r="AE325" i="2"/>
  <c r="G325" i="2"/>
  <c r="AD325" i="2"/>
  <c r="AC325" i="2"/>
  <c r="AB325" i="2"/>
  <c r="AA325" i="2"/>
  <c r="Z325" i="2"/>
  <c r="Y325" i="2"/>
  <c r="X325" i="2"/>
  <c r="AU325" i="2"/>
  <c r="W325" i="2"/>
  <c r="AT325" i="2"/>
  <c r="V325" i="2"/>
  <c r="AR325" i="2"/>
  <c r="T325" i="2"/>
  <c r="AQ325" i="2"/>
  <c r="S325" i="2"/>
  <c r="AP325" i="2"/>
  <c r="R325" i="2"/>
  <c r="AO325" i="2"/>
  <c r="Q325" i="2"/>
  <c r="AN325" i="2"/>
  <c r="P325" i="2"/>
  <c r="AM325" i="2"/>
  <c r="O325" i="2"/>
  <c r="AL325" i="2"/>
  <c r="N325" i="2"/>
  <c r="AK325" i="2"/>
  <c r="M325" i="2"/>
  <c r="L325" i="2"/>
  <c r="AI325" i="2"/>
  <c r="K325" i="2"/>
  <c r="AS325" i="2"/>
  <c r="U325" i="2"/>
  <c r="AM1838" i="1"/>
  <c r="O1838" i="1"/>
  <c r="AL1838" i="1"/>
  <c r="N1838" i="1"/>
  <c r="AT1838" i="1"/>
  <c r="T1838" i="1"/>
  <c r="AR1838" i="1"/>
  <c r="Q1838" i="1"/>
  <c r="AO1838" i="1"/>
  <c r="K1838" i="1"/>
  <c r="AI1838" i="1"/>
  <c r="AJ1838" i="1"/>
  <c r="AH1838" i="1"/>
  <c r="AG1838" i="1"/>
  <c r="AF1838" i="1"/>
  <c r="AD1838" i="1"/>
  <c r="AC1838" i="1"/>
  <c r="W1838" i="1"/>
  <c r="AW1838" i="1"/>
  <c r="R1838" i="1"/>
  <c r="AV1838" i="1"/>
  <c r="P1838" i="1"/>
  <c r="AY1838" i="1"/>
  <c r="AX1838" i="1"/>
  <c r="AU1838" i="1"/>
  <c r="AQ1838" i="1"/>
  <c r="AP1838" i="1"/>
  <c r="AN1838" i="1"/>
  <c r="AJ325" i="2" s="1"/>
  <c r="AB1838" i="1"/>
  <c r="AA1838" i="1"/>
  <c r="Y1838" i="1"/>
  <c r="X1838" i="1"/>
  <c r="U1838" i="1"/>
  <c r="M1838" i="1"/>
  <c r="AM1842" i="1"/>
  <c r="O1842" i="1"/>
  <c r="AL1842" i="1"/>
  <c r="N1842" i="1"/>
  <c r="AJ1842" i="1"/>
  <c r="AQ1842" i="1"/>
  <c r="P1842" i="1"/>
  <c r="AN1842" i="1"/>
  <c r="K1842" i="1"/>
  <c r="AS1842" i="1"/>
  <c r="R1842" i="1"/>
  <c r="Z1842" i="1"/>
  <c r="V1842" i="1"/>
  <c r="AI1842" i="1"/>
  <c r="AH1842" i="1"/>
  <c r="AG1842" i="1"/>
  <c r="AF1842" i="1"/>
  <c r="AD1842" i="1"/>
  <c r="AC1842" i="1"/>
  <c r="U1842" i="1"/>
  <c r="AW1842" i="1"/>
  <c r="M1842" i="1"/>
  <c r="AV1842" i="1"/>
  <c r="L1842" i="1"/>
  <c r="AY1842" i="1"/>
  <c r="AU1842" i="1"/>
  <c r="AT1842" i="1"/>
  <c r="AR1842" i="1"/>
  <c r="AK1842" i="1"/>
  <c r="AE1842" i="1"/>
  <c r="AA1842" i="1"/>
  <c r="Y1842" i="1"/>
  <c r="W1842" i="1"/>
  <c r="S1842" i="1"/>
  <c r="K1869" i="1"/>
  <c r="AP1993" i="1"/>
  <c r="R1993" i="1"/>
  <c r="AO1993" i="1"/>
  <c r="Q1993" i="1"/>
  <c r="AC1993" i="1"/>
  <c r="AB1993" i="1"/>
  <c r="AY1993" i="1"/>
  <c r="Y1993" i="1"/>
  <c r="AI1993" i="1"/>
  <c r="AH1993" i="1"/>
  <c r="AG1993" i="1"/>
  <c r="AF1993" i="1"/>
  <c r="AE1993" i="1"/>
  <c r="U1993" i="1"/>
  <c r="T1993" i="1"/>
  <c r="S1993" i="1"/>
  <c r="P1993" i="1"/>
  <c r="O1993" i="1"/>
  <c r="X1993" i="1"/>
  <c r="W1993" i="1"/>
  <c r="V1993" i="1"/>
  <c r="N1993" i="1"/>
  <c r="M1993" i="1"/>
  <c r="L1993" i="1"/>
  <c r="AA1993" i="1"/>
  <c r="AQ1993" i="1"/>
  <c r="AN1993" i="1"/>
  <c r="AJ1993" i="1"/>
  <c r="AX1993" i="1"/>
  <c r="AR1993" i="1"/>
  <c r="Z1993" i="1"/>
  <c r="AW1993" i="1"/>
  <c r="AV1993" i="1"/>
  <c r="AU1993" i="1"/>
  <c r="AS1993" i="1"/>
  <c r="AM1993" i="1"/>
  <c r="AK1993" i="1"/>
  <c r="AD1993" i="1"/>
  <c r="AT1993" i="1"/>
  <c r="AL1993" i="1"/>
  <c r="K1993" i="1"/>
  <c r="L1782" i="1"/>
  <c r="AJ1782" i="1"/>
  <c r="L1783" i="1"/>
  <c r="AK1783" i="1"/>
  <c r="G1788" i="1"/>
  <c r="Q1804" i="1"/>
  <c r="AY1804" i="1"/>
  <c r="R1811" i="1"/>
  <c r="AR1820" i="1"/>
  <c r="L1838" i="1"/>
  <c r="I1858" i="1"/>
  <c r="H1858" i="1"/>
  <c r="G1858" i="1"/>
  <c r="X1869" i="1"/>
  <c r="Z1898" i="1"/>
  <c r="AY1914" i="1"/>
  <c r="M1782" i="1"/>
  <c r="AK1782" i="1"/>
  <c r="M1783" i="1"/>
  <c r="AL1783" i="1"/>
  <c r="H1788" i="1"/>
  <c r="R1804" i="1"/>
  <c r="S1811" i="1"/>
  <c r="L1813" i="1"/>
  <c r="AM1814" i="1"/>
  <c r="O1814" i="1"/>
  <c r="AQ1814" i="1"/>
  <c r="R1814" i="1"/>
  <c r="AP1814" i="1"/>
  <c r="Q1814" i="1"/>
  <c r="AO1814" i="1"/>
  <c r="P1814" i="1"/>
  <c r="AK1814" i="1"/>
  <c r="L1814" i="1"/>
  <c r="AE1814" i="1"/>
  <c r="Z1814" i="1"/>
  <c r="Y1814" i="1"/>
  <c r="X1814" i="1"/>
  <c r="W1814" i="1"/>
  <c r="V1814" i="1"/>
  <c r="AX1814" i="1"/>
  <c r="T1814" i="1"/>
  <c r="AV1814" i="1"/>
  <c r="N1814" i="1"/>
  <c r="AS1814" i="1"/>
  <c r="AH1814" i="1"/>
  <c r="AT1820" i="1"/>
  <c r="S1838" i="1"/>
  <c r="G1853" i="1"/>
  <c r="H1853" i="1"/>
  <c r="AC1869" i="1"/>
  <c r="N1782" i="1"/>
  <c r="AL1782" i="1"/>
  <c r="N1783" i="1"/>
  <c r="AM1783" i="1"/>
  <c r="S1804" i="1"/>
  <c r="T1811" i="1"/>
  <c r="Q1813" i="1"/>
  <c r="G1816" i="1"/>
  <c r="J1816" i="1" s="1"/>
  <c r="AX1820" i="1"/>
  <c r="V1838" i="1"/>
  <c r="Q1842" i="1"/>
  <c r="I1853" i="1"/>
  <c r="AT1869" i="1"/>
  <c r="O1782" i="1"/>
  <c r="AM1782" i="1"/>
  <c r="O1783" i="1"/>
  <c r="AN1783" i="1"/>
  <c r="T1804" i="1"/>
  <c r="U1811" i="1"/>
  <c r="R1813" i="1"/>
  <c r="H1816" i="1"/>
  <c r="Z1838" i="1"/>
  <c r="T1842" i="1"/>
  <c r="P1782" i="1"/>
  <c r="AN1782" i="1"/>
  <c r="P1783" i="1"/>
  <c r="AO1783" i="1"/>
  <c r="G1787" i="1"/>
  <c r="J1787" i="1" s="1"/>
  <c r="G1793" i="1"/>
  <c r="J1793" i="1" s="1"/>
  <c r="U1804" i="1"/>
  <c r="V1811" i="1"/>
  <c r="S1813" i="1"/>
  <c r="K1814" i="1"/>
  <c r="AE1838" i="1"/>
  <c r="X1842" i="1"/>
  <c r="Q1782" i="1"/>
  <c r="AO1782" i="1"/>
  <c r="Q1783" i="1"/>
  <c r="AP1783" i="1"/>
  <c r="V1804" i="1"/>
  <c r="X1811" i="1"/>
  <c r="T1813" i="1"/>
  <c r="M1814" i="1"/>
  <c r="J1821" i="1"/>
  <c r="AK1838" i="1"/>
  <c r="AB1842" i="1"/>
  <c r="R1782" i="1"/>
  <c r="AP1782" i="1"/>
  <c r="R1783" i="1"/>
  <c r="AQ1783" i="1"/>
  <c r="W1804" i="1"/>
  <c r="Z1811" i="1"/>
  <c r="U1813" i="1"/>
  <c r="S1814" i="1"/>
  <c r="AS1838" i="1"/>
  <c r="AO1842" i="1"/>
  <c r="S1782" i="1"/>
  <c r="AQ1782" i="1"/>
  <c r="S1783" i="1"/>
  <c r="AR1783" i="1"/>
  <c r="Y1804" i="1"/>
  <c r="AA1811" i="1"/>
  <c r="W1813" i="1"/>
  <c r="U1814" i="1"/>
  <c r="AP1842" i="1"/>
  <c r="J1859" i="1"/>
  <c r="AM1867" i="1"/>
  <c r="O1867" i="1"/>
  <c r="AL1867" i="1"/>
  <c r="N1867" i="1"/>
  <c r="AJ1867" i="1"/>
  <c r="L1867" i="1"/>
  <c r="AG1867" i="1"/>
  <c r="AF1867" i="1"/>
  <c r="AE1867" i="1"/>
  <c r="AD1867" i="1"/>
  <c r="AC1867" i="1"/>
  <c r="AB1867" i="1"/>
  <c r="AI1867" i="1"/>
  <c r="AH1867" i="1"/>
  <c r="Z1867" i="1"/>
  <c r="Y1867" i="1"/>
  <c r="X1867" i="1"/>
  <c r="W1867" i="1"/>
  <c r="AV1867" i="1"/>
  <c r="K1867" i="1"/>
  <c r="AN1867" i="1"/>
  <c r="AW1867" i="1"/>
  <c r="U1867" i="1"/>
  <c r="Q1867" i="1"/>
  <c r="P1867" i="1"/>
  <c r="R1867" i="1"/>
  <c r="M1867" i="1"/>
  <c r="AU1867" i="1"/>
  <c r="AQ1867" i="1"/>
  <c r="AP1867" i="1"/>
  <c r="AA1867" i="1"/>
  <c r="AY1867" i="1"/>
  <c r="AX1867" i="1"/>
  <c r="AS1867" i="1"/>
  <c r="AR1867" i="1"/>
  <c r="AK1867" i="1"/>
  <c r="T1867" i="1"/>
  <c r="T1782" i="1"/>
  <c r="T1783" i="1"/>
  <c r="AU1783" i="1"/>
  <c r="X1813" i="1"/>
  <c r="AX1842" i="1"/>
  <c r="AN1909" i="1"/>
  <c r="P1909" i="1"/>
  <c r="AG1909" i="1"/>
  <c r="AE1909" i="1"/>
  <c r="AD1909" i="1"/>
  <c r="AR1909" i="1"/>
  <c r="O1909" i="1"/>
  <c r="AQ1909" i="1"/>
  <c r="N1909" i="1"/>
  <c r="AP1909" i="1"/>
  <c r="M1909" i="1"/>
  <c r="AO1909" i="1"/>
  <c r="L1909" i="1"/>
  <c r="AL1909" i="1"/>
  <c r="Z1909" i="1"/>
  <c r="X1909" i="1"/>
  <c r="S1909" i="1"/>
  <c r="AC1909" i="1"/>
  <c r="AB1909" i="1"/>
  <c r="Y1909" i="1"/>
  <c r="W1909" i="1"/>
  <c r="V1909" i="1"/>
  <c r="U1909" i="1"/>
  <c r="AY1909" i="1"/>
  <c r="AX1909" i="1"/>
  <c r="AM1909" i="1"/>
  <c r="AI1909" i="1"/>
  <c r="AW1909" i="1"/>
  <c r="AV1909" i="1"/>
  <c r="AU1909" i="1"/>
  <c r="AT1909" i="1"/>
  <c r="AS1909" i="1"/>
  <c r="AK1909" i="1"/>
  <c r="R1909" i="1"/>
  <c r="AH1909" i="1"/>
  <c r="AF1909" i="1"/>
  <c r="AA1909" i="1"/>
  <c r="T1909" i="1"/>
  <c r="I1912" i="1"/>
  <c r="G1912" i="1"/>
  <c r="H1912" i="1"/>
  <c r="AP1962" i="1"/>
  <c r="R1962" i="1"/>
  <c r="AQ1962" i="1"/>
  <c r="Q1962" i="1"/>
  <c r="AO1962" i="1"/>
  <c r="P1962" i="1"/>
  <c r="AL1962" i="1"/>
  <c r="M1962" i="1"/>
  <c r="X1962" i="1"/>
  <c r="AX1962" i="1"/>
  <c r="V1962" i="1"/>
  <c r="AW1962" i="1"/>
  <c r="U1962" i="1"/>
  <c r="AN1962" i="1"/>
  <c r="AM1962" i="1"/>
  <c r="AK1962" i="1"/>
  <c r="AH1962" i="1"/>
  <c r="AG1962" i="1"/>
  <c r="AF1962" i="1"/>
  <c r="AE1962" i="1"/>
  <c r="AD1962" i="1"/>
  <c r="S1962" i="1"/>
  <c r="O1962" i="1"/>
  <c r="AU1962" i="1"/>
  <c r="AY1962" i="1"/>
  <c r="AI1962" i="1"/>
  <c r="Y1962" i="1"/>
  <c r="N1962" i="1"/>
  <c r="T1962" i="1"/>
  <c r="L1962" i="1"/>
  <c r="K1962" i="1"/>
  <c r="AV1962" i="1"/>
  <c r="AJ1962" i="1"/>
  <c r="W1962" i="1"/>
  <c r="AT1962" i="1"/>
  <c r="Z1962" i="1"/>
  <c r="AB1962" i="1"/>
  <c r="AC1962" i="1"/>
  <c r="AA1962" i="1"/>
  <c r="AS1828" i="1"/>
  <c r="K1909" i="1"/>
  <c r="AS1962" i="1"/>
  <c r="I1822" i="1"/>
  <c r="AJ1909" i="1"/>
  <c r="AM1828" i="1"/>
  <c r="O1828" i="1"/>
  <c r="AL1828" i="1"/>
  <c r="N1828" i="1"/>
  <c r="AB1828" i="1"/>
  <c r="AT1828" i="1"/>
  <c r="S1828" i="1"/>
  <c r="AK1828" i="1"/>
  <c r="AJ1828" i="1"/>
  <c r="AI1828" i="1"/>
  <c r="AH1828" i="1"/>
  <c r="AF1828" i="1"/>
  <c r="AE1828" i="1"/>
  <c r="X1828" i="1"/>
  <c r="AV1828" i="1"/>
  <c r="T1828" i="1"/>
  <c r="AU1828" i="1"/>
  <c r="R1828" i="1"/>
  <c r="AN1913" i="1"/>
  <c r="P1913" i="1"/>
  <c r="AP1913" i="1"/>
  <c r="Q1913" i="1"/>
  <c r="AM1913" i="1"/>
  <c r="N1913" i="1"/>
  <c r="AL1913" i="1"/>
  <c r="M1913" i="1"/>
  <c r="X1913" i="1"/>
  <c r="AY1913" i="1"/>
  <c r="W1913" i="1"/>
  <c r="AX1913" i="1"/>
  <c r="V1913" i="1"/>
  <c r="AW1913" i="1"/>
  <c r="U1913" i="1"/>
  <c r="AU1913" i="1"/>
  <c r="S1913" i="1"/>
  <c r="K1913" i="1"/>
  <c r="AT1913" i="1"/>
  <c r="AK1913" i="1"/>
  <c r="Z1913" i="1"/>
  <c r="AQ1913" i="1"/>
  <c r="AO1913" i="1"/>
  <c r="AI1913" i="1"/>
  <c r="AH1913" i="1"/>
  <c r="AG1913" i="1"/>
  <c r="AF1913" i="1"/>
  <c r="AB1913" i="1"/>
  <c r="AA1913" i="1"/>
  <c r="Y1913" i="1"/>
  <c r="T1913" i="1"/>
  <c r="R1913" i="1"/>
  <c r="O1913" i="1"/>
  <c r="AD1913" i="1"/>
  <c r="AV1913" i="1"/>
  <c r="AS1913" i="1"/>
  <c r="AR1913" i="1"/>
  <c r="AJ1913" i="1"/>
  <c r="AE1913" i="1"/>
  <c r="L1913" i="1"/>
  <c r="I1939" i="1"/>
  <c r="G1939" i="1"/>
  <c r="H1939" i="1"/>
  <c r="AF1881" i="1"/>
  <c r="AE1881" i="1"/>
  <c r="AD1881" i="1"/>
  <c r="AU1881" i="1"/>
  <c r="T1881" i="1"/>
  <c r="AT1881" i="1"/>
  <c r="S1881" i="1"/>
  <c r="AR1881" i="1"/>
  <c r="Q1881" i="1"/>
  <c r="AO1881" i="1"/>
  <c r="N1881" i="1"/>
  <c r="AW1881" i="1"/>
  <c r="O1881" i="1"/>
  <c r="AV1881" i="1"/>
  <c r="M1881" i="1"/>
  <c r="AS1881" i="1"/>
  <c r="L1881" i="1"/>
  <c r="AQ1881" i="1"/>
  <c r="K1881" i="1"/>
  <c r="AP1881" i="1"/>
  <c r="AN1881" i="1"/>
  <c r="AY1881" i="1"/>
  <c r="R1881" i="1"/>
  <c r="AX1881" i="1"/>
  <c r="AM1881" i="1"/>
  <c r="AL1881" i="1"/>
  <c r="AC1881" i="1"/>
  <c r="Z1881" i="1"/>
  <c r="P1881" i="1"/>
  <c r="AH1881" i="1"/>
  <c r="AG1881" i="1"/>
  <c r="AA1881" i="1"/>
  <c r="AJ1881" i="1"/>
  <c r="X1881" i="1"/>
  <c r="W1881" i="1"/>
  <c r="J1829" i="1"/>
  <c r="I1852" i="1"/>
  <c r="G1852" i="1"/>
  <c r="X1808" i="1"/>
  <c r="P1828" i="1"/>
  <c r="AL127" i="2"/>
  <c r="N127" i="2"/>
  <c r="AK127" i="2"/>
  <c r="M127" i="2"/>
  <c r="L127" i="2"/>
  <c r="AI127" i="2"/>
  <c r="K127" i="2"/>
  <c r="AH127" i="2"/>
  <c r="Y127" i="2"/>
  <c r="I127" i="2"/>
  <c r="W127" i="2"/>
  <c r="V127" i="2"/>
  <c r="P127" i="2"/>
  <c r="O127" i="2"/>
  <c r="AU127" i="2"/>
  <c r="AT127" i="2"/>
  <c r="AR127" i="2"/>
  <c r="AQ127" i="2"/>
  <c r="AE127" i="2"/>
  <c r="AD127" i="2"/>
  <c r="AB127" i="2"/>
  <c r="AA127" i="2"/>
  <c r="AM1848" i="1"/>
  <c r="O1848" i="1"/>
  <c r="AL1848" i="1"/>
  <c r="N1848" i="1"/>
  <c r="AJ1848" i="1"/>
  <c r="L1848" i="1"/>
  <c r="AP1848" i="1"/>
  <c r="M1848" i="1"/>
  <c r="AO1848" i="1"/>
  <c r="K1848" i="1"/>
  <c r="AN1848" i="1"/>
  <c r="AJ127" i="2" s="1"/>
  <c r="AK1848" i="1"/>
  <c r="AR1848" i="1"/>
  <c r="AI1848" i="1"/>
  <c r="AH1848" i="1"/>
  <c r="AT1848" i="1"/>
  <c r="AE1848" i="1"/>
  <c r="AA1848" i="1"/>
  <c r="AC1848" i="1"/>
  <c r="AB1848" i="1"/>
  <c r="Z1848" i="1"/>
  <c r="Y1848" i="1"/>
  <c r="W1848" i="1"/>
  <c r="V1848" i="1"/>
  <c r="P1848" i="1"/>
  <c r="AW1848" i="1"/>
  <c r="AV1848" i="1"/>
  <c r="AQ1848" i="1"/>
  <c r="H1852" i="1"/>
  <c r="U1881" i="1"/>
  <c r="AY1943" i="1"/>
  <c r="AA1943" i="1"/>
  <c r="AS1943" i="1"/>
  <c r="T1943" i="1"/>
  <c r="AP1943" i="1"/>
  <c r="Q1943" i="1"/>
  <c r="AO1943" i="1"/>
  <c r="N1943" i="1"/>
  <c r="AN1943" i="1"/>
  <c r="M1943" i="1"/>
  <c r="X1943" i="1"/>
  <c r="W1943" i="1"/>
  <c r="V1943" i="1"/>
  <c r="AX1943" i="1"/>
  <c r="U1943" i="1"/>
  <c r="AW1943" i="1"/>
  <c r="S1943" i="1"/>
  <c r="AF1943" i="1"/>
  <c r="AB1943" i="1"/>
  <c r="Z1943" i="1"/>
  <c r="Y1943" i="1"/>
  <c r="R1943" i="1"/>
  <c r="P1943" i="1"/>
  <c r="L1943" i="1"/>
  <c r="AT1943" i="1"/>
  <c r="AK1943" i="1"/>
  <c r="AH1943" i="1"/>
  <c r="AQ1943" i="1"/>
  <c r="AM1943" i="1"/>
  <c r="AL1943" i="1"/>
  <c r="AI1943" i="1"/>
  <c r="AG1943" i="1"/>
  <c r="AD1943" i="1"/>
  <c r="K1943" i="1"/>
  <c r="AV1943" i="1"/>
  <c r="AU1943" i="1"/>
  <c r="AJ1943" i="1"/>
  <c r="AR1943" i="1"/>
  <c r="AE1943" i="1"/>
  <c r="AC1943" i="1"/>
  <c r="O1943" i="1"/>
  <c r="V1828" i="1"/>
  <c r="I1868" i="1"/>
  <c r="H1868" i="1"/>
  <c r="G1868" i="1"/>
  <c r="J1868" i="1" s="1"/>
  <c r="AF1872" i="1"/>
  <c r="AE1872" i="1"/>
  <c r="AD1872" i="1"/>
  <c r="AH1872" i="1"/>
  <c r="AG1872" i="1"/>
  <c r="AB1872" i="1"/>
  <c r="Z1872" i="1"/>
  <c r="Y1872" i="1"/>
  <c r="X1872" i="1"/>
  <c r="W1872" i="1"/>
  <c r="V1872" i="1"/>
  <c r="AY1872" i="1"/>
  <c r="U1872" i="1"/>
  <c r="AC1872" i="1"/>
  <c r="AM1872" i="1"/>
  <c r="AK1872" i="1"/>
  <c r="AJ1872" i="1"/>
  <c r="AI1872" i="1"/>
  <c r="AA1872" i="1"/>
  <c r="AW1872" i="1"/>
  <c r="L1872" i="1"/>
  <c r="AO1872" i="1"/>
  <c r="Q1872" i="1"/>
  <c r="AX1872" i="1"/>
  <c r="AS1872" i="1"/>
  <c r="AR1872" i="1"/>
  <c r="R1872" i="1"/>
  <c r="P1872" i="1"/>
  <c r="O1872" i="1"/>
  <c r="N1872" i="1"/>
  <c r="K1872" i="1"/>
  <c r="AU1872" i="1"/>
  <c r="AT1872" i="1"/>
  <c r="AN1872" i="1"/>
  <c r="AB1881" i="1"/>
  <c r="AM1863" i="1"/>
  <c r="O1863" i="1"/>
  <c r="AL1863" i="1"/>
  <c r="N1863" i="1"/>
  <c r="AJ1863" i="1"/>
  <c r="L1863" i="1"/>
  <c r="AG1863" i="1"/>
  <c r="AF1863" i="1"/>
  <c r="AE1863" i="1"/>
  <c r="AD1863" i="1"/>
  <c r="AC1863" i="1"/>
  <c r="AW1863" i="1"/>
  <c r="Q1863" i="1"/>
  <c r="AU1863" i="1"/>
  <c r="M1863" i="1"/>
  <c r="AT1863" i="1"/>
  <c r="K1863" i="1"/>
  <c r="AS1863" i="1"/>
  <c r="AR1863" i="1"/>
  <c r="AA1863" i="1"/>
  <c r="AY1863" i="1"/>
  <c r="S1863" i="1"/>
  <c r="AQ1863" i="1"/>
  <c r="W1863" i="1"/>
  <c r="R1863" i="1"/>
  <c r="AK1863" i="1"/>
  <c r="AI1863" i="1"/>
  <c r="AH1863" i="1"/>
  <c r="AB1863" i="1"/>
  <c r="Y1863" i="1"/>
  <c r="X1863" i="1"/>
  <c r="AV1863" i="1"/>
  <c r="M1872" i="1"/>
  <c r="AI1881" i="1"/>
  <c r="AG1808" i="1"/>
  <c r="Y1828" i="1"/>
  <c r="T1848" i="1"/>
  <c r="S1872" i="1"/>
  <c r="AK1881" i="1"/>
  <c r="AI1808" i="1"/>
  <c r="H1817" i="1"/>
  <c r="G1817" i="1"/>
  <c r="AA1828" i="1"/>
  <c r="H1833" i="1"/>
  <c r="J1833" i="1" s="1"/>
  <c r="J1834" i="1"/>
  <c r="X1848" i="1"/>
  <c r="P1863" i="1"/>
  <c r="AL1872" i="1"/>
  <c r="AJ1808" i="1"/>
  <c r="I1817" i="1"/>
  <c r="AC1828" i="1"/>
  <c r="AM1832" i="1"/>
  <c r="O1832" i="1"/>
  <c r="AL1832" i="1"/>
  <c r="N1832" i="1"/>
  <c r="AT1832" i="1"/>
  <c r="T1832" i="1"/>
  <c r="AF1832" i="1"/>
  <c r="AS1832" i="1"/>
  <c r="Q1832" i="1"/>
  <c r="AO1832" i="1"/>
  <c r="K1832" i="1"/>
  <c r="AX1832" i="1"/>
  <c r="S1832" i="1"/>
  <c r="AW1832" i="1"/>
  <c r="R1832" i="1"/>
  <c r="AV1832" i="1"/>
  <c r="P1832" i="1"/>
  <c r="AU1832" i="1"/>
  <c r="M1832" i="1"/>
  <c r="AQ1832" i="1"/>
  <c r="AP1832" i="1"/>
  <c r="AG1832" i="1"/>
  <c r="AB1832" i="1"/>
  <c r="AA1832" i="1"/>
  <c r="AD1848" i="1"/>
  <c r="T1863" i="1"/>
  <c r="AM1865" i="1"/>
  <c r="O1865" i="1"/>
  <c r="AL1865" i="1"/>
  <c r="N1865" i="1"/>
  <c r="AJ1865" i="1"/>
  <c r="L1865" i="1"/>
  <c r="AV1865" i="1"/>
  <c r="U1865" i="1"/>
  <c r="AU1865" i="1"/>
  <c r="T1865" i="1"/>
  <c r="AT1865" i="1"/>
  <c r="S1865" i="1"/>
  <c r="AS1865" i="1"/>
  <c r="R1865" i="1"/>
  <c r="AR1865" i="1"/>
  <c r="Q1865" i="1"/>
  <c r="AX1865" i="1"/>
  <c r="W1865" i="1"/>
  <c r="Z1865" i="1"/>
  <c r="X1865" i="1"/>
  <c r="V1865" i="1"/>
  <c r="P1865" i="1"/>
  <c r="M1865" i="1"/>
  <c r="AK1865" i="1"/>
  <c r="AB1865" i="1"/>
  <c r="AW1865" i="1"/>
  <c r="AC1865" i="1"/>
  <c r="AQ1865" i="1"/>
  <c r="AP1865" i="1"/>
  <c r="AF1865" i="1"/>
  <c r="Y1865" i="1"/>
  <c r="K1865" i="1"/>
  <c r="AP1872" i="1"/>
  <c r="J1825" i="1"/>
  <c r="AD1828" i="1"/>
  <c r="J1835" i="1"/>
  <c r="J1846" i="1"/>
  <c r="AF1848" i="1"/>
  <c r="I1860" i="1"/>
  <c r="H1860" i="1"/>
  <c r="U1863" i="1"/>
  <c r="AQ1872" i="1"/>
  <c r="AE1808" i="1"/>
  <c r="AD1808" i="1"/>
  <c r="AC1808" i="1"/>
  <c r="AX1808" i="1"/>
  <c r="Z1808" i="1"/>
  <c r="AL1808" i="1"/>
  <c r="AG1828" i="1"/>
  <c r="J1836" i="1"/>
  <c r="AG1848" i="1"/>
  <c r="G1860" i="1"/>
  <c r="V1863" i="1"/>
  <c r="AA1865" i="1"/>
  <c r="AV1872" i="1"/>
  <c r="K1808" i="1"/>
  <c r="AM1808" i="1"/>
  <c r="I1815" i="1"/>
  <c r="J1815" i="1" s="1"/>
  <c r="AN1828" i="1"/>
  <c r="I1837" i="1"/>
  <c r="G1837" i="1"/>
  <c r="J1837" i="1" s="1"/>
  <c r="G1843" i="1"/>
  <c r="J1843" i="1" s="1"/>
  <c r="AS1848" i="1"/>
  <c r="H1850" i="1"/>
  <c r="G1850" i="1"/>
  <c r="I1850" i="1"/>
  <c r="Z1863" i="1"/>
  <c r="AF1884" i="1"/>
  <c r="AE1884" i="1"/>
  <c r="AD1884" i="1"/>
  <c r="AJ1884" i="1"/>
  <c r="AI1884" i="1"/>
  <c r="AG1884" i="1"/>
  <c r="AA1884" i="1"/>
  <c r="X1884" i="1"/>
  <c r="W1884" i="1"/>
  <c r="V1884" i="1"/>
  <c r="U1884" i="1"/>
  <c r="AY1884" i="1"/>
  <c r="T1884" i="1"/>
  <c r="AX1884" i="1"/>
  <c r="S1884" i="1"/>
  <c r="Z1884" i="1"/>
  <c r="AN1884" i="1"/>
  <c r="AM1884" i="1"/>
  <c r="AL1884" i="1"/>
  <c r="AK1884" i="1"/>
  <c r="AH1884" i="1"/>
  <c r="AC1884" i="1"/>
  <c r="O1884" i="1"/>
  <c r="L1884" i="1"/>
  <c r="AP1884" i="1"/>
  <c r="AB1884" i="1"/>
  <c r="P1884" i="1"/>
  <c r="N1884" i="1"/>
  <c r="K1884" i="1"/>
  <c r="AU1884" i="1"/>
  <c r="AQ1884" i="1"/>
  <c r="AO1884" i="1"/>
  <c r="Q1884" i="1"/>
  <c r="AF1875" i="1"/>
  <c r="AE1875" i="1"/>
  <c r="AD1875" i="1"/>
  <c r="AU1875" i="1"/>
  <c r="T1875" i="1"/>
  <c r="AT1875" i="1"/>
  <c r="S1875" i="1"/>
  <c r="AR1875" i="1"/>
  <c r="Q1875" i="1"/>
  <c r="AI1875" i="1"/>
  <c r="AH1875" i="1"/>
  <c r="AG1875" i="1"/>
  <c r="AC1875" i="1"/>
  <c r="AB1875" i="1"/>
  <c r="AA1875" i="1"/>
  <c r="AK1875" i="1"/>
  <c r="AX1875" i="1"/>
  <c r="AW1875" i="1"/>
  <c r="AV1875" i="1"/>
  <c r="AS1875" i="1"/>
  <c r="AQ1875" i="1"/>
  <c r="AP1875" i="1"/>
  <c r="W1875" i="1"/>
  <c r="L1875" i="1"/>
  <c r="Y1875" i="1"/>
  <c r="AF1874" i="1"/>
  <c r="AE1874" i="1"/>
  <c r="AD1874" i="1"/>
  <c r="AQ1874" i="1"/>
  <c r="P1874" i="1"/>
  <c r="AP1874" i="1"/>
  <c r="O1874" i="1"/>
  <c r="AN1874" i="1"/>
  <c r="M1874" i="1"/>
  <c r="V1874" i="1"/>
  <c r="AY1874" i="1"/>
  <c r="U1874" i="1"/>
  <c r="AX1874" i="1"/>
  <c r="T1874" i="1"/>
  <c r="AW1874" i="1"/>
  <c r="S1874" i="1"/>
  <c r="AV1874" i="1"/>
  <c r="R1874" i="1"/>
  <c r="AU1874" i="1"/>
  <c r="Q1874" i="1"/>
  <c r="X1874" i="1"/>
  <c r="L1874" i="1"/>
  <c r="AI1874" i="1"/>
  <c r="W1874" i="1"/>
  <c r="AG1874" i="1"/>
  <c r="AT1874" i="1"/>
  <c r="AS1874" i="1"/>
  <c r="N1875" i="1"/>
  <c r="J1830" i="1"/>
  <c r="I1864" i="1"/>
  <c r="H1864" i="1"/>
  <c r="J1864" i="1" s="1"/>
  <c r="O1875" i="1"/>
  <c r="Y1874" i="1"/>
  <c r="V1875" i="1"/>
  <c r="AF1878" i="1"/>
  <c r="AE1878" i="1"/>
  <c r="AD1878" i="1"/>
  <c r="AI1878" i="1"/>
  <c r="AH1878" i="1"/>
  <c r="AC1878" i="1"/>
  <c r="Z1878" i="1"/>
  <c r="AM1878" i="1"/>
  <c r="AL1878" i="1"/>
  <c r="AK1878" i="1"/>
  <c r="AJ1878" i="1"/>
  <c r="AG1878" i="1"/>
  <c r="AB1878" i="1"/>
  <c r="AO1878" i="1"/>
  <c r="T1878" i="1"/>
  <c r="S1878" i="1"/>
  <c r="R1878" i="1"/>
  <c r="Q1878" i="1"/>
  <c r="P1878" i="1"/>
  <c r="O1878" i="1"/>
  <c r="AU1878" i="1"/>
  <c r="AR1878" i="1"/>
  <c r="V1878" i="1"/>
  <c r="AA1878" i="1"/>
  <c r="U1878" i="1"/>
  <c r="N1878" i="1"/>
  <c r="AR1893" i="1"/>
  <c r="T1893" i="1"/>
  <c r="AO1893" i="1"/>
  <c r="Q1893" i="1"/>
  <c r="AP1893" i="1"/>
  <c r="O1893" i="1"/>
  <c r="AN1893" i="1"/>
  <c r="N1893" i="1"/>
  <c r="AM1893" i="1"/>
  <c r="M1893" i="1"/>
  <c r="AT1893" i="1"/>
  <c r="L1893" i="1"/>
  <c r="AS1893" i="1"/>
  <c r="K1893" i="1"/>
  <c r="AL1893" i="1"/>
  <c r="AI1893" i="1"/>
  <c r="AY1893" i="1"/>
  <c r="P1893" i="1"/>
  <c r="AX1893" i="1"/>
  <c r="AW1893" i="1"/>
  <c r="AV1893" i="1"/>
  <c r="AU1893" i="1"/>
  <c r="AQ1893" i="1"/>
  <c r="AE1893" i="1"/>
  <c r="AB1893" i="1"/>
  <c r="S1893" i="1"/>
  <c r="AK1893" i="1"/>
  <c r="AJ1893" i="1"/>
  <c r="AH1893" i="1"/>
  <c r="Z1893" i="1"/>
  <c r="W1893" i="1"/>
  <c r="U1893" i="1"/>
  <c r="R1893" i="1"/>
  <c r="AG1893" i="1"/>
  <c r="AD1893" i="1"/>
  <c r="AJ1874" i="1"/>
  <c r="AN1875" i="1"/>
  <c r="Y1878" i="1"/>
  <c r="J1930" i="1"/>
  <c r="AO1875" i="1"/>
  <c r="AF1882" i="1"/>
  <c r="AE1882" i="1"/>
  <c r="AD1882" i="1"/>
  <c r="AY1882" i="1"/>
  <c r="X1882" i="1"/>
  <c r="AX1882" i="1"/>
  <c r="W1882" i="1"/>
  <c r="AV1882" i="1"/>
  <c r="U1882" i="1"/>
  <c r="AS1882" i="1"/>
  <c r="R1882" i="1"/>
  <c r="AG1882" i="1"/>
  <c r="AC1882" i="1"/>
  <c r="AB1882" i="1"/>
  <c r="AA1882" i="1"/>
  <c r="Z1882" i="1"/>
  <c r="Y1882" i="1"/>
  <c r="AI1882" i="1"/>
  <c r="AT1882" i="1"/>
  <c r="AR1882" i="1"/>
  <c r="AQ1882" i="1"/>
  <c r="AP1882" i="1"/>
  <c r="AO1882" i="1"/>
  <c r="AN1882" i="1"/>
  <c r="V1882" i="1"/>
  <c r="Q1882" i="1"/>
  <c r="AW1882" i="1"/>
  <c r="P1882" i="1"/>
  <c r="AU1882" i="1"/>
  <c r="AL1882" i="1"/>
  <c r="H1846" i="1"/>
  <c r="AM1874" i="1"/>
  <c r="AQ1878" i="1"/>
  <c r="L1882" i="1"/>
  <c r="J1924" i="1"/>
  <c r="AO1874" i="1"/>
  <c r="M1882" i="1"/>
  <c r="AY1934" i="1"/>
  <c r="AA1934" i="1"/>
  <c r="Z1934" i="1"/>
  <c r="AV1934" i="1"/>
  <c r="W1934" i="1"/>
  <c r="AM1934" i="1"/>
  <c r="L1934" i="1"/>
  <c r="AE1934" i="1"/>
  <c r="AC1934" i="1"/>
  <c r="AB1934" i="1"/>
  <c r="AG1934" i="1"/>
  <c r="AN1934" i="1"/>
  <c r="AL1934" i="1"/>
  <c r="AK1934" i="1"/>
  <c r="AJ1934" i="1"/>
  <c r="AH1934" i="1"/>
  <c r="U1934" i="1"/>
  <c r="AS1934" i="1"/>
  <c r="M1934" i="1"/>
  <c r="AU1934" i="1"/>
  <c r="AT1934" i="1"/>
  <c r="AR1934" i="1"/>
  <c r="AP1934" i="1"/>
  <c r="AO1934" i="1"/>
  <c r="AF1934" i="1"/>
  <c r="N1934" i="1"/>
  <c r="AX1934" i="1"/>
  <c r="AW1934" i="1"/>
  <c r="AQ1934" i="1"/>
  <c r="P1934" i="1"/>
  <c r="O1934" i="1"/>
  <c r="K1934" i="1"/>
  <c r="R1934" i="1"/>
  <c r="Y1934" i="1"/>
  <c r="X1934" i="1"/>
  <c r="V1934" i="1"/>
  <c r="T1934" i="1"/>
  <c r="S1934" i="1"/>
  <c r="Q1934" i="1"/>
  <c r="AI1934" i="1"/>
  <c r="AD1934" i="1"/>
  <c r="AY1945" i="1"/>
  <c r="AA1945" i="1"/>
  <c r="AW1945" i="1"/>
  <c r="X1945" i="1"/>
  <c r="AT1945" i="1"/>
  <c r="U1945" i="1"/>
  <c r="AC1945" i="1"/>
  <c r="AB1945" i="1"/>
  <c r="AS1945" i="1"/>
  <c r="P1945" i="1"/>
  <c r="AR1945" i="1"/>
  <c r="O1945" i="1"/>
  <c r="AQ1945" i="1"/>
  <c r="N1945" i="1"/>
  <c r="AP1945" i="1"/>
  <c r="M1945" i="1"/>
  <c r="AO1945" i="1"/>
  <c r="L1945" i="1"/>
  <c r="AN1945" i="1"/>
  <c r="AJ1945" i="1"/>
  <c r="AV1945" i="1"/>
  <c r="AU1945" i="1"/>
  <c r="AM1945" i="1"/>
  <c r="AL1945" i="1"/>
  <c r="AI1945" i="1"/>
  <c r="Z1945" i="1"/>
  <c r="S1945" i="1"/>
  <c r="K1945" i="1"/>
  <c r="AK1945" i="1"/>
  <c r="AH1945" i="1"/>
  <c r="AF1945" i="1"/>
  <c r="R1945" i="1"/>
  <c r="AX1945" i="1"/>
  <c r="AG1945" i="1"/>
  <c r="AE1945" i="1"/>
  <c r="AD1945" i="1"/>
  <c r="Y1945" i="1"/>
  <c r="G1844" i="1"/>
  <c r="J1844" i="1" s="1"/>
  <c r="AR1874" i="1"/>
  <c r="J1876" i="1"/>
  <c r="N1882" i="1"/>
  <c r="AR1892" i="1"/>
  <c r="T1892" i="1"/>
  <c r="AO1892" i="1"/>
  <c r="Q1892" i="1"/>
  <c r="AK1892" i="1"/>
  <c r="K1892" i="1"/>
  <c r="AJ1892" i="1"/>
  <c r="AI1892" i="1"/>
  <c r="AE1892" i="1"/>
  <c r="AD1892" i="1"/>
  <c r="AB1892" i="1"/>
  <c r="Y1892" i="1"/>
  <c r="Z1892" i="1"/>
  <c r="X1892" i="1"/>
  <c r="W1892" i="1"/>
  <c r="V1892" i="1"/>
  <c r="U1892" i="1"/>
  <c r="S1892" i="1"/>
  <c r="AU1892" i="1"/>
  <c r="L1892" i="1"/>
  <c r="AQ1892" i="1"/>
  <c r="AC1892" i="1"/>
  <c r="AX1892" i="1"/>
  <c r="AW1892" i="1"/>
  <c r="AV1892" i="1"/>
  <c r="AT1892" i="1"/>
  <c r="AS1892" i="1"/>
  <c r="AP1892" i="1"/>
  <c r="AF1892" i="1"/>
  <c r="P1892" i="1"/>
  <c r="AH1892" i="1"/>
  <c r="O1892" i="1"/>
  <c r="N1892" i="1"/>
  <c r="Q1945" i="1"/>
  <c r="I1967" i="1"/>
  <c r="H1967" i="1"/>
  <c r="G1967" i="1"/>
  <c r="O1882" i="1"/>
  <c r="T1945" i="1"/>
  <c r="J1953" i="1"/>
  <c r="J1841" i="1"/>
  <c r="G1845" i="1"/>
  <c r="I1845" i="1"/>
  <c r="AR1897" i="1"/>
  <c r="T1897" i="1"/>
  <c r="AP1897" i="1"/>
  <c r="R1897" i="1"/>
  <c r="AO1897" i="1"/>
  <c r="Q1897" i="1"/>
  <c r="AI1897" i="1"/>
  <c r="AH1897" i="1"/>
  <c r="AG1897" i="1"/>
  <c r="AF1897" i="1"/>
  <c r="W1897" i="1"/>
  <c r="AM1897" i="1"/>
  <c r="AL1897" i="1"/>
  <c r="AJ1897" i="1"/>
  <c r="AE1897" i="1"/>
  <c r="AC1897" i="1"/>
  <c r="AV1897" i="1"/>
  <c r="AU1897" i="1"/>
  <c r="AT1897" i="1"/>
  <c r="AS1897" i="1"/>
  <c r="AQ1897" i="1"/>
  <c r="AN1897" i="1"/>
  <c r="Y1897" i="1"/>
  <c r="U1897" i="1"/>
  <c r="AX1897" i="1"/>
  <c r="V1897" i="1"/>
  <c r="S1897" i="1"/>
  <c r="P1897" i="1"/>
  <c r="O1897" i="1"/>
  <c r="N1897" i="1"/>
  <c r="M1897" i="1"/>
  <c r="Z1897" i="1"/>
  <c r="I1916" i="1"/>
  <c r="H1916" i="1"/>
  <c r="G1916" i="1"/>
  <c r="J1916" i="1" s="1"/>
  <c r="AP1960" i="1"/>
  <c r="R1960" i="1"/>
  <c r="AL1960" i="1"/>
  <c r="M1960" i="1"/>
  <c r="AK1960" i="1"/>
  <c r="L1960" i="1"/>
  <c r="AH1960" i="1"/>
  <c r="AF1960" i="1"/>
  <c r="AD1960" i="1"/>
  <c r="AC1960" i="1"/>
  <c r="AO1960" i="1"/>
  <c r="AN1960" i="1"/>
  <c r="AM1960" i="1"/>
  <c r="X1960" i="1"/>
  <c r="W1960" i="1"/>
  <c r="V1960" i="1"/>
  <c r="U1960" i="1"/>
  <c r="T1960" i="1"/>
  <c r="AA1960" i="1"/>
  <c r="Z1960" i="1"/>
  <c r="P1960" i="1"/>
  <c r="AX1960" i="1"/>
  <c r="AW1960" i="1"/>
  <c r="AV1960" i="1"/>
  <c r="AU1960" i="1"/>
  <c r="AS1960" i="1"/>
  <c r="AE1960" i="1"/>
  <c r="O1960" i="1"/>
  <c r="AY1960" i="1"/>
  <c r="AT1960" i="1"/>
  <c r="AR1960" i="1"/>
  <c r="AJ1960" i="1"/>
  <c r="AI1960" i="1"/>
  <c r="AB1960" i="1"/>
  <c r="Y1960" i="1"/>
  <c r="AQ1960" i="1"/>
  <c r="AG1960" i="1"/>
  <c r="S1960" i="1"/>
  <c r="Q1960" i="1"/>
  <c r="N1960" i="1"/>
  <c r="K1960" i="1"/>
  <c r="AP1990" i="1"/>
  <c r="R1990" i="1"/>
  <c r="AO1990" i="1"/>
  <c r="Q1990" i="1"/>
  <c r="AQ1990" i="1"/>
  <c r="O1990" i="1"/>
  <c r="AN1990" i="1"/>
  <c r="N1990" i="1"/>
  <c r="AK1990" i="1"/>
  <c r="K1990" i="1"/>
  <c r="AC1990" i="1"/>
  <c r="AB1990" i="1"/>
  <c r="AA1990" i="1"/>
  <c r="Z1990" i="1"/>
  <c r="Y1990" i="1"/>
  <c r="W1990" i="1"/>
  <c r="V1990" i="1"/>
  <c r="U1990" i="1"/>
  <c r="T1990" i="1"/>
  <c r="S1990" i="1"/>
  <c r="AV1990" i="1"/>
  <c r="AU1990" i="1"/>
  <c r="AT1990" i="1"/>
  <c r="AS1990" i="1"/>
  <c r="AR1990" i="1"/>
  <c r="AM1990" i="1"/>
  <c r="AX1990" i="1"/>
  <c r="AE1990" i="1"/>
  <c r="AD1990" i="1"/>
  <c r="L1990" i="1"/>
  <c r="AY1990" i="1"/>
  <c r="AI1990" i="1"/>
  <c r="AH1990" i="1"/>
  <c r="AG1990" i="1"/>
  <c r="AF1990" i="1"/>
  <c r="P1990" i="1"/>
  <c r="AJ1990" i="1"/>
  <c r="AL1990" i="1"/>
  <c r="AB1952" i="1"/>
  <c r="AY1952" i="1"/>
  <c r="AA1952" i="1"/>
  <c r="AS1952" i="1"/>
  <c r="S1952" i="1"/>
  <c r="AQ1952" i="1"/>
  <c r="Q1952" i="1"/>
  <c r="AP1952" i="1"/>
  <c r="P1952" i="1"/>
  <c r="AI1952" i="1"/>
  <c r="AH1952" i="1"/>
  <c r="U1952" i="1"/>
  <c r="T1952" i="1"/>
  <c r="AX1952" i="1"/>
  <c r="R1952" i="1"/>
  <c r="AW1952" i="1"/>
  <c r="O1952" i="1"/>
  <c r="AV1952" i="1"/>
  <c r="N1952" i="1"/>
  <c r="AU1952" i="1"/>
  <c r="AN1952" i="1"/>
  <c r="AG1952" i="1"/>
  <c r="AF1952" i="1"/>
  <c r="AE1952" i="1"/>
  <c r="AD1952" i="1"/>
  <c r="Z1952" i="1"/>
  <c r="L1952" i="1"/>
  <c r="AO1952" i="1"/>
  <c r="AT1952" i="1"/>
  <c r="Y1952" i="1"/>
  <c r="M1952" i="1"/>
  <c r="AR1952" i="1"/>
  <c r="AM1952" i="1"/>
  <c r="AK1952" i="1"/>
  <c r="AJ1952" i="1"/>
  <c r="AC1952" i="1"/>
  <c r="X1952" i="1"/>
  <c r="AL1952" i="1"/>
  <c r="V1879" i="1"/>
  <c r="Q1880" i="1"/>
  <c r="Y1901" i="1"/>
  <c r="AY1937" i="1"/>
  <c r="AA1937" i="1"/>
  <c r="AG1937" i="1"/>
  <c r="AD1937" i="1"/>
  <c r="AB1937" i="1"/>
  <c r="X1937" i="1"/>
  <c r="AX1937" i="1"/>
  <c r="V1937" i="1"/>
  <c r="AW1937" i="1"/>
  <c r="U1937" i="1"/>
  <c r="AS1937" i="1"/>
  <c r="N1937" i="1"/>
  <c r="AC1937" i="1"/>
  <c r="Z1937" i="1"/>
  <c r="Y1937" i="1"/>
  <c r="W1937" i="1"/>
  <c r="S1937" i="1"/>
  <c r="AR1937" i="1"/>
  <c r="L1937" i="1"/>
  <c r="AJ1937" i="1"/>
  <c r="AK1937" i="1"/>
  <c r="AI1937" i="1"/>
  <c r="AH1937" i="1"/>
  <c r="AE1937" i="1"/>
  <c r="T1937" i="1"/>
  <c r="Q1937" i="1"/>
  <c r="AQ1937" i="1"/>
  <c r="AM1937" i="1"/>
  <c r="AL1937" i="1"/>
  <c r="R1937" i="1"/>
  <c r="P1937" i="1"/>
  <c r="O1937" i="1"/>
  <c r="M1937" i="1"/>
  <c r="AV1937" i="1"/>
  <c r="AP1997" i="1"/>
  <c r="R1997" i="1"/>
  <c r="AO1997" i="1"/>
  <c r="Q1997" i="1"/>
  <c r="AU1997" i="1"/>
  <c r="U1997" i="1"/>
  <c r="AT1997" i="1"/>
  <c r="T1997" i="1"/>
  <c r="AQ1997" i="1"/>
  <c r="O1997" i="1"/>
  <c r="W1997" i="1"/>
  <c r="AY1997" i="1"/>
  <c r="V1997" i="1"/>
  <c r="AX1997" i="1"/>
  <c r="S1997" i="1"/>
  <c r="AW1997" i="1"/>
  <c r="P1997" i="1"/>
  <c r="AV1997" i="1"/>
  <c r="N1997" i="1"/>
  <c r="AS1997" i="1"/>
  <c r="AR1997" i="1"/>
  <c r="AN1997" i="1"/>
  <c r="AM1997" i="1"/>
  <c r="AL1997" i="1"/>
  <c r="AK1997" i="1"/>
  <c r="AJ1997" i="1"/>
  <c r="AI1997" i="1"/>
  <c r="AH1997" i="1"/>
  <c r="AG1997" i="1"/>
  <c r="AB1997" i="1"/>
  <c r="M1997" i="1"/>
  <c r="AE1997" i="1"/>
  <c r="X1997" i="1"/>
  <c r="AD1997" i="1"/>
  <c r="AF1997" i="1"/>
  <c r="AC1997" i="1"/>
  <c r="Z1997" i="1"/>
  <c r="Y1997" i="1"/>
  <c r="L1997" i="1"/>
  <c r="K1997" i="1"/>
  <c r="I1896" i="1"/>
  <c r="H1896" i="1"/>
  <c r="G1866" i="1"/>
  <c r="AF1880" i="1"/>
  <c r="AE1880" i="1"/>
  <c r="AD1880" i="1"/>
  <c r="AQ1880" i="1"/>
  <c r="P1880" i="1"/>
  <c r="AP1880" i="1"/>
  <c r="O1880" i="1"/>
  <c r="AN1880" i="1"/>
  <c r="M1880" i="1"/>
  <c r="AK1880" i="1"/>
  <c r="AG1880" i="1"/>
  <c r="AC1880" i="1"/>
  <c r="AB1880" i="1"/>
  <c r="AA1880" i="1"/>
  <c r="Z1880" i="1"/>
  <c r="Y1880" i="1"/>
  <c r="AI1880" i="1"/>
  <c r="AW1880" i="1"/>
  <c r="G1896" i="1"/>
  <c r="AR1901" i="1"/>
  <c r="T1901" i="1"/>
  <c r="AP1901" i="1"/>
  <c r="R1901" i="1"/>
  <c r="AO1901" i="1"/>
  <c r="Q1901" i="1"/>
  <c r="AI1901" i="1"/>
  <c r="AH1901" i="1"/>
  <c r="AG1901" i="1"/>
  <c r="AF1901" i="1"/>
  <c r="X1901" i="1"/>
  <c r="AV1901" i="1"/>
  <c r="M1901" i="1"/>
  <c r="AU1901" i="1"/>
  <c r="L1901" i="1"/>
  <c r="AS1901" i="1"/>
  <c r="AQ1901" i="1"/>
  <c r="AN1901" i="1"/>
  <c r="AM1901" i="1"/>
  <c r="P1901" i="1"/>
  <c r="O1901" i="1"/>
  <c r="N1901" i="1"/>
  <c r="K1901" i="1"/>
  <c r="AK1901" i="1"/>
  <c r="AD1901" i="1"/>
  <c r="U1901" i="1"/>
  <c r="I2002" i="1"/>
  <c r="H2002" i="1"/>
  <c r="G2002" i="1"/>
  <c r="I1856" i="1"/>
  <c r="H1856" i="1"/>
  <c r="H1866" i="1"/>
  <c r="AX1880" i="1"/>
  <c r="AP1981" i="1"/>
  <c r="R1981" i="1"/>
  <c r="AF1981" i="1"/>
  <c r="AE1981" i="1"/>
  <c r="AB1981" i="1"/>
  <c r="AU1981" i="1"/>
  <c r="S1981" i="1"/>
  <c r="AT1981" i="1"/>
  <c r="Q1981" i="1"/>
  <c r="AS1981" i="1"/>
  <c r="P1981" i="1"/>
  <c r="AR1981" i="1"/>
  <c r="O1981" i="1"/>
  <c r="AQ1981" i="1"/>
  <c r="N1981" i="1"/>
  <c r="U1981" i="1"/>
  <c r="T1981" i="1"/>
  <c r="M1981" i="1"/>
  <c r="AY1981" i="1"/>
  <c r="L1981" i="1"/>
  <c r="AX1981" i="1"/>
  <c r="K1981" i="1"/>
  <c r="AN1981" i="1"/>
  <c r="AM1981" i="1"/>
  <c r="AL1981" i="1"/>
  <c r="AK1981" i="1"/>
  <c r="AJ1981" i="1"/>
  <c r="AI1981" i="1"/>
  <c r="AV1981" i="1"/>
  <c r="AO1981" i="1"/>
  <c r="AA1981" i="1"/>
  <c r="AW1981" i="1"/>
  <c r="Z1981" i="1"/>
  <c r="W1981" i="1"/>
  <c r="AG1981" i="1"/>
  <c r="X1981" i="1"/>
  <c r="V1981" i="1"/>
  <c r="AC1981" i="1"/>
  <c r="Y1981" i="1"/>
  <c r="G1856" i="1"/>
  <c r="G1861" i="1"/>
  <c r="J1861" i="1" s="1"/>
  <c r="AY1880" i="1"/>
  <c r="AP1985" i="1"/>
  <c r="R1985" i="1"/>
  <c r="AO1985" i="1"/>
  <c r="Q1985" i="1"/>
  <c r="AU1985" i="1"/>
  <c r="U1985" i="1"/>
  <c r="AT1985" i="1"/>
  <c r="T1985" i="1"/>
  <c r="AQ1985" i="1"/>
  <c r="O1985" i="1"/>
  <c r="AE1985" i="1"/>
  <c r="AD1985" i="1"/>
  <c r="AC1985" i="1"/>
  <c r="AB1985" i="1"/>
  <c r="AA1985" i="1"/>
  <c r="AR1985" i="1"/>
  <c r="AN1985" i="1"/>
  <c r="AM1985" i="1"/>
  <c r="AL1985" i="1"/>
  <c r="AK1985" i="1"/>
  <c r="V1985" i="1"/>
  <c r="S1985" i="1"/>
  <c r="P1985" i="1"/>
  <c r="N1985" i="1"/>
  <c r="M1985" i="1"/>
  <c r="L1985" i="1"/>
  <c r="X1985" i="1"/>
  <c r="AW1985" i="1"/>
  <c r="AG1985" i="1"/>
  <c r="K1985" i="1"/>
  <c r="AI1985" i="1"/>
  <c r="AH1985" i="1"/>
  <c r="AF1985" i="1"/>
  <c r="Z1985" i="1"/>
  <c r="W1985" i="1"/>
  <c r="AY1985" i="1"/>
  <c r="AV1985" i="1"/>
  <c r="AS1985" i="1"/>
  <c r="AX1985" i="1"/>
  <c r="AJ1985" i="1"/>
  <c r="Y1985" i="1"/>
  <c r="AF1879" i="1"/>
  <c r="AE1879" i="1"/>
  <c r="AD1879" i="1"/>
  <c r="AM1879" i="1"/>
  <c r="L1879" i="1"/>
  <c r="AL1879" i="1"/>
  <c r="K1879" i="1"/>
  <c r="AJ1879" i="1"/>
  <c r="AG1879" i="1"/>
  <c r="AW1879" i="1"/>
  <c r="R1879" i="1"/>
  <c r="AV1879" i="1"/>
  <c r="Q1879" i="1"/>
  <c r="AU1879" i="1"/>
  <c r="P1879" i="1"/>
  <c r="AT1879" i="1"/>
  <c r="O1879" i="1"/>
  <c r="AS1879" i="1"/>
  <c r="N1879" i="1"/>
  <c r="AR1879" i="1"/>
  <c r="M1879" i="1"/>
  <c r="AY1879" i="1"/>
  <c r="T1879" i="1"/>
  <c r="AH1981" i="1"/>
  <c r="AP1999" i="1"/>
  <c r="R1999" i="1"/>
  <c r="AO1999" i="1"/>
  <c r="Q1999" i="1"/>
  <c r="AC1999" i="1"/>
  <c r="AB1999" i="1"/>
  <c r="AA1999" i="1"/>
  <c r="AY1999" i="1"/>
  <c r="Y1999" i="1"/>
  <c r="AT1999" i="1"/>
  <c r="N1999" i="1"/>
  <c r="AS1999" i="1"/>
  <c r="M1999" i="1"/>
  <c r="AR1999" i="1"/>
  <c r="L1999" i="1"/>
  <c r="AQ1999" i="1"/>
  <c r="K1999" i="1"/>
  <c r="AN1999" i="1"/>
  <c r="AD1999" i="1"/>
  <c r="Z1999" i="1"/>
  <c r="X1999" i="1"/>
  <c r="W1999" i="1"/>
  <c r="V1999" i="1"/>
  <c r="AM1999" i="1"/>
  <c r="AL1999" i="1"/>
  <c r="AK1999" i="1"/>
  <c r="AJ1999" i="1"/>
  <c r="AI1999" i="1"/>
  <c r="AH1999" i="1"/>
  <c r="AV1999" i="1"/>
  <c r="T1999" i="1"/>
  <c r="S1999" i="1"/>
  <c r="AG1999" i="1"/>
  <c r="AF1999" i="1"/>
  <c r="AE1999" i="1"/>
  <c r="U1999" i="1"/>
  <c r="O1999" i="1"/>
  <c r="AX1999" i="1"/>
  <c r="AU1999" i="1"/>
  <c r="S1879" i="1"/>
  <c r="L1880" i="1"/>
  <c r="G1900" i="1"/>
  <c r="J1900" i="1" s="1"/>
  <c r="V1901" i="1"/>
  <c r="I1891" i="1"/>
  <c r="H1891" i="1"/>
  <c r="G1891" i="1"/>
  <c r="J1891" i="1" s="1"/>
  <c r="I1917" i="1"/>
  <c r="H1917" i="1"/>
  <c r="J1917" i="1" s="1"/>
  <c r="H1926" i="1"/>
  <c r="G1926" i="1"/>
  <c r="J1926" i="1" s="1"/>
  <c r="AB1948" i="1"/>
  <c r="AY1948" i="1"/>
  <c r="AA1948" i="1"/>
  <c r="AG1948" i="1"/>
  <c r="AE1948" i="1"/>
  <c r="AD1948" i="1"/>
  <c r="AX1948" i="1"/>
  <c r="U1948" i="1"/>
  <c r="AW1948" i="1"/>
  <c r="T1948" i="1"/>
  <c r="W1948" i="1"/>
  <c r="V1948" i="1"/>
  <c r="S1948" i="1"/>
  <c r="R1948" i="1"/>
  <c r="AV1948" i="1"/>
  <c r="Q1948" i="1"/>
  <c r="AU1948" i="1"/>
  <c r="K1948" i="1"/>
  <c r="AQ1948" i="1"/>
  <c r="Y1948" i="1"/>
  <c r="X1948" i="1"/>
  <c r="P1948" i="1"/>
  <c r="O1948" i="1"/>
  <c r="M1948" i="1"/>
  <c r="AR1948" i="1"/>
  <c r="AL1948" i="1"/>
  <c r="AI1948" i="1"/>
  <c r="AF1948" i="1"/>
  <c r="AC1948" i="1"/>
  <c r="Z1948" i="1"/>
  <c r="L1948" i="1"/>
  <c r="AO1948" i="1"/>
  <c r="I1915" i="1"/>
  <c r="G1915" i="1"/>
  <c r="J1915" i="1" s="1"/>
  <c r="H1955" i="1"/>
  <c r="G1955" i="1"/>
  <c r="AY1940" i="1"/>
  <c r="AA1940" i="1"/>
  <c r="AM1940" i="1"/>
  <c r="N1940" i="1"/>
  <c r="AJ1940" i="1"/>
  <c r="K1940" i="1"/>
  <c r="AV1940" i="1"/>
  <c r="U1940" i="1"/>
  <c r="X1940" i="1"/>
  <c r="AX1940" i="1"/>
  <c r="V1940" i="1"/>
  <c r="AW1940" i="1"/>
  <c r="T1940" i="1"/>
  <c r="AK1940" i="1"/>
  <c r="AF1940" i="1"/>
  <c r="S1940" i="1"/>
  <c r="R1940" i="1"/>
  <c r="Q1940" i="1"/>
  <c r="P1940" i="1"/>
  <c r="AU1940" i="1"/>
  <c r="M1940" i="1"/>
  <c r="AO1940" i="1"/>
  <c r="AC1940" i="1"/>
  <c r="AE1940" i="1"/>
  <c r="AD1940" i="1"/>
  <c r="AB1940" i="1"/>
  <c r="Y1940" i="1"/>
  <c r="W1940" i="1"/>
  <c r="L1940" i="1"/>
  <c r="AP1940" i="1"/>
  <c r="O1940" i="1"/>
  <c r="J1982" i="1"/>
  <c r="G1907" i="1"/>
  <c r="J1907" i="1" s="1"/>
  <c r="H1902" i="1"/>
  <c r="J1902" i="1" s="1"/>
  <c r="I1905" i="1"/>
  <c r="G1905" i="1"/>
  <c r="J1905" i="1" s="1"/>
  <c r="H1907" i="1"/>
  <c r="Z1940" i="1"/>
  <c r="AB1950" i="1"/>
  <c r="AY1950" i="1"/>
  <c r="AA1950" i="1"/>
  <c r="AM1950" i="1"/>
  <c r="M1950" i="1"/>
  <c r="AK1950" i="1"/>
  <c r="K1950" i="1"/>
  <c r="AJ1950" i="1"/>
  <c r="AR1950" i="1"/>
  <c r="O1950" i="1"/>
  <c r="AQ1950" i="1"/>
  <c r="N1950" i="1"/>
  <c r="W1950" i="1"/>
  <c r="V1950" i="1"/>
  <c r="U1950" i="1"/>
  <c r="T1950" i="1"/>
  <c r="AX1950" i="1"/>
  <c r="S1950" i="1"/>
  <c r="AF1950" i="1"/>
  <c r="Z1950" i="1"/>
  <c r="AW1950" i="1"/>
  <c r="AV1950" i="1"/>
  <c r="AU1950" i="1"/>
  <c r="AS1950" i="1"/>
  <c r="AH1950" i="1"/>
  <c r="Y1950" i="1"/>
  <c r="Q1950" i="1"/>
  <c r="AT1950" i="1"/>
  <c r="AP1950" i="1"/>
  <c r="AO1950" i="1"/>
  <c r="AL1950" i="1"/>
  <c r="AI1950" i="1"/>
  <c r="AE1950" i="1"/>
  <c r="J1885" i="1"/>
  <c r="I1902" i="1"/>
  <c r="G1903" i="1"/>
  <c r="J1903" i="1" s="1"/>
  <c r="AF127" i="2" s="1"/>
  <c r="H1905" i="1"/>
  <c r="H1906" i="1"/>
  <c r="J1906" i="1" s="1"/>
  <c r="AN1908" i="1"/>
  <c r="P1908" i="1"/>
  <c r="AE1908" i="1"/>
  <c r="AC1908" i="1"/>
  <c r="AB1908" i="1"/>
  <c r="AK1908" i="1"/>
  <c r="AJ1908" i="1"/>
  <c r="AI1908" i="1"/>
  <c r="AH1908" i="1"/>
  <c r="AF1908" i="1"/>
  <c r="AQ1908" i="1"/>
  <c r="AO1908" i="1"/>
  <c r="AA1908" i="1"/>
  <c r="AP1908" i="1"/>
  <c r="AM1908" i="1"/>
  <c r="AG1908" i="1"/>
  <c r="AD1908" i="1"/>
  <c r="Z1908" i="1"/>
  <c r="Y1908" i="1"/>
  <c r="H1910" i="1"/>
  <c r="G1910" i="1"/>
  <c r="AW1918" i="1"/>
  <c r="Y1918" i="1"/>
  <c r="AT1918" i="1"/>
  <c r="V1918" i="1"/>
  <c r="AS1918" i="1"/>
  <c r="S1918" i="1"/>
  <c r="AF1918" i="1"/>
  <c r="AD1918" i="1"/>
  <c r="AC1918" i="1"/>
  <c r="AR1918" i="1"/>
  <c r="N1918" i="1"/>
  <c r="AQ1918" i="1"/>
  <c r="M1918" i="1"/>
  <c r="AP1918" i="1"/>
  <c r="L1918" i="1"/>
  <c r="AO1918" i="1"/>
  <c r="K1918" i="1"/>
  <c r="AM1918" i="1"/>
  <c r="T1918" i="1"/>
  <c r="AG1918" i="1"/>
  <c r="AB1918" i="1"/>
  <c r="U1918" i="1"/>
  <c r="AN1918" i="1"/>
  <c r="Q1918" i="1"/>
  <c r="P1918" i="1"/>
  <c r="AG1940" i="1"/>
  <c r="J1931" i="1"/>
  <c r="AH1940" i="1"/>
  <c r="J1944" i="1"/>
  <c r="I1919" i="1"/>
  <c r="H1919" i="1"/>
  <c r="J1919" i="1" s="1"/>
  <c r="G1921" i="1"/>
  <c r="J1921" i="1" s="1"/>
  <c r="H1921" i="1"/>
  <c r="J1951" i="1"/>
  <c r="I1954" i="1"/>
  <c r="G1954" i="1"/>
  <c r="J1954" i="1" s="1"/>
  <c r="AP1959" i="1"/>
  <c r="R1959" i="1"/>
  <c r="AJ1959" i="1"/>
  <c r="K1959" i="1"/>
  <c r="AI1959" i="1"/>
  <c r="AF1959" i="1"/>
  <c r="X1959" i="1"/>
  <c r="AX1959" i="1"/>
  <c r="V1959" i="1"/>
  <c r="AW1959" i="1"/>
  <c r="U1959" i="1"/>
  <c r="Y1959" i="1"/>
  <c r="W1959" i="1"/>
  <c r="T1959" i="1"/>
  <c r="AO1959" i="1"/>
  <c r="AN1959" i="1"/>
  <c r="AM1959" i="1"/>
  <c r="AL1959" i="1"/>
  <c r="AK1959" i="1"/>
  <c r="AE1959" i="1"/>
  <c r="AD1959" i="1"/>
  <c r="Z1959" i="1"/>
  <c r="AY1959" i="1"/>
  <c r="AV1959" i="1"/>
  <c r="AU1959" i="1"/>
  <c r="AS1959" i="1"/>
  <c r="AB1959" i="1"/>
  <c r="O1959" i="1"/>
  <c r="L1959" i="1"/>
  <c r="AA1959" i="1"/>
  <c r="S1959" i="1"/>
  <c r="Q1959" i="1"/>
  <c r="N1959" i="1"/>
  <c r="M1959" i="1"/>
  <c r="AT1959" i="1"/>
  <c r="G1904" i="1"/>
  <c r="J1904" i="1" s="1"/>
  <c r="G1911" i="1"/>
  <c r="G1929" i="1"/>
  <c r="J1929" i="1" s="1"/>
  <c r="I1984" i="1"/>
  <c r="H1984" i="1"/>
  <c r="G1984" i="1"/>
  <c r="J1984" i="1" s="1"/>
  <c r="H1911" i="1"/>
  <c r="J1920" i="1"/>
  <c r="G1928" i="1"/>
  <c r="J1928" i="1" s="1"/>
  <c r="H1928" i="1"/>
  <c r="AY1936" i="1"/>
  <c r="AA1936" i="1"/>
  <c r="AE1936" i="1"/>
  <c r="AB1936" i="1"/>
  <c r="AW1936" i="1"/>
  <c r="V1936" i="1"/>
  <c r="AS1936" i="1"/>
  <c r="Q1936" i="1"/>
  <c r="AQ1936" i="1"/>
  <c r="O1936" i="1"/>
  <c r="AP1936" i="1"/>
  <c r="N1936" i="1"/>
  <c r="AF1936" i="1"/>
  <c r="AO1936" i="1"/>
  <c r="AN1936" i="1"/>
  <c r="AM1936" i="1"/>
  <c r="AL1936" i="1"/>
  <c r="AJ1936" i="1"/>
  <c r="Z1936" i="1"/>
  <c r="AX1936" i="1"/>
  <c r="P1936" i="1"/>
  <c r="AH1936" i="1"/>
  <c r="AG1936" i="1"/>
  <c r="AD1936" i="1"/>
  <c r="Y1936" i="1"/>
  <c r="X1936" i="1"/>
  <c r="U1936" i="1"/>
  <c r="AV1936" i="1"/>
  <c r="P1959" i="1"/>
  <c r="H1895" i="1"/>
  <c r="J1895" i="1" s="1"/>
  <c r="H1899" i="1"/>
  <c r="J1899" i="1" s="1"/>
  <c r="AS168" i="2"/>
  <c r="U168" i="2"/>
  <c r="AR168" i="2"/>
  <c r="T168" i="2"/>
  <c r="AQ168" i="2"/>
  <c r="S168" i="2"/>
  <c r="AO168" i="2"/>
  <c r="Q168" i="2"/>
  <c r="AK168" i="2"/>
  <c r="M168" i="2"/>
  <c r="AE168" i="2"/>
  <c r="G168" i="2"/>
  <c r="AI168" i="2"/>
  <c r="AH168" i="2"/>
  <c r="AG168" i="2"/>
  <c r="AF168" i="2"/>
  <c r="AD168" i="2"/>
  <c r="AC168" i="2"/>
  <c r="AB168" i="2"/>
  <c r="X168" i="2"/>
  <c r="W168" i="2"/>
  <c r="V168" i="2"/>
  <c r="R168" i="2"/>
  <c r="O168" i="2"/>
  <c r="N168" i="2"/>
  <c r="L168" i="2"/>
  <c r="K168" i="2"/>
  <c r="J168" i="2"/>
  <c r="I168" i="2"/>
  <c r="H168" i="2"/>
  <c r="AU168" i="2"/>
  <c r="AN168" i="2"/>
  <c r="AM168" i="2"/>
  <c r="AL168" i="2"/>
  <c r="AJ168" i="2"/>
  <c r="AA168" i="2"/>
  <c r="AT168" i="2"/>
  <c r="Z168" i="2"/>
  <c r="Y168" i="2"/>
  <c r="P168" i="2"/>
  <c r="AW1922" i="1"/>
  <c r="Y1922" i="1"/>
  <c r="AT1922" i="1"/>
  <c r="AP168" i="2" s="1"/>
  <c r="V1922" i="1"/>
  <c r="AK1922" i="1"/>
  <c r="K1922" i="1"/>
  <c r="AE1922" i="1"/>
  <c r="AC1922" i="1"/>
  <c r="AB1922" i="1"/>
  <c r="AN1922" i="1"/>
  <c r="AM1922" i="1"/>
  <c r="AL1922" i="1"/>
  <c r="AJ1922" i="1"/>
  <c r="AH1922" i="1"/>
  <c r="AS1922" i="1"/>
  <c r="O1922" i="1"/>
  <c r="AG1922" i="1"/>
  <c r="AD1922" i="1"/>
  <c r="U1922" i="1"/>
  <c r="AU1922" i="1"/>
  <c r="H1923" i="1"/>
  <c r="G1923" i="1"/>
  <c r="J1923" i="1" s="1"/>
  <c r="H1935" i="1"/>
  <c r="G1935" i="1"/>
  <c r="I1935" i="1"/>
  <c r="L1936" i="1"/>
  <c r="AG1959" i="1"/>
  <c r="L1922" i="1"/>
  <c r="I1923" i="1"/>
  <c r="I1925" i="1"/>
  <c r="H1925" i="1"/>
  <c r="G1925" i="1"/>
  <c r="J1927" i="1"/>
  <c r="M1936" i="1"/>
  <c r="AH1959" i="1"/>
  <c r="AP1965" i="1"/>
  <c r="R1965" i="1"/>
  <c r="AW1965" i="1"/>
  <c r="X1965" i="1"/>
  <c r="AV1965" i="1"/>
  <c r="W1965" i="1"/>
  <c r="AS1965" i="1"/>
  <c r="T1965" i="1"/>
  <c r="V1965" i="1"/>
  <c r="AX1965" i="1"/>
  <c r="S1965" i="1"/>
  <c r="AU1965" i="1"/>
  <c r="Q1965" i="1"/>
  <c r="AC1965" i="1"/>
  <c r="AB1965" i="1"/>
  <c r="AA1965" i="1"/>
  <c r="Z1965" i="1"/>
  <c r="Y1965" i="1"/>
  <c r="AN1965" i="1"/>
  <c r="AM1965" i="1"/>
  <c r="AL1965" i="1"/>
  <c r="AK1965" i="1"/>
  <c r="AJ1965" i="1"/>
  <c r="AR1965" i="1"/>
  <c r="AF1965" i="1"/>
  <c r="AO1965" i="1"/>
  <c r="AD1965" i="1"/>
  <c r="O1965" i="1"/>
  <c r="AY1965" i="1"/>
  <c r="AQ1965" i="1"/>
  <c r="N1965" i="1"/>
  <c r="AP1957" i="1"/>
  <c r="R1957" i="1"/>
  <c r="AF1957" i="1"/>
  <c r="AE1957" i="1"/>
  <c r="AL1957" i="1"/>
  <c r="K1957" i="1"/>
  <c r="AJ1957" i="1"/>
  <c r="AI1957" i="1"/>
  <c r="Y1957" i="1"/>
  <c r="X1957" i="1"/>
  <c r="W1957" i="1"/>
  <c r="AH1957" i="1"/>
  <c r="AG1957" i="1"/>
  <c r="AD1957" i="1"/>
  <c r="AC1957" i="1"/>
  <c r="AB1957" i="1"/>
  <c r="AU1957" i="1"/>
  <c r="AT1957" i="1"/>
  <c r="AO1957" i="1"/>
  <c r="AY1957" i="1"/>
  <c r="AX1957" i="1"/>
  <c r="AW1957" i="1"/>
  <c r="AV1957" i="1"/>
  <c r="AR1957" i="1"/>
  <c r="Z1957" i="1"/>
  <c r="Q1957" i="1"/>
  <c r="N1957" i="1"/>
  <c r="AM1957" i="1"/>
  <c r="G1973" i="1"/>
  <c r="J1973" i="1" s="1"/>
  <c r="I1973" i="1"/>
  <c r="AP2000" i="1"/>
  <c r="R2000" i="1"/>
  <c r="AO2000" i="1"/>
  <c r="Q2000" i="1"/>
  <c r="AG2000" i="1"/>
  <c r="AF2000" i="1"/>
  <c r="AE2000" i="1"/>
  <c r="AC2000" i="1"/>
  <c r="Z2000" i="1"/>
  <c r="Y2000" i="1"/>
  <c r="X2000" i="1"/>
  <c r="W2000" i="1"/>
  <c r="V2000" i="1"/>
  <c r="O2000" i="1"/>
  <c r="AY2000" i="1"/>
  <c r="N2000" i="1"/>
  <c r="AX2000" i="1"/>
  <c r="M2000" i="1"/>
  <c r="AW2000" i="1"/>
  <c r="L2000" i="1"/>
  <c r="AV2000" i="1"/>
  <c r="K2000" i="1"/>
  <c r="AN2000" i="1"/>
  <c r="AM2000" i="1"/>
  <c r="AL2000" i="1"/>
  <c r="AK2000" i="1"/>
  <c r="AJ2000" i="1"/>
  <c r="AI2000" i="1"/>
  <c r="AR2000" i="1"/>
  <c r="AT2000" i="1"/>
  <c r="AS2000" i="1"/>
  <c r="AB2000" i="1"/>
  <c r="T2000" i="1"/>
  <c r="AD2000" i="1"/>
  <c r="AS1957" i="1"/>
  <c r="H1973" i="1"/>
  <c r="H1932" i="1"/>
  <c r="J1932" i="1" s="1"/>
  <c r="H1953" i="1"/>
  <c r="H1975" i="1"/>
  <c r="G1975" i="1"/>
  <c r="J1975" i="1" s="1"/>
  <c r="I1975" i="1"/>
  <c r="I1977" i="1"/>
  <c r="H1977" i="1"/>
  <c r="P2000" i="1"/>
  <c r="J1977" i="1"/>
  <c r="S2000" i="1"/>
  <c r="H1946" i="1"/>
  <c r="G1946" i="1"/>
  <c r="I1946" i="1"/>
  <c r="I1992" i="1"/>
  <c r="H1992" i="1"/>
  <c r="J1992" i="1" s="1"/>
  <c r="U2000" i="1"/>
  <c r="J1942" i="1"/>
  <c r="J1971" i="1"/>
  <c r="AP1969" i="1"/>
  <c r="R1969" i="1"/>
  <c r="AF1969" i="1"/>
  <c r="AE1969" i="1"/>
  <c r="AB1969" i="1"/>
  <c r="Y1969" i="1"/>
  <c r="AY1969" i="1"/>
  <c r="W1969" i="1"/>
  <c r="AX1969" i="1"/>
  <c r="V1969" i="1"/>
  <c r="Z1969" i="1"/>
  <c r="X1969" i="1"/>
  <c r="U1969" i="1"/>
  <c r="T1969" i="1"/>
  <c r="S1969" i="1"/>
  <c r="AT1969" i="1"/>
  <c r="AS1969" i="1"/>
  <c r="AR1969" i="1"/>
  <c r="AQ1969" i="1"/>
  <c r="AO1969" i="1"/>
  <c r="AV1969" i="1"/>
  <c r="AM1969" i="1"/>
  <c r="AG1969" i="1"/>
  <c r="J1976" i="1"/>
  <c r="G1938" i="1"/>
  <c r="J1938" i="1" s="1"/>
  <c r="H1938" i="1"/>
  <c r="P1969" i="1"/>
  <c r="H1920" i="1"/>
  <c r="AA1969" i="1"/>
  <c r="AC1969" i="1"/>
  <c r="G1870" i="1"/>
  <c r="J1870" i="1" s="1"/>
  <c r="G1871" i="1"/>
  <c r="J1871" i="1" s="1"/>
  <c r="G1873" i="1"/>
  <c r="J1873" i="1" s="1"/>
  <c r="G1883" i="1"/>
  <c r="J1883" i="1" s="1"/>
  <c r="G1886" i="1"/>
  <c r="J1886" i="1" s="1"/>
  <c r="G1887" i="1"/>
  <c r="J1887" i="1" s="1"/>
  <c r="G1888" i="1"/>
  <c r="J1888" i="1" s="1"/>
  <c r="G1889" i="1"/>
  <c r="J1889" i="1" s="1"/>
  <c r="G1890" i="1"/>
  <c r="J1890" i="1" s="1"/>
  <c r="G1941" i="1"/>
  <c r="J1941" i="1" s="1"/>
  <c r="G1956" i="1"/>
  <c r="H1956" i="1"/>
  <c r="AD1969" i="1"/>
  <c r="I1956" i="1"/>
  <c r="I1963" i="1"/>
  <c r="J1963" i="1" s="1"/>
  <c r="AH1969" i="1"/>
  <c r="H1987" i="1"/>
  <c r="J1987" i="1" s="1"/>
  <c r="I1989" i="1"/>
  <c r="J1989" i="1" s="1"/>
  <c r="G1998" i="1"/>
  <c r="J1998" i="1" s="1"/>
  <c r="J2003" i="1"/>
  <c r="AP1996" i="1"/>
  <c r="R1996" i="1"/>
  <c r="AO1996" i="1"/>
  <c r="Q1996" i="1"/>
  <c r="AQ1996" i="1"/>
  <c r="O1996" i="1"/>
  <c r="AN1996" i="1"/>
  <c r="N1996" i="1"/>
  <c r="AK1996" i="1"/>
  <c r="K1996" i="1"/>
  <c r="AL1996" i="1"/>
  <c r="AJ1996" i="1"/>
  <c r="AI1996" i="1"/>
  <c r="AH1996" i="1"/>
  <c r="AG1996" i="1"/>
  <c r="W1996" i="1"/>
  <c r="V1996" i="1"/>
  <c r="U1996" i="1"/>
  <c r="T1996" i="1"/>
  <c r="S1996" i="1"/>
  <c r="AY1996" i="1"/>
  <c r="AX1996" i="1"/>
  <c r="AW1996" i="1"/>
  <c r="AV1996" i="1"/>
  <c r="AU1996" i="1"/>
  <c r="AT1996" i="1"/>
  <c r="Y1996" i="1"/>
  <c r="AE1996" i="1"/>
  <c r="AS1996" i="1"/>
  <c r="I1966" i="1"/>
  <c r="H1966" i="1"/>
  <c r="G1966" i="1"/>
  <c r="J1966" i="1" s="1"/>
  <c r="I1986" i="1"/>
  <c r="H1986" i="1"/>
  <c r="J1986" i="1" s="1"/>
  <c r="I1980" i="1"/>
  <c r="H1980" i="1"/>
  <c r="G1980" i="1"/>
  <c r="J1980" i="1" s="1"/>
  <c r="G1978" i="1"/>
  <c r="J1995" i="1"/>
  <c r="G1947" i="1"/>
  <c r="J1947" i="1" s="1"/>
  <c r="G1961" i="1"/>
  <c r="H1978" i="1"/>
  <c r="H1995" i="1"/>
  <c r="H1947" i="1"/>
  <c r="H1961" i="1"/>
  <c r="AP1972" i="1"/>
  <c r="R1972" i="1"/>
  <c r="AL1972" i="1"/>
  <c r="M1972" i="1"/>
  <c r="AK1972" i="1"/>
  <c r="L1972" i="1"/>
  <c r="AH1972" i="1"/>
  <c r="X1972" i="1"/>
  <c r="AX1972" i="1"/>
  <c r="V1972" i="1"/>
  <c r="AW1972" i="1"/>
  <c r="U1972" i="1"/>
  <c r="AQ1972" i="1"/>
  <c r="AO1972" i="1"/>
  <c r="AN1972" i="1"/>
  <c r="AM1972" i="1"/>
  <c r="AJ1972" i="1"/>
  <c r="AY1972" i="1"/>
  <c r="AP1994" i="1"/>
  <c r="R1994" i="1"/>
  <c r="AO1994" i="1"/>
  <c r="Q1994" i="1"/>
  <c r="AG1994" i="1"/>
  <c r="AF1994" i="1"/>
  <c r="AC1994" i="1"/>
  <c r="AT1994" i="1"/>
  <c r="O1994" i="1"/>
  <c r="AS1994" i="1"/>
  <c r="N1994" i="1"/>
  <c r="AR1994" i="1"/>
  <c r="M1994" i="1"/>
  <c r="AQ1994" i="1"/>
  <c r="L1994" i="1"/>
  <c r="AN1994" i="1"/>
  <c r="K1994" i="1"/>
  <c r="AX1994" i="1"/>
  <c r="AW1994" i="1"/>
  <c r="AV1994" i="1"/>
  <c r="AU1994" i="1"/>
  <c r="AM1994" i="1"/>
  <c r="I1995" i="1"/>
  <c r="H1949" i="1"/>
  <c r="G1949" i="1"/>
  <c r="K1972" i="1"/>
  <c r="I1979" i="1"/>
  <c r="H1979" i="1"/>
  <c r="G1979" i="1"/>
  <c r="P1994" i="1"/>
  <c r="I1949" i="1"/>
  <c r="N1972" i="1"/>
  <c r="S1994" i="1"/>
  <c r="G1968" i="1"/>
  <c r="AQ1988" i="1"/>
  <c r="AP1991" i="1"/>
  <c r="R1991" i="1"/>
  <c r="AO1991" i="1"/>
  <c r="Q1991" i="1"/>
  <c r="AU1991" i="1"/>
  <c r="U1991" i="1"/>
  <c r="AT1991" i="1"/>
  <c r="T1991" i="1"/>
  <c r="AQ1991" i="1"/>
  <c r="O1991" i="1"/>
  <c r="AM1991" i="1"/>
  <c r="AL1991" i="1"/>
  <c r="AK1991" i="1"/>
  <c r="AJ1991" i="1"/>
  <c r="AI1991" i="1"/>
  <c r="AS1991" i="1"/>
  <c r="G2004" i="1"/>
  <c r="H1968" i="1"/>
  <c r="I1970" i="1"/>
  <c r="H1970" i="1"/>
  <c r="G1974" i="1"/>
  <c r="J1974" i="1" s="1"/>
  <c r="AR1988" i="1"/>
  <c r="AV1991" i="1"/>
  <c r="H2004" i="1"/>
  <c r="I1958" i="1"/>
  <c r="H1958" i="1"/>
  <c r="J1964" i="1"/>
  <c r="I1982" i="1"/>
  <c r="H1982" i="1"/>
  <c r="AP1988" i="1"/>
  <c r="R1988" i="1"/>
  <c r="AO1988" i="1"/>
  <c r="Q1988" i="1"/>
  <c r="AG1988" i="1"/>
  <c r="AF1988" i="1"/>
  <c r="AC1988" i="1"/>
  <c r="AJ1988" i="1"/>
  <c r="AI1988" i="1"/>
  <c r="AH1988" i="1"/>
  <c r="AE1988" i="1"/>
  <c r="AD1988" i="1"/>
  <c r="AT1988" i="1"/>
  <c r="I2001" i="1"/>
  <c r="G2001" i="1"/>
  <c r="H2001" i="1"/>
  <c r="J1983" i="1"/>
  <c r="J15" i="12"/>
  <c r="I15" i="12"/>
  <c r="D173" i="2"/>
  <c r="E173" i="2" s="1"/>
  <c r="D220" i="2"/>
  <c r="E220" i="2" s="1"/>
  <c r="D188" i="2"/>
  <c r="E188" i="2" s="1"/>
  <c r="D172" i="2"/>
  <c r="E172" i="2" s="1"/>
  <c r="D222" i="2"/>
  <c r="E222" i="2" s="1"/>
  <c r="D202" i="2"/>
  <c r="E202" i="2" s="1"/>
  <c r="D209" i="2"/>
  <c r="E209" i="2" s="1"/>
  <c r="D191" i="2"/>
  <c r="E191" i="2" s="1"/>
  <c r="D198" i="2"/>
  <c r="E198" i="2" s="1"/>
  <c r="D219" i="2"/>
  <c r="E219" i="2" s="1"/>
  <c r="J11" i="12"/>
  <c r="I11" i="12"/>
  <c r="D176" i="2"/>
  <c r="E176" i="2" s="1"/>
  <c r="D187" i="2"/>
  <c r="E187" i="2" s="1"/>
  <c r="D201" i="2"/>
  <c r="E201" i="2" s="1"/>
  <c r="I5" i="12"/>
  <c r="J5" i="12"/>
  <c r="D211" i="2"/>
  <c r="E211" i="2" s="1"/>
  <c r="D175" i="2"/>
  <c r="E175" i="2" s="1"/>
  <c r="D182" i="2"/>
  <c r="E182" i="2" s="1"/>
  <c r="D193" i="2"/>
  <c r="E193" i="2" s="1"/>
  <c r="D178" i="2"/>
  <c r="E178" i="2" s="1"/>
  <c r="D174" i="2"/>
  <c r="E174" i="2" s="1"/>
  <c r="D200" i="2"/>
  <c r="E200" i="2" s="1"/>
  <c r="D196" i="2"/>
  <c r="E196" i="2" s="1"/>
  <c r="D217" i="2"/>
  <c r="E217" i="2" s="1"/>
  <c r="D181" i="2"/>
  <c r="E181" i="2" s="1"/>
  <c r="D199" i="2"/>
  <c r="E199" i="2" s="1"/>
  <c r="D242" i="2"/>
  <c r="E242" i="2" s="1"/>
  <c r="D186" i="2"/>
  <c r="E186" i="2" s="1"/>
  <c r="D216" i="2"/>
  <c r="E216" i="2" s="1"/>
  <c r="J10" i="12"/>
  <c r="I10" i="12"/>
  <c r="H26" i="12"/>
  <c r="D259" i="2"/>
  <c r="E259" i="2" s="1"/>
  <c r="J4" i="12"/>
  <c r="I4" i="12"/>
  <c r="D203" i="2"/>
  <c r="E203" i="2" s="1"/>
  <c r="D252" i="2"/>
  <c r="E252" i="2" s="1"/>
  <c r="D284" i="2"/>
  <c r="E284" i="2" s="1"/>
  <c r="D304" i="2"/>
  <c r="E304" i="2" s="1"/>
  <c r="J16" i="12"/>
  <c r="I16" i="12"/>
  <c r="D283" i="2"/>
  <c r="E283" i="2" s="1"/>
  <c r="D190" i="2"/>
  <c r="E190" i="2" s="1"/>
  <c r="D194" i="2"/>
  <c r="E194" i="2" s="1"/>
  <c r="D231" i="2"/>
  <c r="E231" i="2" s="1"/>
  <c r="D234" i="2"/>
  <c r="E234" i="2" s="1"/>
  <c r="D245" i="2"/>
  <c r="E245" i="2" s="1"/>
  <c r="D308" i="2"/>
  <c r="E308" i="2" s="1"/>
  <c r="J27" i="12"/>
  <c r="I27" i="12"/>
  <c r="D270" i="2"/>
  <c r="E270" i="2" s="1"/>
  <c r="D230" i="2"/>
  <c r="E230" i="2" s="1"/>
  <c r="D258" i="2"/>
  <c r="E258" i="2" s="1"/>
  <c r="J6" i="12"/>
  <c r="I6" i="12"/>
  <c r="J17" i="12"/>
  <c r="I17" i="12"/>
  <c r="D180" i="2"/>
  <c r="E180" i="2" s="1"/>
  <c r="D237" i="2"/>
  <c r="E237" i="2" s="1"/>
  <c r="D255" i="2"/>
  <c r="E255" i="2" s="1"/>
  <c r="D272" i="2"/>
  <c r="E272" i="2" s="1"/>
  <c r="J28" i="12"/>
  <c r="I28" i="12"/>
  <c r="D210" i="2"/>
  <c r="E210" i="2" s="1"/>
  <c r="D282" i="2"/>
  <c r="E282" i="2" s="1"/>
  <c r="D305" i="2"/>
  <c r="E305" i="2" s="1"/>
  <c r="D317" i="2"/>
  <c r="E317" i="2" s="1"/>
  <c r="D318" i="2"/>
  <c r="E318" i="2" s="1"/>
  <c r="J18" i="12"/>
  <c r="I18" i="12"/>
  <c r="J23" i="12"/>
  <c r="I23" i="12"/>
  <c r="D296" i="2"/>
  <c r="E296" i="2" s="1"/>
  <c r="D254" i="2"/>
  <c r="E254" i="2" s="1"/>
  <c r="D261" i="2"/>
  <c r="E261" i="2" s="1"/>
  <c r="D279" i="2"/>
  <c r="E279" i="2" s="1"/>
  <c r="I7" i="12"/>
  <c r="J7" i="12"/>
  <c r="D214" i="2"/>
  <c r="E214" i="2" s="1"/>
  <c r="D218" i="2"/>
  <c r="E218" i="2" s="1"/>
  <c r="D226" i="2"/>
  <c r="E226" i="2" s="1"/>
  <c r="D241" i="2"/>
  <c r="E241" i="2" s="1"/>
  <c r="D247" i="2"/>
  <c r="E247" i="2" s="1"/>
  <c r="J29" i="12"/>
  <c r="I29" i="12"/>
  <c r="D285" i="2"/>
  <c r="E285" i="2" s="1"/>
  <c r="J13" i="12"/>
  <c r="I13" i="12"/>
  <c r="D192" i="2"/>
  <c r="E192" i="2" s="1"/>
  <c r="D271" i="2"/>
  <c r="E271" i="2" s="1"/>
  <c r="D179" i="2"/>
  <c r="E179" i="2" s="1"/>
  <c r="D233" i="2"/>
  <c r="E233" i="2" s="1"/>
  <c r="D243" i="2"/>
  <c r="E243" i="2" s="1"/>
  <c r="D302" i="2"/>
  <c r="E302" i="2" s="1"/>
  <c r="D309" i="2"/>
  <c r="E309" i="2" s="1"/>
  <c r="D320" i="2"/>
  <c r="E320" i="2" s="1"/>
  <c r="J2" i="12"/>
  <c r="I2" i="12"/>
  <c r="J8" i="12"/>
  <c r="I8" i="12"/>
  <c r="D229" i="2"/>
  <c r="E229" i="2" s="1"/>
  <c r="D250" i="2"/>
  <c r="E250" i="2" s="1"/>
  <c r="D295" i="2"/>
  <c r="E295" i="2" s="1"/>
  <c r="J19" i="12"/>
  <c r="I19" i="12"/>
  <c r="D225" i="2"/>
  <c r="E225" i="2" s="1"/>
  <c r="D232" i="2"/>
  <c r="E232" i="2" s="1"/>
  <c r="D267" i="2"/>
  <c r="E267" i="2" s="1"/>
  <c r="D204" i="2"/>
  <c r="E204" i="2" s="1"/>
  <c r="D274" i="2"/>
  <c r="E274" i="2" s="1"/>
  <c r="D312" i="2"/>
  <c r="E312" i="2" s="1"/>
  <c r="J3" i="12"/>
  <c r="I3" i="12"/>
  <c r="J14" i="12"/>
  <c r="I14" i="12"/>
  <c r="J20" i="12"/>
  <c r="I20" i="12"/>
  <c r="J25" i="12"/>
  <c r="I25" i="12"/>
  <c r="J31" i="12"/>
  <c r="I31" i="12"/>
  <c r="D221" i="2"/>
  <c r="E221" i="2" s="1"/>
  <c r="D246" i="2"/>
  <c r="E246" i="2" s="1"/>
  <c r="D257" i="2"/>
  <c r="E257" i="2" s="1"/>
  <c r="D291" i="2"/>
  <c r="E291" i="2" s="1"/>
  <c r="H9" i="12"/>
  <c r="D235" i="2"/>
  <c r="E235" i="2" s="1"/>
  <c r="D298" i="2"/>
  <c r="E298" i="2" s="1"/>
  <c r="I21" i="12"/>
  <c r="I24" i="12"/>
  <c r="D130" i="2" l="1"/>
  <c r="E130" i="2" s="1"/>
  <c r="D158" i="2"/>
  <c r="E158" i="2" s="1"/>
  <c r="AX1589" i="1"/>
  <c r="Z1589" i="1"/>
  <c r="AW1589" i="1"/>
  <c r="Y1589" i="1"/>
  <c r="AV1589" i="1"/>
  <c r="X1589" i="1"/>
  <c r="AU1589" i="1"/>
  <c r="W1589" i="1"/>
  <c r="AT1589" i="1"/>
  <c r="V1589" i="1"/>
  <c r="AS1589" i="1"/>
  <c r="U1589" i="1"/>
  <c r="AQ1589" i="1"/>
  <c r="S1589" i="1"/>
  <c r="AP1589" i="1"/>
  <c r="R1589" i="1"/>
  <c r="AN1589" i="1"/>
  <c r="P1589" i="1"/>
  <c r="AL1589" i="1"/>
  <c r="AB1589" i="1"/>
  <c r="L1589" i="1"/>
  <c r="K1589" i="1"/>
  <c r="AY1589" i="1"/>
  <c r="AR1589" i="1"/>
  <c r="AM1589" i="1"/>
  <c r="AK1589" i="1"/>
  <c r="AJ1589" i="1"/>
  <c r="AI1589" i="1"/>
  <c r="AH1589" i="1"/>
  <c r="AG1589" i="1"/>
  <c r="AF1589" i="1"/>
  <c r="AE1589" i="1"/>
  <c r="AD1589" i="1"/>
  <c r="AC1589" i="1"/>
  <c r="AA1589" i="1"/>
  <c r="T1589" i="1"/>
  <c r="Q1589" i="1"/>
  <c r="O1589" i="1"/>
  <c r="N1589" i="1"/>
  <c r="AO1589" i="1"/>
  <c r="M1589" i="1"/>
  <c r="AI1470" i="1"/>
  <c r="K1470" i="1"/>
  <c r="AH1470" i="1"/>
  <c r="AG1470" i="1"/>
  <c r="AF1470" i="1"/>
  <c r="AO1470" i="1"/>
  <c r="M1470" i="1"/>
  <c r="AN1470" i="1"/>
  <c r="L1470" i="1"/>
  <c r="AM1470" i="1"/>
  <c r="AL1470" i="1"/>
  <c r="AE1470" i="1"/>
  <c r="AD1470" i="1"/>
  <c r="AC1470" i="1"/>
  <c r="Q1470" i="1"/>
  <c r="AY1470" i="1"/>
  <c r="P1470" i="1"/>
  <c r="AX1470" i="1"/>
  <c r="O1470" i="1"/>
  <c r="AW1470" i="1"/>
  <c r="N1470" i="1"/>
  <c r="AV1470" i="1"/>
  <c r="AU1470" i="1"/>
  <c r="AT1470" i="1"/>
  <c r="AS1470" i="1"/>
  <c r="AR1470" i="1"/>
  <c r="AQ1470" i="1"/>
  <c r="AP1470" i="1"/>
  <c r="AK1470" i="1"/>
  <c r="AJ1470" i="1"/>
  <c r="AB1470" i="1"/>
  <c r="AA1470" i="1"/>
  <c r="Z1470" i="1"/>
  <c r="Y1470" i="1"/>
  <c r="X1470" i="1"/>
  <c r="W1470" i="1"/>
  <c r="V1470" i="1"/>
  <c r="U1470" i="1"/>
  <c r="T1470" i="1"/>
  <c r="S1470" i="1"/>
  <c r="R1470" i="1"/>
  <c r="AT1270" i="1"/>
  <c r="V1270" i="1"/>
  <c r="AS1270" i="1"/>
  <c r="U1270" i="1"/>
  <c r="AR1270" i="1"/>
  <c r="T1270" i="1"/>
  <c r="AQ1270" i="1"/>
  <c r="S1270" i="1"/>
  <c r="AO1270" i="1"/>
  <c r="Q1270" i="1"/>
  <c r="AW1270" i="1"/>
  <c r="Y1270" i="1"/>
  <c r="AY1270" i="1"/>
  <c r="O1270" i="1"/>
  <c r="AX1270" i="1"/>
  <c r="N1270" i="1"/>
  <c r="AU1270" i="1"/>
  <c r="L1270" i="1"/>
  <c r="AP1270" i="1"/>
  <c r="K1270" i="1"/>
  <c r="AN1270" i="1"/>
  <c r="AM1270" i="1"/>
  <c r="AL1270" i="1"/>
  <c r="AK1270" i="1"/>
  <c r="AJ1270" i="1"/>
  <c r="AH1270" i="1"/>
  <c r="AF1270" i="1"/>
  <c r="AA1270" i="1"/>
  <c r="AV1270" i="1"/>
  <c r="AI1270" i="1"/>
  <c r="AG1270" i="1"/>
  <c r="AE1270" i="1"/>
  <c r="AD1270" i="1"/>
  <c r="AC1270" i="1"/>
  <c r="AB1270" i="1"/>
  <c r="Z1270" i="1"/>
  <c r="X1270" i="1"/>
  <c r="W1270" i="1"/>
  <c r="R1270" i="1"/>
  <c r="P1270" i="1"/>
  <c r="M1270" i="1"/>
  <c r="AS1023" i="1"/>
  <c r="U1023" i="1"/>
  <c r="AR1023" i="1"/>
  <c r="T1023" i="1"/>
  <c r="AP1023" i="1"/>
  <c r="R1023" i="1"/>
  <c r="AO1023" i="1"/>
  <c r="Q1023" i="1"/>
  <c r="AL1023" i="1"/>
  <c r="N1023" i="1"/>
  <c r="Z1023" i="1"/>
  <c r="Y1023" i="1"/>
  <c r="W1023" i="1"/>
  <c r="AY1023" i="1"/>
  <c r="V1023" i="1"/>
  <c r="AX1023" i="1"/>
  <c r="S1023" i="1"/>
  <c r="AV1023" i="1"/>
  <c r="O1023" i="1"/>
  <c r="AU1023" i="1"/>
  <c r="M1023" i="1"/>
  <c r="AT1023" i="1"/>
  <c r="L1023" i="1"/>
  <c r="AN1023" i="1"/>
  <c r="AM1023" i="1"/>
  <c r="AJ1023" i="1"/>
  <c r="AI1023" i="1"/>
  <c r="AH1023" i="1"/>
  <c r="AG1023" i="1"/>
  <c r="AF1023" i="1"/>
  <c r="AE1023" i="1"/>
  <c r="AD1023" i="1"/>
  <c r="AC1023" i="1"/>
  <c r="AB1023" i="1"/>
  <c r="AA1023" i="1"/>
  <c r="X1023" i="1"/>
  <c r="P1023" i="1"/>
  <c r="K1023" i="1"/>
  <c r="AW1023" i="1"/>
  <c r="AQ1023" i="1"/>
  <c r="AK1023" i="1"/>
  <c r="K115" i="2"/>
  <c r="AK294" i="1"/>
  <c r="M294" i="1"/>
  <c r="AF294" i="1"/>
  <c r="AB294" i="1"/>
  <c r="AX294" i="1"/>
  <c r="Z294" i="1"/>
  <c r="AR294" i="1"/>
  <c r="T294" i="1"/>
  <c r="AP294" i="1"/>
  <c r="R294" i="1"/>
  <c r="AO294" i="1"/>
  <c r="AN294" i="1"/>
  <c r="AM294" i="1"/>
  <c r="AL294" i="1"/>
  <c r="AI294" i="1"/>
  <c r="AH294" i="1"/>
  <c r="AG294" i="1"/>
  <c r="AE294" i="1"/>
  <c r="AD294" i="1"/>
  <c r="AC294" i="1"/>
  <c r="Y294" i="1"/>
  <c r="W294" i="1"/>
  <c r="V294" i="1"/>
  <c r="AY294" i="1"/>
  <c r="S294" i="1"/>
  <c r="AW294" i="1"/>
  <c r="Q294" i="1"/>
  <c r="AV294" i="1"/>
  <c r="P294" i="1"/>
  <c r="AU294" i="1"/>
  <c r="O294" i="1"/>
  <c r="AT294" i="1"/>
  <c r="N294" i="1"/>
  <c r="AS294" i="1"/>
  <c r="L294" i="1"/>
  <c r="AJ294" i="1"/>
  <c r="AA294" i="1"/>
  <c r="X294" i="1"/>
  <c r="U294" i="1"/>
  <c r="K294" i="1"/>
  <c r="AQ294" i="1"/>
  <c r="AK1640" i="1"/>
  <c r="M1640" i="1"/>
  <c r="AD1640" i="1"/>
  <c r="AC1640" i="1"/>
  <c r="AB1640" i="1"/>
  <c r="AA1640" i="1"/>
  <c r="AY1640" i="1"/>
  <c r="Z1640" i="1"/>
  <c r="AX1640" i="1"/>
  <c r="Y1640" i="1"/>
  <c r="AF1640" i="1"/>
  <c r="R1640" i="1"/>
  <c r="AW1640" i="1"/>
  <c r="Q1640" i="1"/>
  <c r="AV1640" i="1"/>
  <c r="P1640" i="1"/>
  <c r="AU1640" i="1"/>
  <c r="O1640" i="1"/>
  <c r="AT1640" i="1"/>
  <c r="N1640" i="1"/>
  <c r="AS1640" i="1"/>
  <c r="L1640" i="1"/>
  <c r="AR1640" i="1"/>
  <c r="K1640" i="1"/>
  <c r="AQ1640" i="1"/>
  <c r="AP1640" i="1"/>
  <c r="AO1640" i="1"/>
  <c r="AN1640" i="1"/>
  <c r="AM1640" i="1"/>
  <c r="AL1640" i="1"/>
  <c r="AJ1640" i="1"/>
  <c r="AI1640" i="1"/>
  <c r="AH1640" i="1"/>
  <c r="AG1640" i="1"/>
  <c r="AE1640" i="1"/>
  <c r="X1640" i="1"/>
  <c r="W1640" i="1"/>
  <c r="V1640" i="1"/>
  <c r="U1640" i="1"/>
  <c r="T1640" i="1"/>
  <c r="S1640" i="1"/>
  <c r="AW1544" i="1"/>
  <c r="Y1544" i="1"/>
  <c r="AV1544" i="1"/>
  <c r="X1544" i="1"/>
  <c r="AU1544" i="1"/>
  <c r="W1544" i="1"/>
  <c r="AT1544" i="1"/>
  <c r="V1544" i="1"/>
  <c r="AS1544" i="1"/>
  <c r="U1544" i="1"/>
  <c r="AR1544" i="1"/>
  <c r="T1544" i="1"/>
  <c r="AY1544" i="1"/>
  <c r="AA1544" i="1"/>
  <c r="AH1544" i="1"/>
  <c r="AG1544" i="1"/>
  <c r="AF1544" i="1"/>
  <c r="AE1544" i="1"/>
  <c r="AD1544" i="1"/>
  <c r="AB1544" i="1"/>
  <c r="S1544" i="1"/>
  <c r="R1544" i="1"/>
  <c r="Q1544" i="1"/>
  <c r="P1544" i="1"/>
  <c r="O1544" i="1"/>
  <c r="N1544" i="1"/>
  <c r="AX1544" i="1"/>
  <c r="M1544" i="1"/>
  <c r="AP1544" i="1"/>
  <c r="K1544" i="1"/>
  <c r="AN1544" i="1"/>
  <c r="AM1544" i="1"/>
  <c r="AK1544" i="1"/>
  <c r="AJ1544" i="1"/>
  <c r="AQ1544" i="1"/>
  <c r="AO1544" i="1"/>
  <c r="AL1544" i="1"/>
  <c r="AI1544" i="1"/>
  <c r="AC1544" i="1"/>
  <c r="Z1544" i="1"/>
  <c r="L1544" i="1"/>
  <c r="AI1467" i="1"/>
  <c r="K1467" i="1"/>
  <c r="AH1467" i="1"/>
  <c r="AG1467" i="1"/>
  <c r="AF1467" i="1"/>
  <c r="AO1467" i="1"/>
  <c r="M1467" i="1"/>
  <c r="AN1467" i="1"/>
  <c r="L1467" i="1"/>
  <c r="AM1467" i="1"/>
  <c r="AL1467" i="1"/>
  <c r="AE1467" i="1"/>
  <c r="AD1467" i="1"/>
  <c r="AC1467" i="1"/>
  <c r="AQ1467" i="1"/>
  <c r="AP1467" i="1"/>
  <c r="AK1467" i="1"/>
  <c r="AJ1467" i="1"/>
  <c r="AB1467" i="1"/>
  <c r="AA1467" i="1"/>
  <c r="Z1467" i="1"/>
  <c r="Y1467" i="1"/>
  <c r="X1467" i="1"/>
  <c r="W1467" i="1"/>
  <c r="V1467" i="1"/>
  <c r="U1467" i="1"/>
  <c r="T1467" i="1"/>
  <c r="S1467" i="1"/>
  <c r="R1467" i="1"/>
  <c r="Q1467" i="1"/>
  <c r="AY1467" i="1"/>
  <c r="P1467" i="1"/>
  <c r="AX1467" i="1"/>
  <c r="O1467" i="1"/>
  <c r="AW1467" i="1"/>
  <c r="N1467" i="1"/>
  <c r="AV1467" i="1"/>
  <c r="AU1467" i="1"/>
  <c r="AT1467" i="1"/>
  <c r="AS1467" i="1"/>
  <c r="AR1467" i="1"/>
  <c r="AI1462" i="1"/>
  <c r="K1462" i="1"/>
  <c r="AH1462" i="1"/>
  <c r="AG1462" i="1"/>
  <c r="AF1462" i="1"/>
  <c r="AW1462" i="1"/>
  <c r="U1462" i="1"/>
  <c r="AV1462" i="1"/>
  <c r="T1462" i="1"/>
  <c r="AU1462" i="1"/>
  <c r="S1462" i="1"/>
  <c r="AT1462" i="1"/>
  <c r="R1462" i="1"/>
  <c r="AQ1462" i="1"/>
  <c r="O1462" i="1"/>
  <c r="AO1462" i="1"/>
  <c r="M1462" i="1"/>
  <c r="AP1462" i="1"/>
  <c r="AN1462" i="1"/>
  <c r="AM1462" i="1"/>
  <c r="AL1462" i="1"/>
  <c r="AK1462" i="1"/>
  <c r="AJ1462" i="1"/>
  <c r="AE1462" i="1"/>
  <c r="AD1462" i="1"/>
  <c r="AC1462" i="1"/>
  <c r="AB1462" i="1"/>
  <c r="AA1462" i="1"/>
  <c r="Z1462" i="1"/>
  <c r="Y1462" i="1"/>
  <c r="X1462" i="1"/>
  <c r="W1462" i="1"/>
  <c r="V1462" i="1"/>
  <c r="Q1462" i="1"/>
  <c r="P1462" i="1"/>
  <c r="N1462" i="1"/>
  <c r="L1462" i="1"/>
  <c r="AY1462" i="1"/>
  <c r="AX1462" i="1"/>
  <c r="AS1462" i="1"/>
  <c r="AR1462" i="1"/>
  <c r="AV841" i="1"/>
  <c r="X841" i="1"/>
  <c r="AU841" i="1"/>
  <c r="W841" i="1"/>
  <c r="AT841" i="1"/>
  <c r="V841" i="1"/>
  <c r="AS841" i="1"/>
  <c r="U841" i="1"/>
  <c r="AQ841" i="1"/>
  <c r="S841" i="1"/>
  <c r="AM841" i="1"/>
  <c r="O841" i="1"/>
  <c r="AI841" i="1"/>
  <c r="K841" i="1"/>
  <c r="AC841" i="1"/>
  <c r="AB841" i="1"/>
  <c r="AA841" i="1"/>
  <c r="Z841" i="1"/>
  <c r="Y841" i="1"/>
  <c r="T841" i="1"/>
  <c r="R841" i="1"/>
  <c r="Q841" i="1"/>
  <c r="P841" i="1"/>
  <c r="AY841" i="1"/>
  <c r="N841" i="1"/>
  <c r="AX841" i="1"/>
  <c r="M841" i="1"/>
  <c r="AW841" i="1"/>
  <c r="L841" i="1"/>
  <c r="AR841" i="1"/>
  <c r="AP841" i="1"/>
  <c r="AO841" i="1"/>
  <c r="AN841" i="1"/>
  <c r="AL841" i="1"/>
  <c r="AK841" i="1"/>
  <c r="AE841" i="1"/>
  <c r="AJ841" i="1"/>
  <c r="AH841" i="1"/>
  <c r="AF841" i="1"/>
  <c r="AG841" i="1"/>
  <c r="AD841" i="1"/>
  <c r="AW730" i="1"/>
  <c r="Y730" i="1"/>
  <c r="AV730" i="1"/>
  <c r="W730" i="1"/>
  <c r="AU730" i="1"/>
  <c r="V730" i="1"/>
  <c r="AT730" i="1"/>
  <c r="U730" i="1"/>
  <c r="AS730" i="1"/>
  <c r="T730" i="1"/>
  <c r="AR730" i="1"/>
  <c r="S730" i="1"/>
  <c r="AQ730" i="1"/>
  <c r="R730" i="1"/>
  <c r="AP730" i="1"/>
  <c r="Q730" i="1"/>
  <c r="AO730" i="1"/>
  <c r="P730" i="1"/>
  <c r="AN730" i="1"/>
  <c r="O730" i="1"/>
  <c r="AM730" i="1"/>
  <c r="N730" i="1"/>
  <c r="AL730" i="1"/>
  <c r="M730" i="1"/>
  <c r="AK730" i="1"/>
  <c r="L730" i="1"/>
  <c r="AJ730" i="1"/>
  <c r="K730" i="1"/>
  <c r="AG730" i="1"/>
  <c r="AA730" i="1"/>
  <c r="Z730" i="1"/>
  <c r="X730" i="1"/>
  <c r="AY730" i="1"/>
  <c r="AX730" i="1"/>
  <c r="AI730" i="1"/>
  <c r="AH730" i="1"/>
  <c r="AF730" i="1"/>
  <c r="AE730" i="1"/>
  <c r="AD730" i="1"/>
  <c r="AC730" i="1"/>
  <c r="AB730" i="1"/>
  <c r="AV499" i="1"/>
  <c r="X499" i="1"/>
  <c r="AT499" i="1"/>
  <c r="V499" i="1"/>
  <c r="R68" i="2" s="1"/>
  <c r="AQ499" i="1"/>
  <c r="S499" i="1"/>
  <c r="AP499" i="1"/>
  <c r="R499" i="1"/>
  <c r="AL499" i="1"/>
  <c r="N499" i="1"/>
  <c r="AH499" i="1"/>
  <c r="AG499" i="1"/>
  <c r="U499" i="1"/>
  <c r="T499" i="1"/>
  <c r="Q499" i="1"/>
  <c r="AX499" i="1"/>
  <c r="O499" i="1"/>
  <c r="AW499" i="1"/>
  <c r="M499" i="1"/>
  <c r="AU499" i="1"/>
  <c r="L499" i="1"/>
  <c r="AS499" i="1"/>
  <c r="K499" i="1"/>
  <c r="AR499" i="1"/>
  <c r="AO499" i="1"/>
  <c r="AN499" i="1"/>
  <c r="AM499" i="1"/>
  <c r="AK499" i="1"/>
  <c r="AJ499" i="1"/>
  <c r="AI499" i="1"/>
  <c r="AF499" i="1"/>
  <c r="AE499" i="1"/>
  <c r="AC499" i="1"/>
  <c r="AB499" i="1"/>
  <c r="AY499" i="1"/>
  <c r="AD499" i="1"/>
  <c r="AA499" i="1"/>
  <c r="Z499" i="1"/>
  <c r="Y499" i="1"/>
  <c r="W499" i="1"/>
  <c r="P499" i="1"/>
  <c r="AC5" i="1"/>
  <c r="AB5" i="1"/>
  <c r="X5" i="1"/>
  <c r="W5" i="1"/>
  <c r="AT5" i="1"/>
  <c r="U5" i="1"/>
  <c r="AY5" i="1"/>
  <c r="AA5" i="1"/>
  <c r="AX5" i="1"/>
  <c r="Z5" i="1"/>
  <c r="Y5" i="1"/>
  <c r="AS5" i="1"/>
  <c r="T5" i="1"/>
  <c r="AU5" i="1"/>
  <c r="V5" i="1"/>
  <c r="AW5" i="1"/>
  <c r="AV5" i="1"/>
  <c r="AD5" i="1"/>
  <c r="AR5" i="1"/>
  <c r="AQ5" i="1"/>
  <c r="S5" i="1"/>
  <c r="AP5" i="1"/>
  <c r="R5" i="1"/>
  <c r="O5" i="1"/>
  <c r="M5" i="1"/>
  <c r="AO5" i="1"/>
  <c r="Q5" i="1"/>
  <c r="AN5" i="1"/>
  <c r="AM5" i="1"/>
  <c r="P5" i="1"/>
  <c r="AL5" i="1"/>
  <c r="N5" i="1"/>
  <c r="AK5" i="1"/>
  <c r="AJ5" i="1"/>
  <c r="L5" i="1"/>
  <c r="AI5" i="1"/>
  <c r="K5" i="1"/>
  <c r="AE5" i="1"/>
  <c r="AH5" i="1"/>
  <c r="AG5" i="1"/>
  <c r="AF5" i="1"/>
  <c r="AH1055" i="1"/>
  <c r="AD1055" i="1"/>
  <c r="AC1055" i="1"/>
  <c r="AA1055" i="1"/>
  <c r="AY1055" i="1"/>
  <c r="Z1055" i="1"/>
  <c r="AV1055" i="1"/>
  <c r="W1055" i="1"/>
  <c r="AU1055" i="1"/>
  <c r="V1055" i="1"/>
  <c r="AR1055" i="1"/>
  <c r="S1055" i="1"/>
  <c r="AL1055" i="1"/>
  <c r="AK1055" i="1"/>
  <c r="AJ1055" i="1"/>
  <c r="AI1055" i="1"/>
  <c r="AG1055" i="1"/>
  <c r="AF1055" i="1"/>
  <c r="AE1055" i="1"/>
  <c r="AB1055" i="1"/>
  <c r="Y1055" i="1"/>
  <c r="X1055" i="1"/>
  <c r="U1055" i="1"/>
  <c r="T1055" i="1"/>
  <c r="R1055" i="1"/>
  <c r="Q1055" i="1"/>
  <c r="P1055" i="1"/>
  <c r="AX1055" i="1"/>
  <c r="O1055" i="1"/>
  <c r="AW1055" i="1"/>
  <c r="N1055" i="1"/>
  <c r="AT1055" i="1"/>
  <c r="M1055" i="1"/>
  <c r="AS1055" i="1"/>
  <c r="L1055" i="1"/>
  <c r="AQ1055" i="1"/>
  <c r="K1055" i="1"/>
  <c r="AN1055" i="1"/>
  <c r="AP1055" i="1"/>
  <c r="AO1055" i="1"/>
  <c r="AM1055" i="1"/>
  <c r="AF743" i="1"/>
  <c r="AE743" i="1"/>
  <c r="AW743" i="1"/>
  <c r="Y743" i="1"/>
  <c r="AN743" i="1"/>
  <c r="M743" i="1"/>
  <c r="AM743" i="1"/>
  <c r="L743" i="1"/>
  <c r="AL743" i="1"/>
  <c r="K743" i="1"/>
  <c r="AK743" i="1"/>
  <c r="AJ743" i="1"/>
  <c r="AI743" i="1"/>
  <c r="AH743" i="1"/>
  <c r="AG743" i="1"/>
  <c r="AD743" i="1"/>
  <c r="AC743" i="1"/>
  <c r="AB743" i="1"/>
  <c r="AA743" i="1"/>
  <c r="Z743" i="1"/>
  <c r="AY743" i="1"/>
  <c r="W743" i="1"/>
  <c r="AX743" i="1"/>
  <c r="V743" i="1"/>
  <c r="AV743" i="1"/>
  <c r="U743" i="1"/>
  <c r="AU743" i="1"/>
  <c r="AT743" i="1"/>
  <c r="AS743" i="1"/>
  <c r="AR743" i="1"/>
  <c r="AQ743" i="1"/>
  <c r="AP743" i="1"/>
  <c r="AO743" i="1"/>
  <c r="X743" i="1"/>
  <c r="T743" i="1"/>
  <c r="S743" i="1"/>
  <c r="R743" i="1"/>
  <c r="Q743" i="1"/>
  <c r="P743" i="1"/>
  <c r="O743" i="1"/>
  <c r="N743" i="1"/>
  <c r="AO453" i="1"/>
  <c r="Q453" i="1"/>
  <c r="AM453" i="1"/>
  <c r="O453" i="1"/>
  <c r="AE453" i="1"/>
  <c r="AC453" i="1"/>
  <c r="AL453" i="1"/>
  <c r="AK453" i="1"/>
  <c r="AJ453" i="1"/>
  <c r="AI453" i="1"/>
  <c r="AH453" i="1"/>
  <c r="AG453" i="1"/>
  <c r="AF453" i="1"/>
  <c r="AD453" i="1"/>
  <c r="AB453" i="1"/>
  <c r="AA453" i="1"/>
  <c r="Z453" i="1"/>
  <c r="Y453" i="1"/>
  <c r="X453" i="1"/>
  <c r="AY453" i="1"/>
  <c r="W453" i="1"/>
  <c r="AX453" i="1"/>
  <c r="V453" i="1"/>
  <c r="AW453" i="1"/>
  <c r="U453" i="1"/>
  <c r="AV453" i="1"/>
  <c r="T453" i="1"/>
  <c r="AU453" i="1"/>
  <c r="S453" i="1"/>
  <c r="AT453" i="1"/>
  <c r="R453" i="1"/>
  <c r="AS453" i="1"/>
  <c r="P453" i="1"/>
  <c r="AR453" i="1"/>
  <c r="N453" i="1"/>
  <c r="AQ453" i="1"/>
  <c r="M453" i="1"/>
  <c r="AP453" i="1"/>
  <c r="AN453" i="1"/>
  <c r="L453" i="1"/>
  <c r="K453" i="1"/>
  <c r="AW276" i="1"/>
  <c r="Y276" i="1"/>
  <c r="AR276" i="1"/>
  <c r="T276" i="1"/>
  <c r="AN276" i="1"/>
  <c r="P276" i="1"/>
  <c r="AL276" i="1"/>
  <c r="N276" i="1"/>
  <c r="AF276" i="1"/>
  <c r="AQ276" i="1"/>
  <c r="L276" i="1"/>
  <c r="AP276" i="1"/>
  <c r="K276" i="1"/>
  <c r="AO276" i="1"/>
  <c r="AM276" i="1"/>
  <c r="AJ276" i="1"/>
  <c r="AI276" i="1"/>
  <c r="AH276" i="1"/>
  <c r="AG276" i="1"/>
  <c r="AE276" i="1"/>
  <c r="AD276" i="1"/>
  <c r="AB276" i="1"/>
  <c r="Z276" i="1"/>
  <c r="X276" i="1"/>
  <c r="V276" i="1"/>
  <c r="AY276" i="1"/>
  <c r="U276" i="1"/>
  <c r="AX276" i="1"/>
  <c r="S276" i="1"/>
  <c r="AV276" i="1"/>
  <c r="R276" i="1"/>
  <c r="AU276" i="1"/>
  <c r="Q276" i="1"/>
  <c r="AT276" i="1"/>
  <c r="O276" i="1"/>
  <c r="AS276" i="1"/>
  <c r="AK276" i="1"/>
  <c r="AC276" i="1"/>
  <c r="AA276" i="1"/>
  <c r="W276" i="1"/>
  <c r="M276" i="1"/>
  <c r="AP1986" i="1"/>
  <c r="R1986" i="1"/>
  <c r="AO1986" i="1"/>
  <c r="Q1986" i="1"/>
  <c r="AY1986" i="1"/>
  <c r="Y1986" i="1"/>
  <c r="AX1986" i="1"/>
  <c r="X1986" i="1"/>
  <c r="AU1986" i="1"/>
  <c r="U1986" i="1"/>
  <c r="AQ1986" i="1"/>
  <c r="L1986" i="1"/>
  <c r="AN1986" i="1"/>
  <c r="K1986" i="1"/>
  <c r="AM1986" i="1"/>
  <c r="AL1986" i="1"/>
  <c r="AK1986" i="1"/>
  <c r="AF1986" i="1"/>
  <c r="AE1986" i="1"/>
  <c r="AD1986" i="1"/>
  <c r="AC1986" i="1"/>
  <c r="AB1986" i="1"/>
  <c r="T1986" i="1"/>
  <c r="S1986" i="1"/>
  <c r="P1986" i="1"/>
  <c r="O1986" i="1"/>
  <c r="N1986" i="1"/>
  <c r="M1986" i="1"/>
  <c r="W1986" i="1"/>
  <c r="AW1986" i="1"/>
  <c r="AJ1986" i="1"/>
  <c r="AV1986" i="1"/>
  <c r="AG1986" i="1"/>
  <c r="AT1986" i="1"/>
  <c r="AR1986" i="1"/>
  <c r="AS1986" i="1"/>
  <c r="AI1986" i="1"/>
  <c r="AH1986" i="1"/>
  <c r="V1986" i="1"/>
  <c r="AA1986" i="1"/>
  <c r="Z1986" i="1"/>
  <c r="AQ1754" i="1"/>
  <c r="S1754" i="1"/>
  <c r="AP1754" i="1"/>
  <c r="R1754" i="1"/>
  <c r="AO1754" i="1"/>
  <c r="Q1754" i="1"/>
  <c r="AN1754" i="1"/>
  <c r="P1754" i="1"/>
  <c r="AM1754" i="1"/>
  <c r="O1754" i="1"/>
  <c r="AL1754" i="1"/>
  <c r="N1754" i="1"/>
  <c r="Z1754" i="1"/>
  <c r="X1754" i="1"/>
  <c r="AW1754" i="1"/>
  <c r="M1754" i="1"/>
  <c r="AU1754" i="1"/>
  <c r="K1754" i="1"/>
  <c r="AT1754" i="1"/>
  <c r="AR1754" i="1"/>
  <c r="AG1754" i="1"/>
  <c r="AC1754" i="1"/>
  <c r="AB1754" i="1"/>
  <c r="AA1754" i="1"/>
  <c r="Y1754" i="1"/>
  <c r="W1754" i="1"/>
  <c r="V1754" i="1"/>
  <c r="U1754" i="1"/>
  <c r="T1754" i="1"/>
  <c r="L1754" i="1"/>
  <c r="AY1754" i="1"/>
  <c r="AX1754" i="1"/>
  <c r="AV1754" i="1"/>
  <c r="AS1754" i="1"/>
  <c r="AK1754" i="1"/>
  <c r="AJ1754" i="1"/>
  <c r="AI1754" i="1"/>
  <c r="AH1754" i="1"/>
  <c r="AF1754" i="1"/>
  <c r="AE1754" i="1"/>
  <c r="AD1754" i="1"/>
  <c r="AV1522" i="1"/>
  <c r="X1522" i="1"/>
  <c r="AU1522" i="1"/>
  <c r="W1522" i="1"/>
  <c r="AT1522" i="1"/>
  <c r="V1522" i="1"/>
  <c r="AR1522" i="1"/>
  <c r="T1522" i="1"/>
  <c r="AQ1522" i="1"/>
  <c r="S1522" i="1"/>
  <c r="AE1522" i="1"/>
  <c r="AD1522" i="1"/>
  <c r="AC1522" i="1"/>
  <c r="AB1522" i="1"/>
  <c r="Z1522" i="1"/>
  <c r="U1522" i="1"/>
  <c r="R1522" i="1"/>
  <c r="AY1522" i="1"/>
  <c r="Q1522" i="1"/>
  <c r="AX1522" i="1"/>
  <c r="P1522" i="1"/>
  <c r="AW1522" i="1"/>
  <c r="O1522" i="1"/>
  <c r="AS1522" i="1"/>
  <c r="N1522" i="1"/>
  <c r="AP1522" i="1"/>
  <c r="M1522" i="1"/>
  <c r="AN1522" i="1"/>
  <c r="K1522" i="1"/>
  <c r="AL1522" i="1"/>
  <c r="AK1522" i="1"/>
  <c r="AH1522" i="1"/>
  <c r="AO1522" i="1"/>
  <c r="AM1522" i="1"/>
  <c r="AJ1522" i="1"/>
  <c r="AI1522" i="1"/>
  <c r="AG1522" i="1"/>
  <c r="AF1522" i="1"/>
  <c r="AA1522" i="1"/>
  <c r="Y1522" i="1"/>
  <c r="L1522" i="1"/>
  <c r="AT1221" i="1"/>
  <c r="V1221" i="1"/>
  <c r="AS1221" i="1"/>
  <c r="U1221" i="1"/>
  <c r="AR1221" i="1"/>
  <c r="T1221" i="1"/>
  <c r="AB1221" i="1"/>
  <c r="AM1221" i="1"/>
  <c r="K1221" i="1"/>
  <c r="AL1221" i="1"/>
  <c r="AK1221" i="1"/>
  <c r="AJ1221" i="1"/>
  <c r="AI1221" i="1"/>
  <c r="AH1221" i="1"/>
  <c r="AF1221" i="1"/>
  <c r="AE1221" i="1"/>
  <c r="AC1221" i="1"/>
  <c r="AA1221" i="1"/>
  <c r="AO1221" i="1"/>
  <c r="M1221" i="1"/>
  <c r="S1221" i="1"/>
  <c r="R1221" i="1"/>
  <c r="Q1221" i="1"/>
  <c r="P1221" i="1"/>
  <c r="O1221" i="1"/>
  <c r="N1221" i="1"/>
  <c r="L1221" i="1"/>
  <c r="AY1221" i="1"/>
  <c r="AX1221" i="1"/>
  <c r="AW1221" i="1"/>
  <c r="AV1221" i="1"/>
  <c r="AU1221" i="1"/>
  <c r="AQ1221" i="1"/>
  <c r="AP1221" i="1"/>
  <c r="AN1221" i="1"/>
  <c r="AG1221" i="1"/>
  <c r="AD1221" i="1"/>
  <c r="Z1221" i="1"/>
  <c r="Y1221" i="1"/>
  <c r="X1221" i="1"/>
  <c r="W1221" i="1"/>
  <c r="AX979" i="1"/>
  <c r="Z979" i="1"/>
  <c r="AT979" i="1"/>
  <c r="V979" i="1"/>
  <c r="AS979" i="1"/>
  <c r="AM979" i="1"/>
  <c r="O979" i="1"/>
  <c r="AO979" i="1"/>
  <c r="M979" i="1"/>
  <c r="AN979" i="1"/>
  <c r="L979" i="1"/>
  <c r="AL979" i="1"/>
  <c r="K979" i="1"/>
  <c r="AK979" i="1"/>
  <c r="AJ979" i="1"/>
  <c r="AI979" i="1"/>
  <c r="AH979" i="1"/>
  <c r="AG979" i="1"/>
  <c r="AF979" i="1"/>
  <c r="AE979" i="1"/>
  <c r="AD979" i="1"/>
  <c r="AC979" i="1"/>
  <c r="AB979" i="1"/>
  <c r="AA979" i="1"/>
  <c r="AQ979" i="1"/>
  <c r="AP979" i="1"/>
  <c r="Y979" i="1"/>
  <c r="X979" i="1"/>
  <c r="W979" i="1"/>
  <c r="U979" i="1"/>
  <c r="S979" i="1"/>
  <c r="R979" i="1"/>
  <c r="Q979" i="1"/>
  <c r="P979" i="1"/>
  <c r="AY979" i="1"/>
  <c r="AV979" i="1"/>
  <c r="AU979" i="1"/>
  <c r="N979" i="1"/>
  <c r="AW979" i="1"/>
  <c r="AR979" i="1"/>
  <c r="T979" i="1"/>
  <c r="AV838" i="1"/>
  <c r="X838" i="1"/>
  <c r="AU838" i="1"/>
  <c r="W838" i="1"/>
  <c r="AT838" i="1"/>
  <c r="V838" i="1"/>
  <c r="AS838" i="1"/>
  <c r="U838" i="1"/>
  <c r="AQ838" i="1"/>
  <c r="S838" i="1"/>
  <c r="AM838" i="1"/>
  <c r="O838" i="1"/>
  <c r="AI838" i="1"/>
  <c r="K838" i="1"/>
  <c r="AJ838" i="1"/>
  <c r="AH838" i="1"/>
  <c r="AG838" i="1"/>
  <c r="AF838" i="1"/>
  <c r="AE838" i="1"/>
  <c r="AD838" i="1"/>
  <c r="AC838" i="1"/>
  <c r="AB838" i="1"/>
  <c r="AA838" i="1"/>
  <c r="Z838" i="1"/>
  <c r="Y838" i="1"/>
  <c r="T838" i="1"/>
  <c r="R838" i="1"/>
  <c r="P838" i="1"/>
  <c r="AW838" i="1"/>
  <c r="L838" i="1"/>
  <c r="AY838" i="1"/>
  <c r="AX838" i="1"/>
  <c r="AR838" i="1"/>
  <c r="AP838" i="1"/>
  <c r="AO838" i="1"/>
  <c r="AN838" i="1"/>
  <c r="AL838" i="1"/>
  <c r="AK838" i="1"/>
  <c r="Q838" i="1"/>
  <c r="N838" i="1"/>
  <c r="M838" i="1"/>
  <c r="AX714" i="1"/>
  <c r="Z714" i="1"/>
  <c r="AW714" i="1"/>
  <c r="Y714" i="1"/>
  <c r="AV714" i="1"/>
  <c r="X714" i="1"/>
  <c r="AU714" i="1"/>
  <c r="W714" i="1"/>
  <c r="AT714" i="1"/>
  <c r="V714" i="1"/>
  <c r="AR714" i="1"/>
  <c r="T714" i="1"/>
  <c r="AQ714" i="1"/>
  <c r="S714" i="1"/>
  <c r="AP714" i="1"/>
  <c r="R714" i="1"/>
  <c r="AM714" i="1"/>
  <c r="O714" i="1"/>
  <c r="AL714" i="1"/>
  <c r="N714" i="1"/>
  <c r="AI714" i="1"/>
  <c r="K714" i="1"/>
  <c r="AB714" i="1"/>
  <c r="AA714" i="1"/>
  <c r="U714" i="1"/>
  <c r="Q714" i="1"/>
  <c r="P714" i="1"/>
  <c r="M714" i="1"/>
  <c r="L714" i="1"/>
  <c r="AY714" i="1"/>
  <c r="AS714" i="1"/>
  <c r="AO714" i="1"/>
  <c r="AN714" i="1"/>
  <c r="AK714" i="1"/>
  <c r="AJ714" i="1"/>
  <c r="AH714" i="1"/>
  <c r="AG714" i="1"/>
  <c r="AF714" i="1"/>
  <c r="AE714" i="1"/>
  <c r="AD714" i="1"/>
  <c r="AC714" i="1"/>
  <c r="AI1464" i="1"/>
  <c r="K1464" i="1"/>
  <c r="AH1464" i="1"/>
  <c r="AG1464" i="1"/>
  <c r="AF1464" i="1"/>
  <c r="AO1464" i="1"/>
  <c r="M1464" i="1"/>
  <c r="AN1464" i="1"/>
  <c r="L1464" i="1"/>
  <c r="AM1464" i="1"/>
  <c r="AL1464" i="1"/>
  <c r="AE1464" i="1"/>
  <c r="AD1464" i="1"/>
  <c r="AC1464" i="1"/>
  <c r="W1464" i="1"/>
  <c r="V1464" i="1"/>
  <c r="U1464" i="1"/>
  <c r="T1464" i="1"/>
  <c r="S1464" i="1"/>
  <c r="R1464" i="1"/>
  <c r="Q1464" i="1"/>
  <c r="AY1464" i="1"/>
  <c r="P1464" i="1"/>
  <c r="AX1464" i="1"/>
  <c r="O1464" i="1"/>
  <c r="AW1464" i="1"/>
  <c r="N1464" i="1"/>
  <c r="AV1464" i="1"/>
  <c r="AU1464" i="1"/>
  <c r="AT1464" i="1"/>
  <c r="AS1464" i="1"/>
  <c r="AR1464" i="1"/>
  <c r="AQ1464" i="1"/>
  <c r="AP1464" i="1"/>
  <c r="AK1464" i="1"/>
  <c r="AJ1464" i="1"/>
  <c r="AB1464" i="1"/>
  <c r="AA1464" i="1"/>
  <c r="Z1464" i="1"/>
  <c r="Y1464" i="1"/>
  <c r="X1464" i="1"/>
  <c r="AT1262" i="1"/>
  <c r="V1262" i="1"/>
  <c r="AS1262" i="1"/>
  <c r="U1262" i="1"/>
  <c r="AR1262" i="1"/>
  <c r="T1262" i="1"/>
  <c r="AQ1262" i="1"/>
  <c r="S1262" i="1"/>
  <c r="AO1262" i="1"/>
  <c r="Q1262" i="1"/>
  <c r="AW1262" i="1"/>
  <c r="Y1262" i="1"/>
  <c r="AX1262" i="1"/>
  <c r="N1262" i="1"/>
  <c r="AU1262" i="1"/>
  <c r="L1262" i="1"/>
  <c r="AP1262" i="1"/>
  <c r="K1262" i="1"/>
  <c r="AN1262" i="1"/>
  <c r="AM1262" i="1"/>
  <c r="AL1262" i="1"/>
  <c r="AK1262" i="1"/>
  <c r="AJ1262" i="1"/>
  <c r="AF1262" i="1"/>
  <c r="AA1262" i="1"/>
  <c r="AY1262" i="1"/>
  <c r="AV1262" i="1"/>
  <c r="AI1262" i="1"/>
  <c r="AH1262" i="1"/>
  <c r="AG1262" i="1"/>
  <c r="AE1262" i="1"/>
  <c r="AD1262" i="1"/>
  <c r="AC1262" i="1"/>
  <c r="AB1262" i="1"/>
  <c r="Z1262" i="1"/>
  <c r="X1262" i="1"/>
  <c r="W1262" i="1"/>
  <c r="R1262" i="1"/>
  <c r="P1262" i="1"/>
  <c r="O1262" i="1"/>
  <c r="M1262" i="1"/>
  <c r="AV816" i="1"/>
  <c r="X816" i="1"/>
  <c r="AU816" i="1"/>
  <c r="W816" i="1"/>
  <c r="AT816" i="1"/>
  <c r="V816" i="1"/>
  <c r="AS816" i="1"/>
  <c r="U816" i="1"/>
  <c r="AQ816" i="1"/>
  <c r="S816" i="1"/>
  <c r="AM816" i="1"/>
  <c r="O816" i="1"/>
  <c r="AY816" i="1"/>
  <c r="P816" i="1"/>
  <c r="AX816" i="1"/>
  <c r="N816" i="1"/>
  <c r="AW816" i="1"/>
  <c r="M816" i="1"/>
  <c r="AR816" i="1"/>
  <c r="L816" i="1"/>
  <c r="AP816" i="1"/>
  <c r="K816" i="1"/>
  <c r="AN816" i="1"/>
  <c r="AL816" i="1"/>
  <c r="AG816" i="1"/>
  <c r="AB816" i="1"/>
  <c r="AI816" i="1"/>
  <c r="AH816" i="1"/>
  <c r="AF816" i="1"/>
  <c r="AE816" i="1"/>
  <c r="AD816" i="1"/>
  <c r="AC816" i="1"/>
  <c r="AA816" i="1"/>
  <c r="Z816" i="1"/>
  <c r="Y816" i="1"/>
  <c r="T816" i="1"/>
  <c r="R816" i="1"/>
  <c r="Q816" i="1"/>
  <c r="AO816" i="1"/>
  <c r="AK816" i="1"/>
  <c r="AJ816" i="1"/>
  <c r="AX709" i="1"/>
  <c r="Z709" i="1"/>
  <c r="AW709" i="1"/>
  <c r="Y709" i="1"/>
  <c r="AV709" i="1"/>
  <c r="X709" i="1"/>
  <c r="AU709" i="1"/>
  <c r="W709" i="1"/>
  <c r="AT709" i="1"/>
  <c r="V709" i="1"/>
  <c r="AR709" i="1"/>
  <c r="T709" i="1"/>
  <c r="AQ709" i="1"/>
  <c r="S709" i="1"/>
  <c r="AP709" i="1"/>
  <c r="R709" i="1"/>
  <c r="AL709" i="1"/>
  <c r="N709" i="1"/>
  <c r="L709" i="1"/>
  <c r="K709" i="1"/>
  <c r="AY709" i="1"/>
  <c r="AS709" i="1"/>
  <c r="AO709" i="1"/>
  <c r="AN709" i="1"/>
  <c r="AM709" i="1"/>
  <c r="AK709" i="1"/>
  <c r="AJ709" i="1"/>
  <c r="AI709" i="1"/>
  <c r="AH709" i="1"/>
  <c r="AG709" i="1"/>
  <c r="AF709" i="1"/>
  <c r="AE709" i="1"/>
  <c r="AD709" i="1"/>
  <c r="AC709" i="1"/>
  <c r="AB709" i="1"/>
  <c r="AA709" i="1"/>
  <c r="U709" i="1"/>
  <c r="Q709" i="1"/>
  <c r="P709" i="1"/>
  <c r="O709" i="1"/>
  <c r="M709" i="1"/>
  <c r="AE165" i="1"/>
  <c r="AX165" i="1"/>
  <c r="Z165" i="1"/>
  <c r="AT165" i="1"/>
  <c r="V165" i="1"/>
  <c r="AR165" i="1"/>
  <c r="T165" i="1"/>
  <c r="AI165" i="1"/>
  <c r="K165" i="1"/>
  <c r="AA165" i="1"/>
  <c r="Y165" i="1"/>
  <c r="X165" i="1"/>
  <c r="W165" i="1"/>
  <c r="U165" i="1"/>
  <c r="AY165" i="1"/>
  <c r="S165" i="1"/>
  <c r="AV165" i="1"/>
  <c r="Q165" i="1"/>
  <c r="AU165" i="1"/>
  <c r="P165" i="1"/>
  <c r="AS165" i="1"/>
  <c r="O165" i="1"/>
  <c r="AQ165" i="1"/>
  <c r="N165" i="1"/>
  <c r="AO165" i="1"/>
  <c r="L165" i="1"/>
  <c r="AN165" i="1"/>
  <c r="AL165" i="1"/>
  <c r="AK165" i="1"/>
  <c r="AJ165" i="1"/>
  <c r="AH165" i="1"/>
  <c r="AF165" i="1"/>
  <c r="AD165" i="1"/>
  <c r="AC165" i="1"/>
  <c r="AW165" i="1"/>
  <c r="AP165" i="1"/>
  <c r="AM165" i="1"/>
  <c r="AG165" i="1"/>
  <c r="AB165" i="1"/>
  <c r="R165" i="1"/>
  <c r="M165" i="1"/>
  <c r="AK1382" i="1"/>
  <c r="M1382" i="1"/>
  <c r="AL1382" i="1"/>
  <c r="L1382" i="1"/>
  <c r="AJ1382" i="1"/>
  <c r="K1382" i="1"/>
  <c r="AI1382" i="1"/>
  <c r="AH1382" i="1"/>
  <c r="AG1382" i="1"/>
  <c r="AF1382" i="1"/>
  <c r="AE1382" i="1"/>
  <c r="AD1382" i="1"/>
  <c r="AC1382" i="1"/>
  <c r="AB1382" i="1"/>
  <c r="AA1382" i="1"/>
  <c r="AO1382" i="1"/>
  <c r="P1382" i="1"/>
  <c r="S1382" i="1"/>
  <c r="R1382" i="1"/>
  <c r="Q1382" i="1"/>
  <c r="O1382" i="1"/>
  <c r="N1382" i="1"/>
  <c r="AY1382" i="1"/>
  <c r="AX1382" i="1"/>
  <c r="AW1382" i="1"/>
  <c r="AV1382" i="1"/>
  <c r="AU1382" i="1"/>
  <c r="AT1382" i="1"/>
  <c r="AS1382" i="1"/>
  <c r="AR1382" i="1"/>
  <c r="AQ1382" i="1"/>
  <c r="AP1382" i="1"/>
  <c r="AN1382" i="1"/>
  <c r="AM1382" i="1"/>
  <c r="Z1382" i="1"/>
  <c r="Y1382" i="1"/>
  <c r="X1382" i="1"/>
  <c r="W1382" i="1"/>
  <c r="V1382" i="1"/>
  <c r="T1382" i="1"/>
  <c r="U1382" i="1"/>
  <c r="AV811" i="1"/>
  <c r="X811" i="1"/>
  <c r="AU811" i="1"/>
  <c r="W811" i="1"/>
  <c r="AT811" i="1"/>
  <c r="V811" i="1"/>
  <c r="AS811" i="1"/>
  <c r="U811" i="1"/>
  <c r="AQ811" i="1"/>
  <c r="S811" i="1"/>
  <c r="AM811" i="1"/>
  <c r="O811" i="1"/>
  <c r="AG811" i="1"/>
  <c r="AF811" i="1"/>
  <c r="AE811" i="1"/>
  <c r="AD811" i="1"/>
  <c r="AC811" i="1"/>
  <c r="Z811" i="1"/>
  <c r="AY811" i="1"/>
  <c r="P811" i="1"/>
  <c r="AO811" i="1"/>
  <c r="T811" i="1"/>
  <c r="R811" i="1"/>
  <c r="Q811" i="1"/>
  <c r="N811" i="1"/>
  <c r="M811" i="1"/>
  <c r="L811" i="1"/>
  <c r="K811" i="1"/>
  <c r="AX811" i="1"/>
  <c r="AW811" i="1"/>
  <c r="AP811" i="1"/>
  <c r="AN811" i="1"/>
  <c r="AL811" i="1"/>
  <c r="AJ811" i="1"/>
  <c r="AH811" i="1"/>
  <c r="AB811" i="1"/>
  <c r="AR811" i="1"/>
  <c r="AK811" i="1"/>
  <c r="AI811" i="1"/>
  <c r="AA811" i="1"/>
  <c r="Y811" i="1"/>
  <c r="AX706" i="1"/>
  <c r="Z706" i="1"/>
  <c r="AV706" i="1"/>
  <c r="X706" i="1"/>
  <c r="AU706" i="1"/>
  <c r="W706" i="1"/>
  <c r="AT706" i="1"/>
  <c r="V706" i="1"/>
  <c r="AR706" i="1"/>
  <c r="T706" i="1"/>
  <c r="AQ706" i="1"/>
  <c r="S706" i="1"/>
  <c r="AP706" i="1"/>
  <c r="R706" i="1"/>
  <c r="AL706" i="1"/>
  <c r="N706" i="1"/>
  <c r="L706" i="1"/>
  <c r="AY706" i="1"/>
  <c r="K706" i="1"/>
  <c r="AW706" i="1"/>
  <c r="AS706" i="1"/>
  <c r="AO706" i="1"/>
  <c r="AN706" i="1"/>
  <c r="AM706" i="1"/>
  <c r="AK706" i="1"/>
  <c r="AJ706" i="1"/>
  <c r="AI706" i="1"/>
  <c r="AH706" i="1"/>
  <c r="AG706" i="1"/>
  <c r="AF706" i="1"/>
  <c r="AE706" i="1"/>
  <c r="AD706" i="1"/>
  <c r="AC706" i="1"/>
  <c r="AB706" i="1"/>
  <c r="AA706" i="1"/>
  <c r="Y706" i="1"/>
  <c r="U706" i="1"/>
  <c r="Q706" i="1"/>
  <c r="P706" i="1"/>
  <c r="O706" i="1"/>
  <c r="M706" i="1"/>
  <c r="AQ147" i="1"/>
  <c r="S147" i="1"/>
  <c r="AL147" i="1"/>
  <c r="N147" i="1"/>
  <c r="AH147" i="1"/>
  <c r="AF147" i="1"/>
  <c r="AU147" i="1"/>
  <c r="W147" i="1"/>
  <c r="AP147" i="1"/>
  <c r="L147" i="1"/>
  <c r="AO147" i="1"/>
  <c r="K147" i="1"/>
  <c r="AN147" i="1"/>
  <c r="AM147" i="1"/>
  <c r="AK147" i="1"/>
  <c r="AJ147" i="1"/>
  <c r="AG147" i="1"/>
  <c r="AE147" i="1"/>
  <c r="AD147" i="1"/>
  <c r="AC147" i="1"/>
  <c r="AA147" i="1"/>
  <c r="Z147" i="1"/>
  <c r="X147" i="1"/>
  <c r="V147" i="1"/>
  <c r="AY147" i="1"/>
  <c r="U147" i="1"/>
  <c r="AX147" i="1"/>
  <c r="T147" i="1"/>
  <c r="AV147" i="1"/>
  <c r="Q147" i="1"/>
  <c r="AT147" i="1"/>
  <c r="P147" i="1"/>
  <c r="AS147" i="1"/>
  <c r="O147" i="1"/>
  <c r="AW147" i="1"/>
  <c r="AR147" i="1"/>
  <c r="AI147" i="1"/>
  <c r="AB147" i="1"/>
  <c r="Y147" i="1"/>
  <c r="R147" i="1"/>
  <c r="M147" i="1"/>
  <c r="AI1461" i="1"/>
  <c r="K1461" i="1"/>
  <c r="AH1461" i="1"/>
  <c r="AG1461" i="1"/>
  <c r="AF1461" i="1"/>
  <c r="AO1461" i="1"/>
  <c r="M1461" i="1"/>
  <c r="AN1461" i="1"/>
  <c r="L1461" i="1"/>
  <c r="AM1461" i="1"/>
  <c r="AL1461" i="1"/>
  <c r="AE1461" i="1"/>
  <c r="AC1461" i="1"/>
  <c r="AY1461" i="1"/>
  <c r="Q1461" i="1"/>
  <c r="AX1461" i="1"/>
  <c r="P1461" i="1"/>
  <c r="AW1461" i="1"/>
  <c r="O1461" i="1"/>
  <c r="AV1461" i="1"/>
  <c r="N1461" i="1"/>
  <c r="AU1461" i="1"/>
  <c r="AT1461" i="1"/>
  <c r="AS1461" i="1"/>
  <c r="AR1461" i="1"/>
  <c r="AQ1461" i="1"/>
  <c r="AP1461" i="1"/>
  <c r="AK1461" i="1"/>
  <c r="AJ1461" i="1"/>
  <c r="AD1461" i="1"/>
  <c r="AB1461" i="1"/>
  <c r="AA1461" i="1"/>
  <c r="Z1461" i="1"/>
  <c r="Y1461" i="1"/>
  <c r="X1461" i="1"/>
  <c r="W1461" i="1"/>
  <c r="V1461" i="1"/>
  <c r="U1461" i="1"/>
  <c r="T1461" i="1"/>
  <c r="S1461" i="1"/>
  <c r="R1461" i="1"/>
  <c r="AI1460" i="1"/>
  <c r="K1460" i="1"/>
  <c r="AH1460" i="1"/>
  <c r="AG1460" i="1"/>
  <c r="AF1460" i="1"/>
  <c r="AC1460" i="1"/>
  <c r="AB1460" i="1"/>
  <c r="AA1460" i="1"/>
  <c r="Z1460" i="1"/>
  <c r="AY1460" i="1"/>
  <c r="W1460" i="1"/>
  <c r="AW1460" i="1"/>
  <c r="U1460" i="1"/>
  <c r="Y1460" i="1"/>
  <c r="X1460" i="1"/>
  <c r="V1460" i="1"/>
  <c r="T1460" i="1"/>
  <c r="S1460" i="1"/>
  <c r="R1460" i="1"/>
  <c r="Q1460" i="1"/>
  <c r="P1460" i="1"/>
  <c r="AX1460" i="1"/>
  <c r="O1460" i="1"/>
  <c r="AV1460" i="1"/>
  <c r="N1460" i="1"/>
  <c r="AU1460" i="1"/>
  <c r="M1460" i="1"/>
  <c r="AT1460" i="1"/>
  <c r="L1460" i="1"/>
  <c r="AS1460" i="1"/>
  <c r="AR1460" i="1"/>
  <c r="AQ1460" i="1"/>
  <c r="AP1460" i="1"/>
  <c r="AO1460" i="1"/>
  <c r="AN1460" i="1"/>
  <c r="AM1460" i="1"/>
  <c r="AL1460" i="1"/>
  <c r="AK1460" i="1"/>
  <c r="AJ1460" i="1"/>
  <c r="AE1460" i="1"/>
  <c r="AD1460" i="1"/>
  <c r="AT1258" i="1"/>
  <c r="V1258" i="1"/>
  <c r="AS1258" i="1"/>
  <c r="U1258" i="1"/>
  <c r="AR1258" i="1"/>
  <c r="T1258" i="1"/>
  <c r="AQ1258" i="1"/>
  <c r="S1258" i="1"/>
  <c r="AO1258" i="1"/>
  <c r="Q1258" i="1"/>
  <c r="AW1258" i="1"/>
  <c r="Y1258" i="1"/>
  <c r="AX1258" i="1"/>
  <c r="AU1258" i="1"/>
  <c r="L1258" i="1"/>
  <c r="AP1258" i="1"/>
  <c r="K1258" i="1"/>
  <c r="AN1258" i="1"/>
  <c r="AM1258" i="1"/>
  <c r="AL1258" i="1"/>
  <c r="AJ1258" i="1"/>
  <c r="AF1258" i="1"/>
  <c r="AA1258" i="1"/>
  <c r="AG1258" i="1"/>
  <c r="AE1258" i="1"/>
  <c r="AD1258" i="1"/>
  <c r="AC1258" i="1"/>
  <c r="AB1258" i="1"/>
  <c r="Z1258" i="1"/>
  <c r="X1258" i="1"/>
  <c r="W1258" i="1"/>
  <c r="R1258" i="1"/>
  <c r="P1258" i="1"/>
  <c r="O1258" i="1"/>
  <c r="N1258" i="1"/>
  <c r="M1258" i="1"/>
  <c r="AY1258" i="1"/>
  <c r="AV1258" i="1"/>
  <c r="AK1258" i="1"/>
  <c r="AI1258" i="1"/>
  <c r="AH1258" i="1"/>
  <c r="AI1070" i="1"/>
  <c r="K1070" i="1"/>
  <c r="AH1070" i="1"/>
  <c r="AF1070" i="1"/>
  <c r="AW1070" i="1"/>
  <c r="Y1070" i="1"/>
  <c r="AN1070" i="1"/>
  <c r="L1070" i="1"/>
  <c r="AM1070" i="1"/>
  <c r="AK1070" i="1"/>
  <c r="AJ1070" i="1"/>
  <c r="AD1070" i="1"/>
  <c r="AC1070" i="1"/>
  <c r="Z1070" i="1"/>
  <c r="AS1070" i="1"/>
  <c r="AR1070" i="1"/>
  <c r="AQ1070" i="1"/>
  <c r="AP1070" i="1"/>
  <c r="AO1070" i="1"/>
  <c r="AL1070" i="1"/>
  <c r="AG1070" i="1"/>
  <c r="AE1070" i="1"/>
  <c r="AB1070" i="1"/>
  <c r="AA1070" i="1"/>
  <c r="X1070" i="1"/>
  <c r="W1070" i="1"/>
  <c r="V1070" i="1"/>
  <c r="U1070" i="1"/>
  <c r="T1070" i="1"/>
  <c r="S1070" i="1"/>
  <c r="R1070" i="1"/>
  <c r="Q1070" i="1"/>
  <c r="P1070" i="1"/>
  <c r="AY1070" i="1"/>
  <c r="O1070" i="1"/>
  <c r="AX1070" i="1"/>
  <c r="N1070" i="1"/>
  <c r="AV1070" i="1"/>
  <c r="M1070" i="1"/>
  <c r="AU1070" i="1"/>
  <c r="AT1070" i="1"/>
  <c r="AV791" i="1"/>
  <c r="X791" i="1"/>
  <c r="AU791" i="1"/>
  <c r="W791" i="1"/>
  <c r="AT791" i="1"/>
  <c r="V791" i="1"/>
  <c r="AS791" i="1"/>
  <c r="U791" i="1"/>
  <c r="AQ791" i="1"/>
  <c r="S791" i="1"/>
  <c r="AM791" i="1"/>
  <c r="O791" i="1"/>
  <c r="AG791" i="1"/>
  <c r="AF791" i="1"/>
  <c r="AD791" i="1"/>
  <c r="AC791" i="1"/>
  <c r="Z791" i="1"/>
  <c r="AY791" i="1"/>
  <c r="P791" i="1"/>
  <c r="AO791" i="1"/>
  <c r="M791" i="1"/>
  <c r="L791" i="1"/>
  <c r="K791" i="1"/>
  <c r="AX791" i="1"/>
  <c r="AW791" i="1"/>
  <c r="AR791" i="1"/>
  <c r="AP791" i="1"/>
  <c r="AN791" i="1"/>
  <c r="AL791" i="1"/>
  <c r="AK791" i="1"/>
  <c r="AI791" i="1"/>
  <c r="AH791" i="1"/>
  <c r="AE791" i="1"/>
  <c r="AA791" i="1"/>
  <c r="T791" i="1"/>
  <c r="R791" i="1"/>
  <c r="AJ791" i="1"/>
  <c r="AB791" i="1"/>
  <c r="Y791" i="1"/>
  <c r="Q791" i="1"/>
  <c r="N791" i="1"/>
  <c r="AV809" i="1"/>
  <c r="X809" i="1"/>
  <c r="AU809" i="1"/>
  <c r="W809" i="1"/>
  <c r="AT809" i="1"/>
  <c r="V809" i="1"/>
  <c r="AS809" i="1"/>
  <c r="U809" i="1"/>
  <c r="AQ809" i="1"/>
  <c r="S809" i="1"/>
  <c r="AM809" i="1"/>
  <c r="O809" i="1"/>
  <c r="AG809" i="1"/>
  <c r="AF809" i="1"/>
  <c r="AE809" i="1"/>
  <c r="AD809" i="1"/>
  <c r="AC809" i="1"/>
  <c r="Z809" i="1"/>
  <c r="AY809" i="1"/>
  <c r="P809" i="1"/>
  <c r="AO809" i="1"/>
  <c r="T809" i="1"/>
  <c r="R809" i="1"/>
  <c r="Q809" i="1"/>
  <c r="N809" i="1"/>
  <c r="M809" i="1"/>
  <c r="L809" i="1"/>
  <c r="K809" i="1"/>
  <c r="AX809" i="1"/>
  <c r="AW809" i="1"/>
  <c r="AP809" i="1"/>
  <c r="AN809" i="1"/>
  <c r="AL809" i="1"/>
  <c r="AJ809" i="1"/>
  <c r="AH809" i="1"/>
  <c r="AB809" i="1"/>
  <c r="Y809" i="1"/>
  <c r="AR809" i="1"/>
  <c r="AK809" i="1"/>
  <c r="AI809" i="1"/>
  <c r="AA809" i="1"/>
  <c r="AB203" i="1"/>
  <c r="AY203" i="1"/>
  <c r="AA203" i="1"/>
  <c r="AW203" i="1"/>
  <c r="Y203" i="1"/>
  <c r="AT203" i="1"/>
  <c r="V203" i="1"/>
  <c r="AS203" i="1"/>
  <c r="U203" i="1"/>
  <c r="AR203" i="1"/>
  <c r="T203" i="1"/>
  <c r="AQ203" i="1"/>
  <c r="S203" i="1"/>
  <c r="AP203" i="1"/>
  <c r="R203" i="1"/>
  <c r="AN203" i="1"/>
  <c r="P203" i="1"/>
  <c r="AE203" i="1"/>
  <c r="AF203" i="1"/>
  <c r="AD203" i="1"/>
  <c r="AC203" i="1"/>
  <c r="Z203" i="1"/>
  <c r="X203" i="1"/>
  <c r="W203" i="1"/>
  <c r="O203" i="1"/>
  <c r="N203" i="1"/>
  <c r="M203" i="1"/>
  <c r="L203" i="1"/>
  <c r="AX203" i="1"/>
  <c r="AU203" i="1"/>
  <c r="AO203" i="1"/>
  <c r="AM203" i="1"/>
  <c r="AL203" i="1"/>
  <c r="AJ203" i="1"/>
  <c r="AI203" i="1"/>
  <c r="AH203" i="1"/>
  <c r="AV203" i="1"/>
  <c r="AK203" i="1"/>
  <c r="AG203" i="1"/>
  <c r="Q203" i="1"/>
  <c r="K203" i="1"/>
  <c r="AE129" i="1"/>
  <c r="AX129" i="1"/>
  <c r="Z129" i="1"/>
  <c r="AT129" i="1"/>
  <c r="V129" i="1"/>
  <c r="AR129" i="1"/>
  <c r="T129" i="1"/>
  <c r="AF129" i="1"/>
  <c r="AD129" i="1"/>
  <c r="AC129" i="1"/>
  <c r="AB129" i="1"/>
  <c r="AA129" i="1"/>
  <c r="Y129" i="1"/>
  <c r="W129" i="1"/>
  <c r="AY129" i="1"/>
  <c r="U129" i="1"/>
  <c r="AW129" i="1"/>
  <c r="S129" i="1"/>
  <c r="AV129" i="1"/>
  <c r="R129" i="1"/>
  <c r="AS129" i="1"/>
  <c r="P129" i="1"/>
  <c r="AQ129" i="1"/>
  <c r="O129" i="1"/>
  <c r="AO129" i="1"/>
  <c r="M129" i="1"/>
  <c r="AN129" i="1"/>
  <c r="L129" i="1"/>
  <c r="AM129" i="1"/>
  <c r="K129" i="1"/>
  <c r="AL129" i="1"/>
  <c r="AJ129" i="1"/>
  <c r="AI129" i="1"/>
  <c r="AH129" i="1"/>
  <c r="AG129" i="1"/>
  <c r="X129" i="1"/>
  <c r="Q129" i="1"/>
  <c r="N129" i="1"/>
  <c r="AK129" i="1"/>
  <c r="AU129" i="1"/>
  <c r="AP129" i="1"/>
  <c r="AI2" i="1"/>
  <c r="K2" i="1"/>
  <c r="AH2" i="1"/>
  <c r="AF2" i="1"/>
  <c r="AD2" i="1"/>
  <c r="AY2" i="1"/>
  <c r="AE2" i="1"/>
  <c r="AG2" i="1"/>
  <c r="Z2" i="1"/>
  <c r="AC2" i="1"/>
  <c r="AB2" i="1"/>
  <c r="AA2" i="1"/>
  <c r="AX2" i="1"/>
  <c r="AW2" i="1"/>
  <c r="Y2" i="1"/>
  <c r="AV2" i="1"/>
  <c r="AR119" i="2" s="1"/>
  <c r="AT2" i="1"/>
  <c r="AS2" i="1"/>
  <c r="T2" i="1"/>
  <c r="X2" i="1"/>
  <c r="V2" i="1"/>
  <c r="AQ2" i="1"/>
  <c r="AU2" i="1"/>
  <c r="W2" i="1"/>
  <c r="U2" i="1"/>
  <c r="AR2" i="1"/>
  <c r="S2" i="1"/>
  <c r="AJ2" i="1"/>
  <c r="AP2" i="1"/>
  <c r="R2" i="1"/>
  <c r="AO2" i="1"/>
  <c r="Q2" i="1"/>
  <c r="AN2" i="1"/>
  <c r="L2" i="1"/>
  <c r="P2" i="1"/>
  <c r="AK2" i="1"/>
  <c r="AM2" i="1"/>
  <c r="O2" i="1"/>
  <c r="N2" i="1"/>
  <c r="AL2" i="1"/>
  <c r="M2" i="1"/>
  <c r="AI1067" i="1"/>
  <c r="K1067" i="1"/>
  <c r="AH1067" i="1"/>
  <c r="AF1067" i="1"/>
  <c r="AW1067" i="1"/>
  <c r="Y1067" i="1"/>
  <c r="AN1067" i="1"/>
  <c r="L1067" i="1"/>
  <c r="AM1067" i="1"/>
  <c r="AK1067" i="1"/>
  <c r="AJ1067" i="1"/>
  <c r="AD1067" i="1"/>
  <c r="AC1067" i="1"/>
  <c r="Z1067" i="1"/>
  <c r="AB1067" i="1"/>
  <c r="AA1067" i="1"/>
  <c r="X1067" i="1"/>
  <c r="W1067" i="1"/>
  <c r="V1067" i="1"/>
  <c r="U1067" i="1"/>
  <c r="T1067" i="1"/>
  <c r="S1067" i="1"/>
  <c r="R1067" i="1"/>
  <c r="Q1067" i="1"/>
  <c r="P1067" i="1"/>
  <c r="AY1067" i="1"/>
  <c r="O1067" i="1"/>
  <c r="AX1067" i="1"/>
  <c r="N1067" i="1"/>
  <c r="AV1067" i="1"/>
  <c r="M1067" i="1"/>
  <c r="AU1067" i="1"/>
  <c r="AT1067" i="1"/>
  <c r="AS1067" i="1"/>
  <c r="AR1067" i="1"/>
  <c r="AQ1067" i="1"/>
  <c r="AP1067" i="1"/>
  <c r="AO1067" i="1"/>
  <c r="AL1067" i="1"/>
  <c r="AG1067" i="1"/>
  <c r="AE1067" i="1"/>
  <c r="AV790" i="1"/>
  <c r="X790" i="1"/>
  <c r="AU790" i="1"/>
  <c r="W790" i="1"/>
  <c r="AT790" i="1"/>
  <c r="V790" i="1"/>
  <c r="AS790" i="1"/>
  <c r="U790" i="1"/>
  <c r="AQ790" i="1"/>
  <c r="S790" i="1"/>
  <c r="AM790" i="1"/>
  <c r="O790" i="1"/>
  <c r="AY790" i="1"/>
  <c r="P790" i="1"/>
  <c r="AX790" i="1"/>
  <c r="N790" i="1"/>
  <c r="AR790" i="1"/>
  <c r="L790" i="1"/>
  <c r="AP790" i="1"/>
  <c r="K790" i="1"/>
  <c r="AL790" i="1"/>
  <c r="AG790" i="1"/>
  <c r="AB790" i="1"/>
  <c r="R790" i="1"/>
  <c r="Q790" i="1"/>
  <c r="M790" i="1"/>
  <c r="AW790" i="1"/>
  <c r="AO790" i="1"/>
  <c r="AN790" i="1"/>
  <c r="AK790" i="1"/>
  <c r="AI790" i="1"/>
  <c r="AH790" i="1"/>
  <c r="AF790" i="1"/>
  <c r="AD790" i="1"/>
  <c r="AA790" i="1"/>
  <c r="Z790" i="1"/>
  <c r="AC790" i="1"/>
  <c r="Y790" i="1"/>
  <c r="T790" i="1"/>
  <c r="AJ790" i="1"/>
  <c r="AE790" i="1"/>
  <c r="AV807" i="1"/>
  <c r="X807" i="1"/>
  <c r="AU807" i="1"/>
  <c r="W807" i="1"/>
  <c r="AT807" i="1"/>
  <c r="V807" i="1"/>
  <c r="AS807" i="1"/>
  <c r="U807" i="1"/>
  <c r="AQ807" i="1"/>
  <c r="S807" i="1"/>
  <c r="AM807" i="1"/>
  <c r="O807" i="1"/>
  <c r="AG807" i="1"/>
  <c r="AF807" i="1"/>
  <c r="AE807" i="1"/>
  <c r="AD807" i="1"/>
  <c r="AC807" i="1"/>
  <c r="Z807" i="1"/>
  <c r="AY807" i="1"/>
  <c r="P807" i="1"/>
  <c r="AO807" i="1"/>
  <c r="T807" i="1"/>
  <c r="R807" i="1"/>
  <c r="Q807" i="1"/>
  <c r="N807" i="1"/>
  <c r="M807" i="1"/>
  <c r="L807" i="1"/>
  <c r="K807" i="1"/>
  <c r="AX807" i="1"/>
  <c r="AW807" i="1"/>
  <c r="AP807" i="1"/>
  <c r="AN807" i="1"/>
  <c r="AL807" i="1"/>
  <c r="AJ807" i="1"/>
  <c r="AH807" i="1"/>
  <c r="AB807" i="1"/>
  <c r="AR807" i="1"/>
  <c r="AK807" i="1"/>
  <c r="AI807" i="1"/>
  <c r="AA807" i="1"/>
  <c r="Y807" i="1"/>
  <c r="AV798" i="1"/>
  <c r="X798" i="1"/>
  <c r="AU798" i="1"/>
  <c r="W798" i="1"/>
  <c r="AT798" i="1"/>
  <c r="V798" i="1"/>
  <c r="AS798" i="1"/>
  <c r="U798" i="1"/>
  <c r="AQ798" i="1"/>
  <c r="S798" i="1"/>
  <c r="AM798" i="1"/>
  <c r="O798" i="1"/>
  <c r="AY798" i="1"/>
  <c r="P798" i="1"/>
  <c r="AX798" i="1"/>
  <c r="N798" i="1"/>
  <c r="AR798" i="1"/>
  <c r="L798" i="1"/>
  <c r="AP798" i="1"/>
  <c r="K798" i="1"/>
  <c r="AL798" i="1"/>
  <c r="AG798" i="1"/>
  <c r="AB798" i="1"/>
  <c r="AK798" i="1"/>
  <c r="AJ798" i="1"/>
  <c r="AI798" i="1"/>
  <c r="AH798" i="1"/>
  <c r="AF798" i="1"/>
  <c r="AE798" i="1"/>
  <c r="AD798" i="1"/>
  <c r="AC798" i="1"/>
  <c r="AA798" i="1"/>
  <c r="Z798" i="1"/>
  <c r="Y798" i="1"/>
  <c r="T798" i="1"/>
  <c r="R798" i="1"/>
  <c r="M798" i="1"/>
  <c r="AW798" i="1"/>
  <c r="AO798" i="1"/>
  <c r="AN798" i="1"/>
  <c r="Q798" i="1"/>
  <c r="AX693" i="1"/>
  <c r="Z693" i="1"/>
  <c r="AV693" i="1"/>
  <c r="X693" i="1"/>
  <c r="AU693" i="1"/>
  <c r="W693" i="1"/>
  <c r="AT693" i="1"/>
  <c r="V693" i="1"/>
  <c r="AQ693" i="1"/>
  <c r="S693" i="1"/>
  <c r="AP693" i="1"/>
  <c r="R693" i="1"/>
  <c r="AL693" i="1"/>
  <c r="N693" i="1"/>
  <c r="AW693" i="1"/>
  <c r="L693" i="1"/>
  <c r="AS693" i="1"/>
  <c r="K693" i="1"/>
  <c r="AR693" i="1"/>
  <c r="AO693" i="1"/>
  <c r="AN693" i="1"/>
  <c r="AM693" i="1"/>
  <c r="AK693" i="1"/>
  <c r="AJ693" i="1"/>
  <c r="AI693" i="1"/>
  <c r="AH693" i="1"/>
  <c r="AG693" i="1"/>
  <c r="AF693" i="1"/>
  <c r="AE693" i="1"/>
  <c r="AD693" i="1"/>
  <c r="AC693" i="1"/>
  <c r="AB693" i="1"/>
  <c r="AA693" i="1"/>
  <c r="Y693" i="1"/>
  <c r="U693" i="1"/>
  <c r="P693" i="1"/>
  <c r="O693" i="1"/>
  <c r="AY693" i="1"/>
  <c r="T693" i="1"/>
  <c r="Q693" i="1"/>
  <c r="M693" i="1"/>
  <c r="AK455" i="1"/>
  <c r="M455" i="1"/>
  <c r="AI455" i="1"/>
  <c r="K455" i="1"/>
  <c r="AY455" i="1"/>
  <c r="AA455" i="1"/>
  <c r="AW455" i="1"/>
  <c r="Y455" i="1"/>
  <c r="W455" i="1"/>
  <c r="V455" i="1"/>
  <c r="AX455" i="1"/>
  <c r="U455" i="1"/>
  <c r="AV455" i="1"/>
  <c r="T455" i="1"/>
  <c r="AU455" i="1"/>
  <c r="S455" i="1"/>
  <c r="AT455" i="1"/>
  <c r="R455" i="1"/>
  <c r="AS455" i="1"/>
  <c r="Q455" i="1"/>
  <c r="AR455" i="1"/>
  <c r="P455" i="1"/>
  <c r="AQ455" i="1"/>
  <c r="O455" i="1"/>
  <c r="AP455" i="1"/>
  <c r="N455" i="1"/>
  <c r="AO455" i="1"/>
  <c r="L455" i="1"/>
  <c r="AN455" i="1"/>
  <c r="AM455" i="1"/>
  <c r="AL455" i="1"/>
  <c r="AJ455" i="1"/>
  <c r="AH455" i="1"/>
  <c r="AG455" i="1"/>
  <c r="AF455" i="1"/>
  <c r="AE455" i="1"/>
  <c r="AD455" i="1"/>
  <c r="AC455" i="1"/>
  <c r="AB455" i="1"/>
  <c r="Z455" i="1"/>
  <c r="X455" i="1"/>
  <c r="AW1932" i="1"/>
  <c r="Y1932" i="1"/>
  <c r="AT1932" i="1"/>
  <c r="V1932" i="1"/>
  <c r="AC1932" i="1"/>
  <c r="AP1932" i="1"/>
  <c r="O1932" i="1"/>
  <c r="AN1932" i="1"/>
  <c r="M1932" i="1"/>
  <c r="AM1932" i="1"/>
  <c r="L1932" i="1"/>
  <c r="AF1932" i="1"/>
  <c r="AI1932" i="1"/>
  <c r="AH1932" i="1"/>
  <c r="AG1932" i="1"/>
  <c r="AE1932" i="1"/>
  <c r="AB1932" i="1"/>
  <c r="T1932" i="1"/>
  <c r="AQ1932" i="1"/>
  <c r="K1932" i="1"/>
  <c r="AX1932" i="1"/>
  <c r="AV1932" i="1"/>
  <c r="AS1932" i="1"/>
  <c r="U1932" i="1"/>
  <c r="AO1932" i="1"/>
  <c r="AL1932" i="1"/>
  <c r="AJ1932" i="1"/>
  <c r="AD1932" i="1"/>
  <c r="AA1932" i="1"/>
  <c r="Z1932" i="1"/>
  <c r="AY1932" i="1"/>
  <c r="AU1932" i="1"/>
  <c r="AR1932" i="1"/>
  <c r="AK1932" i="1"/>
  <c r="X1932" i="1"/>
  <c r="W1932" i="1"/>
  <c r="S1932" i="1"/>
  <c r="R1932" i="1"/>
  <c r="Q1932" i="1"/>
  <c r="P1932" i="1"/>
  <c r="N1932" i="1"/>
  <c r="O323" i="2"/>
  <c r="AL323" i="2"/>
  <c r="N323" i="2"/>
  <c r="AH323" i="2"/>
  <c r="Z323" i="2"/>
  <c r="L323" i="2"/>
  <c r="Y323" i="2"/>
  <c r="AI323" i="2"/>
  <c r="AU323" i="2"/>
  <c r="X323" i="2"/>
  <c r="K323" i="2"/>
  <c r="W323" i="2"/>
  <c r="AP323" i="2"/>
  <c r="J323" i="2"/>
  <c r="AT323" i="2"/>
  <c r="AG323" i="2"/>
  <c r="I323" i="2"/>
  <c r="V323" i="2"/>
  <c r="AS323" i="2"/>
  <c r="AF323" i="2"/>
  <c r="U323" i="2"/>
  <c r="H323" i="2"/>
  <c r="AR323" i="2"/>
  <c r="AE323" i="2"/>
  <c r="T323" i="2"/>
  <c r="G323" i="2"/>
  <c r="AM323" i="2"/>
  <c r="AQ323" i="2"/>
  <c r="AD323" i="2"/>
  <c r="S323" i="2"/>
  <c r="AC323" i="2"/>
  <c r="AB323" i="2"/>
  <c r="R323" i="2"/>
  <c r="AA323" i="2"/>
  <c r="AO323" i="2"/>
  <c r="AK323" i="2"/>
  <c r="Q323" i="2"/>
  <c r="M323" i="2"/>
  <c r="AN323" i="2"/>
  <c r="P323" i="2"/>
  <c r="AI1458" i="1"/>
  <c r="K1458" i="1"/>
  <c r="AH1458" i="1"/>
  <c r="AG1458" i="1"/>
  <c r="AF1458" i="1"/>
  <c r="AO1458" i="1"/>
  <c r="M1458" i="1"/>
  <c r="AN1458" i="1"/>
  <c r="L1458" i="1"/>
  <c r="AM1458" i="1"/>
  <c r="AL1458" i="1"/>
  <c r="AE1458" i="1"/>
  <c r="AC1458" i="1"/>
  <c r="AU1458" i="1"/>
  <c r="AT1458" i="1"/>
  <c r="AS1458" i="1"/>
  <c r="AR1458" i="1"/>
  <c r="AQ1458" i="1"/>
  <c r="AP1458" i="1"/>
  <c r="AK1458" i="1"/>
  <c r="AJ1458" i="1"/>
  <c r="AD1458" i="1"/>
  <c r="AB1458" i="1"/>
  <c r="AA1458" i="1"/>
  <c r="Z1458" i="1"/>
  <c r="Y1458" i="1"/>
  <c r="X1458" i="1"/>
  <c r="W1458" i="1"/>
  <c r="V1458" i="1"/>
  <c r="U1458" i="1"/>
  <c r="T1458" i="1"/>
  <c r="R1458" i="1"/>
  <c r="AY1458" i="1"/>
  <c r="Q1458" i="1"/>
  <c r="AX1458" i="1"/>
  <c r="P1458" i="1"/>
  <c r="AW1458" i="1"/>
  <c r="AV1458" i="1"/>
  <c r="S1458" i="1"/>
  <c r="O1458" i="1"/>
  <c r="N1458" i="1"/>
  <c r="AV782" i="1"/>
  <c r="X782" i="1"/>
  <c r="AT782" i="1"/>
  <c r="V782" i="1"/>
  <c r="AS782" i="1"/>
  <c r="U782" i="1"/>
  <c r="AQ782" i="1"/>
  <c r="S782" i="1"/>
  <c r="AM782" i="1"/>
  <c r="O782" i="1"/>
  <c r="AC782" i="1"/>
  <c r="AB782" i="1"/>
  <c r="Z782" i="1"/>
  <c r="Y782" i="1"/>
  <c r="AY782" i="1"/>
  <c r="R782" i="1"/>
  <c r="AP782" i="1"/>
  <c r="L782" i="1"/>
  <c r="AJ782" i="1"/>
  <c r="N782" i="1"/>
  <c r="M782" i="1"/>
  <c r="K782" i="1"/>
  <c r="AX782" i="1"/>
  <c r="AW782" i="1"/>
  <c r="AU782" i="1"/>
  <c r="AR782" i="1"/>
  <c r="AO782" i="1"/>
  <c r="AN782" i="1"/>
  <c r="AL782" i="1"/>
  <c r="AK782" i="1"/>
  <c r="AH782" i="1"/>
  <c r="AG782" i="1"/>
  <c r="AF782" i="1"/>
  <c r="AD782" i="1"/>
  <c r="W782" i="1"/>
  <c r="T782" i="1"/>
  <c r="AA782" i="1"/>
  <c r="Q782" i="1"/>
  <c r="P782" i="1"/>
  <c r="AI782" i="1"/>
  <c r="AE782" i="1"/>
  <c r="AV805" i="1"/>
  <c r="X805" i="1"/>
  <c r="AU805" i="1"/>
  <c r="W805" i="1"/>
  <c r="AT805" i="1"/>
  <c r="V805" i="1"/>
  <c r="AS805" i="1"/>
  <c r="U805" i="1"/>
  <c r="AQ805" i="1"/>
  <c r="S805" i="1"/>
  <c r="AM805" i="1"/>
  <c r="O805" i="1"/>
  <c r="AG805" i="1"/>
  <c r="AF805" i="1"/>
  <c r="AE805" i="1"/>
  <c r="AD805" i="1"/>
  <c r="AC805" i="1"/>
  <c r="Z805" i="1"/>
  <c r="AY805" i="1"/>
  <c r="P805" i="1"/>
  <c r="AO805" i="1"/>
  <c r="T805" i="1"/>
  <c r="R805" i="1"/>
  <c r="Q805" i="1"/>
  <c r="N805" i="1"/>
  <c r="M805" i="1"/>
  <c r="L805" i="1"/>
  <c r="K805" i="1"/>
  <c r="AX805" i="1"/>
  <c r="AW805" i="1"/>
  <c r="AP805" i="1"/>
  <c r="AN805" i="1"/>
  <c r="AL805" i="1"/>
  <c r="AJ805" i="1"/>
  <c r="AH805" i="1"/>
  <c r="AB805" i="1"/>
  <c r="AR805" i="1"/>
  <c r="AK805" i="1"/>
  <c r="AI805" i="1"/>
  <c r="AA805" i="1"/>
  <c r="Y805" i="1"/>
  <c r="AV767" i="1"/>
  <c r="X767" i="1"/>
  <c r="AT767" i="1"/>
  <c r="V767" i="1"/>
  <c r="AS767" i="1"/>
  <c r="U767" i="1"/>
  <c r="AF767" i="1"/>
  <c r="AE767" i="1"/>
  <c r="AC767" i="1"/>
  <c r="AB767" i="1"/>
  <c r="Y767" i="1"/>
  <c r="AR767" i="1"/>
  <c r="Q767" i="1"/>
  <c r="AM767" i="1"/>
  <c r="L767" i="1"/>
  <c r="AH767" i="1"/>
  <c r="AG767" i="1"/>
  <c r="AD767" i="1"/>
  <c r="AA767" i="1"/>
  <c r="Z767" i="1"/>
  <c r="W767" i="1"/>
  <c r="T767" i="1"/>
  <c r="S767" i="1"/>
  <c r="R767" i="1"/>
  <c r="P767" i="1"/>
  <c r="O767" i="1"/>
  <c r="N767" i="1"/>
  <c r="AY767" i="1"/>
  <c r="M767" i="1"/>
  <c r="AW767" i="1"/>
  <c r="AU767" i="1"/>
  <c r="AQ767" i="1"/>
  <c r="AO767" i="1"/>
  <c r="AL767" i="1"/>
  <c r="AX767" i="1"/>
  <c r="AP767" i="1"/>
  <c r="AN767" i="1"/>
  <c r="AK767" i="1"/>
  <c r="AJ767" i="1"/>
  <c r="AI767" i="1"/>
  <c r="K767" i="1"/>
  <c r="AX681" i="1"/>
  <c r="Z681" i="1"/>
  <c r="AV681" i="1"/>
  <c r="X681" i="1"/>
  <c r="AU681" i="1"/>
  <c r="W681" i="1"/>
  <c r="AT681" i="1"/>
  <c r="V681" i="1"/>
  <c r="AQ681" i="1"/>
  <c r="S681" i="1"/>
  <c r="AP681" i="1"/>
  <c r="R681" i="1"/>
  <c r="AL681" i="1"/>
  <c r="N681" i="1"/>
  <c r="AW681" i="1"/>
  <c r="L681" i="1"/>
  <c r="AS681" i="1"/>
  <c r="K681" i="1"/>
  <c r="AR681" i="1"/>
  <c r="AO681" i="1"/>
  <c r="AN681" i="1"/>
  <c r="AM681" i="1"/>
  <c r="AK681" i="1"/>
  <c r="AJ681" i="1"/>
  <c r="AI681" i="1"/>
  <c r="AH681" i="1"/>
  <c r="AG681" i="1"/>
  <c r="AF681" i="1"/>
  <c r="AE681" i="1"/>
  <c r="AD681" i="1"/>
  <c r="AC681" i="1"/>
  <c r="AB681" i="1"/>
  <c r="AA681" i="1"/>
  <c r="U681" i="1"/>
  <c r="O681" i="1"/>
  <c r="AY681" i="1"/>
  <c r="Y681" i="1"/>
  <c r="T681" i="1"/>
  <c r="Q681" i="1"/>
  <c r="P681" i="1"/>
  <c r="M681" i="1"/>
  <c r="AL504" i="1"/>
  <c r="N504" i="1"/>
  <c r="AJ504" i="1"/>
  <c r="L504" i="1"/>
  <c r="AG504" i="1"/>
  <c r="AF504" i="1"/>
  <c r="AB504" i="1"/>
  <c r="AV504" i="1"/>
  <c r="X504" i="1"/>
  <c r="AU504" i="1"/>
  <c r="W504" i="1"/>
  <c r="AE504" i="1"/>
  <c r="AD504" i="1"/>
  <c r="AC504" i="1"/>
  <c r="Z504" i="1"/>
  <c r="Y504" i="1"/>
  <c r="V504" i="1"/>
  <c r="U504" i="1"/>
  <c r="T504" i="1"/>
  <c r="S504" i="1"/>
  <c r="AY504" i="1"/>
  <c r="R504" i="1"/>
  <c r="AX504" i="1"/>
  <c r="Q504" i="1"/>
  <c r="AW504" i="1"/>
  <c r="P504" i="1"/>
  <c r="AT504" i="1"/>
  <c r="O504" i="1"/>
  <c r="AS504" i="1"/>
  <c r="M504" i="1"/>
  <c r="AR504" i="1"/>
  <c r="K504" i="1"/>
  <c r="AQ504" i="1"/>
  <c r="AO504" i="1"/>
  <c r="AN504" i="1"/>
  <c r="AM504" i="1"/>
  <c r="AK504" i="1"/>
  <c r="AI504" i="1"/>
  <c r="AH504" i="1"/>
  <c r="AA504" i="1"/>
  <c r="AP504" i="1"/>
  <c r="AS451" i="1"/>
  <c r="U451" i="1"/>
  <c r="AQ451" i="1"/>
  <c r="S451" i="1"/>
  <c r="AI451" i="1"/>
  <c r="K451" i="1"/>
  <c r="AG451" i="1"/>
  <c r="Y451" i="1"/>
  <c r="X451" i="1"/>
  <c r="AY451" i="1"/>
  <c r="W451" i="1"/>
  <c r="AX451" i="1"/>
  <c r="V451" i="1"/>
  <c r="AW451" i="1"/>
  <c r="T451" i="1"/>
  <c r="AV451" i="1"/>
  <c r="R451" i="1"/>
  <c r="AU451" i="1"/>
  <c r="Q451" i="1"/>
  <c r="AT451" i="1"/>
  <c r="P451" i="1"/>
  <c r="AR451" i="1"/>
  <c r="O451" i="1"/>
  <c r="AP451" i="1"/>
  <c r="N451" i="1"/>
  <c r="AO451" i="1"/>
  <c r="M451" i="1"/>
  <c r="AN451" i="1"/>
  <c r="L451" i="1"/>
  <c r="AM451" i="1"/>
  <c r="AL451" i="1"/>
  <c r="AK451" i="1"/>
  <c r="AJ451" i="1"/>
  <c r="AH451" i="1"/>
  <c r="AF451" i="1"/>
  <c r="AE451" i="1"/>
  <c r="AD451" i="1"/>
  <c r="AC451" i="1"/>
  <c r="AB451" i="1"/>
  <c r="AA451" i="1"/>
  <c r="Z451" i="1"/>
  <c r="Z164" i="2"/>
  <c r="X164" i="2"/>
  <c r="AT164" i="2"/>
  <c r="V164" i="2"/>
  <c r="AP164" i="2"/>
  <c r="R164" i="2"/>
  <c r="AJ164" i="2"/>
  <c r="L164" i="2"/>
  <c r="S164" i="2"/>
  <c r="Q164" i="2"/>
  <c r="AU164" i="2"/>
  <c r="P164" i="2"/>
  <c r="AS164" i="2"/>
  <c r="O164" i="2"/>
  <c r="AR164" i="2"/>
  <c r="N164" i="2"/>
  <c r="AQ164" i="2"/>
  <c r="M164" i="2"/>
  <c r="AO164" i="2"/>
  <c r="AK164" i="2"/>
  <c r="G164" i="2"/>
  <c r="AI164" i="2"/>
  <c r="AH164" i="2"/>
  <c r="AE164" i="2"/>
  <c r="AN164" i="2"/>
  <c r="AM164" i="2"/>
  <c r="AL164" i="2"/>
  <c r="AG164" i="2"/>
  <c r="AF164" i="2"/>
  <c r="AD164" i="2"/>
  <c r="AA164" i="2"/>
  <c r="Y164" i="2"/>
  <c r="W164" i="2"/>
  <c r="U164" i="2"/>
  <c r="T164" i="2"/>
  <c r="AC164" i="2"/>
  <c r="AB164" i="2"/>
  <c r="J164" i="2"/>
  <c r="I164" i="2"/>
  <c r="H164" i="2"/>
  <c r="AT312" i="1"/>
  <c r="V312" i="1"/>
  <c r="AS312" i="1"/>
  <c r="U312" i="1"/>
  <c r="AR312" i="1"/>
  <c r="T312" i="1"/>
  <c r="AN312" i="1"/>
  <c r="P312" i="1"/>
  <c r="AB312" i="1"/>
  <c r="AO312" i="1"/>
  <c r="K312" i="1"/>
  <c r="AM312" i="1"/>
  <c r="AL312" i="1"/>
  <c r="AK312" i="1"/>
  <c r="AH312" i="1"/>
  <c r="AF312" i="1"/>
  <c r="AE312" i="1"/>
  <c r="AD312" i="1"/>
  <c r="AC312" i="1"/>
  <c r="AA312" i="1"/>
  <c r="Z312" i="1"/>
  <c r="AX312" i="1"/>
  <c r="R312" i="1"/>
  <c r="AV312" i="1"/>
  <c r="O312" i="1"/>
  <c r="K164" i="2" s="1"/>
  <c r="Q312" i="1"/>
  <c r="N312" i="1"/>
  <c r="M312" i="1"/>
  <c r="L312" i="1"/>
  <c r="AY312" i="1"/>
  <c r="AU312" i="1"/>
  <c r="AQ312" i="1"/>
  <c r="AJ312" i="1"/>
  <c r="AI312" i="1"/>
  <c r="AG312" i="1"/>
  <c r="Y312" i="1"/>
  <c r="X312" i="1"/>
  <c r="W312" i="1"/>
  <c r="AW312" i="1"/>
  <c r="AP312" i="1"/>
  <c r="S312" i="1"/>
  <c r="AE85" i="1"/>
  <c r="AC85" i="1"/>
  <c r="AS85" i="1"/>
  <c r="U85" i="1"/>
  <c r="AQ85" i="1"/>
  <c r="S85" i="1"/>
  <c r="AL85" i="1"/>
  <c r="N85" i="1"/>
  <c r="AK85" i="1"/>
  <c r="M85" i="1"/>
  <c r="AI85" i="1"/>
  <c r="K85" i="1"/>
  <c r="T85" i="1"/>
  <c r="AY85" i="1"/>
  <c r="R85" i="1"/>
  <c r="AX85" i="1"/>
  <c r="Q85" i="1"/>
  <c r="AW85" i="1"/>
  <c r="P85" i="1"/>
  <c r="AV85" i="1"/>
  <c r="O85" i="1"/>
  <c r="AU85" i="1"/>
  <c r="L85" i="1"/>
  <c r="AT85" i="1"/>
  <c r="AR85" i="1"/>
  <c r="AP85" i="1"/>
  <c r="AO85" i="1"/>
  <c r="AN85" i="1"/>
  <c r="AM85" i="1"/>
  <c r="AJ85" i="1"/>
  <c r="AH85" i="1"/>
  <c r="V85" i="1"/>
  <c r="AG85" i="1"/>
  <c r="AF85" i="1"/>
  <c r="AD85" i="1"/>
  <c r="AB85" i="1"/>
  <c r="AA85" i="1"/>
  <c r="Z85" i="1"/>
  <c r="Y85" i="1"/>
  <c r="X85" i="1"/>
  <c r="W85" i="1"/>
  <c r="AR941" i="1"/>
  <c r="T941" i="1"/>
  <c r="AQ941" i="1"/>
  <c r="S941" i="1"/>
  <c r="AN941" i="1"/>
  <c r="P941" i="1"/>
  <c r="AM941" i="1"/>
  <c r="O941" i="1"/>
  <c r="AK941" i="1"/>
  <c r="M941" i="1"/>
  <c r="AJ941" i="1"/>
  <c r="L941" i="1"/>
  <c r="AI941" i="1"/>
  <c r="K941" i="1"/>
  <c r="AO941" i="1"/>
  <c r="AL941" i="1"/>
  <c r="AH941" i="1"/>
  <c r="AG941" i="1"/>
  <c r="AF941" i="1"/>
  <c r="AE941" i="1"/>
  <c r="AC941" i="1"/>
  <c r="AB941" i="1"/>
  <c r="AA941" i="1"/>
  <c r="Z941" i="1"/>
  <c r="X941" i="1"/>
  <c r="W941" i="1"/>
  <c r="V941" i="1"/>
  <c r="AY941" i="1"/>
  <c r="R941" i="1"/>
  <c r="AX941" i="1"/>
  <c r="AV941" i="1"/>
  <c r="AU941" i="1"/>
  <c r="AT941" i="1"/>
  <c r="AS941" i="1"/>
  <c r="AD941" i="1"/>
  <c r="Y941" i="1"/>
  <c r="U941" i="1"/>
  <c r="N941" i="1"/>
  <c r="AW941" i="1"/>
  <c r="AP941" i="1"/>
  <c r="Q941" i="1"/>
  <c r="H122" i="2"/>
  <c r="AA122" i="2"/>
  <c r="AX583" i="1"/>
  <c r="Z583" i="1"/>
  <c r="AW583" i="1"/>
  <c r="Y583" i="1"/>
  <c r="AV583" i="1"/>
  <c r="X583" i="1"/>
  <c r="AU583" i="1"/>
  <c r="W583" i="1"/>
  <c r="AT583" i="1"/>
  <c r="V583" i="1"/>
  <c r="AS583" i="1"/>
  <c r="U583" i="1"/>
  <c r="AR583" i="1"/>
  <c r="T583" i="1"/>
  <c r="AQ583" i="1"/>
  <c r="S583" i="1"/>
  <c r="AP583" i="1"/>
  <c r="R583" i="1"/>
  <c r="AO583" i="1"/>
  <c r="Q583" i="1"/>
  <c r="AN583" i="1"/>
  <c r="P583" i="1"/>
  <c r="AM583" i="1"/>
  <c r="O583" i="1"/>
  <c r="AL583" i="1"/>
  <c r="N583" i="1"/>
  <c r="AK583" i="1"/>
  <c r="M583" i="1"/>
  <c r="AJ583" i="1"/>
  <c r="L583" i="1"/>
  <c r="AI583" i="1"/>
  <c r="K583" i="1"/>
  <c r="AH583" i="1"/>
  <c r="AG583" i="1"/>
  <c r="AF583" i="1"/>
  <c r="AE583" i="1"/>
  <c r="AD583" i="1"/>
  <c r="AC583" i="1"/>
  <c r="AB583" i="1"/>
  <c r="AY583" i="1"/>
  <c r="AA583" i="1"/>
  <c r="AC447" i="1"/>
  <c r="AY447" i="1"/>
  <c r="AA447" i="1"/>
  <c r="AQ447" i="1"/>
  <c r="S447" i="1"/>
  <c r="AO447" i="1"/>
  <c r="Q447" i="1"/>
  <c r="W447" i="1"/>
  <c r="AX447" i="1"/>
  <c r="V447" i="1"/>
  <c r="AW447" i="1"/>
  <c r="U447" i="1"/>
  <c r="AV447" i="1"/>
  <c r="T447" i="1"/>
  <c r="AU447" i="1"/>
  <c r="R447" i="1"/>
  <c r="AT447" i="1"/>
  <c r="P447" i="1"/>
  <c r="AS447" i="1"/>
  <c r="O447" i="1"/>
  <c r="AR447" i="1"/>
  <c r="N447" i="1"/>
  <c r="AP447" i="1"/>
  <c r="M447" i="1"/>
  <c r="AN447" i="1"/>
  <c r="L447" i="1"/>
  <c r="AM447" i="1"/>
  <c r="K447" i="1"/>
  <c r="AL447" i="1"/>
  <c r="AK447" i="1"/>
  <c r="AJ447" i="1"/>
  <c r="AI447" i="1"/>
  <c r="AH447" i="1"/>
  <c r="AG447" i="1"/>
  <c r="AF447" i="1"/>
  <c r="AE447" i="1"/>
  <c r="AD447" i="1"/>
  <c r="AB447" i="1"/>
  <c r="Z447" i="1"/>
  <c r="Y447" i="1"/>
  <c r="X447" i="1"/>
  <c r="AI1714" i="1"/>
  <c r="AG1714" i="1"/>
  <c r="AO1714" i="1"/>
  <c r="O1714" i="1"/>
  <c r="AN1714" i="1"/>
  <c r="N1714" i="1"/>
  <c r="AM1714" i="1"/>
  <c r="M1714" i="1"/>
  <c r="AL1714" i="1"/>
  <c r="L1714" i="1"/>
  <c r="AK1714" i="1"/>
  <c r="K1714" i="1"/>
  <c r="AJ1714" i="1"/>
  <c r="AH1714" i="1"/>
  <c r="AF1714" i="1"/>
  <c r="AD1714" i="1"/>
  <c r="AB1714" i="1"/>
  <c r="AA1714" i="1"/>
  <c r="Z1714" i="1"/>
  <c r="AX1714" i="1"/>
  <c r="X1714" i="1"/>
  <c r="AV1714" i="1"/>
  <c r="V1714" i="1"/>
  <c r="AU1714" i="1"/>
  <c r="U1714" i="1"/>
  <c r="AQ1714" i="1"/>
  <c r="Q1714" i="1"/>
  <c r="AY1714" i="1"/>
  <c r="AW1714" i="1"/>
  <c r="AT1714" i="1"/>
  <c r="AS1714" i="1"/>
  <c r="AR1714" i="1"/>
  <c r="AP1714" i="1"/>
  <c r="AE1714" i="1"/>
  <c r="AC1714" i="1"/>
  <c r="Y1714" i="1"/>
  <c r="W1714" i="1"/>
  <c r="T1714" i="1"/>
  <c r="S1714" i="1"/>
  <c r="R1714" i="1"/>
  <c r="P1714" i="1"/>
  <c r="AT1240" i="1"/>
  <c r="V1240" i="1"/>
  <c r="AS1240" i="1"/>
  <c r="U1240" i="1"/>
  <c r="AR1240" i="1"/>
  <c r="T1240" i="1"/>
  <c r="AQ1240" i="1"/>
  <c r="S1240" i="1"/>
  <c r="AO1240" i="1"/>
  <c r="Q1240" i="1"/>
  <c r="AB1240" i="1"/>
  <c r="Y1240" i="1"/>
  <c r="AV1240" i="1"/>
  <c r="N1240" i="1"/>
  <c r="AC1240" i="1"/>
  <c r="AA1240" i="1"/>
  <c r="Z1240" i="1"/>
  <c r="X1240" i="1"/>
  <c r="W1240" i="1"/>
  <c r="R1240" i="1"/>
  <c r="P1240" i="1"/>
  <c r="O1240" i="1"/>
  <c r="AY1240" i="1"/>
  <c r="M1240" i="1"/>
  <c r="AX1240" i="1"/>
  <c r="L1240" i="1"/>
  <c r="AW1240" i="1"/>
  <c r="K1240" i="1"/>
  <c r="AU1240" i="1"/>
  <c r="AP1240" i="1"/>
  <c r="AN1240" i="1"/>
  <c r="AM1240" i="1"/>
  <c r="AL1240" i="1"/>
  <c r="AK1240" i="1"/>
  <c r="AJ1240" i="1"/>
  <c r="AI1240" i="1"/>
  <c r="AG1240" i="1"/>
  <c r="AE1240" i="1"/>
  <c r="AH1240" i="1"/>
  <c r="AF1240" i="1"/>
  <c r="AD1240" i="1"/>
  <c r="AV860" i="1"/>
  <c r="X860" i="1"/>
  <c r="AU860" i="1"/>
  <c r="W860" i="1"/>
  <c r="AT860" i="1"/>
  <c r="V860" i="1"/>
  <c r="AS860" i="1"/>
  <c r="U860" i="1"/>
  <c r="AR860" i="1"/>
  <c r="T860" i="1"/>
  <c r="AQ860" i="1"/>
  <c r="S860" i="1"/>
  <c r="AO860" i="1"/>
  <c r="Q860" i="1"/>
  <c r="AM860" i="1"/>
  <c r="O860" i="1"/>
  <c r="AI860" i="1"/>
  <c r="K860" i="1"/>
  <c r="M860" i="1"/>
  <c r="L860" i="1"/>
  <c r="AY860" i="1"/>
  <c r="AX860" i="1"/>
  <c r="AW860" i="1"/>
  <c r="AP860" i="1"/>
  <c r="AN860" i="1"/>
  <c r="AL860" i="1"/>
  <c r="AK860" i="1"/>
  <c r="AJ860" i="1"/>
  <c r="AH860" i="1"/>
  <c r="AG860" i="1"/>
  <c r="AF860" i="1"/>
  <c r="AE860" i="1"/>
  <c r="AD860" i="1"/>
  <c r="AC860" i="1"/>
  <c r="AB860" i="1"/>
  <c r="AA860" i="1"/>
  <c r="Z860" i="1"/>
  <c r="Y860" i="1"/>
  <c r="R860" i="1"/>
  <c r="P860" i="1"/>
  <c r="N860" i="1"/>
  <c r="AH318" i="1"/>
  <c r="AG318" i="1"/>
  <c r="AF318" i="1"/>
  <c r="AB318" i="1"/>
  <c r="AN318" i="1"/>
  <c r="P318" i="1"/>
  <c r="AP318" i="1"/>
  <c r="L318" i="1"/>
  <c r="AO318" i="1"/>
  <c r="K318" i="1"/>
  <c r="AM318" i="1"/>
  <c r="AL318" i="1"/>
  <c r="AK318" i="1"/>
  <c r="AJ318" i="1"/>
  <c r="AI318" i="1"/>
  <c r="AD318" i="1"/>
  <c r="AC318" i="1"/>
  <c r="AA318" i="1"/>
  <c r="Z318" i="1"/>
  <c r="Y318" i="1"/>
  <c r="X318" i="1"/>
  <c r="AV318" i="1"/>
  <c r="S318" i="1"/>
  <c r="AT318" i="1"/>
  <c r="Q318" i="1"/>
  <c r="O318" i="1"/>
  <c r="N318" i="1"/>
  <c r="M318" i="1"/>
  <c r="AX318" i="1"/>
  <c r="AU318" i="1"/>
  <c r="AS318" i="1"/>
  <c r="AQ318" i="1"/>
  <c r="AE318" i="1"/>
  <c r="W318" i="1"/>
  <c r="V318" i="1"/>
  <c r="U318" i="1"/>
  <c r="T318" i="1"/>
  <c r="AY318" i="1"/>
  <c r="AW318" i="1"/>
  <c r="AR318" i="1"/>
  <c r="R318" i="1"/>
  <c r="AC122" i="2"/>
  <c r="AG152" i="1"/>
  <c r="AB152" i="1"/>
  <c r="AV152" i="1"/>
  <c r="X152" i="1"/>
  <c r="AT152" i="1"/>
  <c r="V152" i="1"/>
  <c r="AK152" i="1"/>
  <c r="M152" i="1"/>
  <c r="Y152" i="1"/>
  <c r="W152" i="1"/>
  <c r="U152" i="1"/>
  <c r="AY152" i="1"/>
  <c r="T152" i="1"/>
  <c r="AX152" i="1"/>
  <c r="S152" i="1"/>
  <c r="AW152" i="1"/>
  <c r="R152" i="1"/>
  <c r="AS152" i="1"/>
  <c r="P152" i="1"/>
  <c r="AR152" i="1"/>
  <c r="O152" i="1"/>
  <c r="AQ152" i="1"/>
  <c r="N152" i="1"/>
  <c r="AP152" i="1"/>
  <c r="L152" i="1"/>
  <c r="AN152" i="1"/>
  <c r="AM152" i="1"/>
  <c r="AJ152" i="1"/>
  <c r="AI152" i="1"/>
  <c r="AH152" i="1"/>
  <c r="AF152" i="1"/>
  <c r="AD152" i="1"/>
  <c r="AC152" i="1"/>
  <c r="AA152" i="1"/>
  <c r="AU152" i="1"/>
  <c r="AO152" i="1"/>
  <c r="AL152" i="1"/>
  <c r="AE152" i="1"/>
  <c r="Z152" i="1"/>
  <c r="Q152" i="1"/>
  <c r="K152" i="1"/>
  <c r="AS114" i="1"/>
  <c r="U114" i="1"/>
  <c r="AR114" i="1"/>
  <c r="T114" i="1"/>
  <c r="AQ114" i="1"/>
  <c r="S114" i="1"/>
  <c r="AP114" i="1"/>
  <c r="R114" i="1"/>
  <c r="AO114" i="1"/>
  <c r="Q114" i="1"/>
  <c r="AN114" i="1"/>
  <c r="P114" i="1"/>
  <c r="AL114" i="1"/>
  <c r="N114" i="1"/>
  <c r="AK114" i="1"/>
  <c r="M114" i="1"/>
  <c r="AI114" i="1"/>
  <c r="K114" i="1"/>
  <c r="AG114" i="1"/>
  <c r="AF114" i="1"/>
  <c r="AB114" i="1"/>
  <c r="AY114" i="1"/>
  <c r="AA114" i="1"/>
  <c r="AW114" i="1"/>
  <c r="Y114" i="1"/>
  <c r="W114" i="1"/>
  <c r="V114" i="1"/>
  <c r="O114" i="1"/>
  <c r="L114" i="1"/>
  <c r="X114" i="1"/>
  <c r="AX114" i="1"/>
  <c r="AV114" i="1"/>
  <c r="AU114" i="1"/>
  <c r="AT114" i="1"/>
  <c r="AM114" i="1"/>
  <c r="AJ114" i="1"/>
  <c r="AH114" i="1"/>
  <c r="AE114" i="1"/>
  <c r="AD114" i="1"/>
  <c r="AC114" i="1"/>
  <c r="Z114" i="1"/>
  <c r="X154" i="2"/>
  <c r="AT154" i="2"/>
  <c r="V154" i="2"/>
  <c r="AR154" i="2"/>
  <c r="T154" i="2"/>
  <c r="AN154" i="2"/>
  <c r="P154" i="2"/>
  <c r="AH154" i="2"/>
  <c r="J154" i="2"/>
  <c r="Z154" i="2"/>
  <c r="Y154" i="2"/>
  <c r="W154" i="2"/>
  <c r="U154" i="2"/>
  <c r="S154" i="2"/>
  <c r="R154" i="2"/>
  <c r="Q154" i="2"/>
  <c r="AJ154" i="2"/>
  <c r="AF154" i="2"/>
  <c r="AE154" i="2"/>
  <c r="AD154" i="2"/>
  <c r="AC154" i="2"/>
  <c r="AB154" i="2"/>
  <c r="AA154" i="2"/>
  <c r="N154" i="2"/>
  <c r="L154" i="2"/>
  <c r="AP154" i="2"/>
  <c r="AO154" i="2"/>
  <c r="AL154" i="2"/>
  <c r="G154" i="2"/>
  <c r="AU154" i="2"/>
  <c r="AS154" i="2"/>
  <c r="AQ154" i="2"/>
  <c r="AM154" i="2"/>
  <c r="AK154" i="2"/>
  <c r="AI154" i="2"/>
  <c r="O154" i="2"/>
  <c r="M154" i="2"/>
  <c r="K154" i="2"/>
  <c r="AG154" i="2"/>
  <c r="I154" i="2"/>
  <c r="AE61" i="1"/>
  <c r="AC61" i="1"/>
  <c r="AS61" i="1"/>
  <c r="U61" i="1"/>
  <c r="AQ61" i="1"/>
  <c r="S61" i="1"/>
  <c r="AL61" i="1"/>
  <c r="N61" i="1"/>
  <c r="AD61" i="1"/>
  <c r="AB61" i="1"/>
  <c r="AA61" i="1"/>
  <c r="Z61" i="1"/>
  <c r="Y61" i="1"/>
  <c r="X61" i="1"/>
  <c r="W61" i="1"/>
  <c r="AY61" i="1"/>
  <c r="V61" i="1"/>
  <c r="AF61" i="1"/>
  <c r="AX61" i="1"/>
  <c r="T61" i="1"/>
  <c r="AW61" i="1"/>
  <c r="R61" i="1"/>
  <c r="AV61" i="1"/>
  <c r="Q61" i="1"/>
  <c r="AU61" i="1"/>
  <c r="P61" i="1"/>
  <c r="AT61" i="1"/>
  <c r="O61" i="1"/>
  <c r="AR61" i="1"/>
  <c r="M61" i="1"/>
  <c r="AP61" i="1"/>
  <c r="L61" i="1"/>
  <c r="AO61" i="1"/>
  <c r="K61" i="1"/>
  <c r="AN61" i="1"/>
  <c r="AM61" i="1"/>
  <c r="AK61" i="1"/>
  <c r="AJ61" i="1"/>
  <c r="AI61" i="1"/>
  <c r="AH61" i="1"/>
  <c r="AG61" i="1"/>
  <c r="AM1713" i="1"/>
  <c r="O1713" i="1"/>
  <c r="AL1713" i="1"/>
  <c r="N1713" i="1"/>
  <c r="AK1713" i="1"/>
  <c r="M1713" i="1"/>
  <c r="AJ1713" i="1"/>
  <c r="L1713" i="1"/>
  <c r="AI1713" i="1"/>
  <c r="K1713" i="1"/>
  <c r="AH1713" i="1"/>
  <c r="AG1713" i="1"/>
  <c r="AF1713" i="1"/>
  <c r="AD1713" i="1"/>
  <c r="AB1713" i="1"/>
  <c r="AY1713" i="1"/>
  <c r="AA1713" i="1"/>
  <c r="AX1713" i="1"/>
  <c r="Z1713" i="1"/>
  <c r="AV1713" i="1"/>
  <c r="X1713" i="1"/>
  <c r="AT1713" i="1"/>
  <c r="V1713" i="1"/>
  <c r="AS1713" i="1"/>
  <c r="U1713" i="1"/>
  <c r="AO1713" i="1"/>
  <c r="Q1713" i="1"/>
  <c r="AW1713" i="1"/>
  <c r="AU1713" i="1"/>
  <c r="AR1713" i="1"/>
  <c r="AQ1713" i="1"/>
  <c r="AP1713" i="1"/>
  <c r="AN1713" i="1"/>
  <c r="AE1713" i="1"/>
  <c r="AC1713" i="1"/>
  <c r="Y1713" i="1"/>
  <c r="W1713" i="1"/>
  <c r="T1713" i="1"/>
  <c r="S1713" i="1"/>
  <c r="R1713" i="1"/>
  <c r="P1713" i="1"/>
  <c r="AI1465" i="1"/>
  <c r="K1465" i="1"/>
  <c r="AH1465" i="1"/>
  <c r="AG1465" i="1"/>
  <c r="AF1465" i="1"/>
  <c r="AW1465" i="1"/>
  <c r="U1465" i="1"/>
  <c r="AV1465" i="1"/>
  <c r="T1465" i="1"/>
  <c r="AU1465" i="1"/>
  <c r="S1465" i="1"/>
  <c r="AT1465" i="1"/>
  <c r="R1465" i="1"/>
  <c r="AQ1465" i="1"/>
  <c r="O1465" i="1"/>
  <c r="AP1465" i="1"/>
  <c r="N1465" i="1"/>
  <c r="AO1465" i="1"/>
  <c r="M1465" i="1"/>
  <c r="Q1465" i="1"/>
  <c r="P1465" i="1"/>
  <c r="L1465" i="1"/>
  <c r="AY1465" i="1"/>
  <c r="AX1465" i="1"/>
  <c r="AS1465" i="1"/>
  <c r="AR1465" i="1"/>
  <c r="AN1465" i="1"/>
  <c r="AM1465" i="1"/>
  <c r="AL1465" i="1"/>
  <c r="AK1465" i="1"/>
  <c r="AJ1465" i="1"/>
  <c r="AE1465" i="1"/>
  <c r="AD1465" i="1"/>
  <c r="AC1465" i="1"/>
  <c r="AB1465" i="1"/>
  <c r="AA1465" i="1"/>
  <c r="Z1465" i="1"/>
  <c r="Y1465" i="1"/>
  <c r="X1465" i="1"/>
  <c r="W1465" i="1"/>
  <c r="V1465" i="1"/>
  <c r="AW899" i="1"/>
  <c r="Y899" i="1"/>
  <c r="AV899" i="1"/>
  <c r="X899" i="1"/>
  <c r="AS899" i="1"/>
  <c r="U899" i="1"/>
  <c r="AR899" i="1"/>
  <c r="T899" i="1"/>
  <c r="AN899" i="1"/>
  <c r="P899" i="1"/>
  <c r="AJ899" i="1"/>
  <c r="L899" i="1"/>
  <c r="V899" i="1"/>
  <c r="S899" i="1"/>
  <c r="R899" i="1"/>
  <c r="AY899" i="1"/>
  <c r="Q899" i="1"/>
  <c r="AX899" i="1"/>
  <c r="O899" i="1"/>
  <c r="AU899" i="1"/>
  <c r="N899" i="1"/>
  <c r="AQ899" i="1"/>
  <c r="K899" i="1"/>
  <c r="AP899" i="1"/>
  <c r="AO899" i="1"/>
  <c r="AM899" i="1"/>
  <c r="AK899" i="1"/>
  <c r="AI899" i="1"/>
  <c r="AH899" i="1"/>
  <c r="AF899" i="1"/>
  <c r="AE899" i="1"/>
  <c r="AD899" i="1"/>
  <c r="AC899" i="1"/>
  <c r="AA899" i="1"/>
  <c r="Z899" i="1"/>
  <c r="AT899" i="1"/>
  <c r="AL899" i="1"/>
  <c r="AG899" i="1"/>
  <c r="AB899" i="1"/>
  <c r="W899" i="1"/>
  <c r="M899" i="1"/>
  <c r="AL316" i="1"/>
  <c r="N316" i="1"/>
  <c r="AK316" i="1"/>
  <c r="M316" i="1"/>
  <c r="AJ316" i="1"/>
  <c r="L316" i="1"/>
  <c r="AF316" i="1"/>
  <c r="AR316" i="1"/>
  <c r="T316" i="1"/>
  <c r="W316" i="1"/>
  <c r="AY316" i="1"/>
  <c r="V316" i="1"/>
  <c r="AX316" i="1"/>
  <c r="U316" i="1"/>
  <c r="AW316" i="1"/>
  <c r="S316" i="1"/>
  <c r="AU316" i="1"/>
  <c r="Q316" i="1"/>
  <c r="AT316" i="1"/>
  <c r="P316" i="1"/>
  <c r="AQ316" i="1"/>
  <c r="K316" i="1"/>
  <c r="AP316" i="1"/>
  <c r="AO316" i="1"/>
  <c r="AN316" i="1"/>
  <c r="AM316" i="1"/>
  <c r="AI316" i="1"/>
  <c r="AC316" i="1"/>
  <c r="AA316" i="1"/>
  <c r="AV316" i="1"/>
  <c r="AS316" i="1"/>
  <c r="AH316" i="1"/>
  <c r="AG316" i="1"/>
  <c r="AE316" i="1"/>
  <c r="AD316" i="1"/>
  <c r="Z316" i="1"/>
  <c r="X316" i="1"/>
  <c r="R316" i="1"/>
  <c r="AB316" i="1"/>
  <c r="Y316" i="1"/>
  <c r="O316" i="1"/>
  <c r="AJ124" i="1"/>
  <c r="L124" i="1"/>
  <c r="AF124" i="1"/>
  <c r="AL124" i="1"/>
  <c r="K124" i="1"/>
  <c r="AK124" i="1"/>
  <c r="AI124" i="1"/>
  <c r="AH124" i="1"/>
  <c r="AG124" i="1"/>
  <c r="AE124" i="1"/>
  <c r="AC124" i="1"/>
  <c r="AB124" i="1"/>
  <c r="AA124" i="1"/>
  <c r="Z124" i="1"/>
  <c r="AX124" i="1"/>
  <c r="X124" i="1"/>
  <c r="AW124" i="1"/>
  <c r="W124" i="1"/>
  <c r="AU124" i="1"/>
  <c r="U124" i="1"/>
  <c r="AS124" i="1"/>
  <c r="S124" i="1"/>
  <c r="AR124" i="1"/>
  <c r="R124" i="1"/>
  <c r="AP124" i="1"/>
  <c r="P124" i="1"/>
  <c r="O124" i="1"/>
  <c r="N124" i="1"/>
  <c r="M124" i="1"/>
  <c r="Q124" i="1"/>
  <c r="AY124" i="1"/>
  <c r="AV124" i="1"/>
  <c r="AT124" i="1"/>
  <c r="AQ124" i="1"/>
  <c r="AO124" i="1"/>
  <c r="AN124" i="1"/>
  <c r="AM124" i="1"/>
  <c r="AD124" i="1"/>
  <c r="Y124" i="1"/>
  <c r="V124" i="1"/>
  <c r="T124" i="1"/>
  <c r="AW897" i="1"/>
  <c r="Y897" i="1"/>
  <c r="AV897" i="1"/>
  <c r="X897" i="1"/>
  <c r="AS897" i="1"/>
  <c r="U897" i="1"/>
  <c r="AR897" i="1"/>
  <c r="T897" i="1"/>
  <c r="AN897" i="1"/>
  <c r="P897" i="1"/>
  <c r="AJ897" i="1"/>
  <c r="L897" i="1"/>
  <c r="V897" i="1"/>
  <c r="S897" i="1"/>
  <c r="R897" i="1"/>
  <c r="AY897" i="1"/>
  <c r="Q897" i="1"/>
  <c r="AX897" i="1"/>
  <c r="O897" i="1"/>
  <c r="AU897" i="1"/>
  <c r="N897" i="1"/>
  <c r="AQ897" i="1"/>
  <c r="K897" i="1"/>
  <c r="AP897" i="1"/>
  <c r="AO897" i="1"/>
  <c r="AM897" i="1"/>
  <c r="AK897" i="1"/>
  <c r="AI897" i="1"/>
  <c r="AH897" i="1"/>
  <c r="AF897" i="1"/>
  <c r="AE897" i="1"/>
  <c r="AD897" i="1"/>
  <c r="AC897" i="1"/>
  <c r="AA897" i="1"/>
  <c r="Z897" i="1"/>
  <c r="AT897" i="1"/>
  <c r="AL897" i="1"/>
  <c r="AG897" i="1"/>
  <c r="AB897" i="1"/>
  <c r="W897" i="1"/>
  <c r="M897" i="1"/>
  <c r="AE141" i="1"/>
  <c r="AX141" i="1"/>
  <c r="Z141" i="1"/>
  <c r="AT141" i="1"/>
  <c r="V141" i="1"/>
  <c r="AR141" i="1"/>
  <c r="T141" i="1"/>
  <c r="X141" i="1"/>
  <c r="W141" i="1"/>
  <c r="AY141" i="1"/>
  <c r="U141" i="1"/>
  <c r="AW141" i="1"/>
  <c r="S141" i="1"/>
  <c r="AV141" i="1"/>
  <c r="R141" i="1"/>
  <c r="AU141" i="1"/>
  <c r="Q141" i="1"/>
  <c r="AQ141" i="1"/>
  <c r="O141" i="1"/>
  <c r="AP141" i="1"/>
  <c r="N141" i="1"/>
  <c r="AO141" i="1"/>
  <c r="M141" i="1"/>
  <c r="AN141" i="1"/>
  <c r="L141" i="1"/>
  <c r="AL141" i="1"/>
  <c r="AK141" i="1"/>
  <c r="AI141" i="1"/>
  <c r="AH141" i="1"/>
  <c r="AG141" i="1"/>
  <c r="AF141" i="1"/>
  <c r="AC141" i="1"/>
  <c r="AB141" i="1"/>
  <c r="AA141" i="1"/>
  <c r="AS141" i="1"/>
  <c r="AM141" i="1"/>
  <c r="AJ141" i="1"/>
  <c r="AD141" i="1"/>
  <c r="Y141" i="1"/>
  <c r="P141" i="1"/>
  <c r="K141" i="1"/>
  <c r="AM104" i="2"/>
  <c r="O104" i="2"/>
  <c r="AT104" i="2"/>
  <c r="U104" i="2"/>
  <c r="AS104" i="2"/>
  <c r="T104" i="2"/>
  <c r="AR104" i="2"/>
  <c r="S104" i="2"/>
  <c r="AQ104" i="2"/>
  <c r="R104" i="2"/>
  <c r="AP104" i="2"/>
  <c r="Q104" i="2"/>
  <c r="AB104" i="2"/>
  <c r="AA104" i="2"/>
  <c r="AO104" i="2"/>
  <c r="H104" i="2"/>
  <c r="AN104" i="2"/>
  <c r="AL104" i="2"/>
  <c r="AK104" i="2"/>
  <c r="AI104" i="2"/>
  <c r="V104" i="2"/>
  <c r="P104" i="2"/>
  <c r="N104" i="2"/>
  <c r="W104" i="2"/>
  <c r="M104" i="2"/>
  <c r="L104" i="2"/>
  <c r="K104" i="2"/>
  <c r="I104" i="2"/>
  <c r="AU104" i="2"/>
  <c r="AJ104" i="2"/>
  <c r="AH104" i="2"/>
  <c r="AG104" i="2"/>
  <c r="AF104" i="2"/>
  <c r="AE104" i="2"/>
  <c r="AD104" i="2"/>
  <c r="AC104" i="2"/>
  <c r="Z104" i="2"/>
  <c r="Y104" i="2"/>
  <c r="X104" i="2"/>
  <c r="AS21" i="1"/>
  <c r="U21" i="1"/>
  <c r="AR21" i="1"/>
  <c r="AK21" i="1"/>
  <c r="T21" i="1"/>
  <c r="AQ21" i="1"/>
  <c r="S21" i="1"/>
  <c r="R21" i="1"/>
  <c r="AP21" i="1"/>
  <c r="AO21" i="1"/>
  <c r="Q21" i="1"/>
  <c r="V21" i="1"/>
  <c r="AN21" i="1"/>
  <c r="P21" i="1"/>
  <c r="AM21" i="1"/>
  <c r="O21" i="1"/>
  <c r="M21" i="1"/>
  <c r="AL21" i="1"/>
  <c r="N21" i="1"/>
  <c r="AJ21" i="1"/>
  <c r="L21" i="1"/>
  <c r="AI21" i="1"/>
  <c r="K21" i="1"/>
  <c r="G104" i="2" s="1"/>
  <c r="AH21" i="1"/>
  <c r="AE21" i="1"/>
  <c r="AG21" i="1"/>
  <c r="AF21" i="1"/>
  <c r="AT21" i="1"/>
  <c r="AD21" i="1"/>
  <c r="AC21" i="1"/>
  <c r="AB21" i="1"/>
  <c r="AA21" i="1"/>
  <c r="AY21" i="1"/>
  <c r="AX21" i="1"/>
  <c r="Z21" i="1"/>
  <c r="AW21" i="1"/>
  <c r="Y21" i="1"/>
  <c r="X21" i="1"/>
  <c r="AV21" i="1"/>
  <c r="AU21" i="1"/>
  <c r="W21" i="1"/>
  <c r="Y106" i="2"/>
  <c r="X106" i="2"/>
  <c r="AU106" i="2"/>
  <c r="W106" i="2"/>
  <c r="AJ106" i="2"/>
  <c r="AI106" i="2"/>
  <c r="H106" i="2"/>
  <c r="AH106" i="2"/>
  <c r="G106" i="2"/>
  <c r="AG106" i="2"/>
  <c r="AF106" i="2"/>
  <c r="AQ106" i="2"/>
  <c r="P106" i="2"/>
  <c r="AP106" i="2"/>
  <c r="O106" i="2"/>
  <c r="AB106" i="2"/>
  <c r="AA106" i="2"/>
  <c r="Z106" i="2"/>
  <c r="V106" i="2"/>
  <c r="T106" i="2"/>
  <c r="AO106" i="2"/>
  <c r="AN106" i="2"/>
  <c r="AM106" i="2"/>
  <c r="AR106" i="2"/>
  <c r="AL106" i="2"/>
  <c r="AK106" i="2"/>
  <c r="AE106" i="2"/>
  <c r="AD106" i="2"/>
  <c r="AC106" i="2"/>
  <c r="U106" i="2"/>
  <c r="S106" i="2"/>
  <c r="R106" i="2"/>
  <c r="Q106" i="2"/>
  <c r="N106" i="2"/>
  <c r="M106" i="2"/>
  <c r="L106" i="2"/>
  <c r="K106" i="2"/>
  <c r="J106" i="2"/>
  <c r="AT106" i="2"/>
  <c r="AS106" i="2"/>
  <c r="AE49" i="1"/>
  <c r="AC49" i="1"/>
  <c r="AQ49" i="1"/>
  <c r="S49" i="1"/>
  <c r="AL49" i="1"/>
  <c r="N49" i="1"/>
  <c r="AB49" i="1"/>
  <c r="AA49" i="1"/>
  <c r="Z49" i="1"/>
  <c r="Y49" i="1"/>
  <c r="X49" i="1"/>
  <c r="AY49" i="1"/>
  <c r="W49" i="1"/>
  <c r="AX49" i="1"/>
  <c r="V49" i="1"/>
  <c r="AW49" i="1"/>
  <c r="U49" i="1"/>
  <c r="AV49" i="1"/>
  <c r="T49" i="1"/>
  <c r="AU49" i="1"/>
  <c r="R49" i="1"/>
  <c r="AT49" i="1"/>
  <c r="Q49" i="1"/>
  <c r="AD49" i="1"/>
  <c r="AS49" i="1"/>
  <c r="P49" i="1"/>
  <c r="AR49" i="1"/>
  <c r="O49" i="1"/>
  <c r="AP49" i="1"/>
  <c r="M49" i="1"/>
  <c r="AO49" i="1"/>
  <c r="L49" i="1"/>
  <c r="AN49" i="1"/>
  <c r="K49" i="1"/>
  <c r="AM49" i="1"/>
  <c r="AK49" i="1"/>
  <c r="AJ49" i="1"/>
  <c r="AI49" i="1"/>
  <c r="AH49" i="1"/>
  <c r="AG49" i="1"/>
  <c r="AF49" i="1"/>
  <c r="AC17" i="1"/>
  <c r="AB17" i="1"/>
  <c r="AY17" i="1"/>
  <c r="AA17" i="1"/>
  <c r="AX17" i="1"/>
  <c r="Z17" i="1"/>
  <c r="T17" i="1"/>
  <c r="AS17" i="1"/>
  <c r="AW17" i="1"/>
  <c r="Y17" i="1"/>
  <c r="AV17" i="1"/>
  <c r="X17" i="1"/>
  <c r="AD17" i="1"/>
  <c r="AU17" i="1"/>
  <c r="W17" i="1"/>
  <c r="U17" i="1"/>
  <c r="AT17" i="1"/>
  <c r="V17" i="1"/>
  <c r="AR17" i="1"/>
  <c r="AQ17" i="1"/>
  <c r="S17" i="1"/>
  <c r="R17" i="1"/>
  <c r="AP17" i="1"/>
  <c r="AO17" i="1"/>
  <c r="Q17" i="1"/>
  <c r="AN17" i="1"/>
  <c r="P17" i="1"/>
  <c r="O17" i="1"/>
  <c r="AM17" i="1"/>
  <c r="AL17" i="1"/>
  <c r="N17" i="1"/>
  <c r="AK17" i="1"/>
  <c r="M17" i="1"/>
  <c r="AJ17" i="1"/>
  <c r="L17" i="1"/>
  <c r="AH17" i="1"/>
  <c r="AI17" i="1"/>
  <c r="K17" i="1"/>
  <c r="AE17" i="1"/>
  <c r="AG17" i="1"/>
  <c r="AF17" i="1"/>
  <c r="AX1581" i="1"/>
  <c r="Z1581" i="1"/>
  <c r="AW1581" i="1"/>
  <c r="Y1581" i="1"/>
  <c r="AV1581" i="1"/>
  <c r="X1581" i="1"/>
  <c r="AU1581" i="1"/>
  <c r="W1581" i="1"/>
  <c r="AT1581" i="1"/>
  <c r="V1581" i="1"/>
  <c r="AS1581" i="1"/>
  <c r="U1581" i="1"/>
  <c r="AB1581" i="1"/>
  <c r="AG1581" i="1"/>
  <c r="AF1581" i="1"/>
  <c r="AE1581" i="1"/>
  <c r="AD1581" i="1"/>
  <c r="AC1581" i="1"/>
  <c r="AA1581" i="1"/>
  <c r="T1581" i="1"/>
  <c r="R1581" i="1"/>
  <c r="Q1581" i="1"/>
  <c r="P1581" i="1"/>
  <c r="O1581" i="1"/>
  <c r="AY1581" i="1"/>
  <c r="N1581" i="1"/>
  <c r="AR1581" i="1"/>
  <c r="M1581" i="1"/>
  <c r="AQ1581" i="1"/>
  <c r="L1581" i="1"/>
  <c r="AP1581" i="1"/>
  <c r="K1581" i="1"/>
  <c r="AO1581" i="1"/>
  <c r="AN1581" i="1"/>
  <c r="AM1581" i="1"/>
  <c r="AL1581" i="1"/>
  <c r="AK1581" i="1"/>
  <c r="AJ1581" i="1"/>
  <c r="AI1581" i="1"/>
  <c r="AH1581" i="1"/>
  <c r="S1581" i="1"/>
  <c r="AI1298" i="1"/>
  <c r="K1298" i="1"/>
  <c r="AN1298" i="1"/>
  <c r="O1298" i="1"/>
  <c r="AM1298" i="1"/>
  <c r="N1298" i="1"/>
  <c r="AL1298" i="1"/>
  <c r="M1298" i="1"/>
  <c r="AK1298" i="1"/>
  <c r="L1298" i="1"/>
  <c r="AH1298" i="1"/>
  <c r="AQ1298" i="1"/>
  <c r="R1298" i="1"/>
  <c r="V1298" i="1"/>
  <c r="U1298" i="1"/>
  <c r="AY1298" i="1"/>
  <c r="T1298" i="1"/>
  <c r="AX1298" i="1"/>
  <c r="S1298" i="1"/>
  <c r="AW1298" i="1"/>
  <c r="Q1298" i="1"/>
  <c r="AV1298" i="1"/>
  <c r="P1298" i="1"/>
  <c r="AU1298" i="1"/>
  <c r="AT1298" i="1"/>
  <c r="AS1298" i="1"/>
  <c r="AR1298" i="1"/>
  <c r="AP1298" i="1"/>
  <c r="AO1298" i="1"/>
  <c r="AJ1298" i="1"/>
  <c r="AG1298" i="1"/>
  <c r="AF1298" i="1"/>
  <c r="AD1298" i="1"/>
  <c r="AC1298" i="1"/>
  <c r="AB1298" i="1"/>
  <c r="AA1298" i="1"/>
  <c r="AE1298" i="1"/>
  <c r="Z1298" i="1"/>
  <c r="Y1298" i="1"/>
  <c r="X1298" i="1"/>
  <c r="W1298" i="1"/>
  <c r="AX974" i="1"/>
  <c r="Z974" i="1"/>
  <c r="AT974" i="1"/>
  <c r="V974" i="1"/>
  <c r="AM974" i="1"/>
  <c r="O974" i="1"/>
  <c r="AH974" i="1"/>
  <c r="AG974" i="1"/>
  <c r="AF974" i="1"/>
  <c r="AE974" i="1"/>
  <c r="AD974" i="1"/>
  <c r="AC974" i="1"/>
  <c r="AB974" i="1"/>
  <c r="AA974" i="1"/>
  <c r="Y974" i="1"/>
  <c r="X974" i="1"/>
  <c r="AY974" i="1"/>
  <c r="W974" i="1"/>
  <c r="AW974" i="1"/>
  <c r="U974" i="1"/>
  <c r="AV974" i="1"/>
  <c r="T974" i="1"/>
  <c r="AU974" i="1"/>
  <c r="S974" i="1"/>
  <c r="AR974" i="1"/>
  <c r="AQ974" i="1"/>
  <c r="AP974" i="1"/>
  <c r="AO974" i="1"/>
  <c r="AN974" i="1"/>
  <c r="AL974" i="1"/>
  <c r="AJ974" i="1"/>
  <c r="AI974" i="1"/>
  <c r="R974" i="1"/>
  <c r="Q974" i="1"/>
  <c r="N974" i="1"/>
  <c r="M974" i="1"/>
  <c r="L974" i="1"/>
  <c r="AS974" i="1"/>
  <c r="AK974" i="1"/>
  <c r="K974" i="1"/>
  <c r="P974" i="1"/>
  <c r="AW895" i="1"/>
  <c r="Y895" i="1"/>
  <c r="AV895" i="1"/>
  <c r="X895" i="1"/>
  <c r="AS895" i="1"/>
  <c r="U895" i="1"/>
  <c r="AR895" i="1"/>
  <c r="T895" i="1"/>
  <c r="AN895" i="1"/>
  <c r="P895" i="1"/>
  <c r="AJ895" i="1"/>
  <c r="L895" i="1"/>
  <c r="V895" i="1"/>
  <c r="S895" i="1"/>
  <c r="R895" i="1"/>
  <c r="AY895" i="1"/>
  <c r="Q895" i="1"/>
  <c r="AX895" i="1"/>
  <c r="O895" i="1"/>
  <c r="AU895" i="1"/>
  <c r="N895" i="1"/>
  <c r="AQ895" i="1"/>
  <c r="K895" i="1"/>
  <c r="AP895" i="1"/>
  <c r="AO895" i="1"/>
  <c r="AM895" i="1"/>
  <c r="AK895" i="1"/>
  <c r="AI895" i="1"/>
  <c r="AH895" i="1"/>
  <c r="AF895" i="1"/>
  <c r="AE895" i="1"/>
  <c r="AD895" i="1"/>
  <c r="AC895" i="1"/>
  <c r="AA895" i="1"/>
  <c r="Z895" i="1"/>
  <c r="AT895" i="1"/>
  <c r="AL895" i="1"/>
  <c r="AG895" i="1"/>
  <c r="AB895" i="1"/>
  <c r="W895" i="1"/>
  <c r="M895" i="1"/>
  <c r="AB405" i="1"/>
  <c r="AY405" i="1"/>
  <c r="AA405" i="1"/>
  <c r="AX405" i="1"/>
  <c r="Z405" i="1"/>
  <c r="AW405" i="1"/>
  <c r="Y405" i="1"/>
  <c r="AV405" i="1"/>
  <c r="X405" i="1"/>
  <c r="AT405" i="1"/>
  <c r="V405" i="1"/>
  <c r="AS405" i="1"/>
  <c r="U405" i="1"/>
  <c r="AR405" i="1"/>
  <c r="T405" i="1"/>
  <c r="AQ405" i="1"/>
  <c r="S405" i="1"/>
  <c r="AP405" i="1"/>
  <c r="R405" i="1"/>
  <c r="AO405" i="1"/>
  <c r="Q405" i="1"/>
  <c r="AN405" i="1"/>
  <c r="P405" i="1"/>
  <c r="AM405" i="1"/>
  <c r="O405" i="1"/>
  <c r="AJ405" i="1"/>
  <c r="L405" i="1"/>
  <c r="AI405" i="1"/>
  <c r="K405" i="1"/>
  <c r="AH405" i="1"/>
  <c r="AG405" i="1"/>
  <c r="AF405" i="1"/>
  <c r="M405" i="1"/>
  <c r="AU405" i="1"/>
  <c r="AL405" i="1"/>
  <c r="AK405" i="1"/>
  <c r="AE405" i="1"/>
  <c r="AD405" i="1"/>
  <c r="AC405" i="1"/>
  <c r="W405" i="1"/>
  <c r="N405" i="1"/>
  <c r="AR301" i="1"/>
  <c r="T301" i="1"/>
  <c r="AP301" i="1"/>
  <c r="R301" i="1"/>
  <c r="AL301" i="1"/>
  <c r="N301" i="1"/>
  <c r="AX301" i="1"/>
  <c r="Z301" i="1"/>
  <c r="AF301" i="1"/>
  <c r="AA301" i="1"/>
  <c r="X301" i="1"/>
  <c r="W301" i="1"/>
  <c r="AY301" i="1"/>
  <c r="V301" i="1"/>
  <c r="AV301" i="1"/>
  <c r="S301" i="1"/>
  <c r="AN301" i="1"/>
  <c r="K301" i="1"/>
  <c r="AK301" i="1"/>
  <c r="AC301" i="1"/>
  <c r="AB301" i="1"/>
  <c r="Y301" i="1"/>
  <c r="U301" i="1"/>
  <c r="P301" i="1"/>
  <c r="O301" i="1"/>
  <c r="M301" i="1"/>
  <c r="L301" i="1"/>
  <c r="AU301" i="1"/>
  <c r="AS301" i="1"/>
  <c r="AQ301" i="1"/>
  <c r="AM301" i="1"/>
  <c r="AJ301" i="1"/>
  <c r="AI301" i="1"/>
  <c r="AH301" i="1"/>
  <c r="AG301" i="1"/>
  <c r="AE301" i="1"/>
  <c r="AW301" i="1"/>
  <c r="AT301" i="1"/>
  <c r="AO301" i="1"/>
  <c r="AD301" i="1"/>
  <c r="Q301" i="1"/>
  <c r="AW132" i="1"/>
  <c r="Y132" i="1"/>
  <c r="AR132" i="1"/>
  <c r="T132" i="1"/>
  <c r="AN132" i="1"/>
  <c r="P132" i="1"/>
  <c r="AL132" i="1"/>
  <c r="N132" i="1"/>
  <c r="X132" i="1"/>
  <c r="W132" i="1"/>
  <c r="AY132" i="1"/>
  <c r="V132" i="1"/>
  <c r="AX132" i="1"/>
  <c r="U132" i="1"/>
  <c r="AV132" i="1"/>
  <c r="S132" i="1"/>
  <c r="AU132" i="1"/>
  <c r="R132" i="1"/>
  <c r="AS132" i="1"/>
  <c r="O132" i="1"/>
  <c r="AQ132" i="1"/>
  <c r="M132" i="1"/>
  <c r="AP132" i="1"/>
  <c r="L132" i="1"/>
  <c r="AO132" i="1"/>
  <c r="K132" i="1"/>
  <c r="AK132" i="1"/>
  <c r="AJ132" i="1"/>
  <c r="AH132" i="1"/>
  <c r="AG132" i="1"/>
  <c r="AF132" i="1"/>
  <c r="AE132" i="1"/>
  <c r="AC132" i="1"/>
  <c r="AB132" i="1"/>
  <c r="AT132" i="1"/>
  <c r="AM132" i="1"/>
  <c r="AI132" i="1"/>
  <c r="AD132" i="1"/>
  <c r="AA132" i="1"/>
  <c r="Z132" i="1"/>
  <c r="Q132" i="1"/>
  <c r="AS9" i="1"/>
  <c r="U9" i="1"/>
  <c r="AR9" i="1"/>
  <c r="T9" i="1"/>
  <c r="Q9" i="1"/>
  <c r="AK9" i="1"/>
  <c r="AN9" i="1"/>
  <c r="N9" i="1"/>
  <c r="AJ9" i="1"/>
  <c r="AQ9" i="1"/>
  <c r="S9" i="1"/>
  <c r="R9" i="1"/>
  <c r="AO9" i="1"/>
  <c r="L9" i="1"/>
  <c r="AP9" i="1"/>
  <c r="P9" i="1"/>
  <c r="AM9" i="1"/>
  <c r="O9" i="1"/>
  <c r="AL9" i="1"/>
  <c r="M9" i="1"/>
  <c r="AI9" i="1"/>
  <c r="K9" i="1"/>
  <c r="AH9" i="1"/>
  <c r="AE9" i="1"/>
  <c r="AG9" i="1"/>
  <c r="AF9" i="1"/>
  <c r="AC9" i="1"/>
  <c r="AD9" i="1"/>
  <c r="AB9" i="1"/>
  <c r="AY9" i="1"/>
  <c r="AA9" i="1"/>
  <c r="Z9" i="1"/>
  <c r="AX9" i="1"/>
  <c r="AU9" i="1"/>
  <c r="W9" i="1"/>
  <c r="V9" i="1"/>
  <c r="AW9" i="1"/>
  <c r="Y9" i="1"/>
  <c r="X9" i="1"/>
  <c r="AV9" i="1"/>
  <c r="AT9" i="1"/>
  <c r="AR1895" i="1"/>
  <c r="T1895" i="1"/>
  <c r="AO1895" i="1"/>
  <c r="Q1895" i="1"/>
  <c r="AY1895" i="1"/>
  <c r="Y1895" i="1"/>
  <c r="AX1895" i="1"/>
  <c r="X1895" i="1"/>
  <c r="AW1895" i="1"/>
  <c r="W1895" i="1"/>
  <c r="AD1895" i="1"/>
  <c r="AM1895" i="1"/>
  <c r="AL1895" i="1"/>
  <c r="AJ1895" i="1"/>
  <c r="AI1895" i="1"/>
  <c r="AG1895" i="1"/>
  <c r="Z1895" i="1"/>
  <c r="V1895" i="1"/>
  <c r="U1895" i="1"/>
  <c r="S1895" i="1"/>
  <c r="R1895" i="1"/>
  <c r="P1895" i="1"/>
  <c r="AU1895" i="1"/>
  <c r="AQ1895" i="1"/>
  <c r="AB1895" i="1"/>
  <c r="AP1895" i="1"/>
  <c r="AH1895" i="1"/>
  <c r="L1895" i="1"/>
  <c r="AC1895" i="1"/>
  <c r="M1895" i="1"/>
  <c r="K1895" i="1"/>
  <c r="AS1895" i="1"/>
  <c r="AN1895" i="1"/>
  <c r="AK1895" i="1"/>
  <c r="AF1895" i="1"/>
  <c r="AA1895" i="1"/>
  <c r="O1895" i="1"/>
  <c r="AV1895" i="1"/>
  <c r="AE1895" i="1"/>
  <c r="AT1895" i="1"/>
  <c r="N1895" i="1"/>
  <c r="AM1710" i="1"/>
  <c r="O1710" i="1"/>
  <c r="AL1710" i="1"/>
  <c r="N1710" i="1"/>
  <c r="AK1710" i="1"/>
  <c r="M1710" i="1"/>
  <c r="AJ1710" i="1"/>
  <c r="L1710" i="1"/>
  <c r="AI1710" i="1"/>
  <c r="K1710" i="1"/>
  <c r="AH1710" i="1"/>
  <c r="AG1710" i="1"/>
  <c r="AF1710" i="1"/>
  <c r="AD1710" i="1"/>
  <c r="AB1710" i="1"/>
  <c r="AY1710" i="1"/>
  <c r="AA1710" i="1"/>
  <c r="AX1710" i="1"/>
  <c r="Z1710" i="1"/>
  <c r="AV1710" i="1"/>
  <c r="AT1710" i="1"/>
  <c r="AS1710" i="1"/>
  <c r="U1710" i="1"/>
  <c r="AO1710" i="1"/>
  <c r="Q1710" i="1"/>
  <c r="AW1710" i="1"/>
  <c r="AU1710" i="1"/>
  <c r="AR1710" i="1"/>
  <c r="AQ1710" i="1"/>
  <c r="AP1710" i="1"/>
  <c r="AN1710" i="1"/>
  <c r="AE1710" i="1"/>
  <c r="AC1710" i="1"/>
  <c r="Y1710" i="1"/>
  <c r="X1710" i="1"/>
  <c r="W1710" i="1"/>
  <c r="V1710" i="1"/>
  <c r="T1710" i="1"/>
  <c r="S1710" i="1"/>
  <c r="R1710" i="1"/>
  <c r="P1710" i="1"/>
  <c r="AI1290" i="1"/>
  <c r="K1290" i="1"/>
  <c r="AV1290" i="1"/>
  <c r="W1290" i="1"/>
  <c r="AU1290" i="1"/>
  <c r="V1290" i="1"/>
  <c r="AT1290" i="1"/>
  <c r="U1290" i="1"/>
  <c r="AS1290" i="1"/>
  <c r="T1290" i="1"/>
  <c r="AQ1290" i="1"/>
  <c r="R1290" i="1"/>
  <c r="AY1290" i="1"/>
  <c r="Z1290" i="1"/>
  <c r="P1290" i="1"/>
  <c r="O1290" i="1"/>
  <c r="AX1290" i="1"/>
  <c r="N1290" i="1"/>
  <c r="AW1290" i="1"/>
  <c r="M1290" i="1"/>
  <c r="I161" i="2" s="1"/>
  <c r="AR1290" i="1"/>
  <c r="L1290" i="1"/>
  <c r="AP1290" i="1"/>
  <c r="AO1290" i="1"/>
  <c r="AN1290" i="1"/>
  <c r="AM1290" i="1"/>
  <c r="AL1290" i="1"/>
  <c r="AK1290" i="1"/>
  <c r="AJ1290" i="1"/>
  <c r="AG1290" i="1"/>
  <c r="AF1290" i="1"/>
  <c r="AD1290" i="1"/>
  <c r="AC1290" i="1"/>
  <c r="AB1290" i="1"/>
  <c r="AE1290" i="1"/>
  <c r="AA1290" i="1"/>
  <c r="Y1290" i="1"/>
  <c r="X1290" i="1"/>
  <c r="S1290" i="1"/>
  <c r="Q1290" i="1"/>
  <c r="AH1290" i="1"/>
  <c r="U161" i="2"/>
  <c r="AP161" i="2"/>
  <c r="Z161" i="2"/>
  <c r="AO161" i="2"/>
  <c r="Y161" i="2"/>
  <c r="AN161" i="2"/>
  <c r="X161" i="2"/>
  <c r="AU161" i="2"/>
  <c r="W161" i="2"/>
  <c r="AK161" i="2"/>
  <c r="V161" i="2"/>
  <c r="AJ161" i="2"/>
  <c r="T161" i="2"/>
  <c r="Q161" i="2"/>
  <c r="S161" i="2"/>
  <c r="AL161" i="2"/>
  <c r="AR161" i="2"/>
  <c r="M161" i="2"/>
  <c r="O161" i="2"/>
  <c r="AQ161" i="2"/>
  <c r="N161" i="2"/>
  <c r="AM161" i="2"/>
  <c r="H161" i="2"/>
  <c r="AH161" i="2"/>
  <c r="AF161" i="2"/>
  <c r="AI161" i="2"/>
  <c r="AD161" i="2"/>
  <c r="K161" i="2"/>
  <c r="AC161" i="2"/>
  <c r="AG161" i="2"/>
  <c r="AB161" i="2"/>
  <c r="AS161" i="2"/>
  <c r="R161" i="2"/>
  <c r="AE161" i="2"/>
  <c r="P161" i="2"/>
  <c r="G161" i="2"/>
  <c r="L161" i="2"/>
  <c r="AA161" i="2"/>
  <c r="J161" i="2"/>
  <c r="AT161" i="2"/>
  <c r="AL480" i="1"/>
  <c r="N480" i="1"/>
  <c r="AJ480" i="1"/>
  <c r="L480" i="1"/>
  <c r="AG480" i="1"/>
  <c r="AF480" i="1"/>
  <c r="AB480" i="1"/>
  <c r="AV480" i="1"/>
  <c r="X480" i="1"/>
  <c r="AU480" i="1"/>
  <c r="W480" i="1"/>
  <c r="AA480" i="1"/>
  <c r="Z480" i="1"/>
  <c r="Y480" i="1"/>
  <c r="V480" i="1"/>
  <c r="U480" i="1"/>
  <c r="T480" i="1"/>
  <c r="S480" i="1"/>
  <c r="AT480" i="1"/>
  <c r="O480" i="1"/>
  <c r="AS480" i="1"/>
  <c r="M480" i="1"/>
  <c r="AQ480" i="1"/>
  <c r="AY480" i="1"/>
  <c r="AX480" i="1"/>
  <c r="AW480" i="1"/>
  <c r="AR480" i="1"/>
  <c r="AP480" i="1"/>
  <c r="AO480" i="1"/>
  <c r="AN480" i="1"/>
  <c r="AM480" i="1"/>
  <c r="AK480" i="1"/>
  <c r="AI480" i="1"/>
  <c r="AH480" i="1"/>
  <c r="AE480" i="1"/>
  <c r="AD480" i="1"/>
  <c r="AC480" i="1"/>
  <c r="R480" i="1"/>
  <c r="Q480" i="1"/>
  <c r="P480" i="1"/>
  <c r="K480" i="1"/>
  <c r="AP1989" i="1"/>
  <c r="R1989" i="1"/>
  <c r="AO1989" i="1"/>
  <c r="Q1989" i="1"/>
  <c r="AK1989" i="1"/>
  <c r="K1989" i="1"/>
  <c r="AJ1989" i="1"/>
  <c r="AG1989" i="1"/>
  <c r="AV1989" i="1"/>
  <c r="S1989" i="1"/>
  <c r="AU1989" i="1"/>
  <c r="P1989" i="1"/>
  <c r="AT1989" i="1"/>
  <c r="O1989" i="1"/>
  <c r="AS1989" i="1"/>
  <c r="N1989" i="1"/>
  <c r="AR1989" i="1"/>
  <c r="M1989" i="1"/>
  <c r="AF1989" i="1"/>
  <c r="AE1989" i="1"/>
  <c r="AD1989" i="1"/>
  <c r="AC1989" i="1"/>
  <c r="AB1989" i="1"/>
  <c r="AY1989" i="1"/>
  <c r="AX1989" i="1"/>
  <c r="AW1989" i="1"/>
  <c r="AQ1989" i="1"/>
  <c r="AN1989" i="1"/>
  <c r="T1989" i="1"/>
  <c r="L1989" i="1"/>
  <c r="AH1989" i="1"/>
  <c r="AI1989" i="1"/>
  <c r="Y1989" i="1"/>
  <c r="X1989" i="1"/>
  <c r="W1989" i="1"/>
  <c r="V1989" i="1"/>
  <c r="AM1989" i="1"/>
  <c r="AA1989" i="1"/>
  <c r="Z1989" i="1"/>
  <c r="U1989" i="1"/>
  <c r="AL1989" i="1"/>
  <c r="AM1833" i="1"/>
  <c r="O1833" i="1"/>
  <c r="AL1833" i="1"/>
  <c r="N1833" i="1"/>
  <c r="AX1833" i="1"/>
  <c r="X1833" i="1"/>
  <c r="AN1833" i="1"/>
  <c r="K1833" i="1"/>
  <c r="Z1833" i="1"/>
  <c r="AW1833" i="1"/>
  <c r="U1833" i="1"/>
  <c r="AF1833" i="1"/>
  <c r="AE1833" i="1"/>
  <c r="AD1833" i="1"/>
  <c r="AC1833" i="1"/>
  <c r="AA1833" i="1"/>
  <c r="Y1833" i="1"/>
  <c r="AU1833" i="1"/>
  <c r="Q1833" i="1"/>
  <c r="AQ1833" i="1"/>
  <c r="AP1833" i="1"/>
  <c r="R1833" i="1"/>
  <c r="P1833" i="1"/>
  <c r="M1833" i="1"/>
  <c r="L1833" i="1"/>
  <c r="AY1833" i="1"/>
  <c r="AS1833" i="1"/>
  <c r="AR1833" i="1"/>
  <c r="AK1833" i="1"/>
  <c r="AJ1833" i="1"/>
  <c r="AH1833" i="1"/>
  <c r="AB1833" i="1"/>
  <c r="AV1833" i="1"/>
  <c r="AT1833" i="1"/>
  <c r="AO1833" i="1"/>
  <c r="AI1833" i="1"/>
  <c r="AG1833" i="1"/>
  <c r="W1833" i="1"/>
  <c r="V1833" i="1"/>
  <c r="T1833" i="1"/>
  <c r="S1833" i="1"/>
  <c r="AJ323" i="2"/>
  <c r="AQ1764" i="1"/>
  <c r="S1764" i="1"/>
  <c r="AP1764" i="1"/>
  <c r="R1764" i="1"/>
  <c r="AO1764" i="1"/>
  <c r="Q1764" i="1"/>
  <c r="AN1764" i="1"/>
  <c r="P1764" i="1"/>
  <c r="AM1764" i="1"/>
  <c r="O1764" i="1"/>
  <c r="AL1764" i="1"/>
  <c r="AH69" i="2" s="1"/>
  <c r="N1764" i="1"/>
  <c r="AJ1764" i="1"/>
  <c r="L1764" i="1"/>
  <c r="AS1764" i="1"/>
  <c r="U1764" i="1"/>
  <c r="AD1764" i="1"/>
  <c r="AB1764" i="1"/>
  <c r="AA1764" i="1"/>
  <c r="Z1764" i="1"/>
  <c r="W1764" i="1"/>
  <c r="T1764" i="1"/>
  <c r="M1764" i="1"/>
  <c r="AX1764" i="1"/>
  <c r="AU1764" i="1"/>
  <c r="AR1764" i="1"/>
  <c r="AG1764" i="1"/>
  <c r="AF1764" i="1"/>
  <c r="V1764" i="1"/>
  <c r="K1764" i="1"/>
  <c r="AY1764" i="1"/>
  <c r="AW1764" i="1"/>
  <c r="AV1764" i="1"/>
  <c r="AT1764" i="1"/>
  <c r="AK1764" i="1"/>
  <c r="AI1764" i="1"/>
  <c r="AH1764" i="1"/>
  <c r="AE1764" i="1"/>
  <c r="AC1764" i="1"/>
  <c r="Y1764" i="1"/>
  <c r="X1764" i="1"/>
  <c r="AT1288" i="1"/>
  <c r="V1288" i="1"/>
  <c r="AS1288" i="1"/>
  <c r="U1288" i="1"/>
  <c r="AR1288" i="1"/>
  <c r="T1288" i="1"/>
  <c r="AQ1288" i="1"/>
  <c r="S1288" i="1"/>
  <c r="AO1288" i="1"/>
  <c r="Q1288" i="1"/>
  <c r="AW1288" i="1"/>
  <c r="Y1288" i="1"/>
  <c r="AY1288" i="1"/>
  <c r="O1288" i="1"/>
  <c r="AX1288" i="1"/>
  <c r="N1288" i="1"/>
  <c r="AU1288" i="1"/>
  <c r="L1288" i="1"/>
  <c r="AP1288" i="1"/>
  <c r="K1288" i="1"/>
  <c r="AN1288" i="1"/>
  <c r="AM1288" i="1"/>
  <c r="AL1288" i="1"/>
  <c r="AK1288" i="1"/>
  <c r="AJ1288" i="1"/>
  <c r="AI1288" i="1"/>
  <c r="AH1288" i="1"/>
  <c r="AF1288" i="1"/>
  <c r="AE1288" i="1"/>
  <c r="AC1288" i="1"/>
  <c r="AB1288" i="1"/>
  <c r="AA1288" i="1"/>
  <c r="AV1288" i="1"/>
  <c r="AG1288" i="1"/>
  <c r="AD1288" i="1"/>
  <c r="Z1288" i="1"/>
  <c r="X1288" i="1"/>
  <c r="W1288" i="1"/>
  <c r="R1288" i="1"/>
  <c r="P1288" i="1"/>
  <c r="M1288" i="1"/>
  <c r="I115" i="2" s="1"/>
  <c r="AE115" i="2"/>
  <c r="U115" i="2"/>
  <c r="AT1219" i="1"/>
  <c r="V1219" i="1"/>
  <c r="AS1219" i="1"/>
  <c r="U1219" i="1"/>
  <c r="AR1219" i="1"/>
  <c r="T1219" i="1"/>
  <c r="AN1219" i="1"/>
  <c r="M1219" i="1"/>
  <c r="AY1219" i="1"/>
  <c r="W1219" i="1"/>
  <c r="AX1219" i="1"/>
  <c r="S1219" i="1"/>
  <c r="AW1219" i="1"/>
  <c r="R1219" i="1"/>
  <c r="AV1219" i="1"/>
  <c r="Q1219" i="1"/>
  <c r="AU1219" i="1"/>
  <c r="P1219" i="1"/>
  <c r="AQ1219" i="1"/>
  <c r="O1219" i="1"/>
  <c r="AO1219" i="1"/>
  <c r="L1219" i="1"/>
  <c r="AM1219" i="1"/>
  <c r="K1219" i="1"/>
  <c r="AK1219" i="1"/>
  <c r="AJ1219" i="1"/>
  <c r="Y1219" i="1"/>
  <c r="Z1219" i="1"/>
  <c r="X1219" i="1"/>
  <c r="N1219" i="1"/>
  <c r="AP1219" i="1"/>
  <c r="AL1219" i="1"/>
  <c r="AI1219" i="1"/>
  <c r="AH1219" i="1"/>
  <c r="AG1219" i="1"/>
  <c r="AF1219" i="1"/>
  <c r="AE1219" i="1"/>
  <c r="AD1219" i="1"/>
  <c r="AC1219" i="1"/>
  <c r="AB1219" i="1"/>
  <c r="AA1219" i="1"/>
  <c r="AS1021" i="1"/>
  <c r="U1021" i="1"/>
  <c r="AR1021" i="1"/>
  <c r="T1021" i="1"/>
  <c r="AP1021" i="1"/>
  <c r="R1021" i="1"/>
  <c r="AO1021" i="1"/>
  <c r="Q1021" i="1"/>
  <c r="AL1021" i="1"/>
  <c r="N1021" i="1"/>
  <c r="AD1021" i="1"/>
  <c r="AC1021" i="1"/>
  <c r="AA1021" i="1"/>
  <c r="Z1021" i="1"/>
  <c r="Y1021" i="1"/>
  <c r="W1021" i="1"/>
  <c r="AY1021" i="1"/>
  <c r="V1021" i="1"/>
  <c r="AX1021" i="1"/>
  <c r="S1021" i="1"/>
  <c r="AV1021" i="1"/>
  <c r="O1021" i="1"/>
  <c r="AU1021" i="1"/>
  <c r="M1021" i="1"/>
  <c r="AM1021" i="1"/>
  <c r="AK1021" i="1"/>
  <c r="AJ1021" i="1"/>
  <c r="AI1021" i="1"/>
  <c r="AH1021" i="1"/>
  <c r="AG1021" i="1"/>
  <c r="AF1021" i="1"/>
  <c r="AE1021" i="1"/>
  <c r="AB1021" i="1"/>
  <c r="X1021" i="1"/>
  <c r="P1021" i="1"/>
  <c r="L1021" i="1"/>
  <c r="K1021" i="1"/>
  <c r="AW1021" i="1"/>
  <c r="AT1021" i="1"/>
  <c r="AQ1021" i="1"/>
  <c r="AN1021" i="1"/>
  <c r="AV868" i="1"/>
  <c r="X868" i="1"/>
  <c r="AJ868" i="1"/>
  <c r="K868" i="1"/>
  <c r="AI868" i="1"/>
  <c r="AH868" i="1"/>
  <c r="AG868" i="1"/>
  <c r="AF868" i="1"/>
  <c r="AE868" i="1"/>
  <c r="AC868" i="1"/>
  <c r="AB868" i="1"/>
  <c r="AA868" i="1"/>
  <c r="AY868" i="1"/>
  <c r="AU868" i="1"/>
  <c r="V868" i="1"/>
  <c r="AX868" i="1"/>
  <c r="M868" i="1"/>
  <c r="AW868" i="1"/>
  <c r="L868" i="1"/>
  <c r="AT868" i="1"/>
  <c r="AS868" i="1"/>
  <c r="AR868" i="1"/>
  <c r="AQ868" i="1"/>
  <c r="AP868" i="1"/>
  <c r="AO868" i="1"/>
  <c r="AN868" i="1"/>
  <c r="AM868" i="1"/>
  <c r="AL868" i="1"/>
  <c r="AK868" i="1"/>
  <c r="AD868" i="1"/>
  <c r="Z868" i="1"/>
  <c r="Y868" i="1"/>
  <c r="W868" i="1"/>
  <c r="U868" i="1"/>
  <c r="T868" i="1"/>
  <c r="S868" i="1"/>
  <c r="R868" i="1"/>
  <c r="Q868" i="1"/>
  <c r="P868" i="1"/>
  <c r="O868" i="1"/>
  <c r="N868" i="1"/>
  <c r="AB309" i="1"/>
  <c r="AY309" i="1"/>
  <c r="AA309" i="1"/>
  <c r="AX309" i="1"/>
  <c r="Z309" i="1"/>
  <c r="AT309" i="1"/>
  <c r="V309" i="1"/>
  <c r="AH309" i="1"/>
  <c r="AQ309" i="1"/>
  <c r="N309" i="1"/>
  <c r="AP309" i="1"/>
  <c r="M309" i="1"/>
  <c r="AO309" i="1"/>
  <c r="L309" i="1"/>
  <c r="AN309" i="1"/>
  <c r="K309" i="1"/>
  <c r="AK309" i="1"/>
  <c r="AI309" i="1"/>
  <c r="AG309" i="1"/>
  <c r="AF309" i="1"/>
  <c r="AE309" i="1"/>
  <c r="AD309" i="1"/>
  <c r="AC309" i="1"/>
  <c r="T309" i="1"/>
  <c r="AV309" i="1"/>
  <c r="R309" i="1"/>
  <c r="AW309" i="1"/>
  <c r="AS309" i="1"/>
  <c r="AR309" i="1"/>
  <c r="AM309" i="1"/>
  <c r="AL309" i="1"/>
  <c r="AJ309" i="1"/>
  <c r="Y309" i="1"/>
  <c r="W309" i="1"/>
  <c r="S309" i="1"/>
  <c r="Q309" i="1"/>
  <c r="O309" i="1"/>
  <c r="AU309" i="1"/>
  <c r="X309" i="1"/>
  <c r="U309" i="1"/>
  <c r="P309" i="1"/>
  <c r="AN72" i="2"/>
  <c r="P72" i="2"/>
  <c r="AM72" i="2"/>
  <c r="O72" i="2"/>
  <c r="AL72" i="2"/>
  <c r="N72" i="2"/>
  <c r="AK72" i="2"/>
  <c r="Z72" i="2"/>
  <c r="Y72" i="2"/>
  <c r="X72" i="2"/>
  <c r="W72" i="2"/>
  <c r="V72" i="2"/>
  <c r="U72" i="2"/>
  <c r="AU72" i="2"/>
  <c r="AT72" i="2"/>
  <c r="R72" i="2"/>
  <c r="AG72" i="2"/>
  <c r="AF72" i="2"/>
  <c r="AO72" i="2"/>
  <c r="AJ72" i="2"/>
  <c r="AI72" i="2"/>
  <c r="AH72" i="2"/>
  <c r="AE72" i="2"/>
  <c r="AD72" i="2"/>
  <c r="AC72" i="2"/>
  <c r="AB72" i="2"/>
  <c r="AA72" i="2"/>
  <c r="S72" i="2"/>
  <c r="M72" i="2"/>
  <c r="L72" i="2"/>
  <c r="J72" i="2"/>
  <c r="AP72" i="2"/>
  <c r="AS72" i="2"/>
  <c r="AR72" i="2"/>
  <c r="AQ72" i="2"/>
  <c r="AM24" i="1"/>
  <c r="O24" i="1"/>
  <c r="N24" i="1"/>
  <c r="AL24" i="1"/>
  <c r="P24" i="1"/>
  <c r="AK24" i="1"/>
  <c r="M24" i="1"/>
  <c r="L24" i="1"/>
  <c r="AJ24" i="1"/>
  <c r="AI24" i="1"/>
  <c r="K24" i="1"/>
  <c r="G72" i="2" s="1"/>
  <c r="AH24" i="1"/>
  <c r="AG24" i="1"/>
  <c r="AE24" i="1"/>
  <c r="AF24" i="1"/>
  <c r="AD24" i="1"/>
  <c r="AC24" i="1"/>
  <c r="AB24" i="1"/>
  <c r="Y24" i="1"/>
  <c r="AY24" i="1"/>
  <c r="AA24" i="1"/>
  <c r="AX24" i="1"/>
  <c r="Z24" i="1"/>
  <c r="AW24" i="1"/>
  <c r="AV24" i="1"/>
  <c r="X24" i="1"/>
  <c r="AU24" i="1"/>
  <c r="W24" i="1"/>
  <c r="AN24" i="1"/>
  <c r="AT24" i="1"/>
  <c r="V24" i="1"/>
  <c r="AS24" i="1"/>
  <c r="U24" i="1"/>
  <c r="T24" i="1"/>
  <c r="Q24" i="1"/>
  <c r="AR24" i="1"/>
  <c r="AO24" i="1"/>
  <c r="AQ24" i="1"/>
  <c r="S24" i="1"/>
  <c r="R24" i="1"/>
  <c r="AP24" i="1"/>
  <c r="AP1987" i="1"/>
  <c r="R1987" i="1"/>
  <c r="AO1987" i="1"/>
  <c r="Q1987" i="1"/>
  <c r="AC1987" i="1"/>
  <c r="AB1987" i="1"/>
  <c r="AY1987" i="1"/>
  <c r="Y1987" i="1"/>
  <c r="X1987" i="1"/>
  <c r="W1987" i="1"/>
  <c r="V1987" i="1"/>
  <c r="AX1987" i="1"/>
  <c r="U1987" i="1"/>
  <c r="AW1987" i="1"/>
  <c r="T1987" i="1"/>
  <c r="Z1987" i="1"/>
  <c r="S1987" i="1"/>
  <c r="P1987" i="1"/>
  <c r="O1987" i="1"/>
  <c r="N1987" i="1"/>
  <c r="AA1987" i="1"/>
  <c r="M1987" i="1"/>
  <c r="L1987" i="1"/>
  <c r="K1987" i="1"/>
  <c r="AE1987" i="1"/>
  <c r="AJ1987" i="1"/>
  <c r="AI1987" i="1"/>
  <c r="AD1987" i="1"/>
  <c r="AT1987" i="1"/>
  <c r="AQ1987" i="1"/>
  <c r="AL1987" i="1"/>
  <c r="AF1987" i="1"/>
  <c r="AR1987" i="1"/>
  <c r="AN1987" i="1"/>
  <c r="AS1987" i="1"/>
  <c r="AH1987" i="1"/>
  <c r="AV1987" i="1"/>
  <c r="AK1987" i="1"/>
  <c r="AM1987" i="1"/>
  <c r="AG1987" i="1"/>
  <c r="AU1987" i="1"/>
  <c r="AM1708" i="1"/>
  <c r="O1708" i="1"/>
  <c r="AL1708" i="1"/>
  <c r="N1708" i="1"/>
  <c r="AK1708" i="1"/>
  <c r="M1708" i="1"/>
  <c r="AJ1708" i="1"/>
  <c r="L1708" i="1"/>
  <c r="AI1708" i="1"/>
  <c r="K1708" i="1"/>
  <c r="AH1708" i="1"/>
  <c r="AG1708" i="1"/>
  <c r="AF1708" i="1"/>
  <c r="AD1708" i="1"/>
  <c r="AB1708" i="1"/>
  <c r="AY1708" i="1"/>
  <c r="AA1708" i="1"/>
  <c r="AS1708" i="1"/>
  <c r="AO1708" i="1"/>
  <c r="Q1708" i="1"/>
  <c r="AX1708" i="1"/>
  <c r="AW1708" i="1"/>
  <c r="AV1708" i="1"/>
  <c r="AU1708" i="1"/>
  <c r="AT1708" i="1"/>
  <c r="AR1708" i="1"/>
  <c r="AQ1708" i="1"/>
  <c r="AP1708" i="1"/>
  <c r="AN1708" i="1"/>
  <c r="AE1708" i="1"/>
  <c r="AC1708" i="1"/>
  <c r="Z1708" i="1"/>
  <c r="Y1708" i="1"/>
  <c r="X1708" i="1"/>
  <c r="W1708" i="1"/>
  <c r="V1708" i="1"/>
  <c r="U1708" i="1"/>
  <c r="T1708" i="1"/>
  <c r="S1708" i="1"/>
  <c r="R1708" i="1"/>
  <c r="P1708" i="1"/>
  <c r="AM1664" i="1"/>
  <c r="O1664" i="1"/>
  <c r="AL1664" i="1"/>
  <c r="N1664" i="1"/>
  <c r="AK1664" i="1"/>
  <c r="M1664" i="1"/>
  <c r="AJ1664" i="1"/>
  <c r="L1664" i="1"/>
  <c r="AI1664" i="1"/>
  <c r="K1664" i="1"/>
  <c r="AH1664" i="1"/>
  <c r="AO1664" i="1"/>
  <c r="Q1664" i="1"/>
  <c r="AY1664" i="1"/>
  <c r="T1664" i="1"/>
  <c r="AX1664" i="1"/>
  <c r="S1664" i="1"/>
  <c r="AW1664" i="1"/>
  <c r="R1664" i="1"/>
  <c r="AV1664" i="1"/>
  <c r="P1664" i="1"/>
  <c r="AU1664" i="1"/>
  <c r="AT1664" i="1"/>
  <c r="AS1664" i="1"/>
  <c r="AR1664" i="1"/>
  <c r="AQ1664" i="1"/>
  <c r="AP1664" i="1"/>
  <c r="AN1664" i="1"/>
  <c r="AG1664" i="1"/>
  <c r="AF1664" i="1"/>
  <c r="AE1664" i="1"/>
  <c r="AD1664" i="1"/>
  <c r="AA1664" i="1"/>
  <c r="Z1664" i="1"/>
  <c r="V1664" i="1"/>
  <c r="AC1664" i="1"/>
  <c r="AB1664" i="1"/>
  <c r="Y1664" i="1"/>
  <c r="X1664" i="1"/>
  <c r="W1664" i="1"/>
  <c r="U1664" i="1"/>
  <c r="AW889" i="1"/>
  <c r="Y889" i="1"/>
  <c r="AV889" i="1"/>
  <c r="X889" i="1"/>
  <c r="AS889" i="1"/>
  <c r="U889" i="1"/>
  <c r="AR889" i="1"/>
  <c r="T889" i="1"/>
  <c r="AN889" i="1"/>
  <c r="P889" i="1"/>
  <c r="AJ889" i="1"/>
  <c r="L889" i="1"/>
  <c r="V889" i="1"/>
  <c r="S889" i="1"/>
  <c r="R889" i="1"/>
  <c r="AY889" i="1"/>
  <c r="Q889" i="1"/>
  <c r="AX889" i="1"/>
  <c r="O889" i="1"/>
  <c r="AU889" i="1"/>
  <c r="N889" i="1"/>
  <c r="AQ889" i="1"/>
  <c r="K889" i="1"/>
  <c r="AP889" i="1"/>
  <c r="AO889" i="1"/>
  <c r="AM889" i="1"/>
  <c r="AK889" i="1"/>
  <c r="AI889" i="1"/>
  <c r="AH889" i="1"/>
  <c r="AF889" i="1"/>
  <c r="AE889" i="1"/>
  <c r="AD889" i="1"/>
  <c r="AC889" i="1"/>
  <c r="AA889" i="1"/>
  <c r="Z889" i="1"/>
  <c r="AT889" i="1"/>
  <c r="AL889" i="1"/>
  <c r="AG889" i="1"/>
  <c r="AB889" i="1"/>
  <c r="W889" i="1"/>
  <c r="M889" i="1"/>
  <c r="AV832" i="1"/>
  <c r="X832" i="1"/>
  <c r="AU832" i="1"/>
  <c r="W832" i="1"/>
  <c r="AT832" i="1"/>
  <c r="V832" i="1"/>
  <c r="AS832" i="1"/>
  <c r="U832" i="1"/>
  <c r="AQ832" i="1"/>
  <c r="S832" i="1"/>
  <c r="AM832" i="1"/>
  <c r="O832" i="1"/>
  <c r="AI832" i="1"/>
  <c r="K832" i="1"/>
  <c r="R832" i="1"/>
  <c r="Q832" i="1"/>
  <c r="P832" i="1"/>
  <c r="AY832" i="1"/>
  <c r="N832" i="1"/>
  <c r="AX832" i="1"/>
  <c r="M832" i="1"/>
  <c r="AW832" i="1"/>
  <c r="L832" i="1"/>
  <c r="AR832" i="1"/>
  <c r="AP832" i="1"/>
  <c r="AO832" i="1"/>
  <c r="AN832" i="1"/>
  <c r="AL832" i="1"/>
  <c r="AK832" i="1"/>
  <c r="AJ832" i="1"/>
  <c r="AD832" i="1"/>
  <c r="AH832" i="1"/>
  <c r="AG832" i="1"/>
  <c r="AF832" i="1"/>
  <c r="AE832" i="1"/>
  <c r="AC832" i="1"/>
  <c r="AB832" i="1"/>
  <c r="AA832" i="1"/>
  <c r="Z832" i="1"/>
  <c r="Y832" i="1"/>
  <c r="T832" i="1"/>
  <c r="AW732" i="1"/>
  <c r="Y732" i="1"/>
  <c r="AB732" i="1"/>
  <c r="AA732" i="1"/>
  <c r="AY732" i="1"/>
  <c r="Z732" i="1"/>
  <c r="AX732" i="1"/>
  <c r="X732" i="1"/>
  <c r="AV732" i="1"/>
  <c r="W732" i="1"/>
  <c r="AU732" i="1"/>
  <c r="V732" i="1"/>
  <c r="AT732" i="1"/>
  <c r="U732" i="1"/>
  <c r="AS732" i="1"/>
  <c r="T732" i="1"/>
  <c r="AR732" i="1"/>
  <c r="S732" i="1"/>
  <c r="AQ732" i="1"/>
  <c r="R732" i="1"/>
  <c r="AP732" i="1"/>
  <c r="Q732" i="1"/>
  <c r="AO732" i="1"/>
  <c r="P732" i="1"/>
  <c r="AN732" i="1"/>
  <c r="O732" i="1"/>
  <c r="AK732" i="1"/>
  <c r="L732" i="1"/>
  <c r="H138" i="2" s="1"/>
  <c r="AM732" i="1"/>
  <c r="AL732" i="1"/>
  <c r="AJ732" i="1"/>
  <c r="AI732" i="1"/>
  <c r="AH732" i="1"/>
  <c r="AG732" i="1"/>
  <c r="AF732" i="1"/>
  <c r="AE732" i="1"/>
  <c r="AD732" i="1"/>
  <c r="AC732" i="1"/>
  <c r="N732" i="1"/>
  <c r="M732" i="1"/>
  <c r="K732" i="1"/>
  <c r="AO138" i="2"/>
  <c r="M138" i="2"/>
  <c r="Q138" i="2"/>
  <c r="L138" i="2"/>
  <c r="AN138" i="2"/>
  <c r="I138" i="2"/>
  <c r="P138" i="2"/>
  <c r="AM138" i="2"/>
  <c r="G138" i="2"/>
  <c r="O138" i="2"/>
  <c r="AU138" i="2"/>
  <c r="AD138" i="2"/>
  <c r="AT138" i="2"/>
  <c r="AJ138" i="2"/>
  <c r="AL138" i="2"/>
  <c r="AI138" i="2"/>
  <c r="Y138" i="2"/>
  <c r="AH138" i="2"/>
  <c r="AG138" i="2"/>
  <c r="AF138" i="2"/>
  <c r="AE138" i="2"/>
  <c r="K138" i="2"/>
  <c r="J138" i="2"/>
  <c r="AK138" i="2"/>
  <c r="AS138" i="2"/>
  <c r="AC138" i="2"/>
  <c r="U138" i="2"/>
  <c r="AB138" i="2"/>
  <c r="AR138" i="2"/>
  <c r="AA138" i="2"/>
  <c r="R138" i="2"/>
  <c r="T138" i="2"/>
  <c r="Z138" i="2"/>
  <c r="AQ138" i="2"/>
  <c r="X138" i="2"/>
  <c r="S138" i="2"/>
  <c r="W138" i="2"/>
  <c r="N138" i="2"/>
  <c r="AP138" i="2"/>
  <c r="V138" i="2"/>
  <c r="AB509" i="1"/>
  <c r="AX509" i="1"/>
  <c r="Z509" i="1"/>
  <c r="AU509" i="1"/>
  <c r="W509" i="1"/>
  <c r="AT509" i="1"/>
  <c r="V509" i="1"/>
  <c r="AP509" i="1"/>
  <c r="R509" i="1"/>
  <c r="AL509" i="1"/>
  <c r="N509" i="1"/>
  <c r="AK509" i="1"/>
  <c r="M509" i="1"/>
  <c r="AI509" i="1"/>
  <c r="AH509" i="1"/>
  <c r="AG509" i="1"/>
  <c r="AE509" i="1"/>
  <c r="AD509" i="1"/>
  <c r="AC509" i="1"/>
  <c r="AA509" i="1"/>
  <c r="Y509" i="1"/>
  <c r="X509" i="1"/>
  <c r="U509" i="1"/>
  <c r="T509" i="1"/>
  <c r="S509" i="1"/>
  <c r="Q509" i="1"/>
  <c r="AY509" i="1"/>
  <c r="P509" i="1"/>
  <c r="AW509" i="1"/>
  <c r="O509" i="1"/>
  <c r="AV509" i="1"/>
  <c r="L509" i="1"/>
  <c r="AR509" i="1"/>
  <c r="AQ509" i="1"/>
  <c r="AF509" i="1"/>
  <c r="K509" i="1"/>
  <c r="AS509" i="1"/>
  <c r="AO509" i="1"/>
  <c r="AN509" i="1"/>
  <c r="AM509" i="1"/>
  <c r="AJ509" i="1"/>
  <c r="AE458" i="1"/>
  <c r="AC458" i="1"/>
  <c r="AX458" i="1"/>
  <c r="Z458" i="1"/>
  <c r="AS458" i="1"/>
  <c r="U458" i="1"/>
  <c r="AQ458" i="1"/>
  <c r="S458" i="1"/>
  <c r="AW458" i="1"/>
  <c r="R458" i="1"/>
  <c r="AV458" i="1"/>
  <c r="Q458" i="1"/>
  <c r="AU458" i="1"/>
  <c r="P458" i="1"/>
  <c r="AT458" i="1"/>
  <c r="O458" i="1"/>
  <c r="AR458" i="1"/>
  <c r="N458" i="1"/>
  <c r="AP458" i="1"/>
  <c r="M458" i="1"/>
  <c r="AO458" i="1"/>
  <c r="L458" i="1"/>
  <c r="AN458" i="1"/>
  <c r="K458" i="1"/>
  <c r="AM458" i="1"/>
  <c r="AL458" i="1"/>
  <c r="AK458" i="1"/>
  <c r="AJ458" i="1"/>
  <c r="AI458" i="1"/>
  <c r="AH458" i="1"/>
  <c r="AG458" i="1"/>
  <c r="AF458" i="1"/>
  <c r="AD458" i="1"/>
  <c r="AB458" i="1"/>
  <c r="AA458" i="1"/>
  <c r="Y458" i="1"/>
  <c r="X458" i="1"/>
  <c r="W458" i="1"/>
  <c r="AY458" i="1"/>
  <c r="V458" i="1"/>
  <c r="T458" i="1"/>
  <c r="AB121" i="2"/>
  <c r="AA121" i="2"/>
  <c r="Z121" i="2"/>
  <c r="Y121" i="2"/>
  <c r="X121" i="2"/>
  <c r="AU121" i="2"/>
  <c r="W121" i="2"/>
  <c r="AI121" i="2"/>
  <c r="K121" i="2"/>
  <c r="AH121" i="2"/>
  <c r="J121" i="2"/>
  <c r="AE121" i="2"/>
  <c r="AD121" i="2"/>
  <c r="AC121" i="2"/>
  <c r="V121" i="2"/>
  <c r="U121" i="2"/>
  <c r="AN121" i="2"/>
  <c r="AM121" i="2"/>
  <c r="AR121" i="2"/>
  <c r="AQ121" i="2"/>
  <c r="AP121" i="2"/>
  <c r="AO121" i="2"/>
  <c r="AL121" i="2"/>
  <c r="AK121" i="2"/>
  <c r="AJ121" i="2"/>
  <c r="AG121" i="2"/>
  <c r="AF121" i="2"/>
  <c r="Q121" i="2"/>
  <c r="P121" i="2"/>
  <c r="N121" i="2"/>
  <c r="M121" i="2"/>
  <c r="L121" i="2"/>
  <c r="AS121" i="2"/>
  <c r="T121" i="2"/>
  <c r="S121" i="2"/>
  <c r="R121" i="2"/>
  <c r="O121" i="2"/>
  <c r="G121" i="2"/>
  <c r="AT121" i="2"/>
  <c r="AI26" i="1"/>
  <c r="K26" i="1"/>
  <c r="AH26" i="1"/>
  <c r="AG26" i="1"/>
  <c r="AF26" i="1"/>
  <c r="AE26" i="1"/>
  <c r="AD26" i="1"/>
  <c r="AC26" i="1"/>
  <c r="AB26" i="1"/>
  <c r="AY26" i="1"/>
  <c r="AA26" i="1"/>
  <c r="AX26" i="1"/>
  <c r="Z26" i="1"/>
  <c r="AW26" i="1"/>
  <c r="Y26" i="1"/>
  <c r="AV26" i="1"/>
  <c r="X26" i="1"/>
  <c r="L26" i="1"/>
  <c r="H121" i="2" s="1"/>
  <c r="AU26" i="1"/>
  <c r="W26" i="1"/>
  <c r="AT26" i="1"/>
  <c r="V26" i="1"/>
  <c r="U26" i="1"/>
  <c r="AS26" i="1"/>
  <c r="AR26" i="1"/>
  <c r="T26" i="1"/>
  <c r="AJ26" i="1"/>
  <c r="AQ26" i="1"/>
  <c r="S26" i="1"/>
  <c r="AP26" i="1"/>
  <c r="R26" i="1"/>
  <c r="Q26" i="1"/>
  <c r="AN26" i="1"/>
  <c r="AO26" i="1"/>
  <c r="P26" i="1"/>
  <c r="AM26" i="1"/>
  <c r="O26" i="1"/>
  <c r="AL26" i="1"/>
  <c r="N26" i="1"/>
  <c r="AK26" i="1"/>
  <c r="M26" i="1"/>
  <c r="AS102" i="1"/>
  <c r="U102" i="1"/>
  <c r="AR102" i="1"/>
  <c r="T102" i="1"/>
  <c r="AQ102" i="1"/>
  <c r="S102" i="1"/>
  <c r="AO102" i="1"/>
  <c r="AL102" i="1"/>
  <c r="N102" i="1"/>
  <c r="AI102" i="1"/>
  <c r="K102" i="1"/>
  <c r="AG102" i="1"/>
  <c r="AF102" i="1"/>
  <c r="AB102" i="1"/>
  <c r="AY102" i="1"/>
  <c r="AA102" i="1"/>
  <c r="AW102" i="1"/>
  <c r="Y102" i="1"/>
  <c r="P102" i="1"/>
  <c r="O102" i="1"/>
  <c r="M102" i="1"/>
  <c r="L102" i="1"/>
  <c r="AX102" i="1"/>
  <c r="AV102" i="1"/>
  <c r="AU102" i="1"/>
  <c r="AT102" i="1"/>
  <c r="AP102" i="1"/>
  <c r="AN102" i="1"/>
  <c r="AM102" i="1"/>
  <c r="AK102" i="1"/>
  <c r="AJ102" i="1"/>
  <c r="AH102" i="1"/>
  <c r="Q102" i="1"/>
  <c r="AE102" i="1"/>
  <c r="AD102" i="1"/>
  <c r="AC102" i="1"/>
  <c r="Z102" i="1"/>
  <c r="X102" i="1"/>
  <c r="W102" i="1"/>
  <c r="V102" i="1"/>
  <c r="R102" i="1"/>
  <c r="AP1734" i="1"/>
  <c r="R1734" i="1"/>
  <c r="AO1734" i="1"/>
  <c r="Q1734" i="1"/>
  <c r="AN1734" i="1"/>
  <c r="P1734" i="1"/>
  <c r="AM1734" i="1"/>
  <c r="O1734" i="1"/>
  <c r="AL1734" i="1"/>
  <c r="N1734" i="1"/>
  <c r="AS1734" i="1"/>
  <c r="K1734" i="1"/>
  <c r="AQ1734" i="1"/>
  <c r="AG1734" i="1"/>
  <c r="AD1734" i="1"/>
  <c r="AB1734" i="1"/>
  <c r="AU1734" i="1"/>
  <c r="M1734" i="1"/>
  <c r="U1734" i="1"/>
  <c r="T1734" i="1"/>
  <c r="S1734" i="1"/>
  <c r="L1734" i="1"/>
  <c r="AY1734" i="1"/>
  <c r="AX1734" i="1"/>
  <c r="AW1734" i="1"/>
  <c r="AV1734" i="1"/>
  <c r="AT1734" i="1"/>
  <c r="AR1734" i="1"/>
  <c r="AK1734" i="1"/>
  <c r="AJ1734" i="1"/>
  <c r="AI1734" i="1"/>
  <c r="AH1734" i="1"/>
  <c r="AF1734" i="1"/>
  <c r="AE1734" i="1"/>
  <c r="AC1734" i="1"/>
  <c r="AA1734" i="1"/>
  <c r="Z1734" i="1"/>
  <c r="Y1734" i="1"/>
  <c r="X1734" i="1"/>
  <c r="W1734" i="1"/>
  <c r="V1734" i="1"/>
  <c r="AM1651" i="1"/>
  <c r="O1651" i="1"/>
  <c r="AL1651" i="1"/>
  <c r="N1651" i="1"/>
  <c r="AK1651" i="1"/>
  <c r="M1651" i="1"/>
  <c r="AI1651" i="1"/>
  <c r="K1651" i="1"/>
  <c r="AS1651" i="1"/>
  <c r="Q1651" i="1"/>
  <c r="AR1651" i="1"/>
  <c r="P1651" i="1"/>
  <c r="AQ1651" i="1"/>
  <c r="L1651" i="1"/>
  <c r="AP1651" i="1"/>
  <c r="AO1651" i="1"/>
  <c r="AN1651" i="1"/>
  <c r="AH1651" i="1"/>
  <c r="AF1651" i="1"/>
  <c r="AU1651" i="1"/>
  <c r="S1651" i="1"/>
  <c r="V1651" i="1"/>
  <c r="U1651" i="1"/>
  <c r="T1651" i="1"/>
  <c r="R1651" i="1"/>
  <c r="AY1651" i="1"/>
  <c r="AX1651" i="1"/>
  <c r="AW1651" i="1"/>
  <c r="AV1651" i="1"/>
  <c r="AT1651" i="1"/>
  <c r="AJ1651" i="1"/>
  <c r="AG1651" i="1"/>
  <c r="AE1651" i="1"/>
  <c r="AD1651" i="1"/>
  <c r="AC1651" i="1"/>
  <c r="AB1651" i="1"/>
  <c r="AA1651" i="1"/>
  <c r="Z1651" i="1"/>
  <c r="Y1651" i="1"/>
  <c r="X1651" i="1"/>
  <c r="W1651" i="1"/>
  <c r="AR1607" i="1"/>
  <c r="T1607" i="1"/>
  <c r="AQ1607" i="1"/>
  <c r="S1607" i="1"/>
  <c r="AM1607" i="1"/>
  <c r="M1607" i="1"/>
  <c r="AL1607" i="1"/>
  <c r="L1607" i="1"/>
  <c r="AK1607" i="1"/>
  <c r="K1607" i="1"/>
  <c r="AJ1607" i="1"/>
  <c r="AI1607" i="1"/>
  <c r="AH1607" i="1"/>
  <c r="AG1607" i="1"/>
  <c r="AF1607" i="1"/>
  <c r="AE1607" i="1"/>
  <c r="AD1607" i="1"/>
  <c r="AC1607" i="1"/>
  <c r="AB1607" i="1"/>
  <c r="AA1607" i="1"/>
  <c r="Z1607" i="1"/>
  <c r="AY1607" i="1"/>
  <c r="Y1607" i="1"/>
  <c r="AW1607" i="1"/>
  <c r="W1607" i="1"/>
  <c r="AV1607" i="1"/>
  <c r="V1607" i="1"/>
  <c r="AU1607" i="1"/>
  <c r="U1607" i="1"/>
  <c r="AT1607" i="1"/>
  <c r="R1607" i="1"/>
  <c r="AS1607" i="1"/>
  <c r="Q1607" i="1"/>
  <c r="AP1607" i="1"/>
  <c r="P1607" i="1"/>
  <c r="AO1607" i="1"/>
  <c r="O1607" i="1"/>
  <c r="AX1607" i="1"/>
  <c r="AN1607" i="1"/>
  <c r="X1607" i="1"/>
  <c r="N1607" i="1"/>
  <c r="AM1659" i="1"/>
  <c r="O1659" i="1"/>
  <c r="AL1659" i="1"/>
  <c r="N1659" i="1"/>
  <c r="AK1659" i="1"/>
  <c r="M1659" i="1"/>
  <c r="AJ1659" i="1"/>
  <c r="L1659" i="1"/>
  <c r="AI1659" i="1"/>
  <c r="K1659" i="1"/>
  <c r="AH1659" i="1"/>
  <c r="W1659" i="1"/>
  <c r="V1659" i="1"/>
  <c r="AY1659" i="1"/>
  <c r="U1659" i="1"/>
  <c r="AX1659" i="1"/>
  <c r="T1659" i="1"/>
  <c r="AW1659" i="1"/>
  <c r="S1659" i="1"/>
  <c r="AV1659" i="1"/>
  <c r="R1659" i="1"/>
  <c r="AU1659" i="1"/>
  <c r="Q1659" i="1"/>
  <c r="AT1659" i="1"/>
  <c r="P1659" i="1"/>
  <c r="AS1659" i="1"/>
  <c r="AR1659" i="1"/>
  <c r="AQ1659" i="1"/>
  <c r="AO1659" i="1"/>
  <c r="AN1659" i="1"/>
  <c r="AG1659" i="1"/>
  <c r="AC1659" i="1"/>
  <c r="Y1659" i="1"/>
  <c r="AP1659" i="1"/>
  <c r="AF1659" i="1"/>
  <c r="AE1659" i="1"/>
  <c r="AD1659" i="1"/>
  <c r="AB1659" i="1"/>
  <c r="AA1659" i="1"/>
  <c r="Z1659" i="1"/>
  <c r="X1659" i="1"/>
  <c r="AT1284" i="1"/>
  <c r="V1284" i="1"/>
  <c r="AS1284" i="1"/>
  <c r="U1284" i="1"/>
  <c r="AR1284" i="1"/>
  <c r="T1284" i="1"/>
  <c r="AQ1284" i="1"/>
  <c r="S1284" i="1"/>
  <c r="AO1284" i="1"/>
  <c r="Q1284" i="1"/>
  <c r="AW1284" i="1"/>
  <c r="Y1284" i="1"/>
  <c r="AY1284" i="1"/>
  <c r="O1284" i="1"/>
  <c r="AX1284" i="1"/>
  <c r="N1284" i="1"/>
  <c r="AU1284" i="1"/>
  <c r="L1284" i="1"/>
  <c r="AP1284" i="1"/>
  <c r="K1284" i="1"/>
  <c r="AN1284" i="1"/>
  <c r="AM1284" i="1"/>
  <c r="AL1284" i="1"/>
  <c r="AK1284" i="1"/>
  <c r="AJ1284" i="1"/>
  <c r="AI1284" i="1"/>
  <c r="AH1284" i="1"/>
  <c r="AF1284" i="1"/>
  <c r="AE1284" i="1"/>
  <c r="AC1284" i="1"/>
  <c r="AA1284" i="1"/>
  <c r="AV1284" i="1"/>
  <c r="AG1284" i="1"/>
  <c r="AD1284" i="1"/>
  <c r="AB1284" i="1"/>
  <c r="Z1284" i="1"/>
  <c r="X1284" i="1"/>
  <c r="W1284" i="1"/>
  <c r="R1284" i="1"/>
  <c r="P1284" i="1"/>
  <c r="M1284" i="1"/>
  <c r="AH81" i="2"/>
  <c r="J81" i="2"/>
  <c r="AG81" i="2"/>
  <c r="AF81" i="2"/>
  <c r="H81" i="2"/>
  <c r="AE81" i="2"/>
  <c r="G81" i="2"/>
  <c r="AP81" i="2"/>
  <c r="AO81" i="2"/>
  <c r="Q81" i="2"/>
  <c r="AN81" i="2"/>
  <c r="P81" i="2"/>
  <c r="T81" i="2"/>
  <c r="S81" i="2"/>
  <c r="O81" i="2"/>
  <c r="N81" i="2"/>
  <c r="AU81" i="2"/>
  <c r="M81" i="2"/>
  <c r="AT81" i="2"/>
  <c r="L81" i="2"/>
  <c r="AS81" i="2"/>
  <c r="AR81" i="2"/>
  <c r="AQ81" i="2"/>
  <c r="AL81" i="2"/>
  <c r="AK81" i="2"/>
  <c r="AJ81" i="2"/>
  <c r="AC81" i="2"/>
  <c r="AB81" i="2"/>
  <c r="AA81" i="2"/>
  <c r="Z81" i="2"/>
  <c r="Y81" i="2"/>
  <c r="X81" i="2"/>
  <c r="AM81" i="2"/>
  <c r="AI81" i="2"/>
  <c r="AD81" i="2"/>
  <c r="W81" i="2"/>
  <c r="V81" i="2"/>
  <c r="U81" i="2"/>
  <c r="AI14" i="1"/>
  <c r="K14" i="1"/>
  <c r="AH14" i="1"/>
  <c r="AY14" i="1"/>
  <c r="AG14" i="1"/>
  <c r="AE14" i="1"/>
  <c r="AF14" i="1"/>
  <c r="AD14" i="1"/>
  <c r="AC14" i="1"/>
  <c r="AA14" i="1"/>
  <c r="AB14" i="1"/>
  <c r="AJ14" i="1"/>
  <c r="AX14" i="1"/>
  <c r="Z14" i="1"/>
  <c r="L14" i="1"/>
  <c r="AW14" i="1"/>
  <c r="Y14" i="1"/>
  <c r="AV14" i="1"/>
  <c r="X14" i="1"/>
  <c r="U14" i="1"/>
  <c r="AQ14" i="1"/>
  <c r="AU14" i="1"/>
  <c r="W14" i="1"/>
  <c r="V14" i="1"/>
  <c r="AS14" i="1"/>
  <c r="AT14" i="1"/>
  <c r="AR14" i="1"/>
  <c r="T14" i="1"/>
  <c r="S14" i="1"/>
  <c r="AP14" i="1"/>
  <c r="R14" i="1"/>
  <c r="Q14" i="1"/>
  <c r="P14" i="1"/>
  <c r="AK14" i="1"/>
  <c r="AO14" i="1"/>
  <c r="AN14" i="1"/>
  <c r="AM14" i="1"/>
  <c r="O14" i="1"/>
  <c r="N14" i="1"/>
  <c r="AL14" i="1"/>
  <c r="M14" i="1"/>
  <c r="AM1864" i="1"/>
  <c r="O1864" i="1"/>
  <c r="AL1864" i="1"/>
  <c r="N1864" i="1"/>
  <c r="AJ1864" i="1"/>
  <c r="L1864" i="1"/>
  <c r="AP1864" i="1"/>
  <c r="M1864" i="1"/>
  <c r="AO1864" i="1"/>
  <c r="K1864" i="1"/>
  <c r="AN1864" i="1"/>
  <c r="AK1864" i="1"/>
  <c r="AI1864" i="1"/>
  <c r="AG1864" i="1"/>
  <c r="AE1864" i="1"/>
  <c r="AD1864" i="1"/>
  <c r="AC1864" i="1"/>
  <c r="AB1864" i="1"/>
  <c r="AY1864" i="1"/>
  <c r="S1864" i="1"/>
  <c r="AQ1864" i="1"/>
  <c r="AV1864" i="1"/>
  <c r="W1864" i="1"/>
  <c r="R1864" i="1"/>
  <c r="Q1864" i="1"/>
  <c r="AW1864" i="1"/>
  <c r="AU1864" i="1"/>
  <c r="AT1864" i="1"/>
  <c r="AS1864" i="1"/>
  <c r="AH1864" i="1"/>
  <c r="AF1864" i="1"/>
  <c r="U1864" i="1"/>
  <c r="AX1864" i="1"/>
  <c r="AR1864" i="1"/>
  <c r="Y1864" i="1"/>
  <c r="X1864" i="1"/>
  <c r="T1864" i="1"/>
  <c r="P1864" i="1"/>
  <c r="AA1864" i="1"/>
  <c r="Z1864" i="1"/>
  <c r="V1864" i="1"/>
  <c r="AM1706" i="1"/>
  <c r="O1706" i="1"/>
  <c r="AL1706" i="1"/>
  <c r="N1706" i="1"/>
  <c r="AK1706" i="1"/>
  <c r="M1706" i="1"/>
  <c r="AJ1706" i="1"/>
  <c r="L1706" i="1"/>
  <c r="AI1706" i="1"/>
  <c r="K1706" i="1"/>
  <c r="AH1706" i="1"/>
  <c r="AG1706" i="1"/>
  <c r="AF1706" i="1"/>
  <c r="AD1706" i="1"/>
  <c r="AB1706" i="1"/>
  <c r="AY1706" i="1"/>
  <c r="AO1706" i="1"/>
  <c r="Q1706" i="1"/>
  <c r="T1706" i="1"/>
  <c r="S1706" i="1"/>
  <c r="R1706" i="1"/>
  <c r="P1706" i="1"/>
  <c r="AX1706" i="1"/>
  <c r="AW1706" i="1"/>
  <c r="AV1706" i="1"/>
  <c r="AU1706" i="1"/>
  <c r="AT1706" i="1"/>
  <c r="AS1706" i="1"/>
  <c r="AR1706" i="1"/>
  <c r="AQ1706" i="1"/>
  <c r="AP1706" i="1"/>
  <c r="AN1706" i="1"/>
  <c r="AE1706" i="1"/>
  <c r="AC1706" i="1"/>
  <c r="AA1706" i="1"/>
  <c r="Z1706" i="1"/>
  <c r="Y1706" i="1"/>
  <c r="X1706" i="1"/>
  <c r="W1706" i="1"/>
  <c r="V1706" i="1"/>
  <c r="U1706" i="1"/>
  <c r="AM1705" i="1"/>
  <c r="O1705" i="1"/>
  <c r="AL1705" i="1"/>
  <c r="N1705" i="1"/>
  <c r="AK1705" i="1"/>
  <c r="M1705" i="1"/>
  <c r="AJ1705" i="1"/>
  <c r="L1705" i="1"/>
  <c r="AI1705" i="1"/>
  <c r="K1705" i="1"/>
  <c r="AH1705" i="1"/>
  <c r="AG1705" i="1"/>
  <c r="AF1705" i="1"/>
  <c r="AB1705" i="1"/>
  <c r="AO1705" i="1"/>
  <c r="Q1705" i="1"/>
  <c r="Y1705" i="1"/>
  <c r="X1705" i="1"/>
  <c r="W1705" i="1"/>
  <c r="V1705" i="1"/>
  <c r="U1705" i="1"/>
  <c r="T1705" i="1"/>
  <c r="S1705" i="1"/>
  <c r="R1705" i="1"/>
  <c r="AY1705" i="1"/>
  <c r="P1705" i="1"/>
  <c r="AX1705" i="1"/>
  <c r="AW1705" i="1"/>
  <c r="AV1705" i="1"/>
  <c r="AU1705" i="1"/>
  <c r="AT1705" i="1"/>
  <c r="AS1705" i="1"/>
  <c r="AR1705" i="1"/>
  <c r="AQ1705" i="1"/>
  <c r="AP1705" i="1"/>
  <c r="AN1705" i="1"/>
  <c r="AE1705" i="1"/>
  <c r="AD1705" i="1"/>
  <c r="AC1705" i="1"/>
  <c r="AA1705" i="1"/>
  <c r="Z1705" i="1"/>
  <c r="AT1282" i="1"/>
  <c r="V1282" i="1"/>
  <c r="AS1282" i="1"/>
  <c r="U1282" i="1"/>
  <c r="AR1282" i="1"/>
  <c r="T1282" i="1"/>
  <c r="AQ1282" i="1"/>
  <c r="S1282" i="1"/>
  <c r="AO1282" i="1"/>
  <c r="Q1282" i="1"/>
  <c r="AW1282" i="1"/>
  <c r="Y1282" i="1"/>
  <c r="AY1282" i="1"/>
  <c r="O1282" i="1"/>
  <c r="AX1282" i="1"/>
  <c r="N1282" i="1"/>
  <c r="AU1282" i="1"/>
  <c r="L1282" i="1"/>
  <c r="AP1282" i="1"/>
  <c r="K1282" i="1"/>
  <c r="AN1282" i="1"/>
  <c r="AM1282" i="1"/>
  <c r="AL1282" i="1"/>
  <c r="AK1282" i="1"/>
  <c r="AJ1282" i="1"/>
  <c r="AI1282" i="1"/>
  <c r="AH1282" i="1"/>
  <c r="AF1282" i="1"/>
  <c r="AA1282" i="1"/>
  <c r="AC1282" i="1"/>
  <c r="AB1282" i="1"/>
  <c r="Z1282" i="1"/>
  <c r="X1282" i="1"/>
  <c r="W1282" i="1"/>
  <c r="R1282" i="1"/>
  <c r="P1282" i="1"/>
  <c r="M1282" i="1"/>
  <c r="AV1282" i="1"/>
  <c r="AG1282" i="1"/>
  <c r="AE1282" i="1"/>
  <c r="AD1282" i="1"/>
  <c r="AT1283" i="1"/>
  <c r="V1283" i="1"/>
  <c r="AS1283" i="1"/>
  <c r="U1283" i="1"/>
  <c r="AR1283" i="1"/>
  <c r="T1283" i="1"/>
  <c r="AQ1283" i="1"/>
  <c r="S1283" i="1"/>
  <c r="AO1283" i="1"/>
  <c r="Q1283" i="1"/>
  <c r="AW1283" i="1"/>
  <c r="Y1283" i="1"/>
  <c r="AG1283" i="1"/>
  <c r="AF1283" i="1"/>
  <c r="AD1283" i="1"/>
  <c r="AC1283" i="1"/>
  <c r="AB1283" i="1"/>
  <c r="AA1283" i="1"/>
  <c r="Z1283" i="1"/>
  <c r="X1283" i="1"/>
  <c r="W1283" i="1"/>
  <c r="R1283" i="1"/>
  <c r="P1283" i="1"/>
  <c r="AX1283" i="1"/>
  <c r="N1283" i="1"/>
  <c r="AV1283" i="1"/>
  <c r="M1283" i="1"/>
  <c r="AP1283" i="1"/>
  <c r="AM1283" i="1"/>
  <c r="AY1283" i="1"/>
  <c r="AU1283" i="1"/>
  <c r="AN1283" i="1"/>
  <c r="AL1283" i="1"/>
  <c r="AK1283" i="1"/>
  <c r="AJ1283" i="1"/>
  <c r="AI1283" i="1"/>
  <c r="AH1283" i="1"/>
  <c r="AE1283" i="1"/>
  <c r="O1283" i="1"/>
  <c r="L1283" i="1"/>
  <c r="K1283" i="1"/>
  <c r="AV879" i="1"/>
  <c r="X879" i="1"/>
  <c r="AN879" i="1"/>
  <c r="P879" i="1"/>
  <c r="AJ879" i="1"/>
  <c r="L879" i="1"/>
  <c r="AU879" i="1"/>
  <c r="T879" i="1"/>
  <c r="AT879" i="1"/>
  <c r="S879" i="1"/>
  <c r="AS879" i="1"/>
  <c r="R879" i="1"/>
  <c r="AR879" i="1"/>
  <c r="Q879" i="1"/>
  <c r="AQ879" i="1"/>
  <c r="O879" i="1"/>
  <c r="AP879" i="1"/>
  <c r="N879" i="1"/>
  <c r="AM879" i="1"/>
  <c r="K879" i="1"/>
  <c r="AL879" i="1"/>
  <c r="AK879" i="1"/>
  <c r="AI879" i="1"/>
  <c r="AG879" i="1"/>
  <c r="AF879" i="1"/>
  <c r="AE879" i="1"/>
  <c r="AC879" i="1"/>
  <c r="AB879" i="1"/>
  <c r="Z879" i="1"/>
  <c r="AY879" i="1"/>
  <c r="W879" i="1"/>
  <c r="AX879" i="1"/>
  <c r="V879" i="1"/>
  <c r="AW879" i="1"/>
  <c r="AO879" i="1"/>
  <c r="AH879" i="1"/>
  <c r="AD879" i="1"/>
  <c r="AA879" i="1"/>
  <c r="Y879" i="1"/>
  <c r="U879" i="1"/>
  <c r="M879" i="1"/>
  <c r="AF739" i="1"/>
  <c r="AW739" i="1"/>
  <c r="Y739" i="1"/>
  <c r="AU739" i="1"/>
  <c r="U739" i="1"/>
  <c r="AT739" i="1"/>
  <c r="T739" i="1"/>
  <c r="AS739" i="1"/>
  <c r="S739" i="1"/>
  <c r="AR739" i="1"/>
  <c r="R739" i="1"/>
  <c r="AQ739" i="1"/>
  <c r="Q739" i="1"/>
  <c r="AP739" i="1"/>
  <c r="P739" i="1"/>
  <c r="AO739" i="1"/>
  <c r="O739" i="1"/>
  <c r="AN739" i="1"/>
  <c r="N739" i="1"/>
  <c r="AM739" i="1"/>
  <c r="M739" i="1"/>
  <c r="AL739" i="1"/>
  <c r="L739" i="1"/>
  <c r="AK739" i="1"/>
  <c r="K739" i="1"/>
  <c r="AJ739" i="1"/>
  <c r="AI739" i="1"/>
  <c r="AG739" i="1"/>
  <c r="AE739" i="1"/>
  <c r="AD739" i="1"/>
  <c r="AY739" i="1"/>
  <c r="AX739" i="1"/>
  <c r="AV739" i="1"/>
  <c r="AH739" i="1"/>
  <c r="AC739" i="1"/>
  <c r="AB739" i="1"/>
  <c r="AA739" i="1"/>
  <c r="Z739" i="1"/>
  <c r="X739" i="1"/>
  <c r="W739" i="1"/>
  <c r="V739" i="1"/>
  <c r="AW547" i="1"/>
  <c r="Y547" i="1"/>
  <c r="AV547" i="1"/>
  <c r="X547" i="1"/>
  <c r="AU547" i="1"/>
  <c r="AT547" i="1"/>
  <c r="V547" i="1"/>
  <c r="AR547" i="1"/>
  <c r="T547" i="1"/>
  <c r="AQ547" i="1"/>
  <c r="S547" i="1"/>
  <c r="AP547" i="1"/>
  <c r="R547" i="1"/>
  <c r="AO547" i="1"/>
  <c r="Q547" i="1"/>
  <c r="AL547" i="1"/>
  <c r="N547" i="1"/>
  <c r="AH547" i="1"/>
  <c r="AG547" i="1"/>
  <c r="AJ547" i="1"/>
  <c r="AI547" i="1"/>
  <c r="AF547" i="1"/>
  <c r="AE547" i="1"/>
  <c r="AD547" i="1"/>
  <c r="AC547" i="1"/>
  <c r="AB547" i="1"/>
  <c r="AA547" i="1"/>
  <c r="Z547" i="1"/>
  <c r="W547" i="1"/>
  <c r="U547" i="1"/>
  <c r="P547" i="1"/>
  <c r="O547" i="1"/>
  <c r="M547" i="1"/>
  <c r="L547" i="1"/>
  <c r="K547" i="1"/>
  <c r="AY547" i="1"/>
  <c r="AX547" i="1"/>
  <c r="AS547" i="1"/>
  <c r="AN547" i="1"/>
  <c r="AM547" i="1"/>
  <c r="AK547" i="1"/>
  <c r="AI1720" i="1"/>
  <c r="K1720" i="1"/>
  <c r="AG1720" i="1"/>
  <c r="AO1720" i="1"/>
  <c r="O1720" i="1"/>
  <c r="AN1720" i="1"/>
  <c r="N1720" i="1"/>
  <c r="AM1720" i="1"/>
  <c r="M1720" i="1"/>
  <c r="AL1720" i="1"/>
  <c r="L1720" i="1"/>
  <c r="AK1720" i="1"/>
  <c r="AJ1720" i="1"/>
  <c r="AH1720" i="1"/>
  <c r="AF1720" i="1"/>
  <c r="AE1720" i="1"/>
  <c r="AD1720" i="1"/>
  <c r="AB1720" i="1"/>
  <c r="AA1720" i="1"/>
  <c r="Z1720" i="1"/>
  <c r="AY1720" i="1"/>
  <c r="Y1720" i="1"/>
  <c r="AX1720" i="1"/>
  <c r="X1720" i="1"/>
  <c r="AV1720" i="1"/>
  <c r="V1720" i="1"/>
  <c r="AU1720" i="1"/>
  <c r="U1720" i="1"/>
  <c r="AT1720" i="1"/>
  <c r="T1720" i="1"/>
  <c r="AQ1720" i="1"/>
  <c r="Q1720" i="1"/>
  <c r="AS1720" i="1"/>
  <c r="AR1720" i="1"/>
  <c r="AP1720" i="1"/>
  <c r="AC1720" i="1"/>
  <c r="W1720" i="1"/>
  <c r="S1720" i="1"/>
  <c r="R1720" i="1"/>
  <c r="P1720" i="1"/>
  <c r="AW1720" i="1"/>
  <c r="AP1444" i="1"/>
  <c r="R1444" i="1"/>
  <c r="AO1444" i="1"/>
  <c r="Q1444" i="1"/>
  <c r="AN1444" i="1"/>
  <c r="P1444" i="1"/>
  <c r="AM1444" i="1"/>
  <c r="O1444" i="1"/>
  <c r="AJ1444" i="1"/>
  <c r="L1444" i="1"/>
  <c r="AH1444" i="1"/>
  <c r="W1444" i="1"/>
  <c r="V1444" i="1"/>
  <c r="AY1444" i="1"/>
  <c r="U1444" i="1"/>
  <c r="AX1444" i="1"/>
  <c r="AW1444" i="1"/>
  <c r="S1444" i="1"/>
  <c r="AV1444" i="1"/>
  <c r="N1444" i="1"/>
  <c r="AT1444" i="1"/>
  <c r="K1444" i="1"/>
  <c r="AS1444" i="1"/>
  <c r="AR1444" i="1"/>
  <c r="AQ1444" i="1"/>
  <c r="AL1444" i="1"/>
  <c r="AI1444" i="1"/>
  <c r="Z1444" i="1"/>
  <c r="AU1444" i="1"/>
  <c r="AK1444" i="1"/>
  <c r="AG1444" i="1"/>
  <c r="AF1444" i="1"/>
  <c r="AE1444" i="1"/>
  <c r="AD1444" i="1"/>
  <c r="AC1444" i="1"/>
  <c r="AB1444" i="1"/>
  <c r="AA1444" i="1"/>
  <c r="Y1444" i="1"/>
  <c r="X1444" i="1"/>
  <c r="T1444" i="1"/>
  <c r="M1444" i="1"/>
  <c r="AT1280" i="1"/>
  <c r="V1280" i="1"/>
  <c r="AS1280" i="1"/>
  <c r="U1280" i="1"/>
  <c r="AR1280" i="1"/>
  <c r="T1280" i="1"/>
  <c r="AQ1280" i="1"/>
  <c r="S1280" i="1"/>
  <c r="AO1280" i="1"/>
  <c r="Q1280" i="1"/>
  <c r="AW1280" i="1"/>
  <c r="Y1280" i="1"/>
  <c r="AY1280" i="1"/>
  <c r="O1280" i="1"/>
  <c r="AX1280" i="1"/>
  <c r="N1280" i="1"/>
  <c r="AU1280" i="1"/>
  <c r="L1280" i="1"/>
  <c r="AP1280" i="1"/>
  <c r="K1280" i="1"/>
  <c r="AN1280" i="1"/>
  <c r="AM1280" i="1"/>
  <c r="AL1280" i="1"/>
  <c r="AK1280" i="1"/>
  <c r="AJ1280" i="1"/>
  <c r="AI1280" i="1"/>
  <c r="AH1280" i="1"/>
  <c r="AF1280" i="1"/>
  <c r="AA1280" i="1"/>
  <c r="AV1280" i="1"/>
  <c r="AG1280" i="1"/>
  <c r="AE1280" i="1"/>
  <c r="AD1280" i="1"/>
  <c r="AC1280" i="1"/>
  <c r="AB1280" i="1"/>
  <c r="Z1280" i="1"/>
  <c r="X1280" i="1"/>
  <c r="W1280" i="1"/>
  <c r="R1280" i="1"/>
  <c r="P1280" i="1"/>
  <c r="M1280" i="1"/>
  <c r="AG621" i="1"/>
  <c r="AF621" i="1"/>
  <c r="AB621" i="1"/>
  <c r="AV621" i="1"/>
  <c r="AE621" i="1"/>
  <c r="AD621" i="1"/>
  <c r="AC621" i="1"/>
  <c r="Y621" i="1"/>
  <c r="X621" i="1"/>
  <c r="AU621" i="1"/>
  <c r="T621" i="1"/>
  <c r="AQ621" i="1"/>
  <c r="P621" i="1"/>
  <c r="AL621" i="1"/>
  <c r="AK621" i="1"/>
  <c r="AJ621" i="1"/>
  <c r="AI621" i="1"/>
  <c r="AH621" i="1"/>
  <c r="AA621" i="1"/>
  <c r="Z621" i="1"/>
  <c r="W621" i="1"/>
  <c r="V621" i="1"/>
  <c r="U621" i="1"/>
  <c r="S621" i="1"/>
  <c r="R621" i="1"/>
  <c r="Q621" i="1"/>
  <c r="O621" i="1"/>
  <c r="AY621" i="1"/>
  <c r="N621" i="1"/>
  <c r="AX621" i="1"/>
  <c r="M621" i="1"/>
  <c r="AW621" i="1"/>
  <c r="L621" i="1"/>
  <c r="AT621" i="1"/>
  <c r="K621" i="1"/>
  <c r="AS621" i="1"/>
  <c r="AR621" i="1"/>
  <c r="AP621" i="1"/>
  <c r="AO621" i="1"/>
  <c r="AN621" i="1"/>
  <c r="AM621" i="1"/>
  <c r="AX1596" i="1"/>
  <c r="Z1596" i="1"/>
  <c r="AW1596" i="1"/>
  <c r="Y1596" i="1"/>
  <c r="AV1596" i="1"/>
  <c r="X1596" i="1"/>
  <c r="AU1596" i="1"/>
  <c r="W1596" i="1"/>
  <c r="AT1596" i="1"/>
  <c r="V1596" i="1"/>
  <c r="AS1596" i="1"/>
  <c r="U1596" i="1"/>
  <c r="AR1596" i="1"/>
  <c r="T1596" i="1"/>
  <c r="AQ1596" i="1"/>
  <c r="S1596" i="1"/>
  <c r="AP1596" i="1"/>
  <c r="R1596" i="1"/>
  <c r="AN1596" i="1"/>
  <c r="P1596" i="1"/>
  <c r="AM1596" i="1"/>
  <c r="O1596" i="1"/>
  <c r="AL1596" i="1"/>
  <c r="N1596" i="1"/>
  <c r="AK1596" i="1"/>
  <c r="M1596" i="1"/>
  <c r="AJ1596" i="1"/>
  <c r="L1596" i="1"/>
  <c r="AC1596" i="1"/>
  <c r="AB1596" i="1"/>
  <c r="AO1596" i="1"/>
  <c r="AI1596" i="1"/>
  <c r="AE77" i="2" s="1"/>
  <c r="AH1596" i="1"/>
  <c r="AG1596" i="1"/>
  <c r="AF1596" i="1"/>
  <c r="AE1596" i="1"/>
  <c r="AD1596" i="1"/>
  <c r="Q1596" i="1"/>
  <c r="K1596" i="1"/>
  <c r="AY1596" i="1"/>
  <c r="AA1596" i="1"/>
  <c r="AT1418" i="1"/>
  <c r="V1418" i="1"/>
  <c r="AN1418" i="1"/>
  <c r="P1418" i="1"/>
  <c r="AL1418" i="1"/>
  <c r="N1418" i="1"/>
  <c r="AV1418" i="1"/>
  <c r="T1418" i="1"/>
  <c r="AU1418" i="1"/>
  <c r="S1418" i="1"/>
  <c r="AS1418" i="1"/>
  <c r="R1418" i="1"/>
  <c r="AQ1418" i="1"/>
  <c r="O1418" i="1"/>
  <c r="AK1418" i="1"/>
  <c r="M1418" i="1"/>
  <c r="AY1418" i="1"/>
  <c r="L1418" i="1"/>
  <c r="AX1418" i="1"/>
  <c r="K1418" i="1"/>
  <c r="AW1418" i="1"/>
  <c r="AR1418" i="1"/>
  <c r="AP1418" i="1"/>
  <c r="AO1418" i="1"/>
  <c r="AM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U1418" i="1"/>
  <c r="Q1418" i="1"/>
  <c r="AS1027" i="1"/>
  <c r="U1027" i="1"/>
  <c r="AR1027" i="1"/>
  <c r="T1027" i="1"/>
  <c r="AP1027" i="1"/>
  <c r="R1027" i="1"/>
  <c r="AO1027" i="1"/>
  <c r="Q1027" i="1"/>
  <c r="AL1027" i="1"/>
  <c r="N1027" i="1"/>
  <c r="AU1027" i="1"/>
  <c r="M1027" i="1"/>
  <c r="AT1027" i="1"/>
  <c r="L1027" i="1"/>
  <c r="AN1027" i="1"/>
  <c r="AM1027" i="1"/>
  <c r="AK1027" i="1"/>
  <c r="AI1027" i="1"/>
  <c r="AH1027" i="1"/>
  <c r="AG1027" i="1"/>
  <c r="AE1027" i="1"/>
  <c r="AD1027" i="1"/>
  <c r="AJ1027" i="1"/>
  <c r="AF1027" i="1"/>
  <c r="AC1027" i="1"/>
  <c r="AB1027" i="1"/>
  <c r="AA1027" i="1"/>
  <c r="Z1027" i="1"/>
  <c r="Y1027" i="1"/>
  <c r="X1027" i="1"/>
  <c r="W1027" i="1"/>
  <c r="V1027" i="1"/>
  <c r="S1027" i="1"/>
  <c r="P1027" i="1"/>
  <c r="O1027" i="1"/>
  <c r="K1027" i="1"/>
  <c r="AY1027" i="1"/>
  <c r="AX1027" i="1"/>
  <c r="AW1027" i="1"/>
  <c r="AV1027" i="1"/>
  <c r="AQ1027" i="1"/>
  <c r="AR1902" i="1"/>
  <c r="T1902" i="1"/>
  <c r="AP1902" i="1"/>
  <c r="R1902" i="1"/>
  <c r="AO1902" i="1"/>
  <c r="Q1902" i="1"/>
  <c r="AQ1902" i="1"/>
  <c r="N1902" i="1"/>
  <c r="AN1902" i="1"/>
  <c r="M1902" i="1"/>
  <c r="AM1902" i="1"/>
  <c r="L1902" i="1"/>
  <c r="AL1902" i="1"/>
  <c r="K1902" i="1"/>
  <c r="AJ1902" i="1"/>
  <c r="AT1902" i="1"/>
  <c r="AF1902" i="1"/>
  <c r="AE1902" i="1"/>
  <c r="AC1902" i="1"/>
  <c r="AB1902" i="1"/>
  <c r="AA1902" i="1"/>
  <c r="Z1902" i="1"/>
  <c r="AY1902" i="1"/>
  <c r="AK1902" i="1"/>
  <c r="AG1902" i="1"/>
  <c r="P1902" i="1"/>
  <c r="AD1902" i="1"/>
  <c r="Y1902" i="1"/>
  <c r="X1902" i="1"/>
  <c r="W1902" i="1"/>
  <c r="V1902" i="1"/>
  <c r="U1902" i="1"/>
  <c r="AI1902" i="1"/>
  <c r="O1902" i="1"/>
  <c r="AV1902" i="1"/>
  <c r="S1902" i="1"/>
  <c r="AX1902" i="1"/>
  <c r="AU1902" i="1"/>
  <c r="AS1902" i="1"/>
  <c r="AH1902" i="1"/>
  <c r="AW1902" i="1"/>
  <c r="AW1917" i="1"/>
  <c r="Y1917" i="1"/>
  <c r="AT1917" i="1"/>
  <c r="AO1917" i="1"/>
  <c r="P1917" i="1"/>
  <c r="Z1917" i="1"/>
  <c r="AY1917" i="1"/>
  <c r="W1917" i="1"/>
  <c r="AX1917" i="1"/>
  <c r="V1917" i="1"/>
  <c r="AG1917" i="1"/>
  <c r="AF1917" i="1"/>
  <c r="AE1917" i="1"/>
  <c r="AD1917" i="1"/>
  <c r="AB1917" i="1"/>
  <c r="AL1917" i="1"/>
  <c r="AN1917" i="1"/>
  <c r="AK1917" i="1"/>
  <c r="AA1917" i="1"/>
  <c r="AV1917" i="1"/>
  <c r="K1917" i="1"/>
  <c r="Q1917" i="1"/>
  <c r="O1917" i="1"/>
  <c r="M1917" i="1"/>
  <c r="L1917" i="1"/>
  <c r="AU1917" i="1"/>
  <c r="AJ1917" i="1"/>
  <c r="AC1917" i="1"/>
  <c r="AS1917" i="1"/>
  <c r="AR1917" i="1"/>
  <c r="AQ1917" i="1"/>
  <c r="U1917" i="1"/>
  <c r="R1917" i="1"/>
  <c r="AM1917" i="1"/>
  <c r="T1917" i="1"/>
  <c r="S1917" i="1"/>
  <c r="AI1917" i="1"/>
  <c r="AP1917" i="1"/>
  <c r="N1917" i="1"/>
  <c r="AH1917" i="1"/>
  <c r="X1917" i="1"/>
  <c r="AS761" i="1"/>
  <c r="U761" i="1"/>
  <c r="AH761" i="1"/>
  <c r="AG761" i="1"/>
  <c r="AE761" i="1"/>
  <c r="AD761" i="1"/>
  <c r="AA761" i="1"/>
  <c r="AU761" i="1"/>
  <c r="V761" i="1"/>
  <c r="AR761" i="1"/>
  <c r="M761" i="1"/>
  <c r="AQ761" i="1"/>
  <c r="L761" i="1"/>
  <c r="AP761" i="1"/>
  <c r="K761" i="1"/>
  <c r="AO761" i="1"/>
  <c r="AN761" i="1"/>
  <c r="AM761" i="1"/>
  <c r="AL761" i="1"/>
  <c r="AK761" i="1"/>
  <c r="AJ761" i="1"/>
  <c r="AI761" i="1"/>
  <c r="AF761" i="1"/>
  <c r="AC761" i="1"/>
  <c r="AB761" i="1"/>
  <c r="Y761" i="1"/>
  <c r="X761" i="1"/>
  <c r="W761" i="1"/>
  <c r="S761" i="1"/>
  <c r="T761" i="1"/>
  <c r="R761" i="1"/>
  <c r="Q761" i="1"/>
  <c r="P761" i="1"/>
  <c r="O761" i="1"/>
  <c r="N761" i="1"/>
  <c r="AY761" i="1"/>
  <c r="AX761" i="1"/>
  <c r="AW761" i="1"/>
  <c r="AV761" i="1"/>
  <c r="AT761" i="1"/>
  <c r="Z761" i="1"/>
  <c r="AL528" i="1"/>
  <c r="N528" i="1"/>
  <c r="AJ528" i="1"/>
  <c r="L528" i="1"/>
  <c r="AG528" i="1"/>
  <c r="AF528" i="1"/>
  <c r="AB528" i="1"/>
  <c r="AV528" i="1"/>
  <c r="X528" i="1"/>
  <c r="AU528" i="1"/>
  <c r="W528" i="1"/>
  <c r="AC528" i="1"/>
  <c r="AA528" i="1"/>
  <c r="Z528" i="1"/>
  <c r="Y528" i="1"/>
  <c r="V528" i="1"/>
  <c r="U528" i="1"/>
  <c r="T528" i="1"/>
  <c r="S528" i="1"/>
  <c r="AY528" i="1"/>
  <c r="R528" i="1"/>
  <c r="AX528" i="1"/>
  <c r="Q528" i="1"/>
  <c r="AW528" i="1"/>
  <c r="P528" i="1"/>
  <c r="AT528" i="1"/>
  <c r="O528" i="1"/>
  <c r="AS528" i="1"/>
  <c r="M528" i="1"/>
  <c r="AR528" i="1"/>
  <c r="K528" i="1"/>
  <c r="AQ528" i="1"/>
  <c r="AP528" i="1"/>
  <c r="AO528" i="1"/>
  <c r="AN528" i="1"/>
  <c r="AM528" i="1"/>
  <c r="AK528" i="1"/>
  <c r="AI528" i="1"/>
  <c r="AH528" i="1"/>
  <c r="AE528" i="1"/>
  <c r="AD528" i="1"/>
  <c r="AP1992" i="1"/>
  <c r="R1992" i="1"/>
  <c r="AO1992" i="1"/>
  <c r="Q1992" i="1"/>
  <c r="AY1992" i="1"/>
  <c r="Y1992" i="1"/>
  <c r="AX1992" i="1"/>
  <c r="X1992" i="1"/>
  <c r="AU1992" i="1"/>
  <c r="U1992" i="1"/>
  <c r="W1992" i="1"/>
  <c r="V1992" i="1"/>
  <c r="T1992" i="1"/>
  <c r="AW1992" i="1"/>
  <c r="S1992" i="1"/>
  <c r="AV1992" i="1"/>
  <c r="P1992" i="1"/>
  <c r="AJ1992" i="1"/>
  <c r="AI1992" i="1"/>
  <c r="AH1992" i="1"/>
  <c r="AG1992" i="1"/>
  <c r="AF1992" i="1"/>
  <c r="AC1992" i="1"/>
  <c r="AB1992" i="1"/>
  <c r="AA1992" i="1"/>
  <c r="Z1992" i="1"/>
  <c r="O1992" i="1"/>
  <c r="N1992" i="1"/>
  <c r="AE1992" i="1"/>
  <c r="AD1992" i="1"/>
  <c r="M1992" i="1"/>
  <c r="AT1992" i="1"/>
  <c r="AS1992" i="1"/>
  <c r="AR1992" i="1"/>
  <c r="AQ1992" i="1"/>
  <c r="AM1992" i="1"/>
  <c r="AL1992" i="1"/>
  <c r="AK1992" i="1"/>
  <c r="AN1992" i="1"/>
  <c r="L1992" i="1"/>
  <c r="K1992" i="1"/>
  <c r="AW1919" i="1"/>
  <c r="Y1919" i="1"/>
  <c r="AT1919" i="1"/>
  <c r="V1919" i="1"/>
  <c r="AY1919" i="1"/>
  <c r="X1919" i="1"/>
  <c r="AL1919" i="1"/>
  <c r="K1919" i="1"/>
  <c r="AJ1919" i="1"/>
  <c r="AI1919" i="1"/>
  <c r="AC1919" i="1"/>
  <c r="AB1919" i="1"/>
  <c r="AA1919" i="1"/>
  <c r="Z1919" i="1"/>
  <c r="U1919" i="1"/>
  <c r="AH1919" i="1"/>
  <c r="T1919" i="1"/>
  <c r="R1919" i="1"/>
  <c r="M1919" i="1"/>
  <c r="AK1919" i="1"/>
  <c r="P1919" i="1"/>
  <c r="O1919" i="1"/>
  <c r="L1919" i="1"/>
  <c r="W1919" i="1"/>
  <c r="S1919" i="1"/>
  <c r="Q1919" i="1"/>
  <c r="N1919" i="1"/>
  <c r="AV1919" i="1"/>
  <c r="AR1919" i="1"/>
  <c r="AE1919" i="1"/>
  <c r="AF1919" i="1"/>
  <c r="AD1919" i="1"/>
  <c r="AM1919" i="1"/>
  <c r="AX1919" i="1"/>
  <c r="AS1919" i="1"/>
  <c r="AN1919" i="1"/>
  <c r="AG1919" i="1"/>
  <c r="AU1919" i="1"/>
  <c r="AQ1919" i="1"/>
  <c r="AO1919" i="1"/>
  <c r="AP1919" i="1"/>
  <c r="AI1475" i="1"/>
  <c r="K1475" i="1"/>
  <c r="AH1475" i="1"/>
  <c r="AG1475" i="1"/>
  <c r="AF1475" i="1"/>
  <c r="AB1475" i="1"/>
  <c r="AK1475" i="1"/>
  <c r="AJ1475" i="1"/>
  <c r="AE1475" i="1"/>
  <c r="AD1475" i="1"/>
  <c r="AC1475" i="1"/>
  <c r="AA1475" i="1"/>
  <c r="Z1475" i="1"/>
  <c r="Y1475" i="1"/>
  <c r="X1475" i="1"/>
  <c r="W1475" i="1"/>
  <c r="AR1475" i="1"/>
  <c r="AQ1475" i="1"/>
  <c r="AP1475" i="1"/>
  <c r="AO1475" i="1"/>
  <c r="AN1475" i="1"/>
  <c r="AM1475" i="1"/>
  <c r="AL1475" i="1"/>
  <c r="V1475" i="1"/>
  <c r="U1475" i="1"/>
  <c r="T1475" i="1"/>
  <c r="S1475" i="1"/>
  <c r="R1475" i="1"/>
  <c r="Q1475" i="1"/>
  <c r="P1475" i="1"/>
  <c r="O1475" i="1"/>
  <c r="N1475" i="1"/>
  <c r="M1475" i="1"/>
  <c r="AY1475" i="1"/>
  <c r="L1475" i="1"/>
  <c r="AX1475" i="1"/>
  <c r="AW1475" i="1"/>
  <c r="AV1475" i="1"/>
  <c r="AU1475" i="1"/>
  <c r="AT1475" i="1"/>
  <c r="AS1475" i="1"/>
  <c r="AT1274" i="1"/>
  <c r="V1274" i="1"/>
  <c r="AS1274" i="1"/>
  <c r="U1274" i="1"/>
  <c r="AR1274" i="1"/>
  <c r="T1274" i="1"/>
  <c r="AQ1274" i="1"/>
  <c r="S1274" i="1"/>
  <c r="AO1274" i="1"/>
  <c r="Q1274" i="1"/>
  <c r="AW1274" i="1"/>
  <c r="Y1274" i="1"/>
  <c r="AY1274" i="1"/>
  <c r="O1274" i="1"/>
  <c r="AX1274" i="1"/>
  <c r="N1274" i="1"/>
  <c r="AU1274" i="1"/>
  <c r="L1274" i="1"/>
  <c r="AP1274" i="1"/>
  <c r="K1274" i="1"/>
  <c r="AN1274" i="1"/>
  <c r="AM1274" i="1"/>
  <c r="AL1274" i="1"/>
  <c r="AK1274" i="1"/>
  <c r="AJ1274" i="1"/>
  <c r="AH1274" i="1"/>
  <c r="AF1274" i="1"/>
  <c r="AA1274" i="1"/>
  <c r="AV1274" i="1"/>
  <c r="AI1274" i="1"/>
  <c r="AG1274" i="1"/>
  <c r="AE1274" i="1"/>
  <c r="AD1274" i="1"/>
  <c r="AC1274" i="1"/>
  <c r="AB1274" i="1"/>
  <c r="Z1274" i="1"/>
  <c r="X1274" i="1"/>
  <c r="W1274" i="1"/>
  <c r="R1274" i="1"/>
  <c r="P1274" i="1"/>
  <c r="M1274" i="1"/>
  <c r="AR908" i="1"/>
  <c r="T908" i="1"/>
  <c r="AH908" i="1"/>
  <c r="AG908" i="1"/>
  <c r="AD908" i="1"/>
  <c r="AC908" i="1"/>
  <c r="AX908" i="1"/>
  <c r="Y908" i="1"/>
  <c r="AT908" i="1"/>
  <c r="U908" i="1"/>
  <c r="AM908" i="1"/>
  <c r="AL908" i="1"/>
  <c r="AK908" i="1"/>
  <c r="AJ908" i="1"/>
  <c r="AI908" i="1"/>
  <c r="AF908" i="1"/>
  <c r="AB908" i="1"/>
  <c r="AA908" i="1"/>
  <c r="Z908" i="1"/>
  <c r="X908" i="1"/>
  <c r="V908" i="1"/>
  <c r="S908" i="1"/>
  <c r="R908" i="1"/>
  <c r="AW908" i="1"/>
  <c r="P908" i="1"/>
  <c r="AV908" i="1"/>
  <c r="O908" i="1"/>
  <c r="AU908" i="1"/>
  <c r="N908" i="1"/>
  <c r="AS908" i="1"/>
  <c r="M908" i="1"/>
  <c r="AP908" i="1"/>
  <c r="K908" i="1"/>
  <c r="AO908" i="1"/>
  <c r="AQ908" i="1"/>
  <c r="AN908" i="1"/>
  <c r="AE908" i="1"/>
  <c r="W908" i="1"/>
  <c r="Q908" i="1"/>
  <c r="L908" i="1"/>
  <c r="AY908" i="1"/>
  <c r="AN148" i="2"/>
  <c r="P148" i="2"/>
  <c r="AH148" i="2"/>
  <c r="J148" i="2"/>
  <c r="AA148" i="2"/>
  <c r="Z148" i="2"/>
  <c r="Y148" i="2"/>
  <c r="X148" i="2"/>
  <c r="W148" i="2"/>
  <c r="V148" i="2"/>
  <c r="AU148" i="2"/>
  <c r="U148" i="2"/>
  <c r="AK148" i="2"/>
  <c r="K148" i="2"/>
  <c r="AG148" i="2"/>
  <c r="AF148" i="2"/>
  <c r="AE148" i="2"/>
  <c r="AD148" i="2"/>
  <c r="AC148" i="2"/>
  <c r="AB148" i="2"/>
  <c r="AQ148" i="2"/>
  <c r="AP148" i="2"/>
  <c r="L148" i="2"/>
  <c r="I148" i="2"/>
  <c r="G148" i="2"/>
  <c r="AL148" i="2"/>
  <c r="AJ148" i="2"/>
  <c r="T148" i="2"/>
  <c r="S148" i="2"/>
  <c r="O148" i="2"/>
  <c r="N148" i="2"/>
  <c r="AR148" i="2"/>
  <c r="AO148" i="2"/>
  <c r="AM148" i="2"/>
  <c r="AI148" i="2"/>
  <c r="R148" i="2"/>
  <c r="Q148" i="2"/>
  <c r="M148" i="2"/>
  <c r="AT148" i="2"/>
  <c r="AS148" i="2"/>
  <c r="AC74" i="1"/>
  <c r="AY74" i="1"/>
  <c r="AA74" i="1"/>
  <c r="AQ74" i="1"/>
  <c r="S74" i="1"/>
  <c r="AO74" i="1"/>
  <c r="Q74" i="1"/>
  <c r="AJ74" i="1"/>
  <c r="L74" i="1"/>
  <c r="AI74" i="1"/>
  <c r="K74" i="1"/>
  <c r="AV74" i="1"/>
  <c r="P74" i="1"/>
  <c r="AU74" i="1"/>
  <c r="O74" i="1"/>
  <c r="AT74" i="1"/>
  <c r="N74" i="1"/>
  <c r="AS74" i="1"/>
  <c r="M74" i="1"/>
  <c r="AR74" i="1"/>
  <c r="AP74" i="1"/>
  <c r="AN74" i="1"/>
  <c r="AW74" i="1"/>
  <c r="AM74" i="1"/>
  <c r="AL74" i="1"/>
  <c r="AK74" i="1"/>
  <c r="AH74" i="1"/>
  <c r="AG74" i="1"/>
  <c r="R74" i="1"/>
  <c r="AF74" i="1"/>
  <c r="AE74" i="1"/>
  <c r="AD74" i="1"/>
  <c r="AB74" i="1"/>
  <c r="Z74" i="1"/>
  <c r="Y74" i="1"/>
  <c r="X74" i="1"/>
  <c r="W74" i="1"/>
  <c r="V74" i="1"/>
  <c r="U74" i="1"/>
  <c r="AX74" i="1"/>
  <c r="T74" i="1"/>
  <c r="AK1644" i="1"/>
  <c r="M1644" i="1"/>
  <c r="AM1644" i="1"/>
  <c r="N1644" i="1"/>
  <c r="AL1644" i="1"/>
  <c r="L1644" i="1"/>
  <c r="AJ1644" i="1"/>
  <c r="K1644" i="1"/>
  <c r="AI1644" i="1"/>
  <c r="AH1644" i="1"/>
  <c r="AG1644" i="1"/>
  <c r="AO1644" i="1"/>
  <c r="P1644" i="1"/>
  <c r="V1644" i="1"/>
  <c r="U1644" i="1"/>
  <c r="T1644" i="1"/>
  <c r="AY1644" i="1"/>
  <c r="S1644" i="1"/>
  <c r="AX1644" i="1"/>
  <c r="R1644" i="1"/>
  <c r="AW1644" i="1"/>
  <c r="Q1644" i="1"/>
  <c r="AV1644" i="1"/>
  <c r="O1644" i="1"/>
  <c r="AU1644" i="1"/>
  <c r="AT1644" i="1"/>
  <c r="AS1644" i="1"/>
  <c r="AR1644" i="1"/>
  <c r="AQ1644" i="1"/>
  <c r="AP1644" i="1"/>
  <c r="AN1644" i="1"/>
  <c r="AF1644" i="1"/>
  <c r="AE1644" i="1"/>
  <c r="AD1644" i="1"/>
  <c r="AC1644" i="1"/>
  <c r="AB1644" i="1"/>
  <c r="AA1644" i="1"/>
  <c r="Z1644" i="1"/>
  <c r="Y1644" i="1"/>
  <c r="X1644" i="1"/>
  <c r="W1644" i="1"/>
  <c r="AI1469" i="1"/>
  <c r="K1469" i="1"/>
  <c r="AH1469" i="1"/>
  <c r="AG1469" i="1"/>
  <c r="AF1469" i="1"/>
  <c r="AC1469" i="1"/>
  <c r="AB1469" i="1"/>
  <c r="AA1469" i="1"/>
  <c r="Z1469" i="1"/>
  <c r="AY1469" i="1"/>
  <c r="W1469" i="1"/>
  <c r="AX1469" i="1"/>
  <c r="V1469" i="1"/>
  <c r="AW1469" i="1"/>
  <c r="U1469" i="1"/>
  <c r="X1469" i="1"/>
  <c r="T1469" i="1"/>
  <c r="S1469" i="1"/>
  <c r="R1469" i="1"/>
  <c r="Q1469" i="1"/>
  <c r="P1469" i="1"/>
  <c r="O1469" i="1"/>
  <c r="N1469" i="1"/>
  <c r="AV1469" i="1"/>
  <c r="M1469" i="1"/>
  <c r="AU1469" i="1"/>
  <c r="L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E1469" i="1"/>
  <c r="AD1469" i="1"/>
  <c r="Y1469" i="1"/>
  <c r="AI1485" i="1"/>
  <c r="K1485" i="1"/>
  <c r="AH1485" i="1"/>
  <c r="AG1485" i="1"/>
  <c r="AF1485" i="1"/>
  <c r="AB1485" i="1"/>
  <c r="Z1485" i="1"/>
  <c r="Y1485" i="1"/>
  <c r="X1485" i="1"/>
  <c r="W1485" i="1"/>
  <c r="AY1485" i="1"/>
  <c r="V1485" i="1"/>
  <c r="AX1485" i="1"/>
  <c r="U1485" i="1"/>
  <c r="AW1485" i="1"/>
  <c r="T1485" i="1"/>
  <c r="AV1485" i="1"/>
  <c r="S1485" i="1"/>
  <c r="AU1485" i="1"/>
  <c r="R1485" i="1"/>
  <c r="AT1485" i="1"/>
  <c r="Q1485" i="1"/>
  <c r="AS1485" i="1"/>
  <c r="P1485" i="1"/>
  <c r="AQ1485" i="1"/>
  <c r="N1485" i="1"/>
  <c r="AP1485" i="1"/>
  <c r="M1485" i="1"/>
  <c r="AL1485" i="1"/>
  <c r="AR1485" i="1"/>
  <c r="AO1485" i="1"/>
  <c r="AN1485" i="1"/>
  <c r="AM1485" i="1"/>
  <c r="AK1485" i="1"/>
  <c r="AJ1485" i="1"/>
  <c r="AE1485" i="1"/>
  <c r="AD1485" i="1"/>
  <c r="AC1485" i="1"/>
  <c r="AA1485" i="1"/>
  <c r="O1485" i="1"/>
  <c r="L1485" i="1"/>
  <c r="AT1272" i="1"/>
  <c r="V1272" i="1"/>
  <c r="AS1272" i="1"/>
  <c r="U1272" i="1"/>
  <c r="AR1272" i="1"/>
  <c r="T1272" i="1"/>
  <c r="AQ1272" i="1"/>
  <c r="S1272" i="1"/>
  <c r="AO1272" i="1"/>
  <c r="Q1272" i="1"/>
  <c r="AW1272" i="1"/>
  <c r="Y1272" i="1"/>
  <c r="AY1272" i="1"/>
  <c r="O1272" i="1"/>
  <c r="AX1272" i="1"/>
  <c r="N1272" i="1"/>
  <c r="AU1272" i="1"/>
  <c r="L1272" i="1"/>
  <c r="AP1272" i="1"/>
  <c r="K1272" i="1"/>
  <c r="AN1272" i="1"/>
  <c r="AM1272" i="1"/>
  <c r="AL1272" i="1"/>
  <c r="AK1272" i="1"/>
  <c r="AJ1272" i="1"/>
  <c r="AH1272" i="1"/>
  <c r="AF1272" i="1"/>
  <c r="AA1272" i="1"/>
  <c r="X1272" i="1"/>
  <c r="W1272" i="1"/>
  <c r="R1272" i="1"/>
  <c r="P1272" i="1"/>
  <c r="M1272" i="1"/>
  <c r="AV1272" i="1"/>
  <c r="AI1272" i="1"/>
  <c r="AG1272" i="1"/>
  <c r="AE1272" i="1"/>
  <c r="AD1272" i="1"/>
  <c r="AC1272" i="1"/>
  <c r="AB1272" i="1"/>
  <c r="Z1272" i="1"/>
  <c r="AT1236" i="1"/>
  <c r="V1236" i="1"/>
  <c r="AS1236" i="1"/>
  <c r="U1236" i="1"/>
  <c r="AR1236" i="1"/>
  <c r="T1236" i="1"/>
  <c r="AQ1236" i="1"/>
  <c r="S1236" i="1"/>
  <c r="AO1236" i="1"/>
  <c r="Q1236" i="1"/>
  <c r="AJ1236" i="1"/>
  <c r="AG1236" i="1"/>
  <c r="AA1236" i="1"/>
  <c r="AW1236" i="1"/>
  <c r="L1236" i="1"/>
  <c r="AV1236" i="1"/>
  <c r="K1236" i="1"/>
  <c r="AU1236" i="1"/>
  <c r="AP1236" i="1"/>
  <c r="AN1236" i="1"/>
  <c r="AM1236" i="1"/>
  <c r="AL1236" i="1"/>
  <c r="AK1236" i="1"/>
  <c r="AI1236" i="1"/>
  <c r="AH1236" i="1"/>
  <c r="AF1236" i="1"/>
  <c r="AE1236" i="1"/>
  <c r="AD1236" i="1"/>
  <c r="AC1236" i="1"/>
  <c r="AB1236" i="1"/>
  <c r="Z1236" i="1"/>
  <c r="W1236" i="1"/>
  <c r="AY1236" i="1"/>
  <c r="N1236" i="1"/>
  <c r="AX1236" i="1"/>
  <c r="Y1236" i="1"/>
  <c r="X1236" i="1"/>
  <c r="R1236" i="1"/>
  <c r="P1236" i="1"/>
  <c r="O1236" i="1"/>
  <c r="M1236" i="1"/>
  <c r="AV869" i="1"/>
  <c r="X869" i="1"/>
  <c r="AL869" i="1"/>
  <c r="M869" i="1"/>
  <c r="AK869" i="1"/>
  <c r="L869" i="1"/>
  <c r="AJ869" i="1"/>
  <c r="K869" i="1"/>
  <c r="AI869" i="1"/>
  <c r="AH869" i="1"/>
  <c r="AG869" i="1"/>
  <c r="AE869" i="1"/>
  <c r="AD869" i="1"/>
  <c r="AC869" i="1"/>
  <c r="AB869" i="1"/>
  <c r="AY869" i="1"/>
  <c r="AX869" i="1"/>
  <c r="Y869" i="1"/>
  <c r="AW869" i="1"/>
  <c r="AS869" i="1"/>
  <c r="AR869" i="1"/>
  <c r="AQ869" i="1"/>
  <c r="AP869" i="1"/>
  <c r="AO869" i="1"/>
  <c r="AN869" i="1"/>
  <c r="AM869" i="1"/>
  <c r="AF869" i="1"/>
  <c r="AA869" i="1"/>
  <c r="Z869" i="1"/>
  <c r="W869" i="1"/>
  <c r="V869" i="1"/>
  <c r="U869" i="1"/>
  <c r="T869" i="1"/>
  <c r="S869" i="1"/>
  <c r="R869" i="1"/>
  <c r="Q869" i="1"/>
  <c r="P869" i="1"/>
  <c r="O869" i="1"/>
  <c r="N869" i="1"/>
  <c r="AU869" i="1"/>
  <c r="AT869" i="1"/>
  <c r="AP526" i="1"/>
  <c r="R526" i="1"/>
  <c r="AN526" i="1"/>
  <c r="P526" i="1"/>
  <c r="AK526" i="1"/>
  <c r="M526" i="1"/>
  <c r="AJ526" i="1"/>
  <c r="L526" i="1"/>
  <c r="AF526" i="1"/>
  <c r="AB526" i="1"/>
  <c r="AY526" i="1"/>
  <c r="AA526" i="1"/>
  <c r="AE526" i="1"/>
  <c r="AD526" i="1"/>
  <c r="AC526" i="1"/>
  <c r="Z526" i="1"/>
  <c r="Y526" i="1"/>
  <c r="X526" i="1"/>
  <c r="W526" i="1"/>
  <c r="V526" i="1"/>
  <c r="U526" i="1"/>
  <c r="T526" i="1"/>
  <c r="AX526" i="1"/>
  <c r="S526" i="1"/>
  <c r="AW526" i="1"/>
  <c r="Q526" i="1"/>
  <c r="AV526" i="1"/>
  <c r="O526" i="1"/>
  <c r="AU526" i="1"/>
  <c r="N526" i="1"/>
  <c r="AT526" i="1"/>
  <c r="K526" i="1"/>
  <c r="AS526" i="1"/>
  <c r="AR526" i="1"/>
  <c r="AQ526" i="1"/>
  <c r="AO526" i="1"/>
  <c r="AM526" i="1"/>
  <c r="AL526" i="1"/>
  <c r="AI526" i="1"/>
  <c r="AH526" i="1"/>
  <c r="AG526" i="1"/>
  <c r="AB96" i="2"/>
  <c r="AA96" i="2"/>
  <c r="Z96" i="2"/>
  <c r="Y96" i="2"/>
  <c r="X96" i="2"/>
  <c r="AI96" i="2"/>
  <c r="AH96" i="2"/>
  <c r="J96" i="2"/>
  <c r="AS96" i="2"/>
  <c r="N96" i="2"/>
  <c r="AR96" i="2"/>
  <c r="M96" i="2"/>
  <c r="AQ96" i="2"/>
  <c r="L96" i="2"/>
  <c r="AP96" i="2"/>
  <c r="I96" i="2"/>
  <c r="AN96" i="2"/>
  <c r="G96" i="2"/>
  <c r="V96" i="2"/>
  <c r="U96" i="2"/>
  <c r="T96" i="2"/>
  <c r="AU96" i="2"/>
  <c r="AT96" i="2"/>
  <c r="AO96" i="2"/>
  <c r="AM96" i="2"/>
  <c r="AL96" i="2"/>
  <c r="AJ96" i="2"/>
  <c r="AG96" i="2"/>
  <c r="AF96" i="2"/>
  <c r="AE96" i="2"/>
  <c r="AC96" i="2"/>
  <c r="W96" i="2"/>
  <c r="S96" i="2"/>
  <c r="R96" i="2"/>
  <c r="Q96" i="2"/>
  <c r="P96" i="2"/>
  <c r="O96" i="2"/>
  <c r="AK96" i="2"/>
  <c r="AD96" i="2"/>
  <c r="AO80" i="1"/>
  <c r="Q80" i="1"/>
  <c r="AM80" i="1"/>
  <c r="O80" i="1"/>
  <c r="AE80" i="1"/>
  <c r="AC80" i="1"/>
  <c r="AV80" i="1"/>
  <c r="X80" i="1"/>
  <c r="AU80" i="1"/>
  <c r="W80" i="1"/>
  <c r="AS80" i="1"/>
  <c r="U80" i="1"/>
  <c r="AI80" i="1"/>
  <c r="AH80" i="1"/>
  <c r="AG80" i="1"/>
  <c r="AF80" i="1"/>
  <c r="AD80" i="1"/>
  <c r="AB80" i="1"/>
  <c r="AA80" i="1"/>
  <c r="Z80" i="1"/>
  <c r="Y80" i="1"/>
  <c r="V80" i="1"/>
  <c r="T80" i="1"/>
  <c r="S80" i="1"/>
  <c r="R80" i="1"/>
  <c r="AY80" i="1"/>
  <c r="P80" i="1"/>
  <c r="AX80" i="1"/>
  <c r="N80" i="1"/>
  <c r="AW80" i="1"/>
  <c r="M80" i="1"/>
  <c r="AT80" i="1"/>
  <c r="L80" i="1"/>
  <c r="H96" i="2" s="1"/>
  <c r="AR80" i="1"/>
  <c r="K80" i="1"/>
  <c r="AQ80" i="1"/>
  <c r="AP80" i="1"/>
  <c r="AN80" i="1"/>
  <c r="AL80" i="1"/>
  <c r="AK80" i="1"/>
  <c r="AJ80" i="1"/>
  <c r="AM1709" i="1"/>
  <c r="O1709" i="1"/>
  <c r="AL1709" i="1"/>
  <c r="N1709" i="1"/>
  <c r="AK1709" i="1"/>
  <c r="M1709" i="1"/>
  <c r="AJ1709" i="1"/>
  <c r="L1709" i="1"/>
  <c r="AI1709" i="1"/>
  <c r="K1709" i="1"/>
  <c r="AH1709" i="1"/>
  <c r="AG1709" i="1"/>
  <c r="AF1709" i="1"/>
  <c r="AD1709" i="1"/>
  <c r="AB1709" i="1"/>
  <c r="AY1709" i="1"/>
  <c r="AA1709" i="1"/>
  <c r="AX1709" i="1"/>
  <c r="AS1709" i="1"/>
  <c r="U1709" i="1"/>
  <c r="AO1709" i="1"/>
  <c r="Q1709" i="1"/>
  <c r="AW1709" i="1"/>
  <c r="AV1709" i="1"/>
  <c r="AU1709" i="1"/>
  <c r="AT1709" i="1"/>
  <c r="AR1709" i="1"/>
  <c r="AQ1709" i="1"/>
  <c r="AP1709" i="1"/>
  <c r="AN1709" i="1"/>
  <c r="AE1709" i="1"/>
  <c r="AC1709" i="1"/>
  <c r="Z1709" i="1"/>
  <c r="Y1709" i="1"/>
  <c r="X1709" i="1"/>
  <c r="W1709" i="1"/>
  <c r="V1709" i="1"/>
  <c r="T1709" i="1"/>
  <c r="S1709" i="1"/>
  <c r="R1709" i="1"/>
  <c r="P1709" i="1"/>
  <c r="AX1577" i="1"/>
  <c r="Z1577" i="1"/>
  <c r="AW1577" i="1"/>
  <c r="Y1577" i="1"/>
  <c r="AV1577" i="1"/>
  <c r="X1577" i="1"/>
  <c r="AU1577" i="1"/>
  <c r="W1577" i="1"/>
  <c r="AT1577" i="1"/>
  <c r="V1577" i="1"/>
  <c r="AS1577" i="1"/>
  <c r="U1577" i="1"/>
  <c r="AB1577" i="1"/>
  <c r="AC1577" i="1"/>
  <c r="AA1577" i="1"/>
  <c r="T1577" i="1"/>
  <c r="S1577" i="1"/>
  <c r="R1577" i="1"/>
  <c r="Q1577" i="1"/>
  <c r="P1577" i="1"/>
  <c r="AY1577" i="1"/>
  <c r="N1577" i="1"/>
  <c r="AR1577" i="1"/>
  <c r="M1577" i="1"/>
  <c r="AQ1577" i="1"/>
  <c r="L1577" i="1"/>
  <c r="AP1577" i="1"/>
  <c r="K1577" i="1"/>
  <c r="AO1577" i="1"/>
  <c r="AN1577" i="1"/>
  <c r="AM1577" i="1"/>
  <c r="AL1577" i="1"/>
  <c r="AK1577" i="1"/>
  <c r="AJ1577" i="1"/>
  <c r="AI1577" i="1"/>
  <c r="AH1577" i="1"/>
  <c r="AG1577" i="1"/>
  <c r="AF1577" i="1"/>
  <c r="AE1577" i="1"/>
  <c r="AD1577" i="1"/>
  <c r="O1577" i="1"/>
  <c r="J1979" i="1"/>
  <c r="AP1976" i="1"/>
  <c r="R1976" i="1"/>
  <c r="AU1976" i="1"/>
  <c r="V1976" i="1"/>
  <c r="AT1976" i="1"/>
  <c r="U1976" i="1"/>
  <c r="AQ1976" i="1"/>
  <c r="Q1976" i="1"/>
  <c r="AF1976" i="1"/>
  <c r="AE1976" i="1"/>
  <c r="AD1976" i="1"/>
  <c r="AC1976" i="1"/>
  <c r="P1976" i="1"/>
  <c r="AY1976" i="1"/>
  <c r="O1976" i="1"/>
  <c r="AX1976" i="1"/>
  <c r="N1976" i="1"/>
  <c r="AW1976" i="1"/>
  <c r="M1976" i="1"/>
  <c r="AV1976" i="1"/>
  <c r="L1976" i="1"/>
  <c r="Z1976" i="1"/>
  <c r="Y1976" i="1"/>
  <c r="X1976" i="1"/>
  <c r="W1976" i="1"/>
  <c r="T1976" i="1"/>
  <c r="S1976" i="1"/>
  <c r="AB1976" i="1"/>
  <c r="K1976" i="1"/>
  <c r="AN1976" i="1"/>
  <c r="AM1976" i="1"/>
  <c r="AL1976" i="1"/>
  <c r="AK1976" i="1"/>
  <c r="AI1976" i="1"/>
  <c r="AS1976" i="1"/>
  <c r="AO1976" i="1"/>
  <c r="AH1976" i="1"/>
  <c r="AG1976" i="1"/>
  <c r="AR1976" i="1"/>
  <c r="AJ1976" i="1"/>
  <c r="AA1976" i="1"/>
  <c r="AP1971" i="1"/>
  <c r="R1971" i="1"/>
  <c r="AJ1971" i="1"/>
  <c r="K1971" i="1"/>
  <c r="AI1971" i="1"/>
  <c r="AF1971" i="1"/>
  <c r="AR1971" i="1"/>
  <c r="O1971" i="1"/>
  <c r="AO1971" i="1"/>
  <c r="M1971" i="1"/>
  <c r="AN1971" i="1"/>
  <c r="L1971" i="1"/>
  <c r="Y1971" i="1"/>
  <c r="X1971" i="1"/>
  <c r="W1971" i="1"/>
  <c r="V1971" i="1"/>
  <c r="U1971" i="1"/>
  <c r="AB1971" i="1"/>
  <c r="AA1971" i="1"/>
  <c r="Z1971" i="1"/>
  <c r="T1971" i="1"/>
  <c r="S1971" i="1"/>
  <c r="AD1971" i="1"/>
  <c r="AY1971" i="1"/>
  <c r="AU1971" i="1"/>
  <c r="AK1971" i="1"/>
  <c r="AW1971" i="1"/>
  <c r="AV1971" i="1"/>
  <c r="AT1971" i="1"/>
  <c r="AS1971" i="1"/>
  <c r="AM1971" i="1"/>
  <c r="Q1971" i="1"/>
  <c r="AG1971" i="1"/>
  <c r="N1971" i="1"/>
  <c r="AX1971" i="1"/>
  <c r="AH1971" i="1"/>
  <c r="AQ1971" i="1"/>
  <c r="AC1971" i="1"/>
  <c r="P1971" i="1"/>
  <c r="AL1971" i="1"/>
  <c r="AE1971" i="1"/>
  <c r="J1636" i="1"/>
  <c r="AF1425" i="1"/>
  <c r="AX1425" i="1"/>
  <c r="Z1425" i="1"/>
  <c r="AV1425" i="1"/>
  <c r="X1425" i="1"/>
  <c r="AS1425" i="1"/>
  <c r="R1425" i="1"/>
  <c r="AR1425" i="1"/>
  <c r="Q1425" i="1"/>
  <c r="AQ1425" i="1"/>
  <c r="P1425" i="1"/>
  <c r="AO1425" i="1"/>
  <c r="N1425" i="1"/>
  <c r="AK1425" i="1"/>
  <c r="AW1425" i="1"/>
  <c r="U1425" i="1"/>
  <c r="AJ1425" i="1"/>
  <c r="AI1425" i="1"/>
  <c r="AH1425" i="1"/>
  <c r="AG1425" i="1"/>
  <c r="AE1425" i="1"/>
  <c r="AD1425" i="1"/>
  <c r="AC1425" i="1"/>
  <c r="AB1425" i="1"/>
  <c r="AA1425" i="1"/>
  <c r="Y1425" i="1"/>
  <c r="W1425" i="1"/>
  <c r="V1425" i="1"/>
  <c r="T1425" i="1"/>
  <c r="S1425" i="1"/>
  <c r="O1425" i="1"/>
  <c r="M1425" i="1"/>
  <c r="L1425" i="1"/>
  <c r="AY1425" i="1"/>
  <c r="K1425" i="1"/>
  <c r="AU1425" i="1"/>
  <c r="AT1425" i="1"/>
  <c r="AP1425" i="1"/>
  <c r="AN1425" i="1"/>
  <c r="AM1425" i="1"/>
  <c r="AL1425" i="1"/>
  <c r="AR1419" i="1"/>
  <c r="T1419" i="1"/>
  <c r="AL1419" i="1"/>
  <c r="N1419" i="1"/>
  <c r="AJ1419" i="1"/>
  <c r="L1419" i="1"/>
  <c r="Y1419" i="1"/>
  <c r="AY1419" i="1"/>
  <c r="X1419" i="1"/>
  <c r="AX1419" i="1"/>
  <c r="W1419" i="1"/>
  <c r="AV1419" i="1"/>
  <c r="U1419" i="1"/>
  <c r="AQ1419" i="1"/>
  <c r="P1419" i="1"/>
  <c r="AB1419" i="1"/>
  <c r="AI1419" i="1"/>
  <c r="AH1419" i="1"/>
  <c r="AG1419" i="1"/>
  <c r="AF1419" i="1"/>
  <c r="AE1419" i="1"/>
  <c r="AD1419" i="1"/>
  <c r="AC1419" i="1"/>
  <c r="AA1419" i="1"/>
  <c r="Z1419" i="1"/>
  <c r="V1419" i="1"/>
  <c r="S1419" i="1"/>
  <c r="R1419" i="1"/>
  <c r="Q1419" i="1"/>
  <c r="O1419" i="1"/>
  <c r="M1419" i="1"/>
  <c r="AW1419" i="1"/>
  <c r="K1419" i="1"/>
  <c r="AU1419" i="1"/>
  <c r="AT1419" i="1"/>
  <c r="AS1419" i="1"/>
  <c r="AP1419" i="1"/>
  <c r="AO1419" i="1"/>
  <c r="AN1419" i="1"/>
  <c r="AM1419" i="1"/>
  <c r="AK1419" i="1"/>
  <c r="J1222" i="1"/>
  <c r="AW1183" i="1"/>
  <c r="Y1183" i="1"/>
  <c r="AV1183" i="1"/>
  <c r="X1183" i="1"/>
  <c r="AU1183" i="1"/>
  <c r="W1183" i="1"/>
  <c r="AN1183" i="1"/>
  <c r="P1183" i="1"/>
  <c r="AY1183" i="1"/>
  <c r="T1183" i="1"/>
  <c r="AX1183" i="1"/>
  <c r="S1183" i="1"/>
  <c r="AT1183" i="1"/>
  <c r="R1183" i="1"/>
  <c r="AS1183" i="1"/>
  <c r="Q1183" i="1"/>
  <c r="AR1183" i="1"/>
  <c r="O1183" i="1"/>
  <c r="AQ1183" i="1"/>
  <c r="N1183" i="1"/>
  <c r="AP1183" i="1"/>
  <c r="M1183" i="1"/>
  <c r="AO1183" i="1"/>
  <c r="L1183" i="1"/>
  <c r="AM1183" i="1"/>
  <c r="K1183" i="1"/>
  <c r="AL1183" i="1"/>
  <c r="AK1183" i="1"/>
  <c r="AJ1183" i="1"/>
  <c r="AI1183" i="1"/>
  <c r="AH1183" i="1"/>
  <c r="AG1183" i="1"/>
  <c r="AF1183" i="1"/>
  <c r="AE1183" i="1"/>
  <c r="AD1183" i="1"/>
  <c r="AC1183" i="1"/>
  <c r="AB1183" i="1"/>
  <c r="AA1183" i="1"/>
  <c r="Z1183" i="1"/>
  <c r="V1183" i="1"/>
  <c r="U1183" i="1"/>
  <c r="AT1277" i="1"/>
  <c r="V1277" i="1"/>
  <c r="AS1277" i="1"/>
  <c r="U1277" i="1"/>
  <c r="AR1277" i="1"/>
  <c r="T1277" i="1"/>
  <c r="AQ1277" i="1"/>
  <c r="S1277" i="1"/>
  <c r="AO1277" i="1"/>
  <c r="Q1277" i="1"/>
  <c r="AW1277" i="1"/>
  <c r="Y1277" i="1"/>
  <c r="AG1277" i="1"/>
  <c r="AF1277" i="1"/>
  <c r="AD1277" i="1"/>
  <c r="AC1277" i="1"/>
  <c r="AB1277" i="1"/>
  <c r="AA1277" i="1"/>
  <c r="Z1277" i="1"/>
  <c r="X1277" i="1"/>
  <c r="W1277" i="1"/>
  <c r="R1277" i="1"/>
  <c r="P1277" i="1"/>
  <c r="AX1277" i="1"/>
  <c r="N1277" i="1"/>
  <c r="AM1277" i="1"/>
  <c r="AE1277" i="1"/>
  <c r="O1277" i="1"/>
  <c r="M1277" i="1"/>
  <c r="L1277" i="1"/>
  <c r="K1277" i="1"/>
  <c r="AY1277" i="1"/>
  <c r="AV1277" i="1"/>
  <c r="AU1277" i="1"/>
  <c r="AP1277" i="1"/>
  <c r="AN1277" i="1"/>
  <c r="AL1277" i="1"/>
  <c r="AK1277" i="1"/>
  <c r="AJ1277" i="1"/>
  <c r="AI1277" i="1"/>
  <c r="AH1277" i="1"/>
  <c r="AI1124" i="1"/>
  <c r="K1124" i="1"/>
  <c r="AH1124" i="1"/>
  <c r="AF1124" i="1"/>
  <c r="AD1124" i="1"/>
  <c r="AB1124" i="1"/>
  <c r="AW1124" i="1"/>
  <c r="Y1124" i="1"/>
  <c r="AK1124" i="1"/>
  <c r="M1124" i="1"/>
  <c r="AT1124" i="1"/>
  <c r="O1124" i="1"/>
  <c r="AS1124" i="1"/>
  <c r="N1124" i="1"/>
  <c r="AR1124" i="1"/>
  <c r="L1124" i="1"/>
  <c r="AQ1124" i="1"/>
  <c r="AP1124" i="1"/>
  <c r="AO1124" i="1"/>
  <c r="AN1124" i="1"/>
  <c r="AM1124" i="1"/>
  <c r="AL1124" i="1"/>
  <c r="AJ1124" i="1"/>
  <c r="AG1124" i="1"/>
  <c r="AE1124" i="1"/>
  <c r="AC1124" i="1"/>
  <c r="AA1124" i="1"/>
  <c r="Z1124" i="1"/>
  <c r="X1124" i="1"/>
  <c r="V1124" i="1"/>
  <c r="T1124" i="1"/>
  <c r="AY1124" i="1"/>
  <c r="S1124" i="1"/>
  <c r="AV1124" i="1"/>
  <c r="Q1124" i="1"/>
  <c r="AX1124" i="1"/>
  <c r="AU1124" i="1"/>
  <c r="W1124" i="1"/>
  <c r="U1124" i="1"/>
  <c r="R1124" i="1"/>
  <c r="P1124" i="1"/>
  <c r="AI1154" i="1"/>
  <c r="K1154" i="1"/>
  <c r="AH1154" i="1"/>
  <c r="AG1154" i="1"/>
  <c r="AF1154" i="1"/>
  <c r="AE1154" i="1"/>
  <c r="AD1154" i="1"/>
  <c r="AB1154" i="1"/>
  <c r="AY1154" i="1"/>
  <c r="AA1154" i="1"/>
  <c r="AW1154" i="1"/>
  <c r="Y1154" i="1"/>
  <c r="AV1154" i="1"/>
  <c r="X1154" i="1"/>
  <c r="AU1154" i="1"/>
  <c r="W1154" i="1"/>
  <c r="AR1154" i="1"/>
  <c r="T1154" i="1"/>
  <c r="AM1154" i="1"/>
  <c r="O1154" i="1"/>
  <c r="AK1154" i="1"/>
  <c r="M1154" i="1"/>
  <c r="AN1154" i="1"/>
  <c r="AL1154" i="1"/>
  <c r="AJ1154" i="1"/>
  <c r="AC1154" i="1"/>
  <c r="Z1154" i="1"/>
  <c r="V1154" i="1"/>
  <c r="U1154" i="1"/>
  <c r="Q55" i="2" s="1"/>
  <c r="S1154" i="1"/>
  <c r="R1154" i="1"/>
  <c r="Q1154" i="1"/>
  <c r="P1154" i="1"/>
  <c r="N1154" i="1"/>
  <c r="L1154" i="1"/>
  <c r="AX1154" i="1"/>
  <c r="AT1154" i="1"/>
  <c r="AS1154" i="1"/>
  <c r="AQ1154" i="1"/>
  <c r="AP1154" i="1"/>
  <c r="AO1154" i="1"/>
  <c r="AI1075" i="1"/>
  <c r="K1075" i="1"/>
  <c r="AH1075" i="1"/>
  <c r="AF1075" i="1"/>
  <c r="AD1075" i="1"/>
  <c r="AW1075" i="1"/>
  <c r="Y1075" i="1"/>
  <c r="AJ1075" i="1"/>
  <c r="AG1075" i="1"/>
  <c r="AC1075" i="1"/>
  <c r="AB1075" i="1"/>
  <c r="X1075" i="1"/>
  <c r="W1075" i="1"/>
  <c r="AX1075" i="1"/>
  <c r="T1075" i="1"/>
  <c r="AR1075" i="1"/>
  <c r="AQ1075" i="1"/>
  <c r="AP1075" i="1"/>
  <c r="AO1075" i="1"/>
  <c r="AN1075" i="1"/>
  <c r="AM1075" i="1"/>
  <c r="AL1075" i="1"/>
  <c r="AK1075" i="1"/>
  <c r="AE1075" i="1"/>
  <c r="AA1075" i="1"/>
  <c r="Z1075" i="1"/>
  <c r="V1075" i="1"/>
  <c r="U1075" i="1"/>
  <c r="S1075" i="1"/>
  <c r="R1075" i="1"/>
  <c r="Q1075" i="1"/>
  <c r="P1075" i="1"/>
  <c r="O1075" i="1"/>
  <c r="N1075" i="1"/>
  <c r="AY1075" i="1"/>
  <c r="M1075" i="1"/>
  <c r="AV1075" i="1"/>
  <c r="L1075" i="1"/>
  <c r="AU1075" i="1"/>
  <c r="AT1075" i="1"/>
  <c r="AS1075" i="1"/>
  <c r="AW888" i="1"/>
  <c r="AV888" i="1"/>
  <c r="X888" i="1"/>
  <c r="AS888" i="1"/>
  <c r="U888" i="1"/>
  <c r="AR888" i="1"/>
  <c r="T888" i="1"/>
  <c r="AN888" i="1"/>
  <c r="P888" i="1"/>
  <c r="AJ888" i="1"/>
  <c r="L888" i="1"/>
  <c r="AK888" i="1"/>
  <c r="AI888" i="1"/>
  <c r="AH888" i="1"/>
  <c r="AG888" i="1"/>
  <c r="AF888" i="1"/>
  <c r="AE888" i="1"/>
  <c r="AC888" i="1"/>
  <c r="AB888" i="1"/>
  <c r="AA888" i="1"/>
  <c r="Z888" i="1"/>
  <c r="W888" i="1"/>
  <c r="V888" i="1"/>
  <c r="S888" i="1"/>
  <c r="AX888" i="1"/>
  <c r="Q888" i="1"/>
  <c r="AU888" i="1"/>
  <c r="O888" i="1"/>
  <c r="AT888" i="1"/>
  <c r="N888" i="1"/>
  <c r="AQ888" i="1"/>
  <c r="M888" i="1"/>
  <c r="AO888" i="1"/>
  <c r="AM888" i="1"/>
  <c r="AY888" i="1"/>
  <c r="AP888" i="1"/>
  <c r="AL888" i="1"/>
  <c r="AD888" i="1"/>
  <c r="Y888" i="1"/>
  <c r="R888" i="1"/>
  <c r="K888" i="1"/>
  <c r="AW736" i="1"/>
  <c r="Y736" i="1"/>
  <c r="AJ736" i="1"/>
  <c r="K736" i="1"/>
  <c r="AI736" i="1"/>
  <c r="AH736" i="1"/>
  <c r="AG736" i="1"/>
  <c r="AF736" i="1"/>
  <c r="AE736" i="1"/>
  <c r="AD736" i="1"/>
  <c r="AC736" i="1"/>
  <c r="AB736" i="1"/>
  <c r="AA736" i="1"/>
  <c r="AY736" i="1"/>
  <c r="Z736" i="1"/>
  <c r="AX736" i="1"/>
  <c r="X736" i="1"/>
  <c r="AV736" i="1"/>
  <c r="W736" i="1"/>
  <c r="AS736" i="1"/>
  <c r="T736" i="1"/>
  <c r="AR736" i="1"/>
  <c r="S736" i="1"/>
  <c r="N736" i="1"/>
  <c r="M736" i="1"/>
  <c r="L736" i="1"/>
  <c r="AU736" i="1"/>
  <c r="AT736" i="1"/>
  <c r="AQ736" i="1"/>
  <c r="AP736" i="1"/>
  <c r="AO736" i="1"/>
  <c r="AN736" i="1"/>
  <c r="AM736" i="1"/>
  <c r="AL736" i="1"/>
  <c r="AK736" i="1"/>
  <c r="V736" i="1"/>
  <c r="U736" i="1"/>
  <c r="R736" i="1"/>
  <c r="Q736" i="1"/>
  <c r="P736" i="1"/>
  <c r="O736" i="1"/>
  <c r="AV813" i="1"/>
  <c r="X813" i="1"/>
  <c r="AU813" i="1"/>
  <c r="W813" i="1"/>
  <c r="AT813" i="1"/>
  <c r="V813" i="1"/>
  <c r="AS813" i="1"/>
  <c r="U813" i="1"/>
  <c r="AQ813" i="1"/>
  <c r="S813" i="1"/>
  <c r="AM813" i="1"/>
  <c r="O813" i="1"/>
  <c r="AG813" i="1"/>
  <c r="AF813" i="1"/>
  <c r="AE813" i="1"/>
  <c r="AD813" i="1"/>
  <c r="AC813" i="1"/>
  <c r="AA813" i="1"/>
  <c r="Z813" i="1"/>
  <c r="AY813" i="1"/>
  <c r="P813" i="1"/>
  <c r="AO813" i="1"/>
  <c r="AB813" i="1"/>
  <c r="Y813" i="1"/>
  <c r="T813" i="1"/>
  <c r="R813" i="1"/>
  <c r="Q813" i="1"/>
  <c r="N813" i="1"/>
  <c r="M813" i="1"/>
  <c r="L813" i="1"/>
  <c r="K813" i="1"/>
  <c r="AX813" i="1"/>
  <c r="AW813" i="1"/>
  <c r="AR813" i="1"/>
  <c r="AN813" i="1"/>
  <c r="AK813" i="1"/>
  <c r="AJ813" i="1"/>
  <c r="AP813" i="1"/>
  <c r="AL813" i="1"/>
  <c r="AI813" i="1"/>
  <c r="AH813" i="1"/>
  <c r="AV785" i="1"/>
  <c r="X785" i="1"/>
  <c r="AT785" i="1"/>
  <c r="V785" i="1"/>
  <c r="AS785" i="1"/>
  <c r="U785" i="1"/>
  <c r="AQ785" i="1"/>
  <c r="S785" i="1"/>
  <c r="AM785" i="1"/>
  <c r="O785" i="1"/>
  <c r="AI785" i="1"/>
  <c r="AH785" i="1"/>
  <c r="AF785" i="1"/>
  <c r="AE785" i="1"/>
  <c r="AB785" i="1"/>
  <c r="T785" i="1"/>
  <c r="AR785" i="1"/>
  <c r="M785" i="1"/>
  <c r="AK785" i="1"/>
  <c r="AJ785" i="1"/>
  <c r="AG785" i="1"/>
  <c r="AD785" i="1"/>
  <c r="AC785" i="1"/>
  <c r="AA785" i="1"/>
  <c r="Z785" i="1"/>
  <c r="Y785" i="1"/>
  <c r="W785" i="1"/>
  <c r="R785" i="1"/>
  <c r="Q785" i="1"/>
  <c r="P785" i="1"/>
  <c r="N785" i="1"/>
  <c r="K785" i="1"/>
  <c r="AY785" i="1"/>
  <c r="AW785" i="1"/>
  <c r="AP785" i="1"/>
  <c r="AO785" i="1"/>
  <c r="AX785" i="1"/>
  <c r="AU785" i="1"/>
  <c r="AN785" i="1"/>
  <c r="AL785" i="1"/>
  <c r="L785" i="1"/>
  <c r="AX708" i="1"/>
  <c r="Z708" i="1"/>
  <c r="AV708" i="1"/>
  <c r="X708" i="1"/>
  <c r="AU708" i="1"/>
  <c r="W708" i="1"/>
  <c r="AT708" i="1"/>
  <c r="V708" i="1"/>
  <c r="AR708" i="1"/>
  <c r="T708" i="1"/>
  <c r="AQ708" i="1"/>
  <c r="S708" i="1"/>
  <c r="AP708" i="1"/>
  <c r="R708" i="1"/>
  <c r="AL708" i="1"/>
  <c r="N708" i="1"/>
  <c r="AB708" i="1"/>
  <c r="AA708" i="1"/>
  <c r="Y708" i="1"/>
  <c r="U708" i="1"/>
  <c r="Q708" i="1"/>
  <c r="P708" i="1"/>
  <c r="O708" i="1"/>
  <c r="M708" i="1"/>
  <c r="L708" i="1"/>
  <c r="AY708" i="1"/>
  <c r="K708" i="1"/>
  <c r="AW708" i="1"/>
  <c r="AS708" i="1"/>
  <c r="AO708" i="1"/>
  <c r="AN708" i="1"/>
  <c r="AM708" i="1"/>
  <c r="AK708" i="1"/>
  <c r="AJ708" i="1"/>
  <c r="AI708" i="1"/>
  <c r="AH708" i="1"/>
  <c r="AG708" i="1"/>
  <c r="AF708" i="1"/>
  <c r="AE708" i="1"/>
  <c r="AD708" i="1"/>
  <c r="AC708" i="1"/>
  <c r="AX670" i="1"/>
  <c r="Z670" i="1"/>
  <c r="AV670" i="1"/>
  <c r="X670" i="1"/>
  <c r="AU670" i="1"/>
  <c r="W670" i="1"/>
  <c r="AT670" i="1"/>
  <c r="V670" i="1"/>
  <c r="AQ670" i="1"/>
  <c r="S670" i="1"/>
  <c r="AP670" i="1"/>
  <c r="R670" i="1"/>
  <c r="AL670" i="1"/>
  <c r="N670" i="1"/>
  <c r="AG670" i="1"/>
  <c r="AE670" i="1"/>
  <c r="AD670" i="1"/>
  <c r="AC670" i="1"/>
  <c r="AA670" i="1"/>
  <c r="Y670" i="1"/>
  <c r="U670" i="1"/>
  <c r="T670" i="1"/>
  <c r="Q670" i="1"/>
  <c r="P670" i="1"/>
  <c r="O670" i="1"/>
  <c r="AW670" i="1"/>
  <c r="L670" i="1"/>
  <c r="AR670" i="1"/>
  <c r="AY670" i="1"/>
  <c r="AS670" i="1"/>
  <c r="AO670" i="1"/>
  <c r="AN670" i="1"/>
  <c r="AM670" i="1"/>
  <c r="AK670" i="1"/>
  <c r="AJ670" i="1"/>
  <c r="AI670" i="1"/>
  <c r="AH670" i="1"/>
  <c r="AF670" i="1"/>
  <c r="AB670" i="1"/>
  <c r="M670" i="1"/>
  <c r="K670" i="1"/>
  <c r="AX689" i="1"/>
  <c r="Z689" i="1"/>
  <c r="AV689" i="1"/>
  <c r="X689" i="1"/>
  <c r="AU689" i="1"/>
  <c r="W689" i="1"/>
  <c r="AT689" i="1"/>
  <c r="V689" i="1"/>
  <c r="AQ689" i="1"/>
  <c r="S689" i="1"/>
  <c r="AP689" i="1"/>
  <c r="R689" i="1"/>
  <c r="AL689" i="1"/>
  <c r="N689" i="1"/>
  <c r="AI689" i="1"/>
  <c r="AH689" i="1"/>
  <c r="AG689" i="1"/>
  <c r="AF689" i="1"/>
  <c r="AE689" i="1"/>
  <c r="AD689" i="1"/>
  <c r="AC689" i="1"/>
  <c r="AB689" i="1"/>
  <c r="AA689" i="1"/>
  <c r="Y689" i="1"/>
  <c r="U689" i="1"/>
  <c r="T689" i="1"/>
  <c r="Q689" i="1"/>
  <c r="P689" i="1"/>
  <c r="O689" i="1"/>
  <c r="AY689" i="1"/>
  <c r="M689" i="1"/>
  <c r="AW689" i="1"/>
  <c r="L689" i="1"/>
  <c r="AR689" i="1"/>
  <c r="AK689" i="1"/>
  <c r="K689" i="1"/>
  <c r="AS689" i="1"/>
  <c r="AO689" i="1"/>
  <c r="AN689" i="1"/>
  <c r="AM689" i="1"/>
  <c r="AJ689" i="1"/>
  <c r="J675" i="1"/>
  <c r="AW625" i="1"/>
  <c r="Y625" i="1"/>
  <c r="AV625" i="1"/>
  <c r="X625" i="1"/>
  <c r="AR625" i="1"/>
  <c r="T625" i="1"/>
  <c r="AN625" i="1"/>
  <c r="P625" i="1"/>
  <c r="AB625" i="1"/>
  <c r="AA625" i="1"/>
  <c r="Z625" i="1"/>
  <c r="AY625" i="1"/>
  <c r="U625" i="1"/>
  <c r="AX625" i="1"/>
  <c r="S625" i="1"/>
  <c r="AQ625" i="1"/>
  <c r="N625" i="1"/>
  <c r="AL625" i="1"/>
  <c r="W625" i="1"/>
  <c r="V625" i="1"/>
  <c r="R625" i="1"/>
  <c r="Q625" i="1"/>
  <c r="O625" i="1"/>
  <c r="M625" i="1"/>
  <c r="L625" i="1"/>
  <c r="K625" i="1"/>
  <c r="AU625" i="1"/>
  <c r="AT625" i="1"/>
  <c r="AS625" i="1"/>
  <c r="AP625" i="1"/>
  <c r="AO625" i="1"/>
  <c r="AM625" i="1"/>
  <c r="AK625" i="1"/>
  <c r="AJ625" i="1"/>
  <c r="AI625" i="1"/>
  <c r="AH625" i="1"/>
  <c r="AG625" i="1"/>
  <c r="AF625" i="1"/>
  <c r="AE625" i="1"/>
  <c r="AD625" i="1"/>
  <c r="AC625" i="1"/>
  <c r="J606" i="1"/>
  <c r="AL577" i="1"/>
  <c r="N577" i="1"/>
  <c r="AK577" i="1"/>
  <c r="M577" i="1"/>
  <c r="AJ577" i="1"/>
  <c r="L577" i="1"/>
  <c r="AI577" i="1"/>
  <c r="K577" i="1"/>
  <c r="AH577" i="1"/>
  <c r="AF577" i="1"/>
  <c r="AE577" i="1"/>
  <c r="AD577" i="1"/>
  <c r="AC577" i="1"/>
  <c r="AB577" i="1"/>
  <c r="AY577" i="1"/>
  <c r="AA577" i="1"/>
  <c r="AX577" i="1"/>
  <c r="Z577" i="1"/>
  <c r="AW577" i="1"/>
  <c r="Y577" i="1"/>
  <c r="AV577" i="1"/>
  <c r="X577" i="1"/>
  <c r="AU577" i="1"/>
  <c r="W577" i="1"/>
  <c r="AT577" i="1"/>
  <c r="V577" i="1"/>
  <c r="AS577" i="1"/>
  <c r="U577" i="1"/>
  <c r="AR577" i="1"/>
  <c r="T577" i="1"/>
  <c r="AQ577" i="1"/>
  <c r="S577" i="1"/>
  <c r="AP577" i="1"/>
  <c r="R577" i="1"/>
  <c r="AO577" i="1"/>
  <c r="Q577" i="1"/>
  <c r="AN577" i="1"/>
  <c r="P577" i="1"/>
  <c r="AM577" i="1"/>
  <c r="AG577" i="1"/>
  <c r="O577" i="1"/>
  <c r="J616" i="1"/>
  <c r="J512" i="1"/>
  <c r="AE147" i="2"/>
  <c r="AN467" i="1"/>
  <c r="P467" i="1"/>
  <c r="AL467" i="1"/>
  <c r="N467" i="1"/>
  <c r="AH467" i="1"/>
  <c r="AD467" i="1"/>
  <c r="AX467" i="1"/>
  <c r="Z467" i="1"/>
  <c r="W467" i="1"/>
  <c r="AY467" i="1"/>
  <c r="U467" i="1"/>
  <c r="AV467" i="1"/>
  <c r="S467" i="1"/>
  <c r="AU467" i="1"/>
  <c r="R467" i="1"/>
  <c r="AP467" i="1"/>
  <c r="K467" i="1"/>
  <c r="AM467" i="1"/>
  <c r="X467" i="1"/>
  <c r="V467" i="1"/>
  <c r="T467" i="1"/>
  <c r="Q467" i="1"/>
  <c r="O467" i="1"/>
  <c r="M467" i="1"/>
  <c r="L467" i="1"/>
  <c r="AW467" i="1"/>
  <c r="AT467" i="1"/>
  <c r="AS467" i="1"/>
  <c r="AR467" i="1"/>
  <c r="AQ467" i="1"/>
  <c r="AO467" i="1"/>
  <c r="AK467" i="1"/>
  <c r="AJ467" i="1"/>
  <c r="AI467" i="1"/>
  <c r="AG467" i="1"/>
  <c r="AF467" i="1"/>
  <c r="AE467" i="1"/>
  <c r="AC467" i="1"/>
  <c r="AB467" i="1"/>
  <c r="AA467" i="1"/>
  <c r="Y467" i="1"/>
  <c r="AC459" i="1"/>
  <c r="AY459" i="1"/>
  <c r="AA459" i="1"/>
  <c r="AV459" i="1"/>
  <c r="X459" i="1"/>
  <c r="AQ459" i="1"/>
  <c r="S459" i="1"/>
  <c r="AO459" i="1"/>
  <c r="Q459" i="1"/>
  <c r="AD459" i="1"/>
  <c r="AB459" i="1"/>
  <c r="Z459" i="1"/>
  <c r="Y459" i="1"/>
  <c r="W459" i="1"/>
  <c r="V459" i="1"/>
  <c r="U459" i="1"/>
  <c r="AX459" i="1"/>
  <c r="T459" i="1"/>
  <c r="AW459" i="1"/>
  <c r="R459" i="1"/>
  <c r="AU459" i="1"/>
  <c r="P459" i="1"/>
  <c r="AT459" i="1"/>
  <c r="O459" i="1"/>
  <c r="AS459" i="1"/>
  <c r="N459" i="1"/>
  <c r="AR459" i="1"/>
  <c r="M459" i="1"/>
  <c r="AP459" i="1"/>
  <c r="L459" i="1"/>
  <c r="AN459" i="1"/>
  <c r="K459" i="1"/>
  <c r="AM459" i="1"/>
  <c r="AL459" i="1"/>
  <c r="AK459" i="1"/>
  <c r="AJ459" i="1"/>
  <c r="AI459" i="1"/>
  <c r="AH459" i="1"/>
  <c r="AG459" i="1"/>
  <c r="AF459" i="1"/>
  <c r="AE459" i="1"/>
  <c r="AX334" i="1"/>
  <c r="Z334" i="1"/>
  <c r="AW334" i="1"/>
  <c r="Y334" i="1"/>
  <c r="AV334" i="1"/>
  <c r="X334" i="1"/>
  <c r="AU334" i="1"/>
  <c r="W334" i="1"/>
  <c r="AR334" i="1"/>
  <c r="T334" i="1"/>
  <c r="AF334" i="1"/>
  <c r="AN334" i="1"/>
  <c r="AM334" i="1"/>
  <c r="AL334" i="1"/>
  <c r="AK334" i="1"/>
  <c r="AJ334" i="1"/>
  <c r="AI334" i="1"/>
  <c r="AH334" i="1"/>
  <c r="AG334" i="1"/>
  <c r="AE334" i="1"/>
  <c r="AD334" i="1"/>
  <c r="AC334" i="1"/>
  <c r="AB334" i="1"/>
  <c r="AA334" i="1"/>
  <c r="V334" i="1"/>
  <c r="U334" i="1"/>
  <c r="S334" i="1"/>
  <c r="Q334" i="1"/>
  <c r="AY334" i="1"/>
  <c r="P334" i="1"/>
  <c r="AT334" i="1"/>
  <c r="O334" i="1"/>
  <c r="AS334" i="1"/>
  <c r="N334" i="1"/>
  <c r="AQ334" i="1"/>
  <c r="M334" i="1"/>
  <c r="AP334" i="1"/>
  <c r="R334" i="1"/>
  <c r="L334" i="1"/>
  <c r="K334" i="1"/>
  <c r="AO334" i="1"/>
  <c r="AR313" i="1"/>
  <c r="T313" i="1"/>
  <c r="AQ313" i="1"/>
  <c r="S313" i="1"/>
  <c r="AP313" i="1"/>
  <c r="R313" i="1"/>
  <c r="AL313" i="1"/>
  <c r="N313" i="1"/>
  <c r="AX313" i="1"/>
  <c r="Z313" i="1"/>
  <c r="V313" i="1"/>
  <c r="AY313" i="1"/>
  <c r="U313" i="1"/>
  <c r="AW313" i="1"/>
  <c r="Q313" i="1"/>
  <c r="AV313" i="1"/>
  <c r="P313" i="1"/>
  <c r="AS313" i="1"/>
  <c r="L313" i="1"/>
  <c r="AN313" i="1"/>
  <c r="AM313" i="1"/>
  <c r="AK313" i="1"/>
  <c r="AJ313" i="1"/>
  <c r="AI313" i="1"/>
  <c r="AH313" i="1"/>
  <c r="AC313" i="1"/>
  <c r="AA313" i="1"/>
  <c r="X313" i="1"/>
  <c r="W313" i="1"/>
  <c r="O313" i="1"/>
  <c r="M313" i="1"/>
  <c r="AU313" i="1"/>
  <c r="AO313" i="1"/>
  <c r="AG313" i="1"/>
  <c r="AF313" i="1"/>
  <c r="AE313" i="1"/>
  <c r="AD313" i="1"/>
  <c r="AB313" i="1"/>
  <c r="AT313" i="1"/>
  <c r="Y313" i="1"/>
  <c r="K313" i="1"/>
  <c r="AB215" i="1"/>
  <c r="AY215" i="1"/>
  <c r="AA215" i="1"/>
  <c r="AW215" i="1"/>
  <c r="Y215" i="1"/>
  <c r="AT215" i="1"/>
  <c r="V215" i="1"/>
  <c r="AS215" i="1"/>
  <c r="U215" i="1"/>
  <c r="AR215" i="1"/>
  <c r="T215" i="1"/>
  <c r="AQ215" i="1"/>
  <c r="S215" i="1"/>
  <c r="AP215" i="1"/>
  <c r="R215" i="1"/>
  <c r="AN215" i="1"/>
  <c r="P215" i="1"/>
  <c r="AL215" i="1"/>
  <c r="N215" i="1"/>
  <c r="AK215" i="1"/>
  <c r="M215" i="1"/>
  <c r="AH215" i="1"/>
  <c r="AF215" i="1"/>
  <c r="AE215" i="1"/>
  <c r="AD215" i="1"/>
  <c r="AU215" i="1"/>
  <c r="AO215" i="1"/>
  <c r="AM215" i="1"/>
  <c r="AJ215" i="1"/>
  <c r="AI215" i="1"/>
  <c r="AG215" i="1"/>
  <c r="Z215" i="1"/>
  <c r="X215" i="1"/>
  <c r="W215" i="1"/>
  <c r="Q215" i="1"/>
  <c r="L215" i="1"/>
  <c r="K215" i="1"/>
  <c r="AX215" i="1"/>
  <c r="O215" i="1"/>
  <c r="AC215" i="1"/>
  <c r="AV215" i="1"/>
  <c r="AB122" i="2"/>
  <c r="AG122" i="2"/>
  <c r="AC190" i="1"/>
  <c r="AY190" i="1"/>
  <c r="AA190" i="1"/>
  <c r="AV190" i="1"/>
  <c r="X190" i="1"/>
  <c r="AT190" i="1"/>
  <c r="V190" i="1"/>
  <c r="AR190" i="1"/>
  <c r="T190" i="1"/>
  <c r="AP190" i="1"/>
  <c r="R190" i="1"/>
  <c r="AG190" i="1"/>
  <c r="AE190" i="1"/>
  <c r="AD190" i="1"/>
  <c r="AB190" i="1"/>
  <c r="Z190" i="1"/>
  <c r="Y190" i="1"/>
  <c r="W190" i="1"/>
  <c r="S190" i="1"/>
  <c r="Q190" i="1"/>
  <c r="P190" i="1"/>
  <c r="AX190" i="1"/>
  <c r="O190" i="1"/>
  <c r="AU190" i="1"/>
  <c r="M190" i="1"/>
  <c r="AS190" i="1"/>
  <c r="L190" i="1"/>
  <c r="AO190" i="1"/>
  <c r="AN190" i="1"/>
  <c r="AM190" i="1"/>
  <c r="AL190" i="1"/>
  <c r="AJ190" i="1"/>
  <c r="AI190" i="1"/>
  <c r="AH190" i="1"/>
  <c r="AQ190" i="1"/>
  <c r="AK190" i="1"/>
  <c r="AF190" i="1"/>
  <c r="U190" i="1"/>
  <c r="N190" i="1"/>
  <c r="K190" i="1"/>
  <c r="AW190" i="1"/>
  <c r="AI71" i="1"/>
  <c r="K71" i="1"/>
  <c r="AG71" i="1"/>
  <c r="AW71" i="1"/>
  <c r="Y71" i="1"/>
  <c r="AU71" i="1"/>
  <c r="W71" i="1"/>
  <c r="AP71" i="1"/>
  <c r="R71" i="1"/>
  <c r="AO71" i="1"/>
  <c r="Q71" i="1"/>
  <c r="AN71" i="1"/>
  <c r="AM71" i="1"/>
  <c r="AL71" i="1"/>
  <c r="AK71" i="1"/>
  <c r="AJ71" i="1"/>
  <c r="AH71" i="1"/>
  <c r="AF71" i="1"/>
  <c r="AE71" i="1"/>
  <c r="AD71" i="1"/>
  <c r="AQ71" i="1"/>
  <c r="AC71" i="1"/>
  <c r="AB71" i="1"/>
  <c r="AA71" i="1"/>
  <c r="Z71" i="1"/>
  <c r="X71" i="1"/>
  <c r="V71" i="1"/>
  <c r="U71" i="1"/>
  <c r="T71" i="1"/>
  <c r="AY71" i="1"/>
  <c r="S71" i="1"/>
  <c r="AX71" i="1"/>
  <c r="P71" i="1"/>
  <c r="AV71" i="1"/>
  <c r="O71" i="1"/>
  <c r="AT71" i="1"/>
  <c r="N71" i="1"/>
  <c r="AS71" i="1"/>
  <c r="M71" i="1"/>
  <c r="AR71" i="1"/>
  <c r="L71" i="1"/>
  <c r="J200" i="1"/>
  <c r="J162" i="1"/>
  <c r="J51" i="1"/>
  <c r="N160" i="2"/>
  <c r="Z160" i="2"/>
  <c r="V71" i="2"/>
  <c r="AH109" i="2"/>
  <c r="AB109" i="2"/>
  <c r="H134" i="2"/>
  <c r="AG134" i="2"/>
  <c r="AO92" i="1"/>
  <c r="Q92" i="1"/>
  <c r="AN92" i="1"/>
  <c r="P92" i="1"/>
  <c r="AM92" i="1"/>
  <c r="O92" i="1"/>
  <c r="AE92" i="1"/>
  <c r="AC92" i="1"/>
  <c r="AV92" i="1"/>
  <c r="X92" i="1"/>
  <c r="AU92" i="1"/>
  <c r="W92" i="1"/>
  <c r="AS92" i="1"/>
  <c r="U92" i="1"/>
  <c r="AK92" i="1"/>
  <c r="AJ92" i="1"/>
  <c r="AI92" i="1"/>
  <c r="AH92" i="1"/>
  <c r="AG92" i="1"/>
  <c r="AF92" i="1"/>
  <c r="AD92" i="1"/>
  <c r="AB92" i="1"/>
  <c r="AA92" i="1"/>
  <c r="AL92" i="1"/>
  <c r="Z92" i="1"/>
  <c r="Y92" i="1"/>
  <c r="V92" i="1"/>
  <c r="T92" i="1"/>
  <c r="S92" i="1"/>
  <c r="R92" i="1"/>
  <c r="N92" i="1"/>
  <c r="AY92" i="1"/>
  <c r="M92" i="1"/>
  <c r="AX92" i="1"/>
  <c r="L92" i="1"/>
  <c r="AW92" i="1"/>
  <c r="K92" i="1"/>
  <c r="AT92" i="1"/>
  <c r="AR92" i="1"/>
  <c r="AQ92" i="1"/>
  <c r="AP92" i="1"/>
  <c r="Y112" i="2"/>
  <c r="R111" i="2"/>
  <c r="AK115" i="2"/>
  <c r="AS115" i="2"/>
  <c r="X110" i="2"/>
  <c r="G110" i="2"/>
  <c r="W114" i="2"/>
  <c r="M114" i="2"/>
  <c r="AI1309" i="1"/>
  <c r="K1309" i="1"/>
  <c r="AF1309" i="1"/>
  <c r="AE1309" i="1"/>
  <c r="AT1309" i="1"/>
  <c r="S1309" i="1"/>
  <c r="AS1309" i="1"/>
  <c r="R1309" i="1"/>
  <c r="AR1309" i="1"/>
  <c r="Q1309" i="1"/>
  <c r="AQ1309" i="1"/>
  <c r="P1309" i="1"/>
  <c r="AP1309" i="1"/>
  <c r="O1309" i="1"/>
  <c r="AO1309" i="1"/>
  <c r="N1309" i="1"/>
  <c r="AK1309" i="1"/>
  <c r="AH1309" i="1"/>
  <c r="AA1309" i="1"/>
  <c r="AW1309" i="1"/>
  <c r="V1309" i="1"/>
  <c r="X1309" i="1"/>
  <c r="W1309" i="1"/>
  <c r="U1309" i="1"/>
  <c r="T1309" i="1"/>
  <c r="M1309" i="1"/>
  <c r="L1309" i="1"/>
  <c r="AY1309" i="1"/>
  <c r="AX1309" i="1"/>
  <c r="AV1309" i="1"/>
  <c r="AU1309" i="1"/>
  <c r="AN1309" i="1"/>
  <c r="AL1309" i="1"/>
  <c r="AJ1309" i="1"/>
  <c r="AG1309" i="1"/>
  <c r="AD1309" i="1"/>
  <c r="AC1309" i="1"/>
  <c r="AM1309" i="1"/>
  <c r="AB1309" i="1"/>
  <c r="Z1309" i="1"/>
  <c r="Y1309" i="1"/>
  <c r="AH1042" i="1"/>
  <c r="AB1042" i="1"/>
  <c r="AA1042" i="1"/>
  <c r="AX1042" i="1"/>
  <c r="Y1042" i="1"/>
  <c r="AW1042" i="1"/>
  <c r="X1042" i="1"/>
  <c r="T72" i="2" s="1"/>
  <c r="AT1042" i="1"/>
  <c r="U1042" i="1"/>
  <c r="AS1042" i="1"/>
  <c r="T1042" i="1"/>
  <c r="AP1042" i="1"/>
  <c r="Q1042" i="1"/>
  <c r="AV1042" i="1"/>
  <c r="M1042" i="1"/>
  <c r="AU1042" i="1"/>
  <c r="L1042" i="1"/>
  <c r="AR1042" i="1"/>
  <c r="K1042" i="1"/>
  <c r="AQ1042" i="1"/>
  <c r="AO1042" i="1"/>
  <c r="AN1042" i="1"/>
  <c r="AM1042" i="1"/>
  <c r="AL1042" i="1"/>
  <c r="AK1042" i="1"/>
  <c r="AJ1042" i="1"/>
  <c r="AI1042" i="1"/>
  <c r="AG1042" i="1"/>
  <c r="AF1042" i="1"/>
  <c r="AE1042" i="1"/>
  <c r="AD1042" i="1"/>
  <c r="AC1042" i="1"/>
  <c r="W1042" i="1"/>
  <c r="S1042" i="1"/>
  <c r="AY1042" i="1"/>
  <c r="Z1042" i="1"/>
  <c r="V1042" i="1"/>
  <c r="R1042" i="1"/>
  <c r="P1042" i="1"/>
  <c r="O1042" i="1"/>
  <c r="N1042" i="1"/>
  <c r="AR1001" i="1"/>
  <c r="T1001" i="1"/>
  <c r="AL1001" i="1"/>
  <c r="N1001" i="1"/>
  <c r="AI1001" i="1"/>
  <c r="AE1001" i="1"/>
  <c r="AD1001" i="1"/>
  <c r="AA1001" i="1"/>
  <c r="Z1001" i="1"/>
  <c r="AX1001" i="1"/>
  <c r="X1001" i="1"/>
  <c r="AW1001" i="1"/>
  <c r="W1001" i="1"/>
  <c r="AM1001" i="1"/>
  <c r="AK1001" i="1"/>
  <c r="AJ1001" i="1"/>
  <c r="AH1001" i="1"/>
  <c r="AG1001" i="1"/>
  <c r="AF1001" i="1"/>
  <c r="AC1001" i="1"/>
  <c r="AB1001" i="1"/>
  <c r="Y1001" i="1"/>
  <c r="V1001" i="1"/>
  <c r="U1001" i="1"/>
  <c r="S1001" i="1"/>
  <c r="R1001" i="1"/>
  <c r="Q1001" i="1"/>
  <c r="P1001" i="1"/>
  <c r="AY1001" i="1"/>
  <c r="O1001" i="1"/>
  <c r="AV1001" i="1"/>
  <c r="M1001" i="1"/>
  <c r="AU1001" i="1"/>
  <c r="L1001" i="1"/>
  <c r="AS1001" i="1"/>
  <c r="AQ1001" i="1"/>
  <c r="AP1001" i="1"/>
  <c r="AO1001" i="1"/>
  <c r="AT1001" i="1"/>
  <c r="AN1001" i="1"/>
  <c r="K1001" i="1"/>
  <c r="AR385" i="1"/>
  <c r="T385" i="1"/>
  <c r="AQ385" i="1"/>
  <c r="S385" i="1"/>
  <c r="AP385" i="1"/>
  <c r="R385" i="1"/>
  <c r="AO385" i="1"/>
  <c r="Q385" i="1"/>
  <c r="AL385" i="1"/>
  <c r="N385" i="1"/>
  <c r="AF385" i="1"/>
  <c r="AX385" i="1"/>
  <c r="Z385" i="1"/>
  <c r="AM385" i="1"/>
  <c r="AK385" i="1"/>
  <c r="AJ385" i="1"/>
  <c r="AI385" i="1"/>
  <c r="AH385" i="1"/>
  <c r="AG385" i="1"/>
  <c r="AE385" i="1"/>
  <c r="AD385" i="1"/>
  <c r="AC385" i="1"/>
  <c r="AB385" i="1"/>
  <c r="AA385" i="1"/>
  <c r="Y385" i="1"/>
  <c r="X385" i="1"/>
  <c r="W385" i="1"/>
  <c r="V385" i="1"/>
  <c r="U385" i="1"/>
  <c r="P385" i="1"/>
  <c r="AY385" i="1"/>
  <c r="O385" i="1"/>
  <c r="AW385" i="1"/>
  <c r="M385" i="1"/>
  <c r="AV385" i="1"/>
  <c r="L385" i="1"/>
  <c r="AU385" i="1"/>
  <c r="K385" i="1"/>
  <c r="AT385" i="1"/>
  <c r="AS385" i="1"/>
  <c r="AN385" i="1"/>
  <c r="X112" i="2"/>
  <c r="AI1722" i="1"/>
  <c r="K1722" i="1"/>
  <c r="AG1722" i="1"/>
  <c r="AW1722" i="1"/>
  <c r="Y1722" i="1"/>
  <c r="X1722" i="1"/>
  <c r="AY1722" i="1"/>
  <c r="W1722" i="1"/>
  <c r="AX1722" i="1"/>
  <c r="V1722" i="1"/>
  <c r="AV1722" i="1"/>
  <c r="U1722" i="1"/>
  <c r="AU1722" i="1"/>
  <c r="T1722" i="1"/>
  <c r="AT1722" i="1"/>
  <c r="S1722" i="1"/>
  <c r="AS1722" i="1"/>
  <c r="R1722" i="1"/>
  <c r="AR1722" i="1"/>
  <c r="Q1722" i="1"/>
  <c r="AQ1722" i="1"/>
  <c r="P1722" i="1"/>
  <c r="AP1722" i="1"/>
  <c r="O1722" i="1"/>
  <c r="AO1722" i="1"/>
  <c r="AN1722" i="1"/>
  <c r="M1722" i="1"/>
  <c r="AM1722" i="1"/>
  <c r="L1722" i="1"/>
  <c r="AL1722" i="1"/>
  <c r="AK1722" i="1"/>
  <c r="AJ1722" i="1"/>
  <c r="AH1722" i="1"/>
  <c r="AF1722" i="1"/>
  <c r="AE1722" i="1"/>
  <c r="AD1722" i="1"/>
  <c r="AC1722" i="1"/>
  <c r="AB1722" i="1"/>
  <c r="AA1722" i="1"/>
  <c r="Z1722" i="1"/>
  <c r="N1722" i="1"/>
  <c r="AM1669" i="1"/>
  <c r="O1669" i="1"/>
  <c r="AL1669" i="1"/>
  <c r="N1669" i="1"/>
  <c r="AK1669" i="1"/>
  <c r="M1669" i="1"/>
  <c r="AJ1669" i="1"/>
  <c r="L1669" i="1"/>
  <c r="AI1669" i="1"/>
  <c r="K1669" i="1"/>
  <c r="AH1669" i="1"/>
  <c r="AO1669" i="1"/>
  <c r="Q1669" i="1"/>
  <c r="AW1669" i="1"/>
  <c r="R1669" i="1"/>
  <c r="AV1669" i="1"/>
  <c r="P1669" i="1"/>
  <c r="AU1669" i="1"/>
  <c r="AT1669" i="1"/>
  <c r="AS1669" i="1"/>
  <c r="AR1669" i="1"/>
  <c r="AQ1669" i="1"/>
  <c r="AP1669" i="1"/>
  <c r="AN1669" i="1"/>
  <c r="AG1669" i="1"/>
  <c r="AF1669" i="1"/>
  <c r="AE1669" i="1"/>
  <c r="AD1669" i="1"/>
  <c r="AC1669" i="1"/>
  <c r="AB1669" i="1"/>
  <c r="AA1669" i="1"/>
  <c r="Y1669" i="1"/>
  <c r="X1669" i="1"/>
  <c r="W1669" i="1"/>
  <c r="V1669" i="1"/>
  <c r="U1669" i="1"/>
  <c r="AY1669" i="1"/>
  <c r="T1669" i="1"/>
  <c r="AX1669" i="1"/>
  <c r="Z1669" i="1"/>
  <c r="S1669" i="1"/>
  <c r="AM1712" i="1"/>
  <c r="O1712" i="1"/>
  <c r="AL1712" i="1"/>
  <c r="N1712" i="1"/>
  <c r="AK1712" i="1"/>
  <c r="M1712" i="1"/>
  <c r="AJ1712" i="1"/>
  <c r="L1712" i="1"/>
  <c r="AI1712" i="1"/>
  <c r="K1712" i="1"/>
  <c r="AH1712" i="1"/>
  <c r="AG1712" i="1"/>
  <c r="AF1712" i="1"/>
  <c r="AD1712" i="1"/>
  <c r="AB1712" i="1"/>
  <c r="AY1712" i="1"/>
  <c r="AA1712" i="1"/>
  <c r="AX1712" i="1"/>
  <c r="Z1712" i="1"/>
  <c r="AV1712" i="1"/>
  <c r="X1712" i="1"/>
  <c r="AT1712" i="1"/>
  <c r="V1712" i="1"/>
  <c r="AS1712" i="1"/>
  <c r="U1712" i="1"/>
  <c r="AO1712" i="1"/>
  <c r="Q1712" i="1"/>
  <c r="AN1712" i="1"/>
  <c r="AE1712" i="1"/>
  <c r="AC1712" i="1"/>
  <c r="Y1712" i="1"/>
  <c r="W1712" i="1"/>
  <c r="T1712" i="1"/>
  <c r="S1712" i="1"/>
  <c r="R1712" i="1"/>
  <c r="P1712" i="1"/>
  <c r="AW1712" i="1"/>
  <c r="AU1712" i="1"/>
  <c r="AR1712" i="1"/>
  <c r="AQ1712" i="1"/>
  <c r="AP1712" i="1"/>
  <c r="AM1680" i="1"/>
  <c r="O1680" i="1"/>
  <c r="AL1680" i="1"/>
  <c r="N1680" i="1"/>
  <c r="AK1680" i="1"/>
  <c r="M1680" i="1"/>
  <c r="AJ1680" i="1"/>
  <c r="L1680" i="1"/>
  <c r="AI1680" i="1"/>
  <c r="K1680" i="1"/>
  <c r="AH1680" i="1"/>
  <c r="AO1680" i="1"/>
  <c r="Q1680" i="1"/>
  <c r="AB1680" i="1"/>
  <c r="AA1680" i="1"/>
  <c r="Z1680" i="1"/>
  <c r="Y1680" i="1"/>
  <c r="X1680" i="1"/>
  <c r="W1680" i="1"/>
  <c r="V1680" i="1"/>
  <c r="U1680" i="1"/>
  <c r="AY1680" i="1"/>
  <c r="T1680" i="1"/>
  <c r="AX1680" i="1"/>
  <c r="S1680" i="1"/>
  <c r="AW1680" i="1"/>
  <c r="R1680" i="1"/>
  <c r="AV1680" i="1"/>
  <c r="P1680" i="1"/>
  <c r="AU1680" i="1"/>
  <c r="AT1680" i="1"/>
  <c r="AS1680" i="1"/>
  <c r="AR1680" i="1"/>
  <c r="AQ1680" i="1"/>
  <c r="AP1680" i="1"/>
  <c r="AN1680" i="1"/>
  <c r="AG1680" i="1"/>
  <c r="AF1680" i="1"/>
  <c r="AE1680" i="1"/>
  <c r="AD1680" i="1"/>
  <c r="AC1680" i="1"/>
  <c r="AM1675" i="1"/>
  <c r="O1675" i="1"/>
  <c r="AL1675" i="1"/>
  <c r="N1675" i="1"/>
  <c r="AK1675" i="1"/>
  <c r="M1675" i="1"/>
  <c r="AJ1675" i="1"/>
  <c r="L1675" i="1"/>
  <c r="AI1675" i="1"/>
  <c r="K1675" i="1"/>
  <c r="AH1675" i="1"/>
  <c r="AO1675" i="1"/>
  <c r="Q1675" i="1"/>
  <c r="AD1675" i="1"/>
  <c r="AC1675" i="1"/>
  <c r="AB1675" i="1"/>
  <c r="AA1675" i="1"/>
  <c r="Z1675" i="1"/>
  <c r="Y1675" i="1"/>
  <c r="X1675" i="1"/>
  <c r="W1675" i="1"/>
  <c r="V1675" i="1"/>
  <c r="U1675" i="1"/>
  <c r="AY1675" i="1"/>
  <c r="T1675" i="1"/>
  <c r="AX1675" i="1"/>
  <c r="S1675" i="1"/>
  <c r="AW1675" i="1"/>
  <c r="R1675" i="1"/>
  <c r="AV1675" i="1"/>
  <c r="P1675" i="1"/>
  <c r="AU1675" i="1"/>
  <c r="AT1675" i="1"/>
  <c r="AS1675" i="1"/>
  <c r="AR1675" i="1"/>
  <c r="AQ1675" i="1"/>
  <c r="AP1675" i="1"/>
  <c r="AN1675" i="1"/>
  <c r="AG1675" i="1"/>
  <c r="AF1675" i="1"/>
  <c r="AE1675" i="1"/>
  <c r="AF1437" i="1"/>
  <c r="AE1437" i="1"/>
  <c r="AD1437" i="1"/>
  <c r="AC1437" i="1"/>
  <c r="AX1437" i="1"/>
  <c r="Z1437" i="1"/>
  <c r="AV1437" i="1"/>
  <c r="X1437" i="1"/>
  <c r="AB1437" i="1"/>
  <c r="AA1437" i="1"/>
  <c r="Y1437" i="1"/>
  <c r="V1437" i="1"/>
  <c r="AY1437" i="1"/>
  <c r="S1437" i="1"/>
  <c r="AW1437" i="1"/>
  <c r="R1437" i="1"/>
  <c r="AU1437" i="1"/>
  <c r="AI1437" i="1"/>
  <c r="AH1437" i="1"/>
  <c r="AG1437" i="1"/>
  <c r="W1437" i="1"/>
  <c r="U1437" i="1"/>
  <c r="T1437" i="1"/>
  <c r="Q1437" i="1"/>
  <c r="P1437" i="1"/>
  <c r="O1437" i="1"/>
  <c r="N1437" i="1"/>
  <c r="M1437" i="1"/>
  <c r="L1437" i="1"/>
  <c r="K1437" i="1"/>
  <c r="AT1437" i="1"/>
  <c r="AS1437" i="1"/>
  <c r="AR1437" i="1"/>
  <c r="AQ1437" i="1"/>
  <c r="AP1437" i="1"/>
  <c r="AO1437" i="1"/>
  <c r="AN1437" i="1"/>
  <c r="AM1437" i="1"/>
  <c r="AL1437" i="1"/>
  <c r="AK1437" i="1"/>
  <c r="AJ1437" i="1"/>
  <c r="J1535" i="1"/>
  <c r="J2004" i="1"/>
  <c r="AP1963" i="1"/>
  <c r="R1963" i="1"/>
  <c r="AS1963" i="1"/>
  <c r="T1963" i="1"/>
  <c r="AR1963" i="1"/>
  <c r="S1963" i="1"/>
  <c r="AN1963" i="1"/>
  <c r="O1963" i="1"/>
  <c r="AF1963" i="1"/>
  <c r="AD1963" i="1"/>
  <c r="AC1963" i="1"/>
  <c r="Y1963" i="1"/>
  <c r="X1963" i="1"/>
  <c r="W1963" i="1"/>
  <c r="Z1963" i="1"/>
  <c r="V1963" i="1"/>
  <c r="U1963" i="1"/>
  <c r="Q1963" i="1"/>
  <c r="P1963" i="1"/>
  <c r="L1963" i="1"/>
  <c r="K1963" i="1"/>
  <c r="AX1963" i="1"/>
  <c r="AO1963" i="1"/>
  <c r="AY1963" i="1"/>
  <c r="AM1963" i="1"/>
  <c r="AH1963" i="1"/>
  <c r="AB1963" i="1"/>
  <c r="AL1963" i="1"/>
  <c r="AK1963" i="1"/>
  <c r="AJ1963" i="1"/>
  <c r="AG1963" i="1"/>
  <c r="AE1963" i="1"/>
  <c r="N1963" i="1"/>
  <c r="AA1963" i="1"/>
  <c r="M1963" i="1"/>
  <c r="AW1963" i="1"/>
  <c r="AV1963" i="1"/>
  <c r="AQ1963" i="1"/>
  <c r="AU1963" i="1"/>
  <c r="AI1963" i="1"/>
  <c r="AT1963" i="1"/>
  <c r="AY1942" i="1"/>
  <c r="AA1942" i="1"/>
  <c r="AQ1942" i="1"/>
  <c r="R1942" i="1"/>
  <c r="AN1942" i="1"/>
  <c r="O1942" i="1"/>
  <c r="AH1942" i="1"/>
  <c r="AP1942" i="1"/>
  <c r="M1942" i="1"/>
  <c r="AO1942" i="1"/>
  <c r="L1942" i="1"/>
  <c r="AM1942" i="1"/>
  <c r="K1942" i="1"/>
  <c r="AL1942" i="1"/>
  <c r="AK1942" i="1"/>
  <c r="AS1942" i="1"/>
  <c r="AG1942" i="1"/>
  <c r="AD1942" i="1"/>
  <c r="AC1942" i="1"/>
  <c r="AB1942" i="1"/>
  <c r="Z1942" i="1"/>
  <c r="X1942" i="1"/>
  <c r="Q1942" i="1"/>
  <c r="AV1942" i="1"/>
  <c r="AR1942" i="1"/>
  <c r="AF1942" i="1"/>
  <c r="AE1942" i="1"/>
  <c r="Y1942" i="1"/>
  <c r="V1942" i="1"/>
  <c r="U1942" i="1"/>
  <c r="S1942" i="1"/>
  <c r="AX1942" i="1"/>
  <c r="P1942" i="1"/>
  <c r="N1942" i="1"/>
  <c r="W1942" i="1"/>
  <c r="AW1942" i="1"/>
  <c r="AU1942" i="1"/>
  <c r="AT1942" i="1"/>
  <c r="AJ1942" i="1"/>
  <c r="AI1942" i="1"/>
  <c r="T1942" i="1"/>
  <c r="J2002" i="1"/>
  <c r="J1866" i="1"/>
  <c r="J1967" i="1"/>
  <c r="AC127" i="2"/>
  <c r="J127" i="2"/>
  <c r="AK1643" i="1"/>
  <c r="M1643" i="1"/>
  <c r="AJ1643" i="1"/>
  <c r="K1643" i="1"/>
  <c r="AI1643" i="1"/>
  <c r="AH1643" i="1"/>
  <c r="AG1643" i="1"/>
  <c r="AF1643" i="1"/>
  <c r="AE1643" i="1"/>
  <c r="AM1643" i="1"/>
  <c r="N1643" i="1"/>
  <c r="AD1643" i="1"/>
  <c r="AC1643" i="1"/>
  <c r="AB1643" i="1"/>
  <c r="AA1643" i="1"/>
  <c r="Z1643" i="1"/>
  <c r="Y1643" i="1"/>
  <c r="X1643" i="1"/>
  <c r="W1643" i="1"/>
  <c r="V1643" i="1"/>
  <c r="U1643" i="1"/>
  <c r="T1643" i="1"/>
  <c r="AY1643" i="1"/>
  <c r="S1643" i="1"/>
  <c r="AX1643" i="1"/>
  <c r="R1643" i="1"/>
  <c r="AW1643" i="1"/>
  <c r="Q1643" i="1"/>
  <c r="AV1643" i="1"/>
  <c r="P1643" i="1"/>
  <c r="AU1643" i="1"/>
  <c r="O1643" i="1"/>
  <c r="AT1643" i="1"/>
  <c r="L1643" i="1"/>
  <c r="AS1643" i="1"/>
  <c r="AR1643" i="1"/>
  <c r="AQ1643" i="1"/>
  <c r="AP1643" i="1"/>
  <c r="AO1643" i="1"/>
  <c r="AN1643" i="1"/>
  <c r="AL1643" i="1"/>
  <c r="AX1579" i="1"/>
  <c r="Z1579" i="1"/>
  <c r="AW1579" i="1"/>
  <c r="Y1579" i="1"/>
  <c r="AV1579" i="1"/>
  <c r="X1579" i="1"/>
  <c r="AU1579" i="1"/>
  <c r="W1579" i="1"/>
  <c r="AT1579" i="1"/>
  <c r="V1579" i="1"/>
  <c r="AS1579" i="1"/>
  <c r="U1579" i="1"/>
  <c r="AB1579" i="1"/>
  <c r="AE1579" i="1"/>
  <c r="AD1579" i="1"/>
  <c r="AC1579" i="1"/>
  <c r="AA1579" i="1"/>
  <c r="T1579" i="1"/>
  <c r="S1579" i="1"/>
  <c r="R1579" i="1"/>
  <c r="P1579" i="1"/>
  <c r="O1579" i="1"/>
  <c r="AY1579" i="1"/>
  <c r="N1579" i="1"/>
  <c r="AR1579" i="1"/>
  <c r="M1579" i="1"/>
  <c r="AQ1579" i="1"/>
  <c r="L1579" i="1"/>
  <c r="AP1579" i="1"/>
  <c r="K1579" i="1"/>
  <c r="AO1579" i="1"/>
  <c r="AN1579" i="1"/>
  <c r="AM1579" i="1"/>
  <c r="AL1579" i="1"/>
  <c r="AK1579" i="1"/>
  <c r="AJ1579" i="1"/>
  <c r="AI1579" i="1"/>
  <c r="AH1579" i="1"/>
  <c r="AG1579" i="1"/>
  <c r="AF1579" i="1"/>
  <c r="Q1579" i="1"/>
  <c r="AS1506" i="1"/>
  <c r="U1506" i="1"/>
  <c r="AL1506" i="1"/>
  <c r="M1506" i="1"/>
  <c r="AK1506" i="1"/>
  <c r="L1506" i="1"/>
  <c r="AJ1506" i="1"/>
  <c r="K1506" i="1"/>
  <c r="AI1506" i="1"/>
  <c r="AE1506" i="1"/>
  <c r="AY1506" i="1"/>
  <c r="Z1506" i="1"/>
  <c r="AO1506" i="1"/>
  <c r="P1506" i="1"/>
  <c r="AG1506" i="1"/>
  <c r="AF1506" i="1"/>
  <c r="AD1506" i="1"/>
  <c r="AC1506" i="1"/>
  <c r="AB1506" i="1"/>
  <c r="AA1506" i="1"/>
  <c r="Y1506" i="1"/>
  <c r="X1506" i="1"/>
  <c r="W1506" i="1"/>
  <c r="V1506" i="1"/>
  <c r="T1506" i="1"/>
  <c r="S1506" i="1"/>
  <c r="R1506" i="1"/>
  <c r="AX1506" i="1"/>
  <c r="Q1506" i="1"/>
  <c r="AW1506" i="1"/>
  <c r="O1506" i="1"/>
  <c r="AV1506" i="1"/>
  <c r="N1506" i="1"/>
  <c r="AU1506" i="1"/>
  <c r="AT1506" i="1"/>
  <c r="AR1506" i="1"/>
  <c r="AQ1506" i="1"/>
  <c r="AP1506" i="1"/>
  <c r="AN1506" i="1"/>
  <c r="AM1506" i="1"/>
  <c r="AH1506" i="1"/>
  <c r="AD77" i="2" s="1"/>
  <c r="J1480" i="1"/>
  <c r="R55" i="2" s="1"/>
  <c r="J1454" i="1"/>
  <c r="AP1420" i="1"/>
  <c r="R1420" i="1"/>
  <c r="AJ1420" i="1"/>
  <c r="L1420" i="1"/>
  <c r="AH1420" i="1"/>
  <c r="AC1420" i="1"/>
  <c r="AB1420" i="1"/>
  <c r="AA1420" i="1"/>
  <c r="Y1420" i="1"/>
  <c r="AV1420" i="1"/>
  <c r="U1420" i="1"/>
  <c r="AF1420" i="1"/>
  <c r="S1420" i="1"/>
  <c r="Q1420" i="1"/>
  <c r="AY1420" i="1"/>
  <c r="P1420" i="1"/>
  <c r="AX1420" i="1"/>
  <c r="O1420" i="1"/>
  <c r="AW1420" i="1"/>
  <c r="N1420" i="1"/>
  <c r="AU1420" i="1"/>
  <c r="M1420" i="1"/>
  <c r="AT1420" i="1"/>
  <c r="K1420" i="1"/>
  <c r="AS1420" i="1"/>
  <c r="AR1420" i="1"/>
  <c r="AQ1420" i="1"/>
  <c r="AO1420" i="1"/>
  <c r="AN1420" i="1"/>
  <c r="AM1420" i="1"/>
  <c r="AL1420" i="1"/>
  <c r="AK1420" i="1"/>
  <c r="AI1420" i="1"/>
  <c r="AG1420" i="1"/>
  <c r="AE1420" i="1"/>
  <c r="AD1420" i="1"/>
  <c r="Z1420" i="1"/>
  <c r="X1420" i="1"/>
  <c r="W1420" i="1"/>
  <c r="V1420" i="1"/>
  <c r="T1420" i="1"/>
  <c r="AK1398" i="1"/>
  <c r="M1398" i="1"/>
  <c r="AT1398" i="1"/>
  <c r="U1398" i="1"/>
  <c r="AS1398" i="1"/>
  <c r="T1398" i="1"/>
  <c r="AR1398" i="1"/>
  <c r="S1398" i="1"/>
  <c r="AQ1398" i="1"/>
  <c r="R1398" i="1"/>
  <c r="AP1398" i="1"/>
  <c r="Q1398" i="1"/>
  <c r="AO1398" i="1"/>
  <c r="P1398" i="1"/>
  <c r="AN1398" i="1"/>
  <c r="O1398" i="1"/>
  <c r="AM1398" i="1"/>
  <c r="N1398" i="1"/>
  <c r="AL1398" i="1"/>
  <c r="L1398" i="1"/>
  <c r="AJ1398" i="1"/>
  <c r="K1398" i="1"/>
  <c r="AI1398" i="1"/>
  <c r="AH1398" i="1"/>
  <c r="AG1398" i="1"/>
  <c r="AF1398" i="1"/>
  <c r="AE1398" i="1"/>
  <c r="AD1398" i="1"/>
  <c r="AC1398" i="1"/>
  <c r="AB1398" i="1"/>
  <c r="AA1398" i="1"/>
  <c r="AY1398" i="1"/>
  <c r="AX1398" i="1"/>
  <c r="Y1398" i="1"/>
  <c r="AW1398" i="1"/>
  <c r="X1398" i="1"/>
  <c r="AV1398" i="1"/>
  <c r="AU1398" i="1"/>
  <c r="Z1398" i="1"/>
  <c r="W1398" i="1"/>
  <c r="V1398" i="1"/>
  <c r="J1317" i="1"/>
  <c r="J1322" i="1"/>
  <c r="J1314" i="1"/>
  <c r="AN1445" i="1"/>
  <c r="P1445" i="1"/>
  <c r="AM1445" i="1"/>
  <c r="O1445" i="1"/>
  <c r="AL1445" i="1"/>
  <c r="N1445" i="1"/>
  <c r="AK1445" i="1"/>
  <c r="M1445" i="1"/>
  <c r="AH1445" i="1"/>
  <c r="AF1445" i="1"/>
  <c r="AI1445" i="1"/>
  <c r="AG1445" i="1"/>
  <c r="AE1445" i="1"/>
  <c r="AD1445" i="1"/>
  <c r="AC1445" i="1"/>
  <c r="AB1445" i="1"/>
  <c r="Z1445" i="1"/>
  <c r="Y1445" i="1"/>
  <c r="X1445" i="1"/>
  <c r="W1445" i="1"/>
  <c r="V1445" i="1"/>
  <c r="AX1445" i="1"/>
  <c r="T1445" i="1"/>
  <c r="AP1445" i="1"/>
  <c r="AY1445" i="1"/>
  <c r="AW1445" i="1"/>
  <c r="AV1445" i="1"/>
  <c r="AU1445" i="1"/>
  <c r="AT1445" i="1"/>
  <c r="AS1445" i="1"/>
  <c r="AR1445" i="1"/>
  <c r="AQ1445" i="1"/>
  <c r="AO1445" i="1"/>
  <c r="AJ1445" i="1"/>
  <c r="AA1445" i="1"/>
  <c r="U1445" i="1"/>
  <c r="S1445" i="1"/>
  <c r="R1445" i="1"/>
  <c r="Q1445" i="1"/>
  <c r="L1445" i="1"/>
  <c r="K1445" i="1"/>
  <c r="J1180" i="1"/>
  <c r="AI1122" i="1"/>
  <c r="K1122" i="1"/>
  <c r="AH1122" i="1"/>
  <c r="AF1122" i="1"/>
  <c r="AD1122" i="1"/>
  <c r="AB1122" i="1"/>
  <c r="AW1122" i="1"/>
  <c r="Y1122" i="1"/>
  <c r="AK1122" i="1"/>
  <c r="M1122" i="1"/>
  <c r="AT1122" i="1"/>
  <c r="O1122" i="1"/>
  <c r="AS1122" i="1"/>
  <c r="N1122" i="1"/>
  <c r="AR1122" i="1"/>
  <c r="L1122" i="1"/>
  <c r="AQ1122" i="1"/>
  <c r="AP1122" i="1"/>
  <c r="AO1122" i="1"/>
  <c r="AN1122" i="1"/>
  <c r="AM1122" i="1"/>
  <c r="AL1122" i="1"/>
  <c r="AJ1122" i="1"/>
  <c r="AG1122" i="1"/>
  <c r="AE1122" i="1"/>
  <c r="AC1122" i="1"/>
  <c r="AA1122" i="1"/>
  <c r="Z1122" i="1"/>
  <c r="X1122" i="1"/>
  <c r="V1122" i="1"/>
  <c r="T1122" i="1"/>
  <c r="AY1122" i="1"/>
  <c r="S1122" i="1"/>
  <c r="AV1122" i="1"/>
  <c r="Q1122" i="1"/>
  <c r="AX1122" i="1"/>
  <c r="AU1122" i="1"/>
  <c r="W1122" i="1"/>
  <c r="U1122" i="1"/>
  <c r="R1122" i="1"/>
  <c r="P1122" i="1"/>
  <c r="AW1182" i="1"/>
  <c r="Y1182" i="1"/>
  <c r="AV1182" i="1"/>
  <c r="X1182" i="1"/>
  <c r="AU1182" i="1"/>
  <c r="W1182" i="1"/>
  <c r="AN1182" i="1"/>
  <c r="P1182" i="1"/>
  <c r="AM1182" i="1"/>
  <c r="K1182" i="1"/>
  <c r="AL1182" i="1"/>
  <c r="AK1182" i="1"/>
  <c r="AJ1182" i="1"/>
  <c r="AI1182" i="1"/>
  <c r="AH1182" i="1"/>
  <c r="AG1182" i="1"/>
  <c r="AF1182" i="1"/>
  <c r="AE1182" i="1"/>
  <c r="AD1182" i="1"/>
  <c r="AC1182" i="1"/>
  <c r="AB1182" i="1"/>
  <c r="AA1182" i="1"/>
  <c r="Z1182" i="1"/>
  <c r="V1182" i="1"/>
  <c r="U1182" i="1"/>
  <c r="AY1182" i="1"/>
  <c r="T1182" i="1"/>
  <c r="AX1182" i="1"/>
  <c r="S1182" i="1"/>
  <c r="AT1182" i="1"/>
  <c r="R1182" i="1"/>
  <c r="AS1182" i="1"/>
  <c r="Q1182" i="1"/>
  <c r="AR1182" i="1"/>
  <c r="O1182" i="1"/>
  <c r="AQ1182" i="1"/>
  <c r="N1182" i="1"/>
  <c r="AP1182" i="1"/>
  <c r="M1182" i="1"/>
  <c r="AO1182" i="1"/>
  <c r="L1182" i="1"/>
  <c r="AI1069" i="1"/>
  <c r="K1069" i="1"/>
  <c r="AH1069" i="1"/>
  <c r="AF1069" i="1"/>
  <c r="AW1069" i="1"/>
  <c r="Y1069" i="1"/>
  <c r="AC1069" i="1"/>
  <c r="AB1069" i="1"/>
  <c r="Z1069" i="1"/>
  <c r="X1069" i="1"/>
  <c r="AX1069" i="1"/>
  <c r="U1069" i="1"/>
  <c r="AV1069" i="1"/>
  <c r="T1069" i="1"/>
  <c r="AS1069" i="1"/>
  <c r="Q1069" i="1"/>
  <c r="N1069" i="1"/>
  <c r="M1069" i="1"/>
  <c r="AY1069" i="1"/>
  <c r="L1069" i="1"/>
  <c r="AU1069" i="1"/>
  <c r="AT1069" i="1"/>
  <c r="AR1069" i="1"/>
  <c r="AQ1069" i="1"/>
  <c r="AP1069" i="1"/>
  <c r="AO1069" i="1"/>
  <c r="AN1069" i="1"/>
  <c r="AM1069" i="1"/>
  <c r="AL1069" i="1"/>
  <c r="AK1069" i="1"/>
  <c r="AJ1069" i="1"/>
  <c r="AG1069" i="1"/>
  <c r="AE1069" i="1"/>
  <c r="AD1069" i="1"/>
  <c r="AA1069" i="1"/>
  <c r="W1069" i="1"/>
  <c r="V1069" i="1"/>
  <c r="S1069" i="1"/>
  <c r="R1069" i="1"/>
  <c r="P1069" i="1"/>
  <c r="O1069" i="1"/>
  <c r="J1011" i="1"/>
  <c r="AM966" i="1"/>
  <c r="O966" i="1"/>
  <c r="AG966" i="1"/>
  <c r="AD966" i="1"/>
  <c r="AC966" i="1"/>
  <c r="AB966" i="1"/>
  <c r="AY966" i="1"/>
  <c r="Z966" i="1"/>
  <c r="AX966" i="1"/>
  <c r="Y966" i="1"/>
  <c r="AW966" i="1"/>
  <c r="X966" i="1"/>
  <c r="AU966" i="1"/>
  <c r="V966" i="1"/>
  <c r="AT966" i="1"/>
  <c r="U966" i="1"/>
  <c r="AS966" i="1"/>
  <c r="T966" i="1"/>
  <c r="AJ966" i="1"/>
  <c r="AI966" i="1"/>
  <c r="AH966" i="1"/>
  <c r="AF966" i="1"/>
  <c r="AE966" i="1"/>
  <c r="AA966" i="1"/>
  <c r="S966" i="1"/>
  <c r="R966" i="1"/>
  <c r="Q966" i="1"/>
  <c r="P966" i="1"/>
  <c r="M966" i="1"/>
  <c r="L966" i="1"/>
  <c r="K966" i="1"/>
  <c r="AV966" i="1"/>
  <c r="AR966" i="1"/>
  <c r="AQ966" i="1"/>
  <c r="AP966" i="1"/>
  <c r="AN966" i="1"/>
  <c r="AL966" i="1"/>
  <c r="AO966" i="1"/>
  <c r="AK966" i="1"/>
  <c r="W966" i="1"/>
  <c r="N966" i="1"/>
  <c r="J877" i="1"/>
  <c r="J884" i="1"/>
  <c r="AV872" i="1"/>
  <c r="X872" i="1"/>
  <c r="AR872" i="1"/>
  <c r="S872" i="1"/>
  <c r="AQ872" i="1"/>
  <c r="R872" i="1"/>
  <c r="AP872" i="1"/>
  <c r="Q872" i="1"/>
  <c r="AO872" i="1"/>
  <c r="P872" i="1"/>
  <c r="AN872" i="1"/>
  <c r="O872" i="1"/>
  <c r="AM872" i="1"/>
  <c r="N872" i="1"/>
  <c r="AK872" i="1"/>
  <c r="L872" i="1"/>
  <c r="AJ872" i="1"/>
  <c r="K872" i="1"/>
  <c r="AI872" i="1"/>
  <c r="AH872" i="1"/>
  <c r="AF872" i="1"/>
  <c r="AE872" i="1"/>
  <c r="AD872" i="1"/>
  <c r="AA872" i="1"/>
  <c r="AY872" i="1"/>
  <c r="AX872" i="1"/>
  <c r="AW872" i="1"/>
  <c r="AU872" i="1"/>
  <c r="AT872" i="1"/>
  <c r="AS872" i="1"/>
  <c r="AL872" i="1"/>
  <c r="AG872" i="1"/>
  <c r="AC872" i="1"/>
  <c r="AB872" i="1"/>
  <c r="Z872" i="1"/>
  <c r="Y872" i="1"/>
  <c r="W872" i="1"/>
  <c r="V872" i="1"/>
  <c r="U872" i="1"/>
  <c r="T872" i="1"/>
  <c r="M872" i="1"/>
  <c r="J724" i="1"/>
  <c r="J822" i="1"/>
  <c r="AV803" i="1"/>
  <c r="X803" i="1"/>
  <c r="AU803" i="1"/>
  <c r="W803" i="1"/>
  <c r="AT803" i="1"/>
  <c r="V803" i="1"/>
  <c r="AS803" i="1"/>
  <c r="U803" i="1"/>
  <c r="AQ803" i="1"/>
  <c r="S803" i="1"/>
  <c r="AM803" i="1"/>
  <c r="O803" i="1"/>
  <c r="AG803" i="1"/>
  <c r="AF803" i="1"/>
  <c r="AD803" i="1"/>
  <c r="AC803" i="1"/>
  <c r="Z803" i="1"/>
  <c r="AY803" i="1"/>
  <c r="P803" i="1"/>
  <c r="AO803" i="1"/>
  <c r="AA803" i="1"/>
  <c r="Y803" i="1"/>
  <c r="T803" i="1"/>
  <c r="R803" i="1"/>
  <c r="Q803" i="1"/>
  <c r="N803" i="1"/>
  <c r="M803" i="1"/>
  <c r="L803" i="1"/>
  <c r="K803" i="1"/>
  <c r="AX803" i="1"/>
  <c r="AR803" i="1"/>
  <c r="AP803" i="1"/>
  <c r="AN803" i="1"/>
  <c r="AK803" i="1"/>
  <c r="AI803" i="1"/>
  <c r="AH803" i="1"/>
  <c r="AW803" i="1"/>
  <c r="AL803" i="1"/>
  <c r="AJ803" i="1"/>
  <c r="AE803" i="1"/>
  <c r="AB803" i="1"/>
  <c r="J633" i="1"/>
  <c r="AX705" i="1"/>
  <c r="Z705" i="1"/>
  <c r="AV705" i="1"/>
  <c r="X705" i="1"/>
  <c r="AU705" i="1"/>
  <c r="W705" i="1"/>
  <c r="AT705" i="1"/>
  <c r="V705" i="1"/>
  <c r="AR705" i="1"/>
  <c r="T705" i="1"/>
  <c r="AQ705" i="1"/>
  <c r="S705" i="1"/>
  <c r="AP705" i="1"/>
  <c r="R705" i="1"/>
  <c r="AL705" i="1"/>
  <c r="N705" i="1"/>
  <c r="AB705" i="1"/>
  <c r="AA705" i="1"/>
  <c r="Y705" i="1"/>
  <c r="U705" i="1"/>
  <c r="Q705" i="1"/>
  <c r="P705" i="1"/>
  <c r="O705" i="1"/>
  <c r="M705" i="1"/>
  <c r="L705" i="1"/>
  <c r="H112" i="2" s="1"/>
  <c r="AY705" i="1"/>
  <c r="K705" i="1"/>
  <c r="AW705" i="1"/>
  <c r="AS705" i="1"/>
  <c r="AO705" i="1"/>
  <c r="AN705" i="1"/>
  <c r="AM705" i="1"/>
  <c r="AK705" i="1"/>
  <c r="AJ705" i="1"/>
  <c r="AI705" i="1"/>
  <c r="AH705" i="1"/>
  <c r="AG705" i="1"/>
  <c r="AF705" i="1"/>
  <c r="AE705" i="1"/>
  <c r="AD705" i="1"/>
  <c r="AC705" i="1"/>
  <c r="J753" i="1"/>
  <c r="AP630" i="1"/>
  <c r="R630" i="1"/>
  <c r="AM630" i="1"/>
  <c r="O630" i="1"/>
  <c r="AL630" i="1"/>
  <c r="N630" i="1"/>
  <c r="AH630" i="1"/>
  <c r="AD630" i="1"/>
  <c r="AR630" i="1"/>
  <c r="L630" i="1"/>
  <c r="AQ630" i="1"/>
  <c r="K630" i="1"/>
  <c r="AO630" i="1"/>
  <c r="AJ630" i="1"/>
  <c r="AI630" i="1"/>
  <c r="AC630" i="1"/>
  <c r="Y630" i="1"/>
  <c r="AW630" i="1"/>
  <c r="AV630" i="1"/>
  <c r="AU630" i="1"/>
  <c r="AT630" i="1"/>
  <c r="AS630" i="1"/>
  <c r="AN630" i="1"/>
  <c r="AK630" i="1"/>
  <c r="AG630" i="1"/>
  <c r="AF630" i="1"/>
  <c r="AE630" i="1"/>
  <c r="AB630" i="1"/>
  <c r="AA630" i="1"/>
  <c r="Z630" i="1"/>
  <c r="X630" i="1"/>
  <c r="W630" i="1"/>
  <c r="V630" i="1"/>
  <c r="U630" i="1"/>
  <c r="T630" i="1"/>
  <c r="S630" i="1"/>
  <c r="Q630" i="1"/>
  <c r="P630" i="1"/>
  <c r="M630" i="1"/>
  <c r="AY630" i="1"/>
  <c r="AX630" i="1"/>
  <c r="AB637" i="1"/>
  <c r="AW637" i="1"/>
  <c r="Y637" i="1"/>
  <c r="AV637" i="1"/>
  <c r="X637" i="1"/>
  <c r="AS637" i="1"/>
  <c r="U637" i="1"/>
  <c r="AR637" i="1"/>
  <c r="T637" i="1"/>
  <c r="AN637" i="1"/>
  <c r="P637" i="1"/>
  <c r="AY637" i="1"/>
  <c r="Q637" i="1"/>
  <c r="AX637" i="1"/>
  <c r="O637" i="1"/>
  <c r="AU637" i="1"/>
  <c r="N637" i="1"/>
  <c r="AP637" i="1"/>
  <c r="K637" i="1"/>
  <c r="AO637" i="1"/>
  <c r="AJ637" i="1"/>
  <c r="AF637" i="1"/>
  <c r="M637" i="1"/>
  <c r="L637" i="1"/>
  <c r="AT637" i="1"/>
  <c r="AQ637" i="1"/>
  <c r="AM637" i="1"/>
  <c r="AL637" i="1"/>
  <c r="AK637" i="1"/>
  <c r="AI637" i="1"/>
  <c r="AH637" i="1"/>
  <c r="AG637" i="1"/>
  <c r="AE637" i="1"/>
  <c r="AD637" i="1"/>
  <c r="AC637" i="1"/>
  <c r="AA637" i="1"/>
  <c r="Z637" i="1"/>
  <c r="W637" i="1"/>
  <c r="V637" i="1"/>
  <c r="S637" i="1"/>
  <c r="R637" i="1"/>
  <c r="J635" i="1"/>
  <c r="J518" i="1"/>
  <c r="AH506" i="1"/>
  <c r="AF506" i="1"/>
  <c r="AC506" i="1"/>
  <c r="AB506" i="1"/>
  <c r="AV506" i="1"/>
  <c r="X506" i="1"/>
  <c r="AR506" i="1"/>
  <c r="T506" i="1"/>
  <c r="AQ506" i="1"/>
  <c r="S506" i="1"/>
  <c r="Z506" i="1"/>
  <c r="Y506" i="1"/>
  <c r="W506" i="1"/>
  <c r="U506" i="1"/>
  <c r="R506" i="1"/>
  <c r="AY506" i="1"/>
  <c r="Q506" i="1"/>
  <c r="AX506" i="1"/>
  <c r="P506" i="1"/>
  <c r="AW506" i="1"/>
  <c r="O506" i="1"/>
  <c r="AU506" i="1"/>
  <c r="N506" i="1"/>
  <c r="AT506" i="1"/>
  <c r="M506" i="1"/>
  <c r="AS506" i="1"/>
  <c r="L506" i="1"/>
  <c r="AP506" i="1"/>
  <c r="K506" i="1"/>
  <c r="AO506" i="1"/>
  <c r="AN506" i="1"/>
  <c r="AM506" i="1"/>
  <c r="AL506" i="1"/>
  <c r="AJ506" i="1"/>
  <c r="AI506" i="1"/>
  <c r="AK506" i="1"/>
  <c r="AG506" i="1"/>
  <c r="AE506" i="1"/>
  <c r="AD506" i="1"/>
  <c r="AA506" i="1"/>
  <c r="V506" i="1"/>
  <c r="AF147" i="2"/>
  <c r="J533" i="1"/>
  <c r="AU166" i="2"/>
  <c r="V166" i="2"/>
  <c r="J464" i="1"/>
  <c r="J361" i="1"/>
  <c r="AJ353" i="1"/>
  <c r="L353" i="1"/>
  <c r="AI353" i="1"/>
  <c r="K353" i="1"/>
  <c r="AH353" i="1"/>
  <c r="AG353" i="1"/>
  <c r="AD353" i="1"/>
  <c r="AP353" i="1"/>
  <c r="R353" i="1"/>
  <c r="AY353" i="1"/>
  <c r="U353" i="1"/>
  <c r="AX353" i="1"/>
  <c r="T353" i="1"/>
  <c r="AW353" i="1"/>
  <c r="S353" i="1"/>
  <c r="AV353" i="1"/>
  <c r="Q353" i="1"/>
  <c r="AU353" i="1"/>
  <c r="P353" i="1"/>
  <c r="AT353" i="1"/>
  <c r="O353" i="1"/>
  <c r="AS353" i="1"/>
  <c r="N353" i="1"/>
  <c r="AR353" i="1"/>
  <c r="M353" i="1"/>
  <c r="AQ353" i="1"/>
  <c r="AO353" i="1"/>
  <c r="AN353" i="1"/>
  <c r="AM353" i="1"/>
  <c r="AL353" i="1"/>
  <c r="AK353" i="1"/>
  <c r="AF353" i="1"/>
  <c r="AE353" i="1"/>
  <c r="AC353" i="1"/>
  <c r="AB353" i="1"/>
  <c r="AA353" i="1"/>
  <c r="Z353" i="1"/>
  <c r="Y353" i="1"/>
  <c r="X353" i="1"/>
  <c r="W353" i="1"/>
  <c r="V353" i="1"/>
  <c r="J330" i="1"/>
  <c r="J336" i="1"/>
  <c r="J310" i="1"/>
  <c r="AP208" i="1"/>
  <c r="R208" i="1"/>
  <c r="AO208" i="1"/>
  <c r="Q208" i="1"/>
  <c r="AM208" i="1"/>
  <c r="O208" i="1"/>
  <c r="AJ208" i="1"/>
  <c r="L208" i="1"/>
  <c r="AI208" i="1"/>
  <c r="K208" i="1"/>
  <c r="AH208" i="1"/>
  <c r="AG208" i="1"/>
  <c r="AF208" i="1"/>
  <c r="AD208" i="1"/>
  <c r="AV208" i="1"/>
  <c r="AT208" i="1"/>
  <c r="AS208" i="1"/>
  <c r="U208" i="1"/>
  <c r="V208" i="1"/>
  <c r="T208" i="1"/>
  <c r="S208" i="1"/>
  <c r="P208" i="1"/>
  <c r="N208" i="1"/>
  <c r="M208" i="1"/>
  <c r="AY208" i="1"/>
  <c r="AX208" i="1"/>
  <c r="AW208" i="1"/>
  <c r="AU208" i="1"/>
  <c r="AQ208" i="1"/>
  <c r="AN208" i="1"/>
  <c r="AK208" i="1"/>
  <c r="AE208" i="1"/>
  <c r="AC208" i="1"/>
  <c r="AB208" i="1"/>
  <c r="Z208" i="1"/>
  <c r="Y208" i="1"/>
  <c r="X208" i="1"/>
  <c r="AR208" i="1"/>
  <c r="AL208" i="1"/>
  <c r="AA208" i="1"/>
  <c r="W208" i="1"/>
  <c r="AN122" i="2"/>
  <c r="I122" i="2"/>
  <c r="AG128" i="1"/>
  <c r="AB128" i="1"/>
  <c r="AV128" i="1"/>
  <c r="X128" i="1"/>
  <c r="AT128" i="1"/>
  <c r="V128" i="1"/>
  <c r="Y128" i="1"/>
  <c r="W128" i="1"/>
  <c r="AY128" i="1"/>
  <c r="U128" i="1"/>
  <c r="AX128" i="1"/>
  <c r="T128" i="1"/>
  <c r="AW128" i="1"/>
  <c r="S128" i="1"/>
  <c r="AU128" i="1"/>
  <c r="R128" i="1"/>
  <c r="AR128" i="1"/>
  <c r="P128" i="1"/>
  <c r="AQ128" i="1"/>
  <c r="O128" i="1"/>
  <c r="AP128" i="1"/>
  <c r="N128" i="1"/>
  <c r="AO128" i="1"/>
  <c r="M128" i="1"/>
  <c r="AM128" i="1"/>
  <c r="K128" i="1"/>
  <c r="AL128" i="1"/>
  <c r="AJ128" i="1"/>
  <c r="AI128" i="1"/>
  <c r="AH128" i="1"/>
  <c r="AF128" i="1"/>
  <c r="AD128" i="1"/>
  <c r="AC128" i="1"/>
  <c r="AS128" i="1"/>
  <c r="AN128" i="1"/>
  <c r="AK128" i="1"/>
  <c r="AE128" i="1"/>
  <c r="AA128" i="1"/>
  <c r="Z128" i="1"/>
  <c r="Q128" i="1"/>
  <c r="L128" i="1"/>
  <c r="J47" i="1"/>
  <c r="O160" i="2"/>
  <c r="AB160" i="2"/>
  <c r="W71" i="2"/>
  <c r="AI109" i="2"/>
  <c r="M109" i="2"/>
  <c r="AI134" i="2"/>
  <c r="J236" i="1"/>
  <c r="AJ151" i="2"/>
  <c r="O151" i="2"/>
  <c r="AS90" i="1"/>
  <c r="U90" i="1"/>
  <c r="AR90" i="1"/>
  <c r="T90" i="1"/>
  <c r="AQ90" i="1"/>
  <c r="S90" i="1"/>
  <c r="AI90" i="1"/>
  <c r="K90" i="1"/>
  <c r="AG90" i="1"/>
  <c r="AB90" i="1"/>
  <c r="AY90" i="1"/>
  <c r="AA90" i="1"/>
  <c r="AW90" i="1"/>
  <c r="Y90" i="1"/>
  <c r="AH90" i="1"/>
  <c r="AF90" i="1"/>
  <c r="AE90" i="1"/>
  <c r="AD90" i="1"/>
  <c r="AC90" i="1"/>
  <c r="Z90" i="1"/>
  <c r="X90" i="1"/>
  <c r="W90" i="1"/>
  <c r="V90" i="1"/>
  <c r="R90" i="1"/>
  <c r="Q90" i="1"/>
  <c r="P90" i="1"/>
  <c r="O90" i="1"/>
  <c r="AX90" i="1"/>
  <c r="N90" i="1"/>
  <c r="AV90" i="1"/>
  <c r="M90" i="1"/>
  <c r="AU90" i="1"/>
  <c r="L90" i="1"/>
  <c r="AT90" i="1"/>
  <c r="AP90" i="1"/>
  <c r="AO90" i="1"/>
  <c r="AN90" i="1"/>
  <c r="AM90" i="1"/>
  <c r="AL90" i="1"/>
  <c r="AJ90" i="1"/>
  <c r="AK90" i="1"/>
  <c r="J78" i="1"/>
  <c r="AL111" i="2"/>
  <c r="AM115" i="2"/>
  <c r="V115" i="2"/>
  <c r="Y110" i="2"/>
  <c r="AK110" i="2"/>
  <c r="Z114" i="2"/>
  <c r="AK114" i="2"/>
  <c r="AV856" i="1"/>
  <c r="X856" i="1"/>
  <c r="AU856" i="1"/>
  <c r="W856" i="1"/>
  <c r="AT856" i="1"/>
  <c r="V856" i="1"/>
  <c r="AS856" i="1"/>
  <c r="U856" i="1"/>
  <c r="AR856" i="1"/>
  <c r="T856" i="1"/>
  <c r="AQ856" i="1"/>
  <c r="S856" i="1"/>
  <c r="AO856" i="1"/>
  <c r="Q856" i="1"/>
  <c r="AM856" i="1"/>
  <c r="O856" i="1"/>
  <c r="AI856" i="1"/>
  <c r="K856" i="1"/>
  <c r="M856" i="1"/>
  <c r="L856" i="1"/>
  <c r="AY856" i="1"/>
  <c r="AX856" i="1"/>
  <c r="AW856" i="1"/>
  <c r="AP856" i="1"/>
  <c r="AN856" i="1"/>
  <c r="AL856" i="1"/>
  <c r="AK856" i="1"/>
  <c r="AJ856" i="1"/>
  <c r="AH856" i="1"/>
  <c r="AG856" i="1"/>
  <c r="AF856" i="1"/>
  <c r="AE856" i="1"/>
  <c r="AD856" i="1"/>
  <c r="AC856" i="1"/>
  <c r="AB856" i="1"/>
  <c r="AA856" i="1"/>
  <c r="Z856" i="1"/>
  <c r="Y856" i="1"/>
  <c r="R856" i="1"/>
  <c r="P856" i="1"/>
  <c r="N856" i="1"/>
  <c r="AY131" i="1"/>
  <c r="AA131" i="1"/>
  <c r="AT131" i="1"/>
  <c r="V131" i="1"/>
  <c r="AP131" i="1"/>
  <c r="R131" i="1"/>
  <c r="AN131" i="1"/>
  <c r="P131" i="1"/>
  <c r="AS131" i="1"/>
  <c r="O131" i="1"/>
  <c r="AR131" i="1"/>
  <c r="N131" i="1"/>
  <c r="AQ131" i="1"/>
  <c r="M131" i="1"/>
  <c r="AO131" i="1"/>
  <c r="L131" i="1"/>
  <c r="AM131" i="1"/>
  <c r="K131" i="1"/>
  <c r="AL131" i="1"/>
  <c r="AJ131" i="1"/>
  <c r="AI131" i="1"/>
  <c r="AH131" i="1"/>
  <c r="AG131" i="1"/>
  <c r="AE131" i="1"/>
  <c r="AD131" i="1"/>
  <c r="AB131" i="1"/>
  <c r="Z131" i="1"/>
  <c r="Y131" i="1"/>
  <c r="X131" i="1"/>
  <c r="AX131" i="1"/>
  <c r="U131" i="1"/>
  <c r="AW131" i="1"/>
  <c r="T131" i="1"/>
  <c r="Q131" i="1"/>
  <c r="S131" i="1"/>
  <c r="AV131" i="1"/>
  <c r="AU131" i="1"/>
  <c r="AK131" i="1"/>
  <c r="AF131" i="1"/>
  <c r="AC131" i="1"/>
  <c r="W131" i="1"/>
  <c r="AG284" i="1"/>
  <c r="AB284" i="1"/>
  <c r="AV284" i="1"/>
  <c r="X284" i="1"/>
  <c r="AT284" i="1"/>
  <c r="V284" i="1"/>
  <c r="AN284" i="1"/>
  <c r="P284" i="1"/>
  <c r="W284" i="1"/>
  <c r="U284" i="1"/>
  <c r="AY284" i="1"/>
  <c r="T284" i="1"/>
  <c r="AX284" i="1"/>
  <c r="S284" i="1"/>
  <c r="AU284" i="1"/>
  <c r="Q284" i="1"/>
  <c r="AS284" i="1"/>
  <c r="O284" i="1"/>
  <c r="AR284" i="1"/>
  <c r="N284" i="1"/>
  <c r="AQ284" i="1"/>
  <c r="M284" i="1"/>
  <c r="AP284" i="1"/>
  <c r="L284" i="1"/>
  <c r="AO284" i="1"/>
  <c r="K284" i="1"/>
  <c r="AL284" i="1"/>
  <c r="AJ284" i="1"/>
  <c r="AI284" i="1"/>
  <c r="AF284" i="1"/>
  <c r="AE284" i="1"/>
  <c r="AD284" i="1"/>
  <c r="AC284" i="1"/>
  <c r="AA284" i="1"/>
  <c r="Z284" i="1"/>
  <c r="AM284" i="1"/>
  <c r="AK284" i="1"/>
  <c r="AH284" i="1"/>
  <c r="Y284" i="1"/>
  <c r="R284" i="1"/>
  <c r="AW284" i="1"/>
  <c r="AW1924" i="1"/>
  <c r="Y1924" i="1"/>
  <c r="AT1924" i="1"/>
  <c r="V1924" i="1"/>
  <c r="AS1924" i="1"/>
  <c r="S1924" i="1"/>
  <c r="AQ1924" i="1"/>
  <c r="P1924" i="1"/>
  <c r="AO1924" i="1"/>
  <c r="N1924" i="1"/>
  <c r="AN1924" i="1"/>
  <c r="M1924" i="1"/>
  <c r="AJ1924" i="1"/>
  <c r="AI1924" i="1"/>
  <c r="AH1924" i="1"/>
  <c r="AG1924" i="1"/>
  <c r="AE1924" i="1"/>
  <c r="AR1924" i="1"/>
  <c r="K1924" i="1"/>
  <c r="R1924" i="1"/>
  <c r="O1924" i="1"/>
  <c r="AX1924" i="1"/>
  <c r="AA1924" i="1"/>
  <c r="AY1924" i="1"/>
  <c r="AV1924" i="1"/>
  <c r="AU1924" i="1"/>
  <c r="AP1924" i="1"/>
  <c r="AF1924" i="1"/>
  <c r="AD1924" i="1"/>
  <c r="AC1924" i="1"/>
  <c r="AB1924" i="1"/>
  <c r="Z1924" i="1"/>
  <c r="X1924" i="1"/>
  <c r="AL1924" i="1"/>
  <c r="U1924" i="1"/>
  <c r="L1924" i="1"/>
  <c r="T1924" i="1"/>
  <c r="W1924" i="1"/>
  <c r="Q1924" i="1"/>
  <c r="AK1924" i="1"/>
  <c r="AM1924" i="1"/>
  <c r="J1854" i="1"/>
  <c r="AQ1750" i="1"/>
  <c r="S1750" i="1"/>
  <c r="AP1750" i="1"/>
  <c r="R1750" i="1"/>
  <c r="AO1750" i="1"/>
  <c r="Q1750" i="1"/>
  <c r="AN1750" i="1"/>
  <c r="P1750" i="1"/>
  <c r="AM1750" i="1"/>
  <c r="O1750" i="1"/>
  <c r="AL1750" i="1"/>
  <c r="N1750" i="1"/>
  <c r="Z1750" i="1"/>
  <c r="X1750" i="1"/>
  <c r="AW1750" i="1"/>
  <c r="M1750" i="1"/>
  <c r="AU1750" i="1"/>
  <c r="K1750" i="1"/>
  <c r="AT1750" i="1"/>
  <c r="AR1750" i="1"/>
  <c r="AC1750" i="1"/>
  <c r="AB1750" i="1"/>
  <c r="AA1750" i="1"/>
  <c r="Y1750" i="1"/>
  <c r="W1750" i="1"/>
  <c r="V1750" i="1"/>
  <c r="U1750" i="1"/>
  <c r="T1750" i="1"/>
  <c r="L1750" i="1"/>
  <c r="AY1750" i="1"/>
  <c r="AX1750" i="1"/>
  <c r="AV1750" i="1"/>
  <c r="AS1750" i="1"/>
  <c r="AK1750" i="1"/>
  <c r="AJ1750" i="1"/>
  <c r="AI1750" i="1"/>
  <c r="AH1750" i="1"/>
  <c r="AG1750" i="1"/>
  <c r="AF1750" i="1"/>
  <c r="AE1750" i="1"/>
  <c r="AD1750" i="1"/>
  <c r="J1533" i="1"/>
  <c r="J1539" i="1"/>
  <c r="J1551" i="1"/>
  <c r="AD116" i="2" s="1"/>
  <c r="J1453" i="1"/>
  <c r="AI1491" i="1"/>
  <c r="K1491" i="1"/>
  <c r="AH1491" i="1"/>
  <c r="AG1491" i="1"/>
  <c r="AF1491" i="1"/>
  <c r="AB1491" i="1"/>
  <c r="AK1491" i="1"/>
  <c r="AJ1491" i="1"/>
  <c r="AE1491" i="1"/>
  <c r="AD1491" i="1"/>
  <c r="AC1491" i="1"/>
  <c r="AA1491" i="1"/>
  <c r="Z1491" i="1"/>
  <c r="Y1491" i="1"/>
  <c r="X1491" i="1"/>
  <c r="W1491" i="1"/>
  <c r="AY1491" i="1"/>
  <c r="V1491" i="1"/>
  <c r="AW1491" i="1"/>
  <c r="T1491" i="1"/>
  <c r="AV1491" i="1"/>
  <c r="S1491" i="1"/>
  <c r="AR1491" i="1"/>
  <c r="O1491" i="1"/>
  <c r="AQ1491" i="1"/>
  <c r="N1491" i="1"/>
  <c r="AP1491" i="1"/>
  <c r="M1491" i="1"/>
  <c r="AX1491" i="1"/>
  <c r="AU1491" i="1"/>
  <c r="AT1491" i="1"/>
  <c r="AS1491" i="1"/>
  <c r="AO1491" i="1"/>
  <c r="AN1491" i="1"/>
  <c r="AM1491" i="1"/>
  <c r="AL1491" i="1"/>
  <c r="U1491" i="1"/>
  <c r="R1491" i="1"/>
  <c r="Q1491" i="1"/>
  <c r="P1491" i="1"/>
  <c r="L1491" i="1"/>
  <c r="AG1408" i="1"/>
  <c r="AC1408" i="1"/>
  <c r="AW1408" i="1"/>
  <c r="Y1408" i="1"/>
  <c r="AI1408" i="1"/>
  <c r="AH1408" i="1"/>
  <c r="AF1408" i="1"/>
  <c r="AE1408" i="1"/>
  <c r="AD1408" i="1"/>
  <c r="AB1408" i="1"/>
  <c r="AA1408" i="1"/>
  <c r="Z1408" i="1"/>
  <c r="X1408" i="1"/>
  <c r="AY1408" i="1"/>
  <c r="W1408" i="1"/>
  <c r="AX1408" i="1"/>
  <c r="V1408" i="1"/>
  <c r="AV1408" i="1"/>
  <c r="U1408" i="1"/>
  <c r="AU1408" i="1"/>
  <c r="T1408" i="1"/>
  <c r="AT1408" i="1"/>
  <c r="S1408" i="1"/>
  <c r="AS1408" i="1"/>
  <c r="R1408" i="1"/>
  <c r="AR1408" i="1"/>
  <c r="Q1408" i="1"/>
  <c r="AQ1408" i="1"/>
  <c r="P1408" i="1"/>
  <c r="AP1408" i="1"/>
  <c r="O1408" i="1"/>
  <c r="AO1408" i="1"/>
  <c r="N1408" i="1"/>
  <c r="AN1408" i="1"/>
  <c r="M1408" i="1"/>
  <c r="AM1408" i="1"/>
  <c r="L1408" i="1"/>
  <c r="AL1408" i="1"/>
  <c r="K1408" i="1"/>
  <c r="AK1408" i="1"/>
  <c r="AJ1408" i="1"/>
  <c r="AK1405" i="1"/>
  <c r="M1405" i="1"/>
  <c r="AG1405" i="1"/>
  <c r="AC1405" i="1"/>
  <c r="AU1405" i="1"/>
  <c r="T1405" i="1"/>
  <c r="AT1405" i="1"/>
  <c r="S1405" i="1"/>
  <c r="AS1405" i="1"/>
  <c r="R1405" i="1"/>
  <c r="AR1405" i="1"/>
  <c r="Q1405" i="1"/>
  <c r="AQ1405" i="1"/>
  <c r="P1405" i="1"/>
  <c r="AP1405" i="1"/>
  <c r="O1405" i="1"/>
  <c r="AO1405" i="1"/>
  <c r="N1405" i="1"/>
  <c r="AN1405" i="1"/>
  <c r="L1405" i="1"/>
  <c r="AM1405" i="1"/>
  <c r="K1405" i="1"/>
  <c r="AL1405" i="1"/>
  <c r="AJ1405" i="1"/>
  <c r="AI1405" i="1"/>
  <c r="AH1405" i="1"/>
  <c r="AF1405" i="1"/>
  <c r="AE1405" i="1"/>
  <c r="AD1405" i="1"/>
  <c r="AB1405" i="1"/>
  <c r="AA1405" i="1"/>
  <c r="Z1405" i="1"/>
  <c r="Y1405" i="1"/>
  <c r="AY1405" i="1"/>
  <c r="X1405" i="1"/>
  <c r="AX1405" i="1"/>
  <c r="W1405" i="1"/>
  <c r="AW1405" i="1"/>
  <c r="AV1405" i="1"/>
  <c r="V1405" i="1"/>
  <c r="U1405" i="1"/>
  <c r="AK1386" i="1"/>
  <c r="M1386" i="1"/>
  <c r="AT1386" i="1"/>
  <c r="U1386" i="1"/>
  <c r="AS1386" i="1"/>
  <c r="T1386" i="1"/>
  <c r="AR1386" i="1"/>
  <c r="S1386" i="1"/>
  <c r="AQ1386" i="1"/>
  <c r="R1386" i="1"/>
  <c r="AP1386" i="1"/>
  <c r="Q1386" i="1"/>
  <c r="AO1386" i="1"/>
  <c r="P1386" i="1"/>
  <c r="AN1386" i="1"/>
  <c r="O1386" i="1"/>
  <c r="AM1386" i="1"/>
  <c r="N1386" i="1"/>
  <c r="AL1386" i="1"/>
  <c r="L1386" i="1"/>
  <c r="AJ1386" i="1"/>
  <c r="K1386" i="1"/>
  <c r="AI1386" i="1"/>
  <c r="AH1386" i="1"/>
  <c r="AF1386" i="1"/>
  <c r="AE1386" i="1"/>
  <c r="AW1386" i="1"/>
  <c r="X1386" i="1"/>
  <c r="W1386" i="1"/>
  <c r="V1386" i="1"/>
  <c r="AY1386" i="1"/>
  <c r="AX1386" i="1"/>
  <c r="AV1386" i="1"/>
  <c r="AU1386" i="1"/>
  <c r="AG1386" i="1"/>
  <c r="AD1386" i="1"/>
  <c r="AC1386" i="1"/>
  <c r="AB1386" i="1"/>
  <c r="AA1386" i="1"/>
  <c r="Z1386" i="1"/>
  <c r="Y1386" i="1"/>
  <c r="AK1401" i="1"/>
  <c r="M1401" i="1"/>
  <c r="AG1401" i="1"/>
  <c r="AB1401" i="1"/>
  <c r="AA1401" i="1"/>
  <c r="Z1401" i="1"/>
  <c r="AY1401" i="1"/>
  <c r="Y1401" i="1"/>
  <c r="AX1401" i="1"/>
  <c r="X1401" i="1"/>
  <c r="AW1401" i="1"/>
  <c r="W1401" i="1"/>
  <c r="AV1401" i="1"/>
  <c r="V1401" i="1"/>
  <c r="AU1401" i="1"/>
  <c r="U1401" i="1"/>
  <c r="AT1401" i="1"/>
  <c r="T1401" i="1"/>
  <c r="AS1401" i="1"/>
  <c r="S1401" i="1"/>
  <c r="AR1401" i="1"/>
  <c r="R1401" i="1"/>
  <c r="AQ1401" i="1"/>
  <c r="Q1401" i="1"/>
  <c r="AP1401" i="1"/>
  <c r="P1401" i="1"/>
  <c r="AO1401" i="1"/>
  <c r="O1401" i="1"/>
  <c r="AN1401" i="1"/>
  <c r="N1401" i="1"/>
  <c r="AM1401" i="1"/>
  <c r="L1401" i="1"/>
  <c r="AL1401" i="1"/>
  <c r="K1401" i="1"/>
  <c r="AJ1401" i="1"/>
  <c r="AI1401" i="1"/>
  <c r="AH1401" i="1"/>
  <c r="AF1401" i="1"/>
  <c r="AE1401" i="1"/>
  <c r="AD1401" i="1"/>
  <c r="AC1401" i="1"/>
  <c r="J1362" i="1"/>
  <c r="J1346" i="1"/>
  <c r="J1363" i="1"/>
  <c r="J1347" i="1"/>
  <c r="AK1388" i="1"/>
  <c r="M1388" i="1"/>
  <c r="AX1388" i="1"/>
  <c r="Y1388" i="1"/>
  <c r="AW1388" i="1"/>
  <c r="X1388" i="1"/>
  <c r="AV1388" i="1"/>
  <c r="W1388" i="1"/>
  <c r="AU1388" i="1"/>
  <c r="V1388" i="1"/>
  <c r="AT1388" i="1"/>
  <c r="U1388" i="1"/>
  <c r="AS1388" i="1"/>
  <c r="T1388" i="1"/>
  <c r="AR1388" i="1"/>
  <c r="S1388" i="1"/>
  <c r="AQ1388" i="1"/>
  <c r="R1388" i="1"/>
  <c r="AP1388" i="1"/>
  <c r="Q1388" i="1"/>
  <c r="AO1388" i="1"/>
  <c r="P1388" i="1"/>
  <c r="AN1388" i="1"/>
  <c r="O1388" i="1"/>
  <c r="AM1388" i="1"/>
  <c r="N1388" i="1"/>
  <c r="AL1388" i="1"/>
  <c r="L1388" i="1"/>
  <c r="AJ1388" i="1"/>
  <c r="K1388" i="1"/>
  <c r="AI1388" i="1"/>
  <c r="AH1388" i="1"/>
  <c r="AE1388" i="1"/>
  <c r="AB1388" i="1"/>
  <c r="AY1388" i="1"/>
  <c r="AG1388" i="1"/>
  <c r="AF1388" i="1"/>
  <c r="AD1388" i="1"/>
  <c r="AC1388" i="1"/>
  <c r="AA1388" i="1"/>
  <c r="Z1388" i="1"/>
  <c r="AV1171" i="1"/>
  <c r="X1171" i="1"/>
  <c r="AU1171" i="1"/>
  <c r="W1171" i="1"/>
  <c r="AS1171" i="1"/>
  <c r="S1171" i="1"/>
  <c r="AR1171" i="1"/>
  <c r="R1171" i="1"/>
  <c r="AQ1171" i="1"/>
  <c r="Q1171" i="1"/>
  <c r="AP1171" i="1"/>
  <c r="P1171" i="1"/>
  <c r="AO1171" i="1"/>
  <c r="O1171" i="1"/>
  <c r="AN1171" i="1"/>
  <c r="N1171" i="1"/>
  <c r="AM1171" i="1"/>
  <c r="M1171" i="1"/>
  <c r="AL1171" i="1"/>
  <c r="L1171" i="1"/>
  <c r="AK1171" i="1"/>
  <c r="K1171" i="1"/>
  <c r="AJ1171" i="1"/>
  <c r="AI1171" i="1"/>
  <c r="AH1171" i="1"/>
  <c r="AG1171" i="1"/>
  <c r="AF1171" i="1"/>
  <c r="AE1171" i="1"/>
  <c r="AD1171" i="1"/>
  <c r="AC1171" i="1"/>
  <c r="AB1171" i="1"/>
  <c r="AA1171" i="1"/>
  <c r="Z1171" i="1"/>
  <c r="AY1171" i="1"/>
  <c r="Y1171" i="1"/>
  <c r="AX1171" i="1"/>
  <c r="V1171" i="1"/>
  <c r="AW1171" i="1"/>
  <c r="U1171" i="1"/>
  <c r="AT1171" i="1"/>
  <c r="T1171" i="1"/>
  <c r="AT1249" i="1"/>
  <c r="V1249" i="1"/>
  <c r="AS1249" i="1"/>
  <c r="U1249" i="1"/>
  <c r="AR1249" i="1"/>
  <c r="T1249" i="1"/>
  <c r="AQ1249" i="1"/>
  <c r="S1249" i="1"/>
  <c r="AO1249" i="1"/>
  <c r="Q1249" i="1"/>
  <c r="AY1249" i="1"/>
  <c r="R1249" i="1"/>
  <c r="AX1249" i="1"/>
  <c r="P1249" i="1"/>
  <c r="AV1249" i="1"/>
  <c r="N1249" i="1"/>
  <c r="AK1249" i="1"/>
  <c r="AF1249" i="1"/>
  <c r="AB1249" i="1"/>
  <c r="AA1249" i="1"/>
  <c r="Z1249" i="1"/>
  <c r="Y1249" i="1"/>
  <c r="X1249" i="1"/>
  <c r="W1249" i="1"/>
  <c r="O1249" i="1"/>
  <c r="M1249" i="1"/>
  <c r="L1249" i="1"/>
  <c r="K1249" i="1"/>
  <c r="AW1249" i="1"/>
  <c r="AU1249" i="1"/>
  <c r="AP1249" i="1"/>
  <c r="AN1249" i="1"/>
  <c r="AM1249" i="1"/>
  <c r="AL1249" i="1"/>
  <c r="AJ1249" i="1"/>
  <c r="AI1249" i="1"/>
  <c r="AH1249" i="1"/>
  <c r="AG1249" i="1"/>
  <c r="AE1249" i="1"/>
  <c r="AD1249" i="1"/>
  <c r="AC1249" i="1"/>
  <c r="AI1081" i="1"/>
  <c r="K1081" i="1"/>
  <c r="AH1081" i="1"/>
  <c r="AF1081" i="1"/>
  <c r="AD1081" i="1"/>
  <c r="AW1081" i="1"/>
  <c r="Y1081" i="1"/>
  <c r="AP1081" i="1"/>
  <c r="M1081" i="1"/>
  <c r="AO1081" i="1"/>
  <c r="L1081" i="1"/>
  <c r="AN1081" i="1"/>
  <c r="AM1081" i="1"/>
  <c r="AL1081" i="1"/>
  <c r="AG1081" i="1"/>
  <c r="AE1081" i="1"/>
  <c r="AA1081" i="1"/>
  <c r="AR1081" i="1"/>
  <c r="AQ1081" i="1"/>
  <c r="AK1081" i="1"/>
  <c r="AJ1081" i="1"/>
  <c r="AC1081" i="1"/>
  <c r="AB1081" i="1"/>
  <c r="Z1081" i="1"/>
  <c r="X1081" i="1"/>
  <c r="W1081" i="1"/>
  <c r="V1081" i="1"/>
  <c r="U1081" i="1"/>
  <c r="T1081" i="1"/>
  <c r="S1081" i="1"/>
  <c r="R1081" i="1"/>
  <c r="Q1081" i="1"/>
  <c r="P1081" i="1"/>
  <c r="O1081" i="1"/>
  <c r="N1081" i="1"/>
  <c r="AY1081" i="1"/>
  <c r="AX1081" i="1"/>
  <c r="AV1081" i="1"/>
  <c r="AU1081" i="1"/>
  <c r="AT1081" i="1"/>
  <c r="AS1081" i="1"/>
  <c r="AI1120" i="1"/>
  <c r="K1120" i="1"/>
  <c r="AH1120" i="1"/>
  <c r="AF1120" i="1"/>
  <c r="AD1120" i="1"/>
  <c r="AB1120" i="1"/>
  <c r="AW1120" i="1"/>
  <c r="Y1120" i="1"/>
  <c r="AK1120" i="1"/>
  <c r="M1120" i="1"/>
  <c r="AT1120" i="1"/>
  <c r="O1120" i="1"/>
  <c r="AS1120" i="1"/>
  <c r="N1120" i="1"/>
  <c r="AR1120" i="1"/>
  <c r="L1120" i="1"/>
  <c r="AQ1120" i="1"/>
  <c r="AP1120" i="1"/>
  <c r="AO1120" i="1"/>
  <c r="AN1120" i="1"/>
  <c r="AM1120" i="1"/>
  <c r="AL1120" i="1"/>
  <c r="AJ1120" i="1"/>
  <c r="AG1120" i="1"/>
  <c r="AE1120" i="1"/>
  <c r="AC1120" i="1"/>
  <c r="AA1120" i="1"/>
  <c r="Z1120" i="1"/>
  <c r="V1120" i="1"/>
  <c r="T1120" i="1"/>
  <c r="AY1120" i="1"/>
  <c r="S1120" i="1"/>
  <c r="AV1120" i="1"/>
  <c r="Q1120" i="1"/>
  <c r="AX1120" i="1"/>
  <c r="AU1120" i="1"/>
  <c r="X1120" i="1"/>
  <c r="W1120" i="1"/>
  <c r="U1120" i="1"/>
  <c r="R1120" i="1"/>
  <c r="P1120" i="1"/>
  <c r="J1158" i="1"/>
  <c r="AI1103" i="1"/>
  <c r="K1103" i="1"/>
  <c r="AH1103" i="1"/>
  <c r="AF1103" i="1"/>
  <c r="AD1103" i="1"/>
  <c r="AB1103" i="1"/>
  <c r="AW1103" i="1"/>
  <c r="Y1103" i="1"/>
  <c r="AK1103" i="1"/>
  <c r="M1103" i="1"/>
  <c r="AC1103" i="1"/>
  <c r="AA1103" i="1"/>
  <c r="Z1103" i="1"/>
  <c r="X1103" i="1"/>
  <c r="W1103" i="1"/>
  <c r="V1103" i="1"/>
  <c r="T1103" i="1"/>
  <c r="AY1103" i="1"/>
  <c r="S1103" i="1"/>
  <c r="AX1103" i="1"/>
  <c r="R1103" i="1"/>
  <c r="AU1103" i="1"/>
  <c r="P1103" i="1"/>
  <c r="AS1103" i="1"/>
  <c r="N1103" i="1"/>
  <c r="AM1103" i="1"/>
  <c r="AV1103" i="1"/>
  <c r="AT1103" i="1"/>
  <c r="AR1103" i="1"/>
  <c r="AQ1103" i="1"/>
  <c r="AP1103" i="1"/>
  <c r="AO1103" i="1"/>
  <c r="AN1103" i="1"/>
  <c r="AL1103" i="1"/>
  <c r="AJ1103" i="1"/>
  <c r="AG1103" i="1"/>
  <c r="AE1103" i="1"/>
  <c r="U1103" i="1"/>
  <c r="Q1103" i="1"/>
  <c r="O1103" i="1"/>
  <c r="L1103" i="1"/>
  <c r="AR951" i="1"/>
  <c r="T951" i="1"/>
  <c r="AQ951" i="1"/>
  <c r="S951" i="1"/>
  <c r="AN951" i="1"/>
  <c r="P951" i="1"/>
  <c r="AM951" i="1"/>
  <c r="O951" i="1"/>
  <c r="AK951" i="1"/>
  <c r="M951" i="1"/>
  <c r="AJ951" i="1"/>
  <c r="L951" i="1"/>
  <c r="AI951" i="1"/>
  <c r="K951" i="1"/>
  <c r="AF951" i="1"/>
  <c r="AE951" i="1"/>
  <c r="AD951" i="1"/>
  <c r="AC951" i="1"/>
  <c r="AB951" i="1"/>
  <c r="AA951" i="1"/>
  <c r="Y951" i="1"/>
  <c r="X951" i="1"/>
  <c r="W951" i="1"/>
  <c r="V951" i="1"/>
  <c r="AY951" i="1"/>
  <c r="R951" i="1"/>
  <c r="AX951" i="1"/>
  <c r="Q951" i="1"/>
  <c r="AW951" i="1"/>
  <c r="N951" i="1"/>
  <c r="AU951" i="1"/>
  <c r="AT951" i="1"/>
  <c r="AP951" i="1"/>
  <c r="AL951" i="1"/>
  <c r="AH951" i="1"/>
  <c r="AV951" i="1"/>
  <c r="AS951" i="1"/>
  <c r="AG951" i="1"/>
  <c r="Z951" i="1"/>
  <c r="U951" i="1"/>
  <c r="AO951" i="1"/>
  <c r="AV821" i="1"/>
  <c r="X821" i="1"/>
  <c r="AU821" i="1"/>
  <c r="W821" i="1"/>
  <c r="AT821" i="1"/>
  <c r="V821" i="1"/>
  <c r="AS821" i="1"/>
  <c r="U821" i="1"/>
  <c r="AQ821" i="1"/>
  <c r="S821" i="1"/>
  <c r="AM821" i="1"/>
  <c r="O821" i="1"/>
  <c r="AG821" i="1"/>
  <c r="AF821" i="1"/>
  <c r="AE821" i="1"/>
  <c r="AD821" i="1"/>
  <c r="AC821" i="1"/>
  <c r="AA821" i="1"/>
  <c r="Z821" i="1"/>
  <c r="Y821" i="1"/>
  <c r="AY821" i="1"/>
  <c r="P821" i="1"/>
  <c r="AO821" i="1"/>
  <c r="M821" i="1"/>
  <c r="L821" i="1"/>
  <c r="K821" i="1"/>
  <c r="AX821" i="1"/>
  <c r="AW821" i="1"/>
  <c r="AR821" i="1"/>
  <c r="AP821" i="1"/>
  <c r="AL821" i="1"/>
  <c r="AK821" i="1"/>
  <c r="AJ821" i="1"/>
  <c r="AH821" i="1"/>
  <c r="T821" i="1"/>
  <c r="R821" i="1"/>
  <c r="AB821" i="1"/>
  <c r="Q821" i="1"/>
  <c r="N821" i="1"/>
  <c r="AN821" i="1"/>
  <c r="AI821" i="1"/>
  <c r="AV787" i="1"/>
  <c r="X787" i="1"/>
  <c r="AU787" i="1"/>
  <c r="W787" i="1"/>
  <c r="AT787" i="1"/>
  <c r="V787" i="1"/>
  <c r="AS787" i="1"/>
  <c r="U787" i="1"/>
  <c r="AQ787" i="1"/>
  <c r="S787" i="1"/>
  <c r="AM787" i="1"/>
  <c r="O787" i="1"/>
  <c r="AG787" i="1"/>
  <c r="AF787" i="1"/>
  <c r="AD787" i="1"/>
  <c r="AC787" i="1"/>
  <c r="Z787" i="1"/>
  <c r="AY787" i="1"/>
  <c r="P787" i="1"/>
  <c r="AO787" i="1"/>
  <c r="AA787" i="1"/>
  <c r="Y787" i="1"/>
  <c r="T787" i="1"/>
  <c r="R787" i="1"/>
  <c r="Q787" i="1"/>
  <c r="N787" i="1"/>
  <c r="M787" i="1"/>
  <c r="L787" i="1"/>
  <c r="K787" i="1"/>
  <c r="AX787" i="1"/>
  <c r="AR787" i="1"/>
  <c r="AP787" i="1"/>
  <c r="AN787" i="1"/>
  <c r="AK787" i="1"/>
  <c r="AI787" i="1"/>
  <c r="AH787" i="1"/>
  <c r="AL787" i="1"/>
  <c r="AJ787" i="1"/>
  <c r="AE787" i="1"/>
  <c r="AB787" i="1"/>
  <c r="AW787" i="1"/>
  <c r="AW729" i="1"/>
  <c r="Y729" i="1"/>
  <c r="AT729" i="1"/>
  <c r="U729" i="1"/>
  <c r="AS729" i="1"/>
  <c r="T729" i="1"/>
  <c r="AR729" i="1"/>
  <c r="S729" i="1"/>
  <c r="AQ729" i="1"/>
  <c r="R729" i="1"/>
  <c r="AP729" i="1"/>
  <c r="Q729" i="1"/>
  <c r="AO729" i="1"/>
  <c r="P729" i="1"/>
  <c r="AN729" i="1"/>
  <c r="O729" i="1"/>
  <c r="AM729" i="1"/>
  <c r="N729" i="1"/>
  <c r="AL729" i="1"/>
  <c r="M729" i="1"/>
  <c r="AK729" i="1"/>
  <c r="L729" i="1"/>
  <c r="AJ729" i="1"/>
  <c r="K729" i="1"/>
  <c r="AI729" i="1"/>
  <c r="AH729" i="1"/>
  <c r="AE729" i="1"/>
  <c r="AY729" i="1"/>
  <c r="AX729" i="1"/>
  <c r="AV729" i="1"/>
  <c r="AU729" i="1"/>
  <c r="AG729" i="1"/>
  <c r="AF729" i="1"/>
  <c r="AD729" i="1"/>
  <c r="AC729" i="1"/>
  <c r="AB729" i="1"/>
  <c r="AA729" i="1"/>
  <c r="Z729" i="1"/>
  <c r="X729" i="1"/>
  <c r="W729" i="1"/>
  <c r="V729" i="1"/>
  <c r="AX702" i="1"/>
  <c r="Z702" i="1"/>
  <c r="AV702" i="1"/>
  <c r="X702" i="1"/>
  <c r="AU702" i="1"/>
  <c r="W702" i="1"/>
  <c r="AT702" i="1"/>
  <c r="V702" i="1"/>
  <c r="AR702" i="1"/>
  <c r="T702" i="1"/>
  <c r="AQ702" i="1"/>
  <c r="S702" i="1"/>
  <c r="AP702" i="1"/>
  <c r="R702" i="1"/>
  <c r="AL702" i="1"/>
  <c r="N702" i="1"/>
  <c r="AB702" i="1"/>
  <c r="AA702" i="1"/>
  <c r="Y702" i="1"/>
  <c r="U702" i="1"/>
  <c r="Q702" i="1"/>
  <c r="P702" i="1"/>
  <c r="O702" i="1"/>
  <c r="M702" i="1"/>
  <c r="L702" i="1"/>
  <c r="AY702" i="1"/>
  <c r="K702" i="1"/>
  <c r="AW702" i="1"/>
  <c r="AS702" i="1"/>
  <c r="AO702" i="1"/>
  <c r="AN702" i="1"/>
  <c r="AM702" i="1"/>
  <c r="AK702" i="1"/>
  <c r="AJ702" i="1"/>
  <c r="AI702" i="1"/>
  <c r="AH702" i="1"/>
  <c r="AG702" i="1"/>
  <c r="AF702" i="1"/>
  <c r="AE702" i="1"/>
  <c r="AD702" i="1"/>
  <c r="AC702" i="1"/>
  <c r="AX663" i="1"/>
  <c r="Z663" i="1"/>
  <c r="AV663" i="1"/>
  <c r="X663" i="1"/>
  <c r="AU663" i="1"/>
  <c r="W663" i="1"/>
  <c r="AT663" i="1"/>
  <c r="V663" i="1"/>
  <c r="AQ663" i="1"/>
  <c r="S663" i="1"/>
  <c r="AP663" i="1"/>
  <c r="R663" i="1"/>
  <c r="AL663" i="1"/>
  <c r="N663" i="1"/>
  <c r="AE663" i="1"/>
  <c r="AC663" i="1"/>
  <c r="AB663" i="1"/>
  <c r="AA663" i="1"/>
  <c r="U663" i="1"/>
  <c r="T663" i="1"/>
  <c r="Q663" i="1"/>
  <c r="AW663" i="1"/>
  <c r="L663" i="1"/>
  <c r="AR663" i="1"/>
  <c r="AN663" i="1"/>
  <c r="AY663" i="1"/>
  <c r="AS663" i="1"/>
  <c r="AO663" i="1"/>
  <c r="AM663" i="1"/>
  <c r="AK663" i="1"/>
  <c r="AJ663" i="1"/>
  <c r="AI663" i="1"/>
  <c r="AH663" i="1"/>
  <c r="AG663" i="1"/>
  <c r="AF663" i="1"/>
  <c r="AD663" i="1"/>
  <c r="Y663" i="1"/>
  <c r="P663" i="1"/>
  <c r="O663" i="1"/>
  <c r="M663" i="1"/>
  <c r="K663" i="1"/>
  <c r="AX666" i="1"/>
  <c r="Z666" i="1"/>
  <c r="AV666" i="1"/>
  <c r="X666" i="1"/>
  <c r="AU666" i="1"/>
  <c r="W666" i="1"/>
  <c r="AT666" i="1"/>
  <c r="V666" i="1"/>
  <c r="AQ666" i="1"/>
  <c r="S666" i="1"/>
  <c r="AP666" i="1"/>
  <c r="R666" i="1"/>
  <c r="AL666" i="1"/>
  <c r="N666" i="1"/>
  <c r="U666" i="1"/>
  <c r="Q666" i="1"/>
  <c r="P666" i="1"/>
  <c r="O666" i="1"/>
  <c r="AW666" i="1"/>
  <c r="L666" i="1"/>
  <c r="AS666" i="1"/>
  <c r="K666" i="1"/>
  <c r="AR666" i="1"/>
  <c r="AO666" i="1"/>
  <c r="AK666" i="1"/>
  <c r="AI666" i="1"/>
  <c r="AG666" i="1"/>
  <c r="AC666" i="1"/>
  <c r="AB666" i="1"/>
  <c r="AA666" i="1"/>
  <c r="Y666" i="1"/>
  <c r="T666" i="1"/>
  <c r="M666" i="1"/>
  <c r="AY666" i="1"/>
  <c r="AN666" i="1"/>
  <c r="AM666" i="1"/>
  <c r="AJ666" i="1"/>
  <c r="AH666" i="1"/>
  <c r="AF666" i="1"/>
  <c r="AE666" i="1"/>
  <c r="AD666" i="1"/>
  <c r="J604" i="1"/>
  <c r="AR574" i="1"/>
  <c r="T574" i="1"/>
  <c r="AQ574" i="1"/>
  <c r="S574" i="1"/>
  <c r="AP574" i="1"/>
  <c r="R574" i="1"/>
  <c r="AO574" i="1"/>
  <c r="Q574" i="1"/>
  <c r="AN574" i="1"/>
  <c r="P574" i="1"/>
  <c r="AL574" i="1"/>
  <c r="N574" i="1"/>
  <c r="AK574" i="1"/>
  <c r="M574" i="1"/>
  <c r="AJ574" i="1"/>
  <c r="L574" i="1"/>
  <c r="AI574" i="1"/>
  <c r="K574" i="1"/>
  <c r="AH574" i="1"/>
  <c r="AG574" i="1"/>
  <c r="AF574" i="1"/>
  <c r="AE574" i="1"/>
  <c r="AD574" i="1"/>
  <c r="AC574" i="1"/>
  <c r="AB574" i="1"/>
  <c r="AY574" i="1"/>
  <c r="AA574" i="1"/>
  <c r="AX574" i="1"/>
  <c r="Z574" i="1"/>
  <c r="AW574" i="1"/>
  <c r="AV574" i="1"/>
  <c r="X574" i="1"/>
  <c r="AU574" i="1"/>
  <c r="W574" i="1"/>
  <c r="AT574" i="1"/>
  <c r="V574" i="1"/>
  <c r="AS574" i="1"/>
  <c r="AM574" i="1"/>
  <c r="Y574" i="1"/>
  <c r="U574" i="1"/>
  <c r="O574" i="1"/>
  <c r="AN631" i="1"/>
  <c r="P631" i="1"/>
  <c r="AK631" i="1"/>
  <c r="M631" i="1"/>
  <c r="AJ631" i="1"/>
  <c r="L631" i="1"/>
  <c r="AF631" i="1"/>
  <c r="AB631" i="1"/>
  <c r="AY631" i="1"/>
  <c r="V631" i="1"/>
  <c r="AX631" i="1"/>
  <c r="U631" i="1"/>
  <c r="AW631" i="1"/>
  <c r="T631" i="1"/>
  <c r="AT631" i="1"/>
  <c r="Q631" i="1"/>
  <c r="AS631" i="1"/>
  <c r="O631" i="1"/>
  <c r="AO631" i="1"/>
  <c r="AH631" i="1"/>
  <c r="AL631" i="1"/>
  <c r="AI631" i="1"/>
  <c r="AG631" i="1"/>
  <c r="AE631" i="1"/>
  <c r="AD631" i="1"/>
  <c r="AC631" i="1"/>
  <c r="AA631" i="1"/>
  <c r="Z631" i="1"/>
  <c r="Y631" i="1"/>
  <c r="X631" i="1"/>
  <c r="W631" i="1"/>
  <c r="S631" i="1"/>
  <c r="R631" i="1"/>
  <c r="N631" i="1"/>
  <c r="K631" i="1"/>
  <c r="AV631" i="1"/>
  <c r="AU631" i="1"/>
  <c r="AR631" i="1"/>
  <c r="AQ631" i="1"/>
  <c r="AP631" i="1"/>
  <c r="AM631" i="1"/>
  <c r="AU609" i="1"/>
  <c r="W609" i="1"/>
  <c r="AT609" i="1"/>
  <c r="V609" i="1"/>
  <c r="AS609" i="1"/>
  <c r="U609" i="1"/>
  <c r="AP609" i="1"/>
  <c r="R609" i="1"/>
  <c r="AK609" i="1"/>
  <c r="M609" i="1"/>
  <c r="AD609" i="1"/>
  <c r="AC609" i="1"/>
  <c r="AB609" i="1"/>
  <c r="AA609" i="1"/>
  <c r="Z609" i="1"/>
  <c r="Y609" i="1"/>
  <c r="X609" i="1"/>
  <c r="T609" i="1"/>
  <c r="AY609" i="1"/>
  <c r="S609" i="1"/>
  <c r="AX609" i="1"/>
  <c r="Q609" i="1"/>
  <c r="AW609" i="1"/>
  <c r="P609" i="1"/>
  <c r="AV609" i="1"/>
  <c r="O609" i="1"/>
  <c r="AR609" i="1"/>
  <c r="N609" i="1"/>
  <c r="AQ609" i="1"/>
  <c r="L609" i="1"/>
  <c r="AO609" i="1"/>
  <c r="K609" i="1"/>
  <c r="AN609" i="1"/>
  <c r="AM609" i="1"/>
  <c r="AL609" i="1"/>
  <c r="AJ609" i="1"/>
  <c r="AI609" i="1"/>
  <c r="AH609" i="1"/>
  <c r="AG609" i="1"/>
  <c r="AF609" i="1"/>
  <c r="AE609" i="1"/>
  <c r="AD544" i="1"/>
  <c r="AB544" i="1"/>
  <c r="AX544" i="1"/>
  <c r="Z544" i="1"/>
  <c r="AW544" i="1"/>
  <c r="Y544" i="1"/>
  <c r="AV544" i="1"/>
  <c r="X544" i="1"/>
  <c r="AR544" i="1"/>
  <c r="T544" i="1"/>
  <c r="AN544" i="1"/>
  <c r="P544" i="1"/>
  <c r="AM544" i="1"/>
  <c r="O544" i="1"/>
  <c r="AK544" i="1"/>
  <c r="AJ544" i="1"/>
  <c r="AI544" i="1"/>
  <c r="AH544" i="1"/>
  <c r="AG544" i="1"/>
  <c r="AF544" i="1"/>
  <c r="AE544" i="1"/>
  <c r="AC544" i="1"/>
  <c r="AA544" i="1"/>
  <c r="W544" i="1"/>
  <c r="V544" i="1"/>
  <c r="U544" i="1"/>
  <c r="S544" i="1"/>
  <c r="R544" i="1"/>
  <c r="Q544" i="1"/>
  <c r="N544" i="1"/>
  <c r="AY544" i="1"/>
  <c r="M544" i="1"/>
  <c r="AU544" i="1"/>
  <c r="L544" i="1"/>
  <c r="AT544" i="1"/>
  <c r="K544" i="1"/>
  <c r="AS544" i="1"/>
  <c r="AQ544" i="1"/>
  <c r="AP544" i="1"/>
  <c r="AO544" i="1"/>
  <c r="AL544" i="1"/>
  <c r="AG147" i="2"/>
  <c r="AH482" i="1"/>
  <c r="AF482" i="1"/>
  <c r="AC482" i="1"/>
  <c r="AB482" i="1"/>
  <c r="AV482" i="1"/>
  <c r="X482" i="1"/>
  <c r="AR482" i="1"/>
  <c r="T482" i="1"/>
  <c r="AQ482" i="1"/>
  <c r="S482" i="1"/>
  <c r="AD482" i="1"/>
  <c r="AA482" i="1"/>
  <c r="V482" i="1"/>
  <c r="U482" i="1"/>
  <c r="R482" i="1"/>
  <c r="AY482" i="1"/>
  <c r="Q482" i="1"/>
  <c r="AX482" i="1"/>
  <c r="P482" i="1"/>
  <c r="AW482" i="1"/>
  <c r="O482" i="1"/>
  <c r="AU482" i="1"/>
  <c r="N482" i="1"/>
  <c r="AT482" i="1"/>
  <c r="M482" i="1"/>
  <c r="AP482" i="1"/>
  <c r="AO482" i="1"/>
  <c r="AN482" i="1"/>
  <c r="AL482" i="1"/>
  <c r="K482" i="1"/>
  <c r="AS482" i="1"/>
  <c r="AM482" i="1"/>
  <c r="AK482" i="1"/>
  <c r="AJ482" i="1"/>
  <c r="AI482" i="1"/>
  <c r="AG482" i="1"/>
  <c r="AE482" i="1"/>
  <c r="Z482" i="1"/>
  <c r="Y482" i="1"/>
  <c r="W482" i="1"/>
  <c r="L482" i="1"/>
  <c r="J487" i="1"/>
  <c r="AC623" i="1"/>
  <c r="AB623" i="1"/>
  <c r="AV623" i="1"/>
  <c r="X623" i="1"/>
  <c r="AR623" i="1"/>
  <c r="T623" i="1"/>
  <c r="AO623" i="1"/>
  <c r="M623" i="1"/>
  <c r="AN623" i="1"/>
  <c r="L623" i="1"/>
  <c r="AM623" i="1"/>
  <c r="K623" i="1"/>
  <c r="AJ623" i="1"/>
  <c r="AI623" i="1"/>
  <c r="AE623" i="1"/>
  <c r="Y623" i="1"/>
  <c r="AT623" i="1"/>
  <c r="AS623" i="1"/>
  <c r="AQ623" i="1"/>
  <c r="AP623" i="1"/>
  <c r="AL623" i="1"/>
  <c r="AK623" i="1"/>
  <c r="AH623" i="1"/>
  <c r="AG623" i="1"/>
  <c r="AF623" i="1"/>
  <c r="AD623" i="1"/>
  <c r="AA623" i="1"/>
  <c r="Z623" i="1"/>
  <c r="W623" i="1"/>
  <c r="V623" i="1"/>
  <c r="U623" i="1"/>
  <c r="S623" i="1"/>
  <c r="R623" i="1"/>
  <c r="Q623" i="1"/>
  <c r="P623" i="1"/>
  <c r="O623" i="1"/>
  <c r="AY623" i="1"/>
  <c r="N623" i="1"/>
  <c r="AX623" i="1"/>
  <c r="AW623" i="1"/>
  <c r="AU623" i="1"/>
  <c r="AN387" i="1"/>
  <c r="P387" i="1"/>
  <c r="AM387" i="1"/>
  <c r="O387" i="1"/>
  <c r="AL387" i="1"/>
  <c r="N387" i="1"/>
  <c r="AK387" i="1"/>
  <c r="M387" i="1"/>
  <c r="AH387" i="1"/>
  <c r="AF387" i="1"/>
  <c r="AB387" i="1"/>
  <c r="AT387" i="1"/>
  <c r="V387" i="1"/>
  <c r="AS387" i="1"/>
  <c r="AR387" i="1"/>
  <c r="AQ387" i="1"/>
  <c r="AP387" i="1"/>
  <c r="AO387" i="1"/>
  <c r="AJ387" i="1"/>
  <c r="AI387" i="1"/>
  <c r="AG387" i="1"/>
  <c r="AE387" i="1"/>
  <c r="AD387" i="1"/>
  <c r="AC387" i="1"/>
  <c r="AA387" i="1"/>
  <c r="Z387" i="1"/>
  <c r="Y387" i="1"/>
  <c r="X387" i="1"/>
  <c r="W387" i="1"/>
  <c r="U387" i="1"/>
  <c r="T387" i="1"/>
  <c r="S387" i="1"/>
  <c r="AY387" i="1"/>
  <c r="R387" i="1"/>
  <c r="AX387" i="1"/>
  <c r="Q387" i="1"/>
  <c r="AW387" i="1"/>
  <c r="L387" i="1"/>
  <c r="AV387" i="1"/>
  <c r="AU387" i="1"/>
  <c r="K387" i="1"/>
  <c r="V51" i="2"/>
  <c r="AG120" i="1"/>
  <c r="AF120" i="1"/>
  <c r="AE120" i="1"/>
  <c r="AD120" i="1"/>
  <c r="AC120" i="1"/>
  <c r="AB120" i="1"/>
  <c r="AX120" i="1"/>
  <c r="Z120" i="1"/>
  <c r="AW120" i="1"/>
  <c r="Y120" i="1"/>
  <c r="AV120" i="1"/>
  <c r="X120" i="1"/>
  <c r="AU120" i="1"/>
  <c r="W120" i="1"/>
  <c r="AS120" i="1"/>
  <c r="U120" i="1"/>
  <c r="AR120" i="1"/>
  <c r="T120" i="1"/>
  <c r="AP120" i="1"/>
  <c r="R120" i="1"/>
  <c r="AN120" i="1"/>
  <c r="P120" i="1"/>
  <c r="AM120" i="1"/>
  <c r="O120" i="1"/>
  <c r="AK120" i="1"/>
  <c r="M120" i="1"/>
  <c r="AQ120" i="1"/>
  <c r="AO120" i="1"/>
  <c r="AL120" i="1"/>
  <c r="AJ120" i="1"/>
  <c r="AI120" i="1"/>
  <c r="AH120" i="1"/>
  <c r="AA120" i="1"/>
  <c r="V120" i="1"/>
  <c r="S120" i="1"/>
  <c r="AT120" i="1"/>
  <c r="Q120" i="1"/>
  <c r="N120" i="1"/>
  <c r="L120" i="1"/>
  <c r="K120" i="1"/>
  <c r="AY120" i="1"/>
  <c r="AQ122" i="2"/>
  <c r="AH122" i="2"/>
  <c r="AU181" i="1"/>
  <c r="W181" i="1"/>
  <c r="AP181" i="1"/>
  <c r="R181" i="1"/>
  <c r="AL181" i="1"/>
  <c r="N181" i="1"/>
  <c r="AJ181" i="1"/>
  <c r="L181" i="1"/>
  <c r="AY181" i="1"/>
  <c r="AA181" i="1"/>
  <c r="AC181" i="1"/>
  <c r="AB181" i="1"/>
  <c r="Z181" i="1"/>
  <c r="Y181" i="1"/>
  <c r="X181" i="1"/>
  <c r="V181" i="1"/>
  <c r="AX181" i="1"/>
  <c r="T181" i="1"/>
  <c r="AW181" i="1"/>
  <c r="S181" i="1"/>
  <c r="AV181" i="1"/>
  <c r="Q181" i="1"/>
  <c r="AT181" i="1"/>
  <c r="P181" i="1"/>
  <c r="AR181" i="1"/>
  <c r="M181" i="1"/>
  <c r="AQ181" i="1"/>
  <c r="K181" i="1"/>
  <c r="AN181" i="1"/>
  <c r="AM181" i="1"/>
  <c r="AK181" i="1"/>
  <c r="AI181" i="1"/>
  <c r="AG181" i="1"/>
  <c r="AF181" i="1"/>
  <c r="AE181" i="1"/>
  <c r="AS181" i="1"/>
  <c r="AO181" i="1"/>
  <c r="AH181" i="1"/>
  <c r="AD181" i="1"/>
  <c r="U181" i="1"/>
  <c r="O181" i="1"/>
  <c r="AT218" i="1"/>
  <c r="V218" i="1"/>
  <c r="AS218" i="1"/>
  <c r="U218" i="1"/>
  <c r="AQ218" i="1"/>
  <c r="S218" i="1"/>
  <c r="AN218" i="1"/>
  <c r="P218" i="1"/>
  <c r="AM218" i="1"/>
  <c r="O218" i="1"/>
  <c r="AL218" i="1"/>
  <c r="N218" i="1"/>
  <c r="AK218" i="1"/>
  <c r="M218" i="1"/>
  <c r="AJ218" i="1"/>
  <c r="L218" i="1"/>
  <c r="AH218" i="1"/>
  <c r="AF218" i="1"/>
  <c r="AE218" i="1"/>
  <c r="AB218" i="1"/>
  <c r="AX218" i="1"/>
  <c r="Z218" i="1"/>
  <c r="AW218" i="1"/>
  <c r="Y218" i="1"/>
  <c r="AV218" i="1"/>
  <c r="X218" i="1"/>
  <c r="AY218" i="1"/>
  <c r="AR218" i="1"/>
  <c r="AP218" i="1"/>
  <c r="AO218" i="1"/>
  <c r="AI218" i="1"/>
  <c r="AD218" i="1"/>
  <c r="AC218" i="1"/>
  <c r="W218" i="1"/>
  <c r="T218" i="1"/>
  <c r="R218" i="1"/>
  <c r="Q218" i="1"/>
  <c r="AU218" i="1"/>
  <c r="AG218" i="1"/>
  <c r="AA218" i="1"/>
  <c r="K218" i="1"/>
  <c r="AM143" i="2"/>
  <c r="O143" i="2"/>
  <c r="AG143" i="2"/>
  <c r="I143" i="2"/>
  <c r="AF143" i="2"/>
  <c r="AE143" i="2"/>
  <c r="AD143" i="2"/>
  <c r="AC143" i="2"/>
  <c r="AB143" i="2"/>
  <c r="AA143" i="2"/>
  <c r="Z143" i="2"/>
  <c r="AQ143" i="2"/>
  <c r="Q143" i="2"/>
  <c r="M143" i="2"/>
  <c r="L143" i="2"/>
  <c r="AU143" i="2"/>
  <c r="K143" i="2"/>
  <c r="AT143" i="2"/>
  <c r="J143" i="2"/>
  <c r="AS143" i="2"/>
  <c r="H143" i="2"/>
  <c r="AR143" i="2"/>
  <c r="G143" i="2"/>
  <c r="V143" i="2"/>
  <c r="U143" i="2"/>
  <c r="AP143" i="2"/>
  <c r="AO143" i="2"/>
  <c r="AN143" i="2"/>
  <c r="AL143" i="2"/>
  <c r="AK143" i="2"/>
  <c r="AJ143" i="2"/>
  <c r="AI143" i="2"/>
  <c r="AH143" i="2"/>
  <c r="Y143" i="2"/>
  <c r="X143" i="2"/>
  <c r="W143" i="2"/>
  <c r="T143" i="2"/>
  <c r="S143" i="2"/>
  <c r="R143" i="2"/>
  <c r="P143" i="2"/>
  <c r="N143" i="2"/>
  <c r="AO68" i="1"/>
  <c r="Q68" i="1"/>
  <c r="AM68" i="1"/>
  <c r="O68" i="1"/>
  <c r="AE68" i="1"/>
  <c r="AC68" i="1"/>
  <c r="AV68" i="1"/>
  <c r="X68" i="1"/>
  <c r="AK68" i="1"/>
  <c r="AJ68" i="1"/>
  <c r="AI68" i="1"/>
  <c r="AH68" i="1"/>
  <c r="AG68" i="1"/>
  <c r="AF68" i="1"/>
  <c r="AD68" i="1"/>
  <c r="AB68" i="1"/>
  <c r="AA68" i="1"/>
  <c r="Z68" i="1"/>
  <c r="Y68" i="1"/>
  <c r="W68" i="1"/>
  <c r="V68" i="1"/>
  <c r="AL68" i="1"/>
  <c r="AY68" i="1"/>
  <c r="U68" i="1"/>
  <c r="AX68" i="1"/>
  <c r="T68" i="1"/>
  <c r="AW68" i="1"/>
  <c r="S68" i="1"/>
  <c r="AU68" i="1"/>
  <c r="R68" i="1"/>
  <c r="AT68" i="1"/>
  <c r="P68" i="1"/>
  <c r="AS68" i="1"/>
  <c r="N68" i="1"/>
  <c r="AR68" i="1"/>
  <c r="M68" i="1"/>
  <c r="AQ68" i="1"/>
  <c r="L68" i="1"/>
  <c r="AP68" i="1"/>
  <c r="K68" i="1"/>
  <c r="AN68" i="1"/>
  <c r="AO77" i="2"/>
  <c r="Q77" i="2"/>
  <c r="AN77" i="2"/>
  <c r="P77" i="2"/>
  <c r="AM77" i="2"/>
  <c r="O77" i="2"/>
  <c r="AL77" i="2"/>
  <c r="N77" i="2"/>
  <c r="Y77" i="2"/>
  <c r="AU77" i="2"/>
  <c r="W77" i="2"/>
  <c r="AB77" i="2"/>
  <c r="AA77" i="2"/>
  <c r="Z77" i="2"/>
  <c r="X77" i="2"/>
  <c r="V77" i="2"/>
  <c r="U77" i="2"/>
  <c r="T77" i="2"/>
  <c r="S77" i="2"/>
  <c r="R77" i="2"/>
  <c r="AT77" i="2"/>
  <c r="L77" i="2"/>
  <c r="AS77" i="2"/>
  <c r="AR77" i="2"/>
  <c r="AK77" i="2"/>
  <c r="G77" i="2"/>
  <c r="AJ77" i="2"/>
  <c r="AI77" i="2"/>
  <c r="AH77" i="2"/>
  <c r="AG77" i="2"/>
  <c r="AF77" i="2"/>
  <c r="AC77" i="2"/>
  <c r="M77" i="2"/>
  <c r="AP77" i="2"/>
  <c r="AQ77" i="2"/>
  <c r="AY39" i="1"/>
  <c r="AA39" i="1"/>
  <c r="AM39" i="1"/>
  <c r="O39" i="1"/>
  <c r="AN39" i="1"/>
  <c r="M39" i="1"/>
  <c r="AL39" i="1"/>
  <c r="L39" i="1"/>
  <c r="H77" i="2" s="1"/>
  <c r="N39" i="1"/>
  <c r="AK39" i="1"/>
  <c r="K39" i="1"/>
  <c r="AJ39" i="1"/>
  <c r="AI39" i="1"/>
  <c r="AH39" i="1"/>
  <c r="AO39" i="1"/>
  <c r="AG39" i="1"/>
  <c r="AF39" i="1"/>
  <c r="AE39" i="1"/>
  <c r="AD39" i="1"/>
  <c r="AC39" i="1"/>
  <c r="AB39" i="1"/>
  <c r="Z39" i="1"/>
  <c r="Y39" i="1"/>
  <c r="AX39" i="1"/>
  <c r="X39" i="1"/>
  <c r="AW39" i="1"/>
  <c r="W39" i="1"/>
  <c r="AV39" i="1"/>
  <c r="V39" i="1"/>
  <c r="AU39" i="1"/>
  <c r="U39" i="1"/>
  <c r="AT39" i="1"/>
  <c r="T39" i="1"/>
  <c r="AS39" i="1"/>
  <c r="S39" i="1"/>
  <c r="AR39" i="1"/>
  <c r="R39" i="1"/>
  <c r="AQ39" i="1"/>
  <c r="Q39" i="1"/>
  <c r="AP39" i="1"/>
  <c r="P39" i="1"/>
  <c r="Q160" i="2"/>
  <c r="AD160" i="2"/>
  <c r="AF71" i="2"/>
  <c r="AM117" i="1"/>
  <c r="O117" i="1"/>
  <c r="AL117" i="1"/>
  <c r="N117" i="1"/>
  <c r="AK117" i="1"/>
  <c r="M117" i="1"/>
  <c r="AJ117" i="1"/>
  <c r="L117" i="1"/>
  <c r="AI117" i="1"/>
  <c r="K117" i="1"/>
  <c r="AH117" i="1"/>
  <c r="AF117" i="1"/>
  <c r="AE117" i="1"/>
  <c r="AC117" i="1"/>
  <c r="AY117" i="1"/>
  <c r="AA117" i="1"/>
  <c r="AX117" i="1"/>
  <c r="Z117" i="1"/>
  <c r="AV117" i="1"/>
  <c r="AT117" i="1"/>
  <c r="V117" i="1"/>
  <c r="AS117" i="1"/>
  <c r="U117" i="1"/>
  <c r="AQ117" i="1"/>
  <c r="S117" i="1"/>
  <c r="AB117" i="1"/>
  <c r="Y117" i="1"/>
  <c r="X117" i="1"/>
  <c r="W117" i="1"/>
  <c r="T117" i="1"/>
  <c r="R117" i="1"/>
  <c r="Q117" i="1"/>
  <c r="P117" i="1"/>
  <c r="AD117" i="1"/>
  <c r="AW117" i="1"/>
  <c r="AU117" i="1"/>
  <c r="AR117" i="1"/>
  <c r="AP117" i="1"/>
  <c r="AO117" i="1"/>
  <c r="AN117" i="1"/>
  <c r="AG117" i="1"/>
  <c r="AS158" i="1"/>
  <c r="U158" i="1"/>
  <c r="AN158" i="1"/>
  <c r="P158" i="1"/>
  <c r="AJ158" i="1"/>
  <c r="L158" i="1"/>
  <c r="AH158" i="1"/>
  <c r="AW158" i="1"/>
  <c r="Y158" i="1"/>
  <c r="X158" i="1"/>
  <c r="W158" i="1"/>
  <c r="V158" i="1"/>
  <c r="AY158" i="1"/>
  <c r="T158" i="1"/>
  <c r="AX158" i="1"/>
  <c r="S158" i="1"/>
  <c r="AV158" i="1"/>
  <c r="R158" i="1"/>
  <c r="AT158" i="1"/>
  <c r="O158" i="1"/>
  <c r="AR158" i="1"/>
  <c r="N158" i="1"/>
  <c r="AQ158" i="1"/>
  <c r="M158" i="1"/>
  <c r="AP158" i="1"/>
  <c r="K158" i="1"/>
  <c r="AM158" i="1"/>
  <c r="AL158" i="1"/>
  <c r="AI158" i="1"/>
  <c r="AG158" i="1"/>
  <c r="AF158" i="1"/>
  <c r="AE158" i="1"/>
  <c r="AC158" i="1"/>
  <c r="AB158" i="1"/>
  <c r="AA158" i="1"/>
  <c r="AU158" i="1"/>
  <c r="AO158" i="1"/>
  <c r="AK158" i="1"/>
  <c r="AD158" i="1"/>
  <c r="Z158" i="1"/>
  <c r="Q158" i="1"/>
  <c r="AC60" i="2"/>
  <c r="AO60" i="2"/>
  <c r="AG60" i="1"/>
  <c r="AE60" i="1"/>
  <c r="AU60" i="1"/>
  <c r="W60" i="1"/>
  <c r="AS60" i="1"/>
  <c r="U60" i="1"/>
  <c r="AN60" i="1"/>
  <c r="P60" i="1"/>
  <c r="AY60" i="1"/>
  <c r="T60" i="1"/>
  <c r="AX60" i="1"/>
  <c r="S60" i="1"/>
  <c r="AW60" i="1"/>
  <c r="R60" i="1"/>
  <c r="AV60" i="1"/>
  <c r="Q60" i="1"/>
  <c r="AT60" i="1"/>
  <c r="O60" i="1"/>
  <c r="AR60" i="1"/>
  <c r="N60" i="1"/>
  <c r="AQ60" i="1"/>
  <c r="M60" i="1"/>
  <c r="AP60" i="1"/>
  <c r="L60" i="1"/>
  <c r="H60" i="2" s="1"/>
  <c r="AO60" i="1"/>
  <c r="K60" i="1"/>
  <c r="AM60" i="1"/>
  <c r="AL60" i="1"/>
  <c r="AK60" i="1"/>
  <c r="V60" i="1"/>
  <c r="AJ60" i="1"/>
  <c r="AI60" i="1"/>
  <c r="AH60" i="1"/>
  <c r="AF60" i="1"/>
  <c r="AD60" i="1"/>
  <c r="AC60" i="1"/>
  <c r="AB60" i="1"/>
  <c r="AA60" i="1"/>
  <c r="Z60" i="1"/>
  <c r="Y60" i="1"/>
  <c r="X60" i="1"/>
  <c r="AK109" i="2"/>
  <c r="X124" i="2"/>
  <c r="AR124" i="2"/>
  <c r="AI124" i="2"/>
  <c r="K124" i="2"/>
  <c r="AA124" i="2"/>
  <c r="Z124" i="2"/>
  <c r="Y124" i="2"/>
  <c r="W124" i="2"/>
  <c r="V124" i="2"/>
  <c r="AH124" i="2"/>
  <c r="H124" i="2"/>
  <c r="AG124" i="2"/>
  <c r="G124" i="2"/>
  <c r="O124" i="2"/>
  <c r="N124" i="2"/>
  <c r="M124" i="2"/>
  <c r="AU124" i="2"/>
  <c r="L124" i="2"/>
  <c r="AT124" i="2"/>
  <c r="J124" i="2"/>
  <c r="AC124" i="2"/>
  <c r="AB124" i="2"/>
  <c r="AD124" i="2"/>
  <c r="T124" i="2"/>
  <c r="S124" i="2"/>
  <c r="R124" i="2"/>
  <c r="Q124" i="2"/>
  <c r="P124" i="2"/>
  <c r="AS124" i="2"/>
  <c r="AQ124" i="2"/>
  <c r="AP124" i="2"/>
  <c r="AO124" i="2"/>
  <c r="AN124" i="2"/>
  <c r="AM124" i="2"/>
  <c r="AK124" i="2"/>
  <c r="AJ124" i="2"/>
  <c r="AL124" i="2"/>
  <c r="AF124" i="2"/>
  <c r="AE124" i="2"/>
  <c r="AT194" i="1"/>
  <c r="V194" i="1"/>
  <c r="AS194" i="1"/>
  <c r="U194" i="1"/>
  <c r="AQ194" i="1"/>
  <c r="S194" i="1"/>
  <c r="AN194" i="1"/>
  <c r="P194" i="1"/>
  <c r="AL194" i="1"/>
  <c r="N194" i="1"/>
  <c r="AJ194" i="1"/>
  <c r="L194" i="1"/>
  <c r="AH194" i="1"/>
  <c r="AW194" i="1"/>
  <c r="Y194" i="1"/>
  <c r="AO194" i="1"/>
  <c r="AM194" i="1"/>
  <c r="AK194" i="1"/>
  <c r="AI194" i="1"/>
  <c r="AG194" i="1"/>
  <c r="AF194" i="1"/>
  <c r="AD194" i="1"/>
  <c r="AC194" i="1"/>
  <c r="AB194" i="1"/>
  <c r="AA194" i="1"/>
  <c r="X194" i="1"/>
  <c r="W194" i="1"/>
  <c r="R194" i="1"/>
  <c r="Q194" i="1"/>
  <c r="O194" i="1"/>
  <c r="AY194" i="1"/>
  <c r="M194" i="1"/>
  <c r="AV194" i="1"/>
  <c r="AU194" i="1"/>
  <c r="AR194" i="1"/>
  <c r="AX194" i="1"/>
  <c r="AP194" i="1"/>
  <c r="AE194" i="1"/>
  <c r="Z194" i="1"/>
  <c r="T194" i="1"/>
  <c r="K194" i="1"/>
  <c r="M134" i="2"/>
  <c r="AJ134" i="2"/>
  <c r="L56" i="2"/>
  <c r="AC86" i="1"/>
  <c r="AY86" i="1"/>
  <c r="AA86" i="1"/>
  <c r="AQ86" i="1"/>
  <c r="S86" i="1"/>
  <c r="AO86" i="1"/>
  <c r="Q86" i="1"/>
  <c r="AJ86" i="1"/>
  <c r="L86" i="1"/>
  <c r="AI86" i="1"/>
  <c r="K86" i="1"/>
  <c r="AG86" i="1"/>
  <c r="AK86" i="1"/>
  <c r="AH86" i="1"/>
  <c r="AF86" i="1"/>
  <c r="AE86" i="1"/>
  <c r="AD86" i="1"/>
  <c r="AB86" i="1"/>
  <c r="Z86" i="1"/>
  <c r="Y86" i="1"/>
  <c r="X86" i="1"/>
  <c r="W86" i="1"/>
  <c r="V86" i="1"/>
  <c r="U86" i="1"/>
  <c r="T86" i="1"/>
  <c r="AX86" i="1"/>
  <c r="R86" i="1"/>
  <c r="AW86" i="1"/>
  <c r="P86" i="1"/>
  <c r="AV86" i="1"/>
  <c r="O86" i="1"/>
  <c r="AU86" i="1"/>
  <c r="N86" i="1"/>
  <c r="AT86" i="1"/>
  <c r="M86" i="1"/>
  <c r="AS86" i="1"/>
  <c r="AR86" i="1"/>
  <c r="AP86" i="1"/>
  <c r="AN86" i="1"/>
  <c r="AL86" i="1"/>
  <c r="AM86" i="1"/>
  <c r="AE73" i="1"/>
  <c r="AC73" i="1"/>
  <c r="AS73" i="1"/>
  <c r="U73" i="1"/>
  <c r="AQ73" i="1"/>
  <c r="S73" i="1"/>
  <c r="AL73" i="1"/>
  <c r="N73" i="1"/>
  <c r="AK73" i="1"/>
  <c r="M73" i="1"/>
  <c r="AI73" i="1"/>
  <c r="AH73" i="1"/>
  <c r="AG73" i="1"/>
  <c r="AF73" i="1"/>
  <c r="AD73" i="1"/>
  <c r="AJ73" i="1"/>
  <c r="AB73" i="1"/>
  <c r="AA73" i="1"/>
  <c r="Z73" i="1"/>
  <c r="Y73" i="1"/>
  <c r="X73" i="1"/>
  <c r="W73" i="1"/>
  <c r="V73" i="1"/>
  <c r="AY73" i="1"/>
  <c r="T73" i="1"/>
  <c r="AX73" i="1"/>
  <c r="R73" i="1"/>
  <c r="AW73" i="1"/>
  <c r="Q73" i="1"/>
  <c r="AV73" i="1"/>
  <c r="P73" i="1"/>
  <c r="AU73" i="1"/>
  <c r="O73" i="1"/>
  <c r="AT73" i="1"/>
  <c r="L73" i="1"/>
  <c r="AR73" i="1"/>
  <c r="K73" i="1"/>
  <c r="AP73" i="1"/>
  <c r="AO73" i="1"/>
  <c r="AN73" i="1"/>
  <c r="AM73" i="1"/>
  <c r="AG112" i="2"/>
  <c r="L111" i="2"/>
  <c r="AM111" i="2"/>
  <c r="AO115" i="2"/>
  <c r="AT115" i="2"/>
  <c r="Z110" i="2"/>
  <c r="AB110" i="2"/>
  <c r="AA114" i="2"/>
  <c r="N114" i="2"/>
  <c r="AW891" i="1"/>
  <c r="Y891" i="1"/>
  <c r="AV891" i="1"/>
  <c r="X891" i="1"/>
  <c r="AS891" i="1"/>
  <c r="U891" i="1"/>
  <c r="AR891" i="1"/>
  <c r="T891" i="1"/>
  <c r="AN891" i="1"/>
  <c r="P891" i="1"/>
  <c r="AJ891" i="1"/>
  <c r="L891" i="1"/>
  <c r="V891" i="1"/>
  <c r="S891" i="1"/>
  <c r="R891" i="1"/>
  <c r="AY891" i="1"/>
  <c r="Q891" i="1"/>
  <c r="AX891" i="1"/>
  <c r="O891" i="1"/>
  <c r="AU891" i="1"/>
  <c r="N891" i="1"/>
  <c r="AQ891" i="1"/>
  <c r="K891" i="1"/>
  <c r="AP891" i="1"/>
  <c r="AO891" i="1"/>
  <c r="AM891" i="1"/>
  <c r="AK891" i="1"/>
  <c r="AI891" i="1"/>
  <c r="AH891" i="1"/>
  <c r="AF891" i="1"/>
  <c r="AE891" i="1"/>
  <c r="AD891" i="1"/>
  <c r="AC891" i="1"/>
  <c r="AA891" i="1"/>
  <c r="Z891" i="1"/>
  <c r="AT891" i="1"/>
  <c r="AL891" i="1"/>
  <c r="AG891" i="1"/>
  <c r="AB891" i="1"/>
  <c r="W891" i="1"/>
  <c r="M891" i="1"/>
  <c r="AM1819" i="1"/>
  <c r="O1819" i="1"/>
  <c r="AL1819" i="1"/>
  <c r="N1819" i="1"/>
  <c r="AG1819" i="1"/>
  <c r="AF1819" i="1"/>
  <c r="AE1819" i="1"/>
  <c r="AC1819" i="1"/>
  <c r="AB1819" i="1"/>
  <c r="AV1819" i="1"/>
  <c r="V1819" i="1"/>
  <c r="AR1819" i="1"/>
  <c r="R1819" i="1"/>
  <c r="AQ1819" i="1"/>
  <c r="Q1819" i="1"/>
  <c r="AD1819" i="1"/>
  <c r="AA1819" i="1"/>
  <c r="Z1819" i="1"/>
  <c r="Y1819" i="1"/>
  <c r="X1819" i="1"/>
  <c r="U1819" i="1"/>
  <c r="S1819" i="1"/>
  <c r="AY1819" i="1"/>
  <c r="L1819" i="1"/>
  <c r="AP1819" i="1"/>
  <c r="AN1819" i="1"/>
  <c r="AX1819" i="1"/>
  <c r="AW1819" i="1"/>
  <c r="AU1819" i="1"/>
  <c r="AT1819" i="1"/>
  <c r="AS1819" i="1"/>
  <c r="AO1819" i="1"/>
  <c r="AK1819" i="1"/>
  <c r="AJ1819" i="1"/>
  <c r="AI1819" i="1"/>
  <c r="AH1819" i="1"/>
  <c r="W1819" i="1"/>
  <c r="T1819" i="1"/>
  <c r="P1819" i="1"/>
  <c r="M1819" i="1"/>
  <c r="K1819" i="1"/>
  <c r="AQ1770" i="1"/>
  <c r="S1770" i="1"/>
  <c r="AP1770" i="1"/>
  <c r="R1770" i="1"/>
  <c r="AO1770" i="1"/>
  <c r="Q1770" i="1"/>
  <c r="AN1770" i="1"/>
  <c r="P1770" i="1"/>
  <c r="AM1770" i="1"/>
  <c r="O1770" i="1"/>
  <c r="AL1770" i="1"/>
  <c r="N1770" i="1"/>
  <c r="AJ1770" i="1"/>
  <c r="L1770" i="1"/>
  <c r="AI1770" i="1"/>
  <c r="K1770" i="1"/>
  <c r="AC1770" i="1"/>
  <c r="AX1770" i="1"/>
  <c r="Z1770" i="1"/>
  <c r="AS1770" i="1"/>
  <c r="U1770" i="1"/>
  <c r="AK1770" i="1"/>
  <c r="AH1770" i="1"/>
  <c r="AG1770" i="1"/>
  <c r="AF1770" i="1"/>
  <c r="AE1770" i="1"/>
  <c r="AD1770" i="1"/>
  <c r="AA1770" i="1"/>
  <c r="X1770" i="1"/>
  <c r="W1770" i="1"/>
  <c r="T1770" i="1"/>
  <c r="AU1770" i="1"/>
  <c r="AT1770" i="1"/>
  <c r="AY1770" i="1"/>
  <c r="AW1770" i="1"/>
  <c r="AV1770" i="1"/>
  <c r="AR1770" i="1"/>
  <c r="AB1770" i="1"/>
  <c r="Y1770" i="1"/>
  <c r="V1770" i="1"/>
  <c r="M1770" i="1"/>
  <c r="AM1727" i="1"/>
  <c r="O1727" i="1"/>
  <c r="AR1727" i="1"/>
  <c r="S1727" i="1"/>
  <c r="AP1727" i="1"/>
  <c r="Q1727" i="1"/>
  <c r="AJ1727" i="1"/>
  <c r="K1727" i="1"/>
  <c r="AG1727" i="1"/>
  <c r="AT1727" i="1"/>
  <c r="N1727" i="1"/>
  <c r="AS1727" i="1"/>
  <c r="M1727" i="1"/>
  <c r="AQ1727" i="1"/>
  <c r="L1727" i="1"/>
  <c r="AO1727" i="1"/>
  <c r="AN1727" i="1"/>
  <c r="AL1727" i="1"/>
  <c r="AK1727" i="1"/>
  <c r="AI1727" i="1"/>
  <c r="AH1727" i="1"/>
  <c r="AF1727" i="1"/>
  <c r="AE1727" i="1"/>
  <c r="AD1727" i="1"/>
  <c r="AC1727" i="1"/>
  <c r="AB1727" i="1"/>
  <c r="AA1727" i="1"/>
  <c r="Z1727" i="1"/>
  <c r="Y1727" i="1"/>
  <c r="X1727" i="1"/>
  <c r="W1727" i="1"/>
  <c r="AY1727" i="1"/>
  <c r="V1727" i="1"/>
  <c r="AX1727" i="1"/>
  <c r="U1727" i="1"/>
  <c r="AW1727" i="1"/>
  <c r="T1727" i="1"/>
  <c r="AV1727" i="1"/>
  <c r="R1727" i="1"/>
  <c r="AU1727" i="1"/>
  <c r="P1727" i="1"/>
  <c r="J1656" i="1"/>
  <c r="AL1649" i="1"/>
  <c r="N1649" i="1"/>
  <c r="AK1649" i="1"/>
  <c r="M1649" i="1"/>
  <c r="AI1649" i="1"/>
  <c r="K1649" i="1"/>
  <c r="Z1649" i="1"/>
  <c r="Y1649" i="1"/>
  <c r="AY1649" i="1"/>
  <c r="X1649" i="1"/>
  <c r="AX1649" i="1"/>
  <c r="W1649" i="1"/>
  <c r="AW1649" i="1"/>
  <c r="V1649" i="1"/>
  <c r="AV1649" i="1"/>
  <c r="U1649" i="1"/>
  <c r="AR1649" i="1"/>
  <c r="Q1649" i="1"/>
  <c r="AB1649" i="1"/>
  <c r="AG1649" i="1"/>
  <c r="AF1649" i="1"/>
  <c r="AE1649" i="1"/>
  <c r="AD1649" i="1"/>
  <c r="AC1649" i="1"/>
  <c r="AA1649" i="1"/>
  <c r="T1649" i="1"/>
  <c r="S1649" i="1"/>
  <c r="R1649" i="1"/>
  <c r="P1649" i="1"/>
  <c r="O1649" i="1"/>
  <c r="L1649" i="1"/>
  <c r="AU1649" i="1"/>
  <c r="AT1649" i="1"/>
  <c r="AS1649" i="1"/>
  <c r="AQ1649" i="1"/>
  <c r="AP1649" i="1"/>
  <c r="AO1649" i="1"/>
  <c r="AN1649" i="1"/>
  <c r="AM1649" i="1"/>
  <c r="AJ1649" i="1"/>
  <c r="AH1649" i="1"/>
  <c r="AR1601" i="1"/>
  <c r="T1601" i="1"/>
  <c r="AQ1601" i="1"/>
  <c r="S1601" i="1"/>
  <c r="AM1601" i="1"/>
  <c r="M1601" i="1"/>
  <c r="AL1601" i="1"/>
  <c r="L1601" i="1"/>
  <c r="AK1601" i="1"/>
  <c r="K1601" i="1"/>
  <c r="AJ1601" i="1"/>
  <c r="AI1601" i="1"/>
  <c r="AH1601" i="1"/>
  <c r="AG1601" i="1"/>
  <c r="AF1601" i="1"/>
  <c r="AE1601" i="1"/>
  <c r="AD1601" i="1"/>
  <c r="AC1601" i="1"/>
  <c r="AB1601" i="1"/>
  <c r="AA1601" i="1"/>
  <c r="Z1601" i="1"/>
  <c r="AY1601" i="1"/>
  <c r="Y1601" i="1"/>
  <c r="AV1601" i="1"/>
  <c r="V1601" i="1"/>
  <c r="AU1601" i="1"/>
  <c r="U1601" i="1"/>
  <c r="AP1601" i="1"/>
  <c r="P1601" i="1"/>
  <c r="AO1601" i="1"/>
  <c r="O1601" i="1"/>
  <c r="AX1601" i="1"/>
  <c r="AW1601" i="1"/>
  <c r="AT1601" i="1"/>
  <c r="AS1601" i="1"/>
  <c r="AN1601" i="1"/>
  <c r="X1601" i="1"/>
  <c r="R1601" i="1"/>
  <c r="Q1601" i="1"/>
  <c r="N1601" i="1"/>
  <c r="W1601" i="1"/>
  <c r="AX1587" i="1"/>
  <c r="Z1587" i="1"/>
  <c r="AW1587" i="1"/>
  <c r="Y1587" i="1"/>
  <c r="AV1587" i="1"/>
  <c r="X1587" i="1"/>
  <c r="AU1587" i="1"/>
  <c r="W1587" i="1"/>
  <c r="AT1587" i="1"/>
  <c r="V1587" i="1"/>
  <c r="AS1587" i="1"/>
  <c r="U1587" i="1"/>
  <c r="AQ1587" i="1"/>
  <c r="S1587" i="1"/>
  <c r="AN1587" i="1"/>
  <c r="P1587" i="1"/>
  <c r="AB1587" i="1"/>
  <c r="AG1587" i="1"/>
  <c r="AF1587" i="1"/>
  <c r="AE1587" i="1"/>
  <c r="AD1587" i="1"/>
  <c r="AC1587" i="1"/>
  <c r="AA1587" i="1"/>
  <c r="T1587" i="1"/>
  <c r="Q1587" i="1"/>
  <c r="O1587" i="1"/>
  <c r="N1587" i="1"/>
  <c r="M1587" i="1"/>
  <c r="L1587" i="1"/>
  <c r="K1587" i="1"/>
  <c r="AY1587" i="1"/>
  <c r="AR1587" i="1"/>
  <c r="AP1587" i="1"/>
  <c r="AO1587" i="1"/>
  <c r="AM1587" i="1"/>
  <c r="AL1587" i="1"/>
  <c r="AK1587" i="1"/>
  <c r="AJ1587" i="1"/>
  <c r="AI1587" i="1"/>
  <c r="AH1587" i="1"/>
  <c r="R1587" i="1"/>
  <c r="AW1558" i="1"/>
  <c r="Y1558" i="1"/>
  <c r="AV1558" i="1"/>
  <c r="X1558" i="1"/>
  <c r="AU1558" i="1"/>
  <c r="W1558" i="1"/>
  <c r="AT1558" i="1"/>
  <c r="V1558" i="1"/>
  <c r="AS1558" i="1"/>
  <c r="U1558" i="1"/>
  <c r="AR1558" i="1"/>
  <c r="T1558" i="1"/>
  <c r="AY1558" i="1"/>
  <c r="AA1558" i="1"/>
  <c r="AL1558" i="1"/>
  <c r="AK1558" i="1"/>
  <c r="AJ1558" i="1"/>
  <c r="AI1558" i="1"/>
  <c r="AH1558" i="1"/>
  <c r="AF1558" i="1"/>
  <c r="AD1558" i="1"/>
  <c r="AC1558" i="1"/>
  <c r="AB1558" i="1"/>
  <c r="Z1558" i="1"/>
  <c r="S1558" i="1"/>
  <c r="R1558" i="1"/>
  <c r="Q1558" i="1"/>
  <c r="O1558" i="1"/>
  <c r="N1558" i="1"/>
  <c r="AX1558" i="1"/>
  <c r="M1558" i="1"/>
  <c r="AQ1558" i="1"/>
  <c r="L1558" i="1"/>
  <c r="AP1558" i="1"/>
  <c r="K1558" i="1"/>
  <c r="AO1558" i="1"/>
  <c r="AN1558" i="1"/>
  <c r="AM1558" i="1"/>
  <c r="AG1558" i="1"/>
  <c r="AE1558" i="1"/>
  <c r="P1558" i="1"/>
  <c r="AI1492" i="1"/>
  <c r="K1492" i="1"/>
  <c r="AH1492" i="1"/>
  <c r="AG1492" i="1"/>
  <c r="AF1492" i="1"/>
  <c r="AB1492" i="1"/>
  <c r="AT1492" i="1"/>
  <c r="Q1492" i="1"/>
  <c r="AS1492" i="1"/>
  <c r="P1492" i="1"/>
  <c r="AR1492" i="1"/>
  <c r="O1492" i="1"/>
  <c r="AQ1492" i="1"/>
  <c r="N1492" i="1"/>
  <c r="AP1492" i="1"/>
  <c r="M1492" i="1"/>
  <c r="AO1492" i="1"/>
  <c r="L1492" i="1"/>
  <c r="AN1492" i="1"/>
  <c r="AM1492" i="1"/>
  <c r="AL1492" i="1"/>
  <c r="AK1492" i="1"/>
  <c r="AJ1492" i="1"/>
  <c r="AD1492" i="1"/>
  <c r="AC1492" i="1"/>
  <c r="X1492" i="1"/>
  <c r="W1492" i="1"/>
  <c r="AY1492" i="1"/>
  <c r="V1492" i="1"/>
  <c r="U1492" i="1"/>
  <c r="T1492" i="1"/>
  <c r="S1492" i="1"/>
  <c r="R1492" i="1"/>
  <c r="AX1492" i="1"/>
  <c r="AW1492" i="1"/>
  <c r="AV1492" i="1"/>
  <c r="AU1492" i="1"/>
  <c r="AE1492" i="1"/>
  <c r="AA1492" i="1"/>
  <c r="Z1492" i="1"/>
  <c r="Y1492" i="1"/>
  <c r="J1559" i="1"/>
  <c r="J1439" i="1"/>
  <c r="AK1397" i="1"/>
  <c r="M1397" i="1"/>
  <c r="AR1397" i="1"/>
  <c r="S1397" i="1"/>
  <c r="AQ1397" i="1"/>
  <c r="R1397" i="1"/>
  <c r="AP1397" i="1"/>
  <c r="Q1397" i="1"/>
  <c r="AO1397" i="1"/>
  <c r="P1397" i="1"/>
  <c r="AN1397" i="1"/>
  <c r="O1397" i="1"/>
  <c r="AM1397" i="1"/>
  <c r="N1397" i="1"/>
  <c r="AL1397" i="1"/>
  <c r="L1397" i="1"/>
  <c r="AJ1397" i="1"/>
  <c r="K1397" i="1"/>
  <c r="AI1397" i="1"/>
  <c r="AH1397" i="1"/>
  <c r="AG1397" i="1"/>
  <c r="AF1397" i="1"/>
  <c r="AE1397" i="1"/>
  <c r="AD1397" i="1"/>
  <c r="AC1397" i="1"/>
  <c r="AB1397" i="1"/>
  <c r="AY1397" i="1"/>
  <c r="Z1397" i="1"/>
  <c r="AX1397" i="1"/>
  <c r="Y1397" i="1"/>
  <c r="AV1397" i="1"/>
  <c r="W1397" i="1"/>
  <c r="AU1397" i="1"/>
  <c r="V1397" i="1"/>
  <c r="AW1397" i="1"/>
  <c r="AT1397" i="1"/>
  <c r="AS1397" i="1"/>
  <c r="AA1397" i="1"/>
  <c r="X1397" i="1"/>
  <c r="U1397" i="1"/>
  <c r="T1397" i="1"/>
  <c r="AR1443" i="1"/>
  <c r="T1443" i="1"/>
  <c r="AQ1443" i="1"/>
  <c r="S1443" i="1"/>
  <c r="AP1443" i="1"/>
  <c r="R1443" i="1"/>
  <c r="AO1443" i="1"/>
  <c r="Q1443" i="1"/>
  <c r="AL1443" i="1"/>
  <c r="N1443" i="1"/>
  <c r="AJ1443" i="1"/>
  <c r="L1443" i="1"/>
  <c r="AM1443" i="1"/>
  <c r="AK1443" i="1"/>
  <c r="AI1443" i="1"/>
  <c r="AG1443" i="1"/>
  <c r="AF1443" i="1"/>
  <c r="AD1443" i="1"/>
  <c r="AC1443" i="1"/>
  <c r="AB1443" i="1"/>
  <c r="Z1443" i="1"/>
  <c r="AT1443" i="1"/>
  <c r="AX1443" i="1"/>
  <c r="AW1443" i="1"/>
  <c r="AV1443" i="1"/>
  <c r="AU1443" i="1"/>
  <c r="AS1443" i="1"/>
  <c r="AN1443" i="1"/>
  <c r="AH1443" i="1"/>
  <c r="AE1443" i="1"/>
  <c r="AA1443" i="1"/>
  <c r="Y1443" i="1"/>
  <c r="X1443" i="1"/>
  <c r="W1443" i="1"/>
  <c r="V1443" i="1"/>
  <c r="U1443" i="1"/>
  <c r="P1443" i="1"/>
  <c r="O1443" i="1"/>
  <c r="M1443" i="1"/>
  <c r="K1443" i="1"/>
  <c r="AY1443" i="1"/>
  <c r="AK1389" i="1"/>
  <c r="M1389" i="1"/>
  <c r="AA1389" i="1"/>
  <c r="AY1389" i="1"/>
  <c r="Z1389" i="1"/>
  <c r="AX1389" i="1"/>
  <c r="Y1389" i="1"/>
  <c r="AW1389" i="1"/>
  <c r="X1389" i="1"/>
  <c r="AV1389" i="1"/>
  <c r="W1389" i="1"/>
  <c r="AU1389" i="1"/>
  <c r="V1389" i="1"/>
  <c r="AT1389" i="1"/>
  <c r="U1389" i="1"/>
  <c r="AS1389" i="1"/>
  <c r="T1389" i="1"/>
  <c r="AR1389" i="1"/>
  <c r="S1389" i="1"/>
  <c r="AQ1389" i="1"/>
  <c r="R1389" i="1"/>
  <c r="AP1389" i="1"/>
  <c r="Q1389" i="1"/>
  <c r="AO1389" i="1"/>
  <c r="P1389" i="1"/>
  <c r="AN1389" i="1"/>
  <c r="O1389" i="1"/>
  <c r="AM1389" i="1"/>
  <c r="N1389" i="1"/>
  <c r="AL1389" i="1"/>
  <c r="L1389" i="1"/>
  <c r="AJ1389" i="1"/>
  <c r="K1389" i="1"/>
  <c r="AG1389" i="1"/>
  <c r="AD1389" i="1"/>
  <c r="AH1389" i="1"/>
  <c r="AF1389" i="1"/>
  <c r="AE1389" i="1"/>
  <c r="AC1389" i="1"/>
  <c r="AB1389" i="1"/>
  <c r="AI1389" i="1"/>
  <c r="AI1310" i="1"/>
  <c r="K1310" i="1"/>
  <c r="AF1310" i="1"/>
  <c r="AE1310" i="1"/>
  <c r="Y1310" i="1"/>
  <c r="AY1310" i="1"/>
  <c r="X1310" i="1"/>
  <c r="AX1310" i="1"/>
  <c r="W1310" i="1"/>
  <c r="AW1310" i="1"/>
  <c r="V1310" i="1"/>
  <c r="AV1310" i="1"/>
  <c r="U1310" i="1"/>
  <c r="AU1310" i="1"/>
  <c r="T1310" i="1"/>
  <c r="AQ1310" i="1"/>
  <c r="P1310" i="1"/>
  <c r="AO1310" i="1"/>
  <c r="N1310" i="1"/>
  <c r="AJ1310" i="1"/>
  <c r="AB1310" i="1"/>
  <c r="R1310" i="1"/>
  <c r="Q1310" i="1"/>
  <c r="O1310" i="1"/>
  <c r="M1310" i="1"/>
  <c r="L1310" i="1"/>
  <c r="AT1310" i="1"/>
  <c r="AS1310" i="1"/>
  <c r="AR1310" i="1"/>
  <c r="AP1310" i="1"/>
  <c r="AN1310" i="1"/>
  <c r="AM1310" i="1"/>
  <c r="AK1310" i="1"/>
  <c r="AH1310" i="1"/>
  <c r="AG1310" i="1"/>
  <c r="AD1310" i="1"/>
  <c r="AC1310" i="1"/>
  <c r="AL1310" i="1"/>
  <c r="AA1310" i="1"/>
  <c r="Z1310" i="1"/>
  <c r="S1310" i="1"/>
  <c r="J1332" i="1"/>
  <c r="AT1247" i="1"/>
  <c r="V1247" i="1"/>
  <c r="AS1247" i="1"/>
  <c r="U1247" i="1"/>
  <c r="AR1247" i="1"/>
  <c r="T1247" i="1"/>
  <c r="AQ1247" i="1"/>
  <c r="S1247" i="1"/>
  <c r="AO1247" i="1"/>
  <c r="Q1247" i="1"/>
  <c r="Z1247" i="1"/>
  <c r="Y1247" i="1"/>
  <c r="W1247" i="1"/>
  <c r="AP1247" i="1"/>
  <c r="L1247" i="1"/>
  <c r="AJ1247" i="1"/>
  <c r="AX1247" i="1"/>
  <c r="AW1247" i="1"/>
  <c r="AV1247" i="1"/>
  <c r="AU1247" i="1"/>
  <c r="AN1247" i="1"/>
  <c r="AM1247" i="1"/>
  <c r="AL1247" i="1"/>
  <c r="AK1247" i="1"/>
  <c r="AI1247" i="1"/>
  <c r="AH1247" i="1"/>
  <c r="AG1247" i="1"/>
  <c r="AF1247" i="1"/>
  <c r="AE1247" i="1"/>
  <c r="AD1247" i="1"/>
  <c r="AC1247" i="1"/>
  <c r="AB1247" i="1"/>
  <c r="AA1247" i="1"/>
  <c r="X1247" i="1"/>
  <c r="R1247" i="1"/>
  <c r="P1247" i="1"/>
  <c r="O1247" i="1"/>
  <c r="M1247" i="1"/>
  <c r="AY1247" i="1"/>
  <c r="N1247" i="1"/>
  <c r="K1247" i="1"/>
  <c r="AS1209" i="1"/>
  <c r="AL1209" i="1"/>
  <c r="N1209" i="1"/>
  <c r="Z1209" i="1"/>
  <c r="AY1209" i="1"/>
  <c r="Y1209" i="1"/>
  <c r="AX1209" i="1"/>
  <c r="X1209" i="1"/>
  <c r="AV1209" i="1"/>
  <c r="V1209" i="1"/>
  <c r="AT1209" i="1"/>
  <c r="T1209" i="1"/>
  <c r="AP1209" i="1"/>
  <c r="Q1209" i="1"/>
  <c r="AC1209" i="1"/>
  <c r="O1209" i="1"/>
  <c r="M1209" i="1"/>
  <c r="AW1209" i="1"/>
  <c r="L1209" i="1"/>
  <c r="AU1209" i="1"/>
  <c r="K1209" i="1"/>
  <c r="AR1209" i="1"/>
  <c r="AQ1209" i="1"/>
  <c r="AO1209" i="1"/>
  <c r="AN1209" i="1"/>
  <c r="AM1209" i="1"/>
  <c r="AK1209" i="1"/>
  <c r="AJ1209" i="1"/>
  <c r="AI1209" i="1"/>
  <c r="AH1209" i="1"/>
  <c r="AG1209" i="1"/>
  <c r="AF1209" i="1"/>
  <c r="AE1209" i="1"/>
  <c r="AD1209" i="1"/>
  <c r="AB1209" i="1"/>
  <c r="AA1209" i="1"/>
  <c r="W1209" i="1"/>
  <c r="U1209" i="1"/>
  <c r="S1209" i="1"/>
  <c r="R1209" i="1"/>
  <c r="P1209" i="1"/>
  <c r="AV1165" i="1"/>
  <c r="X1165" i="1"/>
  <c r="AU1165" i="1"/>
  <c r="W1165" i="1"/>
  <c r="AS1165" i="1"/>
  <c r="S1165" i="1"/>
  <c r="AR1165" i="1"/>
  <c r="R1165" i="1"/>
  <c r="AQ1165" i="1"/>
  <c r="Q1165" i="1"/>
  <c r="AP1165" i="1"/>
  <c r="P1165" i="1"/>
  <c r="AO1165" i="1"/>
  <c r="O1165" i="1"/>
  <c r="AN1165" i="1"/>
  <c r="N1165" i="1"/>
  <c r="AM1165" i="1"/>
  <c r="M1165" i="1"/>
  <c r="AL1165" i="1"/>
  <c r="L1165" i="1"/>
  <c r="AK1165" i="1"/>
  <c r="K1165" i="1"/>
  <c r="AJ1165" i="1"/>
  <c r="AI1165" i="1"/>
  <c r="AH1165" i="1"/>
  <c r="AG1165" i="1"/>
  <c r="AF1165" i="1"/>
  <c r="AE1165" i="1"/>
  <c r="AD1165" i="1"/>
  <c r="AC1165" i="1"/>
  <c r="AB1165" i="1"/>
  <c r="AA1165" i="1"/>
  <c r="Z1165" i="1"/>
  <c r="AY1165" i="1"/>
  <c r="Y1165" i="1"/>
  <c r="AX1165" i="1"/>
  <c r="V1165" i="1"/>
  <c r="AW1165" i="1"/>
  <c r="U1165" i="1"/>
  <c r="AT1165" i="1"/>
  <c r="T1165" i="1"/>
  <c r="AI1073" i="1"/>
  <c r="K1073" i="1"/>
  <c r="AH1073" i="1"/>
  <c r="AF1073" i="1"/>
  <c r="AD1073" i="1"/>
  <c r="AW1073" i="1"/>
  <c r="Y1073" i="1"/>
  <c r="AP1073" i="1"/>
  <c r="M1073" i="1"/>
  <c r="AO1073" i="1"/>
  <c r="L1073" i="1"/>
  <c r="AM1073" i="1"/>
  <c r="AL1073" i="1"/>
  <c r="AG1073" i="1"/>
  <c r="AE1073" i="1"/>
  <c r="AA1073" i="1"/>
  <c r="S1073" i="1"/>
  <c r="R1073" i="1"/>
  <c r="Q1073" i="1"/>
  <c r="P1073" i="1"/>
  <c r="O1073" i="1"/>
  <c r="AY1073" i="1"/>
  <c r="N1073" i="1"/>
  <c r="AX1073" i="1"/>
  <c r="AV1073" i="1"/>
  <c r="AU1073" i="1"/>
  <c r="AT1073" i="1"/>
  <c r="AS1073" i="1"/>
  <c r="AR1073" i="1"/>
  <c r="AQ1073" i="1"/>
  <c r="AN1073" i="1"/>
  <c r="AK1073" i="1"/>
  <c r="AJ1073" i="1"/>
  <c r="AC1073" i="1"/>
  <c r="AB1073" i="1"/>
  <c r="Z1073" i="1"/>
  <c r="X1073" i="1"/>
  <c r="W1073" i="1"/>
  <c r="V1073" i="1"/>
  <c r="U1073" i="1"/>
  <c r="T1073" i="1"/>
  <c r="AI1118" i="1"/>
  <c r="K1118" i="1"/>
  <c r="AH1118" i="1"/>
  <c r="AF1118" i="1"/>
  <c r="AD1118" i="1"/>
  <c r="AB1118" i="1"/>
  <c r="AW1118" i="1"/>
  <c r="Y1118" i="1"/>
  <c r="AK1118" i="1"/>
  <c r="M1118" i="1"/>
  <c r="AT1118" i="1"/>
  <c r="O1118" i="1"/>
  <c r="AS1118" i="1"/>
  <c r="N1118" i="1"/>
  <c r="AR1118" i="1"/>
  <c r="L1118" i="1"/>
  <c r="AQ1118" i="1"/>
  <c r="AP1118" i="1"/>
  <c r="AO1118" i="1"/>
  <c r="AN1118" i="1"/>
  <c r="AM1118" i="1"/>
  <c r="AL1118" i="1"/>
  <c r="AJ1118" i="1"/>
  <c r="AG1118" i="1"/>
  <c r="AE1118" i="1"/>
  <c r="AC1118" i="1"/>
  <c r="AA1118" i="1"/>
  <c r="Z1118" i="1"/>
  <c r="V1118" i="1"/>
  <c r="T1118" i="1"/>
  <c r="AY1118" i="1"/>
  <c r="S1118" i="1"/>
  <c r="AV1118" i="1"/>
  <c r="Q1118" i="1"/>
  <c r="AX1118" i="1"/>
  <c r="AU1118" i="1"/>
  <c r="X1118" i="1"/>
  <c r="W1118" i="1"/>
  <c r="U1118" i="1"/>
  <c r="R1118" i="1"/>
  <c r="P1118" i="1"/>
  <c r="AI1083" i="1"/>
  <c r="K1083" i="1"/>
  <c r="AH1083" i="1"/>
  <c r="AF1083" i="1"/>
  <c r="AD1083" i="1"/>
  <c r="AB1083" i="1"/>
  <c r="AW1083" i="1"/>
  <c r="Y1083" i="1"/>
  <c r="AL1083" i="1"/>
  <c r="AK1083" i="1"/>
  <c r="AJ1083" i="1"/>
  <c r="AG1083" i="1"/>
  <c r="AE1083" i="1"/>
  <c r="Z1083" i="1"/>
  <c r="X1083" i="1"/>
  <c r="U1083" i="1"/>
  <c r="AA1083" i="1"/>
  <c r="W1083" i="1"/>
  <c r="V1083" i="1"/>
  <c r="T1083" i="1"/>
  <c r="S1083" i="1"/>
  <c r="R1083" i="1"/>
  <c r="Q1083" i="1"/>
  <c r="P1083" i="1"/>
  <c r="O1083" i="1"/>
  <c r="N1083" i="1"/>
  <c r="M1083" i="1"/>
  <c r="AY1083" i="1"/>
  <c r="L1083" i="1"/>
  <c r="AX1083" i="1"/>
  <c r="AV1083" i="1"/>
  <c r="AU1083" i="1"/>
  <c r="AT1083" i="1"/>
  <c r="AS1083" i="1"/>
  <c r="AR1083" i="1"/>
  <c r="AQ1083" i="1"/>
  <c r="AP1083" i="1"/>
  <c r="AO1083" i="1"/>
  <c r="AN1083" i="1"/>
  <c r="AM1083" i="1"/>
  <c r="AC1083" i="1"/>
  <c r="AX984" i="1"/>
  <c r="Z984" i="1"/>
  <c r="AT984" i="1"/>
  <c r="V984" i="1"/>
  <c r="AS984" i="1"/>
  <c r="U984" i="1"/>
  <c r="AP984" i="1"/>
  <c r="R984" i="1"/>
  <c r="AO984" i="1"/>
  <c r="Q984" i="1"/>
  <c r="AM984" i="1"/>
  <c r="O984" i="1"/>
  <c r="S984" i="1"/>
  <c r="AY984" i="1"/>
  <c r="P984" i="1"/>
  <c r="AW984" i="1"/>
  <c r="N984" i="1"/>
  <c r="AV984" i="1"/>
  <c r="M984" i="1"/>
  <c r="AU984" i="1"/>
  <c r="L984" i="1"/>
  <c r="AR984" i="1"/>
  <c r="K984" i="1"/>
  <c r="AQ984" i="1"/>
  <c r="AN984" i="1"/>
  <c r="AL984" i="1"/>
  <c r="AK984" i="1"/>
  <c r="AJ984" i="1"/>
  <c r="AI984" i="1"/>
  <c r="AH984" i="1"/>
  <c r="AG984" i="1"/>
  <c r="AF984" i="1"/>
  <c r="AE984" i="1"/>
  <c r="AD984" i="1"/>
  <c r="AB984" i="1"/>
  <c r="AA984" i="1"/>
  <c r="Y984" i="1"/>
  <c r="W984" i="1"/>
  <c r="T984" i="1"/>
  <c r="AC984" i="1"/>
  <c r="X984" i="1"/>
  <c r="AR955" i="1"/>
  <c r="T955" i="1"/>
  <c r="AQ955" i="1"/>
  <c r="S955" i="1"/>
  <c r="AN955" i="1"/>
  <c r="P955" i="1"/>
  <c r="AM955" i="1"/>
  <c r="O955" i="1"/>
  <c r="AK955" i="1"/>
  <c r="M955" i="1"/>
  <c r="AJ955" i="1"/>
  <c r="L955" i="1"/>
  <c r="AI955" i="1"/>
  <c r="K955" i="1"/>
  <c r="AU955" i="1"/>
  <c r="AT955" i="1"/>
  <c r="AS955" i="1"/>
  <c r="AP955" i="1"/>
  <c r="AO955" i="1"/>
  <c r="AL955" i="1"/>
  <c r="AG955" i="1"/>
  <c r="AF955" i="1"/>
  <c r="AE955" i="1"/>
  <c r="AD955" i="1"/>
  <c r="AB955" i="1"/>
  <c r="AA955" i="1"/>
  <c r="Z955" i="1"/>
  <c r="X955" i="1"/>
  <c r="W955" i="1"/>
  <c r="V955" i="1"/>
  <c r="U955" i="1"/>
  <c r="AX955" i="1"/>
  <c r="Q955" i="1"/>
  <c r="AW955" i="1"/>
  <c r="N955" i="1"/>
  <c r="AY955" i="1"/>
  <c r="AV955" i="1"/>
  <c r="AC955" i="1"/>
  <c r="Y955" i="1"/>
  <c r="R955" i="1"/>
  <c r="AH955" i="1"/>
  <c r="AV847" i="1"/>
  <c r="X847" i="1"/>
  <c r="AU847" i="1"/>
  <c r="W847" i="1"/>
  <c r="AT847" i="1"/>
  <c r="V847" i="1"/>
  <c r="AS847" i="1"/>
  <c r="U847" i="1"/>
  <c r="AQ847" i="1"/>
  <c r="S847" i="1"/>
  <c r="AM847" i="1"/>
  <c r="O847" i="1"/>
  <c r="AI847" i="1"/>
  <c r="K847" i="1"/>
  <c r="AR847" i="1"/>
  <c r="AP847" i="1"/>
  <c r="AO847" i="1"/>
  <c r="AN847" i="1"/>
  <c r="AL847" i="1"/>
  <c r="AK847" i="1"/>
  <c r="AJ847" i="1"/>
  <c r="AH847" i="1"/>
  <c r="AG847" i="1"/>
  <c r="AF847" i="1"/>
  <c r="AE847" i="1"/>
  <c r="AD847" i="1"/>
  <c r="AC847" i="1"/>
  <c r="AB847" i="1"/>
  <c r="AA847" i="1"/>
  <c r="Z847" i="1"/>
  <c r="Y847" i="1"/>
  <c r="T847" i="1"/>
  <c r="R847" i="1"/>
  <c r="P847" i="1"/>
  <c r="AY847" i="1"/>
  <c r="N847" i="1"/>
  <c r="AX847" i="1"/>
  <c r="M847" i="1"/>
  <c r="AW847" i="1"/>
  <c r="L847" i="1"/>
  <c r="Q847" i="1"/>
  <c r="AR930" i="1"/>
  <c r="T930" i="1"/>
  <c r="AQ930" i="1"/>
  <c r="S930" i="1"/>
  <c r="AN930" i="1"/>
  <c r="P930" i="1"/>
  <c r="AM930" i="1"/>
  <c r="O930" i="1"/>
  <c r="K109" i="2" s="1"/>
  <c r="AK930" i="1"/>
  <c r="M930" i="1"/>
  <c r="AE930" i="1"/>
  <c r="AD930" i="1"/>
  <c r="AC930" i="1"/>
  <c r="AB930" i="1"/>
  <c r="AA930" i="1"/>
  <c r="Z930" i="1"/>
  <c r="X930" i="1"/>
  <c r="W930" i="1"/>
  <c r="AY930" i="1"/>
  <c r="V930" i="1"/>
  <c r="AV930" i="1"/>
  <c r="Q930" i="1"/>
  <c r="AU930" i="1"/>
  <c r="N930" i="1"/>
  <c r="AT930" i="1"/>
  <c r="L930" i="1"/>
  <c r="U930" i="1"/>
  <c r="R930" i="1"/>
  <c r="K930" i="1"/>
  <c r="AX930" i="1"/>
  <c r="AW930" i="1"/>
  <c r="AS930" i="1"/>
  <c r="AO930" i="1"/>
  <c r="AL930" i="1"/>
  <c r="AJ930" i="1"/>
  <c r="AI930" i="1"/>
  <c r="AG930" i="1"/>
  <c r="AF930" i="1"/>
  <c r="AP930" i="1"/>
  <c r="AH930" i="1"/>
  <c r="Y930" i="1"/>
  <c r="AX697" i="1"/>
  <c r="Z697" i="1"/>
  <c r="AV697" i="1"/>
  <c r="X697" i="1"/>
  <c r="AU697" i="1"/>
  <c r="W697" i="1"/>
  <c r="AT697" i="1"/>
  <c r="V697" i="1"/>
  <c r="AQ697" i="1"/>
  <c r="S697" i="1"/>
  <c r="AP697" i="1"/>
  <c r="R697" i="1"/>
  <c r="AL697" i="1"/>
  <c r="N697" i="1"/>
  <c r="AA697" i="1"/>
  <c r="Y697" i="1"/>
  <c r="U697" i="1"/>
  <c r="T697" i="1"/>
  <c r="Q697" i="1"/>
  <c r="P697" i="1"/>
  <c r="O697" i="1"/>
  <c r="AY697" i="1"/>
  <c r="M697" i="1"/>
  <c r="AW697" i="1"/>
  <c r="L697" i="1"/>
  <c r="AS697" i="1"/>
  <c r="K697" i="1"/>
  <c r="AR697" i="1"/>
  <c r="AO697" i="1"/>
  <c r="AN697" i="1"/>
  <c r="AM697" i="1"/>
  <c r="AK697" i="1"/>
  <c r="AJ697" i="1"/>
  <c r="AI697" i="1"/>
  <c r="AH697" i="1"/>
  <c r="AG697" i="1"/>
  <c r="AE697" i="1"/>
  <c r="AD697" i="1"/>
  <c r="AC697" i="1"/>
  <c r="AB697" i="1"/>
  <c r="AF697" i="1"/>
  <c r="J661" i="1"/>
  <c r="AN588" i="1"/>
  <c r="P588" i="1"/>
  <c r="AM588" i="1"/>
  <c r="O588" i="1"/>
  <c r="AL588" i="1"/>
  <c r="N588" i="1"/>
  <c r="AK588" i="1"/>
  <c r="M588" i="1"/>
  <c r="AJ588" i="1"/>
  <c r="L588" i="1"/>
  <c r="AI588" i="1"/>
  <c r="K588" i="1"/>
  <c r="AH588" i="1"/>
  <c r="AG588" i="1"/>
  <c r="AF588" i="1"/>
  <c r="AE588" i="1"/>
  <c r="AD588" i="1"/>
  <c r="AC588" i="1"/>
  <c r="AB588" i="1"/>
  <c r="AY588" i="1"/>
  <c r="AA588" i="1"/>
  <c r="AX588" i="1"/>
  <c r="Z588" i="1"/>
  <c r="AW588" i="1"/>
  <c r="Y588" i="1"/>
  <c r="AV588" i="1"/>
  <c r="X588" i="1"/>
  <c r="AU588" i="1"/>
  <c r="W588" i="1"/>
  <c r="AT588" i="1"/>
  <c r="V588" i="1"/>
  <c r="AS588" i="1"/>
  <c r="U588" i="1"/>
  <c r="AR588" i="1"/>
  <c r="T588" i="1"/>
  <c r="AQ588" i="1"/>
  <c r="S588" i="1"/>
  <c r="AP588" i="1"/>
  <c r="R588" i="1"/>
  <c r="AO588" i="1"/>
  <c r="Q588" i="1"/>
  <c r="AV584" i="1"/>
  <c r="X584" i="1"/>
  <c r="AU584" i="1"/>
  <c r="W584" i="1"/>
  <c r="AT584" i="1"/>
  <c r="V584" i="1"/>
  <c r="AS584" i="1"/>
  <c r="U584" i="1"/>
  <c r="AR584" i="1"/>
  <c r="T584" i="1"/>
  <c r="AQ584" i="1"/>
  <c r="S584" i="1"/>
  <c r="AP584" i="1"/>
  <c r="R584" i="1"/>
  <c r="AO584" i="1"/>
  <c r="Q584" i="1"/>
  <c r="AN584" i="1"/>
  <c r="P584" i="1"/>
  <c r="AM584" i="1"/>
  <c r="O584" i="1"/>
  <c r="AL584" i="1"/>
  <c r="N584" i="1"/>
  <c r="AK584" i="1"/>
  <c r="M584" i="1"/>
  <c r="AJ584" i="1"/>
  <c r="L584" i="1"/>
  <c r="AI584" i="1"/>
  <c r="K584" i="1"/>
  <c r="AH584" i="1"/>
  <c r="AG584" i="1"/>
  <c r="AF584" i="1"/>
  <c r="AE584" i="1"/>
  <c r="AD584" i="1"/>
  <c r="AC584" i="1"/>
  <c r="AB584" i="1"/>
  <c r="AY584" i="1"/>
  <c r="AA584" i="1"/>
  <c r="AX584" i="1"/>
  <c r="Z584" i="1"/>
  <c r="AW584" i="1"/>
  <c r="Y584" i="1"/>
  <c r="AV560" i="1"/>
  <c r="X560" i="1"/>
  <c r="AU560" i="1"/>
  <c r="W560" i="1"/>
  <c r="AT560" i="1"/>
  <c r="V560" i="1"/>
  <c r="AS560" i="1"/>
  <c r="U560" i="1"/>
  <c r="AR560" i="1"/>
  <c r="T560" i="1"/>
  <c r="AP560" i="1"/>
  <c r="R560" i="1"/>
  <c r="AO560" i="1"/>
  <c r="Q560" i="1"/>
  <c r="AN560" i="1"/>
  <c r="P560" i="1"/>
  <c r="AM560" i="1"/>
  <c r="O560" i="1"/>
  <c r="AK560" i="1"/>
  <c r="M560" i="1"/>
  <c r="AJ560" i="1"/>
  <c r="L560" i="1"/>
  <c r="AI560" i="1"/>
  <c r="K560" i="1"/>
  <c r="AF560" i="1"/>
  <c r="AE560" i="1"/>
  <c r="AY560" i="1"/>
  <c r="AX560" i="1"/>
  <c r="AW560" i="1"/>
  <c r="AQ560" i="1"/>
  <c r="AL560" i="1"/>
  <c r="AH560" i="1"/>
  <c r="AG560" i="1"/>
  <c r="AD560" i="1"/>
  <c r="AC560" i="1"/>
  <c r="AB560" i="1"/>
  <c r="AA560" i="1"/>
  <c r="Z560" i="1"/>
  <c r="Y560" i="1"/>
  <c r="S560" i="1"/>
  <c r="N560" i="1"/>
  <c r="AH542" i="1"/>
  <c r="AF542" i="1"/>
  <c r="AD542" i="1"/>
  <c r="AC542" i="1"/>
  <c r="AB542" i="1"/>
  <c r="AV542" i="1"/>
  <c r="X542" i="1"/>
  <c r="AR542" i="1"/>
  <c r="T542" i="1"/>
  <c r="AQ542" i="1"/>
  <c r="S542" i="1"/>
  <c r="AN542" i="1"/>
  <c r="AM542" i="1"/>
  <c r="AL542" i="1"/>
  <c r="AK542" i="1"/>
  <c r="AJ542" i="1"/>
  <c r="AI542" i="1"/>
  <c r="AG542" i="1"/>
  <c r="AE542" i="1"/>
  <c r="AA542" i="1"/>
  <c r="Z542" i="1"/>
  <c r="Y542" i="1"/>
  <c r="W542" i="1"/>
  <c r="V542" i="1"/>
  <c r="U542" i="1"/>
  <c r="R542" i="1"/>
  <c r="Q542" i="1"/>
  <c r="AY542" i="1"/>
  <c r="P542" i="1"/>
  <c r="AX542" i="1"/>
  <c r="O542" i="1"/>
  <c r="AW542" i="1"/>
  <c r="N542" i="1"/>
  <c r="AU542" i="1"/>
  <c r="M542" i="1"/>
  <c r="AT542" i="1"/>
  <c r="AS542" i="1"/>
  <c r="AP542" i="1"/>
  <c r="AO542" i="1"/>
  <c r="L542" i="1"/>
  <c r="K542" i="1"/>
  <c r="AH147" i="2"/>
  <c r="J614" i="1"/>
  <c r="AN435" i="1"/>
  <c r="P435" i="1"/>
  <c r="AM435" i="1"/>
  <c r="O435" i="1"/>
  <c r="AL435" i="1"/>
  <c r="N435" i="1"/>
  <c r="AK435" i="1"/>
  <c r="M435" i="1"/>
  <c r="AJ435" i="1"/>
  <c r="L435" i="1"/>
  <c r="AI435" i="1"/>
  <c r="K435" i="1"/>
  <c r="AH435" i="1"/>
  <c r="AG435" i="1"/>
  <c r="AF435" i="1"/>
  <c r="AE435" i="1"/>
  <c r="AD435" i="1"/>
  <c r="AC435" i="1"/>
  <c r="AB435" i="1"/>
  <c r="AY435" i="1"/>
  <c r="AA435" i="1"/>
  <c r="AX435" i="1"/>
  <c r="Z435" i="1"/>
  <c r="AW435" i="1"/>
  <c r="Y435" i="1"/>
  <c r="AV435" i="1"/>
  <c r="X435" i="1"/>
  <c r="AU435" i="1"/>
  <c r="W435" i="1"/>
  <c r="AT435" i="1"/>
  <c r="V435" i="1"/>
  <c r="AS435" i="1"/>
  <c r="U435" i="1"/>
  <c r="AR435" i="1"/>
  <c r="T435" i="1"/>
  <c r="AQ435" i="1"/>
  <c r="S435" i="1"/>
  <c r="AP435" i="1"/>
  <c r="AO435" i="1"/>
  <c r="R435" i="1"/>
  <c r="Q435" i="1"/>
  <c r="AX418" i="1"/>
  <c r="Z418" i="1"/>
  <c r="AW418" i="1"/>
  <c r="Y418" i="1"/>
  <c r="AV418" i="1"/>
  <c r="X418" i="1"/>
  <c r="AU418" i="1"/>
  <c r="W418" i="1"/>
  <c r="AT418" i="1"/>
  <c r="V418" i="1"/>
  <c r="AS418" i="1"/>
  <c r="U418" i="1"/>
  <c r="AR418" i="1"/>
  <c r="T418" i="1"/>
  <c r="AQ418" i="1"/>
  <c r="S418" i="1"/>
  <c r="AP418" i="1"/>
  <c r="R418" i="1"/>
  <c r="AO418" i="1"/>
  <c r="Q418" i="1"/>
  <c r="AN418" i="1"/>
  <c r="P418" i="1"/>
  <c r="AM418" i="1"/>
  <c r="O418" i="1"/>
  <c r="AL418" i="1"/>
  <c r="N418" i="1"/>
  <c r="AK418" i="1"/>
  <c r="M418" i="1"/>
  <c r="AJ418" i="1"/>
  <c r="L418" i="1"/>
  <c r="AI418" i="1"/>
  <c r="K418" i="1"/>
  <c r="AH418" i="1"/>
  <c r="AG418" i="1"/>
  <c r="AF418" i="1"/>
  <c r="AE418" i="1"/>
  <c r="AD418" i="1"/>
  <c r="AC418" i="1"/>
  <c r="AY418" i="1"/>
  <c r="AB418" i="1"/>
  <c r="AA418" i="1"/>
  <c r="AX382" i="1"/>
  <c r="Z382" i="1"/>
  <c r="AW382" i="1"/>
  <c r="Y382" i="1"/>
  <c r="AV382" i="1"/>
  <c r="X382" i="1"/>
  <c r="AU382" i="1"/>
  <c r="W382" i="1"/>
  <c r="AR382" i="1"/>
  <c r="T382" i="1"/>
  <c r="AL382" i="1"/>
  <c r="N382" i="1"/>
  <c r="AF382" i="1"/>
  <c r="AA382" i="1"/>
  <c r="V382" i="1"/>
  <c r="U382" i="1"/>
  <c r="S382" i="1"/>
  <c r="R382" i="1"/>
  <c r="Q382" i="1"/>
  <c r="P382" i="1"/>
  <c r="AY382" i="1"/>
  <c r="O382" i="1"/>
  <c r="AT382" i="1"/>
  <c r="M382" i="1"/>
  <c r="AS382" i="1"/>
  <c r="L382" i="1"/>
  <c r="AQ382" i="1"/>
  <c r="K382" i="1"/>
  <c r="AP382" i="1"/>
  <c r="AO382" i="1"/>
  <c r="AN382" i="1"/>
  <c r="AM382" i="1"/>
  <c r="AK382" i="1"/>
  <c r="AJ382" i="1"/>
  <c r="AI382" i="1"/>
  <c r="AH382" i="1"/>
  <c r="AG382" i="1"/>
  <c r="AE382" i="1"/>
  <c r="AD382" i="1"/>
  <c r="AC382" i="1"/>
  <c r="AB382" i="1"/>
  <c r="J522" i="1"/>
  <c r="J378" i="1"/>
  <c r="AG108" i="1"/>
  <c r="AF108" i="1"/>
  <c r="AE108" i="1"/>
  <c r="AD108" i="1"/>
  <c r="AC108" i="1"/>
  <c r="AX108" i="1"/>
  <c r="Z108" i="1"/>
  <c r="AW108" i="1"/>
  <c r="Y108" i="1"/>
  <c r="AU108" i="1"/>
  <c r="W108" i="1"/>
  <c r="AS108" i="1"/>
  <c r="U108" i="1"/>
  <c r="AR108" i="1"/>
  <c r="T108" i="1"/>
  <c r="AN108" i="1"/>
  <c r="P108" i="1"/>
  <c r="AM108" i="1"/>
  <c r="O108" i="1"/>
  <c r="AK108" i="1"/>
  <c r="M108" i="1"/>
  <c r="AB108" i="1"/>
  <c r="AA108" i="1"/>
  <c r="X108" i="1"/>
  <c r="V108" i="1"/>
  <c r="S108" i="1"/>
  <c r="R108" i="1"/>
  <c r="Q108" i="1"/>
  <c r="N108" i="1"/>
  <c r="L108" i="1"/>
  <c r="K108" i="1"/>
  <c r="AY108" i="1"/>
  <c r="AV108" i="1"/>
  <c r="AT108" i="1"/>
  <c r="AH108" i="1"/>
  <c r="AQ108" i="1"/>
  <c r="AP108" i="1"/>
  <c r="AO108" i="1"/>
  <c r="AL108" i="1"/>
  <c r="AJ108" i="1"/>
  <c r="AI108" i="1"/>
  <c r="AR122" i="2"/>
  <c r="N122" i="2"/>
  <c r="AC178" i="1"/>
  <c r="AV178" i="1"/>
  <c r="X178" i="1"/>
  <c r="AR178" i="1"/>
  <c r="T178" i="1"/>
  <c r="AP178" i="1"/>
  <c r="R178" i="1"/>
  <c r="AG178" i="1"/>
  <c r="AB178" i="1"/>
  <c r="AA178" i="1"/>
  <c r="Z178" i="1"/>
  <c r="Y178" i="1"/>
  <c r="W178" i="1"/>
  <c r="V178" i="1"/>
  <c r="AX178" i="1"/>
  <c r="S178" i="1"/>
  <c r="AW178" i="1"/>
  <c r="Q178" i="1"/>
  <c r="AU178" i="1"/>
  <c r="P178" i="1"/>
  <c r="AT178" i="1"/>
  <c r="O178" i="1"/>
  <c r="AQ178" i="1"/>
  <c r="M178" i="1"/>
  <c r="AO178" i="1"/>
  <c r="L178" i="1"/>
  <c r="AM178" i="1"/>
  <c r="AL178" i="1"/>
  <c r="AK178" i="1"/>
  <c r="AJ178" i="1"/>
  <c r="AH178" i="1"/>
  <c r="AF178" i="1"/>
  <c r="AE178" i="1"/>
  <c r="AS178" i="1"/>
  <c r="AN178" i="1"/>
  <c r="AI178" i="1"/>
  <c r="AD178" i="1"/>
  <c r="U178" i="1"/>
  <c r="N178" i="1"/>
  <c r="K178" i="1"/>
  <c r="AY178" i="1"/>
  <c r="J37" i="1"/>
  <c r="M119" i="2" s="1"/>
  <c r="R160" i="2"/>
  <c r="AJ108" i="2"/>
  <c r="L108" i="2"/>
  <c r="AI108" i="2"/>
  <c r="K108" i="2"/>
  <c r="AH108" i="2"/>
  <c r="J108" i="2"/>
  <c r="AG108" i="2"/>
  <c r="I108" i="2"/>
  <c r="AF108" i="2"/>
  <c r="AE108" i="2"/>
  <c r="AD108" i="2"/>
  <c r="AC108" i="2"/>
  <c r="AB108" i="2"/>
  <c r="AQ108" i="2"/>
  <c r="O108" i="2"/>
  <c r="AP108" i="2"/>
  <c r="N108" i="2"/>
  <c r="U108" i="2"/>
  <c r="T108" i="2"/>
  <c r="S108" i="2"/>
  <c r="R108" i="2"/>
  <c r="P108" i="2"/>
  <c r="AL108" i="2"/>
  <c r="AK108" i="2"/>
  <c r="AA108" i="2"/>
  <c r="H108" i="2"/>
  <c r="G108" i="2"/>
  <c r="AU108" i="2"/>
  <c r="AT108" i="2"/>
  <c r="AS108" i="2"/>
  <c r="AR108" i="2"/>
  <c r="AO108" i="2"/>
  <c r="AN108" i="2"/>
  <c r="AM108" i="2"/>
  <c r="Z108" i="2"/>
  <c r="Y108" i="2"/>
  <c r="X108" i="2"/>
  <c r="W108" i="2"/>
  <c r="V108" i="2"/>
  <c r="Q108" i="2"/>
  <c r="M108" i="2"/>
  <c r="AM69" i="1"/>
  <c r="O69" i="1"/>
  <c r="AK69" i="1"/>
  <c r="M69" i="1"/>
  <c r="AC69" i="1"/>
  <c r="AY69" i="1"/>
  <c r="AA69" i="1"/>
  <c r="AT69" i="1"/>
  <c r="V69" i="1"/>
  <c r="AU69" i="1"/>
  <c r="Q69" i="1"/>
  <c r="AS69" i="1"/>
  <c r="P69" i="1"/>
  <c r="AR69" i="1"/>
  <c r="N69" i="1"/>
  <c r="AQ69" i="1"/>
  <c r="L69" i="1"/>
  <c r="AP69" i="1"/>
  <c r="K69" i="1"/>
  <c r="AO69" i="1"/>
  <c r="AN69" i="1"/>
  <c r="AL69" i="1"/>
  <c r="AJ69" i="1"/>
  <c r="AI69" i="1"/>
  <c r="AH69" i="1"/>
  <c r="AG69" i="1"/>
  <c r="AF69" i="1"/>
  <c r="AE69" i="1"/>
  <c r="R69" i="1"/>
  <c r="AD69" i="1"/>
  <c r="AB69" i="1"/>
  <c r="AV69" i="1"/>
  <c r="Z69" i="1"/>
  <c r="Y69" i="1"/>
  <c r="X69" i="1"/>
  <c r="W69" i="1"/>
  <c r="U69" i="1"/>
  <c r="AX69" i="1"/>
  <c r="T69" i="1"/>
  <c r="AW69" i="1"/>
  <c r="S69" i="1"/>
  <c r="J71" i="2"/>
  <c r="AP109" i="2"/>
  <c r="R109" i="2"/>
  <c r="P134" i="2"/>
  <c r="J134" i="2"/>
  <c r="AH112" i="2"/>
  <c r="N111" i="2"/>
  <c r="U111" i="2"/>
  <c r="N115" i="2"/>
  <c r="W115" i="2"/>
  <c r="D149" i="2"/>
  <c r="E149" i="2" s="1"/>
  <c r="AA110" i="2"/>
  <c r="Q110" i="2"/>
  <c r="AB114" i="2"/>
  <c r="AL114" i="2"/>
  <c r="AM1696" i="1"/>
  <c r="O1696" i="1"/>
  <c r="AL1696" i="1"/>
  <c r="N1696" i="1"/>
  <c r="AK1696" i="1"/>
  <c r="M1696" i="1"/>
  <c r="AJ1696" i="1"/>
  <c r="L1696" i="1"/>
  <c r="AI1696" i="1"/>
  <c r="K1696" i="1"/>
  <c r="AH1696" i="1"/>
  <c r="AO1696" i="1"/>
  <c r="Q1696" i="1"/>
  <c r="AQ1696" i="1"/>
  <c r="AP1696" i="1"/>
  <c r="AN1696" i="1"/>
  <c r="AG1696" i="1"/>
  <c r="AF1696" i="1"/>
  <c r="AE1696" i="1"/>
  <c r="AD1696" i="1"/>
  <c r="AC1696" i="1"/>
  <c r="AB1696" i="1"/>
  <c r="AA1696" i="1"/>
  <c r="Z1696" i="1"/>
  <c r="Y1696" i="1"/>
  <c r="X1696" i="1"/>
  <c r="W1696" i="1"/>
  <c r="V1696" i="1"/>
  <c r="U1696" i="1"/>
  <c r="AY1696" i="1"/>
  <c r="T1696" i="1"/>
  <c r="AX1696" i="1"/>
  <c r="S1696" i="1"/>
  <c r="AW1696" i="1"/>
  <c r="R1696" i="1"/>
  <c r="AV1696" i="1"/>
  <c r="P1696" i="1"/>
  <c r="AU1696" i="1"/>
  <c r="AT1696" i="1"/>
  <c r="AS1696" i="1"/>
  <c r="AR1696" i="1"/>
  <c r="AI1364" i="1"/>
  <c r="K1364" i="1"/>
  <c r="AH1364" i="1"/>
  <c r="AG1364" i="1"/>
  <c r="AF1364" i="1"/>
  <c r="AE1364" i="1"/>
  <c r="AL1364" i="1"/>
  <c r="N1364" i="1"/>
  <c r="AU1364" i="1"/>
  <c r="Q1364" i="1"/>
  <c r="AT1364" i="1"/>
  <c r="P1364" i="1"/>
  <c r="AS1364" i="1"/>
  <c r="O1364" i="1"/>
  <c r="AR1364" i="1"/>
  <c r="M1364" i="1"/>
  <c r="AQ1364" i="1"/>
  <c r="L1364" i="1"/>
  <c r="AP1364" i="1"/>
  <c r="AO1364" i="1"/>
  <c r="AN1364" i="1"/>
  <c r="AM1364" i="1"/>
  <c r="AK1364" i="1"/>
  <c r="AJ1364" i="1"/>
  <c r="AD1364" i="1"/>
  <c r="AC1364" i="1"/>
  <c r="AB1364" i="1"/>
  <c r="AA1364" i="1"/>
  <c r="Z1364" i="1"/>
  <c r="Y1364" i="1"/>
  <c r="X1364" i="1"/>
  <c r="W1364" i="1"/>
  <c r="V1364" i="1"/>
  <c r="AY1364" i="1"/>
  <c r="U1364" i="1"/>
  <c r="AX1364" i="1"/>
  <c r="T1364" i="1"/>
  <c r="AW1364" i="1"/>
  <c r="AV1364" i="1"/>
  <c r="S1364" i="1"/>
  <c r="R1364" i="1"/>
  <c r="AR243" i="1"/>
  <c r="T243" i="1"/>
  <c r="AQ243" i="1"/>
  <c r="S243" i="1"/>
  <c r="AO243" i="1"/>
  <c r="Q243" i="1"/>
  <c r="AM243" i="1"/>
  <c r="O243" i="1"/>
  <c r="AL243" i="1"/>
  <c r="N243" i="1"/>
  <c r="J104" i="2" s="1"/>
  <c r="AK243" i="1"/>
  <c r="M243" i="1"/>
  <c r="AJ243" i="1"/>
  <c r="L243" i="1"/>
  <c r="AI243" i="1"/>
  <c r="K243" i="1"/>
  <c r="AH243" i="1"/>
  <c r="AF243" i="1"/>
  <c r="AD243" i="1"/>
  <c r="AC243" i="1"/>
  <c r="AX243" i="1"/>
  <c r="Z243" i="1"/>
  <c r="AW243" i="1"/>
  <c r="Y243" i="1"/>
  <c r="AV243" i="1"/>
  <c r="X243" i="1"/>
  <c r="AU243" i="1"/>
  <c r="W243" i="1"/>
  <c r="AT243" i="1"/>
  <c r="V243" i="1"/>
  <c r="AY243" i="1"/>
  <c r="AS243" i="1"/>
  <c r="AP243" i="1"/>
  <c r="AN243" i="1"/>
  <c r="AG243" i="1"/>
  <c r="AB243" i="1"/>
  <c r="AA243" i="1"/>
  <c r="U243" i="1"/>
  <c r="R243" i="1"/>
  <c r="AE243" i="1"/>
  <c r="P243" i="1"/>
  <c r="AW168" i="1"/>
  <c r="Y168" i="1"/>
  <c r="AR168" i="1"/>
  <c r="T168" i="1"/>
  <c r="AN168" i="1"/>
  <c r="P168" i="1"/>
  <c r="AL168" i="1"/>
  <c r="N168" i="1"/>
  <c r="AC168" i="1"/>
  <c r="Z168" i="1"/>
  <c r="X168" i="1"/>
  <c r="W168" i="1"/>
  <c r="V168" i="1"/>
  <c r="AY168" i="1"/>
  <c r="U168" i="1"/>
  <c r="AX168" i="1"/>
  <c r="S168" i="1"/>
  <c r="AU168" i="1"/>
  <c r="Q168" i="1"/>
  <c r="AT168" i="1"/>
  <c r="O168" i="1"/>
  <c r="AS168" i="1"/>
  <c r="M168" i="1"/>
  <c r="AQ168" i="1"/>
  <c r="L168" i="1"/>
  <c r="AO168" i="1"/>
  <c r="AM168" i="1"/>
  <c r="AJ168" i="1"/>
  <c r="AI168" i="1"/>
  <c r="AH168" i="1"/>
  <c r="AG168" i="1"/>
  <c r="AE168" i="1"/>
  <c r="AD168" i="1"/>
  <c r="AB168" i="1"/>
  <c r="AV168" i="1"/>
  <c r="AP168" i="1"/>
  <c r="AK168" i="1"/>
  <c r="AF168" i="1"/>
  <c r="AA168" i="1"/>
  <c r="R168" i="1"/>
  <c r="K168" i="1"/>
  <c r="AM157" i="2"/>
  <c r="O157" i="2"/>
  <c r="AK157" i="2"/>
  <c r="M157" i="2"/>
  <c r="AI157" i="2"/>
  <c r="K157" i="2"/>
  <c r="AE157" i="2"/>
  <c r="G157" i="2"/>
  <c r="Y157" i="2"/>
  <c r="AU157" i="2"/>
  <c r="R157" i="2"/>
  <c r="AT157" i="2"/>
  <c r="Q157" i="2"/>
  <c r="AS157" i="2"/>
  <c r="P157" i="2"/>
  <c r="AR157" i="2"/>
  <c r="N157" i="2"/>
  <c r="AQ157" i="2"/>
  <c r="L157" i="2"/>
  <c r="AP157" i="2"/>
  <c r="J157" i="2"/>
  <c r="AO157" i="2"/>
  <c r="I157" i="2"/>
  <c r="AH157" i="2"/>
  <c r="AG157" i="2"/>
  <c r="AB157" i="2"/>
  <c r="AN157" i="2"/>
  <c r="AL157" i="2"/>
  <c r="AJ157" i="2"/>
  <c r="AD157" i="2"/>
  <c r="AA157" i="2"/>
  <c r="V157" i="2"/>
  <c r="H157" i="2"/>
  <c r="AF157" i="2"/>
  <c r="AC157" i="2"/>
  <c r="Z157" i="2"/>
  <c r="X157" i="2"/>
  <c r="W157" i="2"/>
  <c r="S157" i="2"/>
  <c r="U157" i="2"/>
  <c r="T157" i="2"/>
  <c r="AG84" i="1"/>
  <c r="AE84" i="1"/>
  <c r="AU84" i="1"/>
  <c r="W84" i="1"/>
  <c r="AS84" i="1"/>
  <c r="U84" i="1"/>
  <c r="AN84" i="1"/>
  <c r="P84" i="1"/>
  <c r="AM84" i="1"/>
  <c r="O84" i="1"/>
  <c r="AK84" i="1"/>
  <c r="M84" i="1"/>
  <c r="AJ84" i="1"/>
  <c r="AI84" i="1"/>
  <c r="AH84" i="1"/>
  <c r="AF84" i="1"/>
  <c r="AD84" i="1"/>
  <c r="AC84" i="1"/>
  <c r="AB84" i="1"/>
  <c r="AA84" i="1"/>
  <c r="Z84" i="1"/>
  <c r="Y84" i="1"/>
  <c r="X84" i="1"/>
  <c r="V84" i="1"/>
  <c r="T84" i="1"/>
  <c r="S84" i="1"/>
  <c r="AY84" i="1"/>
  <c r="R84" i="1"/>
  <c r="AX84" i="1"/>
  <c r="Q84" i="1"/>
  <c r="AL84" i="1"/>
  <c r="AW84" i="1"/>
  <c r="N84" i="1"/>
  <c r="AV84" i="1"/>
  <c r="L84" i="1"/>
  <c r="AT84" i="1"/>
  <c r="K84" i="1"/>
  <c r="AR84" i="1"/>
  <c r="AQ84" i="1"/>
  <c r="AP84" i="1"/>
  <c r="AO84" i="1"/>
  <c r="J1961" i="1"/>
  <c r="AB1954" i="1"/>
  <c r="AY1954" i="1"/>
  <c r="AA1954" i="1"/>
  <c r="Y1954" i="1"/>
  <c r="AW1954" i="1"/>
  <c r="W1954" i="1"/>
  <c r="AV1954" i="1"/>
  <c r="V1954" i="1"/>
  <c r="AC1954" i="1"/>
  <c r="Z1954" i="1"/>
  <c r="R1954" i="1"/>
  <c r="AX1954" i="1"/>
  <c r="Q1954" i="1"/>
  <c r="AU1954" i="1"/>
  <c r="P1954" i="1"/>
  <c r="AT1954" i="1"/>
  <c r="O1954" i="1"/>
  <c r="AS1954" i="1"/>
  <c r="N1954" i="1"/>
  <c r="AG1954" i="1"/>
  <c r="X1954" i="1"/>
  <c r="U1954" i="1"/>
  <c r="T1954" i="1"/>
  <c r="S1954" i="1"/>
  <c r="M1954" i="1"/>
  <c r="K1954" i="1"/>
  <c r="AQ1954" i="1"/>
  <c r="AL1954" i="1"/>
  <c r="AI1954" i="1"/>
  <c r="AF1954" i="1"/>
  <c r="AE1954" i="1"/>
  <c r="AD1954" i="1"/>
  <c r="AO1954" i="1"/>
  <c r="AM1954" i="1"/>
  <c r="AK1954" i="1"/>
  <c r="AH1954" i="1"/>
  <c r="L1954" i="1"/>
  <c r="AJ1954" i="1"/>
  <c r="AP1954" i="1"/>
  <c r="AN1954" i="1"/>
  <c r="AR1954" i="1"/>
  <c r="J1949" i="1"/>
  <c r="AB1947" i="1"/>
  <c r="AY1947" i="1"/>
  <c r="AA1947" i="1"/>
  <c r="AD1947" i="1"/>
  <c r="Z1947" i="1"/>
  <c r="Y1947" i="1"/>
  <c r="AQ1947" i="1"/>
  <c r="N1947" i="1"/>
  <c r="AP1947" i="1"/>
  <c r="M1947" i="1"/>
  <c r="AO1947" i="1"/>
  <c r="AN1947" i="1"/>
  <c r="AM1947" i="1"/>
  <c r="AL1947" i="1"/>
  <c r="AK1947" i="1"/>
  <c r="U1947" i="1"/>
  <c r="Q1947" i="1"/>
  <c r="AF1947" i="1"/>
  <c r="AE1947" i="1"/>
  <c r="AC1947" i="1"/>
  <c r="X1947" i="1"/>
  <c r="V1947" i="1"/>
  <c r="L1947" i="1"/>
  <c r="AU1947" i="1"/>
  <c r="AR1947" i="1"/>
  <c r="P1947" i="1"/>
  <c r="O1947" i="1"/>
  <c r="K1947" i="1"/>
  <c r="AT1947" i="1"/>
  <c r="AH1947" i="1"/>
  <c r="AW1947" i="1"/>
  <c r="AV1947" i="1"/>
  <c r="AS1947" i="1"/>
  <c r="AJ1947" i="1"/>
  <c r="AX1947" i="1"/>
  <c r="AI1947" i="1"/>
  <c r="AG1947" i="1"/>
  <c r="R1947" i="1"/>
  <c r="T1947" i="1"/>
  <c r="S1947" i="1"/>
  <c r="W1947" i="1"/>
  <c r="AM1861" i="1"/>
  <c r="O1861" i="1"/>
  <c r="AL1861" i="1"/>
  <c r="N1861" i="1"/>
  <c r="AJ1861" i="1"/>
  <c r="L1861" i="1"/>
  <c r="AV1861" i="1"/>
  <c r="U1861" i="1"/>
  <c r="AU1861" i="1"/>
  <c r="T1861" i="1"/>
  <c r="AT1861" i="1"/>
  <c r="S1861" i="1"/>
  <c r="AS1861" i="1"/>
  <c r="R1861" i="1"/>
  <c r="AR1861" i="1"/>
  <c r="Q1861" i="1"/>
  <c r="AW1861" i="1"/>
  <c r="AP1861" i="1"/>
  <c r="AO1861" i="1"/>
  <c r="AN1861" i="1"/>
  <c r="AK1861" i="1"/>
  <c r="AA1861" i="1"/>
  <c r="AY1861" i="1"/>
  <c r="K1861" i="1"/>
  <c r="AB1861" i="1"/>
  <c r="W1861" i="1"/>
  <c r="AD1861" i="1"/>
  <c r="AC1861" i="1"/>
  <c r="Z1861" i="1"/>
  <c r="Y1861" i="1"/>
  <c r="V1861" i="1"/>
  <c r="P1861" i="1"/>
  <c r="AX1861" i="1"/>
  <c r="AH1861" i="1"/>
  <c r="AQ1861" i="1"/>
  <c r="AI1861" i="1"/>
  <c r="AG1861" i="1"/>
  <c r="AE1861" i="1"/>
  <c r="X1861" i="1"/>
  <c r="M1861" i="1"/>
  <c r="AF1861" i="1"/>
  <c r="J1939" i="1"/>
  <c r="J1818" i="1"/>
  <c r="AQ1771" i="1"/>
  <c r="S1771" i="1"/>
  <c r="AP1771" i="1"/>
  <c r="R1771" i="1"/>
  <c r="AO1771" i="1"/>
  <c r="Q1771" i="1"/>
  <c r="AN1771" i="1"/>
  <c r="P1771" i="1"/>
  <c r="AM1771" i="1"/>
  <c r="O1771" i="1"/>
  <c r="AL1771" i="1"/>
  <c r="N1771" i="1"/>
  <c r="AJ1771" i="1"/>
  <c r="L1771" i="1"/>
  <c r="AI1771" i="1"/>
  <c r="K1771" i="1"/>
  <c r="AE1771" i="1"/>
  <c r="AC1771" i="1"/>
  <c r="AX1771" i="1"/>
  <c r="Z1771" i="1"/>
  <c r="AS1771" i="1"/>
  <c r="U1771" i="1"/>
  <c r="AH1771" i="1"/>
  <c r="AG1771" i="1"/>
  <c r="AF1771" i="1"/>
  <c r="AD1771" i="1"/>
  <c r="AB1771" i="1"/>
  <c r="AA1771" i="1"/>
  <c r="X1771" i="1"/>
  <c r="V1771" i="1"/>
  <c r="T1771" i="1"/>
  <c r="AY1771" i="1"/>
  <c r="AT1771" i="1"/>
  <c r="AR1771" i="1"/>
  <c r="AW1771" i="1"/>
  <c r="AV1771" i="1"/>
  <c r="AU1771" i="1"/>
  <c r="AK1771" i="1"/>
  <c r="Y1771" i="1"/>
  <c r="W1771" i="1"/>
  <c r="M1771" i="1"/>
  <c r="AK1646" i="1"/>
  <c r="M1646" i="1"/>
  <c r="AQ1646" i="1"/>
  <c r="R1646" i="1"/>
  <c r="AP1646" i="1"/>
  <c r="Q1646" i="1"/>
  <c r="AO1646" i="1"/>
  <c r="P1646" i="1"/>
  <c r="AN1646" i="1"/>
  <c r="O1646" i="1"/>
  <c r="AM1646" i="1"/>
  <c r="N1646" i="1"/>
  <c r="AL1646" i="1"/>
  <c r="L1646" i="1"/>
  <c r="AS1646" i="1"/>
  <c r="T1646" i="1"/>
  <c r="AD1646" i="1"/>
  <c r="AC1646" i="1"/>
  <c r="AB1646" i="1"/>
  <c r="AA1646" i="1"/>
  <c r="Z1646" i="1"/>
  <c r="Y1646" i="1"/>
  <c r="X1646" i="1"/>
  <c r="W1646" i="1"/>
  <c r="V1646" i="1"/>
  <c r="U1646" i="1"/>
  <c r="S1646" i="1"/>
  <c r="AY1646" i="1"/>
  <c r="K1646" i="1"/>
  <c r="AX1646" i="1"/>
  <c r="AW1646" i="1"/>
  <c r="AV1646" i="1"/>
  <c r="AU1646" i="1"/>
  <c r="AT1646" i="1"/>
  <c r="AR1646" i="1"/>
  <c r="AJ1646" i="1"/>
  <c r="AI1646" i="1"/>
  <c r="AH1646" i="1"/>
  <c r="AG1646" i="1"/>
  <c r="AF1646" i="1"/>
  <c r="AE1646" i="1"/>
  <c r="J1573" i="1"/>
  <c r="J1531" i="1"/>
  <c r="J1484" i="1"/>
  <c r="AV1429" i="1"/>
  <c r="X1429" i="1"/>
  <c r="AU1429" i="1"/>
  <c r="W1429" i="1"/>
  <c r="AT1429" i="1"/>
  <c r="V1429" i="1"/>
  <c r="AS1429" i="1"/>
  <c r="U1429" i="1"/>
  <c r="AP1429" i="1"/>
  <c r="R1429" i="1"/>
  <c r="AN1429" i="1"/>
  <c r="P1429" i="1"/>
  <c r="AB1429" i="1"/>
  <c r="AA1429" i="1"/>
  <c r="Z1429" i="1"/>
  <c r="T1429" i="1"/>
  <c r="AX1429" i="1"/>
  <c r="N1429" i="1"/>
  <c r="AE1429" i="1"/>
  <c r="AG1429" i="1"/>
  <c r="AF1429" i="1"/>
  <c r="AD1429" i="1"/>
  <c r="AC1429" i="1"/>
  <c r="Y1429" i="1"/>
  <c r="S1429" i="1"/>
  <c r="Q1429" i="1"/>
  <c r="O1429" i="1"/>
  <c r="M1429" i="1"/>
  <c r="L1429" i="1"/>
  <c r="K1429" i="1"/>
  <c r="AY1429" i="1"/>
  <c r="AW1429" i="1"/>
  <c r="AR1429" i="1"/>
  <c r="AQ1429" i="1"/>
  <c r="AO1429" i="1"/>
  <c r="AM1429" i="1"/>
  <c r="AL1429" i="1"/>
  <c r="AK1429" i="1"/>
  <c r="AJ1429" i="1"/>
  <c r="AI1429" i="1"/>
  <c r="AH1429" i="1"/>
  <c r="J1441" i="1"/>
  <c r="J1307" i="1"/>
  <c r="J1265" i="1"/>
  <c r="J1304" i="1"/>
  <c r="J1237" i="1"/>
  <c r="AT1228" i="1"/>
  <c r="V1228" i="1"/>
  <c r="AS1228" i="1"/>
  <c r="U1228" i="1"/>
  <c r="AR1228" i="1"/>
  <c r="T1228" i="1"/>
  <c r="AQ1228" i="1"/>
  <c r="S1228" i="1"/>
  <c r="Z1228" i="1"/>
  <c r="AV1228" i="1"/>
  <c r="P1228" i="1"/>
  <c r="AC1228" i="1"/>
  <c r="AB1228" i="1"/>
  <c r="AA1228" i="1"/>
  <c r="Y1228" i="1"/>
  <c r="X1228" i="1"/>
  <c r="W1228" i="1"/>
  <c r="R1228" i="1"/>
  <c r="AY1228" i="1"/>
  <c r="Q1228" i="1"/>
  <c r="AX1228" i="1"/>
  <c r="O1228" i="1"/>
  <c r="AW1228" i="1"/>
  <c r="AU1228" i="1"/>
  <c r="M1228" i="1"/>
  <c r="AP1228" i="1"/>
  <c r="L1228" i="1"/>
  <c r="AN1228" i="1"/>
  <c r="AL1228" i="1"/>
  <c r="AE1228" i="1"/>
  <c r="AM1228" i="1"/>
  <c r="AK1228" i="1"/>
  <c r="AJ1228" i="1"/>
  <c r="AI1228" i="1"/>
  <c r="AH1228" i="1"/>
  <c r="AG1228" i="1"/>
  <c r="AF1228" i="1"/>
  <c r="AD1228" i="1"/>
  <c r="N1228" i="1"/>
  <c r="K1228" i="1"/>
  <c r="AO1228" i="1"/>
  <c r="AV1163" i="1"/>
  <c r="X1163" i="1"/>
  <c r="AU1163" i="1"/>
  <c r="W1163" i="1"/>
  <c r="AK1163" i="1"/>
  <c r="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AY1163" i="1"/>
  <c r="Y1163" i="1"/>
  <c r="AW1163" i="1"/>
  <c r="U1163" i="1"/>
  <c r="AT1163" i="1"/>
  <c r="T1163" i="1"/>
  <c r="AS1163" i="1"/>
  <c r="S1163" i="1"/>
  <c r="AR1163" i="1"/>
  <c r="R1163" i="1"/>
  <c r="AQ1163" i="1"/>
  <c r="Q1163" i="1"/>
  <c r="AP1163" i="1"/>
  <c r="P1163" i="1"/>
  <c r="AO1163" i="1"/>
  <c r="O1163" i="1"/>
  <c r="AN1163" i="1"/>
  <c r="N1163" i="1"/>
  <c r="AM1163" i="1"/>
  <c r="M1163" i="1"/>
  <c r="AL1163" i="1"/>
  <c r="V1163" i="1"/>
  <c r="L1163" i="1"/>
  <c r="AX1163" i="1"/>
  <c r="AI1116" i="1"/>
  <c r="K1116" i="1"/>
  <c r="AH1116" i="1"/>
  <c r="AF1116" i="1"/>
  <c r="AD1116" i="1"/>
  <c r="AB1116" i="1"/>
  <c r="AW1116" i="1"/>
  <c r="Y1116" i="1"/>
  <c r="AK1116" i="1"/>
  <c r="M1116" i="1"/>
  <c r="AT1116" i="1"/>
  <c r="O1116" i="1"/>
  <c r="AS1116" i="1"/>
  <c r="N1116" i="1"/>
  <c r="AR1116" i="1"/>
  <c r="L1116" i="1"/>
  <c r="AQ1116" i="1"/>
  <c r="AP1116" i="1"/>
  <c r="AO1116" i="1"/>
  <c r="AN1116" i="1"/>
  <c r="AM1116" i="1"/>
  <c r="AL1116" i="1"/>
  <c r="AJ1116" i="1"/>
  <c r="AG1116" i="1"/>
  <c r="AE1116" i="1"/>
  <c r="AC1116" i="1"/>
  <c r="AA1116" i="1"/>
  <c r="Z1116" i="1"/>
  <c r="V1116" i="1"/>
  <c r="T1116" i="1"/>
  <c r="AV1116" i="1"/>
  <c r="AY1116" i="1"/>
  <c r="AX1116" i="1"/>
  <c r="AU1116" i="1"/>
  <c r="X1116" i="1"/>
  <c r="W1116" i="1"/>
  <c r="U1116" i="1"/>
  <c r="S1116" i="1"/>
  <c r="R1116" i="1"/>
  <c r="Q1116" i="1"/>
  <c r="P1116" i="1"/>
  <c r="AI1148" i="1"/>
  <c r="K1148" i="1"/>
  <c r="AH1148" i="1"/>
  <c r="AF1148" i="1"/>
  <c r="AE1148" i="1"/>
  <c r="AD1148" i="1"/>
  <c r="AB1148" i="1"/>
  <c r="AY1148" i="1"/>
  <c r="AW1148" i="1"/>
  <c r="Y1148" i="1"/>
  <c r="AU1148" i="1"/>
  <c r="W1148" i="1"/>
  <c r="AK1148" i="1"/>
  <c r="M1148" i="1"/>
  <c r="U1148" i="1"/>
  <c r="T1148" i="1"/>
  <c r="S1148" i="1"/>
  <c r="R1148" i="1"/>
  <c r="Q1148" i="1"/>
  <c r="P1148" i="1"/>
  <c r="AX1148" i="1"/>
  <c r="O1148" i="1"/>
  <c r="AV1148" i="1"/>
  <c r="N1148" i="1"/>
  <c r="AT1148" i="1"/>
  <c r="L1148" i="1"/>
  <c r="AS1148" i="1"/>
  <c r="AR1148" i="1"/>
  <c r="AQ1148" i="1"/>
  <c r="AP1148" i="1"/>
  <c r="AO1148" i="1"/>
  <c r="AN1148" i="1"/>
  <c r="AM1148" i="1"/>
  <c r="AL1148" i="1"/>
  <c r="AJ1148" i="1"/>
  <c r="AG1148" i="1"/>
  <c r="AC1148" i="1"/>
  <c r="AA1148" i="1"/>
  <c r="Z1148" i="1"/>
  <c r="X1148" i="1"/>
  <c r="V1148" i="1"/>
  <c r="AI1091" i="1"/>
  <c r="K1091" i="1"/>
  <c r="AH1091" i="1"/>
  <c r="AF1091" i="1"/>
  <c r="AD1091" i="1"/>
  <c r="AB1091" i="1"/>
  <c r="AW1091" i="1"/>
  <c r="Y1091" i="1"/>
  <c r="AT1091" i="1"/>
  <c r="P1091" i="1"/>
  <c r="AS1091" i="1"/>
  <c r="O1091" i="1"/>
  <c r="AR1091" i="1"/>
  <c r="N1091" i="1"/>
  <c r="AQ1091" i="1"/>
  <c r="M1091" i="1"/>
  <c r="AP1091" i="1"/>
  <c r="L1091" i="1"/>
  <c r="AM1091" i="1"/>
  <c r="AL1091" i="1"/>
  <c r="AG1091" i="1"/>
  <c r="AA1091" i="1"/>
  <c r="Z1091" i="1"/>
  <c r="X1091" i="1"/>
  <c r="W1091" i="1"/>
  <c r="V1091" i="1"/>
  <c r="U1091" i="1"/>
  <c r="T1091" i="1"/>
  <c r="S1091" i="1"/>
  <c r="R1091" i="1"/>
  <c r="Q1091" i="1"/>
  <c r="AY1091" i="1"/>
  <c r="AX1091" i="1"/>
  <c r="AV1091" i="1"/>
  <c r="AU1091" i="1"/>
  <c r="AO1091" i="1"/>
  <c r="AN1091" i="1"/>
  <c r="AK1091" i="1"/>
  <c r="AJ1091" i="1"/>
  <c r="AE1091" i="1"/>
  <c r="AC1091" i="1"/>
  <c r="AX982" i="1"/>
  <c r="Z982" i="1"/>
  <c r="AT982" i="1"/>
  <c r="V982" i="1"/>
  <c r="AS982" i="1"/>
  <c r="U982" i="1"/>
  <c r="AP982" i="1"/>
  <c r="R982" i="1"/>
  <c r="AO982" i="1"/>
  <c r="Q982" i="1"/>
  <c r="AM982" i="1"/>
  <c r="O982" i="1"/>
  <c r="S982" i="1"/>
  <c r="AY982" i="1"/>
  <c r="P982" i="1"/>
  <c r="AW982" i="1"/>
  <c r="N982" i="1"/>
  <c r="AV982" i="1"/>
  <c r="M982" i="1"/>
  <c r="AU982" i="1"/>
  <c r="L982" i="1"/>
  <c r="AR982" i="1"/>
  <c r="K982" i="1"/>
  <c r="AQ982" i="1"/>
  <c r="AN982" i="1"/>
  <c r="AL982" i="1"/>
  <c r="AK982" i="1"/>
  <c r="AJ982" i="1"/>
  <c r="AI982" i="1"/>
  <c r="AH982" i="1"/>
  <c r="AG982" i="1"/>
  <c r="Y982" i="1"/>
  <c r="X982" i="1"/>
  <c r="W982" i="1"/>
  <c r="T982" i="1"/>
  <c r="AF982" i="1"/>
  <c r="AE982" i="1"/>
  <c r="AC982" i="1"/>
  <c r="AB982" i="1"/>
  <c r="AD982" i="1"/>
  <c r="AA982" i="1"/>
  <c r="AX976" i="1"/>
  <c r="Z976" i="1"/>
  <c r="AT976" i="1"/>
  <c r="V976" i="1"/>
  <c r="AM976" i="1"/>
  <c r="O976" i="1"/>
  <c r="AV976" i="1"/>
  <c r="T976" i="1"/>
  <c r="AU976" i="1"/>
  <c r="S976" i="1"/>
  <c r="AS976" i="1"/>
  <c r="R976" i="1"/>
  <c r="AR976" i="1"/>
  <c r="Q976" i="1"/>
  <c r="AQ976" i="1"/>
  <c r="P976" i="1"/>
  <c r="AP976" i="1"/>
  <c r="N976" i="1"/>
  <c r="AO976" i="1"/>
  <c r="M976" i="1"/>
  <c r="AN976" i="1"/>
  <c r="L976" i="1"/>
  <c r="AL976" i="1"/>
  <c r="K976" i="1"/>
  <c r="AK976" i="1"/>
  <c r="AJ976" i="1"/>
  <c r="AI976" i="1"/>
  <c r="AH976" i="1"/>
  <c r="AG976" i="1"/>
  <c r="AY976" i="1"/>
  <c r="AW976" i="1"/>
  <c r="AE976" i="1"/>
  <c r="AD976" i="1"/>
  <c r="AC976" i="1"/>
  <c r="AA976" i="1"/>
  <c r="Y976" i="1"/>
  <c r="X976" i="1"/>
  <c r="W976" i="1"/>
  <c r="AF976" i="1"/>
  <c r="U976" i="1"/>
  <c r="AB976" i="1"/>
  <c r="J996" i="1"/>
  <c r="AR943" i="1"/>
  <c r="T943" i="1"/>
  <c r="AQ943" i="1"/>
  <c r="S943" i="1"/>
  <c r="AN943" i="1"/>
  <c r="P943" i="1"/>
  <c r="AM943" i="1"/>
  <c r="O943" i="1"/>
  <c r="AK943" i="1"/>
  <c r="M943" i="1"/>
  <c r="AJ943" i="1"/>
  <c r="L943" i="1"/>
  <c r="AI943" i="1"/>
  <c r="K943" i="1"/>
  <c r="AU943" i="1"/>
  <c r="AT943" i="1"/>
  <c r="AS943" i="1"/>
  <c r="AP943" i="1"/>
  <c r="AO943" i="1"/>
  <c r="AL943" i="1"/>
  <c r="AG943" i="1"/>
  <c r="AF943" i="1"/>
  <c r="AE943" i="1"/>
  <c r="AD943" i="1"/>
  <c r="AB943" i="1"/>
  <c r="AA943" i="1"/>
  <c r="Z943" i="1"/>
  <c r="X943" i="1"/>
  <c r="Y943" i="1"/>
  <c r="W943" i="1"/>
  <c r="V943" i="1"/>
  <c r="U943" i="1"/>
  <c r="R943" i="1"/>
  <c r="Q943" i="1"/>
  <c r="AY943" i="1"/>
  <c r="AX943" i="1"/>
  <c r="AV943" i="1"/>
  <c r="AH943" i="1"/>
  <c r="AW943" i="1"/>
  <c r="AC943" i="1"/>
  <c r="N943" i="1"/>
  <c r="AV835" i="1"/>
  <c r="X835" i="1"/>
  <c r="AU835" i="1"/>
  <c r="W835" i="1"/>
  <c r="AT835" i="1"/>
  <c r="V835" i="1"/>
  <c r="AS835" i="1"/>
  <c r="U835" i="1"/>
  <c r="AQ835" i="1"/>
  <c r="S835" i="1"/>
  <c r="AM835" i="1"/>
  <c r="O835" i="1"/>
  <c r="AI835" i="1"/>
  <c r="K835" i="1"/>
  <c r="AR835" i="1"/>
  <c r="AP835" i="1"/>
  <c r="AO835" i="1"/>
  <c r="AN835" i="1"/>
  <c r="AL835" i="1"/>
  <c r="AK835" i="1"/>
  <c r="AJ835" i="1"/>
  <c r="AH835" i="1"/>
  <c r="AG835" i="1"/>
  <c r="AF835" i="1"/>
  <c r="AE835" i="1"/>
  <c r="AD835" i="1"/>
  <c r="AC835" i="1"/>
  <c r="AA835" i="1"/>
  <c r="T835" i="1"/>
  <c r="AY835" i="1"/>
  <c r="AX835" i="1"/>
  <c r="AW835" i="1"/>
  <c r="AB835" i="1"/>
  <c r="Z835" i="1"/>
  <c r="Y835" i="1"/>
  <c r="R835" i="1"/>
  <c r="Q835" i="1"/>
  <c r="P835" i="1"/>
  <c r="N835" i="1"/>
  <c r="M835" i="1"/>
  <c r="L835" i="1"/>
  <c r="J852" i="1"/>
  <c r="AR919" i="1"/>
  <c r="T919" i="1"/>
  <c r="AF919" i="1"/>
  <c r="AE919" i="1"/>
  <c r="AC919" i="1"/>
  <c r="AB919" i="1"/>
  <c r="AA919" i="1"/>
  <c r="AX919" i="1"/>
  <c r="AV919" i="1"/>
  <c r="W919" i="1"/>
  <c r="AQ919" i="1"/>
  <c r="R919" i="1"/>
  <c r="AP919" i="1"/>
  <c r="Q919" i="1"/>
  <c r="AG919" i="1"/>
  <c r="AD919" i="1"/>
  <c r="Z919" i="1"/>
  <c r="Y919" i="1"/>
  <c r="X919" i="1"/>
  <c r="V919" i="1"/>
  <c r="S919" i="1"/>
  <c r="P919" i="1"/>
  <c r="O919" i="1"/>
  <c r="N919" i="1"/>
  <c r="AW919" i="1"/>
  <c r="L919" i="1"/>
  <c r="AU919" i="1"/>
  <c r="K919" i="1"/>
  <c r="AT919" i="1"/>
  <c r="AO919" i="1"/>
  <c r="AN919" i="1"/>
  <c r="AM919" i="1"/>
  <c r="AL919" i="1"/>
  <c r="AJ919" i="1"/>
  <c r="AI919" i="1"/>
  <c r="AY919" i="1"/>
  <c r="AS919" i="1"/>
  <c r="AK919" i="1"/>
  <c r="AH919" i="1"/>
  <c r="U919" i="1"/>
  <c r="M919" i="1"/>
  <c r="J748" i="1"/>
  <c r="J836" i="1"/>
  <c r="AP642" i="1"/>
  <c r="R642" i="1"/>
  <c r="AM642" i="1"/>
  <c r="O642" i="1"/>
  <c r="AL642" i="1"/>
  <c r="N642" i="1"/>
  <c r="AI642" i="1"/>
  <c r="K642" i="1"/>
  <c r="AH642" i="1"/>
  <c r="AD642" i="1"/>
  <c r="V642" i="1"/>
  <c r="AY642" i="1"/>
  <c r="U642" i="1"/>
  <c r="AX642" i="1"/>
  <c r="T642" i="1"/>
  <c r="AU642" i="1"/>
  <c r="P642" i="1"/>
  <c r="AT642" i="1"/>
  <c r="M642" i="1"/>
  <c r="AO642" i="1"/>
  <c r="AG642" i="1"/>
  <c r="W642" i="1"/>
  <c r="S642" i="1"/>
  <c r="Q642" i="1"/>
  <c r="L642" i="1"/>
  <c r="AW642" i="1"/>
  <c r="AV642" i="1"/>
  <c r="AS642" i="1"/>
  <c r="AR642" i="1"/>
  <c r="AQ642" i="1"/>
  <c r="AN642" i="1"/>
  <c r="AK642" i="1"/>
  <c r="AJ642" i="1"/>
  <c r="AF642" i="1"/>
  <c r="AE642" i="1"/>
  <c r="AC642" i="1"/>
  <c r="AB642" i="1"/>
  <c r="AA642" i="1"/>
  <c r="Z642" i="1"/>
  <c r="Y642" i="1"/>
  <c r="X642" i="1"/>
  <c r="AJ657" i="1"/>
  <c r="L657" i="1"/>
  <c r="AH657" i="1"/>
  <c r="AG657" i="1"/>
  <c r="AF657" i="1"/>
  <c r="AC657" i="1"/>
  <c r="AB657" i="1"/>
  <c r="AV657" i="1"/>
  <c r="X657" i="1"/>
  <c r="AO657" i="1"/>
  <c r="AM657" i="1"/>
  <c r="AL657" i="1"/>
  <c r="AK657" i="1"/>
  <c r="AE657" i="1"/>
  <c r="AD657" i="1"/>
  <c r="AA657" i="1"/>
  <c r="V657" i="1"/>
  <c r="AX657" i="1"/>
  <c r="R657" i="1"/>
  <c r="T657" i="1"/>
  <c r="S657" i="1"/>
  <c r="Q657" i="1"/>
  <c r="P657" i="1"/>
  <c r="O657" i="1"/>
  <c r="N657" i="1"/>
  <c r="M657" i="1"/>
  <c r="K657" i="1"/>
  <c r="AY657" i="1"/>
  <c r="AW657" i="1"/>
  <c r="AU657" i="1"/>
  <c r="AT657" i="1"/>
  <c r="AS657" i="1"/>
  <c r="AR657" i="1"/>
  <c r="AQ657" i="1"/>
  <c r="AP657" i="1"/>
  <c r="AN657" i="1"/>
  <c r="AI657" i="1"/>
  <c r="Z657" i="1"/>
  <c r="Y657" i="1"/>
  <c r="W657" i="1"/>
  <c r="U657" i="1"/>
  <c r="J649" i="1"/>
  <c r="AN643" i="1"/>
  <c r="P643" i="1"/>
  <c r="AK643" i="1"/>
  <c r="M643" i="1"/>
  <c r="AJ643" i="1"/>
  <c r="L643" i="1"/>
  <c r="AG643" i="1"/>
  <c r="AF643" i="1"/>
  <c r="AB643" i="1"/>
  <c r="AH643" i="1"/>
  <c r="AE643" i="1"/>
  <c r="AD643" i="1"/>
  <c r="Z643" i="1"/>
  <c r="Y643" i="1"/>
  <c r="AY643" i="1"/>
  <c r="U643" i="1"/>
  <c r="AU643" i="1"/>
  <c r="Q643" i="1"/>
  <c r="K643" i="1"/>
  <c r="AX643" i="1"/>
  <c r="AW643" i="1"/>
  <c r="AV643" i="1"/>
  <c r="AT643" i="1"/>
  <c r="AS643" i="1"/>
  <c r="AR643" i="1"/>
  <c r="AQ643" i="1"/>
  <c r="AP643" i="1"/>
  <c r="AO643" i="1"/>
  <c r="AM643" i="1"/>
  <c r="AL643" i="1"/>
  <c r="AI643" i="1"/>
  <c r="AC643" i="1"/>
  <c r="AA643" i="1"/>
  <c r="X643" i="1"/>
  <c r="W643" i="1"/>
  <c r="V643" i="1"/>
  <c r="T643" i="1"/>
  <c r="S643" i="1"/>
  <c r="R643" i="1"/>
  <c r="O643" i="1"/>
  <c r="N643" i="1"/>
  <c r="AJ469" i="1"/>
  <c r="L469" i="1"/>
  <c r="AH469" i="1"/>
  <c r="AE469" i="1"/>
  <c r="AD469" i="1"/>
  <c r="AX469" i="1"/>
  <c r="Z469" i="1"/>
  <c r="AT469" i="1"/>
  <c r="V469" i="1"/>
  <c r="AQ469" i="1"/>
  <c r="M469" i="1"/>
  <c r="AO469" i="1"/>
  <c r="AM469" i="1"/>
  <c r="AL469" i="1"/>
  <c r="AC469" i="1"/>
  <c r="AA469" i="1"/>
  <c r="AI469" i="1"/>
  <c r="AG469" i="1"/>
  <c r="AF469" i="1"/>
  <c r="AB469" i="1"/>
  <c r="Y469" i="1"/>
  <c r="X469" i="1"/>
  <c r="W469" i="1"/>
  <c r="U469" i="1"/>
  <c r="T469" i="1"/>
  <c r="S469" i="1"/>
  <c r="R469" i="1"/>
  <c r="Q469" i="1"/>
  <c r="P469" i="1"/>
  <c r="O469" i="1"/>
  <c r="N469" i="1"/>
  <c r="AY469" i="1"/>
  <c r="K469" i="1"/>
  <c r="AW469" i="1"/>
  <c r="AV469" i="1"/>
  <c r="AU469" i="1"/>
  <c r="AS469" i="1"/>
  <c r="AR469" i="1"/>
  <c r="AP469" i="1"/>
  <c r="AN469" i="1"/>
  <c r="AK469" i="1"/>
  <c r="AJ590" i="1"/>
  <c r="L590" i="1"/>
  <c r="AI590" i="1"/>
  <c r="K590" i="1"/>
  <c r="AH590" i="1"/>
  <c r="AG590" i="1"/>
  <c r="AF590" i="1"/>
  <c r="AE590" i="1"/>
  <c r="AD590" i="1"/>
  <c r="AC590" i="1"/>
  <c r="AB590" i="1"/>
  <c r="AY590" i="1"/>
  <c r="AA590" i="1"/>
  <c r="AX590" i="1"/>
  <c r="Z590" i="1"/>
  <c r="AW590" i="1"/>
  <c r="Y590" i="1"/>
  <c r="AV590" i="1"/>
  <c r="X590" i="1"/>
  <c r="AU590" i="1"/>
  <c r="W590" i="1"/>
  <c r="AT590" i="1"/>
  <c r="V590" i="1"/>
  <c r="AS590" i="1"/>
  <c r="U590" i="1"/>
  <c r="AR590" i="1"/>
  <c r="T590" i="1"/>
  <c r="AQ590" i="1"/>
  <c r="S590" i="1"/>
  <c r="AP590" i="1"/>
  <c r="R590" i="1"/>
  <c r="AO590" i="1"/>
  <c r="Q590" i="1"/>
  <c r="AN590" i="1"/>
  <c r="P590" i="1"/>
  <c r="AM590" i="1"/>
  <c r="O590" i="1"/>
  <c r="AL590" i="1"/>
  <c r="N590" i="1"/>
  <c r="AK590" i="1"/>
  <c r="M590" i="1"/>
  <c r="AO600" i="1"/>
  <c r="Q600" i="1"/>
  <c r="AN600" i="1"/>
  <c r="P600" i="1"/>
  <c r="AM600" i="1"/>
  <c r="O600" i="1"/>
  <c r="AE600" i="1"/>
  <c r="AV600" i="1"/>
  <c r="T600" i="1"/>
  <c r="AU600" i="1"/>
  <c r="S600" i="1"/>
  <c r="AT600" i="1"/>
  <c r="R600" i="1"/>
  <c r="AS600" i="1"/>
  <c r="N600" i="1"/>
  <c r="AR600" i="1"/>
  <c r="M600" i="1"/>
  <c r="AQ600" i="1"/>
  <c r="L600" i="1"/>
  <c r="AP600" i="1"/>
  <c r="K600" i="1"/>
  <c r="AL600" i="1"/>
  <c r="AK600" i="1"/>
  <c r="AJ600" i="1"/>
  <c r="AI600" i="1"/>
  <c r="AH600" i="1"/>
  <c r="AG600" i="1"/>
  <c r="AF600" i="1"/>
  <c r="AD600" i="1"/>
  <c r="AC600" i="1"/>
  <c r="AB600" i="1"/>
  <c r="AA600" i="1"/>
  <c r="Z600" i="1"/>
  <c r="Y600" i="1"/>
  <c r="X600" i="1"/>
  <c r="AY600" i="1"/>
  <c r="W600" i="1"/>
  <c r="AX600" i="1"/>
  <c r="V600" i="1"/>
  <c r="AW600" i="1"/>
  <c r="U600" i="1"/>
  <c r="AA147" i="2"/>
  <c r="AX406" i="1"/>
  <c r="Z406" i="1"/>
  <c r="AW406" i="1"/>
  <c r="Y406" i="1"/>
  <c r="AV406" i="1"/>
  <c r="X406" i="1"/>
  <c r="AU406" i="1"/>
  <c r="W406" i="1"/>
  <c r="AT406" i="1"/>
  <c r="V406" i="1"/>
  <c r="AR406" i="1"/>
  <c r="T406" i="1"/>
  <c r="AQ406" i="1"/>
  <c r="S406" i="1"/>
  <c r="AP406" i="1"/>
  <c r="R406" i="1"/>
  <c r="AO406" i="1"/>
  <c r="Q406" i="1"/>
  <c r="AN406" i="1"/>
  <c r="P406" i="1"/>
  <c r="AM406" i="1"/>
  <c r="O406" i="1"/>
  <c r="AL406" i="1"/>
  <c r="N406" i="1"/>
  <c r="AK406" i="1"/>
  <c r="M406" i="1"/>
  <c r="AH406" i="1"/>
  <c r="AG406" i="1"/>
  <c r="AF406" i="1"/>
  <c r="AE406" i="1"/>
  <c r="AD406" i="1"/>
  <c r="AY406" i="1"/>
  <c r="AS406" i="1"/>
  <c r="AJ406" i="1"/>
  <c r="AI406" i="1"/>
  <c r="AC406" i="1"/>
  <c r="AB406" i="1"/>
  <c r="AA406" i="1"/>
  <c r="U406" i="1"/>
  <c r="L406" i="1"/>
  <c r="K406" i="1"/>
  <c r="AN363" i="1"/>
  <c r="P363" i="1"/>
  <c r="AM363" i="1"/>
  <c r="O363" i="1"/>
  <c r="AL363" i="1"/>
  <c r="N363" i="1"/>
  <c r="AK363" i="1"/>
  <c r="M363" i="1"/>
  <c r="AH363" i="1"/>
  <c r="AT363" i="1"/>
  <c r="V363" i="1"/>
  <c r="AR363" i="1"/>
  <c r="AQ363" i="1"/>
  <c r="AP363" i="1"/>
  <c r="AO363" i="1"/>
  <c r="AJ363" i="1"/>
  <c r="AI363" i="1"/>
  <c r="AG363" i="1"/>
  <c r="AF363" i="1"/>
  <c r="AE363" i="1"/>
  <c r="AD363" i="1"/>
  <c r="AC363" i="1"/>
  <c r="AB363" i="1"/>
  <c r="AA363" i="1"/>
  <c r="Z363" i="1"/>
  <c r="Y363" i="1"/>
  <c r="X363" i="1"/>
  <c r="W363" i="1"/>
  <c r="U363" i="1"/>
  <c r="AY363" i="1"/>
  <c r="T363" i="1"/>
  <c r="AX363" i="1"/>
  <c r="S363" i="1"/>
  <c r="AW363" i="1"/>
  <c r="R363" i="1"/>
  <c r="AV363" i="1"/>
  <c r="Q363" i="1"/>
  <c r="AU363" i="1"/>
  <c r="AS363" i="1"/>
  <c r="K363" i="1"/>
  <c r="L363" i="1"/>
  <c r="AR337" i="1"/>
  <c r="T337" i="1"/>
  <c r="AQ337" i="1"/>
  <c r="S337" i="1"/>
  <c r="AP337" i="1"/>
  <c r="R337" i="1"/>
  <c r="AO337" i="1"/>
  <c r="Q337" i="1"/>
  <c r="AL337" i="1"/>
  <c r="N337" i="1"/>
  <c r="AX337" i="1"/>
  <c r="Z337" i="1"/>
  <c r="AV337" i="1"/>
  <c r="M337" i="1"/>
  <c r="AU337" i="1"/>
  <c r="L337" i="1"/>
  <c r="AT337" i="1"/>
  <c r="K337" i="1"/>
  <c r="AS337" i="1"/>
  <c r="AN337" i="1"/>
  <c r="AM337" i="1"/>
  <c r="AK337" i="1"/>
  <c r="AJ337" i="1"/>
  <c r="AI337" i="1"/>
  <c r="AH337" i="1"/>
  <c r="AG337" i="1"/>
  <c r="AF337" i="1"/>
  <c r="AE337" i="1"/>
  <c r="AD337" i="1"/>
  <c r="AC337" i="1"/>
  <c r="AB337" i="1"/>
  <c r="AA337" i="1"/>
  <c r="Y337" i="1"/>
  <c r="X337" i="1"/>
  <c r="W337" i="1"/>
  <c r="V337" i="1"/>
  <c r="U337" i="1"/>
  <c r="AY337" i="1"/>
  <c r="AW337" i="1"/>
  <c r="O337" i="1"/>
  <c r="P337" i="1"/>
  <c r="J342" i="1"/>
  <c r="AT372" i="1"/>
  <c r="V372" i="1"/>
  <c r="AS372" i="1"/>
  <c r="U372" i="1"/>
  <c r="AR372" i="1"/>
  <c r="T372" i="1"/>
  <c r="AQ372" i="1"/>
  <c r="S372" i="1"/>
  <c r="AN372" i="1"/>
  <c r="P372" i="1"/>
  <c r="AB372" i="1"/>
  <c r="AX372" i="1"/>
  <c r="O372" i="1"/>
  <c r="AW372" i="1"/>
  <c r="N372" i="1"/>
  <c r="AV372" i="1"/>
  <c r="M372" i="1"/>
  <c r="AU372" i="1"/>
  <c r="L372" i="1"/>
  <c r="AP372" i="1"/>
  <c r="K372" i="1"/>
  <c r="AO372" i="1"/>
  <c r="AM372" i="1"/>
  <c r="AL372" i="1"/>
  <c r="AK372" i="1"/>
  <c r="AJ372" i="1"/>
  <c r="AI372" i="1"/>
  <c r="AH372" i="1"/>
  <c r="AG372" i="1"/>
  <c r="AF372" i="1"/>
  <c r="AE372" i="1"/>
  <c r="AD372" i="1"/>
  <c r="AC372" i="1"/>
  <c r="AA372" i="1"/>
  <c r="Z372" i="1"/>
  <c r="Y372" i="1"/>
  <c r="X372" i="1"/>
  <c r="W372" i="1"/>
  <c r="AY372" i="1"/>
  <c r="R372" i="1"/>
  <c r="Q372" i="1"/>
  <c r="AS122" i="2"/>
  <c r="AL122" i="2"/>
  <c r="AR195" i="1"/>
  <c r="T195" i="1"/>
  <c r="AQ195" i="1"/>
  <c r="S195" i="1"/>
  <c r="AO195" i="1"/>
  <c r="Q195" i="1"/>
  <c r="AL195" i="1"/>
  <c r="N195" i="1"/>
  <c r="AK195" i="1"/>
  <c r="AJ195" i="1"/>
  <c r="L195" i="1"/>
  <c r="AH195" i="1"/>
  <c r="AF195" i="1"/>
  <c r="AU195" i="1"/>
  <c r="W195" i="1"/>
  <c r="AA195" i="1"/>
  <c r="Z195" i="1"/>
  <c r="Y195" i="1"/>
  <c r="X195" i="1"/>
  <c r="V195" i="1"/>
  <c r="U195" i="1"/>
  <c r="P195" i="1"/>
  <c r="O195" i="1"/>
  <c r="AY195" i="1"/>
  <c r="M195" i="1"/>
  <c r="AX195" i="1"/>
  <c r="K195" i="1"/>
  <c r="AV195" i="1"/>
  <c r="AT195" i="1"/>
  <c r="AP195" i="1"/>
  <c r="AN195" i="1"/>
  <c r="AM195" i="1"/>
  <c r="AI195" i="1"/>
  <c r="AE195" i="1"/>
  <c r="AD195" i="1"/>
  <c r="AC195" i="1"/>
  <c r="R195" i="1"/>
  <c r="AW195" i="1"/>
  <c r="AS195" i="1"/>
  <c r="AB195" i="1"/>
  <c r="AG195" i="1"/>
  <c r="AP326" i="1"/>
  <c r="R326" i="1"/>
  <c r="AO326" i="1"/>
  <c r="Q326" i="1"/>
  <c r="AN326" i="1"/>
  <c r="P326" i="1"/>
  <c r="AJ326" i="1"/>
  <c r="L326" i="1"/>
  <c r="AV326" i="1"/>
  <c r="X326" i="1"/>
  <c r="AW326" i="1"/>
  <c r="S326" i="1"/>
  <c r="AU326" i="1"/>
  <c r="O326" i="1"/>
  <c r="AT326" i="1"/>
  <c r="N326" i="1"/>
  <c r="AS326" i="1"/>
  <c r="M326" i="1"/>
  <c r="AR326" i="1"/>
  <c r="K326" i="1"/>
  <c r="AQ326" i="1"/>
  <c r="AM326" i="1"/>
  <c r="AL326" i="1"/>
  <c r="AK326" i="1"/>
  <c r="AI326" i="1"/>
  <c r="AH326" i="1"/>
  <c r="AG326" i="1"/>
  <c r="AF326" i="1"/>
  <c r="AE326" i="1"/>
  <c r="AD326" i="1"/>
  <c r="AA326" i="1"/>
  <c r="Z326" i="1"/>
  <c r="Y326" i="1"/>
  <c r="W326" i="1"/>
  <c r="AX326" i="1"/>
  <c r="AC326" i="1"/>
  <c r="AB326" i="1"/>
  <c r="V326" i="1"/>
  <c r="U326" i="1"/>
  <c r="T326" i="1"/>
  <c r="AY326" i="1"/>
  <c r="AQ159" i="1"/>
  <c r="S159" i="1"/>
  <c r="AL159" i="1"/>
  <c r="N159" i="1"/>
  <c r="AH159" i="1"/>
  <c r="AF159" i="1"/>
  <c r="AU159" i="1"/>
  <c r="W159" i="1"/>
  <c r="AI159" i="1"/>
  <c r="AG159" i="1"/>
  <c r="AE159" i="1"/>
  <c r="AD159" i="1"/>
  <c r="AC159" i="1"/>
  <c r="AB159" i="1"/>
  <c r="Z159" i="1"/>
  <c r="Y159" i="1"/>
  <c r="X159" i="1"/>
  <c r="V159" i="1"/>
  <c r="AX159" i="1"/>
  <c r="T159" i="1"/>
  <c r="AW159" i="1"/>
  <c r="R159" i="1"/>
  <c r="AT159" i="1"/>
  <c r="P159" i="1"/>
  <c r="AS159" i="1"/>
  <c r="O159" i="1"/>
  <c r="AR159" i="1"/>
  <c r="M159" i="1"/>
  <c r="AP159" i="1"/>
  <c r="L159" i="1"/>
  <c r="AN159" i="1"/>
  <c r="AM159" i="1"/>
  <c r="AK159" i="1"/>
  <c r="AY159" i="1"/>
  <c r="AV159" i="1"/>
  <c r="AO159" i="1"/>
  <c r="AJ159" i="1"/>
  <c r="AA159" i="1"/>
  <c r="U159" i="1"/>
  <c r="Q159" i="1"/>
  <c r="K159" i="1"/>
  <c r="AU63" i="2"/>
  <c r="W63" i="2"/>
  <c r="AT63" i="2"/>
  <c r="AS63" i="2"/>
  <c r="U63" i="2"/>
  <c r="AR63" i="2"/>
  <c r="AP63" i="2"/>
  <c r="R63" i="2"/>
  <c r="AD63" i="2"/>
  <c r="AC63" i="2"/>
  <c r="AE63" i="2"/>
  <c r="AB63" i="2"/>
  <c r="AA63" i="2"/>
  <c r="Z63" i="2"/>
  <c r="Y63" i="2"/>
  <c r="X63" i="2"/>
  <c r="Q63" i="2"/>
  <c r="O63" i="2"/>
  <c r="N63" i="2"/>
  <c r="M63" i="2"/>
  <c r="L63" i="2"/>
  <c r="AO63" i="2"/>
  <c r="AN63" i="2"/>
  <c r="I63" i="2"/>
  <c r="AM63" i="2"/>
  <c r="H63" i="2"/>
  <c r="AL63" i="2"/>
  <c r="AK63" i="2"/>
  <c r="AF63" i="2"/>
  <c r="AG63" i="2"/>
  <c r="K63" i="2"/>
  <c r="AQ63" i="2"/>
  <c r="AJ63" i="2"/>
  <c r="AI63" i="2"/>
  <c r="AH63" i="2"/>
  <c r="AK25" i="1"/>
  <c r="M25" i="1"/>
  <c r="AJ25" i="1"/>
  <c r="L25" i="1"/>
  <c r="AI25" i="1"/>
  <c r="K25" i="1"/>
  <c r="G63" i="2" s="1"/>
  <c r="AH25" i="1"/>
  <c r="AL25" i="1"/>
  <c r="AG25" i="1"/>
  <c r="AF25" i="1"/>
  <c r="AE25" i="1"/>
  <c r="AD25" i="1"/>
  <c r="AC25" i="1"/>
  <c r="AB25" i="1"/>
  <c r="AY25" i="1"/>
  <c r="AA25" i="1"/>
  <c r="AX25" i="1"/>
  <c r="Z25" i="1"/>
  <c r="AU25" i="1"/>
  <c r="AW25" i="1"/>
  <c r="Y25" i="1"/>
  <c r="AV25" i="1"/>
  <c r="X25" i="1"/>
  <c r="W25" i="1"/>
  <c r="AT25" i="1"/>
  <c r="V25" i="1"/>
  <c r="AS25" i="1"/>
  <c r="U25" i="1"/>
  <c r="AR25" i="1"/>
  <c r="T25" i="1"/>
  <c r="S25" i="1"/>
  <c r="R25" i="1"/>
  <c r="AQ25" i="1"/>
  <c r="O25" i="1"/>
  <c r="AP25" i="1"/>
  <c r="AO25" i="1"/>
  <c r="Q25" i="1"/>
  <c r="P25" i="1"/>
  <c r="AN25" i="1"/>
  <c r="AM25" i="1"/>
  <c r="N25" i="1"/>
  <c r="S160" i="2"/>
  <c r="AR71" i="2"/>
  <c r="AQ109" i="2"/>
  <c r="AU109" i="2"/>
  <c r="D141" i="2"/>
  <c r="E141" i="2" s="1"/>
  <c r="Q134" i="2"/>
  <c r="AH134" i="2"/>
  <c r="AA116" i="2"/>
  <c r="Z116" i="2"/>
  <c r="Y116" i="2"/>
  <c r="X116" i="2"/>
  <c r="AU116" i="2"/>
  <c r="W116" i="2"/>
  <c r="AI116" i="2"/>
  <c r="K116" i="2"/>
  <c r="AH116" i="2"/>
  <c r="J116" i="2"/>
  <c r="AE116" i="2"/>
  <c r="U116" i="2"/>
  <c r="AM116" i="2"/>
  <c r="I116" i="2"/>
  <c r="G116" i="2"/>
  <c r="AT116" i="2"/>
  <c r="S116" i="2"/>
  <c r="R116" i="2"/>
  <c r="AJ116" i="2"/>
  <c r="AG116" i="2"/>
  <c r="AF116" i="2"/>
  <c r="Q116" i="2"/>
  <c r="P116" i="2"/>
  <c r="O116" i="2"/>
  <c r="N116" i="2"/>
  <c r="M116" i="2"/>
  <c r="AS116" i="2"/>
  <c r="AL116" i="2"/>
  <c r="AK82" i="1"/>
  <c r="M82" i="1"/>
  <c r="AI82" i="1"/>
  <c r="K82" i="1"/>
  <c r="AY82" i="1"/>
  <c r="AA82" i="1"/>
  <c r="AW82" i="1"/>
  <c r="Y82" i="1"/>
  <c r="AR82" i="1"/>
  <c r="T82" i="1"/>
  <c r="AQ82" i="1"/>
  <c r="S82" i="1"/>
  <c r="AO82" i="1"/>
  <c r="Q82" i="1"/>
  <c r="AH82" i="1"/>
  <c r="AG82" i="1"/>
  <c r="AF82" i="1"/>
  <c r="AE82" i="1"/>
  <c r="AD82" i="1"/>
  <c r="AC82" i="1"/>
  <c r="AB82" i="1"/>
  <c r="Z82" i="1"/>
  <c r="AJ82" i="1"/>
  <c r="X82" i="1"/>
  <c r="W82" i="1"/>
  <c r="V82" i="1"/>
  <c r="U82" i="1"/>
  <c r="R82" i="1"/>
  <c r="P82" i="1"/>
  <c r="AX82" i="1"/>
  <c r="O82" i="1"/>
  <c r="AV82" i="1"/>
  <c r="N82" i="1"/>
  <c r="AU82" i="1"/>
  <c r="L82" i="1"/>
  <c r="H116" i="2" s="1"/>
  <c r="AT82" i="1"/>
  <c r="AS82" i="1"/>
  <c r="AP82" i="1"/>
  <c r="AN82" i="1"/>
  <c r="AM82" i="1"/>
  <c r="AL82" i="1"/>
  <c r="AT112" i="2"/>
  <c r="Q112" i="2"/>
  <c r="S111" i="2"/>
  <c r="W111" i="2"/>
  <c r="O115" i="2"/>
  <c r="AU115" i="2"/>
  <c r="AF110" i="2"/>
  <c r="AO110" i="2"/>
  <c r="AD114" i="2"/>
  <c r="O114" i="2"/>
  <c r="AX249" i="1"/>
  <c r="Z249" i="1"/>
  <c r="AT249" i="1"/>
  <c r="V249" i="1"/>
  <c r="AR249" i="1"/>
  <c r="T249" i="1"/>
  <c r="AL249" i="1"/>
  <c r="N249" i="1"/>
  <c r="AH249" i="1"/>
  <c r="AG249" i="1"/>
  <c r="AE249" i="1"/>
  <c r="AC249" i="1"/>
  <c r="AB249" i="1"/>
  <c r="AA249" i="1"/>
  <c r="Y249" i="1"/>
  <c r="X249" i="1"/>
  <c r="W249" i="1"/>
  <c r="AW249" i="1"/>
  <c r="S249" i="1"/>
  <c r="AU249" i="1"/>
  <c r="Q249" i="1"/>
  <c r="AS249" i="1"/>
  <c r="P249" i="1"/>
  <c r="AO249" i="1"/>
  <c r="L249" i="1"/>
  <c r="AN249" i="1"/>
  <c r="K249" i="1"/>
  <c r="AM249" i="1"/>
  <c r="AK249" i="1"/>
  <c r="AJ249" i="1"/>
  <c r="AV249" i="1"/>
  <c r="AQ249" i="1"/>
  <c r="AP249" i="1"/>
  <c r="AI249" i="1"/>
  <c r="AD249" i="1"/>
  <c r="U249" i="1"/>
  <c r="O249" i="1"/>
  <c r="M249" i="1"/>
  <c r="AY249" i="1"/>
  <c r="AF249" i="1"/>
  <c r="R249" i="1"/>
  <c r="AQ267" i="1"/>
  <c r="S267" i="1"/>
  <c r="AL267" i="1"/>
  <c r="N267" i="1"/>
  <c r="AH267" i="1"/>
  <c r="AF267" i="1"/>
  <c r="AX267" i="1"/>
  <c r="Z267" i="1"/>
  <c r="AY267" i="1"/>
  <c r="U267" i="1"/>
  <c r="AW267" i="1"/>
  <c r="T267" i="1"/>
  <c r="AV267" i="1"/>
  <c r="R267" i="1"/>
  <c r="AU267" i="1"/>
  <c r="Q267" i="1"/>
  <c r="AS267" i="1"/>
  <c r="O267" i="1"/>
  <c r="K96" i="2" s="1"/>
  <c r="AR267" i="1"/>
  <c r="M267" i="1"/>
  <c r="AP267" i="1"/>
  <c r="L267" i="1"/>
  <c r="AO267" i="1"/>
  <c r="K267" i="1"/>
  <c r="AN267" i="1"/>
  <c r="AM267" i="1"/>
  <c r="AJ267" i="1"/>
  <c r="AG267" i="1"/>
  <c r="AE267" i="1"/>
  <c r="AB267" i="1"/>
  <c r="AA267" i="1"/>
  <c r="Y267" i="1"/>
  <c r="X267" i="1"/>
  <c r="W267" i="1"/>
  <c r="AT267" i="1"/>
  <c r="AK267" i="1"/>
  <c r="AI267" i="1"/>
  <c r="AD267" i="1"/>
  <c r="AC267" i="1"/>
  <c r="V267" i="1"/>
  <c r="P267" i="1"/>
  <c r="U160" i="2"/>
  <c r="AS71" i="2"/>
  <c r="AL118" i="2"/>
  <c r="AK118" i="2"/>
  <c r="M118" i="2"/>
  <c r="AJ118" i="2"/>
  <c r="L118" i="2"/>
  <c r="AH118" i="2"/>
  <c r="J118" i="2"/>
  <c r="AG118" i="2"/>
  <c r="AS118" i="2"/>
  <c r="U118" i="2"/>
  <c r="AR118" i="2"/>
  <c r="T118" i="2"/>
  <c r="Q118" i="2"/>
  <c r="P118" i="2"/>
  <c r="O118" i="2"/>
  <c r="Z118" i="2"/>
  <c r="AA118" i="2"/>
  <c r="W118" i="2"/>
  <c r="V118" i="2"/>
  <c r="S118" i="2"/>
  <c r="R118" i="2"/>
  <c r="AM118" i="2"/>
  <c r="AD118" i="2"/>
  <c r="AQ118" i="2"/>
  <c r="AP118" i="2"/>
  <c r="AF118" i="2"/>
  <c r="AE118" i="2"/>
  <c r="AC118" i="2"/>
  <c r="AB118" i="2"/>
  <c r="AT118" i="2"/>
  <c r="AY87" i="1"/>
  <c r="AA87" i="1"/>
  <c r="AW87" i="1"/>
  <c r="Y87" i="1"/>
  <c r="AO87" i="1"/>
  <c r="Q87" i="1"/>
  <c r="AM87" i="1"/>
  <c r="O87" i="1"/>
  <c r="AH87" i="1"/>
  <c r="AG87" i="1"/>
  <c r="AE87" i="1"/>
  <c r="T87" i="1"/>
  <c r="S87" i="1"/>
  <c r="AX87" i="1"/>
  <c r="R87" i="1"/>
  <c r="AV87" i="1"/>
  <c r="P87" i="1"/>
  <c r="AU87" i="1"/>
  <c r="N87" i="1"/>
  <c r="AT87" i="1"/>
  <c r="M87" i="1"/>
  <c r="AS87" i="1"/>
  <c r="L87" i="1"/>
  <c r="U87" i="1"/>
  <c r="AR87" i="1"/>
  <c r="K87" i="1"/>
  <c r="AQ87" i="1"/>
  <c r="AP87" i="1"/>
  <c r="AN87" i="1"/>
  <c r="AL87" i="1"/>
  <c r="AK87" i="1"/>
  <c r="AJ87" i="1"/>
  <c r="AI87" i="1"/>
  <c r="AF87" i="1"/>
  <c r="AD87" i="1"/>
  <c r="AC87" i="1"/>
  <c r="AB87" i="1"/>
  <c r="Z87" i="1"/>
  <c r="X87" i="1"/>
  <c r="W87" i="1"/>
  <c r="V87" i="1"/>
  <c r="AR109" i="2"/>
  <c r="S109" i="2"/>
  <c r="J52" i="1"/>
  <c r="R134" i="2"/>
  <c r="S134" i="2"/>
  <c r="AW64" i="1"/>
  <c r="Y64" i="1"/>
  <c r="AU64" i="1"/>
  <c r="W64" i="1"/>
  <c r="AM64" i="1"/>
  <c r="O64" i="1"/>
  <c r="AK64" i="1"/>
  <c r="M64" i="1"/>
  <c r="AF64" i="1"/>
  <c r="AD64" i="1"/>
  <c r="AC64" i="1"/>
  <c r="AB64" i="1"/>
  <c r="AA64" i="1"/>
  <c r="Z64" i="1"/>
  <c r="AE64" i="1"/>
  <c r="X64" i="1"/>
  <c r="V64" i="1"/>
  <c r="U64" i="1"/>
  <c r="AY64" i="1"/>
  <c r="T64" i="1"/>
  <c r="AX64" i="1"/>
  <c r="S64" i="1"/>
  <c r="AV64" i="1"/>
  <c r="R64" i="1"/>
  <c r="AT64" i="1"/>
  <c r="Q64" i="1"/>
  <c r="AS64" i="1"/>
  <c r="P64" i="1"/>
  <c r="AR64" i="1"/>
  <c r="N64" i="1"/>
  <c r="AQ64" i="1"/>
  <c r="L64" i="1"/>
  <c r="AP64" i="1"/>
  <c r="K64" i="1"/>
  <c r="AO64" i="1"/>
  <c r="AN64" i="1"/>
  <c r="AL64" i="1"/>
  <c r="AJ64" i="1"/>
  <c r="AI64" i="1"/>
  <c r="AH64" i="1"/>
  <c r="AG64" i="1"/>
  <c r="AU112" i="2"/>
  <c r="R112" i="2"/>
  <c r="T111" i="2"/>
  <c r="AB111" i="2"/>
  <c r="P115" i="2"/>
  <c r="AL110" i="2"/>
  <c r="S110" i="2"/>
  <c r="AM114" i="2"/>
  <c r="AM1676" i="1"/>
  <c r="O1676" i="1"/>
  <c r="AL1676" i="1"/>
  <c r="N1676" i="1"/>
  <c r="AK1676" i="1"/>
  <c r="M1676" i="1"/>
  <c r="AJ1676" i="1"/>
  <c r="L1676" i="1"/>
  <c r="AI1676" i="1"/>
  <c r="K1676" i="1"/>
  <c r="AH1676" i="1"/>
  <c r="AO1676" i="1"/>
  <c r="Q1676" i="1"/>
  <c r="AY1676" i="1"/>
  <c r="T1676" i="1"/>
  <c r="AX1676" i="1"/>
  <c r="S1676" i="1"/>
  <c r="AW1676" i="1"/>
  <c r="R1676" i="1"/>
  <c r="AV1676" i="1"/>
  <c r="P1676" i="1"/>
  <c r="AU1676" i="1"/>
  <c r="AT1676" i="1"/>
  <c r="AS1676" i="1"/>
  <c r="AR1676" i="1"/>
  <c r="AQ1676" i="1"/>
  <c r="AP1676" i="1"/>
  <c r="AN1676" i="1"/>
  <c r="AG1676" i="1"/>
  <c r="AF1676" i="1"/>
  <c r="AE1676" i="1"/>
  <c r="AD1676" i="1"/>
  <c r="AC1676" i="1"/>
  <c r="AB1676" i="1"/>
  <c r="AA1676" i="1"/>
  <c r="Z1676" i="1"/>
  <c r="Y1676" i="1"/>
  <c r="X1676" i="1"/>
  <c r="W1676" i="1"/>
  <c r="V1676" i="1"/>
  <c r="U1676" i="1"/>
  <c r="AI1308" i="1"/>
  <c r="K1308" i="1"/>
  <c r="AF1308" i="1"/>
  <c r="AE1308" i="1"/>
  <c r="AN1308" i="1"/>
  <c r="M1308" i="1"/>
  <c r="AM1308" i="1"/>
  <c r="L1308" i="1"/>
  <c r="AL1308" i="1"/>
  <c r="AK1308" i="1"/>
  <c r="AJ1308" i="1"/>
  <c r="AH1308" i="1"/>
  <c r="AB1308" i="1"/>
  <c r="Z1308" i="1"/>
  <c r="AV1308" i="1"/>
  <c r="U1308" i="1"/>
  <c r="AQ1308" i="1"/>
  <c r="P1308" i="1"/>
  <c r="X1308" i="1"/>
  <c r="W1308" i="1"/>
  <c r="V1308" i="1"/>
  <c r="T1308" i="1"/>
  <c r="S1308" i="1"/>
  <c r="R1308" i="1"/>
  <c r="Q1308" i="1"/>
  <c r="O1308" i="1"/>
  <c r="N1308" i="1"/>
  <c r="AY1308" i="1"/>
  <c r="AX1308" i="1"/>
  <c r="AW1308" i="1"/>
  <c r="AU1308" i="1"/>
  <c r="AT1308" i="1"/>
  <c r="AR1308" i="1"/>
  <c r="AP1308" i="1"/>
  <c r="AO1308" i="1"/>
  <c r="AG1308" i="1"/>
  <c r="AD1308" i="1"/>
  <c r="AS1308" i="1"/>
  <c r="AC1308" i="1"/>
  <c r="AA1308" i="1"/>
  <c r="Y1308" i="1"/>
  <c r="AB333" i="1"/>
  <c r="AY333" i="1"/>
  <c r="AA333" i="1"/>
  <c r="AX333" i="1"/>
  <c r="Z333" i="1"/>
  <c r="AW333" i="1"/>
  <c r="Y333" i="1"/>
  <c r="AT333" i="1"/>
  <c r="V333" i="1"/>
  <c r="AH333" i="1"/>
  <c r="AD333" i="1"/>
  <c r="AC333" i="1"/>
  <c r="X333" i="1"/>
  <c r="W333" i="1"/>
  <c r="U333" i="1"/>
  <c r="T333" i="1"/>
  <c r="S333" i="1"/>
  <c r="R333" i="1"/>
  <c r="AV333" i="1"/>
  <c r="Q333" i="1"/>
  <c r="AU333" i="1"/>
  <c r="P333" i="1"/>
  <c r="AS333" i="1"/>
  <c r="O333" i="1"/>
  <c r="AR333" i="1"/>
  <c r="N333" i="1"/>
  <c r="AQ333" i="1"/>
  <c r="M333" i="1"/>
  <c r="AP333" i="1"/>
  <c r="L333" i="1"/>
  <c r="AO333" i="1"/>
  <c r="K333" i="1"/>
  <c r="AN333" i="1"/>
  <c r="AL333" i="1"/>
  <c r="AK333" i="1"/>
  <c r="AJ333" i="1"/>
  <c r="AI333" i="1"/>
  <c r="AG333" i="1"/>
  <c r="AM333" i="1"/>
  <c r="AF333" i="1"/>
  <c r="AE333" i="1"/>
  <c r="AE71" i="2"/>
  <c r="AI1114" i="1"/>
  <c r="K1114" i="1"/>
  <c r="AH1114" i="1"/>
  <c r="AF1114" i="1"/>
  <c r="AD1114" i="1"/>
  <c r="AB1114" i="1"/>
  <c r="AW1114" i="1"/>
  <c r="Y1114" i="1"/>
  <c r="AK1114" i="1"/>
  <c r="M1114" i="1"/>
  <c r="AT1114" i="1"/>
  <c r="O1114" i="1"/>
  <c r="AS1114" i="1"/>
  <c r="N1114" i="1"/>
  <c r="AR1114" i="1"/>
  <c r="L1114" i="1"/>
  <c r="AQ1114" i="1"/>
  <c r="AP1114" i="1"/>
  <c r="AO1114" i="1"/>
  <c r="AN1114" i="1"/>
  <c r="AM1114" i="1"/>
  <c r="AL1114" i="1"/>
  <c r="AJ1114" i="1"/>
  <c r="AG1114" i="1"/>
  <c r="AE1114" i="1"/>
  <c r="AC1114" i="1"/>
  <c r="AA1114" i="1"/>
  <c r="Z1114" i="1"/>
  <c r="T1114" i="1"/>
  <c r="AY1114" i="1"/>
  <c r="AX1114" i="1"/>
  <c r="AV1114" i="1"/>
  <c r="AU1114" i="1"/>
  <c r="X1114" i="1"/>
  <c r="W1114" i="1"/>
  <c r="V1114" i="1"/>
  <c r="U1114" i="1"/>
  <c r="S1114" i="1"/>
  <c r="R1114" i="1"/>
  <c r="Q1114" i="1"/>
  <c r="P1114" i="1"/>
  <c r="AI1072" i="1"/>
  <c r="K1072" i="1"/>
  <c r="AH1072" i="1"/>
  <c r="AF1072" i="1"/>
  <c r="AD1072" i="1"/>
  <c r="AW1072" i="1"/>
  <c r="Y1072" i="1"/>
  <c r="AC1072" i="1"/>
  <c r="AB1072" i="1"/>
  <c r="Z1072" i="1"/>
  <c r="X1072" i="1"/>
  <c r="AY1072" i="1"/>
  <c r="U1072" i="1"/>
  <c r="AX1072" i="1"/>
  <c r="T1072" i="1"/>
  <c r="AT1072" i="1"/>
  <c r="Q1072" i="1"/>
  <c r="AE1072" i="1"/>
  <c r="AA1072" i="1"/>
  <c r="W1072" i="1"/>
  <c r="V1072" i="1"/>
  <c r="S1072" i="1"/>
  <c r="R1072" i="1"/>
  <c r="P1072" i="1"/>
  <c r="O1072" i="1"/>
  <c r="N1072" i="1"/>
  <c r="M1072" i="1"/>
  <c r="L1072" i="1"/>
  <c r="AV1072" i="1"/>
  <c r="AU1072" i="1"/>
  <c r="AS1072" i="1"/>
  <c r="AR1072" i="1"/>
  <c r="AQ1072" i="1"/>
  <c r="AP1072" i="1"/>
  <c r="AO1072" i="1"/>
  <c r="AN1072" i="1"/>
  <c r="AM1072" i="1"/>
  <c r="AL1072" i="1"/>
  <c r="AK1072" i="1"/>
  <c r="AJ1072" i="1"/>
  <c r="AG1072" i="1"/>
  <c r="AB558" i="1"/>
  <c r="AY558" i="1"/>
  <c r="AA558" i="1"/>
  <c r="AX558" i="1"/>
  <c r="Z558" i="1"/>
  <c r="AW558" i="1"/>
  <c r="Y558" i="1"/>
  <c r="AV558" i="1"/>
  <c r="X558" i="1"/>
  <c r="AT558" i="1"/>
  <c r="V558" i="1"/>
  <c r="AS558" i="1"/>
  <c r="U558" i="1"/>
  <c r="AR558" i="1"/>
  <c r="T558" i="1"/>
  <c r="AQ558" i="1"/>
  <c r="S558" i="1"/>
  <c r="AO558" i="1"/>
  <c r="Q558" i="1"/>
  <c r="AN558" i="1"/>
  <c r="P558" i="1"/>
  <c r="AM558" i="1"/>
  <c r="O558" i="1"/>
  <c r="AJ558" i="1"/>
  <c r="L558" i="1"/>
  <c r="AI558" i="1"/>
  <c r="K558" i="1"/>
  <c r="AU558" i="1"/>
  <c r="AP558" i="1"/>
  <c r="AL558" i="1"/>
  <c r="AK558" i="1"/>
  <c r="AH558" i="1"/>
  <c r="AG558" i="1"/>
  <c r="AF558" i="1"/>
  <c r="AE558" i="1"/>
  <c r="AD558" i="1"/>
  <c r="AC558" i="1"/>
  <c r="W558" i="1"/>
  <c r="R558" i="1"/>
  <c r="N558" i="1"/>
  <c r="M558" i="1"/>
  <c r="AT122" i="2"/>
  <c r="J1978" i="1"/>
  <c r="J1956" i="1"/>
  <c r="J1946" i="1"/>
  <c r="J1935" i="1"/>
  <c r="J1896" i="1"/>
  <c r="J1850" i="1"/>
  <c r="AS127" i="2"/>
  <c r="J1827" i="1"/>
  <c r="AD69" i="2" s="1"/>
  <c r="J1810" i="1"/>
  <c r="J1785" i="1"/>
  <c r="AQ1760" i="1"/>
  <c r="S1760" i="1"/>
  <c r="AP1760" i="1"/>
  <c r="R1760" i="1"/>
  <c r="AO1760" i="1"/>
  <c r="Q1760" i="1"/>
  <c r="AN1760" i="1"/>
  <c r="P1760" i="1"/>
  <c r="AM1760" i="1"/>
  <c r="O1760" i="1"/>
  <c r="AL1760" i="1"/>
  <c r="N1760" i="1"/>
  <c r="Z1760" i="1"/>
  <c r="X1760" i="1"/>
  <c r="AW1760" i="1"/>
  <c r="M1760" i="1"/>
  <c r="AU1760" i="1"/>
  <c r="K1760" i="1"/>
  <c r="AT1760" i="1"/>
  <c r="AR1760" i="1"/>
  <c r="AI1760" i="1"/>
  <c r="AG1760" i="1"/>
  <c r="AC1760" i="1"/>
  <c r="AB1760" i="1"/>
  <c r="AV1760" i="1"/>
  <c r="AS1760" i="1"/>
  <c r="AK1760" i="1"/>
  <c r="AJ1760" i="1"/>
  <c r="AH1760" i="1"/>
  <c r="AF1760" i="1"/>
  <c r="AE1760" i="1"/>
  <c r="AD1760" i="1"/>
  <c r="AA1760" i="1"/>
  <c r="Y1760" i="1"/>
  <c r="W1760" i="1"/>
  <c r="V1760" i="1"/>
  <c r="U1760" i="1"/>
  <c r="T1760" i="1"/>
  <c r="L1760" i="1"/>
  <c r="AY1760" i="1"/>
  <c r="AX1760" i="1"/>
  <c r="AM1682" i="1"/>
  <c r="O1682" i="1"/>
  <c r="AL1682" i="1"/>
  <c r="N1682" i="1"/>
  <c r="AK1682" i="1"/>
  <c r="M1682" i="1"/>
  <c r="AJ1682" i="1"/>
  <c r="L1682" i="1"/>
  <c r="AI1682" i="1"/>
  <c r="K1682" i="1"/>
  <c r="AH1682" i="1"/>
  <c r="AO1682" i="1"/>
  <c r="Q1682" i="1"/>
  <c r="AF1682" i="1"/>
  <c r="AE1682" i="1"/>
  <c r="AD1682" i="1"/>
  <c r="AC1682" i="1"/>
  <c r="AB1682" i="1"/>
  <c r="AA1682" i="1"/>
  <c r="Z1682" i="1"/>
  <c r="Y1682" i="1"/>
  <c r="X1682" i="1"/>
  <c r="W1682" i="1"/>
  <c r="V1682" i="1"/>
  <c r="U1682" i="1"/>
  <c r="AY1682" i="1"/>
  <c r="T1682" i="1"/>
  <c r="AX1682" i="1"/>
  <c r="S1682" i="1"/>
  <c r="AW1682" i="1"/>
  <c r="R1682" i="1"/>
  <c r="AV1682" i="1"/>
  <c r="P1682" i="1"/>
  <c r="AU1682" i="1"/>
  <c r="AT1682" i="1"/>
  <c r="AS1682" i="1"/>
  <c r="AR1682" i="1"/>
  <c r="AQ1682" i="1"/>
  <c r="AP1682" i="1"/>
  <c r="AN1682" i="1"/>
  <c r="AG1682" i="1"/>
  <c r="AM1650" i="1"/>
  <c r="O1650" i="1"/>
  <c r="AL1650" i="1"/>
  <c r="N1650" i="1"/>
  <c r="AK1650" i="1"/>
  <c r="M1650" i="1"/>
  <c r="AI1650" i="1"/>
  <c r="K1650" i="1"/>
  <c r="AG1650" i="1"/>
  <c r="AF1650" i="1"/>
  <c r="AE1650" i="1"/>
  <c r="AD1650" i="1"/>
  <c r="AC1650" i="1"/>
  <c r="AB1650" i="1"/>
  <c r="Z1650" i="1"/>
  <c r="X1650" i="1"/>
  <c r="AJ1650" i="1"/>
  <c r="V1650" i="1"/>
  <c r="U1650" i="1"/>
  <c r="T1650" i="1"/>
  <c r="S1650" i="1"/>
  <c r="R1650" i="1"/>
  <c r="Q1650" i="1"/>
  <c r="P1650" i="1"/>
  <c r="L1650" i="1"/>
  <c r="AY1650" i="1"/>
  <c r="AX1650" i="1"/>
  <c r="AW1650" i="1"/>
  <c r="AV1650" i="1"/>
  <c r="AU1650" i="1"/>
  <c r="AT1650" i="1"/>
  <c r="AS1650" i="1"/>
  <c r="AR1650" i="1"/>
  <c r="AQ1650" i="1"/>
  <c r="AP1650" i="1"/>
  <c r="AO1650" i="1"/>
  <c r="AN1650" i="1"/>
  <c r="AH1650" i="1"/>
  <c r="AA1650" i="1"/>
  <c r="Y1650" i="1"/>
  <c r="W1650" i="1"/>
  <c r="AX1568" i="1"/>
  <c r="Z1568" i="1"/>
  <c r="AW1568" i="1"/>
  <c r="Y1568" i="1"/>
  <c r="AV1568" i="1"/>
  <c r="X1568" i="1"/>
  <c r="AU1568" i="1"/>
  <c r="W1568" i="1"/>
  <c r="AT1568" i="1"/>
  <c r="V1568" i="1"/>
  <c r="AS1568" i="1"/>
  <c r="U1568" i="1"/>
  <c r="AB1568" i="1"/>
  <c r="AF1568" i="1"/>
  <c r="AE1568" i="1"/>
  <c r="AD1568" i="1"/>
  <c r="AC1568" i="1"/>
  <c r="AA1568" i="1"/>
  <c r="S1568" i="1"/>
  <c r="Q1568" i="1"/>
  <c r="P1568" i="1"/>
  <c r="O1568" i="1"/>
  <c r="AY1568" i="1"/>
  <c r="N1568" i="1"/>
  <c r="AR1568" i="1"/>
  <c r="M1568" i="1"/>
  <c r="AQ1568" i="1"/>
  <c r="L1568" i="1"/>
  <c r="AP1568" i="1"/>
  <c r="K1568" i="1"/>
  <c r="AN1568" i="1"/>
  <c r="AM1568" i="1"/>
  <c r="AL1568" i="1"/>
  <c r="AK1568" i="1"/>
  <c r="AJ1568" i="1"/>
  <c r="AI1568" i="1"/>
  <c r="AH1568" i="1"/>
  <c r="AO1568" i="1"/>
  <c r="AG1568" i="1"/>
  <c r="T1568" i="1"/>
  <c r="R1568" i="1"/>
  <c r="J1493" i="1"/>
  <c r="AN1421" i="1"/>
  <c r="P1421" i="1"/>
  <c r="AH1421" i="1"/>
  <c r="AF1421" i="1"/>
  <c r="AI1421" i="1"/>
  <c r="AG1421" i="1"/>
  <c r="AE1421" i="1"/>
  <c r="AC1421" i="1"/>
  <c r="Y1421" i="1"/>
  <c r="AL1421" i="1"/>
  <c r="K1421" i="1"/>
  <c r="AM1421" i="1"/>
  <c r="AK1421" i="1"/>
  <c r="AJ1421" i="1"/>
  <c r="AD1421" i="1"/>
  <c r="AB1421" i="1"/>
  <c r="AA1421" i="1"/>
  <c r="Z1421" i="1"/>
  <c r="X1421" i="1"/>
  <c r="W1421" i="1"/>
  <c r="V1421" i="1"/>
  <c r="U1421" i="1"/>
  <c r="T1421" i="1"/>
  <c r="S1421" i="1"/>
  <c r="AY1421" i="1"/>
  <c r="R1421" i="1"/>
  <c r="AX1421" i="1"/>
  <c r="Q1421" i="1"/>
  <c r="AW1421" i="1"/>
  <c r="O1421" i="1"/>
  <c r="AV1421" i="1"/>
  <c r="N1421" i="1"/>
  <c r="AU1421" i="1"/>
  <c r="M1421" i="1"/>
  <c r="AT1421" i="1"/>
  <c r="L1421" i="1"/>
  <c r="AS1421" i="1"/>
  <c r="AR1421" i="1"/>
  <c r="AQ1421" i="1"/>
  <c r="AO1421" i="1"/>
  <c r="AP1421" i="1"/>
  <c r="AK1390" i="1"/>
  <c r="M1390" i="1"/>
  <c r="AC1390" i="1"/>
  <c r="AB1390" i="1"/>
  <c r="AA1390" i="1"/>
  <c r="AY1390" i="1"/>
  <c r="Z1390" i="1"/>
  <c r="AX1390" i="1"/>
  <c r="Y1390" i="1"/>
  <c r="AW1390" i="1"/>
  <c r="X1390" i="1"/>
  <c r="AV1390" i="1"/>
  <c r="W1390" i="1"/>
  <c r="AU1390" i="1"/>
  <c r="V1390" i="1"/>
  <c r="AT1390" i="1"/>
  <c r="U1390" i="1"/>
  <c r="AS1390" i="1"/>
  <c r="T1390" i="1"/>
  <c r="AR1390" i="1"/>
  <c r="S1390" i="1"/>
  <c r="AQ1390" i="1"/>
  <c r="R1390" i="1"/>
  <c r="AP1390" i="1"/>
  <c r="Q1390" i="1"/>
  <c r="AO1390" i="1"/>
  <c r="P1390" i="1"/>
  <c r="AN1390" i="1"/>
  <c r="O1390" i="1"/>
  <c r="AM1390" i="1"/>
  <c r="N1390" i="1"/>
  <c r="AI1390" i="1"/>
  <c r="AF1390" i="1"/>
  <c r="AL1390" i="1"/>
  <c r="AJ1390" i="1"/>
  <c r="AH1390" i="1"/>
  <c r="AG1390" i="1"/>
  <c r="AE1390" i="1"/>
  <c r="AD1390" i="1"/>
  <c r="L1390" i="1"/>
  <c r="K1390" i="1"/>
  <c r="J1330" i="1"/>
  <c r="J1271" i="1"/>
  <c r="AB75" i="2" s="1"/>
  <c r="AT1267" i="1"/>
  <c r="V1267" i="1"/>
  <c r="AS1267" i="1"/>
  <c r="U1267" i="1"/>
  <c r="AR1267" i="1"/>
  <c r="T1267" i="1"/>
  <c r="AQ1267" i="1"/>
  <c r="S1267" i="1"/>
  <c r="AO1267" i="1"/>
  <c r="Q1267" i="1"/>
  <c r="AW1267" i="1"/>
  <c r="Y1267" i="1"/>
  <c r="AF1267" i="1"/>
  <c r="AD1267" i="1"/>
  <c r="AC1267" i="1"/>
  <c r="AB1267" i="1"/>
  <c r="AA1267" i="1"/>
  <c r="Z1267" i="1"/>
  <c r="X1267" i="1"/>
  <c r="W1267" i="1"/>
  <c r="P1267" i="1"/>
  <c r="AX1267" i="1"/>
  <c r="N1267" i="1"/>
  <c r="AM1267" i="1"/>
  <c r="AH1267" i="1"/>
  <c r="AG1267" i="1"/>
  <c r="AE1267" i="1"/>
  <c r="R1267" i="1"/>
  <c r="O1267" i="1"/>
  <c r="M1267" i="1"/>
  <c r="L1267" i="1"/>
  <c r="K1267" i="1"/>
  <c r="AY1267" i="1"/>
  <c r="AV1267" i="1"/>
  <c r="AU1267" i="1"/>
  <c r="AP1267" i="1"/>
  <c r="AN1267" i="1"/>
  <c r="AL1267" i="1"/>
  <c r="AK1267" i="1"/>
  <c r="AJ1267" i="1"/>
  <c r="AI1267" i="1"/>
  <c r="AW1196" i="1"/>
  <c r="Y1196" i="1"/>
  <c r="AV1196" i="1"/>
  <c r="X1196" i="1"/>
  <c r="AU1196" i="1"/>
  <c r="W1196" i="1"/>
  <c r="AN1196" i="1"/>
  <c r="P1196" i="1"/>
  <c r="AE1196" i="1"/>
  <c r="AD1196" i="1"/>
  <c r="AC1196" i="1"/>
  <c r="AB1196" i="1"/>
  <c r="AA1196" i="1"/>
  <c r="Z1196" i="1"/>
  <c r="V1196" i="1"/>
  <c r="U1196" i="1"/>
  <c r="AY1196" i="1"/>
  <c r="T1196" i="1"/>
  <c r="AX1196" i="1"/>
  <c r="S1196" i="1"/>
  <c r="AT1196" i="1"/>
  <c r="R1196" i="1"/>
  <c r="AS1196" i="1"/>
  <c r="Q1196" i="1"/>
  <c r="AR1196" i="1"/>
  <c r="O1196" i="1"/>
  <c r="AQ1196" i="1"/>
  <c r="N1196" i="1"/>
  <c r="AP1196" i="1"/>
  <c r="M1196" i="1"/>
  <c r="AO1196" i="1"/>
  <c r="L1196" i="1"/>
  <c r="AM1196" i="1"/>
  <c r="K1196" i="1"/>
  <c r="AL1196" i="1"/>
  <c r="AK1196" i="1"/>
  <c r="AJ1196" i="1"/>
  <c r="AI1196" i="1"/>
  <c r="AH1196" i="1"/>
  <c r="AG1196" i="1"/>
  <c r="AF1196" i="1"/>
  <c r="AI1112" i="1"/>
  <c r="K1112" i="1"/>
  <c r="AH1112" i="1"/>
  <c r="AF1112" i="1"/>
  <c r="AD1112" i="1"/>
  <c r="AB1112" i="1"/>
  <c r="AW1112" i="1"/>
  <c r="Y1112" i="1"/>
  <c r="AK1112" i="1"/>
  <c r="M1112" i="1"/>
  <c r="AT1112" i="1"/>
  <c r="O1112" i="1"/>
  <c r="AS1112" i="1"/>
  <c r="N1112" i="1"/>
  <c r="AR1112" i="1"/>
  <c r="L1112" i="1"/>
  <c r="AQ1112" i="1"/>
  <c r="AP1112" i="1"/>
  <c r="AO1112" i="1"/>
  <c r="AM1112" i="1"/>
  <c r="AL1112" i="1"/>
  <c r="AJ1112" i="1"/>
  <c r="AG1112" i="1"/>
  <c r="AE1112" i="1"/>
  <c r="AC1112" i="1"/>
  <c r="AA1112" i="1"/>
  <c r="Z1112" i="1"/>
  <c r="T1112" i="1"/>
  <c r="V1112" i="1"/>
  <c r="U1112" i="1"/>
  <c r="S1112" i="1"/>
  <c r="R1112" i="1"/>
  <c r="Q1112" i="1"/>
  <c r="P1112" i="1"/>
  <c r="AY1112" i="1"/>
  <c r="AX1112" i="1"/>
  <c r="AV1112" i="1"/>
  <c r="AU1112" i="1"/>
  <c r="AN1112" i="1"/>
  <c r="X1112" i="1"/>
  <c r="W1112" i="1"/>
  <c r="AI1143" i="1"/>
  <c r="K1143" i="1"/>
  <c r="AH1143" i="1"/>
  <c r="AF1143" i="1"/>
  <c r="AE1143" i="1"/>
  <c r="AD1143" i="1"/>
  <c r="AB1143" i="1"/>
  <c r="AW1143" i="1"/>
  <c r="Y1143" i="1"/>
  <c r="AK1143" i="1"/>
  <c r="M1143" i="1"/>
  <c r="AG1143" i="1"/>
  <c r="AC1143" i="1"/>
  <c r="AA1143" i="1"/>
  <c r="Z1143" i="1"/>
  <c r="V63" i="2" s="1"/>
  <c r="X1143" i="1"/>
  <c r="W1143" i="1"/>
  <c r="V1143" i="1"/>
  <c r="U1143" i="1"/>
  <c r="T1143" i="1"/>
  <c r="S1143" i="1"/>
  <c r="AY1143" i="1"/>
  <c r="R1143" i="1"/>
  <c r="AX1143" i="1"/>
  <c r="Q1143" i="1"/>
  <c r="AV1143" i="1"/>
  <c r="P1143" i="1"/>
  <c r="AU1143" i="1"/>
  <c r="O1143" i="1"/>
  <c r="AT1143" i="1"/>
  <c r="N1143" i="1"/>
  <c r="AS1143" i="1"/>
  <c r="L1143" i="1"/>
  <c r="AR1143" i="1"/>
  <c r="AQ1143" i="1"/>
  <c r="AP1143" i="1"/>
  <c r="AO1143" i="1"/>
  <c r="AN1143" i="1"/>
  <c r="AM1143" i="1"/>
  <c r="AL1143" i="1"/>
  <c r="AJ1143" i="1"/>
  <c r="J1061" i="1"/>
  <c r="AR1004" i="1"/>
  <c r="T1004" i="1"/>
  <c r="AP1004" i="1"/>
  <c r="R1004" i="1"/>
  <c r="AL1004" i="1"/>
  <c r="N1004" i="1"/>
  <c r="Y1004" i="1"/>
  <c r="AV1004" i="1"/>
  <c r="U1004" i="1"/>
  <c r="AU1004" i="1"/>
  <c r="S1004" i="1"/>
  <c r="AQ1004" i="1"/>
  <c r="O1004" i="1"/>
  <c r="AO1004" i="1"/>
  <c r="M1004" i="1"/>
  <c r="AM1004" i="1"/>
  <c r="K1004" i="1"/>
  <c r="AK1004" i="1"/>
  <c r="AG1004" i="1"/>
  <c r="AF1004" i="1"/>
  <c r="AE1004" i="1"/>
  <c r="AD1004" i="1"/>
  <c r="AC1004" i="1"/>
  <c r="AB1004" i="1"/>
  <c r="AA1004" i="1"/>
  <c r="Z1004" i="1"/>
  <c r="X1004" i="1"/>
  <c r="W1004" i="1"/>
  <c r="V1004" i="1"/>
  <c r="Q1004" i="1"/>
  <c r="P1004" i="1"/>
  <c r="L1004" i="1"/>
  <c r="AY1004" i="1"/>
  <c r="AX1004" i="1"/>
  <c r="AW1004" i="1"/>
  <c r="AT1004" i="1"/>
  <c r="AS1004" i="1"/>
  <c r="AN1004" i="1"/>
  <c r="AJ1004" i="1"/>
  <c r="AI1004" i="1"/>
  <c r="AH1004" i="1"/>
  <c r="J946" i="1"/>
  <c r="AV853" i="1"/>
  <c r="X853" i="1"/>
  <c r="AU853" i="1"/>
  <c r="W853" i="1"/>
  <c r="AT853" i="1"/>
  <c r="V853" i="1"/>
  <c r="AS853" i="1"/>
  <c r="U853" i="1"/>
  <c r="AR853" i="1"/>
  <c r="T853" i="1"/>
  <c r="AQ853" i="1"/>
  <c r="S853" i="1"/>
  <c r="AM853" i="1"/>
  <c r="O853" i="1"/>
  <c r="AI853" i="1"/>
  <c r="K853" i="1"/>
  <c r="AP853" i="1"/>
  <c r="AO853" i="1"/>
  <c r="AN853" i="1"/>
  <c r="AL853" i="1"/>
  <c r="AK853" i="1"/>
  <c r="AJ853" i="1"/>
  <c r="AH853" i="1"/>
  <c r="AG853" i="1"/>
  <c r="AF853" i="1"/>
  <c r="AE853" i="1"/>
  <c r="AD853" i="1"/>
  <c r="AC853" i="1"/>
  <c r="AB853" i="1"/>
  <c r="AA853" i="1"/>
  <c r="Z853" i="1"/>
  <c r="Y853" i="1"/>
  <c r="R853" i="1"/>
  <c r="Q853" i="1"/>
  <c r="P853" i="1"/>
  <c r="N853" i="1"/>
  <c r="M853" i="1"/>
  <c r="AY853" i="1"/>
  <c r="L853" i="1"/>
  <c r="AX853" i="1"/>
  <c r="AW853" i="1"/>
  <c r="J882" i="1"/>
  <c r="J844" i="1"/>
  <c r="AR916" i="1"/>
  <c r="T916" i="1"/>
  <c r="AY916" i="1"/>
  <c r="Z916" i="1"/>
  <c r="AX916" i="1"/>
  <c r="Y916" i="1"/>
  <c r="AV916" i="1"/>
  <c r="W916" i="1"/>
  <c r="AU916" i="1"/>
  <c r="V916" i="1"/>
  <c r="AT916" i="1"/>
  <c r="U916" i="1"/>
  <c r="AO916" i="1"/>
  <c r="P916" i="1"/>
  <c r="AK916" i="1"/>
  <c r="L916" i="1"/>
  <c r="AJ916" i="1"/>
  <c r="K916" i="1"/>
  <c r="AF916" i="1"/>
  <c r="AE916" i="1"/>
  <c r="AD916" i="1"/>
  <c r="AC916" i="1"/>
  <c r="AB916" i="1"/>
  <c r="AA916" i="1"/>
  <c r="S916" i="1"/>
  <c r="R916" i="1"/>
  <c r="Q916" i="1"/>
  <c r="O916" i="1"/>
  <c r="M916" i="1"/>
  <c r="AW916" i="1"/>
  <c r="AQ916" i="1"/>
  <c r="AP916" i="1"/>
  <c r="AN916" i="1"/>
  <c r="AM916" i="1"/>
  <c r="AI916" i="1"/>
  <c r="AH916" i="1"/>
  <c r="AS916" i="1"/>
  <c r="AL916" i="1"/>
  <c r="AG916" i="1"/>
  <c r="X916" i="1"/>
  <c r="N916" i="1"/>
  <c r="J747" i="1"/>
  <c r="J744" i="1"/>
  <c r="J775" i="1"/>
  <c r="AX682" i="1"/>
  <c r="Z682" i="1"/>
  <c r="AV682" i="1"/>
  <c r="X682" i="1"/>
  <c r="AU682" i="1"/>
  <c r="W682" i="1"/>
  <c r="AT682" i="1"/>
  <c r="V682" i="1"/>
  <c r="AQ682" i="1"/>
  <c r="S682" i="1"/>
  <c r="AP682" i="1"/>
  <c r="R682" i="1"/>
  <c r="AL682" i="1"/>
  <c r="N682" i="1"/>
  <c r="AG682" i="1"/>
  <c r="AF682" i="1"/>
  <c r="AE682" i="1"/>
  <c r="AD682" i="1"/>
  <c r="AC682" i="1"/>
  <c r="AB682" i="1"/>
  <c r="AA682" i="1"/>
  <c r="Y682" i="1"/>
  <c r="U682" i="1"/>
  <c r="T682" i="1"/>
  <c r="Q682" i="1"/>
  <c r="P682" i="1"/>
  <c r="O682" i="1"/>
  <c r="AY682" i="1"/>
  <c r="M682" i="1"/>
  <c r="AW682" i="1"/>
  <c r="L682" i="1"/>
  <c r="AS682" i="1"/>
  <c r="K682" i="1"/>
  <c r="AR682" i="1"/>
  <c r="AN682" i="1"/>
  <c r="AI682" i="1"/>
  <c r="AO682" i="1"/>
  <c r="AM682" i="1"/>
  <c r="AK682" i="1"/>
  <c r="AJ682" i="1"/>
  <c r="AH682" i="1"/>
  <c r="AN576" i="1"/>
  <c r="P576" i="1"/>
  <c r="AM576" i="1"/>
  <c r="O576" i="1"/>
  <c r="AL576" i="1"/>
  <c r="N576" i="1"/>
  <c r="AK576" i="1"/>
  <c r="M576" i="1"/>
  <c r="AJ576" i="1"/>
  <c r="L576" i="1"/>
  <c r="AH576" i="1"/>
  <c r="AG576" i="1"/>
  <c r="AF576" i="1"/>
  <c r="AE576" i="1"/>
  <c r="AD576" i="1"/>
  <c r="AC576" i="1"/>
  <c r="AB576" i="1"/>
  <c r="AY576" i="1"/>
  <c r="AA576" i="1"/>
  <c r="AX576" i="1"/>
  <c r="Z576" i="1"/>
  <c r="AW576" i="1"/>
  <c r="Y576" i="1"/>
  <c r="AV576" i="1"/>
  <c r="X576" i="1"/>
  <c r="AU576" i="1"/>
  <c r="W576" i="1"/>
  <c r="AT576" i="1"/>
  <c r="V576" i="1"/>
  <c r="AS576" i="1"/>
  <c r="U576" i="1"/>
  <c r="AR576" i="1"/>
  <c r="T576" i="1"/>
  <c r="AQ576" i="1"/>
  <c r="S576" i="1"/>
  <c r="AP576" i="1"/>
  <c r="R576" i="1"/>
  <c r="AO576" i="1"/>
  <c r="AI576" i="1"/>
  <c r="Q576" i="1"/>
  <c r="K576" i="1"/>
  <c r="AL632" i="1"/>
  <c r="N632" i="1"/>
  <c r="AI632" i="1"/>
  <c r="K632" i="1"/>
  <c r="AH632" i="1"/>
  <c r="AD632" i="1"/>
  <c r="AX632" i="1"/>
  <c r="Z632" i="1"/>
  <c r="AC632" i="1"/>
  <c r="AB632" i="1"/>
  <c r="AA632" i="1"/>
  <c r="W632" i="1"/>
  <c r="V632" i="1"/>
  <c r="AU632" i="1"/>
  <c r="R632" i="1"/>
  <c r="AQ632" i="1"/>
  <c r="M632" i="1"/>
  <c r="AE632" i="1"/>
  <c r="Y632" i="1"/>
  <c r="X632" i="1"/>
  <c r="U632" i="1"/>
  <c r="T632" i="1"/>
  <c r="S632" i="1"/>
  <c r="Q632" i="1"/>
  <c r="P632" i="1"/>
  <c r="O632" i="1"/>
  <c r="L632" i="1"/>
  <c r="AY632" i="1"/>
  <c r="AW632" i="1"/>
  <c r="AV632" i="1"/>
  <c r="AT632" i="1"/>
  <c r="AS632" i="1"/>
  <c r="AR632" i="1"/>
  <c r="AP632" i="1"/>
  <c r="AO632" i="1"/>
  <c r="AN632" i="1"/>
  <c r="AM632" i="1"/>
  <c r="AK632" i="1"/>
  <c r="AJ632" i="1"/>
  <c r="AG632" i="1"/>
  <c r="AF632" i="1"/>
  <c r="AV572" i="1"/>
  <c r="X572" i="1"/>
  <c r="AU572" i="1"/>
  <c r="W572" i="1"/>
  <c r="AT572" i="1"/>
  <c r="V572" i="1"/>
  <c r="AS572" i="1"/>
  <c r="U572" i="1"/>
  <c r="AR572" i="1"/>
  <c r="T572" i="1"/>
  <c r="AP572" i="1"/>
  <c r="R572" i="1"/>
  <c r="AO572" i="1"/>
  <c r="Q572" i="1"/>
  <c r="AN572" i="1"/>
  <c r="P572" i="1"/>
  <c r="AM572" i="1"/>
  <c r="O572" i="1"/>
  <c r="AL572" i="1"/>
  <c r="N572" i="1"/>
  <c r="AK572" i="1"/>
  <c r="M572" i="1"/>
  <c r="AJ572" i="1"/>
  <c r="L572" i="1"/>
  <c r="AI572" i="1"/>
  <c r="K572" i="1"/>
  <c r="AH572" i="1"/>
  <c r="AG572" i="1"/>
  <c r="AF572" i="1"/>
  <c r="AE572" i="1"/>
  <c r="AD572" i="1"/>
  <c r="AB572" i="1"/>
  <c r="AX572" i="1"/>
  <c r="Z572" i="1"/>
  <c r="AY572" i="1"/>
  <c r="AW572" i="1"/>
  <c r="AQ572" i="1"/>
  <c r="AC572" i="1"/>
  <c r="AA572" i="1"/>
  <c r="Y572" i="1"/>
  <c r="S572" i="1"/>
  <c r="J548" i="1"/>
  <c r="AL147" i="2"/>
  <c r="J468" i="1"/>
  <c r="J457" i="1"/>
  <c r="AN423" i="1"/>
  <c r="P423" i="1"/>
  <c r="AM423" i="1"/>
  <c r="O423" i="1"/>
  <c r="AL423" i="1"/>
  <c r="N423" i="1"/>
  <c r="AK423" i="1"/>
  <c r="M423" i="1"/>
  <c r="AJ423" i="1"/>
  <c r="L423" i="1"/>
  <c r="AI423" i="1"/>
  <c r="K423" i="1"/>
  <c r="AH423" i="1"/>
  <c r="AG423" i="1"/>
  <c r="AF423" i="1"/>
  <c r="AE423" i="1"/>
  <c r="AD423" i="1"/>
  <c r="AC423" i="1"/>
  <c r="AB423" i="1"/>
  <c r="AY423" i="1"/>
  <c r="AA423" i="1"/>
  <c r="AX423" i="1"/>
  <c r="Z423" i="1"/>
  <c r="AW423" i="1"/>
  <c r="Y423" i="1"/>
  <c r="AV423" i="1"/>
  <c r="X423" i="1"/>
  <c r="AU423" i="1"/>
  <c r="W423" i="1"/>
  <c r="AT423" i="1"/>
  <c r="V423" i="1"/>
  <c r="AS423" i="1"/>
  <c r="U423" i="1"/>
  <c r="AR423" i="1"/>
  <c r="T423" i="1"/>
  <c r="AQ423" i="1"/>
  <c r="S423" i="1"/>
  <c r="AP423" i="1"/>
  <c r="AO423" i="1"/>
  <c r="R423" i="1"/>
  <c r="Q423" i="1"/>
  <c r="J433" i="1"/>
  <c r="AN375" i="1"/>
  <c r="P375" i="1"/>
  <c r="AM375" i="1"/>
  <c r="O375" i="1"/>
  <c r="AL375" i="1"/>
  <c r="N375" i="1"/>
  <c r="AK375" i="1"/>
  <c r="M375" i="1"/>
  <c r="AH375" i="1"/>
  <c r="AT375" i="1"/>
  <c r="V375" i="1"/>
  <c r="Z375" i="1"/>
  <c r="Y375" i="1"/>
  <c r="X375" i="1"/>
  <c r="W375" i="1"/>
  <c r="U375" i="1"/>
  <c r="AY375" i="1"/>
  <c r="T375" i="1"/>
  <c r="AX375" i="1"/>
  <c r="S375" i="1"/>
  <c r="AW375" i="1"/>
  <c r="R375" i="1"/>
  <c r="AV375" i="1"/>
  <c r="Q375" i="1"/>
  <c r="AU375" i="1"/>
  <c r="L375" i="1"/>
  <c r="AS375" i="1"/>
  <c r="K375" i="1"/>
  <c r="AR375" i="1"/>
  <c r="AQ375" i="1"/>
  <c r="AP375" i="1"/>
  <c r="AO375" i="1"/>
  <c r="AJ375" i="1"/>
  <c r="AI375" i="1"/>
  <c r="AG375" i="1"/>
  <c r="AF375" i="1"/>
  <c r="AE375" i="1"/>
  <c r="AD375" i="1"/>
  <c r="AC375" i="1"/>
  <c r="AB375" i="1"/>
  <c r="AA375" i="1"/>
  <c r="J360" i="1"/>
  <c r="AA51" i="2"/>
  <c r="J315" i="1"/>
  <c r="AY167" i="1"/>
  <c r="AA167" i="1"/>
  <c r="AT167" i="1"/>
  <c r="V167" i="1"/>
  <c r="AP167" i="1"/>
  <c r="R167" i="1"/>
  <c r="AN167" i="1"/>
  <c r="P167" i="1"/>
  <c r="AE167" i="1"/>
  <c r="AU167" i="1"/>
  <c r="O167" i="1"/>
  <c r="AS167" i="1"/>
  <c r="N167" i="1"/>
  <c r="AR167" i="1"/>
  <c r="M167" i="1"/>
  <c r="AQ167" i="1"/>
  <c r="L167" i="1"/>
  <c r="AO167" i="1"/>
  <c r="K167" i="1"/>
  <c r="AM167" i="1"/>
  <c r="AK167" i="1"/>
  <c r="AJ167" i="1"/>
  <c r="AI167" i="1"/>
  <c r="AH167" i="1"/>
  <c r="AF167" i="1"/>
  <c r="AD167" i="1"/>
  <c r="AB167" i="1"/>
  <c r="Z167" i="1"/>
  <c r="Y167" i="1"/>
  <c r="X167" i="1"/>
  <c r="U167" i="1"/>
  <c r="AX167" i="1"/>
  <c r="T167" i="1"/>
  <c r="AW167" i="1"/>
  <c r="S167" i="1"/>
  <c r="AV167" i="1"/>
  <c r="AL167" i="1"/>
  <c r="AG167" i="1"/>
  <c r="AC167" i="1"/>
  <c r="W167" i="1"/>
  <c r="Q167" i="1"/>
  <c r="AU122" i="2"/>
  <c r="AK174" i="1"/>
  <c r="M174" i="1"/>
  <c r="AF174" i="1"/>
  <c r="AB174" i="1"/>
  <c r="AX174" i="1"/>
  <c r="Z174" i="1"/>
  <c r="AO174" i="1"/>
  <c r="Q174" i="1"/>
  <c r="V174" i="1"/>
  <c r="AY174" i="1"/>
  <c r="U174" i="1"/>
  <c r="AW174" i="1"/>
  <c r="T174" i="1"/>
  <c r="AV174" i="1"/>
  <c r="S174" i="1"/>
  <c r="AU174" i="1"/>
  <c r="R174" i="1"/>
  <c r="AT174" i="1"/>
  <c r="P174" i="1"/>
  <c r="AR174" i="1"/>
  <c r="N174" i="1"/>
  <c r="AQ174" i="1"/>
  <c r="L174" i="1"/>
  <c r="AP174" i="1"/>
  <c r="K174" i="1"/>
  <c r="AN174" i="1"/>
  <c r="AL174" i="1"/>
  <c r="AJ174" i="1"/>
  <c r="AH174" i="1"/>
  <c r="AG174" i="1"/>
  <c r="AE174" i="1"/>
  <c r="AD174" i="1"/>
  <c r="AA174" i="1"/>
  <c r="Y174" i="1"/>
  <c r="X174" i="1"/>
  <c r="AS174" i="1"/>
  <c r="AM174" i="1"/>
  <c r="AI174" i="1"/>
  <c r="AC174" i="1"/>
  <c r="W174" i="1"/>
  <c r="O174" i="1"/>
  <c r="AU145" i="1"/>
  <c r="W145" i="1"/>
  <c r="AP145" i="1"/>
  <c r="R145" i="1"/>
  <c r="AL145" i="1"/>
  <c r="N145" i="1"/>
  <c r="AJ145" i="1"/>
  <c r="L145" i="1"/>
  <c r="Y145" i="1"/>
  <c r="X145" i="1"/>
  <c r="AY145" i="1"/>
  <c r="V145" i="1"/>
  <c r="AX145" i="1"/>
  <c r="U145" i="1"/>
  <c r="AW145" i="1"/>
  <c r="T145" i="1"/>
  <c r="AV145" i="1"/>
  <c r="S145" i="1"/>
  <c r="AS145" i="1"/>
  <c r="P145" i="1"/>
  <c r="AR145" i="1"/>
  <c r="O145" i="1"/>
  <c r="AQ145" i="1"/>
  <c r="M145" i="1"/>
  <c r="AO145" i="1"/>
  <c r="K145" i="1"/>
  <c r="AM145" i="1"/>
  <c r="AK145" i="1"/>
  <c r="AH145" i="1"/>
  <c r="AG145" i="1"/>
  <c r="AF145" i="1"/>
  <c r="AE145" i="1"/>
  <c r="AC145" i="1"/>
  <c r="AB145" i="1"/>
  <c r="AA145" i="1"/>
  <c r="AT145" i="1"/>
  <c r="AN145" i="1"/>
  <c r="AI145" i="1"/>
  <c r="AD145" i="1"/>
  <c r="Z145" i="1"/>
  <c r="Q145" i="1"/>
  <c r="AB246" i="1"/>
  <c r="AX246" i="1"/>
  <c r="Z246" i="1"/>
  <c r="AR246" i="1"/>
  <c r="T246" i="1"/>
  <c r="AT246" i="1"/>
  <c r="R246" i="1"/>
  <c r="AS246" i="1"/>
  <c r="Q246" i="1"/>
  <c r="AP246" i="1"/>
  <c r="O246" i="1"/>
  <c r="AN246" i="1"/>
  <c r="M246" i="1"/>
  <c r="AM246" i="1"/>
  <c r="L246" i="1"/>
  <c r="AL246" i="1"/>
  <c r="K246" i="1"/>
  <c r="AK246" i="1"/>
  <c r="AJ246" i="1"/>
  <c r="AI246" i="1"/>
  <c r="AG246" i="1"/>
  <c r="AE246" i="1"/>
  <c r="AD246" i="1"/>
  <c r="Y246" i="1"/>
  <c r="X246" i="1"/>
  <c r="AY246" i="1"/>
  <c r="W246" i="1"/>
  <c r="AW246" i="1"/>
  <c r="V246" i="1"/>
  <c r="AV246" i="1"/>
  <c r="U246" i="1"/>
  <c r="AU246" i="1"/>
  <c r="AQ246" i="1"/>
  <c r="AO246" i="1"/>
  <c r="AH246" i="1"/>
  <c r="AC246" i="1"/>
  <c r="AA246" i="1"/>
  <c r="P246" i="1"/>
  <c r="N246" i="1"/>
  <c r="AF246" i="1"/>
  <c r="S246" i="1"/>
  <c r="T160" i="2"/>
  <c r="AO160" i="1"/>
  <c r="Q160" i="1"/>
  <c r="AJ160" i="1"/>
  <c r="L160" i="1"/>
  <c r="AF160" i="1"/>
  <c r="AD160" i="1"/>
  <c r="AS160" i="1"/>
  <c r="U160" i="1"/>
  <c r="AR160" i="1"/>
  <c r="N160" i="1"/>
  <c r="AQ160" i="1"/>
  <c r="M160" i="1"/>
  <c r="I106" i="2" s="1"/>
  <c r="AP160" i="1"/>
  <c r="K160" i="1"/>
  <c r="AN160" i="1"/>
  <c r="AM160" i="1"/>
  <c r="AL160" i="1"/>
  <c r="AI160" i="1"/>
  <c r="AH160" i="1"/>
  <c r="AG160" i="1"/>
  <c r="AE160" i="1"/>
  <c r="AB160" i="1"/>
  <c r="AA160" i="1"/>
  <c r="Y160" i="1"/>
  <c r="X160" i="1"/>
  <c r="W160" i="1"/>
  <c r="AY160" i="1"/>
  <c r="V160" i="1"/>
  <c r="AW160" i="1"/>
  <c r="S160" i="1"/>
  <c r="AV160" i="1"/>
  <c r="R160" i="1"/>
  <c r="AU160" i="1"/>
  <c r="P160" i="1"/>
  <c r="AT160" i="1"/>
  <c r="AK160" i="1"/>
  <c r="AC160" i="1"/>
  <c r="Z160" i="1"/>
  <c r="T160" i="1"/>
  <c r="O160" i="1"/>
  <c r="AX160" i="1"/>
  <c r="AT206" i="1"/>
  <c r="V206" i="1"/>
  <c r="AS206" i="1"/>
  <c r="U206" i="1"/>
  <c r="AQ206" i="1"/>
  <c r="S206" i="1"/>
  <c r="AN206" i="1"/>
  <c r="P206" i="1"/>
  <c r="AM206" i="1"/>
  <c r="O206" i="1"/>
  <c r="AL206" i="1"/>
  <c r="N206" i="1"/>
  <c r="J77" i="2" s="1"/>
  <c r="AK206" i="1"/>
  <c r="M206" i="1"/>
  <c r="AJ206" i="1"/>
  <c r="L206" i="1"/>
  <c r="AH206" i="1"/>
  <c r="AW206" i="1"/>
  <c r="Y206" i="1"/>
  <c r="AP206" i="1"/>
  <c r="AO206" i="1"/>
  <c r="AI206" i="1"/>
  <c r="AG206" i="1"/>
  <c r="AF206" i="1"/>
  <c r="AE206" i="1"/>
  <c r="AC206" i="1"/>
  <c r="AB206" i="1"/>
  <c r="AA206" i="1"/>
  <c r="Z206" i="1"/>
  <c r="W206" i="1"/>
  <c r="T206" i="1"/>
  <c r="Q206" i="1"/>
  <c r="K206" i="1"/>
  <c r="AX206" i="1"/>
  <c r="AV206" i="1"/>
  <c r="AU206" i="1"/>
  <c r="AY206" i="1"/>
  <c r="AR206" i="1"/>
  <c r="AD206" i="1"/>
  <c r="X206" i="1"/>
  <c r="R206" i="1"/>
  <c r="AT71" i="2"/>
  <c r="AK71" i="2"/>
  <c r="AC98" i="1"/>
  <c r="AB98" i="1"/>
  <c r="AY98" i="1"/>
  <c r="AA98" i="1"/>
  <c r="AQ98" i="1"/>
  <c r="S98" i="1"/>
  <c r="AO98" i="1"/>
  <c r="Q98" i="1"/>
  <c r="AN98" i="1"/>
  <c r="P98" i="1"/>
  <c r="AJ98" i="1"/>
  <c r="L98" i="1"/>
  <c r="AI98" i="1"/>
  <c r="K98" i="1"/>
  <c r="AG98" i="1"/>
  <c r="X98" i="1"/>
  <c r="W98" i="1"/>
  <c r="V98" i="1"/>
  <c r="U98" i="1"/>
  <c r="T98" i="1"/>
  <c r="R98" i="1"/>
  <c r="O98" i="1"/>
  <c r="AX98" i="1"/>
  <c r="N98" i="1"/>
  <c r="AW98" i="1"/>
  <c r="M98" i="1"/>
  <c r="Y98" i="1"/>
  <c r="AV98" i="1"/>
  <c r="AU98" i="1"/>
  <c r="AT98" i="1"/>
  <c r="AS98" i="1"/>
  <c r="AR98" i="1"/>
  <c r="AP98" i="1"/>
  <c r="AM98" i="1"/>
  <c r="AL98" i="1"/>
  <c r="AK98" i="1"/>
  <c r="AH98" i="1"/>
  <c r="AF98" i="1"/>
  <c r="AE98" i="1"/>
  <c r="AD98" i="1"/>
  <c r="Z98" i="1"/>
  <c r="AS109" i="2"/>
  <c r="T109" i="2"/>
  <c r="X134" i="2"/>
  <c r="AQ134" i="2"/>
  <c r="AW31" i="1"/>
  <c r="Y31" i="1"/>
  <c r="AV31" i="1"/>
  <c r="X31" i="1"/>
  <c r="AU31" i="1"/>
  <c r="W31" i="1"/>
  <c r="AT31" i="1"/>
  <c r="V31" i="1"/>
  <c r="AS31" i="1"/>
  <c r="U31" i="1"/>
  <c r="AR31" i="1"/>
  <c r="T31" i="1"/>
  <c r="AQ31" i="1"/>
  <c r="S31" i="1"/>
  <c r="AP31" i="1"/>
  <c r="R31" i="1"/>
  <c r="Z31" i="1"/>
  <c r="AO31" i="1"/>
  <c r="Q31" i="1"/>
  <c r="AN31" i="1"/>
  <c r="P31" i="1"/>
  <c r="AM31" i="1"/>
  <c r="O31" i="1"/>
  <c r="N31" i="1"/>
  <c r="AL31" i="1"/>
  <c r="AK31" i="1"/>
  <c r="M31" i="1"/>
  <c r="AJ31" i="1"/>
  <c r="L31" i="1"/>
  <c r="K31" i="1"/>
  <c r="AI31" i="1"/>
  <c r="AH31" i="1"/>
  <c r="AG31" i="1"/>
  <c r="AF31" i="1"/>
  <c r="AE31" i="1"/>
  <c r="AD31" i="1"/>
  <c r="AC31" i="1"/>
  <c r="AB31" i="1"/>
  <c r="AY31" i="1"/>
  <c r="AA31" i="1"/>
  <c r="AX31" i="1"/>
  <c r="S112" i="2"/>
  <c r="AE111" i="2"/>
  <c r="AC111" i="2"/>
  <c r="AL115" i="2"/>
  <c r="AM110" i="2"/>
  <c r="AQ110" i="2"/>
  <c r="I114" i="2"/>
  <c r="P114" i="2"/>
  <c r="AI1349" i="1"/>
  <c r="K1349" i="1"/>
  <c r="AH1349" i="1"/>
  <c r="AG1349" i="1"/>
  <c r="AF1349" i="1"/>
  <c r="AE1349" i="1"/>
  <c r="AL1349" i="1"/>
  <c r="N1349" i="1"/>
  <c r="AC1349" i="1"/>
  <c r="AB1349" i="1"/>
  <c r="AA1349" i="1"/>
  <c r="Z1349" i="1"/>
  <c r="Y1349" i="1"/>
  <c r="X1349" i="1"/>
  <c r="W1349" i="1"/>
  <c r="V1349" i="1"/>
  <c r="AY1349" i="1"/>
  <c r="U1349" i="1"/>
  <c r="AX1349" i="1"/>
  <c r="T1349" i="1"/>
  <c r="AW1349" i="1"/>
  <c r="S1349" i="1"/>
  <c r="AV1349" i="1"/>
  <c r="R1349" i="1"/>
  <c r="AU1349" i="1"/>
  <c r="Q1349" i="1"/>
  <c r="AT1349" i="1"/>
  <c r="P1349" i="1"/>
  <c r="AS1349" i="1"/>
  <c r="O1349" i="1"/>
  <c r="AR1349" i="1"/>
  <c r="M1349" i="1"/>
  <c r="AQ1349" i="1"/>
  <c r="L1349" i="1"/>
  <c r="AP1349" i="1"/>
  <c r="AN1349" i="1"/>
  <c r="AM1349" i="1"/>
  <c r="AK1349" i="1"/>
  <c r="AO1349" i="1"/>
  <c r="AJ1349" i="1"/>
  <c r="AD1349" i="1"/>
  <c r="AM81" i="1"/>
  <c r="O81" i="1"/>
  <c r="AK81" i="1"/>
  <c r="M81" i="1"/>
  <c r="AC81" i="1"/>
  <c r="AY81" i="1"/>
  <c r="AA81" i="1"/>
  <c r="AT81" i="1"/>
  <c r="V81" i="1"/>
  <c r="AS81" i="1"/>
  <c r="U81" i="1"/>
  <c r="AQ81" i="1"/>
  <c r="S81" i="1"/>
  <c r="Q81" i="1"/>
  <c r="AX81" i="1"/>
  <c r="P81" i="1"/>
  <c r="AW81" i="1"/>
  <c r="N81" i="1"/>
  <c r="AV81" i="1"/>
  <c r="L81" i="1"/>
  <c r="AU81" i="1"/>
  <c r="K81" i="1"/>
  <c r="AR81" i="1"/>
  <c r="AP81" i="1"/>
  <c r="AO81" i="1"/>
  <c r="AN81" i="1"/>
  <c r="AL81" i="1"/>
  <c r="AJ81" i="1"/>
  <c r="AI81" i="1"/>
  <c r="AH81" i="1"/>
  <c r="AG81" i="1"/>
  <c r="AF81" i="1"/>
  <c r="AE81" i="1"/>
  <c r="AD81" i="1"/>
  <c r="AB81" i="1"/>
  <c r="Z81" i="1"/>
  <c r="Y81" i="1"/>
  <c r="X81" i="1"/>
  <c r="W81" i="1"/>
  <c r="R81" i="1"/>
  <c r="T81" i="1"/>
  <c r="AQ1761" i="1"/>
  <c r="S1761" i="1"/>
  <c r="AP1761" i="1"/>
  <c r="R1761" i="1"/>
  <c r="AO1761" i="1"/>
  <c r="Q1761" i="1"/>
  <c r="AN1761" i="1"/>
  <c r="P1761" i="1"/>
  <c r="AM1761" i="1"/>
  <c r="O1761" i="1"/>
  <c r="AL1761" i="1"/>
  <c r="N1761" i="1"/>
  <c r="AR1761" i="1"/>
  <c r="AJ1761" i="1"/>
  <c r="AE1761" i="1"/>
  <c r="AC1761" i="1"/>
  <c r="AB1761" i="1"/>
  <c r="Z1761" i="1"/>
  <c r="W1761" i="1"/>
  <c r="AY1761" i="1"/>
  <c r="U1761" i="1"/>
  <c r="AU1761" i="1"/>
  <c r="K1761" i="1"/>
  <c r="AT1761" i="1"/>
  <c r="AX1761" i="1"/>
  <c r="AW1761" i="1"/>
  <c r="AV1761" i="1"/>
  <c r="AS1761" i="1"/>
  <c r="AK1761" i="1"/>
  <c r="AI1761" i="1"/>
  <c r="AH1761" i="1"/>
  <c r="AG1761" i="1"/>
  <c r="AF1761" i="1"/>
  <c r="AD1761" i="1"/>
  <c r="AA1761" i="1"/>
  <c r="Y1761" i="1"/>
  <c r="X1761" i="1"/>
  <c r="V1761" i="1"/>
  <c r="T1761" i="1"/>
  <c r="M1761" i="1"/>
  <c r="L1761" i="1"/>
  <c r="AV1519" i="1"/>
  <c r="X1519" i="1"/>
  <c r="AU1519" i="1"/>
  <c r="W1519" i="1"/>
  <c r="AT1519" i="1"/>
  <c r="V1519" i="1"/>
  <c r="AR1519" i="1"/>
  <c r="T1519" i="1"/>
  <c r="AQ1519" i="1"/>
  <c r="S1519" i="1"/>
  <c r="Y1519" i="1"/>
  <c r="U1519" i="1"/>
  <c r="R1519" i="1"/>
  <c r="AY1519" i="1"/>
  <c r="Q1519" i="1"/>
  <c r="AW1519" i="1"/>
  <c r="O1519" i="1"/>
  <c r="AP1519" i="1"/>
  <c r="M1519" i="1"/>
  <c r="AM1519" i="1"/>
  <c r="AL1519" i="1"/>
  <c r="AK1519" i="1"/>
  <c r="AJ1519" i="1"/>
  <c r="AH1519" i="1"/>
  <c r="AE1519" i="1"/>
  <c r="AB1519" i="1"/>
  <c r="P1519" i="1"/>
  <c r="N1519" i="1"/>
  <c r="L1519" i="1"/>
  <c r="K1519" i="1"/>
  <c r="AX1519" i="1"/>
  <c r="AS1519" i="1"/>
  <c r="AO1519" i="1"/>
  <c r="AN1519" i="1"/>
  <c r="AI1519" i="1"/>
  <c r="AG1519" i="1"/>
  <c r="AF1519" i="1"/>
  <c r="AD1519" i="1"/>
  <c r="AC1519" i="1"/>
  <c r="AA1519" i="1"/>
  <c r="Z1519" i="1"/>
  <c r="AI1338" i="1"/>
  <c r="K1338" i="1"/>
  <c r="AH1338" i="1"/>
  <c r="AG1338" i="1"/>
  <c r="AF1338" i="1"/>
  <c r="AE1338" i="1"/>
  <c r="AU1338" i="1"/>
  <c r="R1338" i="1"/>
  <c r="AT1338" i="1"/>
  <c r="Q1338" i="1"/>
  <c r="AS1338" i="1"/>
  <c r="P1338" i="1"/>
  <c r="AR1338" i="1"/>
  <c r="O1338" i="1"/>
  <c r="AQ1338" i="1"/>
  <c r="N1338" i="1"/>
  <c r="AP1338" i="1"/>
  <c r="M1338" i="1"/>
  <c r="AN1338" i="1"/>
  <c r="AM1338" i="1"/>
  <c r="AL1338" i="1"/>
  <c r="AK1338" i="1"/>
  <c r="AJ1338" i="1"/>
  <c r="AD1338" i="1"/>
  <c r="AC1338" i="1"/>
  <c r="AB1338" i="1"/>
  <c r="AA1338" i="1"/>
  <c r="Z1338" i="1"/>
  <c r="Y1338" i="1"/>
  <c r="W1338" i="1"/>
  <c r="AY1338" i="1"/>
  <c r="V1338" i="1"/>
  <c r="AX1338" i="1"/>
  <c r="U1338" i="1"/>
  <c r="AW1338" i="1"/>
  <c r="AV1338" i="1"/>
  <c r="AO1338" i="1"/>
  <c r="X1338" i="1"/>
  <c r="T1338" i="1"/>
  <c r="S1338" i="1"/>
  <c r="L1338" i="1"/>
  <c r="AR1015" i="1"/>
  <c r="T1015" i="1"/>
  <c r="AP1015" i="1"/>
  <c r="R1015" i="1"/>
  <c r="AO1015" i="1"/>
  <c r="Q1015" i="1"/>
  <c r="AL1015" i="1"/>
  <c r="N1015" i="1"/>
  <c r="Z1015" i="1"/>
  <c r="AX1015" i="1"/>
  <c r="V1015" i="1"/>
  <c r="AW1015" i="1"/>
  <c r="U1015" i="1"/>
  <c r="AT1015" i="1"/>
  <c r="O1015" i="1"/>
  <c r="AS1015" i="1"/>
  <c r="M1015" i="1"/>
  <c r="AN1015" i="1"/>
  <c r="K1015" i="1"/>
  <c r="AM1015" i="1"/>
  <c r="AH1015" i="1"/>
  <c r="AG1015" i="1"/>
  <c r="AF1015" i="1"/>
  <c r="AE1015" i="1"/>
  <c r="AD1015" i="1"/>
  <c r="AC1015" i="1"/>
  <c r="AB1015" i="1"/>
  <c r="AA1015" i="1"/>
  <c r="Y1015" i="1"/>
  <c r="X1015" i="1"/>
  <c r="W1015" i="1"/>
  <c r="S1015" i="1"/>
  <c r="P1015" i="1"/>
  <c r="L1015" i="1"/>
  <c r="AY1015" i="1"/>
  <c r="AV1015" i="1"/>
  <c r="AU1015" i="1"/>
  <c r="AQ1015" i="1"/>
  <c r="AK1015" i="1"/>
  <c r="AJ1015" i="1"/>
  <c r="AI1015" i="1"/>
  <c r="AN1916" i="1"/>
  <c r="P1916" i="1"/>
  <c r="AV1916" i="1"/>
  <c r="W1916" i="1"/>
  <c r="AT1916" i="1"/>
  <c r="U1916" i="1"/>
  <c r="AS1916" i="1"/>
  <c r="T1916" i="1"/>
  <c r="X1916" i="1"/>
  <c r="AY1916" i="1"/>
  <c r="V1916" i="1"/>
  <c r="AX1916" i="1"/>
  <c r="S1916" i="1"/>
  <c r="AW1916" i="1"/>
  <c r="R1916" i="1"/>
  <c r="AR1916" i="1"/>
  <c r="O1916" i="1"/>
  <c r="K1916" i="1"/>
  <c r="AQ1916" i="1"/>
  <c r="AK1916" i="1"/>
  <c r="Z1916" i="1"/>
  <c r="AB1916" i="1"/>
  <c r="AA1916" i="1"/>
  <c r="Q1916" i="1"/>
  <c r="N1916" i="1"/>
  <c r="M1916" i="1"/>
  <c r="L1916" i="1"/>
  <c r="AU1916" i="1"/>
  <c r="AP1916" i="1"/>
  <c r="AO1916" i="1"/>
  <c r="AM1916" i="1"/>
  <c r="AL1916" i="1"/>
  <c r="AE1916" i="1"/>
  <c r="Y1916" i="1"/>
  <c r="AF1916" i="1"/>
  <c r="AD1916" i="1"/>
  <c r="AC1916" i="1"/>
  <c r="AH1916" i="1"/>
  <c r="AJ1916" i="1"/>
  <c r="AG1916" i="1"/>
  <c r="AI1916" i="1"/>
  <c r="AM1834" i="1"/>
  <c r="O1834" i="1"/>
  <c r="AL1834" i="1"/>
  <c r="N1834" i="1"/>
  <c r="AB1834" i="1"/>
  <c r="AT1834" i="1"/>
  <c r="S1834" i="1"/>
  <c r="AH1834" i="1"/>
  <c r="AD1834" i="1"/>
  <c r="AS1834" i="1"/>
  <c r="M1834" i="1"/>
  <c r="AR1834" i="1"/>
  <c r="L1834" i="1"/>
  <c r="AQ1834" i="1"/>
  <c r="K1834" i="1"/>
  <c r="AP1834" i="1"/>
  <c r="AN1834" i="1"/>
  <c r="AK1834" i="1"/>
  <c r="AC1834" i="1"/>
  <c r="X1834" i="1"/>
  <c r="W1834" i="1"/>
  <c r="Q1834" i="1"/>
  <c r="P1834" i="1"/>
  <c r="AY1834" i="1"/>
  <c r="AX1834" i="1"/>
  <c r="AW1834" i="1"/>
  <c r="AO1834" i="1"/>
  <c r="AJ1834" i="1"/>
  <c r="AG1834" i="1"/>
  <c r="AF1834" i="1"/>
  <c r="AA1834" i="1"/>
  <c r="Y1834" i="1"/>
  <c r="AV1834" i="1"/>
  <c r="AU1834" i="1"/>
  <c r="AI1834" i="1"/>
  <c r="AE1834" i="1"/>
  <c r="Z1834" i="1"/>
  <c r="V1834" i="1"/>
  <c r="U1834" i="1"/>
  <c r="T1834" i="1"/>
  <c r="R1834" i="1"/>
  <c r="AT1790" i="1"/>
  <c r="V1790" i="1"/>
  <c r="AS1790" i="1"/>
  <c r="U1790" i="1"/>
  <c r="AY1790" i="1"/>
  <c r="Y1790" i="1"/>
  <c r="AX1790" i="1"/>
  <c r="X1790" i="1"/>
  <c r="AW1790" i="1"/>
  <c r="W1790" i="1"/>
  <c r="AV1790" i="1"/>
  <c r="T1790" i="1"/>
  <c r="AU1790" i="1"/>
  <c r="S1790" i="1"/>
  <c r="AR1790" i="1"/>
  <c r="R1790" i="1"/>
  <c r="AQ1790" i="1"/>
  <c r="Q1790" i="1"/>
  <c r="AP1790" i="1"/>
  <c r="P1790" i="1"/>
  <c r="AO1790" i="1"/>
  <c r="O1790" i="1"/>
  <c r="AN1790" i="1"/>
  <c r="N1790" i="1"/>
  <c r="AM1790" i="1"/>
  <c r="M1790" i="1"/>
  <c r="AL1790" i="1"/>
  <c r="L1790" i="1"/>
  <c r="AK1790" i="1"/>
  <c r="K1790" i="1"/>
  <c r="AJ1790" i="1"/>
  <c r="AI1790" i="1"/>
  <c r="AH1790" i="1"/>
  <c r="AG1790" i="1"/>
  <c r="AF1790" i="1"/>
  <c r="AE1790" i="1"/>
  <c r="AA1790" i="1"/>
  <c r="AD1790" i="1"/>
  <c r="AC1790" i="1"/>
  <c r="AB1790" i="1"/>
  <c r="Z1790" i="1"/>
  <c r="J1849" i="1"/>
  <c r="AQ1747" i="1"/>
  <c r="S1747" i="1"/>
  <c r="AP1747" i="1"/>
  <c r="R1747" i="1"/>
  <c r="AO1747" i="1"/>
  <c r="Q1747" i="1"/>
  <c r="AN1747" i="1"/>
  <c r="P1747" i="1"/>
  <c r="AM1747" i="1"/>
  <c r="O1747" i="1"/>
  <c r="AL1747" i="1"/>
  <c r="N1747" i="1"/>
  <c r="AR1747" i="1"/>
  <c r="AJ1747" i="1"/>
  <c r="AE1747" i="1"/>
  <c r="AC1747" i="1"/>
  <c r="AB1747" i="1"/>
  <c r="Z1747" i="1"/>
  <c r="AU1747" i="1"/>
  <c r="K1747" i="1"/>
  <c r="AT1747" i="1"/>
  <c r="AD1747" i="1"/>
  <c r="AA1747" i="1"/>
  <c r="Y1747" i="1"/>
  <c r="X1747" i="1"/>
  <c r="W1747" i="1"/>
  <c r="V1747" i="1"/>
  <c r="U1747" i="1"/>
  <c r="T1747" i="1"/>
  <c r="M1747" i="1"/>
  <c r="L1747" i="1"/>
  <c r="AY1747" i="1"/>
  <c r="AX1747" i="1"/>
  <c r="AW1747" i="1"/>
  <c r="AV1747" i="1"/>
  <c r="AS1747" i="1"/>
  <c r="AK1747" i="1"/>
  <c r="AI1747" i="1"/>
  <c r="AH1747" i="1"/>
  <c r="AG1747" i="1"/>
  <c r="AF1747" i="1"/>
  <c r="AI1716" i="1"/>
  <c r="K1716" i="1"/>
  <c r="AG1716" i="1"/>
  <c r="AW1716" i="1"/>
  <c r="W1716" i="1"/>
  <c r="AV1716" i="1"/>
  <c r="V1716" i="1"/>
  <c r="AU1716" i="1"/>
  <c r="U1716" i="1"/>
  <c r="AT1716" i="1"/>
  <c r="T1716" i="1"/>
  <c r="AS1716" i="1"/>
  <c r="S1716" i="1"/>
  <c r="AR1716" i="1"/>
  <c r="R1716" i="1"/>
  <c r="AQ1716" i="1"/>
  <c r="Q1716" i="1"/>
  <c r="AP1716" i="1"/>
  <c r="P1716" i="1"/>
  <c r="AO1716" i="1"/>
  <c r="O1716" i="1"/>
  <c r="AN1716" i="1"/>
  <c r="N1716" i="1"/>
  <c r="AL1716" i="1"/>
  <c r="L1716" i="1"/>
  <c r="AK1716" i="1"/>
  <c r="AJ1716" i="1"/>
  <c r="AF1716" i="1"/>
  <c r="AD1716" i="1"/>
  <c r="AC1716" i="1"/>
  <c r="AY1716" i="1"/>
  <c r="Y1716" i="1"/>
  <c r="AX1716" i="1"/>
  <c r="AM1716" i="1"/>
  <c r="AH1716" i="1"/>
  <c r="AE1716" i="1"/>
  <c r="AB1716" i="1"/>
  <c r="AA1716" i="1"/>
  <c r="Z1716" i="1"/>
  <c r="X1716" i="1"/>
  <c r="M1716" i="1"/>
  <c r="AM1670" i="1"/>
  <c r="O1670" i="1"/>
  <c r="AL1670" i="1"/>
  <c r="N1670" i="1"/>
  <c r="AK1670" i="1"/>
  <c r="M1670" i="1"/>
  <c r="AJ1670" i="1"/>
  <c r="L1670" i="1"/>
  <c r="AI1670" i="1"/>
  <c r="K1670" i="1"/>
  <c r="AH1670" i="1"/>
  <c r="AO1670" i="1"/>
  <c r="Q1670" i="1"/>
  <c r="AF1670" i="1"/>
  <c r="AE1670" i="1"/>
  <c r="AD1670" i="1"/>
  <c r="AC1670" i="1"/>
  <c r="AB1670" i="1"/>
  <c r="AA1670" i="1"/>
  <c r="Z1670" i="1"/>
  <c r="Y1670" i="1"/>
  <c r="X1670" i="1"/>
  <c r="W1670" i="1"/>
  <c r="V1670" i="1"/>
  <c r="U1670" i="1"/>
  <c r="AY1670" i="1"/>
  <c r="T1670" i="1"/>
  <c r="AX1670" i="1"/>
  <c r="S1670" i="1"/>
  <c r="AW1670" i="1"/>
  <c r="R1670" i="1"/>
  <c r="AV1670" i="1"/>
  <c r="P1670" i="1"/>
  <c r="AT1670" i="1"/>
  <c r="AS1670" i="1"/>
  <c r="AR1670" i="1"/>
  <c r="AQ1670" i="1"/>
  <c r="AP1670" i="1"/>
  <c r="AN1670" i="1"/>
  <c r="AU1670" i="1"/>
  <c r="AG1670" i="1"/>
  <c r="AX1588" i="1"/>
  <c r="Z1588" i="1"/>
  <c r="AW1588" i="1"/>
  <c r="Y1588" i="1"/>
  <c r="AV1588" i="1"/>
  <c r="X1588" i="1"/>
  <c r="AU1588" i="1"/>
  <c r="W1588" i="1"/>
  <c r="AT1588" i="1"/>
  <c r="V1588" i="1"/>
  <c r="AS1588" i="1"/>
  <c r="U1588" i="1"/>
  <c r="AQ1588" i="1"/>
  <c r="S1588" i="1"/>
  <c r="AP1588" i="1"/>
  <c r="R1588" i="1"/>
  <c r="AN1588" i="1"/>
  <c r="P1588" i="1"/>
  <c r="AB1588" i="1"/>
  <c r="T1588" i="1"/>
  <c r="Q1588" i="1"/>
  <c r="O1588" i="1"/>
  <c r="N1588" i="1"/>
  <c r="M1588" i="1"/>
  <c r="L1588" i="1"/>
  <c r="K1588" i="1"/>
  <c r="AY1588" i="1"/>
  <c r="AR1588" i="1"/>
  <c r="AO1588" i="1"/>
  <c r="AM1588" i="1"/>
  <c r="AL1588" i="1"/>
  <c r="AK1588" i="1"/>
  <c r="AJ1588" i="1"/>
  <c r="AI1588" i="1"/>
  <c r="AH1588" i="1"/>
  <c r="AG1588" i="1"/>
  <c r="AF1588" i="1"/>
  <c r="AE1588" i="1"/>
  <c r="AD1588" i="1"/>
  <c r="AC1588" i="1"/>
  <c r="AA1588" i="1"/>
  <c r="AW1561" i="1"/>
  <c r="Y1561" i="1"/>
  <c r="AV1561" i="1"/>
  <c r="X1561" i="1"/>
  <c r="AU1561" i="1"/>
  <c r="W1561" i="1"/>
  <c r="AT1561" i="1"/>
  <c r="V1561" i="1"/>
  <c r="AS1561" i="1"/>
  <c r="U1561" i="1"/>
  <c r="AR1561" i="1"/>
  <c r="T1561" i="1"/>
  <c r="AY1561" i="1"/>
  <c r="AA1561" i="1"/>
  <c r="AF1561" i="1"/>
  <c r="AE1561" i="1"/>
  <c r="AD1561" i="1"/>
  <c r="AC1561" i="1"/>
  <c r="AB1561" i="1"/>
  <c r="S1561" i="1"/>
  <c r="Q1561" i="1"/>
  <c r="P1561" i="1"/>
  <c r="O1561" i="1"/>
  <c r="N1561" i="1"/>
  <c r="AX1561" i="1"/>
  <c r="M1561" i="1"/>
  <c r="AQ1561" i="1"/>
  <c r="L1561" i="1"/>
  <c r="AP1561" i="1"/>
  <c r="K1561" i="1"/>
  <c r="AN1561" i="1"/>
  <c r="AM1561" i="1"/>
  <c r="AL1561" i="1"/>
  <c r="AK1561" i="1"/>
  <c r="AJ1561" i="1"/>
  <c r="AI1561" i="1"/>
  <c r="AH1561" i="1"/>
  <c r="AO1561" i="1"/>
  <c r="AG1561" i="1"/>
  <c r="Z1561" i="1"/>
  <c r="R1561" i="1"/>
  <c r="J1555" i="1"/>
  <c r="J1592" i="1"/>
  <c r="AQ51" i="2" s="1"/>
  <c r="AU1513" i="1"/>
  <c r="W1513" i="1"/>
  <c r="AS1513" i="1"/>
  <c r="U1513" i="1"/>
  <c r="AK1513" i="1"/>
  <c r="K1513" i="1"/>
  <c r="AJ1513" i="1"/>
  <c r="AI1513" i="1"/>
  <c r="AH1513" i="1"/>
  <c r="AF1513" i="1"/>
  <c r="AD1513" i="1"/>
  <c r="AA1513" i="1"/>
  <c r="AY1513" i="1"/>
  <c r="Y1513" i="1"/>
  <c r="AQ1513" i="1"/>
  <c r="Q1513" i="1"/>
  <c r="AN1513" i="1"/>
  <c r="N1513" i="1"/>
  <c r="AC1513" i="1"/>
  <c r="AB1513" i="1"/>
  <c r="Z1513" i="1"/>
  <c r="X1513" i="1"/>
  <c r="V1513" i="1"/>
  <c r="T1513" i="1"/>
  <c r="S1513" i="1"/>
  <c r="R1513" i="1"/>
  <c r="P1513" i="1"/>
  <c r="O1513" i="1"/>
  <c r="M1513" i="1"/>
  <c r="L1513" i="1"/>
  <c r="AX1513" i="1"/>
  <c r="AW1513" i="1"/>
  <c r="AV1513" i="1"/>
  <c r="AT1513" i="1"/>
  <c r="AR1513" i="1"/>
  <c r="AP1513" i="1"/>
  <c r="AO1513" i="1"/>
  <c r="AM1513" i="1"/>
  <c r="AL1513" i="1"/>
  <c r="AG1513" i="1"/>
  <c r="AE1513" i="1"/>
  <c r="J1524" i="1"/>
  <c r="J1483" i="1"/>
  <c r="J1477" i="1"/>
  <c r="J1473" i="1"/>
  <c r="AX1413" i="1"/>
  <c r="AV1413" i="1"/>
  <c r="X1413" i="1"/>
  <c r="AD1413" i="1"/>
  <c r="AC1413" i="1"/>
  <c r="AB1413" i="1"/>
  <c r="Z1413" i="1"/>
  <c r="AT1413" i="1"/>
  <c r="U1413" i="1"/>
  <c r="AQ1413" i="1"/>
  <c r="M1413" i="1"/>
  <c r="AP1413" i="1"/>
  <c r="L1413" i="1"/>
  <c r="AO1413" i="1"/>
  <c r="K1413" i="1"/>
  <c r="AN1413" i="1"/>
  <c r="AM1413" i="1"/>
  <c r="AL1413" i="1"/>
  <c r="AK1413" i="1"/>
  <c r="AJ1413" i="1"/>
  <c r="AI1413" i="1"/>
  <c r="AH1413" i="1"/>
  <c r="AG1413" i="1"/>
  <c r="AF1413" i="1"/>
  <c r="AE1413" i="1"/>
  <c r="AA1413" i="1"/>
  <c r="Y1413" i="1"/>
  <c r="W1413" i="1"/>
  <c r="V1413" i="1"/>
  <c r="T1413" i="1"/>
  <c r="S1413" i="1"/>
  <c r="AY1413" i="1"/>
  <c r="R1413" i="1"/>
  <c r="AW1413" i="1"/>
  <c r="Q1413" i="1"/>
  <c r="AU1413" i="1"/>
  <c r="P1413" i="1"/>
  <c r="AS1413" i="1"/>
  <c r="AR1413" i="1"/>
  <c r="O1413" i="1"/>
  <c r="N1413" i="1"/>
  <c r="AK1406" i="1"/>
  <c r="M1406" i="1"/>
  <c r="AG1406" i="1"/>
  <c r="AC1406" i="1"/>
  <c r="Y1406" i="1"/>
  <c r="AY1406" i="1"/>
  <c r="X1406" i="1"/>
  <c r="AX1406" i="1"/>
  <c r="W1406" i="1"/>
  <c r="AW1406" i="1"/>
  <c r="V1406" i="1"/>
  <c r="AV1406" i="1"/>
  <c r="U1406" i="1"/>
  <c r="AU1406" i="1"/>
  <c r="T1406" i="1"/>
  <c r="AT1406" i="1"/>
  <c r="S1406" i="1"/>
  <c r="AS1406" i="1"/>
  <c r="R1406" i="1"/>
  <c r="AR1406" i="1"/>
  <c r="Q1406" i="1"/>
  <c r="AQ1406" i="1"/>
  <c r="P1406" i="1"/>
  <c r="AP1406" i="1"/>
  <c r="O1406" i="1"/>
  <c r="AO1406" i="1"/>
  <c r="N1406" i="1"/>
  <c r="AN1406" i="1"/>
  <c r="L1406" i="1"/>
  <c r="AM1406" i="1"/>
  <c r="K1406" i="1"/>
  <c r="AL1406" i="1"/>
  <c r="AJ1406" i="1"/>
  <c r="AI1406" i="1"/>
  <c r="AH1406" i="1"/>
  <c r="AF1406" i="1"/>
  <c r="AE1406" i="1"/>
  <c r="AD1406" i="1"/>
  <c r="AB1406" i="1"/>
  <c r="AA1406" i="1"/>
  <c r="Z1406" i="1"/>
  <c r="AV1170" i="1"/>
  <c r="X1170" i="1"/>
  <c r="AU1170" i="1"/>
  <c r="W1170" i="1"/>
  <c r="AO1170" i="1"/>
  <c r="O1170" i="1"/>
  <c r="AN1170" i="1"/>
  <c r="N1170" i="1"/>
  <c r="AM1170" i="1"/>
  <c r="M1170" i="1"/>
  <c r="AL1170" i="1"/>
  <c r="L1170" i="1"/>
  <c r="AK1170" i="1"/>
  <c r="K1170" i="1"/>
  <c r="AJ1170" i="1"/>
  <c r="AI1170" i="1"/>
  <c r="AH1170" i="1"/>
  <c r="AG1170" i="1"/>
  <c r="AF1170" i="1"/>
  <c r="AE1170" i="1"/>
  <c r="AD1170" i="1"/>
  <c r="AC1170" i="1"/>
  <c r="AB1170" i="1"/>
  <c r="AA1170" i="1"/>
  <c r="Z1170" i="1"/>
  <c r="AY1170" i="1"/>
  <c r="Y1170" i="1"/>
  <c r="AX1170" i="1"/>
  <c r="V1170" i="1"/>
  <c r="AW1170" i="1"/>
  <c r="U1170" i="1"/>
  <c r="AT1170" i="1"/>
  <c r="T1170" i="1"/>
  <c r="AS1170" i="1"/>
  <c r="S1170" i="1"/>
  <c r="AR1170" i="1"/>
  <c r="R1170" i="1"/>
  <c r="AQ1170" i="1"/>
  <c r="Q1170" i="1"/>
  <c r="AP1170" i="1"/>
  <c r="P1170" i="1"/>
  <c r="AW1193" i="1"/>
  <c r="Y1193" i="1"/>
  <c r="AV1193" i="1"/>
  <c r="X1193" i="1"/>
  <c r="AU1193" i="1"/>
  <c r="W1193" i="1"/>
  <c r="AN1193" i="1"/>
  <c r="P1193" i="1"/>
  <c r="AE1193" i="1"/>
  <c r="AD1193" i="1"/>
  <c r="AC1193" i="1"/>
  <c r="AB1193" i="1"/>
  <c r="AA1193" i="1"/>
  <c r="Z1193" i="1"/>
  <c r="V1193" i="1"/>
  <c r="U1193" i="1"/>
  <c r="AY1193" i="1"/>
  <c r="T1193" i="1"/>
  <c r="AX1193" i="1"/>
  <c r="S1193" i="1"/>
  <c r="AT1193" i="1"/>
  <c r="R1193" i="1"/>
  <c r="AS1193" i="1"/>
  <c r="Q1193" i="1"/>
  <c r="AR1193" i="1"/>
  <c r="O1193" i="1"/>
  <c r="AQ1193" i="1"/>
  <c r="N1193" i="1"/>
  <c r="AP1193" i="1"/>
  <c r="M1193" i="1"/>
  <c r="AO1193" i="1"/>
  <c r="L1193" i="1"/>
  <c r="AM1193" i="1"/>
  <c r="K1193" i="1"/>
  <c r="AL1193" i="1"/>
  <c r="AK1193" i="1"/>
  <c r="AJ1193" i="1"/>
  <c r="AI1193" i="1"/>
  <c r="AH1193" i="1"/>
  <c r="AG1193" i="1"/>
  <c r="AF1193" i="1"/>
  <c r="AI1110" i="1"/>
  <c r="K1110" i="1"/>
  <c r="AH1110" i="1"/>
  <c r="AF1110" i="1"/>
  <c r="AD1110" i="1"/>
  <c r="AB1110" i="1"/>
  <c r="AW1110" i="1"/>
  <c r="Y1110" i="1"/>
  <c r="AK1110" i="1"/>
  <c r="M1110" i="1"/>
  <c r="AT1110" i="1"/>
  <c r="O1110" i="1"/>
  <c r="AS1110" i="1"/>
  <c r="N1110" i="1"/>
  <c r="AR1110" i="1"/>
  <c r="L1110" i="1"/>
  <c r="AQ1110" i="1"/>
  <c r="AP1110" i="1"/>
  <c r="AO1110" i="1"/>
  <c r="AM1110" i="1"/>
  <c r="AL1110" i="1"/>
  <c r="AJ1110" i="1"/>
  <c r="AG1110" i="1"/>
  <c r="AE1110" i="1"/>
  <c r="AA1110" i="1"/>
  <c r="Z1110" i="1"/>
  <c r="T1110" i="1"/>
  <c r="AY1110" i="1"/>
  <c r="AX1110" i="1"/>
  <c r="AV1110" i="1"/>
  <c r="AU1110" i="1"/>
  <c r="AN1110" i="1"/>
  <c r="AC1110" i="1"/>
  <c r="X1110" i="1"/>
  <c r="W1110" i="1"/>
  <c r="V1110" i="1"/>
  <c r="U1110" i="1"/>
  <c r="S1110" i="1"/>
  <c r="R1110" i="1"/>
  <c r="Q1110" i="1"/>
  <c r="P1110" i="1"/>
  <c r="AI1151" i="1"/>
  <c r="K1151" i="1"/>
  <c r="AH1151" i="1"/>
  <c r="AF1151" i="1"/>
  <c r="AE1151" i="1"/>
  <c r="AD1151" i="1"/>
  <c r="AB1151" i="1"/>
  <c r="AY1151" i="1"/>
  <c r="AA1151" i="1"/>
  <c r="AW1151" i="1"/>
  <c r="Y1151" i="1"/>
  <c r="AV1151" i="1"/>
  <c r="X1151" i="1"/>
  <c r="AU1151" i="1"/>
  <c r="W1151" i="1"/>
  <c r="AM1151" i="1"/>
  <c r="O1151" i="1"/>
  <c r="AK1151" i="1"/>
  <c r="M1151" i="1"/>
  <c r="AQ1151" i="1"/>
  <c r="AP1151" i="1"/>
  <c r="AO1151" i="1"/>
  <c r="AN1151" i="1"/>
  <c r="AL1151" i="1"/>
  <c r="AJ1151" i="1"/>
  <c r="AG1151" i="1"/>
  <c r="AC1151" i="1"/>
  <c r="Z1151" i="1"/>
  <c r="V1151" i="1"/>
  <c r="U1151" i="1"/>
  <c r="T1151" i="1"/>
  <c r="S1151" i="1"/>
  <c r="R1151" i="1"/>
  <c r="Q1151" i="1"/>
  <c r="P1151" i="1"/>
  <c r="N1151" i="1"/>
  <c r="L1151" i="1"/>
  <c r="AX1151" i="1"/>
  <c r="AT1151" i="1"/>
  <c r="AS1151" i="1"/>
  <c r="AR1151" i="1"/>
  <c r="AH1047" i="1"/>
  <c r="AM1047" i="1"/>
  <c r="N1047" i="1"/>
  <c r="AL1047" i="1"/>
  <c r="M1047" i="1"/>
  <c r="AJ1047" i="1"/>
  <c r="K1047" i="1"/>
  <c r="AI1047" i="1"/>
  <c r="AE1047" i="1"/>
  <c r="AD1047" i="1"/>
  <c r="AA1047" i="1"/>
  <c r="AO1047" i="1"/>
  <c r="AN1047" i="1"/>
  <c r="AK1047" i="1"/>
  <c r="AG1047" i="1"/>
  <c r="AF1047" i="1"/>
  <c r="AC1047" i="1"/>
  <c r="AB1047" i="1"/>
  <c r="Z1047" i="1"/>
  <c r="Y1047" i="1"/>
  <c r="X1047" i="1"/>
  <c r="W1047" i="1"/>
  <c r="V1047" i="1"/>
  <c r="U1047" i="1"/>
  <c r="T1047" i="1"/>
  <c r="AY1047" i="1"/>
  <c r="S1047" i="1"/>
  <c r="AX1047" i="1"/>
  <c r="R1047" i="1"/>
  <c r="AW1047" i="1"/>
  <c r="Q1047" i="1"/>
  <c r="AV1047" i="1"/>
  <c r="P1047" i="1"/>
  <c r="AT1047" i="1"/>
  <c r="L1047" i="1"/>
  <c r="AU1047" i="1"/>
  <c r="AS1047" i="1"/>
  <c r="AR1047" i="1"/>
  <c r="AQ1047" i="1"/>
  <c r="AP1047" i="1"/>
  <c r="O1047" i="1"/>
  <c r="AS1032" i="1"/>
  <c r="U1032" i="1"/>
  <c r="AR1032" i="1"/>
  <c r="T1032" i="1"/>
  <c r="AP1032" i="1"/>
  <c r="R1032" i="1"/>
  <c r="AO1032" i="1"/>
  <c r="Q1032" i="1"/>
  <c r="AL1032" i="1"/>
  <c r="N1032" i="1"/>
  <c r="AW1032" i="1"/>
  <c r="P1032" i="1"/>
  <c r="AV1032" i="1"/>
  <c r="O1032" i="1"/>
  <c r="AU1032" i="1"/>
  <c r="M1032" i="1"/>
  <c r="AT1032" i="1"/>
  <c r="L1032" i="1"/>
  <c r="AQ1032" i="1"/>
  <c r="K1032" i="1"/>
  <c r="AN1032" i="1"/>
  <c r="AM1032" i="1"/>
  <c r="AK1032" i="1"/>
  <c r="AJ1032" i="1"/>
  <c r="AI1032" i="1"/>
  <c r="AG1032" i="1"/>
  <c r="AF1032" i="1"/>
  <c r="AY1032" i="1"/>
  <c r="AX1032" i="1"/>
  <c r="AH1032" i="1"/>
  <c r="AE1032" i="1"/>
  <c r="AD1032" i="1"/>
  <c r="AC1032" i="1"/>
  <c r="AB1032" i="1"/>
  <c r="AA1032" i="1"/>
  <c r="Z1032" i="1"/>
  <c r="Y1032" i="1"/>
  <c r="X1032" i="1"/>
  <c r="W1032" i="1"/>
  <c r="V1032" i="1"/>
  <c r="S1032" i="1"/>
  <c r="AS1026" i="1"/>
  <c r="U1026" i="1"/>
  <c r="AR1026" i="1"/>
  <c r="T1026" i="1"/>
  <c r="AP1026" i="1"/>
  <c r="R1026" i="1"/>
  <c r="AO1026" i="1"/>
  <c r="Q1026" i="1"/>
  <c r="AL1026" i="1"/>
  <c r="N1026" i="1"/>
  <c r="AF1026" i="1"/>
  <c r="AE1026" i="1"/>
  <c r="AC1026" i="1"/>
  <c r="AB1026" i="1"/>
  <c r="AA1026" i="1"/>
  <c r="Y1026" i="1"/>
  <c r="X1026" i="1"/>
  <c r="W1026" i="1"/>
  <c r="AX1026" i="1"/>
  <c r="S1026" i="1"/>
  <c r="AW1026" i="1"/>
  <c r="P1026" i="1"/>
  <c r="AM1026" i="1"/>
  <c r="AK1026" i="1"/>
  <c r="AJ1026" i="1"/>
  <c r="AI1026" i="1"/>
  <c r="AH1026" i="1"/>
  <c r="AG1026" i="1"/>
  <c r="AD1026" i="1"/>
  <c r="Z1026" i="1"/>
  <c r="V1026" i="1"/>
  <c r="O1026" i="1"/>
  <c r="M1026" i="1"/>
  <c r="L1026" i="1"/>
  <c r="K1026" i="1"/>
  <c r="AY1026" i="1"/>
  <c r="AV1026" i="1"/>
  <c r="AU1026" i="1"/>
  <c r="AT1026" i="1"/>
  <c r="AQ1026" i="1"/>
  <c r="AN1026" i="1"/>
  <c r="AV850" i="1"/>
  <c r="X850" i="1"/>
  <c r="AU850" i="1"/>
  <c r="W850" i="1"/>
  <c r="AT850" i="1"/>
  <c r="V850" i="1"/>
  <c r="AS850" i="1"/>
  <c r="U850" i="1"/>
  <c r="AR850" i="1"/>
  <c r="T850" i="1"/>
  <c r="AQ850" i="1"/>
  <c r="S850" i="1"/>
  <c r="AM850" i="1"/>
  <c r="O850" i="1"/>
  <c r="AI850" i="1"/>
  <c r="K850" i="1"/>
  <c r="AP850" i="1"/>
  <c r="AO850" i="1"/>
  <c r="AN850" i="1"/>
  <c r="AL850" i="1"/>
  <c r="AK850" i="1"/>
  <c r="AJ850" i="1"/>
  <c r="AH850" i="1"/>
  <c r="AG850" i="1"/>
  <c r="AF850" i="1"/>
  <c r="AE850" i="1"/>
  <c r="AD850" i="1"/>
  <c r="AC850" i="1"/>
  <c r="Y51" i="2" s="1"/>
  <c r="AB850" i="1"/>
  <c r="AA850" i="1"/>
  <c r="Z850" i="1"/>
  <c r="Y850" i="1"/>
  <c r="R850" i="1"/>
  <c r="Q850" i="1"/>
  <c r="P850" i="1"/>
  <c r="M850" i="1"/>
  <c r="AY850" i="1"/>
  <c r="L850" i="1"/>
  <c r="AX850" i="1"/>
  <c r="N850" i="1"/>
  <c r="AW850" i="1"/>
  <c r="J871" i="1"/>
  <c r="AV886" i="1"/>
  <c r="X886" i="1"/>
  <c r="AR886" i="1"/>
  <c r="T886" i="1"/>
  <c r="AN886" i="1"/>
  <c r="P886" i="1"/>
  <c r="AJ886" i="1"/>
  <c r="L886" i="1"/>
  <c r="AT886" i="1"/>
  <c r="Q886" i="1"/>
  <c r="AS886" i="1"/>
  <c r="O886" i="1"/>
  <c r="AQ886" i="1"/>
  <c r="N886" i="1"/>
  <c r="AP886" i="1"/>
  <c r="M886" i="1"/>
  <c r="AO886" i="1"/>
  <c r="K886" i="1"/>
  <c r="AM886" i="1"/>
  <c r="AK886" i="1"/>
  <c r="AI886" i="1"/>
  <c r="AH886" i="1"/>
  <c r="AG886" i="1"/>
  <c r="AE886" i="1"/>
  <c r="AD886" i="1"/>
  <c r="AC886" i="1"/>
  <c r="AA886" i="1"/>
  <c r="Z886" i="1"/>
  <c r="W886" i="1"/>
  <c r="AX886" i="1"/>
  <c r="U886" i="1"/>
  <c r="AW886" i="1"/>
  <c r="S886" i="1"/>
  <c r="AY886" i="1"/>
  <c r="AU886" i="1"/>
  <c r="AL886" i="1"/>
  <c r="AF886" i="1"/>
  <c r="AB886" i="1"/>
  <c r="Y886" i="1"/>
  <c r="V886" i="1"/>
  <c r="R886" i="1"/>
  <c r="AV765" i="1"/>
  <c r="X765" i="1"/>
  <c r="AT765" i="1"/>
  <c r="V765" i="1"/>
  <c r="AS765" i="1"/>
  <c r="U765" i="1"/>
  <c r="AR765" i="1"/>
  <c r="Q765" i="1"/>
  <c r="AQ765" i="1"/>
  <c r="P765" i="1"/>
  <c r="AO765" i="1"/>
  <c r="N765" i="1"/>
  <c r="AN765" i="1"/>
  <c r="M765" i="1"/>
  <c r="AK765" i="1"/>
  <c r="AF765" i="1"/>
  <c r="AA765" i="1"/>
  <c r="R765" i="1"/>
  <c r="O765" i="1"/>
  <c r="L765" i="1"/>
  <c r="K765" i="1"/>
  <c r="AY765" i="1"/>
  <c r="AX765" i="1"/>
  <c r="AW765" i="1"/>
  <c r="AU765" i="1"/>
  <c r="AP765" i="1"/>
  <c r="AM765" i="1"/>
  <c r="AL765" i="1"/>
  <c r="AJ765" i="1"/>
  <c r="AI765" i="1"/>
  <c r="AG765" i="1"/>
  <c r="AE765" i="1"/>
  <c r="AD765" i="1"/>
  <c r="AB765" i="1"/>
  <c r="Y765" i="1"/>
  <c r="AH765" i="1"/>
  <c r="AC765" i="1"/>
  <c r="Z765" i="1"/>
  <c r="W765" i="1"/>
  <c r="T765" i="1"/>
  <c r="S765" i="1"/>
  <c r="J804" i="1"/>
  <c r="AS549" i="1"/>
  <c r="U549" i="1"/>
  <c r="AR549" i="1"/>
  <c r="T549" i="1"/>
  <c r="AQ549" i="1"/>
  <c r="S549" i="1"/>
  <c r="AP549" i="1"/>
  <c r="R549" i="1"/>
  <c r="AN549" i="1"/>
  <c r="P549" i="1"/>
  <c r="AM549" i="1"/>
  <c r="O549" i="1"/>
  <c r="AL549" i="1"/>
  <c r="N549" i="1"/>
  <c r="AK549" i="1"/>
  <c r="M549" i="1"/>
  <c r="AH549" i="1"/>
  <c r="AD549" i="1"/>
  <c r="AC549" i="1"/>
  <c r="X549" i="1"/>
  <c r="W549" i="1"/>
  <c r="V549" i="1"/>
  <c r="Q549" i="1"/>
  <c r="L549" i="1"/>
  <c r="K549" i="1"/>
  <c r="AY549" i="1"/>
  <c r="AX549" i="1"/>
  <c r="AW549" i="1"/>
  <c r="AV549" i="1"/>
  <c r="AU549" i="1"/>
  <c r="AT549" i="1"/>
  <c r="AO549" i="1"/>
  <c r="AJ549" i="1"/>
  <c r="AI549" i="1"/>
  <c r="AG549" i="1"/>
  <c r="AF549" i="1"/>
  <c r="AE549" i="1"/>
  <c r="AB549" i="1"/>
  <c r="AA549" i="1"/>
  <c r="Z549" i="1"/>
  <c r="Y549" i="1"/>
  <c r="AJ517" i="1"/>
  <c r="L517" i="1"/>
  <c r="AH517" i="1"/>
  <c r="AE517" i="1"/>
  <c r="AD517" i="1"/>
  <c r="AX517" i="1"/>
  <c r="Z517" i="1"/>
  <c r="AT517" i="1"/>
  <c r="V517" i="1"/>
  <c r="AS517" i="1"/>
  <c r="U517" i="1"/>
  <c r="AA517" i="1"/>
  <c r="Y517" i="1"/>
  <c r="X517" i="1"/>
  <c r="T517" i="1"/>
  <c r="S517" i="1"/>
  <c r="R517" i="1"/>
  <c r="AY517" i="1"/>
  <c r="Q517" i="1"/>
  <c r="AW517" i="1"/>
  <c r="P517" i="1"/>
  <c r="AV517" i="1"/>
  <c r="O517" i="1"/>
  <c r="AU517" i="1"/>
  <c r="N517" i="1"/>
  <c r="AR517" i="1"/>
  <c r="M517" i="1"/>
  <c r="AQ517" i="1"/>
  <c r="K517" i="1"/>
  <c r="AP517" i="1"/>
  <c r="AO517" i="1"/>
  <c r="AN517" i="1"/>
  <c r="AM517" i="1"/>
  <c r="AK517" i="1"/>
  <c r="AI517" i="1"/>
  <c r="AL517" i="1"/>
  <c r="AG517" i="1"/>
  <c r="AF517" i="1"/>
  <c r="AC517" i="1"/>
  <c r="AB517" i="1"/>
  <c r="W517" i="1"/>
  <c r="V147" i="2"/>
  <c r="M147" i="2"/>
  <c r="AR465" i="1"/>
  <c r="T465" i="1"/>
  <c r="AP465" i="1"/>
  <c r="R465" i="1"/>
  <c r="AL465" i="1"/>
  <c r="N465" i="1"/>
  <c r="AH465" i="1"/>
  <c r="AD465" i="1"/>
  <c r="AJ465" i="1"/>
  <c r="AG465" i="1"/>
  <c r="AE465" i="1"/>
  <c r="AC465" i="1"/>
  <c r="X465" i="1"/>
  <c r="AY465" i="1"/>
  <c r="V465" i="1"/>
  <c r="AV465" i="1"/>
  <c r="AU465" i="1"/>
  <c r="AT465" i="1"/>
  <c r="AS465" i="1"/>
  <c r="AQ465" i="1"/>
  <c r="AO465" i="1"/>
  <c r="AN465" i="1"/>
  <c r="AM465" i="1"/>
  <c r="AK465" i="1"/>
  <c r="AI465" i="1"/>
  <c r="AF465" i="1"/>
  <c r="AB465" i="1"/>
  <c r="AA465" i="1"/>
  <c r="Z465" i="1"/>
  <c r="Y465" i="1"/>
  <c r="W465" i="1"/>
  <c r="U465" i="1"/>
  <c r="S465" i="1"/>
  <c r="Q465" i="1"/>
  <c r="P465" i="1"/>
  <c r="O465" i="1"/>
  <c r="M465" i="1"/>
  <c r="AX465" i="1"/>
  <c r="AW465" i="1"/>
  <c r="L465" i="1"/>
  <c r="K465" i="1"/>
  <c r="AN411" i="1"/>
  <c r="P411" i="1"/>
  <c r="AM411" i="1"/>
  <c r="O411" i="1"/>
  <c r="AL411" i="1"/>
  <c r="N411" i="1"/>
  <c r="AK411" i="1"/>
  <c r="M411" i="1"/>
  <c r="AJ411" i="1"/>
  <c r="L411" i="1"/>
  <c r="AH411" i="1"/>
  <c r="AG411" i="1"/>
  <c r="AF411" i="1"/>
  <c r="AE411" i="1"/>
  <c r="AD411" i="1"/>
  <c r="AC411" i="1"/>
  <c r="AB411" i="1"/>
  <c r="AY411" i="1"/>
  <c r="AA411" i="1"/>
  <c r="AX411" i="1"/>
  <c r="Z411" i="1"/>
  <c r="AW411" i="1"/>
  <c r="Y411" i="1"/>
  <c r="AV411" i="1"/>
  <c r="X411" i="1"/>
  <c r="AU411" i="1"/>
  <c r="W411" i="1"/>
  <c r="AT411" i="1"/>
  <c r="V411" i="1"/>
  <c r="AS411" i="1"/>
  <c r="U411" i="1"/>
  <c r="AR411" i="1"/>
  <c r="T411" i="1"/>
  <c r="S411" i="1"/>
  <c r="R411" i="1"/>
  <c r="Q411" i="1"/>
  <c r="K411" i="1"/>
  <c r="AQ411" i="1"/>
  <c r="AP411" i="1"/>
  <c r="AO411" i="1"/>
  <c r="AI411" i="1"/>
  <c r="J370" i="1"/>
  <c r="AR349" i="1"/>
  <c r="T349" i="1"/>
  <c r="AQ349" i="1"/>
  <c r="S349" i="1"/>
  <c r="AP349" i="1"/>
  <c r="R349" i="1"/>
  <c r="AO349" i="1"/>
  <c r="Q349" i="1"/>
  <c r="AL349" i="1"/>
  <c r="N349" i="1"/>
  <c r="AX349" i="1"/>
  <c r="Z349" i="1"/>
  <c r="AE349" i="1"/>
  <c r="AD349" i="1"/>
  <c r="AC349" i="1"/>
  <c r="AB349" i="1"/>
  <c r="AA349" i="1"/>
  <c r="Y349" i="1"/>
  <c r="X349" i="1"/>
  <c r="W349" i="1"/>
  <c r="V349" i="1"/>
  <c r="U349" i="1"/>
  <c r="AY349" i="1"/>
  <c r="P349" i="1"/>
  <c r="AW349" i="1"/>
  <c r="O349" i="1"/>
  <c r="AV349" i="1"/>
  <c r="M349" i="1"/>
  <c r="AU349" i="1"/>
  <c r="L349" i="1"/>
  <c r="AT349" i="1"/>
  <c r="K349" i="1"/>
  <c r="AS349" i="1"/>
  <c r="AN349" i="1"/>
  <c r="AM349" i="1"/>
  <c r="AK349" i="1"/>
  <c r="AJ349" i="1"/>
  <c r="AI349" i="1"/>
  <c r="AH349" i="1"/>
  <c r="AF349" i="1"/>
  <c r="AG349" i="1"/>
  <c r="J304" i="1"/>
  <c r="AB51" i="2"/>
  <c r="AH306" i="1"/>
  <c r="AG306" i="1"/>
  <c r="AF306" i="1"/>
  <c r="AB306" i="1"/>
  <c r="AN306" i="1"/>
  <c r="P306" i="1"/>
  <c r="AX306" i="1"/>
  <c r="U306" i="1"/>
  <c r="AV306" i="1"/>
  <c r="S306" i="1"/>
  <c r="AS306" i="1"/>
  <c r="O306" i="1"/>
  <c r="AQ306" i="1"/>
  <c r="M306" i="1"/>
  <c r="AP306" i="1"/>
  <c r="L306" i="1"/>
  <c r="AO306" i="1"/>
  <c r="K306" i="1"/>
  <c r="AM306" i="1"/>
  <c r="AL306" i="1"/>
  <c r="AK306" i="1"/>
  <c r="AC306" i="1"/>
  <c r="Z306" i="1"/>
  <c r="AY306" i="1"/>
  <c r="AW306" i="1"/>
  <c r="AU306" i="1"/>
  <c r="AT306" i="1"/>
  <c r="AJ306" i="1"/>
  <c r="AI306" i="1"/>
  <c r="AE306" i="1"/>
  <c r="AD306" i="1"/>
  <c r="AA306" i="1"/>
  <c r="Y306" i="1"/>
  <c r="W306" i="1"/>
  <c r="T306" i="1"/>
  <c r="R306" i="1"/>
  <c r="N306" i="1"/>
  <c r="AR306" i="1"/>
  <c r="X306" i="1"/>
  <c r="V306" i="1"/>
  <c r="Q306" i="1"/>
  <c r="AI122" i="2"/>
  <c r="AF225" i="1"/>
  <c r="AE225" i="1"/>
  <c r="AC225" i="1"/>
  <c r="AY225" i="1"/>
  <c r="AA225" i="1"/>
  <c r="AX225" i="1"/>
  <c r="Z225" i="1"/>
  <c r="AW225" i="1"/>
  <c r="Y225" i="1"/>
  <c r="AV225" i="1"/>
  <c r="X225" i="1"/>
  <c r="AU225" i="1"/>
  <c r="W225" i="1"/>
  <c r="AT225" i="1"/>
  <c r="V225" i="1"/>
  <c r="AR225" i="1"/>
  <c r="T225" i="1"/>
  <c r="AP225" i="1"/>
  <c r="R225" i="1"/>
  <c r="AO225" i="1"/>
  <c r="Q225" i="1"/>
  <c r="AL225" i="1"/>
  <c r="N225" i="1"/>
  <c r="AK225" i="1"/>
  <c r="M225" i="1"/>
  <c r="AJ225" i="1"/>
  <c r="L225" i="1"/>
  <c r="AI225" i="1"/>
  <c r="K225" i="1"/>
  <c r="AH225" i="1"/>
  <c r="AN225" i="1"/>
  <c r="AM225" i="1"/>
  <c r="AG225" i="1"/>
  <c r="AD225" i="1"/>
  <c r="AB225" i="1"/>
  <c r="U225" i="1"/>
  <c r="P225" i="1"/>
  <c r="O225" i="1"/>
  <c r="AS225" i="1"/>
  <c r="AQ225" i="1"/>
  <c r="S225" i="1"/>
  <c r="X100" i="2"/>
  <c r="AU100" i="2"/>
  <c r="W100" i="2"/>
  <c r="AT100" i="2"/>
  <c r="V100" i="2"/>
  <c r="AS100" i="2"/>
  <c r="U100" i="2"/>
  <c r="AR100" i="2"/>
  <c r="T100" i="2"/>
  <c r="AE100" i="2"/>
  <c r="G100" i="2"/>
  <c r="AD100" i="2"/>
  <c r="AP100" i="2"/>
  <c r="AO100" i="2"/>
  <c r="J100" i="2"/>
  <c r="AN100" i="2"/>
  <c r="AM100" i="2"/>
  <c r="H100" i="2"/>
  <c r="AK100" i="2"/>
  <c r="S100" i="2"/>
  <c r="R100" i="2"/>
  <c r="Q100" i="2"/>
  <c r="AI100" i="2"/>
  <c r="AH100" i="2"/>
  <c r="AG100" i="2"/>
  <c r="AF100" i="2"/>
  <c r="AC100" i="2"/>
  <c r="AB100" i="2"/>
  <c r="AA100" i="2"/>
  <c r="Z100" i="2"/>
  <c r="Y100" i="2"/>
  <c r="O100" i="2"/>
  <c r="N100" i="2"/>
  <c r="M100" i="2"/>
  <c r="L100" i="2"/>
  <c r="AQ100" i="2"/>
  <c r="AL100" i="2"/>
  <c r="AJ100" i="2"/>
  <c r="P100" i="2"/>
  <c r="AM161" i="1"/>
  <c r="O161" i="1"/>
  <c r="AH161" i="1"/>
  <c r="AD161" i="1"/>
  <c r="AB161" i="1"/>
  <c r="AQ161" i="1"/>
  <c r="S161" i="1"/>
  <c r="AY161" i="1"/>
  <c r="V161" i="1"/>
  <c r="AX161" i="1"/>
  <c r="U161" i="1"/>
  <c r="AW161" i="1"/>
  <c r="T161" i="1"/>
  <c r="AV161" i="1"/>
  <c r="R161" i="1"/>
  <c r="AU161" i="1"/>
  <c r="Q161" i="1"/>
  <c r="AT161" i="1"/>
  <c r="P161" i="1"/>
  <c r="AR161" i="1"/>
  <c r="M161" i="1"/>
  <c r="I100" i="2" s="1"/>
  <c r="AP161" i="1"/>
  <c r="L161" i="1"/>
  <c r="AO161" i="1"/>
  <c r="K161" i="1"/>
  <c r="AN161" i="1"/>
  <c r="AK161" i="1"/>
  <c r="AJ161" i="1"/>
  <c r="AG161" i="1"/>
  <c r="AF161" i="1"/>
  <c r="AE161" i="1"/>
  <c r="AC161" i="1"/>
  <c r="Z161" i="1"/>
  <c r="Y161" i="1"/>
  <c r="X161" i="1"/>
  <c r="AS161" i="1"/>
  <c r="AL161" i="1"/>
  <c r="AI161" i="1"/>
  <c r="AA161" i="1"/>
  <c r="W161" i="1"/>
  <c r="N161" i="1"/>
  <c r="AV217" i="1"/>
  <c r="X217" i="1"/>
  <c r="AU217" i="1"/>
  <c r="W217" i="1"/>
  <c r="AS217" i="1"/>
  <c r="U217" i="1"/>
  <c r="AP217" i="1"/>
  <c r="R217" i="1"/>
  <c r="AO217" i="1"/>
  <c r="Q217" i="1"/>
  <c r="AN217" i="1"/>
  <c r="P217" i="1"/>
  <c r="AM217" i="1"/>
  <c r="O217" i="1"/>
  <c r="AL217" i="1"/>
  <c r="N217" i="1"/>
  <c r="AJ217" i="1"/>
  <c r="L217" i="1"/>
  <c r="AH217" i="1"/>
  <c r="AG217" i="1"/>
  <c r="AD217" i="1"/>
  <c r="AB217" i="1"/>
  <c r="AY217" i="1"/>
  <c r="AA217" i="1"/>
  <c r="AX217" i="1"/>
  <c r="Z217" i="1"/>
  <c r="AW217" i="1"/>
  <c r="AT217" i="1"/>
  <c r="AR217" i="1"/>
  <c r="AQ217" i="1"/>
  <c r="AI217" i="1"/>
  <c r="AF217" i="1"/>
  <c r="AE217" i="1"/>
  <c r="AC217" i="1"/>
  <c r="V217" i="1"/>
  <c r="T217" i="1"/>
  <c r="M217" i="1"/>
  <c r="K217" i="1"/>
  <c r="AK217" i="1"/>
  <c r="Y217" i="1"/>
  <c r="S217" i="1"/>
  <c r="Y160" i="2"/>
  <c r="AE75" i="2"/>
  <c r="G75" i="2"/>
  <c r="AD75" i="2"/>
  <c r="AC75" i="2"/>
  <c r="AK75" i="2"/>
  <c r="R75" i="2"/>
  <c r="AT75" i="2"/>
  <c r="P75" i="2"/>
  <c r="AS75" i="2"/>
  <c r="L75" i="2"/>
  <c r="AQ75" i="2"/>
  <c r="K75" i="2"/>
  <c r="AP75" i="2"/>
  <c r="J75" i="2"/>
  <c r="AO75" i="2"/>
  <c r="AN75" i="2"/>
  <c r="H75" i="2"/>
  <c r="Z75" i="2"/>
  <c r="Y75" i="2"/>
  <c r="AA75" i="2"/>
  <c r="U75" i="2"/>
  <c r="AG75" i="2"/>
  <c r="AL75" i="2"/>
  <c r="AJ75" i="2"/>
  <c r="AW40" i="1"/>
  <c r="Y40" i="1"/>
  <c r="AK40" i="1"/>
  <c r="M40" i="1"/>
  <c r="AP40" i="1"/>
  <c r="P40" i="1"/>
  <c r="AO40" i="1"/>
  <c r="O40" i="1"/>
  <c r="AN40" i="1"/>
  <c r="N40" i="1"/>
  <c r="AM40" i="1"/>
  <c r="L40" i="1"/>
  <c r="AL40" i="1"/>
  <c r="K40" i="1"/>
  <c r="AJ40" i="1"/>
  <c r="AI40" i="1"/>
  <c r="Q40" i="1"/>
  <c r="AH40" i="1"/>
  <c r="AG40" i="1"/>
  <c r="AF40" i="1"/>
  <c r="AE40" i="1"/>
  <c r="AD40" i="1"/>
  <c r="AC40" i="1"/>
  <c r="AB40" i="1"/>
  <c r="AA40" i="1"/>
  <c r="AQ40" i="1"/>
  <c r="Z40" i="1"/>
  <c r="AY40" i="1"/>
  <c r="X40" i="1"/>
  <c r="AX40" i="1"/>
  <c r="W40" i="1"/>
  <c r="AV40" i="1"/>
  <c r="V40" i="1"/>
  <c r="AU40" i="1"/>
  <c r="U40" i="1"/>
  <c r="AT40" i="1"/>
  <c r="T40" i="1"/>
  <c r="AS40" i="1"/>
  <c r="S40" i="1"/>
  <c r="AR40" i="1"/>
  <c r="R40" i="1"/>
  <c r="AI71" i="2"/>
  <c r="L71" i="2"/>
  <c r="J79" i="1"/>
  <c r="G109" i="2"/>
  <c r="U109" i="2"/>
  <c r="J42" i="1"/>
  <c r="Z134" i="2"/>
  <c r="T134" i="2"/>
  <c r="AW7" i="1"/>
  <c r="Y7" i="1"/>
  <c r="AV7" i="1"/>
  <c r="U7" i="1"/>
  <c r="R7" i="1"/>
  <c r="X7" i="1"/>
  <c r="T7" i="1"/>
  <c r="AU7" i="1"/>
  <c r="W7" i="1"/>
  <c r="AT7" i="1"/>
  <c r="AS7" i="1"/>
  <c r="V7" i="1"/>
  <c r="AR7" i="1"/>
  <c r="S7" i="1"/>
  <c r="P7" i="1"/>
  <c r="AQ7" i="1"/>
  <c r="AO7" i="1"/>
  <c r="AX7" i="1"/>
  <c r="AP7" i="1"/>
  <c r="Q7" i="1"/>
  <c r="AN7" i="1"/>
  <c r="AM7" i="1"/>
  <c r="O7" i="1"/>
  <c r="N7" i="1"/>
  <c r="AL7" i="1"/>
  <c r="AI7" i="1"/>
  <c r="AG7" i="1"/>
  <c r="Z7" i="1"/>
  <c r="AK7" i="1"/>
  <c r="M7" i="1"/>
  <c r="AJ7" i="1"/>
  <c r="K7" i="1"/>
  <c r="L7" i="1"/>
  <c r="AH7" i="1"/>
  <c r="AF7" i="1"/>
  <c r="AE7" i="1"/>
  <c r="AD7" i="1"/>
  <c r="AY7" i="1"/>
  <c r="AA7" i="1"/>
  <c r="AC7" i="1"/>
  <c r="AB7" i="1"/>
  <c r="J157" i="1"/>
  <c r="AU118" i="2" s="1"/>
  <c r="J112" i="2"/>
  <c r="T112" i="2"/>
  <c r="AF111" i="2"/>
  <c r="AD111" i="2"/>
  <c r="AN115" i="2"/>
  <c r="AN110" i="2"/>
  <c r="T110" i="2"/>
  <c r="AN114" i="2"/>
  <c r="AW1186" i="1"/>
  <c r="Y1186" i="1"/>
  <c r="AV1186" i="1"/>
  <c r="X1186" i="1"/>
  <c r="AU1186" i="1"/>
  <c r="W1186" i="1"/>
  <c r="AN1186" i="1"/>
  <c r="P1186" i="1"/>
  <c r="AY1186" i="1"/>
  <c r="T1186" i="1"/>
  <c r="AX1186" i="1"/>
  <c r="S1186" i="1"/>
  <c r="AT1186" i="1"/>
  <c r="R1186" i="1"/>
  <c r="AS1186" i="1"/>
  <c r="Q1186" i="1"/>
  <c r="AR1186" i="1"/>
  <c r="O1186" i="1"/>
  <c r="AQ1186" i="1"/>
  <c r="N1186" i="1"/>
  <c r="AP1186" i="1"/>
  <c r="M1186" i="1"/>
  <c r="AO1186" i="1"/>
  <c r="L1186" i="1"/>
  <c r="AM1186" i="1"/>
  <c r="K1186" i="1"/>
  <c r="AL1186" i="1"/>
  <c r="AK1186" i="1"/>
  <c r="AJ1186" i="1"/>
  <c r="AI1186" i="1"/>
  <c r="AH1186" i="1"/>
  <c r="AG1186" i="1"/>
  <c r="AF1186" i="1"/>
  <c r="AE1186" i="1"/>
  <c r="AD1186" i="1"/>
  <c r="AC1186" i="1"/>
  <c r="AB1186" i="1"/>
  <c r="AA1186" i="1"/>
  <c r="Z1186" i="1"/>
  <c r="V1186" i="1"/>
  <c r="U1186" i="1"/>
  <c r="AX975" i="1"/>
  <c r="Z975" i="1"/>
  <c r="AT975" i="1"/>
  <c r="V975" i="1"/>
  <c r="AM975" i="1"/>
  <c r="O975" i="1"/>
  <c r="AO975" i="1"/>
  <c r="M975" i="1"/>
  <c r="AN975" i="1"/>
  <c r="L975" i="1"/>
  <c r="AL975" i="1"/>
  <c r="K975" i="1"/>
  <c r="AK975" i="1"/>
  <c r="AJ975" i="1"/>
  <c r="AI975" i="1"/>
  <c r="AH975" i="1"/>
  <c r="AG975" i="1"/>
  <c r="AF975" i="1"/>
  <c r="AE975" i="1"/>
  <c r="AD975" i="1"/>
  <c r="AC975" i="1"/>
  <c r="AB975" i="1"/>
  <c r="AA975" i="1"/>
  <c r="AY975" i="1"/>
  <c r="AW975" i="1"/>
  <c r="AV975" i="1"/>
  <c r="AU975" i="1"/>
  <c r="AS975" i="1"/>
  <c r="AQ975" i="1"/>
  <c r="AP975" i="1"/>
  <c r="Y975" i="1"/>
  <c r="X975" i="1"/>
  <c r="U975" i="1"/>
  <c r="T975" i="1"/>
  <c r="S975" i="1"/>
  <c r="Q975" i="1"/>
  <c r="P975" i="1"/>
  <c r="N975" i="1"/>
  <c r="AR975" i="1"/>
  <c r="W975" i="1"/>
  <c r="R975" i="1"/>
  <c r="AN655" i="1"/>
  <c r="P655" i="1"/>
  <c r="AL655" i="1"/>
  <c r="N655" i="1"/>
  <c r="AK655" i="1"/>
  <c r="M655" i="1"/>
  <c r="AJ655" i="1"/>
  <c r="L655" i="1"/>
  <c r="AG655" i="1"/>
  <c r="AF655" i="1"/>
  <c r="AB655" i="1"/>
  <c r="AR655" i="1"/>
  <c r="AQ655" i="1"/>
  <c r="AP655" i="1"/>
  <c r="AI655" i="1"/>
  <c r="AH655" i="1"/>
  <c r="AA655" i="1"/>
  <c r="W655" i="1"/>
  <c r="AO655" i="1"/>
  <c r="AM655" i="1"/>
  <c r="AE655" i="1"/>
  <c r="AD655" i="1"/>
  <c r="AC655" i="1"/>
  <c r="Z655" i="1"/>
  <c r="Y655" i="1"/>
  <c r="X655" i="1"/>
  <c r="V655" i="1"/>
  <c r="U655" i="1"/>
  <c r="T655" i="1"/>
  <c r="S655" i="1"/>
  <c r="R655" i="1"/>
  <c r="Q655" i="1"/>
  <c r="O655" i="1"/>
  <c r="K655" i="1"/>
  <c r="AY655" i="1"/>
  <c r="AX655" i="1"/>
  <c r="AW655" i="1"/>
  <c r="AV655" i="1"/>
  <c r="AU655" i="1"/>
  <c r="AT655" i="1"/>
  <c r="AS655" i="1"/>
  <c r="AP466" i="1"/>
  <c r="R466" i="1"/>
  <c r="AN466" i="1"/>
  <c r="P466" i="1"/>
  <c r="AJ466" i="1"/>
  <c r="L466" i="1"/>
  <c r="AF466" i="1"/>
  <c r="AB466" i="1"/>
  <c r="AT466" i="1"/>
  <c r="O466" i="1"/>
  <c r="AR466" i="1"/>
  <c r="M466" i="1"/>
  <c r="AO466" i="1"/>
  <c r="AM466" i="1"/>
  <c r="AG466" i="1"/>
  <c r="AD466" i="1"/>
  <c r="AI466" i="1"/>
  <c r="AH466" i="1"/>
  <c r="AE466" i="1"/>
  <c r="AC466" i="1"/>
  <c r="AA466" i="1"/>
  <c r="Z466" i="1"/>
  <c r="Y466" i="1"/>
  <c r="X466" i="1"/>
  <c r="W466" i="1"/>
  <c r="V466" i="1"/>
  <c r="U466" i="1"/>
  <c r="T466" i="1"/>
  <c r="S466" i="1"/>
  <c r="Q466" i="1"/>
  <c r="N466" i="1"/>
  <c r="AY466" i="1"/>
  <c r="K466" i="1"/>
  <c r="AX466" i="1"/>
  <c r="AW466" i="1"/>
  <c r="AV466" i="1"/>
  <c r="AU466" i="1"/>
  <c r="AS466" i="1"/>
  <c r="AQ466" i="1"/>
  <c r="AL466" i="1"/>
  <c r="AK466" i="1"/>
  <c r="AM1694" i="1"/>
  <c r="O1694" i="1"/>
  <c r="AL1694" i="1"/>
  <c r="N1694" i="1"/>
  <c r="AK1694" i="1"/>
  <c r="M1694" i="1"/>
  <c r="AJ1694" i="1"/>
  <c r="L1694" i="1"/>
  <c r="AI1694" i="1"/>
  <c r="K1694" i="1"/>
  <c r="AH1694" i="1"/>
  <c r="AO1694" i="1"/>
  <c r="Q1694" i="1"/>
  <c r="AF1694" i="1"/>
  <c r="AE1694" i="1"/>
  <c r="AD1694" i="1"/>
  <c r="AC1694" i="1"/>
  <c r="AB1694" i="1"/>
  <c r="AA1694" i="1"/>
  <c r="Z1694" i="1"/>
  <c r="Y1694" i="1"/>
  <c r="X1694" i="1"/>
  <c r="W1694" i="1"/>
  <c r="V1694" i="1"/>
  <c r="U1694" i="1"/>
  <c r="AY1694" i="1"/>
  <c r="T1694" i="1"/>
  <c r="AX1694" i="1"/>
  <c r="S1694" i="1"/>
  <c r="AW1694" i="1"/>
  <c r="R1694" i="1"/>
  <c r="AV1694" i="1"/>
  <c r="P1694" i="1"/>
  <c r="AU1694" i="1"/>
  <c r="AT1694" i="1"/>
  <c r="AS1694" i="1"/>
  <c r="AR1694" i="1"/>
  <c r="AQ1694" i="1"/>
  <c r="AP1694" i="1"/>
  <c r="AN1694" i="1"/>
  <c r="AG1694" i="1"/>
  <c r="AI1376" i="1"/>
  <c r="K1376" i="1"/>
  <c r="AH1376" i="1"/>
  <c r="AG1376" i="1"/>
  <c r="AF1376" i="1"/>
  <c r="AE1376" i="1"/>
  <c r="AW1376" i="1"/>
  <c r="AL1376" i="1"/>
  <c r="N1376" i="1"/>
  <c r="AU1376" i="1"/>
  <c r="Q1376" i="1"/>
  <c r="AT1376" i="1"/>
  <c r="P1376" i="1"/>
  <c r="AS1376" i="1"/>
  <c r="O1376" i="1"/>
  <c r="AR1376" i="1"/>
  <c r="M1376" i="1"/>
  <c r="AQ1376" i="1"/>
  <c r="L1376" i="1"/>
  <c r="AP1376" i="1"/>
  <c r="AO1376" i="1"/>
  <c r="AN1376" i="1"/>
  <c r="AM1376" i="1"/>
  <c r="AK1376" i="1"/>
  <c r="AJ1376" i="1"/>
  <c r="AD1376" i="1"/>
  <c r="AC1376" i="1"/>
  <c r="AB1376" i="1"/>
  <c r="AA1376" i="1"/>
  <c r="Z1376" i="1"/>
  <c r="Y1376" i="1"/>
  <c r="X1376" i="1"/>
  <c r="W1376" i="1"/>
  <c r="V1376" i="1"/>
  <c r="U1376" i="1"/>
  <c r="AY1376" i="1"/>
  <c r="T1376" i="1"/>
  <c r="AX1376" i="1"/>
  <c r="AV1376" i="1"/>
  <c r="S1376" i="1"/>
  <c r="R1376" i="1"/>
  <c r="AI1345" i="1"/>
  <c r="K1345" i="1"/>
  <c r="AH1345" i="1"/>
  <c r="AG1345" i="1"/>
  <c r="AF1345" i="1"/>
  <c r="AE1345" i="1"/>
  <c r="AL1345" i="1"/>
  <c r="N1345" i="1"/>
  <c r="AC1345" i="1"/>
  <c r="AB1345" i="1"/>
  <c r="AA1345" i="1"/>
  <c r="Z1345" i="1"/>
  <c r="Y1345" i="1"/>
  <c r="X1345" i="1"/>
  <c r="W1345" i="1"/>
  <c r="V1345" i="1"/>
  <c r="AY1345" i="1"/>
  <c r="U1345" i="1"/>
  <c r="AX1345" i="1"/>
  <c r="T1345" i="1"/>
  <c r="AW1345" i="1"/>
  <c r="S1345" i="1"/>
  <c r="AV1345" i="1"/>
  <c r="R1345" i="1"/>
  <c r="AU1345" i="1"/>
  <c r="Q1345" i="1"/>
  <c r="AT1345" i="1"/>
  <c r="P1345" i="1"/>
  <c r="AS1345" i="1"/>
  <c r="O1345" i="1"/>
  <c r="AR1345" i="1"/>
  <c r="M1345" i="1"/>
  <c r="AQ1345" i="1"/>
  <c r="L1345" i="1"/>
  <c r="AP1345" i="1"/>
  <c r="AN1345" i="1"/>
  <c r="AM1345" i="1"/>
  <c r="AK1345" i="1"/>
  <c r="AO1345" i="1"/>
  <c r="AJ1345" i="1"/>
  <c r="AD1345" i="1"/>
  <c r="AI1300" i="1"/>
  <c r="K1300" i="1"/>
  <c r="AR1300" i="1"/>
  <c r="S1300" i="1"/>
  <c r="AQ1300" i="1"/>
  <c r="R1300" i="1"/>
  <c r="AP1300" i="1"/>
  <c r="Q1300" i="1"/>
  <c r="AO1300" i="1"/>
  <c r="P1300" i="1"/>
  <c r="AM1300" i="1"/>
  <c r="N1300" i="1"/>
  <c r="AU1300" i="1"/>
  <c r="V1300" i="1"/>
  <c r="Z1300" i="1"/>
  <c r="Y1300" i="1"/>
  <c r="X1300" i="1"/>
  <c r="W1300" i="1"/>
  <c r="U1300" i="1"/>
  <c r="T1300" i="1"/>
  <c r="AY1300" i="1"/>
  <c r="O1300" i="1"/>
  <c r="AX1300" i="1"/>
  <c r="M1300" i="1"/>
  <c r="AW1300" i="1"/>
  <c r="L1300" i="1"/>
  <c r="AV1300" i="1"/>
  <c r="AT1300" i="1"/>
  <c r="AS1300" i="1"/>
  <c r="AN1300" i="1"/>
  <c r="AL1300" i="1"/>
  <c r="AK1300" i="1"/>
  <c r="AH1300" i="1"/>
  <c r="AG1300" i="1"/>
  <c r="AF1300" i="1"/>
  <c r="AE1300" i="1"/>
  <c r="AJ1300" i="1"/>
  <c r="AD1300" i="1"/>
  <c r="AC1300" i="1"/>
  <c r="AB1300" i="1"/>
  <c r="AA1300" i="1"/>
  <c r="J1858" i="1"/>
  <c r="AQ1746" i="1"/>
  <c r="S1746" i="1"/>
  <c r="AP1746" i="1"/>
  <c r="R1746" i="1"/>
  <c r="AO1746" i="1"/>
  <c r="Q1746" i="1"/>
  <c r="AN1746" i="1"/>
  <c r="P1746" i="1"/>
  <c r="AM1746" i="1"/>
  <c r="O1746" i="1"/>
  <c r="AL1746" i="1"/>
  <c r="N1746" i="1"/>
  <c r="Z1746" i="1"/>
  <c r="X1746" i="1"/>
  <c r="AW1746" i="1"/>
  <c r="M1746" i="1"/>
  <c r="AU1746" i="1"/>
  <c r="K1746" i="1"/>
  <c r="AT1746" i="1"/>
  <c r="AR1746" i="1"/>
  <c r="AC1746" i="1"/>
  <c r="AB1746" i="1"/>
  <c r="AG1746" i="1"/>
  <c r="AF1746" i="1"/>
  <c r="AE1746" i="1"/>
  <c r="AD1746" i="1"/>
  <c r="AA1746" i="1"/>
  <c r="Y1746" i="1"/>
  <c r="W1746" i="1"/>
  <c r="V1746" i="1"/>
  <c r="U1746" i="1"/>
  <c r="T1746" i="1"/>
  <c r="L1746" i="1"/>
  <c r="AY1746" i="1"/>
  <c r="AX1746" i="1"/>
  <c r="AV1746" i="1"/>
  <c r="AS1746" i="1"/>
  <c r="AK1746" i="1"/>
  <c r="AJ1746" i="1"/>
  <c r="AI1746" i="1"/>
  <c r="AH1746" i="1"/>
  <c r="AW1549" i="1"/>
  <c r="Y1549" i="1"/>
  <c r="AV1549" i="1"/>
  <c r="X1549" i="1"/>
  <c r="AU1549" i="1"/>
  <c r="W1549" i="1"/>
  <c r="AT1549" i="1"/>
  <c r="V1549" i="1"/>
  <c r="AS1549" i="1"/>
  <c r="U1549" i="1"/>
  <c r="AR1549" i="1"/>
  <c r="T1549" i="1"/>
  <c r="AY1549" i="1"/>
  <c r="AA1549" i="1"/>
  <c r="AF1549" i="1"/>
  <c r="AE1549" i="1"/>
  <c r="AD1549" i="1"/>
  <c r="AC1549" i="1"/>
  <c r="AB1549" i="1"/>
  <c r="S1549" i="1"/>
  <c r="Q1549" i="1"/>
  <c r="P1549" i="1"/>
  <c r="O1549" i="1"/>
  <c r="N1549" i="1"/>
  <c r="AX1549" i="1"/>
  <c r="M1549" i="1"/>
  <c r="AQ1549" i="1"/>
  <c r="L1549" i="1"/>
  <c r="AP1549" i="1"/>
  <c r="K1549" i="1"/>
  <c r="AN1549" i="1"/>
  <c r="AL1549" i="1"/>
  <c r="AK1549" i="1"/>
  <c r="AJ1549" i="1"/>
  <c r="AI1549" i="1"/>
  <c r="AH1549" i="1"/>
  <c r="AO1549" i="1"/>
  <c r="AM1549" i="1"/>
  <c r="AG1549" i="1"/>
  <c r="Z1549" i="1"/>
  <c r="R1549" i="1"/>
  <c r="AW1560" i="1"/>
  <c r="Y1560" i="1"/>
  <c r="AV1560" i="1"/>
  <c r="X1560" i="1"/>
  <c r="AU1560" i="1"/>
  <c r="W1560" i="1"/>
  <c r="AT1560" i="1"/>
  <c r="V1560" i="1"/>
  <c r="AS1560" i="1"/>
  <c r="U1560" i="1"/>
  <c r="AR1560" i="1"/>
  <c r="T1560" i="1"/>
  <c r="AY1560" i="1"/>
  <c r="AA1560" i="1"/>
  <c r="AP1560" i="1"/>
  <c r="K1560" i="1"/>
  <c r="AO1560" i="1"/>
  <c r="AN1560" i="1"/>
  <c r="AM1560" i="1"/>
  <c r="AL1560" i="1"/>
  <c r="AJ1560" i="1"/>
  <c r="AH1560" i="1"/>
  <c r="AG1560" i="1"/>
  <c r="AF1560" i="1"/>
  <c r="AE1560" i="1"/>
  <c r="AD1560" i="1"/>
  <c r="AC1560" i="1"/>
  <c r="AB1560" i="1"/>
  <c r="S1560" i="1"/>
  <c r="R1560" i="1"/>
  <c r="Q1560" i="1"/>
  <c r="P1560" i="1"/>
  <c r="O1560" i="1"/>
  <c r="N1560" i="1"/>
  <c r="AX1560" i="1"/>
  <c r="M1560" i="1"/>
  <c r="AQ1560" i="1"/>
  <c r="AK1560" i="1"/>
  <c r="AI1560" i="1"/>
  <c r="Z1560" i="1"/>
  <c r="L1560" i="1"/>
  <c r="AV1527" i="1"/>
  <c r="X1527" i="1"/>
  <c r="AU1527" i="1"/>
  <c r="W1527" i="1"/>
  <c r="AT1527" i="1"/>
  <c r="V1527" i="1"/>
  <c r="AR1527" i="1"/>
  <c r="T1527" i="1"/>
  <c r="AQ1527" i="1"/>
  <c r="S1527" i="1"/>
  <c r="AG1527" i="1"/>
  <c r="AF1527" i="1"/>
  <c r="AE1527" i="1"/>
  <c r="AD1527" i="1"/>
  <c r="AB1527" i="1"/>
  <c r="Z1527" i="1"/>
  <c r="Y1527" i="1"/>
  <c r="U1527" i="1"/>
  <c r="R1527" i="1"/>
  <c r="AY1527" i="1"/>
  <c r="Q1527" i="1"/>
  <c r="AX1527" i="1"/>
  <c r="P1527" i="1"/>
  <c r="AW1527" i="1"/>
  <c r="O1527" i="1"/>
  <c r="AP1527" i="1"/>
  <c r="M1527" i="1"/>
  <c r="AN1527" i="1"/>
  <c r="K1527" i="1"/>
  <c r="AM1527" i="1"/>
  <c r="AJ1527" i="1"/>
  <c r="AS1527" i="1"/>
  <c r="AO1527" i="1"/>
  <c r="AL1527" i="1"/>
  <c r="AK1527" i="1"/>
  <c r="AI1527" i="1"/>
  <c r="AH1527" i="1"/>
  <c r="AC1527" i="1"/>
  <c r="AA1527" i="1"/>
  <c r="N1527" i="1"/>
  <c r="L1527" i="1"/>
  <c r="J1466" i="1"/>
  <c r="AI1468" i="1"/>
  <c r="K1468" i="1"/>
  <c r="AH1468" i="1"/>
  <c r="AG1468" i="1"/>
  <c r="AF1468" i="1"/>
  <c r="AW1468" i="1"/>
  <c r="U1468" i="1"/>
  <c r="AV1468" i="1"/>
  <c r="T1468" i="1"/>
  <c r="AU1468" i="1"/>
  <c r="S1468" i="1"/>
  <c r="AT1468" i="1"/>
  <c r="R1468" i="1"/>
  <c r="AQ1468" i="1"/>
  <c r="O1468" i="1"/>
  <c r="AP1468" i="1"/>
  <c r="N1468" i="1"/>
  <c r="AO1468" i="1"/>
  <c r="M1468" i="1"/>
  <c r="AD1468" i="1"/>
  <c r="AC1468" i="1"/>
  <c r="AB1468" i="1"/>
  <c r="AA1468" i="1"/>
  <c r="Z1468" i="1"/>
  <c r="Y1468" i="1"/>
  <c r="X1468" i="1"/>
  <c r="W1468" i="1"/>
  <c r="V1468" i="1"/>
  <c r="Q1468" i="1"/>
  <c r="P1468" i="1"/>
  <c r="L1468" i="1"/>
  <c r="AY1468" i="1"/>
  <c r="AX1468" i="1"/>
  <c r="AS1468" i="1"/>
  <c r="AR1468" i="1"/>
  <c r="AN1468" i="1"/>
  <c r="AM1468" i="1"/>
  <c r="AL1468" i="1"/>
  <c r="AK1468" i="1"/>
  <c r="AJ1468" i="1"/>
  <c r="AE1468" i="1"/>
  <c r="AI1474" i="1"/>
  <c r="K1474" i="1"/>
  <c r="AH1474" i="1"/>
  <c r="AG1474" i="1"/>
  <c r="AF1474" i="1"/>
  <c r="AB1474" i="1"/>
  <c r="W1474" i="1"/>
  <c r="AY1474" i="1"/>
  <c r="V1474" i="1"/>
  <c r="AX1474" i="1"/>
  <c r="U1474" i="1"/>
  <c r="AW1474" i="1"/>
  <c r="T1474" i="1"/>
  <c r="AU1474" i="1"/>
  <c r="R1474" i="1"/>
  <c r="AT1474" i="1"/>
  <c r="Q1474" i="1"/>
  <c r="AS1474" i="1"/>
  <c r="P1474" i="1"/>
  <c r="AR1474" i="1"/>
  <c r="O1474" i="1"/>
  <c r="AQ1474" i="1"/>
  <c r="N1474" i="1"/>
  <c r="AO1474" i="1"/>
  <c r="AN1474" i="1"/>
  <c r="AM1474" i="1"/>
  <c r="AL1474" i="1"/>
  <c r="AK1474" i="1"/>
  <c r="AJ1474" i="1"/>
  <c r="AE1474" i="1"/>
  <c r="AD1474" i="1"/>
  <c r="AC1474" i="1"/>
  <c r="AA1474" i="1"/>
  <c r="Z1474" i="1"/>
  <c r="Y1474" i="1"/>
  <c r="X1474" i="1"/>
  <c r="S1474" i="1"/>
  <c r="M1474" i="1"/>
  <c r="L1474" i="1"/>
  <c r="AV1474" i="1"/>
  <c r="AP1474" i="1"/>
  <c r="AP1432" i="1"/>
  <c r="R1432" i="1"/>
  <c r="AO1432" i="1"/>
  <c r="Q1432" i="1"/>
  <c r="AN1432" i="1"/>
  <c r="P1432" i="1"/>
  <c r="AM1432" i="1"/>
  <c r="O1432" i="1"/>
  <c r="AJ1432" i="1"/>
  <c r="L1432" i="1"/>
  <c r="AH1432" i="1"/>
  <c r="AI1432" i="1"/>
  <c r="AG1432" i="1"/>
  <c r="AF1432" i="1"/>
  <c r="AD1432" i="1"/>
  <c r="Z1432" i="1"/>
  <c r="AQ1432" i="1"/>
  <c r="AT1432" i="1"/>
  <c r="AS1432" i="1"/>
  <c r="AR1432" i="1"/>
  <c r="AL1432" i="1"/>
  <c r="AK1432" i="1"/>
  <c r="AE1432" i="1"/>
  <c r="AC1432" i="1"/>
  <c r="AB1432" i="1"/>
  <c r="AA1432" i="1"/>
  <c r="Y1432" i="1"/>
  <c r="X1432" i="1"/>
  <c r="W1432" i="1"/>
  <c r="V1432" i="1"/>
  <c r="U1432" i="1"/>
  <c r="T1432" i="1"/>
  <c r="S1432" i="1"/>
  <c r="N1432" i="1"/>
  <c r="M1432" i="1"/>
  <c r="K1432" i="1"/>
  <c r="AY1432" i="1"/>
  <c r="AX1432" i="1"/>
  <c r="AW1432" i="1"/>
  <c r="AV1432" i="1"/>
  <c r="AU1432" i="1"/>
  <c r="AI1379" i="1"/>
  <c r="K1379" i="1"/>
  <c r="AH1379" i="1"/>
  <c r="AG1379" i="1"/>
  <c r="AF1379" i="1"/>
  <c r="AE1379" i="1"/>
  <c r="AY1379" i="1"/>
  <c r="AA1379" i="1"/>
  <c r="AW1379" i="1"/>
  <c r="Y1379" i="1"/>
  <c r="AL1379" i="1"/>
  <c r="N1379" i="1"/>
  <c r="AR1379" i="1"/>
  <c r="AQ1379" i="1"/>
  <c r="AP1379" i="1"/>
  <c r="AO1379" i="1"/>
  <c r="AN1379" i="1"/>
  <c r="AM1379" i="1"/>
  <c r="AK1379" i="1"/>
  <c r="AJ1379" i="1"/>
  <c r="AD1379" i="1"/>
  <c r="AC1379" i="1"/>
  <c r="AB1379" i="1"/>
  <c r="Z1379" i="1"/>
  <c r="X1379" i="1"/>
  <c r="W1379" i="1"/>
  <c r="V1379" i="1"/>
  <c r="U1379" i="1"/>
  <c r="T1379" i="1"/>
  <c r="S1379" i="1"/>
  <c r="R1379" i="1"/>
  <c r="AX1379" i="1"/>
  <c r="Q1379" i="1"/>
  <c r="AV1379" i="1"/>
  <c r="P1379" i="1"/>
  <c r="AU1379" i="1"/>
  <c r="O1379" i="1"/>
  <c r="AT1379" i="1"/>
  <c r="AS1379" i="1"/>
  <c r="M1379" i="1"/>
  <c r="L1379" i="1"/>
  <c r="AI1374" i="1"/>
  <c r="K1374" i="1"/>
  <c r="AH1374" i="1"/>
  <c r="AG1374" i="1"/>
  <c r="AF1374" i="1"/>
  <c r="AE1374" i="1"/>
  <c r="AL1374" i="1"/>
  <c r="N1374" i="1"/>
  <c r="AU1374" i="1"/>
  <c r="Q1374" i="1"/>
  <c r="AT1374" i="1"/>
  <c r="P1374" i="1"/>
  <c r="AS1374" i="1"/>
  <c r="O1374" i="1"/>
  <c r="AR1374" i="1"/>
  <c r="M1374" i="1"/>
  <c r="AQ1374" i="1"/>
  <c r="L1374" i="1"/>
  <c r="AP1374" i="1"/>
  <c r="AO1374" i="1"/>
  <c r="AN1374" i="1"/>
  <c r="AM1374" i="1"/>
  <c r="AK1374" i="1"/>
  <c r="AJ1374" i="1"/>
  <c r="AD1374" i="1"/>
  <c r="AC1374" i="1"/>
  <c r="AB1374" i="1"/>
  <c r="AA1374" i="1"/>
  <c r="Z1374" i="1"/>
  <c r="Y1374" i="1"/>
  <c r="X1374" i="1"/>
  <c r="W1374" i="1"/>
  <c r="V1374" i="1"/>
  <c r="AY1374" i="1"/>
  <c r="U1374" i="1"/>
  <c r="AX1374" i="1"/>
  <c r="T1374" i="1"/>
  <c r="AW1374" i="1"/>
  <c r="AV1374" i="1"/>
  <c r="S1374" i="1"/>
  <c r="R1374" i="1"/>
  <c r="AI1358" i="1"/>
  <c r="K1358" i="1"/>
  <c r="AH1358" i="1"/>
  <c r="AG1358" i="1"/>
  <c r="AF1358" i="1"/>
  <c r="AE1358" i="1"/>
  <c r="AL1358" i="1"/>
  <c r="N1358" i="1"/>
  <c r="AU1358" i="1"/>
  <c r="Q1358" i="1"/>
  <c r="AT1358" i="1"/>
  <c r="P1358" i="1"/>
  <c r="AS1358" i="1"/>
  <c r="O1358" i="1"/>
  <c r="AR1358" i="1"/>
  <c r="M1358" i="1"/>
  <c r="AQ1358" i="1"/>
  <c r="L1358" i="1"/>
  <c r="AP1358" i="1"/>
  <c r="AO1358" i="1"/>
  <c r="AN1358" i="1"/>
  <c r="AM1358" i="1"/>
  <c r="AK1358" i="1"/>
  <c r="AJ1358" i="1"/>
  <c r="AD1358" i="1"/>
  <c r="AC1358" i="1"/>
  <c r="AB1358" i="1"/>
  <c r="AA1358" i="1"/>
  <c r="Z1358" i="1"/>
  <c r="Y1358" i="1"/>
  <c r="X1358" i="1"/>
  <c r="W1358" i="1"/>
  <c r="V1358" i="1"/>
  <c r="AY1358" i="1"/>
  <c r="U1358" i="1"/>
  <c r="AX1358" i="1"/>
  <c r="T1358" i="1"/>
  <c r="AW1358" i="1"/>
  <c r="AV1358" i="1"/>
  <c r="S1358" i="1"/>
  <c r="R1358" i="1"/>
  <c r="AI1342" i="1"/>
  <c r="K1342" i="1"/>
  <c r="AH1342" i="1"/>
  <c r="AG1342" i="1"/>
  <c r="AF1342" i="1"/>
  <c r="AE1342" i="1"/>
  <c r="AL1342" i="1"/>
  <c r="N1342" i="1"/>
  <c r="AU1342" i="1"/>
  <c r="Q1342" i="1"/>
  <c r="AT1342" i="1"/>
  <c r="P1342" i="1"/>
  <c r="AS1342" i="1"/>
  <c r="O1342" i="1"/>
  <c r="AR1342" i="1"/>
  <c r="M1342" i="1"/>
  <c r="AQ1342" i="1"/>
  <c r="L1342" i="1"/>
  <c r="AP1342" i="1"/>
  <c r="AN1342" i="1"/>
  <c r="AM1342" i="1"/>
  <c r="AK1342" i="1"/>
  <c r="AJ1342" i="1"/>
  <c r="AD1342" i="1"/>
  <c r="AC1342" i="1"/>
  <c r="AB1342" i="1"/>
  <c r="AA1342" i="1"/>
  <c r="Z1342" i="1"/>
  <c r="Y1342" i="1"/>
  <c r="X1342" i="1"/>
  <c r="V1342" i="1"/>
  <c r="AY1342" i="1"/>
  <c r="U1342" i="1"/>
  <c r="AX1342" i="1"/>
  <c r="T1342" i="1"/>
  <c r="AO1342" i="1"/>
  <c r="W1342" i="1"/>
  <c r="S1342" i="1"/>
  <c r="R1342" i="1"/>
  <c r="AW1342" i="1"/>
  <c r="AV1342" i="1"/>
  <c r="AI1326" i="1"/>
  <c r="K1326" i="1"/>
  <c r="AH1326" i="1"/>
  <c r="AG1326" i="1"/>
  <c r="AF1326" i="1"/>
  <c r="AE1326" i="1"/>
  <c r="AU1326" i="1"/>
  <c r="R1326" i="1"/>
  <c r="AT1326" i="1"/>
  <c r="Q1326" i="1"/>
  <c r="AS1326" i="1"/>
  <c r="P1326" i="1"/>
  <c r="AR1326" i="1"/>
  <c r="O1326" i="1"/>
  <c r="AQ1326" i="1"/>
  <c r="N1326" i="1"/>
  <c r="AP1326" i="1"/>
  <c r="M1326" i="1"/>
  <c r="AN1326" i="1"/>
  <c r="AM1326" i="1"/>
  <c r="AL1326" i="1"/>
  <c r="AK1326" i="1"/>
  <c r="AJ1326" i="1"/>
  <c r="AD1326" i="1"/>
  <c r="AC1326" i="1"/>
  <c r="AB1326" i="1"/>
  <c r="AA1326" i="1"/>
  <c r="Z1326" i="1"/>
  <c r="Y1326" i="1"/>
  <c r="AX1326" i="1"/>
  <c r="U1326" i="1"/>
  <c r="AW1326" i="1"/>
  <c r="AV1326" i="1"/>
  <c r="AO1326" i="1"/>
  <c r="X1326" i="1"/>
  <c r="W1326" i="1"/>
  <c r="V1326" i="1"/>
  <c r="T1326" i="1"/>
  <c r="S1326" i="1"/>
  <c r="L1326" i="1"/>
  <c r="AY1326" i="1"/>
  <c r="AI1331" i="1"/>
  <c r="K1331" i="1"/>
  <c r="AH1331" i="1"/>
  <c r="AG1331" i="1"/>
  <c r="AF1331" i="1"/>
  <c r="AE1331" i="1"/>
  <c r="AW1331" i="1"/>
  <c r="T1331" i="1"/>
  <c r="AV1331" i="1"/>
  <c r="S1331" i="1"/>
  <c r="AU1331" i="1"/>
  <c r="R1331" i="1"/>
  <c r="AT1331" i="1"/>
  <c r="Q1331" i="1"/>
  <c r="AS1331" i="1"/>
  <c r="P1331" i="1"/>
  <c r="AR1331" i="1"/>
  <c r="O1331" i="1"/>
  <c r="AP1331" i="1"/>
  <c r="M1331" i="1"/>
  <c r="AO1331" i="1"/>
  <c r="L1331" i="1"/>
  <c r="AN1331" i="1"/>
  <c r="AM1331" i="1"/>
  <c r="AL1331" i="1"/>
  <c r="AK1331" i="1"/>
  <c r="AJ1331" i="1"/>
  <c r="AD1331" i="1"/>
  <c r="AC1331" i="1"/>
  <c r="AB1331" i="1"/>
  <c r="AA1331" i="1"/>
  <c r="Y1331" i="1"/>
  <c r="X1331" i="1"/>
  <c r="W1331" i="1"/>
  <c r="V1331" i="1"/>
  <c r="U1331" i="1"/>
  <c r="N1331" i="1"/>
  <c r="AY1331" i="1"/>
  <c r="AX1331" i="1"/>
  <c r="AQ1331" i="1"/>
  <c r="Z1331" i="1"/>
  <c r="AI1375" i="1"/>
  <c r="K1375" i="1"/>
  <c r="AH1375" i="1"/>
  <c r="AG1375" i="1"/>
  <c r="AF1375" i="1"/>
  <c r="AE1375" i="1"/>
  <c r="AL1375" i="1"/>
  <c r="N1375" i="1"/>
  <c r="AC1375" i="1"/>
  <c r="AB1375" i="1"/>
  <c r="AA1375" i="1"/>
  <c r="Z1375" i="1"/>
  <c r="Y1375" i="1"/>
  <c r="X1375" i="1"/>
  <c r="W1375" i="1"/>
  <c r="V1375" i="1"/>
  <c r="AY1375" i="1"/>
  <c r="U1375" i="1"/>
  <c r="AX1375" i="1"/>
  <c r="T1375" i="1"/>
  <c r="AW1375" i="1"/>
  <c r="S1375" i="1"/>
  <c r="AV1375" i="1"/>
  <c r="R1375" i="1"/>
  <c r="AU1375" i="1"/>
  <c r="Q1375" i="1"/>
  <c r="AT1375" i="1"/>
  <c r="P1375" i="1"/>
  <c r="AS1375" i="1"/>
  <c r="O1375" i="1"/>
  <c r="AR1375" i="1"/>
  <c r="M1375" i="1"/>
  <c r="AQ1375" i="1"/>
  <c r="L1375" i="1"/>
  <c r="AP1375" i="1"/>
  <c r="AO1375" i="1"/>
  <c r="AN1375" i="1"/>
  <c r="AM1375" i="1"/>
  <c r="AK1375" i="1"/>
  <c r="AJ1375" i="1"/>
  <c r="AD1375" i="1"/>
  <c r="AI1359" i="1"/>
  <c r="K1359" i="1"/>
  <c r="AH1359" i="1"/>
  <c r="AG1359" i="1"/>
  <c r="AF1359" i="1"/>
  <c r="AE1359" i="1"/>
  <c r="AL1359" i="1"/>
  <c r="N1359" i="1"/>
  <c r="AC1359" i="1"/>
  <c r="AB1359" i="1"/>
  <c r="AA1359" i="1"/>
  <c r="Z1359" i="1"/>
  <c r="Y1359" i="1"/>
  <c r="X1359" i="1"/>
  <c r="W1359" i="1"/>
  <c r="V1359" i="1"/>
  <c r="R81" i="2" s="1"/>
  <c r="AY1359" i="1"/>
  <c r="U1359" i="1"/>
  <c r="AX1359" i="1"/>
  <c r="T1359" i="1"/>
  <c r="AW1359" i="1"/>
  <c r="S1359" i="1"/>
  <c r="AV1359" i="1"/>
  <c r="R1359" i="1"/>
  <c r="AU1359" i="1"/>
  <c r="Q1359" i="1"/>
  <c r="AT1359" i="1"/>
  <c r="P1359" i="1"/>
  <c r="AS1359" i="1"/>
  <c r="O1359" i="1"/>
  <c r="AR1359" i="1"/>
  <c r="M1359" i="1"/>
  <c r="AQ1359" i="1"/>
  <c r="L1359" i="1"/>
  <c r="AP1359" i="1"/>
  <c r="AO1359" i="1"/>
  <c r="AN1359" i="1"/>
  <c r="AM1359" i="1"/>
  <c r="AK1359" i="1"/>
  <c r="AJ1359" i="1"/>
  <c r="AD1359" i="1"/>
  <c r="AI1343" i="1"/>
  <c r="K1343" i="1"/>
  <c r="AH1343" i="1"/>
  <c r="AG1343" i="1"/>
  <c r="AF1343" i="1"/>
  <c r="AE1343" i="1"/>
  <c r="AL1343" i="1"/>
  <c r="N1343" i="1"/>
  <c r="AC1343" i="1"/>
  <c r="AB1343" i="1"/>
  <c r="AA1343" i="1"/>
  <c r="Z1343" i="1"/>
  <c r="Y1343" i="1"/>
  <c r="X1343" i="1"/>
  <c r="V1343" i="1"/>
  <c r="AY1343" i="1"/>
  <c r="U1343" i="1"/>
  <c r="AX1343" i="1"/>
  <c r="T1343" i="1"/>
  <c r="AW1343" i="1"/>
  <c r="S1343" i="1"/>
  <c r="AV1343" i="1"/>
  <c r="R1343" i="1"/>
  <c r="AU1343" i="1"/>
  <c r="Q1343" i="1"/>
  <c r="AT1343" i="1"/>
  <c r="P1343" i="1"/>
  <c r="AS1343" i="1"/>
  <c r="O1343" i="1"/>
  <c r="AR1343" i="1"/>
  <c r="M1343" i="1"/>
  <c r="AQ1343" i="1"/>
  <c r="L1343" i="1"/>
  <c r="AP1343" i="1"/>
  <c r="AN1343" i="1"/>
  <c r="AM1343" i="1"/>
  <c r="AK1343" i="1"/>
  <c r="AJ1343" i="1"/>
  <c r="AD1343" i="1"/>
  <c r="W1343" i="1"/>
  <c r="AO1343" i="1"/>
  <c r="AK1395" i="1"/>
  <c r="M1395" i="1"/>
  <c r="AN1395" i="1"/>
  <c r="O1395" i="1"/>
  <c r="AM1395" i="1"/>
  <c r="N1395" i="1"/>
  <c r="AL1395" i="1"/>
  <c r="L1395" i="1"/>
  <c r="AJ1395" i="1"/>
  <c r="K1395" i="1"/>
  <c r="AI1395" i="1"/>
  <c r="AH1395" i="1"/>
  <c r="AG1395" i="1"/>
  <c r="AF1395" i="1"/>
  <c r="AE1395" i="1"/>
  <c r="AD1395" i="1"/>
  <c r="AC1395" i="1"/>
  <c r="AB1395" i="1"/>
  <c r="AA1395" i="1"/>
  <c r="AY1395" i="1"/>
  <c r="Z1395" i="1"/>
  <c r="AX1395" i="1"/>
  <c r="Y1395" i="1"/>
  <c r="AW1395" i="1"/>
  <c r="X1395" i="1"/>
  <c r="AU1395" i="1"/>
  <c r="V1395" i="1"/>
  <c r="AT1395" i="1"/>
  <c r="U1395" i="1"/>
  <c r="AQ1395" i="1"/>
  <c r="R1395" i="1"/>
  <c r="AV1395" i="1"/>
  <c r="AS1395" i="1"/>
  <c r="AR1395" i="1"/>
  <c r="AP1395" i="1"/>
  <c r="AO1395" i="1"/>
  <c r="W1395" i="1"/>
  <c r="T1395" i="1"/>
  <c r="S1395" i="1"/>
  <c r="Q1395" i="1"/>
  <c r="P1395" i="1"/>
  <c r="AI1292" i="1"/>
  <c r="K1292" i="1"/>
  <c r="AA1292" i="1"/>
  <c r="AY1292" i="1"/>
  <c r="Z1292" i="1"/>
  <c r="AX1292" i="1"/>
  <c r="Y1292" i="1"/>
  <c r="AW1292" i="1"/>
  <c r="X1292" i="1"/>
  <c r="AU1292" i="1"/>
  <c r="V1292" i="1"/>
  <c r="AD1292" i="1"/>
  <c r="S1292" i="1"/>
  <c r="R1292" i="1"/>
  <c r="Q1292" i="1"/>
  <c r="AV1292" i="1"/>
  <c r="P1292" i="1"/>
  <c r="AT1292" i="1"/>
  <c r="O1292" i="1"/>
  <c r="AS1292" i="1"/>
  <c r="N1292" i="1"/>
  <c r="AR1292" i="1"/>
  <c r="M1292" i="1"/>
  <c r="AQ1292" i="1"/>
  <c r="L1292" i="1"/>
  <c r="AP1292" i="1"/>
  <c r="AO1292" i="1"/>
  <c r="AN1292" i="1"/>
  <c r="AM1292" i="1"/>
  <c r="AL1292" i="1"/>
  <c r="AK1292" i="1"/>
  <c r="AJ1292" i="1"/>
  <c r="AG1292" i="1"/>
  <c r="AF1292" i="1"/>
  <c r="AE1292" i="1"/>
  <c r="AC1292" i="1"/>
  <c r="AB1292" i="1"/>
  <c r="W1292" i="1"/>
  <c r="U1292" i="1"/>
  <c r="T1292" i="1"/>
  <c r="AH1292" i="1"/>
  <c r="AT1242" i="1"/>
  <c r="V1242" i="1"/>
  <c r="AS1242" i="1"/>
  <c r="U1242" i="1"/>
  <c r="AR1242" i="1"/>
  <c r="T1242" i="1"/>
  <c r="AQ1242" i="1"/>
  <c r="S1242" i="1"/>
  <c r="AO1242" i="1"/>
  <c r="Q1242" i="1"/>
  <c r="X1242" i="1"/>
  <c r="AX1242" i="1"/>
  <c r="P1242" i="1"/>
  <c r="AM1242" i="1"/>
  <c r="AH1242" i="1"/>
  <c r="AF1242" i="1"/>
  <c r="AE1242" i="1"/>
  <c r="AD1242" i="1"/>
  <c r="AC1242" i="1"/>
  <c r="AB1242" i="1"/>
  <c r="AA1242" i="1"/>
  <c r="Z1242" i="1"/>
  <c r="Y1242" i="1"/>
  <c r="W1242" i="1"/>
  <c r="R1242" i="1"/>
  <c r="O1242" i="1"/>
  <c r="N1242" i="1"/>
  <c r="M1242" i="1"/>
  <c r="AY1242" i="1"/>
  <c r="L1242" i="1"/>
  <c r="AW1242" i="1"/>
  <c r="K1242" i="1"/>
  <c r="AV1242" i="1"/>
  <c r="AU1242" i="1"/>
  <c r="AP1242" i="1"/>
  <c r="AN1242" i="1"/>
  <c r="AK1242" i="1"/>
  <c r="AI1242" i="1"/>
  <c r="AL1242" i="1"/>
  <c r="AJ1242" i="1"/>
  <c r="AG1242" i="1"/>
  <c r="J1164" i="1"/>
  <c r="AW1200" i="1"/>
  <c r="Y1200" i="1"/>
  <c r="AV1200" i="1"/>
  <c r="X1200" i="1"/>
  <c r="AU1200" i="1"/>
  <c r="W1200" i="1"/>
  <c r="AS1200" i="1"/>
  <c r="U1200" i="1"/>
  <c r="AQ1200" i="1"/>
  <c r="AN1200" i="1"/>
  <c r="P1200" i="1"/>
  <c r="AB1200" i="1"/>
  <c r="S1200" i="1"/>
  <c r="R1200" i="1"/>
  <c r="Q1200" i="1"/>
  <c r="AY1200" i="1"/>
  <c r="O1200" i="1"/>
  <c r="AX1200" i="1"/>
  <c r="N1200" i="1"/>
  <c r="AT1200" i="1"/>
  <c r="M1200" i="1"/>
  <c r="AR1200" i="1"/>
  <c r="L1200" i="1"/>
  <c r="AP1200" i="1"/>
  <c r="K1200" i="1"/>
  <c r="AO1200" i="1"/>
  <c r="AM1200" i="1"/>
  <c r="AL1200" i="1"/>
  <c r="AK1200" i="1"/>
  <c r="AJ1200" i="1"/>
  <c r="AI1200" i="1"/>
  <c r="AH1200" i="1"/>
  <c r="AG1200" i="1"/>
  <c r="AF1200" i="1"/>
  <c r="AE1200" i="1"/>
  <c r="AD1200" i="1"/>
  <c r="AC1200" i="1"/>
  <c r="AA1200" i="1"/>
  <c r="Z1200" i="1"/>
  <c r="V1200" i="1"/>
  <c r="T1200" i="1"/>
  <c r="J1190" i="1"/>
  <c r="AI1142" i="1"/>
  <c r="K1142" i="1"/>
  <c r="AH1142" i="1"/>
  <c r="AF1142" i="1"/>
  <c r="AE1142" i="1"/>
  <c r="AD1142" i="1"/>
  <c r="AB1142" i="1"/>
  <c r="AW1142" i="1"/>
  <c r="Y1142" i="1"/>
  <c r="AK1142" i="1"/>
  <c r="M1142" i="1"/>
  <c r="AU1142" i="1"/>
  <c r="O1142" i="1"/>
  <c r="AT1142" i="1"/>
  <c r="N1142" i="1"/>
  <c r="AS1142" i="1"/>
  <c r="L1142" i="1"/>
  <c r="AR1142" i="1"/>
  <c r="AQ1142" i="1"/>
  <c r="AP1142" i="1"/>
  <c r="AO1142" i="1"/>
  <c r="AN1142" i="1"/>
  <c r="AM1142" i="1"/>
  <c r="AL1142" i="1"/>
  <c r="AJ1142" i="1"/>
  <c r="AG1142" i="1"/>
  <c r="AC1142" i="1"/>
  <c r="AA1142" i="1"/>
  <c r="Z1142" i="1"/>
  <c r="X1142" i="1"/>
  <c r="W1142" i="1"/>
  <c r="V1142" i="1"/>
  <c r="U1142" i="1"/>
  <c r="T1142" i="1"/>
  <c r="S1142" i="1"/>
  <c r="AY1142" i="1"/>
  <c r="R1142" i="1"/>
  <c r="AX1142" i="1"/>
  <c r="Q1142" i="1"/>
  <c r="AV1142" i="1"/>
  <c r="P1142" i="1"/>
  <c r="AI1108" i="1"/>
  <c r="K1108" i="1"/>
  <c r="AH1108" i="1"/>
  <c r="AF1108" i="1"/>
  <c r="AD1108" i="1"/>
  <c r="AB1108" i="1"/>
  <c r="AW1108" i="1"/>
  <c r="Y1108" i="1"/>
  <c r="AK1108" i="1"/>
  <c r="M1108" i="1"/>
  <c r="AT1108" i="1"/>
  <c r="O1108" i="1"/>
  <c r="AS1108" i="1"/>
  <c r="N1108" i="1"/>
  <c r="AR1108" i="1"/>
  <c r="L1108" i="1"/>
  <c r="AQ1108" i="1"/>
  <c r="AP1108" i="1"/>
  <c r="AO1108" i="1"/>
  <c r="AM1108" i="1"/>
  <c r="AL1108" i="1"/>
  <c r="AJ1108" i="1"/>
  <c r="AG1108" i="1"/>
  <c r="AE1108" i="1"/>
  <c r="AA1108" i="1"/>
  <c r="Z1108" i="1"/>
  <c r="T1108" i="1"/>
  <c r="Q1108" i="1"/>
  <c r="P1108" i="1"/>
  <c r="AY1108" i="1"/>
  <c r="AX1108" i="1"/>
  <c r="AV1108" i="1"/>
  <c r="AU1108" i="1"/>
  <c r="AN1108" i="1"/>
  <c r="AC1108" i="1"/>
  <c r="X1108" i="1"/>
  <c r="W1108" i="1"/>
  <c r="V1108" i="1"/>
  <c r="U1108" i="1"/>
  <c r="S1108" i="1"/>
  <c r="R1108" i="1"/>
  <c r="AI1077" i="1"/>
  <c r="K1077" i="1"/>
  <c r="AH1077" i="1"/>
  <c r="AF1077" i="1"/>
  <c r="AD1077" i="1"/>
  <c r="AW1077" i="1"/>
  <c r="Y1077" i="1"/>
  <c r="Z1077" i="1"/>
  <c r="X1077" i="1"/>
  <c r="V1077" i="1"/>
  <c r="AY1077" i="1"/>
  <c r="U1077" i="1"/>
  <c r="AU1077" i="1"/>
  <c r="R1077" i="1"/>
  <c r="AT1077" i="1"/>
  <c r="Q1077" i="1"/>
  <c r="AQ1077" i="1"/>
  <c r="N1077" i="1"/>
  <c r="AC1077" i="1"/>
  <c r="AB1077" i="1"/>
  <c r="AA1077" i="1"/>
  <c r="W1077" i="1"/>
  <c r="T1077" i="1"/>
  <c r="S1077" i="1"/>
  <c r="P1077" i="1"/>
  <c r="O1077" i="1"/>
  <c r="M1077" i="1"/>
  <c r="L1077" i="1"/>
  <c r="AX1077" i="1"/>
  <c r="AV1077" i="1"/>
  <c r="AS1077" i="1"/>
  <c r="AR1077" i="1"/>
  <c r="AP1077" i="1"/>
  <c r="AO1077" i="1"/>
  <c r="AN1077" i="1"/>
  <c r="AM1077" i="1"/>
  <c r="AL1077" i="1"/>
  <c r="AK1077" i="1"/>
  <c r="AJ1077" i="1"/>
  <c r="AG1077" i="1"/>
  <c r="AE1077" i="1"/>
  <c r="AR1010" i="1"/>
  <c r="T1010" i="1"/>
  <c r="AP1010" i="1"/>
  <c r="R1010" i="1"/>
  <c r="AL1010" i="1"/>
  <c r="N1010" i="1"/>
  <c r="AK1010" i="1"/>
  <c r="AG1010" i="1"/>
  <c r="AF1010" i="1"/>
  <c r="AC1010" i="1"/>
  <c r="AB1010" i="1"/>
  <c r="Z1010" i="1"/>
  <c r="Y1010" i="1"/>
  <c r="AS1010" i="1"/>
  <c r="AQ1010" i="1"/>
  <c r="AO1010" i="1"/>
  <c r="AN1010" i="1"/>
  <c r="AM1010" i="1"/>
  <c r="AJ1010" i="1"/>
  <c r="AI1010" i="1"/>
  <c r="AH1010" i="1"/>
  <c r="AE1010" i="1"/>
  <c r="AD1010" i="1"/>
  <c r="AA1010" i="1"/>
  <c r="X1010" i="1"/>
  <c r="W1010" i="1"/>
  <c r="V1010" i="1"/>
  <c r="U1010" i="1"/>
  <c r="S1010" i="1"/>
  <c r="Q1010" i="1"/>
  <c r="P1010" i="1"/>
  <c r="AY1010" i="1"/>
  <c r="O1010" i="1"/>
  <c r="AX1010" i="1"/>
  <c r="M1010" i="1"/>
  <c r="AW1010" i="1"/>
  <c r="L1010" i="1"/>
  <c r="AV1010" i="1"/>
  <c r="K1010" i="1"/>
  <c r="AU1010" i="1"/>
  <c r="AT1010" i="1"/>
  <c r="AH1052" i="1"/>
  <c r="AW1052" i="1"/>
  <c r="X1052" i="1"/>
  <c r="AV1052" i="1"/>
  <c r="W1052" i="1"/>
  <c r="AT1052" i="1"/>
  <c r="U1052" i="1"/>
  <c r="AS1052" i="1"/>
  <c r="T1052" i="1"/>
  <c r="AP1052" i="1"/>
  <c r="Q1052" i="1"/>
  <c r="AO1052" i="1"/>
  <c r="P1052" i="1"/>
  <c r="AL1052" i="1"/>
  <c r="M1052" i="1"/>
  <c r="AQ1052" i="1"/>
  <c r="AN1052" i="1"/>
  <c r="AM1052" i="1"/>
  <c r="AK1052" i="1"/>
  <c r="AJ1052" i="1"/>
  <c r="AI1052" i="1"/>
  <c r="AG1052" i="1"/>
  <c r="AF1052" i="1"/>
  <c r="AE1052" i="1"/>
  <c r="AD1052" i="1"/>
  <c r="AC1052" i="1"/>
  <c r="AB1052" i="1"/>
  <c r="AA1052" i="1"/>
  <c r="Z1052" i="1"/>
  <c r="Y1052" i="1"/>
  <c r="V1052" i="1"/>
  <c r="S1052" i="1"/>
  <c r="R1052" i="1"/>
  <c r="N1052" i="1"/>
  <c r="AU1052" i="1"/>
  <c r="AY1052" i="1"/>
  <c r="AX1052" i="1"/>
  <c r="AR1052" i="1"/>
  <c r="O1052" i="1"/>
  <c r="L1052" i="1"/>
  <c r="K1052" i="1"/>
  <c r="AR914" i="1"/>
  <c r="T914" i="1"/>
  <c r="AU914" i="1"/>
  <c r="V914" i="1"/>
  <c r="AT914" i="1"/>
  <c r="U914" i="1"/>
  <c r="AQ914" i="1"/>
  <c r="R914" i="1"/>
  <c r="AP914" i="1"/>
  <c r="Q914" i="1"/>
  <c r="AO914" i="1"/>
  <c r="P914" i="1"/>
  <c r="AK914" i="1"/>
  <c r="L914" i="1"/>
  <c r="AG914" i="1"/>
  <c r="AF914" i="1"/>
  <c r="N914" i="1"/>
  <c r="M914" i="1"/>
  <c r="AY914" i="1"/>
  <c r="K914" i="1"/>
  <c r="AX914" i="1"/>
  <c r="AW914" i="1"/>
  <c r="AV914" i="1"/>
  <c r="AN914" i="1"/>
  <c r="AM914" i="1"/>
  <c r="AL914" i="1"/>
  <c r="AJ914" i="1"/>
  <c r="AH914" i="1"/>
  <c r="AE914" i="1"/>
  <c r="AD914" i="1"/>
  <c r="AB914" i="1"/>
  <c r="AA914" i="1"/>
  <c r="Z914" i="1"/>
  <c r="Y914" i="1"/>
  <c r="W914" i="1"/>
  <c r="S914" i="1"/>
  <c r="AS914" i="1"/>
  <c r="AI914" i="1"/>
  <c r="AC914" i="1"/>
  <c r="X914" i="1"/>
  <c r="O914" i="1"/>
  <c r="AR954" i="1"/>
  <c r="T954" i="1"/>
  <c r="AQ954" i="1"/>
  <c r="S954" i="1"/>
  <c r="AN954" i="1"/>
  <c r="P954" i="1"/>
  <c r="AM954" i="1"/>
  <c r="O954" i="1"/>
  <c r="AK954" i="1"/>
  <c r="M954" i="1"/>
  <c r="AJ954" i="1"/>
  <c r="L954" i="1"/>
  <c r="AI954" i="1"/>
  <c r="K954" i="1"/>
  <c r="Z954" i="1"/>
  <c r="Y954" i="1"/>
  <c r="X954" i="1"/>
  <c r="W954" i="1"/>
  <c r="V954" i="1"/>
  <c r="U954" i="1"/>
  <c r="AX954" i="1"/>
  <c r="Q954" i="1"/>
  <c r="AW954" i="1"/>
  <c r="N954" i="1"/>
  <c r="AV954" i="1"/>
  <c r="AU954" i="1"/>
  <c r="AS954" i="1"/>
  <c r="AP954" i="1"/>
  <c r="AO954" i="1"/>
  <c r="AH954" i="1"/>
  <c r="AG954" i="1"/>
  <c r="AF954" i="1"/>
  <c r="AE954" i="1"/>
  <c r="AC954" i="1"/>
  <c r="AB954" i="1"/>
  <c r="AY954" i="1"/>
  <c r="AT954" i="1"/>
  <c r="AL954" i="1"/>
  <c r="AD954" i="1"/>
  <c r="AA954" i="1"/>
  <c r="R954" i="1"/>
  <c r="AR931" i="1"/>
  <c r="T931" i="1"/>
  <c r="AQ931" i="1"/>
  <c r="S931" i="1"/>
  <c r="AN931" i="1"/>
  <c r="P931" i="1"/>
  <c r="AM931" i="1"/>
  <c r="O931" i="1"/>
  <c r="AK931" i="1"/>
  <c r="M931" i="1"/>
  <c r="AJ931" i="1"/>
  <c r="AU931" i="1"/>
  <c r="L931" i="1"/>
  <c r="AT931" i="1"/>
  <c r="K931" i="1"/>
  <c r="AS931" i="1"/>
  <c r="AP931" i="1"/>
  <c r="AO931" i="1"/>
  <c r="AL931" i="1"/>
  <c r="AH931" i="1"/>
  <c r="AG931" i="1"/>
  <c r="AF931" i="1"/>
  <c r="AC931" i="1"/>
  <c r="AB931" i="1"/>
  <c r="AA931" i="1"/>
  <c r="Z931" i="1"/>
  <c r="Y931" i="1"/>
  <c r="X931" i="1"/>
  <c r="W931" i="1"/>
  <c r="V931" i="1"/>
  <c r="U931" i="1"/>
  <c r="Q931" i="1"/>
  <c r="N931" i="1"/>
  <c r="AY931" i="1"/>
  <c r="AX931" i="1"/>
  <c r="AW931" i="1"/>
  <c r="AI931" i="1"/>
  <c r="AE931" i="1"/>
  <c r="AV931" i="1"/>
  <c r="AD931" i="1"/>
  <c r="R931" i="1"/>
  <c r="AV840" i="1"/>
  <c r="X840" i="1"/>
  <c r="AU840" i="1"/>
  <c r="W840" i="1"/>
  <c r="AT840" i="1"/>
  <c r="V840" i="1"/>
  <c r="AS840" i="1"/>
  <c r="U840" i="1"/>
  <c r="AQ840" i="1"/>
  <c r="S840" i="1"/>
  <c r="AM840" i="1"/>
  <c r="O840" i="1"/>
  <c r="AI840" i="1"/>
  <c r="K840" i="1"/>
  <c r="AO840" i="1"/>
  <c r="AN840" i="1"/>
  <c r="AL840" i="1"/>
  <c r="AK840" i="1"/>
  <c r="AJ840" i="1"/>
  <c r="AH840" i="1"/>
  <c r="AG840" i="1"/>
  <c r="AF840" i="1"/>
  <c r="AE840" i="1"/>
  <c r="AD840" i="1"/>
  <c r="AC840" i="1"/>
  <c r="AB840" i="1"/>
  <c r="AA840" i="1"/>
  <c r="Z840" i="1"/>
  <c r="Y840" i="1"/>
  <c r="R840" i="1"/>
  <c r="Q840" i="1"/>
  <c r="AR840" i="1"/>
  <c r="AY840" i="1"/>
  <c r="AX840" i="1"/>
  <c r="AW840" i="1"/>
  <c r="AP840" i="1"/>
  <c r="T840" i="1"/>
  <c r="P840" i="1"/>
  <c r="N840" i="1"/>
  <c r="M840" i="1"/>
  <c r="L840" i="1"/>
  <c r="J830" i="1"/>
  <c r="AW893" i="1"/>
  <c r="Y893" i="1"/>
  <c r="AV893" i="1"/>
  <c r="X893" i="1"/>
  <c r="AS893" i="1"/>
  <c r="U893" i="1"/>
  <c r="AR893" i="1"/>
  <c r="T893" i="1"/>
  <c r="AN893" i="1"/>
  <c r="P893" i="1"/>
  <c r="AJ893" i="1"/>
  <c r="L893" i="1"/>
  <c r="V893" i="1"/>
  <c r="S893" i="1"/>
  <c r="R893" i="1"/>
  <c r="AY893" i="1"/>
  <c r="Q893" i="1"/>
  <c r="AX893" i="1"/>
  <c r="O893" i="1"/>
  <c r="AU893" i="1"/>
  <c r="N893" i="1"/>
  <c r="AQ893" i="1"/>
  <c r="K893" i="1"/>
  <c r="AP893" i="1"/>
  <c r="AO893" i="1"/>
  <c r="AM893" i="1"/>
  <c r="AK893" i="1"/>
  <c r="AI893" i="1"/>
  <c r="AH893" i="1"/>
  <c r="AF893" i="1"/>
  <c r="AE893" i="1"/>
  <c r="AD893" i="1"/>
  <c r="AC893" i="1"/>
  <c r="AA893" i="1"/>
  <c r="Z893" i="1"/>
  <c r="AT893" i="1"/>
  <c r="AL893" i="1"/>
  <c r="AG893" i="1"/>
  <c r="AB893" i="1"/>
  <c r="W893" i="1"/>
  <c r="M893" i="1"/>
  <c r="AV883" i="1"/>
  <c r="X883" i="1"/>
  <c r="AN883" i="1"/>
  <c r="P883" i="1"/>
  <c r="AJ883" i="1"/>
  <c r="L883" i="1"/>
  <c r="AU883" i="1"/>
  <c r="T883" i="1"/>
  <c r="AT883" i="1"/>
  <c r="S883" i="1"/>
  <c r="O51" i="2" s="1"/>
  <c r="AS883" i="1"/>
  <c r="R883" i="1"/>
  <c r="AR883" i="1"/>
  <c r="Q883" i="1"/>
  <c r="AQ883" i="1"/>
  <c r="O883" i="1"/>
  <c r="AP883" i="1"/>
  <c r="N883" i="1"/>
  <c r="AM883" i="1"/>
  <c r="K883" i="1"/>
  <c r="AL883" i="1"/>
  <c r="AK883" i="1"/>
  <c r="AI883" i="1"/>
  <c r="AG883" i="1"/>
  <c r="AF883" i="1"/>
  <c r="AE883" i="1"/>
  <c r="AC883" i="1"/>
  <c r="AB883" i="1"/>
  <c r="Z883" i="1"/>
  <c r="AY883" i="1"/>
  <c r="W883" i="1"/>
  <c r="AX883" i="1"/>
  <c r="V883" i="1"/>
  <c r="AW883" i="1"/>
  <c r="AO883" i="1"/>
  <c r="AH883" i="1"/>
  <c r="AD883" i="1"/>
  <c r="AA883" i="1"/>
  <c r="Y883" i="1"/>
  <c r="U883" i="1"/>
  <c r="M883" i="1"/>
  <c r="AW901" i="1"/>
  <c r="Y901" i="1"/>
  <c r="AV901" i="1"/>
  <c r="X901" i="1"/>
  <c r="AS901" i="1"/>
  <c r="U901" i="1"/>
  <c r="AR901" i="1"/>
  <c r="T901" i="1"/>
  <c r="AN901" i="1"/>
  <c r="P901" i="1"/>
  <c r="AJ901" i="1"/>
  <c r="L901" i="1"/>
  <c r="V901" i="1"/>
  <c r="S901" i="1"/>
  <c r="R901" i="1"/>
  <c r="AY901" i="1"/>
  <c r="Q901" i="1"/>
  <c r="AX901" i="1"/>
  <c r="O901" i="1"/>
  <c r="AU901" i="1"/>
  <c r="N901" i="1"/>
  <c r="AQ901" i="1"/>
  <c r="K901" i="1"/>
  <c r="AP901" i="1"/>
  <c r="AO901" i="1"/>
  <c r="AM901" i="1"/>
  <c r="AK901" i="1"/>
  <c r="AI901" i="1"/>
  <c r="AH901" i="1"/>
  <c r="AF901" i="1"/>
  <c r="AE901" i="1"/>
  <c r="AD901" i="1"/>
  <c r="AC901" i="1"/>
  <c r="AA901" i="1"/>
  <c r="Z901" i="1"/>
  <c r="AT901" i="1"/>
  <c r="AL901" i="1"/>
  <c r="AG901" i="1"/>
  <c r="AB901" i="1"/>
  <c r="W901" i="1"/>
  <c r="M901" i="1"/>
  <c r="AR907" i="1"/>
  <c r="T907" i="1"/>
  <c r="AF907" i="1"/>
  <c r="AE907" i="1"/>
  <c r="AB907" i="1"/>
  <c r="AA907" i="1"/>
  <c r="AV907" i="1"/>
  <c r="W907" i="1"/>
  <c r="AQ907" i="1"/>
  <c r="R907" i="1"/>
  <c r="V907" i="1"/>
  <c r="U907" i="1"/>
  <c r="S907" i="1"/>
  <c r="AY907" i="1"/>
  <c r="Q907" i="1"/>
  <c r="AX907" i="1"/>
  <c r="P907" i="1"/>
  <c r="AW907" i="1"/>
  <c r="O907" i="1"/>
  <c r="AT907" i="1"/>
  <c r="M907" i="1"/>
  <c r="AS907" i="1"/>
  <c r="L907" i="1"/>
  <c r="AP907" i="1"/>
  <c r="K907" i="1"/>
  <c r="AO907" i="1"/>
  <c r="AM907" i="1"/>
  <c r="AL907" i="1"/>
  <c r="AK907" i="1"/>
  <c r="AI907" i="1"/>
  <c r="AH907" i="1"/>
  <c r="AG907" i="1"/>
  <c r="AD907" i="1"/>
  <c r="Z907" i="1"/>
  <c r="Y907" i="1"/>
  <c r="AU907" i="1"/>
  <c r="AN907" i="1"/>
  <c r="AJ907" i="1"/>
  <c r="AC907" i="1"/>
  <c r="X907" i="1"/>
  <c r="N907" i="1"/>
  <c r="AR945" i="1"/>
  <c r="T945" i="1"/>
  <c r="AQ945" i="1"/>
  <c r="S945" i="1"/>
  <c r="AN945" i="1"/>
  <c r="P945" i="1"/>
  <c r="AM945" i="1"/>
  <c r="O945" i="1"/>
  <c r="AK945" i="1"/>
  <c r="M945" i="1"/>
  <c r="AJ945" i="1"/>
  <c r="L945" i="1"/>
  <c r="AI945" i="1"/>
  <c r="K945" i="1"/>
  <c r="AY945" i="1"/>
  <c r="R945" i="1"/>
  <c r="AX945" i="1"/>
  <c r="Q945" i="1"/>
  <c r="AW945" i="1"/>
  <c r="N945" i="1"/>
  <c r="AV945" i="1"/>
  <c r="AU945" i="1"/>
  <c r="AT945" i="1"/>
  <c r="AP945" i="1"/>
  <c r="AO945" i="1"/>
  <c r="AL945" i="1"/>
  <c r="AH945" i="1"/>
  <c r="AF945" i="1"/>
  <c r="AE945" i="1"/>
  <c r="AD945" i="1"/>
  <c r="AB945" i="1"/>
  <c r="AS945" i="1"/>
  <c r="AG945" i="1"/>
  <c r="AA945" i="1"/>
  <c r="Z945" i="1"/>
  <c r="Y945" i="1"/>
  <c r="X945" i="1"/>
  <c r="V945" i="1"/>
  <c r="U945" i="1"/>
  <c r="AC945" i="1"/>
  <c r="W945" i="1"/>
  <c r="AV812" i="1"/>
  <c r="X812" i="1"/>
  <c r="AU812" i="1"/>
  <c r="W812" i="1"/>
  <c r="AT812" i="1"/>
  <c r="V812" i="1"/>
  <c r="AS812" i="1"/>
  <c r="U812" i="1"/>
  <c r="AQ812" i="1"/>
  <c r="S812" i="1"/>
  <c r="AM812" i="1"/>
  <c r="O812" i="1"/>
  <c r="AY812" i="1"/>
  <c r="P812" i="1"/>
  <c r="AX812" i="1"/>
  <c r="N812" i="1"/>
  <c r="AW812" i="1"/>
  <c r="M812" i="1"/>
  <c r="AR812" i="1"/>
  <c r="L812" i="1"/>
  <c r="AP812" i="1"/>
  <c r="K812" i="1"/>
  <c r="AN812" i="1"/>
  <c r="AL812" i="1"/>
  <c r="AG812" i="1"/>
  <c r="AB812" i="1"/>
  <c r="AA812" i="1"/>
  <c r="Z812" i="1"/>
  <c r="Y812" i="1"/>
  <c r="T812" i="1"/>
  <c r="R812" i="1"/>
  <c r="Q812" i="1"/>
  <c r="AO812" i="1"/>
  <c r="AK812" i="1"/>
  <c r="AI812" i="1"/>
  <c r="AF812" i="1"/>
  <c r="AE812" i="1"/>
  <c r="AJ812" i="1"/>
  <c r="AH812" i="1"/>
  <c r="AD812" i="1"/>
  <c r="AC812" i="1"/>
  <c r="AS759" i="1"/>
  <c r="U759" i="1"/>
  <c r="AD759" i="1"/>
  <c r="AC759" i="1"/>
  <c r="AA759" i="1"/>
  <c r="AY759" i="1"/>
  <c r="Z759" i="1"/>
  <c r="AV759" i="1"/>
  <c r="W759" i="1"/>
  <c r="AW759" i="1"/>
  <c r="Q759" i="1"/>
  <c r="AU759" i="1"/>
  <c r="P759" i="1"/>
  <c r="AT759" i="1"/>
  <c r="O759" i="1"/>
  <c r="AR759" i="1"/>
  <c r="N759" i="1"/>
  <c r="AQ759" i="1"/>
  <c r="M759" i="1"/>
  <c r="AP759" i="1"/>
  <c r="L759" i="1"/>
  <c r="AO759" i="1"/>
  <c r="K759" i="1"/>
  <c r="AN759" i="1"/>
  <c r="AM759" i="1"/>
  <c r="AL759" i="1"/>
  <c r="AK759" i="1"/>
  <c r="AJ759" i="1"/>
  <c r="AI759" i="1"/>
  <c r="AG759" i="1"/>
  <c r="AF759" i="1"/>
  <c r="AE759" i="1"/>
  <c r="Y759" i="1"/>
  <c r="AX759" i="1"/>
  <c r="AH759" i="1"/>
  <c r="AB759" i="1"/>
  <c r="X759" i="1"/>
  <c r="V759" i="1"/>
  <c r="T759" i="1"/>
  <c r="S759" i="1"/>
  <c r="R759" i="1"/>
  <c r="W147" i="2"/>
  <c r="AM147" i="2"/>
  <c r="J460" i="1"/>
  <c r="AT524" i="1"/>
  <c r="V524" i="1"/>
  <c r="AR524" i="1"/>
  <c r="T524" i="1"/>
  <c r="AO524" i="1"/>
  <c r="Q524" i="1"/>
  <c r="AN524" i="1"/>
  <c r="P524" i="1"/>
  <c r="AJ524" i="1"/>
  <c r="L524" i="1"/>
  <c r="AF524" i="1"/>
  <c r="AE524" i="1"/>
  <c r="AI524" i="1"/>
  <c r="AH524" i="1"/>
  <c r="AG524" i="1"/>
  <c r="AD524" i="1"/>
  <c r="AC524" i="1"/>
  <c r="AB524" i="1"/>
  <c r="AA524" i="1"/>
  <c r="Z524" i="1"/>
  <c r="Y524" i="1"/>
  <c r="X524" i="1"/>
  <c r="W524" i="1"/>
  <c r="U524" i="1"/>
  <c r="S524" i="1"/>
  <c r="AY524" i="1"/>
  <c r="R524" i="1"/>
  <c r="AX524" i="1"/>
  <c r="O524" i="1"/>
  <c r="AW524" i="1"/>
  <c r="N524" i="1"/>
  <c r="AV524" i="1"/>
  <c r="M524" i="1"/>
  <c r="AU524" i="1"/>
  <c r="K524" i="1"/>
  <c r="AS524" i="1"/>
  <c r="AQ524" i="1"/>
  <c r="AP524" i="1"/>
  <c r="AM524" i="1"/>
  <c r="AL524" i="1"/>
  <c r="AK524" i="1"/>
  <c r="AN399" i="1"/>
  <c r="P399" i="1"/>
  <c r="AM399" i="1"/>
  <c r="O399" i="1"/>
  <c r="AL399" i="1"/>
  <c r="N399" i="1"/>
  <c r="AK399" i="1"/>
  <c r="M399" i="1"/>
  <c r="AJ399" i="1"/>
  <c r="AH399" i="1"/>
  <c r="AF399" i="1"/>
  <c r="AE399" i="1"/>
  <c r="AD399" i="1"/>
  <c r="AB399" i="1"/>
  <c r="AY399" i="1"/>
  <c r="AA399" i="1"/>
  <c r="AU399" i="1"/>
  <c r="W399" i="1"/>
  <c r="AT399" i="1"/>
  <c r="V399" i="1"/>
  <c r="AS399" i="1"/>
  <c r="AR399" i="1"/>
  <c r="T399" i="1"/>
  <c r="AX399" i="1"/>
  <c r="AW399" i="1"/>
  <c r="AV399" i="1"/>
  <c r="AQ399" i="1"/>
  <c r="AP399" i="1"/>
  <c r="AO399" i="1"/>
  <c r="AI399" i="1"/>
  <c r="AG399" i="1"/>
  <c r="AC399" i="1"/>
  <c r="Z399" i="1"/>
  <c r="Y399" i="1"/>
  <c r="X399" i="1"/>
  <c r="U399" i="1"/>
  <c r="S399" i="1"/>
  <c r="R399" i="1"/>
  <c r="Q399" i="1"/>
  <c r="L399" i="1"/>
  <c r="K399" i="1"/>
  <c r="AX322" i="1"/>
  <c r="Z322" i="1"/>
  <c r="AW322" i="1"/>
  <c r="Y322" i="1"/>
  <c r="AV322" i="1"/>
  <c r="X322" i="1"/>
  <c r="AR322" i="1"/>
  <c r="T322" i="1"/>
  <c r="AF322" i="1"/>
  <c r="AM322" i="1"/>
  <c r="AL322" i="1"/>
  <c r="AK322" i="1"/>
  <c r="AJ322" i="1"/>
  <c r="AI322" i="1"/>
  <c r="AH322" i="1"/>
  <c r="AG322" i="1"/>
  <c r="AE322" i="1"/>
  <c r="AD322" i="1"/>
  <c r="AC322" i="1"/>
  <c r="AB322" i="1"/>
  <c r="AA322" i="1"/>
  <c r="W322" i="1"/>
  <c r="V322" i="1"/>
  <c r="U322" i="1"/>
  <c r="AU322" i="1"/>
  <c r="Q322" i="1"/>
  <c r="AT322" i="1"/>
  <c r="P322" i="1"/>
  <c r="AQ322" i="1"/>
  <c r="N322" i="1"/>
  <c r="L322" i="1"/>
  <c r="K322" i="1"/>
  <c r="AY322" i="1"/>
  <c r="AP322" i="1"/>
  <c r="AO322" i="1"/>
  <c r="AN322" i="1"/>
  <c r="S322" i="1"/>
  <c r="R322" i="1"/>
  <c r="O322" i="1"/>
  <c r="AS322" i="1"/>
  <c r="M322" i="1"/>
  <c r="AT384" i="1"/>
  <c r="V384" i="1"/>
  <c r="AS384" i="1"/>
  <c r="U384" i="1"/>
  <c r="AR384" i="1"/>
  <c r="T384" i="1"/>
  <c r="AQ384" i="1"/>
  <c r="S384" i="1"/>
  <c r="AN384" i="1"/>
  <c r="P384" i="1"/>
  <c r="AH384" i="1"/>
  <c r="AB384" i="1"/>
  <c r="Y384" i="1"/>
  <c r="X384" i="1"/>
  <c r="W384" i="1"/>
  <c r="R384" i="1"/>
  <c r="Q384" i="1"/>
  <c r="AY384" i="1"/>
  <c r="O384" i="1"/>
  <c r="AX384" i="1"/>
  <c r="N384" i="1"/>
  <c r="AW384" i="1"/>
  <c r="M384" i="1"/>
  <c r="AV384" i="1"/>
  <c r="L384" i="1"/>
  <c r="AU384" i="1"/>
  <c r="K384" i="1"/>
  <c r="AP384" i="1"/>
  <c r="AO384" i="1"/>
  <c r="AM384" i="1"/>
  <c r="AL384" i="1"/>
  <c r="AK384" i="1"/>
  <c r="AJ384" i="1"/>
  <c r="AI384" i="1"/>
  <c r="AG384" i="1"/>
  <c r="AF384" i="1"/>
  <c r="AE384" i="1"/>
  <c r="AD384" i="1"/>
  <c r="AC384" i="1"/>
  <c r="AA384" i="1"/>
  <c r="Z384" i="1"/>
  <c r="AC51" i="2"/>
  <c r="AM293" i="1"/>
  <c r="O293" i="1"/>
  <c r="AH293" i="1"/>
  <c r="AD293" i="1"/>
  <c r="AB293" i="1"/>
  <c r="AT293" i="1"/>
  <c r="V293" i="1"/>
  <c r="AR293" i="1"/>
  <c r="T293" i="1"/>
  <c r="AE293" i="1"/>
  <c r="AC293" i="1"/>
  <c r="AA293" i="1"/>
  <c r="Z293" i="1"/>
  <c r="X293" i="1"/>
  <c r="W293" i="1"/>
  <c r="U293" i="1"/>
  <c r="AY293" i="1"/>
  <c r="S293" i="1"/>
  <c r="AX293" i="1"/>
  <c r="R293" i="1"/>
  <c r="AW293" i="1"/>
  <c r="Q293" i="1"/>
  <c r="AU293" i="1"/>
  <c r="N293" i="1"/>
  <c r="AQ293" i="1"/>
  <c r="L293" i="1"/>
  <c r="AP293" i="1"/>
  <c r="K293" i="1"/>
  <c r="AN293" i="1"/>
  <c r="AL293" i="1"/>
  <c r="AK293" i="1"/>
  <c r="AJ293" i="1"/>
  <c r="AI293" i="1"/>
  <c r="AG293" i="1"/>
  <c r="AV293" i="1"/>
  <c r="AS293" i="1"/>
  <c r="AO293" i="1"/>
  <c r="AF293" i="1"/>
  <c r="Y293" i="1"/>
  <c r="P293" i="1"/>
  <c r="M293" i="1"/>
  <c r="AJ122" i="2"/>
  <c r="AA160" i="2"/>
  <c r="J36" i="1"/>
  <c r="AU71" i="2"/>
  <c r="AL71" i="2"/>
  <c r="AJ109" i="2"/>
  <c r="AQ34" i="1"/>
  <c r="S34" i="1"/>
  <c r="R34" i="1"/>
  <c r="AP34" i="1"/>
  <c r="AO34" i="1"/>
  <c r="Q34" i="1"/>
  <c r="P34" i="1"/>
  <c r="AN34" i="1"/>
  <c r="AM34" i="1"/>
  <c r="O34" i="1"/>
  <c r="AL34" i="1"/>
  <c r="N34" i="1"/>
  <c r="AK34" i="1"/>
  <c r="M34" i="1"/>
  <c r="AJ34" i="1"/>
  <c r="L34" i="1"/>
  <c r="AI34" i="1"/>
  <c r="K34" i="1"/>
  <c r="AH34" i="1"/>
  <c r="AG34" i="1"/>
  <c r="AF34" i="1"/>
  <c r="AE34" i="1"/>
  <c r="AD34" i="1"/>
  <c r="T34" i="1"/>
  <c r="AC34" i="1"/>
  <c r="AB34" i="1"/>
  <c r="AR34" i="1"/>
  <c r="AY34" i="1"/>
  <c r="AA34" i="1"/>
  <c r="AX34" i="1"/>
  <c r="Z34" i="1"/>
  <c r="AV34" i="1"/>
  <c r="AW34" i="1"/>
  <c r="Y34" i="1"/>
  <c r="X34" i="1"/>
  <c r="AU34" i="1"/>
  <c r="W34" i="1"/>
  <c r="AT34" i="1"/>
  <c r="V34" i="1"/>
  <c r="AS34" i="1"/>
  <c r="U34" i="1"/>
  <c r="AA134" i="2"/>
  <c r="AR134" i="2"/>
  <c r="J207" i="1"/>
  <c r="K112" i="2"/>
  <c r="U112" i="2"/>
  <c r="AI111" i="2"/>
  <c r="I111" i="2"/>
  <c r="J115" i="2"/>
  <c r="AP110" i="2"/>
  <c r="AR110" i="2"/>
  <c r="AC114" i="2"/>
  <c r="Q114" i="2"/>
  <c r="AI1303" i="1"/>
  <c r="K1303" i="1"/>
  <c r="AF1303" i="1"/>
  <c r="AE1303" i="1"/>
  <c r="AG1303" i="1"/>
  <c r="AD1303" i="1"/>
  <c r="AC1303" i="1"/>
  <c r="AB1303" i="1"/>
  <c r="Z1303" i="1"/>
  <c r="AP1303" i="1"/>
  <c r="AK1303" i="1"/>
  <c r="S1303" i="1"/>
  <c r="R1303" i="1"/>
  <c r="AY1303" i="1"/>
  <c r="Q1303" i="1"/>
  <c r="AX1303" i="1"/>
  <c r="P1303" i="1"/>
  <c r="AW1303" i="1"/>
  <c r="O1303" i="1"/>
  <c r="AV1303" i="1"/>
  <c r="N1303" i="1"/>
  <c r="AU1303" i="1"/>
  <c r="M1303" i="1"/>
  <c r="AT1303" i="1"/>
  <c r="L1303" i="1"/>
  <c r="AS1303" i="1"/>
  <c r="AR1303" i="1"/>
  <c r="AQ1303" i="1"/>
  <c r="AO1303" i="1"/>
  <c r="AN1303" i="1"/>
  <c r="AM1303" i="1"/>
  <c r="AL1303" i="1"/>
  <c r="AH1303" i="1"/>
  <c r="AA1303" i="1"/>
  <c r="Y1303" i="1"/>
  <c r="X1303" i="1"/>
  <c r="AJ1303" i="1"/>
  <c r="W1303" i="1"/>
  <c r="V1303" i="1"/>
  <c r="U1303" i="1"/>
  <c r="T1303" i="1"/>
  <c r="AX716" i="1"/>
  <c r="Z716" i="1"/>
  <c r="AW716" i="1"/>
  <c r="Y716" i="1"/>
  <c r="AV716" i="1"/>
  <c r="X716" i="1"/>
  <c r="AU716" i="1"/>
  <c r="W716" i="1"/>
  <c r="AT716" i="1"/>
  <c r="V716" i="1"/>
  <c r="AR716" i="1"/>
  <c r="T716" i="1"/>
  <c r="AQ716" i="1"/>
  <c r="S716" i="1"/>
  <c r="AP716" i="1"/>
  <c r="R716" i="1"/>
  <c r="AM716" i="1"/>
  <c r="O716" i="1"/>
  <c r="AL716" i="1"/>
  <c r="N716" i="1"/>
  <c r="AI716" i="1"/>
  <c r="K716" i="1"/>
  <c r="P716" i="1"/>
  <c r="M716" i="1"/>
  <c r="L716" i="1"/>
  <c r="AY716" i="1"/>
  <c r="AS716" i="1"/>
  <c r="AO716" i="1"/>
  <c r="AN716" i="1"/>
  <c r="AK716" i="1"/>
  <c r="AJ716" i="1"/>
  <c r="AH716" i="1"/>
  <c r="AG716" i="1"/>
  <c r="AF716" i="1"/>
  <c r="AE716" i="1"/>
  <c r="AD716" i="1"/>
  <c r="AC716" i="1"/>
  <c r="AB716" i="1"/>
  <c r="AA716" i="1"/>
  <c r="U716" i="1"/>
  <c r="Q716" i="1"/>
  <c r="AI1488" i="1"/>
  <c r="K1488" i="1"/>
  <c r="AH1488" i="1"/>
  <c r="AG1488" i="1"/>
  <c r="AF1488" i="1"/>
  <c r="AB1488" i="1"/>
  <c r="AD1488" i="1"/>
  <c r="AC1488" i="1"/>
  <c r="AA1488" i="1"/>
  <c r="Z1488" i="1"/>
  <c r="Y1488" i="1"/>
  <c r="X1488" i="1"/>
  <c r="W1488" i="1"/>
  <c r="AY1488" i="1"/>
  <c r="V1488" i="1"/>
  <c r="AX1488" i="1"/>
  <c r="U1488" i="1"/>
  <c r="AW1488" i="1"/>
  <c r="T1488" i="1"/>
  <c r="AV1488" i="1"/>
  <c r="S1488" i="1"/>
  <c r="AT1488" i="1"/>
  <c r="Q1488" i="1"/>
  <c r="AS1488" i="1"/>
  <c r="P1488" i="1"/>
  <c r="AO1488" i="1"/>
  <c r="L1488" i="1"/>
  <c r="AN1488" i="1"/>
  <c r="AU1488" i="1"/>
  <c r="AR1488" i="1"/>
  <c r="AQ1488" i="1"/>
  <c r="AP1488" i="1"/>
  <c r="AM1488" i="1"/>
  <c r="AL1488" i="1"/>
  <c r="AK1488" i="1"/>
  <c r="AJ1488" i="1"/>
  <c r="AE1488" i="1"/>
  <c r="R1488" i="1"/>
  <c r="O1488" i="1"/>
  <c r="N1488" i="1"/>
  <c r="M1488" i="1"/>
  <c r="AI1360" i="1"/>
  <c r="K1360" i="1"/>
  <c r="AH1360" i="1"/>
  <c r="AG1360" i="1"/>
  <c r="AF1360" i="1"/>
  <c r="AE1360" i="1"/>
  <c r="AL1360" i="1"/>
  <c r="N1360" i="1"/>
  <c r="AU1360" i="1"/>
  <c r="Q1360" i="1"/>
  <c r="AT1360" i="1"/>
  <c r="P1360" i="1"/>
  <c r="AS1360" i="1"/>
  <c r="O1360" i="1"/>
  <c r="AR1360" i="1"/>
  <c r="M1360" i="1"/>
  <c r="AQ1360" i="1"/>
  <c r="L1360" i="1"/>
  <c r="AP1360" i="1"/>
  <c r="AO1360" i="1"/>
  <c r="AN1360" i="1"/>
  <c r="AM1360" i="1"/>
  <c r="AK1360" i="1"/>
  <c r="AJ1360" i="1"/>
  <c r="AD1360" i="1"/>
  <c r="AC1360" i="1"/>
  <c r="AB1360" i="1"/>
  <c r="AA1360" i="1"/>
  <c r="Z1360" i="1"/>
  <c r="Y1360" i="1"/>
  <c r="X1360" i="1"/>
  <c r="W1360" i="1"/>
  <c r="V1360" i="1"/>
  <c r="AY1360" i="1"/>
  <c r="U1360" i="1"/>
  <c r="AX1360" i="1"/>
  <c r="T1360" i="1"/>
  <c r="AW1360" i="1"/>
  <c r="AV1360" i="1"/>
  <c r="S1360" i="1"/>
  <c r="R1360" i="1"/>
  <c r="AI1306" i="1"/>
  <c r="K1306" i="1"/>
  <c r="AF1306" i="1"/>
  <c r="AE1306" i="1"/>
  <c r="Y1306" i="1"/>
  <c r="AY1306" i="1"/>
  <c r="X1306" i="1"/>
  <c r="AX1306" i="1"/>
  <c r="W1306" i="1"/>
  <c r="AW1306" i="1"/>
  <c r="V1306" i="1"/>
  <c r="AV1306" i="1"/>
  <c r="AU1306" i="1"/>
  <c r="T1306" i="1"/>
  <c r="AQ1306" i="1"/>
  <c r="P1306" i="1"/>
  <c r="AO1306" i="1"/>
  <c r="N1306" i="1"/>
  <c r="AJ1306" i="1"/>
  <c r="AB1306" i="1"/>
  <c r="AH1306" i="1"/>
  <c r="AG1306" i="1"/>
  <c r="AD1306" i="1"/>
  <c r="AC1306" i="1"/>
  <c r="AA1306" i="1"/>
  <c r="Z1306" i="1"/>
  <c r="U1306" i="1"/>
  <c r="S1306" i="1"/>
  <c r="R1306" i="1"/>
  <c r="Q1306" i="1"/>
  <c r="O1306" i="1"/>
  <c r="M1306" i="1"/>
  <c r="L1306" i="1"/>
  <c r="AT1306" i="1"/>
  <c r="AS1306" i="1"/>
  <c r="AR1306" i="1"/>
  <c r="AP1306" i="1"/>
  <c r="AL1306" i="1"/>
  <c r="AK1306" i="1"/>
  <c r="AN1306" i="1"/>
  <c r="AM1306" i="1"/>
  <c r="AI1082" i="1"/>
  <c r="K1082" i="1"/>
  <c r="AH1082" i="1"/>
  <c r="AF1082" i="1"/>
  <c r="AD1082" i="1"/>
  <c r="AB1082" i="1"/>
  <c r="AW1082" i="1"/>
  <c r="Y1082" i="1"/>
  <c r="V1082" i="1"/>
  <c r="U1082" i="1"/>
  <c r="AY1082" i="1"/>
  <c r="T1082" i="1"/>
  <c r="AX1082" i="1"/>
  <c r="S1082" i="1"/>
  <c r="AV1082" i="1"/>
  <c r="R1082" i="1"/>
  <c r="AS1082" i="1"/>
  <c r="O1082" i="1"/>
  <c r="AR1082" i="1"/>
  <c r="N1082" i="1"/>
  <c r="AO1082" i="1"/>
  <c r="AK1082" i="1"/>
  <c r="AJ1082" i="1"/>
  <c r="AG1082" i="1"/>
  <c r="AE1082" i="1"/>
  <c r="AC1082" i="1"/>
  <c r="AA1082" i="1"/>
  <c r="Z1082" i="1"/>
  <c r="X1082" i="1"/>
  <c r="W1082" i="1"/>
  <c r="Q1082" i="1"/>
  <c r="P1082" i="1"/>
  <c r="M1082" i="1"/>
  <c r="L1082" i="1"/>
  <c r="AU1082" i="1"/>
  <c r="AT1082" i="1"/>
  <c r="AQ1082" i="1"/>
  <c r="AP1082" i="1"/>
  <c r="AN1082" i="1"/>
  <c r="AM1082" i="1"/>
  <c r="AL1082" i="1"/>
  <c r="AI554" i="1"/>
  <c r="K554" i="1"/>
  <c r="AH554" i="1"/>
  <c r="AG554" i="1"/>
  <c r="AF554" i="1"/>
  <c r="AD554" i="1"/>
  <c r="AC554" i="1"/>
  <c r="AB554" i="1"/>
  <c r="AY554" i="1"/>
  <c r="AA554" i="1"/>
  <c r="AW554" i="1"/>
  <c r="Y554" i="1"/>
  <c r="AV554" i="1"/>
  <c r="X554" i="1"/>
  <c r="AU554" i="1"/>
  <c r="AR554" i="1"/>
  <c r="T554" i="1"/>
  <c r="AQ554" i="1"/>
  <c r="S554" i="1"/>
  <c r="R554" i="1"/>
  <c r="Q554" i="1"/>
  <c r="P554" i="1"/>
  <c r="O554" i="1"/>
  <c r="N554" i="1"/>
  <c r="M554" i="1"/>
  <c r="L554" i="1"/>
  <c r="AX554" i="1"/>
  <c r="AT554" i="1"/>
  <c r="AS554" i="1"/>
  <c r="AP554" i="1"/>
  <c r="AO554" i="1"/>
  <c r="AN554" i="1"/>
  <c r="AM554" i="1"/>
  <c r="AL554" i="1"/>
  <c r="AK554" i="1"/>
  <c r="AJ554" i="1"/>
  <c r="AE554" i="1"/>
  <c r="Z554" i="1"/>
  <c r="W554" i="1"/>
  <c r="V554" i="1"/>
  <c r="U554" i="1"/>
  <c r="AW1926" i="1"/>
  <c r="Y1926" i="1"/>
  <c r="AT1926" i="1"/>
  <c r="V1926" i="1"/>
  <c r="AC1926" i="1"/>
  <c r="AE1926" i="1"/>
  <c r="AB1926" i="1"/>
  <c r="AA1926" i="1"/>
  <c r="AQ1926" i="1"/>
  <c r="M1926" i="1"/>
  <c r="AJ1926" i="1"/>
  <c r="AI1926" i="1"/>
  <c r="AH1926" i="1"/>
  <c r="AG1926" i="1"/>
  <c r="AD1926" i="1"/>
  <c r="AO1926" i="1"/>
  <c r="AR1926" i="1"/>
  <c r="AP1926" i="1"/>
  <c r="AN1926" i="1"/>
  <c r="Z1926" i="1"/>
  <c r="L1926" i="1"/>
  <c r="AY1926" i="1"/>
  <c r="AX1926" i="1"/>
  <c r="AV1926" i="1"/>
  <c r="AU1926" i="1"/>
  <c r="AS1926" i="1"/>
  <c r="W1926" i="1"/>
  <c r="S1926" i="1"/>
  <c r="AM1926" i="1"/>
  <c r="AL1926" i="1"/>
  <c r="AK1926" i="1"/>
  <c r="AF1926" i="1"/>
  <c r="P1926" i="1"/>
  <c r="K1926" i="1"/>
  <c r="U1926" i="1"/>
  <c r="T1926" i="1"/>
  <c r="Q1926" i="1"/>
  <c r="X1926" i="1"/>
  <c r="N1926" i="1"/>
  <c r="R1926" i="1"/>
  <c r="O1926" i="1"/>
  <c r="AP1982" i="1"/>
  <c r="R1982" i="1"/>
  <c r="AH1982" i="1"/>
  <c r="AG1982" i="1"/>
  <c r="AD1982" i="1"/>
  <c r="Z1982" i="1"/>
  <c r="Y1982" i="1"/>
  <c r="X1982" i="1"/>
  <c r="AY1982" i="1"/>
  <c r="W1982" i="1"/>
  <c r="AX1982" i="1"/>
  <c r="V1982" i="1"/>
  <c r="AO1982" i="1"/>
  <c r="AN1982" i="1"/>
  <c r="AM1982" i="1"/>
  <c r="AL1982" i="1"/>
  <c r="AK1982" i="1"/>
  <c r="AI1982" i="1"/>
  <c r="AF1982" i="1"/>
  <c r="AE1982" i="1"/>
  <c r="AC1982" i="1"/>
  <c r="AB1982" i="1"/>
  <c r="AA1982" i="1"/>
  <c r="AQ1982" i="1"/>
  <c r="O1982" i="1"/>
  <c r="N1982" i="1"/>
  <c r="AS1982" i="1"/>
  <c r="T1982" i="1"/>
  <c r="S1982" i="1"/>
  <c r="Q1982" i="1"/>
  <c r="P1982" i="1"/>
  <c r="L1982" i="1"/>
  <c r="AU1982" i="1"/>
  <c r="AW1982" i="1"/>
  <c r="AV1982" i="1"/>
  <c r="AR1982" i="1"/>
  <c r="AJ1982" i="1"/>
  <c r="M1982" i="1"/>
  <c r="AT1982" i="1"/>
  <c r="U1982" i="1"/>
  <c r="K1982" i="1"/>
  <c r="AM1843" i="1"/>
  <c r="O1843" i="1"/>
  <c r="AL1843" i="1"/>
  <c r="N1843" i="1"/>
  <c r="AP1843" i="1"/>
  <c r="P1843" i="1"/>
  <c r="AW1843" i="1"/>
  <c r="V1843" i="1"/>
  <c r="AT1843" i="1"/>
  <c r="S1843" i="1"/>
  <c r="AY1843" i="1"/>
  <c r="X1843" i="1"/>
  <c r="AN1843" i="1"/>
  <c r="AH1843" i="1"/>
  <c r="W1843" i="1"/>
  <c r="U1843" i="1"/>
  <c r="T1843" i="1"/>
  <c r="R1843" i="1"/>
  <c r="AX1843" i="1"/>
  <c r="M1843" i="1"/>
  <c r="AV1843" i="1"/>
  <c r="L1843" i="1"/>
  <c r="AK1843" i="1"/>
  <c r="AF1843" i="1"/>
  <c r="AE1843" i="1"/>
  <c r="AU1843" i="1"/>
  <c r="AS1843" i="1"/>
  <c r="AR1843" i="1"/>
  <c r="AJ1843" i="1"/>
  <c r="AI1843" i="1"/>
  <c r="AD1843" i="1"/>
  <c r="AC1843" i="1"/>
  <c r="AA1843" i="1"/>
  <c r="Y1843" i="1"/>
  <c r="AQ1843" i="1"/>
  <c r="AO1843" i="1"/>
  <c r="AG1843" i="1"/>
  <c r="AB1843" i="1"/>
  <c r="Z1843" i="1"/>
  <c r="Q1843" i="1"/>
  <c r="K1843" i="1"/>
  <c r="J1768" i="1"/>
  <c r="AO79" i="2" s="1"/>
  <c r="AP1730" i="1"/>
  <c r="R1730" i="1"/>
  <c r="AO1730" i="1"/>
  <c r="Q1730" i="1"/>
  <c r="AM1730" i="1"/>
  <c r="O1730" i="1"/>
  <c r="AD1730" i="1"/>
  <c r="AB1730" i="1"/>
  <c r="AX1730" i="1"/>
  <c r="W1730" i="1"/>
  <c r="AU1730" i="1"/>
  <c r="T1730" i="1"/>
  <c r="AF1730" i="1"/>
  <c r="Z1730" i="1"/>
  <c r="Y1730" i="1"/>
  <c r="X1730" i="1"/>
  <c r="V1730" i="1"/>
  <c r="U1730" i="1"/>
  <c r="S1730" i="1"/>
  <c r="P1730" i="1"/>
  <c r="AY1730" i="1"/>
  <c r="N1730" i="1"/>
  <c r="AW1730" i="1"/>
  <c r="M1730" i="1"/>
  <c r="AV1730" i="1"/>
  <c r="L1730" i="1"/>
  <c r="AT1730" i="1"/>
  <c r="K1730" i="1"/>
  <c r="AS1730" i="1"/>
  <c r="AR1730" i="1"/>
  <c r="AQ1730" i="1"/>
  <c r="AN1730" i="1"/>
  <c r="AL1730" i="1"/>
  <c r="AK1730" i="1"/>
  <c r="AJ1730" i="1"/>
  <c r="AI1730" i="1"/>
  <c r="AH1730" i="1"/>
  <c r="AG1730" i="1"/>
  <c r="AE1730" i="1"/>
  <c r="AC1730" i="1"/>
  <c r="AA1730" i="1"/>
  <c r="AW1557" i="1"/>
  <c r="Y1557" i="1"/>
  <c r="AV1557" i="1"/>
  <c r="X1557" i="1"/>
  <c r="AU1557" i="1"/>
  <c r="W1557" i="1"/>
  <c r="AT1557" i="1"/>
  <c r="V1557" i="1"/>
  <c r="AS1557" i="1"/>
  <c r="U1557" i="1"/>
  <c r="AR1557" i="1"/>
  <c r="T1557" i="1"/>
  <c r="AY1557" i="1"/>
  <c r="AA1557" i="1"/>
  <c r="Q1557" i="1"/>
  <c r="P1557" i="1"/>
  <c r="O1557" i="1"/>
  <c r="N1557" i="1"/>
  <c r="AX1557" i="1"/>
  <c r="M1557" i="1"/>
  <c r="AP1557" i="1"/>
  <c r="K1557" i="1"/>
  <c r="AN1557" i="1"/>
  <c r="AM1557" i="1"/>
  <c r="AL1557" i="1"/>
  <c r="AK1557" i="1"/>
  <c r="AJ1557" i="1"/>
  <c r="AI1557" i="1"/>
  <c r="AH1557" i="1"/>
  <c r="AF1557" i="1"/>
  <c r="AE1557" i="1"/>
  <c r="AD1557" i="1"/>
  <c r="AC1557" i="1"/>
  <c r="AB1557" i="1"/>
  <c r="Z1557" i="1"/>
  <c r="S1557" i="1"/>
  <c r="AQ1557" i="1"/>
  <c r="AO1557" i="1"/>
  <c r="AG1557" i="1"/>
  <c r="R1557" i="1"/>
  <c r="L1557" i="1"/>
  <c r="J1603" i="1"/>
  <c r="AX1575" i="1"/>
  <c r="Z1575" i="1"/>
  <c r="AW1575" i="1"/>
  <c r="Y1575" i="1"/>
  <c r="AV1575" i="1"/>
  <c r="X1575" i="1"/>
  <c r="AU1575" i="1"/>
  <c r="W1575" i="1"/>
  <c r="AT1575" i="1"/>
  <c r="V1575" i="1"/>
  <c r="AS1575" i="1"/>
  <c r="U1575" i="1"/>
  <c r="AB1575" i="1"/>
  <c r="T1575" i="1"/>
  <c r="S1575" i="1"/>
  <c r="R1575" i="1"/>
  <c r="Q1575" i="1"/>
  <c r="P1575" i="1"/>
  <c r="O1575" i="1"/>
  <c r="AY1575" i="1"/>
  <c r="N1575" i="1"/>
  <c r="AQ1575" i="1"/>
  <c r="L1575" i="1"/>
  <c r="AP1575" i="1"/>
  <c r="K1575" i="1"/>
  <c r="AO1575" i="1"/>
  <c r="AN1575" i="1"/>
  <c r="AM1575" i="1"/>
  <c r="AL1575" i="1"/>
  <c r="AK1575" i="1"/>
  <c r="AJ1575" i="1"/>
  <c r="AI1575" i="1"/>
  <c r="AH1575" i="1"/>
  <c r="AG1575" i="1"/>
  <c r="AF1575" i="1"/>
  <c r="AE1575" i="1"/>
  <c r="AD1575" i="1"/>
  <c r="AC1575" i="1"/>
  <c r="AR1575" i="1"/>
  <c r="AA1575" i="1"/>
  <c r="M1575" i="1"/>
  <c r="J1463" i="1"/>
  <c r="J1404" i="1"/>
  <c r="J1385" i="1"/>
  <c r="AT1254" i="1"/>
  <c r="V1254" i="1"/>
  <c r="AS1254" i="1"/>
  <c r="U1254" i="1"/>
  <c r="AR1254" i="1"/>
  <c r="T1254" i="1"/>
  <c r="AQ1254" i="1"/>
  <c r="S1254" i="1"/>
  <c r="AO1254" i="1"/>
  <c r="Q1254" i="1"/>
  <c r="Y1254" i="1"/>
  <c r="X1254" i="1"/>
  <c r="W1254" i="1"/>
  <c r="AY1254" i="1"/>
  <c r="R1254" i="1"/>
  <c r="AX1254" i="1"/>
  <c r="P1254" i="1"/>
  <c r="AM1254" i="1"/>
  <c r="AH1254" i="1"/>
  <c r="K1254" i="1"/>
  <c r="AW1254" i="1"/>
  <c r="AV1254" i="1"/>
  <c r="AU1254" i="1"/>
  <c r="AP1254" i="1"/>
  <c r="AN1254" i="1"/>
  <c r="AL1254" i="1"/>
  <c r="AK1254" i="1"/>
  <c r="AJ1254" i="1"/>
  <c r="AI1254" i="1"/>
  <c r="AG1254" i="1"/>
  <c r="AF1254" i="1"/>
  <c r="AE1254" i="1"/>
  <c r="AD1254" i="1"/>
  <c r="AC1254" i="1"/>
  <c r="AB1254" i="1"/>
  <c r="AA1254" i="1"/>
  <c r="Z1254" i="1"/>
  <c r="O1254" i="1"/>
  <c r="N1254" i="1"/>
  <c r="M1254" i="1"/>
  <c r="L1254" i="1"/>
  <c r="AT1238" i="1"/>
  <c r="V1238" i="1"/>
  <c r="AS1238" i="1"/>
  <c r="U1238" i="1"/>
  <c r="AR1238" i="1"/>
  <c r="T1238" i="1"/>
  <c r="AQ1238" i="1"/>
  <c r="S1238" i="1"/>
  <c r="AO1238" i="1"/>
  <c r="Q1238" i="1"/>
  <c r="AF1238" i="1"/>
  <c r="AC1238" i="1"/>
  <c r="W1238" i="1"/>
  <c r="R1238" i="1"/>
  <c r="P1238" i="1"/>
  <c r="O1238" i="1"/>
  <c r="AY1238" i="1"/>
  <c r="N1238" i="1"/>
  <c r="AX1238" i="1"/>
  <c r="M1238" i="1"/>
  <c r="AW1238" i="1"/>
  <c r="L1238" i="1"/>
  <c r="AV1238" i="1"/>
  <c r="K1238" i="1"/>
  <c r="AU1238" i="1"/>
  <c r="AP1238" i="1"/>
  <c r="AN1238" i="1"/>
  <c r="AM1238" i="1"/>
  <c r="AL1238" i="1"/>
  <c r="AK1238" i="1"/>
  <c r="AJ1238" i="1"/>
  <c r="AI1238" i="1"/>
  <c r="AH1238" i="1"/>
  <c r="AD1238" i="1"/>
  <c r="AA1238" i="1"/>
  <c r="Y1238" i="1"/>
  <c r="AG1238" i="1"/>
  <c r="AE1238" i="1"/>
  <c r="AB1238" i="1"/>
  <c r="Z1238" i="1"/>
  <c r="X1238" i="1"/>
  <c r="AT1216" i="1"/>
  <c r="V1216" i="1"/>
  <c r="AS1216" i="1"/>
  <c r="U1216" i="1"/>
  <c r="AR1216" i="1"/>
  <c r="T1216" i="1"/>
  <c r="AW1216" i="1"/>
  <c r="S1216" i="1"/>
  <c r="X1216" i="1"/>
  <c r="AY1216" i="1"/>
  <c r="W1216" i="1"/>
  <c r="AX1216" i="1"/>
  <c r="R1216" i="1"/>
  <c r="AV1216" i="1"/>
  <c r="Q1216" i="1"/>
  <c r="AU1216" i="1"/>
  <c r="P1216" i="1"/>
  <c r="AQ1216" i="1"/>
  <c r="O1216" i="1"/>
  <c r="AO1216" i="1"/>
  <c r="M1216" i="1"/>
  <c r="AN1216" i="1"/>
  <c r="L1216" i="1"/>
  <c r="AL1216" i="1"/>
  <c r="AK1216" i="1"/>
  <c r="Z1216" i="1"/>
  <c r="N1216" i="1"/>
  <c r="K1216" i="1"/>
  <c r="AP1216" i="1"/>
  <c r="AM1216" i="1"/>
  <c r="AJ1216" i="1"/>
  <c r="AI1216" i="1"/>
  <c r="AH1216" i="1"/>
  <c r="AG1216" i="1"/>
  <c r="AF1216" i="1"/>
  <c r="AE1216" i="1"/>
  <c r="AD1216" i="1"/>
  <c r="AC1216" i="1"/>
  <c r="AB1216" i="1"/>
  <c r="AA1216" i="1"/>
  <c r="Y1216" i="1"/>
  <c r="AW1187" i="1"/>
  <c r="Y1187" i="1"/>
  <c r="AV1187" i="1"/>
  <c r="X1187" i="1"/>
  <c r="AU1187" i="1"/>
  <c r="W1187" i="1"/>
  <c r="AN1187" i="1"/>
  <c r="P1187" i="1"/>
  <c r="AE1187" i="1"/>
  <c r="AD1187" i="1"/>
  <c r="AC1187" i="1"/>
  <c r="AB1187" i="1"/>
  <c r="AA1187" i="1"/>
  <c r="Z1187" i="1"/>
  <c r="V1187" i="1"/>
  <c r="U1187" i="1"/>
  <c r="AY1187" i="1"/>
  <c r="T1187" i="1"/>
  <c r="AX1187" i="1"/>
  <c r="S1187" i="1"/>
  <c r="AT1187" i="1"/>
  <c r="R1187" i="1"/>
  <c r="AS1187" i="1"/>
  <c r="Q1187" i="1"/>
  <c r="AR1187" i="1"/>
  <c r="O1187" i="1"/>
  <c r="AQ1187" i="1"/>
  <c r="N1187" i="1"/>
  <c r="AP1187" i="1"/>
  <c r="M1187" i="1"/>
  <c r="AO1187" i="1"/>
  <c r="L1187" i="1"/>
  <c r="AM1187" i="1"/>
  <c r="K1187" i="1"/>
  <c r="AL1187" i="1"/>
  <c r="AK1187" i="1"/>
  <c r="AJ1187" i="1"/>
  <c r="AI1187" i="1"/>
  <c r="AH1187" i="1"/>
  <c r="AG1187" i="1"/>
  <c r="AF1187" i="1"/>
  <c r="AI1106" i="1"/>
  <c r="K1106" i="1"/>
  <c r="AH1106" i="1"/>
  <c r="AF1106" i="1"/>
  <c r="AD1106" i="1"/>
  <c r="AB1106" i="1"/>
  <c r="AW1106" i="1"/>
  <c r="Y1106" i="1"/>
  <c r="AK1106" i="1"/>
  <c r="M1106" i="1"/>
  <c r="AT1106" i="1"/>
  <c r="O1106" i="1"/>
  <c r="AS1106" i="1"/>
  <c r="N1106" i="1"/>
  <c r="AR1106" i="1"/>
  <c r="L1106" i="1"/>
  <c r="AQ1106" i="1"/>
  <c r="AP1106" i="1"/>
  <c r="AO1106" i="1"/>
  <c r="AM1106" i="1"/>
  <c r="AL1106" i="1"/>
  <c r="AJ1106" i="1"/>
  <c r="AG1106" i="1"/>
  <c r="AE1106" i="1"/>
  <c r="AA1106" i="1"/>
  <c r="Z1106" i="1"/>
  <c r="T1106" i="1"/>
  <c r="AX1106" i="1"/>
  <c r="AV1106" i="1"/>
  <c r="AU1106" i="1"/>
  <c r="AN1106" i="1"/>
  <c r="AC1106" i="1"/>
  <c r="X1106" i="1"/>
  <c r="W1106" i="1"/>
  <c r="V1106" i="1"/>
  <c r="U1106" i="1"/>
  <c r="S1106" i="1"/>
  <c r="R1106" i="1"/>
  <c r="Q1106" i="1"/>
  <c r="P1106" i="1"/>
  <c r="AY1106" i="1"/>
  <c r="AI1153" i="1"/>
  <c r="K1153" i="1"/>
  <c r="AH1153" i="1"/>
  <c r="AF1153" i="1"/>
  <c r="AE1153" i="1"/>
  <c r="AD1153" i="1"/>
  <c r="AB1153" i="1"/>
  <c r="AY1153" i="1"/>
  <c r="AA1153" i="1"/>
  <c r="AW1153" i="1"/>
  <c r="Y1153" i="1"/>
  <c r="AV1153" i="1"/>
  <c r="X1153" i="1"/>
  <c r="AU1153" i="1"/>
  <c r="W1153" i="1"/>
  <c r="AR1153" i="1"/>
  <c r="T1153" i="1"/>
  <c r="AM1153" i="1"/>
  <c r="O1153" i="1"/>
  <c r="AK1153" i="1"/>
  <c r="M1153" i="1"/>
  <c r="AN1153" i="1"/>
  <c r="AL1153" i="1"/>
  <c r="AJ1153" i="1"/>
  <c r="AG1153" i="1"/>
  <c r="AC1153" i="1"/>
  <c r="Z1153" i="1"/>
  <c r="V1153" i="1"/>
  <c r="U1153" i="1"/>
  <c r="S1153" i="1"/>
  <c r="R1153" i="1"/>
  <c r="Q1153" i="1"/>
  <c r="P1153" i="1"/>
  <c r="N1153" i="1"/>
  <c r="L1153" i="1"/>
  <c r="AX1153" i="1"/>
  <c r="AT1153" i="1"/>
  <c r="AS1153" i="1"/>
  <c r="AQ1153" i="1"/>
  <c r="AP1153" i="1"/>
  <c r="AO1153" i="1"/>
  <c r="J1043" i="1"/>
  <c r="S60" i="2" s="1"/>
  <c r="AH1045" i="1"/>
  <c r="AI1045" i="1"/>
  <c r="AG1045" i="1"/>
  <c r="AE1045" i="1"/>
  <c r="AD1045" i="1"/>
  <c r="AA1045" i="1"/>
  <c r="AY1045" i="1"/>
  <c r="Z1045" i="1"/>
  <c r="AV1045" i="1"/>
  <c r="W1045" i="1"/>
  <c r="AK1045" i="1"/>
  <c r="AJ1045" i="1"/>
  <c r="AF1045" i="1"/>
  <c r="AC1045" i="1"/>
  <c r="AB1045" i="1"/>
  <c r="Y1045" i="1"/>
  <c r="X1045" i="1"/>
  <c r="V1045" i="1"/>
  <c r="U1045" i="1"/>
  <c r="T1045" i="1"/>
  <c r="S1045" i="1"/>
  <c r="R1045" i="1"/>
  <c r="AX1045" i="1"/>
  <c r="Q1045" i="1"/>
  <c r="AW1045" i="1"/>
  <c r="P1045" i="1"/>
  <c r="AU1045" i="1"/>
  <c r="O1045" i="1"/>
  <c r="AT1045" i="1"/>
  <c r="N1045" i="1"/>
  <c r="AS1045" i="1"/>
  <c r="M1045" i="1"/>
  <c r="AR1045" i="1"/>
  <c r="L1045" i="1"/>
  <c r="AP1045" i="1"/>
  <c r="AM1045" i="1"/>
  <c r="AL1045" i="1"/>
  <c r="K1045" i="1"/>
  <c r="AQ1045" i="1"/>
  <c r="AO1045" i="1"/>
  <c r="AN1045" i="1"/>
  <c r="AR1005" i="1"/>
  <c r="T1005" i="1"/>
  <c r="AP1005" i="1"/>
  <c r="R1005" i="1"/>
  <c r="AL1005" i="1"/>
  <c r="N1005" i="1"/>
  <c r="AE1005" i="1"/>
  <c r="AA1005" i="1"/>
  <c r="Z1005" i="1"/>
  <c r="AX1005" i="1"/>
  <c r="W1005" i="1"/>
  <c r="AW1005" i="1"/>
  <c r="V1005" i="1"/>
  <c r="AU1005" i="1"/>
  <c r="S1005" i="1"/>
  <c r="AT1005" i="1"/>
  <c r="Q1005" i="1"/>
  <c r="Y1005" i="1"/>
  <c r="U69" i="2" s="1"/>
  <c r="X1005" i="1"/>
  <c r="U1005" i="1"/>
  <c r="P1005" i="1"/>
  <c r="O1005" i="1"/>
  <c r="M1005" i="1"/>
  <c r="L1005" i="1"/>
  <c r="K1005" i="1"/>
  <c r="AY1005" i="1"/>
  <c r="AV1005" i="1"/>
  <c r="AS1005" i="1"/>
  <c r="AQ1005" i="1"/>
  <c r="AO1005" i="1"/>
  <c r="AN1005" i="1"/>
  <c r="AM1005" i="1"/>
  <c r="AK1005" i="1"/>
  <c r="AJ1005" i="1"/>
  <c r="AI1005" i="1"/>
  <c r="AH1005" i="1"/>
  <c r="AG1005" i="1"/>
  <c r="AF1005" i="1"/>
  <c r="AD1005" i="1"/>
  <c r="AC1005" i="1"/>
  <c r="AB1005" i="1"/>
  <c r="AV828" i="1"/>
  <c r="X828" i="1"/>
  <c r="AU828" i="1"/>
  <c r="W828" i="1"/>
  <c r="AT828" i="1"/>
  <c r="V828" i="1"/>
  <c r="AS828" i="1"/>
  <c r="U828" i="1"/>
  <c r="AQ828" i="1"/>
  <c r="S828" i="1"/>
  <c r="AM828" i="1"/>
  <c r="O828" i="1"/>
  <c r="AY828" i="1"/>
  <c r="P828" i="1"/>
  <c r="AX828" i="1"/>
  <c r="N828" i="1"/>
  <c r="AW828" i="1"/>
  <c r="M828" i="1"/>
  <c r="AR828" i="1"/>
  <c r="L828" i="1"/>
  <c r="AP828" i="1"/>
  <c r="K828" i="1"/>
  <c r="AO828" i="1"/>
  <c r="AN828" i="1"/>
  <c r="AL828" i="1"/>
  <c r="AK828" i="1"/>
  <c r="AJ828" i="1"/>
  <c r="AI828" i="1"/>
  <c r="AG828" i="1"/>
  <c r="AB828" i="1"/>
  <c r="AH828" i="1"/>
  <c r="AF828" i="1"/>
  <c r="AE828" i="1"/>
  <c r="AD828" i="1"/>
  <c r="AC828" i="1"/>
  <c r="AA828" i="1"/>
  <c r="Z828" i="1"/>
  <c r="Y828" i="1"/>
  <c r="T828" i="1"/>
  <c r="R828" i="1"/>
  <c r="Q828" i="1"/>
  <c r="J820" i="1"/>
  <c r="AV810" i="1"/>
  <c r="X810" i="1"/>
  <c r="AU810" i="1"/>
  <c r="W810" i="1"/>
  <c r="AT810" i="1"/>
  <c r="V810" i="1"/>
  <c r="AS810" i="1"/>
  <c r="U810" i="1"/>
  <c r="AQ810" i="1"/>
  <c r="S810" i="1"/>
  <c r="AM810" i="1"/>
  <c r="O810" i="1"/>
  <c r="AY810" i="1"/>
  <c r="P810" i="1"/>
  <c r="AX810" i="1"/>
  <c r="N810" i="1"/>
  <c r="AW810" i="1"/>
  <c r="M810" i="1"/>
  <c r="AR810" i="1"/>
  <c r="L810" i="1"/>
  <c r="AP810" i="1"/>
  <c r="K810" i="1"/>
  <c r="AL810" i="1"/>
  <c r="AG810" i="1"/>
  <c r="AB810" i="1"/>
  <c r="Z810" i="1"/>
  <c r="Y810" i="1"/>
  <c r="T810" i="1"/>
  <c r="R810" i="1"/>
  <c r="Q810" i="1"/>
  <c r="AN810" i="1"/>
  <c r="AK810" i="1"/>
  <c r="AJ810" i="1"/>
  <c r="AH810" i="1"/>
  <c r="AE810" i="1"/>
  <c r="AD810" i="1"/>
  <c r="AO810" i="1"/>
  <c r="AI810" i="1"/>
  <c r="AF810" i="1"/>
  <c r="AC810" i="1"/>
  <c r="AA810" i="1"/>
  <c r="J789" i="1"/>
  <c r="AV815" i="1"/>
  <c r="X815" i="1"/>
  <c r="AU815" i="1"/>
  <c r="W815" i="1"/>
  <c r="AT815" i="1"/>
  <c r="V815" i="1"/>
  <c r="AS815" i="1"/>
  <c r="U815" i="1"/>
  <c r="AQ815" i="1"/>
  <c r="S815" i="1"/>
  <c r="AM815" i="1"/>
  <c r="O815" i="1"/>
  <c r="AG815" i="1"/>
  <c r="AF815" i="1"/>
  <c r="AE815" i="1"/>
  <c r="AD815" i="1"/>
  <c r="AC815" i="1"/>
  <c r="AA815" i="1"/>
  <c r="Z815" i="1"/>
  <c r="AY815" i="1"/>
  <c r="P815" i="1"/>
  <c r="AO815" i="1"/>
  <c r="AJ815" i="1"/>
  <c r="AI815" i="1"/>
  <c r="AH815" i="1"/>
  <c r="AB815" i="1"/>
  <c r="Y815" i="1"/>
  <c r="T815" i="1"/>
  <c r="R815" i="1"/>
  <c r="Q815" i="1"/>
  <c r="N815" i="1"/>
  <c r="M815" i="1"/>
  <c r="L815" i="1"/>
  <c r="K815" i="1"/>
  <c r="AW815" i="1"/>
  <c r="AP815" i="1"/>
  <c r="AN815" i="1"/>
  <c r="AX815" i="1"/>
  <c r="AR815" i="1"/>
  <c r="AL815" i="1"/>
  <c r="AK815" i="1"/>
  <c r="J564" i="1"/>
  <c r="AX534" i="1"/>
  <c r="Z534" i="1"/>
  <c r="AV534" i="1"/>
  <c r="X534" i="1"/>
  <c r="AS534" i="1"/>
  <c r="U534" i="1"/>
  <c r="AR534" i="1"/>
  <c r="T534" i="1"/>
  <c r="AN534" i="1"/>
  <c r="P534" i="1"/>
  <c r="AJ534" i="1"/>
  <c r="L534" i="1"/>
  <c r="AI534" i="1"/>
  <c r="K534" i="1"/>
  <c r="AY534" i="1"/>
  <c r="O534" i="1"/>
  <c r="AW534" i="1"/>
  <c r="N534" i="1"/>
  <c r="AU534" i="1"/>
  <c r="M534" i="1"/>
  <c r="AT534" i="1"/>
  <c r="AQ534" i="1"/>
  <c r="AP534" i="1"/>
  <c r="AO534" i="1"/>
  <c r="AM534" i="1"/>
  <c r="AL534" i="1"/>
  <c r="AK534" i="1"/>
  <c r="AH534" i="1"/>
  <c r="AG534" i="1"/>
  <c r="AF534" i="1"/>
  <c r="AE534" i="1"/>
  <c r="AD534" i="1"/>
  <c r="AC534" i="1"/>
  <c r="AB534" i="1"/>
  <c r="AA534" i="1"/>
  <c r="Y534" i="1"/>
  <c r="W534" i="1"/>
  <c r="S40" i="2" s="1"/>
  <c r="V534" i="1"/>
  <c r="S534" i="1"/>
  <c r="R534" i="1"/>
  <c r="Q534" i="1"/>
  <c r="AB570" i="1"/>
  <c r="AY570" i="1"/>
  <c r="AA570" i="1"/>
  <c r="AX570" i="1"/>
  <c r="Z570" i="1"/>
  <c r="AW570" i="1"/>
  <c r="Y570" i="1"/>
  <c r="AV570" i="1"/>
  <c r="X570" i="1"/>
  <c r="AT570" i="1"/>
  <c r="V570" i="1"/>
  <c r="AS570" i="1"/>
  <c r="U570" i="1"/>
  <c r="AR570" i="1"/>
  <c r="T570" i="1"/>
  <c r="AQ570" i="1"/>
  <c r="S570" i="1"/>
  <c r="AP570" i="1"/>
  <c r="R570" i="1"/>
  <c r="AO570" i="1"/>
  <c r="Q570" i="1"/>
  <c r="AN570" i="1"/>
  <c r="P570" i="1"/>
  <c r="AM570" i="1"/>
  <c r="O570" i="1"/>
  <c r="AL570" i="1"/>
  <c r="N570" i="1"/>
  <c r="AK570" i="1"/>
  <c r="M570" i="1"/>
  <c r="AJ570" i="1"/>
  <c r="L570" i="1"/>
  <c r="AI570" i="1"/>
  <c r="K570" i="1"/>
  <c r="AH570" i="1"/>
  <c r="AD570" i="1"/>
  <c r="AU570" i="1"/>
  <c r="AG570" i="1"/>
  <c r="AF570" i="1"/>
  <c r="AE570" i="1"/>
  <c r="AC570" i="1"/>
  <c r="W570" i="1"/>
  <c r="J694" i="1"/>
  <c r="X147" i="2"/>
  <c r="N147" i="2"/>
  <c r="J421" i="1"/>
  <c r="AX665" i="1"/>
  <c r="Z665" i="1"/>
  <c r="AV665" i="1"/>
  <c r="X665" i="1"/>
  <c r="AU665" i="1"/>
  <c r="W665" i="1"/>
  <c r="AT665" i="1"/>
  <c r="V665" i="1"/>
  <c r="AQ665" i="1"/>
  <c r="S665" i="1"/>
  <c r="AP665" i="1"/>
  <c r="R665" i="1"/>
  <c r="AL665" i="1"/>
  <c r="N665" i="1"/>
  <c r="AI665" i="1"/>
  <c r="AG665" i="1"/>
  <c r="AF665" i="1"/>
  <c r="AE665" i="1"/>
  <c r="AC665" i="1"/>
  <c r="AB665" i="1"/>
  <c r="AA665" i="1"/>
  <c r="Y665" i="1"/>
  <c r="Q665" i="1"/>
  <c r="O665" i="1"/>
  <c r="AW665" i="1"/>
  <c r="L665" i="1"/>
  <c r="P665" i="1"/>
  <c r="M665" i="1"/>
  <c r="K665" i="1"/>
  <c r="AY665" i="1"/>
  <c r="AS665" i="1"/>
  <c r="AR665" i="1"/>
  <c r="AO665" i="1"/>
  <c r="AN665" i="1"/>
  <c r="AM665" i="1"/>
  <c r="AK665" i="1"/>
  <c r="AJ665" i="1"/>
  <c r="AH665" i="1"/>
  <c r="AD665" i="1"/>
  <c r="U665" i="1"/>
  <c r="T665" i="1"/>
  <c r="AN339" i="1"/>
  <c r="P339" i="1"/>
  <c r="AM339" i="1"/>
  <c r="O339" i="1"/>
  <c r="AL339" i="1"/>
  <c r="N339" i="1"/>
  <c r="AK339" i="1"/>
  <c r="M339" i="1"/>
  <c r="AH339" i="1"/>
  <c r="AT339" i="1"/>
  <c r="V339" i="1"/>
  <c r="AR339" i="1"/>
  <c r="AQ339" i="1"/>
  <c r="AP339" i="1"/>
  <c r="AO339" i="1"/>
  <c r="AJ339" i="1"/>
  <c r="AI339" i="1"/>
  <c r="AG339" i="1"/>
  <c r="AF339" i="1"/>
  <c r="AE339" i="1"/>
  <c r="AD339" i="1"/>
  <c r="AC339" i="1"/>
  <c r="AB339" i="1"/>
  <c r="AA339" i="1"/>
  <c r="Z339" i="1"/>
  <c r="Y339" i="1"/>
  <c r="X339" i="1"/>
  <c r="W339" i="1"/>
  <c r="U339" i="1"/>
  <c r="AY339" i="1"/>
  <c r="T339" i="1"/>
  <c r="AX339" i="1"/>
  <c r="S339" i="1"/>
  <c r="AW339" i="1"/>
  <c r="R339" i="1"/>
  <c r="AV339" i="1"/>
  <c r="Q339" i="1"/>
  <c r="AU339" i="1"/>
  <c r="AS339" i="1"/>
  <c r="L339" i="1"/>
  <c r="K339" i="1"/>
  <c r="AT432" i="1"/>
  <c r="V432" i="1"/>
  <c r="AS432" i="1"/>
  <c r="U432" i="1"/>
  <c r="AR432" i="1"/>
  <c r="T432" i="1"/>
  <c r="AQ432" i="1"/>
  <c r="S432" i="1"/>
  <c r="AP432" i="1"/>
  <c r="R432" i="1"/>
  <c r="AO432" i="1"/>
  <c r="Q432" i="1"/>
  <c r="AN432" i="1"/>
  <c r="P432" i="1"/>
  <c r="AM432" i="1"/>
  <c r="O432" i="1"/>
  <c r="AL432" i="1"/>
  <c r="N432" i="1"/>
  <c r="AK432" i="1"/>
  <c r="M432" i="1"/>
  <c r="AJ432" i="1"/>
  <c r="L432" i="1"/>
  <c r="AI432" i="1"/>
  <c r="K432" i="1"/>
  <c r="AH432" i="1"/>
  <c r="AG432" i="1"/>
  <c r="AF432" i="1"/>
  <c r="AE432" i="1"/>
  <c r="AD432" i="1"/>
  <c r="AC432" i="1"/>
  <c r="AB432" i="1"/>
  <c r="AY432" i="1"/>
  <c r="AA432" i="1"/>
  <c r="AX432" i="1"/>
  <c r="Z432" i="1"/>
  <c r="AW432" i="1"/>
  <c r="Y432" i="1"/>
  <c r="AV432" i="1"/>
  <c r="AU432" i="1"/>
  <c r="X432" i="1"/>
  <c r="W432" i="1"/>
  <c r="AQ279" i="1"/>
  <c r="S279" i="1"/>
  <c r="AL279" i="1"/>
  <c r="N279" i="1"/>
  <c r="AH279" i="1"/>
  <c r="AF279" i="1"/>
  <c r="AX279" i="1"/>
  <c r="Z279" i="1"/>
  <c r="AO279" i="1"/>
  <c r="K279" i="1"/>
  <c r="AN279" i="1"/>
  <c r="AM279" i="1"/>
  <c r="AK279" i="1"/>
  <c r="AI279" i="1"/>
  <c r="AG279" i="1"/>
  <c r="AE279" i="1"/>
  <c r="AD279" i="1"/>
  <c r="AC279" i="1"/>
  <c r="AB279" i="1"/>
  <c r="Y279" i="1"/>
  <c r="W279" i="1"/>
  <c r="V279" i="1"/>
  <c r="AW279" i="1"/>
  <c r="T279" i="1"/>
  <c r="AV279" i="1"/>
  <c r="R279" i="1"/>
  <c r="AU279" i="1"/>
  <c r="Q279" i="1"/>
  <c r="AT279" i="1"/>
  <c r="P279" i="1"/>
  <c r="AS279" i="1"/>
  <c r="O279" i="1"/>
  <c r="AR279" i="1"/>
  <c r="M279" i="1"/>
  <c r="U279" i="1"/>
  <c r="L279" i="1"/>
  <c r="AY279" i="1"/>
  <c r="AP279" i="1"/>
  <c r="AJ279" i="1"/>
  <c r="AA279" i="1"/>
  <c r="X279" i="1"/>
  <c r="AD9" i="2"/>
  <c r="G9" i="2"/>
  <c r="AS290" i="1"/>
  <c r="U290" i="1"/>
  <c r="AN290" i="1"/>
  <c r="P290" i="1"/>
  <c r="AJ290" i="1"/>
  <c r="L290" i="1"/>
  <c r="AH290" i="1"/>
  <c r="AB290" i="1"/>
  <c r="AX290" i="1"/>
  <c r="Z290" i="1"/>
  <c r="Y290" i="1"/>
  <c r="X290" i="1"/>
  <c r="W290" i="1"/>
  <c r="V290" i="1"/>
  <c r="AY290" i="1"/>
  <c r="S290" i="1"/>
  <c r="AW290" i="1"/>
  <c r="R290" i="1"/>
  <c r="AV290" i="1"/>
  <c r="Q290" i="1"/>
  <c r="AU290" i="1"/>
  <c r="O290" i="1"/>
  <c r="K9" i="2" s="1"/>
  <c r="AT290" i="1"/>
  <c r="N290" i="1"/>
  <c r="AR290" i="1"/>
  <c r="M290" i="1"/>
  <c r="AP290" i="1"/>
  <c r="AM290" i="1"/>
  <c r="AL290" i="1"/>
  <c r="AI290" i="1"/>
  <c r="AG290" i="1"/>
  <c r="AF290" i="1"/>
  <c r="AE290" i="1"/>
  <c r="AD290" i="1"/>
  <c r="AC290" i="1"/>
  <c r="AQ290" i="1"/>
  <c r="AO290" i="1"/>
  <c r="AK290" i="1"/>
  <c r="AA290" i="1"/>
  <c r="T290" i="1"/>
  <c r="K290" i="1"/>
  <c r="AF237" i="1"/>
  <c r="AE237" i="1"/>
  <c r="AC237" i="1"/>
  <c r="AY237" i="1"/>
  <c r="AA237" i="1"/>
  <c r="AX237" i="1"/>
  <c r="Z237" i="1"/>
  <c r="AW237" i="1"/>
  <c r="Y237" i="1"/>
  <c r="AV237" i="1"/>
  <c r="X237" i="1"/>
  <c r="AU237" i="1"/>
  <c r="W237" i="1"/>
  <c r="AT237" i="1"/>
  <c r="V237" i="1"/>
  <c r="AR237" i="1"/>
  <c r="T237" i="1"/>
  <c r="AP237" i="1"/>
  <c r="R237" i="1"/>
  <c r="AO237" i="1"/>
  <c r="Q237" i="1"/>
  <c r="AL237" i="1"/>
  <c r="N237" i="1"/>
  <c r="AK237" i="1"/>
  <c r="M237" i="1"/>
  <c r="AJ237" i="1"/>
  <c r="L237" i="1"/>
  <c r="AI237" i="1"/>
  <c r="K237" i="1"/>
  <c r="AH237" i="1"/>
  <c r="O237" i="1"/>
  <c r="AQ237" i="1"/>
  <c r="AN237" i="1"/>
  <c r="AM237" i="1"/>
  <c r="AG237" i="1"/>
  <c r="AB237" i="1"/>
  <c r="U237" i="1"/>
  <c r="S237" i="1"/>
  <c r="AS237" i="1"/>
  <c r="AD237" i="1"/>
  <c r="P237" i="1"/>
  <c r="AP67" i="2"/>
  <c r="AO67" i="2"/>
  <c r="AN67" i="2"/>
  <c r="P67" i="2"/>
  <c r="AL67" i="2"/>
  <c r="N67" i="2"/>
  <c r="AB67" i="2"/>
  <c r="AA67" i="2"/>
  <c r="X67" i="2"/>
  <c r="W67" i="2"/>
  <c r="U67" i="2"/>
  <c r="T67" i="2"/>
  <c r="O67" i="2"/>
  <c r="M67" i="2"/>
  <c r="L67" i="2"/>
  <c r="AU67" i="2"/>
  <c r="AS67" i="2"/>
  <c r="AR67" i="2"/>
  <c r="AM67" i="2"/>
  <c r="G67" i="2"/>
  <c r="AK67" i="2"/>
  <c r="AJ67" i="2"/>
  <c r="AC67" i="2"/>
  <c r="AE67" i="2"/>
  <c r="AG67" i="2"/>
  <c r="AF67" i="2"/>
  <c r="AF126" i="1"/>
  <c r="AB126" i="1"/>
  <c r="AX126" i="1"/>
  <c r="Z126" i="1"/>
  <c r="AP126" i="1"/>
  <c r="O126" i="1"/>
  <c r="AO126" i="1"/>
  <c r="N126" i="1"/>
  <c r="AN126" i="1"/>
  <c r="M126" i="1"/>
  <c r="AM126" i="1"/>
  <c r="L126" i="1"/>
  <c r="AL126" i="1"/>
  <c r="K126" i="1"/>
  <c r="AK126" i="1"/>
  <c r="AI126" i="1"/>
  <c r="AH126" i="1"/>
  <c r="AG126" i="1"/>
  <c r="AE126" i="1"/>
  <c r="AC126" i="1"/>
  <c r="AA126" i="1"/>
  <c r="X126" i="1"/>
  <c r="AW126" i="1"/>
  <c r="V126" i="1"/>
  <c r="AV126" i="1"/>
  <c r="U126" i="1"/>
  <c r="AT126" i="1"/>
  <c r="S126" i="1"/>
  <c r="AS126" i="1"/>
  <c r="R126" i="1"/>
  <c r="Y126" i="1"/>
  <c r="W126" i="1"/>
  <c r="T126" i="1"/>
  <c r="Q126" i="1"/>
  <c r="P126" i="1"/>
  <c r="AD126" i="1"/>
  <c r="AY126" i="1"/>
  <c r="AU126" i="1"/>
  <c r="AR126" i="1"/>
  <c r="AQ126" i="1"/>
  <c r="AJ126" i="1"/>
  <c r="S122" i="2"/>
  <c r="AQ115" i="1"/>
  <c r="S115" i="1"/>
  <c r="AP115" i="1"/>
  <c r="R115" i="1"/>
  <c r="AO115" i="1"/>
  <c r="Q115" i="1"/>
  <c r="AN115" i="1"/>
  <c r="P115" i="1"/>
  <c r="AM115" i="1"/>
  <c r="O115" i="1"/>
  <c r="AL115" i="1"/>
  <c r="N115" i="1"/>
  <c r="AJ115" i="1"/>
  <c r="L115" i="1"/>
  <c r="AI115" i="1"/>
  <c r="K115" i="1"/>
  <c r="AG115" i="1"/>
  <c r="AE115" i="1"/>
  <c r="AD115" i="1"/>
  <c r="AX115" i="1"/>
  <c r="Z115" i="1"/>
  <c r="AW115" i="1"/>
  <c r="Y115" i="1"/>
  <c r="AU115" i="1"/>
  <c r="W115" i="1"/>
  <c r="X115" i="1"/>
  <c r="V115" i="1"/>
  <c r="U115" i="1"/>
  <c r="T115" i="1"/>
  <c r="M115" i="1"/>
  <c r="AY115" i="1"/>
  <c r="AA115" i="1"/>
  <c r="AV115" i="1"/>
  <c r="AT115" i="1"/>
  <c r="AS115" i="1"/>
  <c r="AR115" i="1"/>
  <c r="AK115" i="1"/>
  <c r="AH115" i="1"/>
  <c r="AF115" i="1"/>
  <c r="AC115" i="1"/>
  <c r="AB115" i="1"/>
  <c r="J99" i="1"/>
  <c r="J76" i="1"/>
  <c r="X39" i="2"/>
  <c r="AU113" i="1"/>
  <c r="W113" i="1"/>
  <c r="AT113" i="1"/>
  <c r="V113" i="1"/>
  <c r="AS113" i="1"/>
  <c r="U113" i="1"/>
  <c r="AR113" i="1"/>
  <c r="T113" i="1"/>
  <c r="AQ113" i="1"/>
  <c r="S113" i="1"/>
  <c r="AP113" i="1"/>
  <c r="AN113" i="1"/>
  <c r="P113" i="1"/>
  <c r="AM113" i="1"/>
  <c r="O113" i="1"/>
  <c r="AK113" i="1"/>
  <c r="M113" i="1"/>
  <c r="AI113" i="1"/>
  <c r="K113" i="1"/>
  <c r="AH113" i="1"/>
  <c r="AD113" i="1"/>
  <c r="AC113" i="1"/>
  <c r="AY113" i="1"/>
  <c r="AA113" i="1"/>
  <c r="R113" i="1"/>
  <c r="Q113" i="1"/>
  <c r="N113" i="1"/>
  <c r="L113" i="1"/>
  <c r="AX113" i="1"/>
  <c r="X113" i="1"/>
  <c r="AW113" i="1"/>
  <c r="AV113" i="1"/>
  <c r="AO113" i="1"/>
  <c r="AL113" i="1"/>
  <c r="AJ113" i="1"/>
  <c r="AG113" i="1"/>
  <c r="AF113" i="1"/>
  <c r="AE113" i="1"/>
  <c r="AB113" i="1"/>
  <c r="Z113" i="1"/>
  <c r="Y113" i="1"/>
  <c r="AG160" i="2"/>
  <c r="G71" i="2"/>
  <c r="M71" i="2"/>
  <c r="W109" i="2"/>
  <c r="N109" i="2"/>
  <c r="Y58" i="2"/>
  <c r="AQ22" i="1"/>
  <c r="S22" i="1"/>
  <c r="R22" i="1"/>
  <c r="AP22" i="1"/>
  <c r="K22" i="1"/>
  <c r="AO22" i="1"/>
  <c r="Q22" i="1"/>
  <c r="AN22" i="1"/>
  <c r="P22" i="1"/>
  <c r="AI22" i="1"/>
  <c r="AM22" i="1"/>
  <c r="O22" i="1"/>
  <c r="AL22" i="1"/>
  <c r="N22" i="1"/>
  <c r="AK22" i="1"/>
  <c r="M22" i="1"/>
  <c r="AJ22" i="1"/>
  <c r="L22" i="1"/>
  <c r="AR22" i="1"/>
  <c r="AH22" i="1"/>
  <c r="AG22" i="1"/>
  <c r="AF22" i="1"/>
  <c r="AC22" i="1"/>
  <c r="AE22" i="1"/>
  <c r="AD22" i="1"/>
  <c r="AB22" i="1"/>
  <c r="AY22" i="1"/>
  <c r="AA22" i="1"/>
  <c r="AX22" i="1"/>
  <c r="Z22" i="1"/>
  <c r="Y22" i="1"/>
  <c r="X22" i="1"/>
  <c r="AW22" i="1"/>
  <c r="AV22" i="1"/>
  <c r="AU22" i="1"/>
  <c r="W22" i="1"/>
  <c r="V22" i="1"/>
  <c r="AT22" i="1"/>
  <c r="AS22" i="1"/>
  <c r="U22" i="1"/>
  <c r="T22" i="1"/>
  <c r="AB134" i="2"/>
  <c r="U134" i="2"/>
  <c r="AF213" i="1"/>
  <c r="AE213" i="1"/>
  <c r="AC213" i="1"/>
  <c r="AX213" i="1"/>
  <c r="Z213" i="1"/>
  <c r="AW213" i="1"/>
  <c r="Y213" i="1"/>
  <c r="AV213" i="1"/>
  <c r="X213" i="1"/>
  <c r="AU213" i="1"/>
  <c r="W213" i="1"/>
  <c r="AT213" i="1"/>
  <c r="V213" i="1"/>
  <c r="AR213" i="1"/>
  <c r="T213" i="1"/>
  <c r="AP213" i="1"/>
  <c r="R213" i="1"/>
  <c r="AO213" i="1"/>
  <c r="Q213" i="1"/>
  <c r="AL213" i="1"/>
  <c r="N213" i="1"/>
  <c r="AJ213" i="1"/>
  <c r="L213" i="1"/>
  <c r="AI213" i="1"/>
  <c r="K213" i="1"/>
  <c r="AG213" i="1"/>
  <c r="AD213" i="1"/>
  <c r="AB213" i="1"/>
  <c r="AA213" i="1"/>
  <c r="U213" i="1"/>
  <c r="S213" i="1"/>
  <c r="O213" i="1"/>
  <c r="M213" i="1"/>
  <c r="AY213" i="1"/>
  <c r="AS213" i="1"/>
  <c r="AN213" i="1"/>
  <c r="AM213" i="1"/>
  <c r="AK213" i="1"/>
  <c r="AQ213" i="1"/>
  <c r="AH213" i="1"/>
  <c r="P213" i="1"/>
  <c r="J44" i="1"/>
  <c r="L112" i="2"/>
  <c r="N112" i="2"/>
  <c r="AO111" i="2"/>
  <c r="AG111" i="2"/>
  <c r="AU110" i="2"/>
  <c r="D131" i="2"/>
  <c r="E131" i="2" s="1"/>
  <c r="AE114" i="2"/>
  <c r="AO114" i="2"/>
  <c r="AX1567" i="1"/>
  <c r="Z1567" i="1"/>
  <c r="AW1567" i="1"/>
  <c r="Y1567" i="1"/>
  <c r="AV1567" i="1"/>
  <c r="X1567" i="1"/>
  <c r="AU1567" i="1"/>
  <c r="W1567" i="1"/>
  <c r="AT1567" i="1"/>
  <c r="V1567" i="1"/>
  <c r="AS1567" i="1"/>
  <c r="U1567" i="1"/>
  <c r="AB1567" i="1"/>
  <c r="AQ1567" i="1"/>
  <c r="L1567" i="1"/>
  <c r="AP1567" i="1"/>
  <c r="K1567" i="1"/>
  <c r="AO1567" i="1"/>
  <c r="AN1567" i="1"/>
  <c r="AM1567" i="1"/>
  <c r="AK1567" i="1"/>
  <c r="AI1567" i="1"/>
  <c r="AH1567" i="1"/>
  <c r="AG1567" i="1"/>
  <c r="AF1567" i="1"/>
  <c r="AE1567" i="1"/>
  <c r="AD1567" i="1"/>
  <c r="AC1567" i="1"/>
  <c r="T1567" i="1"/>
  <c r="S1567" i="1"/>
  <c r="R1567" i="1"/>
  <c r="Q1567" i="1"/>
  <c r="P1567" i="1"/>
  <c r="O1567" i="1"/>
  <c r="AY1567" i="1"/>
  <c r="N1567" i="1"/>
  <c r="AR1567" i="1"/>
  <c r="AL1567" i="1"/>
  <c r="AJ1567" i="1"/>
  <c r="AA1567" i="1"/>
  <c r="M1567" i="1"/>
  <c r="AT1442" i="1"/>
  <c r="V1442" i="1"/>
  <c r="AS1442" i="1"/>
  <c r="U1442" i="1"/>
  <c r="AR1442" i="1"/>
  <c r="T1442" i="1"/>
  <c r="AQ1442" i="1"/>
  <c r="S1442" i="1"/>
  <c r="AN1442" i="1"/>
  <c r="P1442" i="1"/>
  <c r="AL1442" i="1"/>
  <c r="N1442" i="1"/>
  <c r="AA1442" i="1"/>
  <c r="Z1442" i="1"/>
  <c r="Y1442" i="1"/>
  <c r="W1442" i="1"/>
  <c r="AX1442" i="1"/>
  <c r="O1442" i="1"/>
  <c r="AW1442" i="1"/>
  <c r="M1442" i="1"/>
  <c r="AV1442" i="1"/>
  <c r="L1442" i="1"/>
  <c r="AP1442" i="1"/>
  <c r="AD1442" i="1"/>
  <c r="AY1442" i="1"/>
  <c r="AU1442" i="1"/>
  <c r="AO1442" i="1"/>
  <c r="AM1442" i="1"/>
  <c r="AK1442" i="1"/>
  <c r="AJ1442" i="1"/>
  <c r="AI1442" i="1"/>
  <c r="AH1442" i="1"/>
  <c r="AG1442" i="1"/>
  <c r="AF1442" i="1"/>
  <c r="AE1442" i="1"/>
  <c r="AC1442" i="1"/>
  <c r="AB1442" i="1"/>
  <c r="X1442" i="1"/>
  <c r="R1442" i="1"/>
  <c r="Q1442" i="1"/>
  <c r="K1442" i="1"/>
  <c r="AW1206" i="1"/>
  <c r="Y1206" i="1"/>
  <c r="AV1206" i="1"/>
  <c r="X1206" i="1"/>
  <c r="AU1206" i="1"/>
  <c r="W1206" i="1"/>
  <c r="AS1206" i="1"/>
  <c r="U1206" i="1"/>
  <c r="AQ1206" i="1"/>
  <c r="S1206" i="1"/>
  <c r="AN1206" i="1"/>
  <c r="P1206" i="1"/>
  <c r="AB1206" i="1"/>
  <c r="AD1206" i="1"/>
  <c r="AC1206" i="1"/>
  <c r="AA1206" i="1"/>
  <c r="Z1206" i="1"/>
  <c r="V1206" i="1"/>
  <c r="T1206" i="1"/>
  <c r="R1206" i="1"/>
  <c r="Q1206" i="1"/>
  <c r="O1206" i="1"/>
  <c r="AY1206" i="1"/>
  <c r="N1206" i="1"/>
  <c r="AX1206" i="1"/>
  <c r="M1206" i="1"/>
  <c r="AT1206" i="1"/>
  <c r="L1206" i="1"/>
  <c r="AR1206" i="1"/>
  <c r="K1206" i="1"/>
  <c r="AP1206" i="1"/>
  <c r="AO1206" i="1"/>
  <c r="AM1206" i="1"/>
  <c r="AL1206" i="1"/>
  <c r="AK1206" i="1"/>
  <c r="AJ1206" i="1"/>
  <c r="AI1206" i="1"/>
  <c r="AH1206" i="1"/>
  <c r="AG1206" i="1"/>
  <c r="AF1206" i="1"/>
  <c r="AE1206" i="1"/>
  <c r="AW1188" i="1"/>
  <c r="Y1188" i="1"/>
  <c r="AV1188" i="1"/>
  <c r="X1188" i="1"/>
  <c r="AU1188" i="1"/>
  <c r="W1188" i="1"/>
  <c r="AN1188" i="1"/>
  <c r="P1188" i="1"/>
  <c r="AM1188" i="1"/>
  <c r="K1188" i="1"/>
  <c r="AL1188" i="1"/>
  <c r="AK1188" i="1"/>
  <c r="AJ1188" i="1"/>
  <c r="AI1188" i="1"/>
  <c r="AH1188" i="1"/>
  <c r="AG1188" i="1"/>
  <c r="AF1188" i="1"/>
  <c r="AE1188" i="1"/>
  <c r="AD1188" i="1"/>
  <c r="AC1188" i="1"/>
  <c r="AB1188" i="1"/>
  <c r="AA1188" i="1"/>
  <c r="Z1188" i="1"/>
  <c r="V1188" i="1"/>
  <c r="U1188" i="1"/>
  <c r="AY1188" i="1"/>
  <c r="T1188" i="1"/>
  <c r="AX1188" i="1"/>
  <c r="S1188" i="1"/>
  <c r="AT1188" i="1"/>
  <c r="R1188" i="1"/>
  <c r="AS1188" i="1"/>
  <c r="Q1188" i="1"/>
  <c r="AR1188" i="1"/>
  <c r="O1188" i="1"/>
  <c r="AQ1188" i="1"/>
  <c r="N1188" i="1"/>
  <c r="AP1188" i="1"/>
  <c r="M1188" i="1"/>
  <c r="AO1188" i="1"/>
  <c r="L1188" i="1"/>
  <c r="AP1733" i="1"/>
  <c r="R1733" i="1"/>
  <c r="AO1733" i="1"/>
  <c r="Q1733" i="1"/>
  <c r="AN1733" i="1"/>
  <c r="P1733" i="1"/>
  <c r="AM1733" i="1"/>
  <c r="O1733" i="1"/>
  <c r="AL1733" i="1"/>
  <c r="N1733" i="1"/>
  <c r="AD1733" i="1"/>
  <c r="AB1733" i="1"/>
  <c r="W1733" i="1"/>
  <c r="AW1733" i="1"/>
  <c r="T1733" i="1"/>
  <c r="AU1733" i="1"/>
  <c r="M1733" i="1"/>
  <c r="AF1733" i="1"/>
  <c r="AA1733" i="1"/>
  <c r="Z1733" i="1"/>
  <c r="Y1733" i="1"/>
  <c r="X1733" i="1"/>
  <c r="V1733" i="1"/>
  <c r="U1733" i="1"/>
  <c r="S1733" i="1"/>
  <c r="L1733" i="1"/>
  <c r="K1733" i="1"/>
  <c r="AY1733" i="1"/>
  <c r="AX1733" i="1"/>
  <c r="AV1733" i="1"/>
  <c r="AT1733" i="1"/>
  <c r="AS1733" i="1"/>
  <c r="AR1733" i="1"/>
  <c r="AQ1733" i="1"/>
  <c r="AK1733" i="1"/>
  <c r="AJ1733" i="1"/>
  <c r="AI1733" i="1"/>
  <c r="AH1733" i="1"/>
  <c r="AG1733" i="1"/>
  <c r="AE1733" i="1"/>
  <c r="AC1733" i="1"/>
  <c r="AM1707" i="1"/>
  <c r="O1707" i="1"/>
  <c r="AL1707" i="1"/>
  <c r="N1707" i="1"/>
  <c r="AK1707" i="1"/>
  <c r="M1707" i="1"/>
  <c r="AJ1707" i="1"/>
  <c r="L1707" i="1"/>
  <c r="AI1707" i="1"/>
  <c r="K1707" i="1"/>
  <c r="AH1707" i="1"/>
  <c r="AG1707" i="1"/>
  <c r="AF1707" i="1"/>
  <c r="AD1707" i="1"/>
  <c r="AB1707" i="1"/>
  <c r="AY1707" i="1"/>
  <c r="AA1707" i="1"/>
  <c r="AO1707" i="1"/>
  <c r="Q1707" i="1"/>
  <c r="P1707" i="1"/>
  <c r="AX1707" i="1"/>
  <c r="AW1707" i="1"/>
  <c r="AV1707" i="1"/>
  <c r="AU1707" i="1"/>
  <c r="AT1707" i="1"/>
  <c r="AS1707" i="1"/>
  <c r="AR1707" i="1"/>
  <c r="AQ1707" i="1"/>
  <c r="AP1707" i="1"/>
  <c r="AN1707" i="1"/>
  <c r="AE1707" i="1"/>
  <c r="AC1707" i="1"/>
  <c r="Z1707" i="1"/>
  <c r="Y1707" i="1"/>
  <c r="X1707" i="1"/>
  <c r="W1707" i="1"/>
  <c r="V1707" i="1"/>
  <c r="U1707" i="1"/>
  <c r="T1707" i="1"/>
  <c r="S1707" i="1"/>
  <c r="R1707" i="1"/>
  <c r="AM1690" i="1"/>
  <c r="O1690" i="1"/>
  <c r="AL1690" i="1"/>
  <c r="N1690" i="1"/>
  <c r="AK1690" i="1"/>
  <c r="M1690" i="1"/>
  <c r="AJ1690" i="1"/>
  <c r="L1690" i="1"/>
  <c r="AI1690" i="1"/>
  <c r="K1690" i="1"/>
  <c r="AH1690" i="1"/>
  <c r="AO1690" i="1"/>
  <c r="Q1690" i="1"/>
  <c r="X1690" i="1"/>
  <c r="W1690" i="1"/>
  <c r="V1690" i="1"/>
  <c r="U1690" i="1"/>
  <c r="AY1690" i="1"/>
  <c r="T1690" i="1"/>
  <c r="AX1690" i="1"/>
  <c r="S1690" i="1"/>
  <c r="AW1690" i="1"/>
  <c r="R1690" i="1"/>
  <c r="AV1690" i="1"/>
  <c r="P1690" i="1"/>
  <c r="AU1690" i="1"/>
  <c r="AT1690" i="1"/>
  <c r="AS1690" i="1"/>
  <c r="AR1690" i="1"/>
  <c r="AQ1690" i="1"/>
  <c r="AP1690" i="1"/>
  <c r="AN1690" i="1"/>
  <c r="AG1690" i="1"/>
  <c r="AF1690" i="1"/>
  <c r="AE1690" i="1"/>
  <c r="AD1690" i="1"/>
  <c r="AC1690" i="1"/>
  <c r="AB1690" i="1"/>
  <c r="AA1690" i="1"/>
  <c r="Z1690" i="1"/>
  <c r="Y1690" i="1"/>
  <c r="AK1637" i="1"/>
  <c r="M1637" i="1"/>
  <c r="AW1637" i="1"/>
  <c r="X1637" i="1"/>
  <c r="AV1637" i="1"/>
  <c r="W1637" i="1"/>
  <c r="AU1637" i="1"/>
  <c r="V1637" i="1"/>
  <c r="AT1637" i="1"/>
  <c r="U1637" i="1"/>
  <c r="AS1637" i="1"/>
  <c r="T1637" i="1"/>
  <c r="AR1637" i="1"/>
  <c r="S1637" i="1"/>
  <c r="AY1637" i="1"/>
  <c r="Z1637" i="1"/>
  <c r="AB1637" i="1"/>
  <c r="AA1637" i="1"/>
  <c r="Y1637" i="1"/>
  <c r="R1637" i="1"/>
  <c r="Q1637" i="1"/>
  <c r="P1637" i="1"/>
  <c r="O1637" i="1"/>
  <c r="N1637" i="1"/>
  <c r="L1637" i="1"/>
  <c r="AX1637" i="1"/>
  <c r="K1637" i="1"/>
  <c r="AQ1637" i="1"/>
  <c r="AP1637" i="1"/>
  <c r="AO1637" i="1"/>
  <c r="AN1637" i="1"/>
  <c r="AM1637" i="1"/>
  <c r="AL1637" i="1"/>
  <c r="AJ1637" i="1"/>
  <c r="AI1637" i="1"/>
  <c r="AH1637" i="1"/>
  <c r="AG1637" i="1"/>
  <c r="AF1637" i="1"/>
  <c r="AE1637" i="1"/>
  <c r="AD1637" i="1"/>
  <c r="AC1637" i="1"/>
  <c r="AX1576" i="1"/>
  <c r="Z1576" i="1"/>
  <c r="AW1576" i="1"/>
  <c r="Y1576" i="1"/>
  <c r="AV1576" i="1"/>
  <c r="X1576" i="1"/>
  <c r="AU1576" i="1"/>
  <c r="W1576" i="1"/>
  <c r="AT1576" i="1"/>
  <c r="V1576" i="1"/>
  <c r="AS1576" i="1"/>
  <c r="U1576" i="1"/>
  <c r="AB1576" i="1"/>
  <c r="AN1576" i="1"/>
  <c r="AM1576" i="1"/>
  <c r="AL1576" i="1"/>
  <c r="AK1576" i="1"/>
  <c r="AJ1576" i="1"/>
  <c r="AI1576" i="1"/>
  <c r="AH1576" i="1"/>
  <c r="AF1576" i="1"/>
  <c r="AE1576" i="1"/>
  <c r="AD1576" i="1"/>
  <c r="AC1576" i="1"/>
  <c r="AA1576" i="1"/>
  <c r="T1576" i="1"/>
  <c r="S1576" i="1"/>
  <c r="R1576" i="1"/>
  <c r="Q1576" i="1"/>
  <c r="P1576" i="1"/>
  <c r="O1576" i="1"/>
  <c r="AY1576" i="1"/>
  <c r="N1576" i="1"/>
  <c r="AR1576" i="1"/>
  <c r="M1576" i="1"/>
  <c r="AQ1576" i="1"/>
  <c r="L1576" i="1"/>
  <c r="AP1576" i="1"/>
  <c r="K1576" i="1"/>
  <c r="AO1576" i="1"/>
  <c r="AG1576" i="1"/>
  <c r="AW1545" i="1"/>
  <c r="Y1545" i="1"/>
  <c r="AV1545" i="1"/>
  <c r="X1545" i="1"/>
  <c r="AU1545" i="1"/>
  <c r="W1545" i="1"/>
  <c r="AT1545" i="1"/>
  <c r="V1545" i="1"/>
  <c r="AS1545" i="1"/>
  <c r="U1545" i="1"/>
  <c r="AR1545" i="1"/>
  <c r="T1545" i="1"/>
  <c r="AY1545" i="1"/>
  <c r="AA1545" i="1"/>
  <c r="Q1545" i="1"/>
  <c r="P1545" i="1"/>
  <c r="O1545" i="1"/>
  <c r="N1545" i="1"/>
  <c r="AX1545" i="1"/>
  <c r="M1545" i="1"/>
  <c r="AP1545" i="1"/>
  <c r="K1545" i="1"/>
  <c r="AN1545" i="1"/>
  <c r="AM1545" i="1"/>
  <c r="AL1545" i="1"/>
  <c r="AK1545" i="1"/>
  <c r="AJ1545" i="1"/>
  <c r="AI1545" i="1"/>
  <c r="AH1545" i="1"/>
  <c r="AF1545" i="1"/>
  <c r="AD1545" i="1"/>
  <c r="AC1545" i="1"/>
  <c r="Z1545" i="1"/>
  <c r="S1545" i="1"/>
  <c r="AQ1545" i="1"/>
  <c r="AO1545" i="1"/>
  <c r="AG1545" i="1"/>
  <c r="AE1545" i="1"/>
  <c r="AB1545" i="1"/>
  <c r="R1545" i="1"/>
  <c r="L1545" i="1"/>
  <c r="AI1486" i="1"/>
  <c r="K1486" i="1"/>
  <c r="AH1486" i="1"/>
  <c r="AG1486" i="1"/>
  <c r="AF1486" i="1"/>
  <c r="AB1486" i="1"/>
  <c r="AN1486" i="1"/>
  <c r="AM1486" i="1"/>
  <c r="AL1486" i="1"/>
  <c r="AK1486" i="1"/>
  <c r="AJ1486" i="1"/>
  <c r="AE1486" i="1"/>
  <c r="AD1486" i="1"/>
  <c r="AC1486" i="1"/>
  <c r="AA1486" i="1"/>
  <c r="Z1486" i="1"/>
  <c r="Y1486" i="1"/>
  <c r="W1486" i="1"/>
  <c r="AY1486" i="1"/>
  <c r="V1486" i="1"/>
  <c r="AU1486" i="1"/>
  <c r="R1486" i="1"/>
  <c r="P1486" i="1"/>
  <c r="O1486" i="1"/>
  <c r="N1486" i="1"/>
  <c r="M1486" i="1"/>
  <c r="L1486" i="1"/>
  <c r="AX1486" i="1"/>
  <c r="AW1486" i="1"/>
  <c r="AV1486" i="1"/>
  <c r="AT1486" i="1"/>
  <c r="AS1486" i="1"/>
  <c r="AR1486" i="1"/>
  <c r="AQ1486" i="1"/>
  <c r="AP1486" i="1"/>
  <c r="AO1486" i="1"/>
  <c r="X1486" i="1"/>
  <c r="U1486" i="1"/>
  <c r="T1486" i="1"/>
  <c r="S1486" i="1"/>
  <c r="Q1486" i="1"/>
  <c r="AU1510" i="1"/>
  <c r="W1510" i="1"/>
  <c r="AS1510" i="1"/>
  <c r="U1510" i="1"/>
  <c r="AY1510" i="1"/>
  <c r="Y1510" i="1"/>
  <c r="AX1510" i="1"/>
  <c r="X1510" i="1"/>
  <c r="AW1510" i="1"/>
  <c r="V1510" i="1"/>
  <c r="AV1510" i="1"/>
  <c r="T1510" i="1"/>
  <c r="AP1510" i="1"/>
  <c r="P1510" i="1"/>
  <c r="AK1510" i="1"/>
  <c r="K1510" i="1"/>
  <c r="AB1510" i="1"/>
  <c r="R1510" i="1"/>
  <c r="Q1510" i="1"/>
  <c r="O1510" i="1"/>
  <c r="N1510" i="1"/>
  <c r="M1510" i="1"/>
  <c r="L1510" i="1"/>
  <c r="AT1510" i="1"/>
  <c r="AR1510" i="1"/>
  <c r="AQ1510" i="1"/>
  <c r="AO1510" i="1"/>
  <c r="AN1510" i="1"/>
  <c r="AM1510" i="1"/>
  <c r="AL1510" i="1"/>
  <c r="AJ1510" i="1"/>
  <c r="AI1510" i="1"/>
  <c r="AH1510" i="1"/>
  <c r="AG1510" i="1"/>
  <c r="AF1510" i="1"/>
  <c r="AE1510" i="1"/>
  <c r="AD1510" i="1"/>
  <c r="AC1510" i="1"/>
  <c r="AA1510" i="1"/>
  <c r="Z1510" i="1"/>
  <c r="S1510" i="1"/>
  <c r="J1580" i="1"/>
  <c r="AS9" i="2" s="1"/>
  <c r="AI1490" i="1"/>
  <c r="K1490" i="1"/>
  <c r="AH1490" i="1"/>
  <c r="AG1490" i="1"/>
  <c r="AF1490" i="1"/>
  <c r="AB1490" i="1"/>
  <c r="W1490" i="1"/>
  <c r="AY1490" i="1"/>
  <c r="V1490" i="1"/>
  <c r="AX1490" i="1"/>
  <c r="U1490" i="1"/>
  <c r="AW1490" i="1"/>
  <c r="T1490" i="1"/>
  <c r="AV1490" i="1"/>
  <c r="S1490" i="1"/>
  <c r="AU1490" i="1"/>
  <c r="R1490" i="1"/>
  <c r="AT1490" i="1"/>
  <c r="Q1490" i="1"/>
  <c r="AS1490" i="1"/>
  <c r="P1490" i="1"/>
  <c r="AR1490" i="1"/>
  <c r="O1490" i="1"/>
  <c r="AQ1490" i="1"/>
  <c r="N1490" i="1"/>
  <c r="AP1490" i="1"/>
  <c r="M1490" i="1"/>
  <c r="AN1490" i="1"/>
  <c r="AM1490" i="1"/>
  <c r="AE1490" i="1"/>
  <c r="AD1490" i="1"/>
  <c r="AC1490" i="1"/>
  <c r="AO1490" i="1"/>
  <c r="AL1490" i="1"/>
  <c r="AK1490" i="1"/>
  <c r="AJ1490" i="1"/>
  <c r="AA1490" i="1"/>
  <c r="Z1490" i="1"/>
  <c r="Y1490" i="1"/>
  <c r="X1490" i="1"/>
  <c r="L1490" i="1"/>
  <c r="AG126" i="2"/>
  <c r="I126" i="2"/>
  <c r="G126" i="2"/>
  <c r="AC126" i="2"/>
  <c r="AR126" i="2"/>
  <c r="T126" i="2"/>
  <c r="V126" i="2"/>
  <c r="U126" i="2"/>
  <c r="S126" i="2"/>
  <c r="AU126" i="2"/>
  <c r="R126" i="2"/>
  <c r="AT126" i="2"/>
  <c r="Q126" i="2"/>
  <c r="AS126" i="2"/>
  <c r="P126" i="2"/>
  <c r="AB126" i="2"/>
  <c r="H126" i="2"/>
  <c r="AQ126" i="2"/>
  <c r="AP126" i="2"/>
  <c r="AO126" i="2"/>
  <c r="W126" i="2"/>
  <c r="O126" i="2"/>
  <c r="AN126" i="2"/>
  <c r="AM126" i="2"/>
  <c r="AL126" i="2"/>
  <c r="AK126" i="2"/>
  <c r="AJ126" i="2"/>
  <c r="AI126" i="2"/>
  <c r="AH126" i="2"/>
  <c r="AF126" i="2"/>
  <c r="AA126" i="2"/>
  <c r="Z126" i="2"/>
  <c r="Y126" i="2"/>
  <c r="X126" i="2"/>
  <c r="N126" i="2"/>
  <c r="M126" i="2"/>
  <c r="L126" i="2"/>
  <c r="K126" i="2"/>
  <c r="J126" i="2"/>
  <c r="AS1502" i="1"/>
  <c r="U1502" i="1"/>
  <c r="AD1502" i="1"/>
  <c r="AC1502" i="1"/>
  <c r="AB1502" i="1"/>
  <c r="AA1502" i="1"/>
  <c r="AV1502" i="1"/>
  <c r="W1502" i="1"/>
  <c r="AP1502" i="1"/>
  <c r="AG1502" i="1"/>
  <c r="X1502" i="1"/>
  <c r="V1502" i="1"/>
  <c r="T1502" i="1"/>
  <c r="S1502" i="1"/>
  <c r="R1502" i="1"/>
  <c r="AY1502" i="1"/>
  <c r="Q1502" i="1"/>
  <c r="AX1502" i="1"/>
  <c r="P1502" i="1"/>
  <c r="AW1502" i="1"/>
  <c r="O1502" i="1"/>
  <c r="AU1502" i="1"/>
  <c r="N1502" i="1"/>
  <c r="AT1502" i="1"/>
  <c r="M1502" i="1"/>
  <c r="AR1502" i="1"/>
  <c r="L1502" i="1"/>
  <c r="AQ1502" i="1"/>
  <c r="K1502" i="1"/>
  <c r="AO1502" i="1"/>
  <c r="AN1502" i="1"/>
  <c r="AM1502" i="1"/>
  <c r="AL1502" i="1"/>
  <c r="AK1502" i="1"/>
  <c r="AJ1502" i="1"/>
  <c r="AI1502" i="1"/>
  <c r="AH1502" i="1"/>
  <c r="AD126" i="2" s="1"/>
  <c r="AE1502" i="1"/>
  <c r="Z1502" i="1"/>
  <c r="AF1502" i="1"/>
  <c r="Y1502" i="1"/>
  <c r="J1482" i="1"/>
  <c r="AI1459" i="1"/>
  <c r="K1459" i="1"/>
  <c r="AH1459" i="1"/>
  <c r="AG1459" i="1"/>
  <c r="AF1459" i="1"/>
  <c r="AW1459" i="1"/>
  <c r="U1459" i="1"/>
  <c r="AV1459" i="1"/>
  <c r="T1459" i="1"/>
  <c r="AU1459" i="1"/>
  <c r="S1459" i="1"/>
  <c r="AT1459" i="1"/>
  <c r="R1459" i="1"/>
  <c r="AQ1459" i="1"/>
  <c r="O1459" i="1"/>
  <c r="AO1459" i="1"/>
  <c r="M1459" i="1"/>
  <c r="AK1459" i="1"/>
  <c r="AJ1459" i="1"/>
  <c r="AE1459" i="1"/>
  <c r="AD1459" i="1"/>
  <c r="AC1459" i="1"/>
  <c r="AB1459" i="1"/>
  <c r="AA1459" i="1"/>
  <c r="Z1459" i="1"/>
  <c r="Y1459" i="1"/>
  <c r="X1459" i="1"/>
  <c r="W1459" i="1"/>
  <c r="V1459" i="1"/>
  <c r="Q1459" i="1"/>
  <c r="P1459" i="1"/>
  <c r="N1459" i="1"/>
  <c r="L1459" i="1"/>
  <c r="AY1459" i="1"/>
  <c r="AX1459" i="1"/>
  <c r="AS1459" i="1"/>
  <c r="AR1459" i="1"/>
  <c r="AP1459" i="1"/>
  <c r="AN1459" i="1"/>
  <c r="AM1459" i="1"/>
  <c r="AL1459" i="1"/>
  <c r="J1335" i="1"/>
  <c r="J1337" i="1"/>
  <c r="AI1302" i="1"/>
  <c r="K1302" i="1"/>
  <c r="AF1302" i="1"/>
  <c r="AE1302" i="1"/>
  <c r="Y1302" i="1"/>
  <c r="AY1302" i="1"/>
  <c r="X1302" i="1"/>
  <c r="AX1302" i="1"/>
  <c r="W1302" i="1"/>
  <c r="AW1302" i="1"/>
  <c r="V1302" i="1"/>
  <c r="AU1302" i="1"/>
  <c r="T1302" i="1"/>
  <c r="AB1302" i="1"/>
  <c r="AH1302" i="1"/>
  <c r="AG1302" i="1"/>
  <c r="AD1302" i="1"/>
  <c r="AC1302" i="1"/>
  <c r="AA1302" i="1"/>
  <c r="Z1302" i="1"/>
  <c r="U1302" i="1"/>
  <c r="S1302" i="1"/>
  <c r="R1302" i="1"/>
  <c r="Q1302" i="1"/>
  <c r="P1302" i="1"/>
  <c r="O1302" i="1"/>
  <c r="AV1302" i="1"/>
  <c r="N1302" i="1"/>
  <c r="AT1302" i="1"/>
  <c r="M1302" i="1"/>
  <c r="AS1302" i="1"/>
  <c r="L1302" i="1"/>
  <c r="AQ1302" i="1"/>
  <c r="AP1302" i="1"/>
  <c r="AO1302" i="1"/>
  <c r="AN1302" i="1"/>
  <c r="AR1302" i="1"/>
  <c r="AM1302" i="1"/>
  <c r="AL1302" i="1"/>
  <c r="AK1302" i="1"/>
  <c r="AJ1302" i="1"/>
  <c r="AT1264" i="1"/>
  <c r="V1264" i="1"/>
  <c r="AS1264" i="1"/>
  <c r="U1264" i="1"/>
  <c r="AR1264" i="1"/>
  <c r="T1264" i="1"/>
  <c r="AQ1264" i="1"/>
  <c r="S1264" i="1"/>
  <c r="AO1264" i="1"/>
  <c r="Q1264" i="1"/>
  <c r="AW1264" i="1"/>
  <c r="Y1264" i="1"/>
  <c r="AX1264" i="1"/>
  <c r="N1264" i="1"/>
  <c r="AU1264" i="1"/>
  <c r="L1264" i="1"/>
  <c r="AP1264" i="1"/>
  <c r="K1264" i="1"/>
  <c r="AN1264" i="1"/>
  <c r="AM1264" i="1"/>
  <c r="AL1264" i="1"/>
  <c r="AK1264" i="1"/>
  <c r="AJ1264" i="1"/>
  <c r="AH1264" i="1"/>
  <c r="AF1264" i="1"/>
  <c r="AA1264" i="1"/>
  <c r="AY1264" i="1"/>
  <c r="AV1264" i="1"/>
  <c r="AI1264" i="1"/>
  <c r="AG1264" i="1"/>
  <c r="AE1264" i="1"/>
  <c r="AD1264" i="1"/>
  <c r="AC1264" i="1"/>
  <c r="AB1264" i="1"/>
  <c r="Z1264" i="1"/>
  <c r="X1264" i="1"/>
  <c r="W1264" i="1"/>
  <c r="R1264" i="1"/>
  <c r="P1264" i="1"/>
  <c r="O1264" i="1"/>
  <c r="M1264" i="1"/>
  <c r="I72" i="2" s="1"/>
  <c r="AW1205" i="1"/>
  <c r="Y1205" i="1"/>
  <c r="AV1205" i="1"/>
  <c r="X1205" i="1"/>
  <c r="AU1205" i="1"/>
  <c r="W1205" i="1"/>
  <c r="AS1205" i="1"/>
  <c r="U1205" i="1"/>
  <c r="AQ1205" i="1"/>
  <c r="S1205" i="1"/>
  <c r="AN1205" i="1"/>
  <c r="P1205" i="1"/>
  <c r="AB1205" i="1"/>
  <c r="AP1205" i="1"/>
  <c r="AO1205" i="1"/>
  <c r="AM1205" i="1"/>
  <c r="AL1205" i="1"/>
  <c r="AK1205" i="1"/>
  <c r="AJ1205" i="1"/>
  <c r="AI1205" i="1"/>
  <c r="AH1205" i="1"/>
  <c r="AG1205" i="1"/>
  <c r="AF1205" i="1"/>
  <c r="AE1205" i="1"/>
  <c r="AD1205" i="1"/>
  <c r="AC1205" i="1"/>
  <c r="AA1205" i="1"/>
  <c r="Z1205" i="1"/>
  <c r="V1205" i="1"/>
  <c r="T1205" i="1"/>
  <c r="R1205" i="1"/>
  <c r="Q1205" i="1"/>
  <c r="O1205" i="1"/>
  <c r="AY1205" i="1"/>
  <c r="N1205" i="1"/>
  <c r="AX1205" i="1"/>
  <c r="M1205" i="1"/>
  <c r="AT1205" i="1"/>
  <c r="L1205" i="1"/>
  <c r="AR1205" i="1"/>
  <c r="K1205" i="1"/>
  <c r="AW1184" i="1"/>
  <c r="Y1184" i="1"/>
  <c r="AV1184" i="1"/>
  <c r="X1184" i="1"/>
  <c r="AU1184" i="1"/>
  <c r="W1184" i="1"/>
  <c r="AN1184" i="1"/>
  <c r="P1184" i="1"/>
  <c r="AE1184" i="1"/>
  <c r="AD1184" i="1"/>
  <c r="AC1184" i="1"/>
  <c r="AB1184" i="1"/>
  <c r="AA1184" i="1"/>
  <c r="Z1184" i="1"/>
  <c r="V1184" i="1"/>
  <c r="U1184" i="1"/>
  <c r="AY1184" i="1"/>
  <c r="T1184" i="1"/>
  <c r="AX1184" i="1"/>
  <c r="S1184" i="1"/>
  <c r="AT1184" i="1"/>
  <c r="R1184" i="1"/>
  <c r="AS1184" i="1"/>
  <c r="Q1184" i="1"/>
  <c r="AR1184" i="1"/>
  <c r="O1184" i="1"/>
  <c r="AQ1184" i="1"/>
  <c r="N1184" i="1"/>
  <c r="AP1184" i="1"/>
  <c r="M1184" i="1"/>
  <c r="AO1184" i="1"/>
  <c r="L1184" i="1"/>
  <c r="AM1184" i="1"/>
  <c r="K1184" i="1"/>
  <c r="AL1184" i="1"/>
  <c r="AK1184" i="1"/>
  <c r="AJ1184" i="1"/>
  <c r="AI1184" i="1"/>
  <c r="AH1184" i="1"/>
  <c r="AG1184" i="1"/>
  <c r="AF1184" i="1"/>
  <c r="AI1140" i="1"/>
  <c r="K1140" i="1"/>
  <c r="AH1140" i="1"/>
  <c r="AF1140" i="1"/>
  <c r="AD1140" i="1"/>
  <c r="AB1140" i="1"/>
  <c r="AW1140" i="1"/>
  <c r="Y1140" i="1"/>
  <c r="AK1140" i="1"/>
  <c r="M1140" i="1"/>
  <c r="AT1140" i="1"/>
  <c r="O1140" i="1"/>
  <c r="AS1140" i="1"/>
  <c r="N1140" i="1"/>
  <c r="AR1140" i="1"/>
  <c r="L1140" i="1"/>
  <c r="AQ1140" i="1"/>
  <c r="AP1140" i="1"/>
  <c r="AO1140" i="1"/>
  <c r="AN1140" i="1"/>
  <c r="AM1140" i="1"/>
  <c r="AL1140" i="1"/>
  <c r="AJ1140" i="1"/>
  <c r="AG1140" i="1"/>
  <c r="AE1140" i="1"/>
  <c r="AC1140" i="1"/>
  <c r="AA1140" i="1"/>
  <c r="Z1140" i="1"/>
  <c r="V69" i="2" s="1"/>
  <c r="X1140" i="1"/>
  <c r="W1140" i="1"/>
  <c r="V1140" i="1"/>
  <c r="U1140" i="1"/>
  <c r="T1140" i="1"/>
  <c r="AY1140" i="1"/>
  <c r="S1140" i="1"/>
  <c r="AX1140" i="1"/>
  <c r="R1140" i="1"/>
  <c r="AV1140" i="1"/>
  <c r="Q1140" i="1"/>
  <c r="AU1140" i="1"/>
  <c r="P1140" i="1"/>
  <c r="AI1104" i="1"/>
  <c r="K1104" i="1"/>
  <c r="AH1104" i="1"/>
  <c r="AF1104" i="1"/>
  <c r="AD1104" i="1"/>
  <c r="AB1104" i="1"/>
  <c r="AW1104" i="1"/>
  <c r="Y1104" i="1"/>
  <c r="AK1104" i="1"/>
  <c r="M1104" i="1"/>
  <c r="AT1104" i="1"/>
  <c r="O1104" i="1"/>
  <c r="AS1104" i="1"/>
  <c r="N1104" i="1"/>
  <c r="AR1104" i="1"/>
  <c r="L1104" i="1"/>
  <c r="AQ1104" i="1"/>
  <c r="AP1104" i="1"/>
  <c r="AO1104" i="1"/>
  <c r="AM1104" i="1"/>
  <c r="AL1104" i="1"/>
  <c r="AJ1104" i="1"/>
  <c r="AE1104" i="1"/>
  <c r="AA1104" i="1"/>
  <c r="T1104" i="1"/>
  <c r="S1104" i="1"/>
  <c r="R1104" i="1"/>
  <c r="Q1104" i="1"/>
  <c r="P1104" i="1"/>
  <c r="AY1104" i="1"/>
  <c r="AX1104" i="1"/>
  <c r="AV1104" i="1"/>
  <c r="AU1104" i="1"/>
  <c r="AN1104" i="1"/>
  <c r="AG1104" i="1"/>
  <c r="AC1104" i="1"/>
  <c r="Z1104" i="1"/>
  <c r="X1104" i="1"/>
  <c r="W1104" i="1"/>
  <c r="V1104" i="1"/>
  <c r="U1104" i="1"/>
  <c r="AI1145" i="1"/>
  <c r="K1145" i="1"/>
  <c r="AH1145" i="1"/>
  <c r="AF1145" i="1"/>
  <c r="AE1145" i="1"/>
  <c r="AD1145" i="1"/>
  <c r="AB1145" i="1"/>
  <c r="AW1145" i="1"/>
  <c r="Y1145" i="1"/>
  <c r="AK1145" i="1"/>
  <c r="M1145" i="1"/>
  <c r="AL1145" i="1"/>
  <c r="AJ1145" i="1"/>
  <c r="AG1145" i="1"/>
  <c r="AC1145" i="1"/>
  <c r="AA1145" i="1"/>
  <c r="Z1145" i="1"/>
  <c r="V75" i="2" s="1"/>
  <c r="X1145" i="1"/>
  <c r="W1145" i="1"/>
  <c r="V1145" i="1"/>
  <c r="U1145" i="1"/>
  <c r="T1145" i="1"/>
  <c r="S1145" i="1"/>
  <c r="AY1145" i="1"/>
  <c r="R1145" i="1"/>
  <c r="AX1145" i="1"/>
  <c r="Q1145" i="1"/>
  <c r="AV1145" i="1"/>
  <c r="P1145" i="1"/>
  <c r="AU1145" i="1"/>
  <c r="O1145" i="1"/>
  <c r="AT1145" i="1"/>
  <c r="N1145" i="1"/>
  <c r="AS1145" i="1"/>
  <c r="L1145" i="1"/>
  <c r="AR1145" i="1"/>
  <c r="AQ1145" i="1"/>
  <c r="AP1145" i="1"/>
  <c r="AO1145" i="1"/>
  <c r="AN1145" i="1"/>
  <c r="AM1145" i="1"/>
  <c r="AS749" i="1"/>
  <c r="U749" i="1"/>
  <c r="AH749" i="1"/>
  <c r="AG749" i="1"/>
  <c r="AE749" i="1"/>
  <c r="AD749" i="1"/>
  <c r="AA749" i="1"/>
  <c r="AC749" i="1"/>
  <c r="AB749" i="1"/>
  <c r="Z749" i="1"/>
  <c r="Y749" i="1"/>
  <c r="X749" i="1"/>
  <c r="W749" i="1"/>
  <c r="V749" i="1"/>
  <c r="AY749" i="1"/>
  <c r="T749" i="1"/>
  <c r="AX749" i="1"/>
  <c r="S749" i="1"/>
  <c r="AW749" i="1"/>
  <c r="R749" i="1"/>
  <c r="AV749" i="1"/>
  <c r="Q749" i="1"/>
  <c r="AU749" i="1"/>
  <c r="P749" i="1"/>
  <c r="AT749" i="1"/>
  <c r="O749" i="1"/>
  <c r="AQ749" i="1"/>
  <c r="M749" i="1"/>
  <c r="AP749" i="1"/>
  <c r="L749" i="1"/>
  <c r="AO749" i="1"/>
  <c r="K749" i="1"/>
  <c r="AM749" i="1"/>
  <c r="AR749" i="1"/>
  <c r="AN749" i="1"/>
  <c r="AL749" i="1"/>
  <c r="AK749" i="1"/>
  <c r="AJ749" i="1"/>
  <c r="AI749" i="1"/>
  <c r="AF749" i="1"/>
  <c r="N749" i="1"/>
  <c r="J110" i="2" s="1"/>
  <c r="AV826" i="1"/>
  <c r="X826" i="1"/>
  <c r="AU826" i="1"/>
  <c r="W826" i="1"/>
  <c r="AT826" i="1"/>
  <c r="V826" i="1"/>
  <c r="AS826" i="1"/>
  <c r="U826" i="1"/>
  <c r="AQ826" i="1"/>
  <c r="S826" i="1"/>
  <c r="AM826" i="1"/>
  <c r="O826" i="1"/>
  <c r="AY826" i="1"/>
  <c r="P826" i="1"/>
  <c r="AX826" i="1"/>
  <c r="N826" i="1"/>
  <c r="AW826" i="1"/>
  <c r="M826" i="1"/>
  <c r="AR826" i="1"/>
  <c r="L826" i="1"/>
  <c r="AP826" i="1"/>
  <c r="K826" i="1"/>
  <c r="AO826" i="1"/>
  <c r="AN826" i="1"/>
  <c r="AL826" i="1"/>
  <c r="AK826" i="1"/>
  <c r="AJ826" i="1"/>
  <c r="AI826" i="1"/>
  <c r="AG826" i="1"/>
  <c r="AB826" i="1"/>
  <c r="AH826" i="1"/>
  <c r="AF826" i="1"/>
  <c r="AD826" i="1"/>
  <c r="AC826" i="1"/>
  <c r="AA826" i="1"/>
  <c r="Y826" i="1"/>
  <c r="R826" i="1"/>
  <c r="Q826" i="1"/>
  <c r="AE826" i="1"/>
  <c r="Z826" i="1"/>
  <c r="T826" i="1"/>
  <c r="AR957" i="1"/>
  <c r="T957" i="1"/>
  <c r="AQ957" i="1"/>
  <c r="S957" i="1"/>
  <c r="AN957" i="1"/>
  <c r="P957" i="1"/>
  <c r="AM957" i="1"/>
  <c r="O957" i="1"/>
  <c r="AK957" i="1"/>
  <c r="M957" i="1"/>
  <c r="AJ957" i="1"/>
  <c r="L957" i="1"/>
  <c r="AI957" i="1"/>
  <c r="K957" i="1"/>
  <c r="AY957" i="1"/>
  <c r="R957" i="1"/>
  <c r="AX957" i="1"/>
  <c r="Q957" i="1"/>
  <c r="AW957" i="1"/>
  <c r="N957" i="1"/>
  <c r="AV957" i="1"/>
  <c r="AU957" i="1"/>
  <c r="AT957" i="1"/>
  <c r="AP957" i="1"/>
  <c r="AO957" i="1"/>
  <c r="AL957" i="1"/>
  <c r="AH957" i="1"/>
  <c r="AF957" i="1"/>
  <c r="AE957" i="1"/>
  <c r="AD957" i="1"/>
  <c r="AB957" i="1"/>
  <c r="AA957" i="1"/>
  <c r="Z957" i="1"/>
  <c r="Y957" i="1"/>
  <c r="W957" i="1"/>
  <c r="V957" i="1"/>
  <c r="AS957" i="1"/>
  <c r="AG957" i="1"/>
  <c r="X957" i="1"/>
  <c r="U957" i="1"/>
  <c r="AC957" i="1"/>
  <c r="AV808" i="1"/>
  <c r="X808" i="1"/>
  <c r="AU808" i="1"/>
  <c r="W808" i="1"/>
  <c r="AT808" i="1"/>
  <c r="V808" i="1"/>
  <c r="AS808" i="1"/>
  <c r="U808" i="1"/>
  <c r="AQ808" i="1"/>
  <c r="S808" i="1"/>
  <c r="AM808" i="1"/>
  <c r="O808" i="1"/>
  <c r="AY808" i="1"/>
  <c r="P808" i="1"/>
  <c r="AX808" i="1"/>
  <c r="N808" i="1"/>
  <c r="AW808" i="1"/>
  <c r="M808" i="1"/>
  <c r="AR808" i="1"/>
  <c r="L808" i="1"/>
  <c r="AP808" i="1"/>
  <c r="K808" i="1"/>
  <c r="AL808" i="1"/>
  <c r="AG808" i="1"/>
  <c r="AB808" i="1"/>
  <c r="Z808" i="1"/>
  <c r="Y808" i="1"/>
  <c r="T808" i="1"/>
  <c r="R808" i="1"/>
  <c r="Q808" i="1"/>
  <c r="AN808" i="1"/>
  <c r="AK808" i="1"/>
  <c r="AJ808" i="1"/>
  <c r="AH808" i="1"/>
  <c r="AE808" i="1"/>
  <c r="AD808" i="1"/>
  <c r="AO808" i="1"/>
  <c r="AI808" i="1"/>
  <c r="AF808" i="1"/>
  <c r="AC808" i="1"/>
  <c r="AA808" i="1"/>
  <c r="J788" i="1"/>
  <c r="AV801" i="1"/>
  <c r="X801" i="1"/>
  <c r="AU801" i="1"/>
  <c r="W801" i="1"/>
  <c r="AT801" i="1"/>
  <c r="V801" i="1"/>
  <c r="AS801" i="1"/>
  <c r="U801" i="1"/>
  <c r="AQ801" i="1"/>
  <c r="S801" i="1"/>
  <c r="AM801" i="1"/>
  <c r="O801" i="1"/>
  <c r="AG801" i="1"/>
  <c r="AF801" i="1"/>
  <c r="AD801" i="1"/>
  <c r="AC801" i="1"/>
  <c r="Z801" i="1"/>
  <c r="AY801" i="1"/>
  <c r="P801" i="1"/>
  <c r="AO801" i="1"/>
  <c r="AH801" i="1"/>
  <c r="AE801" i="1"/>
  <c r="AB801" i="1"/>
  <c r="AA801" i="1"/>
  <c r="Y801" i="1"/>
  <c r="T801" i="1"/>
  <c r="R801" i="1"/>
  <c r="Q801" i="1"/>
  <c r="N801" i="1"/>
  <c r="M801" i="1"/>
  <c r="L801" i="1"/>
  <c r="K801" i="1"/>
  <c r="AX801" i="1"/>
  <c r="AW801" i="1"/>
  <c r="AP801" i="1"/>
  <c r="AL801" i="1"/>
  <c r="AK801" i="1"/>
  <c r="AR801" i="1"/>
  <c r="AN801" i="1"/>
  <c r="AJ801" i="1"/>
  <c r="AI801" i="1"/>
  <c r="AX717" i="1"/>
  <c r="Z717" i="1"/>
  <c r="AW717" i="1"/>
  <c r="Y717" i="1"/>
  <c r="AV717" i="1"/>
  <c r="X717" i="1"/>
  <c r="AU717" i="1"/>
  <c r="W717" i="1"/>
  <c r="AT717" i="1"/>
  <c r="V717" i="1"/>
  <c r="AR717" i="1"/>
  <c r="T717" i="1"/>
  <c r="AQ717" i="1"/>
  <c r="S717" i="1"/>
  <c r="AP717" i="1"/>
  <c r="R717" i="1"/>
  <c r="AM717" i="1"/>
  <c r="O717" i="1"/>
  <c r="AL717" i="1"/>
  <c r="N717" i="1"/>
  <c r="AI717" i="1"/>
  <c r="K717" i="1"/>
  <c r="L717" i="1"/>
  <c r="AY717" i="1"/>
  <c r="AS717" i="1"/>
  <c r="AO717" i="1"/>
  <c r="AN717" i="1"/>
  <c r="AK717" i="1"/>
  <c r="AJ717" i="1"/>
  <c r="AH717" i="1"/>
  <c r="AG717" i="1"/>
  <c r="AF717" i="1"/>
  <c r="AE717" i="1"/>
  <c r="AD717" i="1"/>
  <c r="AC717" i="1"/>
  <c r="AB717" i="1"/>
  <c r="AA717" i="1"/>
  <c r="U717" i="1"/>
  <c r="Q717" i="1"/>
  <c r="P717" i="1"/>
  <c r="M717" i="1"/>
  <c r="J741" i="1"/>
  <c r="AF745" i="1"/>
  <c r="AE745" i="1"/>
  <c r="AW745" i="1"/>
  <c r="Y745" i="1"/>
  <c r="Z745" i="1"/>
  <c r="X745" i="1"/>
  <c r="AY745" i="1"/>
  <c r="W745" i="1"/>
  <c r="AX745" i="1"/>
  <c r="V745" i="1"/>
  <c r="AV745" i="1"/>
  <c r="U745" i="1"/>
  <c r="AU745" i="1"/>
  <c r="T745" i="1"/>
  <c r="AT745" i="1"/>
  <c r="S745" i="1"/>
  <c r="AS745" i="1"/>
  <c r="R745" i="1"/>
  <c r="AR745" i="1"/>
  <c r="Q745" i="1"/>
  <c r="AQ745" i="1"/>
  <c r="P745" i="1"/>
  <c r="AP745" i="1"/>
  <c r="O745" i="1"/>
  <c r="AO745" i="1"/>
  <c r="N745" i="1"/>
  <c r="AN745" i="1"/>
  <c r="M745" i="1"/>
  <c r="AL745" i="1"/>
  <c r="K745" i="1"/>
  <c r="AK745" i="1"/>
  <c r="AJ745" i="1"/>
  <c r="AH745" i="1"/>
  <c r="AM745" i="1"/>
  <c r="AI745" i="1"/>
  <c r="AG745" i="1"/>
  <c r="AD745" i="1"/>
  <c r="AC745" i="1"/>
  <c r="AB745" i="1"/>
  <c r="AA745" i="1"/>
  <c r="L745" i="1"/>
  <c r="AW731" i="1"/>
  <c r="Y731" i="1"/>
  <c r="AY731" i="1"/>
  <c r="Z731" i="1"/>
  <c r="AX731" i="1"/>
  <c r="X731" i="1"/>
  <c r="AV731" i="1"/>
  <c r="W731" i="1"/>
  <c r="AU731" i="1"/>
  <c r="V731" i="1"/>
  <c r="AT731" i="1"/>
  <c r="U731" i="1"/>
  <c r="AS731" i="1"/>
  <c r="T731" i="1"/>
  <c r="AR731" i="1"/>
  <c r="S731" i="1"/>
  <c r="AQ731" i="1"/>
  <c r="R731" i="1"/>
  <c r="AP731" i="1"/>
  <c r="Q731" i="1"/>
  <c r="AO731" i="1"/>
  <c r="P731" i="1"/>
  <c r="AN731" i="1"/>
  <c r="O731" i="1"/>
  <c r="AM731" i="1"/>
  <c r="N731" i="1"/>
  <c r="AL731" i="1"/>
  <c r="M731" i="1"/>
  <c r="AI731" i="1"/>
  <c r="AG731" i="1"/>
  <c r="AF731" i="1"/>
  <c r="AE731" i="1"/>
  <c r="AD731" i="1"/>
  <c r="AC731" i="1"/>
  <c r="AB731" i="1"/>
  <c r="AA731" i="1"/>
  <c r="L731" i="1"/>
  <c r="H115" i="2" s="1"/>
  <c r="K731" i="1"/>
  <c r="AK731" i="1"/>
  <c r="AJ731" i="1"/>
  <c r="AH731" i="1"/>
  <c r="AW727" i="1"/>
  <c r="Y727" i="1"/>
  <c r="AP727" i="1"/>
  <c r="Q727" i="1"/>
  <c r="AO727" i="1"/>
  <c r="P727" i="1"/>
  <c r="AN727" i="1"/>
  <c r="O727" i="1"/>
  <c r="AM727" i="1"/>
  <c r="N727" i="1"/>
  <c r="AL727" i="1"/>
  <c r="M727" i="1"/>
  <c r="AK727" i="1"/>
  <c r="L727" i="1"/>
  <c r="AJ727" i="1"/>
  <c r="K727" i="1"/>
  <c r="AI727" i="1"/>
  <c r="AH727" i="1"/>
  <c r="AG727" i="1"/>
  <c r="AF727" i="1"/>
  <c r="AE727" i="1"/>
  <c r="AD727" i="1"/>
  <c r="AA727" i="1"/>
  <c r="AX727" i="1"/>
  <c r="AV727" i="1"/>
  <c r="AU727" i="1"/>
  <c r="AT727" i="1"/>
  <c r="AS727" i="1"/>
  <c r="AR727" i="1"/>
  <c r="AQ727" i="1"/>
  <c r="AC727" i="1"/>
  <c r="AB727" i="1"/>
  <c r="Z727" i="1"/>
  <c r="X727" i="1"/>
  <c r="W727" i="1"/>
  <c r="V727" i="1"/>
  <c r="U727" i="1"/>
  <c r="T727" i="1"/>
  <c r="S727" i="1"/>
  <c r="R727" i="1"/>
  <c r="AY727" i="1"/>
  <c r="J728" i="1"/>
  <c r="AF740" i="1"/>
  <c r="AW740" i="1"/>
  <c r="Y740" i="1"/>
  <c r="Z740" i="1"/>
  <c r="AY740" i="1"/>
  <c r="X740" i="1"/>
  <c r="AX740" i="1"/>
  <c r="W740" i="1"/>
  <c r="AV740" i="1"/>
  <c r="V740" i="1"/>
  <c r="AU740" i="1"/>
  <c r="U740" i="1"/>
  <c r="AT740" i="1"/>
  <c r="T740" i="1"/>
  <c r="AS740" i="1"/>
  <c r="S740" i="1"/>
  <c r="AR740" i="1"/>
  <c r="R740" i="1"/>
  <c r="AQ740" i="1"/>
  <c r="Q740" i="1"/>
  <c r="AP740" i="1"/>
  <c r="P740" i="1"/>
  <c r="AO740" i="1"/>
  <c r="O740" i="1"/>
  <c r="AN740" i="1"/>
  <c r="N740" i="1"/>
  <c r="AM740" i="1"/>
  <c r="M740" i="1"/>
  <c r="AK740" i="1"/>
  <c r="K740" i="1"/>
  <c r="AJ740" i="1"/>
  <c r="AI740" i="1"/>
  <c r="AL740" i="1"/>
  <c r="AH740" i="1"/>
  <c r="AG740" i="1"/>
  <c r="AE740" i="1"/>
  <c r="AD740" i="1"/>
  <c r="AC740" i="1"/>
  <c r="AB740" i="1"/>
  <c r="AA740" i="1"/>
  <c r="L740" i="1"/>
  <c r="AX703" i="1"/>
  <c r="Z703" i="1"/>
  <c r="AV703" i="1"/>
  <c r="X703" i="1"/>
  <c r="AU703" i="1"/>
  <c r="W703" i="1"/>
  <c r="AT703" i="1"/>
  <c r="V703" i="1"/>
  <c r="AR703" i="1"/>
  <c r="T703" i="1"/>
  <c r="AQ703" i="1"/>
  <c r="S703" i="1"/>
  <c r="AP703" i="1"/>
  <c r="R703" i="1"/>
  <c r="AL703" i="1"/>
  <c r="N703" i="1"/>
  <c r="L703" i="1"/>
  <c r="AY703" i="1"/>
  <c r="K703" i="1"/>
  <c r="AW703" i="1"/>
  <c r="AS703" i="1"/>
  <c r="AO703" i="1"/>
  <c r="AN703" i="1"/>
  <c r="AM703" i="1"/>
  <c r="AK703" i="1"/>
  <c r="AJ703" i="1"/>
  <c r="AI703" i="1"/>
  <c r="AH703" i="1"/>
  <c r="AG703" i="1"/>
  <c r="AF703" i="1"/>
  <c r="AE703" i="1"/>
  <c r="AD703" i="1"/>
  <c r="AC703" i="1"/>
  <c r="AB703" i="1"/>
  <c r="AA703" i="1"/>
  <c r="Y703" i="1"/>
  <c r="U703" i="1"/>
  <c r="Q703" i="1"/>
  <c r="P703" i="1"/>
  <c r="O703" i="1"/>
  <c r="M703" i="1"/>
  <c r="AT640" i="1"/>
  <c r="V640" i="1"/>
  <c r="AQ640" i="1"/>
  <c r="S640" i="1"/>
  <c r="AP640" i="1"/>
  <c r="R640" i="1"/>
  <c r="AM640" i="1"/>
  <c r="O640" i="1"/>
  <c r="AL640" i="1"/>
  <c r="N640" i="1"/>
  <c r="AH640" i="1"/>
  <c r="AA640" i="1"/>
  <c r="Z640" i="1"/>
  <c r="Y640" i="1"/>
  <c r="U640" i="1"/>
  <c r="AY640" i="1"/>
  <c r="T640" i="1"/>
  <c r="AU640" i="1"/>
  <c r="L640" i="1"/>
  <c r="AN640" i="1"/>
  <c r="AK640" i="1"/>
  <c r="AJ640" i="1"/>
  <c r="AI640" i="1"/>
  <c r="AG640" i="1"/>
  <c r="AF640" i="1"/>
  <c r="AE640" i="1"/>
  <c r="AD640" i="1"/>
  <c r="AC640" i="1"/>
  <c r="AB640" i="1"/>
  <c r="X640" i="1"/>
  <c r="W640" i="1"/>
  <c r="Q640" i="1"/>
  <c r="P640" i="1"/>
  <c r="M640" i="1"/>
  <c r="K640" i="1"/>
  <c r="AX640" i="1"/>
  <c r="AW640" i="1"/>
  <c r="AV640" i="1"/>
  <c r="AS640" i="1"/>
  <c r="AR640" i="1"/>
  <c r="AO640" i="1"/>
  <c r="AL644" i="1"/>
  <c r="N644" i="1"/>
  <c r="AI644" i="1"/>
  <c r="K644" i="1"/>
  <c r="AH644" i="1"/>
  <c r="AE644" i="1"/>
  <c r="AD644" i="1"/>
  <c r="AX644" i="1"/>
  <c r="Z644" i="1"/>
  <c r="AR644" i="1"/>
  <c r="M644" i="1"/>
  <c r="AQ644" i="1"/>
  <c r="L644" i="1"/>
  <c r="AP644" i="1"/>
  <c r="AM644" i="1"/>
  <c r="AK644" i="1"/>
  <c r="AC644" i="1"/>
  <c r="X644" i="1"/>
  <c r="AS644" i="1"/>
  <c r="AO644" i="1"/>
  <c r="AN644" i="1"/>
  <c r="AJ644" i="1"/>
  <c r="AG644" i="1"/>
  <c r="AF644" i="1"/>
  <c r="AB644" i="1"/>
  <c r="AA644" i="1"/>
  <c r="Y644" i="1"/>
  <c r="W644" i="1"/>
  <c r="V644" i="1"/>
  <c r="U644" i="1"/>
  <c r="T644" i="1"/>
  <c r="S644" i="1"/>
  <c r="R644" i="1"/>
  <c r="Q644" i="1"/>
  <c r="P644" i="1"/>
  <c r="O644" i="1"/>
  <c r="AY644" i="1"/>
  <c r="AW644" i="1"/>
  <c r="AV644" i="1"/>
  <c r="AU644" i="1"/>
  <c r="AT644" i="1"/>
  <c r="AO69" i="2"/>
  <c r="AN527" i="1"/>
  <c r="P527" i="1"/>
  <c r="AL527" i="1"/>
  <c r="N527" i="1"/>
  <c r="AI527" i="1"/>
  <c r="K527" i="1"/>
  <c r="AH527" i="1"/>
  <c r="AD527" i="1"/>
  <c r="AX527" i="1"/>
  <c r="Z527" i="1"/>
  <c r="AW527" i="1"/>
  <c r="Y527" i="1"/>
  <c r="AT527" i="1"/>
  <c r="M527" i="1"/>
  <c r="AS527" i="1"/>
  <c r="L527" i="1"/>
  <c r="AR527" i="1"/>
  <c r="AQ527" i="1"/>
  <c r="AP527" i="1"/>
  <c r="AO527" i="1"/>
  <c r="AM527" i="1"/>
  <c r="AK527" i="1"/>
  <c r="AJ527" i="1"/>
  <c r="AG527" i="1"/>
  <c r="AF527" i="1"/>
  <c r="AE527" i="1"/>
  <c r="AC527" i="1"/>
  <c r="AB527" i="1"/>
  <c r="AA527" i="1"/>
  <c r="X527" i="1"/>
  <c r="W527" i="1"/>
  <c r="V527" i="1"/>
  <c r="U527" i="1"/>
  <c r="T527" i="1"/>
  <c r="AY527" i="1"/>
  <c r="AV527" i="1"/>
  <c r="AU527" i="1"/>
  <c r="S527" i="1"/>
  <c r="R527" i="1"/>
  <c r="Q527" i="1"/>
  <c r="O527" i="1"/>
  <c r="Y147" i="2"/>
  <c r="AN147" i="2"/>
  <c r="J449" i="1"/>
  <c r="J470" i="1"/>
  <c r="J409" i="1"/>
  <c r="AJ14" i="2" s="1"/>
  <c r="AP79" i="2"/>
  <c r="AF79" i="2"/>
  <c r="J430" i="1"/>
  <c r="T122" i="2"/>
  <c r="P64" i="2"/>
  <c r="AQ103" i="1"/>
  <c r="S103" i="1"/>
  <c r="AP103" i="1"/>
  <c r="R103" i="1"/>
  <c r="AO103" i="1"/>
  <c r="Q103" i="1"/>
  <c r="AN103" i="1"/>
  <c r="AM103" i="1"/>
  <c r="O103" i="1"/>
  <c r="AJ103" i="1"/>
  <c r="L103" i="1"/>
  <c r="AG103" i="1"/>
  <c r="AE103" i="1"/>
  <c r="AD103" i="1"/>
  <c r="AX103" i="1"/>
  <c r="Z103" i="1"/>
  <c r="AW103" i="1"/>
  <c r="Y103" i="1"/>
  <c r="AU103" i="1"/>
  <c r="W103" i="1"/>
  <c r="AY103" i="1"/>
  <c r="AV103" i="1"/>
  <c r="AT103" i="1"/>
  <c r="AS103" i="1"/>
  <c r="AR103" i="1"/>
  <c r="AL103" i="1"/>
  <c r="AK103" i="1"/>
  <c r="AI103" i="1"/>
  <c r="AH103" i="1"/>
  <c r="AF103" i="1"/>
  <c r="AC103" i="1"/>
  <c r="AB103" i="1"/>
  <c r="AA103" i="1"/>
  <c r="X103" i="1"/>
  <c r="V103" i="1"/>
  <c r="U103" i="1"/>
  <c r="T103" i="1"/>
  <c r="P103" i="1"/>
  <c r="N103" i="1"/>
  <c r="M103" i="1"/>
  <c r="K103" i="1"/>
  <c r="J62" i="1"/>
  <c r="K160" i="2"/>
  <c r="AH160" i="2"/>
  <c r="J112" i="1"/>
  <c r="H71" i="2"/>
  <c r="AM71" i="2"/>
  <c r="X109" i="2"/>
  <c r="AL109" i="2"/>
  <c r="AQ10" i="1"/>
  <c r="S10" i="1"/>
  <c r="AP10" i="1"/>
  <c r="AK10" i="1"/>
  <c r="R10" i="1"/>
  <c r="AM10" i="1"/>
  <c r="AO10" i="1"/>
  <c r="Q10" i="1"/>
  <c r="AN10" i="1"/>
  <c r="P10" i="1"/>
  <c r="O10" i="1"/>
  <c r="L10" i="1"/>
  <c r="AL10" i="1"/>
  <c r="N10" i="1"/>
  <c r="AR10" i="1"/>
  <c r="M10" i="1"/>
  <c r="K10" i="1"/>
  <c r="AH10" i="1"/>
  <c r="AJ10" i="1"/>
  <c r="AI10" i="1"/>
  <c r="T10" i="1"/>
  <c r="AG10" i="1"/>
  <c r="AF10" i="1"/>
  <c r="AC10" i="1"/>
  <c r="AA10" i="1"/>
  <c r="AE10" i="1"/>
  <c r="AD10" i="1"/>
  <c r="AY10" i="1"/>
  <c r="AB10" i="1"/>
  <c r="AX10" i="1"/>
  <c r="Z10" i="1"/>
  <c r="AW10" i="1"/>
  <c r="X10" i="1"/>
  <c r="U10" i="1"/>
  <c r="Y10" i="1"/>
  <c r="AV10" i="1"/>
  <c r="AS10" i="1"/>
  <c r="AU10" i="1"/>
  <c r="W10" i="1"/>
  <c r="AT10" i="1"/>
  <c r="V10" i="1"/>
  <c r="AC134" i="2"/>
  <c r="AS134" i="2"/>
  <c r="Y86" i="2"/>
  <c r="AI86" i="2"/>
  <c r="J86" i="2"/>
  <c r="AH86" i="2"/>
  <c r="I86" i="2"/>
  <c r="AG86" i="2"/>
  <c r="H86" i="2"/>
  <c r="AF86" i="2"/>
  <c r="AD86" i="2"/>
  <c r="AQ86" i="2"/>
  <c r="R86" i="2"/>
  <c r="AP86" i="2"/>
  <c r="Q86" i="2"/>
  <c r="AO86" i="2"/>
  <c r="P86" i="2"/>
  <c r="AS86" i="2"/>
  <c r="AR86" i="2"/>
  <c r="AN86" i="2"/>
  <c r="AM86" i="2"/>
  <c r="AL86" i="2"/>
  <c r="AK86" i="2"/>
  <c r="AJ86" i="2"/>
  <c r="AE86" i="2"/>
  <c r="AC86" i="2"/>
  <c r="AA86" i="2"/>
  <c r="Z86" i="2"/>
  <c r="X86" i="2"/>
  <c r="U86" i="2"/>
  <c r="T86" i="2"/>
  <c r="S86" i="2"/>
  <c r="O86" i="2"/>
  <c r="N86" i="2"/>
  <c r="M86" i="2"/>
  <c r="L86" i="2"/>
  <c r="AU86" i="2"/>
  <c r="K86" i="2"/>
  <c r="AT86" i="2"/>
  <c r="AB86" i="2"/>
  <c r="W86" i="2"/>
  <c r="V86" i="2"/>
  <c r="AW19" i="1"/>
  <c r="Y19" i="1"/>
  <c r="AV19" i="1"/>
  <c r="X19" i="1"/>
  <c r="AS19" i="1"/>
  <c r="AU19" i="1"/>
  <c r="W19" i="1"/>
  <c r="V19" i="1"/>
  <c r="AT19" i="1"/>
  <c r="U19" i="1"/>
  <c r="AR19" i="1"/>
  <c r="T19" i="1"/>
  <c r="P19" i="1"/>
  <c r="AQ19" i="1"/>
  <c r="S19" i="1"/>
  <c r="Q19" i="1"/>
  <c r="AP19" i="1"/>
  <c r="R19" i="1"/>
  <c r="AO19" i="1"/>
  <c r="AX19" i="1"/>
  <c r="AN19" i="1"/>
  <c r="AM19" i="1"/>
  <c r="O19" i="1"/>
  <c r="AL19" i="1"/>
  <c r="AI19" i="1"/>
  <c r="AG19" i="1"/>
  <c r="N19" i="1"/>
  <c r="K19" i="1"/>
  <c r="G86" i="2" s="1"/>
  <c r="AK19" i="1"/>
  <c r="M19" i="1"/>
  <c r="AJ19" i="1"/>
  <c r="L19" i="1"/>
  <c r="AH19" i="1"/>
  <c r="Z19" i="1"/>
  <c r="AF19" i="1"/>
  <c r="AE19" i="1"/>
  <c r="AD19" i="1"/>
  <c r="AY19" i="1"/>
  <c r="AC19" i="1"/>
  <c r="AB19" i="1"/>
  <c r="AA19" i="1"/>
  <c r="M112" i="2"/>
  <c r="AL112" i="2"/>
  <c r="AP111" i="2"/>
  <c r="J111" i="2"/>
  <c r="AF115" i="2"/>
  <c r="AC110" i="2"/>
  <c r="AS110" i="2"/>
  <c r="AG114" i="2"/>
  <c r="R114" i="2"/>
  <c r="AM1728" i="1"/>
  <c r="O1728" i="1"/>
  <c r="AT1728" i="1"/>
  <c r="U1728" i="1"/>
  <c r="AR1728" i="1"/>
  <c r="S1728" i="1"/>
  <c r="AL1728" i="1"/>
  <c r="M1728" i="1"/>
  <c r="AI1728" i="1"/>
  <c r="AA1728" i="1"/>
  <c r="Z1728" i="1"/>
  <c r="Y1728" i="1"/>
  <c r="X1728" i="1"/>
  <c r="W1728" i="1"/>
  <c r="AY1728" i="1"/>
  <c r="V1728" i="1"/>
  <c r="AX1728" i="1"/>
  <c r="T1728" i="1"/>
  <c r="AW1728" i="1"/>
  <c r="R1728" i="1"/>
  <c r="AV1728" i="1"/>
  <c r="Q1728" i="1"/>
  <c r="AU1728" i="1"/>
  <c r="P1728" i="1"/>
  <c r="AS1728" i="1"/>
  <c r="N1728" i="1"/>
  <c r="AQ1728" i="1"/>
  <c r="L1728" i="1"/>
  <c r="AP1728" i="1"/>
  <c r="K1728" i="1"/>
  <c r="AO1728" i="1"/>
  <c r="AN1728" i="1"/>
  <c r="AK1728" i="1"/>
  <c r="AJ1728" i="1"/>
  <c r="AH1728" i="1"/>
  <c r="AG1728" i="1"/>
  <c r="AF1728" i="1"/>
  <c r="AE1728" i="1"/>
  <c r="AD1728" i="1"/>
  <c r="AC1728" i="1"/>
  <c r="AB1728" i="1"/>
  <c r="AI1155" i="1"/>
  <c r="K1155" i="1"/>
  <c r="AH1155" i="1"/>
  <c r="AG1155" i="1"/>
  <c r="AF1155" i="1"/>
  <c r="AE1155" i="1"/>
  <c r="AD1155" i="1"/>
  <c r="AB1155" i="1"/>
  <c r="AY1155" i="1"/>
  <c r="AA1155" i="1"/>
  <c r="AW1155" i="1"/>
  <c r="Y1155" i="1"/>
  <c r="AV1155" i="1"/>
  <c r="X1155" i="1"/>
  <c r="AU1155" i="1"/>
  <c r="W1155" i="1"/>
  <c r="AR1155" i="1"/>
  <c r="T1155" i="1"/>
  <c r="AM1155" i="1"/>
  <c r="O1155" i="1"/>
  <c r="AK1155" i="1"/>
  <c r="M1155" i="1"/>
  <c r="AN1155" i="1"/>
  <c r="AL1155" i="1"/>
  <c r="AJ1155" i="1"/>
  <c r="AC1155" i="1"/>
  <c r="Z1155" i="1"/>
  <c r="V1155" i="1"/>
  <c r="U1155" i="1"/>
  <c r="S1155" i="1"/>
  <c r="R1155" i="1"/>
  <c r="Q1155" i="1"/>
  <c r="P1155" i="1"/>
  <c r="N1155" i="1"/>
  <c r="L1155" i="1"/>
  <c r="AX1155" i="1"/>
  <c r="AT1155" i="1"/>
  <c r="AS1155" i="1"/>
  <c r="AQ1155" i="1"/>
  <c r="AP1155" i="1"/>
  <c r="AO1155" i="1"/>
  <c r="AQ1756" i="1"/>
  <c r="S1756" i="1"/>
  <c r="AP1756" i="1"/>
  <c r="R1756" i="1"/>
  <c r="AO1756" i="1"/>
  <c r="Q1756" i="1"/>
  <c r="AN1756" i="1"/>
  <c r="P1756" i="1"/>
  <c r="AM1756" i="1"/>
  <c r="O1756" i="1"/>
  <c r="AL1756" i="1"/>
  <c r="N1756" i="1"/>
  <c r="Z1756" i="1"/>
  <c r="X1756" i="1"/>
  <c r="AW1756" i="1"/>
  <c r="M1756" i="1"/>
  <c r="AU1756" i="1"/>
  <c r="K1756" i="1"/>
  <c r="AT1756" i="1"/>
  <c r="AR1756" i="1"/>
  <c r="AI1756" i="1"/>
  <c r="AG1756" i="1"/>
  <c r="AC1756" i="1"/>
  <c r="AB1756" i="1"/>
  <c r="AD1756" i="1"/>
  <c r="AA1756" i="1"/>
  <c r="Y1756" i="1"/>
  <c r="W1756" i="1"/>
  <c r="V1756" i="1"/>
  <c r="U1756" i="1"/>
  <c r="T1756" i="1"/>
  <c r="L1756" i="1"/>
  <c r="AY1756" i="1"/>
  <c r="AX1756" i="1"/>
  <c r="AV1756" i="1"/>
  <c r="AS1756" i="1"/>
  <c r="AK1756" i="1"/>
  <c r="AJ1756" i="1"/>
  <c r="AH1756" i="1"/>
  <c r="AF1756" i="1"/>
  <c r="AE1756" i="1"/>
  <c r="AM1725" i="1"/>
  <c r="O1725" i="1"/>
  <c r="AN1725" i="1"/>
  <c r="N1725" i="1"/>
  <c r="AK1725" i="1"/>
  <c r="L1725" i="1"/>
  <c r="AF1725" i="1"/>
  <c r="AC1725" i="1"/>
  <c r="W1725" i="1"/>
  <c r="AY1725" i="1"/>
  <c r="V1725" i="1"/>
  <c r="AX1725" i="1"/>
  <c r="U1725" i="1"/>
  <c r="AW1725" i="1"/>
  <c r="T1725" i="1"/>
  <c r="AV1725" i="1"/>
  <c r="S1725" i="1"/>
  <c r="AU1725" i="1"/>
  <c r="R1725" i="1"/>
  <c r="AT1725" i="1"/>
  <c r="Q1725" i="1"/>
  <c r="AS1725" i="1"/>
  <c r="P1725" i="1"/>
  <c r="AR1725" i="1"/>
  <c r="M1725" i="1"/>
  <c r="AQ1725" i="1"/>
  <c r="K1725" i="1"/>
  <c r="AP1725" i="1"/>
  <c r="AO1725" i="1"/>
  <c r="AL1725" i="1"/>
  <c r="AJ1725" i="1"/>
  <c r="AI1725" i="1"/>
  <c r="AH1725" i="1"/>
  <c r="AG1725" i="1"/>
  <c r="AE1725" i="1"/>
  <c r="AD1725" i="1"/>
  <c r="AB1725" i="1"/>
  <c r="AA1725" i="1"/>
  <c r="Z1725" i="1"/>
  <c r="Y1725" i="1"/>
  <c r="X1725" i="1"/>
  <c r="AQ1742" i="1"/>
  <c r="S1742" i="1"/>
  <c r="AP1742" i="1"/>
  <c r="R1742" i="1"/>
  <c r="AO1742" i="1"/>
  <c r="Q1742" i="1"/>
  <c r="AN1742" i="1"/>
  <c r="P1742" i="1"/>
  <c r="AM1742" i="1"/>
  <c r="O1742" i="1"/>
  <c r="AL1742" i="1"/>
  <c r="N1742" i="1"/>
  <c r="Z1742" i="1"/>
  <c r="X1742" i="1"/>
  <c r="AW1742" i="1"/>
  <c r="M1742" i="1"/>
  <c r="AU1742" i="1"/>
  <c r="K1742" i="1"/>
  <c r="AT1742" i="1"/>
  <c r="AR1742" i="1"/>
  <c r="AB1742" i="1"/>
  <c r="AS1742" i="1"/>
  <c r="AK1742" i="1"/>
  <c r="AJ1742" i="1"/>
  <c r="AI1742" i="1"/>
  <c r="AH1742" i="1"/>
  <c r="AG1742" i="1"/>
  <c r="AF1742" i="1"/>
  <c r="AE1742" i="1"/>
  <c r="AD1742" i="1"/>
  <c r="AC1742" i="1"/>
  <c r="AA1742" i="1"/>
  <c r="Y1742" i="1"/>
  <c r="W1742" i="1"/>
  <c r="V1742" i="1"/>
  <c r="U1742" i="1"/>
  <c r="T1742" i="1"/>
  <c r="L1742" i="1"/>
  <c r="AY1742" i="1"/>
  <c r="AX1742" i="1"/>
  <c r="AV1742" i="1"/>
  <c r="J1702" i="1"/>
  <c r="AM1711" i="1"/>
  <c r="O1711" i="1"/>
  <c r="AL1711" i="1"/>
  <c r="N1711" i="1"/>
  <c r="AK1711" i="1"/>
  <c r="M1711" i="1"/>
  <c r="AJ1711" i="1"/>
  <c r="L1711" i="1"/>
  <c r="AI1711" i="1"/>
  <c r="K1711" i="1"/>
  <c r="AH1711" i="1"/>
  <c r="AG1711" i="1"/>
  <c r="AF1711" i="1"/>
  <c r="AD1711" i="1"/>
  <c r="AB1711" i="1"/>
  <c r="AY1711" i="1"/>
  <c r="AA1711" i="1"/>
  <c r="AX1711" i="1"/>
  <c r="Z1711" i="1"/>
  <c r="AV1711" i="1"/>
  <c r="X1711" i="1"/>
  <c r="AT1711" i="1"/>
  <c r="V1711" i="1"/>
  <c r="AS1711" i="1"/>
  <c r="U1711" i="1"/>
  <c r="AO1711" i="1"/>
  <c r="Q1711" i="1"/>
  <c r="S1711" i="1"/>
  <c r="R1711" i="1"/>
  <c r="P1711" i="1"/>
  <c r="AW1711" i="1"/>
  <c r="AU1711" i="1"/>
  <c r="AR1711" i="1"/>
  <c r="AQ1711" i="1"/>
  <c r="AP1711" i="1"/>
  <c r="AN1711" i="1"/>
  <c r="AE1711" i="1"/>
  <c r="AC1711" i="1"/>
  <c r="Y1711" i="1"/>
  <c r="W1711" i="1"/>
  <c r="T1711" i="1"/>
  <c r="J1678" i="1"/>
  <c r="J1697" i="1"/>
  <c r="AK1638" i="1"/>
  <c r="M1638" i="1"/>
  <c r="AY1638" i="1"/>
  <c r="Z1638" i="1"/>
  <c r="AX1638" i="1"/>
  <c r="Y1638" i="1"/>
  <c r="AW1638" i="1"/>
  <c r="X1638" i="1"/>
  <c r="AV1638" i="1"/>
  <c r="W1638" i="1"/>
  <c r="AU1638" i="1"/>
  <c r="V1638" i="1"/>
  <c r="AT1638" i="1"/>
  <c r="U1638" i="1"/>
  <c r="AB1638" i="1"/>
  <c r="AS1638" i="1"/>
  <c r="L1638" i="1"/>
  <c r="AR1638" i="1"/>
  <c r="K1638" i="1"/>
  <c r="AQ1638" i="1"/>
  <c r="AP1638" i="1"/>
  <c r="AO1638" i="1"/>
  <c r="AN1638" i="1"/>
  <c r="AM1638" i="1"/>
  <c r="AL1638" i="1"/>
  <c r="AJ1638" i="1"/>
  <c r="AI1638" i="1"/>
  <c r="AH1638" i="1"/>
  <c r="AG1638" i="1"/>
  <c r="AF1638" i="1"/>
  <c r="AE1638" i="1"/>
  <c r="AD1638" i="1"/>
  <c r="AC1638" i="1"/>
  <c r="AA1638" i="1"/>
  <c r="T1638" i="1"/>
  <c r="S1638" i="1"/>
  <c r="R1638" i="1"/>
  <c r="Q1638" i="1"/>
  <c r="P1638" i="1"/>
  <c r="O1638" i="1"/>
  <c r="N1638" i="1"/>
  <c r="AW1553" i="1"/>
  <c r="Y1553" i="1"/>
  <c r="AV1553" i="1"/>
  <c r="X1553" i="1"/>
  <c r="AU1553" i="1"/>
  <c r="W1553" i="1"/>
  <c r="AT1553" i="1"/>
  <c r="V1553" i="1"/>
  <c r="AS1553" i="1"/>
  <c r="U1553" i="1"/>
  <c r="AR1553" i="1"/>
  <c r="T1553" i="1"/>
  <c r="AY1553" i="1"/>
  <c r="AA1553" i="1"/>
  <c r="AN1553" i="1"/>
  <c r="AM1553" i="1"/>
  <c r="AL1553" i="1"/>
  <c r="AK1553" i="1"/>
  <c r="AJ1553" i="1"/>
  <c r="AH1553" i="1"/>
  <c r="AF1553" i="1"/>
  <c r="AE1553" i="1"/>
  <c r="AD1553" i="1"/>
  <c r="AC1553" i="1"/>
  <c r="AB1553" i="1"/>
  <c r="Z1553" i="1"/>
  <c r="S1553" i="1"/>
  <c r="Q1553" i="1"/>
  <c r="O1553" i="1"/>
  <c r="N1553" i="1"/>
  <c r="AX1553" i="1"/>
  <c r="M1553" i="1"/>
  <c r="AQ1553" i="1"/>
  <c r="L1553" i="1"/>
  <c r="AP1553" i="1"/>
  <c r="K1553" i="1"/>
  <c r="AO1553" i="1"/>
  <c r="AI1553" i="1"/>
  <c r="AG1553" i="1"/>
  <c r="R1553" i="1"/>
  <c r="P1553" i="1"/>
  <c r="J1654" i="1"/>
  <c r="AX1570" i="1"/>
  <c r="Z1570" i="1"/>
  <c r="AW1570" i="1"/>
  <c r="Y1570" i="1"/>
  <c r="AV1570" i="1"/>
  <c r="X1570" i="1"/>
  <c r="AU1570" i="1"/>
  <c r="W1570" i="1"/>
  <c r="AT1570" i="1"/>
  <c r="V1570" i="1"/>
  <c r="AS1570" i="1"/>
  <c r="U1570" i="1"/>
  <c r="AB1570" i="1"/>
  <c r="AH1570" i="1"/>
  <c r="AG1570" i="1"/>
  <c r="AF1570" i="1"/>
  <c r="AE1570" i="1"/>
  <c r="AD1570" i="1"/>
  <c r="AA1570" i="1"/>
  <c r="S1570" i="1"/>
  <c r="R1570" i="1"/>
  <c r="Q1570" i="1"/>
  <c r="P1570" i="1"/>
  <c r="O1570" i="1"/>
  <c r="AY1570" i="1"/>
  <c r="N1570" i="1"/>
  <c r="AR1570" i="1"/>
  <c r="M1570" i="1"/>
  <c r="AP1570" i="1"/>
  <c r="K1570" i="1"/>
  <c r="AO1570" i="1"/>
  <c r="AN1570" i="1"/>
  <c r="AM1570" i="1"/>
  <c r="AL1570" i="1"/>
  <c r="AK1570" i="1"/>
  <c r="AJ1570" i="1"/>
  <c r="AQ1570" i="1"/>
  <c r="AI1570" i="1"/>
  <c r="AC1570" i="1"/>
  <c r="T1570" i="1"/>
  <c r="L1570" i="1"/>
  <c r="J1478" i="1"/>
  <c r="J1547" i="1"/>
  <c r="J1507" i="1"/>
  <c r="AS1500" i="1"/>
  <c r="U1500" i="1"/>
  <c r="AY1500" i="1"/>
  <c r="Z1500" i="1"/>
  <c r="AX1500" i="1"/>
  <c r="Y1500" i="1"/>
  <c r="AW1500" i="1"/>
  <c r="X1500" i="1"/>
  <c r="AV1500" i="1"/>
  <c r="W1500" i="1"/>
  <c r="AQ1500" i="1"/>
  <c r="R1500" i="1"/>
  <c r="AC1500" i="1"/>
  <c r="AA1500" i="1"/>
  <c r="V1500" i="1"/>
  <c r="T1500" i="1"/>
  <c r="S1500" i="1"/>
  <c r="Q1500" i="1"/>
  <c r="P1500" i="1"/>
  <c r="O1500" i="1"/>
  <c r="AU1500" i="1"/>
  <c r="N1500" i="1"/>
  <c r="AT1500" i="1"/>
  <c r="M1500" i="1"/>
  <c r="AR1500" i="1"/>
  <c r="L1500" i="1"/>
  <c r="AP1500" i="1"/>
  <c r="K1500" i="1"/>
  <c r="AN1500" i="1"/>
  <c r="AM1500" i="1"/>
  <c r="AL1500" i="1"/>
  <c r="AK1500" i="1"/>
  <c r="AJ1500" i="1"/>
  <c r="AI1500" i="1"/>
  <c r="AH1500" i="1"/>
  <c r="AD67" i="2" s="1"/>
  <c r="AG1500" i="1"/>
  <c r="AE1500" i="1"/>
  <c r="AD1500" i="1"/>
  <c r="AO1500" i="1"/>
  <c r="AF1500" i="1"/>
  <c r="AB1500" i="1"/>
  <c r="J1542" i="1"/>
  <c r="J1436" i="1"/>
  <c r="AX1428" i="1"/>
  <c r="Z1428" i="1"/>
  <c r="AW1428" i="1"/>
  <c r="Y1428" i="1"/>
  <c r="AV1428" i="1"/>
  <c r="X1428" i="1"/>
  <c r="AU1428" i="1"/>
  <c r="W1428" i="1"/>
  <c r="AR1428" i="1"/>
  <c r="T1428" i="1"/>
  <c r="AP1428" i="1"/>
  <c r="R1428" i="1"/>
  <c r="AQ1428" i="1"/>
  <c r="L1428" i="1"/>
  <c r="AO1428" i="1"/>
  <c r="K1428" i="1"/>
  <c r="AN1428" i="1"/>
  <c r="AL1428" i="1"/>
  <c r="AH1428" i="1"/>
  <c r="AY1428" i="1"/>
  <c r="O1428" i="1"/>
  <c r="AJ1428" i="1"/>
  <c r="AI1428" i="1"/>
  <c r="AG1428" i="1"/>
  <c r="AF1428" i="1"/>
  <c r="AE1428" i="1"/>
  <c r="AD1428" i="1"/>
  <c r="AC1428" i="1"/>
  <c r="AB1428" i="1"/>
  <c r="AA1428" i="1"/>
  <c r="V1428" i="1"/>
  <c r="U1428" i="1"/>
  <c r="S1428" i="1"/>
  <c r="Q1428" i="1"/>
  <c r="P1428" i="1"/>
  <c r="N1428" i="1"/>
  <c r="M1428" i="1"/>
  <c r="AT1428" i="1"/>
  <c r="AS1428" i="1"/>
  <c r="AM1428" i="1"/>
  <c r="AK1428" i="1"/>
  <c r="AX1412" i="1"/>
  <c r="Z1412" i="1"/>
  <c r="AD1412" i="1"/>
  <c r="AC1412" i="1"/>
  <c r="AB1412" i="1"/>
  <c r="AY1412" i="1"/>
  <c r="Y1412" i="1"/>
  <c r="AT1412" i="1"/>
  <c r="U1412" i="1"/>
  <c r="AI1412" i="1"/>
  <c r="AH1412" i="1"/>
  <c r="AG1412" i="1"/>
  <c r="AF1412" i="1"/>
  <c r="AE1412" i="1"/>
  <c r="AA1412" i="1"/>
  <c r="X1412" i="1"/>
  <c r="W1412" i="1"/>
  <c r="V1412" i="1"/>
  <c r="T1412" i="1"/>
  <c r="S1412" i="1"/>
  <c r="AW1412" i="1"/>
  <c r="R1412" i="1"/>
  <c r="AV1412" i="1"/>
  <c r="Q1412" i="1"/>
  <c r="AU1412" i="1"/>
  <c r="P1412" i="1"/>
  <c r="AS1412" i="1"/>
  <c r="O1412" i="1"/>
  <c r="AR1412" i="1"/>
  <c r="N1412" i="1"/>
  <c r="AQ1412" i="1"/>
  <c r="M1412" i="1"/>
  <c r="AP1412" i="1"/>
  <c r="L1412" i="1"/>
  <c r="AO1412" i="1"/>
  <c r="K1412" i="1"/>
  <c r="AN1412" i="1"/>
  <c r="AM1412" i="1"/>
  <c r="AL1412" i="1"/>
  <c r="AJ1412" i="1"/>
  <c r="AK1412" i="1"/>
  <c r="J1372" i="1"/>
  <c r="J1356" i="1"/>
  <c r="J1340" i="1"/>
  <c r="J1319" i="1"/>
  <c r="AK1394" i="1"/>
  <c r="M1394" i="1"/>
  <c r="AL1394" i="1"/>
  <c r="L1394" i="1"/>
  <c r="AJ1394" i="1"/>
  <c r="K1394" i="1"/>
  <c r="AI1394" i="1"/>
  <c r="AH1394" i="1"/>
  <c r="AG1394" i="1"/>
  <c r="AF1394" i="1"/>
  <c r="AE1394" i="1"/>
  <c r="AD1394" i="1"/>
  <c r="AC1394" i="1"/>
  <c r="AB1394" i="1"/>
  <c r="AA1394" i="1"/>
  <c r="AY1394" i="1"/>
  <c r="Z1394" i="1"/>
  <c r="AX1394" i="1"/>
  <c r="Y1394" i="1"/>
  <c r="AW1394" i="1"/>
  <c r="X1394" i="1"/>
  <c r="AV1394" i="1"/>
  <c r="W1394" i="1"/>
  <c r="AU1394" i="1"/>
  <c r="V1394" i="1"/>
  <c r="AS1394" i="1"/>
  <c r="T1394" i="1"/>
  <c r="AR1394" i="1"/>
  <c r="S1394" i="1"/>
  <c r="AO1394" i="1"/>
  <c r="P1394" i="1"/>
  <c r="AT1394" i="1"/>
  <c r="AQ1394" i="1"/>
  <c r="AP1394" i="1"/>
  <c r="AN1394" i="1"/>
  <c r="AM1394" i="1"/>
  <c r="U1394" i="1"/>
  <c r="R1394" i="1"/>
  <c r="Q1394" i="1"/>
  <c r="O1394" i="1"/>
  <c r="N1394" i="1"/>
  <c r="J1373" i="1"/>
  <c r="J1357" i="1"/>
  <c r="J1341" i="1"/>
  <c r="J1311" i="1"/>
  <c r="AT1287" i="1"/>
  <c r="V1287" i="1"/>
  <c r="AS1287" i="1"/>
  <c r="U1287" i="1"/>
  <c r="AR1287" i="1"/>
  <c r="T1287" i="1"/>
  <c r="AQ1287" i="1"/>
  <c r="S1287" i="1"/>
  <c r="AO1287" i="1"/>
  <c r="Q1287" i="1"/>
  <c r="AW1287" i="1"/>
  <c r="Y1287" i="1"/>
  <c r="AG1287" i="1"/>
  <c r="AF1287" i="1"/>
  <c r="AD1287" i="1"/>
  <c r="AC1287" i="1"/>
  <c r="AB1287" i="1"/>
  <c r="AA1287" i="1"/>
  <c r="Z1287" i="1"/>
  <c r="X1287" i="1"/>
  <c r="W1287" i="1"/>
  <c r="R1287" i="1"/>
  <c r="P1287" i="1"/>
  <c r="AX1287" i="1"/>
  <c r="N1287" i="1"/>
  <c r="AV1287" i="1"/>
  <c r="M1287" i="1"/>
  <c r="AP1287" i="1"/>
  <c r="K1287" i="1"/>
  <c r="AN1287" i="1"/>
  <c r="AM1287" i="1"/>
  <c r="AY1287" i="1"/>
  <c r="AU1287" i="1"/>
  <c r="AL1287" i="1"/>
  <c r="AK1287" i="1"/>
  <c r="AJ1287" i="1"/>
  <c r="AI1287" i="1"/>
  <c r="AH1287" i="1"/>
  <c r="AE1287" i="1"/>
  <c r="O1287" i="1"/>
  <c r="L1287" i="1"/>
  <c r="J1279" i="1"/>
  <c r="AC33" i="2" s="1"/>
  <c r="J1181" i="1"/>
  <c r="AI1102" i="1"/>
  <c r="K1102" i="1"/>
  <c r="AH1102" i="1"/>
  <c r="AF1102" i="1"/>
  <c r="AD1102" i="1"/>
  <c r="AB1102" i="1"/>
  <c r="AW1102" i="1"/>
  <c r="Y1102" i="1"/>
  <c r="AK1102" i="1"/>
  <c r="M1102" i="1"/>
  <c r="AT1102" i="1"/>
  <c r="O1102" i="1"/>
  <c r="AS1102" i="1"/>
  <c r="N1102" i="1"/>
  <c r="AR1102" i="1"/>
  <c r="L1102" i="1"/>
  <c r="AQ1102" i="1"/>
  <c r="AP1102" i="1"/>
  <c r="AO1102" i="1"/>
  <c r="AM1102" i="1"/>
  <c r="AL1102" i="1"/>
  <c r="AJ1102" i="1"/>
  <c r="AE1102" i="1"/>
  <c r="AA1102" i="1"/>
  <c r="AY1102" i="1"/>
  <c r="AX1102" i="1"/>
  <c r="AV1102" i="1"/>
  <c r="AU1102" i="1"/>
  <c r="AN1102" i="1"/>
  <c r="AG1102" i="1"/>
  <c r="AC1102" i="1"/>
  <c r="Z1102" i="1"/>
  <c r="X1102" i="1"/>
  <c r="W1102" i="1"/>
  <c r="V1102" i="1"/>
  <c r="U1102" i="1"/>
  <c r="T1102" i="1"/>
  <c r="S1102" i="1"/>
  <c r="R1102" i="1"/>
  <c r="Q1102" i="1"/>
  <c r="P1102" i="1"/>
  <c r="AI1096" i="1"/>
  <c r="K1096" i="1"/>
  <c r="AH1096" i="1"/>
  <c r="AF1096" i="1"/>
  <c r="AD1096" i="1"/>
  <c r="AB1096" i="1"/>
  <c r="AW1096" i="1"/>
  <c r="Y1096" i="1"/>
  <c r="AV1096" i="1"/>
  <c r="R1096" i="1"/>
  <c r="AU1096" i="1"/>
  <c r="Q1096" i="1"/>
  <c r="AT1096" i="1"/>
  <c r="P1096" i="1"/>
  <c r="AS1096" i="1"/>
  <c r="O1096" i="1"/>
  <c r="AR1096" i="1"/>
  <c r="N1096" i="1"/>
  <c r="AO1096" i="1"/>
  <c r="AN1096" i="1"/>
  <c r="AK1096" i="1"/>
  <c r="AQ1096" i="1"/>
  <c r="AP1096" i="1"/>
  <c r="AM1096" i="1"/>
  <c r="AL1096" i="1"/>
  <c r="AJ1096" i="1"/>
  <c r="AG1096" i="1"/>
  <c r="AE1096" i="1"/>
  <c r="AC1096" i="1"/>
  <c r="AA1096" i="1"/>
  <c r="Z1096" i="1"/>
  <c r="X1096" i="1"/>
  <c r="W1096" i="1"/>
  <c r="V1096" i="1"/>
  <c r="U1096" i="1"/>
  <c r="T1096" i="1"/>
  <c r="S1096" i="1"/>
  <c r="M1096" i="1"/>
  <c r="L1096" i="1"/>
  <c r="AY1096" i="1"/>
  <c r="AX1096" i="1"/>
  <c r="AI1074" i="1"/>
  <c r="K1074" i="1"/>
  <c r="AH1074" i="1"/>
  <c r="AF1074" i="1"/>
  <c r="AD1074" i="1"/>
  <c r="AW1074" i="1"/>
  <c r="Y1074" i="1"/>
  <c r="V1074" i="1"/>
  <c r="AY1074" i="1"/>
  <c r="U1074" i="1"/>
  <c r="AV1074" i="1"/>
  <c r="S1074" i="1"/>
  <c r="AU1074" i="1"/>
  <c r="R1074" i="1"/>
  <c r="AR1074" i="1"/>
  <c r="O1074" i="1"/>
  <c r="AQ1074" i="1"/>
  <c r="N1074" i="1"/>
  <c r="AN1074" i="1"/>
  <c r="AX1074" i="1"/>
  <c r="AT1074" i="1"/>
  <c r="AS1074" i="1"/>
  <c r="AP1074" i="1"/>
  <c r="AO1074" i="1"/>
  <c r="AM1074" i="1"/>
  <c r="AL1074" i="1"/>
  <c r="AK1074" i="1"/>
  <c r="AJ1074" i="1"/>
  <c r="AG1074" i="1"/>
  <c r="AE1074" i="1"/>
  <c r="AC1074" i="1"/>
  <c r="AB1074" i="1"/>
  <c r="AA1074" i="1"/>
  <c r="Z1074" i="1"/>
  <c r="X1074" i="1"/>
  <c r="W1074" i="1"/>
  <c r="T1074" i="1"/>
  <c r="Q1074" i="1"/>
  <c r="P1074" i="1"/>
  <c r="M1074" i="1"/>
  <c r="L1074" i="1"/>
  <c r="AM968" i="1"/>
  <c r="O968" i="1"/>
  <c r="AK968" i="1"/>
  <c r="L968" i="1"/>
  <c r="AI968" i="1"/>
  <c r="AH968" i="1"/>
  <c r="AG968" i="1"/>
  <c r="AF968" i="1"/>
  <c r="AE968" i="1"/>
  <c r="AD968" i="1"/>
  <c r="AC968" i="1"/>
  <c r="AB968" i="1"/>
  <c r="AA968" i="1"/>
  <c r="AY968" i="1"/>
  <c r="Z968" i="1"/>
  <c r="AX968" i="1"/>
  <c r="Y968" i="1"/>
  <c r="AW968" i="1"/>
  <c r="X968" i="1"/>
  <c r="V968" i="1"/>
  <c r="U968" i="1"/>
  <c r="T968" i="1"/>
  <c r="S968" i="1"/>
  <c r="R968" i="1"/>
  <c r="Q968" i="1"/>
  <c r="N968" i="1"/>
  <c r="M968" i="1"/>
  <c r="K968" i="1"/>
  <c r="AV968" i="1"/>
  <c r="AU968" i="1"/>
  <c r="AT968" i="1"/>
  <c r="AR968" i="1"/>
  <c r="AQ968" i="1"/>
  <c r="AP968" i="1"/>
  <c r="AO968" i="1"/>
  <c r="AL968" i="1"/>
  <c r="AJ968" i="1"/>
  <c r="AN968" i="1"/>
  <c r="W968" i="1"/>
  <c r="P968" i="1"/>
  <c r="AS968" i="1"/>
  <c r="J1002" i="1"/>
  <c r="AR999" i="1"/>
  <c r="T999" i="1"/>
  <c r="AL999" i="1"/>
  <c r="N999" i="1"/>
  <c r="AA999" i="1"/>
  <c r="AW999" i="1"/>
  <c r="W999" i="1"/>
  <c r="AV999" i="1"/>
  <c r="V999" i="1"/>
  <c r="AS999" i="1"/>
  <c r="R999" i="1"/>
  <c r="AQ999" i="1"/>
  <c r="Q999" i="1"/>
  <c r="AO999" i="1"/>
  <c r="O999" i="1"/>
  <c r="AN999" i="1"/>
  <c r="M999" i="1"/>
  <c r="AC999" i="1"/>
  <c r="AB999" i="1"/>
  <c r="Z999" i="1"/>
  <c r="Y999" i="1"/>
  <c r="X999" i="1"/>
  <c r="U999" i="1"/>
  <c r="S999" i="1"/>
  <c r="P999" i="1"/>
  <c r="L999" i="1"/>
  <c r="K999" i="1"/>
  <c r="AY999" i="1"/>
  <c r="AX999" i="1"/>
  <c r="AU999" i="1"/>
  <c r="AT999" i="1"/>
  <c r="AP999" i="1"/>
  <c r="AM999" i="1"/>
  <c r="AK999" i="1"/>
  <c r="AJ999" i="1"/>
  <c r="AH999" i="1"/>
  <c r="AG999" i="1"/>
  <c r="AF999" i="1"/>
  <c r="AE999" i="1"/>
  <c r="AI999" i="1"/>
  <c r="AD999" i="1"/>
  <c r="AS1020" i="1"/>
  <c r="U1020" i="1"/>
  <c r="AR1020" i="1"/>
  <c r="T1020" i="1"/>
  <c r="AP1020" i="1"/>
  <c r="R1020" i="1"/>
  <c r="AO1020" i="1"/>
  <c r="Q1020" i="1"/>
  <c r="AL1020" i="1"/>
  <c r="N1020" i="1"/>
  <c r="AW1020" i="1"/>
  <c r="P1020" i="1"/>
  <c r="AT1020" i="1"/>
  <c r="L1020" i="1"/>
  <c r="AQ1020" i="1"/>
  <c r="K1020" i="1"/>
  <c r="AN1020" i="1"/>
  <c r="AK1020" i="1"/>
  <c r="AJ1020" i="1"/>
  <c r="AI1020" i="1"/>
  <c r="AG1020" i="1"/>
  <c r="AF1020" i="1"/>
  <c r="AM1020" i="1"/>
  <c r="AH1020" i="1"/>
  <c r="AE1020" i="1"/>
  <c r="AD1020" i="1"/>
  <c r="AC1020" i="1"/>
  <c r="AB1020" i="1"/>
  <c r="AA1020" i="1"/>
  <c r="Z1020" i="1"/>
  <c r="Y1020" i="1"/>
  <c r="X1020" i="1"/>
  <c r="W1020" i="1"/>
  <c r="V1020" i="1"/>
  <c r="S1020" i="1"/>
  <c r="O1020" i="1"/>
  <c r="M1020" i="1"/>
  <c r="AY1020" i="1"/>
  <c r="AX1020" i="1"/>
  <c r="AV1020" i="1"/>
  <c r="AU1020" i="1"/>
  <c r="J1007" i="1"/>
  <c r="J985" i="1"/>
  <c r="AR927" i="1"/>
  <c r="T927" i="1"/>
  <c r="AM927" i="1"/>
  <c r="O927" i="1"/>
  <c r="AK927" i="1"/>
  <c r="M927" i="1"/>
  <c r="AF927" i="1"/>
  <c r="AE927" i="1"/>
  <c r="AD927" i="1"/>
  <c r="AC927" i="1"/>
  <c r="AB927" i="1"/>
  <c r="AA927" i="1"/>
  <c r="Y927" i="1"/>
  <c r="AY927" i="1"/>
  <c r="X927" i="1"/>
  <c r="AX927" i="1"/>
  <c r="W927" i="1"/>
  <c r="AT927" i="1"/>
  <c r="R927" i="1"/>
  <c r="AS927" i="1"/>
  <c r="Q927" i="1"/>
  <c r="U927" i="1"/>
  <c r="S927" i="1"/>
  <c r="P927" i="1"/>
  <c r="N927" i="1"/>
  <c r="L927" i="1"/>
  <c r="K927" i="1"/>
  <c r="AW927" i="1"/>
  <c r="AU927" i="1"/>
  <c r="AQ927" i="1"/>
  <c r="AP927" i="1"/>
  <c r="AN927" i="1"/>
  <c r="AL927" i="1"/>
  <c r="AJ927" i="1"/>
  <c r="AI927" i="1"/>
  <c r="AG927" i="1"/>
  <c r="Z927" i="1"/>
  <c r="AV927" i="1"/>
  <c r="AO927" i="1"/>
  <c r="AH927" i="1"/>
  <c r="V927" i="1"/>
  <c r="AV837" i="1"/>
  <c r="X837" i="1"/>
  <c r="AU837" i="1"/>
  <c r="W837" i="1"/>
  <c r="AT837" i="1"/>
  <c r="V837" i="1"/>
  <c r="AS837" i="1"/>
  <c r="U837" i="1"/>
  <c r="AQ837" i="1"/>
  <c r="S837" i="1"/>
  <c r="AM837" i="1"/>
  <c r="O837" i="1"/>
  <c r="AI837" i="1"/>
  <c r="K837" i="1"/>
  <c r="P837" i="1"/>
  <c r="AY837" i="1"/>
  <c r="N837" i="1"/>
  <c r="AX837" i="1"/>
  <c r="M837" i="1"/>
  <c r="AW837" i="1"/>
  <c r="L837" i="1"/>
  <c r="AR837" i="1"/>
  <c r="AP837" i="1"/>
  <c r="AO837" i="1"/>
  <c r="AN837" i="1"/>
  <c r="AL837" i="1"/>
  <c r="AK837" i="1"/>
  <c r="AJ837" i="1"/>
  <c r="AH837" i="1"/>
  <c r="AG837" i="1"/>
  <c r="AE837" i="1"/>
  <c r="AB837" i="1"/>
  <c r="AA837" i="1"/>
  <c r="Z837" i="1"/>
  <c r="Y837" i="1"/>
  <c r="T837" i="1"/>
  <c r="R837" i="1"/>
  <c r="Q837" i="1"/>
  <c r="AF837" i="1"/>
  <c r="AD837" i="1"/>
  <c r="AC837" i="1"/>
  <c r="J824" i="1"/>
  <c r="M28" i="2" s="1"/>
  <c r="AV806" i="1"/>
  <c r="X806" i="1"/>
  <c r="AU806" i="1"/>
  <c r="W806" i="1"/>
  <c r="AT806" i="1"/>
  <c r="V806" i="1"/>
  <c r="AS806" i="1"/>
  <c r="U806" i="1"/>
  <c r="AQ806" i="1"/>
  <c r="S806" i="1"/>
  <c r="AM806" i="1"/>
  <c r="O806" i="1"/>
  <c r="AY806" i="1"/>
  <c r="P806" i="1"/>
  <c r="AX806" i="1"/>
  <c r="N806" i="1"/>
  <c r="AW806" i="1"/>
  <c r="M806" i="1"/>
  <c r="AR806" i="1"/>
  <c r="L806" i="1"/>
  <c r="AP806" i="1"/>
  <c r="K806" i="1"/>
  <c r="AL806" i="1"/>
  <c r="AG806" i="1"/>
  <c r="AB806" i="1"/>
  <c r="Z806" i="1"/>
  <c r="Y806" i="1"/>
  <c r="T806" i="1"/>
  <c r="R806" i="1"/>
  <c r="Q806" i="1"/>
  <c r="AN806" i="1"/>
  <c r="AK806" i="1"/>
  <c r="AJ806" i="1"/>
  <c r="AH806" i="1"/>
  <c r="AE806" i="1"/>
  <c r="AD806" i="1"/>
  <c r="AI806" i="1"/>
  <c r="AF806" i="1"/>
  <c r="AC806" i="1"/>
  <c r="AA806" i="1"/>
  <c r="AO806" i="1"/>
  <c r="AV781" i="1"/>
  <c r="X781" i="1"/>
  <c r="AT781" i="1"/>
  <c r="V781" i="1"/>
  <c r="AS781" i="1"/>
  <c r="U781" i="1"/>
  <c r="AQ781" i="1"/>
  <c r="S781" i="1"/>
  <c r="AM781" i="1"/>
  <c r="AU781" i="1"/>
  <c r="O781" i="1"/>
  <c r="AR781" i="1"/>
  <c r="N781" i="1"/>
  <c r="AO781" i="1"/>
  <c r="L781" i="1"/>
  <c r="AN781" i="1"/>
  <c r="K781" i="1"/>
  <c r="AJ781" i="1"/>
  <c r="AE781" i="1"/>
  <c r="Z781" i="1"/>
  <c r="W781" i="1"/>
  <c r="T781" i="1"/>
  <c r="R781" i="1"/>
  <c r="Q781" i="1"/>
  <c r="P781" i="1"/>
  <c r="M781" i="1"/>
  <c r="AY781" i="1"/>
  <c r="AX781" i="1"/>
  <c r="AW781" i="1"/>
  <c r="AP781" i="1"/>
  <c r="AK781" i="1"/>
  <c r="AI781" i="1"/>
  <c r="AH781" i="1"/>
  <c r="AF781" i="1"/>
  <c r="AC781" i="1"/>
  <c r="AB781" i="1"/>
  <c r="AL781" i="1"/>
  <c r="AG781" i="1"/>
  <c r="AD781" i="1"/>
  <c r="AA781" i="1"/>
  <c r="Y781" i="1"/>
  <c r="AS751" i="1"/>
  <c r="U751" i="1"/>
  <c r="AL751" i="1"/>
  <c r="M751" i="1"/>
  <c r="AK751" i="1"/>
  <c r="L751" i="1"/>
  <c r="AI751" i="1"/>
  <c r="AH751" i="1"/>
  <c r="AE751" i="1"/>
  <c r="Y751" i="1"/>
  <c r="X751" i="1"/>
  <c r="W751" i="1"/>
  <c r="V751" i="1"/>
  <c r="AY751" i="1"/>
  <c r="T751" i="1"/>
  <c r="AX751" i="1"/>
  <c r="S751" i="1"/>
  <c r="AW751" i="1"/>
  <c r="R751" i="1"/>
  <c r="AV751" i="1"/>
  <c r="Q751" i="1"/>
  <c r="AU751" i="1"/>
  <c r="P751" i="1"/>
  <c r="AT751" i="1"/>
  <c r="O751" i="1"/>
  <c r="AR751" i="1"/>
  <c r="N751" i="1"/>
  <c r="AQ751" i="1"/>
  <c r="K751" i="1"/>
  <c r="AP751" i="1"/>
  <c r="AN751" i="1"/>
  <c r="AM751" i="1"/>
  <c r="AJ751" i="1"/>
  <c r="AF751" i="1"/>
  <c r="AO751" i="1"/>
  <c r="AG751" i="1"/>
  <c r="AD751" i="1"/>
  <c r="AC751" i="1"/>
  <c r="AB751" i="1"/>
  <c r="AA751" i="1"/>
  <c r="Z751" i="1"/>
  <c r="AW725" i="1"/>
  <c r="Y725" i="1"/>
  <c r="AL725" i="1"/>
  <c r="M725" i="1"/>
  <c r="AK725" i="1"/>
  <c r="L725" i="1"/>
  <c r="AJ725" i="1"/>
  <c r="K725" i="1"/>
  <c r="AI725" i="1"/>
  <c r="AH725" i="1"/>
  <c r="AG725" i="1"/>
  <c r="AF725" i="1"/>
  <c r="AE725" i="1"/>
  <c r="AD725" i="1"/>
  <c r="AC725" i="1"/>
  <c r="AA725" i="1"/>
  <c r="AY725" i="1"/>
  <c r="Z725" i="1"/>
  <c r="AU725" i="1"/>
  <c r="V725" i="1"/>
  <c r="AR725" i="1"/>
  <c r="AQ725" i="1"/>
  <c r="AP725" i="1"/>
  <c r="AO725" i="1"/>
  <c r="AN725" i="1"/>
  <c r="AM725" i="1"/>
  <c r="AB725" i="1"/>
  <c r="X725" i="1"/>
  <c r="W725" i="1"/>
  <c r="U725" i="1"/>
  <c r="T725" i="1"/>
  <c r="S725" i="1"/>
  <c r="R725" i="1"/>
  <c r="Q725" i="1"/>
  <c r="P725" i="1"/>
  <c r="O725" i="1"/>
  <c r="N725" i="1"/>
  <c r="AX725" i="1"/>
  <c r="AV725" i="1"/>
  <c r="AT725" i="1"/>
  <c r="AS725" i="1"/>
  <c r="J733" i="1"/>
  <c r="AL656" i="1"/>
  <c r="N656" i="1"/>
  <c r="AJ656" i="1"/>
  <c r="L656" i="1"/>
  <c r="AI656" i="1"/>
  <c r="K656" i="1"/>
  <c r="AH656" i="1"/>
  <c r="AE656" i="1"/>
  <c r="AD656" i="1"/>
  <c r="AX656" i="1"/>
  <c r="Z656" i="1"/>
  <c r="V656" i="1"/>
  <c r="U656" i="1"/>
  <c r="T656" i="1"/>
  <c r="AW656" i="1"/>
  <c r="R656" i="1"/>
  <c r="AV656" i="1"/>
  <c r="Q656" i="1"/>
  <c r="AU656" i="1"/>
  <c r="P656" i="1"/>
  <c r="AQ656" i="1"/>
  <c r="AM656" i="1"/>
  <c r="AC656" i="1"/>
  <c r="AB656" i="1"/>
  <c r="AA656" i="1"/>
  <c r="Y656" i="1"/>
  <c r="X656" i="1"/>
  <c r="W656" i="1"/>
  <c r="S656" i="1"/>
  <c r="O656" i="1"/>
  <c r="M656" i="1"/>
  <c r="AY656" i="1"/>
  <c r="AT656" i="1"/>
  <c r="AS656" i="1"/>
  <c r="AR656" i="1"/>
  <c r="AP656" i="1"/>
  <c r="AO656" i="1"/>
  <c r="AN656" i="1"/>
  <c r="AK656" i="1"/>
  <c r="AG656" i="1"/>
  <c r="AF656" i="1"/>
  <c r="AV639" i="1"/>
  <c r="X639" i="1"/>
  <c r="AS639" i="1"/>
  <c r="U639" i="1"/>
  <c r="AR639" i="1"/>
  <c r="T639" i="1"/>
  <c r="AO639" i="1"/>
  <c r="Q639" i="1"/>
  <c r="AN639" i="1"/>
  <c r="P639" i="1"/>
  <c r="AJ639" i="1"/>
  <c r="L639" i="1"/>
  <c r="AT639" i="1"/>
  <c r="K639" i="1"/>
  <c r="AQ639" i="1"/>
  <c r="AP639" i="1"/>
  <c r="AK639" i="1"/>
  <c r="AI639" i="1"/>
  <c r="AE639" i="1"/>
  <c r="AA639" i="1"/>
  <c r="AW639" i="1"/>
  <c r="AU639" i="1"/>
  <c r="AM639" i="1"/>
  <c r="AL639" i="1"/>
  <c r="AH639" i="1"/>
  <c r="AG639" i="1"/>
  <c r="AF639" i="1"/>
  <c r="AD639" i="1"/>
  <c r="AC639" i="1"/>
  <c r="AB639" i="1"/>
  <c r="Z639" i="1"/>
  <c r="Y639" i="1"/>
  <c r="W639" i="1"/>
  <c r="V639" i="1"/>
  <c r="S639" i="1"/>
  <c r="R639" i="1"/>
  <c r="O639" i="1"/>
  <c r="N639" i="1"/>
  <c r="M639" i="1"/>
  <c r="AY639" i="1"/>
  <c r="AX639" i="1"/>
  <c r="G69" i="2"/>
  <c r="AJ505" i="1"/>
  <c r="L505" i="1"/>
  <c r="AH505" i="1"/>
  <c r="AE505" i="1"/>
  <c r="AD505" i="1"/>
  <c r="AX505" i="1"/>
  <c r="Z505" i="1"/>
  <c r="AT505" i="1"/>
  <c r="V505" i="1"/>
  <c r="AS505" i="1"/>
  <c r="U505" i="1"/>
  <c r="AR505" i="1"/>
  <c r="M505" i="1"/>
  <c r="AQ505" i="1"/>
  <c r="K505" i="1"/>
  <c r="AP505" i="1"/>
  <c r="AN505" i="1"/>
  <c r="AM505" i="1"/>
  <c r="AL505" i="1"/>
  <c r="AK505" i="1"/>
  <c r="AI505" i="1"/>
  <c r="AG505" i="1"/>
  <c r="AF505" i="1"/>
  <c r="AC505" i="1"/>
  <c r="AB505" i="1"/>
  <c r="AA505" i="1"/>
  <c r="Y505" i="1"/>
  <c r="X505" i="1"/>
  <c r="W505" i="1"/>
  <c r="S505" i="1"/>
  <c r="R505" i="1"/>
  <c r="AY505" i="1"/>
  <c r="AW505" i="1"/>
  <c r="AV505" i="1"/>
  <c r="AU505" i="1"/>
  <c r="AO505" i="1"/>
  <c r="T505" i="1"/>
  <c r="Q505" i="1"/>
  <c r="P505" i="1"/>
  <c r="O505" i="1"/>
  <c r="N505" i="1"/>
  <c r="AB521" i="1"/>
  <c r="AX521" i="1"/>
  <c r="Z521" i="1"/>
  <c r="AU521" i="1"/>
  <c r="W521" i="1"/>
  <c r="AT521" i="1"/>
  <c r="V521" i="1"/>
  <c r="AP521" i="1"/>
  <c r="R521" i="1"/>
  <c r="AL521" i="1"/>
  <c r="N521" i="1"/>
  <c r="AK521" i="1"/>
  <c r="M521" i="1"/>
  <c r="Q521" i="1"/>
  <c r="AY521" i="1"/>
  <c r="P521" i="1"/>
  <c r="AW521" i="1"/>
  <c r="O521" i="1"/>
  <c r="AV521" i="1"/>
  <c r="L521" i="1"/>
  <c r="AS521" i="1"/>
  <c r="K521" i="1"/>
  <c r="AR521" i="1"/>
  <c r="AQ521" i="1"/>
  <c r="AO521" i="1"/>
  <c r="AN521" i="1"/>
  <c r="AM521" i="1"/>
  <c r="AJ521" i="1"/>
  <c r="AI521" i="1"/>
  <c r="AH521" i="1"/>
  <c r="AG521" i="1"/>
  <c r="AF521" i="1"/>
  <c r="AE521" i="1"/>
  <c r="AD521" i="1"/>
  <c r="AA521" i="1"/>
  <c r="Y521" i="1"/>
  <c r="AC521" i="1"/>
  <c r="X521" i="1"/>
  <c r="U521" i="1"/>
  <c r="T521" i="1"/>
  <c r="S521" i="1"/>
  <c r="Z147" i="2"/>
  <c r="J502" i="1"/>
  <c r="L79" i="2"/>
  <c r="I79" i="2"/>
  <c r="J417" i="1"/>
  <c r="AJ6" i="2" s="1"/>
  <c r="AF51" i="2"/>
  <c r="AQ54" i="2"/>
  <c r="AP338" i="1"/>
  <c r="R338" i="1"/>
  <c r="AO338" i="1"/>
  <c r="Q338" i="1"/>
  <c r="AN338" i="1"/>
  <c r="P338" i="1"/>
  <c r="AM338" i="1"/>
  <c r="O338" i="1"/>
  <c r="AJ338" i="1"/>
  <c r="L338" i="1"/>
  <c r="AV338" i="1"/>
  <c r="X338" i="1"/>
  <c r="AC338" i="1"/>
  <c r="AB338" i="1"/>
  <c r="AA338" i="1"/>
  <c r="Z338" i="1"/>
  <c r="Y338" i="1"/>
  <c r="W338" i="1"/>
  <c r="V338" i="1"/>
  <c r="U338" i="1"/>
  <c r="AY338" i="1"/>
  <c r="T338" i="1"/>
  <c r="AX338" i="1"/>
  <c r="S338" i="1"/>
  <c r="AW338" i="1"/>
  <c r="N338" i="1"/>
  <c r="AU338" i="1"/>
  <c r="M338" i="1"/>
  <c r="AT338" i="1"/>
  <c r="K338" i="1"/>
  <c r="AS338" i="1"/>
  <c r="AR338" i="1"/>
  <c r="AQ338" i="1"/>
  <c r="AL338" i="1"/>
  <c r="AK338" i="1"/>
  <c r="AI338" i="1"/>
  <c r="AH338" i="1"/>
  <c r="AG338" i="1"/>
  <c r="AF338" i="1"/>
  <c r="AE338" i="1"/>
  <c r="AD338" i="1"/>
  <c r="AM257" i="1"/>
  <c r="O257" i="1"/>
  <c r="K77" i="2" s="1"/>
  <c r="AH257" i="1"/>
  <c r="AD257" i="1"/>
  <c r="AB257" i="1"/>
  <c r="AT257" i="1"/>
  <c r="V257" i="1"/>
  <c r="AV257" i="1"/>
  <c r="R257" i="1"/>
  <c r="AU257" i="1"/>
  <c r="Q257" i="1"/>
  <c r="AR257" i="1"/>
  <c r="N257" i="1"/>
  <c r="AP257" i="1"/>
  <c r="L257" i="1"/>
  <c r="AO257" i="1"/>
  <c r="K257" i="1"/>
  <c r="AN257" i="1"/>
  <c r="AL257" i="1"/>
  <c r="AK257" i="1"/>
  <c r="AJ257" i="1"/>
  <c r="AG257" i="1"/>
  <c r="AE257" i="1"/>
  <c r="AC257" i="1"/>
  <c r="Y257" i="1"/>
  <c r="X257" i="1"/>
  <c r="W257" i="1"/>
  <c r="AY257" i="1"/>
  <c r="U257" i="1"/>
  <c r="AX257" i="1"/>
  <c r="T257" i="1"/>
  <c r="AI257" i="1"/>
  <c r="AF257" i="1"/>
  <c r="AA257" i="1"/>
  <c r="Z257" i="1"/>
  <c r="S257" i="1"/>
  <c r="P257" i="1"/>
  <c r="AW257" i="1"/>
  <c r="AS257" i="1"/>
  <c r="AQ257" i="1"/>
  <c r="M257" i="1"/>
  <c r="AT324" i="1"/>
  <c r="V324" i="1"/>
  <c r="AS324" i="1"/>
  <c r="U324" i="1"/>
  <c r="AR324" i="1"/>
  <c r="T324" i="1"/>
  <c r="AN324" i="1"/>
  <c r="P324" i="1"/>
  <c r="AB324" i="1"/>
  <c r="AC324" i="1"/>
  <c r="AA324" i="1"/>
  <c r="Z324" i="1"/>
  <c r="Y324" i="1"/>
  <c r="X324" i="1"/>
  <c r="W324" i="1"/>
  <c r="AY324" i="1"/>
  <c r="S324" i="1"/>
  <c r="AX324" i="1"/>
  <c r="R324" i="1"/>
  <c r="AW324" i="1"/>
  <c r="Q324" i="1"/>
  <c r="AV324" i="1"/>
  <c r="O324" i="1"/>
  <c r="AU324" i="1"/>
  <c r="N324" i="1"/>
  <c r="AQ324" i="1"/>
  <c r="M324" i="1"/>
  <c r="AP324" i="1"/>
  <c r="L324" i="1"/>
  <c r="AO324" i="1"/>
  <c r="K324" i="1"/>
  <c r="AM324" i="1"/>
  <c r="AJ324" i="1"/>
  <c r="AI324" i="1"/>
  <c r="AH324" i="1"/>
  <c r="AG324" i="1"/>
  <c r="AL324" i="1"/>
  <c r="AK324" i="1"/>
  <c r="AE324" i="1"/>
  <c r="AF324" i="1"/>
  <c r="AD324" i="1"/>
  <c r="J224" i="1"/>
  <c r="U122" i="2"/>
  <c r="J258" i="1"/>
  <c r="M160" i="2"/>
  <c r="AI160" i="2"/>
  <c r="Q71" i="2"/>
  <c r="N71" i="2"/>
  <c r="Y109" i="2"/>
  <c r="O109" i="2"/>
  <c r="M59" i="2"/>
  <c r="Y59" i="2"/>
  <c r="AK134" i="2"/>
  <c r="V134" i="2"/>
  <c r="V112" i="2"/>
  <c r="O112" i="2"/>
  <c r="AQ111" i="2"/>
  <c r="AH111" i="2"/>
  <c r="AG115" i="2"/>
  <c r="AD110" i="2"/>
  <c r="V110" i="2"/>
  <c r="AH114" i="2"/>
  <c r="AP114" i="2"/>
  <c r="AT1634" i="1"/>
  <c r="V1634" i="1"/>
  <c r="AS1634" i="1"/>
  <c r="U1634" i="1"/>
  <c r="AR1634" i="1"/>
  <c r="T1634" i="1"/>
  <c r="AQ1634" i="1"/>
  <c r="S1634" i="1"/>
  <c r="AP1634" i="1"/>
  <c r="R1634" i="1"/>
  <c r="AO1634" i="1"/>
  <c r="Q1634" i="1"/>
  <c r="AV1634" i="1"/>
  <c r="X1634" i="1"/>
  <c r="AF1634" i="1"/>
  <c r="AE1634" i="1"/>
  <c r="AD1634" i="1"/>
  <c r="AC1634" i="1"/>
  <c r="AB1634" i="1"/>
  <c r="AA1634" i="1"/>
  <c r="Z1634" i="1"/>
  <c r="Y1634" i="1"/>
  <c r="W1634" i="1"/>
  <c r="P1634" i="1"/>
  <c r="O1634" i="1"/>
  <c r="N1634" i="1"/>
  <c r="AY1634" i="1"/>
  <c r="M1634" i="1"/>
  <c r="AX1634" i="1"/>
  <c r="L1634" i="1"/>
  <c r="AW1634" i="1"/>
  <c r="K1634" i="1"/>
  <c r="AU1634" i="1"/>
  <c r="AN1634" i="1"/>
  <c r="AM1634" i="1"/>
  <c r="AL1634" i="1"/>
  <c r="AK1634" i="1"/>
  <c r="AJ1634" i="1"/>
  <c r="AI1634" i="1"/>
  <c r="AH1634" i="1"/>
  <c r="AG1634" i="1"/>
  <c r="AR1611" i="1"/>
  <c r="T1611" i="1"/>
  <c r="AQ1611" i="1"/>
  <c r="S1611" i="1"/>
  <c r="AE1611" i="1"/>
  <c r="AD1611" i="1"/>
  <c r="AC1611" i="1"/>
  <c r="AB1611" i="1"/>
  <c r="AA1611" i="1"/>
  <c r="Z1611" i="1"/>
  <c r="AY1611" i="1"/>
  <c r="Y1611" i="1"/>
  <c r="AX1611" i="1"/>
  <c r="X1611" i="1"/>
  <c r="AW1611" i="1"/>
  <c r="W1611" i="1"/>
  <c r="AV1611" i="1"/>
  <c r="V1611" i="1"/>
  <c r="AU1611" i="1"/>
  <c r="U1611" i="1"/>
  <c r="AT1611" i="1"/>
  <c r="R1611" i="1"/>
  <c r="AS1611" i="1"/>
  <c r="Q1611" i="1"/>
  <c r="AP1611" i="1"/>
  <c r="P1611" i="1"/>
  <c r="AO1611" i="1"/>
  <c r="O1611" i="1"/>
  <c r="AN1611" i="1"/>
  <c r="N1611" i="1"/>
  <c r="AM1611" i="1"/>
  <c r="M1611" i="1"/>
  <c r="AL1611" i="1"/>
  <c r="L1611" i="1"/>
  <c r="AK1611" i="1"/>
  <c r="K1611" i="1"/>
  <c r="AJ1611" i="1"/>
  <c r="AI1611" i="1"/>
  <c r="AH1611" i="1"/>
  <c r="AG1611" i="1"/>
  <c r="AF1611" i="1"/>
  <c r="AX1591" i="1"/>
  <c r="Z1591" i="1"/>
  <c r="AW1591" i="1"/>
  <c r="Y1591" i="1"/>
  <c r="AV1591" i="1"/>
  <c r="X1591" i="1"/>
  <c r="AU1591" i="1"/>
  <c r="W1591" i="1"/>
  <c r="AT1591" i="1"/>
  <c r="V1591" i="1"/>
  <c r="AS1591" i="1"/>
  <c r="U1591" i="1"/>
  <c r="AQ1591" i="1"/>
  <c r="S1591" i="1"/>
  <c r="AP1591" i="1"/>
  <c r="R1591" i="1"/>
  <c r="AN1591" i="1"/>
  <c r="P1591" i="1"/>
  <c r="AM1591" i="1"/>
  <c r="AL1591" i="1"/>
  <c r="N1591" i="1"/>
  <c r="AK1591" i="1"/>
  <c r="M1591" i="1"/>
  <c r="AB1591" i="1"/>
  <c r="AY1591" i="1"/>
  <c r="AR1591" i="1"/>
  <c r="AO1591" i="1"/>
  <c r="AJ1591" i="1"/>
  <c r="AI1591" i="1"/>
  <c r="AG1591" i="1"/>
  <c r="AF1591" i="1"/>
  <c r="AE1591" i="1"/>
  <c r="AD1591" i="1"/>
  <c r="AC1591" i="1"/>
  <c r="AA1591" i="1"/>
  <c r="T1591" i="1"/>
  <c r="Q1591" i="1"/>
  <c r="O1591" i="1"/>
  <c r="L1591" i="1"/>
  <c r="K1591" i="1"/>
  <c r="AH1591" i="1"/>
  <c r="AI1305" i="1"/>
  <c r="K1305" i="1"/>
  <c r="AF1305" i="1"/>
  <c r="AE1305" i="1"/>
  <c r="AT1305" i="1"/>
  <c r="S1305" i="1"/>
  <c r="AS1305" i="1"/>
  <c r="R1305" i="1"/>
  <c r="AR1305" i="1"/>
  <c r="Q1305" i="1"/>
  <c r="AQ1305" i="1"/>
  <c r="P1305" i="1"/>
  <c r="AO1305" i="1"/>
  <c r="N1305" i="1"/>
  <c r="AK1305" i="1"/>
  <c r="AH1305" i="1"/>
  <c r="AA1305" i="1"/>
  <c r="AW1305" i="1"/>
  <c r="V1305" i="1"/>
  <c r="AM1305" i="1"/>
  <c r="AL1305" i="1"/>
  <c r="AJ1305" i="1"/>
  <c r="AG1305" i="1"/>
  <c r="AD1305" i="1"/>
  <c r="AC1305" i="1"/>
  <c r="AB1305" i="1"/>
  <c r="Z1305" i="1"/>
  <c r="Y1305" i="1"/>
  <c r="X1305" i="1"/>
  <c r="W1305" i="1"/>
  <c r="U1305" i="1"/>
  <c r="T1305" i="1"/>
  <c r="O1305" i="1"/>
  <c r="M1305" i="1"/>
  <c r="AY1305" i="1"/>
  <c r="AX1305" i="1"/>
  <c r="AV1305" i="1"/>
  <c r="AU1305" i="1"/>
  <c r="AP1305" i="1"/>
  <c r="AN1305" i="1"/>
  <c r="L1305" i="1"/>
  <c r="AV1173" i="1"/>
  <c r="X1173" i="1"/>
  <c r="AU1173" i="1"/>
  <c r="W1173" i="1"/>
  <c r="AC1173" i="1"/>
  <c r="AB1173" i="1"/>
  <c r="AA1173" i="1"/>
  <c r="Z1173" i="1"/>
  <c r="AY1173" i="1"/>
  <c r="Y1173" i="1"/>
  <c r="AX1173" i="1"/>
  <c r="V1173" i="1"/>
  <c r="AW1173" i="1"/>
  <c r="U1173" i="1"/>
  <c r="AT1173" i="1"/>
  <c r="T1173" i="1"/>
  <c r="AS1173" i="1"/>
  <c r="S1173" i="1"/>
  <c r="AR1173" i="1"/>
  <c r="R1173" i="1"/>
  <c r="AQ1173" i="1"/>
  <c r="Q1173" i="1"/>
  <c r="AP1173" i="1"/>
  <c r="P1173" i="1"/>
  <c r="AO1173" i="1"/>
  <c r="O1173" i="1"/>
  <c r="AN1173" i="1"/>
  <c r="N1173" i="1"/>
  <c r="AM1173" i="1"/>
  <c r="M1173" i="1"/>
  <c r="AL1173" i="1"/>
  <c r="L1173" i="1"/>
  <c r="AK1173" i="1"/>
  <c r="K1173" i="1"/>
  <c r="AJ1173" i="1"/>
  <c r="AI1173" i="1"/>
  <c r="AH1173" i="1"/>
  <c r="AG1173" i="1"/>
  <c r="AF1173" i="1"/>
  <c r="AE1173" i="1"/>
  <c r="AD1173" i="1"/>
  <c r="AI1138" i="1"/>
  <c r="K1138" i="1"/>
  <c r="AH1138" i="1"/>
  <c r="AF1138" i="1"/>
  <c r="AD1138" i="1"/>
  <c r="AB1138" i="1"/>
  <c r="AW1138" i="1"/>
  <c r="Y1138" i="1"/>
  <c r="AK1138" i="1"/>
  <c r="M1138" i="1"/>
  <c r="AT1138" i="1"/>
  <c r="O1138" i="1"/>
  <c r="AS1138" i="1"/>
  <c r="N1138" i="1"/>
  <c r="AR1138" i="1"/>
  <c r="L1138" i="1"/>
  <c r="AQ1138" i="1"/>
  <c r="AP1138" i="1"/>
  <c r="AO1138" i="1"/>
  <c r="AN1138" i="1"/>
  <c r="AM1138" i="1"/>
  <c r="AL1138" i="1"/>
  <c r="AJ1138" i="1"/>
  <c r="AG1138" i="1"/>
  <c r="AE1138" i="1"/>
  <c r="AC1138" i="1"/>
  <c r="AA1138" i="1"/>
  <c r="Z1138" i="1"/>
  <c r="X1138" i="1"/>
  <c r="W1138" i="1"/>
  <c r="V1138" i="1"/>
  <c r="U1138" i="1"/>
  <c r="T1138" i="1"/>
  <c r="AY1138" i="1"/>
  <c r="S1138" i="1"/>
  <c r="AX1138" i="1"/>
  <c r="R1138" i="1"/>
  <c r="AV1138" i="1"/>
  <c r="Q1138" i="1"/>
  <c r="AU1138" i="1"/>
  <c r="P1138" i="1"/>
  <c r="AI1100" i="1"/>
  <c r="K1100" i="1"/>
  <c r="AH1100" i="1"/>
  <c r="AF1100" i="1"/>
  <c r="AD1100" i="1"/>
  <c r="AB1100" i="1"/>
  <c r="AW1100" i="1"/>
  <c r="Y1100" i="1"/>
  <c r="AK1100" i="1"/>
  <c r="M1100" i="1"/>
  <c r="AT1100" i="1"/>
  <c r="O1100" i="1"/>
  <c r="AS1100" i="1"/>
  <c r="N1100" i="1"/>
  <c r="AR1100" i="1"/>
  <c r="L1100" i="1"/>
  <c r="AQ1100" i="1"/>
  <c r="AP1100" i="1"/>
  <c r="AO1100" i="1"/>
  <c r="AM1100" i="1"/>
  <c r="AL1100" i="1"/>
  <c r="AJ1100" i="1"/>
  <c r="AE1100" i="1"/>
  <c r="AA1100" i="1"/>
  <c r="AY1100" i="1"/>
  <c r="AX1100" i="1"/>
  <c r="AV1100" i="1"/>
  <c r="AU1100" i="1"/>
  <c r="AN1100" i="1"/>
  <c r="AG1100" i="1"/>
  <c r="AC1100" i="1"/>
  <c r="Z1100" i="1"/>
  <c r="X1100" i="1"/>
  <c r="W1100" i="1"/>
  <c r="V1100" i="1"/>
  <c r="U1100" i="1"/>
  <c r="T1100" i="1"/>
  <c r="S1100" i="1"/>
  <c r="R1100" i="1"/>
  <c r="Q1100" i="1"/>
  <c r="P1100" i="1"/>
  <c r="AI1079" i="1"/>
  <c r="K1079" i="1"/>
  <c r="AH1079" i="1"/>
  <c r="AF1079" i="1"/>
  <c r="AD1079" i="1"/>
  <c r="AW1079" i="1"/>
  <c r="Y1079" i="1"/>
  <c r="AV1079" i="1"/>
  <c r="S1079" i="1"/>
  <c r="AU1079" i="1"/>
  <c r="R1079" i="1"/>
  <c r="AT1079" i="1"/>
  <c r="Q1079" i="1"/>
  <c r="AS1079" i="1"/>
  <c r="P1079" i="1"/>
  <c r="AR1079" i="1"/>
  <c r="O1079" i="1"/>
  <c r="AO1079" i="1"/>
  <c r="L1079" i="1"/>
  <c r="AN1079" i="1"/>
  <c r="AK1079" i="1"/>
  <c r="AY1079" i="1"/>
  <c r="AX1079" i="1"/>
  <c r="AQ1079" i="1"/>
  <c r="AP1079" i="1"/>
  <c r="AM1079" i="1"/>
  <c r="AL1079" i="1"/>
  <c r="AJ1079" i="1"/>
  <c r="AG1079" i="1"/>
  <c r="AE1079" i="1"/>
  <c r="AC1079" i="1"/>
  <c r="AB1079" i="1"/>
  <c r="AA1079" i="1"/>
  <c r="Z1079" i="1"/>
  <c r="X1079" i="1"/>
  <c r="W1079" i="1"/>
  <c r="V1079" i="1"/>
  <c r="U1079" i="1"/>
  <c r="T1079" i="1"/>
  <c r="N1079" i="1"/>
  <c r="M1079" i="1"/>
  <c r="AH1046" i="1"/>
  <c r="AK1046" i="1"/>
  <c r="L1046" i="1"/>
  <c r="AJ1046" i="1"/>
  <c r="K1046" i="1"/>
  <c r="AG1046" i="1"/>
  <c r="AF1046" i="1"/>
  <c r="AC1046" i="1"/>
  <c r="AB1046" i="1"/>
  <c r="AX1046" i="1"/>
  <c r="Y1046" i="1"/>
  <c r="T1046" i="1"/>
  <c r="S1046" i="1"/>
  <c r="AY1046" i="1"/>
  <c r="R1046" i="1"/>
  <c r="AW1046" i="1"/>
  <c r="Q1046" i="1"/>
  <c r="AV1046" i="1"/>
  <c r="P1046" i="1"/>
  <c r="AU1046" i="1"/>
  <c r="O1046" i="1"/>
  <c r="AT1046" i="1"/>
  <c r="N1046" i="1"/>
  <c r="AS1046" i="1"/>
  <c r="M1046" i="1"/>
  <c r="AR1046" i="1"/>
  <c r="AQ1046" i="1"/>
  <c r="AP1046" i="1"/>
  <c r="AO1046" i="1"/>
  <c r="AN1046" i="1"/>
  <c r="AM1046" i="1"/>
  <c r="AL1046" i="1"/>
  <c r="AI1046" i="1"/>
  <c r="AE1046" i="1"/>
  <c r="AD1046" i="1"/>
  <c r="Z1046" i="1"/>
  <c r="AA1046" i="1"/>
  <c r="X1046" i="1"/>
  <c r="W1046" i="1"/>
  <c r="V1046" i="1"/>
  <c r="U1046" i="1"/>
  <c r="AI1107" i="1"/>
  <c r="K1107" i="1"/>
  <c r="AH1107" i="1"/>
  <c r="AF1107" i="1"/>
  <c r="AD1107" i="1"/>
  <c r="AB1107" i="1"/>
  <c r="AW1107" i="1"/>
  <c r="Y1107" i="1"/>
  <c r="AK1107" i="1"/>
  <c r="M1107" i="1"/>
  <c r="AC1107" i="1"/>
  <c r="AA1107" i="1"/>
  <c r="Z1107" i="1"/>
  <c r="X1107" i="1"/>
  <c r="W1107" i="1"/>
  <c r="V1107" i="1"/>
  <c r="T1107" i="1"/>
  <c r="AY1107" i="1"/>
  <c r="S1107" i="1"/>
  <c r="AX1107" i="1"/>
  <c r="R1107" i="1"/>
  <c r="AV1107" i="1"/>
  <c r="Q1107" i="1"/>
  <c r="AU1107" i="1"/>
  <c r="P1107" i="1"/>
  <c r="AS1107" i="1"/>
  <c r="N1107" i="1"/>
  <c r="AR1107" i="1"/>
  <c r="L1107" i="1"/>
  <c r="AM1107" i="1"/>
  <c r="AT1107" i="1"/>
  <c r="AQ1107" i="1"/>
  <c r="AP1107" i="1"/>
  <c r="AO1107" i="1"/>
  <c r="AN1107" i="1"/>
  <c r="AL1107" i="1"/>
  <c r="AJ1107" i="1"/>
  <c r="AG1107" i="1"/>
  <c r="AE1107" i="1"/>
  <c r="U1107" i="1"/>
  <c r="O1107" i="1"/>
  <c r="AR995" i="1"/>
  <c r="T995" i="1"/>
  <c r="AL995" i="1"/>
  <c r="N995" i="1"/>
  <c r="AI995" i="1"/>
  <c r="AE995" i="1"/>
  <c r="AD995" i="1"/>
  <c r="AA995" i="1"/>
  <c r="Z995" i="1"/>
  <c r="AX995" i="1"/>
  <c r="X995" i="1"/>
  <c r="AW995" i="1"/>
  <c r="W995" i="1"/>
  <c r="AQ995" i="1"/>
  <c r="AP995" i="1"/>
  <c r="AO995" i="1"/>
  <c r="AN995" i="1"/>
  <c r="AM995" i="1"/>
  <c r="AK995" i="1"/>
  <c r="AJ995" i="1"/>
  <c r="AH995" i="1"/>
  <c r="AG995" i="1"/>
  <c r="AF995" i="1"/>
  <c r="AC995" i="1"/>
  <c r="AB995" i="1"/>
  <c r="Y995" i="1"/>
  <c r="V995" i="1"/>
  <c r="U995" i="1"/>
  <c r="S995" i="1"/>
  <c r="R995" i="1"/>
  <c r="Q995" i="1"/>
  <c r="AU995" i="1"/>
  <c r="AT995" i="1"/>
  <c r="AS995" i="1"/>
  <c r="P995" i="1"/>
  <c r="O995" i="1"/>
  <c r="M995" i="1"/>
  <c r="K995" i="1"/>
  <c r="AY995" i="1"/>
  <c r="AV995" i="1"/>
  <c r="L995" i="1"/>
  <c r="AX972" i="1"/>
  <c r="AT972" i="1"/>
  <c r="V972" i="1"/>
  <c r="AM972" i="1"/>
  <c r="O972" i="1"/>
  <c r="AV972" i="1"/>
  <c r="U972" i="1"/>
  <c r="AS972" i="1"/>
  <c r="S972" i="1"/>
  <c r="AR972" i="1"/>
  <c r="R972" i="1"/>
  <c r="AQ972" i="1"/>
  <c r="Q972" i="1"/>
  <c r="AP972" i="1"/>
  <c r="P972" i="1"/>
  <c r="AO972" i="1"/>
  <c r="N972" i="1"/>
  <c r="AN972" i="1"/>
  <c r="M972" i="1"/>
  <c r="AL972" i="1"/>
  <c r="L972" i="1"/>
  <c r="AK972" i="1"/>
  <c r="K972" i="1"/>
  <c r="AJ972" i="1"/>
  <c r="AI972" i="1"/>
  <c r="AH972" i="1"/>
  <c r="AG972" i="1"/>
  <c r="AB972" i="1"/>
  <c r="AA972" i="1"/>
  <c r="Z972" i="1"/>
  <c r="Y972" i="1"/>
  <c r="U14" i="2" s="1"/>
  <c r="X972" i="1"/>
  <c r="W972" i="1"/>
  <c r="AY972" i="1"/>
  <c r="AW972" i="1"/>
  <c r="AU972" i="1"/>
  <c r="AE972" i="1"/>
  <c r="AD972" i="1"/>
  <c r="AC972" i="1"/>
  <c r="T972" i="1"/>
  <c r="AF972" i="1"/>
  <c r="AR924" i="1"/>
  <c r="T924" i="1"/>
  <c r="AP924" i="1"/>
  <c r="Q924" i="1"/>
  <c r="AO924" i="1"/>
  <c r="P924" i="1"/>
  <c r="AN924" i="1"/>
  <c r="O924" i="1"/>
  <c r="AM924" i="1"/>
  <c r="N924" i="1"/>
  <c r="AL924" i="1"/>
  <c r="M924" i="1"/>
  <c r="AK924" i="1"/>
  <c r="L924" i="1"/>
  <c r="AI924" i="1"/>
  <c r="AH924" i="1"/>
  <c r="AG924" i="1"/>
  <c r="AC924" i="1"/>
  <c r="AB924" i="1"/>
  <c r="Z924" i="1"/>
  <c r="Y924" i="1"/>
  <c r="X924" i="1"/>
  <c r="W924" i="1"/>
  <c r="V924" i="1"/>
  <c r="U924" i="1"/>
  <c r="R924" i="1"/>
  <c r="K924" i="1"/>
  <c r="AX924" i="1"/>
  <c r="AW924" i="1"/>
  <c r="AV924" i="1"/>
  <c r="AT924" i="1"/>
  <c r="AS924" i="1"/>
  <c r="AQ924" i="1"/>
  <c r="AJ924" i="1"/>
  <c r="AE924" i="1"/>
  <c r="AD924" i="1"/>
  <c r="AY924" i="1"/>
  <c r="AU924" i="1"/>
  <c r="AF924" i="1"/>
  <c r="AA924" i="1"/>
  <c r="S924" i="1"/>
  <c r="AX977" i="1"/>
  <c r="Z977" i="1"/>
  <c r="AT977" i="1"/>
  <c r="V977" i="1"/>
  <c r="AM977" i="1"/>
  <c r="O977" i="1"/>
  <c r="AB977" i="1"/>
  <c r="AA977" i="1"/>
  <c r="Y977" i="1"/>
  <c r="X977" i="1"/>
  <c r="AY977" i="1"/>
  <c r="W977" i="1"/>
  <c r="AW977" i="1"/>
  <c r="U977" i="1"/>
  <c r="AV977" i="1"/>
  <c r="T977" i="1"/>
  <c r="AU977" i="1"/>
  <c r="S977" i="1"/>
  <c r="AS977" i="1"/>
  <c r="R977" i="1"/>
  <c r="AR977" i="1"/>
  <c r="Q977" i="1"/>
  <c r="AQ977" i="1"/>
  <c r="P977" i="1"/>
  <c r="AP977" i="1"/>
  <c r="N977" i="1"/>
  <c r="AO977" i="1"/>
  <c r="M977" i="1"/>
  <c r="AN977" i="1"/>
  <c r="L977" i="1"/>
  <c r="AC977" i="1"/>
  <c r="K977" i="1"/>
  <c r="AK977" i="1"/>
  <c r="AJ977" i="1"/>
  <c r="AI977" i="1"/>
  <c r="AH977" i="1"/>
  <c r="AF977" i="1"/>
  <c r="AE977" i="1"/>
  <c r="AL977" i="1"/>
  <c r="AG977" i="1"/>
  <c r="AD977" i="1"/>
  <c r="AV863" i="1"/>
  <c r="X863" i="1"/>
  <c r="AY863" i="1"/>
  <c r="Z863" i="1"/>
  <c r="AX863" i="1"/>
  <c r="Y863" i="1"/>
  <c r="AW863" i="1"/>
  <c r="W863" i="1"/>
  <c r="AU863" i="1"/>
  <c r="V863" i="1"/>
  <c r="AT863" i="1"/>
  <c r="U863" i="1"/>
  <c r="AS863" i="1"/>
  <c r="T863" i="1"/>
  <c r="AQ863" i="1"/>
  <c r="R863" i="1"/>
  <c r="AO863" i="1"/>
  <c r="P863" i="1"/>
  <c r="AK863" i="1"/>
  <c r="L863" i="1"/>
  <c r="AC863" i="1"/>
  <c r="AB863" i="1"/>
  <c r="AA863" i="1"/>
  <c r="S863" i="1"/>
  <c r="Q863" i="1"/>
  <c r="O863" i="1"/>
  <c r="N863" i="1"/>
  <c r="M863" i="1"/>
  <c r="K863" i="1"/>
  <c r="AR863" i="1"/>
  <c r="AP863" i="1"/>
  <c r="AN863" i="1"/>
  <c r="AM863" i="1"/>
  <c r="AL863" i="1"/>
  <c r="AJ863" i="1"/>
  <c r="AI863" i="1"/>
  <c r="AH863" i="1"/>
  <c r="AG863" i="1"/>
  <c r="AF863" i="1"/>
  <c r="AE863" i="1"/>
  <c r="AD863" i="1"/>
  <c r="J762" i="1"/>
  <c r="AX715" i="1"/>
  <c r="Z715" i="1"/>
  <c r="AW715" i="1"/>
  <c r="Y715" i="1"/>
  <c r="AV715" i="1"/>
  <c r="X715" i="1"/>
  <c r="AU715" i="1"/>
  <c r="W715" i="1"/>
  <c r="AT715" i="1"/>
  <c r="V715" i="1"/>
  <c r="AR715" i="1"/>
  <c r="T715" i="1"/>
  <c r="AQ715" i="1"/>
  <c r="S715" i="1"/>
  <c r="AP715" i="1"/>
  <c r="R715" i="1"/>
  <c r="AM715" i="1"/>
  <c r="O715" i="1"/>
  <c r="AL715" i="1"/>
  <c r="N715" i="1"/>
  <c r="AI715" i="1"/>
  <c r="K715" i="1"/>
  <c r="U715" i="1"/>
  <c r="Q715" i="1"/>
  <c r="P715" i="1"/>
  <c r="M715" i="1"/>
  <c r="L715" i="1"/>
  <c r="AY715" i="1"/>
  <c r="AS715" i="1"/>
  <c r="AO715" i="1"/>
  <c r="AN715" i="1"/>
  <c r="AK715" i="1"/>
  <c r="AJ715" i="1"/>
  <c r="AH715" i="1"/>
  <c r="AG715" i="1"/>
  <c r="AF715" i="1"/>
  <c r="AE715" i="1"/>
  <c r="AD715" i="1"/>
  <c r="AC715" i="1"/>
  <c r="AB715" i="1"/>
  <c r="AA715" i="1"/>
  <c r="AV823" i="1"/>
  <c r="X823" i="1"/>
  <c r="AU823" i="1"/>
  <c r="W823" i="1"/>
  <c r="S147" i="2" s="1"/>
  <c r="AT823" i="1"/>
  <c r="V823" i="1"/>
  <c r="AS823" i="1"/>
  <c r="U823" i="1"/>
  <c r="AQ823" i="1"/>
  <c r="S823" i="1"/>
  <c r="AM823" i="1"/>
  <c r="O823" i="1"/>
  <c r="AG823" i="1"/>
  <c r="AF823" i="1"/>
  <c r="AE823" i="1"/>
  <c r="AD823" i="1"/>
  <c r="AC823" i="1"/>
  <c r="AA823" i="1"/>
  <c r="Z823" i="1"/>
  <c r="Y823" i="1"/>
  <c r="T823" i="1"/>
  <c r="AY823" i="1"/>
  <c r="P823" i="1"/>
  <c r="AO823" i="1"/>
  <c r="AJ823" i="1"/>
  <c r="AI823" i="1"/>
  <c r="AH823" i="1"/>
  <c r="AB823" i="1"/>
  <c r="R823" i="1"/>
  <c r="Q823" i="1"/>
  <c r="N823" i="1"/>
  <c r="M823" i="1"/>
  <c r="L823" i="1"/>
  <c r="K823" i="1"/>
  <c r="AW823" i="1"/>
  <c r="AP823" i="1"/>
  <c r="AN823" i="1"/>
  <c r="AX823" i="1"/>
  <c r="AR823" i="1"/>
  <c r="AL823" i="1"/>
  <c r="AK823" i="1"/>
  <c r="AV786" i="1"/>
  <c r="X786" i="1"/>
  <c r="AU786" i="1"/>
  <c r="AT786" i="1"/>
  <c r="V786" i="1"/>
  <c r="AS786" i="1"/>
  <c r="U786" i="1"/>
  <c r="AQ786" i="1"/>
  <c r="S786" i="1"/>
  <c r="AM786" i="1"/>
  <c r="O786" i="1"/>
  <c r="AY786" i="1"/>
  <c r="Q786" i="1"/>
  <c r="AX786" i="1"/>
  <c r="P786" i="1"/>
  <c r="AR786" i="1"/>
  <c r="M786" i="1"/>
  <c r="AP786" i="1"/>
  <c r="L786" i="1"/>
  <c r="AL786" i="1"/>
  <c r="AG786" i="1"/>
  <c r="AB786" i="1"/>
  <c r="AD786" i="1"/>
  <c r="AC786" i="1"/>
  <c r="AA786" i="1"/>
  <c r="Z786" i="1"/>
  <c r="Y786" i="1"/>
  <c r="W786" i="1"/>
  <c r="T786" i="1"/>
  <c r="R786" i="1"/>
  <c r="N786" i="1"/>
  <c r="K786" i="1"/>
  <c r="AW786" i="1"/>
  <c r="AO786" i="1"/>
  <c r="AK786" i="1"/>
  <c r="AI786" i="1"/>
  <c r="AH786" i="1"/>
  <c r="AN786" i="1"/>
  <c r="AJ786" i="1"/>
  <c r="AF786" i="1"/>
  <c r="AE786" i="1"/>
  <c r="AV799" i="1"/>
  <c r="X799" i="1"/>
  <c r="AU799" i="1"/>
  <c r="W799" i="1"/>
  <c r="AT799" i="1"/>
  <c r="V799" i="1"/>
  <c r="AS799" i="1"/>
  <c r="U799" i="1"/>
  <c r="AQ799" i="1"/>
  <c r="S799" i="1"/>
  <c r="AM799" i="1"/>
  <c r="O799" i="1"/>
  <c r="AG799" i="1"/>
  <c r="AF799" i="1"/>
  <c r="AD799" i="1"/>
  <c r="AC799" i="1"/>
  <c r="Z799" i="1"/>
  <c r="AY799" i="1"/>
  <c r="P799" i="1"/>
  <c r="AO799" i="1"/>
  <c r="AK799" i="1"/>
  <c r="AJ799" i="1"/>
  <c r="AI799" i="1"/>
  <c r="AH799" i="1"/>
  <c r="AE799" i="1"/>
  <c r="AB799" i="1"/>
  <c r="AA799" i="1"/>
  <c r="Y799" i="1"/>
  <c r="T799" i="1"/>
  <c r="R799" i="1"/>
  <c r="Q799" i="1"/>
  <c r="N799" i="1"/>
  <c r="M799" i="1"/>
  <c r="K799" i="1"/>
  <c r="AX799" i="1"/>
  <c r="AR799" i="1"/>
  <c r="AP799" i="1"/>
  <c r="AW799" i="1"/>
  <c r="AN799" i="1"/>
  <c r="AL799" i="1"/>
  <c r="L799" i="1"/>
  <c r="N69" i="2"/>
  <c r="AP69" i="2"/>
  <c r="AX638" i="1"/>
  <c r="Z638" i="1"/>
  <c r="AU638" i="1"/>
  <c r="W638" i="1"/>
  <c r="AT638" i="1"/>
  <c r="V638" i="1"/>
  <c r="AQ638" i="1"/>
  <c r="S638" i="1"/>
  <c r="AP638" i="1"/>
  <c r="R638" i="1"/>
  <c r="AL638" i="1"/>
  <c r="N638" i="1"/>
  <c r="AE638" i="1"/>
  <c r="AD638" i="1"/>
  <c r="AC638" i="1"/>
  <c r="Y638" i="1"/>
  <c r="X638" i="1"/>
  <c r="AY638" i="1"/>
  <c r="P638" i="1"/>
  <c r="AR638" i="1"/>
  <c r="K638" i="1"/>
  <c r="AW638" i="1"/>
  <c r="AV638" i="1"/>
  <c r="AS638" i="1"/>
  <c r="AO638" i="1"/>
  <c r="AN638" i="1"/>
  <c r="AM638" i="1"/>
  <c r="AK638" i="1"/>
  <c r="AJ638" i="1"/>
  <c r="AI638" i="1"/>
  <c r="AH638" i="1"/>
  <c r="AG638" i="1"/>
  <c r="AF638" i="1"/>
  <c r="AB638" i="1"/>
  <c r="AA638" i="1"/>
  <c r="U638" i="1"/>
  <c r="T638" i="1"/>
  <c r="Q638" i="1"/>
  <c r="O638" i="1"/>
  <c r="M638" i="1"/>
  <c r="L638" i="1"/>
  <c r="AJ147" i="2"/>
  <c r="AO147" i="2"/>
  <c r="AQ79" i="2"/>
  <c r="AH354" i="1"/>
  <c r="AG354" i="1"/>
  <c r="AF354" i="1"/>
  <c r="AE354" i="1"/>
  <c r="AB354" i="1"/>
  <c r="AN354" i="1"/>
  <c r="P354" i="1"/>
  <c r="AI354" i="1"/>
  <c r="AD354" i="1"/>
  <c r="AC354" i="1"/>
  <c r="AA354" i="1"/>
  <c r="Z354" i="1"/>
  <c r="Y354" i="1"/>
  <c r="X354" i="1"/>
  <c r="W354" i="1"/>
  <c r="V354" i="1"/>
  <c r="AY354" i="1"/>
  <c r="U354" i="1"/>
  <c r="AX354" i="1"/>
  <c r="T354" i="1"/>
  <c r="P63" i="2" s="1"/>
  <c r="AW354" i="1"/>
  <c r="S354" i="1"/>
  <c r="AV354" i="1"/>
  <c r="R354" i="1"/>
  <c r="AU354" i="1"/>
  <c r="Q354" i="1"/>
  <c r="AT354" i="1"/>
  <c r="O354" i="1"/>
  <c r="AS354" i="1"/>
  <c r="N354" i="1"/>
  <c r="AR354" i="1"/>
  <c r="M354" i="1"/>
  <c r="AQ354" i="1"/>
  <c r="L354" i="1"/>
  <c r="AP354" i="1"/>
  <c r="K354" i="1"/>
  <c r="AO354" i="1"/>
  <c r="AM354" i="1"/>
  <c r="AL354" i="1"/>
  <c r="AJ354" i="1"/>
  <c r="AK354" i="1"/>
  <c r="AS278" i="1"/>
  <c r="U278" i="1"/>
  <c r="AN278" i="1"/>
  <c r="P278" i="1"/>
  <c r="AJ278" i="1"/>
  <c r="L278" i="1"/>
  <c r="AH278" i="1"/>
  <c r="AB278" i="1"/>
  <c r="AE278" i="1"/>
  <c r="AD278" i="1"/>
  <c r="AC278" i="1"/>
  <c r="AA278" i="1"/>
  <c r="Y278" i="1"/>
  <c r="X278" i="1"/>
  <c r="W278" i="1"/>
  <c r="AY278" i="1"/>
  <c r="V278" i="1"/>
  <c r="AX278" i="1"/>
  <c r="T278" i="1"/>
  <c r="AW278" i="1"/>
  <c r="S278" i="1"/>
  <c r="AU278" i="1"/>
  <c r="Q278" i="1"/>
  <c r="AR278" i="1"/>
  <c r="N278" i="1"/>
  <c r="AQ278" i="1"/>
  <c r="M278" i="1"/>
  <c r="AO278" i="1"/>
  <c r="AM278" i="1"/>
  <c r="AL278" i="1"/>
  <c r="AK278" i="1"/>
  <c r="AI278" i="1"/>
  <c r="AG278" i="1"/>
  <c r="AV278" i="1"/>
  <c r="AT278" i="1"/>
  <c r="AP278" i="1"/>
  <c r="AF278" i="1"/>
  <c r="Z278" i="1"/>
  <c r="R278" i="1"/>
  <c r="O278" i="1"/>
  <c r="K278" i="1"/>
  <c r="AA45" i="2"/>
  <c r="L122" i="2"/>
  <c r="V122" i="2"/>
  <c r="AD244" i="1"/>
  <c r="AQ244" i="1"/>
  <c r="R244" i="1"/>
  <c r="AP244" i="1"/>
  <c r="Q244" i="1"/>
  <c r="AN244" i="1"/>
  <c r="O244" i="1"/>
  <c r="AL244" i="1"/>
  <c r="M244" i="1"/>
  <c r="AK244" i="1"/>
  <c r="L244" i="1"/>
  <c r="AJ244" i="1"/>
  <c r="K244" i="1"/>
  <c r="AI244" i="1"/>
  <c r="AH244" i="1"/>
  <c r="AG244" i="1"/>
  <c r="AE244" i="1"/>
  <c r="AB244" i="1"/>
  <c r="AA244" i="1"/>
  <c r="AW244" i="1"/>
  <c r="X244" i="1"/>
  <c r="AV244" i="1"/>
  <c r="W244" i="1"/>
  <c r="AU244" i="1"/>
  <c r="V244" i="1"/>
  <c r="AT244" i="1"/>
  <c r="U244" i="1"/>
  <c r="AS244" i="1"/>
  <c r="T244" i="1"/>
  <c r="AY244" i="1"/>
  <c r="AX244" i="1"/>
  <c r="AR244" i="1"/>
  <c r="AM244" i="1"/>
  <c r="AF244" i="1"/>
  <c r="Z244" i="1"/>
  <c r="Y244" i="1"/>
  <c r="S244" i="1"/>
  <c r="P244" i="1"/>
  <c r="AO244" i="1"/>
  <c r="AC244" i="1"/>
  <c r="N244" i="1"/>
  <c r="J63" i="2" s="1"/>
  <c r="D142" i="2"/>
  <c r="E142" i="2" s="1"/>
  <c r="AL11" i="2"/>
  <c r="AF11" i="2"/>
  <c r="AK46" i="1"/>
  <c r="M46" i="1"/>
  <c r="AW46" i="1"/>
  <c r="Y46" i="1"/>
  <c r="AR46" i="1"/>
  <c r="T46" i="1"/>
  <c r="AJ46" i="1"/>
  <c r="AI46" i="1"/>
  <c r="AH46" i="1"/>
  <c r="AG46" i="1"/>
  <c r="AF46" i="1"/>
  <c r="AE46" i="1"/>
  <c r="AD46" i="1"/>
  <c r="AC46" i="1"/>
  <c r="AB46" i="1"/>
  <c r="AA46" i="1"/>
  <c r="Z46" i="1"/>
  <c r="X46" i="1"/>
  <c r="AY46" i="1"/>
  <c r="W46" i="1"/>
  <c r="AX46" i="1"/>
  <c r="V46" i="1"/>
  <c r="AV46" i="1"/>
  <c r="U46" i="1"/>
  <c r="AU46" i="1"/>
  <c r="S46" i="1"/>
  <c r="AT46" i="1"/>
  <c r="R46" i="1"/>
  <c r="AS46" i="1"/>
  <c r="Q46" i="1"/>
  <c r="AQ46" i="1"/>
  <c r="P46" i="1"/>
  <c r="AP46" i="1"/>
  <c r="O46" i="1"/>
  <c r="AO46" i="1"/>
  <c r="N46" i="1"/>
  <c r="L46" i="1"/>
  <c r="AL46" i="1"/>
  <c r="AN46" i="1"/>
  <c r="AM46" i="1"/>
  <c r="K46" i="1"/>
  <c r="W160" i="2"/>
  <c r="G160" i="2"/>
  <c r="AG97" i="2"/>
  <c r="I97" i="2"/>
  <c r="AF97" i="2"/>
  <c r="AE97" i="2"/>
  <c r="G97" i="2"/>
  <c r="AD97" i="2"/>
  <c r="AC97" i="2"/>
  <c r="AN97" i="2"/>
  <c r="P97" i="2"/>
  <c r="AM97" i="2"/>
  <c r="O97" i="2"/>
  <c r="AL97" i="2"/>
  <c r="AK97" i="2"/>
  <c r="AJ97" i="2"/>
  <c r="AI97" i="2"/>
  <c r="AB97" i="2"/>
  <c r="AU97" i="2"/>
  <c r="N97" i="2"/>
  <c r="AT97" i="2"/>
  <c r="M97" i="2"/>
  <c r="R97" i="2"/>
  <c r="L97" i="2"/>
  <c r="K97" i="2"/>
  <c r="J97" i="2"/>
  <c r="AR97" i="2"/>
  <c r="AQ97" i="2"/>
  <c r="AP97" i="2"/>
  <c r="AO97" i="2"/>
  <c r="AA97" i="2"/>
  <c r="Z97" i="2"/>
  <c r="Y97" i="2"/>
  <c r="X97" i="2"/>
  <c r="W97" i="2"/>
  <c r="V97" i="2"/>
  <c r="U97" i="2"/>
  <c r="T97" i="2"/>
  <c r="AS97" i="2"/>
  <c r="AH97" i="2"/>
  <c r="S97" i="2"/>
  <c r="AY111" i="1"/>
  <c r="AA111" i="1"/>
  <c r="AX111" i="1"/>
  <c r="Z111" i="1"/>
  <c r="AW111" i="1"/>
  <c r="Y111" i="1"/>
  <c r="AV111" i="1"/>
  <c r="X111" i="1"/>
  <c r="AU111" i="1"/>
  <c r="W111" i="1"/>
  <c r="AR111" i="1"/>
  <c r="T111" i="1"/>
  <c r="AQ111" i="1"/>
  <c r="S111" i="1"/>
  <c r="AO111" i="1"/>
  <c r="Q111" i="1"/>
  <c r="AM111" i="1"/>
  <c r="O111" i="1"/>
  <c r="AL111" i="1"/>
  <c r="N111" i="1"/>
  <c r="AH111" i="1"/>
  <c r="AG111" i="1"/>
  <c r="AE111" i="1"/>
  <c r="U111" i="1"/>
  <c r="R111" i="1"/>
  <c r="P111" i="1"/>
  <c r="M111" i="1"/>
  <c r="L111" i="1"/>
  <c r="H97" i="2" s="1"/>
  <c r="K111" i="1"/>
  <c r="AT111" i="1"/>
  <c r="AS111" i="1"/>
  <c r="AP111" i="1"/>
  <c r="AN111" i="1"/>
  <c r="AK111" i="1"/>
  <c r="AJ111" i="1"/>
  <c r="AI111" i="1"/>
  <c r="V111" i="1"/>
  <c r="AF111" i="1"/>
  <c r="AD111" i="1"/>
  <c r="AC111" i="1"/>
  <c r="AB111" i="1"/>
  <c r="R71" i="2"/>
  <c r="AN71" i="2"/>
  <c r="AC154" i="1"/>
  <c r="AV154" i="1"/>
  <c r="X154" i="1"/>
  <c r="AR154" i="1"/>
  <c r="T154" i="1"/>
  <c r="AP154" i="1"/>
  <c r="R154" i="1"/>
  <c r="AG154" i="1"/>
  <c r="AQ154" i="1"/>
  <c r="M154" i="1"/>
  <c r="I18" i="2" s="1"/>
  <c r="AO154" i="1"/>
  <c r="L154" i="1"/>
  <c r="AN154" i="1"/>
  <c r="K154" i="1"/>
  <c r="AM154" i="1"/>
  <c r="AL154" i="1"/>
  <c r="AK154" i="1"/>
  <c r="AI154" i="1"/>
  <c r="AH154" i="1"/>
  <c r="AF154" i="1"/>
  <c r="AE154" i="1"/>
  <c r="AB154" i="1"/>
  <c r="AA154" i="1"/>
  <c r="Y154" i="1"/>
  <c r="W154" i="1"/>
  <c r="V154" i="1"/>
  <c r="AY154" i="1"/>
  <c r="U154" i="1"/>
  <c r="AW154" i="1"/>
  <c r="Q154" i="1"/>
  <c r="AU154" i="1"/>
  <c r="P154" i="1"/>
  <c r="AT154" i="1"/>
  <c r="O154" i="1"/>
  <c r="AX154" i="1"/>
  <c r="AS154" i="1"/>
  <c r="AJ154" i="1"/>
  <c r="AD154" i="1"/>
  <c r="Z154" i="1"/>
  <c r="S154" i="1"/>
  <c r="N154" i="1"/>
  <c r="Z109" i="2"/>
  <c r="AM109" i="2"/>
  <c r="AQ59" i="2"/>
  <c r="Z59" i="2"/>
  <c r="AJ211" i="1"/>
  <c r="L211" i="1"/>
  <c r="AI211" i="1"/>
  <c r="K211" i="1"/>
  <c r="AG211" i="1"/>
  <c r="AD211" i="1"/>
  <c r="AC211" i="1"/>
  <c r="AB211" i="1"/>
  <c r="AY211" i="1"/>
  <c r="AA211" i="1"/>
  <c r="AX211" i="1"/>
  <c r="Z211" i="1"/>
  <c r="AV211" i="1"/>
  <c r="X211" i="1"/>
  <c r="AS211" i="1"/>
  <c r="U211" i="1"/>
  <c r="AP211" i="1"/>
  <c r="R211" i="1"/>
  <c r="AN211" i="1"/>
  <c r="P211" i="1"/>
  <c r="AM211" i="1"/>
  <c r="O211" i="1"/>
  <c r="AK211" i="1"/>
  <c r="AH211" i="1"/>
  <c r="AF211" i="1"/>
  <c r="AE211" i="1"/>
  <c r="Y211" i="1"/>
  <c r="W211" i="1"/>
  <c r="T211" i="1"/>
  <c r="S211" i="1"/>
  <c r="Q211" i="1"/>
  <c r="N211" i="1"/>
  <c r="AW211" i="1"/>
  <c r="AU211" i="1"/>
  <c r="AR211" i="1"/>
  <c r="AQ211" i="1"/>
  <c r="AO211" i="1"/>
  <c r="AT211" i="1"/>
  <c r="AL211" i="1"/>
  <c r="V211" i="1"/>
  <c r="M211" i="1"/>
  <c r="AL134" i="2"/>
  <c r="J95" i="1"/>
  <c r="AS254" i="1"/>
  <c r="U254" i="1"/>
  <c r="AN254" i="1"/>
  <c r="P254" i="1"/>
  <c r="AJ254" i="1"/>
  <c r="L254" i="1"/>
  <c r="AH254" i="1"/>
  <c r="AB254" i="1"/>
  <c r="W254" i="1"/>
  <c r="AY254" i="1"/>
  <c r="V254" i="1"/>
  <c r="AW254" i="1"/>
  <c r="S254" i="1"/>
  <c r="AU254" i="1"/>
  <c r="Q254" i="1"/>
  <c r="AT254" i="1"/>
  <c r="O254" i="1"/>
  <c r="AR254" i="1"/>
  <c r="N254" i="1"/>
  <c r="AQ254" i="1"/>
  <c r="M254" i="1"/>
  <c r="AP254" i="1"/>
  <c r="K254" i="1"/>
  <c r="AO254" i="1"/>
  <c r="AL254" i="1"/>
  <c r="AI254" i="1"/>
  <c r="AG254" i="1"/>
  <c r="AD254" i="1"/>
  <c r="AC254" i="1"/>
  <c r="AA254" i="1"/>
  <c r="Z254" i="1"/>
  <c r="Y254" i="1"/>
  <c r="AX254" i="1"/>
  <c r="AV254" i="1"/>
  <c r="AM254" i="1"/>
  <c r="AK254" i="1"/>
  <c r="AF254" i="1"/>
  <c r="X254" i="1"/>
  <c r="T254" i="1"/>
  <c r="R254" i="1"/>
  <c r="AE254" i="1"/>
  <c r="AY30" i="1"/>
  <c r="AA30" i="1"/>
  <c r="AX30" i="1"/>
  <c r="Z30" i="1"/>
  <c r="AW30" i="1"/>
  <c r="Y30" i="1"/>
  <c r="X30" i="1"/>
  <c r="AV30" i="1"/>
  <c r="AU30" i="1"/>
  <c r="W30" i="1"/>
  <c r="AT30" i="1"/>
  <c r="V30" i="1"/>
  <c r="AS30" i="1"/>
  <c r="U30" i="1"/>
  <c r="AR30" i="1"/>
  <c r="T30" i="1"/>
  <c r="AQ30" i="1"/>
  <c r="S30" i="1"/>
  <c r="AP30" i="1"/>
  <c r="R30" i="1"/>
  <c r="AO30" i="1"/>
  <c r="Q30" i="1"/>
  <c r="AN30" i="1"/>
  <c r="P30" i="1"/>
  <c r="AK30" i="1"/>
  <c r="AM30" i="1"/>
  <c r="O30" i="1"/>
  <c r="N30" i="1"/>
  <c r="AL30" i="1"/>
  <c r="M30" i="1"/>
  <c r="AB30" i="1"/>
  <c r="AJ30" i="1"/>
  <c r="L30" i="1"/>
  <c r="AI30" i="1"/>
  <c r="K30" i="1"/>
  <c r="AH30" i="1"/>
  <c r="AF30" i="1"/>
  <c r="AG30" i="1"/>
  <c r="AE30" i="1"/>
  <c r="AD30" i="1"/>
  <c r="AC30" i="1"/>
  <c r="AI112" i="2"/>
  <c r="AM112" i="2"/>
  <c r="AR111" i="2"/>
  <c r="V111" i="2"/>
  <c r="G115" i="2"/>
  <c r="AH115" i="2"/>
  <c r="AE110" i="2"/>
  <c r="AT110" i="2"/>
  <c r="AT114" i="2"/>
  <c r="AM1671" i="1"/>
  <c r="O1671" i="1"/>
  <c r="AL1671" i="1"/>
  <c r="N1671" i="1"/>
  <c r="AK1671" i="1"/>
  <c r="M1671" i="1"/>
  <c r="AJ1671" i="1"/>
  <c r="L1671" i="1"/>
  <c r="AI1671" i="1"/>
  <c r="K1671" i="1"/>
  <c r="AH1671" i="1"/>
  <c r="AO1671" i="1"/>
  <c r="Q1671" i="1"/>
  <c r="V1671" i="1"/>
  <c r="U1671" i="1"/>
  <c r="AY1671" i="1"/>
  <c r="T1671" i="1"/>
  <c r="AX1671" i="1"/>
  <c r="S1671" i="1"/>
  <c r="AW1671" i="1"/>
  <c r="R1671" i="1"/>
  <c r="AV1671" i="1"/>
  <c r="P1671" i="1"/>
  <c r="AU1671" i="1"/>
  <c r="AT1671" i="1"/>
  <c r="AS1671" i="1"/>
  <c r="AR1671" i="1"/>
  <c r="AQ1671" i="1"/>
  <c r="AP1671" i="1"/>
  <c r="AN1671" i="1"/>
  <c r="AG1671" i="1"/>
  <c r="AF1671" i="1"/>
  <c r="AE1671" i="1"/>
  <c r="AC1671" i="1"/>
  <c r="AB1671" i="1"/>
  <c r="AA1671" i="1"/>
  <c r="Z1671" i="1"/>
  <c r="Y1671" i="1"/>
  <c r="X1671" i="1"/>
  <c r="AD1671" i="1"/>
  <c r="W1671" i="1"/>
  <c r="AI1718" i="1"/>
  <c r="K1718" i="1"/>
  <c r="AG1718" i="1"/>
  <c r="AE1718" i="1"/>
  <c r="AD1718" i="1"/>
  <c r="AC1718" i="1"/>
  <c r="AB1718" i="1"/>
  <c r="AA1718" i="1"/>
  <c r="Z1718" i="1"/>
  <c r="AY1718" i="1"/>
  <c r="Y1718" i="1"/>
  <c r="AX1718" i="1"/>
  <c r="X1718" i="1"/>
  <c r="AW1718" i="1"/>
  <c r="W1718" i="1"/>
  <c r="AV1718" i="1"/>
  <c r="V1718" i="1"/>
  <c r="AT1718" i="1"/>
  <c r="T1718" i="1"/>
  <c r="AS1718" i="1"/>
  <c r="S1718" i="1"/>
  <c r="AR1718" i="1"/>
  <c r="R1718" i="1"/>
  <c r="AQ1718" i="1"/>
  <c r="Q1718" i="1"/>
  <c r="AP1718" i="1"/>
  <c r="P1718" i="1"/>
  <c r="AN1718" i="1"/>
  <c r="N1718" i="1"/>
  <c r="AM1718" i="1"/>
  <c r="M1718" i="1"/>
  <c r="AL1718" i="1"/>
  <c r="AH1718" i="1"/>
  <c r="AU1718" i="1"/>
  <c r="AO1718" i="1"/>
  <c r="AK1718" i="1"/>
  <c r="AJ1718" i="1"/>
  <c r="AF1718" i="1"/>
  <c r="U1718" i="1"/>
  <c r="O1718" i="1"/>
  <c r="L1718" i="1"/>
  <c r="AT1276" i="1"/>
  <c r="V1276" i="1"/>
  <c r="AS1276" i="1"/>
  <c r="U1276" i="1"/>
  <c r="AR1276" i="1"/>
  <c r="T1276" i="1"/>
  <c r="AQ1276" i="1"/>
  <c r="S1276" i="1"/>
  <c r="AO1276" i="1"/>
  <c r="Q1276" i="1"/>
  <c r="AW1276" i="1"/>
  <c r="Y1276" i="1"/>
  <c r="AY1276" i="1"/>
  <c r="O1276" i="1"/>
  <c r="AX1276" i="1"/>
  <c r="N1276" i="1"/>
  <c r="AU1276" i="1"/>
  <c r="L1276" i="1"/>
  <c r="AP1276" i="1"/>
  <c r="K1276" i="1"/>
  <c r="AN1276" i="1"/>
  <c r="AM1276" i="1"/>
  <c r="AL1276" i="1"/>
  <c r="AK1276" i="1"/>
  <c r="AJ1276" i="1"/>
  <c r="AI1276" i="1"/>
  <c r="AH1276" i="1"/>
  <c r="AF1276" i="1"/>
  <c r="AA1276" i="1"/>
  <c r="AV1276" i="1"/>
  <c r="AG1276" i="1"/>
  <c r="AE1276" i="1"/>
  <c r="AD1276" i="1"/>
  <c r="AC1276" i="1"/>
  <c r="AB1276" i="1"/>
  <c r="Z1276" i="1"/>
  <c r="X1276" i="1"/>
  <c r="W1276" i="1"/>
  <c r="R1276" i="1"/>
  <c r="P1276" i="1"/>
  <c r="M1276" i="1"/>
  <c r="I134" i="2" s="1"/>
  <c r="AM970" i="1"/>
  <c r="O970" i="1"/>
  <c r="AP970" i="1"/>
  <c r="Q970" i="1"/>
  <c r="AN970" i="1"/>
  <c r="N970" i="1"/>
  <c r="AL970" i="1"/>
  <c r="M970" i="1"/>
  <c r="AK970" i="1"/>
  <c r="L970" i="1"/>
  <c r="AJ970" i="1"/>
  <c r="K970" i="1"/>
  <c r="AI970" i="1"/>
  <c r="AH970" i="1"/>
  <c r="AG970" i="1"/>
  <c r="AF970" i="1"/>
  <c r="AE970" i="1"/>
  <c r="AD970" i="1"/>
  <c r="AC970" i="1"/>
  <c r="AB970" i="1"/>
  <c r="V970" i="1"/>
  <c r="U970" i="1"/>
  <c r="T970" i="1"/>
  <c r="S970" i="1"/>
  <c r="R970" i="1"/>
  <c r="P970" i="1"/>
  <c r="AY970" i="1"/>
  <c r="AX970" i="1"/>
  <c r="AV970" i="1"/>
  <c r="AU970" i="1"/>
  <c r="AT970" i="1"/>
  <c r="AR970" i="1"/>
  <c r="AQ970" i="1"/>
  <c r="AO970" i="1"/>
  <c r="AA970" i="1"/>
  <c r="Y970" i="1"/>
  <c r="X970" i="1"/>
  <c r="AW970" i="1"/>
  <c r="AS970" i="1"/>
  <c r="W970" i="1"/>
  <c r="Z970" i="1"/>
  <c r="AV849" i="1"/>
  <c r="X849" i="1"/>
  <c r="AU849" i="1"/>
  <c r="W849" i="1"/>
  <c r="AT849" i="1"/>
  <c r="V849" i="1"/>
  <c r="AS849" i="1"/>
  <c r="U849" i="1"/>
  <c r="AR849" i="1"/>
  <c r="T849" i="1"/>
  <c r="AQ849" i="1"/>
  <c r="S849" i="1"/>
  <c r="AM849" i="1"/>
  <c r="O849" i="1"/>
  <c r="AI849" i="1"/>
  <c r="K849" i="1"/>
  <c r="R849" i="1"/>
  <c r="Q849" i="1"/>
  <c r="P849" i="1"/>
  <c r="N849" i="1"/>
  <c r="M849" i="1"/>
  <c r="AY849" i="1"/>
  <c r="L849" i="1"/>
  <c r="AX849" i="1"/>
  <c r="AW849" i="1"/>
  <c r="AP849" i="1"/>
  <c r="AO849" i="1"/>
  <c r="AN849" i="1"/>
  <c r="AL849" i="1"/>
  <c r="AK849" i="1"/>
  <c r="AJ849" i="1"/>
  <c r="AH849" i="1"/>
  <c r="AG849" i="1"/>
  <c r="AF849" i="1"/>
  <c r="AE849" i="1"/>
  <c r="AD849" i="1"/>
  <c r="AB849" i="1"/>
  <c r="AA849" i="1"/>
  <c r="Z849" i="1"/>
  <c r="AC849" i="1"/>
  <c r="Y849" i="1"/>
  <c r="AB248" i="1"/>
  <c r="AV248" i="1"/>
  <c r="X248" i="1"/>
  <c r="AT248" i="1"/>
  <c r="V248" i="1"/>
  <c r="AN248" i="1"/>
  <c r="P248" i="1"/>
  <c r="AC248" i="1"/>
  <c r="AA248" i="1"/>
  <c r="Y248" i="1"/>
  <c r="AY248" i="1"/>
  <c r="U248" i="1"/>
  <c r="AX248" i="1"/>
  <c r="T248" i="1"/>
  <c r="AW248" i="1"/>
  <c r="S248" i="1"/>
  <c r="AU248" i="1"/>
  <c r="R248" i="1"/>
  <c r="AS248" i="1"/>
  <c r="Q248" i="1"/>
  <c r="AR248" i="1"/>
  <c r="O248" i="1"/>
  <c r="AP248" i="1"/>
  <c r="M248" i="1"/>
  <c r="AM248" i="1"/>
  <c r="K248" i="1"/>
  <c r="AL248" i="1"/>
  <c r="AI248" i="1"/>
  <c r="AH248" i="1"/>
  <c r="AG248" i="1"/>
  <c r="AF248" i="1"/>
  <c r="AE248" i="1"/>
  <c r="AO248" i="1"/>
  <c r="AK248" i="1"/>
  <c r="AJ248" i="1"/>
  <c r="AD248" i="1"/>
  <c r="Z248" i="1"/>
  <c r="W248" i="1"/>
  <c r="L248" i="1"/>
  <c r="AQ248" i="1"/>
  <c r="N248" i="1"/>
  <c r="J26" i="12"/>
  <c r="I26" i="12"/>
  <c r="D168" i="2"/>
  <c r="E168" i="2" s="1"/>
  <c r="AM1835" i="1"/>
  <c r="O1835" i="1"/>
  <c r="AL1835" i="1"/>
  <c r="N1835" i="1"/>
  <c r="AF1835" i="1"/>
  <c r="AY1835" i="1"/>
  <c r="X1835" i="1"/>
  <c r="AQ1835" i="1"/>
  <c r="M1835" i="1"/>
  <c r="AK1835" i="1"/>
  <c r="Z1835" i="1"/>
  <c r="Y1835" i="1"/>
  <c r="W1835" i="1"/>
  <c r="V1835" i="1"/>
  <c r="AX1835" i="1"/>
  <c r="T1835" i="1"/>
  <c r="AW1835" i="1"/>
  <c r="S1835" i="1"/>
  <c r="AP1835" i="1"/>
  <c r="AI1835" i="1"/>
  <c r="AH1835" i="1"/>
  <c r="AV1835" i="1"/>
  <c r="AT1835" i="1"/>
  <c r="AS1835" i="1"/>
  <c r="AR1835" i="1"/>
  <c r="AJ1835" i="1"/>
  <c r="AG1835" i="1"/>
  <c r="AD1835" i="1"/>
  <c r="AC1835" i="1"/>
  <c r="AA1835" i="1"/>
  <c r="R1835" i="1"/>
  <c r="Q1835" i="1"/>
  <c r="P1835" i="1"/>
  <c r="L1835" i="1"/>
  <c r="K1835" i="1"/>
  <c r="AU1835" i="1"/>
  <c r="AN1835" i="1"/>
  <c r="AE1835" i="1"/>
  <c r="AB1835" i="1"/>
  <c r="AO1835" i="1"/>
  <c r="U1835" i="1"/>
  <c r="AP1731" i="1"/>
  <c r="R1731" i="1"/>
  <c r="AO1731" i="1"/>
  <c r="Q1731" i="1"/>
  <c r="AN1731" i="1"/>
  <c r="AM1731" i="1"/>
  <c r="O1731" i="1"/>
  <c r="AJ1731" i="1"/>
  <c r="AH1731" i="1"/>
  <c r="AC1731" i="1"/>
  <c r="Z1731" i="1"/>
  <c r="AL1731" i="1"/>
  <c r="K1731" i="1"/>
  <c r="AW1731" i="1"/>
  <c r="M1731" i="1"/>
  <c r="AV1731" i="1"/>
  <c r="L1731" i="1"/>
  <c r="AU1731" i="1"/>
  <c r="AT1731" i="1"/>
  <c r="AS1731" i="1"/>
  <c r="AR1731" i="1"/>
  <c r="AQ1731" i="1"/>
  <c r="AK1731" i="1"/>
  <c r="AI1731" i="1"/>
  <c r="AG1731" i="1"/>
  <c r="AF1731" i="1"/>
  <c r="AE1731" i="1"/>
  <c r="AD1731" i="1"/>
  <c r="AB1731" i="1"/>
  <c r="AA1731" i="1"/>
  <c r="Y1731" i="1"/>
  <c r="X1731" i="1"/>
  <c r="W1731" i="1"/>
  <c r="V1731" i="1"/>
  <c r="U1731" i="1"/>
  <c r="T1731" i="1"/>
  <c r="S1731" i="1"/>
  <c r="AY1731" i="1"/>
  <c r="P1731" i="1"/>
  <c r="AX1731" i="1"/>
  <c r="N1731" i="1"/>
  <c r="AQ1755" i="1"/>
  <c r="S1755" i="1"/>
  <c r="AP1755" i="1"/>
  <c r="R1755" i="1"/>
  <c r="AO1755" i="1"/>
  <c r="Q1755" i="1"/>
  <c r="AN1755" i="1"/>
  <c r="P1755" i="1"/>
  <c r="AM1755" i="1"/>
  <c r="O1755" i="1"/>
  <c r="AL1755" i="1"/>
  <c r="N1755" i="1"/>
  <c r="AR1755" i="1"/>
  <c r="AJ1755" i="1"/>
  <c r="AE1755" i="1"/>
  <c r="AC1755" i="1"/>
  <c r="AB1755" i="1"/>
  <c r="Z1755" i="1"/>
  <c r="AY1755" i="1"/>
  <c r="U1755" i="1"/>
  <c r="AU1755" i="1"/>
  <c r="K1755" i="1"/>
  <c r="AT1755" i="1"/>
  <c r="Y1755" i="1"/>
  <c r="X1755" i="1"/>
  <c r="W1755" i="1"/>
  <c r="V1755" i="1"/>
  <c r="T1755" i="1"/>
  <c r="M1755" i="1"/>
  <c r="L1755" i="1"/>
  <c r="AX1755" i="1"/>
  <c r="AW1755" i="1"/>
  <c r="AV1755" i="1"/>
  <c r="AS1755" i="1"/>
  <c r="AK1755" i="1"/>
  <c r="AI1755" i="1"/>
  <c r="AH1755" i="1"/>
  <c r="AG1755" i="1"/>
  <c r="AF1755" i="1"/>
  <c r="AD1755" i="1"/>
  <c r="AA1755" i="1"/>
  <c r="AM1662" i="1"/>
  <c r="O1662" i="1"/>
  <c r="AL1662" i="1"/>
  <c r="N1662" i="1"/>
  <c r="AK1662" i="1"/>
  <c r="M1662" i="1"/>
  <c r="AJ1662" i="1"/>
  <c r="L1662" i="1"/>
  <c r="AI1662" i="1"/>
  <c r="K1662" i="1"/>
  <c r="AH1662" i="1"/>
  <c r="AO1662" i="1"/>
  <c r="Q1662" i="1"/>
  <c r="AU1662" i="1"/>
  <c r="AT1662" i="1"/>
  <c r="AS1662" i="1"/>
  <c r="AR1662" i="1"/>
  <c r="AQ1662" i="1"/>
  <c r="AP1662" i="1"/>
  <c r="AN1662" i="1"/>
  <c r="AG1662" i="1"/>
  <c r="AF1662" i="1"/>
  <c r="AE1662" i="1"/>
  <c r="AD1662" i="1"/>
  <c r="AC1662" i="1"/>
  <c r="AB1662" i="1"/>
  <c r="AA1662" i="1"/>
  <c r="Z1662" i="1"/>
  <c r="W1662" i="1"/>
  <c r="V1662" i="1"/>
  <c r="AW1662" i="1"/>
  <c r="R1662" i="1"/>
  <c r="AY1662" i="1"/>
  <c r="AX1662" i="1"/>
  <c r="AV1662" i="1"/>
  <c r="Y1662" i="1"/>
  <c r="X1662" i="1"/>
  <c r="U1662" i="1"/>
  <c r="T1662" i="1"/>
  <c r="S1662" i="1"/>
  <c r="P1662" i="1"/>
  <c r="AM1666" i="1"/>
  <c r="O1666" i="1"/>
  <c r="AL1666" i="1"/>
  <c r="N1666" i="1"/>
  <c r="AK1666" i="1"/>
  <c r="M1666" i="1"/>
  <c r="AJ1666" i="1"/>
  <c r="L1666" i="1"/>
  <c r="AI1666" i="1"/>
  <c r="K1666" i="1"/>
  <c r="AH1666" i="1"/>
  <c r="AO1666" i="1"/>
  <c r="Q1666" i="1"/>
  <c r="X1666" i="1"/>
  <c r="W1666" i="1"/>
  <c r="V1666" i="1"/>
  <c r="U1666" i="1"/>
  <c r="AY1666" i="1"/>
  <c r="T1666" i="1"/>
  <c r="AX1666" i="1"/>
  <c r="S1666" i="1"/>
  <c r="AW1666" i="1"/>
  <c r="R1666" i="1"/>
  <c r="AV1666" i="1"/>
  <c r="P1666" i="1"/>
  <c r="AU1666" i="1"/>
  <c r="AT1666" i="1"/>
  <c r="AS1666" i="1"/>
  <c r="AR1666" i="1"/>
  <c r="AQ1666" i="1"/>
  <c r="AP1666" i="1"/>
  <c r="AN1666" i="1"/>
  <c r="AE1666" i="1"/>
  <c r="AD1666" i="1"/>
  <c r="Z1666" i="1"/>
  <c r="AG1666" i="1"/>
  <c r="AF1666" i="1"/>
  <c r="AC1666" i="1"/>
  <c r="AB1666" i="1"/>
  <c r="AA1666" i="1"/>
  <c r="Y1666" i="1"/>
  <c r="AM1685" i="1"/>
  <c r="O1685" i="1"/>
  <c r="AL1685" i="1"/>
  <c r="N1685" i="1"/>
  <c r="AK1685" i="1"/>
  <c r="M1685" i="1"/>
  <c r="AJ1685" i="1"/>
  <c r="L1685" i="1"/>
  <c r="AI1685" i="1"/>
  <c r="K1685" i="1"/>
  <c r="AH1685" i="1"/>
  <c r="AO1685" i="1"/>
  <c r="Q1685" i="1"/>
  <c r="Z1685" i="1"/>
  <c r="Y1685" i="1"/>
  <c r="X1685" i="1"/>
  <c r="W1685" i="1"/>
  <c r="V1685" i="1"/>
  <c r="U1685" i="1"/>
  <c r="AY1685" i="1"/>
  <c r="T1685" i="1"/>
  <c r="AX1685" i="1"/>
  <c r="S1685" i="1"/>
  <c r="AW1685" i="1"/>
  <c r="R1685" i="1"/>
  <c r="AV1685" i="1"/>
  <c r="P1685" i="1"/>
  <c r="AU1685" i="1"/>
  <c r="AT1685" i="1"/>
  <c r="AS1685" i="1"/>
  <c r="AR1685" i="1"/>
  <c r="AQ1685" i="1"/>
  <c r="AP1685" i="1"/>
  <c r="AN1685" i="1"/>
  <c r="AG1685" i="1"/>
  <c r="AF1685" i="1"/>
  <c r="AE1685" i="1"/>
  <c r="AD1685" i="1"/>
  <c r="AC1685" i="1"/>
  <c r="AB1685" i="1"/>
  <c r="AA1685" i="1"/>
  <c r="J1655" i="1"/>
  <c r="AP128" i="2"/>
  <c r="R128" i="2"/>
  <c r="AO128" i="2"/>
  <c r="Q128" i="2"/>
  <c r="AN128" i="2"/>
  <c r="P128" i="2"/>
  <c r="AM128" i="2"/>
  <c r="O128" i="2"/>
  <c r="AL128" i="2"/>
  <c r="N128" i="2"/>
  <c r="AC128" i="2"/>
  <c r="AB128" i="2"/>
  <c r="AA128" i="2"/>
  <c r="Z128" i="2"/>
  <c r="Y128" i="2"/>
  <c r="X128" i="2"/>
  <c r="W128" i="2"/>
  <c r="AJ128" i="2"/>
  <c r="AI128" i="2"/>
  <c r="J128" i="2"/>
  <c r="I128" i="2"/>
  <c r="H128" i="2"/>
  <c r="G128" i="2"/>
  <c r="V128" i="2"/>
  <c r="U128" i="2"/>
  <c r="AF128" i="2"/>
  <c r="AD128" i="2"/>
  <c r="T128" i="2"/>
  <c r="S128" i="2"/>
  <c r="M128" i="2"/>
  <c r="L128" i="2"/>
  <c r="K128" i="2"/>
  <c r="AU128" i="2"/>
  <c r="AT128" i="2"/>
  <c r="AS128" i="2"/>
  <c r="AQ128" i="2"/>
  <c r="AK128" i="2"/>
  <c r="AH128" i="2"/>
  <c r="AR128" i="2"/>
  <c r="AT1630" i="1"/>
  <c r="V1630" i="1"/>
  <c r="AS1630" i="1"/>
  <c r="U1630" i="1"/>
  <c r="AR1630" i="1"/>
  <c r="T1630" i="1"/>
  <c r="AQ1630" i="1"/>
  <c r="S1630" i="1"/>
  <c r="AP1630" i="1"/>
  <c r="R1630" i="1"/>
  <c r="AO1630" i="1"/>
  <c r="Q1630" i="1"/>
  <c r="Z1630" i="1"/>
  <c r="Y1630" i="1"/>
  <c r="X1630" i="1"/>
  <c r="W1630" i="1"/>
  <c r="P1630" i="1"/>
  <c r="AY1630" i="1"/>
  <c r="O1630" i="1"/>
  <c r="AX1630" i="1"/>
  <c r="N1630" i="1"/>
  <c r="AW1630" i="1"/>
  <c r="M1630" i="1"/>
  <c r="AV1630" i="1"/>
  <c r="L1630" i="1"/>
  <c r="AU1630" i="1"/>
  <c r="K1630" i="1"/>
  <c r="AN1630" i="1"/>
  <c r="AM1630" i="1"/>
  <c r="AL1630" i="1"/>
  <c r="AK1630" i="1"/>
  <c r="AJ1630" i="1"/>
  <c r="AI1630" i="1"/>
  <c r="AE128" i="2" s="1"/>
  <c r="AH1630" i="1"/>
  <c r="AG1630" i="1"/>
  <c r="AF1630" i="1"/>
  <c r="AE1630" i="1"/>
  <c r="AD1630" i="1"/>
  <c r="AC1630" i="1"/>
  <c r="AB1630" i="1"/>
  <c r="AA1630" i="1"/>
  <c r="AM1672" i="1"/>
  <c r="O1672" i="1"/>
  <c r="AL1672" i="1"/>
  <c r="N1672" i="1"/>
  <c r="AK1672" i="1"/>
  <c r="M1672" i="1"/>
  <c r="AJ1672" i="1"/>
  <c r="L1672" i="1"/>
  <c r="AI1672" i="1"/>
  <c r="K1672" i="1"/>
  <c r="AH1672" i="1"/>
  <c r="AO1672" i="1"/>
  <c r="Q1672" i="1"/>
  <c r="AQ1672" i="1"/>
  <c r="AP1672" i="1"/>
  <c r="AN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AX1672" i="1"/>
  <c r="S1672" i="1"/>
  <c r="AW1672" i="1"/>
  <c r="R1672" i="1"/>
  <c r="AV1672" i="1"/>
  <c r="P1672" i="1"/>
  <c r="AU1672" i="1"/>
  <c r="AT1672" i="1"/>
  <c r="AS1672" i="1"/>
  <c r="AY1672" i="1"/>
  <c r="AR1672" i="1"/>
  <c r="T1672" i="1"/>
  <c r="AR1609" i="1"/>
  <c r="T1609" i="1"/>
  <c r="AQ1609" i="1"/>
  <c r="S1609" i="1"/>
  <c r="AW1609" i="1"/>
  <c r="W1609" i="1"/>
  <c r="AV1609" i="1"/>
  <c r="V1609" i="1"/>
  <c r="AU1609" i="1"/>
  <c r="U1609" i="1"/>
  <c r="AT1609" i="1"/>
  <c r="R1609" i="1"/>
  <c r="AS1609" i="1"/>
  <c r="Q1609" i="1"/>
  <c r="AP1609" i="1"/>
  <c r="P1609" i="1"/>
  <c r="AO1609" i="1"/>
  <c r="O1609" i="1"/>
  <c r="AN1609" i="1"/>
  <c r="N1609" i="1"/>
  <c r="AM1609" i="1"/>
  <c r="M1609" i="1"/>
  <c r="AL1609" i="1"/>
  <c r="L1609" i="1"/>
  <c r="AK1609" i="1"/>
  <c r="K1609" i="1"/>
  <c r="AJ1609" i="1"/>
  <c r="AI1609" i="1"/>
  <c r="AH1609" i="1"/>
  <c r="AG1609" i="1"/>
  <c r="AE1609" i="1"/>
  <c r="AD1609" i="1"/>
  <c r="AC1609" i="1"/>
  <c r="AB1609" i="1"/>
  <c r="AA1609" i="1"/>
  <c r="Z1609" i="1"/>
  <c r="AY1609" i="1"/>
  <c r="Y1609" i="1"/>
  <c r="AX1609" i="1"/>
  <c r="AF1609" i="1"/>
  <c r="X1609" i="1"/>
  <c r="AO1452" i="1"/>
  <c r="Q1452" i="1"/>
  <c r="AI1452" i="1"/>
  <c r="AH1452" i="1"/>
  <c r="AG1452" i="1"/>
  <c r="AF1452" i="1"/>
  <c r="AC1452" i="1"/>
  <c r="AA1452" i="1"/>
  <c r="Y1452" i="1"/>
  <c r="X1452" i="1"/>
  <c r="W1452" i="1"/>
  <c r="V1452" i="1"/>
  <c r="U1452" i="1"/>
  <c r="AY1452" i="1"/>
  <c r="T1452" i="1"/>
  <c r="AW1452" i="1"/>
  <c r="R1452" i="1"/>
  <c r="AV1452" i="1"/>
  <c r="P1452" i="1"/>
  <c r="AU1452" i="1"/>
  <c r="O1452" i="1"/>
  <c r="AT1452" i="1"/>
  <c r="N1452" i="1"/>
  <c r="AS1452" i="1"/>
  <c r="M1452" i="1"/>
  <c r="AR1452" i="1"/>
  <c r="L1452" i="1"/>
  <c r="AQ1452" i="1"/>
  <c r="K1452" i="1"/>
  <c r="AN1452" i="1"/>
  <c r="AM1452" i="1"/>
  <c r="AL1452" i="1"/>
  <c r="AJ1452" i="1"/>
  <c r="AE1452" i="1"/>
  <c r="AD1452" i="1"/>
  <c r="AX1452" i="1"/>
  <c r="AP1452" i="1"/>
  <c r="AK1452" i="1"/>
  <c r="AB1452" i="1"/>
  <c r="Z1452" i="1"/>
  <c r="S1452" i="1"/>
  <c r="AI1378" i="1"/>
  <c r="K1378" i="1"/>
  <c r="AH1378" i="1"/>
  <c r="AG1378" i="1"/>
  <c r="AF1378" i="1"/>
  <c r="AE1378" i="1"/>
  <c r="AY1378" i="1"/>
  <c r="AA1378" i="1"/>
  <c r="AW1378" i="1"/>
  <c r="Y1378" i="1"/>
  <c r="AL1378" i="1"/>
  <c r="N1378" i="1"/>
  <c r="T1378" i="1"/>
  <c r="S1378" i="1"/>
  <c r="R1378" i="1"/>
  <c r="AX1378" i="1"/>
  <c r="Q1378" i="1"/>
  <c r="AV1378" i="1"/>
  <c r="P1378" i="1"/>
  <c r="AU1378" i="1"/>
  <c r="O1378" i="1"/>
  <c r="AT1378" i="1"/>
  <c r="M1378" i="1"/>
  <c r="AS1378" i="1"/>
  <c r="L1378" i="1"/>
  <c r="AR1378" i="1"/>
  <c r="AQ1378" i="1"/>
  <c r="AP1378" i="1"/>
  <c r="AO1378" i="1"/>
  <c r="AN1378" i="1"/>
  <c r="AM1378" i="1"/>
  <c r="AK1378" i="1"/>
  <c r="AJ1378" i="1"/>
  <c r="AD1378" i="1"/>
  <c r="AC1378" i="1"/>
  <c r="AB1378" i="1"/>
  <c r="Z1378" i="1"/>
  <c r="X1378" i="1"/>
  <c r="W1378" i="1"/>
  <c r="V1378" i="1"/>
  <c r="U1378" i="1"/>
  <c r="AT1266" i="1"/>
  <c r="V1266" i="1"/>
  <c r="AS1266" i="1"/>
  <c r="U1266" i="1"/>
  <c r="AR1266" i="1"/>
  <c r="T1266" i="1"/>
  <c r="AQ1266" i="1"/>
  <c r="S1266" i="1"/>
  <c r="AO1266" i="1"/>
  <c r="Q1266" i="1"/>
  <c r="AW1266" i="1"/>
  <c r="Y1266" i="1"/>
  <c r="AX1266" i="1"/>
  <c r="N1266" i="1"/>
  <c r="AU1266" i="1"/>
  <c r="L1266" i="1"/>
  <c r="AP1266" i="1"/>
  <c r="K1266" i="1"/>
  <c r="AN1266" i="1"/>
  <c r="AM1266" i="1"/>
  <c r="AL1266" i="1"/>
  <c r="AK1266" i="1"/>
  <c r="AJ1266" i="1"/>
  <c r="AH1266" i="1"/>
  <c r="AF1266" i="1"/>
  <c r="AA1266" i="1"/>
  <c r="W1266" i="1"/>
  <c r="R1266" i="1"/>
  <c r="P1266" i="1"/>
  <c r="O1266" i="1"/>
  <c r="M1266" i="1"/>
  <c r="AY1266" i="1"/>
  <c r="AV1266" i="1"/>
  <c r="AI1266" i="1"/>
  <c r="AG1266" i="1"/>
  <c r="AE1266" i="1"/>
  <c r="AD1266" i="1"/>
  <c r="AC1266" i="1"/>
  <c r="AB1266" i="1"/>
  <c r="Z1266" i="1"/>
  <c r="X1266" i="1"/>
  <c r="AT1286" i="1"/>
  <c r="V1286" i="1"/>
  <c r="AS1286" i="1"/>
  <c r="U1286" i="1"/>
  <c r="AR1286" i="1"/>
  <c r="T1286" i="1"/>
  <c r="AQ1286" i="1"/>
  <c r="S1286" i="1"/>
  <c r="AO1286" i="1"/>
  <c r="Q1286" i="1"/>
  <c r="AW1286" i="1"/>
  <c r="Y1286" i="1"/>
  <c r="AY1286" i="1"/>
  <c r="O1286" i="1"/>
  <c r="AX1286" i="1"/>
  <c r="N1286" i="1"/>
  <c r="AU1286" i="1"/>
  <c r="L1286" i="1"/>
  <c r="AP1286" i="1"/>
  <c r="K1286" i="1"/>
  <c r="AN1286" i="1"/>
  <c r="AM1286" i="1"/>
  <c r="AL1286" i="1"/>
  <c r="AK1286" i="1"/>
  <c r="AJ1286" i="1"/>
  <c r="AI1286" i="1"/>
  <c r="AH1286" i="1"/>
  <c r="AF1286" i="1"/>
  <c r="AE1286" i="1"/>
  <c r="AC1286" i="1"/>
  <c r="AA1286" i="1"/>
  <c r="AV1286" i="1"/>
  <c r="AG1286" i="1"/>
  <c r="AD1286" i="1"/>
  <c r="AB1286" i="1"/>
  <c r="Z1286" i="1"/>
  <c r="X1286" i="1"/>
  <c r="W1286" i="1"/>
  <c r="R1286" i="1"/>
  <c r="P1286" i="1"/>
  <c r="M1286" i="1"/>
  <c r="AT1269" i="1"/>
  <c r="V1269" i="1"/>
  <c r="AS1269" i="1"/>
  <c r="U1269" i="1"/>
  <c r="AR1269" i="1"/>
  <c r="T1269" i="1"/>
  <c r="AQ1269" i="1"/>
  <c r="S1269" i="1"/>
  <c r="AO1269" i="1"/>
  <c r="Q1269" i="1"/>
  <c r="AW1269" i="1"/>
  <c r="Y1269" i="1"/>
  <c r="AG1269" i="1"/>
  <c r="AF1269" i="1"/>
  <c r="AD1269" i="1"/>
  <c r="AC1269" i="1"/>
  <c r="AB1269" i="1"/>
  <c r="AA1269" i="1"/>
  <c r="Z1269" i="1"/>
  <c r="X1269" i="1"/>
  <c r="W1269" i="1"/>
  <c r="P1269" i="1"/>
  <c r="AX1269" i="1"/>
  <c r="N1269" i="1"/>
  <c r="AM1269" i="1"/>
  <c r="AY1269" i="1"/>
  <c r="AV1269" i="1"/>
  <c r="AU1269" i="1"/>
  <c r="AP1269" i="1"/>
  <c r="AN1269" i="1"/>
  <c r="AL1269" i="1"/>
  <c r="AK1269" i="1"/>
  <c r="AJ1269" i="1"/>
  <c r="AI1269" i="1"/>
  <c r="AH1269" i="1"/>
  <c r="AE1269" i="1"/>
  <c r="R1269" i="1"/>
  <c r="O1269" i="1"/>
  <c r="M1269" i="1"/>
  <c r="L1269" i="1"/>
  <c r="K1269" i="1"/>
  <c r="AF1883" i="1"/>
  <c r="AE1883" i="1"/>
  <c r="AD1883" i="1"/>
  <c r="AC1883" i="1"/>
  <c r="AB1883" i="1"/>
  <c r="Z1883" i="1"/>
  <c r="AX1883" i="1"/>
  <c r="W1883" i="1"/>
  <c r="AT1883" i="1"/>
  <c r="O1883" i="1"/>
  <c r="AS1883" i="1"/>
  <c r="N1883" i="1"/>
  <c r="AR1883" i="1"/>
  <c r="M1883" i="1"/>
  <c r="AQ1883" i="1"/>
  <c r="L1883" i="1"/>
  <c r="AP1883" i="1"/>
  <c r="K1883" i="1"/>
  <c r="AO1883" i="1"/>
  <c r="AV1883" i="1"/>
  <c r="Q1883" i="1"/>
  <c r="AU1883" i="1"/>
  <c r="AN1883" i="1"/>
  <c r="AM1883" i="1"/>
  <c r="AL1883" i="1"/>
  <c r="AK1883" i="1"/>
  <c r="AJ1883" i="1"/>
  <c r="X1883" i="1"/>
  <c r="T1883" i="1"/>
  <c r="AY1883" i="1"/>
  <c r="P1883" i="1"/>
  <c r="AI1883" i="1"/>
  <c r="AH1883" i="1"/>
  <c r="S1883" i="1"/>
  <c r="AW1883" i="1"/>
  <c r="AG1883" i="1"/>
  <c r="AA1883" i="1"/>
  <c r="U1883" i="1"/>
  <c r="R1883" i="1"/>
  <c r="Y1883" i="1"/>
  <c r="V1883" i="1"/>
  <c r="AW1929" i="1"/>
  <c r="Y1929" i="1"/>
  <c r="AT1929" i="1"/>
  <c r="V1929" i="1"/>
  <c r="AO1929" i="1"/>
  <c r="O1929" i="1"/>
  <c r="AY1929" i="1"/>
  <c r="W1929" i="1"/>
  <c r="AV1929" i="1"/>
  <c r="T1929" i="1"/>
  <c r="AU1929" i="1"/>
  <c r="S1929" i="1"/>
  <c r="X1929" i="1"/>
  <c r="Q1929" i="1"/>
  <c r="P1929" i="1"/>
  <c r="AX1929" i="1"/>
  <c r="N1929" i="1"/>
  <c r="AS1929" i="1"/>
  <c r="M1929" i="1"/>
  <c r="AQ1929" i="1"/>
  <c r="K1929" i="1"/>
  <c r="AJ1929" i="1"/>
  <c r="AB1929" i="1"/>
  <c r="AD1929" i="1"/>
  <c r="AC1929" i="1"/>
  <c r="AA1929" i="1"/>
  <c r="U1929" i="1"/>
  <c r="AK1929" i="1"/>
  <c r="R1929" i="1"/>
  <c r="L1929" i="1"/>
  <c r="AN1929" i="1"/>
  <c r="AM1929" i="1"/>
  <c r="AL1929" i="1"/>
  <c r="AI1929" i="1"/>
  <c r="AH1929" i="1"/>
  <c r="AG1929" i="1"/>
  <c r="AR1929" i="1"/>
  <c r="AE1929" i="1"/>
  <c r="Z1929" i="1"/>
  <c r="AF1929" i="1"/>
  <c r="AP1929" i="1"/>
  <c r="AW1931" i="1"/>
  <c r="Y1931" i="1"/>
  <c r="AT1931" i="1"/>
  <c r="V1931" i="1"/>
  <c r="AY1931" i="1"/>
  <c r="X1931" i="1"/>
  <c r="AJ1931" i="1"/>
  <c r="AH1931" i="1"/>
  <c r="AG1931" i="1"/>
  <c r="AV1931" i="1"/>
  <c r="Q1931" i="1"/>
  <c r="R1931" i="1"/>
  <c r="AX1931" i="1"/>
  <c r="P1931" i="1"/>
  <c r="AU1931" i="1"/>
  <c r="O1931" i="1"/>
  <c r="AS1931" i="1"/>
  <c r="N1931" i="1"/>
  <c r="AQ1931" i="1"/>
  <c r="L1931" i="1"/>
  <c r="AK1931" i="1"/>
  <c r="Z1931" i="1"/>
  <c r="M1931" i="1"/>
  <c r="K1931" i="1"/>
  <c r="AR1931" i="1"/>
  <c r="AB1931" i="1"/>
  <c r="AF1931" i="1"/>
  <c r="AE1931" i="1"/>
  <c r="AC1931" i="1"/>
  <c r="AA1931" i="1"/>
  <c r="W1931" i="1"/>
  <c r="U1931" i="1"/>
  <c r="T1931" i="1"/>
  <c r="AN1931" i="1"/>
  <c r="AI1931" i="1"/>
  <c r="AP1931" i="1"/>
  <c r="AO1931" i="1"/>
  <c r="AL1931" i="1"/>
  <c r="S1931" i="1"/>
  <c r="AM1931" i="1"/>
  <c r="AD1931" i="1"/>
  <c r="AN1906" i="1"/>
  <c r="P1906" i="1"/>
  <c r="AA1906" i="1"/>
  <c r="AX1906" i="1"/>
  <c r="Y1906" i="1"/>
  <c r="AW1906" i="1"/>
  <c r="X1906" i="1"/>
  <c r="AY1906" i="1"/>
  <c r="U1906" i="1"/>
  <c r="AV1906" i="1"/>
  <c r="T1906" i="1"/>
  <c r="AU1906" i="1"/>
  <c r="S1906" i="1"/>
  <c r="AT1906" i="1"/>
  <c r="R1906" i="1"/>
  <c r="AR1906" i="1"/>
  <c r="O1906" i="1"/>
  <c r="AJ1906" i="1"/>
  <c r="AE1906" i="1"/>
  <c r="AC1906" i="1"/>
  <c r="AB1906" i="1"/>
  <c r="W1906" i="1"/>
  <c r="V1906" i="1"/>
  <c r="Q1906" i="1"/>
  <c r="N1906" i="1"/>
  <c r="AM1906" i="1"/>
  <c r="AI1906" i="1"/>
  <c r="K1906" i="1"/>
  <c r="AF1906" i="1"/>
  <c r="AD1906" i="1"/>
  <c r="Z1906" i="1"/>
  <c r="M1906" i="1"/>
  <c r="L1906" i="1"/>
  <c r="AH1906" i="1"/>
  <c r="AS1906" i="1"/>
  <c r="AL1906" i="1"/>
  <c r="AK1906" i="1"/>
  <c r="AQ1906" i="1"/>
  <c r="AO1906" i="1"/>
  <c r="AG1906" i="1"/>
  <c r="AP1906" i="1"/>
  <c r="AM1815" i="1"/>
  <c r="O1815" i="1"/>
  <c r="AS1815" i="1"/>
  <c r="T1815" i="1"/>
  <c r="AR1815" i="1"/>
  <c r="S1815" i="1"/>
  <c r="AQ1815" i="1"/>
  <c r="R1815" i="1"/>
  <c r="AN1815" i="1"/>
  <c r="N1815" i="1"/>
  <c r="AG1815" i="1"/>
  <c r="AO1815" i="1"/>
  <c r="AL1815" i="1"/>
  <c r="AK1815" i="1"/>
  <c r="AJ1815" i="1"/>
  <c r="AI1815" i="1"/>
  <c r="AF1815" i="1"/>
  <c r="AD1815" i="1"/>
  <c r="AA1815" i="1"/>
  <c r="AY1815" i="1"/>
  <c r="U1815" i="1"/>
  <c r="AW1815" i="1"/>
  <c r="Q1815" i="1"/>
  <c r="P1815" i="1"/>
  <c r="M1815" i="1"/>
  <c r="L1815" i="1"/>
  <c r="K1815" i="1"/>
  <c r="AX1815" i="1"/>
  <c r="AV1815" i="1"/>
  <c r="AU1815" i="1"/>
  <c r="AT1815" i="1"/>
  <c r="AP1815" i="1"/>
  <c r="AH1815" i="1"/>
  <c r="AE1815" i="1"/>
  <c r="AC1815" i="1"/>
  <c r="AB1815" i="1"/>
  <c r="Y1815" i="1"/>
  <c r="W1815" i="1"/>
  <c r="Z1815" i="1"/>
  <c r="V1815" i="1"/>
  <c r="X1815" i="1"/>
  <c r="AM1825" i="1"/>
  <c r="O1825" i="1"/>
  <c r="AL1825" i="1"/>
  <c r="N1825" i="1"/>
  <c r="AP1825" i="1"/>
  <c r="Z1825" i="1"/>
  <c r="AO1825" i="1"/>
  <c r="L1825" i="1"/>
  <c r="AN1825" i="1"/>
  <c r="AJ61" i="2" s="1"/>
  <c r="K1825" i="1"/>
  <c r="AK1825" i="1"/>
  <c r="AJ1825" i="1"/>
  <c r="AH1825" i="1"/>
  <c r="AG1825" i="1"/>
  <c r="AA1825" i="1"/>
  <c r="AX1825" i="1"/>
  <c r="V1825" i="1"/>
  <c r="AW1825" i="1"/>
  <c r="U1825" i="1"/>
  <c r="M1825" i="1"/>
  <c r="AY1825" i="1"/>
  <c r="AV1825" i="1"/>
  <c r="AT1825" i="1"/>
  <c r="AR1825" i="1"/>
  <c r="AF1825" i="1"/>
  <c r="AB1825" i="1"/>
  <c r="X1825" i="1"/>
  <c r="T1825" i="1"/>
  <c r="AU1825" i="1"/>
  <c r="AS1825" i="1"/>
  <c r="AQ1825" i="1"/>
  <c r="AI1825" i="1"/>
  <c r="AE1825" i="1"/>
  <c r="AD1825" i="1"/>
  <c r="AC1825" i="1"/>
  <c r="Y1825" i="1"/>
  <c r="W1825" i="1"/>
  <c r="S1825" i="1"/>
  <c r="Q1825" i="1"/>
  <c r="P1825" i="1"/>
  <c r="R1825" i="1"/>
  <c r="H127" i="2"/>
  <c r="J1852" i="1"/>
  <c r="J1912" i="1"/>
  <c r="AC169" i="2"/>
  <c r="Z169" i="2"/>
  <c r="Y169" i="2"/>
  <c r="X169" i="2"/>
  <c r="AT169" i="2"/>
  <c r="V169" i="2"/>
  <c r="AP169" i="2"/>
  <c r="R169" i="2"/>
  <c r="AJ169" i="2"/>
  <c r="L169" i="2"/>
  <c r="AA169" i="2"/>
  <c r="W169" i="2"/>
  <c r="U169" i="2"/>
  <c r="T169" i="2"/>
  <c r="S169" i="2"/>
  <c r="Q169" i="2"/>
  <c r="P169" i="2"/>
  <c r="AS169" i="2"/>
  <c r="AR169" i="2"/>
  <c r="K169" i="2"/>
  <c r="AQ169" i="2"/>
  <c r="J169" i="2"/>
  <c r="AO169" i="2"/>
  <c r="I169" i="2"/>
  <c r="AN169" i="2"/>
  <c r="H169" i="2"/>
  <c r="AL169" i="2"/>
  <c r="AK169" i="2"/>
  <c r="AH169" i="2"/>
  <c r="AG169" i="2"/>
  <c r="AF169" i="2"/>
  <c r="AE169" i="2"/>
  <c r="AD169" i="2"/>
  <c r="AB169" i="2"/>
  <c r="O169" i="2"/>
  <c r="N169" i="2"/>
  <c r="M169" i="2"/>
  <c r="G169" i="2"/>
  <c r="AU169" i="2"/>
  <c r="AM169" i="2"/>
  <c r="AD1793" i="1"/>
  <c r="AU1793" i="1"/>
  <c r="V1793" i="1"/>
  <c r="AT1793" i="1"/>
  <c r="U1793" i="1"/>
  <c r="AL1793" i="1"/>
  <c r="K1793" i="1"/>
  <c r="AK1793" i="1"/>
  <c r="AJ1793" i="1"/>
  <c r="AI1793" i="1"/>
  <c r="AH1793" i="1"/>
  <c r="AG1793" i="1"/>
  <c r="AF1793" i="1"/>
  <c r="AE1793" i="1"/>
  <c r="AC1793" i="1"/>
  <c r="AB1793" i="1"/>
  <c r="AA1793" i="1"/>
  <c r="Z1793" i="1"/>
  <c r="Y1793" i="1"/>
  <c r="AY1793" i="1"/>
  <c r="X1793" i="1"/>
  <c r="AX1793" i="1"/>
  <c r="W1793" i="1"/>
  <c r="AW1793" i="1"/>
  <c r="T1793" i="1"/>
  <c r="AV1793" i="1"/>
  <c r="S1793" i="1"/>
  <c r="AS1793" i="1"/>
  <c r="R1793" i="1"/>
  <c r="AR1793" i="1"/>
  <c r="Q1793" i="1"/>
  <c r="AP1793" i="1"/>
  <c r="O1793" i="1"/>
  <c r="AN1793" i="1"/>
  <c r="M1793" i="1"/>
  <c r="L1793" i="1"/>
  <c r="AM1793" i="1"/>
  <c r="AI169" i="2" s="1"/>
  <c r="P1793" i="1"/>
  <c r="AQ1793" i="1"/>
  <c r="AO1793" i="1"/>
  <c r="N1793" i="1"/>
  <c r="J1839" i="1"/>
  <c r="J1752" i="1"/>
  <c r="AM1673" i="1"/>
  <c r="O1673" i="1"/>
  <c r="AL1673" i="1"/>
  <c r="N1673" i="1"/>
  <c r="AK1673" i="1"/>
  <c r="M1673" i="1"/>
  <c r="AJ1673" i="1"/>
  <c r="L1673" i="1"/>
  <c r="AI1673" i="1"/>
  <c r="K1673" i="1"/>
  <c r="AH1673" i="1"/>
  <c r="AO1673" i="1"/>
  <c r="Q1673" i="1"/>
  <c r="Z1673" i="1"/>
  <c r="Y1673" i="1"/>
  <c r="X1673" i="1"/>
  <c r="W1673" i="1"/>
  <c r="V1673" i="1"/>
  <c r="U1673" i="1"/>
  <c r="AY1673" i="1"/>
  <c r="T1673" i="1"/>
  <c r="AX1673" i="1"/>
  <c r="S1673" i="1"/>
  <c r="AW1673" i="1"/>
  <c r="R1673" i="1"/>
  <c r="AV1673" i="1"/>
  <c r="P1673" i="1"/>
  <c r="AU1673" i="1"/>
  <c r="AT1673" i="1"/>
  <c r="AS1673" i="1"/>
  <c r="AR1673" i="1"/>
  <c r="AQ1673" i="1"/>
  <c r="AP1673" i="1"/>
  <c r="AG1673" i="1"/>
  <c r="AF1673" i="1"/>
  <c r="AE1673" i="1"/>
  <c r="AD1673" i="1"/>
  <c r="AC1673" i="1"/>
  <c r="AB1673" i="1"/>
  <c r="AN1673" i="1"/>
  <c r="AA1673" i="1"/>
  <c r="J1684" i="1"/>
  <c r="J1628" i="1"/>
  <c r="AM61" i="2"/>
  <c r="AK61" i="2"/>
  <c r="AW1564" i="1"/>
  <c r="Y1564" i="1"/>
  <c r="AV1564" i="1"/>
  <c r="X1564" i="1"/>
  <c r="AU1564" i="1"/>
  <c r="W1564" i="1"/>
  <c r="AT1564" i="1"/>
  <c r="V1564" i="1"/>
  <c r="AS1564" i="1"/>
  <c r="U1564" i="1"/>
  <c r="AR1564" i="1"/>
  <c r="T1564" i="1"/>
  <c r="AY1564" i="1"/>
  <c r="AA1564" i="1"/>
  <c r="S1564" i="1"/>
  <c r="R1564" i="1"/>
  <c r="Q1564" i="1"/>
  <c r="P1564" i="1"/>
  <c r="O1564" i="1"/>
  <c r="AX1564" i="1"/>
  <c r="M1564" i="1"/>
  <c r="AP1564" i="1"/>
  <c r="K1564" i="1"/>
  <c r="AO1564" i="1"/>
  <c r="AN1564" i="1"/>
  <c r="AM1564" i="1"/>
  <c r="AL1564" i="1"/>
  <c r="AK1564" i="1"/>
  <c r="AJ1564" i="1"/>
  <c r="AH1564" i="1"/>
  <c r="AG1564" i="1"/>
  <c r="AF1564" i="1"/>
  <c r="AE1564" i="1"/>
  <c r="AD1564" i="1"/>
  <c r="AC1564" i="1"/>
  <c r="AB1564" i="1"/>
  <c r="AQ1564" i="1"/>
  <c r="AI1564" i="1"/>
  <c r="Z1564" i="1"/>
  <c r="N1564" i="1"/>
  <c r="L1564" i="1"/>
  <c r="J1487" i="1"/>
  <c r="J1323" i="1"/>
  <c r="J1336" i="1"/>
  <c r="J1325" i="1"/>
  <c r="J1296" i="1"/>
  <c r="AT1213" i="1"/>
  <c r="V1213" i="1"/>
  <c r="AS1213" i="1"/>
  <c r="U1213" i="1"/>
  <c r="AR1213" i="1"/>
  <c r="T1213" i="1"/>
  <c r="AB1213" i="1"/>
  <c r="X1213" i="1"/>
  <c r="AY1213" i="1"/>
  <c r="W1213" i="1"/>
  <c r="AX1213" i="1"/>
  <c r="S1213" i="1"/>
  <c r="AW1213" i="1"/>
  <c r="R1213" i="1"/>
  <c r="AV1213" i="1"/>
  <c r="Q1213" i="1"/>
  <c r="AU1213" i="1"/>
  <c r="P1213" i="1"/>
  <c r="AP1213" i="1"/>
  <c r="N1213" i="1"/>
  <c r="AO1213" i="1"/>
  <c r="M1213" i="1"/>
  <c r="AM1213" i="1"/>
  <c r="K1213" i="1"/>
  <c r="AL1213" i="1"/>
  <c r="Z1213" i="1"/>
  <c r="AQ1213" i="1"/>
  <c r="AN1213" i="1"/>
  <c r="AK1213" i="1"/>
  <c r="AJ1213" i="1"/>
  <c r="AI1213" i="1"/>
  <c r="AH1213" i="1"/>
  <c r="AG1213" i="1"/>
  <c r="AF1213" i="1"/>
  <c r="AE1213" i="1"/>
  <c r="AD1213" i="1"/>
  <c r="AC1213" i="1"/>
  <c r="AA1213" i="1"/>
  <c r="Y1213" i="1"/>
  <c r="O1213" i="1"/>
  <c r="L1213" i="1"/>
  <c r="J1230" i="1"/>
  <c r="V5" i="2" s="1"/>
  <c r="J1167" i="1"/>
  <c r="AI1098" i="1"/>
  <c r="K1098" i="1"/>
  <c r="AH1098" i="1"/>
  <c r="AF1098" i="1"/>
  <c r="AD1098" i="1"/>
  <c r="AB1098" i="1"/>
  <c r="AW1098" i="1"/>
  <c r="Y1098" i="1"/>
  <c r="AK1098" i="1"/>
  <c r="M1098" i="1"/>
  <c r="AT1098" i="1"/>
  <c r="O1098" i="1"/>
  <c r="AS1098" i="1"/>
  <c r="N1098" i="1"/>
  <c r="AR1098" i="1"/>
  <c r="L1098" i="1"/>
  <c r="AQ1098" i="1"/>
  <c r="AP1098" i="1"/>
  <c r="AM1098" i="1"/>
  <c r="AL1098" i="1"/>
  <c r="AE1098" i="1"/>
  <c r="AA1098" i="1"/>
  <c r="AO1098" i="1"/>
  <c r="AN1098" i="1"/>
  <c r="AJ1098" i="1"/>
  <c r="AG1098" i="1"/>
  <c r="AC1098" i="1"/>
  <c r="Z1098" i="1"/>
  <c r="X1098" i="1"/>
  <c r="W1098" i="1"/>
  <c r="V1098" i="1"/>
  <c r="U1098" i="1"/>
  <c r="T1098" i="1"/>
  <c r="S1098" i="1"/>
  <c r="R1098" i="1"/>
  <c r="Q1098" i="1"/>
  <c r="P1098" i="1"/>
  <c r="AY1098" i="1"/>
  <c r="AX1098" i="1"/>
  <c r="AV1098" i="1"/>
  <c r="AU1098" i="1"/>
  <c r="AI1084" i="1"/>
  <c r="K1084" i="1"/>
  <c r="AH1084" i="1"/>
  <c r="AF1084" i="1"/>
  <c r="AD1084" i="1"/>
  <c r="AB1084" i="1"/>
  <c r="AW1084" i="1"/>
  <c r="Y1084" i="1"/>
  <c r="AV1084" i="1"/>
  <c r="R1084" i="1"/>
  <c r="AU1084" i="1"/>
  <c r="Q1084" i="1"/>
  <c r="AT1084" i="1"/>
  <c r="P1084" i="1"/>
  <c r="AS1084" i="1"/>
  <c r="O1084" i="1"/>
  <c r="AR1084" i="1"/>
  <c r="N1084" i="1"/>
  <c r="AO1084" i="1"/>
  <c r="AN1084" i="1"/>
  <c r="AK1084" i="1"/>
  <c r="V1084" i="1"/>
  <c r="U1084" i="1"/>
  <c r="T1084" i="1"/>
  <c r="S1084" i="1"/>
  <c r="M1084" i="1"/>
  <c r="L1084" i="1"/>
  <c r="AY1084" i="1"/>
  <c r="AX1084" i="1"/>
  <c r="AQ1084" i="1"/>
  <c r="AP1084" i="1"/>
  <c r="AM1084" i="1"/>
  <c r="AL1084" i="1"/>
  <c r="AJ1084" i="1"/>
  <c r="AG1084" i="1"/>
  <c r="AE1084" i="1"/>
  <c r="AC1084" i="1"/>
  <c r="AA1084" i="1"/>
  <c r="Z1084" i="1"/>
  <c r="X1084" i="1"/>
  <c r="W1084" i="1"/>
  <c r="AI1119" i="1"/>
  <c r="K1119" i="1"/>
  <c r="AH1119" i="1"/>
  <c r="AF1119" i="1"/>
  <c r="AD1119" i="1"/>
  <c r="AB1119" i="1"/>
  <c r="AW1119" i="1"/>
  <c r="Y1119" i="1"/>
  <c r="AK1119" i="1"/>
  <c r="M1119" i="1"/>
  <c r="AC1119" i="1"/>
  <c r="AA1119" i="1"/>
  <c r="Z1119" i="1"/>
  <c r="V67" i="2" s="1"/>
  <c r="X1119" i="1"/>
  <c r="W1119" i="1"/>
  <c r="V1119" i="1"/>
  <c r="U1119" i="1"/>
  <c r="T1119" i="1"/>
  <c r="AY1119" i="1"/>
  <c r="S1119" i="1"/>
  <c r="AX1119" i="1"/>
  <c r="R1119" i="1"/>
  <c r="AV1119" i="1"/>
  <c r="Q1119" i="1"/>
  <c r="AU1119" i="1"/>
  <c r="P1119" i="1"/>
  <c r="AT1119" i="1"/>
  <c r="O1119" i="1"/>
  <c r="AS1119" i="1"/>
  <c r="N1119" i="1"/>
  <c r="AR1119" i="1"/>
  <c r="L1119" i="1"/>
  <c r="AO1119" i="1"/>
  <c r="AM1119" i="1"/>
  <c r="AL1119" i="1"/>
  <c r="AG1119" i="1"/>
  <c r="AN1119" i="1"/>
  <c r="AJ1119" i="1"/>
  <c r="AE1119" i="1"/>
  <c r="AQ1119" i="1"/>
  <c r="AP1119" i="1"/>
  <c r="AM964" i="1"/>
  <c r="O964" i="1"/>
  <c r="AC964" i="1"/>
  <c r="AY964" i="1"/>
  <c r="Z964" i="1"/>
  <c r="AX964" i="1"/>
  <c r="Y964" i="1"/>
  <c r="AW964" i="1"/>
  <c r="X964" i="1"/>
  <c r="AT964" i="1"/>
  <c r="U964" i="1"/>
  <c r="AS964" i="1"/>
  <c r="T964" i="1"/>
  <c r="AQ964" i="1"/>
  <c r="R964" i="1"/>
  <c r="AP964" i="1"/>
  <c r="Q964" i="1"/>
  <c r="AO964" i="1"/>
  <c r="P964" i="1"/>
  <c r="K964" i="1"/>
  <c r="AV964" i="1"/>
  <c r="AU964" i="1"/>
  <c r="AR964" i="1"/>
  <c r="AL964" i="1"/>
  <c r="AK964" i="1"/>
  <c r="AJ964" i="1"/>
  <c r="AI964" i="1"/>
  <c r="AG964" i="1"/>
  <c r="AF964" i="1"/>
  <c r="AE964" i="1"/>
  <c r="AB964" i="1"/>
  <c r="AA964" i="1"/>
  <c r="W964" i="1"/>
  <c r="V964" i="1"/>
  <c r="N964" i="1"/>
  <c r="M964" i="1"/>
  <c r="AN964" i="1"/>
  <c r="AH964" i="1"/>
  <c r="AD964" i="1"/>
  <c r="L964" i="1"/>
  <c r="S964" i="1"/>
  <c r="J990" i="1"/>
  <c r="AO59" i="2" s="1"/>
  <c r="AR942" i="1"/>
  <c r="T942" i="1"/>
  <c r="AQ942" i="1"/>
  <c r="S942" i="1"/>
  <c r="AN942" i="1"/>
  <c r="P942" i="1"/>
  <c r="AM942" i="1"/>
  <c r="O942" i="1"/>
  <c r="AK942" i="1"/>
  <c r="M942" i="1"/>
  <c r="AJ942" i="1"/>
  <c r="L942" i="1"/>
  <c r="AI942" i="1"/>
  <c r="K942" i="1"/>
  <c r="Z942" i="1"/>
  <c r="Y942" i="1"/>
  <c r="X942" i="1"/>
  <c r="W942" i="1"/>
  <c r="V942" i="1"/>
  <c r="U942" i="1"/>
  <c r="AX942" i="1"/>
  <c r="Q942" i="1"/>
  <c r="AW942" i="1"/>
  <c r="N942" i="1"/>
  <c r="AV942" i="1"/>
  <c r="AU942" i="1"/>
  <c r="AS942" i="1"/>
  <c r="AP942" i="1"/>
  <c r="AO942" i="1"/>
  <c r="AH942" i="1"/>
  <c r="AY942" i="1"/>
  <c r="AT942" i="1"/>
  <c r="AL942" i="1"/>
  <c r="AF942" i="1"/>
  <c r="AE942" i="1"/>
  <c r="AD942" i="1"/>
  <c r="AC942" i="1"/>
  <c r="AA942" i="1"/>
  <c r="R942" i="1"/>
  <c r="AG942" i="1"/>
  <c r="AB942" i="1"/>
  <c r="AR932" i="1"/>
  <c r="T932" i="1"/>
  <c r="AQ932" i="1"/>
  <c r="S932" i="1"/>
  <c r="AN932" i="1"/>
  <c r="P932" i="1"/>
  <c r="AM932" i="1"/>
  <c r="O932" i="1"/>
  <c r="AK932" i="1"/>
  <c r="M932" i="1"/>
  <c r="AJ932" i="1"/>
  <c r="L932" i="1"/>
  <c r="AI932" i="1"/>
  <c r="K932" i="1"/>
  <c r="AD932" i="1"/>
  <c r="AC932" i="1"/>
  <c r="AB932" i="1"/>
  <c r="AA932" i="1"/>
  <c r="Z932" i="1"/>
  <c r="Y932" i="1"/>
  <c r="W932" i="1"/>
  <c r="V932" i="1"/>
  <c r="U932" i="1"/>
  <c r="AW932" i="1"/>
  <c r="N932" i="1"/>
  <c r="AV932" i="1"/>
  <c r="AU932" i="1"/>
  <c r="AT932" i="1"/>
  <c r="AS932" i="1"/>
  <c r="AP932" i="1"/>
  <c r="AO932" i="1"/>
  <c r="AL932" i="1"/>
  <c r="AH932" i="1"/>
  <c r="AF932" i="1"/>
  <c r="AE932" i="1"/>
  <c r="X932" i="1"/>
  <c r="R932" i="1"/>
  <c r="AY932" i="1"/>
  <c r="AX932" i="1"/>
  <c r="AG932" i="1"/>
  <c r="Q932" i="1"/>
  <c r="J935" i="1"/>
  <c r="J862" i="1"/>
  <c r="AL31" i="2" s="1"/>
  <c r="AV778" i="1"/>
  <c r="X778" i="1"/>
  <c r="AT778" i="1"/>
  <c r="V778" i="1"/>
  <c r="AS778" i="1"/>
  <c r="U778" i="1"/>
  <c r="AQ778" i="1"/>
  <c r="S778" i="1"/>
  <c r="AR778" i="1"/>
  <c r="O778" i="1"/>
  <c r="AP778" i="1"/>
  <c r="N778" i="1"/>
  <c r="AN778" i="1"/>
  <c r="L778" i="1"/>
  <c r="AM778" i="1"/>
  <c r="K778" i="1"/>
  <c r="AJ778" i="1"/>
  <c r="AE778" i="1"/>
  <c r="Z778" i="1"/>
  <c r="AY778" i="1"/>
  <c r="AX778" i="1"/>
  <c r="AW778" i="1"/>
  <c r="AU778" i="1"/>
  <c r="AO778" i="1"/>
  <c r="AL778" i="1"/>
  <c r="AK778" i="1"/>
  <c r="AI778" i="1"/>
  <c r="AH778" i="1"/>
  <c r="AG778" i="1"/>
  <c r="AF778" i="1"/>
  <c r="AD778" i="1"/>
  <c r="AC778" i="1"/>
  <c r="AA778" i="1"/>
  <c r="Y778" i="1"/>
  <c r="W778" i="1"/>
  <c r="R778" i="1"/>
  <c r="P778" i="1"/>
  <c r="AB778" i="1"/>
  <c r="T778" i="1"/>
  <c r="Q778" i="1"/>
  <c r="M778" i="1"/>
  <c r="J711" i="1"/>
  <c r="AJ135" i="2" s="1"/>
  <c r="AV780" i="1"/>
  <c r="X780" i="1"/>
  <c r="AT780" i="1"/>
  <c r="V780" i="1"/>
  <c r="AS780" i="1"/>
  <c r="U780" i="1"/>
  <c r="AQ780" i="1"/>
  <c r="S780" i="1"/>
  <c r="AI780" i="1"/>
  <c r="AH780" i="1"/>
  <c r="AF780" i="1"/>
  <c r="AE780" i="1"/>
  <c r="AB780" i="1"/>
  <c r="AY780" i="1"/>
  <c r="T780" i="1"/>
  <c r="AP780" i="1"/>
  <c r="N780" i="1"/>
  <c r="AC780" i="1"/>
  <c r="AA780" i="1"/>
  <c r="Z780" i="1"/>
  <c r="Y780" i="1"/>
  <c r="W780" i="1"/>
  <c r="R780" i="1"/>
  <c r="Q780" i="1"/>
  <c r="P780" i="1"/>
  <c r="O780" i="1"/>
  <c r="M780" i="1"/>
  <c r="L780" i="1"/>
  <c r="K780" i="1"/>
  <c r="AX780" i="1"/>
  <c r="AU780" i="1"/>
  <c r="AR780" i="1"/>
  <c r="AO780" i="1"/>
  <c r="AM780" i="1"/>
  <c r="AK780" i="1"/>
  <c r="AJ780" i="1"/>
  <c r="AW780" i="1"/>
  <c r="AN780" i="1"/>
  <c r="AL780" i="1"/>
  <c r="AG780" i="1"/>
  <c r="AD780" i="1"/>
  <c r="O69" i="2"/>
  <c r="H69" i="2"/>
  <c r="J514" i="1"/>
  <c r="J510" i="1"/>
  <c r="AM64" i="2" s="1"/>
  <c r="AS147" i="2"/>
  <c r="P147" i="2"/>
  <c r="AF427" i="1"/>
  <c r="AE427" i="1"/>
  <c r="AD427" i="1"/>
  <c r="AC427" i="1"/>
  <c r="AB427" i="1"/>
  <c r="AY427" i="1"/>
  <c r="AA427" i="1"/>
  <c r="AX427" i="1"/>
  <c r="Z427" i="1"/>
  <c r="AW427" i="1"/>
  <c r="Y427" i="1"/>
  <c r="AV427" i="1"/>
  <c r="X427" i="1"/>
  <c r="AU427" i="1"/>
  <c r="W427" i="1"/>
  <c r="AT427" i="1"/>
  <c r="V427" i="1"/>
  <c r="AS427" i="1"/>
  <c r="U427" i="1"/>
  <c r="AR427" i="1"/>
  <c r="T427" i="1"/>
  <c r="AQ427" i="1"/>
  <c r="S427" i="1"/>
  <c r="AP427" i="1"/>
  <c r="R427" i="1"/>
  <c r="AO427" i="1"/>
  <c r="Q427" i="1"/>
  <c r="AN427" i="1"/>
  <c r="P427" i="1"/>
  <c r="AM427" i="1"/>
  <c r="O427" i="1"/>
  <c r="AL427" i="1"/>
  <c r="N427" i="1"/>
  <c r="AK427" i="1"/>
  <c r="M427" i="1"/>
  <c r="AJ427" i="1"/>
  <c r="L427" i="1"/>
  <c r="AI427" i="1"/>
  <c r="K427" i="1"/>
  <c r="AH427" i="1"/>
  <c r="AG427" i="1"/>
  <c r="AM166" i="2"/>
  <c r="M79" i="2"/>
  <c r="V79" i="2"/>
  <c r="J429" i="1"/>
  <c r="AJ54" i="2" s="1"/>
  <c r="AL364" i="1"/>
  <c r="N364" i="1"/>
  <c r="AK364" i="1"/>
  <c r="M364" i="1"/>
  <c r="AJ364" i="1"/>
  <c r="L364" i="1"/>
  <c r="AI364" i="1"/>
  <c r="K364" i="1"/>
  <c r="AF364" i="1"/>
  <c r="AR364" i="1"/>
  <c r="T364" i="1"/>
  <c r="P60" i="2" s="1"/>
  <c r="Y364" i="1"/>
  <c r="X364" i="1"/>
  <c r="W364" i="1"/>
  <c r="V364" i="1"/>
  <c r="AY364" i="1"/>
  <c r="U364" i="1"/>
  <c r="AX364" i="1"/>
  <c r="S364" i="1"/>
  <c r="AW364" i="1"/>
  <c r="R364" i="1"/>
  <c r="AV364" i="1"/>
  <c r="Q364" i="1"/>
  <c r="AU364" i="1"/>
  <c r="P364" i="1"/>
  <c r="AT364" i="1"/>
  <c r="O364" i="1"/>
  <c r="AS364" i="1"/>
  <c r="AQ364" i="1"/>
  <c r="AP364" i="1"/>
  <c r="AO364" i="1"/>
  <c r="AN364" i="1"/>
  <c r="AM364" i="1"/>
  <c r="AH364" i="1"/>
  <c r="AG364" i="1"/>
  <c r="AE364" i="1"/>
  <c r="AD364" i="1"/>
  <c r="AC364" i="1"/>
  <c r="AB364" i="1"/>
  <c r="AA364" i="1"/>
  <c r="Z364" i="1"/>
  <c r="AA40" i="2"/>
  <c r="J303" i="1"/>
  <c r="Q58" i="2" s="1"/>
  <c r="AH51" i="2"/>
  <c r="AT420" i="1"/>
  <c r="V420" i="1"/>
  <c r="AS420" i="1"/>
  <c r="U420" i="1"/>
  <c r="AR420" i="1"/>
  <c r="T420" i="1"/>
  <c r="AQ420" i="1"/>
  <c r="S420" i="1"/>
  <c r="AP420" i="1"/>
  <c r="R420" i="1"/>
  <c r="AO420" i="1"/>
  <c r="Q420" i="1"/>
  <c r="AN420" i="1"/>
  <c r="P420" i="1"/>
  <c r="AM420" i="1"/>
  <c r="O420" i="1"/>
  <c r="AL420" i="1"/>
  <c r="N420" i="1"/>
  <c r="AK420" i="1"/>
  <c r="M420" i="1"/>
  <c r="AJ420" i="1"/>
  <c r="L420" i="1"/>
  <c r="AI420" i="1"/>
  <c r="K420" i="1"/>
  <c r="AH420" i="1"/>
  <c r="AG420" i="1"/>
  <c r="AF420" i="1"/>
  <c r="AE420" i="1"/>
  <c r="AD420" i="1"/>
  <c r="AC420" i="1"/>
  <c r="AB420" i="1"/>
  <c r="AY420" i="1"/>
  <c r="AA420" i="1"/>
  <c r="AX420" i="1"/>
  <c r="Z420" i="1"/>
  <c r="AW420" i="1"/>
  <c r="Y420" i="1"/>
  <c r="AV420" i="1"/>
  <c r="AU420" i="1"/>
  <c r="X420" i="1"/>
  <c r="W420" i="1"/>
  <c r="Q57" i="2"/>
  <c r="AP57" i="2"/>
  <c r="AP220" i="1"/>
  <c r="R220" i="1"/>
  <c r="AO220" i="1"/>
  <c r="Q220" i="1"/>
  <c r="AM220" i="1"/>
  <c r="O220" i="1"/>
  <c r="AJ220" i="1"/>
  <c r="L220" i="1"/>
  <c r="AI220" i="1"/>
  <c r="K220" i="1"/>
  <c r="AH220" i="1"/>
  <c r="AG220" i="1"/>
  <c r="AF220" i="1"/>
  <c r="AD220" i="1"/>
  <c r="AB220" i="1"/>
  <c r="AY220" i="1"/>
  <c r="AA220" i="1"/>
  <c r="AV220" i="1"/>
  <c r="X220" i="1"/>
  <c r="AT220" i="1"/>
  <c r="V220" i="1"/>
  <c r="AS220" i="1"/>
  <c r="U220" i="1"/>
  <c r="AR220" i="1"/>
  <c r="T220" i="1"/>
  <c r="M220" i="1"/>
  <c r="AX220" i="1"/>
  <c r="AW220" i="1"/>
  <c r="AQ220" i="1"/>
  <c r="AN220" i="1"/>
  <c r="AK220" i="1"/>
  <c r="AE220" i="1"/>
  <c r="AC220" i="1"/>
  <c r="Z220" i="1"/>
  <c r="W220" i="1"/>
  <c r="S220" i="1"/>
  <c r="P220" i="1"/>
  <c r="N220" i="1"/>
  <c r="Y220" i="1"/>
  <c r="AU220" i="1"/>
  <c r="AL220" i="1"/>
  <c r="AK122" i="2"/>
  <c r="W122" i="2"/>
  <c r="AR231" i="1"/>
  <c r="T231" i="1"/>
  <c r="AQ231" i="1"/>
  <c r="S231" i="1"/>
  <c r="AO231" i="1"/>
  <c r="Q231" i="1"/>
  <c r="AM231" i="1"/>
  <c r="O231" i="1"/>
  <c r="AL231" i="1"/>
  <c r="N231" i="1"/>
  <c r="AK231" i="1"/>
  <c r="M231" i="1"/>
  <c r="AJ231" i="1"/>
  <c r="L231" i="1"/>
  <c r="AI231" i="1"/>
  <c r="K231" i="1"/>
  <c r="AH231" i="1"/>
  <c r="AF231" i="1"/>
  <c r="AD231" i="1"/>
  <c r="AC231" i="1"/>
  <c r="AX231" i="1"/>
  <c r="Z231" i="1"/>
  <c r="AW231" i="1"/>
  <c r="Y231" i="1"/>
  <c r="AV231" i="1"/>
  <c r="X231" i="1"/>
  <c r="AU231" i="1"/>
  <c r="W231" i="1"/>
  <c r="AT231" i="1"/>
  <c r="V231" i="1"/>
  <c r="AY231" i="1"/>
  <c r="AS231" i="1"/>
  <c r="AP231" i="1"/>
  <c r="AG231" i="1"/>
  <c r="AE231" i="1"/>
  <c r="AA231" i="1"/>
  <c r="U231" i="1"/>
  <c r="R231" i="1"/>
  <c r="P231" i="1"/>
  <c r="AN231" i="1"/>
  <c r="AB231" i="1"/>
  <c r="J27" i="1"/>
  <c r="X160" i="2"/>
  <c r="AJ160" i="2"/>
  <c r="S71" i="2"/>
  <c r="AC109" i="2"/>
  <c r="P109" i="2"/>
  <c r="N59" i="2"/>
  <c r="AA59" i="2"/>
  <c r="AL37" i="2"/>
  <c r="AM134" i="2"/>
  <c r="W134" i="2"/>
  <c r="AK93" i="2"/>
  <c r="M93" i="2"/>
  <c r="AJ93" i="2"/>
  <c r="L93" i="2"/>
  <c r="AI93" i="2"/>
  <c r="K93" i="2"/>
  <c r="AH93" i="2"/>
  <c r="J93" i="2"/>
  <c r="AG93" i="2"/>
  <c r="I93" i="2"/>
  <c r="AR93" i="2"/>
  <c r="AQ93" i="2"/>
  <c r="AO93" i="2"/>
  <c r="G93" i="2"/>
  <c r="AN93" i="2"/>
  <c r="AM93" i="2"/>
  <c r="AL93" i="2"/>
  <c r="AE93" i="2"/>
  <c r="T93" i="2"/>
  <c r="S93" i="2"/>
  <c r="R93" i="2"/>
  <c r="AC93" i="2"/>
  <c r="AB93" i="2"/>
  <c r="AA93" i="2"/>
  <c r="Z93" i="2"/>
  <c r="Y93" i="2"/>
  <c r="X93" i="2"/>
  <c r="W93" i="2"/>
  <c r="V93" i="2"/>
  <c r="U93" i="2"/>
  <c r="P93" i="2"/>
  <c r="O93" i="2"/>
  <c r="N93" i="2"/>
  <c r="AU93" i="2"/>
  <c r="AT93" i="2"/>
  <c r="AS93" i="2"/>
  <c r="AP93" i="2"/>
  <c r="AF93" i="2"/>
  <c r="AD93" i="2"/>
  <c r="Q93" i="2"/>
  <c r="H93" i="2"/>
  <c r="AY18" i="1"/>
  <c r="AA18" i="1"/>
  <c r="AX18" i="1"/>
  <c r="Z18" i="1"/>
  <c r="AQ18" i="1"/>
  <c r="AP18" i="1"/>
  <c r="AW18" i="1"/>
  <c r="Y18" i="1"/>
  <c r="AV18" i="1"/>
  <c r="X18" i="1"/>
  <c r="AU18" i="1"/>
  <c r="W18" i="1"/>
  <c r="AT18" i="1"/>
  <c r="V18" i="1"/>
  <c r="S18" i="1"/>
  <c r="AS18" i="1"/>
  <c r="U18" i="1"/>
  <c r="AR18" i="1"/>
  <c r="T18" i="1"/>
  <c r="R18" i="1"/>
  <c r="AO18" i="1"/>
  <c r="Q18" i="1"/>
  <c r="AN18" i="1"/>
  <c r="P18" i="1"/>
  <c r="M18" i="1"/>
  <c r="AK18" i="1"/>
  <c r="AB18" i="1"/>
  <c r="AM18" i="1"/>
  <c r="O18" i="1"/>
  <c r="AL18" i="1"/>
  <c r="N18" i="1"/>
  <c r="AI18" i="1"/>
  <c r="AJ18" i="1"/>
  <c r="L18" i="1"/>
  <c r="K18" i="1"/>
  <c r="AH18" i="1"/>
  <c r="AF18" i="1"/>
  <c r="AG18" i="1"/>
  <c r="AE18" i="1"/>
  <c r="AD18" i="1"/>
  <c r="AC18" i="1"/>
  <c r="J155" i="1"/>
  <c r="AJ112" i="2"/>
  <c r="AA112" i="2"/>
  <c r="AS111" i="2"/>
  <c r="AT111" i="2"/>
  <c r="AI115" i="2"/>
  <c r="AU114" i="2"/>
  <c r="AY1938" i="1"/>
  <c r="AA1938" i="1"/>
  <c r="AI1938" i="1"/>
  <c r="AF1938" i="1"/>
  <c r="AJ1938" i="1"/>
  <c r="AH1938" i="1"/>
  <c r="AE1938" i="1"/>
  <c r="AD1938" i="1"/>
  <c r="AL1938" i="1"/>
  <c r="AB1938" i="1"/>
  <c r="AU1938" i="1"/>
  <c r="N1938" i="1"/>
  <c r="AT1938" i="1"/>
  <c r="M1938" i="1"/>
  <c r="AS1938" i="1"/>
  <c r="L1938" i="1"/>
  <c r="AR1938" i="1"/>
  <c r="K1938" i="1"/>
  <c r="AP1938" i="1"/>
  <c r="AC1938" i="1"/>
  <c r="S1938" i="1"/>
  <c r="Z1938" i="1"/>
  <c r="Y1938" i="1"/>
  <c r="X1938" i="1"/>
  <c r="V1938" i="1"/>
  <c r="U1938" i="1"/>
  <c r="R1938" i="1"/>
  <c r="AQ1938" i="1"/>
  <c r="AX1938" i="1"/>
  <c r="AV1938" i="1"/>
  <c r="AO1938" i="1"/>
  <c r="AN1938" i="1"/>
  <c r="AM1938" i="1"/>
  <c r="AW1938" i="1"/>
  <c r="AK1938" i="1"/>
  <c r="AG1938" i="1"/>
  <c r="W1938" i="1"/>
  <c r="Q1938" i="1"/>
  <c r="P1938" i="1"/>
  <c r="O1938" i="1"/>
  <c r="T1938" i="1"/>
  <c r="AM1859" i="1"/>
  <c r="O1859" i="1"/>
  <c r="AL1859" i="1"/>
  <c r="N1859" i="1"/>
  <c r="AJ1859" i="1"/>
  <c r="L1859" i="1"/>
  <c r="AG1859" i="1"/>
  <c r="AF1859" i="1"/>
  <c r="AE1859" i="1"/>
  <c r="AD1859" i="1"/>
  <c r="AC1859" i="1"/>
  <c r="AO1859" i="1"/>
  <c r="AK1859" i="1"/>
  <c r="AI1859" i="1"/>
  <c r="AH1859" i="1"/>
  <c r="AY1859" i="1"/>
  <c r="S1859" i="1"/>
  <c r="AQ1859" i="1"/>
  <c r="AB1859" i="1"/>
  <c r="X1859" i="1"/>
  <c r="Y1859" i="1"/>
  <c r="W1859" i="1"/>
  <c r="V1859" i="1"/>
  <c r="U1859" i="1"/>
  <c r="R1859" i="1"/>
  <c r="Q1859" i="1"/>
  <c r="AU1859" i="1"/>
  <c r="AT1859" i="1"/>
  <c r="AP1859" i="1"/>
  <c r="AW1859" i="1"/>
  <c r="AV1859" i="1"/>
  <c r="AS1859" i="1"/>
  <c r="AA1859" i="1"/>
  <c r="Z1859" i="1"/>
  <c r="P1859" i="1"/>
  <c r="M1859" i="1"/>
  <c r="AX1859" i="1"/>
  <c r="AN1859" i="1"/>
  <c r="T1859" i="1"/>
  <c r="K1859" i="1"/>
  <c r="AR1859" i="1"/>
  <c r="AM1681" i="1"/>
  <c r="O1681" i="1"/>
  <c r="AL1681" i="1"/>
  <c r="N1681" i="1"/>
  <c r="AK1681" i="1"/>
  <c r="M1681" i="1"/>
  <c r="AJ1681" i="1"/>
  <c r="L1681" i="1"/>
  <c r="AI1681" i="1"/>
  <c r="K1681" i="1"/>
  <c r="AH1681" i="1"/>
  <c r="AO1681" i="1"/>
  <c r="Q1681" i="1"/>
  <c r="AW1681" i="1"/>
  <c r="R1681" i="1"/>
  <c r="AV1681" i="1"/>
  <c r="P1681" i="1"/>
  <c r="AU1681" i="1"/>
  <c r="AT1681" i="1"/>
  <c r="AS1681" i="1"/>
  <c r="AR1681" i="1"/>
  <c r="AQ1681" i="1"/>
  <c r="AP1681" i="1"/>
  <c r="AN1681" i="1"/>
  <c r="AG1681" i="1"/>
  <c r="AF1681" i="1"/>
  <c r="AE1681" i="1"/>
  <c r="AD1681" i="1"/>
  <c r="AC1681" i="1"/>
  <c r="AB1681" i="1"/>
  <c r="AA1681" i="1"/>
  <c r="Z1681" i="1"/>
  <c r="Y1681" i="1"/>
  <c r="X1681" i="1"/>
  <c r="W1681" i="1"/>
  <c r="V1681" i="1"/>
  <c r="U1681" i="1"/>
  <c r="AY1681" i="1"/>
  <c r="T1681" i="1"/>
  <c r="AX1681" i="1"/>
  <c r="S1681" i="1"/>
  <c r="AS1496" i="1"/>
  <c r="U1496" i="1"/>
  <c r="AP1496" i="1"/>
  <c r="Q1496" i="1"/>
  <c r="AO1496" i="1"/>
  <c r="P1496" i="1"/>
  <c r="AN1496" i="1"/>
  <c r="O1496" i="1"/>
  <c r="AM1496" i="1"/>
  <c r="N1496" i="1"/>
  <c r="AI1496" i="1"/>
  <c r="AT1496" i="1"/>
  <c r="T1496" i="1"/>
  <c r="S1496" i="1"/>
  <c r="AY1496" i="1"/>
  <c r="R1496" i="1"/>
  <c r="AX1496" i="1"/>
  <c r="M1496" i="1"/>
  <c r="AW1496" i="1"/>
  <c r="L1496" i="1"/>
  <c r="AV1496" i="1"/>
  <c r="K1496" i="1"/>
  <c r="AU1496" i="1"/>
  <c r="AR1496" i="1"/>
  <c r="AQ1496" i="1"/>
  <c r="AL1496" i="1"/>
  <c r="AK1496" i="1"/>
  <c r="AJ1496" i="1"/>
  <c r="AG1496" i="1"/>
  <c r="AF1496" i="1"/>
  <c r="AE1496" i="1"/>
  <c r="AC1496" i="1"/>
  <c r="AB1496" i="1"/>
  <c r="AA1496" i="1"/>
  <c r="Z1496" i="1"/>
  <c r="W1496" i="1"/>
  <c r="AH1496" i="1"/>
  <c r="AD1496" i="1"/>
  <c r="Y1496" i="1"/>
  <c r="X1496" i="1"/>
  <c r="V1496" i="1"/>
  <c r="AQ1767" i="1"/>
  <c r="S1767" i="1"/>
  <c r="AP1767" i="1"/>
  <c r="R1767" i="1"/>
  <c r="AO1767" i="1"/>
  <c r="Q1767" i="1"/>
  <c r="AN1767" i="1"/>
  <c r="P1767" i="1"/>
  <c r="AM1767" i="1"/>
  <c r="O1767" i="1"/>
  <c r="AL1767" i="1"/>
  <c r="N1767" i="1"/>
  <c r="AJ1767" i="1"/>
  <c r="L1767" i="1"/>
  <c r="AS1767" i="1"/>
  <c r="U1767" i="1"/>
  <c r="AD1767" i="1"/>
  <c r="AB1767" i="1"/>
  <c r="AA1767" i="1"/>
  <c r="Z1767" i="1"/>
  <c r="Y1767" i="1"/>
  <c r="W1767" i="1"/>
  <c r="T1767" i="1"/>
  <c r="M1767" i="1"/>
  <c r="AX1767" i="1"/>
  <c r="AU1767" i="1"/>
  <c r="AR1767" i="1"/>
  <c r="AG1767" i="1"/>
  <c r="AF1767" i="1"/>
  <c r="AY1767" i="1"/>
  <c r="AW1767" i="1"/>
  <c r="AV1767" i="1"/>
  <c r="AT1767" i="1"/>
  <c r="AK1767" i="1"/>
  <c r="AI1767" i="1"/>
  <c r="AH1767" i="1"/>
  <c r="AE1767" i="1"/>
  <c r="AC1767" i="1"/>
  <c r="X1767" i="1"/>
  <c r="V1767" i="1"/>
  <c r="K1767" i="1"/>
  <c r="AR920" i="1"/>
  <c r="T920" i="1"/>
  <c r="AH920" i="1"/>
  <c r="AG920" i="1"/>
  <c r="AE920" i="1"/>
  <c r="AD920" i="1"/>
  <c r="AC920" i="1"/>
  <c r="AA920" i="1"/>
  <c r="AX920" i="1"/>
  <c r="Y920" i="1"/>
  <c r="AT920" i="1"/>
  <c r="U920" i="1"/>
  <c r="AS920" i="1"/>
  <c r="S920" i="1"/>
  <c r="P920" i="1"/>
  <c r="O920" i="1"/>
  <c r="N920" i="1"/>
  <c r="AY920" i="1"/>
  <c r="M920" i="1"/>
  <c r="AW920" i="1"/>
  <c r="L920" i="1"/>
  <c r="AV920" i="1"/>
  <c r="K920" i="1"/>
  <c r="AQ920" i="1"/>
  <c r="AP920" i="1"/>
  <c r="AO920" i="1"/>
  <c r="AN920" i="1"/>
  <c r="AL920" i="1"/>
  <c r="AK920" i="1"/>
  <c r="AJ920" i="1"/>
  <c r="AF920" i="1"/>
  <c r="AB920" i="1"/>
  <c r="Z920" i="1"/>
  <c r="X920" i="1"/>
  <c r="V920" i="1"/>
  <c r="R920" i="1"/>
  <c r="AU920" i="1"/>
  <c r="AM920" i="1"/>
  <c r="AI920" i="1"/>
  <c r="W920" i="1"/>
  <c r="Q920" i="1"/>
  <c r="AV961" i="1"/>
  <c r="X961" i="1"/>
  <c r="AS961" i="1"/>
  <c r="AR961" i="1"/>
  <c r="T961" i="1"/>
  <c r="AQ961" i="1"/>
  <c r="S961" i="1"/>
  <c r="AN961" i="1"/>
  <c r="P961" i="1"/>
  <c r="AM961" i="1"/>
  <c r="O961" i="1"/>
  <c r="AK961" i="1"/>
  <c r="M961" i="1"/>
  <c r="AJ961" i="1"/>
  <c r="L961" i="1"/>
  <c r="AI961" i="1"/>
  <c r="K961" i="1"/>
  <c r="AL961" i="1"/>
  <c r="AH961" i="1"/>
  <c r="AG961" i="1"/>
  <c r="AF961" i="1"/>
  <c r="AE961" i="1"/>
  <c r="AD961" i="1"/>
  <c r="AB961" i="1"/>
  <c r="AA961" i="1"/>
  <c r="Z961" i="1"/>
  <c r="Y961" i="1"/>
  <c r="V961" i="1"/>
  <c r="U961" i="1"/>
  <c r="R961" i="1"/>
  <c r="N961" i="1"/>
  <c r="AY961" i="1"/>
  <c r="AX961" i="1"/>
  <c r="AW961" i="1"/>
  <c r="AT961" i="1"/>
  <c r="AP961" i="1"/>
  <c r="AU961" i="1"/>
  <c r="AO961" i="1"/>
  <c r="W961" i="1"/>
  <c r="Q961" i="1"/>
  <c r="AC961" i="1"/>
  <c r="AX699" i="1"/>
  <c r="Z699" i="1"/>
  <c r="AV699" i="1"/>
  <c r="X699" i="1"/>
  <c r="AU699" i="1"/>
  <c r="W699" i="1"/>
  <c r="AT699" i="1"/>
  <c r="V699" i="1"/>
  <c r="AQ699" i="1"/>
  <c r="S699" i="1"/>
  <c r="AP699" i="1"/>
  <c r="R699" i="1"/>
  <c r="AL699" i="1"/>
  <c r="N699" i="1"/>
  <c r="AE699" i="1"/>
  <c r="AD699" i="1"/>
  <c r="AC699" i="1"/>
  <c r="AB699" i="1"/>
  <c r="AA699" i="1"/>
  <c r="Y699" i="1"/>
  <c r="U699" i="1"/>
  <c r="T699" i="1"/>
  <c r="Q699" i="1"/>
  <c r="P699" i="1"/>
  <c r="O699" i="1"/>
  <c r="AY699" i="1"/>
  <c r="M699" i="1"/>
  <c r="AW699" i="1"/>
  <c r="L699" i="1"/>
  <c r="AS699" i="1"/>
  <c r="K699" i="1"/>
  <c r="AR699" i="1"/>
  <c r="AO699" i="1"/>
  <c r="AN699" i="1"/>
  <c r="AM699" i="1"/>
  <c r="AK699" i="1"/>
  <c r="AJ699" i="1"/>
  <c r="AI699" i="1"/>
  <c r="AH699" i="1"/>
  <c r="AG699" i="1"/>
  <c r="AF699" i="1"/>
  <c r="AR1890" i="1"/>
  <c r="AF1890" i="1"/>
  <c r="AE1890" i="1"/>
  <c r="AD1890" i="1"/>
  <c r="AO1890" i="1"/>
  <c r="N1890" i="1"/>
  <c r="AN1890" i="1"/>
  <c r="M1890" i="1"/>
  <c r="AL1890" i="1"/>
  <c r="K1890" i="1"/>
  <c r="AI1890" i="1"/>
  <c r="T1890" i="1"/>
  <c r="AY1890" i="1"/>
  <c r="S1890" i="1"/>
  <c r="AX1890" i="1"/>
  <c r="R1890" i="1"/>
  <c r="AW1890" i="1"/>
  <c r="Q1890" i="1"/>
  <c r="AV1890" i="1"/>
  <c r="P1890" i="1"/>
  <c r="AU1890" i="1"/>
  <c r="O1890" i="1"/>
  <c r="AK1890" i="1"/>
  <c r="V1890" i="1"/>
  <c r="AQ1890" i="1"/>
  <c r="AP1890" i="1"/>
  <c r="AM1890" i="1"/>
  <c r="AJ1890" i="1"/>
  <c r="AH1890" i="1"/>
  <c r="AG1890" i="1"/>
  <c r="X1890" i="1"/>
  <c r="L1890" i="1"/>
  <c r="AT1890" i="1"/>
  <c r="AC1890" i="1"/>
  <c r="AB1890" i="1"/>
  <c r="Z1890" i="1"/>
  <c r="Y1890" i="1"/>
  <c r="AA1890" i="1"/>
  <c r="W1890" i="1"/>
  <c r="U1890" i="1"/>
  <c r="AS1890" i="1"/>
  <c r="AP1966" i="1"/>
  <c r="R1966" i="1"/>
  <c r="AY1966" i="1"/>
  <c r="Z1966" i="1"/>
  <c r="AX1966" i="1"/>
  <c r="Y1966" i="1"/>
  <c r="AU1966" i="1"/>
  <c r="V1966" i="1"/>
  <c r="AF1966" i="1"/>
  <c r="AD1966" i="1"/>
  <c r="AC1966" i="1"/>
  <c r="AQ1966" i="1"/>
  <c r="K1966" i="1"/>
  <c r="AO1966" i="1"/>
  <c r="AN1966" i="1"/>
  <c r="AM1966" i="1"/>
  <c r="AL1966" i="1"/>
  <c r="AH1966" i="1"/>
  <c r="AG1966" i="1"/>
  <c r="AE1966" i="1"/>
  <c r="AB1966" i="1"/>
  <c r="AA1966" i="1"/>
  <c r="AW1966" i="1"/>
  <c r="AJ1966" i="1"/>
  <c r="P1966" i="1"/>
  <c r="O1966" i="1"/>
  <c r="N1966" i="1"/>
  <c r="M1966" i="1"/>
  <c r="AK1966" i="1"/>
  <c r="W1966" i="1"/>
  <c r="Q1966" i="1"/>
  <c r="L1966" i="1"/>
  <c r="AR1966" i="1"/>
  <c r="AT1966" i="1"/>
  <c r="AS1966" i="1"/>
  <c r="AI1966" i="1"/>
  <c r="X1966" i="1"/>
  <c r="AV1966" i="1"/>
  <c r="S1966" i="1"/>
  <c r="T1966" i="1"/>
  <c r="U1966" i="1"/>
  <c r="AF1873" i="1"/>
  <c r="AE1873" i="1"/>
  <c r="AD1873" i="1"/>
  <c r="AM1873" i="1"/>
  <c r="L1873" i="1"/>
  <c r="AL1873" i="1"/>
  <c r="K1873" i="1"/>
  <c r="AJ1873" i="1"/>
  <c r="AP1873" i="1"/>
  <c r="AO1873" i="1"/>
  <c r="AN1873" i="1"/>
  <c r="AK1873" i="1"/>
  <c r="AI1873" i="1"/>
  <c r="AH1873" i="1"/>
  <c r="AR1873" i="1"/>
  <c r="N1873" i="1"/>
  <c r="V1873" i="1"/>
  <c r="T1873" i="1"/>
  <c r="S1873" i="1"/>
  <c r="R1873" i="1"/>
  <c r="Q1873" i="1"/>
  <c r="AS1873" i="1"/>
  <c r="X1873" i="1"/>
  <c r="Z1873" i="1"/>
  <c r="AW1873" i="1"/>
  <c r="AV1873" i="1"/>
  <c r="AQ1873" i="1"/>
  <c r="AG1873" i="1"/>
  <c r="AC1873" i="1"/>
  <c r="AB1873" i="1"/>
  <c r="Y1873" i="1"/>
  <c r="W1873" i="1"/>
  <c r="AY1873" i="1"/>
  <c r="AU1873" i="1"/>
  <c r="AT1873" i="1"/>
  <c r="U1873" i="1"/>
  <c r="O1873" i="1"/>
  <c r="AX1873" i="1"/>
  <c r="AA1873" i="1"/>
  <c r="P1873" i="1"/>
  <c r="M1873" i="1"/>
  <c r="AW1930" i="1"/>
  <c r="Y1930" i="1"/>
  <c r="AT1930" i="1"/>
  <c r="V1930" i="1"/>
  <c r="AS1930" i="1"/>
  <c r="S1930" i="1"/>
  <c r="AD1930" i="1"/>
  <c r="AB1930" i="1"/>
  <c r="AA1930" i="1"/>
  <c r="AK1930" i="1"/>
  <c r="AJ1930" i="1"/>
  <c r="AI1930" i="1"/>
  <c r="AH1930" i="1"/>
  <c r="AG1930" i="1"/>
  <c r="AE1930" i="1"/>
  <c r="T1930" i="1"/>
  <c r="AP1930" i="1"/>
  <c r="K1930" i="1"/>
  <c r="R1930" i="1"/>
  <c r="Q1930" i="1"/>
  <c r="P1930" i="1"/>
  <c r="N1930" i="1"/>
  <c r="AF1930" i="1"/>
  <c r="AC1930" i="1"/>
  <c r="Z1930" i="1"/>
  <c r="W1930" i="1"/>
  <c r="U1930" i="1"/>
  <c r="O1930" i="1"/>
  <c r="M1930" i="1"/>
  <c r="AY1930" i="1"/>
  <c r="AO1930" i="1"/>
  <c r="AL1930" i="1"/>
  <c r="AU1930" i="1"/>
  <c r="AR1930" i="1"/>
  <c r="AQ1930" i="1"/>
  <c r="AN1930" i="1"/>
  <c r="AM1930" i="1"/>
  <c r="X1930" i="1"/>
  <c r="AX1930" i="1"/>
  <c r="AV1930" i="1"/>
  <c r="L1930" i="1"/>
  <c r="AP1735" i="1"/>
  <c r="R1735" i="1"/>
  <c r="AO1735" i="1"/>
  <c r="Q1735" i="1"/>
  <c r="AN1735" i="1"/>
  <c r="P1735" i="1"/>
  <c r="AM1735" i="1"/>
  <c r="O1735" i="1"/>
  <c r="AL1735" i="1"/>
  <c r="N1735" i="1"/>
  <c r="Z1735" i="1"/>
  <c r="X1735" i="1"/>
  <c r="AV1735" i="1"/>
  <c r="S1735" i="1"/>
  <c r="AS1735" i="1"/>
  <c r="K1735" i="1"/>
  <c r="AQ1735" i="1"/>
  <c r="AB1735" i="1"/>
  <c r="AY1735" i="1"/>
  <c r="AX1735" i="1"/>
  <c r="AW1735" i="1"/>
  <c r="AU1735" i="1"/>
  <c r="AT1735" i="1"/>
  <c r="AR1735" i="1"/>
  <c r="AK1735" i="1"/>
  <c r="AJ1735" i="1"/>
  <c r="AI1735" i="1"/>
  <c r="AH1735" i="1"/>
  <c r="AG1735" i="1"/>
  <c r="AF1735" i="1"/>
  <c r="AE1735" i="1"/>
  <c r="AD1735" i="1"/>
  <c r="AC1735" i="1"/>
  <c r="AA1735" i="1"/>
  <c r="Y1735" i="1"/>
  <c r="W1735" i="1"/>
  <c r="V1735" i="1"/>
  <c r="U1735" i="1"/>
  <c r="T1735" i="1"/>
  <c r="M1735" i="1"/>
  <c r="L1735" i="1"/>
  <c r="AM1661" i="1"/>
  <c r="O1661" i="1"/>
  <c r="AL1661" i="1"/>
  <c r="N1661" i="1"/>
  <c r="AK1661" i="1"/>
  <c r="M1661" i="1"/>
  <c r="AJ1661" i="1"/>
  <c r="L1661" i="1"/>
  <c r="AI1661" i="1"/>
  <c r="K1661" i="1"/>
  <c r="AH1661" i="1"/>
  <c r="AO1661" i="1"/>
  <c r="Q1661" i="1"/>
  <c r="Z1661" i="1"/>
  <c r="Y1661" i="1"/>
  <c r="X1661" i="1"/>
  <c r="W1661" i="1"/>
  <c r="V1661" i="1"/>
  <c r="U1661" i="1"/>
  <c r="AY1661" i="1"/>
  <c r="T1661" i="1"/>
  <c r="AX1661" i="1"/>
  <c r="S1661" i="1"/>
  <c r="AW1661" i="1"/>
  <c r="R1661" i="1"/>
  <c r="AV1661" i="1"/>
  <c r="P1661" i="1"/>
  <c r="AU1661" i="1"/>
  <c r="AT1661" i="1"/>
  <c r="AS1661" i="1"/>
  <c r="AR1661" i="1"/>
  <c r="AQ1661" i="1"/>
  <c r="AG1661" i="1"/>
  <c r="AF1661" i="1"/>
  <c r="AB1661" i="1"/>
  <c r="AP1661" i="1"/>
  <c r="AN1661" i="1"/>
  <c r="AE1661" i="1"/>
  <c r="AD1661" i="1"/>
  <c r="AC1661" i="1"/>
  <c r="AA1661" i="1"/>
  <c r="AM1703" i="1"/>
  <c r="O1703" i="1"/>
  <c r="AL1703" i="1"/>
  <c r="N1703" i="1"/>
  <c r="AK1703" i="1"/>
  <c r="M1703" i="1"/>
  <c r="AJ1703" i="1"/>
  <c r="L1703" i="1"/>
  <c r="AI1703" i="1"/>
  <c r="K1703" i="1"/>
  <c r="AH1703" i="1"/>
  <c r="AG1703" i="1"/>
  <c r="AF1703" i="1"/>
  <c r="AO1703" i="1"/>
  <c r="Q1703" i="1"/>
  <c r="AS1703" i="1"/>
  <c r="AR1703" i="1"/>
  <c r="AQ1703" i="1"/>
  <c r="AP1703" i="1"/>
  <c r="AN1703" i="1"/>
  <c r="AE1703" i="1"/>
  <c r="AD1703" i="1"/>
  <c r="AC1703" i="1"/>
  <c r="AB1703" i="1"/>
  <c r="AA1703" i="1"/>
  <c r="Z1703" i="1"/>
  <c r="Y1703" i="1"/>
  <c r="X1703" i="1"/>
  <c r="W1703" i="1"/>
  <c r="V1703" i="1"/>
  <c r="U1703" i="1"/>
  <c r="T1703" i="1"/>
  <c r="S1703" i="1"/>
  <c r="AY1703" i="1"/>
  <c r="R1703" i="1"/>
  <c r="AX1703" i="1"/>
  <c r="P1703" i="1"/>
  <c r="AW1703" i="1"/>
  <c r="AV1703" i="1"/>
  <c r="AU1703" i="1"/>
  <c r="AT1703" i="1"/>
  <c r="J1626" i="1"/>
  <c r="J1598" i="1"/>
  <c r="AV1518" i="1"/>
  <c r="X1518" i="1"/>
  <c r="AU1518" i="1"/>
  <c r="AT1518" i="1"/>
  <c r="V1518" i="1"/>
  <c r="AR1518" i="1"/>
  <c r="AQ1518" i="1"/>
  <c r="S1518" i="1"/>
  <c r="AM1518" i="1"/>
  <c r="L1518" i="1"/>
  <c r="AL1518" i="1"/>
  <c r="K1518" i="1"/>
  <c r="AK1518" i="1"/>
  <c r="AJ1518" i="1"/>
  <c r="AH1518" i="1"/>
  <c r="AF1518" i="1"/>
  <c r="AC1518" i="1"/>
  <c r="AA1518" i="1"/>
  <c r="W1518" i="1"/>
  <c r="AX1518" i="1"/>
  <c r="R1518" i="1"/>
  <c r="AP1518" i="1"/>
  <c r="O1518" i="1"/>
  <c r="N1518" i="1"/>
  <c r="M1518" i="1"/>
  <c r="AY1518" i="1"/>
  <c r="AW1518" i="1"/>
  <c r="AS1518" i="1"/>
  <c r="AO1518" i="1"/>
  <c r="AN1518" i="1"/>
  <c r="AI1518" i="1"/>
  <c r="AG1518" i="1"/>
  <c r="AE1518" i="1"/>
  <c r="AD1518" i="1"/>
  <c r="AB1518" i="1"/>
  <c r="Z1518" i="1"/>
  <c r="Y1518" i="1"/>
  <c r="U1518" i="1"/>
  <c r="T1518" i="1"/>
  <c r="Q1518" i="1"/>
  <c r="P1518" i="1"/>
  <c r="J1479" i="1"/>
  <c r="J1456" i="1"/>
  <c r="J1409" i="1"/>
  <c r="AI1328" i="1"/>
  <c r="K1328" i="1"/>
  <c r="AH1328" i="1"/>
  <c r="AG1328" i="1"/>
  <c r="AF1328" i="1"/>
  <c r="AE1328" i="1"/>
  <c r="AQ1328" i="1"/>
  <c r="N1328" i="1"/>
  <c r="AP1328" i="1"/>
  <c r="M1328" i="1"/>
  <c r="AO1328" i="1"/>
  <c r="L1328" i="1"/>
  <c r="AN1328" i="1"/>
  <c r="AM1328" i="1"/>
  <c r="AL1328" i="1"/>
  <c r="AJ1328" i="1"/>
  <c r="AD1328" i="1"/>
  <c r="AC1328" i="1"/>
  <c r="AB1328" i="1"/>
  <c r="AA1328" i="1"/>
  <c r="Z1328" i="1"/>
  <c r="Y1328" i="1"/>
  <c r="X1328" i="1"/>
  <c r="W1328" i="1"/>
  <c r="AY1328" i="1"/>
  <c r="V1328" i="1"/>
  <c r="AX1328" i="1"/>
  <c r="U1328" i="1"/>
  <c r="AV1328" i="1"/>
  <c r="S1328" i="1"/>
  <c r="AT1328" i="1"/>
  <c r="Q1328" i="1"/>
  <c r="AW1328" i="1"/>
  <c r="AU1328" i="1"/>
  <c r="AS1328" i="1"/>
  <c r="AR1328" i="1"/>
  <c r="AK1328" i="1"/>
  <c r="T1328" i="1"/>
  <c r="R1328" i="1"/>
  <c r="P1328" i="1"/>
  <c r="O1328" i="1"/>
  <c r="AI1370" i="1"/>
  <c r="K1370" i="1"/>
  <c r="AH1370" i="1"/>
  <c r="AG1370" i="1"/>
  <c r="AF1370" i="1"/>
  <c r="AE1370" i="1"/>
  <c r="AL1370" i="1"/>
  <c r="N1370" i="1"/>
  <c r="AU1370" i="1"/>
  <c r="Q1370" i="1"/>
  <c r="AT1370" i="1"/>
  <c r="P1370" i="1"/>
  <c r="AS1370" i="1"/>
  <c r="O1370" i="1"/>
  <c r="AR1370" i="1"/>
  <c r="M1370" i="1"/>
  <c r="AQ1370" i="1"/>
  <c r="L1370" i="1"/>
  <c r="AP1370" i="1"/>
  <c r="AO1370" i="1"/>
  <c r="AN1370" i="1"/>
  <c r="AM1370" i="1"/>
  <c r="AK1370" i="1"/>
  <c r="AJ1370" i="1"/>
  <c r="AD1370" i="1"/>
  <c r="AC1370" i="1"/>
  <c r="AB1370" i="1"/>
  <c r="AA1370" i="1"/>
  <c r="Z1370" i="1"/>
  <c r="Y1370" i="1"/>
  <c r="X1370" i="1"/>
  <c r="W1370" i="1"/>
  <c r="V1370" i="1"/>
  <c r="AY1370" i="1"/>
  <c r="U1370" i="1"/>
  <c r="AX1370" i="1"/>
  <c r="T1370" i="1"/>
  <c r="AW1370" i="1"/>
  <c r="AV1370" i="1"/>
  <c r="S1370" i="1"/>
  <c r="R1370" i="1"/>
  <c r="J1354" i="1"/>
  <c r="J1333" i="1"/>
  <c r="AR85" i="2" s="1"/>
  <c r="J1371" i="1"/>
  <c r="J1355" i="1"/>
  <c r="X47" i="2" s="1"/>
  <c r="J1339" i="1"/>
  <c r="J1224" i="1"/>
  <c r="AT1268" i="1"/>
  <c r="V1268" i="1"/>
  <c r="AS1268" i="1"/>
  <c r="U1268" i="1"/>
  <c r="AR1268" i="1"/>
  <c r="T1268" i="1"/>
  <c r="AQ1268" i="1"/>
  <c r="S1268" i="1"/>
  <c r="AO1268" i="1"/>
  <c r="Q1268" i="1"/>
  <c r="AW1268" i="1"/>
  <c r="Y1268" i="1"/>
  <c r="AY1268" i="1"/>
  <c r="O1268" i="1"/>
  <c r="AX1268" i="1"/>
  <c r="N1268" i="1"/>
  <c r="AU1268" i="1"/>
  <c r="L1268" i="1"/>
  <c r="AP1268" i="1"/>
  <c r="K1268" i="1"/>
  <c r="AN1268" i="1"/>
  <c r="AM1268" i="1"/>
  <c r="AL1268" i="1"/>
  <c r="AK1268" i="1"/>
  <c r="AJ1268" i="1"/>
  <c r="AH1268" i="1"/>
  <c r="AF1268" i="1"/>
  <c r="AA1268" i="1"/>
  <c r="AG1268" i="1"/>
  <c r="AE1268" i="1"/>
  <c r="AD1268" i="1"/>
  <c r="AC1268" i="1"/>
  <c r="AB1268" i="1"/>
  <c r="Z1268" i="1"/>
  <c r="X1268" i="1"/>
  <c r="W1268" i="1"/>
  <c r="R1268" i="1"/>
  <c r="P1268" i="1"/>
  <c r="M1268" i="1"/>
  <c r="AV1268" i="1"/>
  <c r="AI1268" i="1"/>
  <c r="AT1260" i="1"/>
  <c r="V1260" i="1"/>
  <c r="AS1260" i="1"/>
  <c r="U1260" i="1"/>
  <c r="AR1260" i="1"/>
  <c r="T1260" i="1"/>
  <c r="AQ1260" i="1"/>
  <c r="S1260" i="1"/>
  <c r="AO1260" i="1"/>
  <c r="Q1260" i="1"/>
  <c r="AW1260" i="1"/>
  <c r="Y1260" i="1"/>
  <c r="AX1260" i="1"/>
  <c r="N1260" i="1"/>
  <c r="AU1260" i="1"/>
  <c r="L1260" i="1"/>
  <c r="AP1260" i="1"/>
  <c r="K1260" i="1"/>
  <c r="AN1260" i="1"/>
  <c r="AM1260" i="1"/>
  <c r="AL1260" i="1"/>
  <c r="AK1260" i="1"/>
  <c r="AJ1260" i="1"/>
  <c r="AF1260" i="1"/>
  <c r="AA1260" i="1"/>
  <c r="AV1260" i="1"/>
  <c r="AI1260" i="1"/>
  <c r="AH1260" i="1"/>
  <c r="AG1260" i="1"/>
  <c r="AE1260" i="1"/>
  <c r="AD1260" i="1"/>
  <c r="AC1260" i="1"/>
  <c r="AB1260" i="1"/>
  <c r="Z1260" i="1"/>
  <c r="X1260" i="1"/>
  <c r="W1260" i="1"/>
  <c r="R1260" i="1"/>
  <c r="P1260" i="1"/>
  <c r="O1260" i="1"/>
  <c r="M1260" i="1"/>
  <c r="AY1260" i="1"/>
  <c r="AI1291" i="1"/>
  <c r="K1291" i="1"/>
  <c r="AX1291" i="1"/>
  <c r="Y1291" i="1"/>
  <c r="AW1291" i="1"/>
  <c r="X1291" i="1"/>
  <c r="AV1291" i="1"/>
  <c r="W1291" i="1"/>
  <c r="AU1291" i="1"/>
  <c r="V1291" i="1"/>
  <c r="AS1291" i="1"/>
  <c r="T1291" i="1"/>
  <c r="AB1291" i="1"/>
  <c r="AK1291" i="1"/>
  <c r="AJ1291" i="1"/>
  <c r="AH1291" i="1"/>
  <c r="AG1291" i="1"/>
  <c r="AF1291" i="1"/>
  <c r="AE1291" i="1"/>
  <c r="AD1291" i="1"/>
  <c r="AC1291" i="1"/>
  <c r="AA1291" i="1"/>
  <c r="Z1291" i="1"/>
  <c r="U1291" i="1"/>
  <c r="S1291" i="1"/>
  <c r="Q1291" i="1"/>
  <c r="P1291" i="1"/>
  <c r="AT1291" i="1"/>
  <c r="N1291" i="1"/>
  <c r="AR1291" i="1"/>
  <c r="M1291" i="1"/>
  <c r="AQ1291" i="1"/>
  <c r="L1291" i="1"/>
  <c r="AY1291" i="1"/>
  <c r="AP1291" i="1"/>
  <c r="AO1291" i="1"/>
  <c r="AN1291" i="1"/>
  <c r="AM1291" i="1"/>
  <c r="AL1291" i="1"/>
  <c r="R1291" i="1"/>
  <c r="O1291" i="1"/>
  <c r="AW1203" i="1"/>
  <c r="Y1203" i="1"/>
  <c r="AV1203" i="1"/>
  <c r="X1203" i="1"/>
  <c r="AU1203" i="1"/>
  <c r="W1203" i="1"/>
  <c r="AS1203" i="1"/>
  <c r="U1203" i="1"/>
  <c r="Q97" i="2" s="1"/>
  <c r="AQ1203" i="1"/>
  <c r="S1203" i="1"/>
  <c r="AN1203" i="1"/>
  <c r="P1203" i="1"/>
  <c r="AB1203" i="1"/>
  <c r="AM1203" i="1"/>
  <c r="AL1203" i="1"/>
  <c r="AK1203" i="1"/>
  <c r="AJ1203" i="1"/>
  <c r="AI1203" i="1"/>
  <c r="AH1203" i="1"/>
  <c r="AG1203" i="1"/>
  <c r="AF1203" i="1"/>
  <c r="AE1203" i="1"/>
  <c r="AD1203" i="1"/>
  <c r="AC1203" i="1"/>
  <c r="AA1203" i="1"/>
  <c r="Z1203" i="1"/>
  <c r="V1203" i="1"/>
  <c r="T1203" i="1"/>
  <c r="R1203" i="1"/>
  <c r="Q1203" i="1"/>
  <c r="O1203" i="1"/>
  <c r="AY1203" i="1"/>
  <c r="N1203" i="1"/>
  <c r="AX1203" i="1"/>
  <c r="M1203" i="1"/>
  <c r="AT1203" i="1"/>
  <c r="L1203" i="1"/>
  <c r="AR1203" i="1"/>
  <c r="K1203" i="1"/>
  <c r="AP1203" i="1"/>
  <c r="AO1203" i="1"/>
  <c r="AV1161" i="1"/>
  <c r="X1161" i="1"/>
  <c r="AU1161" i="1"/>
  <c r="W1161" i="1"/>
  <c r="AC1161" i="1"/>
  <c r="AB1161" i="1"/>
  <c r="AA1161" i="1"/>
  <c r="Z1161" i="1"/>
  <c r="AY1161" i="1"/>
  <c r="Y1161" i="1"/>
  <c r="AX1161" i="1"/>
  <c r="V1161" i="1"/>
  <c r="AW1161" i="1"/>
  <c r="U1161" i="1"/>
  <c r="AT1161" i="1"/>
  <c r="T1161" i="1"/>
  <c r="AS1161" i="1"/>
  <c r="S1161" i="1"/>
  <c r="AR1161" i="1"/>
  <c r="AQ1161" i="1"/>
  <c r="Q1161" i="1"/>
  <c r="AP1161" i="1"/>
  <c r="P1161" i="1"/>
  <c r="AO1161" i="1"/>
  <c r="O1161" i="1"/>
  <c r="AM1161" i="1"/>
  <c r="M1161" i="1"/>
  <c r="AL1161" i="1"/>
  <c r="L1161" i="1"/>
  <c r="AK1161" i="1"/>
  <c r="K1161" i="1"/>
  <c r="AJ1161" i="1"/>
  <c r="AI1161" i="1"/>
  <c r="AH1161" i="1"/>
  <c r="AG1161" i="1"/>
  <c r="AF1161" i="1"/>
  <c r="AE1161" i="1"/>
  <c r="AN1161" i="1"/>
  <c r="AD1161" i="1"/>
  <c r="R1161" i="1"/>
  <c r="N1161" i="1"/>
  <c r="AI1136" i="1"/>
  <c r="K1136" i="1"/>
  <c r="AH1136" i="1"/>
  <c r="AF1136" i="1"/>
  <c r="AD1136" i="1"/>
  <c r="AB1136" i="1"/>
  <c r="AW1136" i="1"/>
  <c r="Y1136" i="1"/>
  <c r="AK1136" i="1"/>
  <c r="M1136" i="1"/>
  <c r="AT1136" i="1"/>
  <c r="O1136" i="1"/>
  <c r="AS1136" i="1"/>
  <c r="N1136" i="1"/>
  <c r="AR1136" i="1"/>
  <c r="L1136" i="1"/>
  <c r="AQ1136" i="1"/>
  <c r="AP1136" i="1"/>
  <c r="AO1136" i="1"/>
  <c r="AN1136" i="1"/>
  <c r="AM1136" i="1"/>
  <c r="AL1136" i="1"/>
  <c r="AJ1136" i="1"/>
  <c r="AG1136" i="1"/>
  <c r="AE1136" i="1"/>
  <c r="AC1136" i="1"/>
  <c r="AA1136" i="1"/>
  <c r="Z1136" i="1"/>
  <c r="X1136" i="1"/>
  <c r="W1136" i="1"/>
  <c r="V1136" i="1"/>
  <c r="U1136" i="1"/>
  <c r="T1136" i="1"/>
  <c r="AY1136" i="1"/>
  <c r="S1136" i="1"/>
  <c r="AV1136" i="1"/>
  <c r="Q1136" i="1"/>
  <c r="AX1136" i="1"/>
  <c r="AU1136" i="1"/>
  <c r="R1136" i="1"/>
  <c r="P1136" i="1"/>
  <c r="AI1068" i="1"/>
  <c r="K1068" i="1"/>
  <c r="AH1068" i="1"/>
  <c r="AF1068" i="1"/>
  <c r="AW1068" i="1"/>
  <c r="Y1068" i="1"/>
  <c r="AV1068" i="1"/>
  <c r="T1068" i="1"/>
  <c r="AU1068" i="1"/>
  <c r="S1068" i="1"/>
  <c r="AS1068" i="1"/>
  <c r="Q1068" i="1"/>
  <c r="AR1068" i="1"/>
  <c r="P1068" i="1"/>
  <c r="AO1068" i="1"/>
  <c r="M1068" i="1"/>
  <c r="AN1068" i="1"/>
  <c r="L1068" i="1"/>
  <c r="AK1068" i="1"/>
  <c r="W1068" i="1"/>
  <c r="V1068" i="1"/>
  <c r="U1068" i="1"/>
  <c r="R1068" i="1"/>
  <c r="O1068" i="1"/>
  <c r="N1068" i="1"/>
  <c r="AY1068" i="1"/>
  <c r="AX1068" i="1"/>
  <c r="AT1068" i="1"/>
  <c r="AQ1068" i="1"/>
  <c r="AP1068" i="1"/>
  <c r="AM1068" i="1"/>
  <c r="AL1068" i="1"/>
  <c r="AJ1068" i="1"/>
  <c r="AG1068" i="1"/>
  <c r="AE1068" i="1"/>
  <c r="AD1068" i="1"/>
  <c r="AC1068" i="1"/>
  <c r="AB1068" i="1"/>
  <c r="AA1068" i="1"/>
  <c r="Z1068" i="1"/>
  <c r="X1068" i="1"/>
  <c r="AH1064" i="1"/>
  <c r="AF1064" i="1"/>
  <c r="AW1064" i="1"/>
  <c r="Y1064" i="1"/>
  <c r="AO1064" i="1"/>
  <c r="N1064" i="1"/>
  <c r="AN1064" i="1"/>
  <c r="M1064" i="1"/>
  <c r="AL1064" i="1"/>
  <c r="K1064" i="1"/>
  <c r="AK1064" i="1"/>
  <c r="AG1064" i="1"/>
  <c r="AE1064" i="1"/>
  <c r="AB1064" i="1"/>
  <c r="S1064" i="1"/>
  <c r="R1064" i="1"/>
  <c r="Q1064" i="1"/>
  <c r="AY1064" i="1"/>
  <c r="P1064" i="1"/>
  <c r="AX1064" i="1"/>
  <c r="O1064" i="1"/>
  <c r="AV1064" i="1"/>
  <c r="L1064" i="1"/>
  <c r="AU1064" i="1"/>
  <c r="AT1064" i="1"/>
  <c r="AS1064" i="1"/>
  <c r="AR1064" i="1"/>
  <c r="AQ1064" i="1"/>
  <c r="AP1064" i="1"/>
  <c r="AM1064" i="1"/>
  <c r="AJ1064" i="1"/>
  <c r="AI1064" i="1"/>
  <c r="AD1064" i="1"/>
  <c r="AC1064" i="1"/>
  <c r="AA1064" i="1"/>
  <c r="Z1064" i="1"/>
  <c r="X1064" i="1"/>
  <c r="W1064" i="1"/>
  <c r="V1064" i="1"/>
  <c r="U1064" i="1"/>
  <c r="T1064" i="1"/>
  <c r="AR1017" i="1"/>
  <c r="T1017" i="1"/>
  <c r="AP1017" i="1"/>
  <c r="R1017" i="1"/>
  <c r="AO1017" i="1"/>
  <c r="Q1017" i="1"/>
  <c r="AL1017" i="1"/>
  <c r="N1017" i="1"/>
  <c r="AT1017" i="1"/>
  <c r="O1017" i="1"/>
  <c r="AM1017" i="1"/>
  <c r="AK1017" i="1"/>
  <c r="AH1017" i="1"/>
  <c r="AG1017" i="1"/>
  <c r="AE1017" i="1"/>
  <c r="AD1017" i="1"/>
  <c r="S1017" i="1"/>
  <c r="P1017" i="1"/>
  <c r="M1017" i="1"/>
  <c r="L1017" i="1"/>
  <c r="AY1017" i="1"/>
  <c r="K1017" i="1"/>
  <c r="AX1017" i="1"/>
  <c r="AW1017" i="1"/>
  <c r="AV1017" i="1"/>
  <c r="AU1017" i="1"/>
  <c r="AS1017" i="1"/>
  <c r="AQ1017" i="1"/>
  <c r="AN1017" i="1"/>
  <c r="AJ1017" i="1"/>
  <c r="AI1017" i="1"/>
  <c r="AF1017" i="1"/>
  <c r="AC1017" i="1"/>
  <c r="AB1017" i="1"/>
  <c r="AA1017" i="1"/>
  <c r="Z1017" i="1"/>
  <c r="Y1017" i="1"/>
  <c r="X1017" i="1"/>
  <c r="W1017" i="1"/>
  <c r="V1017" i="1"/>
  <c r="U1017" i="1"/>
  <c r="AV960" i="1"/>
  <c r="X960" i="1"/>
  <c r="AR960" i="1"/>
  <c r="T960" i="1"/>
  <c r="AQ960" i="1"/>
  <c r="S960" i="1"/>
  <c r="AN960" i="1"/>
  <c r="P960" i="1"/>
  <c r="AM960" i="1"/>
  <c r="O960" i="1"/>
  <c r="AK960" i="1"/>
  <c r="M960" i="1"/>
  <c r="AJ960" i="1"/>
  <c r="L960" i="1"/>
  <c r="AI960" i="1"/>
  <c r="K960" i="1"/>
  <c r="AY960" i="1"/>
  <c r="N960" i="1"/>
  <c r="AX960" i="1"/>
  <c r="AW960" i="1"/>
  <c r="AU960" i="1"/>
  <c r="AT960" i="1"/>
  <c r="AS960" i="1"/>
  <c r="AO960" i="1"/>
  <c r="AL960" i="1"/>
  <c r="AH960" i="1"/>
  <c r="AG960" i="1"/>
  <c r="AE960" i="1"/>
  <c r="AD960" i="1"/>
  <c r="AC960" i="1"/>
  <c r="AA960" i="1"/>
  <c r="Z960" i="1"/>
  <c r="Y960" i="1"/>
  <c r="W960" i="1"/>
  <c r="U960" i="1"/>
  <c r="R960" i="1"/>
  <c r="AP960" i="1"/>
  <c r="AF960" i="1"/>
  <c r="V960" i="1"/>
  <c r="Q960" i="1"/>
  <c r="AB960" i="1"/>
  <c r="AR926" i="1"/>
  <c r="T926" i="1"/>
  <c r="AM926" i="1"/>
  <c r="O926" i="1"/>
  <c r="AK926" i="1"/>
  <c r="M926" i="1"/>
  <c r="Z926" i="1"/>
  <c r="Y926" i="1"/>
  <c r="AY926" i="1"/>
  <c r="X926" i="1"/>
  <c r="AX926" i="1"/>
  <c r="W926" i="1"/>
  <c r="AW926" i="1"/>
  <c r="V926" i="1"/>
  <c r="AV926" i="1"/>
  <c r="U926" i="1"/>
  <c r="AT926" i="1"/>
  <c r="R926" i="1"/>
  <c r="AS926" i="1"/>
  <c r="Q926" i="1"/>
  <c r="AQ926" i="1"/>
  <c r="P926" i="1"/>
  <c r="AL926" i="1"/>
  <c r="AJ926" i="1"/>
  <c r="AB926" i="1"/>
  <c r="AA926" i="1"/>
  <c r="S926" i="1"/>
  <c r="N926" i="1"/>
  <c r="L926" i="1"/>
  <c r="K926" i="1"/>
  <c r="AU926" i="1"/>
  <c r="AP926" i="1"/>
  <c r="AN926" i="1"/>
  <c r="AI926" i="1"/>
  <c r="AH926" i="1"/>
  <c r="AG926" i="1"/>
  <c r="AE926" i="1"/>
  <c r="AD926" i="1"/>
  <c r="AO926" i="1"/>
  <c r="AF926" i="1"/>
  <c r="AC926" i="1"/>
  <c r="AR923" i="1"/>
  <c r="T923" i="1"/>
  <c r="AN923" i="1"/>
  <c r="O923" i="1"/>
  <c r="AM923" i="1"/>
  <c r="N923" i="1"/>
  <c r="AL923" i="1"/>
  <c r="M923" i="1"/>
  <c r="AK923" i="1"/>
  <c r="L923" i="1"/>
  <c r="AJ923" i="1"/>
  <c r="K923" i="1"/>
  <c r="AI923" i="1"/>
  <c r="AG923" i="1"/>
  <c r="AF923" i="1"/>
  <c r="AE923" i="1"/>
  <c r="AA923" i="1"/>
  <c r="AY923" i="1"/>
  <c r="Z923" i="1"/>
  <c r="AC923" i="1"/>
  <c r="AB923" i="1"/>
  <c r="Y923" i="1"/>
  <c r="X923" i="1"/>
  <c r="W923" i="1"/>
  <c r="V923" i="1"/>
  <c r="S923" i="1"/>
  <c r="R923" i="1"/>
  <c r="Q923" i="1"/>
  <c r="P923" i="1"/>
  <c r="AX923" i="1"/>
  <c r="AW923" i="1"/>
  <c r="AU923" i="1"/>
  <c r="AT923" i="1"/>
  <c r="AS923" i="1"/>
  <c r="AQ923" i="1"/>
  <c r="AO923" i="1"/>
  <c r="AH923" i="1"/>
  <c r="AV923" i="1"/>
  <c r="AP923" i="1"/>
  <c r="AD923" i="1"/>
  <c r="U923" i="1"/>
  <c r="AR939" i="1"/>
  <c r="T939" i="1"/>
  <c r="AQ939" i="1"/>
  <c r="S939" i="1"/>
  <c r="AN939" i="1"/>
  <c r="P939" i="1"/>
  <c r="AM939" i="1"/>
  <c r="O939" i="1"/>
  <c r="K84" i="2" s="1"/>
  <c r="AK939" i="1"/>
  <c r="M939" i="1"/>
  <c r="AJ939" i="1"/>
  <c r="L939" i="1"/>
  <c r="AI939" i="1"/>
  <c r="K939" i="1"/>
  <c r="AF939" i="1"/>
  <c r="AE939" i="1"/>
  <c r="AD939" i="1"/>
  <c r="AC939" i="1"/>
  <c r="AB939" i="1"/>
  <c r="AA939" i="1"/>
  <c r="Y939" i="1"/>
  <c r="X939" i="1"/>
  <c r="W939" i="1"/>
  <c r="V939" i="1"/>
  <c r="AY939" i="1"/>
  <c r="R939" i="1"/>
  <c r="AX939" i="1"/>
  <c r="Q939" i="1"/>
  <c r="AW939" i="1"/>
  <c r="N939" i="1"/>
  <c r="AG939" i="1"/>
  <c r="Z939" i="1"/>
  <c r="U939" i="1"/>
  <c r="AV939" i="1"/>
  <c r="AU939" i="1"/>
  <c r="AT939" i="1"/>
  <c r="AS939" i="1"/>
  <c r="AO939" i="1"/>
  <c r="AL939" i="1"/>
  <c r="AP939" i="1"/>
  <c r="AH939" i="1"/>
  <c r="AW903" i="1"/>
  <c r="Y903" i="1"/>
  <c r="AV903" i="1"/>
  <c r="X903" i="1"/>
  <c r="AS903" i="1"/>
  <c r="U903" i="1"/>
  <c r="AR903" i="1"/>
  <c r="T903" i="1"/>
  <c r="AN903" i="1"/>
  <c r="P903" i="1"/>
  <c r="AJ903" i="1"/>
  <c r="L903" i="1"/>
  <c r="V903" i="1"/>
  <c r="S903" i="1"/>
  <c r="R903" i="1"/>
  <c r="AY903" i="1"/>
  <c r="Q903" i="1"/>
  <c r="AX903" i="1"/>
  <c r="O903" i="1"/>
  <c r="AU903" i="1"/>
  <c r="N903" i="1"/>
  <c r="AQ903" i="1"/>
  <c r="K903" i="1"/>
  <c r="AP903" i="1"/>
  <c r="AO903" i="1"/>
  <c r="AM903" i="1"/>
  <c r="AK903" i="1"/>
  <c r="AI903" i="1"/>
  <c r="AH903" i="1"/>
  <c r="AF903" i="1"/>
  <c r="AE903" i="1"/>
  <c r="AD903" i="1"/>
  <c r="AC903" i="1"/>
  <c r="AA903" i="1"/>
  <c r="Z903" i="1"/>
  <c r="AT903" i="1"/>
  <c r="AL903" i="1"/>
  <c r="AG903" i="1"/>
  <c r="AB903" i="1"/>
  <c r="W903" i="1"/>
  <c r="M903" i="1"/>
  <c r="AV858" i="1"/>
  <c r="X858" i="1"/>
  <c r="AU858" i="1"/>
  <c r="W858" i="1"/>
  <c r="AT858" i="1"/>
  <c r="V858" i="1"/>
  <c r="AS858" i="1"/>
  <c r="U858" i="1"/>
  <c r="AR858" i="1"/>
  <c r="T858" i="1"/>
  <c r="AQ858" i="1"/>
  <c r="S858" i="1"/>
  <c r="AO858" i="1"/>
  <c r="Q858" i="1"/>
  <c r="AM858" i="1"/>
  <c r="O858" i="1"/>
  <c r="AI858" i="1"/>
  <c r="K858" i="1"/>
  <c r="AG858" i="1"/>
  <c r="AF858" i="1"/>
  <c r="AE858" i="1"/>
  <c r="AD858" i="1"/>
  <c r="AC858" i="1"/>
  <c r="AB858" i="1"/>
  <c r="AA858" i="1"/>
  <c r="Z858" i="1"/>
  <c r="Y858" i="1"/>
  <c r="R858" i="1"/>
  <c r="P858" i="1"/>
  <c r="N858" i="1"/>
  <c r="M858" i="1"/>
  <c r="L858" i="1"/>
  <c r="AY858" i="1"/>
  <c r="AX858" i="1"/>
  <c r="AW858" i="1"/>
  <c r="AP858" i="1"/>
  <c r="AN858" i="1"/>
  <c r="AL858" i="1"/>
  <c r="AK858" i="1"/>
  <c r="AJ858" i="1"/>
  <c r="AH858" i="1"/>
  <c r="AV846" i="1"/>
  <c r="X846" i="1"/>
  <c r="AU846" i="1"/>
  <c r="W846" i="1"/>
  <c r="AT846" i="1"/>
  <c r="V846" i="1"/>
  <c r="AS846" i="1"/>
  <c r="U846" i="1"/>
  <c r="AQ846" i="1"/>
  <c r="S846" i="1"/>
  <c r="AM846" i="1"/>
  <c r="O846" i="1"/>
  <c r="AI846" i="1"/>
  <c r="K846" i="1"/>
  <c r="AA846" i="1"/>
  <c r="Z846" i="1"/>
  <c r="Y846" i="1"/>
  <c r="T846" i="1"/>
  <c r="R846" i="1"/>
  <c r="Q846" i="1"/>
  <c r="P846" i="1"/>
  <c r="AY846" i="1"/>
  <c r="N846" i="1"/>
  <c r="AX846" i="1"/>
  <c r="M846" i="1"/>
  <c r="AW846" i="1"/>
  <c r="L846" i="1"/>
  <c r="AR846" i="1"/>
  <c r="AP846" i="1"/>
  <c r="AO846" i="1"/>
  <c r="AN846" i="1"/>
  <c r="AL846" i="1"/>
  <c r="AK846" i="1"/>
  <c r="AJ846" i="1"/>
  <c r="AH846" i="1"/>
  <c r="AG846" i="1"/>
  <c r="AE846" i="1"/>
  <c r="AC846" i="1"/>
  <c r="AD846" i="1"/>
  <c r="AB846" i="1"/>
  <c r="AF846" i="1"/>
  <c r="AV772" i="1"/>
  <c r="X772" i="1"/>
  <c r="AT772" i="1"/>
  <c r="V772" i="1"/>
  <c r="AS772" i="1"/>
  <c r="U772" i="1"/>
  <c r="AQ772" i="1"/>
  <c r="S772" i="1"/>
  <c r="AR772" i="1"/>
  <c r="O772" i="1"/>
  <c r="AP772" i="1"/>
  <c r="N772" i="1"/>
  <c r="AN772" i="1"/>
  <c r="L772" i="1"/>
  <c r="AM772" i="1"/>
  <c r="K772" i="1"/>
  <c r="AJ772" i="1"/>
  <c r="AE772" i="1"/>
  <c r="Z772" i="1"/>
  <c r="W772" i="1"/>
  <c r="T772" i="1"/>
  <c r="R772" i="1"/>
  <c r="Q772" i="1"/>
  <c r="P772" i="1"/>
  <c r="M772" i="1"/>
  <c r="AY772" i="1"/>
  <c r="AX772" i="1"/>
  <c r="AW772" i="1"/>
  <c r="AU772" i="1"/>
  <c r="AO772" i="1"/>
  <c r="AK772" i="1"/>
  <c r="AI772" i="1"/>
  <c r="AH772" i="1"/>
  <c r="AF772" i="1"/>
  <c r="AC772" i="1"/>
  <c r="AA772" i="1"/>
  <c r="Y772" i="1"/>
  <c r="AL772" i="1"/>
  <c r="AG772" i="1"/>
  <c r="AD772" i="1"/>
  <c r="AB772" i="1"/>
  <c r="J818" i="1"/>
  <c r="AX695" i="1"/>
  <c r="Z695" i="1"/>
  <c r="AV695" i="1"/>
  <c r="X695" i="1"/>
  <c r="AU695" i="1"/>
  <c r="W695" i="1"/>
  <c r="AT695" i="1"/>
  <c r="V695" i="1"/>
  <c r="AQ695" i="1"/>
  <c r="S695" i="1"/>
  <c r="AP695" i="1"/>
  <c r="R695" i="1"/>
  <c r="AL695" i="1"/>
  <c r="N695" i="1"/>
  <c r="Q695" i="1"/>
  <c r="P695" i="1"/>
  <c r="O695" i="1"/>
  <c r="AY695" i="1"/>
  <c r="M695" i="1"/>
  <c r="AW695" i="1"/>
  <c r="L695" i="1"/>
  <c r="AS695" i="1"/>
  <c r="K695" i="1"/>
  <c r="AR695" i="1"/>
  <c r="AO695" i="1"/>
  <c r="AN695" i="1"/>
  <c r="AM695" i="1"/>
  <c r="AK695" i="1"/>
  <c r="AJ695" i="1"/>
  <c r="AI695" i="1"/>
  <c r="AH695" i="1"/>
  <c r="AG695" i="1"/>
  <c r="AF695" i="1"/>
  <c r="AE695" i="1"/>
  <c r="AD695" i="1"/>
  <c r="AC695" i="1"/>
  <c r="AA695" i="1"/>
  <c r="Y695" i="1"/>
  <c r="U695" i="1"/>
  <c r="AB695" i="1"/>
  <c r="T695" i="1"/>
  <c r="AV774" i="1"/>
  <c r="X774" i="1"/>
  <c r="AT774" i="1"/>
  <c r="V774" i="1"/>
  <c r="AS774" i="1"/>
  <c r="U774" i="1"/>
  <c r="AQ774" i="1"/>
  <c r="S774" i="1"/>
  <c r="AI774" i="1"/>
  <c r="AH774" i="1"/>
  <c r="AF774" i="1"/>
  <c r="AE774" i="1"/>
  <c r="AB774" i="1"/>
  <c r="AY774" i="1"/>
  <c r="T774" i="1"/>
  <c r="AP774" i="1"/>
  <c r="N774" i="1"/>
  <c r="AO774" i="1"/>
  <c r="AN774" i="1"/>
  <c r="AM774" i="1"/>
  <c r="AL774" i="1"/>
  <c r="AK774" i="1"/>
  <c r="AJ774" i="1"/>
  <c r="AG774" i="1"/>
  <c r="AD774" i="1"/>
  <c r="AC774" i="1"/>
  <c r="AA774" i="1"/>
  <c r="Z774" i="1"/>
  <c r="Y774" i="1"/>
  <c r="W774" i="1"/>
  <c r="Q774" i="1"/>
  <c r="P774" i="1"/>
  <c r="O774" i="1"/>
  <c r="L774" i="1"/>
  <c r="AX774" i="1"/>
  <c r="AW774" i="1"/>
  <c r="AU774" i="1"/>
  <c r="AR774" i="1"/>
  <c r="R774" i="1"/>
  <c r="M774" i="1"/>
  <c r="K774" i="1"/>
  <c r="J746" i="1"/>
  <c r="AR629" i="1"/>
  <c r="T629" i="1"/>
  <c r="AO629" i="1"/>
  <c r="Q629" i="1"/>
  <c r="AN629" i="1"/>
  <c r="P629" i="1"/>
  <c r="AJ629" i="1"/>
  <c r="L629" i="1"/>
  <c r="AF629" i="1"/>
  <c r="AG629" i="1"/>
  <c r="AE629" i="1"/>
  <c r="AD629" i="1"/>
  <c r="AA629" i="1"/>
  <c r="Z629" i="1"/>
  <c r="AY629" i="1"/>
  <c r="V629" i="1"/>
  <c r="AU629" i="1"/>
  <c r="O629" i="1"/>
  <c r="S629" i="1"/>
  <c r="R629" i="1"/>
  <c r="N629" i="1"/>
  <c r="M629" i="1"/>
  <c r="K629" i="1"/>
  <c r="AX629" i="1"/>
  <c r="AW629" i="1"/>
  <c r="AV629" i="1"/>
  <c r="AT629" i="1"/>
  <c r="AS629" i="1"/>
  <c r="AQ629" i="1"/>
  <c r="AP629" i="1"/>
  <c r="AM629" i="1"/>
  <c r="AL629" i="1"/>
  <c r="AK629" i="1"/>
  <c r="AI629" i="1"/>
  <c r="AH629" i="1"/>
  <c r="AC629" i="1"/>
  <c r="AB629" i="1"/>
  <c r="Y629" i="1"/>
  <c r="X629" i="1"/>
  <c r="W629" i="1"/>
  <c r="U629" i="1"/>
  <c r="P69" i="2"/>
  <c r="AQ69" i="2"/>
  <c r="AN503" i="1"/>
  <c r="P503" i="1"/>
  <c r="AL503" i="1"/>
  <c r="N503" i="1"/>
  <c r="AI503" i="1"/>
  <c r="K503" i="1"/>
  <c r="AH503" i="1"/>
  <c r="AD503" i="1"/>
  <c r="AX503" i="1"/>
  <c r="Z503" i="1"/>
  <c r="AW503" i="1"/>
  <c r="Y503" i="1"/>
  <c r="AV503" i="1"/>
  <c r="Q503" i="1"/>
  <c r="AU503" i="1"/>
  <c r="O503" i="1"/>
  <c r="AT503" i="1"/>
  <c r="M503" i="1"/>
  <c r="AR503" i="1"/>
  <c r="AQ503" i="1"/>
  <c r="AP503" i="1"/>
  <c r="AO503" i="1"/>
  <c r="AM503" i="1"/>
  <c r="AK503" i="1"/>
  <c r="AJ503" i="1"/>
  <c r="AG503" i="1"/>
  <c r="AF503" i="1"/>
  <c r="AE503" i="1"/>
  <c r="AC503" i="1"/>
  <c r="AB503" i="1"/>
  <c r="AA503" i="1"/>
  <c r="W503" i="1"/>
  <c r="V503" i="1"/>
  <c r="AY503" i="1"/>
  <c r="AS503" i="1"/>
  <c r="X503" i="1"/>
  <c r="U503" i="1"/>
  <c r="T503" i="1"/>
  <c r="S503" i="1"/>
  <c r="R503" i="1"/>
  <c r="L503" i="1"/>
  <c r="I147" i="2"/>
  <c r="AP147" i="2"/>
  <c r="AF415" i="1"/>
  <c r="AE415" i="1"/>
  <c r="AD415" i="1"/>
  <c r="AC415" i="1"/>
  <c r="AB415" i="1"/>
  <c r="AY415" i="1"/>
  <c r="AA415" i="1"/>
  <c r="AX415" i="1"/>
  <c r="Z415" i="1"/>
  <c r="AW415" i="1"/>
  <c r="Y415" i="1"/>
  <c r="AV415" i="1"/>
  <c r="X415" i="1"/>
  <c r="AU415" i="1"/>
  <c r="W415" i="1"/>
  <c r="AT415" i="1"/>
  <c r="V415" i="1"/>
  <c r="AS415" i="1"/>
  <c r="U415" i="1"/>
  <c r="AR415" i="1"/>
  <c r="T415" i="1"/>
  <c r="AQ415" i="1"/>
  <c r="S415" i="1"/>
  <c r="AP415" i="1"/>
  <c r="R415" i="1"/>
  <c r="AO415" i="1"/>
  <c r="Q415" i="1"/>
  <c r="AN415" i="1"/>
  <c r="P415" i="1"/>
  <c r="AM415" i="1"/>
  <c r="O415" i="1"/>
  <c r="AL415" i="1"/>
  <c r="N415" i="1"/>
  <c r="AK415" i="1"/>
  <c r="M415" i="1"/>
  <c r="AJ415" i="1"/>
  <c r="L415" i="1"/>
  <c r="AI415" i="1"/>
  <c r="AH415" i="1"/>
  <c r="AG415" i="1"/>
  <c r="K415" i="1"/>
  <c r="AR79" i="2"/>
  <c r="AT79" i="2"/>
  <c r="AI456" i="1"/>
  <c r="K456" i="1"/>
  <c r="AG456" i="1"/>
  <c r="AD456" i="1"/>
  <c r="AW456" i="1"/>
  <c r="Y456" i="1"/>
  <c r="AU456" i="1"/>
  <c r="W456" i="1"/>
  <c r="AF456" i="1"/>
  <c r="AE456" i="1"/>
  <c r="AC456" i="1"/>
  <c r="AB456" i="1"/>
  <c r="AA456" i="1"/>
  <c r="Z456" i="1"/>
  <c r="X456" i="1"/>
  <c r="V456" i="1"/>
  <c r="U456" i="1"/>
  <c r="AY456" i="1"/>
  <c r="T456" i="1"/>
  <c r="AX456" i="1"/>
  <c r="S456" i="1"/>
  <c r="AV456" i="1"/>
  <c r="R456" i="1"/>
  <c r="AT456" i="1"/>
  <c r="Q456" i="1"/>
  <c r="AS456" i="1"/>
  <c r="P456" i="1"/>
  <c r="AR456" i="1"/>
  <c r="O456" i="1"/>
  <c r="AQ456" i="1"/>
  <c r="N456" i="1"/>
  <c r="AP456" i="1"/>
  <c r="M456" i="1"/>
  <c r="AO456" i="1"/>
  <c r="L456" i="1"/>
  <c r="AN456" i="1"/>
  <c r="AM456" i="1"/>
  <c r="AL456" i="1"/>
  <c r="AK456" i="1"/>
  <c r="AJ456" i="1"/>
  <c r="AH456" i="1"/>
  <c r="P51" i="2"/>
  <c r="H51" i="2"/>
  <c r="J255" i="1"/>
  <c r="AM185" i="1"/>
  <c r="O185" i="1"/>
  <c r="AH185" i="1"/>
  <c r="AD185" i="1"/>
  <c r="AB185" i="1"/>
  <c r="AQ185" i="1"/>
  <c r="S185" i="1"/>
  <c r="AK185" i="1"/>
  <c r="AJ185" i="1"/>
  <c r="AI185" i="1"/>
  <c r="AG185" i="1"/>
  <c r="AF185" i="1"/>
  <c r="AE185" i="1"/>
  <c r="AA185" i="1"/>
  <c r="Z185" i="1"/>
  <c r="Y185" i="1"/>
  <c r="X185" i="1"/>
  <c r="AY185" i="1"/>
  <c r="V185" i="1"/>
  <c r="AX185" i="1"/>
  <c r="U185" i="1"/>
  <c r="AV185" i="1"/>
  <c r="R185" i="1"/>
  <c r="AU185" i="1"/>
  <c r="Q185" i="1"/>
  <c r="AT185" i="1"/>
  <c r="P185" i="1"/>
  <c r="AS185" i="1"/>
  <c r="N185" i="1"/>
  <c r="AP185" i="1"/>
  <c r="L185" i="1"/>
  <c r="AO185" i="1"/>
  <c r="K185" i="1"/>
  <c r="AN185" i="1"/>
  <c r="AW185" i="1"/>
  <c r="AR185" i="1"/>
  <c r="AL185" i="1"/>
  <c r="AC185" i="1"/>
  <c r="W185" i="1"/>
  <c r="T185" i="1"/>
  <c r="M185" i="1"/>
  <c r="AV229" i="1"/>
  <c r="X229" i="1"/>
  <c r="AU229" i="1"/>
  <c r="W229" i="1"/>
  <c r="AS229" i="1"/>
  <c r="U229" i="1"/>
  <c r="AQ229" i="1"/>
  <c r="S229" i="1"/>
  <c r="AP229" i="1"/>
  <c r="R229" i="1"/>
  <c r="AO229" i="1"/>
  <c r="Q229" i="1"/>
  <c r="AN229" i="1"/>
  <c r="P229" i="1"/>
  <c r="AM229" i="1"/>
  <c r="O229" i="1"/>
  <c r="AL229" i="1"/>
  <c r="N229" i="1"/>
  <c r="AJ229" i="1"/>
  <c r="L229" i="1"/>
  <c r="AH229" i="1"/>
  <c r="AG229" i="1"/>
  <c r="AD229" i="1"/>
  <c r="AC229" i="1"/>
  <c r="AB229" i="1"/>
  <c r="AY229" i="1"/>
  <c r="AA229" i="1"/>
  <c r="AX229" i="1"/>
  <c r="Z229" i="1"/>
  <c r="AF229" i="1"/>
  <c r="AE229" i="1"/>
  <c r="Y229" i="1"/>
  <c r="V229" i="1"/>
  <c r="T229" i="1"/>
  <c r="M229" i="1"/>
  <c r="AT229" i="1"/>
  <c r="AR229" i="1"/>
  <c r="AK229" i="1"/>
  <c r="AW229" i="1"/>
  <c r="AI229" i="1"/>
  <c r="K229" i="1"/>
  <c r="AM122" i="2"/>
  <c r="P122" i="2"/>
  <c r="AE273" i="1"/>
  <c r="AX273" i="1"/>
  <c r="Z273" i="1"/>
  <c r="AT273" i="1"/>
  <c r="V273" i="1"/>
  <c r="AR273" i="1"/>
  <c r="T273" i="1"/>
  <c r="AL273" i="1"/>
  <c r="N273" i="1"/>
  <c r="AP273" i="1"/>
  <c r="L273" i="1"/>
  <c r="AO273" i="1"/>
  <c r="K273" i="1"/>
  <c r="AN273" i="1"/>
  <c r="AM273" i="1"/>
  <c r="AJ273" i="1"/>
  <c r="AI273" i="1"/>
  <c r="AH273" i="1"/>
  <c r="AG273" i="1"/>
  <c r="AF273" i="1"/>
  <c r="AD273" i="1"/>
  <c r="AB273" i="1"/>
  <c r="Y273" i="1"/>
  <c r="X273" i="1"/>
  <c r="U273" i="1"/>
  <c r="AY273" i="1"/>
  <c r="S273" i="1"/>
  <c r="AW273" i="1"/>
  <c r="R273" i="1"/>
  <c r="AV273" i="1"/>
  <c r="Q273" i="1"/>
  <c r="AU273" i="1"/>
  <c r="P273" i="1"/>
  <c r="AS273" i="1"/>
  <c r="O273" i="1"/>
  <c r="AQ273" i="1"/>
  <c r="AK273" i="1"/>
  <c r="AC273" i="1"/>
  <c r="AA273" i="1"/>
  <c r="W273" i="1"/>
  <c r="M273" i="1"/>
  <c r="AE261" i="1"/>
  <c r="AX261" i="1"/>
  <c r="Z261" i="1"/>
  <c r="AT261" i="1"/>
  <c r="V261" i="1"/>
  <c r="AR261" i="1"/>
  <c r="T261" i="1"/>
  <c r="AL261" i="1"/>
  <c r="N261" i="1"/>
  <c r="W261" i="1"/>
  <c r="U261" i="1"/>
  <c r="AW261" i="1"/>
  <c r="R261" i="1"/>
  <c r="AU261" i="1"/>
  <c r="P261" i="1"/>
  <c r="AS261" i="1"/>
  <c r="O261" i="1"/>
  <c r="AQ261" i="1"/>
  <c r="M261" i="1"/>
  <c r="AP261" i="1"/>
  <c r="L261" i="1"/>
  <c r="AO261" i="1"/>
  <c r="K261" i="1"/>
  <c r="AN261" i="1"/>
  <c r="AK261" i="1"/>
  <c r="AI261" i="1"/>
  <c r="AH261" i="1"/>
  <c r="AD261" i="1"/>
  <c r="AC261" i="1"/>
  <c r="AB261" i="1"/>
  <c r="AA261" i="1"/>
  <c r="Y261" i="1"/>
  <c r="AY261" i="1"/>
  <c r="AV261" i="1"/>
  <c r="AJ261" i="1"/>
  <c r="AG261" i="1"/>
  <c r="AF261" i="1"/>
  <c r="X261" i="1"/>
  <c r="S261" i="1"/>
  <c r="Q261" i="1"/>
  <c r="AM261" i="1"/>
  <c r="J15" i="1"/>
  <c r="AC160" i="2"/>
  <c r="J110" i="1"/>
  <c r="T71" i="2"/>
  <c r="AG109" i="2"/>
  <c r="AN109" i="2"/>
  <c r="AR59" i="2"/>
  <c r="AM37" i="2"/>
  <c r="AN134" i="2"/>
  <c r="AU134" i="2"/>
  <c r="AK112" i="2"/>
  <c r="AB112" i="2"/>
  <c r="G111" i="2"/>
  <c r="AU111" i="2"/>
  <c r="AJ115" i="2"/>
  <c r="U84" i="2"/>
  <c r="L110" i="2"/>
  <c r="AM1692" i="1"/>
  <c r="O1692" i="1"/>
  <c r="AL1692" i="1"/>
  <c r="N1692" i="1"/>
  <c r="AK1692" i="1"/>
  <c r="M1692" i="1"/>
  <c r="AJ1692" i="1"/>
  <c r="L1692" i="1"/>
  <c r="AI1692" i="1"/>
  <c r="K1692" i="1"/>
  <c r="AH1692" i="1"/>
  <c r="AO1692" i="1"/>
  <c r="Q1692" i="1"/>
  <c r="AB1692" i="1"/>
  <c r="AA1692" i="1"/>
  <c r="Z1692" i="1"/>
  <c r="Y1692" i="1"/>
  <c r="X1692" i="1"/>
  <c r="W1692" i="1"/>
  <c r="V1692" i="1"/>
  <c r="U1692" i="1"/>
  <c r="AY1692" i="1"/>
  <c r="T1692" i="1"/>
  <c r="AX1692" i="1"/>
  <c r="S1692" i="1"/>
  <c r="AW1692" i="1"/>
  <c r="R1692" i="1"/>
  <c r="AV1692" i="1"/>
  <c r="P1692" i="1"/>
  <c r="AU1692" i="1"/>
  <c r="AT1692" i="1"/>
  <c r="AS1692" i="1"/>
  <c r="AR1692" i="1"/>
  <c r="AQ1692" i="1"/>
  <c r="AP1692" i="1"/>
  <c r="AN1692" i="1"/>
  <c r="AG1692" i="1"/>
  <c r="AF1692" i="1"/>
  <c r="AE1692" i="1"/>
  <c r="AD1692" i="1"/>
  <c r="AC1692" i="1"/>
  <c r="AK270" i="1"/>
  <c r="M270" i="1"/>
  <c r="AF270" i="1"/>
  <c r="AB270" i="1"/>
  <c r="AX270" i="1"/>
  <c r="Z270" i="1"/>
  <c r="AR270" i="1"/>
  <c r="T270" i="1"/>
  <c r="AT270" i="1"/>
  <c r="P270" i="1"/>
  <c r="AS270" i="1"/>
  <c r="O270" i="1"/>
  <c r="AQ270" i="1"/>
  <c r="N270" i="1"/>
  <c r="AP270" i="1"/>
  <c r="L270" i="1"/>
  <c r="AN270" i="1"/>
  <c r="AM270" i="1"/>
  <c r="AL270" i="1"/>
  <c r="AJ270" i="1"/>
  <c r="AI270" i="1"/>
  <c r="AH270" i="1"/>
  <c r="AE270" i="1"/>
  <c r="AC270" i="1"/>
  <c r="AA270" i="1"/>
  <c r="X270" i="1"/>
  <c r="W270" i="1"/>
  <c r="V270" i="1"/>
  <c r="AY270" i="1"/>
  <c r="U270" i="1"/>
  <c r="AW270" i="1"/>
  <c r="S270" i="1"/>
  <c r="AV270" i="1"/>
  <c r="R270" i="1"/>
  <c r="AD270" i="1"/>
  <c r="Y270" i="1"/>
  <c r="Q270" i="1"/>
  <c r="K270" i="1"/>
  <c r="AU270" i="1"/>
  <c r="AO270" i="1"/>
  <c r="AG270" i="1"/>
  <c r="AS1498" i="1"/>
  <c r="U1498" i="1"/>
  <c r="AU1498" i="1"/>
  <c r="V1498" i="1"/>
  <c r="AT1498" i="1"/>
  <c r="T1498" i="1"/>
  <c r="AR1498" i="1"/>
  <c r="S1498" i="1"/>
  <c r="AQ1498" i="1"/>
  <c r="R1498" i="1"/>
  <c r="AM1498" i="1"/>
  <c r="N1498" i="1"/>
  <c r="AX1498" i="1"/>
  <c r="Y1498" i="1"/>
  <c r="X1498" i="1"/>
  <c r="W1498" i="1"/>
  <c r="Q1498" i="1"/>
  <c r="P1498" i="1"/>
  <c r="O1498" i="1"/>
  <c r="AY1498" i="1"/>
  <c r="M1498" i="1"/>
  <c r="AW1498" i="1"/>
  <c r="L1498" i="1"/>
  <c r="AV1498" i="1"/>
  <c r="K1498" i="1"/>
  <c r="AP1498" i="1"/>
  <c r="AO1498" i="1"/>
  <c r="AN1498" i="1"/>
  <c r="AK1498" i="1"/>
  <c r="AJ1498" i="1"/>
  <c r="AI1498" i="1"/>
  <c r="AG1498" i="1"/>
  <c r="AF1498" i="1"/>
  <c r="AE1498" i="1"/>
  <c r="AD1498" i="1"/>
  <c r="AB1498" i="1"/>
  <c r="AA1498" i="1"/>
  <c r="AL1498" i="1"/>
  <c r="AH1498" i="1"/>
  <c r="AC1498" i="1"/>
  <c r="Z1498" i="1"/>
  <c r="AI1344" i="1"/>
  <c r="K1344" i="1"/>
  <c r="AH1344" i="1"/>
  <c r="AG1344" i="1"/>
  <c r="AF1344" i="1"/>
  <c r="AE1344" i="1"/>
  <c r="AL1344" i="1"/>
  <c r="N1344" i="1"/>
  <c r="AU1344" i="1"/>
  <c r="Q1344" i="1"/>
  <c r="AT1344" i="1"/>
  <c r="P1344" i="1"/>
  <c r="AS1344" i="1"/>
  <c r="O1344" i="1"/>
  <c r="AR1344" i="1"/>
  <c r="M1344" i="1"/>
  <c r="AQ1344" i="1"/>
  <c r="L1344" i="1"/>
  <c r="AP1344" i="1"/>
  <c r="AN1344" i="1"/>
  <c r="AM1344" i="1"/>
  <c r="AK1344" i="1"/>
  <c r="AJ1344" i="1"/>
  <c r="AD1344" i="1"/>
  <c r="AC1344" i="1"/>
  <c r="AB1344" i="1"/>
  <c r="AA1344" i="1"/>
  <c r="Z1344" i="1"/>
  <c r="Y1344" i="1"/>
  <c r="X1344" i="1"/>
  <c r="V1344" i="1"/>
  <c r="AY1344" i="1"/>
  <c r="U1344" i="1"/>
  <c r="AX1344" i="1"/>
  <c r="T1344" i="1"/>
  <c r="AW1344" i="1"/>
  <c r="AV1344" i="1"/>
  <c r="AO1344" i="1"/>
  <c r="W1344" i="1"/>
  <c r="S1344" i="1"/>
  <c r="R1344" i="1"/>
  <c r="AT1278" i="1"/>
  <c r="V1278" i="1"/>
  <c r="AS1278" i="1"/>
  <c r="U1278" i="1"/>
  <c r="AR1278" i="1"/>
  <c r="T1278" i="1"/>
  <c r="AQ1278" i="1"/>
  <c r="S1278" i="1"/>
  <c r="AO1278" i="1"/>
  <c r="Q1278" i="1"/>
  <c r="AW1278" i="1"/>
  <c r="Y1278" i="1"/>
  <c r="AY1278" i="1"/>
  <c r="O1278" i="1"/>
  <c r="AX1278" i="1"/>
  <c r="N1278" i="1"/>
  <c r="AU1278" i="1"/>
  <c r="L1278" i="1"/>
  <c r="AP1278" i="1"/>
  <c r="K1278" i="1"/>
  <c r="AN1278" i="1"/>
  <c r="AM1278" i="1"/>
  <c r="AL1278" i="1"/>
  <c r="AK1278" i="1"/>
  <c r="AJ1278" i="1"/>
  <c r="AI1278" i="1"/>
  <c r="AH1278" i="1"/>
  <c r="AF1278" i="1"/>
  <c r="AA1278" i="1"/>
  <c r="AE1278" i="1"/>
  <c r="AD1278" i="1"/>
  <c r="AC1278" i="1"/>
  <c r="AB1278" i="1"/>
  <c r="Z1278" i="1"/>
  <c r="X1278" i="1"/>
  <c r="W1278" i="1"/>
  <c r="R1278" i="1"/>
  <c r="P1278" i="1"/>
  <c r="M1278" i="1"/>
  <c r="I160" i="2" s="1"/>
  <c r="AV1278" i="1"/>
  <c r="AG1278" i="1"/>
  <c r="AH530" i="1"/>
  <c r="AF530" i="1"/>
  <c r="AC530" i="1"/>
  <c r="AB530" i="1"/>
  <c r="AV530" i="1"/>
  <c r="X530" i="1"/>
  <c r="AR530" i="1"/>
  <c r="T530" i="1"/>
  <c r="AQ530" i="1"/>
  <c r="S530" i="1"/>
  <c r="W530" i="1"/>
  <c r="S67" i="2" s="1"/>
  <c r="V530" i="1"/>
  <c r="U530" i="1"/>
  <c r="R530" i="1"/>
  <c r="AY530" i="1"/>
  <c r="Q530" i="1"/>
  <c r="AX530" i="1"/>
  <c r="P530" i="1"/>
  <c r="AW530" i="1"/>
  <c r="O530" i="1"/>
  <c r="AU530" i="1"/>
  <c r="N530" i="1"/>
  <c r="AT530" i="1"/>
  <c r="M530" i="1"/>
  <c r="AS530" i="1"/>
  <c r="L530" i="1"/>
  <c r="AP530" i="1"/>
  <c r="K530" i="1"/>
  <c r="AO530" i="1"/>
  <c r="AN530" i="1"/>
  <c r="AM530" i="1"/>
  <c r="AL530" i="1"/>
  <c r="AK530" i="1"/>
  <c r="AJ530" i="1"/>
  <c r="AI530" i="1"/>
  <c r="AG530" i="1"/>
  <c r="AE530" i="1"/>
  <c r="AD530" i="1"/>
  <c r="AA530" i="1"/>
  <c r="Z530" i="1"/>
  <c r="Y530" i="1"/>
  <c r="AY1941" i="1"/>
  <c r="AA1941" i="1"/>
  <c r="AO1941" i="1"/>
  <c r="P1941" i="1"/>
  <c r="AL1941" i="1"/>
  <c r="M1941" i="1"/>
  <c r="AB1941" i="1"/>
  <c r="AG1941" i="1"/>
  <c r="AF1941" i="1"/>
  <c r="AE1941" i="1"/>
  <c r="AD1941" i="1"/>
  <c r="T1941" i="1"/>
  <c r="AV1941" i="1"/>
  <c r="O1941" i="1"/>
  <c r="AR1941" i="1"/>
  <c r="AQ1941" i="1"/>
  <c r="AP1941" i="1"/>
  <c r="AN1941" i="1"/>
  <c r="AK1941" i="1"/>
  <c r="Y1941" i="1"/>
  <c r="S1941" i="1"/>
  <c r="AX1941" i="1"/>
  <c r="N1941" i="1"/>
  <c r="Z1941" i="1"/>
  <c r="X1941" i="1"/>
  <c r="W1941" i="1"/>
  <c r="U1941" i="1"/>
  <c r="R1941" i="1"/>
  <c r="L1941" i="1"/>
  <c r="AS1941" i="1"/>
  <c r="AT1941" i="1"/>
  <c r="AM1941" i="1"/>
  <c r="AI1941" i="1"/>
  <c r="AH1941" i="1"/>
  <c r="AC1941" i="1"/>
  <c r="V1941" i="1"/>
  <c r="K1941" i="1"/>
  <c r="AW1941" i="1"/>
  <c r="Q1941" i="1"/>
  <c r="AU1941" i="1"/>
  <c r="AJ1941" i="1"/>
  <c r="AN1907" i="1"/>
  <c r="P1907" i="1"/>
  <c r="AC1907" i="1"/>
  <c r="AA1907" i="1"/>
  <c r="AY1907" i="1"/>
  <c r="Z1907" i="1"/>
  <c r="AE1907" i="1"/>
  <c r="AD1907" i="1"/>
  <c r="AB1907" i="1"/>
  <c r="Y1907" i="1"/>
  <c r="W1907" i="1"/>
  <c r="X1907" i="1"/>
  <c r="U1907" i="1"/>
  <c r="AW1907" i="1"/>
  <c r="O1907" i="1"/>
  <c r="Q1907" i="1"/>
  <c r="N1907" i="1"/>
  <c r="AX1907" i="1"/>
  <c r="L1907" i="1"/>
  <c r="AV1907" i="1"/>
  <c r="K1907" i="1"/>
  <c r="AU1907" i="1"/>
  <c r="AT1907" i="1"/>
  <c r="R1907" i="1"/>
  <c r="M1907" i="1"/>
  <c r="AP1907" i="1"/>
  <c r="AL1907" i="1"/>
  <c r="T1907" i="1"/>
  <c r="AS1907" i="1"/>
  <c r="AR1907" i="1"/>
  <c r="AQ1907" i="1"/>
  <c r="AO1907" i="1"/>
  <c r="AM1907" i="1"/>
  <c r="AK1907" i="1"/>
  <c r="V1907" i="1"/>
  <c r="AJ1907" i="1"/>
  <c r="AH1907" i="1"/>
  <c r="AI1907" i="1"/>
  <c r="AG1907" i="1"/>
  <c r="AF1907" i="1"/>
  <c r="S1907" i="1"/>
  <c r="AP1977" i="1"/>
  <c r="R1977" i="1"/>
  <c r="AW1977" i="1"/>
  <c r="X1977" i="1"/>
  <c r="AV1977" i="1"/>
  <c r="W1977" i="1"/>
  <c r="AS1977" i="1"/>
  <c r="T1977" i="1"/>
  <c r="AN1977" i="1"/>
  <c r="L1977" i="1"/>
  <c r="AM1977" i="1"/>
  <c r="K1977" i="1"/>
  <c r="AL1977" i="1"/>
  <c r="AK1977" i="1"/>
  <c r="AJ1977" i="1"/>
  <c r="AI1977" i="1"/>
  <c r="AH1977" i="1"/>
  <c r="AG1977" i="1"/>
  <c r="AF1977" i="1"/>
  <c r="S1977" i="1"/>
  <c r="Q1977" i="1"/>
  <c r="P1977" i="1"/>
  <c r="O1977" i="1"/>
  <c r="N1977" i="1"/>
  <c r="M1977" i="1"/>
  <c r="V1977" i="1"/>
  <c r="AD1977" i="1"/>
  <c r="AC1977" i="1"/>
  <c r="Y1977" i="1"/>
  <c r="AX1977" i="1"/>
  <c r="AE1977" i="1"/>
  <c r="U1977" i="1"/>
  <c r="AR1977" i="1"/>
  <c r="AQ1977" i="1"/>
  <c r="AY1977" i="1"/>
  <c r="AU1977" i="1"/>
  <c r="AT1977" i="1"/>
  <c r="AO1977" i="1"/>
  <c r="AB1977" i="1"/>
  <c r="AA1977" i="1"/>
  <c r="Z1977" i="1"/>
  <c r="AF1886" i="1"/>
  <c r="AE1886" i="1"/>
  <c r="AD1886" i="1"/>
  <c r="AS1886" i="1"/>
  <c r="R1886" i="1"/>
  <c r="AR1886" i="1"/>
  <c r="Q1886" i="1"/>
  <c r="AP1886" i="1"/>
  <c r="O1886" i="1"/>
  <c r="AM1886" i="1"/>
  <c r="L1886" i="1"/>
  <c r="X1886" i="1"/>
  <c r="W1886" i="1"/>
  <c r="V1886" i="1"/>
  <c r="U1886" i="1"/>
  <c r="AY1886" i="1"/>
  <c r="T1886" i="1"/>
  <c r="AX1886" i="1"/>
  <c r="S1886" i="1"/>
  <c r="Z1886" i="1"/>
  <c r="Y1886" i="1"/>
  <c r="P1886" i="1"/>
  <c r="N1886" i="1"/>
  <c r="M1886" i="1"/>
  <c r="K1886" i="1"/>
  <c r="AT1886" i="1"/>
  <c r="AN1886" i="1"/>
  <c r="AB1886" i="1"/>
  <c r="AG1886" i="1"/>
  <c r="AC1886" i="1"/>
  <c r="AV1886" i="1"/>
  <c r="AU1886" i="1"/>
  <c r="AO1886" i="1"/>
  <c r="AW1886" i="1"/>
  <c r="AH1886" i="1"/>
  <c r="AA1886" i="1"/>
  <c r="AQ1886" i="1"/>
  <c r="AL1886" i="1"/>
  <c r="AK1886" i="1"/>
  <c r="AJ1886" i="1"/>
  <c r="AI1886" i="1"/>
  <c r="AN1904" i="1"/>
  <c r="P1904" i="1"/>
  <c r="AV1904" i="1"/>
  <c r="W1904" i="1"/>
  <c r="AT1904" i="1"/>
  <c r="U1904" i="1"/>
  <c r="AS1904" i="1"/>
  <c r="T1904" i="1"/>
  <c r="AF1904" i="1"/>
  <c r="AE1904" i="1"/>
  <c r="AD1904" i="1"/>
  <c r="AC1904" i="1"/>
  <c r="AA1904" i="1"/>
  <c r="O1904" i="1"/>
  <c r="AW1904" i="1"/>
  <c r="K1904" i="1"/>
  <c r="AU1904" i="1"/>
  <c r="AQ1904" i="1"/>
  <c r="AP1904" i="1"/>
  <c r="AO1904" i="1"/>
  <c r="AM1904" i="1"/>
  <c r="L1904" i="1"/>
  <c r="AY1904" i="1"/>
  <c r="AI1904" i="1"/>
  <c r="AB1904" i="1"/>
  <c r="N1904" i="1"/>
  <c r="AX1904" i="1"/>
  <c r="AR1904" i="1"/>
  <c r="Z1904" i="1"/>
  <c r="V1904" i="1"/>
  <c r="Q1904" i="1"/>
  <c r="AJ1904" i="1"/>
  <c r="X1904" i="1"/>
  <c r="S1904" i="1"/>
  <c r="AL1904" i="1"/>
  <c r="AK1904" i="1"/>
  <c r="AH1904" i="1"/>
  <c r="AG1904" i="1"/>
  <c r="R1904" i="1"/>
  <c r="M1904" i="1"/>
  <c r="Y1904" i="1"/>
  <c r="AM1668" i="1"/>
  <c r="O1668" i="1"/>
  <c r="AL1668" i="1"/>
  <c r="N1668" i="1"/>
  <c r="AK1668" i="1"/>
  <c r="M1668" i="1"/>
  <c r="AJ1668" i="1"/>
  <c r="L1668" i="1"/>
  <c r="AI1668" i="1"/>
  <c r="K1668" i="1"/>
  <c r="AH1668" i="1"/>
  <c r="AO1668" i="1"/>
  <c r="Q1668" i="1"/>
  <c r="AB1668" i="1"/>
  <c r="AA1668" i="1"/>
  <c r="Z1668" i="1"/>
  <c r="Y1668" i="1"/>
  <c r="X1668" i="1"/>
  <c r="W1668" i="1"/>
  <c r="V1668" i="1"/>
  <c r="U1668" i="1"/>
  <c r="AY1668" i="1"/>
  <c r="T1668" i="1"/>
  <c r="AX1668" i="1"/>
  <c r="S1668" i="1"/>
  <c r="AW1668" i="1"/>
  <c r="R1668" i="1"/>
  <c r="AV1668" i="1"/>
  <c r="P1668" i="1"/>
  <c r="AU1668" i="1"/>
  <c r="AT1668" i="1"/>
  <c r="AS1668" i="1"/>
  <c r="AR1668" i="1"/>
  <c r="AP1668" i="1"/>
  <c r="AN1668" i="1"/>
  <c r="AG1668" i="1"/>
  <c r="AE1668" i="1"/>
  <c r="AD1668" i="1"/>
  <c r="AQ1668" i="1"/>
  <c r="AF1668" i="1"/>
  <c r="AC1668" i="1"/>
  <c r="AK1387" i="1"/>
  <c r="M1387" i="1"/>
  <c r="AV1387" i="1"/>
  <c r="W1387" i="1"/>
  <c r="AU1387" i="1"/>
  <c r="V1387" i="1"/>
  <c r="AT1387" i="1"/>
  <c r="U1387" i="1"/>
  <c r="AS1387" i="1"/>
  <c r="T1387" i="1"/>
  <c r="AR1387" i="1"/>
  <c r="S1387" i="1"/>
  <c r="AQ1387" i="1"/>
  <c r="R1387" i="1"/>
  <c r="AP1387" i="1"/>
  <c r="Q1387" i="1"/>
  <c r="AO1387" i="1"/>
  <c r="P1387" i="1"/>
  <c r="AN1387" i="1"/>
  <c r="O1387" i="1"/>
  <c r="AM1387" i="1"/>
  <c r="N1387" i="1"/>
  <c r="AL1387" i="1"/>
  <c r="L1387" i="1"/>
  <c r="AJ1387" i="1"/>
  <c r="K1387" i="1"/>
  <c r="AH1387" i="1"/>
  <c r="AG1387" i="1"/>
  <c r="AF1387" i="1"/>
  <c r="AY1387" i="1"/>
  <c r="Z1387" i="1"/>
  <c r="AW1387" i="1"/>
  <c r="AI1387" i="1"/>
  <c r="AE1387" i="1"/>
  <c r="AD1387" i="1"/>
  <c r="AC1387" i="1"/>
  <c r="AB1387" i="1"/>
  <c r="AA1387" i="1"/>
  <c r="Y1387" i="1"/>
  <c r="X1387" i="1"/>
  <c r="AX1387" i="1"/>
  <c r="AI1297" i="1"/>
  <c r="K1297" i="1"/>
  <c r="AL1297" i="1"/>
  <c r="M1297" i="1"/>
  <c r="AK1297" i="1"/>
  <c r="L1297" i="1"/>
  <c r="AJ1297" i="1"/>
  <c r="AH1297" i="1"/>
  <c r="AF1297" i="1"/>
  <c r="AO1297" i="1"/>
  <c r="P1297" i="1"/>
  <c r="AG1297" i="1"/>
  <c r="AE1297" i="1"/>
  <c r="AD1297" i="1"/>
  <c r="AC1297" i="1"/>
  <c r="AB1297" i="1"/>
  <c r="AA1297" i="1"/>
  <c r="Z1297" i="1"/>
  <c r="Y1297" i="1"/>
  <c r="X1297" i="1"/>
  <c r="W1297" i="1"/>
  <c r="V1297" i="1"/>
  <c r="U1297" i="1"/>
  <c r="AY1297" i="1"/>
  <c r="T1297" i="1"/>
  <c r="AX1297" i="1"/>
  <c r="S1297" i="1"/>
  <c r="AW1297" i="1"/>
  <c r="R1297" i="1"/>
  <c r="AU1297" i="1"/>
  <c r="O1297" i="1"/>
  <c r="AT1297" i="1"/>
  <c r="N1297" i="1"/>
  <c r="AS1297" i="1"/>
  <c r="AR1297" i="1"/>
  <c r="AV1297" i="1"/>
  <c r="AQ1297" i="1"/>
  <c r="AP1297" i="1"/>
  <c r="AN1297" i="1"/>
  <c r="AM1297" i="1"/>
  <c r="Q1297" i="1"/>
  <c r="AT1259" i="1"/>
  <c r="V1259" i="1"/>
  <c r="AS1259" i="1"/>
  <c r="U1259" i="1"/>
  <c r="AR1259" i="1"/>
  <c r="T1259" i="1"/>
  <c r="AQ1259" i="1"/>
  <c r="S1259" i="1"/>
  <c r="AO1259" i="1"/>
  <c r="Q1259" i="1"/>
  <c r="AW1259" i="1"/>
  <c r="Y1259" i="1"/>
  <c r="AF1259" i="1"/>
  <c r="AD1259" i="1"/>
  <c r="AC1259" i="1"/>
  <c r="AB1259" i="1"/>
  <c r="AA1259" i="1"/>
  <c r="Z1259" i="1"/>
  <c r="X1259" i="1"/>
  <c r="W1259" i="1"/>
  <c r="AX1259" i="1"/>
  <c r="N1259" i="1"/>
  <c r="AM1259" i="1"/>
  <c r="AL1259" i="1"/>
  <c r="AK1259" i="1"/>
  <c r="AJ1259" i="1"/>
  <c r="AI1259" i="1"/>
  <c r="AH1259" i="1"/>
  <c r="AG1259" i="1"/>
  <c r="AE1259" i="1"/>
  <c r="R1259" i="1"/>
  <c r="P1259" i="1"/>
  <c r="O1259" i="1"/>
  <c r="M1259" i="1"/>
  <c r="L1259" i="1"/>
  <c r="K1259" i="1"/>
  <c r="AY1259" i="1"/>
  <c r="AV1259" i="1"/>
  <c r="AU1259" i="1"/>
  <c r="AP1259" i="1"/>
  <c r="AN1259" i="1"/>
  <c r="AT1218" i="1"/>
  <c r="V1218" i="1"/>
  <c r="AS1218" i="1"/>
  <c r="U1218" i="1"/>
  <c r="AR1218" i="1"/>
  <c r="T1218" i="1"/>
  <c r="AH1218" i="1"/>
  <c r="AN1218" i="1"/>
  <c r="L1218" i="1"/>
  <c r="AM1218" i="1"/>
  <c r="K1218" i="1"/>
  <c r="AL1218" i="1"/>
  <c r="AK1218" i="1"/>
  <c r="AJ1218" i="1"/>
  <c r="AI1218" i="1"/>
  <c r="AF1218" i="1"/>
  <c r="AE1218" i="1"/>
  <c r="AC1218" i="1"/>
  <c r="AB1218" i="1"/>
  <c r="AP1218" i="1"/>
  <c r="N1218" i="1"/>
  <c r="Q1218" i="1"/>
  <c r="P1218" i="1"/>
  <c r="O1218" i="1"/>
  <c r="M1218" i="1"/>
  <c r="AY1218" i="1"/>
  <c r="AX1218" i="1"/>
  <c r="AW1218" i="1"/>
  <c r="AV1218" i="1"/>
  <c r="AU1218" i="1"/>
  <c r="AQ1218" i="1"/>
  <c r="AO1218" i="1"/>
  <c r="AG1218" i="1"/>
  <c r="AD1218" i="1"/>
  <c r="AA1218" i="1"/>
  <c r="Z1218" i="1"/>
  <c r="Y1218" i="1"/>
  <c r="X1218" i="1"/>
  <c r="W1218" i="1"/>
  <c r="S1218" i="1"/>
  <c r="R1218" i="1"/>
  <c r="AV1176" i="1"/>
  <c r="X1176" i="1"/>
  <c r="AU1176" i="1"/>
  <c r="W1176" i="1"/>
  <c r="AN1176" i="1"/>
  <c r="P1176" i="1"/>
  <c r="AT1176" i="1"/>
  <c r="S1176" i="1"/>
  <c r="AS1176" i="1"/>
  <c r="R1176" i="1"/>
  <c r="AR1176" i="1"/>
  <c r="Q1176" i="1"/>
  <c r="AQ1176" i="1"/>
  <c r="O1176" i="1"/>
  <c r="AP1176" i="1"/>
  <c r="N1176" i="1"/>
  <c r="AO1176" i="1"/>
  <c r="M1176" i="1"/>
  <c r="AM1176" i="1"/>
  <c r="L1176" i="1"/>
  <c r="AL1176" i="1"/>
  <c r="K1176" i="1"/>
  <c r="AK1176" i="1"/>
  <c r="AJ1176" i="1"/>
  <c r="AI1176" i="1"/>
  <c r="AH1176" i="1"/>
  <c r="AG1176" i="1"/>
  <c r="AF1176" i="1"/>
  <c r="AE1176" i="1"/>
  <c r="AD1176" i="1"/>
  <c r="AC1176" i="1"/>
  <c r="AB1176" i="1"/>
  <c r="AA1176" i="1"/>
  <c r="Z1176" i="1"/>
  <c r="Y1176" i="1"/>
  <c r="AY1176" i="1"/>
  <c r="V1176" i="1"/>
  <c r="AX1176" i="1"/>
  <c r="U1176" i="1"/>
  <c r="Q72" i="2" s="1"/>
  <c r="AW1176" i="1"/>
  <c r="T1176" i="1"/>
  <c r="AI1086" i="1"/>
  <c r="K1086" i="1"/>
  <c r="AH1086" i="1"/>
  <c r="AF1086" i="1"/>
  <c r="AD1086" i="1"/>
  <c r="AB1086" i="1"/>
  <c r="AW1086" i="1"/>
  <c r="Y1086" i="1"/>
  <c r="AR1086" i="1"/>
  <c r="N1086" i="1"/>
  <c r="AQ1086" i="1"/>
  <c r="M1086" i="1"/>
  <c r="AP1086" i="1"/>
  <c r="L1086" i="1"/>
  <c r="AO1086" i="1"/>
  <c r="AN1086" i="1"/>
  <c r="AK1086" i="1"/>
  <c r="AJ1086" i="1"/>
  <c r="AC1086" i="1"/>
  <c r="O1086" i="1"/>
  <c r="AY1086" i="1"/>
  <c r="AX1086" i="1"/>
  <c r="AV1086" i="1"/>
  <c r="AU1086" i="1"/>
  <c r="AT1086" i="1"/>
  <c r="AS1086" i="1"/>
  <c r="AM1086" i="1"/>
  <c r="AL1086" i="1"/>
  <c r="AG1086" i="1"/>
  <c r="AE1086" i="1"/>
  <c r="AA1086" i="1"/>
  <c r="Z1086" i="1"/>
  <c r="X1086" i="1"/>
  <c r="W1086" i="1"/>
  <c r="V1086" i="1"/>
  <c r="U1086" i="1"/>
  <c r="T1086" i="1"/>
  <c r="S1086" i="1"/>
  <c r="R1086" i="1"/>
  <c r="Q1086" i="1"/>
  <c r="P1086" i="1"/>
  <c r="AI1065" i="1"/>
  <c r="AH1065" i="1"/>
  <c r="AF1065" i="1"/>
  <c r="AW1065" i="1"/>
  <c r="Y1065" i="1"/>
  <c r="AV1065" i="1"/>
  <c r="T1065" i="1"/>
  <c r="AU1065" i="1"/>
  <c r="S1065" i="1"/>
  <c r="AS1065" i="1"/>
  <c r="Q1065" i="1"/>
  <c r="AR1065" i="1"/>
  <c r="P1065" i="1"/>
  <c r="AO1065" i="1"/>
  <c r="M1065" i="1"/>
  <c r="AN1065" i="1"/>
  <c r="L1065" i="1"/>
  <c r="AK1065" i="1"/>
  <c r="AY1065" i="1"/>
  <c r="AX1065" i="1"/>
  <c r="AT1065" i="1"/>
  <c r="AQ1065" i="1"/>
  <c r="AP1065" i="1"/>
  <c r="AM1065" i="1"/>
  <c r="AL1065" i="1"/>
  <c r="AJ1065" i="1"/>
  <c r="AG1065" i="1"/>
  <c r="AE1065" i="1"/>
  <c r="AD1065" i="1"/>
  <c r="AC1065" i="1"/>
  <c r="AB1065" i="1"/>
  <c r="AA1065" i="1"/>
  <c r="Z1065" i="1"/>
  <c r="X1065" i="1"/>
  <c r="W1065" i="1"/>
  <c r="V1065" i="1"/>
  <c r="U1065" i="1"/>
  <c r="R1065" i="1"/>
  <c r="O1065" i="1"/>
  <c r="N1065" i="1"/>
  <c r="K1065" i="1"/>
  <c r="AR1006" i="1"/>
  <c r="T1006" i="1"/>
  <c r="AP1006" i="1"/>
  <c r="R1006" i="1"/>
  <c r="AL1006" i="1"/>
  <c r="N1006" i="1"/>
  <c r="AK1006" i="1"/>
  <c r="AG1006" i="1"/>
  <c r="AF1006" i="1"/>
  <c r="AC1006" i="1"/>
  <c r="AB1006" i="1"/>
  <c r="Z1006" i="1"/>
  <c r="Y1006" i="1"/>
  <c r="AW1006" i="1"/>
  <c r="L1006" i="1"/>
  <c r="AV1006" i="1"/>
  <c r="K1006" i="1"/>
  <c r="AU1006" i="1"/>
  <c r="AT1006" i="1"/>
  <c r="AS1006" i="1"/>
  <c r="AQ1006" i="1"/>
  <c r="AO1006" i="1"/>
  <c r="AN1006" i="1"/>
  <c r="AM1006" i="1"/>
  <c r="AJ1006" i="1"/>
  <c r="AI1006" i="1"/>
  <c r="AH1006" i="1"/>
  <c r="AE1006" i="1"/>
  <c r="AD1006" i="1"/>
  <c r="AA1006" i="1"/>
  <c r="X1006" i="1"/>
  <c r="W1006" i="1"/>
  <c r="V1006" i="1"/>
  <c r="U1006" i="1"/>
  <c r="S1006" i="1"/>
  <c r="Q1006" i="1"/>
  <c r="P1006" i="1"/>
  <c r="AY1006" i="1"/>
  <c r="O1006" i="1"/>
  <c r="AX1006" i="1"/>
  <c r="M1006" i="1"/>
  <c r="AL986" i="1"/>
  <c r="N986" i="1"/>
  <c r="AC986" i="1"/>
  <c r="AX986" i="1"/>
  <c r="Y986" i="1"/>
  <c r="AW986" i="1"/>
  <c r="X986" i="1"/>
  <c r="AT986" i="1"/>
  <c r="U986" i="1"/>
  <c r="AS986" i="1"/>
  <c r="T986" i="1"/>
  <c r="AQ986" i="1"/>
  <c r="R986" i="1"/>
  <c r="AP986" i="1"/>
  <c r="Q986" i="1"/>
  <c r="W986" i="1"/>
  <c r="V986" i="1"/>
  <c r="S986" i="1"/>
  <c r="P986" i="1"/>
  <c r="O986" i="1"/>
  <c r="M986" i="1"/>
  <c r="AY986" i="1"/>
  <c r="L986" i="1"/>
  <c r="AV986" i="1"/>
  <c r="K986" i="1"/>
  <c r="AU986" i="1"/>
  <c r="AR986" i="1"/>
  <c r="AO986" i="1"/>
  <c r="AN986" i="1"/>
  <c r="AM986" i="1"/>
  <c r="AK986" i="1"/>
  <c r="AH986" i="1"/>
  <c r="AG986" i="1"/>
  <c r="AF986" i="1"/>
  <c r="AE986" i="1"/>
  <c r="AD986" i="1"/>
  <c r="AB986" i="1"/>
  <c r="Z986" i="1"/>
  <c r="AJ986" i="1"/>
  <c r="AI986" i="1"/>
  <c r="AA986" i="1"/>
  <c r="AS1031" i="1"/>
  <c r="U1031" i="1"/>
  <c r="AR1031" i="1"/>
  <c r="T1031" i="1"/>
  <c r="AP1031" i="1"/>
  <c r="R1031" i="1"/>
  <c r="AO1031" i="1"/>
  <c r="Q1031" i="1"/>
  <c r="AL1031" i="1"/>
  <c r="N1031" i="1"/>
  <c r="AH1031" i="1"/>
  <c r="AG1031" i="1"/>
  <c r="AF1031" i="1"/>
  <c r="AE1031" i="1"/>
  <c r="AD1031" i="1"/>
  <c r="AC1031" i="1"/>
  <c r="AA1031" i="1"/>
  <c r="Z1031" i="1"/>
  <c r="Y1031" i="1"/>
  <c r="W1031" i="1"/>
  <c r="AY1031" i="1"/>
  <c r="V1031" i="1"/>
  <c r="AV1031" i="1"/>
  <c r="AU1031" i="1"/>
  <c r="AT1031" i="1"/>
  <c r="AQ1031" i="1"/>
  <c r="AN1031" i="1"/>
  <c r="AM1031" i="1"/>
  <c r="AK1031" i="1"/>
  <c r="AJ1031" i="1"/>
  <c r="AI1031" i="1"/>
  <c r="AB1031" i="1"/>
  <c r="X1031" i="1"/>
  <c r="S1031" i="1"/>
  <c r="P1031" i="1"/>
  <c r="O1031" i="1"/>
  <c r="M1031" i="1"/>
  <c r="L1031" i="1"/>
  <c r="K1031" i="1"/>
  <c r="AX1031" i="1"/>
  <c r="AW1031" i="1"/>
  <c r="AR993" i="1"/>
  <c r="T993" i="1"/>
  <c r="AL993" i="1"/>
  <c r="N993" i="1"/>
  <c r="AA993" i="1"/>
  <c r="AW993" i="1"/>
  <c r="W993" i="1"/>
  <c r="AV993" i="1"/>
  <c r="V993" i="1"/>
  <c r="AS993" i="1"/>
  <c r="R993" i="1"/>
  <c r="AQ993" i="1"/>
  <c r="Q993" i="1"/>
  <c r="AO993" i="1"/>
  <c r="O993" i="1"/>
  <c r="AN993" i="1"/>
  <c r="M993" i="1"/>
  <c r="AG993" i="1"/>
  <c r="AF993" i="1"/>
  <c r="AE993" i="1"/>
  <c r="AD993" i="1"/>
  <c r="AC993" i="1"/>
  <c r="AB993" i="1"/>
  <c r="Z993" i="1"/>
  <c r="Y993" i="1"/>
  <c r="X993" i="1"/>
  <c r="U993" i="1"/>
  <c r="S993" i="1"/>
  <c r="P993" i="1"/>
  <c r="L993" i="1"/>
  <c r="K993" i="1"/>
  <c r="AY993" i="1"/>
  <c r="AX993" i="1"/>
  <c r="AU993" i="1"/>
  <c r="AT993" i="1"/>
  <c r="AP993" i="1"/>
  <c r="AM993" i="1"/>
  <c r="AK993" i="1"/>
  <c r="AJ993" i="1"/>
  <c r="AI993" i="1"/>
  <c r="AH993" i="1"/>
  <c r="AR925" i="1"/>
  <c r="T925" i="1"/>
  <c r="AK925" i="1"/>
  <c r="M925" i="1"/>
  <c r="AU925" i="1"/>
  <c r="U925" i="1"/>
  <c r="AT925" i="1"/>
  <c r="S925" i="1"/>
  <c r="AS925" i="1"/>
  <c r="R925" i="1"/>
  <c r="AQ925" i="1"/>
  <c r="Q925" i="1"/>
  <c r="AP925" i="1"/>
  <c r="P925" i="1"/>
  <c r="AO925" i="1"/>
  <c r="O925" i="1"/>
  <c r="AM925" i="1"/>
  <c r="L925" i="1"/>
  <c r="AL925" i="1"/>
  <c r="K925" i="1"/>
  <c r="AJ925" i="1"/>
  <c r="AF925" i="1"/>
  <c r="AE925" i="1"/>
  <c r="Y925" i="1"/>
  <c r="X925" i="1"/>
  <c r="W925" i="1"/>
  <c r="V925" i="1"/>
  <c r="N925" i="1"/>
  <c r="AX925" i="1"/>
  <c r="AW925" i="1"/>
  <c r="AV925" i="1"/>
  <c r="AI925" i="1"/>
  <c r="AH925" i="1"/>
  <c r="AG925" i="1"/>
  <c r="AD925" i="1"/>
  <c r="AB925" i="1"/>
  <c r="AA925" i="1"/>
  <c r="AY925" i="1"/>
  <c r="AN925" i="1"/>
  <c r="AC925" i="1"/>
  <c r="Z925" i="1"/>
  <c r="AR913" i="1"/>
  <c r="T913" i="1"/>
  <c r="AS913" i="1"/>
  <c r="S913" i="1"/>
  <c r="AQ913" i="1"/>
  <c r="R913" i="1"/>
  <c r="AO913" i="1"/>
  <c r="P913" i="1"/>
  <c r="AN913" i="1"/>
  <c r="O913" i="1"/>
  <c r="K71" i="2" s="1"/>
  <c r="AM913" i="1"/>
  <c r="N913" i="1"/>
  <c r="AI913" i="1"/>
  <c r="AE913" i="1"/>
  <c r="AA913" i="1"/>
  <c r="Z913" i="1"/>
  <c r="Y913" i="1"/>
  <c r="X913" i="1"/>
  <c r="W913" i="1"/>
  <c r="V913" i="1"/>
  <c r="Q913" i="1"/>
  <c r="AY913" i="1"/>
  <c r="M913" i="1"/>
  <c r="AX913" i="1"/>
  <c r="L913" i="1"/>
  <c r="AW913" i="1"/>
  <c r="K913" i="1"/>
  <c r="AU913" i="1"/>
  <c r="AT913" i="1"/>
  <c r="AP913" i="1"/>
  <c r="AK913" i="1"/>
  <c r="AJ913" i="1"/>
  <c r="AH913" i="1"/>
  <c r="AG913" i="1"/>
  <c r="AD913" i="1"/>
  <c r="AC913" i="1"/>
  <c r="AV913" i="1"/>
  <c r="AL913" i="1"/>
  <c r="AF913" i="1"/>
  <c r="AB913" i="1"/>
  <c r="U913" i="1"/>
  <c r="AR922" i="1"/>
  <c r="T922" i="1"/>
  <c r="AL922" i="1"/>
  <c r="M922" i="1"/>
  <c r="AK922" i="1"/>
  <c r="L922" i="1"/>
  <c r="AJ922" i="1"/>
  <c r="K922" i="1"/>
  <c r="AI922" i="1"/>
  <c r="AH922" i="1"/>
  <c r="AG922" i="1"/>
  <c r="AE922" i="1"/>
  <c r="AD922" i="1"/>
  <c r="AC922" i="1"/>
  <c r="AX922" i="1"/>
  <c r="Y922" i="1"/>
  <c r="AW922" i="1"/>
  <c r="X922" i="1"/>
  <c r="AO922" i="1"/>
  <c r="AN922" i="1"/>
  <c r="AM922" i="1"/>
  <c r="AF922" i="1"/>
  <c r="AB922" i="1"/>
  <c r="AA922" i="1"/>
  <c r="W922" i="1"/>
  <c r="V922" i="1"/>
  <c r="U922" i="1"/>
  <c r="S922" i="1"/>
  <c r="Q922" i="1"/>
  <c r="P922" i="1"/>
  <c r="O922" i="1"/>
  <c r="AY922" i="1"/>
  <c r="AV922" i="1"/>
  <c r="AU922" i="1"/>
  <c r="AS922" i="1"/>
  <c r="AQ922" i="1"/>
  <c r="AT922" i="1"/>
  <c r="AP922" i="1"/>
  <c r="Z922" i="1"/>
  <c r="R922" i="1"/>
  <c r="N922" i="1"/>
  <c r="AR953" i="1"/>
  <c r="T953" i="1"/>
  <c r="AQ953" i="1"/>
  <c r="S953" i="1"/>
  <c r="AN953" i="1"/>
  <c r="P953" i="1"/>
  <c r="AM953" i="1"/>
  <c r="O953" i="1"/>
  <c r="AK953" i="1"/>
  <c r="M953" i="1"/>
  <c r="AJ953" i="1"/>
  <c r="L953" i="1"/>
  <c r="AI953" i="1"/>
  <c r="K953" i="1"/>
  <c r="AO953" i="1"/>
  <c r="AL953" i="1"/>
  <c r="AH953" i="1"/>
  <c r="AG953" i="1"/>
  <c r="AF953" i="1"/>
  <c r="AE953" i="1"/>
  <c r="AC953" i="1"/>
  <c r="AB953" i="1"/>
  <c r="AA953" i="1"/>
  <c r="Z953" i="1"/>
  <c r="X953" i="1"/>
  <c r="W953" i="1"/>
  <c r="V953" i="1"/>
  <c r="AY953" i="1"/>
  <c r="R953" i="1"/>
  <c r="AX953" i="1"/>
  <c r="Q953" i="1"/>
  <c r="AW953" i="1"/>
  <c r="N953" i="1"/>
  <c r="AV953" i="1"/>
  <c r="AT953" i="1"/>
  <c r="AS953" i="1"/>
  <c r="AU953" i="1"/>
  <c r="AP953" i="1"/>
  <c r="AD953" i="1"/>
  <c r="U953" i="1"/>
  <c r="Y953" i="1"/>
  <c r="AV854" i="1"/>
  <c r="X854" i="1"/>
  <c r="AU854" i="1"/>
  <c r="W854" i="1"/>
  <c r="AT854" i="1"/>
  <c r="V854" i="1"/>
  <c r="AS854" i="1"/>
  <c r="U854" i="1"/>
  <c r="AR854" i="1"/>
  <c r="T854" i="1"/>
  <c r="AQ854" i="1"/>
  <c r="S854" i="1"/>
  <c r="AO854" i="1"/>
  <c r="Q854" i="1"/>
  <c r="AM854" i="1"/>
  <c r="O854" i="1"/>
  <c r="AI854" i="1"/>
  <c r="K854" i="1"/>
  <c r="AG854" i="1"/>
  <c r="AF854" i="1"/>
  <c r="AE854" i="1"/>
  <c r="AD854" i="1"/>
  <c r="AC854" i="1"/>
  <c r="AB854" i="1"/>
  <c r="AA854" i="1"/>
  <c r="Z854" i="1"/>
  <c r="Y854" i="1"/>
  <c r="R854" i="1"/>
  <c r="P854" i="1"/>
  <c r="N854" i="1"/>
  <c r="M854" i="1"/>
  <c r="L854" i="1"/>
  <c r="AY854" i="1"/>
  <c r="AX854" i="1"/>
  <c r="AW854" i="1"/>
  <c r="AP854" i="1"/>
  <c r="AN854" i="1"/>
  <c r="AL854" i="1"/>
  <c r="AK854" i="1"/>
  <c r="AJ854" i="1"/>
  <c r="AH854" i="1"/>
  <c r="AV843" i="1"/>
  <c r="X843" i="1"/>
  <c r="AU843" i="1"/>
  <c r="W843" i="1"/>
  <c r="AT843" i="1"/>
  <c r="V843" i="1"/>
  <c r="AS843" i="1"/>
  <c r="U843" i="1"/>
  <c r="AQ843" i="1"/>
  <c r="S843" i="1"/>
  <c r="AM843" i="1"/>
  <c r="O843" i="1"/>
  <c r="AI843" i="1"/>
  <c r="K843" i="1"/>
  <c r="AG843" i="1"/>
  <c r="AF843" i="1"/>
  <c r="AE843" i="1"/>
  <c r="AD843" i="1"/>
  <c r="AC843" i="1"/>
  <c r="AB843" i="1"/>
  <c r="AA843" i="1"/>
  <c r="Z843" i="1"/>
  <c r="Y843" i="1"/>
  <c r="T843" i="1"/>
  <c r="R843" i="1"/>
  <c r="Q843" i="1"/>
  <c r="P843" i="1"/>
  <c r="AY843" i="1"/>
  <c r="N843" i="1"/>
  <c r="AX843" i="1"/>
  <c r="M843" i="1"/>
  <c r="AW843" i="1"/>
  <c r="L843" i="1"/>
  <c r="AR843" i="1"/>
  <c r="AP843" i="1"/>
  <c r="AO843" i="1"/>
  <c r="AJ843" i="1"/>
  <c r="AK843" i="1"/>
  <c r="AH843" i="1"/>
  <c r="AN843" i="1"/>
  <c r="AL843" i="1"/>
  <c r="J834" i="1"/>
  <c r="AX683" i="1"/>
  <c r="Z683" i="1"/>
  <c r="AV683" i="1"/>
  <c r="X683" i="1"/>
  <c r="AU683" i="1"/>
  <c r="W683" i="1"/>
  <c r="AT683" i="1"/>
  <c r="V683" i="1"/>
  <c r="AQ683" i="1"/>
  <c r="S683" i="1"/>
  <c r="AP683" i="1"/>
  <c r="R683" i="1"/>
  <c r="AL683" i="1"/>
  <c r="N683" i="1"/>
  <c r="Q683" i="1"/>
  <c r="P683" i="1"/>
  <c r="O683" i="1"/>
  <c r="AY683" i="1"/>
  <c r="M683" i="1"/>
  <c r="AW683" i="1"/>
  <c r="L683" i="1"/>
  <c r="AS683" i="1"/>
  <c r="K683" i="1"/>
  <c r="AR683" i="1"/>
  <c r="AO683" i="1"/>
  <c r="AN683" i="1"/>
  <c r="AM683" i="1"/>
  <c r="AK683" i="1"/>
  <c r="AJ683" i="1"/>
  <c r="AI683" i="1"/>
  <c r="AH683" i="1"/>
  <c r="AG683" i="1"/>
  <c r="AF683" i="1"/>
  <c r="AE683" i="1"/>
  <c r="AC683" i="1"/>
  <c r="U683" i="1"/>
  <c r="AD683" i="1"/>
  <c r="AB683" i="1"/>
  <c r="AA683" i="1"/>
  <c r="Y683" i="1"/>
  <c r="T683" i="1"/>
  <c r="AS755" i="1"/>
  <c r="U755" i="1"/>
  <c r="AU755" i="1"/>
  <c r="V755" i="1"/>
  <c r="AT755" i="1"/>
  <c r="T755" i="1"/>
  <c r="AQ755" i="1"/>
  <c r="R755" i="1"/>
  <c r="AP755" i="1"/>
  <c r="Q755" i="1"/>
  <c r="AM755" i="1"/>
  <c r="N755" i="1"/>
  <c r="Y755" i="1"/>
  <c r="X755" i="1"/>
  <c r="W755" i="1"/>
  <c r="S755" i="1"/>
  <c r="AY755" i="1"/>
  <c r="P755" i="1"/>
  <c r="AX755" i="1"/>
  <c r="O755" i="1"/>
  <c r="AW755" i="1"/>
  <c r="M755" i="1"/>
  <c r="AV755" i="1"/>
  <c r="L755" i="1"/>
  <c r="AR755" i="1"/>
  <c r="K755" i="1"/>
  <c r="AO755" i="1"/>
  <c r="AN755" i="1"/>
  <c r="AL755" i="1"/>
  <c r="AK755" i="1"/>
  <c r="AI755" i="1"/>
  <c r="AH755" i="1"/>
  <c r="AG755" i="1"/>
  <c r="AE755" i="1"/>
  <c r="AJ755" i="1"/>
  <c r="AF755" i="1"/>
  <c r="AD755" i="1"/>
  <c r="AC755" i="1"/>
  <c r="AB755" i="1"/>
  <c r="AA755" i="1"/>
  <c r="Z755" i="1"/>
  <c r="AS764" i="1"/>
  <c r="U764" i="1"/>
  <c r="AN764" i="1"/>
  <c r="O764" i="1"/>
  <c r="AM764" i="1"/>
  <c r="N764" i="1"/>
  <c r="AK764" i="1"/>
  <c r="L764" i="1"/>
  <c r="AJ764" i="1"/>
  <c r="K764" i="1"/>
  <c r="AG764" i="1"/>
  <c r="AB764" i="1"/>
  <c r="AV764" i="1"/>
  <c r="AD764" i="1"/>
  <c r="AC764" i="1"/>
  <c r="AA764" i="1"/>
  <c r="Z764" i="1"/>
  <c r="Y764" i="1"/>
  <c r="X764" i="1"/>
  <c r="W764" i="1"/>
  <c r="V764" i="1"/>
  <c r="T764" i="1"/>
  <c r="S764" i="1"/>
  <c r="AY764" i="1"/>
  <c r="R764" i="1"/>
  <c r="AX764" i="1"/>
  <c r="Q764" i="1"/>
  <c r="AW764" i="1"/>
  <c r="P764" i="1"/>
  <c r="AT764" i="1"/>
  <c r="AR764" i="1"/>
  <c r="AQ764" i="1"/>
  <c r="AO764" i="1"/>
  <c r="AI764" i="1"/>
  <c r="AU764" i="1"/>
  <c r="AP764" i="1"/>
  <c r="AL764" i="1"/>
  <c r="AH764" i="1"/>
  <c r="AF764" i="1"/>
  <c r="AE764" i="1"/>
  <c r="M764" i="1"/>
  <c r="AS610" i="1"/>
  <c r="U610" i="1"/>
  <c r="AR610" i="1"/>
  <c r="T610" i="1"/>
  <c r="AQ610" i="1"/>
  <c r="S610" i="1"/>
  <c r="AN610" i="1"/>
  <c r="P610" i="1"/>
  <c r="AI610" i="1"/>
  <c r="K610" i="1"/>
  <c r="AM610" i="1"/>
  <c r="AL610" i="1"/>
  <c r="AK610" i="1"/>
  <c r="AJ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AY610" i="1"/>
  <c r="V610" i="1"/>
  <c r="AX610" i="1"/>
  <c r="R610" i="1"/>
  <c r="AW610" i="1"/>
  <c r="Q610" i="1"/>
  <c r="AV610" i="1"/>
  <c r="O610" i="1"/>
  <c r="AU610" i="1"/>
  <c r="N610" i="1"/>
  <c r="AT610" i="1"/>
  <c r="M610" i="1"/>
  <c r="AP610" i="1"/>
  <c r="L610" i="1"/>
  <c r="AO610" i="1"/>
  <c r="AE165" i="2"/>
  <c r="G165" i="2"/>
  <c r="AD165" i="2"/>
  <c r="AC165" i="2"/>
  <c r="AA165" i="2"/>
  <c r="AU165" i="2"/>
  <c r="W165" i="2"/>
  <c r="AO165" i="2"/>
  <c r="Q165" i="2"/>
  <c r="AL165" i="2"/>
  <c r="H165" i="2"/>
  <c r="AK165" i="2"/>
  <c r="AJ165" i="2"/>
  <c r="AI165" i="2"/>
  <c r="AH165" i="2"/>
  <c r="AG165" i="2"/>
  <c r="AF165" i="2"/>
  <c r="X165" i="2"/>
  <c r="V165" i="2"/>
  <c r="T165" i="2"/>
  <c r="R165" i="2"/>
  <c r="P165" i="2"/>
  <c r="O165" i="2"/>
  <c r="N165" i="2"/>
  <c r="M165" i="2"/>
  <c r="L165" i="2"/>
  <c r="K165" i="2"/>
  <c r="J165" i="2"/>
  <c r="I165" i="2"/>
  <c r="AT165" i="2"/>
  <c r="AR165" i="2"/>
  <c r="AQ165" i="2"/>
  <c r="AP165" i="2"/>
  <c r="AN165" i="2"/>
  <c r="AM165" i="2"/>
  <c r="AB165" i="2"/>
  <c r="S165" i="2"/>
  <c r="AS165" i="2"/>
  <c r="Z165" i="2"/>
  <c r="Y165" i="2"/>
  <c r="AJ645" i="1"/>
  <c r="L645" i="1"/>
  <c r="AG645" i="1"/>
  <c r="AF645" i="1"/>
  <c r="AC645" i="1"/>
  <c r="AB645" i="1"/>
  <c r="AV645" i="1"/>
  <c r="X645" i="1"/>
  <c r="V645" i="1"/>
  <c r="U645" i="1"/>
  <c r="AY645" i="1"/>
  <c r="T645" i="1"/>
  <c r="AU645" i="1"/>
  <c r="Q645" i="1"/>
  <c r="AT645" i="1"/>
  <c r="P645" i="1"/>
  <c r="AP645" i="1"/>
  <c r="K645" i="1"/>
  <c r="AL645" i="1"/>
  <c r="AH645" i="1"/>
  <c r="AE645" i="1"/>
  <c r="AD645" i="1"/>
  <c r="AA645" i="1"/>
  <c r="Z645" i="1"/>
  <c r="Y645" i="1"/>
  <c r="U165" i="2" s="1"/>
  <c r="W645" i="1"/>
  <c r="S645" i="1"/>
  <c r="R645" i="1"/>
  <c r="O645" i="1"/>
  <c r="N645" i="1"/>
  <c r="M645" i="1"/>
  <c r="AX645" i="1"/>
  <c r="AW645" i="1"/>
  <c r="AS645" i="1"/>
  <c r="AR645" i="1"/>
  <c r="AQ645" i="1"/>
  <c r="AO645" i="1"/>
  <c r="AN645" i="1"/>
  <c r="AM645" i="1"/>
  <c r="AK645" i="1"/>
  <c r="AI645" i="1"/>
  <c r="AT69" i="2"/>
  <c r="I69" i="2"/>
  <c r="AY612" i="1"/>
  <c r="AA612" i="1"/>
  <c r="AR612" i="1"/>
  <c r="S612" i="1"/>
  <c r="AQ612" i="1"/>
  <c r="R612" i="1"/>
  <c r="AP612" i="1"/>
  <c r="Q612" i="1"/>
  <c r="AM612" i="1"/>
  <c r="N612" i="1"/>
  <c r="AL612" i="1"/>
  <c r="M612" i="1"/>
  <c r="AH612" i="1"/>
  <c r="AK612" i="1"/>
  <c r="AJ612" i="1"/>
  <c r="AI612" i="1"/>
  <c r="AG612" i="1"/>
  <c r="AF612" i="1"/>
  <c r="AE612" i="1"/>
  <c r="AD612" i="1"/>
  <c r="AC612" i="1"/>
  <c r="AB612" i="1"/>
  <c r="Z612" i="1"/>
  <c r="Y612" i="1"/>
  <c r="X612" i="1"/>
  <c r="W612" i="1"/>
  <c r="V612" i="1"/>
  <c r="U612" i="1"/>
  <c r="T612" i="1"/>
  <c r="AX612" i="1"/>
  <c r="P612" i="1"/>
  <c r="AW612" i="1"/>
  <c r="O612" i="1"/>
  <c r="AV612" i="1"/>
  <c r="L612" i="1"/>
  <c r="AU612" i="1"/>
  <c r="K612" i="1"/>
  <c r="AT612" i="1"/>
  <c r="AS612" i="1"/>
  <c r="AO612" i="1"/>
  <c r="AN612" i="1"/>
  <c r="AM552" i="1"/>
  <c r="O552" i="1"/>
  <c r="AL552" i="1"/>
  <c r="N552" i="1"/>
  <c r="AK552" i="1"/>
  <c r="M552" i="1"/>
  <c r="AJ552" i="1"/>
  <c r="L552" i="1"/>
  <c r="AH552" i="1"/>
  <c r="AG552" i="1"/>
  <c r="AF552" i="1"/>
  <c r="AE552" i="1"/>
  <c r="AC552" i="1"/>
  <c r="AB552" i="1"/>
  <c r="AV552" i="1"/>
  <c r="X552" i="1"/>
  <c r="AU552" i="1"/>
  <c r="W552" i="1"/>
  <c r="S18" i="2" s="1"/>
  <c r="AR552" i="1"/>
  <c r="AQ552" i="1"/>
  <c r="AP552" i="1"/>
  <c r="AO552" i="1"/>
  <c r="AN552" i="1"/>
  <c r="AI552" i="1"/>
  <c r="AD552" i="1"/>
  <c r="AA552" i="1"/>
  <c r="Z552" i="1"/>
  <c r="Y552" i="1"/>
  <c r="V552" i="1"/>
  <c r="U552" i="1"/>
  <c r="T552" i="1"/>
  <c r="S552" i="1"/>
  <c r="R552" i="1"/>
  <c r="Q552" i="1"/>
  <c r="P552" i="1"/>
  <c r="K552" i="1"/>
  <c r="AY552" i="1"/>
  <c r="AX552" i="1"/>
  <c r="AW552" i="1"/>
  <c r="AT552" i="1"/>
  <c r="AS552" i="1"/>
  <c r="J147" i="2"/>
  <c r="Q147" i="2"/>
  <c r="AF403" i="1"/>
  <c r="AE403" i="1"/>
  <c r="AD403" i="1"/>
  <c r="AC403" i="1"/>
  <c r="AB403" i="1"/>
  <c r="AX403" i="1"/>
  <c r="Z403" i="1"/>
  <c r="AW403" i="1"/>
  <c r="Y403" i="1"/>
  <c r="AV403" i="1"/>
  <c r="X403" i="1"/>
  <c r="AU403" i="1"/>
  <c r="W403" i="1"/>
  <c r="AT403" i="1"/>
  <c r="V403" i="1"/>
  <c r="AS403" i="1"/>
  <c r="U403" i="1"/>
  <c r="AR403" i="1"/>
  <c r="T403" i="1"/>
  <c r="AQ403" i="1"/>
  <c r="S403" i="1"/>
  <c r="AN403" i="1"/>
  <c r="P403" i="1"/>
  <c r="AM403" i="1"/>
  <c r="O403" i="1"/>
  <c r="AL403" i="1"/>
  <c r="N403" i="1"/>
  <c r="AK403" i="1"/>
  <c r="M403" i="1"/>
  <c r="AJ403" i="1"/>
  <c r="L403" i="1"/>
  <c r="AP403" i="1"/>
  <c r="AO403" i="1"/>
  <c r="AI403" i="1"/>
  <c r="AH403" i="1"/>
  <c r="AG403" i="1"/>
  <c r="AA403" i="1"/>
  <c r="R403" i="1"/>
  <c r="Q403" i="1"/>
  <c r="K403" i="1"/>
  <c r="AY403" i="1"/>
  <c r="AQ550" i="1"/>
  <c r="S550" i="1"/>
  <c r="AP550" i="1"/>
  <c r="R550" i="1"/>
  <c r="AO550" i="1"/>
  <c r="Q550" i="1"/>
  <c r="AN550" i="1"/>
  <c r="P550" i="1"/>
  <c r="AL550" i="1"/>
  <c r="N550" i="1"/>
  <c r="AK550" i="1"/>
  <c r="M550" i="1"/>
  <c r="AJ550" i="1"/>
  <c r="L550" i="1"/>
  <c r="AI550" i="1"/>
  <c r="K550" i="1"/>
  <c r="AG550" i="1"/>
  <c r="AF550" i="1"/>
  <c r="AB550" i="1"/>
  <c r="AY550" i="1"/>
  <c r="AA550" i="1"/>
  <c r="AX550" i="1"/>
  <c r="AW550" i="1"/>
  <c r="AV550" i="1"/>
  <c r="AU550" i="1"/>
  <c r="AT550" i="1"/>
  <c r="AS550" i="1"/>
  <c r="AR550" i="1"/>
  <c r="AM550" i="1"/>
  <c r="AH550" i="1"/>
  <c r="AE550" i="1"/>
  <c r="AD550" i="1"/>
  <c r="AC550" i="1"/>
  <c r="Z550" i="1"/>
  <c r="Y550" i="1"/>
  <c r="X550" i="1"/>
  <c r="W550" i="1"/>
  <c r="V550" i="1"/>
  <c r="U550" i="1"/>
  <c r="T550" i="1"/>
  <c r="O550" i="1"/>
  <c r="N79" i="2"/>
  <c r="W79" i="2"/>
  <c r="J452" i="1"/>
  <c r="AH366" i="1"/>
  <c r="AG366" i="1"/>
  <c r="AF366" i="1"/>
  <c r="AE366" i="1"/>
  <c r="AB366" i="1"/>
  <c r="AN366" i="1"/>
  <c r="P366" i="1"/>
  <c r="AV366" i="1"/>
  <c r="R366" i="1"/>
  <c r="AU366" i="1"/>
  <c r="Q366" i="1"/>
  <c r="AT366" i="1"/>
  <c r="O366" i="1"/>
  <c r="AS366" i="1"/>
  <c r="N366" i="1"/>
  <c r="AR366" i="1"/>
  <c r="M366" i="1"/>
  <c r="AQ366" i="1"/>
  <c r="L366" i="1"/>
  <c r="AP366" i="1"/>
  <c r="K366" i="1"/>
  <c r="AO366" i="1"/>
  <c r="AM366" i="1"/>
  <c r="AL366" i="1"/>
  <c r="AK366" i="1"/>
  <c r="AJ366" i="1"/>
  <c r="AI366" i="1"/>
  <c r="AD366" i="1"/>
  <c r="AC366" i="1"/>
  <c r="AA366" i="1"/>
  <c r="Z366" i="1"/>
  <c r="Y366" i="1"/>
  <c r="X366" i="1"/>
  <c r="W366" i="1"/>
  <c r="V366" i="1"/>
  <c r="AY366" i="1"/>
  <c r="U366" i="1"/>
  <c r="AW366" i="1"/>
  <c r="T366" i="1"/>
  <c r="S366" i="1"/>
  <c r="AX366" i="1"/>
  <c r="AC101" i="2"/>
  <c r="AB101" i="2"/>
  <c r="AA101" i="2"/>
  <c r="Z101" i="2"/>
  <c r="Y101" i="2"/>
  <c r="AJ101" i="2"/>
  <c r="L101" i="2"/>
  <c r="AI101" i="2"/>
  <c r="K101" i="2"/>
  <c r="AK101" i="2"/>
  <c r="AH101" i="2"/>
  <c r="AG101" i="2"/>
  <c r="AF101" i="2"/>
  <c r="AD101" i="2"/>
  <c r="AS101" i="2"/>
  <c r="N101" i="2"/>
  <c r="AR101" i="2"/>
  <c r="M101" i="2"/>
  <c r="AQ101" i="2"/>
  <c r="J101" i="2"/>
  <c r="AT101" i="2"/>
  <c r="AP101" i="2"/>
  <c r="AO101" i="2"/>
  <c r="AN101" i="2"/>
  <c r="AM101" i="2"/>
  <c r="AL101" i="2"/>
  <c r="AE101" i="2"/>
  <c r="X101" i="2"/>
  <c r="W101" i="2"/>
  <c r="U101" i="2"/>
  <c r="T101" i="2"/>
  <c r="S101" i="2"/>
  <c r="P101" i="2"/>
  <c r="O101" i="2"/>
  <c r="I101" i="2"/>
  <c r="H101" i="2"/>
  <c r="G101" i="2"/>
  <c r="AU101" i="2"/>
  <c r="V101" i="2"/>
  <c r="AL412" i="1"/>
  <c r="N412" i="1"/>
  <c r="AK412" i="1"/>
  <c r="M412" i="1"/>
  <c r="AJ412" i="1"/>
  <c r="L412" i="1"/>
  <c r="AI412" i="1"/>
  <c r="K412" i="1"/>
  <c r="AH412" i="1"/>
  <c r="AF412" i="1"/>
  <c r="AE412" i="1"/>
  <c r="AD412" i="1"/>
  <c r="AC412" i="1"/>
  <c r="AB412" i="1"/>
  <c r="AY412" i="1"/>
  <c r="AA412" i="1"/>
  <c r="AX412" i="1"/>
  <c r="Z412" i="1"/>
  <c r="AW412" i="1"/>
  <c r="Y412" i="1"/>
  <c r="AV412" i="1"/>
  <c r="X412" i="1"/>
  <c r="AU412" i="1"/>
  <c r="W412" i="1"/>
  <c r="AT412" i="1"/>
  <c r="V412" i="1"/>
  <c r="AS412" i="1"/>
  <c r="U412" i="1"/>
  <c r="AR412" i="1"/>
  <c r="T412" i="1"/>
  <c r="AQ412" i="1"/>
  <c r="S412" i="1"/>
  <c r="AP412" i="1"/>
  <c r="R412" i="1"/>
  <c r="AO412" i="1"/>
  <c r="AN412" i="1"/>
  <c r="AM412" i="1"/>
  <c r="AG412" i="1"/>
  <c r="Q412" i="1"/>
  <c r="P412" i="1"/>
  <c r="O412" i="1"/>
  <c r="Q51" i="2"/>
  <c r="AJ51" i="2"/>
  <c r="AS163" i="2"/>
  <c r="U163" i="2"/>
  <c r="AQ163" i="2"/>
  <c r="S163" i="2"/>
  <c r="AO163" i="2"/>
  <c r="Q163" i="2"/>
  <c r="AK163" i="2"/>
  <c r="M163" i="2"/>
  <c r="AE163" i="2"/>
  <c r="G163" i="2"/>
  <c r="AF163" i="2"/>
  <c r="AD163" i="2"/>
  <c r="AC163" i="2"/>
  <c r="AB163" i="2"/>
  <c r="AA163" i="2"/>
  <c r="Z163" i="2"/>
  <c r="Y163" i="2"/>
  <c r="T163" i="2"/>
  <c r="R163" i="2"/>
  <c r="AR163" i="2"/>
  <c r="L163" i="2"/>
  <c r="AU163" i="2"/>
  <c r="AT163" i="2"/>
  <c r="AP163" i="2"/>
  <c r="AN163" i="2"/>
  <c r="AM163" i="2"/>
  <c r="AJ163" i="2"/>
  <c r="AI163" i="2"/>
  <c r="AH163" i="2"/>
  <c r="AG163" i="2"/>
  <c r="W163" i="2"/>
  <c r="V163" i="2"/>
  <c r="K163" i="2"/>
  <c r="J163" i="2"/>
  <c r="I163" i="2"/>
  <c r="H163" i="2"/>
  <c r="AL163" i="2"/>
  <c r="X163" i="2"/>
  <c r="P163" i="2"/>
  <c r="O163" i="2"/>
  <c r="N163" i="2"/>
  <c r="AX240" i="1"/>
  <c r="Z240" i="1"/>
  <c r="AW240" i="1"/>
  <c r="Y240" i="1"/>
  <c r="AU240" i="1"/>
  <c r="W240" i="1"/>
  <c r="AS240" i="1"/>
  <c r="U240" i="1"/>
  <c r="AR240" i="1"/>
  <c r="T240" i="1"/>
  <c r="AQ240" i="1"/>
  <c r="S240" i="1"/>
  <c r="AP240" i="1"/>
  <c r="R240" i="1"/>
  <c r="AO240" i="1"/>
  <c r="Q240" i="1"/>
  <c r="AN240" i="1"/>
  <c r="P240" i="1"/>
  <c r="AL240" i="1"/>
  <c r="N240" i="1"/>
  <c r="AJ240" i="1"/>
  <c r="L240" i="1"/>
  <c r="AI240" i="1"/>
  <c r="K240" i="1"/>
  <c r="AF240" i="1"/>
  <c r="AE240" i="1"/>
  <c r="AD240" i="1"/>
  <c r="AC240" i="1"/>
  <c r="AB240" i="1"/>
  <c r="AV240" i="1"/>
  <c r="AT240" i="1"/>
  <c r="AM240" i="1"/>
  <c r="AK240" i="1"/>
  <c r="AG240" i="1"/>
  <c r="AA240" i="1"/>
  <c r="V240" i="1"/>
  <c r="O240" i="1"/>
  <c r="M240" i="1"/>
  <c r="AH240" i="1"/>
  <c r="X240" i="1"/>
  <c r="AY240" i="1"/>
  <c r="AF201" i="1"/>
  <c r="AE201" i="1"/>
  <c r="AC201" i="1"/>
  <c r="AX201" i="1"/>
  <c r="Z201" i="1"/>
  <c r="AW201" i="1"/>
  <c r="Y201" i="1"/>
  <c r="AV201" i="1"/>
  <c r="X201" i="1"/>
  <c r="AU201" i="1"/>
  <c r="W201" i="1"/>
  <c r="AT201" i="1"/>
  <c r="V201" i="1"/>
  <c r="AR201" i="1"/>
  <c r="T201" i="1"/>
  <c r="AI201" i="1"/>
  <c r="K201" i="1"/>
  <c r="M201" i="1"/>
  <c r="L201" i="1"/>
  <c r="AY201" i="1"/>
  <c r="AS201" i="1"/>
  <c r="AQ201" i="1"/>
  <c r="AP201" i="1"/>
  <c r="AN201" i="1"/>
  <c r="AM201" i="1"/>
  <c r="AL201" i="1"/>
  <c r="AK201" i="1"/>
  <c r="AH201" i="1"/>
  <c r="AG201" i="1"/>
  <c r="AB201" i="1"/>
  <c r="AA201" i="1"/>
  <c r="U201" i="1"/>
  <c r="S201" i="1"/>
  <c r="Q201" i="1"/>
  <c r="P201" i="1"/>
  <c r="O201" i="1"/>
  <c r="AO201" i="1"/>
  <c r="AJ201" i="1"/>
  <c r="AD201" i="1"/>
  <c r="R201" i="1"/>
  <c r="N201" i="1"/>
  <c r="J114" i="2" s="1"/>
  <c r="J122" i="2"/>
  <c r="AO122" i="2"/>
  <c r="AS266" i="1"/>
  <c r="U266" i="1"/>
  <c r="AN266" i="1"/>
  <c r="P266" i="1"/>
  <c r="AJ266" i="1"/>
  <c r="L266" i="1"/>
  <c r="AH266" i="1"/>
  <c r="AB266" i="1"/>
  <c r="AP266" i="1"/>
  <c r="K266" i="1"/>
  <c r="AO266" i="1"/>
  <c r="AM266" i="1"/>
  <c r="AL266" i="1"/>
  <c r="AI266" i="1"/>
  <c r="AG266" i="1"/>
  <c r="AF266" i="1"/>
  <c r="AE266" i="1"/>
  <c r="AD266" i="1"/>
  <c r="AC266" i="1"/>
  <c r="Z266" i="1"/>
  <c r="X266" i="1"/>
  <c r="W266" i="1"/>
  <c r="AW266" i="1"/>
  <c r="S266" i="1"/>
  <c r="AV266" i="1"/>
  <c r="R266" i="1"/>
  <c r="AU266" i="1"/>
  <c r="Q266" i="1"/>
  <c r="AT266" i="1"/>
  <c r="O266" i="1"/>
  <c r="AR266" i="1"/>
  <c r="N266" i="1"/>
  <c r="AY266" i="1"/>
  <c r="AX266" i="1"/>
  <c r="AQ266" i="1"/>
  <c r="AK266" i="1"/>
  <c r="Y266" i="1"/>
  <c r="V266" i="1"/>
  <c r="T266" i="1"/>
  <c r="M266" i="1"/>
  <c r="AA266" i="1"/>
  <c r="AG188" i="1"/>
  <c r="AB188" i="1"/>
  <c r="AX188" i="1"/>
  <c r="Z188" i="1"/>
  <c r="AV188" i="1"/>
  <c r="X188" i="1"/>
  <c r="AT188" i="1"/>
  <c r="V188" i="1"/>
  <c r="AK188" i="1"/>
  <c r="M188" i="1"/>
  <c r="I11" i="2" s="1"/>
  <c r="AH188" i="1"/>
  <c r="AF188" i="1"/>
  <c r="AE188" i="1"/>
  <c r="AD188" i="1"/>
  <c r="AC188" i="1"/>
  <c r="AA188" i="1"/>
  <c r="W188" i="1"/>
  <c r="U188" i="1"/>
  <c r="T188" i="1"/>
  <c r="S188" i="1"/>
  <c r="AW188" i="1"/>
  <c r="Q188" i="1"/>
  <c r="AU188" i="1"/>
  <c r="P188" i="1"/>
  <c r="AR188" i="1"/>
  <c r="N188" i="1"/>
  <c r="AQ188" i="1"/>
  <c r="L188" i="1"/>
  <c r="AP188" i="1"/>
  <c r="K188" i="1"/>
  <c r="AO188" i="1"/>
  <c r="AM188" i="1"/>
  <c r="AL188" i="1"/>
  <c r="AJ188" i="1"/>
  <c r="AI188" i="1"/>
  <c r="Y188" i="1"/>
  <c r="R188" i="1"/>
  <c r="O188" i="1"/>
  <c r="AN188" i="1"/>
  <c r="AY188" i="1"/>
  <c r="AS188" i="1"/>
  <c r="J13" i="1"/>
  <c r="AQ160" i="2"/>
  <c r="AK160" i="2"/>
  <c r="Q22" i="2"/>
  <c r="AO116" i="1"/>
  <c r="Q116" i="1"/>
  <c r="AN116" i="1"/>
  <c r="P116" i="1"/>
  <c r="AM116" i="1"/>
  <c r="O116" i="1"/>
  <c r="AL116" i="1"/>
  <c r="N116" i="1"/>
  <c r="AK116" i="1"/>
  <c r="M116" i="1"/>
  <c r="AJ116" i="1"/>
  <c r="L116" i="1"/>
  <c r="AH116" i="1"/>
  <c r="AG116" i="1"/>
  <c r="AE116" i="1"/>
  <c r="AC116" i="1"/>
  <c r="AB116" i="1"/>
  <c r="AV116" i="1"/>
  <c r="X116" i="1"/>
  <c r="AU116" i="1"/>
  <c r="W116" i="1"/>
  <c r="AS116" i="1"/>
  <c r="U116" i="1"/>
  <c r="Z116" i="1"/>
  <c r="Y116" i="1"/>
  <c r="V116" i="1"/>
  <c r="T116" i="1"/>
  <c r="S116" i="1"/>
  <c r="R116" i="1"/>
  <c r="K116" i="1"/>
  <c r="AY116" i="1"/>
  <c r="AX116" i="1"/>
  <c r="AW116" i="1"/>
  <c r="AT116" i="1"/>
  <c r="AR116" i="1"/>
  <c r="AQ116" i="1"/>
  <c r="AP116" i="1"/>
  <c r="AI116" i="1"/>
  <c r="AF116" i="1"/>
  <c r="AA116" i="1"/>
  <c r="AD116" i="1"/>
  <c r="U71" i="2"/>
  <c r="P71" i="2"/>
  <c r="AD109" i="2"/>
  <c r="Q109" i="2"/>
  <c r="P59" i="2"/>
  <c r="N134" i="2"/>
  <c r="Y134" i="2"/>
  <c r="AY6" i="1"/>
  <c r="AA6" i="1"/>
  <c r="AX6" i="1"/>
  <c r="Z6" i="1"/>
  <c r="AS6" i="1"/>
  <c r="S6" i="1"/>
  <c r="AP6" i="1"/>
  <c r="AW6" i="1"/>
  <c r="Y6" i="1"/>
  <c r="AV6" i="1"/>
  <c r="X6" i="1"/>
  <c r="AU6" i="1"/>
  <c r="W6" i="1"/>
  <c r="V6" i="1"/>
  <c r="AT6" i="1"/>
  <c r="T6" i="1"/>
  <c r="R6" i="1"/>
  <c r="U6" i="1"/>
  <c r="AQ6" i="1"/>
  <c r="AR6" i="1"/>
  <c r="AO6" i="1"/>
  <c r="Q6" i="1"/>
  <c r="P6" i="1"/>
  <c r="N6" i="1"/>
  <c r="M6" i="1"/>
  <c r="AN6" i="1"/>
  <c r="AL6" i="1"/>
  <c r="AK6" i="1"/>
  <c r="AI6" i="1"/>
  <c r="AM6" i="1"/>
  <c r="O6" i="1"/>
  <c r="K6" i="1"/>
  <c r="AB6" i="1"/>
  <c r="AJ6" i="1"/>
  <c r="L6" i="1"/>
  <c r="AH6" i="1"/>
  <c r="AG6" i="1"/>
  <c r="AF6" i="1"/>
  <c r="AE6" i="1"/>
  <c r="AD6" i="1"/>
  <c r="AC6" i="1"/>
  <c r="AN112" i="2"/>
  <c r="AC112" i="2"/>
  <c r="H111" i="2"/>
  <c r="L115" i="2"/>
  <c r="AC115" i="2"/>
  <c r="D150" i="2"/>
  <c r="E150" i="2" s="1"/>
  <c r="O110" i="2"/>
  <c r="T114" i="2"/>
  <c r="AP1736" i="1"/>
  <c r="R1736" i="1"/>
  <c r="AO1736" i="1"/>
  <c r="Q1736" i="1"/>
  <c r="AN1736" i="1"/>
  <c r="P1736" i="1"/>
  <c r="AM1736" i="1"/>
  <c r="O1736" i="1"/>
  <c r="AL1736" i="1"/>
  <c r="N1736" i="1"/>
  <c r="AJ1736" i="1"/>
  <c r="AH1736" i="1"/>
  <c r="AC1736" i="1"/>
  <c r="Z1736" i="1"/>
  <c r="X1736" i="1"/>
  <c r="AQ1736" i="1"/>
  <c r="AS1736" i="1"/>
  <c r="AR1736" i="1"/>
  <c r="AK1736" i="1"/>
  <c r="AI1736" i="1"/>
  <c r="AG1736" i="1"/>
  <c r="AF1736" i="1"/>
  <c r="AE1736" i="1"/>
  <c r="AD1736" i="1"/>
  <c r="AB1736" i="1"/>
  <c r="AA1736" i="1"/>
  <c r="Y1736" i="1"/>
  <c r="W1736" i="1"/>
  <c r="V1736" i="1"/>
  <c r="U1736" i="1"/>
  <c r="T1736" i="1"/>
  <c r="S1736" i="1"/>
  <c r="M1736" i="1"/>
  <c r="L1736" i="1"/>
  <c r="AY1736" i="1"/>
  <c r="K1736" i="1"/>
  <c r="AX1736" i="1"/>
  <c r="AW1736" i="1"/>
  <c r="AV1736" i="1"/>
  <c r="AU1736" i="1"/>
  <c r="AT1736" i="1"/>
  <c r="AR1605" i="1"/>
  <c r="T1605" i="1"/>
  <c r="AQ1605" i="1"/>
  <c r="S1605" i="1"/>
  <c r="AE1605" i="1"/>
  <c r="AD1605" i="1"/>
  <c r="AC1605" i="1"/>
  <c r="AB1605" i="1"/>
  <c r="AA1605" i="1"/>
  <c r="Z1605" i="1"/>
  <c r="AY1605" i="1"/>
  <c r="Y1605" i="1"/>
  <c r="AX1605" i="1"/>
  <c r="X1605" i="1"/>
  <c r="AW1605" i="1"/>
  <c r="W1605" i="1"/>
  <c r="AV1605" i="1"/>
  <c r="V1605" i="1"/>
  <c r="AU1605" i="1"/>
  <c r="U1605" i="1"/>
  <c r="AT1605" i="1"/>
  <c r="R1605" i="1"/>
  <c r="AS1605" i="1"/>
  <c r="Q1605" i="1"/>
  <c r="AP1605" i="1"/>
  <c r="P1605" i="1"/>
  <c r="AO1605" i="1"/>
  <c r="O1605" i="1"/>
  <c r="AM1605" i="1"/>
  <c r="M1605" i="1"/>
  <c r="AL1605" i="1"/>
  <c r="L1605" i="1"/>
  <c r="AK1605" i="1"/>
  <c r="K1605" i="1"/>
  <c r="AJ1605" i="1"/>
  <c r="AH1605" i="1"/>
  <c r="AG1605" i="1"/>
  <c r="AN1605" i="1"/>
  <c r="AI1605" i="1"/>
  <c r="AF1605" i="1"/>
  <c r="N1605" i="1"/>
  <c r="AR586" i="1"/>
  <c r="T586" i="1"/>
  <c r="AQ586" i="1"/>
  <c r="S586" i="1"/>
  <c r="AP586" i="1"/>
  <c r="R586" i="1"/>
  <c r="AO586" i="1"/>
  <c r="Q586" i="1"/>
  <c r="AN586" i="1"/>
  <c r="P586" i="1"/>
  <c r="AM586" i="1"/>
  <c r="O586" i="1"/>
  <c r="AL586" i="1"/>
  <c r="N586" i="1"/>
  <c r="AK586" i="1"/>
  <c r="M586" i="1"/>
  <c r="AJ586" i="1"/>
  <c r="L586" i="1"/>
  <c r="AI586" i="1"/>
  <c r="K586" i="1"/>
  <c r="AH586" i="1"/>
  <c r="AG586" i="1"/>
  <c r="AF586" i="1"/>
  <c r="AE586" i="1"/>
  <c r="AD586" i="1"/>
  <c r="AC586" i="1"/>
  <c r="AB586" i="1"/>
  <c r="AY586" i="1"/>
  <c r="AA586" i="1"/>
  <c r="AX586" i="1"/>
  <c r="Z586" i="1"/>
  <c r="AW586" i="1"/>
  <c r="Y586" i="1"/>
  <c r="AV586" i="1"/>
  <c r="X586" i="1"/>
  <c r="AU586" i="1"/>
  <c r="W586" i="1"/>
  <c r="AT586" i="1"/>
  <c r="V586" i="1"/>
  <c r="AS586" i="1"/>
  <c r="U586" i="1"/>
  <c r="AI1472" i="1"/>
  <c r="K1472" i="1"/>
  <c r="AH1472" i="1"/>
  <c r="AG1472" i="1"/>
  <c r="AF1472" i="1"/>
  <c r="AB1472" i="1"/>
  <c r="AD1472" i="1"/>
  <c r="AC1472" i="1"/>
  <c r="AA1472" i="1"/>
  <c r="Z1472" i="1"/>
  <c r="X1472" i="1"/>
  <c r="W1472" i="1"/>
  <c r="AY1472" i="1"/>
  <c r="V1472" i="1"/>
  <c r="AX1472" i="1"/>
  <c r="U1472" i="1"/>
  <c r="AW1472" i="1"/>
  <c r="T1472" i="1"/>
  <c r="AT1472" i="1"/>
  <c r="AS1472" i="1"/>
  <c r="AR1472" i="1"/>
  <c r="AQ1472" i="1"/>
  <c r="AP1472" i="1"/>
  <c r="AO1472" i="1"/>
  <c r="AN1472" i="1"/>
  <c r="AM1472" i="1"/>
  <c r="AL1472" i="1"/>
  <c r="AK1472" i="1"/>
  <c r="AJ1472" i="1"/>
  <c r="AE1472" i="1"/>
  <c r="Y1472" i="1"/>
  <c r="S1472" i="1"/>
  <c r="R1472" i="1"/>
  <c r="Q1472" i="1"/>
  <c r="P1472" i="1"/>
  <c r="O1472" i="1"/>
  <c r="N1472" i="1"/>
  <c r="M1472" i="1"/>
  <c r="L1472" i="1"/>
  <c r="AV1472" i="1"/>
  <c r="AU1472" i="1"/>
  <c r="AW1920" i="1"/>
  <c r="Y1920" i="1"/>
  <c r="AT1920" i="1"/>
  <c r="V1920" i="1"/>
  <c r="AC1920" i="1"/>
  <c r="AR1920" i="1"/>
  <c r="Q1920" i="1"/>
  <c r="AP1920" i="1"/>
  <c r="O1920" i="1"/>
  <c r="AO1920" i="1"/>
  <c r="N1920" i="1"/>
  <c r="AQ1920" i="1"/>
  <c r="K1920" i="1"/>
  <c r="AN1920" i="1"/>
  <c r="AM1920" i="1"/>
  <c r="AL1920" i="1"/>
  <c r="AJ1920" i="1"/>
  <c r="AY1920" i="1"/>
  <c r="S1920" i="1"/>
  <c r="R1920" i="1"/>
  <c r="M1920" i="1"/>
  <c r="AV1920" i="1"/>
  <c r="AA1920" i="1"/>
  <c r="T1920" i="1"/>
  <c r="P1920" i="1"/>
  <c r="AB1920" i="1"/>
  <c r="Z1920" i="1"/>
  <c r="X1920" i="1"/>
  <c r="W1920" i="1"/>
  <c r="U1920" i="1"/>
  <c r="L1920" i="1"/>
  <c r="AX1920" i="1"/>
  <c r="AE1920" i="1"/>
  <c r="AU1920" i="1"/>
  <c r="AS1920" i="1"/>
  <c r="AK1920" i="1"/>
  <c r="AI1920" i="1"/>
  <c r="AG1920" i="1"/>
  <c r="AF1920" i="1"/>
  <c r="AD1920" i="1"/>
  <c r="AH1920" i="1"/>
  <c r="AF1889" i="1"/>
  <c r="AE1889" i="1"/>
  <c r="AD1889" i="1"/>
  <c r="AJ1889" i="1"/>
  <c r="AI1889" i="1"/>
  <c r="AG1889" i="1"/>
  <c r="AA1889" i="1"/>
  <c r="AM1889" i="1"/>
  <c r="AL1889" i="1"/>
  <c r="AK1889" i="1"/>
  <c r="AH1889" i="1"/>
  <c r="AC1889" i="1"/>
  <c r="AB1889" i="1"/>
  <c r="U1889" i="1"/>
  <c r="AO1889" i="1"/>
  <c r="AU1889" i="1"/>
  <c r="AT1889" i="1"/>
  <c r="AS1889" i="1"/>
  <c r="AR1889" i="1"/>
  <c r="AQ1889" i="1"/>
  <c r="AP1889" i="1"/>
  <c r="V1889" i="1"/>
  <c r="R1889" i="1"/>
  <c r="AW1889" i="1"/>
  <c r="T1889" i="1"/>
  <c r="O1889" i="1"/>
  <c r="N1889" i="1"/>
  <c r="L1889" i="1"/>
  <c r="AX1889" i="1"/>
  <c r="AV1889" i="1"/>
  <c r="S1889" i="1"/>
  <c r="K1889" i="1"/>
  <c r="AY1889" i="1"/>
  <c r="Y1889" i="1"/>
  <c r="X1889" i="1"/>
  <c r="Q1889" i="1"/>
  <c r="P1889" i="1"/>
  <c r="AN1889" i="1"/>
  <c r="Z1889" i="1"/>
  <c r="W1889" i="1"/>
  <c r="M1889" i="1"/>
  <c r="AY1944" i="1"/>
  <c r="AA1944" i="1"/>
  <c r="AU1944" i="1"/>
  <c r="V1944" i="1"/>
  <c r="AR1944" i="1"/>
  <c r="S1944" i="1"/>
  <c r="AW1944" i="1"/>
  <c r="U1944" i="1"/>
  <c r="AV1944" i="1"/>
  <c r="T1944" i="1"/>
  <c r="AI1944" i="1"/>
  <c r="AH1944" i="1"/>
  <c r="AG1944" i="1"/>
  <c r="AF1944" i="1"/>
  <c r="AE1944" i="1"/>
  <c r="O1944" i="1"/>
  <c r="AT1944" i="1"/>
  <c r="K1944" i="1"/>
  <c r="M1944" i="1"/>
  <c r="L1944" i="1"/>
  <c r="AX1944" i="1"/>
  <c r="AQ1944" i="1"/>
  <c r="AK1944" i="1"/>
  <c r="Z1944" i="1"/>
  <c r="W1944" i="1"/>
  <c r="AP1944" i="1"/>
  <c r="AO1944" i="1"/>
  <c r="AN1944" i="1"/>
  <c r="AL1944" i="1"/>
  <c r="AJ1944" i="1"/>
  <c r="AC1944" i="1"/>
  <c r="N1944" i="1"/>
  <c r="AM1944" i="1"/>
  <c r="AD1944" i="1"/>
  <c r="AB1944" i="1"/>
  <c r="Y1944" i="1"/>
  <c r="AS1944" i="1"/>
  <c r="X1944" i="1"/>
  <c r="R1944" i="1"/>
  <c r="Q1944" i="1"/>
  <c r="P1944" i="1"/>
  <c r="AR1891" i="1"/>
  <c r="T1891" i="1"/>
  <c r="AH1891" i="1"/>
  <c r="AG1891" i="1"/>
  <c r="AF1891" i="1"/>
  <c r="AX1891" i="1"/>
  <c r="V1891" i="1"/>
  <c r="AW1891" i="1"/>
  <c r="U1891" i="1"/>
  <c r="AU1891" i="1"/>
  <c r="R1891" i="1"/>
  <c r="AQ1891" i="1"/>
  <c r="O1891" i="1"/>
  <c r="AM1891" i="1"/>
  <c r="AL1891" i="1"/>
  <c r="AK1891" i="1"/>
  <c r="AJ1891" i="1"/>
  <c r="AI1891" i="1"/>
  <c r="AE1891" i="1"/>
  <c r="Y1891" i="1"/>
  <c r="S1891" i="1"/>
  <c r="AO1891" i="1"/>
  <c r="AV1891" i="1"/>
  <c r="AT1891" i="1"/>
  <c r="AS1891" i="1"/>
  <c r="AP1891" i="1"/>
  <c r="AN1891" i="1"/>
  <c r="AD1891" i="1"/>
  <c r="W1891" i="1"/>
  <c r="N1891" i="1"/>
  <c r="AC1891" i="1"/>
  <c r="AB1891" i="1"/>
  <c r="AY1891" i="1"/>
  <c r="AA1891" i="1"/>
  <c r="L1891" i="1"/>
  <c r="X1891" i="1"/>
  <c r="Q1891" i="1"/>
  <c r="M1891" i="1"/>
  <c r="K1891" i="1"/>
  <c r="Z1891" i="1"/>
  <c r="P1891" i="1"/>
  <c r="AF1871" i="1"/>
  <c r="AE1871" i="1"/>
  <c r="AD1871" i="1"/>
  <c r="AA1871" i="1"/>
  <c r="Z1871" i="1"/>
  <c r="AY1871" i="1"/>
  <c r="X1871" i="1"/>
  <c r="AV1871" i="1"/>
  <c r="R1871" i="1"/>
  <c r="AU1871" i="1"/>
  <c r="Q1871" i="1"/>
  <c r="AT1871" i="1"/>
  <c r="P1871" i="1"/>
  <c r="AS1871" i="1"/>
  <c r="O1871" i="1"/>
  <c r="AR1871" i="1"/>
  <c r="N1871" i="1"/>
  <c r="AQ1871" i="1"/>
  <c r="M1871" i="1"/>
  <c r="AX1871" i="1"/>
  <c r="T1871" i="1"/>
  <c r="AO1871" i="1"/>
  <c r="AM1871" i="1"/>
  <c r="AL1871" i="1"/>
  <c r="AK1871" i="1"/>
  <c r="AJ1871" i="1"/>
  <c r="U1871" i="1"/>
  <c r="AW1871" i="1"/>
  <c r="K1871" i="1"/>
  <c r="AH1871" i="1"/>
  <c r="AG1871" i="1"/>
  <c r="AP1871" i="1"/>
  <c r="AB1871" i="1"/>
  <c r="Y1871" i="1"/>
  <c r="S1871" i="1"/>
  <c r="AI1871" i="1"/>
  <c r="AC1871" i="1"/>
  <c r="V1871" i="1"/>
  <c r="AN1871" i="1"/>
  <c r="L1871" i="1"/>
  <c r="W1871" i="1"/>
  <c r="AR1900" i="1"/>
  <c r="T1900" i="1"/>
  <c r="AP1900" i="1"/>
  <c r="R1900" i="1"/>
  <c r="AO1900" i="1"/>
  <c r="Q1900" i="1"/>
  <c r="AC1900" i="1"/>
  <c r="AB1900" i="1"/>
  <c r="AA1900" i="1"/>
  <c r="Z1900" i="1"/>
  <c r="AQ1900" i="1"/>
  <c r="AF1900" i="1"/>
  <c r="AE1900" i="1"/>
  <c r="Y1900" i="1"/>
  <c r="X1900" i="1"/>
  <c r="V1900" i="1"/>
  <c r="AD1900" i="1"/>
  <c r="W1900" i="1"/>
  <c r="U1900" i="1"/>
  <c r="S1900" i="1"/>
  <c r="P1900" i="1"/>
  <c r="O1900" i="1"/>
  <c r="AW1900" i="1"/>
  <c r="AT1900" i="1"/>
  <c r="AH1900" i="1"/>
  <c r="AS1900" i="1"/>
  <c r="AL1900" i="1"/>
  <c r="K1900" i="1"/>
  <c r="AU1900" i="1"/>
  <c r="AJ1900" i="1"/>
  <c r="AI1900" i="1"/>
  <c r="N1900" i="1"/>
  <c r="AN1900" i="1"/>
  <c r="AM1900" i="1"/>
  <c r="M1900" i="1"/>
  <c r="AX1900" i="1"/>
  <c r="AY1900" i="1"/>
  <c r="AK1900" i="1"/>
  <c r="AG1900" i="1"/>
  <c r="L1900" i="1"/>
  <c r="AV1900" i="1"/>
  <c r="AD1868" i="1"/>
  <c r="AN1868" i="1"/>
  <c r="O1868" i="1"/>
  <c r="AM1868" i="1"/>
  <c r="N1868" i="1"/>
  <c r="AK1868" i="1"/>
  <c r="L1868" i="1"/>
  <c r="AQ1868" i="1"/>
  <c r="M1868" i="1"/>
  <c r="AP1868" i="1"/>
  <c r="K1868" i="1"/>
  <c r="AO1868" i="1"/>
  <c r="AL1868" i="1"/>
  <c r="AJ1868" i="1"/>
  <c r="AI1868" i="1"/>
  <c r="AS1868" i="1"/>
  <c r="Q1868" i="1"/>
  <c r="X1868" i="1"/>
  <c r="V1868" i="1"/>
  <c r="U1868" i="1"/>
  <c r="T1868" i="1"/>
  <c r="S1868" i="1"/>
  <c r="AR1868" i="1"/>
  <c r="Z1868" i="1"/>
  <c r="AE1868" i="1"/>
  <c r="Y1868" i="1"/>
  <c r="W1868" i="1"/>
  <c r="AG1868" i="1"/>
  <c r="AF1868" i="1"/>
  <c r="AC1868" i="1"/>
  <c r="AB1868" i="1"/>
  <c r="R1868" i="1"/>
  <c r="P1868" i="1"/>
  <c r="AY1868" i="1"/>
  <c r="AV1868" i="1"/>
  <c r="AX1868" i="1"/>
  <c r="AW1868" i="1"/>
  <c r="AU1868" i="1"/>
  <c r="AH1868" i="1"/>
  <c r="AA1868" i="1"/>
  <c r="AT1868" i="1"/>
  <c r="AD324" i="2"/>
  <c r="AC324" i="2"/>
  <c r="AB324" i="2"/>
  <c r="AA324" i="2"/>
  <c r="Z324" i="2"/>
  <c r="Y324" i="2"/>
  <c r="X324" i="2"/>
  <c r="AU324" i="2"/>
  <c r="W324" i="2"/>
  <c r="AT324" i="2"/>
  <c r="V324" i="2"/>
  <c r="AS324" i="2"/>
  <c r="U324" i="2"/>
  <c r="AR324" i="2"/>
  <c r="T324" i="2"/>
  <c r="AQ324" i="2"/>
  <c r="S324" i="2"/>
  <c r="AP324" i="2"/>
  <c r="R324" i="2"/>
  <c r="AN324" i="2"/>
  <c r="P324" i="2"/>
  <c r="AM324" i="2"/>
  <c r="O324" i="2"/>
  <c r="AL324" i="2"/>
  <c r="N324" i="2"/>
  <c r="AK324" i="2"/>
  <c r="M324" i="2"/>
  <c r="AJ324" i="2"/>
  <c r="L324" i="2"/>
  <c r="AI324" i="2"/>
  <c r="K324" i="2"/>
  <c r="AH324" i="2"/>
  <c r="J324" i="2"/>
  <c r="AG324" i="2"/>
  <c r="I324" i="2"/>
  <c r="AF324" i="2"/>
  <c r="H324" i="2"/>
  <c r="AE324" i="2"/>
  <c r="G324" i="2"/>
  <c r="AO324" i="2"/>
  <c r="Q324" i="2"/>
  <c r="AM1829" i="1"/>
  <c r="O1829" i="1"/>
  <c r="AL1829" i="1"/>
  <c r="N1829" i="1"/>
  <c r="AF1829" i="1"/>
  <c r="AY1829" i="1"/>
  <c r="X1829" i="1"/>
  <c r="AT1829" i="1"/>
  <c r="R1829" i="1"/>
  <c r="AS1829" i="1"/>
  <c r="Q1829" i="1"/>
  <c r="AR1829" i="1"/>
  <c r="P1829" i="1"/>
  <c r="AQ1829" i="1"/>
  <c r="M1829" i="1"/>
  <c r="AO1829" i="1"/>
  <c r="K1829" i="1"/>
  <c r="AN1829" i="1"/>
  <c r="AE1829" i="1"/>
  <c r="AA1829" i="1"/>
  <c r="Z1829" i="1"/>
  <c r="AD1829" i="1"/>
  <c r="AC1829" i="1"/>
  <c r="AB1829" i="1"/>
  <c r="Y1829" i="1"/>
  <c r="W1829" i="1"/>
  <c r="U1829" i="1"/>
  <c r="T1829" i="1"/>
  <c r="S1829" i="1"/>
  <c r="AX1829" i="1"/>
  <c r="AW1829" i="1"/>
  <c r="AU1829" i="1"/>
  <c r="AK1829" i="1"/>
  <c r="L1829" i="1"/>
  <c r="AV1829" i="1"/>
  <c r="AP1829" i="1"/>
  <c r="AI1829" i="1"/>
  <c r="AH1829" i="1"/>
  <c r="AG1829" i="1"/>
  <c r="AJ1829" i="1"/>
  <c r="V1829" i="1"/>
  <c r="AM1822" i="1"/>
  <c r="O1822" i="1"/>
  <c r="AL1822" i="1"/>
  <c r="N1822" i="1"/>
  <c r="AU1822" i="1"/>
  <c r="U1822" i="1"/>
  <c r="AT1822" i="1"/>
  <c r="T1822" i="1"/>
  <c r="AS1822" i="1"/>
  <c r="S1822" i="1"/>
  <c r="AQ1822" i="1"/>
  <c r="Q1822" i="1"/>
  <c r="AP1822" i="1"/>
  <c r="P1822" i="1"/>
  <c r="AH1822" i="1"/>
  <c r="AD1822" i="1"/>
  <c r="AC1822" i="1"/>
  <c r="AJ1822" i="1"/>
  <c r="AI1822" i="1"/>
  <c r="AG1822" i="1"/>
  <c r="AF1822" i="1"/>
  <c r="AE1822" i="1"/>
  <c r="AA1822" i="1"/>
  <c r="Y1822" i="1"/>
  <c r="V1822" i="1"/>
  <c r="AX1822" i="1"/>
  <c r="AV1822" i="1"/>
  <c r="X1822" i="1"/>
  <c r="W1822" i="1"/>
  <c r="R1822" i="1"/>
  <c r="M1822" i="1"/>
  <c r="L1822" i="1"/>
  <c r="K1822" i="1"/>
  <c r="AY1822" i="1"/>
  <c r="AW1822" i="1"/>
  <c r="AR1822" i="1"/>
  <c r="AN1822" i="1"/>
  <c r="AK1822" i="1"/>
  <c r="AB1822" i="1"/>
  <c r="AO1822" i="1"/>
  <c r="Z1822" i="1"/>
  <c r="J1624" i="1"/>
  <c r="AT1227" i="1"/>
  <c r="V1227" i="1"/>
  <c r="AS1227" i="1"/>
  <c r="U1227" i="1"/>
  <c r="AR1227" i="1"/>
  <c r="T1227" i="1"/>
  <c r="AQ1227" i="1"/>
  <c r="S1227" i="1"/>
  <c r="AP1227" i="1"/>
  <c r="N1227" i="1"/>
  <c r="AJ1227" i="1"/>
  <c r="AU1227" i="1"/>
  <c r="L1227" i="1"/>
  <c r="AO1227" i="1"/>
  <c r="K1227" i="1"/>
  <c r="AN1227" i="1"/>
  <c r="AM1227" i="1"/>
  <c r="AL1227" i="1"/>
  <c r="AK1227" i="1"/>
  <c r="AI1227" i="1"/>
  <c r="AH1227" i="1"/>
  <c r="AG1227" i="1"/>
  <c r="AE1227" i="1"/>
  <c r="AD1227" i="1"/>
  <c r="AB1227" i="1"/>
  <c r="Z1227" i="1"/>
  <c r="AW1227" i="1"/>
  <c r="O1227" i="1"/>
  <c r="R1227" i="1"/>
  <c r="Q1227" i="1"/>
  <c r="P1227" i="1"/>
  <c r="M1227" i="1"/>
  <c r="AY1227" i="1"/>
  <c r="AX1227" i="1"/>
  <c r="AV1227" i="1"/>
  <c r="AF1227" i="1"/>
  <c r="AC1227" i="1"/>
  <c r="AA1227" i="1"/>
  <c r="Y1227" i="1"/>
  <c r="X1227" i="1"/>
  <c r="W1227" i="1"/>
  <c r="J1958" i="1"/>
  <c r="AF1870" i="1"/>
  <c r="AE1870" i="1"/>
  <c r="AD1870" i="1"/>
  <c r="AW1870" i="1"/>
  <c r="V1870" i="1"/>
  <c r="AV1870" i="1"/>
  <c r="U1870" i="1"/>
  <c r="AT1870" i="1"/>
  <c r="S1870" i="1"/>
  <c r="AK1870" i="1"/>
  <c r="AJ1870" i="1"/>
  <c r="AI1870" i="1"/>
  <c r="AH1870" i="1"/>
  <c r="AG1870" i="1"/>
  <c r="AC1870" i="1"/>
  <c r="AM1870" i="1"/>
  <c r="AX1870" i="1"/>
  <c r="AS1870" i="1"/>
  <c r="AR1870" i="1"/>
  <c r="AQ1870" i="1"/>
  <c r="AP1870" i="1"/>
  <c r="W1870" i="1"/>
  <c r="L1870" i="1"/>
  <c r="AB1870" i="1"/>
  <c r="X1870" i="1"/>
  <c r="T1870" i="1"/>
  <c r="AY1870" i="1"/>
  <c r="AO1870" i="1"/>
  <c r="AN1870" i="1"/>
  <c r="Q1870" i="1"/>
  <c r="M1870" i="1"/>
  <c r="K1870" i="1"/>
  <c r="AU1870" i="1"/>
  <c r="AL1870" i="1"/>
  <c r="AA1870" i="1"/>
  <c r="Z1870" i="1"/>
  <c r="Y1870" i="1"/>
  <c r="P1870" i="1"/>
  <c r="O1870" i="1"/>
  <c r="N1870" i="1"/>
  <c r="R1870" i="1"/>
  <c r="J1910" i="1"/>
  <c r="S127" i="2"/>
  <c r="J1788" i="1"/>
  <c r="AT1789" i="1"/>
  <c r="V1789" i="1"/>
  <c r="AS1789" i="1"/>
  <c r="U1789" i="1"/>
  <c r="AU1789" i="1"/>
  <c r="S1789" i="1"/>
  <c r="AR1789" i="1"/>
  <c r="R1789" i="1"/>
  <c r="AQ1789" i="1"/>
  <c r="Q1789" i="1"/>
  <c r="AP1789" i="1"/>
  <c r="P1789" i="1"/>
  <c r="AO1789" i="1"/>
  <c r="O1789" i="1"/>
  <c r="AN1789" i="1"/>
  <c r="N1789" i="1"/>
  <c r="AM1789" i="1"/>
  <c r="M1789" i="1"/>
  <c r="AL1789" i="1"/>
  <c r="L1789" i="1"/>
  <c r="AK1789" i="1"/>
  <c r="K1789" i="1"/>
  <c r="AJ1789" i="1"/>
  <c r="AI1789" i="1"/>
  <c r="AH1789" i="1"/>
  <c r="AG1789" i="1"/>
  <c r="AF1789" i="1"/>
  <c r="AE1789" i="1"/>
  <c r="AD1789" i="1"/>
  <c r="AC1789" i="1"/>
  <c r="AB1789" i="1"/>
  <c r="AA1789" i="1"/>
  <c r="AW1789" i="1"/>
  <c r="W1789" i="1"/>
  <c r="AX1789" i="1"/>
  <c r="Y1789" i="1"/>
  <c r="T1789" i="1"/>
  <c r="AY1789" i="1"/>
  <c r="AV1789" i="1"/>
  <c r="Z1789" i="1"/>
  <c r="X1789" i="1"/>
  <c r="AM1831" i="1"/>
  <c r="O1831" i="1"/>
  <c r="AL1831" i="1"/>
  <c r="N1831" i="1"/>
  <c r="AP1831" i="1"/>
  <c r="P1831" i="1"/>
  <c r="AJ1831" i="1"/>
  <c r="AF1831" i="1"/>
  <c r="AI1831" i="1"/>
  <c r="AH1831" i="1"/>
  <c r="AG1831" i="1"/>
  <c r="AE1831" i="1"/>
  <c r="AC1831" i="1"/>
  <c r="AB1831" i="1"/>
  <c r="AY1831" i="1"/>
  <c r="V1831" i="1"/>
  <c r="AU1831" i="1"/>
  <c r="R1831" i="1"/>
  <c r="AT1831" i="1"/>
  <c r="Q1831" i="1"/>
  <c r="S1831" i="1"/>
  <c r="M1831" i="1"/>
  <c r="L1831" i="1"/>
  <c r="K1831" i="1"/>
  <c r="AX1831" i="1"/>
  <c r="AW1831" i="1"/>
  <c r="AR1831" i="1"/>
  <c r="AQ1831" i="1"/>
  <c r="AN1831" i="1"/>
  <c r="AK1831" i="1"/>
  <c r="AA1831" i="1"/>
  <c r="Y1831" i="1"/>
  <c r="AV1831" i="1"/>
  <c r="AS1831" i="1"/>
  <c r="AO1831" i="1"/>
  <c r="AD1831" i="1"/>
  <c r="Z1831" i="1"/>
  <c r="X1831" i="1"/>
  <c r="W1831" i="1"/>
  <c r="T1831" i="1"/>
  <c r="U1831" i="1"/>
  <c r="AQ1743" i="1"/>
  <c r="S1743" i="1"/>
  <c r="AP1743" i="1"/>
  <c r="R1743" i="1"/>
  <c r="AO1743" i="1"/>
  <c r="Q1743" i="1"/>
  <c r="AN1743" i="1"/>
  <c r="P1743" i="1"/>
  <c r="AM1743" i="1"/>
  <c r="O1743" i="1"/>
  <c r="AL1743" i="1"/>
  <c r="AH44" i="2" s="1"/>
  <c r="N1743" i="1"/>
  <c r="AR1743" i="1"/>
  <c r="AJ1743" i="1"/>
  <c r="AE1743" i="1"/>
  <c r="AC1743" i="1"/>
  <c r="AB1743" i="1"/>
  <c r="Z1743" i="1"/>
  <c r="AU1743" i="1"/>
  <c r="AT1743" i="1"/>
  <c r="AI1743" i="1"/>
  <c r="AH1743" i="1"/>
  <c r="AG1743" i="1"/>
  <c r="AF1743" i="1"/>
  <c r="AD1743" i="1"/>
  <c r="AA1743" i="1"/>
  <c r="Y1743" i="1"/>
  <c r="X1743" i="1"/>
  <c r="W1743" i="1"/>
  <c r="V1743" i="1"/>
  <c r="U1743" i="1"/>
  <c r="T1743" i="1"/>
  <c r="M1743" i="1"/>
  <c r="L1743" i="1"/>
  <c r="K1743" i="1"/>
  <c r="AY1743" i="1"/>
  <c r="AX1743" i="1"/>
  <c r="AW1743" i="1"/>
  <c r="AV1743" i="1"/>
  <c r="AS1743" i="1"/>
  <c r="AK1743" i="1"/>
  <c r="J1689" i="1"/>
  <c r="J1612" i="1"/>
  <c r="J1622" i="1"/>
  <c r="AC78" i="2" s="1"/>
  <c r="AP61" i="2"/>
  <c r="AX1571" i="1"/>
  <c r="Z1571" i="1"/>
  <c r="AW1571" i="1"/>
  <c r="Y1571" i="1"/>
  <c r="AV1571" i="1"/>
  <c r="X1571" i="1"/>
  <c r="AU1571" i="1"/>
  <c r="W1571" i="1"/>
  <c r="AT1571" i="1"/>
  <c r="V1571" i="1"/>
  <c r="AS1571" i="1"/>
  <c r="U1571" i="1"/>
  <c r="AB1571" i="1"/>
  <c r="P1571" i="1"/>
  <c r="O1571" i="1"/>
  <c r="AY1571" i="1"/>
  <c r="N1571" i="1"/>
  <c r="AR1571" i="1"/>
  <c r="M1571" i="1"/>
  <c r="AQ1571" i="1"/>
  <c r="L1571" i="1"/>
  <c r="AO1571" i="1"/>
  <c r="AM1571" i="1"/>
  <c r="AL1571" i="1"/>
  <c r="AK1571" i="1"/>
  <c r="AJ1571" i="1"/>
  <c r="AI1571" i="1"/>
  <c r="AH1571" i="1"/>
  <c r="AG1571" i="1"/>
  <c r="AE1571" i="1"/>
  <c r="AD1571" i="1"/>
  <c r="AC1571" i="1"/>
  <c r="AA1571" i="1"/>
  <c r="T1571" i="1"/>
  <c r="S1571" i="1"/>
  <c r="R1571" i="1"/>
  <c r="AP1571" i="1"/>
  <c r="AN1571" i="1"/>
  <c r="AF1571" i="1"/>
  <c r="Q1571" i="1"/>
  <c r="K1571" i="1"/>
  <c r="J1584" i="1"/>
  <c r="AW1556" i="1"/>
  <c r="Y1556" i="1"/>
  <c r="AV1556" i="1"/>
  <c r="X1556" i="1"/>
  <c r="AU1556" i="1"/>
  <c r="W1556" i="1"/>
  <c r="AT1556" i="1"/>
  <c r="V1556" i="1"/>
  <c r="AS1556" i="1"/>
  <c r="U1556" i="1"/>
  <c r="AR1556" i="1"/>
  <c r="T1556" i="1"/>
  <c r="AY1556" i="1"/>
  <c r="AA1556" i="1"/>
  <c r="AH1556" i="1"/>
  <c r="AG1556" i="1"/>
  <c r="AF1556" i="1"/>
  <c r="AE1556" i="1"/>
  <c r="AD1556" i="1"/>
  <c r="AB1556" i="1"/>
  <c r="S1556" i="1"/>
  <c r="R1556" i="1"/>
  <c r="Q1556" i="1"/>
  <c r="P1556" i="1"/>
  <c r="O1556" i="1"/>
  <c r="N1556" i="1"/>
  <c r="AX1556" i="1"/>
  <c r="M1556" i="1"/>
  <c r="AP1556" i="1"/>
  <c r="K1556" i="1"/>
  <c r="AO1556" i="1"/>
  <c r="AN1556" i="1"/>
  <c r="AM1556" i="1"/>
  <c r="AL1556" i="1"/>
  <c r="AK1556" i="1"/>
  <c r="AJ1556" i="1"/>
  <c r="AQ1556" i="1"/>
  <c r="AI1556" i="1"/>
  <c r="AC1556" i="1"/>
  <c r="Z1556" i="1"/>
  <c r="L1556" i="1"/>
  <c r="J1457" i="1"/>
  <c r="J1450" i="1"/>
  <c r="J1471" i="1"/>
  <c r="J1324" i="1"/>
  <c r="J1320" i="1"/>
  <c r="J1207" i="1"/>
  <c r="AV1177" i="1"/>
  <c r="X1177" i="1"/>
  <c r="AU1177" i="1"/>
  <c r="W1177" i="1"/>
  <c r="AN1177" i="1"/>
  <c r="P1177" i="1"/>
  <c r="AA1177" i="1"/>
  <c r="Z1177" i="1"/>
  <c r="Y1177" i="1"/>
  <c r="AY1177" i="1"/>
  <c r="V1177" i="1"/>
  <c r="AX1177" i="1"/>
  <c r="U1177" i="1"/>
  <c r="AW1177" i="1"/>
  <c r="T1177" i="1"/>
  <c r="AT1177" i="1"/>
  <c r="S1177" i="1"/>
  <c r="AS1177" i="1"/>
  <c r="R1177" i="1"/>
  <c r="AR1177" i="1"/>
  <c r="Q1177" i="1"/>
  <c r="AQ1177" i="1"/>
  <c r="O1177" i="1"/>
  <c r="AP1177" i="1"/>
  <c r="N1177" i="1"/>
  <c r="AO1177" i="1"/>
  <c r="M1177" i="1"/>
  <c r="AM1177" i="1"/>
  <c r="L1177" i="1"/>
  <c r="AL1177" i="1"/>
  <c r="K1177" i="1"/>
  <c r="AK1177" i="1"/>
  <c r="AJ1177" i="1"/>
  <c r="AI1177" i="1"/>
  <c r="AH1177" i="1"/>
  <c r="AG1177" i="1"/>
  <c r="AF1177" i="1"/>
  <c r="AE1177" i="1"/>
  <c r="AD1177" i="1"/>
  <c r="AC1177" i="1"/>
  <c r="AB1177" i="1"/>
  <c r="AI1088" i="1"/>
  <c r="K1088" i="1"/>
  <c r="AH1088" i="1"/>
  <c r="AF1088" i="1"/>
  <c r="AD1088" i="1"/>
  <c r="AB1088" i="1"/>
  <c r="AW1088" i="1"/>
  <c r="Y1088" i="1"/>
  <c r="AN1088" i="1"/>
  <c r="AM1088" i="1"/>
  <c r="AL1088" i="1"/>
  <c r="AK1088" i="1"/>
  <c r="AJ1088" i="1"/>
  <c r="AC1088" i="1"/>
  <c r="AA1088" i="1"/>
  <c r="W1088" i="1"/>
  <c r="AS1088" i="1"/>
  <c r="AR1088" i="1"/>
  <c r="AQ1088" i="1"/>
  <c r="AP1088" i="1"/>
  <c r="AO1088" i="1"/>
  <c r="AG1088" i="1"/>
  <c r="AE1088" i="1"/>
  <c r="Z1088" i="1"/>
  <c r="X1088" i="1"/>
  <c r="V1088" i="1"/>
  <c r="U1088" i="1"/>
  <c r="T1088" i="1"/>
  <c r="S1088" i="1"/>
  <c r="R1088" i="1"/>
  <c r="Q1088" i="1"/>
  <c r="P1088" i="1"/>
  <c r="O1088" i="1"/>
  <c r="N1088" i="1"/>
  <c r="M1088" i="1"/>
  <c r="AY1088" i="1"/>
  <c r="L1088" i="1"/>
  <c r="AX1088" i="1"/>
  <c r="AV1088" i="1"/>
  <c r="AU1088" i="1"/>
  <c r="AT1088" i="1"/>
  <c r="AI1134" i="1"/>
  <c r="K1134" i="1"/>
  <c r="AH1134" i="1"/>
  <c r="AF1134" i="1"/>
  <c r="AD1134" i="1"/>
  <c r="AB1134" i="1"/>
  <c r="AW1134" i="1"/>
  <c r="Y1134" i="1"/>
  <c r="AK1134" i="1"/>
  <c r="M1134" i="1"/>
  <c r="AT1134" i="1"/>
  <c r="O1134" i="1"/>
  <c r="AS1134" i="1"/>
  <c r="N1134" i="1"/>
  <c r="AR1134" i="1"/>
  <c r="L1134" i="1"/>
  <c r="AQ1134" i="1"/>
  <c r="AP1134" i="1"/>
  <c r="AO1134" i="1"/>
  <c r="AN1134" i="1"/>
  <c r="AM1134" i="1"/>
  <c r="AL1134" i="1"/>
  <c r="AJ1134" i="1"/>
  <c r="AG1134" i="1"/>
  <c r="AE1134" i="1"/>
  <c r="AC1134" i="1"/>
  <c r="AA1134" i="1"/>
  <c r="Z1134" i="1"/>
  <c r="X1134" i="1"/>
  <c r="W1134" i="1"/>
  <c r="V1134" i="1"/>
  <c r="U1134" i="1"/>
  <c r="T1134" i="1"/>
  <c r="AY1134" i="1"/>
  <c r="S1134" i="1"/>
  <c r="AV1134" i="1"/>
  <c r="Q1134" i="1"/>
  <c r="AU1134" i="1"/>
  <c r="R1134" i="1"/>
  <c r="P1134" i="1"/>
  <c r="AX1134" i="1"/>
  <c r="AH1049" i="1"/>
  <c r="AQ1049" i="1"/>
  <c r="R1049" i="1"/>
  <c r="AP1049" i="1"/>
  <c r="Q1049" i="1"/>
  <c r="AN1049" i="1"/>
  <c r="O1049" i="1"/>
  <c r="AM1049" i="1"/>
  <c r="N1049" i="1"/>
  <c r="AJ1049" i="1"/>
  <c r="K1049" i="1"/>
  <c r="AI1049" i="1"/>
  <c r="AE1049" i="1"/>
  <c r="AU1049" i="1"/>
  <c r="AT1049" i="1"/>
  <c r="AS1049" i="1"/>
  <c r="AR1049" i="1"/>
  <c r="AO1049" i="1"/>
  <c r="AL1049" i="1"/>
  <c r="AK1049" i="1"/>
  <c r="AG1049" i="1"/>
  <c r="AF1049" i="1"/>
  <c r="AD1049" i="1"/>
  <c r="AC1049" i="1"/>
  <c r="AB1049" i="1"/>
  <c r="AA1049" i="1"/>
  <c r="Z1049" i="1"/>
  <c r="Y1049" i="1"/>
  <c r="X1049" i="1"/>
  <c r="W1049" i="1"/>
  <c r="V1049" i="1"/>
  <c r="T1049" i="1"/>
  <c r="AY1049" i="1"/>
  <c r="AX1049" i="1"/>
  <c r="AW1049" i="1"/>
  <c r="AV1049" i="1"/>
  <c r="U1049" i="1"/>
  <c r="S1049" i="1"/>
  <c r="P1049" i="1"/>
  <c r="M1049" i="1"/>
  <c r="L1049" i="1"/>
  <c r="J1048" i="1"/>
  <c r="AH1063" i="1"/>
  <c r="AW1063" i="1"/>
  <c r="Y1063" i="1"/>
  <c r="AJ1063" i="1"/>
  <c r="AI1063" i="1"/>
  <c r="AF1063" i="1"/>
  <c r="AE1063" i="1"/>
  <c r="AB1063" i="1"/>
  <c r="AA1063" i="1"/>
  <c r="AX1063" i="1"/>
  <c r="W1063" i="1"/>
  <c r="AK1063" i="1"/>
  <c r="AG1063" i="1"/>
  <c r="AD1063" i="1"/>
  <c r="AC1063" i="1"/>
  <c r="Z1063" i="1"/>
  <c r="X1063" i="1"/>
  <c r="V1063" i="1"/>
  <c r="U1063" i="1"/>
  <c r="T1063" i="1"/>
  <c r="S1063" i="1"/>
  <c r="R1063" i="1"/>
  <c r="Q1063" i="1"/>
  <c r="AY1063" i="1"/>
  <c r="P1063" i="1"/>
  <c r="AV1063" i="1"/>
  <c r="O1063" i="1"/>
  <c r="AU1063" i="1"/>
  <c r="N1063" i="1"/>
  <c r="AT1063" i="1"/>
  <c r="M1063" i="1"/>
  <c r="AS1063" i="1"/>
  <c r="L1063" i="1"/>
  <c r="AR1063" i="1"/>
  <c r="K1063" i="1"/>
  <c r="AQ1063" i="1"/>
  <c r="AP1063" i="1"/>
  <c r="AO1063" i="1"/>
  <c r="AN1063" i="1"/>
  <c r="AM1063" i="1"/>
  <c r="AL1063" i="1"/>
  <c r="AM971" i="1"/>
  <c r="O971" i="1"/>
  <c r="AR971" i="1"/>
  <c r="S971" i="1"/>
  <c r="AP971" i="1"/>
  <c r="Q971" i="1"/>
  <c r="AO971" i="1"/>
  <c r="P971" i="1"/>
  <c r="AN971" i="1"/>
  <c r="N971" i="1"/>
  <c r="AL971" i="1"/>
  <c r="M971" i="1"/>
  <c r="AK971" i="1"/>
  <c r="L971" i="1"/>
  <c r="AJ971" i="1"/>
  <c r="K971" i="1"/>
  <c r="AI971" i="1"/>
  <c r="AH971" i="1"/>
  <c r="AG971" i="1"/>
  <c r="AF971" i="1"/>
  <c r="AE971" i="1"/>
  <c r="AD971" i="1"/>
  <c r="W971" i="1"/>
  <c r="V971" i="1"/>
  <c r="U971" i="1"/>
  <c r="T971" i="1"/>
  <c r="R971" i="1"/>
  <c r="AY971" i="1"/>
  <c r="AW971" i="1"/>
  <c r="AV971" i="1"/>
  <c r="AU971" i="1"/>
  <c r="AS971" i="1"/>
  <c r="AQ971" i="1"/>
  <c r="AC971" i="1"/>
  <c r="AB971" i="1"/>
  <c r="Z971" i="1"/>
  <c r="Y971" i="1"/>
  <c r="AX971" i="1"/>
  <c r="AA971" i="1"/>
  <c r="X971" i="1"/>
  <c r="AT971" i="1"/>
  <c r="AR1014" i="1"/>
  <c r="T1014" i="1"/>
  <c r="AP1014" i="1"/>
  <c r="R1014" i="1"/>
  <c r="AO1014" i="1"/>
  <c r="Q1014" i="1"/>
  <c r="AL1014" i="1"/>
  <c r="N1014" i="1"/>
  <c r="AT1014" i="1"/>
  <c r="O1014" i="1"/>
  <c r="AM1014" i="1"/>
  <c r="AK1014" i="1"/>
  <c r="AH1014" i="1"/>
  <c r="AG1014" i="1"/>
  <c r="AE1014" i="1"/>
  <c r="AD1014" i="1"/>
  <c r="AU1014" i="1"/>
  <c r="AS1014" i="1"/>
  <c r="AQ1014" i="1"/>
  <c r="AN1014" i="1"/>
  <c r="AJ1014" i="1"/>
  <c r="AI1014" i="1"/>
  <c r="AF1014" i="1"/>
  <c r="AC1014" i="1"/>
  <c r="AB1014" i="1"/>
  <c r="AA1014" i="1"/>
  <c r="Z1014" i="1"/>
  <c r="Y1014" i="1"/>
  <c r="X1014" i="1"/>
  <c r="T166" i="2" s="1"/>
  <c r="W1014" i="1"/>
  <c r="V1014" i="1"/>
  <c r="U1014" i="1"/>
  <c r="S1014" i="1"/>
  <c r="P1014" i="1"/>
  <c r="M1014" i="1"/>
  <c r="L1014" i="1"/>
  <c r="AY1014" i="1"/>
  <c r="K1014" i="1"/>
  <c r="AX1014" i="1"/>
  <c r="AW1014" i="1"/>
  <c r="AV1014" i="1"/>
  <c r="AV878" i="1"/>
  <c r="X878" i="1"/>
  <c r="AJ878" i="1"/>
  <c r="L878" i="1"/>
  <c r="AO878" i="1"/>
  <c r="O878" i="1"/>
  <c r="AN878" i="1"/>
  <c r="N878" i="1"/>
  <c r="AM878" i="1"/>
  <c r="M878" i="1"/>
  <c r="AL878" i="1"/>
  <c r="K878" i="1"/>
  <c r="AK878" i="1"/>
  <c r="AI878" i="1"/>
  <c r="AG878" i="1"/>
  <c r="AF878" i="1"/>
  <c r="AE878" i="1"/>
  <c r="AD878" i="1"/>
  <c r="AB878" i="1"/>
  <c r="AA878" i="1"/>
  <c r="Z878" i="1"/>
  <c r="AX878" i="1"/>
  <c r="W878" i="1"/>
  <c r="AW878" i="1"/>
  <c r="V878" i="1"/>
  <c r="AT878" i="1"/>
  <c r="T878" i="1"/>
  <c r="AR878" i="1"/>
  <c r="R878" i="1"/>
  <c r="AQ878" i="1"/>
  <c r="Q878" i="1"/>
  <c r="AP878" i="1"/>
  <c r="AH878" i="1"/>
  <c r="AC878" i="1"/>
  <c r="Y878" i="1"/>
  <c r="U878" i="1"/>
  <c r="S878" i="1"/>
  <c r="P878" i="1"/>
  <c r="AY878" i="1"/>
  <c r="AU878" i="1"/>
  <c r="AS878" i="1"/>
  <c r="J917" i="1"/>
  <c r="J851" i="1"/>
  <c r="O54" i="2" s="1"/>
  <c r="AS752" i="1"/>
  <c r="U752" i="1"/>
  <c r="AN752" i="1"/>
  <c r="O752" i="1"/>
  <c r="AM752" i="1"/>
  <c r="N752" i="1"/>
  <c r="AK752" i="1"/>
  <c r="L752" i="1"/>
  <c r="AJ752" i="1"/>
  <c r="K752" i="1"/>
  <c r="AG752" i="1"/>
  <c r="AP752" i="1"/>
  <c r="AO752" i="1"/>
  <c r="AL752" i="1"/>
  <c r="AI752" i="1"/>
  <c r="AH752" i="1"/>
  <c r="AF752" i="1"/>
  <c r="AE752" i="1"/>
  <c r="AD752" i="1"/>
  <c r="AC752" i="1"/>
  <c r="AB752" i="1"/>
  <c r="AA752" i="1"/>
  <c r="Z752" i="1"/>
  <c r="Y752" i="1"/>
  <c r="W752" i="1"/>
  <c r="V752" i="1"/>
  <c r="AY752" i="1"/>
  <c r="T752" i="1"/>
  <c r="AW752" i="1"/>
  <c r="R752" i="1"/>
  <c r="AQ752" i="1"/>
  <c r="X752" i="1"/>
  <c r="S752" i="1"/>
  <c r="Q752" i="1"/>
  <c r="P752" i="1"/>
  <c r="M752" i="1"/>
  <c r="AX752" i="1"/>
  <c r="AV752" i="1"/>
  <c r="AU752" i="1"/>
  <c r="AT752" i="1"/>
  <c r="AR752" i="1"/>
  <c r="J768" i="1"/>
  <c r="J671" i="1"/>
  <c r="AV794" i="1"/>
  <c r="X794" i="1"/>
  <c r="AU794" i="1"/>
  <c r="W794" i="1"/>
  <c r="AT794" i="1"/>
  <c r="V794" i="1"/>
  <c r="AS794" i="1"/>
  <c r="U794" i="1"/>
  <c r="AQ794" i="1"/>
  <c r="S794" i="1"/>
  <c r="AM794" i="1"/>
  <c r="O794" i="1"/>
  <c r="AY794" i="1"/>
  <c r="P794" i="1"/>
  <c r="AX794" i="1"/>
  <c r="N794" i="1"/>
  <c r="AR794" i="1"/>
  <c r="L794" i="1"/>
  <c r="AP794" i="1"/>
  <c r="K794" i="1"/>
  <c r="AL794" i="1"/>
  <c r="AG794" i="1"/>
  <c r="AB794" i="1"/>
  <c r="AW794" i="1"/>
  <c r="AO794" i="1"/>
  <c r="AN794" i="1"/>
  <c r="AK794" i="1"/>
  <c r="AJ794" i="1"/>
  <c r="AI794" i="1"/>
  <c r="AH794" i="1"/>
  <c r="AF794" i="1"/>
  <c r="AE794" i="1"/>
  <c r="AD794" i="1"/>
  <c r="AA794" i="1"/>
  <c r="Z794" i="1"/>
  <c r="Y794" i="1"/>
  <c r="R794" i="1"/>
  <c r="M794" i="1"/>
  <c r="AC794" i="1"/>
  <c r="T794" i="1"/>
  <c r="Q794" i="1"/>
  <c r="AY607" i="1"/>
  <c r="AA607" i="1"/>
  <c r="AX607" i="1"/>
  <c r="Z607" i="1"/>
  <c r="AW607" i="1"/>
  <c r="Y607" i="1"/>
  <c r="AT607" i="1"/>
  <c r="V607" i="1"/>
  <c r="AO607" i="1"/>
  <c r="Q607" i="1"/>
  <c r="AL607" i="1"/>
  <c r="AK607" i="1"/>
  <c r="AJ607" i="1"/>
  <c r="AI607" i="1"/>
  <c r="AH607" i="1"/>
  <c r="AG607" i="1"/>
  <c r="AF607" i="1"/>
  <c r="AE607" i="1"/>
  <c r="AD607" i="1"/>
  <c r="AC607" i="1"/>
  <c r="AB607" i="1"/>
  <c r="X607" i="1"/>
  <c r="W607" i="1"/>
  <c r="U607" i="1"/>
  <c r="T607" i="1"/>
  <c r="S607" i="1"/>
  <c r="AV607" i="1"/>
  <c r="R607" i="1"/>
  <c r="AU607" i="1"/>
  <c r="P607" i="1"/>
  <c r="AS607" i="1"/>
  <c r="O607" i="1"/>
  <c r="AR607" i="1"/>
  <c r="N607" i="1"/>
  <c r="AQ607" i="1"/>
  <c r="M607" i="1"/>
  <c r="AP607" i="1"/>
  <c r="L607" i="1"/>
  <c r="AN607" i="1"/>
  <c r="K607" i="1"/>
  <c r="AM607" i="1"/>
  <c r="AD660" i="1"/>
  <c r="AB660" i="1"/>
  <c r="AY660" i="1"/>
  <c r="AA660" i="1"/>
  <c r="AX660" i="1"/>
  <c r="Z660" i="1"/>
  <c r="AU660" i="1"/>
  <c r="W660" i="1"/>
  <c r="AT660" i="1"/>
  <c r="V660" i="1"/>
  <c r="AP660" i="1"/>
  <c r="R660" i="1"/>
  <c r="AS660" i="1"/>
  <c r="M660" i="1"/>
  <c r="AQ660" i="1"/>
  <c r="K660" i="1"/>
  <c r="AO660" i="1"/>
  <c r="AN660" i="1"/>
  <c r="AL660" i="1"/>
  <c r="AK660" i="1"/>
  <c r="AJ660" i="1"/>
  <c r="AF660" i="1"/>
  <c r="X660" i="1"/>
  <c r="L660" i="1"/>
  <c r="AW660" i="1"/>
  <c r="AV660" i="1"/>
  <c r="AR660" i="1"/>
  <c r="AM660" i="1"/>
  <c r="AI660" i="1"/>
  <c r="AH660" i="1"/>
  <c r="AG660" i="1"/>
  <c r="AE660" i="1"/>
  <c r="AC660" i="1"/>
  <c r="Y660" i="1"/>
  <c r="U660" i="1"/>
  <c r="T660" i="1"/>
  <c r="S660" i="1"/>
  <c r="Q660" i="1"/>
  <c r="P660" i="1"/>
  <c r="O660" i="1"/>
  <c r="N660" i="1"/>
  <c r="AT628" i="1"/>
  <c r="V628" i="1"/>
  <c r="AQ628" i="1"/>
  <c r="S628" i="1"/>
  <c r="AP628" i="1"/>
  <c r="R628" i="1"/>
  <c r="AL628" i="1"/>
  <c r="N628" i="1"/>
  <c r="AH628" i="1"/>
  <c r="X628" i="1"/>
  <c r="W628" i="1"/>
  <c r="AY628" i="1"/>
  <c r="U628" i="1"/>
  <c r="AV628" i="1"/>
  <c r="P628" i="1"/>
  <c r="AU628" i="1"/>
  <c r="O628" i="1"/>
  <c r="AN628" i="1"/>
  <c r="AI628" i="1"/>
  <c r="AC628" i="1"/>
  <c r="AB628" i="1"/>
  <c r="AA628" i="1"/>
  <c r="Z628" i="1"/>
  <c r="Y628" i="1"/>
  <c r="T628" i="1"/>
  <c r="Q628" i="1"/>
  <c r="M628" i="1"/>
  <c r="L628" i="1"/>
  <c r="K628" i="1"/>
  <c r="AX628" i="1"/>
  <c r="AW628" i="1"/>
  <c r="AS628" i="1"/>
  <c r="AR628" i="1"/>
  <c r="AO628" i="1"/>
  <c r="AM628" i="1"/>
  <c r="AK628" i="1"/>
  <c r="AJ628" i="1"/>
  <c r="AG628" i="1"/>
  <c r="AF628" i="1"/>
  <c r="AE628" i="1"/>
  <c r="AD628" i="1"/>
  <c r="AU69" i="2"/>
  <c r="AR69" i="2"/>
  <c r="J536" i="1"/>
  <c r="AP490" i="1"/>
  <c r="R490" i="1"/>
  <c r="AN490" i="1"/>
  <c r="P490" i="1"/>
  <c r="AK490" i="1"/>
  <c r="M490" i="1"/>
  <c r="AJ490" i="1"/>
  <c r="L490" i="1"/>
  <c r="AF490" i="1"/>
  <c r="AB490" i="1"/>
  <c r="AY490" i="1"/>
  <c r="AA490" i="1"/>
  <c r="T490" i="1"/>
  <c r="AX490" i="1"/>
  <c r="S490" i="1"/>
  <c r="AW490" i="1"/>
  <c r="Q490" i="1"/>
  <c r="AU490" i="1"/>
  <c r="N490" i="1"/>
  <c r="AT490" i="1"/>
  <c r="K490" i="1"/>
  <c r="AS490" i="1"/>
  <c r="AR490" i="1"/>
  <c r="AQ490" i="1"/>
  <c r="AO490" i="1"/>
  <c r="AM490" i="1"/>
  <c r="AL490" i="1"/>
  <c r="AI490" i="1"/>
  <c r="AH490" i="1"/>
  <c r="AG490" i="1"/>
  <c r="AE490" i="1"/>
  <c r="AD490" i="1"/>
  <c r="Z490" i="1"/>
  <c r="O490" i="1"/>
  <c r="AV490" i="1"/>
  <c r="AC490" i="1"/>
  <c r="Y490" i="1"/>
  <c r="X490" i="1"/>
  <c r="W490" i="1"/>
  <c r="V490" i="1"/>
  <c r="U490" i="1"/>
  <c r="T147" i="2"/>
  <c r="AQ147" i="2"/>
  <c r="L166" i="2"/>
  <c r="AS79" i="2"/>
  <c r="AU79" i="2"/>
  <c r="J448" i="1"/>
  <c r="AK58" i="2" s="1"/>
  <c r="J500" i="1"/>
  <c r="I45" i="2" s="1"/>
  <c r="J374" i="1"/>
  <c r="AL24" i="2" s="1"/>
  <c r="J369" i="1"/>
  <c r="AL424" i="1"/>
  <c r="N424" i="1"/>
  <c r="AK424" i="1"/>
  <c r="M424" i="1"/>
  <c r="AJ424" i="1"/>
  <c r="L424" i="1"/>
  <c r="AI424" i="1"/>
  <c r="K424" i="1"/>
  <c r="AH424" i="1"/>
  <c r="AG424" i="1"/>
  <c r="AF424" i="1"/>
  <c r="AE424" i="1"/>
  <c r="AD424" i="1"/>
  <c r="AC424" i="1"/>
  <c r="AB424" i="1"/>
  <c r="AY424" i="1"/>
  <c r="AA424" i="1"/>
  <c r="AX424" i="1"/>
  <c r="Z424" i="1"/>
  <c r="AW424" i="1"/>
  <c r="Y424" i="1"/>
  <c r="AV424" i="1"/>
  <c r="X424" i="1"/>
  <c r="AU424" i="1"/>
  <c r="W424" i="1"/>
  <c r="AT424" i="1"/>
  <c r="V424" i="1"/>
  <c r="AS424" i="1"/>
  <c r="U424" i="1"/>
  <c r="AR424" i="1"/>
  <c r="T424" i="1"/>
  <c r="AQ424" i="1"/>
  <c r="S424" i="1"/>
  <c r="AP424" i="1"/>
  <c r="R424" i="1"/>
  <c r="AO424" i="1"/>
  <c r="Q424" i="1"/>
  <c r="AN424" i="1"/>
  <c r="AM424" i="1"/>
  <c r="P424" i="1"/>
  <c r="O424" i="1"/>
  <c r="AL340" i="1"/>
  <c r="N340" i="1"/>
  <c r="AK340" i="1"/>
  <c r="M340" i="1"/>
  <c r="AJ340" i="1"/>
  <c r="L340" i="1"/>
  <c r="AI340" i="1"/>
  <c r="K340" i="1"/>
  <c r="AF340" i="1"/>
  <c r="AR340" i="1"/>
  <c r="T340" i="1"/>
  <c r="Y340" i="1"/>
  <c r="X340" i="1"/>
  <c r="W340" i="1"/>
  <c r="V340" i="1"/>
  <c r="AY340" i="1"/>
  <c r="U340" i="1"/>
  <c r="AX340" i="1"/>
  <c r="S340" i="1"/>
  <c r="AW340" i="1"/>
  <c r="R340" i="1"/>
  <c r="AV340" i="1"/>
  <c r="Q340" i="1"/>
  <c r="AU340" i="1"/>
  <c r="P340" i="1"/>
  <c r="AT340" i="1"/>
  <c r="O340" i="1"/>
  <c r="AS340" i="1"/>
  <c r="AQ340" i="1"/>
  <c r="AP340" i="1"/>
  <c r="AO340" i="1"/>
  <c r="AN340" i="1"/>
  <c r="AM340" i="1"/>
  <c r="AH340" i="1"/>
  <c r="AG340" i="1"/>
  <c r="AE340" i="1"/>
  <c r="AD340" i="1"/>
  <c r="AC340" i="1"/>
  <c r="AB340" i="1"/>
  <c r="AA340" i="1"/>
  <c r="Z340" i="1"/>
  <c r="I51" i="2"/>
  <c r="AM281" i="1"/>
  <c r="O281" i="1"/>
  <c r="K111" i="2" s="1"/>
  <c r="AH281" i="1"/>
  <c r="AD281" i="1"/>
  <c r="AB281" i="1"/>
  <c r="AT281" i="1"/>
  <c r="V281" i="1"/>
  <c r="AA281" i="1"/>
  <c r="Z281" i="1"/>
  <c r="Y281" i="1"/>
  <c r="X281" i="1"/>
  <c r="AY281" i="1"/>
  <c r="U281" i="1"/>
  <c r="AX281" i="1"/>
  <c r="T281" i="1"/>
  <c r="AW281" i="1"/>
  <c r="S281" i="1"/>
  <c r="AV281" i="1"/>
  <c r="R281" i="1"/>
  <c r="AU281" i="1"/>
  <c r="Q281" i="1"/>
  <c r="AS281" i="1"/>
  <c r="P281" i="1"/>
  <c r="AQ281" i="1"/>
  <c r="M281" i="1"/>
  <c r="AO281" i="1"/>
  <c r="K281" i="1"/>
  <c r="AN281" i="1"/>
  <c r="AK281" i="1"/>
  <c r="AJ281" i="1"/>
  <c r="AI281" i="1"/>
  <c r="AG281" i="1"/>
  <c r="AF281" i="1"/>
  <c r="AE281" i="1"/>
  <c r="AR281" i="1"/>
  <c r="AP281" i="1"/>
  <c r="AL281" i="1"/>
  <c r="AC281" i="1"/>
  <c r="W281" i="1"/>
  <c r="N281" i="1"/>
  <c r="L281" i="1"/>
  <c r="L45" i="2"/>
  <c r="Q122" i="2"/>
  <c r="J3" i="1"/>
  <c r="AA74" i="2"/>
  <c r="V74" i="2"/>
  <c r="G74" i="2"/>
  <c r="AK74" i="2"/>
  <c r="H74" i="2"/>
  <c r="AT74" i="2"/>
  <c r="AD74" i="2"/>
  <c r="P74" i="2"/>
  <c r="AG96" i="1"/>
  <c r="AF96" i="1"/>
  <c r="AE96" i="1"/>
  <c r="AU96" i="1"/>
  <c r="W96" i="1"/>
  <c r="AS96" i="1"/>
  <c r="U96" i="1"/>
  <c r="AR96" i="1"/>
  <c r="AN96" i="1"/>
  <c r="P96" i="1"/>
  <c r="AM96" i="1"/>
  <c r="O96" i="1"/>
  <c r="AK96" i="1"/>
  <c r="M96" i="1"/>
  <c r="R96" i="1"/>
  <c r="Q96" i="1"/>
  <c r="AY96" i="1"/>
  <c r="N96" i="1"/>
  <c r="AX96" i="1"/>
  <c r="L96" i="1"/>
  <c r="AW96" i="1"/>
  <c r="K96" i="1"/>
  <c r="S96" i="1"/>
  <c r="AV96" i="1"/>
  <c r="AT96" i="1"/>
  <c r="AQ96" i="1"/>
  <c r="AP96" i="1"/>
  <c r="AO96" i="1"/>
  <c r="AL96" i="1"/>
  <c r="AJ96" i="1"/>
  <c r="AI96" i="1"/>
  <c r="AH96" i="1"/>
  <c r="AD96" i="1"/>
  <c r="AC96" i="1"/>
  <c r="AB96" i="1"/>
  <c r="AA96" i="1"/>
  <c r="Z96" i="1"/>
  <c r="Y96" i="1"/>
  <c r="X96" i="1"/>
  <c r="V96" i="1"/>
  <c r="T96" i="1"/>
  <c r="AR160" i="2"/>
  <c r="X71" i="2"/>
  <c r="AP71" i="2"/>
  <c r="AE109" i="2"/>
  <c r="AO109" i="2"/>
  <c r="AU59" i="2"/>
  <c r="AP37" i="2"/>
  <c r="O134" i="2"/>
  <c r="AV205" i="1"/>
  <c r="X205" i="1"/>
  <c r="AU205" i="1"/>
  <c r="W205" i="1"/>
  <c r="AS205" i="1"/>
  <c r="U205" i="1"/>
  <c r="AP205" i="1"/>
  <c r="R205" i="1"/>
  <c r="AO205" i="1"/>
  <c r="Q205" i="1"/>
  <c r="AN205" i="1"/>
  <c r="P205" i="1"/>
  <c r="AM205" i="1"/>
  <c r="O205" i="1"/>
  <c r="AL205" i="1"/>
  <c r="N205" i="1"/>
  <c r="AJ205" i="1"/>
  <c r="L205" i="1"/>
  <c r="AY205" i="1"/>
  <c r="AA205" i="1"/>
  <c r="AX205" i="1"/>
  <c r="AW205" i="1"/>
  <c r="AT205" i="1"/>
  <c r="AR205" i="1"/>
  <c r="AQ205" i="1"/>
  <c r="AI205" i="1"/>
  <c r="AH205" i="1"/>
  <c r="AG205" i="1"/>
  <c r="AF205" i="1"/>
  <c r="AD205" i="1"/>
  <c r="AC205" i="1"/>
  <c r="Z205" i="1"/>
  <c r="Y205" i="1"/>
  <c r="V205" i="1"/>
  <c r="T205" i="1"/>
  <c r="M205" i="1"/>
  <c r="K205" i="1"/>
  <c r="AK205" i="1"/>
  <c r="AE205" i="1"/>
  <c r="AB205" i="1"/>
  <c r="S205" i="1"/>
  <c r="AO112" i="2"/>
  <c r="AD112" i="2"/>
  <c r="Y111" i="2"/>
  <c r="M115" i="2"/>
  <c r="AD115" i="2"/>
  <c r="P110" i="2"/>
  <c r="AI114" i="2"/>
  <c r="AV795" i="1"/>
  <c r="X795" i="1"/>
  <c r="AU795" i="1"/>
  <c r="W795" i="1"/>
  <c r="AT795" i="1"/>
  <c r="V795" i="1"/>
  <c r="AS795" i="1"/>
  <c r="U795" i="1"/>
  <c r="AQ795" i="1"/>
  <c r="S795" i="1"/>
  <c r="AM795" i="1"/>
  <c r="O795" i="1"/>
  <c r="AG795" i="1"/>
  <c r="AF795" i="1"/>
  <c r="AD795" i="1"/>
  <c r="AC795" i="1"/>
  <c r="Z795" i="1"/>
  <c r="AY795" i="1"/>
  <c r="P795" i="1"/>
  <c r="AO795" i="1"/>
  <c r="AX795" i="1"/>
  <c r="AW795" i="1"/>
  <c r="AR795" i="1"/>
  <c r="AP795" i="1"/>
  <c r="AN795" i="1"/>
  <c r="AL795" i="1"/>
  <c r="AK795" i="1"/>
  <c r="AJ795" i="1"/>
  <c r="AI795" i="1"/>
  <c r="AH795" i="1"/>
  <c r="AE795" i="1"/>
  <c r="AB795" i="1"/>
  <c r="AA795" i="1"/>
  <c r="T795" i="1"/>
  <c r="R795" i="1"/>
  <c r="Q795" i="1"/>
  <c r="M795" i="1"/>
  <c r="K795" i="1"/>
  <c r="N795" i="1"/>
  <c r="L795" i="1"/>
  <c r="Y795" i="1"/>
  <c r="AV817" i="1"/>
  <c r="X817" i="1"/>
  <c r="AU817" i="1"/>
  <c r="W817" i="1"/>
  <c r="AT817" i="1"/>
  <c r="V817" i="1"/>
  <c r="AS817" i="1"/>
  <c r="U817" i="1"/>
  <c r="AQ817" i="1"/>
  <c r="S817" i="1"/>
  <c r="AM817" i="1"/>
  <c r="O817" i="1"/>
  <c r="AG817" i="1"/>
  <c r="AF817" i="1"/>
  <c r="AE817" i="1"/>
  <c r="AD817" i="1"/>
  <c r="AC817" i="1"/>
  <c r="AA817" i="1"/>
  <c r="Z817" i="1"/>
  <c r="Y817" i="1"/>
  <c r="AY817" i="1"/>
  <c r="P817" i="1"/>
  <c r="AO817" i="1"/>
  <c r="AP817" i="1"/>
  <c r="AN817" i="1"/>
  <c r="AL817" i="1"/>
  <c r="AK817" i="1"/>
  <c r="AJ817" i="1"/>
  <c r="AI817" i="1"/>
  <c r="AH817" i="1"/>
  <c r="AB817" i="1"/>
  <c r="T817" i="1"/>
  <c r="R817" i="1"/>
  <c r="Q817" i="1"/>
  <c r="N817" i="1"/>
  <c r="M817" i="1"/>
  <c r="K817" i="1"/>
  <c r="AX817" i="1"/>
  <c r="AW817" i="1"/>
  <c r="AR817" i="1"/>
  <c r="L817" i="1"/>
  <c r="J9" i="12"/>
  <c r="I9" i="12"/>
  <c r="AF1888" i="1"/>
  <c r="AE1888" i="1"/>
  <c r="AD1888" i="1"/>
  <c r="AB1888" i="1"/>
  <c r="AA1888" i="1"/>
  <c r="Y1888" i="1"/>
  <c r="AW1888" i="1"/>
  <c r="V1888" i="1"/>
  <c r="W1888" i="1"/>
  <c r="U1888" i="1"/>
  <c r="T1888" i="1"/>
  <c r="AY1888" i="1"/>
  <c r="S1888" i="1"/>
  <c r="AX1888" i="1"/>
  <c r="R1888" i="1"/>
  <c r="AV1888" i="1"/>
  <c r="Q1888" i="1"/>
  <c r="AP1888" i="1"/>
  <c r="Z1888" i="1"/>
  <c r="AU1888" i="1"/>
  <c r="AT1888" i="1"/>
  <c r="AS1888" i="1"/>
  <c r="AR1888" i="1"/>
  <c r="AK1888" i="1"/>
  <c r="AH1888" i="1"/>
  <c r="L1888" i="1"/>
  <c r="AQ1888" i="1"/>
  <c r="AO1888" i="1"/>
  <c r="O1888" i="1"/>
  <c r="AJ1888" i="1"/>
  <c r="AI1888" i="1"/>
  <c r="AG1888" i="1"/>
  <c r="AC1888" i="1"/>
  <c r="P1888" i="1"/>
  <c r="N1888" i="1"/>
  <c r="X1888" i="1"/>
  <c r="M1888" i="1"/>
  <c r="K1888" i="1"/>
  <c r="AN1888" i="1"/>
  <c r="AM1888" i="1"/>
  <c r="AL1888" i="1"/>
  <c r="AF1887" i="1"/>
  <c r="AE1887" i="1"/>
  <c r="AD1887" i="1"/>
  <c r="AX1887" i="1"/>
  <c r="W1887" i="1"/>
  <c r="AW1887" i="1"/>
  <c r="V1887" i="1"/>
  <c r="AU1887" i="1"/>
  <c r="T1887" i="1"/>
  <c r="AR1887" i="1"/>
  <c r="Q1887" i="1"/>
  <c r="AN1887" i="1"/>
  <c r="AM1887" i="1"/>
  <c r="AL1887" i="1"/>
  <c r="AK1887" i="1"/>
  <c r="AJ1887" i="1"/>
  <c r="AI1887" i="1"/>
  <c r="AP1887" i="1"/>
  <c r="K1887" i="1"/>
  <c r="N1887" i="1"/>
  <c r="M1887" i="1"/>
  <c r="L1887" i="1"/>
  <c r="AY1887" i="1"/>
  <c r="AH1887" i="1"/>
  <c r="AB1887" i="1"/>
  <c r="P1887" i="1"/>
  <c r="AG1887" i="1"/>
  <c r="AC1887" i="1"/>
  <c r="R1887" i="1"/>
  <c r="O1887" i="1"/>
  <c r="AQ1887" i="1"/>
  <c r="AO1887" i="1"/>
  <c r="Y1887" i="1"/>
  <c r="AV1887" i="1"/>
  <c r="AT1887" i="1"/>
  <c r="Z1887" i="1"/>
  <c r="X1887" i="1"/>
  <c r="S1887" i="1"/>
  <c r="AS1887" i="1"/>
  <c r="AA1887" i="1"/>
  <c r="U1887" i="1"/>
  <c r="AM1830" i="1"/>
  <c r="O1830" i="1"/>
  <c r="AL1830" i="1"/>
  <c r="N1830" i="1"/>
  <c r="AJ1830" i="1"/>
  <c r="AD1830" i="1"/>
  <c r="Z1830" i="1"/>
  <c r="Y1830" i="1"/>
  <c r="X1830" i="1"/>
  <c r="AY1830" i="1"/>
  <c r="W1830" i="1"/>
  <c r="AW1830" i="1"/>
  <c r="U1830" i="1"/>
  <c r="AV1830" i="1"/>
  <c r="T1830" i="1"/>
  <c r="AP1830" i="1"/>
  <c r="L1830" i="1"/>
  <c r="AI1830" i="1"/>
  <c r="AH1830" i="1"/>
  <c r="AA1830" i="1"/>
  <c r="V1830" i="1"/>
  <c r="S1830" i="1"/>
  <c r="R1830" i="1"/>
  <c r="Q1830" i="1"/>
  <c r="M1830" i="1"/>
  <c r="K1830" i="1"/>
  <c r="AU1830" i="1"/>
  <c r="AT1830" i="1"/>
  <c r="AR1830" i="1"/>
  <c r="AQ1830" i="1"/>
  <c r="AN1830" i="1"/>
  <c r="AG1830" i="1"/>
  <c r="AX1830" i="1"/>
  <c r="AS1830" i="1"/>
  <c r="AO1830" i="1"/>
  <c r="AK1830" i="1"/>
  <c r="AF1830" i="1"/>
  <c r="AE1830" i="1"/>
  <c r="AC1830" i="1"/>
  <c r="AB1830" i="1"/>
  <c r="P1830" i="1"/>
  <c r="AF1876" i="1"/>
  <c r="AE1876" i="1"/>
  <c r="AD1876" i="1"/>
  <c r="AY1876" i="1"/>
  <c r="X1876" i="1"/>
  <c r="AX1876" i="1"/>
  <c r="W1876" i="1"/>
  <c r="AV1876" i="1"/>
  <c r="U1876" i="1"/>
  <c r="AS1876" i="1"/>
  <c r="O1876" i="1"/>
  <c r="AR1876" i="1"/>
  <c r="N1876" i="1"/>
  <c r="AQ1876" i="1"/>
  <c r="M1876" i="1"/>
  <c r="AP1876" i="1"/>
  <c r="L1876" i="1"/>
  <c r="AO1876" i="1"/>
  <c r="K1876" i="1"/>
  <c r="AN1876" i="1"/>
  <c r="AU1876" i="1"/>
  <c r="Q1876" i="1"/>
  <c r="AT1876" i="1"/>
  <c r="AM1876" i="1"/>
  <c r="AL1876" i="1"/>
  <c r="AK1876" i="1"/>
  <c r="AJ1876" i="1"/>
  <c r="AI1876" i="1"/>
  <c r="T1876" i="1"/>
  <c r="AW1876" i="1"/>
  <c r="P1876" i="1"/>
  <c r="AB1876" i="1"/>
  <c r="AA1876" i="1"/>
  <c r="V1876" i="1"/>
  <c r="S1876" i="1"/>
  <c r="R1876" i="1"/>
  <c r="AH1876" i="1"/>
  <c r="AG1876" i="1"/>
  <c r="AC1876" i="1"/>
  <c r="Z1876" i="1"/>
  <c r="Y1876" i="1"/>
  <c r="AT1615" i="1"/>
  <c r="V1615" i="1"/>
  <c r="AS1615" i="1"/>
  <c r="U1615" i="1"/>
  <c r="AR1615" i="1"/>
  <c r="T1615" i="1"/>
  <c r="AQ1615" i="1"/>
  <c r="S1615" i="1"/>
  <c r="AP1615" i="1"/>
  <c r="AO1615" i="1"/>
  <c r="Q1615" i="1"/>
  <c r="AL1615" i="1"/>
  <c r="AK1615" i="1"/>
  <c r="AJ1615" i="1"/>
  <c r="AI1615" i="1"/>
  <c r="AH1615" i="1"/>
  <c r="AG1615" i="1"/>
  <c r="AF1615" i="1"/>
  <c r="AE1615" i="1"/>
  <c r="AD1615" i="1"/>
  <c r="AC1615" i="1"/>
  <c r="AB1615" i="1"/>
  <c r="AA1615" i="1"/>
  <c r="Z1615" i="1"/>
  <c r="Y1615" i="1"/>
  <c r="X1615" i="1"/>
  <c r="W1615" i="1"/>
  <c r="R1615" i="1"/>
  <c r="AY1615" i="1"/>
  <c r="P1615" i="1"/>
  <c r="AX1615" i="1"/>
  <c r="O1615" i="1"/>
  <c r="AW1615" i="1"/>
  <c r="N1615" i="1"/>
  <c r="AV1615" i="1"/>
  <c r="M1615" i="1"/>
  <c r="AU1615" i="1"/>
  <c r="L1615" i="1"/>
  <c r="AN1615" i="1"/>
  <c r="K1615" i="1"/>
  <c r="AM1615" i="1"/>
  <c r="J1597" i="1"/>
  <c r="J963" i="1"/>
  <c r="AF1885" i="1"/>
  <c r="AE1885" i="1"/>
  <c r="AD1885" i="1"/>
  <c r="AN1885" i="1"/>
  <c r="M1885" i="1"/>
  <c r="AM1885" i="1"/>
  <c r="L1885" i="1"/>
  <c r="AK1885" i="1"/>
  <c r="AH1885" i="1"/>
  <c r="AP1885" i="1"/>
  <c r="AO1885" i="1"/>
  <c r="AL1885" i="1"/>
  <c r="AJ1885" i="1"/>
  <c r="AI1885" i="1"/>
  <c r="AG1885" i="1"/>
  <c r="AR1885" i="1"/>
  <c r="K1885" i="1"/>
  <c r="W1885" i="1"/>
  <c r="V1885" i="1"/>
  <c r="U1885" i="1"/>
  <c r="T1885" i="1"/>
  <c r="S1885" i="1"/>
  <c r="R1885" i="1"/>
  <c r="AX1885" i="1"/>
  <c r="AU1885" i="1"/>
  <c r="Y1885" i="1"/>
  <c r="AS1885" i="1"/>
  <c r="AA1885" i="1"/>
  <c r="Z1885" i="1"/>
  <c r="Q1885" i="1"/>
  <c r="AB1885" i="1"/>
  <c r="X1885" i="1"/>
  <c r="P1885" i="1"/>
  <c r="O1885" i="1"/>
  <c r="AV1885" i="1"/>
  <c r="AW1885" i="1"/>
  <c r="AT1885" i="1"/>
  <c r="AQ1885" i="1"/>
  <c r="AY1885" i="1"/>
  <c r="AC1885" i="1"/>
  <c r="N1885" i="1"/>
  <c r="AM1844" i="1"/>
  <c r="O1844" i="1"/>
  <c r="AL1844" i="1"/>
  <c r="N1844" i="1"/>
  <c r="AT1844" i="1"/>
  <c r="T1844" i="1"/>
  <c r="AB1844" i="1"/>
  <c r="Z1844" i="1"/>
  <c r="Y1844" i="1"/>
  <c r="AD1844" i="1"/>
  <c r="W1844" i="1"/>
  <c r="AX1844" i="1"/>
  <c r="R1844" i="1"/>
  <c r="AQ1844" i="1"/>
  <c r="AP1844" i="1"/>
  <c r="AO1844" i="1"/>
  <c r="AN1844" i="1"/>
  <c r="AJ1844" i="1"/>
  <c r="AI1844" i="1"/>
  <c r="AA1844" i="1"/>
  <c r="S1844" i="1"/>
  <c r="Q1844" i="1"/>
  <c r="K1844" i="1"/>
  <c r="AY1844" i="1"/>
  <c r="AW1844" i="1"/>
  <c r="AV1844" i="1"/>
  <c r="AR1844" i="1"/>
  <c r="AK1844" i="1"/>
  <c r="AG1844" i="1"/>
  <c r="AF1844" i="1"/>
  <c r="AC1844" i="1"/>
  <c r="V1844" i="1"/>
  <c r="AS1844" i="1"/>
  <c r="AH1844" i="1"/>
  <c r="AE1844" i="1"/>
  <c r="X1844" i="1"/>
  <c r="U1844" i="1"/>
  <c r="P1844" i="1"/>
  <c r="M1844" i="1"/>
  <c r="L1844" i="1"/>
  <c r="AU1844" i="1"/>
  <c r="J1765" i="1"/>
  <c r="AP1740" i="1"/>
  <c r="R1740" i="1"/>
  <c r="AO1740" i="1"/>
  <c r="Q1740" i="1"/>
  <c r="AN1740" i="1"/>
  <c r="P1740" i="1"/>
  <c r="AM1740" i="1"/>
  <c r="O1740" i="1"/>
  <c r="AL1740" i="1"/>
  <c r="N1740" i="1"/>
  <c r="AB1740" i="1"/>
  <c r="Z1740" i="1"/>
  <c r="AX1740" i="1"/>
  <c r="U1740" i="1"/>
  <c r="AV1740" i="1"/>
  <c r="S1740" i="1"/>
  <c r="AU1740" i="1"/>
  <c r="M1740" i="1"/>
  <c r="AS1740" i="1"/>
  <c r="K1740" i="1"/>
  <c r="AD1740" i="1"/>
  <c r="AY1740" i="1"/>
  <c r="AW1740" i="1"/>
  <c r="AT1740" i="1"/>
  <c r="AR1740" i="1"/>
  <c r="AQ1740" i="1"/>
  <c r="AK1740" i="1"/>
  <c r="AJ1740" i="1"/>
  <c r="AI1740" i="1"/>
  <c r="AH1740" i="1"/>
  <c r="AG1740" i="1"/>
  <c r="AF1740" i="1"/>
  <c r="AE1740" i="1"/>
  <c r="AC1740" i="1"/>
  <c r="AA1740" i="1"/>
  <c r="Y1740" i="1"/>
  <c r="X1740" i="1"/>
  <c r="W1740" i="1"/>
  <c r="V1740" i="1"/>
  <c r="T1740" i="1"/>
  <c r="L1740" i="1"/>
  <c r="AM1677" i="1"/>
  <c r="O1677" i="1"/>
  <c r="AL1677" i="1"/>
  <c r="N1677" i="1"/>
  <c r="AK1677" i="1"/>
  <c r="AG128" i="2" s="1"/>
  <c r="M1677" i="1"/>
  <c r="AJ1677" i="1"/>
  <c r="L1677" i="1"/>
  <c r="AI1677" i="1"/>
  <c r="K1677" i="1"/>
  <c r="AH1677" i="1"/>
  <c r="AO1677" i="1"/>
  <c r="Q1677" i="1"/>
  <c r="AN1677" i="1"/>
  <c r="AG1677" i="1"/>
  <c r="AF1677" i="1"/>
  <c r="AE1677" i="1"/>
  <c r="AD1677" i="1"/>
  <c r="AC1677" i="1"/>
  <c r="AB1677" i="1"/>
  <c r="AA1677" i="1"/>
  <c r="Z1677" i="1"/>
  <c r="Y1677" i="1"/>
  <c r="X1677" i="1"/>
  <c r="W1677" i="1"/>
  <c r="V1677" i="1"/>
  <c r="U1677" i="1"/>
  <c r="AY1677" i="1"/>
  <c r="T1677" i="1"/>
  <c r="AX1677" i="1"/>
  <c r="S1677" i="1"/>
  <c r="AW1677" i="1"/>
  <c r="R1677" i="1"/>
  <c r="AV1677" i="1"/>
  <c r="P1677" i="1"/>
  <c r="AU1677" i="1"/>
  <c r="AT1677" i="1"/>
  <c r="AS1677" i="1"/>
  <c r="AR1677" i="1"/>
  <c r="AQ1677" i="1"/>
  <c r="AP1677" i="1"/>
  <c r="J1606" i="1"/>
  <c r="AS1613" i="1"/>
  <c r="U1613" i="1"/>
  <c r="AR1613" i="1"/>
  <c r="T1613" i="1"/>
  <c r="AQ1613" i="1"/>
  <c r="S1613" i="1"/>
  <c r="AO1613" i="1"/>
  <c r="Q1613" i="1"/>
  <c r="AW1613" i="1"/>
  <c r="R1613" i="1"/>
  <c r="AV1613" i="1"/>
  <c r="P1613" i="1"/>
  <c r="AU1613" i="1"/>
  <c r="O1613" i="1"/>
  <c r="AT1613" i="1"/>
  <c r="N1613" i="1"/>
  <c r="AP1613" i="1"/>
  <c r="M1613" i="1"/>
  <c r="AN1613" i="1"/>
  <c r="L1613" i="1"/>
  <c r="AM1613" i="1"/>
  <c r="K1613" i="1"/>
  <c r="AL1613" i="1"/>
  <c r="AK1613" i="1"/>
  <c r="AJ1613" i="1"/>
  <c r="AI1613" i="1"/>
  <c r="AH1613" i="1"/>
  <c r="AG1613" i="1"/>
  <c r="AF1613" i="1"/>
  <c r="AE1613" i="1"/>
  <c r="AD1613" i="1"/>
  <c r="AC1613" i="1"/>
  <c r="AB1613" i="1"/>
  <c r="AA1613" i="1"/>
  <c r="Z1613" i="1"/>
  <c r="Y1613" i="1"/>
  <c r="X1613" i="1"/>
  <c r="AY1613" i="1"/>
  <c r="W1613" i="1"/>
  <c r="AX1613" i="1"/>
  <c r="V1613" i="1"/>
  <c r="J1620" i="1"/>
  <c r="G61" i="2"/>
  <c r="AX1578" i="1"/>
  <c r="Z1578" i="1"/>
  <c r="AW1578" i="1"/>
  <c r="Y1578" i="1"/>
  <c r="AV1578" i="1"/>
  <c r="X1578" i="1"/>
  <c r="AU1578" i="1"/>
  <c r="W1578" i="1"/>
  <c r="AT1578" i="1"/>
  <c r="V1578" i="1"/>
  <c r="AS1578" i="1"/>
  <c r="U1578" i="1"/>
  <c r="AB1578" i="1"/>
  <c r="AP1578" i="1"/>
  <c r="K1578" i="1"/>
  <c r="AO1578" i="1"/>
  <c r="AN1578" i="1"/>
  <c r="AM1578" i="1"/>
  <c r="AL1578" i="1"/>
  <c r="AK1578" i="1"/>
  <c r="AJ1578" i="1"/>
  <c r="AH1578" i="1"/>
  <c r="AG1578" i="1"/>
  <c r="AF1578" i="1"/>
  <c r="AE1578" i="1"/>
  <c r="AD1578" i="1"/>
  <c r="AC1578" i="1"/>
  <c r="AA1578" i="1"/>
  <c r="T1578" i="1"/>
  <c r="S1578" i="1"/>
  <c r="R1578" i="1"/>
  <c r="Q1578" i="1"/>
  <c r="P1578" i="1"/>
  <c r="O1578" i="1"/>
  <c r="AY1578" i="1"/>
  <c r="N1578" i="1"/>
  <c r="AR1578" i="1"/>
  <c r="M1578" i="1"/>
  <c r="AQ1578" i="1"/>
  <c r="AI1578" i="1"/>
  <c r="L1578" i="1"/>
  <c r="AX1595" i="1"/>
  <c r="Z1595" i="1"/>
  <c r="AW1595" i="1"/>
  <c r="Y1595" i="1"/>
  <c r="AV1595" i="1"/>
  <c r="X1595" i="1"/>
  <c r="AU1595" i="1"/>
  <c r="W1595" i="1"/>
  <c r="AT1595" i="1"/>
  <c r="V1595" i="1"/>
  <c r="AS1595" i="1"/>
  <c r="U1595" i="1"/>
  <c r="AR1595" i="1"/>
  <c r="T1595" i="1"/>
  <c r="AQ1595" i="1"/>
  <c r="S1595" i="1"/>
  <c r="AP1595" i="1"/>
  <c r="R1595" i="1"/>
  <c r="AN1595" i="1"/>
  <c r="P1595" i="1"/>
  <c r="AM1595" i="1"/>
  <c r="O1595" i="1"/>
  <c r="AL1595" i="1"/>
  <c r="N1595" i="1"/>
  <c r="AK1595" i="1"/>
  <c r="M1595" i="1"/>
  <c r="AJ1595" i="1"/>
  <c r="L1595" i="1"/>
  <c r="AB1595" i="1"/>
  <c r="AD1595" i="1"/>
  <c r="AC1595" i="1"/>
  <c r="AA1595" i="1"/>
  <c r="Q1595" i="1"/>
  <c r="K1595" i="1"/>
  <c r="AY1595" i="1"/>
  <c r="AO1595" i="1"/>
  <c r="AI1595" i="1"/>
  <c r="AH1595" i="1"/>
  <c r="AG1595" i="1"/>
  <c r="AF1595" i="1"/>
  <c r="AE1595" i="1"/>
  <c r="AS1499" i="1"/>
  <c r="U1499" i="1"/>
  <c r="AW1499" i="1"/>
  <c r="X1499" i="1"/>
  <c r="AV1499" i="1"/>
  <c r="W1499" i="1"/>
  <c r="AU1499" i="1"/>
  <c r="V1499" i="1"/>
  <c r="AT1499" i="1"/>
  <c r="T1499" i="1"/>
  <c r="AO1499" i="1"/>
  <c r="P1499" i="1"/>
  <c r="AA1499" i="1"/>
  <c r="AM1499" i="1"/>
  <c r="AL1499" i="1"/>
  <c r="AK1499" i="1"/>
  <c r="AJ1499" i="1"/>
  <c r="AI1499" i="1"/>
  <c r="AH1499" i="1"/>
  <c r="AG1499" i="1"/>
  <c r="AF1499" i="1"/>
  <c r="AE1499" i="1"/>
  <c r="AD1499" i="1"/>
  <c r="AC1499" i="1"/>
  <c r="Z1499" i="1"/>
  <c r="Y1499" i="1"/>
  <c r="S1499" i="1"/>
  <c r="Q1499" i="1"/>
  <c r="O1499" i="1"/>
  <c r="AY1499" i="1"/>
  <c r="N1499" i="1"/>
  <c r="AX1499" i="1"/>
  <c r="M1499" i="1"/>
  <c r="AQ1499" i="1"/>
  <c r="K1499" i="1"/>
  <c r="AP1499" i="1"/>
  <c r="AR1499" i="1"/>
  <c r="AN1499" i="1"/>
  <c r="AB1499" i="1"/>
  <c r="R1499" i="1"/>
  <c r="L1499" i="1"/>
  <c r="AW1563" i="1"/>
  <c r="Y1563" i="1"/>
  <c r="AV1563" i="1"/>
  <c r="X1563" i="1"/>
  <c r="AU1563" i="1"/>
  <c r="W1563" i="1"/>
  <c r="AT1563" i="1"/>
  <c r="V1563" i="1"/>
  <c r="AS1563" i="1"/>
  <c r="U1563" i="1"/>
  <c r="AR1563" i="1"/>
  <c r="T1563" i="1"/>
  <c r="AY1563" i="1"/>
  <c r="AA1563" i="1"/>
  <c r="AJ1563" i="1"/>
  <c r="AI1563" i="1"/>
  <c r="AH1563" i="1"/>
  <c r="AG1563" i="1"/>
  <c r="AF1563" i="1"/>
  <c r="AD1563" i="1"/>
  <c r="AB1563" i="1"/>
  <c r="Z1563" i="1"/>
  <c r="S1563" i="1"/>
  <c r="R1563" i="1"/>
  <c r="Q1563" i="1"/>
  <c r="P1563" i="1"/>
  <c r="O1563" i="1"/>
  <c r="AX1563" i="1"/>
  <c r="M1563" i="1"/>
  <c r="AQ1563" i="1"/>
  <c r="L1563" i="1"/>
  <c r="AP1563" i="1"/>
  <c r="K1563" i="1"/>
  <c r="AO1563" i="1"/>
  <c r="AN1563" i="1"/>
  <c r="AM1563" i="1"/>
  <c r="AL1563" i="1"/>
  <c r="AK1563" i="1"/>
  <c r="AE1563" i="1"/>
  <c r="AC1563" i="1"/>
  <c r="N1563" i="1"/>
  <c r="AU1449" i="1"/>
  <c r="W1449" i="1"/>
  <c r="AI1449" i="1"/>
  <c r="AH1449" i="1"/>
  <c r="AG1449" i="1"/>
  <c r="AF1449" i="1"/>
  <c r="AC1449" i="1"/>
  <c r="AA1449" i="1"/>
  <c r="AX1449" i="1"/>
  <c r="R1449" i="1"/>
  <c r="AW1449" i="1"/>
  <c r="Q1449" i="1"/>
  <c r="AV1449" i="1"/>
  <c r="P1449" i="1"/>
  <c r="AT1449" i="1"/>
  <c r="O1449" i="1"/>
  <c r="AS1449" i="1"/>
  <c r="N1449" i="1"/>
  <c r="AR1449" i="1"/>
  <c r="M1449" i="1"/>
  <c r="AP1449" i="1"/>
  <c r="K1449" i="1"/>
  <c r="AO1449" i="1"/>
  <c r="AN1449" i="1"/>
  <c r="AM1449" i="1"/>
  <c r="AL1449" i="1"/>
  <c r="AK1449" i="1"/>
  <c r="AJ1449" i="1"/>
  <c r="AB1449" i="1"/>
  <c r="Z1449" i="1"/>
  <c r="X1449" i="1"/>
  <c r="U1449" i="1"/>
  <c r="AY1449" i="1"/>
  <c r="AQ1449" i="1"/>
  <c r="AE1449" i="1"/>
  <c r="AD1449" i="1"/>
  <c r="Y1449" i="1"/>
  <c r="V1449" i="1"/>
  <c r="T1449" i="1"/>
  <c r="S1449" i="1"/>
  <c r="L1449" i="1"/>
  <c r="AW1448" i="1"/>
  <c r="Y1448" i="1"/>
  <c r="AI1448" i="1"/>
  <c r="AH1448" i="1"/>
  <c r="AG1448" i="1"/>
  <c r="AF1448" i="1"/>
  <c r="AC1448" i="1"/>
  <c r="AA1448" i="1"/>
  <c r="AM1448" i="1"/>
  <c r="AL1448" i="1"/>
  <c r="AK1448" i="1"/>
  <c r="AJ1448" i="1"/>
  <c r="AE1448" i="1"/>
  <c r="AD1448" i="1"/>
  <c r="Z1448" i="1"/>
  <c r="X1448" i="1"/>
  <c r="W1448" i="1"/>
  <c r="V1448" i="1"/>
  <c r="U1448" i="1"/>
  <c r="T1448" i="1"/>
  <c r="AY1448" i="1"/>
  <c r="S1448" i="1"/>
  <c r="AU1448" i="1"/>
  <c r="P1448" i="1"/>
  <c r="AT1448" i="1"/>
  <c r="O1448" i="1"/>
  <c r="AR1448" i="1"/>
  <c r="M1448" i="1"/>
  <c r="AP1448" i="1"/>
  <c r="K1448" i="1"/>
  <c r="AX1448" i="1"/>
  <c r="AV1448" i="1"/>
  <c r="AS1448" i="1"/>
  <c r="AQ1448" i="1"/>
  <c r="AO1448" i="1"/>
  <c r="AN1448" i="1"/>
  <c r="AB1448" i="1"/>
  <c r="R1448" i="1"/>
  <c r="Q1448" i="1"/>
  <c r="N1448" i="1"/>
  <c r="L1448" i="1"/>
  <c r="AI1368" i="1"/>
  <c r="K1368" i="1"/>
  <c r="AH1368" i="1"/>
  <c r="AG1368" i="1"/>
  <c r="AF1368" i="1"/>
  <c r="AE1368" i="1"/>
  <c r="AL1368" i="1"/>
  <c r="N1368" i="1"/>
  <c r="AU1368" i="1"/>
  <c r="Q1368" i="1"/>
  <c r="AT1368" i="1"/>
  <c r="P1368" i="1"/>
  <c r="AS1368" i="1"/>
  <c r="O1368" i="1"/>
  <c r="AR1368" i="1"/>
  <c r="M1368" i="1"/>
  <c r="AQ1368" i="1"/>
  <c r="L1368" i="1"/>
  <c r="AP1368" i="1"/>
  <c r="AO1368" i="1"/>
  <c r="AN1368" i="1"/>
  <c r="AM1368" i="1"/>
  <c r="AK1368" i="1"/>
  <c r="AJ1368" i="1"/>
  <c r="AD1368" i="1"/>
  <c r="AC1368" i="1"/>
  <c r="AB1368" i="1"/>
  <c r="AA1368" i="1"/>
  <c r="Z1368" i="1"/>
  <c r="Y1368" i="1"/>
  <c r="X1368" i="1"/>
  <c r="W1368" i="1"/>
  <c r="V1368" i="1"/>
  <c r="AY1368" i="1"/>
  <c r="U1368" i="1"/>
  <c r="AX1368" i="1"/>
  <c r="T1368" i="1"/>
  <c r="AW1368" i="1"/>
  <c r="AV1368" i="1"/>
  <c r="S1368" i="1"/>
  <c r="R1368" i="1"/>
  <c r="AI1352" i="1"/>
  <c r="K1352" i="1"/>
  <c r="AH1352" i="1"/>
  <c r="AG1352" i="1"/>
  <c r="AF1352" i="1"/>
  <c r="AE1352" i="1"/>
  <c r="AL1352" i="1"/>
  <c r="N1352" i="1"/>
  <c r="AU1352" i="1"/>
  <c r="Q1352" i="1"/>
  <c r="AT1352" i="1"/>
  <c r="P1352" i="1"/>
  <c r="AS1352" i="1"/>
  <c r="O1352" i="1"/>
  <c r="AR1352" i="1"/>
  <c r="M1352" i="1"/>
  <c r="AQ1352" i="1"/>
  <c r="L1352" i="1"/>
  <c r="AP1352" i="1"/>
  <c r="AO1352" i="1"/>
  <c r="AN1352" i="1"/>
  <c r="AM1352" i="1"/>
  <c r="AK1352" i="1"/>
  <c r="AJ1352" i="1"/>
  <c r="AD1352" i="1"/>
  <c r="AC1352" i="1"/>
  <c r="AB1352" i="1"/>
  <c r="AA1352" i="1"/>
  <c r="Z1352" i="1"/>
  <c r="Y1352" i="1"/>
  <c r="X1352" i="1"/>
  <c r="W1352" i="1"/>
  <c r="V1352" i="1"/>
  <c r="AY1352" i="1"/>
  <c r="U1352" i="1"/>
  <c r="AX1352" i="1"/>
  <c r="T1352" i="1"/>
  <c r="AW1352" i="1"/>
  <c r="AV1352" i="1"/>
  <c r="S1352" i="1"/>
  <c r="R1352" i="1"/>
  <c r="AI1321" i="1"/>
  <c r="K1321" i="1"/>
  <c r="AH1321" i="1"/>
  <c r="AG1321" i="1"/>
  <c r="AF1321" i="1"/>
  <c r="AE1321" i="1"/>
  <c r="AS1321" i="1"/>
  <c r="P1321" i="1"/>
  <c r="AR1321" i="1"/>
  <c r="O1321" i="1"/>
  <c r="AQ1321" i="1"/>
  <c r="N1321" i="1"/>
  <c r="AP1321" i="1"/>
  <c r="M1321" i="1"/>
  <c r="AO1321" i="1"/>
  <c r="L1321" i="1"/>
  <c r="AN1321" i="1"/>
  <c r="AL1321" i="1"/>
  <c r="AK1321" i="1"/>
  <c r="AJ1321" i="1"/>
  <c r="AD1321" i="1"/>
  <c r="AC1321" i="1"/>
  <c r="AB1321" i="1"/>
  <c r="AA1321" i="1"/>
  <c r="Z1321" i="1"/>
  <c r="Y1321" i="1"/>
  <c r="X1321" i="1"/>
  <c r="W1321" i="1"/>
  <c r="AV1321" i="1"/>
  <c r="S1321" i="1"/>
  <c r="AY1321" i="1"/>
  <c r="AX1321" i="1"/>
  <c r="AW1321" i="1"/>
  <c r="AU1321" i="1"/>
  <c r="AT1321" i="1"/>
  <c r="V1321" i="1"/>
  <c r="U1321" i="1"/>
  <c r="T1321" i="1"/>
  <c r="R1321" i="1"/>
  <c r="Q1321" i="1"/>
  <c r="AM1321" i="1"/>
  <c r="AI1369" i="1"/>
  <c r="K1369" i="1"/>
  <c r="AH1369" i="1"/>
  <c r="AG1369" i="1"/>
  <c r="AF1369" i="1"/>
  <c r="AE1369" i="1"/>
  <c r="AL1369" i="1"/>
  <c r="N1369" i="1"/>
  <c r="AC1369" i="1"/>
  <c r="AB1369" i="1"/>
  <c r="AA1369" i="1"/>
  <c r="Z1369" i="1"/>
  <c r="Y1369" i="1"/>
  <c r="X1369" i="1"/>
  <c r="W1369" i="1"/>
  <c r="V1369" i="1"/>
  <c r="AY1369" i="1"/>
  <c r="U1369" i="1"/>
  <c r="AX1369" i="1"/>
  <c r="T1369" i="1"/>
  <c r="AW1369" i="1"/>
  <c r="S1369" i="1"/>
  <c r="AV1369" i="1"/>
  <c r="R1369" i="1"/>
  <c r="AU1369" i="1"/>
  <c r="Q1369" i="1"/>
  <c r="AT1369" i="1"/>
  <c r="P1369" i="1"/>
  <c r="AS1369" i="1"/>
  <c r="O1369" i="1"/>
  <c r="AR1369" i="1"/>
  <c r="M1369" i="1"/>
  <c r="AQ1369" i="1"/>
  <c r="L1369" i="1"/>
  <c r="AP1369" i="1"/>
  <c r="AO1369" i="1"/>
  <c r="AN1369" i="1"/>
  <c r="AM1369" i="1"/>
  <c r="AK1369" i="1"/>
  <c r="AJ1369" i="1"/>
  <c r="AD1369" i="1"/>
  <c r="AI1353" i="1"/>
  <c r="K1353" i="1"/>
  <c r="AH1353" i="1"/>
  <c r="AG1353" i="1"/>
  <c r="AF1353" i="1"/>
  <c r="AE1353" i="1"/>
  <c r="AL1353" i="1"/>
  <c r="N1353" i="1"/>
  <c r="AC1353" i="1"/>
  <c r="AB1353" i="1"/>
  <c r="AA1353" i="1"/>
  <c r="Z1353" i="1"/>
  <c r="Y1353" i="1"/>
  <c r="X1353" i="1"/>
  <c r="W1353" i="1"/>
  <c r="V1353" i="1"/>
  <c r="AY1353" i="1"/>
  <c r="U1353" i="1"/>
  <c r="AX1353" i="1"/>
  <c r="T1353" i="1"/>
  <c r="AW1353" i="1"/>
  <c r="S1353" i="1"/>
  <c r="AV1353" i="1"/>
  <c r="R1353" i="1"/>
  <c r="AU1353" i="1"/>
  <c r="Q1353" i="1"/>
  <c r="AT1353" i="1"/>
  <c r="P1353" i="1"/>
  <c r="AS1353" i="1"/>
  <c r="O1353" i="1"/>
  <c r="AR1353" i="1"/>
  <c r="M1353" i="1"/>
  <c r="AQ1353" i="1"/>
  <c r="L1353" i="1"/>
  <c r="AP1353" i="1"/>
  <c r="AO1353" i="1"/>
  <c r="AN1353" i="1"/>
  <c r="AM1353" i="1"/>
  <c r="AK1353" i="1"/>
  <c r="AJ1353" i="1"/>
  <c r="AD1353" i="1"/>
  <c r="AI1327" i="1"/>
  <c r="K1327" i="1"/>
  <c r="AH1327" i="1"/>
  <c r="AG1327" i="1"/>
  <c r="AF1327" i="1"/>
  <c r="AE1327" i="1"/>
  <c r="AB1327" i="1"/>
  <c r="AA1327" i="1"/>
  <c r="Z1327" i="1"/>
  <c r="Y1327" i="1"/>
  <c r="X1327" i="1"/>
  <c r="W1327" i="1"/>
  <c r="AX1327" i="1"/>
  <c r="U1327" i="1"/>
  <c r="AW1327" i="1"/>
  <c r="T1327" i="1"/>
  <c r="AV1327" i="1"/>
  <c r="S1327" i="1"/>
  <c r="AU1327" i="1"/>
  <c r="R1327" i="1"/>
  <c r="AT1327" i="1"/>
  <c r="Q1327" i="1"/>
  <c r="AS1327" i="1"/>
  <c r="P1327" i="1"/>
  <c r="AR1327" i="1"/>
  <c r="O1327" i="1"/>
  <c r="AQ1327" i="1"/>
  <c r="N1327" i="1"/>
  <c r="AP1327" i="1"/>
  <c r="M1327" i="1"/>
  <c r="AO1327" i="1"/>
  <c r="L1327" i="1"/>
  <c r="AN1327" i="1"/>
  <c r="AL1327" i="1"/>
  <c r="AJ1327" i="1"/>
  <c r="AY1327" i="1"/>
  <c r="AK1327" i="1"/>
  <c r="AD1327" i="1"/>
  <c r="AC1327" i="1"/>
  <c r="V1327" i="1"/>
  <c r="AM1327" i="1"/>
  <c r="AI1313" i="1"/>
  <c r="K1313" i="1"/>
  <c r="AF1313" i="1"/>
  <c r="AE1313" i="1"/>
  <c r="AT1313" i="1"/>
  <c r="S1313" i="1"/>
  <c r="AS1313" i="1"/>
  <c r="R1313" i="1"/>
  <c r="AR1313" i="1"/>
  <c r="Q1313" i="1"/>
  <c r="AQ1313" i="1"/>
  <c r="P1313" i="1"/>
  <c r="AP1313" i="1"/>
  <c r="O1313" i="1"/>
  <c r="AO1313" i="1"/>
  <c r="N1313" i="1"/>
  <c r="AL1313" i="1"/>
  <c r="AK1313" i="1"/>
  <c r="AH1313" i="1"/>
  <c r="AA1313" i="1"/>
  <c r="Z1313" i="1"/>
  <c r="AW1313" i="1"/>
  <c r="V1313" i="1"/>
  <c r="AY1313" i="1"/>
  <c r="AX1313" i="1"/>
  <c r="AV1313" i="1"/>
  <c r="AU1313" i="1"/>
  <c r="AN1313" i="1"/>
  <c r="AM1313" i="1"/>
  <c r="AJ1313" i="1"/>
  <c r="AG1313" i="1"/>
  <c r="AD1313" i="1"/>
  <c r="AC1313" i="1"/>
  <c r="Y1313" i="1"/>
  <c r="X1313" i="1"/>
  <c r="W1313" i="1"/>
  <c r="U1313" i="1"/>
  <c r="T1313" i="1"/>
  <c r="AB1313" i="1"/>
  <c r="M1313" i="1"/>
  <c r="L1313" i="1"/>
  <c r="AT1212" i="1"/>
  <c r="AS1212" i="1"/>
  <c r="U1212" i="1"/>
  <c r="AR1212" i="1"/>
  <c r="T1212" i="1"/>
  <c r="AW1212" i="1"/>
  <c r="V1212" i="1"/>
  <c r="AN1212" i="1"/>
  <c r="M1212" i="1"/>
  <c r="AM1212" i="1"/>
  <c r="L1212" i="1"/>
  <c r="AL1212" i="1"/>
  <c r="K1212" i="1"/>
  <c r="AK1212" i="1"/>
  <c r="AJ1212" i="1"/>
  <c r="AH1212" i="1"/>
  <c r="AG1212" i="1"/>
  <c r="AE1212" i="1"/>
  <c r="AQ1212" i="1"/>
  <c r="P1212" i="1"/>
  <c r="Q1212" i="1"/>
  <c r="O1212" i="1"/>
  <c r="N1212" i="1"/>
  <c r="AY1212" i="1"/>
  <c r="AX1212" i="1"/>
  <c r="AV1212" i="1"/>
  <c r="AU1212" i="1"/>
  <c r="AP1212" i="1"/>
  <c r="AO1212" i="1"/>
  <c r="AI1212" i="1"/>
  <c r="AF1212" i="1"/>
  <c r="AD1212" i="1"/>
  <c r="AC1212" i="1"/>
  <c r="AB1212" i="1"/>
  <c r="AA1212" i="1"/>
  <c r="Z1212" i="1"/>
  <c r="Y1212" i="1"/>
  <c r="X1212" i="1"/>
  <c r="W1212" i="1"/>
  <c r="S1212" i="1"/>
  <c r="R1212" i="1"/>
  <c r="AT1261" i="1"/>
  <c r="V1261" i="1"/>
  <c r="AS1261" i="1"/>
  <c r="U1261" i="1"/>
  <c r="AR1261" i="1"/>
  <c r="T1261" i="1"/>
  <c r="AQ1261" i="1"/>
  <c r="S1261" i="1"/>
  <c r="AO1261" i="1"/>
  <c r="Q1261" i="1"/>
  <c r="AW1261" i="1"/>
  <c r="Y1261" i="1"/>
  <c r="AF1261" i="1"/>
  <c r="AD1261" i="1"/>
  <c r="AC1261" i="1"/>
  <c r="AB1261" i="1"/>
  <c r="AA1261" i="1"/>
  <c r="Z1261" i="1"/>
  <c r="X1261" i="1"/>
  <c r="W1261" i="1"/>
  <c r="AX1261" i="1"/>
  <c r="N1261" i="1"/>
  <c r="AM1261" i="1"/>
  <c r="AV1261" i="1"/>
  <c r="AU1261" i="1"/>
  <c r="AP1261" i="1"/>
  <c r="AN1261" i="1"/>
  <c r="AL1261" i="1"/>
  <c r="AK1261" i="1"/>
  <c r="AJ1261" i="1"/>
  <c r="AI1261" i="1"/>
  <c r="AH1261" i="1"/>
  <c r="AG1261" i="1"/>
  <c r="AE1261" i="1"/>
  <c r="R1261" i="1"/>
  <c r="P1261" i="1"/>
  <c r="O1261" i="1"/>
  <c r="M1261" i="1"/>
  <c r="L1261" i="1"/>
  <c r="K1261" i="1"/>
  <c r="AY1261" i="1"/>
  <c r="AT1215" i="1"/>
  <c r="V1215" i="1"/>
  <c r="AS1215" i="1"/>
  <c r="U1215" i="1"/>
  <c r="AR1215" i="1"/>
  <c r="T1215" i="1"/>
  <c r="AN1215" i="1"/>
  <c r="M1215" i="1"/>
  <c r="AO1215" i="1"/>
  <c r="L1215" i="1"/>
  <c r="AM1215" i="1"/>
  <c r="K1215" i="1"/>
  <c r="AL1215" i="1"/>
  <c r="AK1215" i="1"/>
  <c r="AJ1215" i="1"/>
  <c r="AI1215" i="1"/>
  <c r="AG1215" i="1"/>
  <c r="AF1215" i="1"/>
  <c r="AD1215" i="1"/>
  <c r="AC1215" i="1"/>
  <c r="AQ1215" i="1"/>
  <c r="O1215" i="1"/>
  <c r="P1215" i="1"/>
  <c r="N1215" i="1"/>
  <c r="AY1215" i="1"/>
  <c r="AX1215" i="1"/>
  <c r="AW1215" i="1"/>
  <c r="AV1215" i="1"/>
  <c r="AU1215" i="1"/>
  <c r="AP1215" i="1"/>
  <c r="AH1215" i="1"/>
  <c r="AE1215" i="1"/>
  <c r="AB1215" i="1"/>
  <c r="AA1215" i="1"/>
  <c r="Z1215" i="1"/>
  <c r="Y1215" i="1"/>
  <c r="X1215" i="1"/>
  <c r="W1215" i="1"/>
  <c r="S1215" i="1"/>
  <c r="R1215" i="1"/>
  <c r="Q1215" i="1"/>
  <c r="J1179" i="1"/>
  <c r="AI1078" i="1"/>
  <c r="K1078" i="1"/>
  <c r="AH1078" i="1"/>
  <c r="AF1078" i="1"/>
  <c r="AD1078" i="1"/>
  <c r="Z51" i="2" s="1"/>
  <c r="AW1078" i="1"/>
  <c r="Y1078" i="1"/>
  <c r="AM1078" i="1"/>
  <c r="AL1078" i="1"/>
  <c r="AK1078" i="1"/>
  <c r="AJ1078" i="1"/>
  <c r="AG1078" i="1"/>
  <c r="AB1078" i="1"/>
  <c r="AA1078" i="1"/>
  <c r="W1078" i="1"/>
  <c r="Q1078" i="1"/>
  <c r="P1078" i="1"/>
  <c r="O1078" i="1"/>
  <c r="N1078" i="1"/>
  <c r="AY1078" i="1"/>
  <c r="M1078" i="1"/>
  <c r="AX1078" i="1"/>
  <c r="L1078" i="1"/>
  <c r="AV1078" i="1"/>
  <c r="AU1078" i="1"/>
  <c r="AT1078" i="1"/>
  <c r="AS1078" i="1"/>
  <c r="AR1078" i="1"/>
  <c r="AQ1078" i="1"/>
  <c r="AP1078" i="1"/>
  <c r="AO1078" i="1"/>
  <c r="AN1078" i="1"/>
  <c r="AE1078" i="1"/>
  <c r="AC1078" i="1"/>
  <c r="Z1078" i="1"/>
  <c r="X1078" i="1"/>
  <c r="V1078" i="1"/>
  <c r="U1078" i="1"/>
  <c r="T1078" i="1"/>
  <c r="S1078" i="1"/>
  <c r="R1078" i="1"/>
  <c r="AH1040" i="1"/>
  <c r="AW1040" i="1"/>
  <c r="X1040" i="1"/>
  <c r="AV1040" i="1"/>
  <c r="W1040" i="1"/>
  <c r="AT1040" i="1"/>
  <c r="U1040" i="1"/>
  <c r="AS1040" i="1"/>
  <c r="T1040" i="1"/>
  <c r="AP1040" i="1"/>
  <c r="Q1040" i="1"/>
  <c r="AO1040" i="1"/>
  <c r="P1040" i="1"/>
  <c r="AN1040" i="1"/>
  <c r="AM1040" i="1"/>
  <c r="AL1040" i="1"/>
  <c r="AK1040" i="1"/>
  <c r="AJ1040" i="1"/>
  <c r="AI1040" i="1"/>
  <c r="AG1040" i="1"/>
  <c r="AF1040" i="1"/>
  <c r="AE1040" i="1"/>
  <c r="AD1040" i="1"/>
  <c r="AB1040" i="1"/>
  <c r="AA1040" i="1"/>
  <c r="Z1040" i="1"/>
  <c r="Y1040" i="1"/>
  <c r="R1040" i="1"/>
  <c r="AY1040" i="1"/>
  <c r="N1040" i="1"/>
  <c r="AX1040" i="1"/>
  <c r="AU1040" i="1"/>
  <c r="AR1040" i="1"/>
  <c r="AQ1040" i="1"/>
  <c r="AC1040" i="1"/>
  <c r="V1040" i="1"/>
  <c r="S1040" i="1"/>
  <c r="O1040" i="1"/>
  <c r="M1040" i="1"/>
  <c r="L1040" i="1"/>
  <c r="K1040" i="1"/>
  <c r="AH1060" i="1"/>
  <c r="AW1060" i="1"/>
  <c r="Y1060" i="1"/>
  <c r="AV1060" i="1"/>
  <c r="V1060" i="1"/>
  <c r="AU1060" i="1"/>
  <c r="U1060" i="1"/>
  <c r="AS1060" i="1"/>
  <c r="S1060" i="1"/>
  <c r="AR1060" i="1"/>
  <c r="R1060" i="1"/>
  <c r="AO1060" i="1"/>
  <c r="O1060" i="1"/>
  <c r="AN1060" i="1"/>
  <c r="N1060" i="1"/>
  <c r="AK1060" i="1"/>
  <c r="K1060" i="1"/>
  <c r="AJ1060" i="1"/>
  <c r="AI1060" i="1"/>
  <c r="AG1060" i="1"/>
  <c r="AF1060" i="1"/>
  <c r="AE1060" i="1"/>
  <c r="AD1060" i="1"/>
  <c r="AC1060" i="1"/>
  <c r="AB1060" i="1"/>
  <c r="AA1060" i="1"/>
  <c r="Z1060" i="1"/>
  <c r="X1060" i="1"/>
  <c r="W1060" i="1"/>
  <c r="T1060" i="1"/>
  <c r="Q1060" i="1"/>
  <c r="P1060" i="1"/>
  <c r="M1060" i="1"/>
  <c r="L1060" i="1"/>
  <c r="AY1060" i="1"/>
  <c r="AX1060" i="1"/>
  <c r="AT1060" i="1"/>
  <c r="AQ1060" i="1"/>
  <c r="AP1060" i="1"/>
  <c r="AM1060" i="1"/>
  <c r="AL1060" i="1"/>
  <c r="AM967" i="1"/>
  <c r="O967" i="1"/>
  <c r="AI967" i="1"/>
  <c r="AG967" i="1"/>
  <c r="AF967" i="1"/>
  <c r="AE967" i="1"/>
  <c r="AD967" i="1"/>
  <c r="AC967" i="1"/>
  <c r="AB967" i="1"/>
  <c r="AA967" i="1"/>
  <c r="AY967" i="1"/>
  <c r="Z967" i="1"/>
  <c r="AX967" i="1"/>
  <c r="Y967" i="1"/>
  <c r="AW967" i="1"/>
  <c r="X967" i="1"/>
  <c r="AV967" i="1"/>
  <c r="W967" i="1"/>
  <c r="AU967" i="1"/>
  <c r="V967" i="1"/>
  <c r="U967" i="1"/>
  <c r="T967" i="1"/>
  <c r="S967" i="1"/>
  <c r="R967" i="1"/>
  <c r="Q967" i="1"/>
  <c r="P967" i="1"/>
  <c r="M967" i="1"/>
  <c r="L967" i="1"/>
  <c r="K967" i="1"/>
  <c r="AT967" i="1"/>
  <c r="AS967" i="1"/>
  <c r="AQ967" i="1"/>
  <c r="AP967" i="1"/>
  <c r="AO967" i="1"/>
  <c r="AN967" i="1"/>
  <c r="AK967" i="1"/>
  <c r="AJ967" i="1"/>
  <c r="AH967" i="1"/>
  <c r="N967" i="1"/>
  <c r="AR967" i="1"/>
  <c r="AL967" i="1"/>
  <c r="AX980" i="1"/>
  <c r="Z980" i="1"/>
  <c r="AT980" i="1"/>
  <c r="V980" i="1"/>
  <c r="AS980" i="1"/>
  <c r="U980" i="1"/>
  <c r="AO980" i="1"/>
  <c r="Q980" i="1"/>
  <c r="AM980" i="1"/>
  <c r="O980" i="1"/>
  <c r="X980" i="1"/>
  <c r="W980" i="1"/>
  <c r="T980" i="1"/>
  <c r="AY980" i="1"/>
  <c r="S980" i="1"/>
  <c r="AW980" i="1"/>
  <c r="R980" i="1"/>
  <c r="AV980" i="1"/>
  <c r="P980" i="1"/>
  <c r="AU980" i="1"/>
  <c r="N980" i="1"/>
  <c r="AR980" i="1"/>
  <c r="M980" i="1"/>
  <c r="AQ980" i="1"/>
  <c r="L980" i="1"/>
  <c r="AP980" i="1"/>
  <c r="K980" i="1"/>
  <c r="AN980" i="1"/>
  <c r="AL980" i="1"/>
  <c r="AK980" i="1"/>
  <c r="AJ980" i="1"/>
  <c r="AH980" i="1"/>
  <c r="AG980" i="1"/>
  <c r="AF980" i="1"/>
  <c r="AE980" i="1"/>
  <c r="AC980" i="1"/>
  <c r="AB980" i="1"/>
  <c r="AA980" i="1"/>
  <c r="AD980" i="1"/>
  <c r="Y980" i="1"/>
  <c r="AI980" i="1"/>
  <c r="AV958" i="1"/>
  <c r="X958" i="1"/>
  <c r="AR958" i="1"/>
  <c r="T958" i="1"/>
  <c r="AQ958" i="1"/>
  <c r="S958" i="1"/>
  <c r="AN958" i="1"/>
  <c r="P958" i="1"/>
  <c r="AM958" i="1"/>
  <c r="O958" i="1"/>
  <c r="AK958" i="1"/>
  <c r="M958" i="1"/>
  <c r="AJ958" i="1"/>
  <c r="L958" i="1"/>
  <c r="AI958" i="1"/>
  <c r="K958" i="1"/>
  <c r="AL958" i="1"/>
  <c r="AH958" i="1"/>
  <c r="AG958" i="1"/>
  <c r="AF958" i="1"/>
  <c r="AE958" i="1"/>
  <c r="AD958" i="1"/>
  <c r="AB958" i="1"/>
  <c r="AA958" i="1"/>
  <c r="Z958" i="1"/>
  <c r="Y958" i="1"/>
  <c r="V958" i="1"/>
  <c r="U958" i="1"/>
  <c r="R958" i="1"/>
  <c r="AY958" i="1"/>
  <c r="N958" i="1"/>
  <c r="AX958" i="1"/>
  <c r="AW958" i="1"/>
  <c r="AU958" i="1"/>
  <c r="AS958" i="1"/>
  <c r="AP958" i="1"/>
  <c r="AT958" i="1"/>
  <c r="AO958" i="1"/>
  <c r="W958" i="1"/>
  <c r="Q958" i="1"/>
  <c r="AC958" i="1"/>
  <c r="AR933" i="1"/>
  <c r="T933" i="1"/>
  <c r="AQ933" i="1"/>
  <c r="S933" i="1"/>
  <c r="AN933" i="1"/>
  <c r="P933" i="1"/>
  <c r="AM933" i="1"/>
  <c r="O933" i="1"/>
  <c r="AK933" i="1"/>
  <c r="M933" i="1"/>
  <c r="AJ933" i="1"/>
  <c r="L933" i="1"/>
  <c r="AI933" i="1"/>
  <c r="K933" i="1"/>
  <c r="AY933" i="1"/>
  <c r="R933" i="1"/>
  <c r="AX933" i="1"/>
  <c r="Q933" i="1"/>
  <c r="AW933" i="1"/>
  <c r="N933" i="1"/>
  <c r="AV933" i="1"/>
  <c r="AU933" i="1"/>
  <c r="AT933" i="1"/>
  <c r="AP933" i="1"/>
  <c r="AO933" i="1"/>
  <c r="AL933" i="1"/>
  <c r="AF933" i="1"/>
  <c r="AE933" i="1"/>
  <c r="AD933" i="1"/>
  <c r="AH933" i="1"/>
  <c r="AG933" i="1"/>
  <c r="AC933" i="1"/>
  <c r="AB933" i="1"/>
  <c r="Z933" i="1"/>
  <c r="Y933" i="1"/>
  <c r="X933" i="1"/>
  <c r="V933" i="1"/>
  <c r="U933" i="1"/>
  <c r="AS933" i="1"/>
  <c r="AA933" i="1"/>
  <c r="W933" i="1"/>
  <c r="AR915" i="1"/>
  <c r="T915" i="1"/>
  <c r="AW915" i="1"/>
  <c r="X915" i="1"/>
  <c r="AV915" i="1"/>
  <c r="W915" i="1"/>
  <c r="AT915" i="1"/>
  <c r="U915" i="1"/>
  <c r="AS915" i="1"/>
  <c r="S915" i="1"/>
  <c r="AQ915" i="1"/>
  <c r="R915" i="1"/>
  <c r="AM915" i="1"/>
  <c r="N915" i="1"/>
  <c r="AI915" i="1"/>
  <c r="AH915" i="1"/>
  <c r="AO915" i="1"/>
  <c r="AN915" i="1"/>
  <c r="AL915" i="1"/>
  <c r="AK915" i="1"/>
  <c r="AJ915" i="1"/>
  <c r="AG915" i="1"/>
  <c r="AE915" i="1"/>
  <c r="AD915" i="1"/>
  <c r="AC915" i="1"/>
  <c r="AB915" i="1"/>
  <c r="Z915" i="1"/>
  <c r="Y915" i="1"/>
  <c r="V915" i="1"/>
  <c r="P915" i="1"/>
  <c r="O915" i="1"/>
  <c r="M915" i="1"/>
  <c r="L915" i="1"/>
  <c r="AX915" i="1"/>
  <c r="AU915" i="1"/>
  <c r="AA915" i="1"/>
  <c r="Q915" i="1"/>
  <c r="K915" i="1"/>
  <c r="AY915" i="1"/>
  <c r="AP915" i="1"/>
  <c r="AF915" i="1"/>
  <c r="J848" i="1"/>
  <c r="AT11" i="2" s="1"/>
  <c r="AF742" i="1"/>
  <c r="AW742" i="1"/>
  <c r="Y742" i="1"/>
  <c r="AI742" i="1"/>
  <c r="AH742" i="1"/>
  <c r="AG742" i="1"/>
  <c r="AE742" i="1"/>
  <c r="AD742" i="1"/>
  <c r="AC742" i="1"/>
  <c r="AB742" i="1"/>
  <c r="AA742" i="1"/>
  <c r="Z742" i="1"/>
  <c r="AY742" i="1"/>
  <c r="X742" i="1"/>
  <c r="AX742" i="1"/>
  <c r="W742" i="1"/>
  <c r="AV742" i="1"/>
  <c r="V742" i="1"/>
  <c r="AU742" i="1"/>
  <c r="U742" i="1"/>
  <c r="AS742" i="1"/>
  <c r="S742" i="1"/>
  <c r="AR742" i="1"/>
  <c r="R742" i="1"/>
  <c r="AQ742" i="1"/>
  <c r="Q742" i="1"/>
  <c r="AP742" i="1"/>
  <c r="AO742" i="1"/>
  <c r="AN742" i="1"/>
  <c r="AM742" i="1"/>
  <c r="AL742" i="1"/>
  <c r="AK742" i="1"/>
  <c r="AJ742" i="1"/>
  <c r="T742" i="1"/>
  <c r="P742" i="1"/>
  <c r="O742" i="1"/>
  <c r="N742" i="1"/>
  <c r="M742" i="1"/>
  <c r="L742" i="1"/>
  <c r="K742" i="1"/>
  <c r="AT742" i="1"/>
  <c r="AV793" i="1"/>
  <c r="X793" i="1"/>
  <c r="AU793" i="1"/>
  <c r="W793" i="1"/>
  <c r="AT793" i="1"/>
  <c r="V793" i="1"/>
  <c r="AS793" i="1"/>
  <c r="U793" i="1"/>
  <c r="AQ793" i="1"/>
  <c r="S793" i="1"/>
  <c r="AM793" i="1"/>
  <c r="O793" i="1"/>
  <c r="AG793" i="1"/>
  <c r="AF793" i="1"/>
  <c r="AD793" i="1"/>
  <c r="AC793" i="1"/>
  <c r="Z793" i="1"/>
  <c r="AY793" i="1"/>
  <c r="P793" i="1"/>
  <c r="AO793" i="1"/>
  <c r="AX793" i="1"/>
  <c r="AW793" i="1"/>
  <c r="AR793" i="1"/>
  <c r="AP793" i="1"/>
  <c r="AN793" i="1"/>
  <c r="AL793" i="1"/>
  <c r="AK793" i="1"/>
  <c r="AJ793" i="1"/>
  <c r="AI793" i="1"/>
  <c r="AH793" i="1"/>
  <c r="AB793" i="1"/>
  <c r="AA793" i="1"/>
  <c r="Y793" i="1"/>
  <c r="R793" i="1"/>
  <c r="N793" i="1"/>
  <c r="M793" i="1"/>
  <c r="AE793" i="1"/>
  <c r="T793" i="1"/>
  <c r="Q793" i="1"/>
  <c r="L793" i="1"/>
  <c r="K793" i="1"/>
  <c r="AW726" i="1"/>
  <c r="Y726" i="1"/>
  <c r="AN726" i="1"/>
  <c r="O726" i="1"/>
  <c r="AM726" i="1"/>
  <c r="N726" i="1"/>
  <c r="AL726" i="1"/>
  <c r="M726" i="1"/>
  <c r="AK726" i="1"/>
  <c r="L726" i="1"/>
  <c r="AJ726" i="1"/>
  <c r="K726" i="1"/>
  <c r="AI726" i="1"/>
  <c r="AH726" i="1"/>
  <c r="AG726" i="1"/>
  <c r="AF726" i="1"/>
  <c r="AE726" i="1"/>
  <c r="AD726" i="1"/>
  <c r="AC726" i="1"/>
  <c r="AB726" i="1"/>
  <c r="AX726" i="1"/>
  <c r="X726" i="1"/>
  <c r="AU726" i="1"/>
  <c r="AT726" i="1"/>
  <c r="AS726" i="1"/>
  <c r="AR726" i="1"/>
  <c r="AQ726" i="1"/>
  <c r="AP726" i="1"/>
  <c r="AO726" i="1"/>
  <c r="AA726" i="1"/>
  <c r="Z726" i="1"/>
  <c r="W726" i="1"/>
  <c r="V726" i="1"/>
  <c r="U726" i="1"/>
  <c r="T726" i="1"/>
  <c r="S726" i="1"/>
  <c r="R726" i="1"/>
  <c r="Q726" i="1"/>
  <c r="P726" i="1"/>
  <c r="AY726" i="1"/>
  <c r="AV726" i="1"/>
  <c r="AV845" i="1"/>
  <c r="X845" i="1"/>
  <c r="AU845" i="1"/>
  <c r="W845" i="1"/>
  <c r="AT845" i="1"/>
  <c r="V845" i="1"/>
  <c r="AS845" i="1"/>
  <c r="U845" i="1"/>
  <c r="AQ845" i="1"/>
  <c r="S845" i="1"/>
  <c r="AM845" i="1"/>
  <c r="O845" i="1"/>
  <c r="AI845" i="1"/>
  <c r="K845" i="1"/>
  <c r="AL845" i="1"/>
  <c r="AK845" i="1"/>
  <c r="AJ845" i="1"/>
  <c r="AH845" i="1"/>
  <c r="AG845" i="1"/>
  <c r="AF845" i="1"/>
  <c r="AE845" i="1"/>
  <c r="AD845" i="1"/>
  <c r="AC845" i="1"/>
  <c r="AB845" i="1"/>
  <c r="AA845" i="1"/>
  <c r="Z845" i="1"/>
  <c r="Y845" i="1"/>
  <c r="T845" i="1"/>
  <c r="R845" i="1"/>
  <c r="Q845" i="1"/>
  <c r="P845" i="1"/>
  <c r="AY845" i="1"/>
  <c r="N845" i="1"/>
  <c r="AX845" i="1"/>
  <c r="M845" i="1"/>
  <c r="AR845" i="1"/>
  <c r="AO845" i="1"/>
  <c r="AW845" i="1"/>
  <c r="AP845" i="1"/>
  <c r="AN845" i="1"/>
  <c r="L845" i="1"/>
  <c r="AS757" i="1"/>
  <c r="U757" i="1"/>
  <c r="AY757" i="1"/>
  <c r="Z757" i="1"/>
  <c r="AX757" i="1"/>
  <c r="Y757" i="1"/>
  <c r="AV757" i="1"/>
  <c r="W757" i="1"/>
  <c r="AU757" i="1"/>
  <c r="V757" i="1"/>
  <c r="AQ757" i="1"/>
  <c r="R757" i="1"/>
  <c r="T757" i="1"/>
  <c r="S757" i="1"/>
  <c r="Q757" i="1"/>
  <c r="P757" i="1"/>
  <c r="AW757" i="1"/>
  <c r="O757" i="1"/>
  <c r="AT757" i="1"/>
  <c r="N757" i="1"/>
  <c r="AR757" i="1"/>
  <c r="M757" i="1"/>
  <c r="AP757" i="1"/>
  <c r="L757" i="1"/>
  <c r="AO757" i="1"/>
  <c r="K757" i="1"/>
  <c r="AN757" i="1"/>
  <c r="AM757" i="1"/>
  <c r="AL757" i="1"/>
  <c r="AK757" i="1"/>
  <c r="AI757" i="1"/>
  <c r="AH757" i="1"/>
  <c r="AG757" i="1"/>
  <c r="AE757" i="1"/>
  <c r="AJ757" i="1"/>
  <c r="AF757" i="1"/>
  <c r="AD757" i="1"/>
  <c r="AC757" i="1"/>
  <c r="AB757" i="1"/>
  <c r="AA757" i="1"/>
  <c r="X757" i="1"/>
  <c r="L69" i="2"/>
  <c r="J69" i="2"/>
  <c r="J492" i="1"/>
  <c r="J37" i="2" s="1"/>
  <c r="AN479" i="1"/>
  <c r="P479" i="1"/>
  <c r="AL479" i="1"/>
  <c r="N479" i="1"/>
  <c r="AI479" i="1"/>
  <c r="K479" i="1"/>
  <c r="AH479" i="1"/>
  <c r="AD479" i="1"/>
  <c r="AX479" i="1"/>
  <c r="Z479" i="1"/>
  <c r="AW479" i="1"/>
  <c r="Y479" i="1"/>
  <c r="AS479" i="1"/>
  <c r="L479" i="1"/>
  <c r="AR479" i="1"/>
  <c r="AQ479" i="1"/>
  <c r="AP479" i="1"/>
  <c r="AO479" i="1"/>
  <c r="AM479" i="1"/>
  <c r="AK479" i="1"/>
  <c r="AE479" i="1"/>
  <c r="AC479" i="1"/>
  <c r="AA479" i="1"/>
  <c r="AY479" i="1"/>
  <c r="AV479" i="1"/>
  <c r="AU479" i="1"/>
  <c r="AT479" i="1"/>
  <c r="AJ479" i="1"/>
  <c r="AG479" i="1"/>
  <c r="AF479" i="1"/>
  <c r="AB479" i="1"/>
  <c r="X479" i="1"/>
  <c r="W479" i="1"/>
  <c r="V479" i="1"/>
  <c r="U479" i="1"/>
  <c r="T479" i="1"/>
  <c r="S479" i="1"/>
  <c r="R479" i="1"/>
  <c r="Q479" i="1"/>
  <c r="O479" i="1"/>
  <c r="M479" i="1"/>
  <c r="U147" i="2"/>
  <c r="R147" i="2"/>
  <c r="AP166" i="2"/>
  <c r="O79" i="2"/>
  <c r="X79" i="2"/>
  <c r="T51" i="2"/>
  <c r="AK51" i="2"/>
  <c r="AK150" i="1"/>
  <c r="M150" i="1"/>
  <c r="AF150" i="1"/>
  <c r="AB150" i="1"/>
  <c r="AX150" i="1"/>
  <c r="Z150" i="1"/>
  <c r="AO150" i="1"/>
  <c r="Q150" i="1"/>
  <c r="AL150" i="1"/>
  <c r="AJ150" i="1"/>
  <c r="AI150" i="1"/>
  <c r="AH150" i="1"/>
  <c r="AG150" i="1"/>
  <c r="AE150" i="1"/>
  <c r="AC150" i="1"/>
  <c r="AA150" i="1"/>
  <c r="Y150" i="1"/>
  <c r="X150" i="1"/>
  <c r="V150" i="1"/>
  <c r="AY150" i="1"/>
  <c r="U150" i="1"/>
  <c r="AV150" i="1"/>
  <c r="S150" i="1"/>
  <c r="AU150" i="1"/>
  <c r="R150" i="1"/>
  <c r="AT150" i="1"/>
  <c r="P150" i="1"/>
  <c r="AS150" i="1"/>
  <c r="O150" i="1"/>
  <c r="AQ150" i="1"/>
  <c r="L150" i="1"/>
  <c r="AP150" i="1"/>
  <c r="K150" i="1"/>
  <c r="AN150" i="1"/>
  <c r="AW150" i="1"/>
  <c r="AR150" i="1"/>
  <c r="AM150" i="1"/>
  <c r="AD150" i="1"/>
  <c r="W150" i="1"/>
  <c r="T150" i="1"/>
  <c r="N150" i="1"/>
  <c r="M122" i="2"/>
  <c r="AP122" i="2"/>
  <c r="AW264" i="1"/>
  <c r="Y264" i="1"/>
  <c r="AR264" i="1"/>
  <c r="T264" i="1"/>
  <c r="AN264" i="1"/>
  <c r="P264" i="1"/>
  <c r="AL264" i="1"/>
  <c r="N264" i="1"/>
  <c r="AF264" i="1"/>
  <c r="W264" i="1"/>
  <c r="V264" i="1"/>
  <c r="AY264" i="1"/>
  <c r="U264" i="1"/>
  <c r="AX264" i="1"/>
  <c r="S264" i="1"/>
  <c r="AU264" i="1"/>
  <c r="Q264" i="1"/>
  <c r="AT264" i="1"/>
  <c r="O264" i="1"/>
  <c r="AS264" i="1"/>
  <c r="M264" i="1"/>
  <c r="AQ264" i="1"/>
  <c r="L264" i="1"/>
  <c r="AP264" i="1"/>
  <c r="K264" i="1"/>
  <c r="AO264" i="1"/>
  <c r="AK264" i="1"/>
  <c r="AI264" i="1"/>
  <c r="AH264" i="1"/>
  <c r="AD264" i="1"/>
  <c r="AC264" i="1"/>
  <c r="AB264" i="1"/>
  <c r="AA264" i="1"/>
  <c r="Z264" i="1"/>
  <c r="AV264" i="1"/>
  <c r="AM264" i="1"/>
  <c r="AJ264" i="1"/>
  <c r="AG264" i="1"/>
  <c r="AE264" i="1"/>
  <c r="X264" i="1"/>
  <c r="R264" i="1"/>
  <c r="AE153" i="1"/>
  <c r="AX153" i="1"/>
  <c r="Z153" i="1"/>
  <c r="AT153" i="1"/>
  <c r="V153" i="1"/>
  <c r="AR153" i="1"/>
  <c r="T153" i="1"/>
  <c r="AI153" i="1"/>
  <c r="K153" i="1"/>
  <c r="AH153" i="1"/>
  <c r="AG153" i="1"/>
  <c r="AF153" i="1"/>
  <c r="AD153" i="1"/>
  <c r="AC153" i="1"/>
  <c r="AB153" i="1"/>
  <c r="Y153" i="1"/>
  <c r="X153" i="1"/>
  <c r="W153" i="1"/>
  <c r="U153" i="1"/>
  <c r="AW153" i="1"/>
  <c r="R153" i="1"/>
  <c r="AV153" i="1"/>
  <c r="Q153" i="1"/>
  <c r="AS153" i="1"/>
  <c r="O153" i="1"/>
  <c r="AQ153" i="1"/>
  <c r="N153" i="1"/>
  <c r="AP153" i="1"/>
  <c r="M153" i="1"/>
  <c r="I37" i="2" s="1"/>
  <c r="AO153" i="1"/>
  <c r="L153" i="1"/>
  <c r="AM153" i="1"/>
  <c r="AL153" i="1"/>
  <c r="AK153" i="1"/>
  <c r="AY153" i="1"/>
  <c r="AU153" i="1"/>
  <c r="AN153" i="1"/>
  <c r="AJ153" i="1"/>
  <c r="AA153" i="1"/>
  <c r="S153" i="1"/>
  <c r="P153" i="1"/>
  <c r="AS160" i="2"/>
  <c r="AL160" i="2"/>
  <c r="Y71" i="2"/>
  <c r="I71" i="2"/>
  <c r="AF109" i="2"/>
  <c r="Q59" i="2"/>
  <c r="J48" i="1"/>
  <c r="AR37" i="2"/>
  <c r="AO134" i="2"/>
  <c r="AQ123" i="2"/>
  <c r="S123" i="2"/>
  <c r="AD123" i="2"/>
  <c r="AR123" i="2"/>
  <c r="Q123" i="2"/>
  <c r="AP123" i="2"/>
  <c r="P123" i="2"/>
  <c r="AO123" i="2"/>
  <c r="O123" i="2"/>
  <c r="AN123" i="2"/>
  <c r="N123" i="2"/>
  <c r="AM123" i="2"/>
  <c r="M123" i="2"/>
  <c r="AL123" i="2"/>
  <c r="L123" i="2"/>
  <c r="Y123" i="2"/>
  <c r="X123" i="2"/>
  <c r="U123" i="2"/>
  <c r="T123" i="2"/>
  <c r="R123" i="2"/>
  <c r="K123" i="2"/>
  <c r="J123" i="2"/>
  <c r="AE123" i="2"/>
  <c r="AC123" i="2"/>
  <c r="H123" i="2"/>
  <c r="G123" i="2"/>
  <c r="AS123" i="2"/>
  <c r="AK123" i="2"/>
  <c r="AJ123" i="2"/>
  <c r="AI123" i="2"/>
  <c r="AH123" i="2"/>
  <c r="AG123" i="2"/>
  <c r="AF123" i="2"/>
  <c r="AB123" i="2"/>
  <c r="Z123" i="2"/>
  <c r="W123" i="2"/>
  <c r="AU123" i="2"/>
  <c r="AT123" i="2"/>
  <c r="AA123" i="2"/>
  <c r="V123" i="2"/>
  <c r="AS170" i="1"/>
  <c r="U170" i="1"/>
  <c r="AN170" i="1"/>
  <c r="P170" i="1"/>
  <c r="AJ170" i="1"/>
  <c r="L170" i="1"/>
  <c r="AH170" i="1"/>
  <c r="AW170" i="1"/>
  <c r="Y170" i="1"/>
  <c r="AU170" i="1"/>
  <c r="Q170" i="1"/>
  <c r="AT170" i="1"/>
  <c r="O170" i="1"/>
  <c r="AR170" i="1"/>
  <c r="N170" i="1"/>
  <c r="AQ170" i="1"/>
  <c r="M170" i="1"/>
  <c r="I123" i="2" s="1"/>
  <c r="AP170" i="1"/>
  <c r="K170" i="1"/>
  <c r="AO170" i="1"/>
  <c r="AL170" i="1"/>
  <c r="AK170" i="1"/>
  <c r="AI170" i="1"/>
  <c r="AG170" i="1"/>
  <c r="AE170" i="1"/>
  <c r="AD170" i="1"/>
  <c r="AB170" i="1"/>
  <c r="AA170" i="1"/>
  <c r="Z170" i="1"/>
  <c r="X170" i="1"/>
  <c r="V170" i="1"/>
  <c r="AY170" i="1"/>
  <c r="T170" i="1"/>
  <c r="AX170" i="1"/>
  <c r="S170" i="1"/>
  <c r="AV170" i="1"/>
  <c r="AM170" i="1"/>
  <c r="AF170" i="1"/>
  <c r="AC170" i="1"/>
  <c r="W170" i="1"/>
  <c r="R170" i="1"/>
  <c r="J58" i="1"/>
  <c r="AS112" i="2"/>
  <c r="G112" i="2"/>
  <c r="AJ111" i="2"/>
  <c r="Z111" i="2"/>
  <c r="Q115" i="2"/>
  <c r="R115" i="2"/>
  <c r="AB84" i="2"/>
  <c r="R110" i="2"/>
  <c r="D136" i="2"/>
  <c r="E136" i="2" s="1"/>
  <c r="AJ114" i="2"/>
  <c r="AI1126" i="1"/>
  <c r="K1126" i="1"/>
  <c r="AH1126" i="1"/>
  <c r="AF1126" i="1"/>
  <c r="AD1126" i="1"/>
  <c r="AB1126" i="1"/>
  <c r="AW1126" i="1"/>
  <c r="Y1126" i="1"/>
  <c r="AK1126" i="1"/>
  <c r="M1126" i="1"/>
  <c r="AT1126" i="1"/>
  <c r="O1126" i="1"/>
  <c r="AS1126" i="1"/>
  <c r="N1126" i="1"/>
  <c r="AR1126" i="1"/>
  <c r="L1126" i="1"/>
  <c r="AQ1126" i="1"/>
  <c r="AP1126" i="1"/>
  <c r="AO1126" i="1"/>
  <c r="AN1126" i="1"/>
  <c r="AM1126" i="1"/>
  <c r="AL1126" i="1"/>
  <c r="AJ1126" i="1"/>
  <c r="AG1126" i="1"/>
  <c r="AE1126" i="1"/>
  <c r="AC1126" i="1"/>
  <c r="AA1126" i="1"/>
  <c r="Z1126" i="1"/>
  <c r="X1126" i="1"/>
  <c r="V1126" i="1"/>
  <c r="T1126" i="1"/>
  <c r="AY1126" i="1"/>
  <c r="S1126" i="1"/>
  <c r="AV1126" i="1"/>
  <c r="Q1126" i="1"/>
  <c r="W1126" i="1"/>
  <c r="U1126" i="1"/>
  <c r="R1126" i="1"/>
  <c r="P1126" i="1"/>
  <c r="AX1126" i="1"/>
  <c r="AU1126" i="1"/>
  <c r="AV784" i="1"/>
  <c r="X784" i="1"/>
  <c r="AT784" i="1"/>
  <c r="V784" i="1"/>
  <c r="AS784" i="1"/>
  <c r="U784" i="1"/>
  <c r="AQ784" i="1"/>
  <c r="S784" i="1"/>
  <c r="AM784" i="1"/>
  <c r="O784" i="1"/>
  <c r="Y784" i="1"/>
  <c r="W784" i="1"/>
  <c r="AY784" i="1"/>
  <c r="R784" i="1"/>
  <c r="AX784" i="1"/>
  <c r="Q784" i="1"/>
  <c r="AR784" i="1"/>
  <c r="M784" i="1"/>
  <c r="AK784" i="1"/>
  <c r="AF784" i="1"/>
  <c r="AP784" i="1"/>
  <c r="AO784" i="1"/>
  <c r="AN784" i="1"/>
  <c r="AL784" i="1"/>
  <c r="AJ784" i="1"/>
  <c r="AI784" i="1"/>
  <c r="AH784" i="1"/>
  <c r="AG784" i="1"/>
  <c r="AE784" i="1"/>
  <c r="AD784" i="1"/>
  <c r="AC784" i="1"/>
  <c r="AB784" i="1"/>
  <c r="AA784" i="1"/>
  <c r="T784" i="1"/>
  <c r="P784" i="1"/>
  <c r="N784" i="1"/>
  <c r="K784" i="1"/>
  <c r="AW784" i="1"/>
  <c r="AU784" i="1"/>
  <c r="Z784" i="1"/>
  <c r="L784" i="1"/>
  <c r="AY287" i="1"/>
  <c r="AA287" i="1"/>
  <c r="AT287" i="1"/>
  <c r="V287" i="1"/>
  <c r="AP287" i="1"/>
  <c r="R287" i="1"/>
  <c r="AN287" i="1"/>
  <c r="P287" i="1"/>
  <c r="AH287" i="1"/>
  <c r="AF287" i="1"/>
  <c r="W287" i="1"/>
  <c r="U287" i="1"/>
  <c r="T287" i="1"/>
  <c r="AX287" i="1"/>
  <c r="S287" i="1"/>
  <c r="AV287" i="1"/>
  <c r="O287" i="1"/>
  <c r="AU287" i="1"/>
  <c r="N287" i="1"/>
  <c r="AS287" i="1"/>
  <c r="M287" i="1"/>
  <c r="AR287" i="1"/>
  <c r="L287" i="1"/>
  <c r="AQ287" i="1"/>
  <c r="K287" i="1"/>
  <c r="AO287" i="1"/>
  <c r="AL287" i="1"/>
  <c r="AJ287" i="1"/>
  <c r="AI287" i="1"/>
  <c r="AE287" i="1"/>
  <c r="AD287" i="1"/>
  <c r="AC287" i="1"/>
  <c r="AB287" i="1"/>
  <c r="Z287" i="1"/>
  <c r="Y287" i="1"/>
  <c r="AW287" i="1"/>
  <c r="AM287" i="1"/>
  <c r="AK287" i="1"/>
  <c r="AG287" i="1"/>
  <c r="X287" i="1"/>
  <c r="Q287" i="1"/>
  <c r="AP1980" i="1"/>
  <c r="R1980" i="1"/>
  <c r="AD1980" i="1"/>
  <c r="AC1980" i="1"/>
  <c r="AY1980" i="1"/>
  <c r="Z1980" i="1"/>
  <c r="AM1980" i="1"/>
  <c r="K1980" i="1"/>
  <c r="AL1980" i="1"/>
  <c r="AK1980" i="1"/>
  <c r="AJ1980" i="1"/>
  <c r="AI1980" i="1"/>
  <c r="AE1980" i="1"/>
  <c r="AB1980" i="1"/>
  <c r="AA1980" i="1"/>
  <c r="Y1980" i="1"/>
  <c r="X1980" i="1"/>
  <c r="AV1980" i="1"/>
  <c r="AU1980" i="1"/>
  <c r="AT1980" i="1"/>
  <c r="AS1980" i="1"/>
  <c r="AR1980" i="1"/>
  <c r="AQ1980" i="1"/>
  <c r="AX1980" i="1"/>
  <c r="AO1980" i="1"/>
  <c r="V1980" i="1"/>
  <c r="P1980" i="1"/>
  <c r="AW1980" i="1"/>
  <c r="AH1980" i="1"/>
  <c r="S1980" i="1"/>
  <c r="L1980" i="1"/>
  <c r="AN1980" i="1"/>
  <c r="AF1980" i="1"/>
  <c r="W1980" i="1"/>
  <c r="T1980" i="1"/>
  <c r="Q1980" i="1"/>
  <c r="M1980" i="1"/>
  <c r="AG1980" i="1"/>
  <c r="U1980" i="1"/>
  <c r="O1980" i="1"/>
  <c r="N1980" i="1"/>
  <c r="AT322" i="2"/>
  <c r="V322" i="2"/>
  <c r="AS322" i="2"/>
  <c r="U322" i="2"/>
  <c r="AR322" i="2"/>
  <c r="T322" i="2"/>
  <c r="AQ322" i="2"/>
  <c r="S322" i="2"/>
  <c r="R322" i="2"/>
  <c r="AO322" i="2"/>
  <c r="Q322" i="2"/>
  <c r="AN322" i="2"/>
  <c r="P322" i="2"/>
  <c r="AM322" i="2"/>
  <c r="O322" i="2"/>
  <c r="AL322" i="2"/>
  <c r="N322" i="2"/>
  <c r="AK322" i="2"/>
  <c r="M322" i="2"/>
  <c r="AJ322" i="2"/>
  <c r="L322" i="2"/>
  <c r="AI322" i="2"/>
  <c r="K322" i="2"/>
  <c r="AH322" i="2"/>
  <c r="J322" i="2"/>
  <c r="AF322" i="2"/>
  <c r="H322" i="2"/>
  <c r="AE322" i="2"/>
  <c r="G322" i="2"/>
  <c r="AD322" i="2"/>
  <c r="AC322" i="2"/>
  <c r="AB322" i="2"/>
  <c r="AA322" i="2"/>
  <c r="Z322" i="2"/>
  <c r="Y322" i="2"/>
  <c r="X322" i="2"/>
  <c r="AU322" i="2"/>
  <c r="W322" i="2"/>
  <c r="AG322" i="2"/>
  <c r="I322" i="2"/>
  <c r="AW1921" i="1"/>
  <c r="Y1921" i="1"/>
  <c r="AT1921" i="1"/>
  <c r="V1921" i="1"/>
  <c r="AG1921" i="1"/>
  <c r="X1921" i="1"/>
  <c r="AX1921" i="1"/>
  <c r="U1921" i="1"/>
  <c r="AV1921" i="1"/>
  <c r="T1921" i="1"/>
  <c r="AB1921" i="1"/>
  <c r="AA1921" i="1"/>
  <c r="Z1921" i="1"/>
  <c r="W1921" i="1"/>
  <c r="R1921" i="1"/>
  <c r="AH1921" i="1"/>
  <c r="AU1921" i="1"/>
  <c r="AR1921" i="1"/>
  <c r="AM1921" i="1"/>
  <c r="P1921" i="1"/>
  <c r="O1921" i="1"/>
  <c r="N1921" i="1"/>
  <c r="L1921" i="1"/>
  <c r="K1921" i="1"/>
  <c r="AK1921" i="1"/>
  <c r="AJ1921" i="1"/>
  <c r="AI1921" i="1"/>
  <c r="AF1921" i="1"/>
  <c r="AE1921" i="1"/>
  <c r="AD1921" i="1"/>
  <c r="AN1921" i="1"/>
  <c r="AS1921" i="1"/>
  <c r="M1921" i="1"/>
  <c r="Q1921" i="1"/>
  <c r="AY1921" i="1"/>
  <c r="AO1921" i="1"/>
  <c r="AP1921" i="1"/>
  <c r="AL1921" i="1"/>
  <c r="S1921" i="1"/>
  <c r="AQ1921" i="1"/>
  <c r="AC1921" i="1"/>
  <c r="AM1837" i="1"/>
  <c r="O1837" i="1"/>
  <c r="AL1837" i="1"/>
  <c r="N1837" i="1"/>
  <c r="AP1837" i="1"/>
  <c r="P1837" i="1"/>
  <c r="AJ1837" i="1"/>
  <c r="AE1837" i="1"/>
  <c r="AA1837" i="1"/>
  <c r="W1837" i="1"/>
  <c r="V1837" i="1"/>
  <c r="AY1837" i="1"/>
  <c r="U1837" i="1"/>
  <c r="AX1837" i="1"/>
  <c r="T1837" i="1"/>
  <c r="AV1837" i="1"/>
  <c r="R1837" i="1"/>
  <c r="AU1837" i="1"/>
  <c r="Q1837" i="1"/>
  <c r="AN1837" i="1"/>
  <c r="AG1837" i="1"/>
  <c r="AF1837" i="1"/>
  <c r="AW1837" i="1"/>
  <c r="AT1837" i="1"/>
  <c r="AR1837" i="1"/>
  <c r="AQ1837" i="1"/>
  <c r="AO1837" i="1"/>
  <c r="AH1837" i="1"/>
  <c r="AD1837" i="1"/>
  <c r="AB1837" i="1"/>
  <c r="Z1837" i="1"/>
  <c r="X1837" i="1"/>
  <c r="M1837" i="1"/>
  <c r="AS1837" i="1"/>
  <c r="AK1837" i="1"/>
  <c r="AI1837" i="1"/>
  <c r="AC1837" i="1"/>
  <c r="S1837" i="1"/>
  <c r="L1837" i="1"/>
  <c r="K1837" i="1"/>
  <c r="Y1837" i="1"/>
  <c r="AP1964" i="1"/>
  <c r="R1964" i="1"/>
  <c r="AU1964" i="1"/>
  <c r="V1964" i="1"/>
  <c r="AT1964" i="1"/>
  <c r="U1964" i="1"/>
  <c r="AQ1964" i="1"/>
  <c r="Q1964" i="1"/>
  <c r="AN1964" i="1"/>
  <c r="L1964" i="1"/>
  <c r="AL1964" i="1"/>
  <c r="AK1964" i="1"/>
  <c r="AR1964" i="1"/>
  <c r="AO1964" i="1"/>
  <c r="AM1964" i="1"/>
  <c r="AJ1964" i="1"/>
  <c r="AI1964" i="1"/>
  <c r="K1964" i="1"/>
  <c r="AY1964" i="1"/>
  <c r="AX1964" i="1"/>
  <c r="AW1964" i="1"/>
  <c r="AV1964" i="1"/>
  <c r="AH1964" i="1"/>
  <c r="AB1964" i="1"/>
  <c r="AD1964" i="1"/>
  <c r="X1964" i="1"/>
  <c r="S1964" i="1"/>
  <c r="AS1964" i="1"/>
  <c r="AG1964" i="1"/>
  <c r="AF1964" i="1"/>
  <c r="AC1964" i="1"/>
  <c r="AA1964" i="1"/>
  <c r="Y1964" i="1"/>
  <c r="AE1964" i="1"/>
  <c r="Z1964" i="1"/>
  <c r="M1964" i="1"/>
  <c r="T1964" i="1"/>
  <c r="N1964" i="1"/>
  <c r="P1964" i="1"/>
  <c r="W1964" i="1"/>
  <c r="O1964" i="1"/>
  <c r="AN1903" i="1"/>
  <c r="P1903" i="1"/>
  <c r="AT1903" i="1"/>
  <c r="AP127" i="2" s="1"/>
  <c r="U1903" i="1"/>
  <c r="AR1903" i="1"/>
  <c r="S1903" i="1"/>
  <c r="AQ1903" i="1"/>
  <c r="R1903" i="1"/>
  <c r="X1903" i="1"/>
  <c r="AY1903" i="1"/>
  <c r="W1903" i="1"/>
  <c r="AX1903" i="1"/>
  <c r="V1903" i="1"/>
  <c r="AW1903" i="1"/>
  <c r="T1903" i="1"/>
  <c r="AU1903" i="1"/>
  <c r="O1903" i="1"/>
  <c r="AE1903" i="1"/>
  <c r="Z1903" i="1"/>
  <c r="Y1903" i="1"/>
  <c r="N1903" i="1"/>
  <c r="M1903" i="1"/>
  <c r="L1903" i="1"/>
  <c r="K1903" i="1"/>
  <c r="AV1903" i="1"/>
  <c r="AK1903" i="1"/>
  <c r="AH1903" i="1"/>
  <c r="AP1903" i="1"/>
  <c r="AO1903" i="1"/>
  <c r="AM1903" i="1"/>
  <c r="AL1903" i="1"/>
  <c r="AJ1903" i="1"/>
  <c r="AI1903" i="1"/>
  <c r="AA1903" i="1"/>
  <c r="AG1903" i="1"/>
  <c r="AS1903" i="1"/>
  <c r="AF1903" i="1"/>
  <c r="AD1903" i="1"/>
  <c r="AC1903" i="1"/>
  <c r="Q1903" i="1"/>
  <c r="AB1903" i="1"/>
  <c r="J1594" i="1"/>
  <c r="AQ33" i="2" s="1"/>
  <c r="AQ1451" i="1"/>
  <c r="S1451" i="1"/>
  <c r="AI1451" i="1"/>
  <c r="AH1451" i="1"/>
  <c r="AG1451" i="1"/>
  <c r="AF1451" i="1"/>
  <c r="AC1451" i="1"/>
  <c r="AA1451" i="1"/>
  <c r="AT1451" i="1"/>
  <c r="N1451" i="1"/>
  <c r="AS1451" i="1"/>
  <c r="M1451" i="1"/>
  <c r="AR1451" i="1"/>
  <c r="L1451" i="1"/>
  <c r="AP1451" i="1"/>
  <c r="K1451" i="1"/>
  <c r="AO1451" i="1"/>
  <c r="AN1451" i="1"/>
  <c r="AL1451" i="1"/>
  <c r="AK1451" i="1"/>
  <c r="AJ1451" i="1"/>
  <c r="AE1451" i="1"/>
  <c r="AD1451" i="1"/>
  <c r="AB1451" i="1"/>
  <c r="Z1451" i="1"/>
  <c r="W1451" i="1"/>
  <c r="V1451" i="1"/>
  <c r="AY1451" i="1"/>
  <c r="T1451" i="1"/>
  <c r="AW1451" i="1"/>
  <c r="Q1451" i="1"/>
  <c r="AX1451" i="1"/>
  <c r="AV1451" i="1"/>
  <c r="AU1451" i="1"/>
  <c r="AM1451" i="1"/>
  <c r="Y1451" i="1"/>
  <c r="X1451" i="1"/>
  <c r="U1451" i="1"/>
  <c r="R1451" i="1"/>
  <c r="P1451" i="1"/>
  <c r="O1451" i="1"/>
  <c r="AW1548" i="1"/>
  <c r="Y1548" i="1"/>
  <c r="AV1548" i="1"/>
  <c r="X1548" i="1"/>
  <c r="AU1548" i="1"/>
  <c r="W1548" i="1"/>
  <c r="AT1548" i="1"/>
  <c r="V1548" i="1"/>
  <c r="AS1548" i="1"/>
  <c r="U1548" i="1"/>
  <c r="AR1548" i="1"/>
  <c r="T1548" i="1"/>
  <c r="AY1548" i="1"/>
  <c r="AA1548" i="1"/>
  <c r="AP1548" i="1"/>
  <c r="K1548" i="1"/>
  <c r="AO1548" i="1"/>
  <c r="AN1548" i="1"/>
  <c r="AM1548" i="1"/>
  <c r="AL1548" i="1"/>
  <c r="AJ1548" i="1"/>
  <c r="AH1548" i="1"/>
  <c r="AG1548" i="1"/>
  <c r="AF1548" i="1"/>
  <c r="AE1548" i="1"/>
  <c r="AD1548" i="1"/>
  <c r="AC1548" i="1"/>
  <c r="AB1548" i="1"/>
  <c r="S1548" i="1"/>
  <c r="Q1548" i="1"/>
  <c r="P1548" i="1"/>
  <c r="N1548" i="1"/>
  <c r="AX1548" i="1"/>
  <c r="M1548" i="1"/>
  <c r="AQ1548" i="1"/>
  <c r="AK1548" i="1"/>
  <c r="AI1548" i="1"/>
  <c r="Z1548" i="1"/>
  <c r="R1548" i="1"/>
  <c r="O1548" i="1"/>
  <c r="L1548" i="1"/>
  <c r="AT1231" i="1"/>
  <c r="V1231" i="1"/>
  <c r="AS1231" i="1"/>
  <c r="U1231" i="1"/>
  <c r="AR1231" i="1"/>
  <c r="T1231" i="1"/>
  <c r="AQ1231" i="1"/>
  <c r="S1231" i="1"/>
  <c r="AO1231" i="1"/>
  <c r="Q1231" i="1"/>
  <c r="AH1231" i="1"/>
  <c r="AE1231" i="1"/>
  <c r="Y1231" i="1"/>
  <c r="AW1231" i="1"/>
  <c r="L1231" i="1"/>
  <c r="AV1231" i="1"/>
  <c r="K1231" i="1"/>
  <c r="AU1231" i="1"/>
  <c r="AP1231" i="1"/>
  <c r="AN1231" i="1"/>
  <c r="AM1231" i="1"/>
  <c r="AL1231" i="1"/>
  <c r="AK1231" i="1"/>
  <c r="AJ1231" i="1"/>
  <c r="AI1231" i="1"/>
  <c r="AG1231" i="1"/>
  <c r="AF1231" i="1"/>
  <c r="AD1231" i="1"/>
  <c r="AC1231" i="1"/>
  <c r="AA1231" i="1"/>
  <c r="AY1231" i="1"/>
  <c r="N1231" i="1"/>
  <c r="P1231" i="1"/>
  <c r="O1231" i="1"/>
  <c r="M1231" i="1"/>
  <c r="I55" i="2" s="1"/>
  <c r="AX1231" i="1"/>
  <c r="AB1231" i="1"/>
  <c r="Z1231" i="1"/>
  <c r="X1231" i="1"/>
  <c r="W1231" i="1"/>
  <c r="R1231" i="1"/>
  <c r="Q127" i="2"/>
  <c r="AG127" i="2"/>
  <c r="J1762" i="1"/>
  <c r="AQ1741" i="1"/>
  <c r="AP1741" i="1"/>
  <c r="R1741" i="1"/>
  <c r="AO1741" i="1"/>
  <c r="Q1741" i="1"/>
  <c r="AN1741" i="1"/>
  <c r="P1741" i="1"/>
  <c r="AM1741" i="1"/>
  <c r="O1741" i="1"/>
  <c r="AL1741" i="1"/>
  <c r="N1741" i="1"/>
  <c r="AR1741" i="1"/>
  <c r="AJ1741" i="1"/>
  <c r="AE1741" i="1"/>
  <c r="AC1741" i="1"/>
  <c r="AB1741" i="1"/>
  <c r="Z1741" i="1"/>
  <c r="AT1741" i="1"/>
  <c r="K1741" i="1"/>
  <c r="AW1741" i="1"/>
  <c r="AV1741" i="1"/>
  <c r="AU1741" i="1"/>
  <c r="AS1741" i="1"/>
  <c r="AK1741" i="1"/>
  <c r="AI1741" i="1"/>
  <c r="AH1741" i="1"/>
  <c r="AG1741" i="1"/>
  <c r="AF1741" i="1"/>
  <c r="AD1741" i="1"/>
  <c r="AA1741" i="1"/>
  <c r="Y1741" i="1"/>
  <c r="X1741" i="1"/>
  <c r="W1741" i="1"/>
  <c r="V1741" i="1"/>
  <c r="U1741" i="1"/>
  <c r="T1741" i="1"/>
  <c r="S1741" i="1"/>
  <c r="M1741" i="1"/>
  <c r="L1741" i="1"/>
  <c r="AY1741" i="1"/>
  <c r="AX1741" i="1"/>
  <c r="J1600" i="1"/>
  <c r="J1657" i="1"/>
  <c r="J1665" i="1"/>
  <c r="AR1608" i="1"/>
  <c r="T1608" i="1"/>
  <c r="AQ1608" i="1"/>
  <c r="S1608" i="1"/>
  <c r="AS1608" i="1"/>
  <c r="Q1608" i="1"/>
  <c r="AP1608" i="1"/>
  <c r="P1608" i="1"/>
  <c r="AO1608" i="1"/>
  <c r="O1608" i="1"/>
  <c r="AN1608" i="1"/>
  <c r="N1608" i="1"/>
  <c r="AM1608" i="1"/>
  <c r="M1608" i="1"/>
  <c r="AL1608" i="1"/>
  <c r="L1608" i="1"/>
  <c r="AK1608" i="1"/>
  <c r="K1608" i="1"/>
  <c r="AJ1608" i="1"/>
  <c r="AI1608" i="1"/>
  <c r="AH1608" i="1"/>
  <c r="AG1608" i="1"/>
  <c r="AF1608" i="1"/>
  <c r="AE1608" i="1"/>
  <c r="AD1608" i="1"/>
  <c r="AC1608" i="1"/>
  <c r="AA1608" i="1"/>
  <c r="Z1608" i="1"/>
  <c r="AY1608" i="1"/>
  <c r="Y1608" i="1"/>
  <c r="AX1608" i="1"/>
  <c r="X1608" i="1"/>
  <c r="AW1608" i="1"/>
  <c r="W1608" i="1"/>
  <c r="AV1608" i="1"/>
  <c r="V1608" i="1"/>
  <c r="AU1608" i="1"/>
  <c r="U1608" i="1"/>
  <c r="AT1608" i="1"/>
  <c r="AB1608" i="1"/>
  <c r="R1608" i="1"/>
  <c r="J1618" i="1"/>
  <c r="AS61" i="2"/>
  <c r="AS1614" i="1"/>
  <c r="U1614" i="1"/>
  <c r="AR1614" i="1"/>
  <c r="T1614" i="1"/>
  <c r="AQ1614" i="1"/>
  <c r="S1614" i="1"/>
  <c r="AO1614" i="1"/>
  <c r="Q1614" i="1"/>
  <c r="AC1614" i="1"/>
  <c r="AB1614" i="1"/>
  <c r="AA1614" i="1"/>
  <c r="Z1614" i="1"/>
  <c r="Y1614" i="1"/>
  <c r="X1614" i="1"/>
  <c r="AY1614" i="1"/>
  <c r="W1614" i="1"/>
  <c r="AX1614" i="1"/>
  <c r="V1614" i="1"/>
  <c r="AW1614" i="1"/>
  <c r="R1614" i="1"/>
  <c r="AV1614" i="1"/>
  <c r="P1614" i="1"/>
  <c r="AU1614" i="1"/>
  <c r="O1614" i="1"/>
  <c r="AT1614" i="1"/>
  <c r="N1614" i="1"/>
  <c r="AP1614" i="1"/>
  <c r="M1614" i="1"/>
  <c r="AN1614" i="1"/>
  <c r="L1614" i="1"/>
  <c r="AM1614" i="1"/>
  <c r="K1614" i="1"/>
  <c r="AL1614" i="1"/>
  <c r="AK1614" i="1"/>
  <c r="AJ1614" i="1"/>
  <c r="AI1614" i="1"/>
  <c r="AH1614" i="1"/>
  <c r="AG1614" i="1"/>
  <c r="AF1614" i="1"/>
  <c r="AE1614" i="1"/>
  <c r="AD1614" i="1"/>
  <c r="AM1660" i="1"/>
  <c r="O1660" i="1"/>
  <c r="AL1660" i="1"/>
  <c r="N1660" i="1"/>
  <c r="AK1660" i="1"/>
  <c r="M1660" i="1"/>
  <c r="AJ1660" i="1"/>
  <c r="L1660" i="1"/>
  <c r="AI1660" i="1"/>
  <c r="K1660" i="1"/>
  <c r="AH1660" i="1"/>
  <c r="AO1660" i="1"/>
  <c r="Q1660" i="1"/>
  <c r="AQ1660" i="1"/>
  <c r="AP1660" i="1"/>
  <c r="AN1660" i="1"/>
  <c r="AG1660" i="1"/>
  <c r="AF1660" i="1"/>
  <c r="AE1660" i="1"/>
  <c r="AD1660" i="1"/>
  <c r="AC1660" i="1"/>
  <c r="AB1660" i="1"/>
  <c r="AA1660" i="1"/>
  <c r="Z1660" i="1"/>
  <c r="Y1660" i="1"/>
  <c r="X1660" i="1"/>
  <c r="W1660" i="1"/>
  <c r="V1660" i="1"/>
  <c r="AX1660" i="1"/>
  <c r="AW1660" i="1"/>
  <c r="R1660" i="1"/>
  <c r="AS1660" i="1"/>
  <c r="AY1660" i="1"/>
  <c r="AV1660" i="1"/>
  <c r="AU1660" i="1"/>
  <c r="AT1660" i="1"/>
  <c r="AR1660" i="1"/>
  <c r="U1660" i="1"/>
  <c r="T1660" i="1"/>
  <c r="S1660" i="1"/>
  <c r="P1660" i="1"/>
  <c r="AX1582" i="1"/>
  <c r="Z1582" i="1"/>
  <c r="AW1582" i="1"/>
  <c r="Y1582" i="1"/>
  <c r="AV1582" i="1"/>
  <c r="X1582" i="1"/>
  <c r="AU1582" i="1"/>
  <c r="W1582" i="1"/>
  <c r="AT1582" i="1"/>
  <c r="V1582" i="1"/>
  <c r="AS1582" i="1"/>
  <c r="U1582" i="1"/>
  <c r="AQ1582" i="1"/>
  <c r="AB1582" i="1"/>
  <c r="O1582" i="1"/>
  <c r="N1582" i="1"/>
  <c r="AY1582" i="1"/>
  <c r="M1582" i="1"/>
  <c r="AR1582" i="1"/>
  <c r="L1582" i="1"/>
  <c r="AP1582" i="1"/>
  <c r="K1582" i="1"/>
  <c r="AO1582" i="1"/>
  <c r="AN1582" i="1"/>
  <c r="AL1582" i="1"/>
  <c r="AK1582" i="1"/>
  <c r="AJ1582" i="1"/>
  <c r="AI1582" i="1"/>
  <c r="AH1582" i="1"/>
  <c r="AG1582" i="1"/>
  <c r="AF1582" i="1"/>
  <c r="AE1582" i="1"/>
  <c r="AD1582" i="1"/>
  <c r="AC1582" i="1"/>
  <c r="AA1582" i="1"/>
  <c r="T1582" i="1"/>
  <c r="S1582" i="1"/>
  <c r="R1582" i="1"/>
  <c r="Q1582" i="1"/>
  <c r="AM1582" i="1"/>
  <c r="P1582" i="1"/>
  <c r="J1505" i="1"/>
  <c r="AT1430" i="1"/>
  <c r="V1430" i="1"/>
  <c r="AS1430" i="1"/>
  <c r="U1430" i="1"/>
  <c r="AR1430" i="1"/>
  <c r="T1430" i="1"/>
  <c r="AQ1430" i="1"/>
  <c r="S1430" i="1"/>
  <c r="AN1430" i="1"/>
  <c r="P1430" i="1"/>
  <c r="AL1430" i="1"/>
  <c r="N1430" i="1"/>
  <c r="AM1430" i="1"/>
  <c r="AK1430" i="1"/>
  <c r="AJ1430" i="1"/>
  <c r="AH1430" i="1"/>
  <c r="AD1430" i="1"/>
  <c r="AU1430" i="1"/>
  <c r="K1430" i="1"/>
  <c r="W1430" i="1"/>
  <c r="R1430" i="1"/>
  <c r="Q1430" i="1"/>
  <c r="O1430" i="1"/>
  <c r="M1430" i="1"/>
  <c r="L1430" i="1"/>
  <c r="AY1430" i="1"/>
  <c r="AX1430" i="1"/>
  <c r="AW1430" i="1"/>
  <c r="AV1430" i="1"/>
  <c r="AP1430" i="1"/>
  <c r="AO1430" i="1"/>
  <c r="AI1430" i="1"/>
  <c r="AG1430" i="1"/>
  <c r="AF1430" i="1"/>
  <c r="AE1430" i="1"/>
  <c r="AC1430" i="1"/>
  <c r="AB1430" i="1"/>
  <c r="AA1430" i="1"/>
  <c r="Z1430" i="1"/>
  <c r="Y1430" i="1"/>
  <c r="X1430" i="1"/>
  <c r="AK1392" i="1"/>
  <c r="M1392" i="1"/>
  <c r="AG1392" i="1"/>
  <c r="AC16" i="2" s="1"/>
  <c r="AF1392" i="1"/>
  <c r="AE1392" i="1"/>
  <c r="AD1392" i="1"/>
  <c r="AC1392" i="1"/>
  <c r="AB1392" i="1"/>
  <c r="AA1392" i="1"/>
  <c r="AY1392" i="1"/>
  <c r="Z1392" i="1"/>
  <c r="AX1392" i="1"/>
  <c r="Y1392" i="1"/>
  <c r="AW1392" i="1"/>
  <c r="X1392" i="1"/>
  <c r="AV1392" i="1"/>
  <c r="W1392" i="1"/>
  <c r="AU1392" i="1"/>
  <c r="V1392" i="1"/>
  <c r="AT1392" i="1"/>
  <c r="U1392" i="1"/>
  <c r="AS1392" i="1"/>
  <c r="T1392" i="1"/>
  <c r="AR1392" i="1"/>
  <c r="S1392" i="1"/>
  <c r="AQ1392" i="1"/>
  <c r="R1392" i="1"/>
  <c r="AO1392" i="1"/>
  <c r="P1392" i="1"/>
  <c r="AN1392" i="1"/>
  <c r="O1392" i="1"/>
  <c r="AJ1392" i="1"/>
  <c r="K1392" i="1"/>
  <c r="AP1392" i="1"/>
  <c r="AM1392" i="1"/>
  <c r="AL1392" i="1"/>
  <c r="AI1392" i="1"/>
  <c r="AH1392" i="1"/>
  <c r="Q1392" i="1"/>
  <c r="N1392" i="1"/>
  <c r="L1392" i="1"/>
  <c r="J1399" i="1"/>
  <c r="AA47" i="2" s="1"/>
  <c r="AK1402" i="1"/>
  <c r="M1402" i="1"/>
  <c r="AG1402" i="1"/>
  <c r="AF1402" i="1"/>
  <c r="AE1402" i="1"/>
  <c r="AD1402" i="1"/>
  <c r="AC1402" i="1"/>
  <c r="AB1402" i="1"/>
  <c r="AA1402" i="1"/>
  <c r="Z1402" i="1"/>
  <c r="AY1402" i="1"/>
  <c r="Y1402" i="1"/>
  <c r="AX1402" i="1"/>
  <c r="X1402" i="1"/>
  <c r="AW1402" i="1"/>
  <c r="W1402" i="1"/>
  <c r="AV1402" i="1"/>
  <c r="V1402" i="1"/>
  <c r="AU1402" i="1"/>
  <c r="U1402" i="1"/>
  <c r="AT1402" i="1"/>
  <c r="T1402" i="1"/>
  <c r="AS1402" i="1"/>
  <c r="S1402" i="1"/>
  <c r="AR1402" i="1"/>
  <c r="R1402" i="1"/>
  <c r="AQ1402" i="1"/>
  <c r="Q1402" i="1"/>
  <c r="AP1402" i="1"/>
  <c r="P1402" i="1"/>
  <c r="AO1402" i="1"/>
  <c r="O1402" i="1"/>
  <c r="AN1402" i="1"/>
  <c r="N1402" i="1"/>
  <c r="AM1402" i="1"/>
  <c r="L1402" i="1"/>
  <c r="AL1402" i="1"/>
  <c r="K1402" i="1"/>
  <c r="AJ1402" i="1"/>
  <c r="AH1402" i="1"/>
  <c r="AI1402" i="1"/>
  <c r="AT1285" i="1"/>
  <c r="V1285" i="1"/>
  <c r="AS1285" i="1"/>
  <c r="U1285" i="1"/>
  <c r="AR1285" i="1"/>
  <c r="T1285" i="1"/>
  <c r="AQ1285" i="1"/>
  <c r="S1285" i="1"/>
  <c r="AO1285" i="1"/>
  <c r="Q1285" i="1"/>
  <c r="AW1285" i="1"/>
  <c r="Y1285" i="1"/>
  <c r="AG1285" i="1"/>
  <c r="AF1285" i="1"/>
  <c r="AD1285" i="1"/>
  <c r="AC1285" i="1"/>
  <c r="AB1285" i="1"/>
  <c r="AA1285" i="1"/>
  <c r="Z1285" i="1"/>
  <c r="X1285" i="1"/>
  <c r="W1285" i="1"/>
  <c r="R1285" i="1"/>
  <c r="P1285" i="1"/>
  <c r="AX1285" i="1"/>
  <c r="N1285" i="1"/>
  <c r="AV1285" i="1"/>
  <c r="M1285" i="1"/>
  <c r="AP1285" i="1"/>
  <c r="K1285" i="1"/>
  <c r="AM1285" i="1"/>
  <c r="AJ1285" i="1"/>
  <c r="AI1285" i="1"/>
  <c r="AH1285" i="1"/>
  <c r="AE1285" i="1"/>
  <c r="O1285" i="1"/>
  <c r="L1285" i="1"/>
  <c r="AY1285" i="1"/>
  <c r="AU1285" i="1"/>
  <c r="AN1285" i="1"/>
  <c r="AL1285" i="1"/>
  <c r="AK1285" i="1"/>
  <c r="AT1245" i="1"/>
  <c r="V1245" i="1"/>
  <c r="AS1245" i="1"/>
  <c r="U1245" i="1"/>
  <c r="AR1245" i="1"/>
  <c r="T1245" i="1"/>
  <c r="AQ1245" i="1"/>
  <c r="S1245" i="1"/>
  <c r="AO1245" i="1"/>
  <c r="Q1245" i="1"/>
  <c r="AD1245" i="1"/>
  <c r="AA1245" i="1"/>
  <c r="AX1245" i="1"/>
  <c r="P1245" i="1"/>
  <c r="AN1245" i="1"/>
  <c r="K1245" i="1"/>
  <c r="AF1245" i="1"/>
  <c r="AE1245" i="1"/>
  <c r="AC1245" i="1"/>
  <c r="AB1245" i="1"/>
  <c r="Z1245" i="1"/>
  <c r="Y1245" i="1"/>
  <c r="X1245" i="1"/>
  <c r="W1245" i="1"/>
  <c r="R1245" i="1"/>
  <c r="O1245" i="1"/>
  <c r="N1245" i="1"/>
  <c r="M1245" i="1"/>
  <c r="AY1245" i="1"/>
  <c r="L1245" i="1"/>
  <c r="AW1245" i="1"/>
  <c r="AV1245" i="1"/>
  <c r="AU1245" i="1"/>
  <c r="AP1245" i="1"/>
  <c r="AM1245" i="1"/>
  <c r="AL1245" i="1"/>
  <c r="AK1245" i="1"/>
  <c r="AJ1245" i="1"/>
  <c r="AH1245" i="1"/>
  <c r="AI1245" i="1"/>
  <c r="AG1245" i="1"/>
  <c r="J1175" i="1"/>
  <c r="U31" i="2" s="1"/>
  <c r="J1225" i="1"/>
  <c r="L117" i="2" s="1"/>
  <c r="AH1056" i="1"/>
  <c r="AF1056" i="1"/>
  <c r="AE1056" i="1"/>
  <c r="AC1056" i="1"/>
  <c r="AB1056" i="1"/>
  <c r="AX1056" i="1"/>
  <c r="Y1056" i="1"/>
  <c r="AW1056" i="1"/>
  <c r="X1056" i="1"/>
  <c r="AT1056" i="1"/>
  <c r="U1056" i="1"/>
  <c r="S1056" i="1"/>
  <c r="R1056" i="1"/>
  <c r="Q1056" i="1"/>
  <c r="AY1056" i="1"/>
  <c r="P1056" i="1"/>
  <c r="AV1056" i="1"/>
  <c r="O1056" i="1"/>
  <c r="AU1056" i="1"/>
  <c r="N1056" i="1"/>
  <c r="AS1056" i="1"/>
  <c r="M1056" i="1"/>
  <c r="AR1056" i="1"/>
  <c r="L1056" i="1"/>
  <c r="AQ1056" i="1"/>
  <c r="K1056" i="1"/>
  <c r="AP1056" i="1"/>
  <c r="AO1056" i="1"/>
  <c r="AN1056" i="1"/>
  <c r="AM1056" i="1"/>
  <c r="AL1056" i="1"/>
  <c r="AK1056" i="1"/>
  <c r="AJ1056" i="1"/>
  <c r="AI1056" i="1"/>
  <c r="AG1056" i="1"/>
  <c r="AD1056" i="1"/>
  <c r="AA1056" i="1"/>
  <c r="V1056" i="1"/>
  <c r="Z1056" i="1"/>
  <c r="W1056" i="1"/>
  <c r="T1056" i="1"/>
  <c r="AI1132" i="1"/>
  <c r="K1132" i="1"/>
  <c r="AH1132" i="1"/>
  <c r="AF1132" i="1"/>
  <c r="AD1132" i="1"/>
  <c r="AB1132" i="1"/>
  <c r="AW1132" i="1"/>
  <c r="Y1132" i="1"/>
  <c r="AK1132" i="1"/>
  <c r="M1132" i="1"/>
  <c r="AT1132" i="1"/>
  <c r="O1132" i="1"/>
  <c r="AS1132" i="1"/>
  <c r="N1132" i="1"/>
  <c r="AR1132" i="1"/>
  <c r="L1132" i="1"/>
  <c r="AQ1132" i="1"/>
  <c r="AP1132" i="1"/>
  <c r="AO1132" i="1"/>
  <c r="AN1132" i="1"/>
  <c r="AM1132" i="1"/>
  <c r="AL1132" i="1"/>
  <c r="AJ1132" i="1"/>
  <c r="AG1132" i="1"/>
  <c r="AE1132" i="1"/>
  <c r="AC1132" i="1"/>
  <c r="AA1132" i="1"/>
  <c r="Z1132" i="1"/>
  <c r="X1132" i="1"/>
  <c r="W1132" i="1"/>
  <c r="V1132" i="1"/>
  <c r="T1132" i="1"/>
  <c r="AY1132" i="1"/>
  <c r="S1132" i="1"/>
  <c r="AV1132" i="1"/>
  <c r="Q1132" i="1"/>
  <c r="AX1132" i="1"/>
  <c r="AU1132" i="1"/>
  <c r="U1132" i="1"/>
  <c r="R1132" i="1"/>
  <c r="P1132" i="1"/>
  <c r="AW1191" i="1"/>
  <c r="Y1191" i="1"/>
  <c r="AV1191" i="1"/>
  <c r="X1191" i="1"/>
  <c r="AU1191" i="1"/>
  <c r="W1191" i="1"/>
  <c r="AN1191" i="1"/>
  <c r="P1191" i="1"/>
  <c r="AM1191" i="1"/>
  <c r="K1191" i="1"/>
  <c r="AL1191" i="1"/>
  <c r="AK1191" i="1"/>
  <c r="AJ1191" i="1"/>
  <c r="AI1191" i="1"/>
  <c r="AH1191" i="1"/>
  <c r="AG1191" i="1"/>
  <c r="AF1191" i="1"/>
  <c r="AE1191" i="1"/>
  <c r="AD1191" i="1"/>
  <c r="AC1191" i="1"/>
  <c r="AB1191" i="1"/>
  <c r="AA1191" i="1"/>
  <c r="Z1191" i="1"/>
  <c r="V1191" i="1"/>
  <c r="U1191" i="1"/>
  <c r="AY1191" i="1"/>
  <c r="T1191" i="1"/>
  <c r="AX1191" i="1"/>
  <c r="S1191" i="1"/>
  <c r="AT1191" i="1"/>
  <c r="R1191" i="1"/>
  <c r="AS1191" i="1"/>
  <c r="Q1191" i="1"/>
  <c r="AR1191" i="1"/>
  <c r="O1191" i="1"/>
  <c r="AQ1191" i="1"/>
  <c r="N1191" i="1"/>
  <c r="AP1191" i="1"/>
  <c r="M1191" i="1"/>
  <c r="AO1191" i="1"/>
  <c r="L1191" i="1"/>
  <c r="AI1150" i="1"/>
  <c r="K1150" i="1"/>
  <c r="AH1150" i="1"/>
  <c r="AF1150" i="1"/>
  <c r="AE1150" i="1"/>
  <c r="AD1150" i="1"/>
  <c r="AB1150" i="1"/>
  <c r="AY1150" i="1"/>
  <c r="AA1150" i="1"/>
  <c r="AW1150" i="1"/>
  <c r="Y1150" i="1"/>
  <c r="AV1150" i="1"/>
  <c r="X1150" i="1"/>
  <c r="AU1150" i="1"/>
  <c r="W1150" i="1"/>
  <c r="AM1150" i="1"/>
  <c r="O1150" i="1"/>
  <c r="AK1150" i="1"/>
  <c r="M1150" i="1"/>
  <c r="AT1150" i="1"/>
  <c r="AS1150" i="1"/>
  <c r="AR1150" i="1"/>
  <c r="AQ1150" i="1"/>
  <c r="AP1150" i="1"/>
  <c r="AO1150" i="1"/>
  <c r="AN1150" i="1"/>
  <c r="AL1150" i="1"/>
  <c r="AJ1150" i="1"/>
  <c r="AG1150" i="1"/>
  <c r="AC1150" i="1"/>
  <c r="Z1150" i="1"/>
  <c r="V1150" i="1"/>
  <c r="U1150" i="1"/>
  <c r="Q47" i="2" s="1"/>
  <c r="T1150" i="1"/>
  <c r="S1150" i="1"/>
  <c r="R1150" i="1"/>
  <c r="Q1150" i="1"/>
  <c r="P1150" i="1"/>
  <c r="N1150" i="1"/>
  <c r="L1150" i="1"/>
  <c r="AX1150" i="1"/>
  <c r="J1062" i="1"/>
  <c r="AH1054" i="1"/>
  <c r="AB1054" i="1"/>
  <c r="AA1054" i="1"/>
  <c r="AX1054" i="1"/>
  <c r="Y1054" i="1"/>
  <c r="AW1054" i="1"/>
  <c r="X1054" i="1"/>
  <c r="AT1054" i="1"/>
  <c r="U1054" i="1"/>
  <c r="AS1054" i="1"/>
  <c r="T1054" i="1"/>
  <c r="AP1054" i="1"/>
  <c r="Q1054" i="1"/>
  <c r="P1054" i="1"/>
  <c r="O1054" i="1"/>
  <c r="AY1054" i="1"/>
  <c r="N1054" i="1"/>
  <c r="AV1054" i="1"/>
  <c r="M1054" i="1"/>
  <c r="AU1054" i="1"/>
  <c r="L1054" i="1"/>
  <c r="AR1054" i="1"/>
  <c r="K1054" i="1"/>
  <c r="AQ1054" i="1"/>
  <c r="AO1054" i="1"/>
  <c r="AN1054" i="1"/>
  <c r="AM1054" i="1"/>
  <c r="AL1054" i="1"/>
  <c r="AK1054" i="1"/>
  <c r="AJ1054" i="1"/>
  <c r="AI1054" i="1"/>
  <c r="AG1054" i="1"/>
  <c r="AF1054" i="1"/>
  <c r="AE1054" i="1"/>
  <c r="AD1054" i="1"/>
  <c r="AC1054" i="1"/>
  <c r="Z1054" i="1"/>
  <c r="S1054" i="1"/>
  <c r="R1054" i="1"/>
  <c r="W1054" i="1"/>
  <c r="V1054" i="1"/>
  <c r="AH1039" i="1"/>
  <c r="AU1039" i="1"/>
  <c r="V1039" i="1"/>
  <c r="AT1039" i="1"/>
  <c r="U1039" i="1"/>
  <c r="AR1039" i="1"/>
  <c r="S1039" i="1"/>
  <c r="AQ1039" i="1"/>
  <c r="R1039" i="1"/>
  <c r="AN1039" i="1"/>
  <c r="O1039" i="1"/>
  <c r="AM1039" i="1"/>
  <c r="N1039" i="1"/>
  <c r="Y1039" i="1"/>
  <c r="X1039" i="1"/>
  <c r="W1039" i="1"/>
  <c r="T1039" i="1"/>
  <c r="Q1039" i="1"/>
  <c r="AY1039" i="1"/>
  <c r="P1039" i="1"/>
  <c r="AX1039" i="1"/>
  <c r="M1039" i="1"/>
  <c r="AW1039" i="1"/>
  <c r="L1039" i="1"/>
  <c r="AV1039" i="1"/>
  <c r="K1039" i="1"/>
  <c r="AS1039" i="1"/>
  <c r="AO1039" i="1"/>
  <c r="AL1039" i="1"/>
  <c r="AK1039" i="1"/>
  <c r="AJ1039" i="1"/>
  <c r="AF1039" i="1"/>
  <c r="AD1039" i="1"/>
  <c r="AP1039" i="1"/>
  <c r="AI1039" i="1"/>
  <c r="AG1039" i="1"/>
  <c r="AE1039" i="1"/>
  <c r="AC1039" i="1"/>
  <c r="AB1039" i="1"/>
  <c r="AA1039" i="1"/>
  <c r="Z1039" i="1"/>
  <c r="J1000" i="1"/>
  <c r="AH74" i="2" s="1"/>
  <c r="AH1041" i="1"/>
  <c r="AY1041" i="1"/>
  <c r="Z1041" i="1"/>
  <c r="AX1041" i="1"/>
  <c r="Y1041" i="1"/>
  <c r="AV1041" i="1"/>
  <c r="W1041" i="1"/>
  <c r="AU1041" i="1"/>
  <c r="V1041" i="1"/>
  <c r="AR1041" i="1"/>
  <c r="S1041" i="1"/>
  <c r="AQ1041" i="1"/>
  <c r="R1041" i="1"/>
  <c r="AC1041" i="1"/>
  <c r="AB1041" i="1"/>
  <c r="AA1041" i="1"/>
  <c r="X1041" i="1"/>
  <c r="U1041" i="1"/>
  <c r="T1041" i="1"/>
  <c r="Q1041" i="1"/>
  <c r="P1041" i="1"/>
  <c r="O1041" i="1"/>
  <c r="AW1041" i="1"/>
  <c r="N1041" i="1"/>
  <c r="AT1041" i="1"/>
  <c r="M1041" i="1"/>
  <c r="AS1041" i="1"/>
  <c r="L1041" i="1"/>
  <c r="AP1041" i="1"/>
  <c r="K1041" i="1"/>
  <c r="AO1041" i="1"/>
  <c r="AN1041" i="1"/>
  <c r="AM1041" i="1"/>
  <c r="AK1041" i="1"/>
  <c r="AI1041" i="1"/>
  <c r="AL1041" i="1"/>
  <c r="AJ1041" i="1"/>
  <c r="AG1041" i="1"/>
  <c r="AF1041" i="1"/>
  <c r="AE1041" i="1"/>
  <c r="AD1041" i="1"/>
  <c r="AR1018" i="1"/>
  <c r="T1018" i="1"/>
  <c r="AP1018" i="1"/>
  <c r="R1018" i="1"/>
  <c r="AO1018" i="1"/>
  <c r="Q1018" i="1"/>
  <c r="AL1018" i="1"/>
  <c r="N1018" i="1"/>
  <c r="Z1018" i="1"/>
  <c r="AY1018" i="1"/>
  <c r="W1018" i="1"/>
  <c r="AX1018" i="1"/>
  <c r="V1018" i="1"/>
  <c r="AW1018" i="1"/>
  <c r="U1018" i="1"/>
  <c r="AT1018" i="1"/>
  <c r="O1018" i="1"/>
  <c r="AS1018" i="1"/>
  <c r="M1018" i="1"/>
  <c r="AN1018" i="1"/>
  <c r="K1018" i="1"/>
  <c r="AM1018" i="1"/>
  <c r="AV1018" i="1"/>
  <c r="AU1018" i="1"/>
  <c r="AQ1018" i="1"/>
  <c r="AK1018" i="1"/>
  <c r="AJ1018" i="1"/>
  <c r="AI1018" i="1"/>
  <c r="AH1018" i="1"/>
  <c r="AG1018" i="1"/>
  <c r="AF1018" i="1"/>
  <c r="AE1018" i="1"/>
  <c r="AD1018" i="1"/>
  <c r="AC1018" i="1"/>
  <c r="AB1018" i="1"/>
  <c r="AA1018" i="1"/>
  <c r="Y1018" i="1"/>
  <c r="X1018" i="1"/>
  <c r="T78" i="2" s="1"/>
  <c r="S1018" i="1"/>
  <c r="P1018" i="1"/>
  <c r="L1018" i="1"/>
  <c r="AR949" i="1"/>
  <c r="T949" i="1"/>
  <c r="AQ949" i="1"/>
  <c r="S949" i="1"/>
  <c r="AN949" i="1"/>
  <c r="P949" i="1"/>
  <c r="AM949" i="1"/>
  <c r="O949" i="1"/>
  <c r="AK949" i="1"/>
  <c r="M949" i="1"/>
  <c r="AJ949" i="1"/>
  <c r="L949" i="1"/>
  <c r="AI949" i="1"/>
  <c r="K949" i="1"/>
  <c r="AB949" i="1"/>
  <c r="AA949" i="1"/>
  <c r="Z949" i="1"/>
  <c r="Y949" i="1"/>
  <c r="X949" i="1"/>
  <c r="W949" i="1"/>
  <c r="U949" i="1"/>
  <c r="AY949" i="1"/>
  <c r="R949" i="1"/>
  <c r="AX949" i="1"/>
  <c r="Q949" i="1"/>
  <c r="AW949" i="1"/>
  <c r="N949" i="1"/>
  <c r="AU949" i="1"/>
  <c r="AT949" i="1"/>
  <c r="AS949" i="1"/>
  <c r="AO949" i="1"/>
  <c r="AL949" i="1"/>
  <c r="AG949" i="1"/>
  <c r="AE949" i="1"/>
  <c r="AV949" i="1"/>
  <c r="AP949" i="1"/>
  <c r="AF949" i="1"/>
  <c r="AD949" i="1"/>
  <c r="AC949" i="1"/>
  <c r="AH949" i="1"/>
  <c r="V949" i="1"/>
  <c r="AR947" i="1"/>
  <c r="T947" i="1"/>
  <c r="AQ947" i="1"/>
  <c r="S947" i="1"/>
  <c r="AN947" i="1"/>
  <c r="P947" i="1"/>
  <c r="AM947" i="1"/>
  <c r="O947" i="1"/>
  <c r="K81" i="2" s="1"/>
  <c r="AK947" i="1"/>
  <c r="M947" i="1"/>
  <c r="AJ947" i="1"/>
  <c r="L947" i="1"/>
  <c r="AI947" i="1"/>
  <c r="K947" i="1"/>
  <c r="X947" i="1"/>
  <c r="W947" i="1"/>
  <c r="V947" i="1"/>
  <c r="U947" i="1"/>
  <c r="AY947" i="1"/>
  <c r="R947" i="1"/>
  <c r="AX947" i="1"/>
  <c r="Q947" i="1"/>
  <c r="AV947" i="1"/>
  <c r="AU947" i="1"/>
  <c r="AT947" i="1"/>
  <c r="AS947" i="1"/>
  <c r="AO947" i="1"/>
  <c r="AL947" i="1"/>
  <c r="AH947" i="1"/>
  <c r="AF947" i="1"/>
  <c r="AE947" i="1"/>
  <c r="AC947" i="1"/>
  <c r="AA947" i="1"/>
  <c r="AP947" i="1"/>
  <c r="AG947" i="1"/>
  <c r="AD947" i="1"/>
  <c r="Z947" i="1"/>
  <c r="Y947" i="1"/>
  <c r="N947" i="1"/>
  <c r="AW947" i="1"/>
  <c r="AB947" i="1"/>
  <c r="AV783" i="1"/>
  <c r="X783" i="1"/>
  <c r="AT783" i="1"/>
  <c r="V783" i="1"/>
  <c r="AS783" i="1"/>
  <c r="U783" i="1"/>
  <c r="AQ783" i="1"/>
  <c r="S783" i="1"/>
  <c r="AM783" i="1"/>
  <c r="O783" i="1"/>
  <c r="AN783" i="1"/>
  <c r="AL783" i="1"/>
  <c r="AJ783" i="1"/>
  <c r="AI783" i="1"/>
  <c r="AF783" i="1"/>
  <c r="AA783" i="1"/>
  <c r="AY783" i="1"/>
  <c r="R783" i="1"/>
  <c r="AX783" i="1"/>
  <c r="AW783" i="1"/>
  <c r="AU783" i="1"/>
  <c r="AR783" i="1"/>
  <c r="AP783" i="1"/>
  <c r="AO783" i="1"/>
  <c r="AK783" i="1"/>
  <c r="AH783" i="1"/>
  <c r="AG783" i="1"/>
  <c r="AE783" i="1"/>
  <c r="AD783" i="1"/>
  <c r="AC783" i="1"/>
  <c r="Z783" i="1"/>
  <c r="Y783" i="1"/>
  <c r="W783" i="1"/>
  <c r="Q783" i="1"/>
  <c r="N783" i="1"/>
  <c r="J22" i="2" s="1"/>
  <c r="M783" i="1"/>
  <c r="AB783" i="1"/>
  <c r="T783" i="1"/>
  <c r="P783" i="1"/>
  <c r="L783" i="1"/>
  <c r="K783" i="1"/>
  <c r="J831" i="1"/>
  <c r="AR24" i="2" s="1"/>
  <c r="J738" i="1"/>
  <c r="AV771" i="1"/>
  <c r="X771" i="1"/>
  <c r="AT771" i="1"/>
  <c r="V771" i="1"/>
  <c r="AS771" i="1"/>
  <c r="U771" i="1"/>
  <c r="AQ771" i="1"/>
  <c r="S771" i="1"/>
  <c r="AI771" i="1"/>
  <c r="AH771" i="1"/>
  <c r="AF771" i="1"/>
  <c r="AE771" i="1"/>
  <c r="AB771" i="1"/>
  <c r="AY771" i="1"/>
  <c r="T771" i="1"/>
  <c r="AP771" i="1"/>
  <c r="N771" i="1"/>
  <c r="J59" i="2" s="1"/>
  <c r="AC771" i="1"/>
  <c r="AA771" i="1"/>
  <c r="Z771" i="1"/>
  <c r="Y771" i="1"/>
  <c r="W771" i="1"/>
  <c r="R771" i="1"/>
  <c r="Q771" i="1"/>
  <c r="P771" i="1"/>
  <c r="O771" i="1"/>
  <c r="M771" i="1"/>
  <c r="L771" i="1"/>
  <c r="K771" i="1"/>
  <c r="AX771" i="1"/>
  <c r="AU771" i="1"/>
  <c r="AR771" i="1"/>
  <c r="AO771" i="1"/>
  <c r="AM771" i="1"/>
  <c r="AK771" i="1"/>
  <c r="AW771" i="1"/>
  <c r="AN771" i="1"/>
  <c r="AL771" i="1"/>
  <c r="AJ771" i="1"/>
  <c r="AG771" i="1"/>
  <c r="AD771" i="1"/>
  <c r="AX685" i="1"/>
  <c r="Z685" i="1"/>
  <c r="AV685" i="1"/>
  <c r="X685" i="1"/>
  <c r="AU685" i="1"/>
  <c r="W685" i="1"/>
  <c r="AT685" i="1"/>
  <c r="V685" i="1"/>
  <c r="AQ685" i="1"/>
  <c r="S685" i="1"/>
  <c r="AP685" i="1"/>
  <c r="R685" i="1"/>
  <c r="AL685" i="1"/>
  <c r="N685" i="1"/>
  <c r="AA685" i="1"/>
  <c r="Y685" i="1"/>
  <c r="U685" i="1"/>
  <c r="T685" i="1"/>
  <c r="Q685" i="1"/>
  <c r="P685" i="1"/>
  <c r="O685" i="1"/>
  <c r="AY685" i="1"/>
  <c r="M685" i="1"/>
  <c r="AW685" i="1"/>
  <c r="L685" i="1"/>
  <c r="AS685" i="1"/>
  <c r="K685" i="1"/>
  <c r="AR685" i="1"/>
  <c r="AO685" i="1"/>
  <c r="AN685" i="1"/>
  <c r="AM685" i="1"/>
  <c r="AK685" i="1"/>
  <c r="AJ685" i="1"/>
  <c r="AI685" i="1"/>
  <c r="AG685" i="1"/>
  <c r="AC685" i="1"/>
  <c r="AH685" i="1"/>
  <c r="AF685" i="1"/>
  <c r="AE685" i="1"/>
  <c r="AD685" i="1"/>
  <c r="AB685" i="1"/>
  <c r="AH634" i="1"/>
  <c r="AE634" i="1"/>
  <c r="AD634" i="1"/>
  <c r="AX634" i="1"/>
  <c r="Z634" i="1"/>
  <c r="AT634" i="1"/>
  <c r="V634" i="1"/>
  <c r="AU634" i="1"/>
  <c r="Q634" i="1"/>
  <c r="AS634" i="1"/>
  <c r="P634" i="1"/>
  <c r="AR634" i="1"/>
  <c r="O634" i="1"/>
  <c r="AO634" i="1"/>
  <c r="L634" i="1"/>
  <c r="AN634" i="1"/>
  <c r="K634" i="1"/>
  <c r="AJ634" i="1"/>
  <c r="AC634" i="1"/>
  <c r="AV634" i="1"/>
  <c r="AQ634" i="1"/>
  <c r="AP634" i="1"/>
  <c r="AM634" i="1"/>
  <c r="AL634" i="1"/>
  <c r="AK634" i="1"/>
  <c r="AI634" i="1"/>
  <c r="AG634" i="1"/>
  <c r="AF634" i="1"/>
  <c r="AB634" i="1"/>
  <c r="AA634" i="1"/>
  <c r="Y634" i="1"/>
  <c r="X634" i="1"/>
  <c r="W634" i="1"/>
  <c r="U634" i="1"/>
  <c r="T634" i="1"/>
  <c r="S634" i="1"/>
  <c r="R634" i="1"/>
  <c r="N634" i="1"/>
  <c r="M634" i="1"/>
  <c r="AY634" i="1"/>
  <c r="AW634" i="1"/>
  <c r="AS69" i="2"/>
  <c r="AI69" i="2"/>
  <c r="AJ481" i="1"/>
  <c r="L481" i="1"/>
  <c r="AH481" i="1"/>
  <c r="AE481" i="1"/>
  <c r="AD481" i="1"/>
  <c r="AX481" i="1"/>
  <c r="Z481" i="1"/>
  <c r="AT481" i="1"/>
  <c r="V481" i="1"/>
  <c r="AS481" i="1"/>
  <c r="U481" i="1"/>
  <c r="AV481" i="1"/>
  <c r="O481" i="1"/>
  <c r="AU481" i="1"/>
  <c r="N481" i="1"/>
  <c r="AO481" i="1"/>
  <c r="AN481" i="1"/>
  <c r="AM481" i="1"/>
  <c r="AL481" i="1"/>
  <c r="AK481" i="1"/>
  <c r="AI481" i="1"/>
  <c r="AG481" i="1"/>
  <c r="AA481" i="1"/>
  <c r="Y481" i="1"/>
  <c r="W481" i="1"/>
  <c r="AY481" i="1"/>
  <c r="AW481" i="1"/>
  <c r="AR481" i="1"/>
  <c r="AQ481" i="1"/>
  <c r="AP481" i="1"/>
  <c r="AF481" i="1"/>
  <c r="AC481" i="1"/>
  <c r="AB481" i="1"/>
  <c r="X481" i="1"/>
  <c r="T481" i="1"/>
  <c r="S481" i="1"/>
  <c r="R481" i="1"/>
  <c r="Q481" i="1"/>
  <c r="P481" i="1"/>
  <c r="M481" i="1"/>
  <c r="K481" i="1"/>
  <c r="AK147" i="2"/>
  <c r="AR147" i="2"/>
  <c r="M166" i="2"/>
  <c r="AV463" i="1"/>
  <c r="X463" i="1"/>
  <c r="AT463" i="1"/>
  <c r="V463" i="1"/>
  <c r="AP463" i="1"/>
  <c r="R463" i="1"/>
  <c r="AL463" i="1"/>
  <c r="N463" i="1"/>
  <c r="AH463" i="1"/>
  <c r="AU463" i="1"/>
  <c r="P463" i="1"/>
  <c r="AR463" i="1"/>
  <c r="M463" i="1"/>
  <c r="AO463" i="1"/>
  <c r="K463" i="1"/>
  <c r="AN463" i="1"/>
  <c r="AG463" i="1"/>
  <c r="AE463" i="1"/>
  <c r="AF463" i="1"/>
  <c r="AD463" i="1"/>
  <c r="AC463" i="1"/>
  <c r="AB463" i="1"/>
  <c r="AA463" i="1"/>
  <c r="Z463" i="1"/>
  <c r="Y463" i="1"/>
  <c r="W463" i="1"/>
  <c r="U463" i="1"/>
  <c r="T463" i="1"/>
  <c r="S463" i="1"/>
  <c r="Q463" i="1"/>
  <c r="O463" i="1"/>
  <c r="L463" i="1"/>
  <c r="AY463" i="1"/>
  <c r="AX463" i="1"/>
  <c r="AW463" i="1"/>
  <c r="AS463" i="1"/>
  <c r="AQ463" i="1"/>
  <c r="AM463" i="1"/>
  <c r="AK463" i="1"/>
  <c r="AJ463" i="1"/>
  <c r="AI463" i="1"/>
  <c r="P79" i="2"/>
  <c r="Y79" i="2"/>
  <c r="AS40" i="2"/>
  <c r="AP46" i="2"/>
  <c r="AX394" i="1"/>
  <c r="Z394" i="1"/>
  <c r="AW394" i="1"/>
  <c r="Y394" i="1"/>
  <c r="AV394" i="1"/>
  <c r="X394" i="1"/>
  <c r="AU394" i="1"/>
  <c r="W394" i="1"/>
  <c r="AR394" i="1"/>
  <c r="T394" i="1"/>
  <c r="AP394" i="1"/>
  <c r="R394" i="1"/>
  <c r="AO394" i="1"/>
  <c r="Q394" i="1"/>
  <c r="AN394" i="1"/>
  <c r="P394" i="1"/>
  <c r="AL394" i="1"/>
  <c r="N394" i="1"/>
  <c r="AK394" i="1"/>
  <c r="M394" i="1"/>
  <c r="AG394" i="1"/>
  <c r="AF394" i="1"/>
  <c r="AI394" i="1"/>
  <c r="AH394" i="1"/>
  <c r="AE394" i="1"/>
  <c r="AD394" i="1"/>
  <c r="AC394" i="1"/>
  <c r="AB394" i="1"/>
  <c r="AA394" i="1"/>
  <c r="V394" i="1"/>
  <c r="U394" i="1"/>
  <c r="S394" i="1"/>
  <c r="O394" i="1"/>
  <c r="L394" i="1"/>
  <c r="K394" i="1"/>
  <c r="AY394" i="1"/>
  <c r="AT394" i="1"/>
  <c r="AS394" i="1"/>
  <c r="AQ394" i="1"/>
  <c r="AM394" i="1"/>
  <c r="AJ394" i="1"/>
  <c r="U51" i="2"/>
  <c r="J51" i="2"/>
  <c r="AP362" i="1"/>
  <c r="R362" i="1"/>
  <c r="AO362" i="1"/>
  <c r="Q362" i="1"/>
  <c r="AN362" i="1"/>
  <c r="P362" i="1"/>
  <c r="AM362" i="1"/>
  <c r="O362" i="1"/>
  <c r="AJ362" i="1"/>
  <c r="L362" i="1"/>
  <c r="AV362" i="1"/>
  <c r="X362" i="1"/>
  <c r="AC362" i="1"/>
  <c r="AB362" i="1"/>
  <c r="AA362" i="1"/>
  <c r="Z362" i="1"/>
  <c r="Y362" i="1"/>
  <c r="W362" i="1"/>
  <c r="V362" i="1"/>
  <c r="U362" i="1"/>
  <c r="AY362" i="1"/>
  <c r="T362" i="1"/>
  <c r="P6" i="2" s="1"/>
  <c r="AX362" i="1"/>
  <c r="S362" i="1"/>
  <c r="AW362" i="1"/>
  <c r="N362" i="1"/>
  <c r="AU362" i="1"/>
  <c r="M362" i="1"/>
  <c r="AT362" i="1"/>
  <c r="K362" i="1"/>
  <c r="AS362" i="1"/>
  <c r="AR362" i="1"/>
  <c r="AQ362" i="1"/>
  <c r="AL362" i="1"/>
  <c r="AK362" i="1"/>
  <c r="AI362" i="1"/>
  <c r="AH362" i="1"/>
  <c r="AG362" i="1"/>
  <c r="AF362" i="1"/>
  <c r="AE362" i="1"/>
  <c r="AD362" i="1"/>
  <c r="J176" i="1"/>
  <c r="M45" i="2"/>
  <c r="M16" i="2"/>
  <c r="AP16" i="2"/>
  <c r="AV193" i="1"/>
  <c r="X193" i="1"/>
  <c r="AU193" i="1"/>
  <c r="W193" i="1"/>
  <c r="AS193" i="1"/>
  <c r="U193" i="1"/>
  <c r="AP193" i="1"/>
  <c r="R193" i="1"/>
  <c r="AN193" i="1"/>
  <c r="P193" i="1"/>
  <c r="AL193" i="1"/>
  <c r="N193" i="1"/>
  <c r="AJ193" i="1"/>
  <c r="L193" i="1"/>
  <c r="AY193" i="1"/>
  <c r="AA193" i="1"/>
  <c r="S193" i="1"/>
  <c r="Q193" i="1"/>
  <c r="O193" i="1"/>
  <c r="M193" i="1"/>
  <c r="I16" i="2" s="1"/>
  <c r="AX193" i="1"/>
  <c r="K193" i="1"/>
  <c r="AW193" i="1"/>
  <c r="AR193" i="1"/>
  <c r="AQ193" i="1"/>
  <c r="AO193" i="1"/>
  <c r="AM193" i="1"/>
  <c r="AI193" i="1"/>
  <c r="AH193" i="1"/>
  <c r="AF193" i="1"/>
  <c r="AE193" i="1"/>
  <c r="AD193" i="1"/>
  <c r="AC193" i="1"/>
  <c r="Z193" i="1"/>
  <c r="Y193" i="1"/>
  <c r="V193" i="1"/>
  <c r="AT193" i="1"/>
  <c r="AK193" i="1"/>
  <c r="AG193" i="1"/>
  <c r="AB193" i="1"/>
  <c r="T193" i="1"/>
  <c r="O122" i="2"/>
  <c r="AS146" i="1"/>
  <c r="U146" i="1"/>
  <c r="AN146" i="1"/>
  <c r="P146" i="1"/>
  <c r="AJ146" i="1"/>
  <c r="L146" i="1"/>
  <c r="AH146" i="1"/>
  <c r="AW146" i="1"/>
  <c r="AE146" i="1"/>
  <c r="AD146" i="1"/>
  <c r="AC146" i="1"/>
  <c r="AB146" i="1"/>
  <c r="AA146" i="1"/>
  <c r="Z146" i="1"/>
  <c r="X146" i="1"/>
  <c r="W146" i="1"/>
  <c r="AY146" i="1"/>
  <c r="V146" i="1"/>
  <c r="AX146" i="1"/>
  <c r="T146" i="1"/>
  <c r="AU146" i="1"/>
  <c r="R146" i="1"/>
  <c r="AT146" i="1"/>
  <c r="Q146" i="1"/>
  <c r="AQ146" i="1"/>
  <c r="N146" i="1"/>
  <c r="AP146" i="1"/>
  <c r="M146" i="1"/>
  <c r="AO146" i="1"/>
  <c r="K146" i="1"/>
  <c r="AM146" i="1"/>
  <c r="AK146" i="1"/>
  <c r="AI146" i="1"/>
  <c r="AG146" i="1"/>
  <c r="AV146" i="1"/>
  <c r="AR146" i="1"/>
  <c r="AL146" i="1"/>
  <c r="AF146" i="1"/>
  <c r="Y146" i="1"/>
  <c r="S146" i="1"/>
  <c r="O146" i="1"/>
  <c r="AE160" i="2"/>
  <c r="J160" i="2"/>
  <c r="Y159" i="2"/>
  <c r="AU159" i="2"/>
  <c r="W159" i="2"/>
  <c r="AS159" i="2"/>
  <c r="U159" i="2"/>
  <c r="AO159" i="2"/>
  <c r="Q159" i="2"/>
  <c r="AI159" i="2"/>
  <c r="K159" i="2"/>
  <c r="V159" i="2"/>
  <c r="T159" i="2"/>
  <c r="S159" i="2"/>
  <c r="R159" i="2"/>
  <c r="P159" i="2"/>
  <c r="AT159" i="2"/>
  <c r="O159" i="2"/>
  <c r="AR159" i="2"/>
  <c r="N159" i="2"/>
  <c r="AM159" i="2"/>
  <c r="I159" i="2"/>
  <c r="AL159" i="2"/>
  <c r="AG159" i="2"/>
  <c r="L159" i="2"/>
  <c r="J159" i="2"/>
  <c r="G159" i="2"/>
  <c r="AQ159" i="2"/>
  <c r="AJ159" i="2"/>
  <c r="AD159" i="2"/>
  <c r="AC159" i="2"/>
  <c r="AB159" i="2"/>
  <c r="AA159" i="2"/>
  <c r="AP159" i="2"/>
  <c r="AH159" i="2"/>
  <c r="AF159" i="2"/>
  <c r="AE159" i="2"/>
  <c r="Z159" i="2"/>
  <c r="X159" i="2"/>
  <c r="M159" i="2"/>
  <c r="AN159" i="2"/>
  <c r="AK159" i="2"/>
  <c r="AQ91" i="1"/>
  <c r="S91" i="1"/>
  <c r="AP91" i="1"/>
  <c r="R91" i="1"/>
  <c r="AO91" i="1"/>
  <c r="Q91" i="1"/>
  <c r="AG91" i="1"/>
  <c r="AE91" i="1"/>
  <c r="AX91" i="1"/>
  <c r="Z91" i="1"/>
  <c r="AW91" i="1"/>
  <c r="Y91" i="1"/>
  <c r="AU91" i="1"/>
  <c r="W91" i="1"/>
  <c r="P91" i="1"/>
  <c r="O91" i="1"/>
  <c r="T91" i="1"/>
  <c r="N91" i="1"/>
  <c r="AY91" i="1"/>
  <c r="M91" i="1"/>
  <c r="AV91" i="1"/>
  <c r="L91" i="1"/>
  <c r="H159" i="2" s="1"/>
  <c r="AT91" i="1"/>
  <c r="K91" i="1"/>
  <c r="AS91" i="1"/>
  <c r="AR91" i="1"/>
  <c r="AN91" i="1"/>
  <c r="AM91" i="1"/>
  <c r="AL91" i="1"/>
  <c r="AK91" i="1"/>
  <c r="AJ91" i="1"/>
  <c r="AI91" i="1"/>
  <c r="AH91" i="1"/>
  <c r="AF91" i="1"/>
  <c r="AD91" i="1"/>
  <c r="AC91" i="1"/>
  <c r="AB91" i="1"/>
  <c r="AA91" i="1"/>
  <c r="X91" i="1"/>
  <c r="V91" i="1"/>
  <c r="U91" i="1"/>
  <c r="Z71" i="2"/>
  <c r="AG71" i="2"/>
  <c r="H109" i="2"/>
  <c r="AN137" i="2"/>
  <c r="P137" i="2"/>
  <c r="AM137" i="2"/>
  <c r="O137" i="2"/>
  <c r="AL137" i="2"/>
  <c r="N137" i="2"/>
  <c r="AK137" i="2"/>
  <c r="M137" i="2"/>
  <c r="AJ137" i="2"/>
  <c r="L137" i="2"/>
  <c r="AI137" i="2"/>
  <c r="K137" i="2"/>
  <c r="AH137" i="2"/>
  <c r="J137" i="2"/>
  <c r="Y137" i="2"/>
  <c r="AT137" i="2"/>
  <c r="G137" i="2"/>
  <c r="AS137" i="2"/>
  <c r="AR137" i="2"/>
  <c r="AQ137" i="2"/>
  <c r="AP137" i="2"/>
  <c r="AO137" i="2"/>
  <c r="U137" i="2"/>
  <c r="T137" i="2"/>
  <c r="Z137" i="2"/>
  <c r="X137" i="2"/>
  <c r="W137" i="2"/>
  <c r="V137" i="2"/>
  <c r="S137" i="2"/>
  <c r="AG137" i="2"/>
  <c r="AF137" i="2"/>
  <c r="AU137" i="2"/>
  <c r="AE137" i="2"/>
  <c r="AD137" i="2"/>
  <c r="AC137" i="2"/>
  <c r="AB137" i="2"/>
  <c r="AA137" i="2"/>
  <c r="R137" i="2"/>
  <c r="Q137" i="2"/>
  <c r="I137" i="2"/>
  <c r="AI107" i="1"/>
  <c r="K107" i="1"/>
  <c r="AH107" i="1"/>
  <c r="AG107" i="1"/>
  <c r="AF107" i="1"/>
  <c r="AE107" i="1"/>
  <c r="AB107" i="1"/>
  <c r="AY107" i="1"/>
  <c r="AA107" i="1"/>
  <c r="AW107" i="1"/>
  <c r="Y107" i="1"/>
  <c r="AU107" i="1"/>
  <c r="W107" i="1"/>
  <c r="AT107" i="1"/>
  <c r="V107" i="1"/>
  <c r="AP107" i="1"/>
  <c r="R107" i="1"/>
  <c r="AO107" i="1"/>
  <c r="Q107" i="1"/>
  <c r="AM107" i="1"/>
  <c r="O107" i="1"/>
  <c r="AJ107" i="1"/>
  <c r="AD107" i="1"/>
  <c r="AK107" i="1"/>
  <c r="AC107" i="1"/>
  <c r="Z107" i="1"/>
  <c r="X107" i="1"/>
  <c r="U107" i="1"/>
  <c r="T107" i="1"/>
  <c r="S107" i="1"/>
  <c r="P107" i="1"/>
  <c r="N107" i="1"/>
  <c r="M107" i="1"/>
  <c r="L107" i="1"/>
  <c r="H137" i="2" s="1"/>
  <c r="AX107" i="1"/>
  <c r="AV107" i="1"/>
  <c r="AS107" i="1"/>
  <c r="AR107" i="1"/>
  <c r="AQ107" i="1"/>
  <c r="AN107" i="1"/>
  <c r="AL107" i="1"/>
  <c r="R59" i="2"/>
  <c r="AT37" i="2"/>
  <c r="AI37" i="2"/>
  <c r="K134" i="2"/>
  <c r="J45" i="1"/>
  <c r="AP112" i="2"/>
  <c r="AE112" i="2"/>
  <c r="AK111" i="2"/>
  <c r="AA111" i="2"/>
  <c r="X115" i="2"/>
  <c r="AP115" i="2"/>
  <c r="M110" i="2"/>
  <c r="AQ114" i="2"/>
  <c r="AP1995" i="1"/>
  <c r="R1995" i="1"/>
  <c r="AO1995" i="1"/>
  <c r="Q1995" i="1"/>
  <c r="AK1995" i="1"/>
  <c r="K1995" i="1"/>
  <c r="AJ1995" i="1"/>
  <c r="AG1995" i="1"/>
  <c r="AA1995" i="1"/>
  <c r="Z1995" i="1"/>
  <c r="Y1995" i="1"/>
  <c r="X1995" i="1"/>
  <c r="W1995" i="1"/>
  <c r="AM1995" i="1"/>
  <c r="AL1995" i="1"/>
  <c r="AI1995" i="1"/>
  <c r="AH1995" i="1"/>
  <c r="AF1995" i="1"/>
  <c r="M1995" i="1"/>
  <c r="L1995" i="1"/>
  <c r="AY1995" i="1"/>
  <c r="AX1995" i="1"/>
  <c r="AW1995" i="1"/>
  <c r="O1995" i="1"/>
  <c r="AT1995" i="1"/>
  <c r="AS1995" i="1"/>
  <c r="AE1995" i="1"/>
  <c r="T1995" i="1"/>
  <c r="S1995" i="1"/>
  <c r="P1995" i="1"/>
  <c r="N1995" i="1"/>
  <c r="AR1995" i="1"/>
  <c r="AD1995" i="1"/>
  <c r="AV1995" i="1"/>
  <c r="AC1995" i="1"/>
  <c r="AB1995" i="1"/>
  <c r="AU1995" i="1"/>
  <c r="AQ1995" i="1"/>
  <c r="U1995" i="1"/>
  <c r="V1995" i="1"/>
  <c r="AN1995" i="1"/>
  <c r="J1476" i="1"/>
  <c r="J47" i="2" s="1"/>
  <c r="AB40" i="2"/>
  <c r="AY299" i="1"/>
  <c r="AA299" i="1"/>
  <c r="AT299" i="1"/>
  <c r="V299" i="1"/>
  <c r="AR299" i="1"/>
  <c r="T299" i="1"/>
  <c r="AQ299" i="1"/>
  <c r="S299" i="1"/>
  <c r="AP299" i="1"/>
  <c r="R299" i="1"/>
  <c r="AN299" i="1"/>
  <c r="P299" i="1"/>
  <c r="AH299" i="1"/>
  <c r="AF299" i="1"/>
  <c r="AX299" i="1"/>
  <c r="M299" i="1"/>
  <c r="AW299" i="1"/>
  <c r="L299" i="1"/>
  <c r="AV299" i="1"/>
  <c r="K299" i="1"/>
  <c r="AU299" i="1"/>
  <c r="AO299" i="1"/>
  <c r="AM299" i="1"/>
  <c r="AL299" i="1"/>
  <c r="AK299" i="1"/>
  <c r="AJ299" i="1"/>
  <c r="AI299" i="1"/>
  <c r="AE299" i="1"/>
  <c r="AC299" i="1"/>
  <c r="AB299" i="1"/>
  <c r="Y299" i="1"/>
  <c r="X299" i="1"/>
  <c r="W299" i="1"/>
  <c r="U299" i="1"/>
  <c r="Q299" i="1"/>
  <c r="O299" i="1"/>
  <c r="K122" i="2" s="1"/>
  <c r="AS299" i="1"/>
  <c r="AG299" i="1"/>
  <c r="AD299" i="1"/>
  <c r="Z299" i="1"/>
  <c r="N299" i="1"/>
  <c r="AP1984" i="1"/>
  <c r="R1984" i="1"/>
  <c r="AO1984" i="1"/>
  <c r="Q1984" i="1"/>
  <c r="AQ1984" i="1"/>
  <c r="O1984" i="1"/>
  <c r="AN1984" i="1"/>
  <c r="N1984" i="1"/>
  <c r="AK1984" i="1"/>
  <c r="K1984" i="1"/>
  <c r="AX1984" i="1"/>
  <c r="U1984" i="1"/>
  <c r="AW1984" i="1"/>
  <c r="T1984" i="1"/>
  <c r="AV1984" i="1"/>
  <c r="S1984" i="1"/>
  <c r="AU1984" i="1"/>
  <c r="P1984" i="1"/>
  <c r="AT1984" i="1"/>
  <c r="M1984" i="1"/>
  <c r="L1984" i="1"/>
  <c r="AY1984" i="1"/>
  <c r="AD1984" i="1"/>
  <c r="AC1984" i="1"/>
  <c r="AB1984" i="1"/>
  <c r="AA1984" i="1"/>
  <c r="Z1984" i="1"/>
  <c r="Y1984" i="1"/>
  <c r="AF1984" i="1"/>
  <c r="AS1984" i="1"/>
  <c r="AR1984" i="1"/>
  <c r="AI1984" i="1"/>
  <c r="V1984" i="1"/>
  <c r="AH1984" i="1"/>
  <c r="X1984" i="1"/>
  <c r="AM1984" i="1"/>
  <c r="AJ1984" i="1"/>
  <c r="AL1984" i="1"/>
  <c r="AG1984" i="1"/>
  <c r="W1984" i="1"/>
  <c r="AE1984" i="1"/>
  <c r="AM1846" i="1"/>
  <c r="O1846" i="1"/>
  <c r="AL1846" i="1"/>
  <c r="N1846" i="1"/>
  <c r="AB1846" i="1"/>
  <c r="Z1846" i="1"/>
  <c r="AY1846" i="1"/>
  <c r="AQ1846" i="1"/>
  <c r="M1846" i="1"/>
  <c r="AO1846" i="1"/>
  <c r="K1846" i="1"/>
  <c r="AN1846" i="1"/>
  <c r="AS1846" i="1"/>
  <c r="Q1846" i="1"/>
  <c r="X1846" i="1"/>
  <c r="T1846" i="1"/>
  <c r="P1846" i="1"/>
  <c r="AX1846" i="1"/>
  <c r="L1846" i="1"/>
  <c r="AW1846" i="1"/>
  <c r="AV1846" i="1"/>
  <c r="AT1846" i="1"/>
  <c r="AR1846" i="1"/>
  <c r="AG1846" i="1"/>
  <c r="AC1846" i="1"/>
  <c r="AA1846" i="1"/>
  <c r="V1846" i="1"/>
  <c r="S1846" i="1"/>
  <c r="R1846" i="1"/>
  <c r="AU1846" i="1"/>
  <c r="AK1846" i="1"/>
  <c r="AJ1846" i="1"/>
  <c r="AH1846" i="1"/>
  <c r="AE1846" i="1"/>
  <c r="AI1846" i="1"/>
  <c r="AF1846" i="1"/>
  <c r="AD1846" i="1"/>
  <c r="Y1846" i="1"/>
  <c r="W1846" i="1"/>
  <c r="U1846" i="1"/>
  <c r="AP1846" i="1"/>
  <c r="AM1816" i="1"/>
  <c r="O1816" i="1"/>
  <c r="AU1816" i="1"/>
  <c r="V1816" i="1"/>
  <c r="AT1816" i="1"/>
  <c r="U1816" i="1"/>
  <c r="AS1816" i="1"/>
  <c r="T1816" i="1"/>
  <c r="AP1816" i="1"/>
  <c r="Q1816" i="1"/>
  <c r="AI1816" i="1"/>
  <c r="AE1816" i="1"/>
  <c r="AD1816" i="1"/>
  <c r="Z1816" i="1"/>
  <c r="Y1816" i="1"/>
  <c r="X1816" i="1"/>
  <c r="W1816" i="1"/>
  <c r="S1816" i="1"/>
  <c r="P1816" i="1"/>
  <c r="AX1816" i="1"/>
  <c r="M1816" i="1"/>
  <c r="AR1816" i="1"/>
  <c r="AJ1816" i="1"/>
  <c r="AG1816" i="1"/>
  <c r="AA1816" i="1"/>
  <c r="R1816" i="1"/>
  <c r="N1816" i="1"/>
  <c r="L1816" i="1"/>
  <c r="K1816" i="1"/>
  <c r="AY1816" i="1"/>
  <c r="AW1816" i="1"/>
  <c r="AV1816" i="1"/>
  <c r="AQ1816" i="1"/>
  <c r="AO1816" i="1"/>
  <c r="AN1816" i="1"/>
  <c r="AJ71" i="2" s="1"/>
  <c r="AL1816" i="1"/>
  <c r="AH1816" i="1"/>
  <c r="AC1816" i="1"/>
  <c r="AF1816" i="1"/>
  <c r="AB1816" i="1"/>
  <c r="AK1816" i="1"/>
  <c r="J1911" i="1"/>
  <c r="AT1787" i="1"/>
  <c r="V1787" i="1"/>
  <c r="AS1787" i="1"/>
  <c r="U1787" i="1"/>
  <c r="AK1787" i="1"/>
  <c r="K1787" i="1"/>
  <c r="AJ1787" i="1"/>
  <c r="AI1787" i="1"/>
  <c r="AH1787" i="1"/>
  <c r="AG1787" i="1"/>
  <c r="AF1787" i="1"/>
  <c r="AE1787" i="1"/>
  <c r="AD1787" i="1"/>
  <c r="AC1787" i="1"/>
  <c r="AB1787" i="1"/>
  <c r="AA1787" i="1"/>
  <c r="Z1787" i="1"/>
  <c r="AY1787" i="1"/>
  <c r="Y1787" i="1"/>
  <c r="AX1787" i="1"/>
  <c r="X1787" i="1"/>
  <c r="AW1787" i="1"/>
  <c r="W1787" i="1"/>
  <c r="AV1787" i="1"/>
  <c r="T1787" i="1"/>
  <c r="AU1787" i="1"/>
  <c r="S1787" i="1"/>
  <c r="AR1787" i="1"/>
  <c r="R1787" i="1"/>
  <c r="AQ1787" i="1"/>
  <c r="Q1787" i="1"/>
  <c r="AM1787" i="1"/>
  <c r="M1787" i="1"/>
  <c r="AP1787" i="1"/>
  <c r="AO1787" i="1"/>
  <c r="AL1787" i="1"/>
  <c r="N1787" i="1"/>
  <c r="AN1787" i="1"/>
  <c r="P1787" i="1"/>
  <c r="O1787" i="1"/>
  <c r="L1787" i="1"/>
  <c r="AT1784" i="1"/>
  <c r="V1784" i="1"/>
  <c r="AS1784" i="1"/>
  <c r="U1784" i="1"/>
  <c r="AY1784" i="1"/>
  <c r="Y1784" i="1"/>
  <c r="AX1784" i="1"/>
  <c r="X1784" i="1"/>
  <c r="AW1784" i="1"/>
  <c r="W1784" i="1"/>
  <c r="AV1784" i="1"/>
  <c r="T1784" i="1"/>
  <c r="AU1784" i="1"/>
  <c r="S1784" i="1"/>
  <c r="AR1784" i="1"/>
  <c r="R1784" i="1"/>
  <c r="AQ1784" i="1"/>
  <c r="Q1784" i="1"/>
  <c r="AP1784" i="1"/>
  <c r="P1784" i="1"/>
  <c r="AO1784" i="1"/>
  <c r="O1784" i="1"/>
  <c r="AN1784" i="1"/>
  <c r="N1784" i="1"/>
  <c r="AM1784" i="1"/>
  <c r="M1784" i="1"/>
  <c r="AL1784" i="1"/>
  <c r="L1784" i="1"/>
  <c r="AK1784" i="1"/>
  <c r="K1784" i="1"/>
  <c r="AJ1784" i="1"/>
  <c r="AI1784" i="1"/>
  <c r="AH1784" i="1"/>
  <c r="AG1784" i="1"/>
  <c r="AF1784" i="1"/>
  <c r="AE1784" i="1"/>
  <c r="AA1784" i="1"/>
  <c r="AB1784" i="1"/>
  <c r="Z1784" i="1"/>
  <c r="AD1784" i="1"/>
  <c r="AC1784" i="1"/>
  <c r="R127" i="2"/>
  <c r="J1968" i="1"/>
  <c r="J1955" i="1"/>
  <c r="J1845" i="1"/>
  <c r="J1860" i="1"/>
  <c r="Z127" i="2"/>
  <c r="AM127" i="2"/>
  <c r="J1719" i="1"/>
  <c r="AM1687" i="1"/>
  <c r="O1687" i="1"/>
  <c r="AL1687" i="1"/>
  <c r="N1687" i="1"/>
  <c r="AK1687" i="1"/>
  <c r="M1687" i="1"/>
  <c r="AJ1687" i="1"/>
  <c r="L1687" i="1"/>
  <c r="AI1687" i="1"/>
  <c r="K1687" i="1"/>
  <c r="AH1687" i="1"/>
  <c r="AO1687" i="1"/>
  <c r="Q1687" i="1"/>
  <c r="AD1687" i="1"/>
  <c r="AC1687" i="1"/>
  <c r="AB1687" i="1"/>
  <c r="AA1687" i="1"/>
  <c r="Z1687" i="1"/>
  <c r="Y1687" i="1"/>
  <c r="X1687" i="1"/>
  <c r="W1687" i="1"/>
  <c r="V1687" i="1"/>
  <c r="U1687" i="1"/>
  <c r="AY1687" i="1"/>
  <c r="T1687" i="1"/>
  <c r="AX1687" i="1"/>
  <c r="S1687" i="1"/>
  <c r="AW1687" i="1"/>
  <c r="R1687" i="1"/>
  <c r="AV1687" i="1"/>
  <c r="P1687" i="1"/>
  <c r="AU1687" i="1"/>
  <c r="AT1687" i="1"/>
  <c r="AS1687" i="1"/>
  <c r="AR1687" i="1"/>
  <c r="AQ1687" i="1"/>
  <c r="AP1687" i="1"/>
  <c r="AN1687" i="1"/>
  <c r="AG1687" i="1"/>
  <c r="AF1687" i="1"/>
  <c r="AE1687" i="1"/>
  <c r="J1652" i="1"/>
  <c r="AR1602" i="1"/>
  <c r="T1602" i="1"/>
  <c r="AQ1602" i="1"/>
  <c r="S1602" i="1"/>
  <c r="AS1602" i="1"/>
  <c r="Q1602" i="1"/>
  <c r="AP1602" i="1"/>
  <c r="P1602" i="1"/>
  <c r="AO1602" i="1"/>
  <c r="O1602" i="1"/>
  <c r="AN1602" i="1"/>
  <c r="N1602" i="1"/>
  <c r="AM1602" i="1"/>
  <c r="M1602" i="1"/>
  <c r="AL1602" i="1"/>
  <c r="L1602" i="1"/>
  <c r="AK1602" i="1"/>
  <c r="K1602" i="1"/>
  <c r="AJ1602" i="1"/>
  <c r="AI1602" i="1"/>
  <c r="AH1602" i="1"/>
  <c r="AG1602" i="1"/>
  <c r="AF1602" i="1"/>
  <c r="AE1602" i="1"/>
  <c r="AD1602" i="1"/>
  <c r="AC1602" i="1"/>
  <c r="Z1602" i="1"/>
  <c r="AY1602" i="1"/>
  <c r="Y1602" i="1"/>
  <c r="AX1602" i="1"/>
  <c r="X1602" i="1"/>
  <c r="AV1602" i="1"/>
  <c r="V1602" i="1"/>
  <c r="AU1602" i="1"/>
  <c r="U1602" i="1"/>
  <c r="AW1602" i="1"/>
  <c r="AT1602" i="1"/>
  <c r="AB1602" i="1"/>
  <c r="AA1602" i="1"/>
  <c r="W1602" i="1"/>
  <c r="R1602" i="1"/>
  <c r="J1616" i="1"/>
  <c r="X7" i="2" s="1"/>
  <c r="I61" i="2"/>
  <c r="AR1610" i="1"/>
  <c r="T1610" i="1"/>
  <c r="AQ1610" i="1"/>
  <c r="S1610" i="1"/>
  <c r="AA1610" i="1"/>
  <c r="Z1610" i="1"/>
  <c r="AY1610" i="1"/>
  <c r="Y1610" i="1"/>
  <c r="AX1610" i="1"/>
  <c r="X1610" i="1"/>
  <c r="AW1610" i="1"/>
  <c r="W1610" i="1"/>
  <c r="AV1610" i="1"/>
  <c r="V1610" i="1"/>
  <c r="AU1610" i="1"/>
  <c r="U1610" i="1"/>
  <c r="AT1610" i="1"/>
  <c r="R1610" i="1"/>
  <c r="AS1610" i="1"/>
  <c r="Q1610" i="1"/>
  <c r="AP1610" i="1"/>
  <c r="P1610" i="1"/>
  <c r="AO1610" i="1"/>
  <c r="O1610" i="1"/>
  <c r="AN1610" i="1"/>
  <c r="N1610" i="1"/>
  <c r="AM1610" i="1"/>
  <c r="M1610" i="1"/>
  <c r="AL1610" i="1"/>
  <c r="L1610" i="1"/>
  <c r="AK1610" i="1"/>
  <c r="K1610" i="1"/>
  <c r="AJ1610" i="1"/>
  <c r="AI1610" i="1"/>
  <c r="AH1610" i="1"/>
  <c r="AG1610" i="1"/>
  <c r="AF1610" i="1"/>
  <c r="AE1610" i="1"/>
  <c r="AD1610" i="1"/>
  <c r="AC1610" i="1"/>
  <c r="AB1610" i="1"/>
  <c r="AS1504" i="1"/>
  <c r="U1504" i="1"/>
  <c r="AH1504" i="1"/>
  <c r="AG1504" i="1"/>
  <c r="AF1504" i="1"/>
  <c r="AE1504" i="1"/>
  <c r="AA1504" i="1"/>
  <c r="AU1504" i="1"/>
  <c r="V1504" i="1"/>
  <c r="AK1504" i="1"/>
  <c r="L1504" i="1"/>
  <c r="Z1504" i="1"/>
  <c r="Y1504" i="1"/>
  <c r="X1504" i="1"/>
  <c r="W1504" i="1"/>
  <c r="T1504" i="1"/>
  <c r="S1504" i="1"/>
  <c r="R1504" i="1"/>
  <c r="AY1504" i="1"/>
  <c r="Q1504" i="1"/>
  <c r="AX1504" i="1"/>
  <c r="P1504" i="1"/>
  <c r="AW1504" i="1"/>
  <c r="O1504" i="1"/>
  <c r="AV1504" i="1"/>
  <c r="N1504" i="1"/>
  <c r="AT1504" i="1"/>
  <c r="M1504" i="1"/>
  <c r="AR1504" i="1"/>
  <c r="K1504" i="1"/>
  <c r="AQ1504" i="1"/>
  <c r="AP1504" i="1"/>
  <c r="AO1504" i="1"/>
  <c r="AN1504" i="1"/>
  <c r="AM1504" i="1"/>
  <c r="AL1504" i="1"/>
  <c r="AJ1504" i="1"/>
  <c r="AI1504" i="1"/>
  <c r="AD1504" i="1"/>
  <c r="AC1504" i="1"/>
  <c r="AB1504" i="1"/>
  <c r="AW1562" i="1"/>
  <c r="Y1562" i="1"/>
  <c r="AV1562" i="1"/>
  <c r="X1562" i="1"/>
  <c r="AU1562" i="1"/>
  <c r="W1562" i="1"/>
  <c r="AT1562" i="1"/>
  <c r="V1562" i="1"/>
  <c r="AS1562" i="1"/>
  <c r="U1562" i="1"/>
  <c r="AR1562" i="1"/>
  <c r="T1562" i="1"/>
  <c r="AY1562" i="1"/>
  <c r="AA1562" i="1"/>
  <c r="O1562" i="1"/>
  <c r="N1562" i="1"/>
  <c r="AX1562" i="1"/>
  <c r="M1562" i="1"/>
  <c r="AQ1562" i="1"/>
  <c r="L1562" i="1"/>
  <c r="AP1562" i="1"/>
  <c r="K1562" i="1"/>
  <c r="AN1562" i="1"/>
  <c r="AL1562" i="1"/>
  <c r="AK1562" i="1"/>
  <c r="AJ1562" i="1"/>
  <c r="AI1562" i="1"/>
  <c r="AH1562" i="1"/>
  <c r="AG1562" i="1"/>
  <c r="AF1562" i="1"/>
  <c r="AD1562" i="1"/>
  <c r="AC1562" i="1"/>
  <c r="AB1562" i="1"/>
  <c r="Z1562" i="1"/>
  <c r="S1562" i="1"/>
  <c r="R1562" i="1"/>
  <c r="Q1562" i="1"/>
  <c r="AO1562" i="1"/>
  <c r="AM1562" i="1"/>
  <c r="AE1562" i="1"/>
  <c r="P1562" i="1"/>
  <c r="J1599" i="1"/>
  <c r="AS1495" i="1"/>
  <c r="U1495" i="1"/>
  <c r="AN1495" i="1"/>
  <c r="O1495" i="1"/>
  <c r="AM1495" i="1"/>
  <c r="N1495" i="1"/>
  <c r="AL1495" i="1"/>
  <c r="M1495" i="1"/>
  <c r="AK1495" i="1"/>
  <c r="L1495" i="1"/>
  <c r="AG1495" i="1"/>
  <c r="AQ1495" i="1"/>
  <c r="R1495" i="1"/>
  <c r="AE1495" i="1"/>
  <c r="AD1495" i="1"/>
  <c r="AC1495" i="1"/>
  <c r="AB1495" i="1"/>
  <c r="AA1495" i="1"/>
  <c r="Z1495" i="1"/>
  <c r="Y1495" i="1"/>
  <c r="X1495" i="1"/>
  <c r="W1495" i="1"/>
  <c r="V1495" i="1"/>
  <c r="T1495" i="1"/>
  <c r="AX1495" i="1"/>
  <c r="Q1495" i="1"/>
  <c r="AW1495" i="1"/>
  <c r="P1495" i="1"/>
  <c r="AV1495" i="1"/>
  <c r="K1495" i="1"/>
  <c r="AT1495" i="1"/>
  <c r="AR1495" i="1"/>
  <c r="AP1495" i="1"/>
  <c r="AO1495" i="1"/>
  <c r="AH1495" i="1"/>
  <c r="AJ1495" i="1"/>
  <c r="AI1495" i="1"/>
  <c r="AF1495" i="1"/>
  <c r="S1495" i="1"/>
  <c r="AY1495" i="1"/>
  <c r="AU1495" i="1"/>
  <c r="AT1415" i="1"/>
  <c r="V1415" i="1"/>
  <c r="AR1415" i="1"/>
  <c r="T1415" i="1"/>
  <c r="AH1415" i="1"/>
  <c r="AG1415" i="1"/>
  <c r="AF1415" i="1"/>
  <c r="AD1415" i="1"/>
  <c r="Z1415" i="1"/>
  <c r="AK1415" i="1"/>
  <c r="AJ1415" i="1"/>
  <c r="AI1415" i="1"/>
  <c r="AE1415" i="1"/>
  <c r="AC1415" i="1"/>
  <c r="AB1415" i="1"/>
  <c r="AA1415" i="1"/>
  <c r="Y1415" i="1"/>
  <c r="X1415" i="1"/>
  <c r="W1415" i="1"/>
  <c r="U1415" i="1"/>
  <c r="S1415" i="1"/>
  <c r="AY1415" i="1"/>
  <c r="R1415" i="1"/>
  <c r="AX1415" i="1"/>
  <c r="Q1415" i="1"/>
  <c r="AW1415" i="1"/>
  <c r="P1415" i="1"/>
  <c r="AV1415" i="1"/>
  <c r="O1415" i="1"/>
  <c r="AU1415" i="1"/>
  <c r="N1415" i="1"/>
  <c r="AS1415" i="1"/>
  <c r="M1415" i="1"/>
  <c r="AQ1415" i="1"/>
  <c r="L1415" i="1"/>
  <c r="AP1415" i="1"/>
  <c r="K1415" i="1"/>
  <c r="AO1415" i="1"/>
  <c r="AN1415" i="1"/>
  <c r="AM1415" i="1"/>
  <c r="AL1415" i="1"/>
  <c r="J1318" i="1"/>
  <c r="J1202" i="1"/>
  <c r="AR84" i="2" s="1"/>
  <c r="AH1044" i="1"/>
  <c r="AF1044" i="1"/>
  <c r="AE1044" i="1"/>
  <c r="AC1044" i="1"/>
  <c r="AB1044" i="1"/>
  <c r="AX1044" i="1"/>
  <c r="Y1044" i="1"/>
  <c r="AW1044" i="1"/>
  <c r="X1044" i="1"/>
  <c r="AT1044" i="1"/>
  <c r="U1044" i="1"/>
  <c r="AY1044" i="1"/>
  <c r="P1044" i="1"/>
  <c r="AV1044" i="1"/>
  <c r="O1044" i="1"/>
  <c r="AU1044" i="1"/>
  <c r="N1044" i="1"/>
  <c r="AS1044" i="1"/>
  <c r="M1044" i="1"/>
  <c r="AR1044" i="1"/>
  <c r="L1044" i="1"/>
  <c r="AQ1044" i="1"/>
  <c r="K1044" i="1"/>
  <c r="AP1044" i="1"/>
  <c r="AO1044" i="1"/>
  <c r="AN1044" i="1"/>
  <c r="AM1044" i="1"/>
  <c r="AL1044" i="1"/>
  <c r="AK1044" i="1"/>
  <c r="AJ1044" i="1"/>
  <c r="AI1044" i="1"/>
  <c r="AG1044" i="1"/>
  <c r="AD1044" i="1"/>
  <c r="AA1044" i="1"/>
  <c r="Z1044" i="1"/>
  <c r="V1044" i="1"/>
  <c r="W1044" i="1"/>
  <c r="T1044" i="1"/>
  <c r="S1044" i="1"/>
  <c r="R1044" i="1"/>
  <c r="Q1044" i="1"/>
  <c r="AT1220" i="1"/>
  <c r="V1220" i="1"/>
  <c r="AS1220" i="1"/>
  <c r="U1220" i="1"/>
  <c r="AR1220" i="1"/>
  <c r="T1220" i="1"/>
  <c r="AW1220" i="1"/>
  <c r="S1220" i="1"/>
  <c r="AE1220" i="1"/>
  <c r="AD1220" i="1"/>
  <c r="AC1220" i="1"/>
  <c r="AB1220" i="1"/>
  <c r="AA1220" i="1"/>
  <c r="Z1220" i="1"/>
  <c r="X1220" i="1"/>
  <c r="AY1220" i="1"/>
  <c r="W1220" i="1"/>
  <c r="AV1220" i="1"/>
  <c r="Q1220" i="1"/>
  <c r="AU1220" i="1"/>
  <c r="P1220" i="1"/>
  <c r="AG1220" i="1"/>
  <c r="R1220" i="1"/>
  <c r="O1220" i="1"/>
  <c r="N1220" i="1"/>
  <c r="M1220" i="1"/>
  <c r="I77" i="2" s="1"/>
  <c r="L1220" i="1"/>
  <c r="K1220" i="1"/>
  <c r="AX1220" i="1"/>
  <c r="AQ1220" i="1"/>
  <c r="AP1220" i="1"/>
  <c r="AO1220" i="1"/>
  <c r="AN1220" i="1"/>
  <c r="AM1220" i="1"/>
  <c r="AL1220" i="1"/>
  <c r="AK1220" i="1"/>
  <c r="AJ1220" i="1"/>
  <c r="AI1220" i="1"/>
  <c r="AH1220" i="1"/>
  <c r="AF1220" i="1"/>
  <c r="Y1220" i="1"/>
  <c r="AS1037" i="1"/>
  <c r="U1037" i="1"/>
  <c r="AR1037" i="1"/>
  <c r="T1037" i="1"/>
  <c r="AP1037" i="1"/>
  <c r="R1037" i="1"/>
  <c r="AO1037" i="1"/>
  <c r="Q1037" i="1"/>
  <c r="AL1037" i="1"/>
  <c r="N1037" i="1"/>
  <c r="AK1037" i="1"/>
  <c r="M1037" i="1"/>
  <c r="X1037" i="1"/>
  <c r="T75" i="2" s="1"/>
  <c r="W1037" i="1"/>
  <c r="V1037" i="1"/>
  <c r="AY1037" i="1"/>
  <c r="S1037" i="1"/>
  <c r="AX1037" i="1"/>
  <c r="P1037" i="1"/>
  <c r="AW1037" i="1"/>
  <c r="O1037" i="1"/>
  <c r="AV1037" i="1"/>
  <c r="L1037" i="1"/>
  <c r="AU1037" i="1"/>
  <c r="K1037" i="1"/>
  <c r="AT1037" i="1"/>
  <c r="AQ1037" i="1"/>
  <c r="AM1037" i="1"/>
  <c r="AJ1037" i="1"/>
  <c r="AI1037" i="1"/>
  <c r="AE1037" i="1"/>
  <c r="AH1037" i="1"/>
  <c r="AG1037" i="1"/>
  <c r="AF1037" i="1"/>
  <c r="AD1037" i="1"/>
  <c r="AC1037" i="1"/>
  <c r="AB1037" i="1"/>
  <c r="AA1037" i="1"/>
  <c r="Z1037" i="1"/>
  <c r="Y1037" i="1"/>
  <c r="AN1037" i="1"/>
  <c r="J1030" i="1"/>
  <c r="J934" i="1"/>
  <c r="J910" i="1"/>
  <c r="J814" i="1"/>
  <c r="AV829" i="1"/>
  <c r="X829" i="1"/>
  <c r="AU829" i="1"/>
  <c r="W829" i="1"/>
  <c r="S51" i="2" s="1"/>
  <c r="AT829" i="1"/>
  <c r="V829" i="1"/>
  <c r="AS829" i="1"/>
  <c r="U829" i="1"/>
  <c r="AQ829" i="1"/>
  <c r="S829" i="1"/>
  <c r="AM829" i="1"/>
  <c r="O829" i="1"/>
  <c r="AG829" i="1"/>
  <c r="AF829" i="1"/>
  <c r="AE829" i="1"/>
  <c r="AD829" i="1"/>
  <c r="AC829" i="1"/>
  <c r="AB829" i="1"/>
  <c r="AA829" i="1"/>
  <c r="Z829" i="1"/>
  <c r="Y829" i="1"/>
  <c r="T829" i="1"/>
  <c r="R829" i="1"/>
  <c r="AY829" i="1"/>
  <c r="P829" i="1"/>
  <c r="AO829" i="1"/>
  <c r="AX829" i="1"/>
  <c r="AW829" i="1"/>
  <c r="AR829" i="1"/>
  <c r="AP829" i="1"/>
  <c r="AN829" i="1"/>
  <c r="AL829" i="1"/>
  <c r="AK829" i="1"/>
  <c r="AJ829" i="1"/>
  <c r="AI829" i="1"/>
  <c r="AH829" i="1"/>
  <c r="N829" i="1"/>
  <c r="M829" i="1"/>
  <c r="L829" i="1"/>
  <c r="Q829" i="1"/>
  <c r="K829" i="1"/>
  <c r="AB594" i="1"/>
  <c r="AQ594" i="1"/>
  <c r="S594" i="1"/>
  <c r="AI594" i="1"/>
  <c r="AH594" i="1"/>
  <c r="AG594" i="1"/>
  <c r="AF594" i="1"/>
  <c r="AE594" i="1"/>
  <c r="AD594" i="1"/>
  <c r="AC594" i="1"/>
  <c r="AA594" i="1"/>
  <c r="Z594" i="1"/>
  <c r="AY594" i="1"/>
  <c r="Y594" i="1"/>
  <c r="AX594" i="1"/>
  <c r="X594" i="1"/>
  <c r="AW594" i="1"/>
  <c r="W594" i="1"/>
  <c r="AV594" i="1"/>
  <c r="V594" i="1"/>
  <c r="AU594" i="1"/>
  <c r="U594" i="1"/>
  <c r="AT594" i="1"/>
  <c r="T594" i="1"/>
  <c r="AS594" i="1"/>
  <c r="R594" i="1"/>
  <c r="AR594" i="1"/>
  <c r="Q594" i="1"/>
  <c r="AP594" i="1"/>
  <c r="P594" i="1"/>
  <c r="AO594" i="1"/>
  <c r="O594" i="1"/>
  <c r="AN594" i="1"/>
  <c r="N594" i="1"/>
  <c r="AM594" i="1"/>
  <c r="M594" i="1"/>
  <c r="AL594" i="1"/>
  <c r="L594" i="1"/>
  <c r="AK594" i="1"/>
  <c r="K594" i="1"/>
  <c r="AJ594" i="1"/>
  <c r="J619" i="1"/>
  <c r="K40" i="2" s="1"/>
  <c r="AP563" i="1"/>
  <c r="R563" i="1"/>
  <c r="AO563" i="1"/>
  <c r="Q563" i="1"/>
  <c r="AN563" i="1"/>
  <c r="P563" i="1"/>
  <c r="AM563" i="1"/>
  <c r="O563" i="1"/>
  <c r="AL563" i="1"/>
  <c r="N563" i="1"/>
  <c r="AJ563" i="1"/>
  <c r="L563" i="1"/>
  <c r="AI563" i="1"/>
  <c r="K563" i="1"/>
  <c r="AH563" i="1"/>
  <c r="AG563" i="1"/>
  <c r="AF563" i="1"/>
  <c r="AE563" i="1"/>
  <c r="AD563" i="1"/>
  <c r="AC563" i="1"/>
  <c r="AX563" i="1"/>
  <c r="Z563" i="1"/>
  <c r="AW563" i="1"/>
  <c r="Y563" i="1"/>
  <c r="AY563" i="1"/>
  <c r="AV563" i="1"/>
  <c r="AU563" i="1"/>
  <c r="AT563" i="1"/>
  <c r="AS563" i="1"/>
  <c r="AR563" i="1"/>
  <c r="AQ563" i="1"/>
  <c r="AK563" i="1"/>
  <c r="AB563" i="1"/>
  <c r="AA563" i="1"/>
  <c r="X563" i="1"/>
  <c r="W563" i="1"/>
  <c r="V563" i="1"/>
  <c r="U563" i="1"/>
  <c r="T563" i="1"/>
  <c r="S563" i="1"/>
  <c r="M563" i="1"/>
  <c r="Q69" i="2"/>
  <c r="K69" i="2"/>
  <c r="AL516" i="1"/>
  <c r="N516" i="1"/>
  <c r="AJ516" i="1"/>
  <c r="L516" i="1"/>
  <c r="AG516" i="1"/>
  <c r="AF516" i="1"/>
  <c r="AB516" i="1"/>
  <c r="AV516" i="1"/>
  <c r="X516" i="1"/>
  <c r="AU516" i="1"/>
  <c r="W516" i="1"/>
  <c r="AT516" i="1"/>
  <c r="O516" i="1"/>
  <c r="AS516" i="1"/>
  <c r="M516" i="1"/>
  <c r="AR516" i="1"/>
  <c r="K516" i="1"/>
  <c r="AP516" i="1"/>
  <c r="AO516" i="1"/>
  <c r="AN516" i="1"/>
  <c r="AM516" i="1"/>
  <c r="AK516" i="1"/>
  <c r="AI516" i="1"/>
  <c r="AH516" i="1"/>
  <c r="AE516" i="1"/>
  <c r="AD516" i="1"/>
  <c r="AC516" i="1"/>
  <c r="AA516" i="1"/>
  <c r="Z516" i="1"/>
  <c r="Y516" i="1"/>
  <c r="U516" i="1"/>
  <c r="T516" i="1"/>
  <c r="AW516" i="1"/>
  <c r="AQ516" i="1"/>
  <c r="V516" i="1"/>
  <c r="S516" i="1"/>
  <c r="R516" i="1"/>
  <c r="Q516" i="1"/>
  <c r="P516" i="1"/>
  <c r="AY516" i="1"/>
  <c r="AX516" i="1"/>
  <c r="AS78" i="2"/>
  <c r="AR78" i="2"/>
  <c r="AQ78" i="2"/>
  <c r="S78" i="2"/>
  <c r="AP78" i="2"/>
  <c r="AA78" i="2"/>
  <c r="N78" i="2"/>
  <c r="M78" i="2"/>
  <c r="AO78" i="2"/>
  <c r="K78" i="2"/>
  <c r="AN78" i="2"/>
  <c r="J78" i="2"/>
  <c r="AM78" i="2"/>
  <c r="I78" i="2"/>
  <c r="AL78" i="2"/>
  <c r="H78" i="2"/>
  <c r="AK78" i="2"/>
  <c r="G78" i="2"/>
  <c r="AJ78" i="2"/>
  <c r="AH78" i="2"/>
  <c r="AG78" i="2"/>
  <c r="AF78" i="2"/>
  <c r="AB78" i="2"/>
  <c r="Z78" i="2"/>
  <c r="Y78" i="2"/>
  <c r="X78" i="2"/>
  <c r="W78" i="2"/>
  <c r="V78" i="2"/>
  <c r="P78" i="2"/>
  <c r="O78" i="2"/>
  <c r="AT488" i="1"/>
  <c r="V488" i="1"/>
  <c r="R78" i="2" s="1"/>
  <c r="AR488" i="1"/>
  <c r="T488" i="1"/>
  <c r="AO488" i="1"/>
  <c r="Q488" i="1"/>
  <c r="AN488" i="1"/>
  <c r="P488" i="1"/>
  <c r="AJ488" i="1"/>
  <c r="L488" i="1"/>
  <c r="AF488" i="1"/>
  <c r="AE488" i="1"/>
  <c r="X488" i="1"/>
  <c r="W488" i="1"/>
  <c r="AY488" i="1"/>
  <c r="R488" i="1"/>
  <c r="AX488" i="1"/>
  <c r="O488" i="1"/>
  <c r="AW488" i="1"/>
  <c r="N488" i="1"/>
  <c r="AV488" i="1"/>
  <c r="M488" i="1"/>
  <c r="AU488" i="1"/>
  <c r="K488" i="1"/>
  <c r="AS488" i="1"/>
  <c r="AQ488" i="1"/>
  <c r="AP488" i="1"/>
  <c r="AM488" i="1"/>
  <c r="AL488" i="1"/>
  <c r="AK488" i="1"/>
  <c r="AI488" i="1"/>
  <c r="AH488" i="1"/>
  <c r="AD488" i="1"/>
  <c r="AG488" i="1"/>
  <c r="AC488" i="1"/>
  <c r="AB488" i="1"/>
  <c r="AA488" i="1"/>
  <c r="Z488" i="1"/>
  <c r="Y488" i="1"/>
  <c r="U488" i="1"/>
  <c r="S488" i="1"/>
  <c r="AR537" i="1"/>
  <c r="T537" i="1"/>
  <c r="AP537" i="1"/>
  <c r="R537" i="1"/>
  <c r="AM537" i="1"/>
  <c r="O537" i="1"/>
  <c r="AL537" i="1"/>
  <c r="N537" i="1"/>
  <c r="AH537" i="1"/>
  <c r="AD537" i="1"/>
  <c r="AC537" i="1"/>
  <c r="AF537" i="1"/>
  <c r="AE537" i="1"/>
  <c r="AB537" i="1"/>
  <c r="AA537" i="1"/>
  <c r="Z537" i="1"/>
  <c r="Y537" i="1"/>
  <c r="X537" i="1"/>
  <c r="W537" i="1"/>
  <c r="V537" i="1"/>
  <c r="U537" i="1"/>
  <c r="AY537" i="1"/>
  <c r="S537" i="1"/>
  <c r="AX537" i="1"/>
  <c r="Q537" i="1"/>
  <c r="AW537" i="1"/>
  <c r="P537" i="1"/>
  <c r="AV537" i="1"/>
  <c r="M537" i="1"/>
  <c r="AU537" i="1"/>
  <c r="L537" i="1"/>
  <c r="AT537" i="1"/>
  <c r="K537" i="1"/>
  <c r="AS537" i="1"/>
  <c r="AQ537" i="1"/>
  <c r="AO537" i="1"/>
  <c r="AN537" i="1"/>
  <c r="AK537" i="1"/>
  <c r="AJ537" i="1"/>
  <c r="AI537" i="1"/>
  <c r="AG537" i="1"/>
  <c r="AT147" i="2"/>
  <c r="AC147" i="2"/>
  <c r="J426" i="1"/>
  <c r="AK27" i="2" s="1"/>
  <c r="AQ166" i="2"/>
  <c r="J571" i="1"/>
  <c r="S79" i="2"/>
  <c r="AX358" i="1"/>
  <c r="Z358" i="1"/>
  <c r="AW358" i="1"/>
  <c r="Y358" i="1"/>
  <c r="AV358" i="1"/>
  <c r="X358" i="1"/>
  <c r="AU358" i="1"/>
  <c r="W358" i="1"/>
  <c r="AR358" i="1"/>
  <c r="T358" i="1"/>
  <c r="AF358" i="1"/>
  <c r="AN358" i="1"/>
  <c r="AM358" i="1"/>
  <c r="AL358" i="1"/>
  <c r="AK358" i="1"/>
  <c r="AJ358" i="1"/>
  <c r="AI358" i="1"/>
  <c r="AH358" i="1"/>
  <c r="AG358" i="1"/>
  <c r="AE358" i="1"/>
  <c r="AD358" i="1"/>
  <c r="AC358" i="1"/>
  <c r="AB358" i="1"/>
  <c r="AA358" i="1"/>
  <c r="V358" i="1"/>
  <c r="U358" i="1"/>
  <c r="S358" i="1"/>
  <c r="R358" i="1"/>
  <c r="Q358" i="1"/>
  <c r="AY358" i="1"/>
  <c r="P358" i="1"/>
  <c r="AT358" i="1"/>
  <c r="O358" i="1"/>
  <c r="AS358" i="1"/>
  <c r="N358" i="1"/>
  <c r="AQ358" i="1"/>
  <c r="M358" i="1"/>
  <c r="L358" i="1"/>
  <c r="K358" i="1"/>
  <c r="AP358" i="1"/>
  <c r="AO358" i="1"/>
  <c r="AP350" i="1"/>
  <c r="R350" i="1"/>
  <c r="AO350" i="1"/>
  <c r="Q350" i="1"/>
  <c r="AN350" i="1"/>
  <c r="P350" i="1"/>
  <c r="AM350" i="1"/>
  <c r="O350" i="1"/>
  <c r="AJ350" i="1"/>
  <c r="L350" i="1"/>
  <c r="AV350" i="1"/>
  <c r="X350" i="1"/>
  <c r="AT350" i="1"/>
  <c r="K350" i="1"/>
  <c r="AS350" i="1"/>
  <c r="AR350" i="1"/>
  <c r="AQ350" i="1"/>
  <c r="AL350" i="1"/>
  <c r="AK350" i="1"/>
  <c r="AI350" i="1"/>
  <c r="AH350" i="1"/>
  <c r="AG350" i="1"/>
  <c r="AF350" i="1"/>
  <c r="AE350" i="1"/>
  <c r="AD350" i="1"/>
  <c r="AC350" i="1"/>
  <c r="AB350" i="1"/>
  <c r="AA350" i="1"/>
  <c r="Z350" i="1"/>
  <c r="Y350" i="1"/>
  <c r="W350" i="1"/>
  <c r="V350" i="1"/>
  <c r="U350" i="1"/>
  <c r="AY350" i="1"/>
  <c r="T350" i="1"/>
  <c r="AX350" i="1"/>
  <c r="S350" i="1"/>
  <c r="AW350" i="1"/>
  <c r="AU350" i="1"/>
  <c r="N350" i="1"/>
  <c r="M350" i="1"/>
  <c r="AR397" i="1"/>
  <c r="T397" i="1"/>
  <c r="AQ397" i="1"/>
  <c r="S397" i="1"/>
  <c r="AP397" i="1"/>
  <c r="R397" i="1"/>
  <c r="AO397" i="1"/>
  <c r="Q397" i="1"/>
  <c r="AL397" i="1"/>
  <c r="N397" i="1"/>
  <c r="AJ397" i="1"/>
  <c r="L397" i="1"/>
  <c r="AI397" i="1"/>
  <c r="K397" i="1"/>
  <c r="AH397" i="1"/>
  <c r="AF397" i="1"/>
  <c r="AE397" i="1"/>
  <c r="AY397" i="1"/>
  <c r="AA397" i="1"/>
  <c r="AX397" i="1"/>
  <c r="Z397" i="1"/>
  <c r="V397" i="1"/>
  <c r="U397" i="1"/>
  <c r="P397" i="1"/>
  <c r="O397" i="1"/>
  <c r="M397" i="1"/>
  <c r="AW397" i="1"/>
  <c r="AV397" i="1"/>
  <c r="AU397" i="1"/>
  <c r="AT397" i="1"/>
  <c r="AS397" i="1"/>
  <c r="AN397" i="1"/>
  <c r="AM397" i="1"/>
  <c r="AK397" i="1"/>
  <c r="AG397" i="1"/>
  <c r="AD397" i="1"/>
  <c r="AC397" i="1"/>
  <c r="AB397" i="1"/>
  <c r="Y397" i="1"/>
  <c r="X397" i="1"/>
  <c r="W397" i="1"/>
  <c r="P40" i="2"/>
  <c r="AL51" i="2"/>
  <c r="H31" i="2"/>
  <c r="AA31" i="2"/>
  <c r="AT242" i="1"/>
  <c r="V242" i="1"/>
  <c r="AS242" i="1"/>
  <c r="U242" i="1"/>
  <c r="AQ242" i="1"/>
  <c r="S242" i="1"/>
  <c r="AO242" i="1"/>
  <c r="Q242" i="1"/>
  <c r="AN242" i="1"/>
  <c r="P242" i="1"/>
  <c r="AM242" i="1"/>
  <c r="O242" i="1"/>
  <c r="AL242" i="1"/>
  <c r="N242" i="1"/>
  <c r="AK242" i="1"/>
  <c r="M242" i="1"/>
  <c r="AJ242" i="1"/>
  <c r="L242" i="1"/>
  <c r="AH242" i="1"/>
  <c r="AF242" i="1"/>
  <c r="AE242" i="1"/>
  <c r="AB242" i="1"/>
  <c r="AY242" i="1"/>
  <c r="AA242" i="1"/>
  <c r="AX242" i="1"/>
  <c r="Z242" i="1"/>
  <c r="AW242" i="1"/>
  <c r="Y242" i="1"/>
  <c r="AV242" i="1"/>
  <c r="X242" i="1"/>
  <c r="AD242" i="1"/>
  <c r="AC242" i="1"/>
  <c r="W242" i="1"/>
  <c r="T242" i="1"/>
  <c r="R242" i="1"/>
  <c r="K242" i="1"/>
  <c r="AR242" i="1"/>
  <c r="AP242" i="1"/>
  <c r="AI242" i="1"/>
  <c r="AU242" i="1"/>
  <c r="AG242" i="1"/>
  <c r="AK45" i="2"/>
  <c r="R122" i="2"/>
  <c r="AD122" i="2"/>
  <c r="T102" i="2"/>
  <c r="AC142" i="1"/>
  <c r="AV142" i="1"/>
  <c r="X142" i="1"/>
  <c r="AR142" i="1"/>
  <c r="T142" i="1"/>
  <c r="AP142" i="1"/>
  <c r="R142" i="1"/>
  <c r="AE142" i="1"/>
  <c r="AD142" i="1"/>
  <c r="AB142" i="1"/>
  <c r="AA142" i="1"/>
  <c r="Z142" i="1"/>
  <c r="Y142" i="1"/>
  <c r="AY142" i="1"/>
  <c r="V142" i="1"/>
  <c r="AX142" i="1"/>
  <c r="U142" i="1"/>
  <c r="AW142" i="1"/>
  <c r="S142" i="1"/>
  <c r="AU142" i="1"/>
  <c r="Q142" i="1"/>
  <c r="AS142" i="1"/>
  <c r="O142" i="1"/>
  <c r="AQ142" i="1"/>
  <c r="N142" i="1"/>
  <c r="AN142" i="1"/>
  <c r="L142" i="1"/>
  <c r="AM142" i="1"/>
  <c r="K142" i="1"/>
  <c r="AL142" i="1"/>
  <c r="AK142" i="1"/>
  <c r="AI142" i="1"/>
  <c r="AH142" i="1"/>
  <c r="AG142" i="1"/>
  <c r="AT142" i="1"/>
  <c r="AO142" i="1"/>
  <c r="AJ142" i="1"/>
  <c r="AF142" i="1"/>
  <c r="W142" i="1"/>
  <c r="P142" i="1"/>
  <c r="M142" i="1"/>
  <c r="N47" i="2"/>
  <c r="AI47" i="2"/>
  <c r="AF160" i="2"/>
  <c r="AM160" i="2"/>
  <c r="AA71" i="2"/>
  <c r="AH71" i="2"/>
  <c r="J109" i="2"/>
  <c r="S59" i="2"/>
  <c r="AU37" i="2"/>
  <c r="L37" i="2"/>
  <c r="AP134" i="2"/>
  <c r="AP7" i="2"/>
  <c r="R7" i="2"/>
  <c r="AI7" i="2"/>
  <c r="K7" i="2"/>
  <c r="AA7" i="2"/>
  <c r="W7" i="2"/>
  <c r="Q7" i="2"/>
  <c r="P7" i="2"/>
  <c r="Z7" i="2"/>
  <c r="Y7" i="2"/>
  <c r="O7" i="2"/>
  <c r="N7" i="2"/>
  <c r="AK7" i="2"/>
  <c r="L7" i="2"/>
  <c r="AO7" i="2"/>
  <c r="AM7" i="2"/>
  <c r="G7" i="2"/>
  <c r="AL7" i="2"/>
  <c r="AD7" i="2"/>
  <c r="I7" i="2"/>
  <c r="H7" i="2"/>
  <c r="AY75" i="1"/>
  <c r="AA75" i="1"/>
  <c r="AW75" i="1"/>
  <c r="Y75" i="1"/>
  <c r="AO75" i="1"/>
  <c r="Q75" i="1"/>
  <c r="AM75" i="1"/>
  <c r="O75" i="1"/>
  <c r="AH75" i="1"/>
  <c r="AG75" i="1"/>
  <c r="AD75" i="1"/>
  <c r="AC75" i="1"/>
  <c r="AB75" i="1"/>
  <c r="Z75" i="1"/>
  <c r="X75" i="1"/>
  <c r="W75" i="1"/>
  <c r="V75" i="1"/>
  <c r="U75" i="1"/>
  <c r="T75" i="1"/>
  <c r="AX75" i="1"/>
  <c r="S75" i="1"/>
  <c r="AV75" i="1"/>
  <c r="R75" i="1"/>
  <c r="AU75" i="1"/>
  <c r="P75" i="1"/>
  <c r="AT75" i="1"/>
  <c r="N75" i="1"/>
  <c r="AS75" i="1"/>
  <c r="M75" i="1"/>
  <c r="AR75" i="1"/>
  <c r="L75" i="1"/>
  <c r="AE75" i="1"/>
  <c r="AQ75" i="1"/>
  <c r="K75" i="1"/>
  <c r="AP75" i="1"/>
  <c r="AN75" i="1"/>
  <c r="AL75" i="1"/>
  <c r="AK75" i="1"/>
  <c r="AJ75" i="1"/>
  <c r="AI75" i="1"/>
  <c r="AF75" i="1"/>
  <c r="AN122" i="1"/>
  <c r="P122" i="1"/>
  <c r="AJ122" i="1"/>
  <c r="L122" i="1"/>
  <c r="AF122" i="1"/>
  <c r="AE122" i="1"/>
  <c r="AD122" i="1"/>
  <c r="AC122" i="1"/>
  <c r="AB122" i="1"/>
  <c r="AA122" i="1"/>
  <c r="AY122" i="1"/>
  <c r="Y122" i="1"/>
  <c r="AX122" i="1"/>
  <c r="X122" i="1"/>
  <c r="AW122" i="1"/>
  <c r="W122" i="1"/>
  <c r="AV122" i="1"/>
  <c r="V122" i="1"/>
  <c r="AT122" i="1"/>
  <c r="T122" i="1"/>
  <c r="AS122" i="1"/>
  <c r="S122" i="1"/>
  <c r="AQ122" i="1"/>
  <c r="Q122" i="1"/>
  <c r="AO122" i="1"/>
  <c r="N122" i="1"/>
  <c r="AM122" i="1"/>
  <c r="M122" i="1"/>
  <c r="I83" i="2" s="1"/>
  <c r="AK122" i="1"/>
  <c r="AU122" i="1"/>
  <c r="AR122" i="1"/>
  <c r="AP122" i="1"/>
  <c r="AL122" i="1"/>
  <c r="AI122" i="1"/>
  <c r="AH122" i="1"/>
  <c r="AG122" i="1"/>
  <c r="Z122" i="1"/>
  <c r="U122" i="1"/>
  <c r="R122" i="1"/>
  <c r="O122" i="1"/>
  <c r="K122" i="1"/>
  <c r="J29" i="1"/>
  <c r="AQ112" i="2"/>
  <c r="K33" i="2"/>
  <c r="AN111" i="2"/>
  <c r="Y115" i="2"/>
  <c r="S115" i="2"/>
  <c r="N110" i="2"/>
  <c r="AF114" i="2"/>
  <c r="AR114" i="2"/>
  <c r="AI1365" i="1"/>
  <c r="K1365" i="1"/>
  <c r="AH1365" i="1"/>
  <c r="AG1365" i="1"/>
  <c r="AF1365" i="1"/>
  <c r="AE1365" i="1"/>
  <c r="AL1365" i="1"/>
  <c r="N1365" i="1"/>
  <c r="AC1365" i="1"/>
  <c r="AB1365" i="1"/>
  <c r="AA1365" i="1"/>
  <c r="Z1365" i="1"/>
  <c r="Y1365" i="1"/>
  <c r="X1365" i="1"/>
  <c r="W1365" i="1"/>
  <c r="V1365" i="1"/>
  <c r="AY1365" i="1"/>
  <c r="U1365" i="1"/>
  <c r="AX1365" i="1"/>
  <c r="T1365" i="1"/>
  <c r="AW1365" i="1"/>
  <c r="S1365" i="1"/>
  <c r="AV1365" i="1"/>
  <c r="R1365" i="1"/>
  <c r="AU1365" i="1"/>
  <c r="Q1365" i="1"/>
  <c r="AT1365" i="1"/>
  <c r="P1365" i="1"/>
  <c r="AS1365" i="1"/>
  <c r="O1365" i="1"/>
  <c r="AR1365" i="1"/>
  <c r="M1365" i="1"/>
  <c r="AQ1365" i="1"/>
  <c r="L1365" i="1"/>
  <c r="AP1365" i="1"/>
  <c r="AO1365" i="1"/>
  <c r="AN1365" i="1"/>
  <c r="AM1365" i="1"/>
  <c r="AK1365" i="1"/>
  <c r="AJ1365" i="1"/>
  <c r="AD1365" i="1"/>
  <c r="AX713" i="1"/>
  <c r="Z713" i="1"/>
  <c r="AW713" i="1"/>
  <c r="Y713" i="1"/>
  <c r="AV713" i="1"/>
  <c r="X713" i="1"/>
  <c r="AU713" i="1"/>
  <c r="W713" i="1"/>
  <c r="AT713" i="1"/>
  <c r="V713" i="1"/>
  <c r="AR713" i="1"/>
  <c r="T713" i="1"/>
  <c r="AQ713" i="1"/>
  <c r="S713" i="1"/>
  <c r="AP713" i="1"/>
  <c r="R713" i="1"/>
  <c r="AM713" i="1"/>
  <c r="O713" i="1"/>
  <c r="AL713" i="1"/>
  <c r="N713" i="1"/>
  <c r="AI713" i="1"/>
  <c r="K713" i="1"/>
  <c r="AD713" i="1"/>
  <c r="AC713" i="1"/>
  <c r="AB713" i="1"/>
  <c r="AA713" i="1"/>
  <c r="U713" i="1"/>
  <c r="Q713" i="1"/>
  <c r="P713" i="1"/>
  <c r="M713" i="1"/>
  <c r="L713" i="1"/>
  <c r="AY713" i="1"/>
  <c r="AS713" i="1"/>
  <c r="AO713" i="1"/>
  <c r="AN713" i="1"/>
  <c r="AK713" i="1"/>
  <c r="AJ713" i="1"/>
  <c r="AH713" i="1"/>
  <c r="AG713" i="1"/>
  <c r="AF713" i="1"/>
  <c r="AE713" i="1"/>
  <c r="AB381" i="1"/>
  <c r="AY381" i="1"/>
  <c r="AA381" i="1"/>
  <c r="AX381" i="1"/>
  <c r="Z381" i="1"/>
  <c r="AW381" i="1"/>
  <c r="Y381" i="1"/>
  <c r="AT381" i="1"/>
  <c r="V381" i="1"/>
  <c r="AN381" i="1"/>
  <c r="P381" i="1"/>
  <c r="AH381" i="1"/>
  <c r="AP381" i="1"/>
  <c r="AO381" i="1"/>
  <c r="AM381" i="1"/>
  <c r="AL381" i="1"/>
  <c r="AK381" i="1"/>
  <c r="AJ381" i="1"/>
  <c r="AI381" i="1"/>
  <c r="AG381" i="1"/>
  <c r="AF381" i="1"/>
  <c r="AE381" i="1"/>
  <c r="AD381" i="1"/>
  <c r="AC381" i="1"/>
  <c r="X381" i="1"/>
  <c r="W381" i="1"/>
  <c r="U381" i="1"/>
  <c r="T381" i="1"/>
  <c r="S381" i="1"/>
  <c r="R381" i="1"/>
  <c r="Q381" i="1"/>
  <c r="AV381" i="1"/>
  <c r="O381" i="1"/>
  <c r="AU381" i="1"/>
  <c r="N381" i="1"/>
  <c r="AS381" i="1"/>
  <c r="M381" i="1"/>
  <c r="AR381" i="1"/>
  <c r="L381" i="1"/>
  <c r="K381" i="1"/>
  <c r="AQ381" i="1"/>
  <c r="J1856" i="1"/>
  <c r="AI1361" i="1"/>
  <c r="K1361" i="1"/>
  <c r="AH1361" i="1"/>
  <c r="AG1361" i="1"/>
  <c r="AF1361" i="1"/>
  <c r="AE1361" i="1"/>
  <c r="AL1361" i="1"/>
  <c r="N1361" i="1"/>
  <c r="AC1361" i="1"/>
  <c r="AB1361" i="1"/>
  <c r="AA1361" i="1"/>
  <c r="Z1361" i="1"/>
  <c r="Y1361" i="1"/>
  <c r="X1361" i="1"/>
  <c r="W1361" i="1"/>
  <c r="V1361" i="1"/>
  <c r="AY1361" i="1"/>
  <c r="U1361" i="1"/>
  <c r="AX1361" i="1"/>
  <c r="T1361" i="1"/>
  <c r="AW1361" i="1"/>
  <c r="S1361" i="1"/>
  <c r="AV1361" i="1"/>
  <c r="R1361" i="1"/>
  <c r="AU1361" i="1"/>
  <c r="Q1361" i="1"/>
  <c r="AT1361" i="1"/>
  <c r="P1361" i="1"/>
  <c r="AS1361" i="1"/>
  <c r="O1361" i="1"/>
  <c r="AR1361" i="1"/>
  <c r="M1361" i="1"/>
  <c r="AQ1361" i="1"/>
  <c r="L1361" i="1"/>
  <c r="AP1361" i="1"/>
  <c r="AO1361" i="1"/>
  <c r="AN1361" i="1"/>
  <c r="AM1361" i="1"/>
  <c r="AK1361" i="1"/>
  <c r="AJ1361" i="1"/>
  <c r="AD1361" i="1"/>
  <c r="AN539" i="1"/>
  <c r="P539" i="1"/>
  <c r="AL539" i="1"/>
  <c r="N539" i="1"/>
  <c r="AI539" i="1"/>
  <c r="K539" i="1"/>
  <c r="AH539" i="1"/>
  <c r="AD539" i="1"/>
  <c r="AX539" i="1"/>
  <c r="Z539" i="1"/>
  <c r="AW539" i="1"/>
  <c r="Y539" i="1"/>
  <c r="AB539" i="1"/>
  <c r="AA539" i="1"/>
  <c r="X539" i="1"/>
  <c r="W539" i="1"/>
  <c r="S33" i="2" s="1"/>
  <c r="V539" i="1"/>
  <c r="U539" i="1"/>
  <c r="T539" i="1"/>
  <c r="S539" i="1"/>
  <c r="AY539" i="1"/>
  <c r="R539" i="1"/>
  <c r="AV539" i="1"/>
  <c r="Q539" i="1"/>
  <c r="AU539" i="1"/>
  <c r="O539" i="1"/>
  <c r="AT539" i="1"/>
  <c r="M539" i="1"/>
  <c r="AS539" i="1"/>
  <c r="L539" i="1"/>
  <c r="AR539" i="1"/>
  <c r="AQ539" i="1"/>
  <c r="AP539" i="1"/>
  <c r="AO539" i="1"/>
  <c r="AM539" i="1"/>
  <c r="AK539" i="1"/>
  <c r="AJ539" i="1"/>
  <c r="AG539" i="1"/>
  <c r="AF539" i="1"/>
  <c r="AE539" i="1"/>
  <c r="AC539" i="1"/>
  <c r="AP478" i="1"/>
  <c r="R478" i="1"/>
  <c r="AN478" i="1"/>
  <c r="P478" i="1"/>
  <c r="AK478" i="1"/>
  <c r="M478" i="1"/>
  <c r="AJ478" i="1"/>
  <c r="L478" i="1"/>
  <c r="AF478" i="1"/>
  <c r="AB478" i="1"/>
  <c r="AY478" i="1"/>
  <c r="AA478" i="1"/>
  <c r="AD478" i="1"/>
  <c r="AC478" i="1"/>
  <c r="Z478" i="1"/>
  <c r="Y478" i="1"/>
  <c r="X478" i="1"/>
  <c r="W478" i="1"/>
  <c r="V478" i="1"/>
  <c r="AW478" i="1"/>
  <c r="Q478" i="1"/>
  <c r="AV478" i="1"/>
  <c r="O478" i="1"/>
  <c r="AT478" i="1"/>
  <c r="K478" i="1"/>
  <c r="AX478" i="1"/>
  <c r="AU478" i="1"/>
  <c r="AS478" i="1"/>
  <c r="AR478" i="1"/>
  <c r="AQ478" i="1"/>
  <c r="AO478" i="1"/>
  <c r="AM478" i="1"/>
  <c r="AL478" i="1"/>
  <c r="AI478" i="1"/>
  <c r="AH478" i="1"/>
  <c r="AG478" i="1"/>
  <c r="AE478" i="1"/>
  <c r="U478" i="1"/>
  <c r="T478" i="1"/>
  <c r="S478" i="1"/>
  <c r="N478" i="1"/>
  <c r="AP1973" i="1"/>
  <c r="R1973" i="1"/>
  <c r="AN1973" i="1"/>
  <c r="O1973" i="1"/>
  <c r="AM1973" i="1"/>
  <c r="N1973" i="1"/>
  <c r="AJ1973" i="1"/>
  <c r="K1973" i="1"/>
  <c r="AF1973" i="1"/>
  <c r="AE1973" i="1"/>
  <c r="AD1973" i="1"/>
  <c r="AC1973" i="1"/>
  <c r="Y1973" i="1"/>
  <c r="X1973" i="1"/>
  <c r="W1973" i="1"/>
  <c r="V1973" i="1"/>
  <c r="U1973" i="1"/>
  <c r="AT1973" i="1"/>
  <c r="AS1973" i="1"/>
  <c r="AR1973" i="1"/>
  <c r="AQ1973" i="1"/>
  <c r="AO1973" i="1"/>
  <c r="AV1973" i="1"/>
  <c r="AX1973" i="1"/>
  <c r="AW1973" i="1"/>
  <c r="AI1973" i="1"/>
  <c r="T1973" i="1"/>
  <c r="AY1973" i="1"/>
  <c r="AU1973" i="1"/>
  <c r="AL1973" i="1"/>
  <c r="AH1973" i="1"/>
  <c r="Q1973" i="1"/>
  <c r="P1973" i="1"/>
  <c r="M1973" i="1"/>
  <c r="L1973" i="1"/>
  <c r="AK1973" i="1"/>
  <c r="AG1973" i="1"/>
  <c r="AB1973" i="1"/>
  <c r="AA1973" i="1"/>
  <c r="Z1973" i="1"/>
  <c r="S1973" i="1"/>
  <c r="AP1975" i="1"/>
  <c r="R1975" i="1"/>
  <c r="AS1975" i="1"/>
  <c r="T1975" i="1"/>
  <c r="AR1975" i="1"/>
  <c r="S1975" i="1"/>
  <c r="AN1975" i="1"/>
  <c r="O1975" i="1"/>
  <c r="X1975" i="1"/>
  <c r="AY1975" i="1"/>
  <c r="W1975" i="1"/>
  <c r="AX1975" i="1"/>
  <c r="V1975" i="1"/>
  <c r="AW1975" i="1"/>
  <c r="U1975" i="1"/>
  <c r="AG1975" i="1"/>
  <c r="AF1975" i="1"/>
  <c r="AE1975" i="1"/>
  <c r="AD1975" i="1"/>
  <c r="AC1975" i="1"/>
  <c r="AH1975" i="1"/>
  <c r="AB1975" i="1"/>
  <c r="AA1975" i="1"/>
  <c r="Z1975" i="1"/>
  <c r="Y1975" i="1"/>
  <c r="Q1975" i="1"/>
  <c r="AJ1975" i="1"/>
  <c r="AQ1975" i="1"/>
  <c r="N1975" i="1"/>
  <c r="M1975" i="1"/>
  <c r="L1975" i="1"/>
  <c r="K1975" i="1"/>
  <c r="AU1975" i="1"/>
  <c r="AM1975" i="1"/>
  <c r="P1975" i="1"/>
  <c r="AV1975" i="1"/>
  <c r="AT1975" i="1"/>
  <c r="AO1975" i="1"/>
  <c r="AI1975" i="1"/>
  <c r="AK1975" i="1"/>
  <c r="AL1975" i="1"/>
  <c r="AM1724" i="1"/>
  <c r="O1724" i="1"/>
  <c r="AK1724" i="1"/>
  <c r="L1724" i="1"/>
  <c r="AI1724" i="1"/>
  <c r="AD1724" i="1"/>
  <c r="AA1724" i="1"/>
  <c r="AQ1724" i="1"/>
  <c r="M1724" i="1"/>
  <c r="AP1724" i="1"/>
  <c r="K1724" i="1"/>
  <c r="AO1724" i="1"/>
  <c r="AN1724" i="1"/>
  <c r="AL1724" i="1"/>
  <c r="AJ1724" i="1"/>
  <c r="AH1724" i="1"/>
  <c r="AG1724" i="1"/>
  <c r="AF1724" i="1"/>
  <c r="AE1724" i="1"/>
  <c r="AC1724" i="1"/>
  <c r="AB1724" i="1"/>
  <c r="Z1724" i="1"/>
  <c r="Y1724" i="1"/>
  <c r="X1724" i="1"/>
  <c r="W1724" i="1"/>
  <c r="AY1724" i="1"/>
  <c r="V1724" i="1"/>
  <c r="AX1724" i="1"/>
  <c r="U1724" i="1"/>
  <c r="AW1724" i="1"/>
  <c r="T1724" i="1"/>
  <c r="AV1724" i="1"/>
  <c r="S1724" i="1"/>
  <c r="AU1724" i="1"/>
  <c r="R1724" i="1"/>
  <c r="AT1724" i="1"/>
  <c r="Q1724" i="1"/>
  <c r="AS1724" i="1"/>
  <c r="P1724" i="1"/>
  <c r="AR1724" i="1"/>
  <c r="N1724" i="1"/>
  <c r="AM1699" i="1"/>
  <c r="O1699" i="1"/>
  <c r="AL1699" i="1"/>
  <c r="N1699" i="1"/>
  <c r="AK1699" i="1"/>
  <c r="M1699" i="1"/>
  <c r="AJ1699" i="1"/>
  <c r="L1699" i="1"/>
  <c r="AI1699" i="1"/>
  <c r="K1699" i="1"/>
  <c r="AH1699" i="1"/>
  <c r="AG1699" i="1"/>
  <c r="AF1699" i="1"/>
  <c r="AO1699" i="1"/>
  <c r="Q1699" i="1"/>
  <c r="AS1699" i="1"/>
  <c r="AR1699" i="1"/>
  <c r="AQ1699" i="1"/>
  <c r="AP1699" i="1"/>
  <c r="AN1699" i="1"/>
  <c r="AE1699" i="1"/>
  <c r="AD1699" i="1"/>
  <c r="AC1699" i="1"/>
  <c r="AB1699" i="1"/>
  <c r="AA1699" i="1"/>
  <c r="Z1699" i="1"/>
  <c r="Y1699" i="1"/>
  <c r="X1699" i="1"/>
  <c r="W1699" i="1"/>
  <c r="V1699" i="1"/>
  <c r="U1699" i="1"/>
  <c r="T1699" i="1"/>
  <c r="S1699" i="1"/>
  <c r="AY1699" i="1"/>
  <c r="R1699" i="1"/>
  <c r="AX1699" i="1"/>
  <c r="P1699" i="1"/>
  <c r="AW1699" i="1"/>
  <c r="AV1699" i="1"/>
  <c r="AU1699" i="1"/>
  <c r="AT1699" i="1"/>
  <c r="J1381" i="1"/>
  <c r="AP1983" i="1"/>
  <c r="R1983" i="1"/>
  <c r="AO1983" i="1"/>
  <c r="Q1983" i="1"/>
  <c r="AK1983" i="1"/>
  <c r="K1983" i="1"/>
  <c r="AJ1983" i="1"/>
  <c r="AG1983" i="1"/>
  <c r="AL1983" i="1"/>
  <c r="AI1983" i="1"/>
  <c r="AH1983" i="1"/>
  <c r="AF1983" i="1"/>
  <c r="AE1983" i="1"/>
  <c r="Y1983" i="1"/>
  <c r="X1983" i="1"/>
  <c r="W1983" i="1"/>
  <c r="V1983" i="1"/>
  <c r="U1983" i="1"/>
  <c r="AC1983" i="1"/>
  <c r="AB1983" i="1"/>
  <c r="AA1983" i="1"/>
  <c r="Z1983" i="1"/>
  <c r="T1983" i="1"/>
  <c r="S1983" i="1"/>
  <c r="AM1983" i="1"/>
  <c r="AN1983" i="1"/>
  <c r="AD1983" i="1"/>
  <c r="M1983" i="1"/>
  <c r="AX1983" i="1"/>
  <c r="AY1983" i="1"/>
  <c r="AW1983" i="1"/>
  <c r="AV1983" i="1"/>
  <c r="AU1983" i="1"/>
  <c r="AS1983" i="1"/>
  <c r="L1983" i="1"/>
  <c r="AT1983" i="1"/>
  <c r="O1983" i="1"/>
  <c r="N1983" i="1"/>
  <c r="AQ1983" i="1"/>
  <c r="P1983" i="1"/>
  <c r="AR1983" i="1"/>
  <c r="AP2003" i="1"/>
  <c r="R2003" i="1"/>
  <c r="AO2003" i="1"/>
  <c r="Q2003" i="1"/>
  <c r="AU2003" i="1"/>
  <c r="U2003" i="1"/>
  <c r="AT2003" i="1"/>
  <c r="T2003" i="1"/>
  <c r="AS2003" i="1"/>
  <c r="S2003" i="1"/>
  <c r="AQ2003" i="1"/>
  <c r="O2003" i="1"/>
  <c r="AL2003" i="1"/>
  <c r="AK2003" i="1"/>
  <c r="AJ2003" i="1"/>
  <c r="AI2003" i="1"/>
  <c r="AH2003" i="1"/>
  <c r="W2003" i="1"/>
  <c r="V2003" i="1"/>
  <c r="P2003" i="1"/>
  <c r="N2003" i="1"/>
  <c r="M2003" i="1"/>
  <c r="AF2003" i="1"/>
  <c r="AE2003" i="1"/>
  <c r="AD2003" i="1"/>
  <c r="AC2003" i="1"/>
  <c r="AB2003" i="1"/>
  <c r="AA2003" i="1"/>
  <c r="AM2003" i="1"/>
  <c r="Z2003" i="1"/>
  <c r="Y2003" i="1"/>
  <c r="AR2003" i="1"/>
  <c r="X2003" i="1"/>
  <c r="AN2003" i="1"/>
  <c r="L2003" i="1"/>
  <c r="K2003" i="1"/>
  <c r="AY2003" i="1"/>
  <c r="AX2003" i="1"/>
  <c r="AW2003" i="1"/>
  <c r="AV2003" i="1"/>
  <c r="AG2003" i="1"/>
  <c r="AM1841" i="1"/>
  <c r="O1841" i="1"/>
  <c r="AL1841" i="1"/>
  <c r="N1841" i="1"/>
  <c r="AF1841" i="1"/>
  <c r="AI1841" i="1"/>
  <c r="AE1841" i="1"/>
  <c r="AK1841" i="1"/>
  <c r="AR1841" i="1"/>
  <c r="L1841" i="1"/>
  <c r="AN1841" i="1"/>
  <c r="AY1841" i="1"/>
  <c r="S1841" i="1"/>
  <c r="AX1841" i="1"/>
  <c r="R1841" i="1"/>
  <c r="AW1841" i="1"/>
  <c r="Q1841" i="1"/>
  <c r="AV1841" i="1"/>
  <c r="P1841" i="1"/>
  <c r="AT1841" i="1"/>
  <c r="K1841" i="1"/>
  <c r="AS1841" i="1"/>
  <c r="AG1841" i="1"/>
  <c r="AA1841" i="1"/>
  <c r="Z1841" i="1"/>
  <c r="AU1841" i="1"/>
  <c r="AQ1841" i="1"/>
  <c r="AO1841" i="1"/>
  <c r="AJ1841" i="1"/>
  <c r="AH1841" i="1"/>
  <c r="AB1841" i="1"/>
  <c r="Y1841" i="1"/>
  <c r="W1841" i="1"/>
  <c r="V1841" i="1"/>
  <c r="T1841" i="1"/>
  <c r="AP1841" i="1"/>
  <c r="AD1841" i="1"/>
  <c r="AC1841" i="1"/>
  <c r="X1841" i="1"/>
  <c r="U1841" i="1"/>
  <c r="M1841" i="1"/>
  <c r="T127" i="2"/>
  <c r="AN127" i="2"/>
  <c r="J1853" i="1"/>
  <c r="Z9" i="2" s="1"/>
  <c r="D325" i="2"/>
  <c r="E325" i="2" s="1"/>
  <c r="J1701" i="1"/>
  <c r="AT61" i="2"/>
  <c r="J1604" i="1"/>
  <c r="AW1550" i="1"/>
  <c r="Y1550" i="1"/>
  <c r="AV1550" i="1"/>
  <c r="X1550" i="1"/>
  <c r="AU1550" i="1"/>
  <c r="W1550" i="1"/>
  <c r="AT1550" i="1"/>
  <c r="V1550" i="1"/>
  <c r="AS1550" i="1"/>
  <c r="U1550" i="1"/>
  <c r="AR1550" i="1"/>
  <c r="T1550" i="1"/>
  <c r="AY1550" i="1"/>
  <c r="AA1550" i="1"/>
  <c r="O1550" i="1"/>
  <c r="N1550" i="1"/>
  <c r="AX1550" i="1"/>
  <c r="M1550" i="1"/>
  <c r="AQ1550" i="1"/>
  <c r="L1550" i="1"/>
  <c r="AP1550" i="1"/>
  <c r="K1550" i="1"/>
  <c r="AN1550" i="1"/>
  <c r="AL1550" i="1"/>
  <c r="AK1550" i="1"/>
  <c r="AJ1550" i="1"/>
  <c r="AI1550" i="1"/>
  <c r="AH1550" i="1"/>
  <c r="AG1550" i="1"/>
  <c r="AF1550" i="1"/>
  <c r="AD1550" i="1"/>
  <c r="AB1550" i="1"/>
  <c r="Z1550" i="1"/>
  <c r="S1550" i="1"/>
  <c r="R1550" i="1"/>
  <c r="Q1550" i="1"/>
  <c r="P1550" i="1"/>
  <c r="AO1550" i="1"/>
  <c r="AM1550" i="1"/>
  <c r="AE1550" i="1"/>
  <c r="AC1550" i="1"/>
  <c r="AI1489" i="1"/>
  <c r="K1489" i="1"/>
  <c r="AH1489" i="1"/>
  <c r="AG1489" i="1"/>
  <c r="AF1489" i="1"/>
  <c r="AB1489" i="1"/>
  <c r="AQ1489" i="1"/>
  <c r="N1489" i="1"/>
  <c r="AP1489" i="1"/>
  <c r="M1489" i="1"/>
  <c r="AO1489" i="1"/>
  <c r="L1489" i="1"/>
  <c r="AN1489" i="1"/>
  <c r="AM1489" i="1"/>
  <c r="AL1489" i="1"/>
  <c r="AK1489" i="1"/>
  <c r="AJ1489" i="1"/>
  <c r="AE1489" i="1"/>
  <c r="AD1489" i="1"/>
  <c r="AC1489" i="1"/>
  <c r="Z1489" i="1"/>
  <c r="Y1489" i="1"/>
  <c r="AX1489" i="1"/>
  <c r="U1489" i="1"/>
  <c r="AW1489" i="1"/>
  <c r="T1489" i="1"/>
  <c r="AV1489" i="1"/>
  <c r="S1489" i="1"/>
  <c r="O1489" i="1"/>
  <c r="AY1489" i="1"/>
  <c r="AU1489" i="1"/>
  <c r="AT1489" i="1"/>
  <c r="AS1489" i="1"/>
  <c r="AR1489" i="1"/>
  <c r="AA1489" i="1"/>
  <c r="X1489" i="1"/>
  <c r="W1489" i="1"/>
  <c r="V1489" i="1"/>
  <c r="R1489" i="1"/>
  <c r="Q1489" i="1"/>
  <c r="P1489" i="1"/>
  <c r="J1543" i="1"/>
  <c r="T46" i="2" s="1"/>
  <c r="J1515" i="1"/>
  <c r="AS1497" i="1"/>
  <c r="U1497" i="1"/>
  <c r="AR1497" i="1"/>
  <c r="S1497" i="1"/>
  <c r="AQ1497" i="1"/>
  <c r="R1497" i="1"/>
  <c r="AP1497" i="1"/>
  <c r="Q1497" i="1"/>
  <c r="AO1497" i="1"/>
  <c r="P1497" i="1"/>
  <c r="AK1497" i="1"/>
  <c r="L1497" i="1"/>
  <c r="AV1497" i="1"/>
  <c r="W1497" i="1"/>
  <c r="AI1497" i="1"/>
  <c r="AH1497" i="1"/>
  <c r="AG1497" i="1"/>
  <c r="AF1497" i="1"/>
  <c r="AE1497" i="1"/>
  <c r="AD1497" i="1"/>
  <c r="AC1497" i="1"/>
  <c r="AB1497" i="1"/>
  <c r="AA1497" i="1"/>
  <c r="Z1497" i="1"/>
  <c r="Y1497" i="1"/>
  <c r="V1497" i="1"/>
  <c r="T1497" i="1"/>
  <c r="O1497" i="1"/>
  <c r="AX1497" i="1"/>
  <c r="M1497" i="1"/>
  <c r="AW1497" i="1"/>
  <c r="K1497" i="1"/>
  <c r="AU1497" i="1"/>
  <c r="AT1497" i="1"/>
  <c r="AM1497" i="1"/>
  <c r="AL1497" i="1"/>
  <c r="AY1497" i="1"/>
  <c r="AN1497" i="1"/>
  <c r="AJ1497" i="1"/>
  <c r="X1497" i="1"/>
  <c r="N1497" i="1"/>
  <c r="AN1433" i="1"/>
  <c r="P1433" i="1"/>
  <c r="AM1433" i="1"/>
  <c r="O1433" i="1"/>
  <c r="AL1433" i="1"/>
  <c r="N1433" i="1"/>
  <c r="AK1433" i="1"/>
  <c r="M1433" i="1"/>
  <c r="AH1433" i="1"/>
  <c r="AF1433" i="1"/>
  <c r="AX1433" i="1"/>
  <c r="T1433" i="1"/>
  <c r="AW1433" i="1"/>
  <c r="S1433" i="1"/>
  <c r="AV1433" i="1"/>
  <c r="R1433" i="1"/>
  <c r="AT1433" i="1"/>
  <c r="L1433" i="1"/>
  <c r="AP1433" i="1"/>
  <c r="W1433" i="1"/>
  <c r="AE1433" i="1"/>
  <c r="AD1433" i="1"/>
  <c r="AC1433" i="1"/>
  <c r="AB1433" i="1"/>
  <c r="AA1433" i="1"/>
  <c r="Z1433" i="1"/>
  <c r="Y1433" i="1"/>
  <c r="X1433" i="1"/>
  <c r="V1433" i="1"/>
  <c r="U1433" i="1"/>
  <c r="Q1433" i="1"/>
  <c r="K1433" i="1"/>
  <c r="AY1433" i="1"/>
  <c r="AU1433" i="1"/>
  <c r="AS1433" i="1"/>
  <c r="AR1433" i="1"/>
  <c r="AQ1433" i="1"/>
  <c r="AO1433" i="1"/>
  <c r="AJ1433" i="1"/>
  <c r="AI1433" i="1"/>
  <c r="AG1433" i="1"/>
  <c r="J1366" i="1"/>
  <c r="J1350" i="1"/>
  <c r="J1316" i="1"/>
  <c r="AK1400" i="1"/>
  <c r="M1400" i="1"/>
  <c r="AX1400" i="1"/>
  <c r="Y1400" i="1"/>
  <c r="AW1400" i="1"/>
  <c r="X1400" i="1"/>
  <c r="AV1400" i="1"/>
  <c r="W1400" i="1"/>
  <c r="AU1400" i="1"/>
  <c r="V1400" i="1"/>
  <c r="AT1400" i="1"/>
  <c r="U1400" i="1"/>
  <c r="AS1400" i="1"/>
  <c r="T1400" i="1"/>
  <c r="AR1400" i="1"/>
  <c r="S1400" i="1"/>
  <c r="AQ1400" i="1"/>
  <c r="R1400" i="1"/>
  <c r="AP1400" i="1"/>
  <c r="Q1400" i="1"/>
  <c r="AO1400" i="1"/>
  <c r="P1400" i="1"/>
  <c r="AN1400" i="1"/>
  <c r="O1400" i="1"/>
  <c r="AM1400" i="1"/>
  <c r="N1400" i="1"/>
  <c r="AL1400" i="1"/>
  <c r="L1400" i="1"/>
  <c r="AJ1400" i="1"/>
  <c r="K1400" i="1"/>
  <c r="AI1400" i="1"/>
  <c r="AH1400" i="1"/>
  <c r="AG1400" i="1"/>
  <c r="AF1400" i="1"/>
  <c r="AE1400" i="1"/>
  <c r="AD1400" i="1"/>
  <c r="AC1400" i="1"/>
  <c r="AB1400" i="1"/>
  <c r="AY1400" i="1"/>
  <c r="AA1400" i="1"/>
  <c r="Z1400" i="1"/>
  <c r="J1367" i="1"/>
  <c r="J1351" i="1"/>
  <c r="J1315" i="1"/>
  <c r="J1273" i="1"/>
  <c r="J1195" i="1"/>
  <c r="AE6" i="2" s="1"/>
  <c r="J1159" i="1"/>
  <c r="AI1130" i="1"/>
  <c r="K1130" i="1"/>
  <c r="AH1130" i="1"/>
  <c r="AF1130" i="1"/>
  <c r="AD1130" i="1"/>
  <c r="AB1130" i="1"/>
  <c r="AW1130" i="1"/>
  <c r="Y1130" i="1"/>
  <c r="AK1130" i="1"/>
  <c r="M1130" i="1"/>
  <c r="AT1130" i="1"/>
  <c r="O1130" i="1"/>
  <c r="AS1130" i="1"/>
  <c r="N1130" i="1"/>
  <c r="AR1130" i="1"/>
  <c r="L1130" i="1"/>
  <c r="AQ1130" i="1"/>
  <c r="AP1130" i="1"/>
  <c r="AO1130" i="1"/>
  <c r="AN1130" i="1"/>
  <c r="AM1130" i="1"/>
  <c r="AL1130" i="1"/>
  <c r="AJ1130" i="1"/>
  <c r="AG1130" i="1"/>
  <c r="AE1130" i="1"/>
  <c r="AC1130" i="1"/>
  <c r="AA1130" i="1"/>
  <c r="Z1130" i="1"/>
  <c r="X1130" i="1"/>
  <c r="W1130" i="1"/>
  <c r="V1130" i="1"/>
  <c r="T1130" i="1"/>
  <c r="AY1130" i="1"/>
  <c r="S1130" i="1"/>
  <c r="AV1130" i="1"/>
  <c r="Q1130" i="1"/>
  <c r="AX1130" i="1"/>
  <c r="AU1130" i="1"/>
  <c r="U1130" i="1"/>
  <c r="R1130" i="1"/>
  <c r="P1130" i="1"/>
  <c r="AI1146" i="1"/>
  <c r="K1146" i="1"/>
  <c r="AH1146" i="1"/>
  <c r="AF1146" i="1"/>
  <c r="AE1146" i="1"/>
  <c r="AD1146" i="1"/>
  <c r="AB1146" i="1"/>
  <c r="AW1146" i="1"/>
  <c r="Y1146" i="1"/>
  <c r="AK1146" i="1"/>
  <c r="M1146" i="1"/>
  <c r="S1146" i="1"/>
  <c r="AY1146" i="1"/>
  <c r="R1146" i="1"/>
  <c r="AX1146" i="1"/>
  <c r="Q1146" i="1"/>
  <c r="AV1146" i="1"/>
  <c r="P1146" i="1"/>
  <c r="AU1146" i="1"/>
  <c r="O1146" i="1"/>
  <c r="AT1146" i="1"/>
  <c r="N1146" i="1"/>
  <c r="AS1146" i="1"/>
  <c r="L1146" i="1"/>
  <c r="AR1146" i="1"/>
  <c r="AQ1146" i="1"/>
  <c r="AP1146" i="1"/>
  <c r="AO1146" i="1"/>
  <c r="AN1146" i="1"/>
  <c r="AM1146" i="1"/>
  <c r="AL1146" i="1"/>
  <c r="AJ1146" i="1"/>
  <c r="AG1146" i="1"/>
  <c r="AC1146" i="1"/>
  <c r="AA1146" i="1"/>
  <c r="Z1146" i="1"/>
  <c r="X1146" i="1"/>
  <c r="W1146" i="1"/>
  <c r="V1146" i="1"/>
  <c r="U1146" i="1"/>
  <c r="T1146" i="1"/>
  <c r="AW1197" i="1"/>
  <c r="Y1197" i="1"/>
  <c r="AV1197" i="1"/>
  <c r="X1197" i="1"/>
  <c r="AU1197" i="1"/>
  <c r="W1197" i="1"/>
  <c r="AS1197" i="1"/>
  <c r="U1197" i="1"/>
  <c r="AN1197" i="1"/>
  <c r="P1197" i="1"/>
  <c r="AO1197" i="1"/>
  <c r="K1197" i="1"/>
  <c r="AM1197" i="1"/>
  <c r="AL1197" i="1"/>
  <c r="AK1197" i="1"/>
  <c r="AJ1197" i="1"/>
  <c r="AI1197" i="1"/>
  <c r="AH1197" i="1"/>
  <c r="AG1197" i="1"/>
  <c r="AF1197" i="1"/>
  <c r="AE1197" i="1"/>
  <c r="AD1197" i="1"/>
  <c r="AC1197" i="1"/>
  <c r="AB1197" i="1"/>
  <c r="AA1197" i="1"/>
  <c r="Z1197" i="1"/>
  <c r="V1197" i="1"/>
  <c r="T1197" i="1"/>
  <c r="S1197" i="1"/>
  <c r="AY1197" i="1"/>
  <c r="R1197" i="1"/>
  <c r="AX1197" i="1"/>
  <c r="Q1197" i="1"/>
  <c r="AT1197" i="1"/>
  <c r="O1197" i="1"/>
  <c r="AR1197" i="1"/>
  <c r="N1197" i="1"/>
  <c r="AQ1197" i="1"/>
  <c r="M1197" i="1"/>
  <c r="AP1197" i="1"/>
  <c r="L1197" i="1"/>
  <c r="AH1051" i="1"/>
  <c r="AU1051" i="1"/>
  <c r="V1051" i="1"/>
  <c r="AT1051" i="1"/>
  <c r="U1051" i="1"/>
  <c r="AR1051" i="1"/>
  <c r="S1051" i="1"/>
  <c r="AQ1051" i="1"/>
  <c r="R1051" i="1"/>
  <c r="AN1051" i="1"/>
  <c r="O1051" i="1"/>
  <c r="AM1051" i="1"/>
  <c r="N1051" i="1"/>
  <c r="AJ1051" i="1"/>
  <c r="K1051" i="1"/>
  <c r="W1051" i="1"/>
  <c r="T1051" i="1"/>
  <c r="Q1051" i="1"/>
  <c r="P1051" i="1"/>
  <c r="AY1051" i="1"/>
  <c r="M1051" i="1"/>
  <c r="AX1051" i="1"/>
  <c r="L1051" i="1"/>
  <c r="AW1051" i="1"/>
  <c r="AV1051" i="1"/>
  <c r="AS1051" i="1"/>
  <c r="AP1051" i="1"/>
  <c r="AO1051" i="1"/>
  <c r="AL1051" i="1"/>
  <c r="AK1051" i="1"/>
  <c r="AI1051" i="1"/>
  <c r="AG1051" i="1"/>
  <c r="AF1051" i="1"/>
  <c r="AE1051" i="1"/>
  <c r="AD1051" i="1"/>
  <c r="AB1051" i="1"/>
  <c r="Y1051" i="1"/>
  <c r="AC1051" i="1"/>
  <c r="AA1051" i="1"/>
  <c r="Z1051" i="1"/>
  <c r="X1051" i="1"/>
  <c r="AI1113" i="1"/>
  <c r="K1113" i="1"/>
  <c r="AH1113" i="1"/>
  <c r="AF1113" i="1"/>
  <c r="AD1113" i="1"/>
  <c r="AB1113" i="1"/>
  <c r="AW1113" i="1"/>
  <c r="Y1113" i="1"/>
  <c r="AK1113" i="1"/>
  <c r="M1113" i="1"/>
  <c r="AC1113" i="1"/>
  <c r="AA1113" i="1"/>
  <c r="Z1113" i="1"/>
  <c r="X1113" i="1"/>
  <c r="W1113" i="1"/>
  <c r="V1113" i="1"/>
  <c r="T1113" i="1"/>
  <c r="AY1113" i="1"/>
  <c r="S1113" i="1"/>
  <c r="AX1113" i="1"/>
  <c r="R1113" i="1"/>
  <c r="AV1113" i="1"/>
  <c r="Q1113" i="1"/>
  <c r="AU1113" i="1"/>
  <c r="P1113" i="1"/>
  <c r="AT1113" i="1"/>
  <c r="O1113" i="1"/>
  <c r="AS1113" i="1"/>
  <c r="N1113" i="1"/>
  <c r="AR1113" i="1"/>
  <c r="L1113" i="1"/>
  <c r="AM1113" i="1"/>
  <c r="AQ1113" i="1"/>
  <c r="AP1113" i="1"/>
  <c r="AO1113" i="1"/>
  <c r="AN1113" i="1"/>
  <c r="AL1113" i="1"/>
  <c r="AJ1113" i="1"/>
  <c r="AG1113" i="1"/>
  <c r="AE1113" i="1"/>
  <c r="U1113" i="1"/>
  <c r="AI1101" i="1"/>
  <c r="K1101" i="1"/>
  <c r="AH1101" i="1"/>
  <c r="AF1101" i="1"/>
  <c r="AD1101" i="1"/>
  <c r="AB1101" i="1"/>
  <c r="AW1101" i="1"/>
  <c r="Y1101" i="1"/>
  <c r="AK1101" i="1"/>
  <c r="M1101" i="1"/>
  <c r="AC1101" i="1"/>
  <c r="AA1101" i="1"/>
  <c r="Z1101" i="1"/>
  <c r="X1101" i="1"/>
  <c r="W1101" i="1"/>
  <c r="V1101" i="1"/>
  <c r="T1101" i="1"/>
  <c r="AY1101" i="1"/>
  <c r="S1101" i="1"/>
  <c r="AX1101" i="1"/>
  <c r="R1101" i="1"/>
  <c r="AU1101" i="1"/>
  <c r="P1101" i="1"/>
  <c r="AS1101" i="1"/>
  <c r="N1101" i="1"/>
  <c r="AV1101" i="1"/>
  <c r="AT1101" i="1"/>
  <c r="AR1101" i="1"/>
  <c r="AQ1101" i="1"/>
  <c r="AP1101" i="1"/>
  <c r="AO1101" i="1"/>
  <c r="AN1101" i="1"/>
  <c r="AM1101" i="1"/>
  <c r="AL1101" i="1"/>
  <c r="AJ1101" i="1"/>
  <c r="AG1101" i="1"/>
  <c r="AE1101" i="1"/>
  <c r="AA5" i="2" s="1"/>
  <c r="U1101" i="1"/>
  <c r="Q1101" i="1"/>
  <c r="O1101" i="1"/>
  <c r="L1101" i="1"/>
  <c r="AR1008" i="1"/>
  <c r="T1008" i="1"/>
  <c r="AP1008" i="1"/>
  <c r="R1008" i="1"/>
  <c r="AL1008" i="1"/>
  <c r="N1008" i="1"/>
  <c r="Y1008" i="1"/>
  <c r="AV1008" i="1"/>
  <c r="U1008" i="1"/>
  <c r="AU1008" i="1"/>
  <c r="S1008" i="1"/>
  <c r="AQ1008" i="1"/>
  <c r="O1008" i="1"/>
  <c r="AO1008" i="1"/>
  <c r="M1008" i="1"/>
  <c r="AM1008" i="1"/>
  <c r="K1008" i="1"/>
  <c r="AK1008" i="1"/>
  <c r="AC1008" i="1"/>
  <c r="AB1008" i="1"/>
  <c r="AA1008" i="1"/>
  <c r="Z1008" i="1"/>
  <c r="X1008" i="1"/>
  <c r="W1008" i="1"/>
  <c r="V1008" i="1"/>
  <c r="Q1008" i="1"/>
  <c r="P1008" i="1"/>
  <c r="L1008" i="1"/>
  <c r="AY1008" i="1"/>
  <c r="AX1008" i="1"/>
  <c r="AW1008" i="1"/>
  <c r="AT1008" i="1"/>
  <c r="AS1008" i="1"/>
  <c r="AN1008" i="1"/>
  <c r="AJ1008" i="1"/>
  <c r="AI1008" i="1"/>
  <c r="AH1008" i="1"/>
  <c r="AG1008" i="1"/>
  <c r="AF1008" i="1"/>
  <c r="AE1008" i="1"/>
  <c r="AD1008" i="1"/>
  <c r="AX973" i="1"/>
  <c r="Z973" i="1"/>
  <c r="AT973" i="1"/>
  <c r="V973" i="1"/>
  <c r="AM973" i="1"/>
  <c r="O973" i="1"/>
  <c r="AB973" i="1"/>
  <c r="Y973" i="1"/>
  <c r="X973" i="1"/>
  <c r="AY973" i="1"/>
  <c r="W973" i="1"/>
  <c r="AW973" i="1"/>
  <c r="U973" i="1"/>
  <c r="AV973" i="1"/>
  <c r="T973" i="1"/>
  <c r="AU973" i="1"/>
  <c r="S973" i="1"/>
  <c r="AS973" i="1"/>
  <c r="R973" i="1"/>
  <c r="AR973" i="1"/>
  <c r="Q973" i="1"/>
  <c r="AQ973" i="1"/>
  <c r="P973" i="1"/>
  <c r="AP973" i="1"/>
  <c r="N973" i="1"/>
  <c r="AO973" i="1"/>
  <c r="M973" i="1"/>
  <c r="AN973" i="1"/>
  <c r="L973" i="1"/>
  <c r="AJ973" i="1"/>
  <c r="AI973" i="1"/>
  <c r="AH973" i="1"/>
  <c r="AG973" i="1"/>
  <c r="AF973" i="1"/>
  <c r="AE973" i="1"/>
  <c r="AC973" i="1"/>
  <c r="AA973" i="1"/>
  <c r="K973" i="1"/>
  <c r="AL973" i="1"/>
  <c r="AK973" i="1"/>
  <c r="AD973" i="1"/>
  <c r="J1033" i="1"/>
  <c r="AK22" i="2" s="1"/>
  <c r="J929" i="1"/>
  <c r="J944" i="1"/>
  <c r="AV874" i="1"/>
  <c r="X874" i="1"/>
  <c r="AJ874" i="1"/>
  <c r="AX874" i="1"/>
  <c r="W874" i="1"/>
  <c r="AW874" i="1"/>
  <c r="V874" i="1"/>
  <c r="AU874" i="1"/>
  <c r="U874" i="1"/>
  <c r="AT874" i="1"/>
  <c r="T874" i="1"/>
  <c r="AS874" i="1"/>
  <c r="S874" i="1"/>
  <c r="AR874" i="1"/>
  <c r="R874" i="1"/>
  <c r="AP874" i="1"/>
  <c r="P874" i="1"/>
  <c r="AO874" i="1"/>
  <c r="O874" i="1"/>
  <c r="AN874" i="1"/>
  <c r="N874" i="1"/>
  <c r="AM874" i="1"/>
  <c r="M874" i="1"/>
  <c r="AK874" i="1"/>
  <c r="K874" i="1"/>
  <c r="AI874" i="1"/>
  <c r="AH874" i="1"/>
  <c r="AF874" i="1"/>
  <c r="AE874" i="1"/>
  <c r="Y874" i="1"/>
  <c r="Q874" i="1"/>
  <c r="L874" i="1"/>
  <c r="AY874" i="1"/>
  <c r="AQ874" i="1"/>
  <c r="AL874" i="1"/>
  <c r="AG874" i="1"/>
  <c r="AD874" i="1"/>
  <c r="AC874" i="1"/>
  <c r="AB874" i="1"/>
  <c r="AA874" i="1"/>
  <c r="Z874" i="1"/>
  <c r="AV769" i="1"/>
  <c r="X769" i="1"/>
  <c r="AT769" i="1"/>
  <c r="V769" i="1"/>
  <c r="AS769" i="1"/>
  <c r="U769" i="1"/>
  <c r="AR769" i="1"/>
  <c r="Q769" i="1"/>
  <c r="AQ769" i="1"/>
  <c r="P769" i="1"/>
  <c r="AO769" i="1"/>
  <c r="N769" i="1"/>
  <c r="AN769" i="1"/>
  <c r="M769" i="1"/>
  <c r="AK769" i="1"/>
  <c r="AF769" i="1"/>
  <c r="AA769" i="1"/>
  <c r="AY769" i="1"/>
  <c r="AX769" i="1"/>
  <c r="AW769" i="1"/>
  <c r="AU769" i="1"/>
  <c r="AP769" i="1"/>
  <c r="AM769" i="1"/>
  <c r="AL769" i="1"/>
  <c r="AJ769" i="1"/>
  <c r="AI769" i="1"/>
  <c r="AH769" i="1"/>
  <c r="AG769" i="1"/>
  <c r="AE769" i="1"/>
  <c r="AD769" i="1"/>
  <c r="AB769" i="1"/>
  <c r="Z769" i="1"/>
  <c r="Y769" i="1"/>
  <c r="T769" i="1"/>
  <c r="R769" i="1"/>
  <c r="AC769" i="1"/>
  <c r="W769" i="1"/>
  <c r="S769" i="1"/>
  <c r="O769" i="1"/>
  <c r="L769" i="1"/>
  <c r="K769" i="1"/>
  <c r="J750" i="1"/>
  <c r="AV825" i="1"/>
  <c r="X825" i="1"/>
  <c r="AU825" i="1"/>
  <c r="W825" i="1"/>
  <c r="AT825" i="1"/>
  <c r="V825" i="1"/>
  <c r="AS825" i="1"/>
  <c r="U825" i="1"/>
  <c r="AQ825" i="1"/>
  <c r="S825" i="1"/>
  <c r="AM825" i="1"/>
  <c r="O825" i="1"/>
  <c r="AG825" i="1"/>
  <c r="AF825" i="1"/>
  <c r="AE825" i="1"/>
  <c r="AD825" i="1"/>
  <c r="AC825" i="1"/>
  <c r="AA825" i="1"/>
  <c r="Z825" i="1"/>
  <c r="Y825" i="1"/>
  <c r="T825" i="1"/>
  <c r="AY825" i="1"/>
  <c r="P825" i="1"/>
  <c r="AO825" i="1"/>
  <c r="AX825" i="1"/>
  <c r="AW825" i="1"/>
  <c r="AR825" i="1"/>
  <c r="AP825" i="1"/>
  <c r="AN825" i="1"/>
  <c r="AL825" i="1"/>
  <c r="AK825" i="1"/>
  <c r="AJ825" i="1"/>
  <c r="AI825" i="1"/>
  <c r="AH825" i="1"/>
  <c r="AB825" i="1"/>
  <c r="R825" i="1"/>
  <c r="N825" i="1"/>
  <c r="M825" i="1"/>
  <c r="L825" i="1"/>
  <c r="Q825" i="1"/>
  <c r="K825" i="1"/>
  <c r="AX712" i="1"/>
  <c r="Z712" i="1"/>
  <c r="AW712" i="1"/>
  <c r="Y712" i="1"/>
  <c r="AV712" i="1"/>
  <c r="X712" i="1"/>
  <c r="AU712" i="1"/>
  <c r="W712" i="1"/>
  <c r="AT712" i="1"/>
  <c r="V712" i="1"/>
  <c r="AR712" i="1"/>
  <c r="T712" i="1"/>
  <c r="AQ712" i="1"/>
  <c r="S712" i="1"/>
  <c r="AP712" i="1"/>
  <c r="R712" i="1"/>
  <c r="AM712" i="1"/>
  <c r="O712" i="1"/>
  <c r="AL712" i="1"/>
  <c r="N712" i="1"/>
  <c r="AI712" i="1"/>
  <c r="K712" i="1"/>
  <c r="AF712" i="1"/>
  <c r="AE712" i="1"/>
  <c r="AD712" i="1"/>
  <c r="AC712" i="1"/>
  <c r="AB712" i="1"/>
  <c r="AA712" i="1"/>
  <c r="U712" i="1"/>
  <c r="Q712" i="1"/>
  <c r="P712" i="1"/>
  <c r="M712" i="1"/>
  <c r="L712" i="1"/>
  <c r="AY712" i="1"/>
  <c r="AS712" i="1"/>
  <c r="AO712" i="1"/>
  <c r="AN712" i="1"/>
  <c r="AK712" i="1"/>
  <c r="AJ712" i="1"/>
  <c r="AH712" i="1"/>
  <c r="AG712" i="1"/>
  <c r="J562" i="1"/>
  <c r="R69" i="2"/>
  <c r="AV535" i="1"/>
  <c r="X535" i="1"/>
  <c r="AT535" i="1"/>
  <c r="V535" i="1"/>
  <c r="AQ535" i="1"/>
  <c r="S535" i="1"/>
  <c r="AP535" i="1"/>
  <c r="R535" i="1"/>
  <c r="AL535" i="1"/>
  <c r="N535" i="1"/>
  <c r="AH535" i="1"/>
  <c r="AG535" i="1"/>
  <c r="AF535" i="1"/>
  <c r="AE535" i="1"/>
  <c r="AD535" i="1"/>
  <c r="AC535" i="1"/>
  <c r="AB535" i="1"/>
  <c r="AA535" i="1"/>
  <c r="Z535" i="1"/>
  <c r="Y535" i="1"/>
  <c r="W535" i="1"/>
  <c r="U535" i="1"/>
  <c r="T535" i="1"/>
  <c r="Q535" i="1"/>
  <c r="AY535" i="1"/>
  <c r="P535" i="1"/>
  <c r="AX535" i="1"/>
  <c r="O535" i="1"/>
  <c r="AW535" i="1"/>
  <c r="M535" i="1"/>
  <c r="AU535" i="1"/>
  <c r="L535" i="1"/>
  <c r="AS535" i="1"/>
  <c r="K535" i="1"/>
  <c r="AR535" i="1"/>
  <c r="AO535" i="1"/>
  <c r="AN535" i="1"/>
  <c r="AM535" i="1"/>
  <c r="AK535" i="1"/>
  <c r="AJ535" i="1"/>
  <c r="AI535" i="1"/>
  <c r="AU147" i="2"/>
  <c r="K147" i="2"/>
  <c r="J414" i="1"/>
  <c r="N166" i="2"/>
  <c r="J559" i="1"/>
  <c r="T79" i="2"/>
  <c r="AR489" i="1"/>
  <c r="T489" i="1"/>
  <c r="AP489" i="1"/>
  <c r="R489" i="1"/>
  <c r="AM489" i="1"/>
  <c r="O489" i="1"/>
  <c r="AL489" i="1"/>
  <c r="N489" i="1"/>
  <c r="AH489" i="1"/>
  <c r="AD489" i="1"/>
  <c r="AC489" i="1"/>
  <c r="AK489" i="1"/>
  <c r="AJ489" i="1"/>
  <c r="AF489" i="1"/>
  <c r="AE489" i="1"/>
  <c r="AB489" i="1"/>
  <c r="AA489" i="1"/>
  <c r="Z489" i="1"/>
  <c r="Y489" i="1"/>
  <c r="X489" i="1"/>
  <c r="W489" i="1"/>
  <c r="V489" i="1"/>
  <c r="U489" i="1"/>
  <c r="AY489" i="1"/>
  <c r="S489" i="1"/>
  <c r="AX489" i="1"/>
  <c r="Q489" i="1"/>
  <c r="AW489" i="1"/>
  <c r="P489" i="1"/>
  <c r="AU489" i="1"/>
  <c r="L489" i="1"/>
  <c r="AV489" i="1"/>
  <c r="AT489" i="1"/>
  <c r="AS489" i="1"/>
  <c r="AQ489" i="1"/>
  <c r="AO489" i="1"/>
  <c r="AN489" i="1"/>
  <c r="AI489" i="1"/>
  <c r="AG489" i="1"/>
  <c r="M489" i="1"/>
  <c r="K489" i="1"/>
  <c r="T40" i="2"/>
  <c r="J390" i="1"/>
  <c r="AM269" i="1"/>
  <c r="O269" i="1"/>
  <c r="K65" i="2" s="1"/>
  <c r="AH269" i="1"/>
  <c r="AD269" i="1"/>
  <c r="AB269" i="1"/>
  <c r="AT269" i="1"/>
  <c r="V269" i="1"/>
  <c r="AL269" i="1"/>
  <c r="AK269" i="1"/>
  <c r="AJ269" i="1"/>
  <c r="AI269" i="1"/>
  <c r="AF269" i="1"/>
  <c r="AE269" i="1"/>
  <c r="AC269" i="1"/>
  <c r="AA269" i="1"/>
  <c r="Z269" i="1"/>
  <c r="Y269" i="1"/>
  <c r="W269" i="1"/>
  <c r="AX269" i="1"/>
  <c r="T269" i="1"/>
  <c r="AW269" i="1"/>
  <c r="S269" i="1"/>
  <c r="AU269" i="1"/>
  <c r="Q269" i="1"/>
  <c r="AS269" i="1"/>
  <c r="P269" i="1"/>
  <c r="AR269" i="1"/>
  <c r="N269" i="1"/>
  <c r="AQ269" i="1"/>
  <c r="M269" i="1"/>
  <c r="AP269" i="1"/>
  <c r="L269" i="1"/>
  <c r="AO269" i="1"/>
  <c r="K269" i="1"/>
  <c r="AY269" i="1"/>
  <c r="AV269" i="1"/>
  <c r="AN269" i="1"/>
  <c r="AG269" i="1"/>
  <c r="X269" i="1"/>
  <c r="U269" i="1"/>
  <c r="R269" i="1"/>
  <c r="AR51" i="2"/>
  <c r="L51" i="2"/>
  <c r="I31" i="2"/>
  <c r="AG272" i="1"/>
  <c r="AB272" i="1"/>
  <c r="AV272" i="1"/>
  <c r="X272" i="1"/>
  <c r="AT272" i="1"/>
  <c r="V272" i="1"/>
  <c r="AN272" i="1"/>
  <c r="P272" i="1"/>
  <c r="AH272" i="1"/>
  <c r="AF272" i="1"/>
  <c r="AE272" i="1"/>
  <c r="AD272" i="1"/>
  <c r="AA272" i="1"/>
  <c r="Z272" i="1"/>
  <c r="Y272" i="1"/>
  <c r="W272" i="1"/>
  <c r="U272" i="1"/>
  <c r="AY272" i="1"/>
  <c r="T272" i="1"/>
  <c r="AW272" i="1"/>
  <c r="R272" i="1"/>
  <c r="AS272" i="1"/>
  <c r="O272" i="1"/>
  <c r="AR272" i="1"/>
  <c r="N272" i="1"/>
  <c r="AP272" i="1"/>
  <c r="L272" i="1"/>
  <c r="AO272" i="1"/>
  <c r="K272" i="1"/>
  <c r="AM272" i="1"/>
  <c r="AL272" i="1"/>
  <c r="AK272" i="1"/>
  <c r="AJ272" i="1"/>
  <c r="M272" i="1"/>
  <c r="AX272" i="1"/>
  <c r="AU272" i="1"/>
  <c r="AQ272" i="1"/>
  <c r="AI272" i="1"/>
  <c r="AC272" i="1"/>
  <c r="S272" i="1"/>
  <c r="Q272" i="1"/>
  <c r="J274" i="1"/>
  <c r="J143" i="1"/>
  <c r="AI6" i="2"/>
  <c r="P45" i="2"/>
  <c r="J164" i="1"/>
  <c r="AA39" i="2" s="1"/>
  <c r="X122" i="2"/>
  <c r="AE122" i="2"/>
  <c r="AG117" i="2"/>
  <c r="AF117" i="2"/>
  <c r="G117" i="2"/>
  <c r="AD117" i="2"/>
  <c r="AC117" i="2"/>
  <c r="AB117" i="2"/>
  <c r="AN117" i="2"/>
  <c r="P117" i="2"/>
  <c r="AM117" i="2"/>
  <c r="O117" i="2"/>
  <c r="V117" i="2"/>
  <c r="U117" i="2"/>
  <c r="T117" i="2"/>
  <c r="S117" i="2"/>
  <c r="R117" i="2"/>
  <c r="AI117" i="2"/>
  <c r="AH117" i="2"/>
  <c r="N117" i="2"/>
  <c r="M117" i="2"/>
  <c r="K117" i="2"/>
  <c r="J117" i="2"/>
  <c r="AK117" i="2"/>
  <c r="X117" i="2"/>
  <c r="AU117" i="2"/>
  <c r="AT117" i="2"/>
  <c r="AS117" i="2"/>
  <c r="AR117" i="2"/>
  <c r="AP117" i="2"/>
  <c r="AO117" i="2"/>
  <c r="AL117" i="2"/>
  <c r="Z117" i="2"/>
  <c r="Y117" i="2"/>
  <c r="W117" i="2"/>
  <c r="Q117" i="2"/>
  <c r="AU133" i="1"/>
  <c r="W133" i="1"/>
  <c r="AP133" i="1"/>
  <c r="R133" i="1"/>
  <c r="AL133" i="1"/>
  <c r="N133" i="1"/>
  <c r="AJ133" i="1"/>
  <c r="L133" i="1"/>
  <c r="AE133" i="1"/>
  <c r="AD133" i="1"/>
  <c r="AC133" i="1"/>
  <c r="AB133" i="1"/>
  <c r="AA133" i="1"/>
  <c r="Z133" i="1"/>
  <c r="X133" i="1"/>
  <c r="AY133" i="1"/>
  <c r="V133" i="1"/>
  <c r="AX133" i="1"/>
  <c r="U133" i="1"/>
  <c r="AW133" i="1"/>
  <c r="T133" i="1"/>
  <c r="AT133" i="1"/>
  <c r="Q133" i="1"/>
  <c r="AS133" i="1"/>
  <c r="P133" i="1"/>
  <c r="AQ133" i="1"/>
  <c r="M133" i="1"/>
  <c r="AO133" i="1"/>
  <c r="K133" i="1"/>
  <c r="AN133" i="1"/>
  <c r="AM133" i="1"/>
  <c r="AI133" i="1"/>
  <c r="AH133" i="1"/>
  <c r="AG133" i="1"/>
  <c r="AV133" i="1"/>
  <c r="AR133" i="1"/>
  <c r="AK133" i="1"/>
  <c r="AF133" i="1"/>
  <c r="Y133" i="1"/>
  <c r="S133" i="1"/>
  <c r="O133" i="1"/>
  <c r="AL47" i="2"/>
  <c r="L47" i="2"/>
  <c r="J12" i="1"/>
  <c r="AO160" i="2"/>
  <c r="P160" i="2"/>
  <c r="AB71" i="2"/>
  <c r="T59" i="2"/>
  <c r="AA37" i="2"/>
  <c r="AJ37" i="2"/>
  <c r="L134" i="2"/>
  <c r="J189" i="1"/>
  <c r="AL52" i="2"/>
  <c r="AJ52" i="2"/>
  <c r="AO104" i="1"/>
  <c r="Q104" i="1"/>
  <c r="AN104" i="1"/>
  <c r="P104" i="1"/>
  <c r="AM104" i="1"/>
  <c r="O104" i="1"/>
  <c r="AL104" i="1"/>
  <c r="N104" i="1"/>
  <c r="AK104" i="1"/>
  <c r="M104" i="1"/>
  <c r="AH104" i="1"/>
  <c r="AE104" i="1"/>
  <c r="AC104" i="1"/>
  <c r="AB104" i="1"/>
  <c r="AV104" i="1"/>
  <c r="X104" i="1"/>
  <c r="AU104" i="1"/>
  <c r="W104" i="1"/>
  <c r="AS104" i="1"/>
  <c r="U104" i="1"/>
  <c r="AT104" i="1"/>
  <c r="AR104" i="1"/>
  <c r="AQ104" i="1"/>
  <c r="AP104" i="1"/>
  <c r="AJ104" i="1"/>
  <c r="AI104" i="1"/>
  <c r="AG104" i="1"/>
  <c r="AF104" i="1"/>
  <c r="AD104" i="1"/>
  <c r="AW104" i="1"/>
  <c r="AA104" i="1"/>
  <c r="Z104" i="1"/>
  <c r="Y104" i="1"/>
  <c r="V104" i="1"/>
  <c r="T104" i="1"/>
  <c r="S104" i="1"/>
  <c r="R104" i="1"/>
  <c r="L104" i="1"/>
  <c r="H52" i="2" s="1"/>
  <c r="K104" i="1"/>
  <c r="AY104" i="1"/>
  <c r="AX104" i="1"/>
  <c r="AR112" i="2"/>
  <c r="AF112" i="2"/>
  <c r="V33" i="2"/>
  <c r="Y33" i="2"/>
  <c r="M111" i="2"/>
  <c r="Z115" i="2"/>
  <c r="AQ115" i="2"/>
  <c r="AG110" i="2"/>
  <c r="K114" i="2"/>
  <c r="G114" i="2"/>
  <c r="AI1348" i="1"/>
  <c r="K1348" i="1"/>
  <c r="AH1348" i="1"/>
  <c r="AG1348" i="1"/>
  <c r="AF1348" i="1"/>
  <c r="AE1348" i="1"/>
  <c r="AL1348" i="1"/>
  <c r="N1348" i="1"/>
  <c r="AU1348" i="1"/>
  <c r="Q1348" i="1"/>
  <c r="AT1348" i="1"/>
  <c r="P1348" i="1"/>
  <c r="AS1348" i="1"/>
  <c r="O1348" i="1"/>
  <c r="AR1348" i="1"/>
  <c r="M1348" i="1"/>
  <c r="AQ1348" i="1"/>
  <c r="L1348" i="1"/>
  <c r="AP1348" i="1"/>
  <c r="AO1348" i="1"/>
  <c r="AN1348" i="1"/>
  <c r="AM1348" i="1"/>
  <c r="AK1348" i="1"/>
  <c r="AJ1348" i="1"/>
  <c r="AD1348" i="1"/>
  <c r="AC1348" i="1"/>
  <c r="AB1348" i="1"/>
  <c r="AA1348" i="1"/>
  <c r="Z1348" i="1"/>
  <c r="Y1348" i="1"/>
  <c r="X1348" i="1"/>
  <c r="V1348" i="1"/>
  <c r="AY1348" i="1"/>
  <c r="U1348" i="1"/>
  <c r="AX1348" i="1"/>
  <c r="T1348" i="1"/>
  <c r="AW1348" i="1"/>
  <c r="AV1348" i="1"/>
  <c r="W1348" i="1"/>
  <c r="S1348" i="1"/>
  <c r="R1348" i="1"/>
  <c r="AN1905" i="1"/>
  <c r="P1905" i="1"/>
  <c r="AX1905" i="1"/>
  <c r="Y1905" i="1"/>
  <c r="AV1905" i="1"/>
  <c r="W1905" i="1"/>
  <c r="AU1905" i="1"/>
  <c r="V1905" i="1"/>
  <c r="AO1905" i="1"/>
  <c r="L1905" i="1"/>
  <c r="AM1905" i="1"/>
  <c r="K1905" i="1"/>
  <c r="AL1905" i="1"/>
  <c r="AK1905" i="1"/>
  <c r="AI1905" i="1"/>
  <c r="AQ1905" i="1"/>
  <c r="AH1905" i="1"/>
  <c r="AG1905" i="1"/>
  <c r="AE1905" i="1"/>
  <c r="AD1905" i="1"/>
  <c r="AC1905" i="1"/>
  <c r="AB1905" i="1"/>
  <c r="M1905" i="1"/>
  <c r="AP1905" i="1"/>
  <c r="AA1905" i="1"/>
  <c r="O1905" i="1"/>
  <c r="N1905" i="1"/>
  <c r="AW1905" i="1"/>
  <c r="AR1905" i="1"/>
  <c r="R1905" i="1"/>
  <c r="AJ1905" i="1"/>
  <c r="AF1905" i="1"/>
  <c r="X1905" i="1"/>
  <c r="AT1905" i="1"/>
  <c r="AS1905" i="1"/>
  <c r="Z1905" i="1"/>
  <c r="U1905" i="1"/>
  <c r="S1905" i="1"/>
  <c r="Q1905" i="1"/>
  <c r="AY1905" i="1"/>
  <c r="T1905" i="1"/>
  <c r="AT129" i="2"/>
  <c r="V129" i="2"/>
  <c r="AS129" i="2"/>
  <c r="U129" i="2"/>
  <c r="AR129" i="2"/>
  <c r="T129" i="2"/>
  <c r="AQ129" i="2"/>
  <c r="S129" i="2"/>
  <c r="AP129" i="2"/>
  <c r="R129" i="2"/>
  <c r="AG129" i="2"/>
  <c r="I129" i="2"/>
  <c r="O129" i="2"/>
  <c r="N129" i="2"/>
  <c r="M129" i="2"/>
  <c r="AU129" i="2"/>
  <c r="L129" i="2"/>
  <c r="AO129" i="2"/>
  <c r="K129" i="2"/>
  <c r="AN129" i="2"/>
  <c r="J129" i="2"/>
  <c r="AA129" i="2"/>
  <c r="Z129" i="2"/>
  <c r="P129" i="2"/>
  <c r="H129" i="2"/>
  <c r="G129" i="2"/>
  <c r="AD129" i="2"/>
  <c r="AC129" i="2"/>
  <c r="AM129" i="2"/>
  <c r="AL129" i="2"/>
  <c r="AK129" i="2"/>
  <c r="AJ129" i="2"/>
  <c r="AI129" i="2"/>
  <c r="AF129" i="2"/>
  <c r="AE129" i="2"/>
  <c r="AB129" i="2"/>
  <c r="Y129" i="2"/>
  <c r="X129" i="2"/>
  <c r="W129" i="2"/>
  <c r="Q129" i="2"/>
  <c r="AQ1758" i="1"/>
  <c r="S1758" i="1"/>
  <c r="AP1758" i="1"/>
  <c r="R1758" i="1"/>
  <c r="AO1758" i="1"/>
  <c r="Q1758" i="1"/>
  <c r="AN1758" i="1"/>
  <c r="P1758" i="1"/>
  <c r="AM1758" i="1"/>
  <c r="O1758" i="1"/>
  <c r="AL1758" i="1"/>
  <c r="AH129" i="2" s="1"/>
  <c r="N1758" i="1"/>
  <c r="Z1758" i="1"/>
  <c r="X1758" i="1"/>
  <c r="AW1758" i="1"/>
  <c r="M1758" i="1"/>
  <c r="AU1758" i="1"/>
  <c r="K1758" i="1"/>
  <c r="AT1758" i="1"/>
  <c r="AR1758" i="1"/>
  <c r="AI1758" i="1"/>
  <c r="AG1758" i="1"/>
  <c r="AC1758" i="1"/>
  <c r="AB1758" i="1"/>
  <c r="AH1758" i="1"/>
  <c r="AF1758" i="1"/>
  <c r="AE1758" i="1"/>
  <c r="AD1758" i="1"/>
  <c r="AA1758" i="1"/>
  <c r="Y1758" i="1"/>
  <c r="W1758" i="1"/>
  <c r="V1758" i="1"/>
  <c r="U1758" i="1"/>
  <c r="T1758" i="1"/>
  <c r="L1758" i="1"/>
  <c r="AY1758" i="1"/>
  <c r="AX1758" i="1"/>
  <c r="AV1758" i="1"/>
  <c r="AS1758" i="1"/>
  <c r="AK1758" i="1"/>
  <c r="AJ1758" i="1"/>
  <c r="AI1095" i="1"/>
  <c r="K1095" i="1"/>
  <c r="AH1095" i="1"/>
  <c r="AF1095" i="1"/>
  <c r="AD1095" i="1"/>
  <c r="AB1095" i="1"/>
  <c r="AW1095" i="1"/>
  <c r="Y1095" i="1"/>
  <c r="AL1095" i="1"/>
  <c r="AK1095" i="1"/>
  <c r="AJ1095" i="1"/>
  <c r="AG1095" i="1"/>
  <c r="AE1095" i="1"/>
  <c r="AA6" i="2" s="1"/>
  <c r="Z1095" i="1"/>
  <c r="X1095" i="1"/>
  <c r="U1095" i="1"/>
  <c r="AX1095" i="1"/>
  <c r="AV1095" i="1"/>
  <c r="AU1095" i="1"/>
  <c r="AT1095" i="1"/>
  <c r="AS1095" i="1"/>
  <c r="AR1095" i="1"/>
  <c r="AQ1095" i="1"/>
  <c r="AP1095" i="1"/>
  <c r="AO1095" i="1"/>
  <c r="AN1095" i="1"/>
  <c r="AM1095" i="1"/>
  <c r="AC1095" i="1"/>
  <c r="AA1095" i="1"/>
  <c r="W1095" i="1"/>
  <c r="V1095" i="1"/>
  <c r="T1095" i="1"/>
  <c r="S1095" i="1"/>
  <c r="R1095" i="1"/>
  <c r="Q1095" i="1"/>
  <c r="P1095" i="1"/>
  <c r="O1095" i="1"/>
  <c r="N1095" i="1"/>
  <c r="M1095" i="1"/>
  <c r="AY1095" i="1"/>
  <c r="L1095" i="1"/>
  <c r="AW1928" i="1"/>
  <c r="Y1928" i="1"/>
  <c r="AT1928" i="1"/>
  <c r="V1928" i="1"/>
  <c r="AK1928" i="1"/>
  <c r="K1928" i="1"/>
  <c r="AQ1928" i="1"/>
  <c r="P1928" i="1"/>
  <c r="AO1928" i="1"/>
  <c r="N1928" i="1"/>
  <c r="AN1928" i="1"/>
  <c r="M1928" i="1"/>
  <c r="AL1928" i="1"/>
  <c r="AG1928" i="1"/>
  <c r="AF1928" i="1"/>
  <c r="AE1928" i="1"/>
  <c r="AD1928" i="1"/>
  <c r="AB1928" i="1"/>
  <c r="AP1928" i="1"/>
  <c r="AC1928" i="1"/>
  <c r="AA1928" i="1"/>
  <c r="Z1928" i="1"/>
  <c r="S1928" i="1"/>
  <c r="AS1928" i="1"/>
  <c r="L1928" i="1"/>
  <c r="U1928" i="1"/>
  <c r="T1928" i="1"/>
  <c r="R1928" i="1"/>
  <c r="Q1928" i="1"/>
  <c r="O1928" i="1"/>
  <c r="AX1928" i="1"/>
  <c r="X1928" i="1"/>
  <c r="AM1928" i="1"/>
  <c r="AJ1928" i="1"/>
  <c r="AI1928" i="1"/>
  <c r="AH1928" i="1"/>
  <c r="W1928" i="1"/>
  <c r="AU1928" i="1"/>
  <c r="AQ71" i="2" s="1"/>
  <c r="AY1928" i="1"/>
  <c r="AR1928" i="1"/>
  <c r="AV1928" i="1"/>
  <c r="AW1923" i="1"/>
  <c r="Y1923" i="1"/>
  <c r="AT1923" i="1"/>
  <c r="AP322" i="2" s="1"/>
  <c r="V1923" i="1"/>
  <c r="AO1923" i="1"/>
  <c r="O1923" i="1"/>
  <c r="AK1923" i="1"/>
  <c r="AI1923" i="1"/>
  <c r="AH1923" i="1"/>
  <c r="W1923" i="1"/>
  <c r="U1923" i="1"/>
  <c r="T1923" i="1"/>
  <c r="AY1923" i="1"/>
  <c r="S1923" i="1"/>
  <c r="AV1923" i="1"/>
  <c r="Q1923" i="1"/>
  <c r="AC1923" i="1"/>
  <c r="AD1923" i="1"/>
  <c r="AA1923" i="1"/>
  <c r="N1923" i="1"/>
  <c r="AM1923" i="1"/>
  <c r="AX1923" i="1"/>
  <c r="AU1923" i="1"/>
  <c r="AS1923" i="1"/>
  <c r="AG1923" i="1"/>
  <c r="AF1923" i="1"/>
  <c r="AE1923" i="1"/>
  <c r="AB1923" i="1"/>
  <c r="Z1923" i="1"/>
  <c r="X1923" i="1"/>
  <c r="AL1923" i="1"/>
  <c r="AN1923" i="1"/>
  <c r="AJ1923" i="1"/>
  <c r="R1923" i="1"/>
  <c r="P1923" i="1"/>
  <c r="M1923" i="1"/>
  <c r="L1923" i="1"/>
  <c r="AQ1923" i="1"/>
  <c r="AR1923" i="1"/>
  <c r="K1923" i="1"/>
  <c r="AP1923" i="1"/>
  <c r="AP1974" i="1"/>
  <c r="R1974" i="1"/>
  <c r="AQ1974" i="1"/>
  <c r="Q1974" i="1"/>
  <c r="AO1974" i="1"/>
  <c r="P1974" i="1"/>
  <c r="AL1974" i="1"/>
  <c r="M1974" i="1"/>
  <c r="AR1974" i="1"/>
  <c r="L1974" i="1"/>
  <c r="AN1974" i="1"/>
  <c r="K1974" i="1"/>
  <c r="AM1974" i="1"/>
  <c r="AK1974" i="1"/>
  <c r="AW1974" i="1"/>
  <c r="N1974" i="1"/>
  <c r="AV1974" i="1"/>
  <c r="AU1974" i="1"/>
  <c r="AT1974" i="1"/>
  <c r="AS1974" i="1"/>
  <c r="AF1974" i="1"/>
  <c r="AE1974" i="1"/>
  <c r="AD1974" i="1"/>
  <c r="AC1974" i="1"/>
  <c r="AB1974" i="1"/>
  <c r="AA1974" i="1"/>
  <c r="AH1974" i="1"/>
  <c r="AY1974" i="1"/>
  <c r="Y1974" i="1"/>
  <c r="AI1974" i="1"/>
  <c r="V1974" i="1"/>
  <c r="S1974" i="1"/>
  <c r="AX1974" i="1"/>
  <c r="AG1974" i="1"/>
  <c r="O1974" i="1"/>
  <c r="U1974" i="1"/>
  <c r="AJ1974" i="1"/>
  <c r="Z1974" i="1"/>
  <c r="X1974" i="1"/>
  <c r="W1974" i="1"/>
  <c r="T1974" i="1"/>
  <c r="AP1998" i="1"/>
  <c r="R1998" i="1"/>
  <c r="AO1998" i="1"/>
  <c r="Q1998" i="1"/>
  <c r="AY1998" i="1"/>
  <c r="Y1998" i="1"/>
  <c r="AX1998" i="1"/>
  <c r="X1998" i="1"/>
  <c r="AU1998" i="1"/>
  <c r="U1998" i="1"/>
  <c r="AG1998" i="1"/>
  <c r="AF1998" i="1"/>
  <c r="AE1998" i="1"/>
  <c r="AD1998" i="1"/>
  <c r="AC1998" i="1"/>
  <c r="AL1998" i="1"/>
  <c r="AK1998" i="1"/>
  <c r="AJ1998" i="1"/>
  <c r="AI1998" i="1"/>
  <c r="AH1998" i="1"/>
  <c r="AR1998" i="1"/>
  <c r="AQ1998" i="1"/>
  <c r="AN1998" i="1"/>
  <c r="AM1998" i="1"/>
  <c r="AB1998" i="1"/>
  <c r="AA1998" i="1"/>
  <c r="AT1998" i="1"/>
  <c r="AV1998" i="1"/>
  <c r="T1998" i="1"/>
  <c r="AW1998" i="1"/>
  <c r="S1998" i="1"/>
  <c r="N1998" i="1"/>
  <c r="L1998" i="1"/>
  <c r="K1998" i="1"/>
  <c r="Z1998" i="1"/>
  <c r="W1998" i="1"/>
  <c r="O1998" i="1"/>
  <c r="M1998" i="1"/>
  <c r="V1998" i="1"/>
  <c r="AS1998" i="1"/>
  <c r="P1998" i="1"/>
  <c r="AW1927" i="1"/>
  <c r="Y1927" i="1"/>
  <c r="AT1927" i="1"/>
  <c r="V1927" i="1"/>
  <c r="AG1927" i="1"/>
  <c r="AK1927" i="1"/>
  <c r="AI1927" i="1"/>
  <c r="AH1927" i="1"/>
  <c r="X1927" i="1"/>
  <c r="AX1927" i="1"/>
  <c r="Q1927" i="1"/>
  <c r="AV1927" i="1"/>
  <c r="P1927" i="1"/>
  <c r="AU1927" i="1"/>
  <c r="O1927" i="1"/>
  <c r="AS1927" i="1"/>
  <c r="N1927" i="1"/>
  <c r="AQ1927" i="1"/>
  <c r="L1927" i="1"/>
  <c r="W1927" i="1"/>
  <c r="AJ1927" i="1"/>
  <c r="AF1927" i="1"/>
  <c r="AE1927" i="1"/>
  <c r="Z1927" i="1"/>
  <c r="AR1927" i="1"/>
  <c r="AY1927" i="1"/>
  <c r="AN1927" i="1"/>
  <c r="AD1927" i="1"/>
  <c r="M1927" i="1"/>
  <c r="AM1927" i="1"/>
  <c r="AB1927" i="1"/>
  <c r="AP1927" i="1"/>
  <c r="AO1927" i="1"/>
  <c r="AL1927" i="1"/>
  <c r="S1927" i="1"/>
  <c r="R1927" i="1"/>
  <c r="K1927" i="1"/>
  <c r="AC1927" i="1"/>
  <c r="AA1927" i="1"/>
  <c r="U1927" i="1"/>
  <c r="T1927" i="1"/>
  <c r="AN1915" i="1"/>
  <c r="P1915" i="1"/>
  <c r="AT1915" i="1"/>
  <c r="U1915" i="1"/>
  <c r="AR1915" i="1"/>
  <c r="S1915" i="1"/>
  <c r="AQ1915" i="1"/>
  <c r="R1915" i="1"/>
  <c r="AO1915" i="1"/>
  <c r="L1915" i="1"/>
  <c r="AM1915" i="1"/>
  <c r="K1915" i="1"/>
  <c r="AL1915" i="1"/>
  <c r="AK1915" i="1"/>
  <c r="AI1915" i="1"/>
  <c r="Z1915" i="1"/>
  <c r="X1915" i="1"/>
  <c r="O1915" i="1"/>
  <c r="AF1915" i="1"/>
  <c r="AD1915" i="1"/>
  <c r="AC1915" i="1"/>
  <c r="AA1915" i="1"/>
  <c r="Y1915" i="1"/>
  <c r="W1915" i="1"/>
  <c r="V1915" i="1"/>
  <c r="AV1915" i="1"/>
  <c r="AU1915" i="1"/>
  <c r="AS1915" i="1"/>
  <c r="AP1915" i="1"/>
  <c r="AJ1915" i="1"/>
  <c r="AH1915" i="1"/>
  <c r="N1915" i="1"/>
  <c r="AX1915" i="1"/>
  <c r="AG1915" i="1"/>
  <c r="T1915" i="1"/>
  <c r="Q1915" i="1"/>
  <c r="M1915" i="1"/>
  <c r="AW1915" i="1"/>
  <c r="AY1915" i="1"/>
  <c r="AE1915" i="1"/>
  <c r="AB1915" i="1"/>
  <c r="AB1953" i="1"/>
  <c r="AY1953" i="1"/>
  <c r="AA1953" i="1"/>
  <c r="AV1953" i="1"/>
  <c r="V1953" i="1"/>
  <c r="AT1953" i="1"/>
  <c r="T1953" i="1"/>
  <c r="AS1953" i="1"/>
  <c r="S1953" i="1"/>
  <c r="AR1953" i="1"/>
  <c r="O1953" i="1"/>
  <c r="AQ1953" i="1"/>
  <c r="N1953" i="1"/>
  <c r="AJ1953" i="1"/>
  <c r="AI1953" i="1"/>
  <c r="AH1953" i="1"/>
  <c r="AG1953" i="1"/>
  <c r="AF1953" i="1"/>
  <c r="AM1953" i="1"/>
  <c r="AD1953" i="1"/>
  <c r="Y1953" i="1"/>
  <c r="X1953" i="1"/>
  <c r="W1953" i="1"/>
  <c r="U1953" i="1"/>
  <c r="Q1953" i="1"/>
  <c r="AP1953" i="1"/>
  <c r="AL1953" i="1"/>
  <c r="K1953" i="1"/>
  <c r="AO1953" i="1"/>
  <c r="AC1953" i="1"/>
  <c r="AX1953" i="1"/>
  <c r="AW1953" i="1"/>
  <c r="AU1953" i="1"/>
  <c r="AN1953" i="1"/>
  <c r="AK1953" i="1"/>
  <c r="L1953" i="1"/>
  <c r="AE1953" i="1"/>
  <c r="M1953" i="1"/>
  <c r="P1953" i="1"/>
  <c r="Z1953" i="1"/>
  <c r="R1953" i="1"/>
  <c r="AM1836" i="1"/>
  <c r="O1836" i="1"/>
  <c r="AL1836" i="1"/>
  <c r="N1836" i="1"/>
  <c r="AJ1836" i="1"/>
  <c r="AD1836" i="1"/>
  <c r="AY1836" i="1"/>
  <c r="W1836" i="1"/>
  <c r="AU1836" i="1"/>
  <c r="S1836" i="1"/>
  <c r="AO1836" i="1"/>
  <c r="AN1836" i="1"/>
  <c r="AK1836" i="1"/>
  <c r="AI1836" i="1"/>
  <c r="AG1836" i="1"/>
  <c r="AF1836" i="1"/>
  <c r="Y1836" i="1"/>
  <c r="AX1836" i="1"/>
  <c r="T1836" i="1"/>
  <c r="AW1836" i="1"/>
  <c r="R1836" i="1"/>
  <c r="AV1836" i="1"/>
  <c r="AT1836" i="1"/>
  <c r="AR1836" i="1"/>
  <c r="AQ1836" i="1"/>
  <c r="AP1836" i="1"/>
  <c r="AC1836" i="1"/>
  <c r="AB1836" i="1"/>
  <c r="Z1836" i="1"/>
  <c r="X1836" i="1"/>
  <c r="U1836" i="1"/>
  <c r="P1836" i="1"/>
  <c r="AS1836" i="1"/>
  <c r="AH1836" i="1"/>
  <c r="AE1836" i="1"/>
  <c r="AA1836" i="1"/>
  <c r="V1836" i="1"/>
  <c r="Q1836" i="1"/>
  <c r="M1836" i="1"/>
  <c r="L1836" i="1"/>
  <c r="K1836" i="1"/>
  <c r="U127" i="2"/>
  <c r="AO127" i="2"/>
  <c r="AM1821" i="1"/>
  <c r="O1821" i="1"/>
  <c r="AL1821" i="1"/>
  <c r="N1821" i="1"/>
  <c r="AQ1821" i="1"/>
  <c r="Q1821" i="1"/>
  <c r="AP1821" i="1"/>
  <c r="P1821" i="1"/>
  <c r="AO1821" i="1"/>
  <c r="M1821" i="1"/>
  <c r="AK1821" i="1"/>
  <c r="K1821" i="1"/>
  <c r="AJ1821" i="1"/>
  <c r="AD1821" i="1"/>
  <c r="Z1821" i="1"/>
  <c r="AY1821" i="1"/>
  <c r="Y1821" i="1"/>
  <c r="AV1821" i="1"/>
  <c r="AU1821" i="1"/>
  <c r="AT1821" i="1"/>
  <c r="AS1821" i="1"/>
  <c r="AR1821" i="1"/>
  <c r="AI1821" i="1"/>
  <c r="AG1821" i="1"/>
  <c r="AC1821" i="1"/>
  <c r="U1821" i="1"/>
  <c r="S1821" i="1"/>
  <c r="L1821" i="1"/>
  <c r="AX1821" i="1"/>
  <c r="AW1821" i="1"/>
  <c r="AN1821" i="1"/>
  <c r="AH1821" i="1"/>
  <c r="AF1821" i="1"/>
  <c r="AE1821" i="1"/>
  <c r="AB1821" i="1"/>
  <c r="AA1821" i="1"/>
  <c r="W1821" i="1"/>
  <c r="V1821" i="1"/>
  <c r="T1821" i="1"/>
  <c r="X1821" i="1"/>
  <c r="R1821" i="1"/>
  <c r="AM1823" i="1"/>
  <c r="O1823" i="1"/>
  <c r="AL1823" i="1"/>
  <c r="N1823" i="1"/>
  <c r="AR1823" i="1"/>
  <c r="R1823" i="1"/>
  <c r="Z1823" i="1"/>
  <c r="Y1823" i="1"/>
  <c r="AY1823" i="1"/>
  <c r="X1823" i="1"/>
  <c r="AW1823" i="1"/>
  <c r="V1823" i="1"/>
  <c r="AV1823" i="1"/>
  <c r="U1823" i="1"/>
  <c r="AO1823" i="1"/>
  <c r="L1823" i="1"/>
  <c r="AI1823" i="1"/>
  <c r="AH1823" i="1"/>
  <c r="AD1823" i="1"/>
  <c r="AC1823" i="1"/>
  <c r="AB1823" i="1"/>
  <c r="AA1823" i="1"/>
  <c r="W1823" i="1"/>
  <c r="S1823" i="1"/>
  <c r="P1823" i="1"/>
  <c r="AP1823" i="1"/>
  <c r="AK1823" i="1"/>
  <c r="AT1823" i="1"/>
  <c r="AS1823" i="1"/>
  <c r="AQ1823" i="1"/>
  <c r="AN1823" i="1"/>
  <c r="AJ1823" i="1"/>
  <c r="AG1823" i="1"/>
  <c r="AF1823" i="1"/>
  <c r="AE1823" i="1"/>
  <c r="T1823" i="1"/>
  <c r="Q1823" i="1"/>
  <c r="M1823" i="1"/>
  <c r="K1823" i="1"/>
  <c r="AX1823" i="1"/>
  <c r="AU1823" i="1"/>
  <c r="AG170" i="2"/>
  <c r="I170" i="2"/>
  <c r="AD170" i="2"/>
  <c r="AC170" i="2"/>
  <c r="AB170" i="2"/>
  <c r="Z170" i="2"/>
  <c r="AT170" i="2"/>
  <c r="V170" i="2"/>
  <c r="AN170" i="2"/>
  <c r="P170" i="2"/>
  <c r="AU170" i="2"/>
  <c r="N170" i="2"/>
  <c r="AS170" i="2"/>
  <c r="M170" i="2"/>
  <c r="AR170" i="2"/>
  <c r="L170" i="2"/>
  <c r="AQ170" i="2"/>
  <c r="K170" i="2"/>
  <c r="AP170" i="2"/>
  <c r="J170" i="2"/>
  <c r="AO170" i="2"/>
  <c r="H170" i="2"/>
  <c r="AM170" i="2"/>
  <c r="G170" i="2"/>
  <c r="AJ170" i="2"/>
  <c r="AI170" i="2"/>
  <c r="AF170" i="2"/>
  <c r="AE170" i="2"/>
  <c r="Y170" i="2"/>
  <c r="AL170" i="2"/>
  <c r="AK170" i="2"/>
  <c r="AA170" i="2"/>
  <c r="X170" i="2"/>
  <c r="U170" i="2"/>
  <c r="T170" i="2"/>
  <c r="S170" i="2"/>
  <c r="R170" i="2"/>
  <c r="Q170" i="2"/>
  <c r="O170" i="2"/>
  <c r="W170" i="2"/>
  <c r="AQ1759" i="1"/>
  <c r="S1759" i="1"/>
  <c r="AP1759" i="1"/>
  <c r="R1759" i="1"/>
  <c r="AO1759" i="1"/>
  <c r="Q1759" i="1"/>
  <c r="AN1759" i="1"/>
  <c r="P1759" i="1"/>
  <c r="AM1759" i="1"/>
  <c r="O1759" i="1"/>
  <c r="AL1759" i="1"/>
  <c r="AH170" i="2" s="1"/>
  <c r="N1759" i="1"/>
  <c r="AR1759" i="1"/>
  <c r="AJ1759" i="1"/>
  <c r="AE1759" i="1"/>
  <c r="AC1759" i="1"/>
  <c r="AB1759" i="1"/>
  <c r="Z1759" i="1"/>
  <c r="W1759" i="1"/>
  <c r="AY1759" i="1"/>
  <c r="U1759" i="1"/>
  <c r="AU1759" i="1"/>
  <c r="K1759" i="1"/>
  <c r="AT1759" i="1"/>
  <c r="AK1759" i="1"/>
  <c r="AI1759" i="1"/>
  <c r="AH1759" i="1"/>
  <c r="AG1759" i="1"/>
  <c r="AF1759" i="1"/>
  <c r="AD1759" i="1"/>
  <c r="AA1759" i="1"/>
  <c r="Y1759" i="1"/>
  <c r="X1759" i="1"/>
  <c r="V1759" i="1"/>
  <c r="T1759" i="1"/>
  <c r="M1759" i="1"/>
  <c r="L1759" i="1"/>
  <c r="AX1759" i="1"/>
  <c r="AW1759" i="1"/>
  <c r="AV1759" i="1"/>
  <c r="AS1759" i="1"/>
  <c r="AM1679" i="1"/>
  <c r="O1679" i="1"/>
  <c r="AL1679" i="1"/>
  <c r="N1679" i="1"/>
  <c r="AK1679" i="1"/>
  <c r="M1679" i="1"/>
  <c r="AJ1679" i="1"/>
  <c r="L1679" i="1"/>
  <c r="AI1679" i="1"/>
  <c r="K1679" i="1"/>
  <c r="AH1679" i="1"/>
  <c r="AO1679" i="1"/>
  <c r="Q1679" i="1"/>
  <c r="AS1679" i="1"/>
  <c r="AR1679" i="1"/>
  <c r="AQ1679" i="1"/>
  <c r="AP1679" i="1"/>
  <c r="AN1679" i="1"/>
  <c r="AG1679" i="1"/>
  <c r="AF1679" i="1"/>
  <c r="AE1679" i="1"/>
  <c r="AD1679" i="1"/>
  <c r="AC1679" i="1"/>
  <c r="AB1679" i="1"/>
  <c r="AA1679" i="1"/>
  <c r="Z1679" i="1"/>
  <c r="Y1679" i="1"/>
  <c r="X1679" i="1"/>
  <c r="W1679" i="1"/>
  <c r="V1679" i="1"/>
  <c r="U1679" i="1"/>
  <c r="AY1679" i="1"/>
  <c r="T1679" i="1"/>
  <c r="AX1679" i="1"/>
  <c r="S1679" i="1"/>
  <c r="AW1679" i="1"/>
  <c r="R1679" i="1"/>
  <c r="AV1679" i="1"/>
  <c r="P1679" i="1"/>
  <c r="AU1679" i="1"/>
  <c r="AT1679" i="1"/>
  <c r="J1698" i="1"/>
  <c r="AM1695" i="1"/>
  <c r="O1695" i="1"/>
  <c r="AL1695" i="1"/>
  <c r="N1695" i="1"/>
  <c r="AK1695" i="1"/>
  <c r="M1695" i="1"/>
  <c r="AJ1695" i="1"/>
  <c r="L1695" i="1"/>
  <c r="AI1695" i="1"/>
  <c r="K1695" i="1"/>
  <c r="AH1695" i="1"/>
  <c r="AO1695" i="1"/>
  <c r="Q1695" i="1"/>
  <c r="V1695" i="1"/>
  <c r="U1695" i="1"/>
  <c r="AY1695" i="1"/>
  <c r="T1695" i="1"/>
  <c r="AX1695" i="1"/>
  <c r="S1695" i="1"/>
  <c r="AW1695" i="1"/>
  <c r="R1695" i="1"/>
  <c r="AV1695" i="1"/>
  <c r="P1695" i="1"/>
  <c r="AU1695" i="1"/>
  <c r="AT1695" i="1"/>
  <c r="AS1695" i="1"/>
  <c r="AR1695" i="1"/>
  <c r="AQ1695" i="1"/>
  <c r="AP1695" i="1"/>
  <c r="AN1695" i="1"/>
  <c r="AG1695" i="1"/>
  <c r="AF1695" i="1"/>
  <c r="AE1695" i="1"/>
  <c r="AD1695" i="1"/>
  <c r="AC1695" i="1"/>
  <c r="AB1695" i="1"/>
  <c r="AA1695" i="1"/>
  <c r="Z1695" i="1"/>
  <c r="Y1695" i="1"/>
  <c r="X1695" i="1"/>
  <c r="W1695" i="1"/>
  <c r="AN167" i="2"/>
  <c r="P167" i="2"/>
  <c r="AM167" i="2"/>
  <c r="O167" i="2"/>
  <c r="AL167" i="2"/>
  <c r="N167" i="2"/>
  <c r="AJ167" i="2"/>
  <c r="L167" i="2"/>
  <c r="AF167" i="2"/>
  <c r="H167" i="2"/>
  <c r="Z167" i="2"/>
  <c r="AU167" i="2"/>
  <c r="Q167" i="2"/>
  <c r="AT167" i="2"/>
  <c r="M167" i="2"/>
  <c r="AS167" i="2"/>
  <c r="K167" i="2"/>
  <c r="AR167" i="2"/>
  <c r="J167" i="2"/>
  <c r="AQ167" i="2"/>
  <c r="I167" i="2"/>
  <c r="AP167" i="2"/>
  <c r="G167" i="2"/>
  <c r="AO167" i="2"/>
  <c r="AE167" i="2"/>
  <c r="AD167" i="2"/>
  <c r="AC167" i="2"/>
  <c r="AA167" i="2"/>
  <c r="AK167" i="2"/>
  <c r="AI167" i="2"/>
  <c r="AH167" i="2"/>
  <c r="AB167" i="2"/>
  <c r="Y167" i="2"/>
  <c r="X167" i="2"/>
  <c r="V167" i="2"/>
  <c r="U167" i="2"/>
  <c r="T167" i="2"/>
  <c r="S167" i="2"/>
  <c r="R167" i="2"/>
  <c r="W167" i="2"/>
  <c r="AM1704" i="1"/>
  <c r="O1704" i="1"/>
  <c r="AL1704" i="1"/>
  <c r="N1704" i="1"/>
  <c r="AK1704" i="1"/>
  <c r="AG167" i="2" s="1"/>
  <c r="M1704" i="1"/>
  <c r="AJ1704" i="1"/>
  <c r="L1704" i="1"/>
  <c r="AI1704" i="1"/>
  <c r="K1704" i="1"/>
  <c r="AH1704" i="1"/>
  <c r="AG1704" i="1"/>
  <c r="AF1704" i="1"/>
  <c r="AB1704" i="1"/>
  <c r="AO1704" i="1"/>
  <c r="Q1704" i="1"/>
  <c r="AE1704" i="1"/>
  <c r="AD1704" i="1"/>
  <c r="AC1704" i="1"/>
  <c r="AA1704" i="1"/>
  <c r="Z1704" i="1"/>
  <c r="Y1704" i="1"/>
  <c r="X1704" i="1"/>
  <c r="W1704" i="1"/>
  <c r="V1704" i="1"/>
  <c r="U1704" i="1"/>
  <c r="T1704" i="1"/>
  <c r="S1704" i="1"/>
  <c r="R1704" i="1"/>
  <c r="AY1704" i="1"/>
  <c r="P1704" i="1"/>
  <c r="AX1704" i="1"/>
  <c r="AW1704" i="1"/>
  <c r="AV1704" i="1"/>
  <c r="AU1704" i="1"/>
  <c r="AT1704" i="1"/>
  <c r="AS1704" i="1"/>
  <c r="AR1704" i="1"/>
  <c r="AQ1704" i="1"/>
  <c r="AP1704" i="1"/>
  <c r="AN1704" i="1"/>
  <c r="J1717" i="1"/>
  <c r="AV1528" i="1"/>
  <c r="X1528" i="1"/>
  <c r="AU1528" i="1"/>
  <c r="W1528" i="1"/>
  <c r="AT1528" i="1"/>
  <c r="V1528" i="1"/>
  <c r="AR1528" i="1"/>
  <c r="T1528" i="1"/>
  <c r="AQ1528" i="1"/>
  <c r="S1528" i="1"/>
  <c r="AS1528" i="1"/>
  <c r="N1528" i="1"/>
  <c r="AP1528" i="1"/>
  <c r="M1528" i="1"/>
  <c r="AO1528" i="1"/>
  <c r="L1528" i="1"/>
  <c r="AN1528" i="1"/>
  <c r="K1528" i="1"/>
  <c r="AL1528" i="1"/>
  <c r="AJ1528" i="1"/>
  <c r="AI1528" i="1"/>
  <c r="AH1528" i="1"/>
  <c r="AG1528" i="1"/>
  <c r="AF1528" i="1"/>
  <c r="AE1528" i="1"/>
  <c r="AD1528" i="1"/>
  <c r="AB1528" i="1"/>
  <c r="Z1528" i="1"/>
  <c r="Y1528" i="1"/>
  <c r="AY1528" i="1"/>
  <c r="Q1528" i="1"/>
  <c r="AX1528" i="1"/>
  <c r="AW1528" i="1"/>
  <c r="AM1528" i="1"/>
  <c r="AK1528" i="1"/>
  <c r="AC1528" i="1"/>
  <c r="AA1528" i="1"/>
  <c r="U1528" i="1"/>
  <c r="R1528" i="1"/>
  <c r="P1528" i="1"/>
  <c r="O1528" i="1"/>
  <c r="AX1566" i="1"/>
  <c r="Z1566" i="1"/>
  <c r="AW1566" i="1"/>
  <c r="Y1566" i="1"/>
  <c r="AV1566" i="1"/>
  <c r="X1566" i="1"/>
  <c r="AU1566" i="1"/>
  <c r="W1566" i="1"/>
  <c r="AT1566" i="1"/>
  <c r="V1566" i="1"/>
  <c r="AS1566" i="1"/>
  <c r="U1566" i="1"/>
  <c r="AB1566" i="1"/>
  <c r="AD1566" i="1"/>
  <c r="AC1566" i="1"/>
  <c r="AA1566" i="1"/>
  <c r="T1566" i="1"/>
  <c r="S1566" i="1"/>
  <c r="Q1566" i="1"/>
  <c r="O1566" i="1"/>
  <c r="AY1566" i="1"/>
  <c r="N1566" i="1"/>
  <c r="AR1566" i="1"/>
  <c r="M1566" i="1"/>
  <c r="AQ1566" i="1"/>
  <c r="L1566" i="1"/>
  <c r="AP1566" i="1"/>
  <c r="K1566" i="1"/>
  <c r="AO1566" i="1"/>
  <c r="AN1566" i="1"/>
  <c r="AL1566" i="1"/>
  <c r="AK1566" i="1"/>
  <c r="AJ1566" i="1"/>
  <c r="AI1566" i="1"/>
  <c r="AH1566" i="1"/>
  <c r="AG1566" i="1"/>
  <c r="AF1566" i="1"/>
  <c r="AM1566" i="1"/>
  <c r="AE1566" i="1"/>
  <c r="R1566" i="1"/>
  <c r="P1566" i="1"/>
  <c r="AI1481" i="1"/>
  <c r="K1481" i="1"/>
  <c r="AH1481" i="1"/>
  <c r="AG1481" i="1"/>
  <c r="AF1481" i="1"/>
  <c r="AB1481" i="1"/>
  <c r="AQ1481" i="1"/>
  <c r="N1481" i="1"/>
  <c r="AP1481" i="1"/>
  <c r="M1481" i="1"/>
  <c r="AO1481" i="1"/>
  <c r="L1481" i="1"/>
  <c r="AN1481" i="1"/>
  <c r="AM1481" i="1"/>
  <c r="AL1481" i="1"/>
  <c r="AK1481" i="1"/>
  <c r="AJ1481" i="1"/>
  <c r="AE1481" i="1"/>
  <c r="AD1481" i="1"/>
  <c r="AC1481" i="1"/>
  <c r="Z1481" i="1"/>
  <c r="Q1481" i="1"/>
  <c r="P1481" i="1"/>
  <c r="O1481" i="1"/>
  <c r="AY1481" i="1"/>
  <c r="AX1481" i="1"/>
  <c r="AW1481" i="1"/>
  <c r="AV1481" i="1"/>
  <c r="AU1481" i="1"/>
  <c r="AT1481" i="1"/>
  <c r="AS1481" i="1"/>
  <c r="AR1481" i="1"/>
  <c r="AA1481" i="1"/>
  <c r="Y1481" i="1"/>
  <c r="X1481" i="1"/>
  <c r="W1481" i="1"/>
  <c r="V1481" i="1"/>
  <c r="U1481" i="1"/>
  <c r="T1481" i="1"/>
  <c r="S1481" i="1"/>
  <c r="R1481" i="1"/>
  <c r="J1529" i="1"/>
  <c r="J1572" i="1"/>
  <c r="AR1431" i="1"/>
  <c r="T1431" i="1"/>
  <c r="AQ1431" i="1"/>
  <c r="S1431" i="1"/>
  <c r="AP1431" i="1"/>
  <c r="R1431" i="1"/>
  <c r="AO1431" i="1"/>
  <c r="Q1431" i="1"/>
  <c r="AL1431" i="1"/>
  <c r="N1431" i="1"/>
  <c r="AJ1431" i="1"/>
  <c r="L1431" i="1"/>
  <c r="X1431" i="1"/>
  <c r="W1431" i="1"/>
  <c r="V1431" i="1"/>
  <c r="AX1431" i="1"/>
  <c r="P1431" i="1"/>
  <c r="AT1431" i="1"/>
  <c r="AA1431" i="1"/>
  <c r="AY1431" i="1"/>
  <c r="AW1431" i="1"/>
  <c r="AV1431" i="1"/>
  <c r="AU1431" i="1"/>
  <c r="AS1431" i="1"/>
  <c r="AN1431" i="1"/>
  <c r="AM1431" i="1"/>
  <c r="AK1431" i="1"/>
  <c r="AI1431" i="1"/>
  <c r="AH1431" i="1"/>
  <c r="AG1431" i="1"/>
  <c r="AF1431" i="1"/>
  <c r="AE1431" i="1"/>
  <c r="AD1431" i="1"/>
  <c r="AC1431" i="1"/>
  <c r="AB1431" i="1"/>
  <c r="Z1431" i="1"/>
  <c r="Y1431" i="1"/>
  <c r="U1431" i="1"/>
  <c r="O1431" i="1"/>
  <c r="M1431" i="1"/>
  <c r="K1431" i="1"/>
  <c r="AK1403" i="1"/>
  <c r="M1403" i="1"/>
  <c r="AG1403" i="1"/>
  <c r="AL1403" i="1"/>
  <c r="K1403" i="1"/>
  <c r="AJ1403" i="1"/>
  <c r="AI1403" i="1"/>
  <c r="AH1403" i="1"/>
  <c r="AF1403" i="1"/>
  <c r="AE1403" i="1"/>
  <c r="AD1403" i="1"/>
  <c r="AC1403" i="1"/>
  <c r="AB1403" i="1"/>
  <c r="AA1403" i="1"/>
  <c r="Z1403" i="1"/>
  <c r="AY1403" i="1"/>
  <c r="Y1403" i="1"/>
  <c r="AX1403" i="1"/>
  <c r="X1403" i="1"/>
  <c r="AW1403" i="1"/>
  <c r="W1403" i="1"/>
  <c r="AV1403" i="1"/>
  <c r="V1403" i="1"/>
  <c r="AU1403" i="1"/>
  <c r="U1403" i="1"/>
  <c r="AT1403" i="1"/>
  <c r="T1403" i="1"/>
  <c r="AS1403" i="1"/>
  <c r="S1403" i="1"/>
  <c r="AR1403" i="1"/>
  <c r="R1403" i="1"/>
  <c r="AQ1403" i="1"/>
  <c r="Q1403" i="1"/>
  <c r="AP1403" i="1"/>
  <c r="P1403" i="1"/>
  <c r="AO1403" i="1"/>
  <c r="O1403" i="1"/>
  <c r="AN1403" i="1"/>
  <c r="AM1403" i="1"/>
  <c r="N1403" i="1"/>
  <c r="L1403" i="1"/>
  <c r="AI1312" i="1"/>
  <c r="K1312" i="1"/>
  <c r="AF1312" i="1"/>
  <c r="AE1312" i="1"/>
  <c r="AN1312" i="1"/>
  <c r="M1312" i="1"/>
  <c r="AM1312" i="1"/>
  <c r="L1312" i="1"/>
  <c r="AL1312" i="1"/>
  <c r="AK1312" i="1"/>
  <c r="AJ1312" i="1"/>
  <c r="AH1312" i="1"/>
  <c r="AB1312" i="1"/>
  <c r="Z1312" i="1"/>
  <c r="AV1312" i="1"/>
  <c r="U1312" i="1"/>
  <c r="AQ1312" i="1"/>
  <c r="P1312" i="1"/>
  <c r="O1312" i="1"/>
  <c r="N1312" i="1"/>
  <c r="AY1312" i="1"/>
  <c r="AX1312" i="1"/>
  <c r="AW1312" i="1"/>
  <c r="AU1312" i="1"/>
  <c r="AT1312" i="1"/>
  <c r="AS1312" i="1"/>
  <c r="AR1312" i="1"/>
  <c r="AP1312" i="1"/>
  <c r="AO1312" i="1"/>
  <c r="AG1312" i="1"/>
  <c r="AD1312" i="1"/>
  <c r="AC1312" i="1"/>
  <c r="Y1312" i="1"/>
  <c r="X1312" i="1"/>
  <c r="W1312" i="1"/>
  <c r="V1312" i="1"/>
  <c r="T1312" i="1"/>
  <c r="AA1312" i="1"/>
  <c r="W9" i="2" s="1"/>
  <c r="S1312" i="1"/>
  <c r="R1312" i="1"/>
  <c r="Q1312" i="1"/>
  <c r="J1377" i="1"/>
  <c r="AT1246" i="1"/>
  <c r="V1246" i="1"/>
  <c r="AS1246" i="1"/>
  <c r="U1246" i="1"/>
  <c r="AR1246" i="1"/>
  <c r="T1246" i="1"/>
  <c r="AQ1246" i="1"/>
  <c r="S1246" i="1"/>
  <c r="AO1246" i="1"/>
  <c r="Q1246" i="1"/>
  <c r="AN1246" i="1"/>
  <c r="K1246" i="1"/>
  <c r="AM1246" i="1"/>
  <c r="AK1246" i="1"/>
  <c r="AE1246" i="1"/>
  <c r="Z1246" i="1"/>
  <c r="W1246" i="1"/>
  <c r="R1246" i="1"/>
  <c r="P1246" i="1"/>
  <c r="O1246" i="1"/>
  <c r="N1246" i="1"/>
  <c r="M1246" i="1"/>
  <c r="AY1246" i="1"/>
  <c r="L1246" i="1"/>
  <c r="AX1246" i="1"/>
  <c r="AW1246" i="1"/>
  <c r="AV1246" i="1"/>
  <c r="AU1246" i="1"/>
  <c r="AP1246" i="1"/>
  <c r="AL1246" i="1"/>
  <c r="AJ1246" i="1"/>
  <c r="AI1246" i="1"/>
  <c r="AH1246" i="1"/>
  <c r="AG1246" i="1"/>
  <c r="AF1246" i="1"/>
  <c r="AD1246" i="1"/>
  <c r="AC1246" i="1"/>
  <c r="AB1246" i="1"/>
  <c r="Y1246" i="1"/>
  <c r="AA1246" i="1"/>
  <c r="X1246" i="1"/>
  <c r="J1192" i="1"/>
  <c r="AT1232" i="1"/>
  <c r="V1232" i="1"/>
  <c r="AS1232" i="1"/>
  <c r="U1232" i="1"/>
  <c r="AR1232" i="1"/>
  <c r="T1232" i="1"/>
  <c r="AQ1232" i="1"/>
  <c r="S1232" i="1"/>
  <c r="AO1232" i="1"/>
  <c r="Q1232" i="1"/>
  <c r="AW1232" i="1"/>
  <c r="O1232" i="1"/>
  <c r="AP1232" i="1"/>
  <c r="L1232" i="1"/>
  <c r="AI1232" i="1"/>
  <c r="AF1232" i="1"/>
  <c r="AE1232" i="1"/>
  <c r="AD1232" i="1"/>
  <c r="AC1232" i="1"/>
  <c r="AB1232" i="1"/>
  <c r="AA1232" i="1"/>
  <c r="Z1232" i="1"/>
  <c r="Y1232" i="1"/>
  <c r="X1232" i="1"/>
  <c r="W1232" i="1"/>
  <c r="R1232" i="1"/>
  <c r="P1232" i="1"/>
  <c r="N1232" i="1"/>
  <c r="AY1232" i="1"/>
  <c r="M1232" i="1"/>
  <c r="I109" i="2" s="1"/>
  <c r="AV1232" i="1"/>
  <c r="AM1232" i="1"/>
  <c r="AH1232" i="1"/>
  <c r="AX1232" i="1"/>
  <c r="AU1232" i="1"/>
  <c r="AN1232" i="1"/>
  <c r="AL1232" i="1"/>
  <c r="AK1232" i="1"/>
  <c r="AJ1232" i="1"/>
  <c r="AG1232" i="1"/>
  <c r="K1232" i="1"/>
  <c r="AI1144" i="1"/>
  <c r="K1144" i="1"/>
  <c r="AH1144" i="1"/>
  <c r="AF1144" i="1"/>
  <c r="AE1144" i="1"/>
  <c r="AD1144" i="1"/>
  <c r="AB1144" i="1"/>
  <c r="AW1144" i="1"/>
  <c r="Y1144" i="1"/>
  <c r="AK1144" i="1"/>
  <c r="M1144" i="1"/>
  <c r="AX1144" i="1"/>
  <c r="Q1144" i="1"/>
  <c r="AV1144" i="1"/>
  <c r="P1144" i="1"/>
  <c r="AU1144" i="1"/>
  <c r="O1144" i="1"/>
  <c r="AT1144" i="1"/>
  <c r="N1144" i="1"/>
  <c r="AS1144" i="1"/>
  <c r="L1144" i="1"/>
  <c r="AR1144" i="1"/>
  <c r="AQ1144" i="1"/>
  <c r="AP1144" i="1"/>
  <c r="AO1144" i="1"/>
  <c r="AN1144" i="1"/>
  <c r="AM1144" i="1"/>
  <c r="AL1144" i="1"/>
  <c r="AJ1144" i="1"/>
  <c r="AG1144" i="1"/>
  <c r="AC1144" i="1"/>
  <c r="AA1144" i="1"/>
  <c r="Z1144" i="1"/>
  <c r="X1144" i="1"/>
  <c r="W1144" i="1"/>
  <c r="V1144" i="1"/>
  <c r="U1144" i="1"/>
  <c r="T1144" i="1"/>
  <c r="S1144" i="1"/>
  <c r="AY1144" i="1"/>
  <c r="R1144" i="1"/>
  <c r="AV1157" i="1"/>
  <c r="X1157" i="1"/>
  <c r="AU1157" i="1"/>
  <c r="W1157" i="1"/>
  <c r="AK1157" i="1"/>
  <c r="K1157" i="1"/>
  <c r="AJ1157" i="1"/>
  <c r="AI1157" i="1"/>
  <c r="AH1157" i="1"/>
  <c r="AG1157" i="1"/>
  <c r="AF1157" i="1"/>
  <c r="AD1157" i="1"/>
  <c r="AC1157" i="1"/>
  <c r="AA1157" i="1"/>
  <c r="Z1157" i="1"/>
  <c r="AY1157" i="1"/>
  <c r="Y1157" i="1"/>
  <c r="AT1157" i="1"/>
  <c r="T1157" i="1"/>
  <c r="AR1157" i="1"/>
  <c r="AO1157" i="1"/>
  <c r="O1157" i="1"/>
  <c r="AM1157" i="1"/>
  <c r="M1157" i="1"/>
  <c r="AP1157" i="1"/>
  <c r="AN1157" i="1"/>
  <c r="AL1157" i="1"/>
  <c r="AE1157" i="1"/>
  <c r="AB1157" i="1"/>
  <c r="V1157" i="1"/>
  <c r="U1157" i="1"/>
  <c r="S1157" i="1"/>
  <c r="R1157" i="1"/>
  <c r="Q1157" i="1"/>
  <c r="P1157" i="1"/>
  <c r="N1157" i="1"/>
  <c r="L1157" i="1"/>
  <c r="AX1157" i="1"/>
  <c r="AW1157" i="1"/>
  <c r="AS1157" i="1"/>
  <c r="AQ1157" i="1"/>
  <c r="J1066" i="1"/>
  <c r="AS1028" i="1"/>
  <c r="U1028" i="1"/>
  <c r="AR1028" i="1"/>
  <c r="T1028" i="1"/>
  <c r="AP1028" i="1"/>
  <c r="R1028" i="1"/>
  <c r="AO1028" i="1"/>
  <c r="Q1028" i="1"/>
  <c r="AL1028" i="1"/>
  <c r="N1028" i="1"/>
  <c r="AB1028" i="1"/>
  <c r="AA1028" i="1"/>
  <c r="Y1028" i="1"/>
  <c r="X1028" i="1"/>
  <c r="T33" i="2" s="1"/>
  <c r="W1028" i="1"/>
  <c r="AX1028" i="1"/>
  <c r="S1028" i="1"/>
  <c r="AW1028" i="1"/>
  <c r="P1028" i="1"/>
  <c r="AV1028" i="1"/>
  <c r="O1028" i="1"/>
  <c r="AT1028" i="1"/>
  <c r="L1028" i="1"/>
  <c r="AQ1028" i="1"/>
  <c r="K1028" i="1"/>
  <c r="AK1028" i="1"/>
  <c r="AJ1028" i="1"/>
  <c r="AI1028" i="1"/>
  <c r="AH1028" i="1"/>
  <c r="AG1028" i="1"/>
  <c r="AF1028" i="1"/>
  <c r="AE1028" i="1"/>
  <c r="AD1028" i="1"/>
  <c r="AC1028" i="1"/>
  <c r="Z1028" i="1"/>
  <c r="V1028" i="1"/>
  <c r="M1028" i="1"/>
  <c r="AY1028" i="1"/>
  <c r="AU1028" i="1"/>
  <c r="AN1028" i="1"/>
  <c r="AM1028" i="1"/>
  <c r="AR956" i="1"/>
  <c r="T956" i="1"/>
  <c r="AQ956" i="1"/>
  <c r="S956" i="1"/>
  <c r="AN956" i="1"/>
  <c r="P956" i="1"/>
  <c r="AM956" i="1"/>
  <c r="O956" i="1"/>
  <c r="AK956" i="1"/>
  <c r="M956" i="1"/>
  <c r="AJ956" i="1"/>
  <c r="L956" i="1"/>
  <c r="AI956" i="1"/>
  <c r="K956" i="1"/>
  <c r="AD956" i="1"/>
  <c r="AC956" i="1"/>
  <c r="AB956" i="1"/>
  <c r="AA956" i="1"/>
  <c r="Z956" i="1"/>
  <c r="Y956" i="1"/>
  <c r="W956" i="1"/>
  <c r="V956" i="1"/>
  <c r="U956" i="1"/>
  <c r="AY956" i="1"/>
  <c r="R956" i="1"/>
  <c r="AW956" i="1"/>
  <c r="N956" i="1"/>
  <c r="AV956" i="1"/>
  <c r="AU956" i="1"/>
  <c r="AS956" i="1"/>
  <c r="AP956" i="1"/>
  <c r="AO956" i="1"/>
  <c r="AL956" i="1"/>
  <c r="AG956" i="1"/>
  <c r="AF956" i="1"/>
  <c r="AX956" i="1"/>
  <c r="AT956" i="1"/>
  <c r="AH956" i="1"/>
  <c r="X956" i="1"/>
  <c r="Q956" i="1"/>
  <c r="AE956" i="1"/>
  <c r="J937" i="1"/>
  <c r="L57" i="2" s="1"/>
  <c r="J873" i="1"/>
  <c r="Y20" i="2" s="1"/>
  <c r="AV842" i="1"/>
  <c r="X842" i="1"/>
  <c r="AU842" i="1"/>
  <c r="W842" i="1"/>
  <c r="AT842" i="1"/>
  <c r="V842" i="1"/>
  <c r="AS842" i="1"/>
  <c r="U842" i="1"/>
  <c r="AQ842" i="1"/>
  <c r="S842" i="1"/>
  <c r="AM842" i="1"/>
  <c r="O842" i="1"/>
  <c r="AI842" i="1"/>
  <c r="K842" i="1"/>
  <c r="AX842" i="1"/>
  <c r="M842" i="1"/>
  <c r="AW842" i="1"/>
  <c r="L842" i="1"/>
  <c r="AR842" i="1"/>
  <c r="AP842" i="1"/>
  <c r="AO842" i="1"/>
  <c r="AN842" i="1"/>
  <c r="AL842" i="1"/>
  <c r="AK842" i="1"/>
  <c r="AJ842" i="1"/>
  <c r="AH842" i="1"/>
  <c r="AG842" i="1"/>
  <c r="AF842" i="1"/>
  <c r="AE842" i="1"/>
  <c r="AD842" i="1"/>
  <c r="AC842" i="1"/>
  <c r="AB842" i="1"/>
  <c r="AA842" i="1"/>
  <c r="Z842" i="1"/>
  <c r="Y842" i="1"/>
  <c r="P842" i="1"/>
  <c r="AY842" i="1"/>
  <c r="T842" i="1"/>
  <c r="R842" i="1"/>
  <c r="Q842" i="1"/>
  <c r="N842" i="1"/>
  <c r="AV797" i="1"/>
  <c r="X797" i="1"/>
  <c r="AU797" i="1"/>
  <c r="W797" i="1"/>
  <c r="AT797" i="1"/>
  <c r="V797" i="1"/>
  <c r="AS797" i="1"/>
  <c r="U797" i="1"/>
  <c r="AQ797" i="1"/>
  <c r="S797" i="1"/>
  <c r="AM797" i="1"/>
  <c r="O797" i="1"/>
  <c r="AG797" i="1"/>
  <c r="AF797" i="1"/>
  <c r="AD797" i="1"/>
  <c r="AC797" i="1"/>
  <c r="Z797" i="1"/>
  <c r="AY797" i="1"/>
  <c r="P797" i="1"/>
  <c r="AO797" i="1"/>
  <c r="AP797" i="1"/>
  <c r="AN797" i="1"/>
  <c r="AL797" i="1"/>
  <c r="AK797" i="1"/>
  <c r="AJ797" i="1"/>
  <c r="AI797" i="1"/>
  <c r="AH797" i="1"/>
  <c r="AE797" i="1"/>
  <c r="AB797" i="1"/>
  <c r="AA797" i="1"/>
  <c r="Y797" i="1"/>
  <c r="T797" i="1"/>
  <c r="R797" i="1"/>
  <c r="N797" i="1"/>
  <c r="M797" i="1"/>
  <c r="L797" i="1"/>
  <c r="AX797" i="1"/>
  <c r="AW797" i="1"/>
  <c r="AR797" i="1"/>
  <c r="Q797" i="1"/>
  <c r="K797" i="1"/>
  <c r="AW596" i="1"/>
  <c r="Y596" i="1"/>
  <c r="AV596" i="1"/>
  <c r="X596" i="1"/>
  <c r="T63" i="2" s="1"/>
  <c r="AU596" i="1"/>
  <c r="W596" i="1"/>
  <c r="AM596" i="1"/>
  <c r="O596" i="1"/>
  <c r="AS596" i="1"/>
  <c r="Q596" i="1"/>
  <c r="AR596" i="1"/>
  <c r="P596" i="1"/>
  <c r="AQ596" i="1"/>
  <c r="N596" i="1"/>
  <c r="AP596" i="1"/>
  <c r="M596" i="1"/>
  <c r="AO596" i="1"/>
  <c r="L596" i="1"/>
  <c r="AN596" i="1"/>
  <c r="K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V596" i="1"/>
  <c r="U596" i="1"/>
  <c r="AY596" i="1"/>
  <c r="T596" i="1"/>
  <c r="AX596" i="1"/>
  <c r="S596" i="1"/>
  <c r="AT596" i="1"/>
  <c r="R596" i="1"/>
  <c r="AX673" i="1"/>
  <c r="Z673" i="1"/>
  <c r="AV673" i="1"/>
  <c r="X673" i="1"/>
  <c r="AU673" i="1"/>
  <c r="W673" i="1"/>
  <c r="AT673" i="1"/>
  <c r="V673" i="1"/>
  <c r="AQ673" i="1"/>
  <c r="S673" i="1"/>
  <c r="AP673" i="1"/>
  <c r="R673" i="1"/>
  <c r="AL673" i="1"/>
  <c r="N673" i="1"/>
  <c r="AA673" i="1"/>
  <c r="U673" i="1"/>
  <c r="T673" i="1"/>
  <c r="Q673" i="1"/>
  <c r="O673" i="1"/>
  <c r="AY673" i="1"/>
  <c r="M673" i="1"/>
  <c r="AW673" i="1"/>
  <c r="L673" i="1"/>
  <c r="AS673" i="1"/>
  <c r="K673" i="1"/>
  <c r="AR673" i="1"/>
  <c r="AO673" i="1"/>
  <c r="AN673" i="1"/>
  <c r="AK673" i="1"/>
  <c r="AI673" i="1"/>
  <c r="AM673" i="1"/>
  <c r="AJ673" i="1"/>
  <c r="AH673" i="1"/>
  <c r="AG673" i="1"/>
  <c r="AF673" i="1"/>
  <c r="AE673" i="1"/>
  <c r="AD673" i="1"/>
  <c r="AC673" i="1"/>
  <c r="AB673" i="1"/>
  <c r="Y673" i="1"/>
  <c r="P673" i="1"/>
  <c r="S69" i="2"/>
  <c r="W69" i="2"/>
  <c r="AR477" i="1"/>
  <c r="T477" i="1"/>
  <c r="AP477" i="1"/>
  <c r="R477" i="1"/>
  <c r="AM477" i="1"/>
  <c r="O477" i="1"/>
  <c r="AL477" i="1"/>
  <c r="N477" i="1"/>
  <c r="AH477" i="1"/>
  <c r="AD477" i="1"/>
  <c r="AC477" i="1"/>
  <c r="AW477" i="1"/>
  <c r="P477" i="1"/>
  <c r="AV477" i="1"/>
  <c r="M477" i="1"/>
  <c r="AU477" i="1"/>
  <c r="L477" i="1"/>
  <c r="AT477" i="1"/>
  <c r="K477" i="1"/>
  <c r="AQ477" i="1"/>
  <c r="AO477" i="1"/>
  <c r="AI477" i="1"/>
  <c r="AG477" i="1"/>
  <c r="AE477" i="1"/>
  <c r="AY477" i="1"/>
  <c r="AX477" i="1"/>
  <c r="AS477" i="1"/>
  <c r="AN477" i="1"/>
  <c r="AK477" i="1"/>
  <c r="AJ477" i="1"/>
  <c r="AF477" i="1"/>
  <c r="AB477" i="1"/>
  <c r="AA477" i="1"/>
  <c r="Z477" i="1"/>
  <c r="Y477" i="1"/>
  <c r="X477" i="1"/>
  <c r="W477" i="1"/>
  <c r="V477" i="1"/>
  <c r="U477" i="1"/>
  <c r="S477" i="1"/>
  <c r="Q477" i="1"/>
  <c r="G147" i="2"/>
  <c r="AI147" i="2"/>
  <c r="J402" i="1"/>
  <c r="U79" i="2"/>
  <c r="AB70" i="2"/>
  <c r="I70" i="2"/>
  <c r="AG70" i="2"/>
  <c r="H70" i="2"/>
  <c r="AF70" i="2"/>
  <c r="G70" i="2"/>
  <c r="AE70" i="2"/>
  <c r="AD70" i="2"/>
  <c r="AC70" i="2"/>
  <c r="AO70" i="2"/>
  <c r="P70" i="2"/>
  <c r="AN70" i="2"/>
  <c r="O70" i="2"/>
  <c r="AL70" i="2"/>
  <c r="AK70" i="2"/>
  <c r="AJ70" i="2"/>
  <c r="AI70" i="2"/>
  <c r="AA70" i="2"/>
  <c r="Z70" i="2"/>
  <c r="Y70" i="2"/>
  <c r="X70" i="2"/>
  <c r="W70" i="2"/>
  <c r="V70" i="2"/>
  <c r="U70" i="2"/>
  <c r="T70" i="2"/>
  <c r="Q70" i="2"/>
  <c r="N70" i="2"/>
  <c r="M70" i="2"/>
  <c r="AU70" i="2"/>
  <c r="L70" i="2"/>
  <c r="AT70" i="2"/>
  <c r="K70" i="2"/>
  <c r="AM70" i="2"/>
  <c r="AS70" i="2"/>
  <c r="AR70" i="2"/>
  <c r="AQ70" i="2"/>
  <c r="AP70" i="2"/>
  <c r="J70" i="2"/>
  <c r="AX486" i="1"/>
  <c r="Z486" i="1"/>
  <c r="AV486" i="1"/>
  <c r="X486" i="1"/>
  <c r="AS486" i="1"/>
  <c r="U486" i="1"/>
  <c r="AR486" i="1"/>
  <c r="T486" i="1"/>
  <c r="AN486" i="1"/>
  <c r="P486" i="1"/>
  <c r="AJ486" i="1"/>
  <c r="L486" i="1"/>
  <c r="AI486" i="1"/>
  <c r="K486" i="1"/>
  <c r="V486" i="1"/>
  <c r="S486" i="1"/>
  <c r="AY486" i="1"/>
  <c r="AW486" i="1"/>
  <c r="N486" i="1"/>
  <c r="AU486" i="1"/>
  <c r="M486" i="1"/>
  <c r="AT486" i="1"/>
  <c r="AQ486" i="1"/>
  <c r="AP486" i="1"/>
  <c r="AO486" i="1"/>
  <c r="AM486" i="1"/>
  <c r="AL486" i="1"/>
  <c r="AH486" i="1"/>
  <c r="AG486" i="1"/>
  <c r="AF486" i="1"/>
  <c r="AD486" i="1"/>
  <c r="AK486" i="1"/>
  <c r="AE486" i="1"/>
  <c r="AC486" i="1"/>
  <c r="AB486" i="1"/>
  <c r="AA486" i="1"/>
  <c r="Y486" i="1"/>
  <c r="W486" i="1"/>
  <c r="R486" i="1"/>
  <c r="Q486" i="1"/>
  <c r="O486" i="1"/>
  <c r="AT396" i="1"/>
  <c r="V396" i="1"/>
  <c r="AS396" i="1"/>
  <c r="U396" i="1"/>
  <c r="AR396" i="1"/>
  <c r="T396" i="1"/>
  <c r="AQ396" i="1"/>
  <c r="S396" i="1"/>
  <c r="AN396" i="1"/>
  <c r="P396" i="1"/>
  <c r="AL396" i="1"/>
  <c r="N396" i="1"/>
  <c r="AK396" i="1"/>
  <c r="M396" i="1"/>
  <c r="AJ396" i="1"/>
  <c r="L396" i="1"/>
  <c r="AH396" i="1"/>
  <c r="AG396" i="1"/>
  <c r="AC396" i="1"/>
  <c r="AB396" i="1"/>
  <c r="Y396" i="1"/>
  <c r="X396" i="1"/>
  <c r="W396" i="1"/>
  <c r="R396" i="1"/>
  <c r="Q396" i="1"/>
  <c r="O396" i="1"/>
  <c r="K396" i="1"/>
  <c r="AY396" i="1"/>
  <c r="AX396" i="1"/>
  <c r="AW396" i="1"/>
  <c r="AV396" i="1"/>
  <c r="AU396" i="1"/>
  <c r="AP396" i="1"/>
  <c r="AO396" i="1"/>
  <c r="AM396" i="1"/>
  <c r="AI396" i="1"/>
  <c r="AF396" i="1"/>
  <c r="AE396" i="1"/>
  <c r="AD396" i="1"/>
  <c r="Z396" i="1"/>
  <c r="AA396" i="1"/>
  <c r="G40" i="2"/>
  <c r="J351" i="1"/>
  <c r="AD404" i="1"/>
  <c r="AC404" i="1"/>
  <c r="AB404" i="1"/>
  <c r="AY404" i="1"/>
  <c r="AA404" i="1"/>
  <c r="AX404" i="1"/>
  <c r="Z404" i="1"/>
  <c r="AV404" i="1"/>
  <c r="X404" i="1"/>
  <c r="AU404" i="1"/>
  <c r="W404" i="1"/>
  <c r="AT404" i="1"/>
  <c r="V404" i="1"/>
  <c r="AS404" i="1"/>
  <c r="U404" i="1"/>
  <c r="Q16" i="2" s="1"/>
  <c r="AR404" i="1"/>
  <c r="T404" i="1"/>
  <c r="AQ404" i="1"/>
  <c r="S404" i="1"/>
  <c r="AP404" i="1"/>
  <c r="R404" i="1"/>
  <c r="AO404" i="1"/>
  <c r="Q404" i="1"/>
  <c r="AL404" i="1"/>
  <c r="N404" i="1"/>
  <c r="AK404" i="1"/>
  <c r="M404" i="1"/>
  <c r="AJ404" i="1"/>
  <c r="L404" i="1"/>
  <c r="AI404" i="1"/>
  <c r="K404" i="1"/>
  <c r="AH404" i="1"/>
  <c r="AW404" i="1"/>
  <c r="AN404" i="1"/>
  <c r="AM404" i="1"/>
  <c r="AG404" i="1"/>
  <c r="AF404" i="1"/>
  <c r="AE404" i="1"/>
  <c r="Y404" i="1"/>
  <c r="P404" i="1"/>
  <c r="O404" i="1"/>
  <c r="AS51" i="2"/>
  <c r="AM51" i="2"/>
  <c r="AW252" i="1"/>
  <c r="Y252" i="1"/>
  <c r="AR252" i="1"/>
  <c r="T252" i="1"/>
  <c r="AN252" i="1"/>
  <c r="P252" i="1"/>
  <c r="AL252" i="1"/>
  <c r="N252" i="1"/>
  <c r="AF252" i="1"/>
  <c r="AH252" i="1"/>
  <c r="AG252" i="1"/>
  <c r="AD252" i="1"/>
  <c r="AB252" i="1"/>
  <c r="AA252" i="1"/>
  <c r="Z252" i="1"/>
  <c r="X252" i="1"/>
  <c r="W252" i="1"/>
  <c r="V252" i="1"/>
  <c r="AX252" i="1"/>
  <c r="S252" i="1"/>
  <c r="AU252" i="1"/>
  <c r="Q252" i="1"/>
  <c r="AT252" i="1"/>
  <c r="O252" i="1"/>
  <c r="AP252" i="1"/>
  <c r="K252" i="1"/>
  <c r="AO252" i="1"/>
  <c r="AM252" i="1"/>
  <c r="AK252" i="1"/>
  <c r="AJ252" i="1"/>
  <c r="AY252" i="1"/>
  <c r="AV252" i="1"/>
  <c r="AS252" i="1"/>
  <c r="AI252" i="1"/>
  <c r="AE252" i="1"/>
  <c r="U252" i="1"/>
  <c r="R252" i="1"/>
  <c r="M252" i="1"/>
  <c r="L252" i="1"/>
  <c r="AQ252" i="1"/>
  <c r="AC252" i="1"/>
  <c r="AC298" i="1"/>
  <c r="AV298" i="1"/>
  <c r="X298" i="1"/>
  <c r="AS298" i="1"/>
  <c r="U298" i="1"/>
  <c r="AR298" i="1"/>
  <c r="T298" i="1"/>
  <c r="AP298" i="1"/>
  <c r="R298" i="1"/>
  <c r="AJ298" i="1"/>
  <c r="L298" i="1"/>
  <c r="AH298" i="1"/>
  <c r="AD298" i="1"/>
  <c r="AB298" i="1"/>
  <c r="AA298" i="1"/>
  <c r="Z298" i="1"/>
  <c r="W298" i="1"/>
  <c r="V298" i="1"/>
  <c r="S298" i="1"/>
  <c r="Q298" i="1"/>
  <c r="AY298" i="1"/>
  <c r="P298" i="1"/>
  <c r="AX298" i="1"/>
  <c r="O298" i="1"/>
  <c r="K72" i="2" s="1"/>
  <c r="AU298" i="1"/>
  <c r="M298" i="1"/>
  <c r="AQ298" i="1"/>
  <c r="AO298" i="1"/>
  <c r="AM298" i="1"/>
  <c r="AL298" i="1"/>
  <c r="AK298" i="1"/>
  <c r="AI298" i="1"/>
  <c r="AG298" i="1"/>
  <c r="AF298" i="1"/>
  <c r="K298" i="1"/>
  <c r="AW298" i="1"/>
  <c r="AT298" i="1"/>
  <c r="AN298" i="1"/>
  <c r="AE298" i="1"/>
  <c r="Y298" i="1"/>
  <c r="N298" i="1"/>
  <c r="AS134" i="1"/>
  <c r="U134" i="1"/>
  <c r="AN134" i="1"/>
  <c r="P134" i="1"/>
  <c r="AJ134" i="1"/>
  <c r="L134" i="1"/>
  <c r="AH134" i="1"/>
  <c r="AM134" i="1"/>
  <c r="AL134" i="1"/>
  <c r="AK134" i="1"/>
  <c r="AI134" i="1"/>
  <c r="AG134" i="1"/>
  <c r="AF134" i="1"/>
  <c r="AD134" i="1"/>
  <c r="AC134" i="1"/>
  <c r="AB134" i="1"/>
  <c r="AA134" i="1"/>
  <c r="Y134" i="1"/>
  <c r="X134" i="1"/>
  <c r="AX134" i="1"/>
  <c r="V134" i="1"/>
  <c r="AW134" i="1"/>
  <c r="T134" i="1"/>
  <c r="AV134" i="1"/>
  <c r="S134" i="1"/>
  <c r="AU134" i="1"/>
  <c r="R134" i="1"/>
  <c r="AR134" i="1"/>
  <c r="O134" i="1"/>
  <c r="AQ134" i="1"/>
  <c r="N134" i="1"/>
  <c r="AP134" i="1"/>
  <c r="M134" i="1"/>
  <c r="AY134" i="1"/>
  <c r="AT134" i="1"/>
  <c r="AO134" i="1"/>
  <c r="AE134" i="1"/>
  <c r="Z134" i="1"/>
  <c r="W134" i="1"/>
  <c r="Q134" i="1"/>
  <c r="K134" i="1"/>
  <c r="J119" i="1"/>
  <c r="AK6" i="2"/>
  <c r="N45" i="2"/>
  <c r="AN45" i="2"/>
  <c r="AQ99" i="2"/>
  <c r="S99" i="2"/>
  <c r="AP99" i="2"/>
  <c r="R99" i="2"/>
  <c r="AO99" i="2"/>
  <c r="Q99" i="2"/>
  <c r="AN99" i="2"/>
  <c r="P99" i="2"/>
  <c r="AM99" i="2"/>
  <c r="O99" i="2"/>
  <c r="Z99" i="2"/>
  <c r="Y99" i="2"/>
  <c r="U99" i="2"/>
  <c r="T99" i="2"/>
  <c r="N99" i="2"/>
  <c r="M99" i="2"/>
  <c r="AU99" i="2"/>
  <c r="K99" i="2"/>
  <c r="AE99" i="2"/>
  <c r="AD99" i="2"/>
  <c r="AC99" i="2"/>
  <c r="AF99" i="2"/>
  <c r="AB99" i="2"/>
  <c r="AA99" i="2"/>
  <c r="X99" i="2"/>
  <c r="W99" i="2"/>
  <c r="V99" i="2"/>
  <c r="L99" i="2"/>
  <c r="J99" i="2"/>
  <c r="G99" i="2"/>
  <c r="AT99" i="2"/>
  <c r="AS99" i="2"/>
  <c r="AR99" i="2"/>
  <c r="AL99" i="2"/>
  <c r="AK99" i="2"/>
  <c r="AJ99" i="2"/>
  <c r="AI99" i="2"/>
  <c r="AH99" i="2"/>
  <c r="AG99" i="2"/>
  <c r="H99" i="2"/>
  <c r="AW144" i="1"/>
  <c r="Y144" i="1"/>
  <c r="AR144" i="1"/>
  <c r="T144" i="1"/>
  <c r="AN144" i="1"/>
  <c r="P144" i="1"/>
  <c r="AL144" i="1"/>
  <c r="N144" i="1"/>
  <c r="AT144" i="1"/>
  <c r="Q144" i="1"/>
  <c r="AS144" i="1"/>
  <c r="O144" i="1"/>
  <c r="AQ144" i="1"/>
  <c r="M144" i="1"/>
  <c r="I99" i="2" s="1"/>
  <c r="AP144" i="1"/>
  <c r="L144" i="1"/>
  <c r="AO144" i="1"/>
  <c r="K144" i="1"/>
  <c r="AM144" i="1"/>
  <c r="AJ144" i="1"/>
  <c r="AI144" i="1"/>
  <c r="AH144" i="1"/>
  <c r="AG144" i="1"/>
  <c r="AE144" i="1"/>
  <c r="AD144" i="1"/>
  <c r="AB144" i="1"/>
  <c r="AA144" i="1"/>
  <c r="Z144" i="1"/>
  <c r="X144" i="1"/>
  <c r="AY144" i="1"/>
  <c r="V144" i="1"/>
  <c r="AX144" i="1"/>
  <c r="U144" i="1"/>
  <c r="AV144" i="1"/>
  <c r="S144" i="1"/>
  <c r="AU144" i="1"/>
  <c r="AK144" i="1"/>
  <c r="AF144" i="1"/>
  <c r="AC144" i="1"/>
  <c r="W144" i="1"/>
  <c r="R144" i="1"/>
  <c r="Y122" i="2"/>
  <c r="G122" i="2"/>
  <c r="AD214" i="1"/>
  <c r="AC214" i="1"/>
  <c r="AY214" i="1"/>
  <c r="AA214" i="1"/>
  <c r="AV214" i="1"/>
  <c r="X214" i="1"/>
  <c r="AU214" i="1"/>
  <c r="W214" i="1"/>
  <c r="AT214" i="1"/>
  <c r="V214" i="1"/>
  <c r="AS214" i="1"/>
  <c r="U214" i="1"/>
  <c r="AR214" i="1"/>
  <c r="T214" i="1"/>
  <c r="AP214" i="1"/>
  <c r="R214" i="1"/>
  <c r="AN214" i="1"/>
  <c r="P214" i="1"/>
  <c r="AM214" i="1"/>
  <c r="O214" i="1"/>
  <c r="AJ214" i="1"/>
  <c r="L214" i="1"/>
  <c r="AH214" i="1"/>
  <c r="AG214" i="1"/>
  <c r="AF214" i="1"/>
  <c r="AK214" i="1"/>
  <c r="AI214" i="1"/>
  <c r="AE214" i="1"/>
  <c r="AB214" i="1"/>
  <c r="Z214" i="1"/>
  <c r="Y214" i="1"/>
  <c r="Q214" i="1"/>
  <c r="N214" i="1"/>
  <c r="M214" i="1"/>
  <c r="K214" i="1"/>
  <c r="AW214" i="1"/>
  <c r="AQ214" i="1"/>
  <c r="AO214" i="1"/>
  <c r="AX214" i="1"/>
  <c r="AL214" i="1"/>
  <c r="S214" i="1"/>
  <c r="T47" i="2"/>
  <c r="AJ47" i="2"/>
  <c r="AT230" i="1"/>
  <c r="V230" i="1"/>
  <c r="AS230" i="1"/>
  <c r="U230" i="1"/>
  <c r="AQ230" i="1"/>
  <c r="S230" i="1"/>
  <c r="AO230" i="1"/>
  <c r="Q230" i="1"/>
  <c r="AN230" i="1"/>
  <c r="P230" i="1"/>
  <c r="AM230" i="1"/>
  <c r="O230" i="1"/>
  <c r="AL230" i="1"/>
  <c r="N230" i="1"/>
  <c r="J56" i="2" s="1"/>
  <c r="AK230" i="1"/>
  <c r="M230" i="1"/>
  <c r="AJ230" i="1"/>
  <c r="L230" i="1"/>
  <c r="AH230" i="1"/>
  <c r="AF230" i="1"/>
  <c r="AE230" i="1"/>
  <c r="AB230" i="1"/>
  <c r="AY230" i="1"/>
  <c r="AA230" i="1"/>
  <c r="AX230" i="1"/>
  <c r="Z230" i="1"/>
  <c r="AW230" i="1"/>
  <c r="Y230" i="1"/>
  <c r="AV230" i="1"/>
  <c r="X230" i="1"/>
  <c r="AU230" i="1"/>
  <c r="AR230" i="1"/>
  <c r="AP230" i="1"/>
  <c r="AI230" i="1"/>
  <c r="AD230" i="1"/>
  <c r="AC230" i="1"/>
  <c r="W230" i="1"/>
  <c r="T230" i="1"/>
  <c r="K230" i="1"/>
  <c r="AG230" i="1"/>
  <c r="R230" i="1"/>
  <c r="AP160" i="2"/>
  <c r="AN160" i="2"/>
  <c r="AC71" i="2"/>
  <c r="J192" i="1"/>
  <c r="L109" i="2"/>
  <c r="AL59" i="2"/>
  <c r="AC37" i="2"/>
  <c r="AD134" i="2"/>
  <c r="AR133" i="2"/>
  <c r="T133" i="2"/>
  <c r="AP133" i="2"/>
  <c r="R133" i="2"/>
  <c r="AO133" i="2"/>
  <c r="Q133" i="2"/>
  <c r="AN133" i="2"/>
  <c r="P133" i="2"/>
  <c r="AM133" i="2"/>
  <c r="O133" i="2"/>
  <c r="AL133" i="2"/>
  <c r="N133" i="2"/>
  <c r="AC133" i="2"/>
  <c r="AU133" i="2"/>
  <c r="J133" i="2"/>
  <c r="AT133" i="2"/>
  <c r="I133" i="2"/>
  <c r="AS133" i="2"/>
  <c r="AQ133" i="2"/>
  <c r="G133" i="2"/>
  <c r="AK133" i="2"/>
  <c r="AJ133" i="2"/>
  <c r="W133" i="2"/>
  <c r="V133" i="2"/>
  <c r="AI133" i="2"/>
  <c r="AH133" i="2"/>
  <c r="AG133" i="2"/>
  <c r="AF133" i="2"/>
  <c r="Y133" i="2"/>
  <c r="X133" i="2"/>
  <c r="U133" i="2"/>
  <c r="S133" i="2"/>
  <c r="M133" i="2"/>
  <c r="L133" i="2"/>
  <c r="K133" i="2"/>
  <c r="AD133" i="2"/>
  <c r="AB133" i="2"/>
  <c r="AA133" i="2"/>
  <c r="AE133" i="2"/>
  <c r="Z133" i="2"/>
  <c r="AQ67" i="1"/>
  <c r="S67" i="1"/>
  <c r="AO67" i="1"/>
  <c r="Q67" i="1"/>
  <c r="AG67" i="1"/>
  <c r="AE67" i="1"/>
  <c r="AX67" i="1"/>
  <c r="Z67" i="1"/>
  <c r="AB67" i="1"/>
  <c r="AA67" i="1"/>
  <c r="Y67" i="1"/>
  <c r="X67" i="1"/>
  <c r="W67" i="1"/>
  <c r="V67" i="1"/>
  <c r="AY67" i="1"/>
  <c r="U67" i="1"/>
  <c r="AW67" i="1"/>
  <c r="T67" i="1"/>
  <c r="AV67" i="1"/>
  <c r="R67" i="1"/>
  <c r="AU67" i="1"/>
  <c r="P67" i="1"/>
  <c r="AT67" i="1"/>
  <c r="O67" i="1"/>
  <c r="AS67" i="1"/>
  <c r="N67" i="1"/>
  <c r="AR67" i="1"/>
  <c r="M67" i="1"/>
  <c r="AP67" i="1"/>
  <c r="L67" i="1"/>
  <c r="H133" i="2" s="1"/>
  <c r="AN67" i="1"/>
  <c r="K67" i="1"/>
  <c r="AM67" i="1"/>
  <c r="AL67" i="1"/>
  <c r="AC67" i="1"/>
  <c r="AK67" i="1"/>
  <c r="AJ67" i="1"/>
  <c r="AI67" i="1"/>
  <c r="AH67" i="1"/>
  <c r="AF67" i="1"/>
  <c r="AD67" i="1"/>
  <c r="AQ153" i="2"/>
  <c r="S153" i="2"/>
  <c r="AO153" i="2"/>
  <c r="Q153" i="2"/>
  <c r="AM153" i="2"/>
  <c r="O153" i="2"/>
  <c r="AI153" i="2"/>
  <c r="K153" i="2"/>
  <c r="AC153" i="2"/>
  <c r="AK153" i="2"/>
  <c r="G153" i="2"/>
  <c r="AJ153" i="2"/>
  <c r="AH153" i="2"/>
  <c r="AG153" i="2"/>
  <c r="AF153" i="2"/>
  <c r="AE153" i="2"/>
  <c r="AD153" i="2"/>
  <c r="T153" i="2"/>
  <c r="Z153" i="2"/>
  <c r="Y153" i="2"/>
  <c r="X153" i="2"/>
  <c r="W153" i="2"/>
  <c r="V153" i="2"/>
  <c r="U153" i="2"/>
  <c r="M153" i="2"/>
  <c r="AS153" i="2"/>
  <c r="AR153" i="2"/>
  <c r="AU153" i="2"/>
  <c r="AT153" i="2"/>
  <c r="AP153" i="2"/>
  <c r="AN153" i="2"/>
  <c r="AL153" i="2"/>
  <c r="AB153" i="2"/>
  <c r="J153" i="2"/>
  <c r="I153" i="2"/>
  <c r="AA153" i="2"/>
  <c r="R153" i="2"/>
  <c r="P153" i="2"/>
  <c r="N153" i="2"/>
  <c r="L153" i="2"/>
  <c r="AW88" i="1"/>
  <c r="Y88" i="1"/>
  <c r="AU88" i="1"/>
  <c r="W88" i="1"/>
  <c r="AM88" i="1"/>
  <c r="O88" i="1"/>
  <c r="AK88" i="1"/>
  <c r="M88" i="1"/>
  <c r="AF88" i="1"/>
  <c r="AE88" i="1"/>
  <c r="AC88" i="1"/>
  <c r="AJ88" i="1"/>
  <c r="AI88" i="1"/>
  <c r="AH88" i="1"/>
  <c r="AG88" i="1"/>
  <c r="AD88" i="1"/>
  <c r="AB88" i="1"/>
  <c r="AA88" i="1"/>
  <c r="Z88" i="1"/>
  <c r="X88" i="1"/>
  <c r="AL88" i="1"/>
  <c r="V88" i="1"/>
  <c r="U88" i="1"/>
  <c r="T88" i="1"/>
  <c r="S88" i="1"/>
  <c r="AY88" i="1"/>
  <c r="R88" i="1"/>
  <c r="AX88" i="1"/>
  <c r="Q88" i="1"/>
  <c r="AV88" i="1"/>
  <c r="P88" i="1"/>
  <c r="AT88" i="1"/>
  <c r="N88" i="1"/>
  <c r="AS88" i="1"/>
  <c r="L88" i="1"/>
  <c r="H153" i="2" s="1"/>
  <c r="AR88" i="1"/>
  <c r="K88" i="1"/>
  <c r="AQ88" i="1"/>
  <c r="AP88" i="1"/>
  <c r="AO88" i="1"/>
  <c r="AN88" i="1"/>
  <c r="P112" i="2"/>
  <c r="AS33" i="1"/>
  <c r="U33" i="1"/>
  <c r="T33" i="1"/>
  <c r="AR33" i="1"/>
  <c r="V33" i="1"/>
  <c r="AQ33" i="1"/>
  <c r="S33" i="1"/>
  <c r="AP33" i="1"/>
  <c r="R33" i="1"/>
  <c r="AO33" i="1"/>
  <c r="Q33" i="1"/>
  <c r="AN33" i="1"/>
  <c r="P33" i="1"/>
  <c r="AM33" i="1"/>
  <c r="O33" i="1"/>
  <c r="AL33" i="1"/>
  <c r="N33" i="1"/>
  <c r="AK33" i="1"/>
  <c r="M33" i="1"/>
  <c r="AJ33" i="1"/>
  <c r="L33" i="1"/>
  <c r="H72" i="2" s="1"/>
  <c r="AI33" i="1"/>
  <c r="K33" i="1"/>
  <c r="AH33" i="1"/>
  <c r="AG33" i="1"/>
  <c r="AF33" i="1"/>
  <c r="AE33" i="1"/>
  <c r="AD33" i="1"/>
  <c r="AC33" i="1"/>
  <c r="AT33" i="1"/>
  <c r="AB33" i="1"/>
  <c r="Z33" i="1"/>
  <c r="AY33" i="1"/>
  <c r="AA33" i="1"/>
  <c r="AX33" i="1"/>
  <c r="AW33" i="1"/>
  <c r="Y33" i="1"/>
  <c r="AV33" i="1"/>
  <c r="X33" i="1"/>
  <c r="AU33" i="1"/>
  <c r="W33" i="1"/>
  <c r="X33" i="2"/>
  <c r="H33" i="2"/>
  <c r="O111" i="2"/>
  <c r="AA115" i="2"/>
  <c r="T115" i="2"/>
  <c r="AJ84" i="2"/>
  <c r="AG84" i="2"/>
  <c r="I110" i="2"/>
  <c r="AH110" i="2"/>
  <c r="L114" i="2"/>
  <c r="AS114" i="2"/>
  <c r="AR1899" i="1"/>
  <c r="T1899" i="1"/>
  <c r="AP1899" i="1"/>
  <c r="R1899" i="1"/>
  <c r="AO1899" i="1"/>
  <c r="Q1899" i="1"/>
  <c r="AX1899" i="1"/>
  <c r="W1899" i="1"/>
  <c r="AW1899" i="1"/>
  <c r="V1899" i="1"/>
  <c r="AV1899" i="1"/>
  <c r="U1899" i="1"/>
  <c r="AU1899" i="1"/>
  <c r="S1899" i="1"/>
  <c r="AA1899" i="1"/>
  <c r="AQ1899" i="1"/>
  <c r="AN1899" i="1"/>
  <c r="AL1899" i="1"/>
  <c r="AK1899" i="1"/>
  <c r="AI1899" i="1"/>
  <c r="AE1899" i="1"/>
  <c r="AD1899" i="1"/>
  <c r="AC1899" i="1"/>
  <c r="AB1899" i="1"/>
  <c r="Z1899" i="1"/>
  <c r="Y1899" i="1"/>
  <c r="L1899" i="1"/>
  <c r="AG1899" i="1"/>
  <c r="AY1899" i="1"/>
  <c r="AT1899" i="1"/>
  <c r="X1899" i="1"/>
  <c r="N1899" i="1"/>
  <c r="AS1899" i="1"/>
  <c r="AM1899" i="1"/>
  <c r="AJ1899" i="1"/>
  <c r="AF1899" i="1"/>
  <c r="P1899" i="1"/>
  <c r="AH1899" i="1"/>
  <c r="M1899" i="1"/>
  <c r="K1899" i="1"/>
  <c r="O1899" i="1"/>
  <c r="AB1951" i="1"/>
  <c r="AY1951" i="1"/>
  <c r="AA1951" i="1"/>
  <c r="AP1951" i="1"/>
  <c r="P1951" i="1"/>
  <c r="AN1951" i="1"/>
  <c r="N1951" i="1"/>
  <c r="AM1951" i="1"/>
  <c r="M1951" i="1"/>
  <c r="X1951" i="1"/>
  <c r="W1951" i="1"/>
  <c r="AL1951" i="1"/>
  <c r="AK1951" i="1"/>
  <c r="AJ1951" i="1"/>
  <c r="AI1951" i="1"/>
  <c r="AH1951" i="1"/>
  <c r="S1951" i="1"/>
  <c r="L1951" i="1"/>
  <c r="AT1951" i="1"/>
  <c r="AS1951" i="1"/>
  <c r="AR1951" i="1"/>
  <c r="AQ1951" i="1"/>
  <c r="AG1951" i="1"/>
  <c r="Y1951" i="1"/>
  <c r="Q1951" i="1"/>
  <c r="AW1951" i="1"/>
  <c r="AV1951" i="1"/>
  <c r="AO1951" i="1"/>
  <c r="U1951" i="1"/>
  <c r="K1951" i="1"/>
  <c r="V1951" i="1"/>
  <c r="T1951" i="1"/>
  <c r="O1951" i="1"/>
  <c r="AX1951" i="1"/>
  <c r="AU1951" i="1"/>
  <c r="AF1951" i="1"/>
  <c r="AE1951" i="1"/>
  <c r="AD1951" i="1"/>
  <c r="AC1951" i="1"/>
  <c r="Z1951" i="1"/>
  <c r="R1951" i="1"/>
  <c r="AT1223" i="1"/>
  <c r="V1223" i="1"/>
  <c r="AS1223" i="1"/>
  <c r="U1223" i="1"/>
  <c r="AR1223" i="1"/>
  <c r="T1223" i="1"/>
  <c r="AN1223" i="1"/>
  <c r="M1223" i="1"/>
  <c r="I112" i="2" s="1"/>
  <c r="AD1223" i="1"/>
  <c r="AC1223" i="1"/>
  <c r="AB1223" i="1"/>
  <c r="AA1223" i="1"/>
  <c r="Z1223" i="1"/>
  <c r="Y1223" i="1"/>
  <c r="AY1223" i="1"/>
  <c r="W1223" i="1"/>
  <c r="AX1223" i="1"/>
  <c r="S1223" i="1"/>
  <c r="AV1223" i="1"/>
  <c r="Q1223" i="1"/>
  <c r="AU1223" i="1"/>
  <c r="P1223" i="1"/>
  <c r="AP1223" i="1"/>
  <c r="N1223" i="1"/>
  <c r="AM1223" i="1"/>
  <c r="K1223" i="1"/>
  <c r="AF1223" i="1"/>
  <c r="AI1223" i="1"/>
  <c r="AH1223" i="1"/>
  <c r="AG1223" i="1"/>
  <c r="AE1223" i="1"/>
  <c r="X1223" i="1"/>
  <c r="R1223" i="1"/>
  <c r="O1223" i="1"/>
  <c r="L1223" i="1"/>
  <c r="AW1223" i="1"/>
  <c r="AQ1223" i="1"/>
  <c r="AO1223" i="1"/>
  <c r="AL1223" i="1"/>
  <c r="AK1223" i="1"/>
  <c r="AJ1223" i="1"/>
  <c r="AS1035" i="1"/>
  <c r="U1035" i="1"/>
  <c r="AR1035" i="1"/>
  <c r="T1035" i="1"/>
  <c r="AP1035" i="1"/>
  <c r="R1035" i="1"/>
  <c r="AO1035" i="1"/>
  <c r="Q1035" i="1"/>
  <c r="AL1035" i="1"/>
  <c r="N1035" i="1"/>
  <c r="Z1035" i="1"/>
  <c r="Y1035" i="1"/>
  <c r="X1035" i="1"/>
  <c r="T5" i="2" s="1"/>
  <c r="W1035" i="1"/>
  <c r="AY1035" i="1"/>
  <c r="V1035" i="1"/>
  <c r="AX1035" i="1"/>
  <c r="S1035" i="1"/>
  <c r="AW1035" i="1"/>
  <c r="P1035" i="1"/>
  <c r="AV1035" i="1"/>
  <c r="O1035" i="1"/>
  <c r="AU1035" i="1"/>
  <c r="M1035" i="1"/>
  <c r="AT1035" i="1"/>
  <c r="L1035" i="1"/>
  <c r="AN1035" i="1"/>
  <c r="AM1035" i="1"/>
  <c r="AQ1035" i="1"/>
  <c r="AK1035" i="1"/>
  <c r="AJ1035" i="1"/>
  <c r="AI1035" i="1"/>
  <c r="AH1035" i="1"/>
  <c r="AG1035" i="1"/>
  <c r="AF1035" i="1"/>
  <c r="AE1035" i="1"/>
  <c r="AD1035" i="1"/>
  <c r="AC1035" i="1"/>
  <c r="AB1035" i="1"/>
  <c r="AA1035" i="1"/>
  <c r="K1035" i="1"/>
  <c r="AL328" i="1"/>
  <c r="N328" i="1"/>
  <c r="AK328" i="1"/>
  <c r="M328" i="1"/>
  <c r="AJ328" i="1"/>
  <c r="L328" i="1"/>
  <c r="AI328" i="1"/>
  <c r="K328" i="1"/>
  <c r="AF328" i="1"/>
  <c r="AR328" i="1"/>
  <c r="T328" i="1"/>
  <c r="AQ328" i="1"/>
  <c r="AP328" i="1"/>
  <c r="AO328" i="1"/>
  <c r="AN328" i="1"/>
  <c r="AM328" i="1"/>
  <c r="AH328" i="1"/>
  <c r="AG328" i="1"/>
  <c r="AE328" i="1"/>
  <c r="AD328" i="1"/>
  <c r="AC328" i="1"/>
  <c r="AB328" i="1"/>
  <c r="AA328" i="1"/>
  <c r="Z328" i="1"/>
  <c r="Y328" i="1"/>
  <c r="X328" i="1"/>
  <c r="AY328" i="1"/>
  <c r="U328" i="1"/>
  <c r="AX328" i="1"/>
  <c r="S328" i="1"/>
  <c r="AW328" i="1"/>
  <c r="R328" i="1"/>
  <c r="AV328" i="1"/>
  <c r="Q328" i="1"/>
  <c r="AU328" i="1"/>
  <c r="AT328" i="1"/>
  <c r="W328" i="1"/>
  <c r="V328" i="1"/>
  <c r="P328" i="1"/>
  <c r="O328" i="1"/>
  <c r="AS328" i="1"/>
  <c r="V20" i="2"/>
  <c r="AS20" i="2"/>
  <c r="U20" i="2"/>
  <c r="AR20" i="2"/>
  <c r="T20" i="2"/>
  <c r="AG20" i="2"/>
  <c r="I20" i="2"/>
  <c r="N20" i="2"/>
  <c r="AQ20" i="2"/>
  <c r="M20" i="2"/>
  <c r="AP20" i="2"/>
  <c r="L20" i="2"/>
  <c r="AI20" i="2"/>
  <c r="AA20" i="2"/>
  <c r="Z20" i="2"/>
  <c r="AH20" i="2"/>
  <c r="AF20" i="2"/>
  <c r="AM20" i="2"/>
  <c r="AL20" i="2"/>
  <c r="K20" i="2"/>
  <c r="G20" i="2"/>
  <c r="Q20" i="2"/>
  <c r="AO20" i="2"/>
  <c r="AN20" i="2"/>
  <c r="AK20" i="2"/>
  <c r="AJ20" i="2"/>
  <c r="S20" i="2"/>
  <c r="R20" i="2"/>
  <c r="P20" i="2"/>
  <c r="AL123" i="1"/>
  <c r="N123" i="1"/>
  <c r="AH123" i="1"/>
  <c r="AI123" i="1"/>
  <c r="AG123" i="1"/>
  <c r="AF123" i="1"/>
  <c r="AE123" i="1"/>
  <c r="AD123" i="1"/>
  <c r="AC123" i="1"/>
  <c r="AA123" i="1"/>
  <c r="Z123" i="1"/>
  <c r="AY123" i="1"/>
  <c r="Y123" i="1"/>
  <c r="AX123" i="1"/>
  <c r="X123" i="1"/>
  <c r="AV123" i="1"/>
  <c r="V123" i="1"/>
  <c r="AU123" i="1"/>
  <c r="U123" i="1"/>
  <c r="AS123" i="1"/>
  <c r="S123" i="1"/>
  <c r="AQ123" i="1"/>
  <c r="Q123" i="1"/>
  <c r="AP123" i="1"/>
  <c r="P123" i="1"/>
  <c r="AN123" i="1"/>
  <c r="M123" i="1"/>
  <c r="AW123" i="1"/>
  <c r="AT123" i="1"/>
  <c r="AR123" i="1"/>
  <c r="AO123" i="1"/>
  <c r="AM123" i="1"/>
  <c r="AK123" i="1"/>
  <c r="AJ123" i="1"/>
  <c r="AB123" i="1"/>
  <c r="W123" i="1"/>
  <c r="T123" i="1"/>
  <c r="R123" i="1"/>
  <c r="O123" i="1"/>
  <c r="L123" i="1"/>
  <c r="K123" i="1"/>
  <c r="J1817" i="1"/>
  <c r="X22" i="2" s="1"/>
  <c r="J2001" i="1"/>
  <c r="J1970" i="1"/>
  <c r="J1925" i="1"/>
  <c r="U5" i="2" s="1"/>
  <c r="X127" i="2"/>
  <c r="G127" i="2"/>
  <c r="AP1737" i="1"/>
  <c r="R1737" i="1"/>
  <c r="AO1737" i="1"/>
  <c r="Q1737" i="1"/>
  <c r="AN1737" i="1"/>
  <c r="P1737" i="1"/>
  <c r="AM1737" i="1"/>
  <c r="O1737" i="1"/>
  <c r="AL1737" i="1"/>
  <c r="N1737" i="1"/>
  <c r="AY1737" i="1"/>
  <c r="V1737" i="1"/>
  <c r="AW1737" i="1"/>
  <c r="T1737" i="1"/>
  <c r="AR1737" i="1"/>
  <c r="AJ1737" i="1"/>
  <c r="AH1737" i="1"/>
  <c r="X1737" i="1"/>
  <c r="AE1737" i="1"/>
  <c r="AD1737" i="1"/>
  <c r="AC1737" i="1"/>
  <c r="AB1737" i="1"/>
  <c r="AA1737" i="1"/>
  <c r="Z1737" i="1"/>
  <c r="Y1737" i="1"/>
  <c r="W1737" i="1"/>
  <c r="U1737" i="1"/>
  <c r="S1737" i="1"/>
  <c r="M1737" i="1"/>
  <c r="L1737" i="1"/>
  <c r="K1737" i="1"/>
  <c r="AX1737" i="1"/>
  <c r="AV1737" i="1"/>
  <c r="AU1737" i="1"/>
  <c r="AT1737" i="1"/>
  <c r="AS1737" i="1"/>
  <c r="AQ1737" i="1"/>
  <c r="AK1737" i="1"/>
  <c r="AI1737" i="1"/>
  <c r="AG1737" i="1"/>
  <c r="AF1737" i="1"/>
  <c r="AM1667" i="1"/>
  <c r="O1667" i="1"/>
  <c r="AL1667" i="1"/>
  <c r="N1667" i="1"/>
  <c r="AK1667" i="1"/>
  <c r="M1667" i="1"/>
  <c r="AJ1667" i="1"/>
  <c r="L1667" i="1"/>
  <c r="AI1667" i="1"/>
  <c r="K1667" i="1"/>
  <c r="AH1667" i="1"/>
  <c r="AO1667" i="1"/>
  <c r="Q1667" i="1"/>
  <c r="AS1667" i="1"/>
  <c r="AR1667" i="1"/>
  <c r="AQ1667" i="1"/>
  <c r="AP1667" i="1"/>
  <c r="AN1667" i="1"/>
  <c r="AG1667" i="1"/>
  <c r="AF1667" i="1"/>
  <c r="AE1667" i="1"/>
  <c r="AD1667" i="1"/>
  <c r="AC1667" i="1"/>
  <c r="AB1667" i="1"/>
  <c r="AA1667" i="1"/>
  <c r="Z1667" i="1"/>
  <c r="Y1667" i="1"/>
  <c r="X1667" i="1"/>
  <c r="U1667" i="1"/>
  <c r="AY1667" i="1"/>
  <c r="T1667" i="1"/>
  <c r="AX1667" i="1"/>
  <c r="AV1667" i="1"/>
  <c r="AU1667" i="1"/>
  <c r="AW1667" i="1"/>
  <c r="AT1667" i="1"/>
  <c r="W1667" i="1"/>
  <c r="V1667" i="1"/>
  <c r="S1667" i="1"/>
  <c r="R1667" i="1"/>
  <c r="P1667" i="1"/>
  <c r="J1693" i="1"/>
  <c r="AM1688" i="1"/>
  <c r="O1688" i="1"/>
  <c r="AL1688" i="1"/>
  <c r="N1688" i="1"/>
  <c r="AK1688" i="1"/>
  <c r="M1688" i="1"/>
  <c r="AJ1688" i="1"/>
  <c r="L1688" i="1"/>
  <c r="AI1688" i="1"/>
  <c r="K1688" i="1"/>
  <c r="AH1688" i="1"/>
  <c r="AO1688" i="1"/>
  <c r="Q1688" i="1"/>
  <c r="AY1688" i="1"/>
  <c r="T1688" i="1"/>
  <c r="AX1688" i="1"/>
  <c r="S1688" i="1"/>
  <c r="AW1688" i="1"/>
  <c r="R1688" i="1"/>
  <c r="AV1688" i="1"/>
  <c r="P1688" i="1"/>
  <c r="AU1688" i="1"/>
  <c r="AT1688" i="1"/>
  <c r="AS1688" i="1"/>
  <c r="AR1688" i="1"/>
  <c r="AQ1688" i="1"/>
  <c r="AP1688" i="1"/>
  <c r="AN1688" i="1"/>
  <c r="AG1688" i="1"/>
  <c r="AF1688" i="1"/>
  <c r="AE1688" i="1"/>
  <c r="AD1688" i="1"/>
  <c r="AC1688" i="1"/>
  <c r="AB1688" i="1"/>
  <c r="AA1688" i="1"/>
  <c r="Z1688" i="1"/>
  <c r="Y1688" i="1"/>
  <c r="X1688" i="1"/>
  <c r="W1688" i="1"/>
  <c r="V1688" i="1"/>
  <c r="U1688" i="1"/>
  <c r="AM1683" i="1"/>
  <c r="O1683" i="1"/>
  <c r="AL1683" i="1"/>
  <c r="N1683" i="1"/>
  <c r="AK1683" i="1"/>
  <c r="M1683" i="1"/>
  <c r="AJ1683" i="1"/>
  <c r="L1683" i="1"/>
  <c r="AI1683" i="1"/>
  <c r="K1683" i="1"/>
  <c r="AH1683" i="1"/>
  <c r="AO1683" i="1"/>
  <c r="Q1683" i="1"/>
  <c r="V1683" i="1"/>
  <c r="U1683" i="1"/>
  <c r="AY1683" i="1"/>
  <c r="T1683" i="1"/>
  <c r="AX1683" i="1"/>
  <c r="S1683" i="1"/>
  <c r="AW1683" i="1"/>
  <c r="R1683" i="1"/>
  <c r="AV1683" i="1"/>
  <c r="P1683" i="1"/>
  <c r="AU1683" i="1"/>
  <c r="AT1683" i="1"/>
  <c r="AS1683" i="1"/>
  <c r="AR1683" i="1"/>
  <c r="AQ1683" i="1"/>
  <c r="AP1683" i="1"/>
  <c r="AN1683" i="1"/>
  <c r="AG1683" i="1"/>
  <c r="AF1683" i="1"/>
  <c r="AE1683" i="1"/>
  <c r="AD1683" i="1"/>
  <c r="AC1683" i="1"/>
  <c r="AB1683" i="1"/>
  <c r="AA1683" i="1"/>
  <c r="Z1683" i="1"/>
  <c r="Y1683" i="1"/>
  <c r="X1683" i="1"/>
  <c r="W1683" i="1"/>
  <c r="J1700" i="1"/>
  <c r="J1633" i="1"/>
  <c r="AT1635" i="1"/>
  <c r="V1635" i="1"/>
  <c r="AS1635" i="1"/>
  <c r="U1635" i="1"/>
  <c r="AR1635" i="1"/>
  <c r="T1635" i="1"/>
  <c r="AQ1635" i="1"/>
  <c r="S1635" i="1"/>
  <c r="AP1635" i="1"/>
  <c r="R1635" i="1"/>
  <c r="AO1635" i="1"/>
  <c r="Q1635" i="1"/>
  <c r="AV1635" i="1"/>
  <c r="X1635" i="1"/>
  <c r="O1635" i="1"/>
  <c r="N1635" i="1"/>
  <c r="AY1635" i="1"/>
  <c r="M1635" i="1"/>
  <c r="AX1635" i="1"/>
  <c r="L1635" i="1"/>
  <c r="AW1635" i="1"/>
  <c r="K1635" i="1"/>
  <c r="AU1635" i="1"/>
  <c r="AN1635" i="1"/>
  <c r="AM1635" i="1"/>
  <c r="AL1635" i="1"/>
  <c r="AK1635" i="1"/>
  <c r="AJ1635" i="1"/>
  <c r="AI1635" i="1"/>
  <c r="AH1635" i="1"/>
  <c r="AG1635" i="1"/>
  <c r="AF1635" i="1"/>
  <c r="AE1635" i="1"/>
  <c r="AD1635" i="1"/>
  <c r="AC1635" i="1"/>
  <c r="AB1635" i="1"/>
  <c r="AA1635" i="1"/>
  <c r="Z1635" i="1"/>
  <c r="Y1635" i="1"/>
  <c r="W1635" i="1"/>
  <c r="P1635" i="1"/>
  <c r="J1632" i="1"/>
  <c r="AL16" i="2" s="1"/>
  <c r="AW1554" i="1"/>
  <c r="Y1554" i="1"/>
  <c r="AV1554" i="1"/>
  <c r="X1554" i="1"/>
  <c r="AU1554" i="1"/>
  <c r="W1554" i="1"/>
  <c r="AT1554" i="1"/>
  <c r="V1554" i="1"/>
  <c r="AS1554" i="1"/>
  <c r="U1554" i="1"/>
  <c r="AR1554" i="1"/>
  <c r="T1554" i="1"/>
  <c r="AY1554" i="1"/>
  <c r="AA1554" i="1"/>
  <c r="AD1554" i="1"/>
  <c r="AC1554" i="1"/>
  <c r="AB1554" i="1"/>
  <c r="Z1554" i="1"/>
  <c r="S1554" i="1"/>
  <c r="Q1554" i="1"/>
  <c r="O1554" i="1"/>
  <c r="N1554" i="1"/>
  <c r="AX1554" i="1"/>
  <c r="M1554" i="1"/>
  <c r="AQ1554" i="1"/>
  <c r="L1554" i="1"/>
  <c r="AP1554" i="1"/>
  <c r="K1554" i="1"/>
  <c r="AO1554" i="1"/>
  <c r="AN1554" i="1"/>
  <c r="AL1554" i="1"/>
  <c r="AK1554" i="1"/>
  <c r="AJ1554" i="1"/>
  <c r="AI1554" i="1"/>
  <c r="AH1554" i="1"/>
  <c r="AG1554" i="1"/>
  <c r="AF1554" i="1"/>
  <c r="AM1554" i="1"/>
  <c r="AE1554" i="1"/>
  <c r="R1554" i="1"/>
  <c r="P1554" i="1"/>
  <c r="AS1503" i="1"/>
  <c r="U1503" i="1"/>
  <c r="AF1503" i="1"/>
  <c r="AE1503" i="1"/>
  <c r="AD1503" i="1"/>
  <c r="AC1503" i="1"/>
  <c r="AX1503" i="1"/>
  <c r="Y1503" i="1"/>
  <c r="AR1503" i="1"/>
  <c r="S1503" i="1"/>
  <c r="AI1503" i="1"/>
  <c r="AP1503" i="1"/>
  <c r="AO1503" i="1"/>
  <c r="AN1503" i="1"/>
  <c r="AM1503" i="1"/>
  <c r="AL1503" i="1"/>
  <c r="AK1503" i="1"/>
  <c r="AJ1503" i="1"/>
  <c r="AH1503" i="1"/>
  <c r="AD51" i="2" s="1"/>
  <c r="AG1503" i="1"/>
  <c r="AB1503" i="1"/>
  <c r="AA1503" i="1"/>
  <c r="Z1503" i="1"/>
  <c r="X1503" i="1"/>
  <c r="W1503" i="1"/>
  <c r="V1503" i="1"/>
  <c r="T1503" i="1"/>
  <c r="R1503" i="1"/>
  <c r="Q1503" i="1"/>
  <c r="AY1503" i="1"/>
  <c r="P1503" i="1"/>
  <c r="AW1503" i="1"/>
  <c r="O1503" i="1"/>
  <c r="AU1503" i="1"/>
  <c r="M1503" i="1"/>
  <c r="AT1503" i="1"/>
  <c r="L1503" i="1"/>
  <c r="AQ1503" i="1"/>
  <c r="N1503" i="1"/>
  <c r="K1503" i="1"/>
  <c r="AV1503" i="1"/>
  <c r="J1537" i="1"/>
  <c r="J1523" i="1"/>
  <c r="J1583" i="1"/>
  <c r="AT14" i="2" s="1"/>
  <c r="AK1393" i="1"/>
  <c r="M1393" i="1"/>
  <c r="AI1393" i="1"/>
  <c r="AH1393" i="1"/>
  <c r="AG1393" i="1"/>
  <c r="AF1393" i="1"/>
  <c r="AE1393" i="1"/>
  <c r="AD1393" i="1"/>
  <c r="AC1393" i="1"/>
  <c r="AB1393" i="1"/>
  <c r="AA1393" i="1"/>
  <c r="AY1393" i="1"/>
  <c r="Z1393" i="1"/>
  <c r="AX1393" i="1"/>
  <c r="Y1393" i="1"/>
  <c r="AW1393" i="1"/>
  <c r="X1393" i="1"/>
  <c r="AV1393" i="1"/>
  <c r="W1393" i="1"/>
  <c r="AU1393" i="1"/>
  <c r="V1393" i="1"/>
  <c r="AT1393" i="1"/>
  <c r="U1393" i="1"/>
  <c r="AS1393" i="1"/>
  <c r="T1393" i="1"/>
  <c r="AQ1393" i="1"/>
  <c r="R1393" i="1"/>
  <c r="AP1393" i="1"/>
  <c r="Q1393" i="1"/>
  <c r="AM1393" i="1"/>
  <c r="N1393" i="1"/>
  <c r="K1393" i="1"/>
  <c r="AR1393" i="1"/>
  <c r="AO1393" i="1"/>
  <c r="AN1393" i="1"/>
  <c r="AL1393" i="1"/>
  <c r="AJ1393" i="1"/>
  <c r="S1393" i="1"/>
  <c r="P1393" i="1"/>
  <c r="O1393" i="1"/>
  <c r="L1393" i="1"/>
  <c r="J1329" i="1"/>
  <c r="AK102" i="2" s="1"/>
  <c r="J1334" i="1"/>
  <c r="J1380" i="1"/>
  <c r="J1189" i="1"/>
  <c r="AI1128" i="1"/>
  <c r="K1128" i="1"/>
  <c r="AH1128" i="1"/>
  <c r="AF1128" i="1"/>
  <c r="AD1128" i="1"/>
  <c r="AB1128" i="1"/>
  <c r="AW1128" i="1"/>
  <c r="Y1128" i="1"/>
  <c r="AK1128" i="1"/>
  <c r="M1128" i="1"/>
  <c r="AT1128" i="1"/>
  <c r="O1128" i="1"/>
  <c r="AS1128" i="1"/>
  <c r="N1128" i="1"/>
  <c r="AR1128" i="1"/>
  <c r="L1128" i="1"/>
  <c r="AQ1128" i="1"/>
  <c r="AP1128" i="1"/>
  <c r="AO1128" i="1"/>
  <c r="AN1128" i="1"/>
  <c r="AM1128" i="1"/>
  <c r="AL1128" i="1"/>
  <c r="AJ1128" i="1"/>
  <c r="AG1128" i="1"/>
  <c r="AE1128" i="1"/>
  <c r="AC1128" i="1"/>
  <c r="AA1128" i="1"/>
  <c r="Z1128" i="1"/>
  <c r="X1128" i="1"/>
  <c r="W1128" i="1"/>
  <c r="V1128" i="1"/>
  <c r="T1128" i="1"/>
  <c r="AY1128" i="1"/>
  <c r="S1128" i="1"/>
  <c r="AV1128" i="1"/>
  <c r="Q1128" i="1"/>
  <c r="AX1128" i="1"/>
  <c r="AU1128" i="1"/>
  <c r="U1128" i="1"/>
  <c r="R1128" i="1"/>
  <c r="P1128" i="1"/>
  <c r="AS1210" i="1"/>
  <c r="U1210" i="1"/>
  <c r="AN1210" i="1"/>
  <c r="O1210" i="1"/>
  <c r="AD1210" i="1"/>
  <c r="AC1210" i="1"/>
  <c r="AB1210" i="1"/>
  <c r="Z1210" i="1"/>
  <c r="AX1210" i="1"/>
  <c r="X1210" i="1"/>
  <c r="AU1210" i="1"/>
  <c r="T1210" i="1"/>
  <c r="AG1210" i="1"/>
  <c r="AM1210" i="1"/>
  <c r="AL1210" i="1"/>
  <c r="AK1210" i="1"/>
  <c r="AJ1210" i="1"/>
  <c r="AI1210" i="1"/>
  <c r="AH1210" i="1"/>
  <c r="AF1210" i="1"/>
  <c r="AE1210" i="1"/>
  <c r="AA1210" i="1"/>
  <c r="Y1210" i="1"/>
  <c r="W1210" i="1"/>
  <c r="V1210" i="1"/>
  <c r="S1210" i="1"/>
  <c r="R1210" i="1"/>
  <c r="Q1210" i="1"/>
  <c r="P1210" i="1"/>
  <c r="AY1210" i="1"/>
  <c r="N1210" i="1"/>
  <c r="AW1210" i="1"/>
  <c r="M1210" i="1"/>
  <c r="I121" i="2" s="1"/>
  <c r="AV1210" i="1"/>
  <c r="L1210" i="1"/>
  <c r="AT1210" i="1"/>
  <c r="K1210" i="1"/>
  <c r="AR1210" i="1"/>
  <c r="AQ1210" i="1"/>
  <c r="AP1210" i="1"/>
  <c r="AO1210" i="1"/>
  <c r="AI1156" i="1"/>
  <c r="K1156" i="1"/>
  <c r="AH1156" i="1"/>
  <c r="AG1156" i="1"/>
  <c r="AF1156" i="1"/>
  <c r="AE1156" i="1"/>
  <c r="AD1156" i="1"/>
  <c r="AB1156" i="1"/>
  <c r="AY1156" i="1"/>
  <c r="AA1156" i="1"/>
  <c r="AW1156" i="1"/>
  <c r="Y1156" i="1"/>
  <c r="AV1156" i="1"/>
  <c r="X1156" i="1"/>
  <c r="AU1156" i="1"/>
  <c r="W1156" i="1"/>
  <c r="AR1156" i="1"/>
  <c r="T1156" i="1"/>
  <c r="AM1156" i="1"/>
  <c r="O1156" i="1"/>
  <c r="AK1156" i="1"/>
  <c r="M1156" i="1"/>
  <c r="AN1156" i="1"/>
  <c r="AL1156" i="1"/>
  <c r="AJ1156" i="1"/>
  <c r="AC1156" i="1"/>
  <c r="Z1156" i="1"/>
  <c r="V1156" i="1"/>
  <c r="U1156" i="1"/>
  <c r="S1156" i="1"/>
  <c r="R1156" i="1"/>
  <c r="Q1156" i="1"/>
  <c r="P1156" i="1"/>
  <c r="N1156" i="1"/>
  <c r="L1156" i="1"/>
  <c r="AX1156" i="1"/>
  <c r="AT1156" i="1"/>
  <c r="AS1156" i="1"/>
  <c r="AQ1156" i="1"/>
  <c r="AP1156" i="1"/>
  <c r="AO1156" i="1"/>
  <c r="AI1117" i="1"/>
  <c r="K1117" i="1"/>
  <c r="AH1117" i="1"/>
  <c r="AF1117" i="1"/>
  <c r="AD1117" i="1"/>
  <c r="AB1117" i="1"/>
  <c r="AW1117" i="1"/>
  <c r="Y1117" i="1"/>
  <c r="AK1117" i="1"/>
  <c r="M1117" i="1"/>
  <c r="AC1117" i="1"/>
  <c r="AA1117" i="1"/>
  <c r="Z1117" i="1"/>
  <c r="V14" i="2" s="1"/>
  <c r="X1117" i="1"/>
  <c r="W1117" i="1"/>
  <c r="V1117" i="1"/>
  <c r="U1117" i="1"/>
  <c r="T1117" i="1"/>
  <c r="AY1117" i="1"/>
  <c r="S1117" i="1"/>
  <c r="AX1117" i="1"/>
  <c r="R1117" i="1"/>
  <c r="AV1117" i="1"/>
  <c r="Q1117" i="1"/>
  <c r="AU1117" i="1"/>
  <c r="P1117" i="1"/>
  <c r="AT1117" i="1"/>
  <c r="O1117" i="1"/>
  <c r="AS1117" i="1"/>
  <c r="N1117" i="1"/>
  <c r="AR1117" i="1"/>
  <c r="L1117" i="1"/>
  <c r="AO1117" i="1"/>
  <c r="AM1117" i="1"/>
  <c r="AG1117" i="1"/>
  <c r="AJ1117" i="1"/>
  <c r="AE1117" i="1"/>
  <c r="AQ1117" i="1"/>
  <c r="AP1117" i="1"/>
  <c r="AN1117" i="1"/>
  <c r="AL1117" i="1"/>
  <c r="AI1111" i="1"/>
  <c r="K1111" i="1"/>
  <c r="AH1111" i="1"/>
  <c r="AF1111" i="1"/>
  <c r="AD1111" i="1"/>
  <c r="AB1111" i="1"/>
  <c r="AW1111" i="1"/>
  <c r="Y1111" i="1"/>
  <c r="AK1111" i="1"/>
  <c r="M1111" i="1"/>
  <c r="AC1111" i="1"/>
  <c r="AA1111" i="1"/>
  <c r="Z1111" i="1"/>
  <c r="V9" i="2" s="1"/>
  <c r="X1111" i="1"/>
  <c r="W1111" i="1"/>
  <c r="V1111" i="1"/>
  <c r="T1111" i="1"/>
  <c r="AY1111" i="1"/>
  <c r="S1111" i="1"/>
  <c r="AX1111" i="1"/>
  <c r="R1111" i="1"/>
  <c r="AV1111" i="1"/>
  <c r="Q1111" i="1"/>
  <c r="AU1111" i="1"/>
  <c r="P1111" i="1"/>
  <c r="AT1111" i="1"/>
  <c r="O1111" i="1"/>
  <c r="AS1111" i="1"/>
  <c r="N1111" i="1"/>
  <c r="AR1111" i="1"/>
  <c r="L1111" i="1"/>
  <c r="AM1111" i="1"/>
  <c r="AQ1111" i="1"/>
  <c r="AP1111" i="1"/>
  <c r="AO1111" i="1"/>
  <c r="AN1111" i="1"/>
  <c r="AL1111" i="1"/>
  <c r="AJ1111" i="1"/>
  <c r="AG1111" i="1"/>
  <c r="AE1111" i="1"/>
  <c r="U1111" i="1"/>
  <c r="AM962" i="1"/>
  <c r="O962" i="1"/>
  <c r="AX962" i="1"/>
  <c r="Y962" i="1"/>
  <c r="AU962" i="1"/>
  <c r="V962" i="1"/>
  <c r="AT962" i="1"/>
  <c r="U962" i="1"/>
  <c r="AS962" i="1"/>
  <c r="T962" i="1"/>
  <c r="AP962" i="1"/>
  <c r="Q962" i="1"/>
  <c r="AO962" i="1"/>
  <c r="P962" i="1"/>
  <c r="AL962" i="1"/>
  <c r="M962" i="1"/>
  <c r="AK962" i="1"/>
  <c r="L962" i="1"/>
  <c r="AJ962" i="1"/>
  <c r="K962" i="1"/>
  <c r="AD962" i="1"/>
  <c r="AC962" i="1"/>
  <c r="AB962" i="1"/>
  <c r="AA962" i="1"/>
  <c r="Z962" i="1"/>
  <c r="X962" i="1"/>
  <c r="S962" i="1"/>
  <c r="R962" i="1"/>
  <c r="N962" i="1"/>
  <c r="AY962" i="1"/>
  <c r="AW962" i="1"/>
  <c r="AR962" i="1"/>
  <c r="AQ962" i="1"/>
  <c r="AN962" i="1"/>
  <c r="AI962" i="1"/>
  <c r="AG962" i="1"/>
  <c r="AF962" i="1"/>
  <c r="AH962" i="1"/>
  <c r="AE962" i="1"/>
  <c r="AV962" i="1"/>
  <c r="W962" i="1"/>
  <c r="J998" i="1"/>
  <c r="J918" i="1"/>
  <c r="J983" i="1"/>
  <c r="J880" i="1"/>
  <c r="K24" i="2" s="1"/>
  <c r="AV796" i="1"/>
  <c r="X796" i="1"/>
  <c r="AU796" i="1"/>
  <c r="W796" i="1"/>
  <c r="AT796" i="1"/>
  <c r="V796" i="1"/>
  <c r="AS796" i="1"/>
  <c r="U796" i="1"/>
  <c r="AQ796" i="1"/>
  <c r="S796" i="1"/>
  <c r="AM796" i="1"/>
  <c r="O796" i="1"/>
  <c r="AY796" i="1"/>
  <c r="P796" i="1"/>
  <c r="AX796" i="1"/>
  <c r="N796" i="1"/>
  <c r="AR796" i="1"/>
  <c r="L796" i="1"/>
  <c r="AP796" i="1"/>
  <c r="K796" i="1"/>
  <c r="AL796" i="1"/>
  <c r="AG796" i="1"/>
  <c r="AB796" i="1"/>
  <c r="AW796" i="1"/>
  <c r="AO796" i="1"/>
  <c r="AN796" i="1"/>
  <c r="AK796" i="1"/>
  <c r="AJ796" i="1"/>
  <c r="AI796" i="1"/>
  <c r="AH796" i="1"/>
  <c r="AF796" i="1"/>
  <c r="AE796" i="1"/>
  <c r="AD796" i="1"/>
  <c r="AC796" i="1"/>
  <c r="AA796" i="1"/>
  <c r="Z796" i="1"/>
  <c r="T796" i="1"/>
  <c r="R796" i="1"/>
  <c r="Q796" i="1"/>
  <c r="Y796" i="1"/>
  <c r="M796" i="1"/>
  <c r="AX669" i="1"/>
  <c r="Z669" i="1"/>
  <c r="AV669" i="1"/>
  <c r="X669" i="1"/>
  <c r="AU669" i="1"/>
  <c r="W669" i="1"/>
  <c r="AT669" i="1"/>
  <c r="V669" i="1"/>
  <c r="AQ669" i="1"/>
  <c r="S669" i="1"/>
  <c r="AP669" i="1"/>
  <c r="R669" i="1"/>
  <c r="AL669" i="1"/>
  <c r="N669" i="1"/>
  <c r="AW669" i="1"/>
  <c r="L669" i="1"/>
  <c r="AR669" i="1"/>
  <c r="AO669" i="1"/>
  <c r="AN669" i="1"/>
  <c r="AK669" i="1"/>
  <c r="AJ669" i="1"/>
  <c r="AI669" i="1"/>
  <c r="AH669" i="1"/>
  <c r="AG669" i="1"/>
  <c r="AF669" i="1"/>
  <c r="AE669" i="1"/>
  <c r="AC669" i="1"/>
  <c r="AA669" i="1"/>
  <c r="AY669" i="1"/>
  <c r="AS669" i="1"/>
  <c r="AM669" i="1"/>
  <c r="AD669" i="1"/>
  <c r="AB669" i="1"/>
  <c r="Y669" i="1"/>
  <c r="U669" i="1"/>
  <c r="T669" i="1"/>
  <c r="Q669" i="1"/>
  <c r="P669" i="1"/>
  <c r="O669" i="1"/>
  <c r="M669" i="1"/>
  <c r="K669" i="1"/>
  <c r="AX546" i="1"/>
  <c r="Z546" i="1"/>
  <c r="AV546" i="1"/>
  <c r="X546" i="1"/>
  <c r="AT546" i="1"/>
  <c r="V546" i="1"/>
  <c r="AS546" i="1"/>
  <c r="U546" i="1"/>
  <c r="AR546" i="1"/>
  <c r="T546" i="1"/>
  <c r="AQ546" i="1"/>
  <c r="S546" i="1"/>
  <c r="AN546" i="1"/>
  <c r="P546" i="1"/>
  <c r="AJ546" i="1"/>
  <c r="L546" i="1"/>
  <c r="AI546" i="1"/>
  <c r="K546" i="1"/>
  <c r="AW546" i="1"/>
  <c r="AU546" i="1"/>
  <c r="AP546" i="1"/>
  <c r="AO546" i="1"/>
  <c r="AM546" i="1"/>
  <c r="AL546" i="1"/>
  <c r="AK546" i="1"/>
  <c r="AH546" i="1"/>
  <c r="AG546" i="1"/>
  <c r="AF546" i="1"/>
  <c r="AE546" i="1"/>
  <c r="AD546" i="1"/>
  <c r="AC546" i="1"/>
  <c r="AB546" i="1"/>
  <c r="AA546" i="1"/>
  <c r="Y546" i="1"/>
  <c r="W546" i="1"/>
  <c r="S63" i="2" s="1"/>
  <c r="R546" i="1"/>
  <c r="Q546" i="1"/>
  <c r="O546" i="1"/>
  <c r="N546" i="1"/>
  <c r="M546" i="1"/>
  <c r="AY546" i="1"/>
  <c r="J540" i="1"/>
  <c r="T69" i="2"/>
  <c r="Y69" i="2"/>
  <c r="AB545" i="1"/>
  <c r="AX545" i="1"/>
  <c r="Z545" i="1"/>
  <c r="AV545" i="1"/>
  <c r="X545" i="1"/>
  <c r="AU545" i="1"/>
  <c r="W545" i="1"/>
  <c r="AT545" i="1"/>
  <c r="V545" i="1"/>
  <c r="AS545" i="1"/>
  <c r="U545" i="1"/>
  <c r="AP545" i="1"/>
  <c r="R545" i="1"/>
  <c r="AL545" i="1"/>
  <c r="N545" i="1"/>
  <c r="AK545" i="1"/>
  <c r="M545" i="1"/>
  <c r="T545" i="1"/>
  <c r="S545" i="1"/>
  <c r="Q545" i="1"/>
  <c r="P545" i="1"/>
  <c r="O545" i="1"/>
  <c r="L545" i="1"/>
  <c r="K545" i="1"/>
  <c r="AY545" i="1"/>
  <c r="AW545" i="1"/>
  <c r="AR545" i="1"/>
  <c r="AQ545" i="1"/>
  <c r="AO545" i="1"/>
  <c r="AN545" i="1"/>
  <c r="AM545" i="1"/>
  <c r="AJ545" i="1"/>
  <c r="AI545" i="1"/>
  <c r="AH545" i="1"/>
  <c r="AG545" i="1"/>
  <c r="AF545" i="1"/>
  <c r="AE545" i="1"/>
  <c r="AD545" i="1"/>
  <c r="AC545" i="1"/>
  <c r="AA545" i="1"/>
  <c r="Y545" i="1"/>
  <c r="AW608" i="1"/>
  <c r="Y608" i="1"/>
  <c r="AV608" i="1"/>
  <c r="X608" i="1"/>
  <c r="AU608" i="1"/>
  <c r="W608" i="1"/>
  <c r="AR608" i="1"/>
  <c r="T608" i="1"/>
  <c r="AM608" i="1"/>
  <c r="O608" i="1"/>
  <c r="AY608" i="1"/>
  <c r="R608" i="1"/>
  <c r="AX608" i="1"/>
  <c r="Q608" i="1"/>
  <c r="AT608" i="1"/>
  <c r="P608" i="1"/>
  <c r="AS608" i="1"/>
  <c r="N608" i="1"/>
  <c r="AQ608" i="1"/>
  <c r="M608" i="1"/>
  <c r="AP608" i="1"/>
  <c r="L608" i="1"/>
  <c r="AO608" i="1"/>
  <c r="K608" i="1"/>
  <c r="AN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V608" i="1"/>
  <c r="U608" i="1"/>
  <c r="S608" i="1"/>
  <c r="AB147" i="2"/>
  <c r="J511" i="1"/>
  <c r="AA79" i="2"/>
  <c r="H40" i="2"/>
  <c r="AF40" i="2"/>
  <c r="J346" i="1"/>
  <c r="AB357" i="1"/>
  <c r="AY357" i="1"/>
  <c r="AA357" i="1"/>
  <c r="AX357" i="1"/>
  <c r="Z357" i="1"/>
  <c r="AW357" i="1"/>
  <c r="Y357" i="1"/>
  <c r="AT357" i="1"/>
  <c r="V357" i="1"/>
  <c r="AH357" i="1"/>
  <c r="AD357" i="1"/>
  <c r="AC357" i="1"/>
  <c r="X357" i="1"/>
  <c r="W357" i="1"/>
  <c r="U357" i="1"/>
  <c r="T357" i="1"/>
  <c r="S357" i="1"/>
  <c r="R357" i="1"/>
  <c r="AV357" i="1"/>
  <c r="Q357" i="1"/>
  <c r="AU357" i="1"/>
  <c r="P357" i="1"/>
  <c r="AS357" i="1"/>
  <c r="O357" i="1"/>
  <c r="AR357" i="1"/>
  <c r="N357" i="1"/>
  <c r="AQ357" i="1"/>
  <c r="M357" i="1"/>
  <c r="AP357" i="1"/>
  <c r="L357" i="1"/>
  <c r="AO357" i="1"/>
  <c r="K357" i="1"/>
  <c r="AN357" i="1"/>
  <c r="AM357" i="1"/>
  <c r="AL357" i="1"/>
  <c r="AK357" i="1"/>
  <c r="AJ357" i="1"/>
  <c r="AI357" i="1"/>
  <c r="AG357" i="1"/>
  <c r="AF357" i="1"/>
  <c r="AE357" i="1"/>
  <c r="M85" i="2"/>
  <c r="AT51" i="2"/>
  <c r="M51" i="2"/>
  <c r="AS182" i="1"/>
  <c r="U182" i="1"/>
  <c r="AN182" i="1"/>
  <c r="P182" i="1"/>
  <c r="AJ182" i="1"/>
  <c r="L182" i="1"/>
  <c r="AH182" i="1"/>
  <c r="AW182" i="1"/>
  <c r="Y182" i="1"/>
  <c r="AM182" i="1"/>
  <c r="AL182" i="1"/>
  <c r="AK182" i="1"/>
  <c r="AI182" i="1"/>
  <c r="AG182" i="1"/>
  <c r="AF182" i="1"/>
  <c r="AD182" i="1"/>
  <c r="AC182" i="1"/>
  <c r="AB182" i="1"/>
  <c r="AA182" i="1"/>
  <c r="X182" i="1"/>
  <c r="W182" i="1"/>
  <c r="AY182" i="1"/>
  <c r="T182" i="1"/>
  <c r="AX182" i="1"/>
  <c r="S182" i="1"/>
  <c r="AV182" i="1"/>
  <c r="R182" i="1"/>
  <c r="AU182" i="1"/>
  <c r="Q182" i="1"/>
  <c r="AR182" i="1"/>
  <c r="N182" i="1"/>
  <c r="AQ182" i="1"/>
  <c r="M182" i="1"/>
  <c r="I81" i="2" s="1"/>
  <c r="AP182" i="1"/>
  <c r="K182" i="1"/>
  <c r="AT182" i="1"/>
  <c r="AO182" i="1"/>
  <c r="AE182" i="1"/>
  <c r="Z182" i="1"/>
  <c r="V182" i="1"/>
  <c r="O182" i="1"/>
  <c r="J130" i="1"/>
  <c r="AU44" i="2"/>
  <c r="W44" i="2"/>
  <c r="AT44" i="2"/>
  <c r="V44" i="2"/>
  <c r="AS44" i="2"/>
  <c r="T44" i="2"/>
  <c r="AQ44" i="2"/>
  <c r="AP44" i="2"/>
  <c r="R44" i="2"/>
  <c r="AN44" i="2"/>
  <c r="AM44" i="2"/>
  <c r="O44" i="2"/>
  <c r="AL44" i="2"/>
  <c r="N44" i="2"/>
  <c r="AI44" i="2"/>
  <c r="K44" i="2"/>
  <c r="AF44" i="2"/>
  <c r="H44" i="2"/>
  <c r="I44" i="2"/>
  <c r="G44" i="2"/>
  <c r="AK44" i="2"/>
  <c r="AG44" i="2"/>
  <c r="AE44" i="2"/>
  <c r="AC44" i="2"/>
  <c r="Z44" i="2"/>
  <c r="Y44" i="2"/>
  <c r="X44" i="2"/>
  <c r="P44" i="2"/>
  <c r="AA44" i="2"/>
  <c r="Q44" i="2"/>
  <c r="M44" i="2"/>
  <c r="L44" i="2"/>
  <c r="J44" i="2"/>
  <c r="AO44" i="2"/>
  <c r="AB44" i="2"/>
  <c r="AP232" i="1"/>
  <c r="R232" i="1"/>
  <c r="AO232" i="1"/>
  <c r="Q232" i="1"/>
  <c r="AM232" i="1"/>
  <c r="O232" i="1"/>
  <c r="AK232" i="1"/>
  <c r="M232" i="1"/>
  <c r="AJ232" i="1"/>
  <c r="L232" i="1"/>
  <c r="AI232" i="1"/>
  <c r="K232" i="1"/>
  <c r="AH232" i="1"/>
  <c r="AG232" i="1"/>
  <c r="AF232" i="1"/>
  <c r="AD232" i="1"/>
  <c r="AB232" i="1"/>
  <c r="AY232" i="1"/>
  <c r="AA232" i="1"/>
  <c r="AV232" i="1"/>
  <c r="X232" i="1"/>
  <c r="AU232" i="1"/>
  <c r="W232" i="1"/>
  <c r="AT232" i="1"/>
  <c r="V232" i="1"/>
  <c r="AS232" i="1"/>
  <c r="U232" i="1"/>
  <c r="AR232" i="1"/>
  <c r="T232" i="1"/>
  <c r="P232" i="1"/>
  <c r="N232" i="1"/>
  <c r="AW232" i="1"/>
  <c r="AQ232" i="1"/>
  <c r="AN232" i="1"/>
  <c r="AL232" i="1"/>
  <c r="AC232" i="1"/>
  <c r="Z232" i="1"/>
  <c r="Y232" i="1"/>
  <c r="AX232" i="1"/>
  <c r="AE232" i="1"/>
  <c r="S232" i="1"/>
  <c r="AO6" i="2"/>
  <c r="N6" i="2"/>
  <c r="O45" i="2"/>
  <c r="AO45" i="2"/>
  <c r="J135" i="1"/>
  <c r="W52" i="2" s="1"/>
  <c r="Z122" i="2"/>
  <c r="AF122" i="2"/>
  <c r="J212" i="1"/>
  <c r="AD146" i="2"/>
  <c r="X146" i="2"/>
  <c r="AI146" i="2"/>
  <c r="I146" i="2"/>
  <c r="AH146" i="2"/>
  <c r="H146" i="2"/>
  <c r="AG146" i="2"/>
  <c r="G146" i="2"/>
  <c r="AF146" i="2"/>
  <c r="AE146" i="2"/>
  <c r="AC146" i="2"/>
  <c r="AB146" i="2"/>
  <c r="AR146" i="2"/>
  <c r="R146" i="2"/>
  <c r="AO146" i="2"/>
  <c r="AN146" i="2"/>
  <c r="AM146" i="2"/>
  <c r="AL146" i="2"/>
  <c r="AK146" i="2"/>
  <c r="AJ146" i="2"/>
  <c r="N146" i="2"/>
  <c r="M146" i="2"/>
  <c r="AP146" i="2"/>
  <c r="AA146" i="2"/>
  <c r="Z146" i="2"/>
  <c r="Y146" i="2"/>
  <c r="W146" i="2"/>
  <c r="T146" i="2"/>
  <c r="AS146" i="2"/>
  <c r="O146" i="2"/>
  <c r="L146" i="2"/>
  <c r="K146" i="2"/>
  <c r="J146" i="2"/>
  <c r="AU146" i="2"/>
  <c r="AT146" i="2"/>
  <c r="AQ146" i="2"/>
  <c r="U146" i="2"/>
  <c r="S146" i="2"/>
  <c r="Q146" i="2"/>
  <c r="V146" i="2"/>
  <c r="P146" i="2"/>
  <c r="AQ171" i="1"/>
  <c r="S171" i="1"/>
  <c r="AL171" i="1"/>
  <c r="N171" i="1"/>
  <c r="AH171" i="1"/>
  <c r="AF171" i="1"/>
  <c r="AU171" i="1"/>
  <c r="W171" i="1"/>
  <c r="AA171" i="1"/>
  <c r="Z171" i="1"/>
  <c r="Y171" i="1"/>
  <c r="X171" i="1"/>
  <c r="V171" i="1"/>
  <c r="AY171" i="1"/>
  <c r="U171" i="1"/>
  <c r="AW171" i="1"/>
  <c r="R171" i="1"/>
  <c r="AV171" i="1"/>
  <c r="Q171" i="1"/>
  <c r="AT171" i="1"/>
  <c r="P171" i="1"/>
  <c r="AS171" i="1"/>
  <c r="O171" i="1"/>
  <c r="AP171" i="1"/>
  <c r="L171" i="1"/>
  <c r="AO171" i="1"/>
  <c r="K171" i="1"/>
  <c r="AM171" i="1"/>
  <c r="AK171" i="1"/>
  <c r="AJ171" i="1"/>
  <c r="AI171" i="1"/>
  <c r="AE171" i="1"/>
  <c r="AD171" i="1"/>
  <c r="AC171" i="1"/>
  <c r="AR171" i="1"/>
  <c r="AN171" i="1"/>
  <c r="AG171" i="1"/>
  <c r="AB171" i="1"/>
  <c r="T171" i="1"/>
  <c r="M171" i="1"/>
  <c r="AX171" i="1"/>
  <c r="AD226" i="1"/>
  <c r="AC226" i="1"/>
  <c r="AY226" i="1"/>
  <c r="AA226" i="1"/>
  <c r="AW226" i="1"/>
  <c r="Y226" i="1"/>
  <c r="AV226" i="1"/>
  <c r="X226" i="1"/>
  <c r="AU226" i="1"/>
  <c r="W226" i="1"/>
  <c r="AT226" i="1"/>
  <c r="V226" i="1"/>
  <c r="AS226" i="1"/>
  <c r="U226" i="1"/>
  <c r="AR226" i="1"/>
  <c r="T226" i="1"/>
  <c r="AP226" i="1"/>
  <c r="R226" i="1"/>
  <c r="AN226" i="1"/>
  <c r="P226" i="1"/>
  <c r="AM226" i="1"/>
  <c r="O226" i="1"/>
  <c r="AJ226" i="1"/>
  <c r="L226" i="1"/>
  <c r="AI226" i="1"/>
  <c r="K226" i="1"/>
  <c r="AH226" i="1"/>
  <c r="AG226" i="1"/>
  <c r="AF226" i="1"/>
  <c r="AX226" i="1"/>
  <c r="AQ226" i="1"/>
  <c r="AL226" i="1"/>
  <c r="AK226" i="1"/>
  <c r="AE226" i="1"/>
  <c r="AB226" i="1"/>
  <c r="S226" i="1"/>
  <c r="Q226" i="1"/>
  <c r="M226" i="1"/>
  <c r="AO226" i="1"/>
  <c r="Z226" i="1"/>
  <c r="N226" i="1"/>
  <c r="AM149" i="1"/>
  <c r="O149" i="1"/>
  <c r="AH149" i="1"/>
  <c r="AD149" i="1"/>
  <c r="AB149" i="1"/>
  <c r="AQ149" i="1"/>
  <c r="S149" i="1"/>
  <c r="AC149" i="1"/>
  <c r="AA149" i="1"/>
  <c r="Z149" i="1"/>
  <c r="Y149" i="1"/>
  <c r="X149" i="1"/>
  <c r="W149" i="1"/>
  <c r="AX149" i="1"/>
  <c r="U149" i="1"/>
  <c r="AW149" i="1"/>
  <c r="T149" i="1"/>
  <c r="AV149" i="1"/>
  <c r="R149" i="1"/>
  <c r="AU149" i="1"/>
  <c r="Q149" i="1"/>
  <c r="AS149" i="1"/>
  <c r="N149" i="1"/>
  <c r="AR149" i="1"/>
  <c r="M149" i="1"/>
  <c r="I25" i="2" s="1"/>
  <c r="AO149" i="1"/>
  <c r="K149" i="1"/>
  <c r="AN149" i="1"/>
  <c r="AL149" i="1"/>
  <c r="AK149" i="1"/>
  <c r="AI149" i="1"/>
  <c r="AG149" i="1"/>
  <c r="AF149" i="1"/>
  <c r="AE149" i="1"/>
  <c r="V149" i="1"/>
  <c r="P149" i="1"/>
  <c r="L149" i="1"/>
  <c r="AY149" i="1"/>
  <c r="AT149" i="1"/>
  <c r="AJ149" i="1"/>
  <c r="AP149" i="1"/>
  <c r="AR47" i="2"/>
  <c r="M47" i="2"/>
  <c r="AX204" i="1"/>
  <c r="Z204" i="1"/>
  <c r="AW204" i="1"/>
  <c r="Y204" i="1"/>
  <c r="AU204" i="1"/>
  <c r="W204" i="1"/>
  <c r="AR204" i="1"/>
  <c r="T204" i="1"/>
  <c r="AQ204" i="1"/>
  <c r="S204" i="1"/>
  <c r="AP204" i="1"/>
  <c r="R204" i="1"/>
  <c r="AO204" i="1"/>
  <c r="Q204" i="1"/>
  <c r="AN204" i="1"/>
  <c r="P204" i="1"/>
  <c r="AL204" i="1"/>
  <c r="N204" i="1"/>
  <c r="AC204" i="1"/>
  <c r="O204" i="1"/>
  <c r="M204" i="1"/>
  <c r="L204" i="1"/>
  <c r="K204" i="1"/>
  <c r="AV204" i="1"/>
  <c r="AT204" i="1"/>
  <c r="AS204" i="1"/>
  <c r="AM204" i="1"/>
  <c r="AJ204" i="1"/>
  <c r="AI204" i="1"/>
  <c r="AG204" i="1"/>
  <c r="AF204" i="1"/>
  <c r="AE204" i="1"/>
  <c r="AD204" i="1"/>
  <c r="AA204" i="1"/>
  <c r="X204" i="1"/>
  <c r="V204" i="1"/>
  <c r="AY204" i="1"/>
  <c r="AK204" i="1"/>
  <c r="AH204" i="1"/>
  <c r="AB204" i="1"/>
  <c r="U204" i="1"/>
  <c r="AU160" i="2"/>
  <c r="V160" i="2"/>
  <c r="Y145" i="2"/>
  <c r="AQ145" i="2"/>
  <c r="S145" i="2"/>
  <c r="Z145" i="2"/>
  <c r="X145" i="2"/>
  <c r="W145" i="2"/>
  <c r="V145" i="2"/>
  <c r="AU145" i="2"/>
  <c r="U145" i="2"/>
  <c r="AT145" i="2"/>
  <c r="T145" i="2"/>
  <c r="AS145" i="2"/>
  <c r="R145" i="2"/>
  <c r="AI145" i="2"/>
  <c r="I145" i="2"/>
  <c r="AO145" i="2"/>
  <c r="AN145" i="2"/>
  <c r="AM145" i="2"/>
  <c r="AL145" i="2"/>
  <c r="AK145" i="2"/>
  <c r="AJ145" i="2"/>
  <c r="N145" i="2"/>
  <c r="M145" i="2"/>
  <c r="AA145" i="2"/>
  <c r="Q145" i="2"/>
  <c r="P145" i="2"/>
  <c r="O145" i="2"/>
  <c r="L145" i="2"/>
  <c r="H145" i="2"/>
  <c r="AH145" i="2"/>
  <c r="AG145" i="2"/>
  <c r="AR145" i="2"/>
  <c r="AP145" i="2"/>
  <c r="AF145" i="2"/>
  <c r="AE145" i="2"/>
  <c r="AD145" i="2"/>
  <c r="AC145" i="2"/>
  <c r="AB145" i="2"/>
  <c r="K145" i="2"/>
  <c r="J145" i="2"/>
  <c r="G145" i="2"/>
  <c r="AI83" i="1"/>
  <c r="K83" i="1"/>
  <c r="AG83" i="1"/>
  <c r="AW83" i="1"/>
  <c r="Y83" i="1"/>
  <c r="AU83" i="1"/>
  <c r="W83" i="1"/>
  <c r="AP83" i="1"/>
  <c r="R83" i="1"/>
  <c r="AO83" i="1"/>
  <c r="Q83" i="1"/>
  <c r="AM83" i="1"/>
  <c r="O83" i="1"/>
  <c r="T83" i="1"/>
  <c r="S83" i="1"/>
  <c r="AY83" i="1"/>
  <c r="P83" i="1"/>
  <c r="AX83" i="1"/>
  <c r="N83" i="1"/>
  <c r="AV83" i="1"/>
  <c r="M83" i="1"/>
  <c r="AT83" i="1"/>
  <c r="L83" i="1"/>
  <c r="AS83" i="1"/>
  <c r="AR83" i="1"/>
  <c r="AQ83" i="1"/>
  <c r="AN83" i="1"/>
  <c r="AL83" i="1"/>
  <c r="AK83" i="1"/>
  <c r="AJ83" i="1"/>
  <c r="AH83" i="1"/>
  <c r="AF83" i="1"/>
  <c r="AE83" i="1"/>
  <c r="AD83" i="1"/>
  <c r="AC83" i="1"/>
  <c r="AB83" i="1"/>
  <c r="AA83" i="1"/>
  <c r="U83" i="1"/>
  <c r="Z83" i="1"/>
  <c r="X83" i="1"/>
  <c r="V83" i="1"/>
  <c r="AD71" i="2"/>
  <c r="V109" i="2"/>
  <c r="J72" i="1"/>
  <c r="AM59" i="2"/>
  <c r="V59" i="2"/>
  <c r="AD37" i="2"/>
  <c r="AE134" i="2"/>
  <c r="AK139" i="2"/>
  <c r="M139" i="2"/>
  <c r="AA139" i="2"/>
  <c r="Z139" i="2"/>
  <c r="Y139" i="2"/>
  <c r="X139" i="2"/>
  <c r="W139" i="2"/>
  <c r="AU139" i="2"/>
  <c r="V139" i="2"/>
  <c r="AT139" i="2"/>
  <c r="U139" i="2"/>
  <c r="AJ139" i="2"/>
  <c r="K139" i="2"/>
  <c r="AG139" i="2"/>
  <c r="AF139" i="2"/>
  <c r="AE139" i="2"/>
  <c r="AD139" i="2"/>
  <c r="AC139" i="2"/>
  <c r="AB139" i="2"/>
  <c r="AP139" i="2"/>
  <c r="G139" i="2"/>
  <c r="AO139" i="2"/>
  <c r="AS139" i="2"/>
  <c r="AR139" i="2"/>
  <c r="AQ139" i="2"/>
  <c r="AN139" i="2"/>
  <c r="J139" i="2"/>
  <c r="I139" i="2"/>
  <c r="AM139" i="2"/>
  <c r="AL139" i="2"/>
  <c r="AI139" i="2"/>
  <c r="AH139" i="2"/>
  <c r="T139" i="2"/>
  <c r="S139" i="2"/>
  <c r="R139" i="2"/>
  <c r="Q139" i="2"/>
  <c r="P139" i="2"/>
  <c r="O139" i="2"/>
  <c r="N139" i="2"/>
  <c r="L139" i="2"/>
  <c r="H139" i="2"/>
  <c r="AK106" i="1"/>
  <c r="M106" i="1"/>
  <c r="AJ106" i="1"/>
  <c r="L106" i="1"/>
  <c r="AI106" i="1"/>
  <c r="K106" i="1"/>
  <c r="AH106" i="1"/>
  <c r="AG106" i="1"/>
  <c r="AD106" i="1"/>
  <c r="AC106" i="1"/>
  <c r="AY106" i="1"/>
  <c r="AA106" i="1"/>
  <c r="AW106" i="1"/>
  <c r="Y106" i="1"/>
  <c r="AV106" i="1"/>
  <c r="X106" i="1"/>
  <c r="AR106" i="1"/>
  <c r="T106" i="1"/>
  <c r="AQ106" i="1"/>
  <c r="S106" i="1"/>
  <c r="AO106" i="1"/>
  <c r="Q106" i="1"/>
  <c r="AL106" i="1"/>
  <c r="AF106" i="1"/>
  <c r="AE106" i="1"/>
  <c r="AB106" i="1"/>
  <c r="Z106" i="1"/>
  <c r="W106" i="1"/>
  <c r="V106" i="1"/>
  <c r="U106" i="1"/>
  <c r="R106" i="1"/>
  <c r="P106" i="1"/>
  <c r="O106" i="1"/>
  <c r="N106" i="1"/>
  <c r="AX106" i="1"/>
  <c r="AU106" i="1"/>
  <c r="AT106" i="1"/>
  <c r="AS106" i="1"/>
  <c r="AP106" i="1"/>
  <c r="AM106" i="1"/>
  <c r="AN106" i="1"/>
  <c r="J191" i="1"/>
  <c r="G24" i="2"/>
  <c r="AG24" i="2"/>
  <c r="J100" i="1"/>
  <c r="W112" i="2"/>
  <c r="Z33" i="2"/>
  <c r="AF33" i="2"/>
  <c r="P111" i="2"/>
  <c r="AB115" i="2"/>
  <c r="AR115" i="2"/>
  <c r="AK84" i="2"/>
  <c r="V84" i="2"/>
  <c r="K110" i="2"/>
  <c r="AI110" i="2"/>
  <c r="U114" i="2"/>
  <c r="X114" i="2"/>
  <c r="D145" i="2" l="1"/>
  <c r="E145" i="2" s="1"/>
  <c r="D324" i="2"/>
  <c r="E324" i="2" s="1"/>
  <c r="D166" i="2"/>
  <c r="E166" i="2" s="1"/>
  <c r="AV1523" i="1"/>
  <c r="X1523" i="1"/>
  <c r="AU1523" i="1"/>
  <c r="W1523" i="1"/>
  <c r="AT1523" i="1"/>
  <c r="V1523" i="1"/>
  <c r="AR1523" i="1"/>
  <c r="T1523" i="1"/>
  <c r="AQ1523" i="1"/>
  <c r="S1523" i="1"/>
  <c r="AO1523" i="1"/>
  <c r="L1523" i="1"/>
  <c r="AN1523" i="1"/>
  <c r="K1523" i="1"/>
  <c r="AM1523" i="1"/>
  <c r="AL1523" i="1"/>
  <c r="AJ1523" i="1"/>
  <c r="AH1523" i="1"/>
  <c r="AG1523" i="1"/>
  <c r="AF1523" i="1"/>
  <c r="AE1523" i="1"/>
  <c r="AD1523" i="1"/>
  <c r="AC1523" i="1"/>
  <c r="AB1523" i="1"/>
  <c r="Z1523" i="1"/>
  <c r="U1523" i="1"/>
  <c r="R1523" i="1"/>
  <c r="AW1523" i="1"/>
  <c r="O1523" i="1"/>
  <c r="Y1523" i="1"/>
  <c r="Q1523" i="1"/>
  <c r="P1523" i="1"/>
  <c r="N1523" i="1"/>
  <c r="M1523" i="1"/>
  <c r="AY1523" i="1"/>
  <c r="AX1523" i="1"/>
  <c r="AS1523" i="1"/>
  <c r="AP1523" i="1"/>
  <c r="AK1523" i="1"/>
  <c r="AI1523" i="1"/>
  <c r="AA1523" i="1"/>
  <c r="P52" i="2"/>
  <c r="AH390" i="1"/>
  <c r="AG390" i="1"/>
  <c r="AF390" i="1"/>
  <c r="AE390" i="1"/>
  <c r="AB390" i="1"/>
  <c r="AX390" i="1"/>
  <c r="Z390" i="1"/>
  <c r="AT390" i="1"/>
  <c r="V390" i="1"/>
  <c r="AS390" i="1"/>
  <c r="U390" i="1"/>
  <c r="AO390" i="1"/>
  <c r="Q390" i="1"/>
  <c r="AN390" i="1"/>
  <c r="P390" i="1"/>
  <c r="AI390" i="1"/>
  <c r="AD390" i="1"/>
  <c r="AC390" i="1"/>
  <c r="AA390" i="1"/>
  <c r="Y390" i="1"/>
  <c r="X390" i="1"/>
  <c r="W390" i="1"/>
  <c r="T390" i="1"/>
  <c r="S390" i="1"/>
  <c r="R390" i="1"/>
  <c r="O390" i="1"/>
  <c r="N390" i="1"/>
  <c r="M390" i="1"/>
  <c r="AY390" i="1"/>
  <c r="L390" i="1"/>
  <c r="AW390" i="1"/>
  <c r="K390" i="1"/>
  <c r="AV390" i="1"/>
  <c r="AU390" i="1"/>
  <c r="AR390" i="1"/>
  <c r="AQ390" i="1"/>
  <c r="AP390" i="1"/>
  <c r="AM390" i="1"/>
  <c r="AL390" i="1"/>
  <c r="AK390" i="1"/>
  <c r="AJ390" i="1"/>
  <c r="AI15" i="2"/>
  <c r="I15" i="2"/>
  <c r="Z15" i="2"/>
  <c r="N15" i="2"/>
  <c r="M15" i="2"/>
  <c r="Y15" i="2"/>
  <c r="X15" i="2"/>
  <c r="R15" i="2"/>
  <c r="Q15" i="2"/>
  <c r="AU15" i="2"/>
  <c r="L15" i="2"/>
  <c r="W15" i="2"/>
  <c r="AO15" i="2"/>
  <c r="AT15" i="2"/>
  <c r="AD15" i="2"/>
  <c r="V15" i="2"/>
  <c r="AC15" i="2"/>
  <c r="AS15" i="2"/>
  <c r="AN15" i="2"/>
  <c r="U15" i="2"/>
  <c r="AM15" i="2"/>
  <c r="AL15" i="2"/>
  <c r="T15" i="2"/>
  <c r="AH15" i="2"/>
  <c r="AQ15" i="2"/>
  <c r="AG15" i="2"/>
  <c r="AE15" i="2"/>
  <c r="AF15" i="2"/>
  <c r="G15" i="2"/>
  <c r="H15" i="2"/>
  <c r="K15" i="2"/>
  <c r="AK15" i="2"/>
  <c r="AB15" i="2"/>
  <c r="AJ15" i="2"/>
  <c r="J15" i="2"/>
  <c r="AI102" i="2"/>
  <c r="V102" i="2"/>
  <c r="T30" i="2"/>
  <c r="AM1860" i="1"/>
  <c r="O1860" i="1"/>
  <c r="AL1860" i="1"/>
  <c r="N1860" i="1"/>
  <c r="AJ1860" i="1"/>
  <c r="L1860" i="1"/>
  <c r="AP1860" i="1"/>
  <c r="M1860" i="1"/>
  <c r="AO1860" i="1"/>
  <c r="K1860" i="1"/>
  <c r="AN1860" i="1"/>
  <c r="AK1860" i="1"/>
  <c r="AI1860" i="1"/>
  <c r="Y1860" i="1"/>
  <c r="W1860" i="1"/>
  <c r="V1860" i="1"/>
  <c r="U1860" i="1"/>
  <c r="AQ1860" i="1"/>
  <c r="AA1860" i="1"/>
  <c r="AE1860" i="1"/>
  <c r="Z1860" i="1"/>
  <c r="AD1860" i="1"/>
  <c r="AC1860" i="1"/>
  <c r="AB1860" i="1"/>
  <c r="X1860" i="1"/>
  <c r="S1860" i="1"/>
  <c r="R1860" i="1"/>
  <c r="AV1860" i="1"/>
  <c r="AU1860" i="1"/>
  <c r="AR1860" i="1"/>
  <c r="P1860" i="1"/>
  <c r="AY1860" i="1"/>
  <c r="AX1860" i="1"/>
  <c r="AT1860" i="1"/>
  <c r="AH1860" i="1"/>
  <c r="AW1860" i="1"/>
  <c r="AS1860" i="1"/>
  <c r="AG1860" i="1"/>
  <c r="AF1860" i="1"/>
  <c r="T1860" i="1"/>
  <c r="Q1860" i="1"/>
  <c r="AQ16" i="2"/>
  <c r="AK16" i="2"/>
  <c r="AS1450" i="1"/>
  <c r="U1450" i="1"/>
  <c r="AI1450" i="1"/>
  <c r="AH1450" i="1"/>
  <c r="AG1450" i="1"/>
  <c r="AF1450" i="1"/>
  <c r="AC1450" i="1"/>
  <c r="AA1450" i="1"/>
  <c r="AE1450" i="1"/>
  <c r="AD1450" i="1"/>
  <c r="AB1450" i="1"/>
  <c r="Z1450" i="1"/>
  <c r="Y1450" i="1"/>
  <c r="X1450" i="1"/>
  <c r="V1450" i="1"/>
  <c r="T1450" i="1"/>
  <c r="AY1450" i="1"/>
  <c r="S1450" i="1"/>
  <c r="AX1450" i="1"/>
  <c r="R1450" i="1"/>
  <c r="AW1450" i="1"/>
  <c r="Q1450" i="1"/>
  <c r="AV1450" i="1"/>
  <c r="P1450" i="1"/>
  <c r="AU1450" i="1"/>
  <c r="O1450" i="1"/>
  <c r="AQ1450" i="1"/>
  <c r="L1450" i="1"/>
  <c r="AP1450" i="1"/>
  <c r="K1450" i="1"/>
  <c r="AN1450" i="1"/>
  <c r="AL1450" i="1"/>
  <c r="AK1450" i="1"/>
  <c r="AJ1450" i="1"/>
  <c r="W1450" i="1"/>
  <c r="N1450" i="1"/>
  <c r="M1450" i="1"/>
  <c r="AT1450" i="1"/>
  <c r="AR1450" i="1"/>
  <c r="AO1450" i="1"/>
  <c r="AM1450" i="1"/>
  <c r="AM84" i="2"/>
  <c r="AI1354" i="1"/>
  <c r="K1354" i="1"/>
  <c r="AH1354" i="1"/>
  <c r="AG1354" i="1"/>
  <c r="AF1354" i="1"/>
  <c r="AE1354" i="1"/>
  <c r="AL1354" i="1"/>
  <c r="N1354" i="1"/>
  <c r="AU1354" i="1"/>
  <c r="Q1354" i="1"/>
  <c r="AT1354" i="1"/>
  <c r="P1354" i="1"/>
  <c r="AS1354" i="1"/>
  <c r="O1354" i="1"/>
  <c r="AR1354" i="1"/>
  <c r="M1354" i="1"/>
  <c r="AQ1354" i="1"/>
  <c r="L1354" i="1"/>
  <c r="AP1354" i="1"/>
  <c r="AO1354" i="1"/>
  <c r="AN1354" i="1"/>
  <c r="AM1354" i="1"/>
  <c r="AK1354" i="1"/>
  <c r="AJ1354" i="1"/>
  <c r="AD1354" i="1"/>
  <c r="AC1354" i="1"/>
  <c r="AB1354" i="1"/>
  <c r="AA1354" i="1"/>
  <c r="Z1354" i="1"/>
  <c r="Y1354" i="1"/>
  <c r="X1354" i="1"/>
  <c r="W1354" i="1"/>
  <c r="V1354" i="1"/>
  <c r="AY1354" i="1"/>
  <c r="U1354" i="1"/>
  <c r="AX1354" i="1"/>
  <c r="T1354" i="1"/>
  <c r="AW1354" i="1"/>
  <c r="AV1354" i="1"/>
  <c r="S1354" i="1"/>
  <c r="R1354" i="1"/>
  <c r="I57" i="2"/>
  <c r="AO57" i="2"/>
  <c r="Y18" i="2"/>
  <c r="AB11" i="2"/>
  <c r="P11" i="2"/>
  <c r="Q64" i="2"/>
  <c r="AI1337" i="1"/>
  <c r="K1337" i="1"/>
  <c r="AH1337" i="1"/>
  <c r="AG1337" i="1"/>
  <c r="AF1337" i="1"/>
  <c r="AE1337" i="1"/>
  <c r="AK1337" i="1"/>
  <c r="AJ1337" i="1"/>
  <c r="AD1337" i="1"/>
  <c r="AC1337" i="1"/>
  <c r="AB1337" i="1"/>
  <c r="AA1337" i="1"/>
  <c r="Y1337" i="1"/>
  <c r="X1337" i="1"/>
  <c r="W1337" i="1"/>
  <c r="AY1337" i="1"/>
  <c r="V1337" i="1"/>
  <c r="AX1337" i="1"/>
  <c r="U1337" i="1"/>
  <c r="AW1337" i="1"/>
  <c r="T1337" i="1"/>
  <c r="AV1337" i="1"/>
  <c r="S1337" i="1"/>
  <c r="AU1337" i="1"/>
  <c r="R1337" i="1"/>
  <c r="AT1337" i="1"/>
  <c r="Q1337" i="1"/>
  <c r="AS1337" i="1"/>
  <c r="P1337" i="1"/>
  <c r="AR1337" i="1"/>
  <c r="O1337" i="1"/>
  <c r="AP1337" i="1"/>
  <c r="M1337" i="1"/>
  <c r="AO1337" i="1"/>
  <c r="L1337" i="1"/>
  <c r="AN1337" i="1"/>
  <c r="AQ1337" i="1"/>
  <c r="AM1337" i="1"/>
  <c r="AL1337" i="1"/>
  <c r="Z1337" i="1"/>
  <c r="N1337" i="1"/>
  <c r="AM23" i="2"/>
  <c r="O23" i="2"/>
  <c r="AL23" i="2"/>
  <c r="N23" i="2"/>
  <c r="AK23" i="2"/>
  <c r="M23" i="2"/>
  <c r="AJ23" i="2"/>
  <c r="L23" i="2"/>
  <c r="AI23" i="2"/>
  <c r="K23" i="2"/>
  <c r="X23" i="2"/>
  <c r="AT23" i="2"/>
  <c r="P23" i="2"/>
  <c r="J23" i="2"/>
  <c r="I23" i="2"/>
  <c r="AF23" i="2"/>
  <c r="Y23" i="2"/>
  <c r="V23" i="2"/>
  <c r="AO23" i="2"/>
  <c r="AN23" i="2"/>
  <c r="AH23" i="2"/>
  <c r="AG23" i="2"/>
  <c r="AE23" i="2"/>
  <c r="AD23" i="2"/>
  <c r="U23" i="2"/>
  <c r="R23" i="2"/>
  <c r="AU23" i="2"/>
  <c r="G23" i="2"/>
  <c r="S23" i="2"/>
  <c r="Q23" i="2"/>
  <c r="T23" i="2"/>
  <c r="AB23" i="2"/>
  <c r="AC23" i="2"/>
  <c r="AA23" i="2"/>
  <c r="Z23" i="2"/>
  <c r="H23" i="2"/>
  <c r="AQ23" i="2"/>
  <c r="AO44" i="1"/>
  <c r="Q44" i="1"/>
  <c r="AC44" i="1"/>
  <c r="AV44" i="1"/>
  <c r="X44" i="1"/>
  <c r="AA44" i="1"/>
  <c r="Z44" i="1"/>
  <c r="Y44" i="1"/>
  <c r="AY44" i="1"/>
  <c r="W44" i="1"/>
  <c r="AX44" i="1"/>
  <c r="V44" i="1"/>
  <c r="AW44" i="1"/>
  <c r="U44" i="1"/>
  <c r="AU44" i="1"/>
  <c r="T44" i="1"/>
  <c r="AT44" i="1"/>
  <c r="S44" i="1"/>
  <c r="AS44" i="1"/>
  <c r="R44" i="1"/>
  <c r="AR44" i="1"/>
  <c r="P44" i="1"/>
  <c r="AQ44" i="1"/>
  <c r="O44" i="1"/>
  <c r="AP44" i="1"/>
  <c r="N44" i="1"/>
  <c r="AN44" i="1"/>
  <c r="M44" i="1"/>
  <c r="AM44" i="1"/>
  <c r="L44" i="1"/>
  <c r="AL44" i="1"/>
  <c r="K44" i="1"/>
  <c r="AK44" i="1"/>
  <c r="AJ44" i="1"/>
  <c r="AI44" i="1"/>
  <c r="AH44" i="1"/>
  <c r="AG44" i="1"/>
  <c r="AB44" i="1"/>
  <c r="AF44" i="1"/>
  <c r="AE44" i="1"/>
  <c r="AD44" i="1"/>
  <c r="AD58" i="2"/>
  <c r="Y39" i="2"/>
  <c r="J9" i="2"/>
  <c r="AV820" i="1"/>
  <c r="X820" i="1"/>
  <c r="AU820" i="1"/>
  <c r="W820" i="1"/>
  <c r="S7" i="2" s="1"/>
  <c r="AT820" i="1"/>
  <c r="V820" i="1"/>
  <c r="AS820" i="1"/>
  <c r="U820" i="1"/>
  <c r="AQ820" i="1"/>
  <c r="S820" i="1"/>
  <c r="AM820" i="1"/>
  <c r="O820" i="1"/>
  <c r="AY820" i="1"/>
  <c r="P820" i="1"/>
  <c r="AX820" i="1"/>
  <c r="N820" i="1"/>
  <c r="AW820" i="1"/>
  <c r="M820" i="1"/>
  <c r="AR820" i="1"/>
  <c r="L820" i="1"/>
  <c r="AP820" i="1"/>
  <c r="K820" i="1"/>
  <c r="AN820" i="1"/>
  <c r="AL820" i="1"/>
  <c r="AK820" i="1"/>
  <c r="AG820" i="1"/>
  <c r="AB820" i="1"/>
  <c r="AO820" i="1"/>
  <c r="AJ820" i="1"/>
  <c r="AI820" i="1"/>
  <c r="AH820" i="1"/>
  <c r="AE820" i="1"/>
  <c r="AD820" i="1"/>
  <c r="AC820" i="1"/>
  <c r="Z820" i="1"/>
  <c r="T820" i="1"/>
  <c r="R820" i="1"/>
  <c r="AF820" i="1"/>
  <c r="AA820" i="1"/>
  <c r="Y820" i="1"/>
  <c r="Q820" i="1"/>
  <c r="T12" i="2"/>
  <c r="AN5" i="2"/>
  <c r="H154" i="2"/>
  <c r="K52" i="2"/>
  <c r="D146" i="2"/>
  <c r="E146" i="2" s="1"/>
  <c r="AW1537" i="1"/>
  <c r="Y1537" i="1"/>
  <c r="AV1537" i="1"/>
  <c r="X1537" i="1"/>
  <c r="AU1537" i="1"/>
  <c r="W1537" i="1"/>
  <c r="AT1537" i="1"/>
  <c r="V1537" i="1"/>
  <c r="AS1537" i="1"/>
  <c r="U1537" i="1"/>
  <c r="AR1537" i="1"/>
  <c r="T1537" i="1"/>
  <c r="AY1537" i="1"/>
  <c r="AF1537" i="1"/>
  <c r="AE1537" i="1"/>
  <c r="AD1537" i="1"/>
  <c r="AC1537" i="1"/>
  <c r="AB1537" i="1"/>
  <c r="Z1537" i="1"/>
  <c r="R1537" i="1"/>
  <c r="Q1537" i="1"/>
  <c r="P1537" i="1"/>
  <c r="O1537" i="1"/>
  <c r="AX1537" i="1"/>
  <c r="N1537" i="1"/>
  <c r="AQ1537" i="1"/>
  <c r="M1537" i="1"/>
  <c r="AP1537" i="1"/>
  <c r="L1537" i="1"/>
  <c r="AN1537" i="1"/>
  <c r="AL1537" i="1"/>
  <c r="AK1537" i="1"/>
  <c r="AI1537" i="1"/>
  <c r="AH1537" i="1"/>
  <c r="AA1537" i="1"/>
  <c r="S1537" i="1"/>
  <c r="K1537" i="1"/>
  <c r="AO1537" i="1"/>
  <c r="AM1537" i="1"/>
  <c r="AJ1537" i="1"/>
  <c r="AG1537" i="1"/>
  <c r="AI1717" i="1"/>
  <c r="K1717" i="1"/>
  <c r="AG1717" i="1"/>
  <c r="AA1717" i="1"/>
  <c r="Z1717" i="1"/>
  <c r="AY1717" i="1"/>
  <c r="Y1717" i="1"/>
  <c r="AX1717" i="1"/>
  <c r="X1717" i="1"/>
  <c r="AW1717" i="1"/>
  <c r="W1717" i="1"/>
  <c r="AV1717" i="1"/>
  <c r="V1717" i="1"/>
  <c r="AU1717" i="1"/>
  <c r="U1717" i="1"/>
  <c r="AT1717" i="1"/>
  <c r="T1717" i="1"/>
  <c r="AS1717" i="1"/>
  <c r="S1717" i="1"/>
  <c r="AR1717" i="1"/>
  <c r="R1717" i="1"/>
  <c r="AP1717" i="1"/>
  <c r="P1717" i="1"/>
  <c r="AO1717" i="1"/>
  <c r="O1717" i="1"/>
  <c r="AN1717" i="1"/>
  <c r="N1717" i="1"/>
  <c r="AM1717" i="1"/>
  <c r="AL1717" i="1"/>
  <c r="L1717" i="1"/>
  <c r="AJ1717" i="1"/>
  <c r="AH1717" i="1"/>
  <c r="AC1717" i="1"/>
  <c r="AQ1717" i="1"/>
  <c r="AK1717" i="1"/>
  <c r="AF1717" i="1"/>
  <c r="AE1717" i="1"/>
  <c r="AD1717" i="1"/>
  <c r="AB1717" i="1"/>
  <c r="Q1717" i="1"/>
  <c r="M1717" i="1"/>
  <c r="AM52" i="2"/>
  <c r="AN52" i="2"/>
  <c r="AB31" i="2"/>
  <c r="AV1515" i="1"/>
  <c r="X1515" i="1"/>
  <c r="AT1515" i="1"/>
  <c r="V1515" i="1"/>
  <c r="AU1515" i="1"/>
  <c r="T1515" i="1"/>
  <c r="AS1515" i="1"/>
  <c r="S1515" i="1"/>
  <c r="AR1515" i="1"/>
  <c r="R1515" i="1"/>
  <c r="AQ1515" i="1"/>
  <c r="Q1515" i="1"/>
  <c r="AO1515" i="1"/>
  <c r="O1515" i="1"/>
  <c r="AM1515" i="1"/>
  <c r="M1515" i="1"/>
  <c r="AJ1515" i="1"/>
  <c r="AH1515" i="1"/>
  <c r="AB1515" i="1"/>
  <c r="AY1515" i="1"/>
  <c r="Y1515" i="1"/>
  <c r="Z1515" i="1"/>
  <c r="W1515" i="1"/>
  <c r="U1515" i="1"/>
  <c r="P1515" i="1"/>
  <c r="N1515" i="1"/>
  <c r="L1515" i="1"/>
  <c r="K1515" i="1"/>
  <c r="AX1515" i="1"/>
  <c r="AW1515" i="1"/>
  <c r="AP1515" i="1"/>
  <c r="AN1515" i="1"/>
  <c r="AL1515" i="1"/>
  <c r="AK1515" i="1"/>
  <c r="AI1515" i="1"/>
  <c r="AG1515" i="1"/>
  <c r="AF1515" i="1"/>
  <c r="AE1515" i="1"/>
  <c r="AD1515" i="1"/>
  <c r="AC1515" i="1"/>
  <c r="AA1515" i="1"/>
  <c r="U102" i="2"/>
  <c r="W102" i="2"/>
  <c r="AM1845" i="1"/>
  <c r="O1845" i="1"/>
  <c r="AL1845" i="1"/>
  <c r="N1845" i="1"/>
  <c r="AX1845" i="1"/>
  <c r="X1845" i="1"/>
  <c r="AH1845" i="1"/>
  <c r="AF1845" i="1"/>
  <c r="AE1845" i="1"/>
  <c r="AJ1845" i="1"/>
  <c r="AO1845" i="1"/>
  <c r="AG1845" i="1"/>
  <c r="Z1845" i="1"/>
  <c r="Y1845" i="1"/>
  <c r="W1845" i="1"/>
  <c r="V1845" i="1"/>
  <c r="T1845" i="1"/>
  <c r="S1845" i="1"/>
  <c r="AT1845" i="1"/>
  <c r="K1845" i="1"/>
  <c r="AP1845" i="1"/>
  <c r="AN1845" i="1"/>
  <c r="L1845" i="1"/>
  <c r="AY1845" i="1"/>
  <c r="AW1845" i="1"/>
  <c r="AV1845" i="1"/>
  <c r="AR1845" i="1"/>
  <c r="AQ1845" i="1"/>
  <c r="AI1845" i="1"/>
  <c r="AD1845" i="1"/>
  <c r="AB1845" i="1"/>
  <c r="U1845" i="1"/>
  <c r="AU1845" i="1"/>
  <c r="AS1845" i="1"/>
  <c r="AK1845" i="1"/>
  <c r="AC1845" i="1"/>
  <c r="AA1845" i="1"/>
  <c r="R1845" i="1"/>
  <c r="Q1845" i="1"/>
  <c r="P1845" i="1"/>
  <c r="M1845" i="1"/>
  <c r="AQ47" i="2"/>
  <c r="AT16" i="2"/>
  <c r="X16" i="2"/>
  <c r="AL46" i="2"/>
  <c r="AQ1762" i="1"/>
  <c r="S1762" i="1"/>
  <c r="AP1762" i="1"/>
  <c r="R1762" i="1"/>
  <c r="AO1762" i="1"/>
  <c r="Q1762" i="1"/>
  <c r="AN1762" i="1"/>
  <c r="P1762" i="1"/>
  <c r="AM1762" i="1"/>
  <c r="O1762" i="1"/>
  <c r="AL1762" i="1"/>
  <c r="N1762" i="1"/>
  <c r="Z1762" i="1"/>
  <c r="X1762" i="1"/>
  <c r="V1762" i="1"/>
  <c r="AW1762" i="1"/>
  <c r="M1762" i="1"/>
  <c r="AU1762" i="1"/>
  <c r="K1762" i="1"/>
  <c r="AT1762" i="1"/>
  <c r="AR1762" i="1"/>
  <c r="AI1762" i="1"/>
  <c r="AG1762" i="1"/>
  <c r="AC1762" i="1"/>
  <c r="AB1762" i="1"/>
  <c r="AY1762" i="1"/>
  <c r="AX1762" i="1"/>
  <c r="AV1762" i="1"/>
  <c r="AS1762" i="1"/>
  <c r="AK1762" i="1"/>
  <c r="AJ1762" i="1"/>
  <c r="AH1762" i="1"/>
  <c r="AF1762" i="1"/>
  <c r="AE1762" i="1"/>
  <c r="AD1762" i="1"/>
  <c r="AA1762" i="1"/>
  <c r="Y1762" i="1"/>
  <c r="W1762" i="1"/>
  <c r="U1762" i="1"/>
  <c r="T1762" i="1"/>
  <c r="L1762" i="1"/>
  <c r="AE74" i="2"/>
  <c r="AB74" i="2"/>
  <c r="AV851" i="1"/>
  <c r="X851" i="1"/>
  <c r="AU851" i="1"/>
  <c r="W851" i="1"/>
  <c r="AT851" i="1"/>
  <c r="V851" i="1"/>
  <c r="AS851" i="1"/>
  <c r="U851" i="1"/>
  <c r="AR851" i="1"/>
  <c r="T851" i="1"/>
  <c r="AQ851" i="1"/>
  <c r="S851" i="1"/>
  <c r="AM851" i="1"/>
  <c r="O851" i="1"/>
  <c r="AI851" i="1"/>
  <c r="K851" i="1"/>
  <c r="AF851" i="1"/>
  <c r="AE851" i="1"/>
  <c r="AD851" i="1"/>
  <c r="AC851" i="1"/>
  <c r="AB851" i="1"/>
  <c r="AA851" i="1"/>
  <c r="Z851" i="1"/>
  <c r="Y851" i="1"/>
  <c r="R851" i="1"/>
  <c r="Q851" i="1"/>
  <c r="P851" i="1"/>
  <c r="N851" i="1"/>
  <c r="M851" i="1"/>
  <c r="AY851" i="1"/>
  <c r="L851" i="1"/>
  <c r="AX851" i="1"/>
  <c r="AW851" i="1"/>
  <c r="AP851" i="1"/>
  <c r="AO851" i="1"/>
  <c r="AN851" i="1"/>
  <c r="AL851" i="1"/>
  <c r="AK851" i="1"/>
  <c r="AJ851" i="1"/>
  <c r="AH851" i="1"/>
  <c r="AG851" i="1"/>
  <c r="AI1457" i="1"/>
  <c r="K1457" i="1"/>
  <c r="AH1457" i="1"/>
  <c r="AG1457" i="1"/>
  <c r="AF1457" i="1"/>
  <c r="AC1457" i="1"/>
  <c r="AB1457" i="1"/>
  <c r="AA1457" i="1"/>
  <c r="Z1457" i="1"/>
  <c r="AY1457" i="1"/>
  <c r="W1457" i="1"/>
  <c r="AW1457" i="1"/>
  <c r="U1457" i="1"/>
  <c r="S1457" i="1"/>
  <c r="R1457" i="1"/>
  <c r="Q1457" i="1"/>
  <c r="P1457" i="1"/>
  <c r="AX1457" i="1"/>
  <c r="O1457" i="1"/>
  <c r="AV1457" i="1"/>
  <c r="N1457" i="1"/>
  <c r="AU1457" i="1"/>
  <c r="M1457" i="1"/>
  <c r="AT1457" i="1"/>
  <c r="L1457" i="1"/>
  <c r="AS1457" i="1"/>
  <c r="AR1457" i="1"/>
  <c r="AQ1457" i="1"/>
  <c r="AP1457" i="1"/>
  <c r="AO1457" i="1"/>
  <c r="AN1457" i="1"/>
  <c r="AM1457" i="1"/>
  <c r="AL1457" i="1"/>
  <c r="AK1457" i="1"/>
  <c r="AJ1457" i="1"/>
  <c r="AD1457" i="1"/>
  <c r="Y1457" i="1"/>
  <c r="X1457" i="1"/>
  <c r="V1457" i="1"/>
  <c r="T1457" i="1"/>
  <c r="AE1457" i="1"/>
  <c r="J103" i="2"/>
  <c r="Y103" i="2"/>
  <c r="AU103" i="2"/>
  <c r="X103" i="2"/>
  <c r="V103" i="2"/>
  <c r="W103" i="2"/>
  <c r="AT103" i="2"/>
  <c r="T103" i="2"/>
  <c r="U103" i="2"/>
  <c r="S103" i="2"/>
  <c r="R103" i="2"/>
  <c r="H103" i="2"/>
  <c r="Q103" i="2"/>
  <c r="P103" i="2"/>
  <c r="I103" i="2"/>
  <c r="AS103" i="2"/>
  <c r="G103" i="2"/>
  <c r="AA103" i="2"/>
  <c r="AI103" i="2"/>
  <c r="Z103" i="2"/>
  <c r="K103" i="2"/>
  <c r="AR103" i="2"/>
  <c r="AN103" i="2"/>
  <c r="AQ103" i="2"/>
  <c r="O103" i="2"/>
  <c r="AP103" i="2"/>
  <c r="AM103" i="2"/>
  <c r="AO103" i="2"/>
  <c r="N103" i="2"/>
  <c r="AH103" i="2"/>
  <c r="AL103" i="2"/>
  <c r="AG103" i="2"/>
  <c r="M103" i="2"/>
  <c r="AF103" i="2"/>
  <c r="AK103" i="2"/>
  <c r="AE103" i="2"/>
  <c r="L103" i="2"/>
  <c r="AD103" i="2"/>
  <c r="AJ103" i="2"/>
  <c r="U22" i="2"/>
  <c r="S22" i="2"/>
  <c r="D163" i="2"/>
  <c r="E163" i="2" s="1"/>
  <c r="J40" i="2"/>
  <c r="AT85" i="2"/>
  <c r="AG5" i="2"/>
  <c r="AQ57" i="2"/>
  <c r="AF18" i="2"/>
  <c r="D160" i="2"/>
  <c r="E160" i="2" s="1"/>
  <c r="AC11" i="2"/>
  <c r="AN11" i="2"/>
  <c r="AS6" i="2"/>
  <c r="AE37" i="2"/>
  <c r="AR54" i="2"/>
  <c r="AI1335" i="1"/>
  <c r="K1335" i="1"/>
  <c r="AH1335" i="1"/>
  <c r="AG1335" i="1"/>
  <c r="AF1335" i="1"/>
  <c r="AE1335" i="1"/>
  <c r="AO1335" i="1"/>
  <c r="L1335" i="1"/>
  <c r="AN1335" i="1"/>
  <c r="AM1335" i="1"/>
  <c r="AL1335" i="1"/>
  <c r="AK1335" i="1"/>
  <c r="AJ1335" i="1"/>
  <c r="AC1335" i="1"/>
  <c r="AB1335" i="1"/>
  <c r="AA1335" i="1"/>
  <c r="Z1335" i="1"/>
  <c r="Y1335" i="1"/>
  <c r="X1335" i="1"/>
  <c r="W1335" i="1"/>
  <c r="AY1335" i="1"/>
  <c r="V1335" i="1"/>
  <c r="AX1335" i="1"/>
  <c r="U1335" i="1"/>
  <c r="AW1335" i="1"/>
  <c r="T1335" i="1"/>
  <c r="AV1335" i="1"/>
  <c r="S1335" i="1"/>
  <c r="AT1335" i="1"/>
  <c r="Q1335" i="1"/>
  <c r="AS1335" i="1"/>
  <c r="P1335" i="1"/>
  <c r="AR1335" i="1"/>
  <c r="O1335" i="1"/>
  <c r="AU1335" i="1"/>
  <c r="AQ1335" i="1"/>
  <c r="AP1335" i="1"/>
  <c r="AD1335" i="1"/>
  <c r="R1335" i="1"/>
  <c r="N1335" i="1"/>
  <c r="M1335" i="1"/>
  <c r="AH58" i="2"/>
  <c r="H85" i="2"/>
  <c r="AX694" i="1"/>
  <c r="Z694" i="1"/>
  <c r="AV694" i="1"/>
  <c r="X694" i="1"/>
  <c r="AU694" i="1"/>
  <c r="W694" i="1"/>
  <c r="AT694" i="1"/>
  <c r="V694" i="1"/>
  <c r="AQ694" i="1"/>
  <c r="S694" i="1"/>
  <c r="AP694" i="1"/>
  <c r="R694" i="1"/>
  <c r="AL694" i="1"/>
  <c r="N694" i="1"/>
  <c r="AG694" i="1"/>
  <c r="AF694" i="1"/>
  <c r="AE694" i="1"/>
  <c r="AD694" i="1"/>
  <c r="AC694" i="1"/>
  <c r="AB694" i="1"/>
  <c r="AA694" i="1"/>
  <c r="Y694" i="1"/>
  <c r="U694" i="1"/>
  <c r="T694" i="1"/>
  <c r="Q694" i="1"/>
  <c r="P694" i="1"/>
  <c r="O694" i="1"/>
  <c r="AY694" i="1"/>
  <c r="M694" i="1"/>
  <c r="AW694" i="1"/>
  <c r="L694" i="1"/>
  <c r="AS694" i="1"/>
  <c r="K694" i="1"/>
  <c r="AR694" i="1"/>
  <c r="AO694" i="1"/>
  <c r="AN694" i="1"/>
  <c r="AJ694" i="1"/>
  <c r="AI694" i="1"/>
  <c r="AM694" i="1"/>
  <c r="AK694" i="1"/>
  <c r="AH694" i="1"/>
  <c r="AO28" i="2"/>
  <c r="AG65" i="2"/>
  <c r="AI1307" i="1"/>
  <c r="K1307" i="1"/>
  <c r="AF1307" i="1"/>
  <c r="AE1307" i="1"/>
  <c r="AG1307" i="1"/>
  <c r="AD1307" i="1"/>
  <c r="AC1307" i="1"/>
  <c r="AB1307" i="1"/>
  <c r="AA1307" i="1"/>
  <c r="Z1307" i="1"/>
  <c r="AW1307" i="1"/>
  <c r="V1307" i="1"/>
  <c r="AU1307" i="1"/>
  <c r="T1307" i="1"/>
  <c r="AP1307" i="1"/>
  <c r="O1307" i="1"/>
  <c r="AK1307" i="1"/>
  <c r="AH1307" i="1"/>
  <c r="Y1307" i="1"/>
  <c r="X1307" i="1"/>
  <c r="W1307" i="1"/>
  <c r="U1307" i="1"/>
  <c r="S1307" i="1"/>
  <c r="R1307" i="1"/>
  <c r="Q1307" i="1"/>
  <c r="P1307" i="1"/>
  <c r="N1307" i="1"/>
  <c r="M1307" i="1"/>
  <c r="L1307" i="1"/>
  <c r="AY1307" i="1"/>
  <c r="AX1307" i="1"/>
  <c r="AV1307" i="1"/>
  <c r="AS1307" i="1"/>
  <c r="AR1307" i="1"/>
  <c r="AQ1307" i="1"/>
  <c r="AO1307" i="1"/>
  <c r="AN1307" i="1"/>
  <c r="AT1307" i="1"/>
  <c r="AM1307" i="1"/>
  <c r="AL1307" i="1"/>
  <c r="AJ1307" i="1"/>
  <c r="Z31" i="2"/>
  <c r="D139" i="2"/>
  <c r="E139" i="2" s="1"/>
  <c r="AW1189" i="1"/>
  <c r="Y1189" i="1"/>
  <c r="AV1189" i="1"/>
  <c r="X1189" i="1"/>
  <c r="AU1189" i="1"/>
  <c r="W1189" i="1"/>
  <c r="AN1189" i="1"/>
  <c r="P1189" i="1"/>
  <c r="AY1189" i="1"/>
  <c r="T1189" i="1"/>
  <c r="AX1189" i="1"/>
  <c r="S1189" i="1"/>
  <c r="AT1189" i="1"/>
  <c r="R1189" i="1"/>
  <c r="AS1189" i="1"/>
  <c r="Q1189" i="1"/>
  <c r="AR1189" i="1"/>
  <c r="O1189" i="1"/>
  <c r="AQ1189" i="1"/>
  <c r="N1189" i="1"/>
  <c r="AP1189" i="1"/>
  <c r="M1189" i="1"/>
  <c r="AO1189" i="1"/>
  <c r="L1189" i="1"/>
  <c r="AM1189" i="1"/>
  <c r="K1189" i="1"/>
  <c r="AL1189" i="1"/>
  <c r="AK1189" i="1"/>
  <c r="AJ1189" i="1"/>
  <c r="AI1189" i="1"/>
  <c r="AH1189" i="1"/>
  <c r="AG1189" i="1"/>
  <c r="AF1189" i="1"/>
  <c r="AE1189" i="1"/>
  <c r="AD1189" i="1"/>
  <c r="AC1189" i="1"/>
  <c r="AB1189" i="1"/>
  <c r="AA1189" i="1"/>
  <c r="Z1189" i="1"/>
  <c r="V1189" i="1"/>
  <c r="U1189" i="1"/>
  <c r="L52" i="2"/>
  <c r="M24" i="2"/>
  <c r="AG164" i="1"/>
  <c r="AB164" i="1"/>
  <c r="AV164" i="1"/>
  <c r="X164" i="1"/>
  <c r="AT164" i="1"/>
  <c r="V164" i="1"/>
  <c r="AK164" i="1"/>
  <c r="M164" i="1"/>
  <c r="AU164" i="1"/>
  <c r="Q164" i="1"/>
  <c r="AS164" i="1"/>
  <c r="P164" i="1"/>
  <c r="AR164" i="1"/>
  <c r="O164" i="1"/>
  <c r="AQ164" i="1"/>
  <c r="N164" i="1"/>
  <c r="AP164" i="1"/>
  <c r="L164" i="1"/>
  <c r="AO164" i="1"/>
  <c r="K164" i="1"/>
  <c r="AM164" i="1"/>
  <c r="AL164" i="1"/>
  <c r="AJ164" i="1"/>
  <c r="AI164" i="1"/>
  <c r="AF164" i="1"/>
  <c r="AE164" i="1"/>
  <c r="AC164" i="1"/>
  <c r="AA164" i="1"/>
  <c r="Z164" i="1"/>
  <c r="Y164" i="1"/>
  <c r="U164" i="1"/>
  <c r="AY164" i="1"/>
  <c r="T164" i="1"/>
  <c r="AX164" i="1"/>
  <c r="S164" i="1"/>
  <c r="R164" i="1"/>
  <c r="AW164" i="1"/>
  <c r="AN164" i="1"/>
  <c r="AH164" i="1"/>
  <c r="AD164" i="1"/>
  <c r="W164" i="1"/>
  <c r="AN39" i="2"/>
  <c r="AD39" i="2"/>
  <c r="AK39" i="2"/>
  <c r="AI39" i="2"/>
  <c r="AC39" i="2"/>
  <c r="V39" i="2"/>
  <c r="M39" i="2"/>
  <c r="AB39" i="2"/>
  <c r="AE39" i="2"/>
  <c r="AG39" i="2"/>
  <c r="G39" i="2"/>
  <c r="AF39" i="2"/>
  <c r="AW1543" i="1"/>
  <c r="Y1543" i="1"/>
  <c r="AV1543" i="1"/>
  <c r="X1543" i="1"/>
  <c r="AU1543" i="1"/>
  <c r="W1543" i="1"/>
  <c r="AT1543" i="1"/>
  <c r="V1543" i="1"/>
  <c r="AS1543" i="1"/>
  <c r="U1543" i="1"/>
  <c r="AR1543" i="1"/>
  <c r="T1543" i="1"/>
  <c r="AY1543" i="1"/>
  <c r="AA1543" i="1"/>
  <c r="AX1543" i="1"/>
  <c r="M1543" i="1"/>
  <c r="AQ1543" i="1"/>
  <c r="L1543" i="1"/>
  <c r="AP1543" i="1"/>
  <c r="K1543" i="1"/>
  <c r="AO1543" i="1"/>
  <c r="AN1543" i="1"/>
  <c r="AL1543" i="1"/>
  <c r="AJ1543" i="1"/>
  <c r="AI1543" i="1"/>
  <c r="AH1543" i="1"/>
  <c r="AG1543" i="1"/>
  <c r="AF1543" i="1"/>
  <c r="AE1543" i="1"/>
  <c r="AD1543" i="1"/>
  <c r="AB1543" i="1"/>
  <c r="S1543" i="1"/>
  <c r="R1543" i="1"/>
  <c r="P1543" i="1"/>
  <c r="O1543" i="1"/>
  <c r="AK1543" i="1"/>
  <c r="AC1543" i="1"/>
  <c r="Z1543" i="1"/>
  <c r="Q1543" i="1"/>
  <c r="N1543" i="1"/>
  <c r="AM1543" i="1"/>
  <c r="K102" i="2"/>
  <c r="X102" i="2"/>
  <c r="AX571" i="1"/>
  <c r="Z571" i="1"/>
  <c r="AW571" i="1"/>
  <c r="Y571" i="1"/>
  <c r="AV571" i="1"/>
  <c r="X571" i="1"/>
  <c r="AU571" i="1"/>
  <c r="W571" i="1"/>
  <c r="AT571" i="1"/>
  <c r="V571" i="1"/>
  <c r="AR571" i="1"/>
  <c r="T571" i="1"/>
  <c r="AQ571" i="1"/>
  <c r="S571" i="1"/>
  <c r="AP571" i="1"/>
  <c r="R571" i="1"/>
  <c r="AO571" i="1"/>
  <c r="Q571" i="1"/>
  <c r="AN571" i="1"/>
  <c r="P571" i="1"/>
  <c r="AM571" i="1"/>
  <c r="O571" i="1"/>
  <c r="AL571" i="1"/>
  <c r="N571" i="1"/>
  <c r="AK571" i="1"/>
  <c r="M571" i="1"/>
  <c r="AJ571" i="1"/>
  <c r="L571" i="1"/>
  <c r="AI571" i="1"/>
  <c r="K571" i="1"/>
  <c r="AH571" i="1"/>
  <c r="AG571" i="1"/>
  <c r="AF571" i="1"/>
  <c r="AB571" i="1"/>
  <c r="AY571" i="1"/>
  <c r="AS571" i="1"/>
  <c r="AE571" i="1"/>
  <c r="AD571" i="1"/>
  <c r="AC571" i="1"/>
  <c r="AA571" i="1"/>
  <c r="U571" i="1"/>
  <c r="AP1955" i="1"/>
  <c r="AB1955" i="1"/>
  <c r="AA1955" i="1"/>
  <c r="AD1955" i="1"/>
  <c r="Z1955" i="1"/>
  <c r="Y1955" i="1"/>
  <c r="AK1955" i="1"/>
  <c r="AJ1955" i="1"/>
  <c r="AI1955" i="1"/>
  <c r="AH1955" i="1"/>
  <c r="AG1955" i="1"/>
  <c r="AF1955" i="1"/>
  <c r="AE1955" i="1"/>
  <c r="R1955" i="1"/>
  <c r="AY1955" i="1"/>
  <c r="N1955" i="1"/>
  <c r="P1955" i="1"/>
  <c r="O1955" i="1"/>
  <c r="M1955" i="1"/>
  <c r="L1955" i="1"/>
  <c r="AW1955" i="1"/>
  <c r="AQ1955" i="1"/>
  <c r="AC1955" i="1"/>
  <c r="V1955" i="1"/>
  <c r="AR1955" i="1"/>
  <c r="AO1955" i="1"/>
  <c r="AN1955" i="1"/>
  <c r="AL1955" i="1"/>
  <c r="X1955" i="1"/>
  <c r="U1955" i="1"/>
  <c r="AX1955" i="1"/>
  <c r="AV1955" i="1"/>
  <c r="AR15" i="2" s="1"/>
  <c r="AU1955" i="1"/>
  <c r="AT1955" i="1"/>
  <c r="Q1955" i="1"/>
  <c r="AS1955" i="1"/>
  <c r="T1955" i="1"/>
  <c r="AM1955" i="1"/>
  <c r="W1955" i="1"/>
  <c r="S1955" i="1"/>
  <c r="K1955" i="1"/>
  <c r="AU16" i="2"/>
  <c r="Y16" i="2"/>
  <c r="AQ46" i="2"/>
  <c r="AR46" i="2"/>
  <c r="AG74" i="2"/>
  <c r="AC74" i="2"/>
  <c r="AR917" i="1"/>
  <c r="T917" i="1"/>
  <c r="AB917" i="1"/>
  <c r="AA917" i="1"/>
  <c r="AX917" i="1"/>
  <c r="Y917" i="1"/>
  <c r="AW917" i="1"/>
  <c r="X917" i="1"/>
  <c r="AV917" i="1"/>
  <c r="W917" i="1"/>
  <c r="AQ917" i="1"/>
  <c r="R917" i="1"/>
  <c r="AM917" i="1"/>
  <c r="N917" i="1"/>
  <c r="AL917" i="1"/>
  <c r="M917" i="1"/>
  <c r="U917" i="1"/>
  <c r="S917" i="1"/>
  <c r="Q917" i="1"/>
  <c r="P917" i="1"/>
  <c r="O917" i="1"/>
  <c r="L917" i="1"/>
  <c r="AU917" i="1"/>
  <c r="AT917" i="1"/>
  <c r="AS917" i="1"/>
  <c r="AP917" i="1"/>
  <c r="AN917" i="1"/>
  <c r="AK917" i="1"/>
  <c r="AJ917" i="1"/>
  <c r="AH917" i="1"/>
  <c r="AG917" i="1"/>
  <c r="AF917" i="1"/>
  <c r="AE917" i="1"/>
  <c r="AC917" i="1"/>
  <c r="Z917" i="1"/>
  <c r="AY917" i="1"/>
  <c r="AO917" i="1"/>
  <c r="AI917" i="1"/>
  <c r="AD917" i="1"/>
  <c r="V917" i="1"/>
  <c r="K917" i="1"/>
  <c r="Y22" i="2"/>
  <c r="AQ22" i="2"/>
  <c r="K45" i="2"/>
  <c r="W5" i="2"/>
  <c r="D134" i="2"/>
  <c r="E134" i="2" s="1"/>
  <c r="AC18" i="2"/>
  <c r="AG11" i="2"/>
  <c r="P54" i="2"/>
  <c r="AI58" i="2"/>
  <c r="O39" i="2"/>
  <c r="I9" i="2"/>
  <c r="AW1190" i="1"/>
  <c r="Y1190" i="1"/>
  <c r="AV1190" i="1"/>
  <c r="X1190" i="1"/>
  <c r="AU1190" i="1"/>
  <c r="W1190" i="1"/>
  <c r="AN1190" i="1"/>
  <c r="P1190" i="1"/>
  <c r="AE1190" i="1"/>
  <c r="AD1190" i="1"/>
  <c r="AC1190" i="1"/>
  <c r="AB1190" i="1"/>
  <c r="AA1190" i="1"/>
  <c r="Z1190" i="1"/>
  <c r="V1190" i="1"/>
  <c r="U1190" i="1"/>
  <c r="Q101" i="2" s="1"/>
  <c r="AY1190" i="1"/>
  <c r="T1190" i="1"/>
  <c r="AX1190" i="1"/>
  <c r="S1190" i="1"/>
  <c r="AT1190" i="1"/>
  <c r="R1190" i="1"/>
  <c r="AS1190" i="1"/>
  <c r="Q1190" i="1"/>
  <c r="AR1190" i="1"/>
  <c r="O1190" i="1"/>
  <c r="AQ1190" i="1"/>
  <c r="N1190" i="1"/>
  <c r="AP1190" i="1"/>
  <c r="M1190" i="1"/>
  <c r="AO1190" i="1"/>
  <c r="L1190" i="1"/>
  <c r="AM1190" i="1"/>
  <c r="K1190" i="1"/>
  <c r="AL1190" i="1"/>
  <c r="AK1190" i="1"/>
  <c r="AJ1190" i="1"/>
  <c r="AI1190" i="1"/>
  <c r="AH1190" i="1"/>
  <c r="AG1190" i="1"/>
  <c r="AF1190" i="1"/>
  <c r="AL27" i="2"/>
  <c r="I43" i="2"/>
  <c r="D104" i="2"/>
  <c r="E104" i="2" s="1"/>
  <c r="I41" i="2"/>
  <c r="V85" i="2"/>
  <c r="AO89" i="2"/>
  <c r="Q89" i="2"/>
  <c r="AN89" i="2"/>
  <c r="P89" i="2"/>
  <c r="AL89" i="2"/>
  <c r="N89" i="2"/>
  <c r="AJ89" i="2"/>
  <c r="AI89" i="2"/>
  <c r="AH89" i="2"/>
  <c r="G89" i="2"/>
  <c r="AG89" i="2"/>
  <c r="AE89" i="2"/>
  <c r="AU89" i="2"/>
  <c r="T89" i="2"/>
  <c r="AT89" i="2"/>
  <c r="S89" i="2"/>
  <c r="AS89" i="2"/>
  <c r="R89" i="2"/>
  <c r="AD89" i="2"/>
  <c r="AC89" i="2"/>
  <c r="AB89" i="2"/>
  <c r="AA89" i="2"/>
  <c r="Z89" i="2"/>
  <c r="Y89" i="2"/>
  <c r="X89" i="2"/>
  <c r="W89" i="2"/>
  <c r="V89" i="2"/>
  <c r="O89" i="2"/>
  <c r="M89" i="2"/>
  <c r="L89" i="2"/>
  <c r="AR89" i="2"/>
  <c r="AQ89" i="2"/>
  <c r="AP89" i="2"/>
  <c r="AM89" i="2"/>
  <c r="AK89" i="2"/>
  <c r="AF89" i="2"/>
  <c r="U89" i="2"/>
  <c r="K89" i="2"/>
  <c r="AG72" i="1"/>
  <c r="AE72" i="1"/>
  <c r="AU72" i="1"/>
  <c r="W72" i="1"/>
  <c r="AS72" i="1"/>
  <c r="U72" i="1"/>
  <c r="AN72" i="1"/>
  <c r="P72" i="1"/>
  <c r="AM72" i="1"/>
  <c r="O72" i="1"/>
  <c r="X72" i="1"/>
  <c r="V72" i="1"/>
  <c r="T72" i="1"/>
  <c r="AY72" i="1"/>
  <c r="S72" i="1"/>
  <c r="AX72" i="1"/>
  <c r="R72" i="1"/>
  <c r="AW72" i="1"/>
  <c r="Q72" i="1"/>
  <c r="AV72" i="1"/>
  <c r="N72" i="1"/>
  <c r="AT72" i="1"/>
  <c r="M72" i="1"/>
  <c r="AR72" i="1"/>
  <c r="L72" i="1"/>
  <c r="H89" i="2" s="1"/>
  <c r="AQ72" i="1"/>
  <c r="K72" i="1"/>
  <c r="AP72" i="1"/>
  <c r="AO72" i="1"/>
  <c r="AL72" i="1"/>
  <c r="AK72" i="1"/>
  <c r="AJ72" i="1"/>
  <c r="AI72" i="1"/>
  <c r="AH72" i="1"/>
  <c r="AF72" i="1"/>
  <c r="AD72" i="1"/>
  <c r="AC72" i="1"/>
  <c r="AB72" i="1"/>
  <c r="AA72" i="1"/>
  <c r="Z72" i="1"/>
  <c r="Y72" i="1"/>
  <c r="AC130" i="1"/>
  <c r="AV130" i="1"/>
  <c r="X130" i="1"/>
  <c r="AR130" i="1"/>
  <c r="T130" i="1"/>
  <c r="AP130" i="1"/>
  <c r="R130" i="1"/>
  <c r="AK130" i="1"/>
  <c r="AJ130" i="1"/>
  <c r="AI130" i="1"/>
  <c r="AH130" i="1"/>
  <c r="AG130" i="1"/>
  <c r="AF130" i="1"/>
  <c r="AD130" i="1"/>
  <c r="AB130" i="1"/>
  <c r="AA130" i="1"/>
  <c r="Z130" i="1"/>
  <c r="W130" i="1"/>
  <c r="AY130" i="1"/>
  <c r="V130" i="1"/>
  <c r="AW130" i="1"/>
  <c r="S130" i="1"/>
  <c r="AU130" i="1"/>
  <c r="Q130" i="1"/>
  <c r="AT130" i="1"/>
  <c r="P130" i="1"/>
  <c r="AS130" i="1"/>
  <c r="O130" i="1"/>
  <c r="AO130" i="1"/>
  <c r="M130" i="1"/>
  <c r="AN130" i="1"/>
  <c r="L130" i="1"/>
  <c r="AX130" i="1"/>
  <c r="AQ130" i="1"/>
  <c r="AM130" i="1"/>
  <c r="AL130" i="1"/>
  <c r="AE130" i="1"/>
  <c r="Y130" i="1"/>
  <c r="U130" i="1"/>
  <c r="N130" i="1"/>
  <c r="K130" i="1"/>
  <c r="AF53" i="2"/>
  <c r="AE53" i="2"/>
  <c r="AD53" i="2"/>
  <c r="AC53" i="2"/>
  <c r="AA53" i="2"/>
  <c r="Z53" i="2"/>
  <c r="AS53" i="2"/>
  <c r="Y53" i="2"/>
  <c r="U53" i="2"/>
  <c r="W53" i="2"/>
  <c r="AR53" i="2"/>
  <c r="V53" i="2"/>
  <c r="T53" i="2"/>
  <c r="R53" i="2"/>
  <c r="AQ53" i="2"/>
  <c r="Q53" i="2"/>
  <c r="S53" i="2"/>
  <c r="AM53" i="2"/>
  <c r="AP53" i="2"/>
  <c r="AB53" i="2"/>
  <c r="P53" i="2"/>
  <c r="AL53" i="2"/>
  <c r="O53" i="2"/>
  <c r="J53" i="2"/>
  <c r="N53" i="2"/>
  <c r="AK53" i="2"/>
  <c r="M53" i="2"/>
  <c r="L53" i="2"/>
  <c r="AJ53" i="2"/>
  <c r="AU53" i="2"/>
  <c r="AT53" i="2"/>
  <c r="AI53" i="2"/>
  <c r="AO53" i="2"/>
  <c r="G53" i="2"/>
  <c r="AN53" i="2"/>
  <c r="AH53" i="2"/>
  <c r="X53" i="2"/>
  <c r="AG53" i="2"/>
  <c r="AI1380" i="1"/>
  <c r="K1380" i="1"/>
  <c r="AH1380" i="1"/>
  <c r="AG1380" i="1"/>
  <c r="AF1380" i="1"/>
  <c r="AE1380" i="1"/>
  <c r="AY1380" i="1"/>
  <c r="AA1380" i="1"/>
  <c r="AX1380" i="1"/>
  <c r="Z1380" i="1"/>
  <c r="AW1380" i="1"/>
  <c r="Y1380" i="1"/>
  <c r="AL1380" i="1"/>
  <c r="N1380" i="1"/>
  <c r="AJ1380" i="1"/>
  <c r="AD1380" i="1"/>
  <c r="AC1380" i="1"/>
  <c r="AB1380" i="1"/>
  <c r="X1380" i="1"/>
  <c r="W1380" i="1"/>
  <c r="V1380" i="1"/>
  <c r="R12" i="2" s="1"/>
  <c r="U1380" i="1"/>
  <c r="T1380" i="1"/>
  <c r="S1380" i="1"/>
  <c r="R1380" i="1"/>
  <c r="Q1380" i="1"/>
  <c r="P1380" i="1"/>
  <c r="AV1380" i="1"/>
  <c r="O1380" i="1"/>
  <c r="AU1380" i="1"/>
  <c r="M1380" i="1"/>
  <c r="AT1380" i="1"/>
  <c r="L1380" i="1"/>
  <c r="AS1380" i="1"/>
  <c r="AR1380" i="1"/>
  <c r="AQ1380" i="1"/>
  <c r="AP1380" i="1"/>
  <c r="AO1380" i="1"/>
  <c r="AN1380" i="1"/>
  <c r="AM1380" i="1"/>
  <c r="AK1380" i="1"/>
  <c r="Y12" i="2"/>
  <c r="AH12" i="2"/>
  <c r="AE12" i="2"/>
  <c r="N12" i="2"/>
  <c r="X12" i="2"/>
  <c r="AG12" i="2"/>
  <c r="G12" i="2"/>
  <c r="AF12" i="2"/>
  <c r="W12" i="2"/>
  <c r="AR12" i="2"/>
  <c r="AU12" i="2"/>
  <c r="AB12" i="2"/>
  <c r="L12" i="2"/>
  <c r="AP12" i="2"/>
  <c r="K12" i="2"/>
  <c r="AT12" i="2"/>
  <c r="AQ12" i="2"/>
  <c r="U12" i="2"/>
  <c r="AO12" i="2"/>
  <c r="AS12" i="2"/>
  <c r="AN12" i="2"/>
  <c r="AL12" i="2"/>
  <c r="Q12" i="2"/>
  <c r="O12" i="2"/>
  <c r="M12" i="2"/>
  <c r="AM12" i="2"/>
  <c r="P12" i="2"/>
  <c r="AK12" i="2"/>
  <c r="AD12" i="2"/>
  <c r="AJ12" i="2"/>
  <c r="I12" i="2"/>
  <c r="AI12" i="2"/>
  <c r="AC12" i="2"/>
  <c r="Y24" i="2"/>
  <c r="AN6" i="2"/>
  <c r="D114" i="2"/>
  <c r="E114" i="2" s="1"/>
  <c r="AO52" i="2"/>
  <c r="AE189" i="1"/>
  <c r="AC189" i="1"/>
  <c r="AX189" i="1"/>
  <c r="Z189" i="1"/>
  <c r="AV189" i="1"/>
  <c r="X189" i="1"/>
  <c r="AT189" i="1"/>
  <c r="V189" i="1"/>
  <c r="AR189" i="1"/>
  <c r="T189" i="1"/>
  <c r="AI189" i="1"/>
  <c r="K189" i="1"/>
  <c r="AU189" i="1"/>
  <c r="N189" i="1"/>
  <c r="AS189" i="1"/>
  <c r="M189" i="1"/>
  <c r="AQ189" i="1"/>
  <c r="L189" i="1"/>
  <c r="AP189" i="1"/>
  <c r="AO189" i="1"/>
  <c r="AN189" i="1"/>
  <c r="AL189" i="1"/>
  <c r="AK189" i="1"/>
  <c r="AJ189" i="1"/>
  <c r="AH189" i="1"/>
  <c r="AF189" i="1"/>
  <c r="AD189" i="1"/>
  <c r="AA189" i="1"/>
  <c r="Y189" i="1"/>
  <c r="W189" i="1"/>
  <c r="U189" i="1"/>
  <c r="R189" i="1"/>
  <c r="Q189" i="1"/>
  <c r="AY189" i="1"/>
  <c r="P189" i="1"/>
  <c r="AW189" i="1"/>
  <c r="AM189" i="1"/>
  <c r="AG189" i="1"/>
  <c r="AB189" i="1"/>
  <c r="S189" i="1"/>
  <c r="O189" i="1"/>
  <c r="AN7" i="2"/>
  <c r="AC7" i="2"/>
  <c r="L102" i="2"/>
  <c r="Y102" i="2"/>
  <c r="AM1652" i="1"/>
  <c r="O1652" i="1"/>
  <c r="AL1652" i="1"/>
  <c r="N1652" i="1"/>
  <c r="AK1652" i="1"/>
  <c r="M1652" i="1"/>
  <c r="AJ1652" i="1"/>
  <c r="AI1652" i="1"/>
  <c r="K1652" i="1"/>
  <c r="Y1652" i="1"/>
  <c r="X1652" i="1"/>
  <c r="W1652" i="1"/>
  <c r="AY1652" i="1"/>
  <c r="V1652" i="1"/>
  <c r="AX1652" i="1"/>
  <c r="U1652" i="1"/>
  <c r="AW1652" i="1"/>
  <c r="T1652" i="1"/>
  <c r="AU1652" i="1"/>
  <c r="R1652" i="1"/>
  <c r="AS1652" i="1"/>
  <c r="P1652" i="1"/>
  <c r="AA1652" i="1"/>
  <c r="L1652" i="1"/>
  <c r="AV1652" i="1"/>
  <c r="AT1652" i="1"/>
  <c r="AR1652" i="1"/>
  <c r="AQ1652" i="1"/>
  <c r="AP1652" i="1"/>
  <c r="AO1652" i="1"/>
  <c r="AN1652" i="1"/>
  <c r="AH1652" i="1"/>
  <c r="AG1652" i="1"/>
  <c r="AF1652" i="1"/>
  <c r="AE1652" i="1"/>
  <c r="AD1652" i="1"/>
  <c r="AC1652" i="1"/>
  <c r="AB1652" i="1"/>
  <c r="Z1652" i="1"/>
  <c r="S1652" i="1"/>
  <c r="Q1652" i="1"/>
  <c r="AP1968" i="1"/>
  <c r="R1968" i="1"/>
  <c r="AD1968" i="1"/>
  <c r="AC1968" i="1"/>
  <c r="AY1968" i="1"/>
  <c r="Z1968" i="1"/>
  <c r="AU1968" i="1"/>
  <c r="S1968" i="1"/>
  <c r="AS1968" i="1"/>
  <c r="P1968" i="1"/>
  <c r="AR1968" i="1"/>
  <c r="O1968" i="1"/>
  <c r="AO1968" i="1"/>
  <c r="AN1968" i="1"/>
  <c r="AM1968" i="1"/>
  <c r="AL1968" i="1"/>
  <c r="AK1968" i="1"/>
  <c r="T1968" i="1"/>
  <c r="Q1968" i="1"/>
  <c r="N1968" i="1"/>
  <c r="M1968" i="1"/>
  <c r="L1968" i="1"/>
  <c r="AX1968" i="1"/>
  <c r="AI1968" i="1"/>
  <c r="AG1968" i="1"/>
  <c r="AF1968" i="1"/>
  <c r="AE1968" i="1"/>
  <c r="AB1968" i="1"/>
  <c r="Y1968" i="1"/>
  <c r="AV1968" i="1"/>
  <c r="AH1968" i="1"/>
  <c r="V1968" i="1"/>
  <c r="AW1968" i="1"/>
  <c r="AT1968" i="1"/>
  <c r="AJ1968" i="1"/>
  <c r="AA1968" i="1"/>
  <c r="X1968" i="1"/>
  <c r="W1968" i="1"/>
  <c r="U1968" i="1"/>
  <c r="K1968" i="1"/>
  <c r="AQ1968" i="1"/>
  <c r="J16" i="2"/>
  <c r="Z16" i="2"/>
  <c r="AP31" i="2"/>
  <c r="AT46" i="2"/>
  <c r="U46" i="2"/>
  <c r="AI74" i="2"/>
  <c r="AF74" i="2"/>
  <c r="Z22" i="2"/>
  <c r="AD22" i="2"/>
  <c r="D111" i="2"/>
  <c r="E111" i="2" s="1"/>
  <c r="AF6" i="2"/>
  <c r="AP40" i="2"/>
  <c r="AO14" i="2"/>
  <c r="AR57" i="2"/>
  <c r="D169" i="2"/>
  <c r="E169" i="2" s="1"/>
  <c r="AF37" i="2"/>
  <c r="AD18" i="2"/>
  <c r="AM18" i="2"/>
  <c r="L11" i="2"/>
  <c r="H47" i="2"/>
  <c r="AS54" i="2"/>
  <c r="AL985" i="1"/>
  <c r="N985" i="1"/>
  <c r="AA985" i="1"/>
  <c r="AV985" i="1"/>
  <c r="W985" i="1"/>
  <c r="AU985" i="1"/>
  <c r="V985" i="1"/>
  <c r="AR985" i="1"/>
  <c r="S985" i="1"/>
  <c r="AQ985" i="1"/>
  <c r="R985" i="1"/>
  <c r="AO985" i="1"/>
  <c r="P985" i="1"/>
  <c r="AN985" i="1"/>
  <c r="AI985" i="1"/>
  <c r="AH985" i="1"/>
  <c r="AG985" i="1"/>
  <c r="AF985" i="1"/>
  <c r="AE985" i="1"/>
  <c r="AD985" i="1"/>
  <c r="AC985" i="1"/>
  <c r="AB985" i="1"/>
  <c r="Z985" i="1"/>
  <c r="Y985" i="1"/>
  <c r="X985" i="1"/>
  <c r="U985" i="1"/>
  <c r="T985" i="1"/>
  <c r="Q985" i="1"/>
  <c r="K985" i="1"/>
  <c r="AY985" i="1"/>
  <c r="AX985" i="1"/>
  <c r="AW985" i="1"/>
  <c r="AS985" i="1"/>
  <c r="AP985" i="1"/>
  <c r="AM985" i="1"/>
  <c r="AK985" i="1"/>
  <c r="O985" i="1"/>
  <c r="M985" i="1"/>
  <c r="AT985" i="1"/>
  <c r="AJ985" i="1"/>
  <c r="L985" i="1"/>
  <c r="J64" i="2"/>
  <c r="P39" i="2"/>
  <c r="AQ9" i="2"/>
  <c r="H28" i="2"/>
  <c r="R38" i="2"/>
  <c r="AF135" i="2"/>
  <c r="AI1471" i="1"/>
  <c r="K1471" i="1"/>
  <c r="AH1471" i="1"/>
  <c r="AG1471" i="1"/>
  <c r="AF1471" i="1"/>
  <c r="AW1471" i="1"/>
  <c r="U1471" i="1"/>
  <c r="AV1471" i="1"/>
  <c r="T1471" i="1"/>
  <c r="AU1471" i="1"/>
  <c r="S1471" i="1"/>
  <c r="AT1471" i="1"/>
  <c r="R1471" i="1"/>
  <c r="AR1471" i="1"/>
  <c r="P1471" i="1"/>
  <c r="AQ1471" i="1"/>
  <c r="O1471" i="1"/>
  <c r="AP1471" i="1"/>
  <c r="N1471" i="1"/>
  <c r="AO1471" i="1"/>
  <c r="M1471" i="1"/>
  <c r="AY1471" i="1"/>
  <c r="AX1471" i="1"/>
  <c r="AS1471" i="1"/>
  <c r="AN1471" i="1"/>
  <c r="AM1471" i="1"/>
  <c r="AL1471" i="1"/>
  <c r="AK1471" i="1"/>
  <c r="AJ1471" i="1"/>
  <c r="AE1471" i="1"/>
  <c r="AD1471" i="1"/>
  <c r="AC1471" i="1"/>
  <c r="AB1471" i="1"/>
  <c r="AA1471" i="1"/>
  <c r="Z1471" i="1"/>
  <c r="Y1471" i="1"/>
  <c r="X1471" i="1"/>
  <c r="W1471" i="1"/>
  <c r="V1471" i="1"/>
  <c r="Q1471" i="1"/>
  <c r="L1471" i="1"/>
  <c r="Z14" i="2"/>
  <c r="AI1334" i="1"/>
  <c r="K1334" i="1"/>
  <c r="AH1334" i="1"/>
  <c r="AG1334" i="1"/>
  <c r="AF1334" i="1"/>
  <c r="AE1334" i="1"/>
  <c r="Z1334" i="1"/>
  <c r="Y1334" i="1"/>
  <c r="X1334" i="1"/>
  <c r="W1334" i="1"/>
  <c r="AY1334" i="1"/>
  <c r="V1334" i="1"/>
  <c r="AX1334" i="1"/>
  <c r="U1334" i="1"/>
  <c r="AV1334" i="1"/>
  <c r="S1334" i="1"/>
  <c r="AU1334" i="1"/>
  <c r="R1334" i="1"/>
  <c r="AT1334" i="1"/>
  <c r="Q1334" i="1"/>
  <c r="AS1334" i="1"/>
  <c r="P1334" i="1"/>
  <c r="AR1334" i="1"/>
  <c r="O1334" i="1"/>
  <c r="AQ1334" i="1"/>
  <c r="N1334" i="1"/>
  <c r="AP1334" i="1"/>
  <c r="M1334" i="1"/>
  <c r="AO1334" i="1"/>
  <c r="L1334" i="1"/>
  <c r="AN1334" i="1"/>
  <c r="AM1334" i="1"/>
  <c r="AL1334" i="1"/>
  <c r="AJ1334" i="1"/>
  <c r="AD1334" i="1"/>
  <c r="AC1334" i="1"/>
  <c r="AW1334" i="1"/>
  <c r="AK1334" i="1"/>
  <c r="AB1334" i="1"/>
  <c r="AA1334" i="1"/>
  <c r="T1334" i="1"/>
  <c r="H24" i="2"/>
  <c r="AA91" i="2"/>
  <c r="Z91" i="2"/>
  <c r="Y91" i="2"/>
  <c r="X91" i="2"/>
  <c r="AJ91" i="2"/>
  <c r="H91" i="2"/>
  <c r="AI91" i="2"/>
  <c r="G91" i="2"/>
  <c r="AH91" i="2"/>
  <c r="AG91" i="2"/>
  <c r="AE91" i="2"/>
  <c r="AR91" i="2"/>
  <c r="P91" i="2"/>
  <c r="AQ91" i="2"/>
  <c r="O91" i="2"/>
  <c r="AP91" i="2"/>
  <c r="N91" i="2"/>
  <c r="AD91" i="2"/>
  <c r="AC91" i="2"/>
  <c r="AB91" i="2"/>
  <c r="W91" i="2"/>
  <c r="V91" i="2"/>
  <c r="U91" i="2"/>
  <c r="T91" i="2"/>
  <c r="S91" i="2"/>
  <c r="R91" i="2"/>
  <c r="M91" i="2"/>
  <c r="L91" i="2"/>
  <c r="K91" i="2"/>
  <c r="AU91" i="2"/>
  <c r="AT91" i="2"/>
  <c r="AS91" i="2"/>
  <c r="AO91" i="2"/>
  <c r="AN91" i="2"/>
  <c r="AM91" i="2"/>
  <c r="AL91" i="2"/>
  <c r="AK91" i="2"/>
  <c r="AF91" i="2"/>
  <c r="Q91" i="2"/>
  <c r="I91" i="2"/>
  <c r="AI119" i="1"/>
  <c r="K119" i="1"/>
  <c r="AH119" i="1"/>
  <c r="AG119" i="1"/>
  <c r="AF119" i="1"/>
  <c r="AE119" i="1"/>
  <c r="AD119" i="1"/>
  <c r="AB119" i="1"/>
  <c r="AY119" i="1"/>
  <c r="AA119" i="1"/>
  <c r="AW119" i="1"/>
  <c r="Y119" i="1"/>
  <c r="AU119" i="1"/>
  <c r="W119" i="1"/>
  <c r="AT119" i="1"/>
  <c r="V119" i="1"/>
  <c r="AR119" i="1"/>
  <c r="T119" i="1"/>
  <c r="AP119" i="1"/>
  <c r="R119" i="1"/>
  <c r="AO119" i="1"/>
  <c r="Q119" i="1"/>
  <c r="AM119" i="1"/>
  <c r="O119" i="1"/>
  <c r="AL119" i="1"/>
  <c r="AK119" i="1"/>
  <c r="AJ119" i="1"/>
  <c r="AC119" i="1"/>
  <c r="Z119" i="1"/>
  <c r="X119" i="1"/>
  <c r="U119" i="1"/>
  <c r="S119" i="1"/>
  <c r="P119" i="1"/>
  <c r="N119" i="1"/>
  <c r="M119" i="1"/>
  <c r="L119" i="1"/>
  <c r="AN119" i="1"/>
  <c r="AX119" i="1"/>
  <c r="AV119" i="1"/>
  <c r="AS119" i="1"/>
  <c r="AQ119" i="1"/>
  <c r="M52" i="2"/>
  <c r="M6" i="2"/>
  <c r="M102" i="2"/>
  <c r="P102" i="2"/>
  <c r="AH426" i="1"/>
  <c r="AG426" i="1"/>
  <c r="AF426" i="1"/>
  <c r="AE426" i="1"/>
  <c r="AD426" i="1"/>
  <c r="AC426" i="1"/>
  <c r="AB426" i="1"/>
  <c r="AY426" i="1"/>
  <c r="AA426" i="1"/>
  <c r="AX426" i="1"/>
  <c r="Z426" i="1"/>
  <c r="AW426" i="1"/>
  <c r="Y426" i="1"/>
  <c r="AV426" i="1"/>
  <c r="X426" i="1"/>
  <c r="AU426" i="1"/>
  <c r="W426" i="1"/>
  <c r="AT426" i="1"/>
  <c r="V426" i="1"/>
  <c r="AS426" i="1"/>
  <c r="U426" i="1"/>
  <c r="AR426" i="1"/>
  <c r="T426" i="1"/>
  <c r="AQ426" i="1"/>
  <c r="S426" i="1"/>
  <c r="AP426" i="1"/>
  <c r="R426" i="1"/>
  <c r="AO426" i="1"/>
  <c r="Q426" i="1"/>
  <c r="AN426" i="1"/>
  <c r="P426" i="1"/>
  <c r="AM426" i="1"/>
  <c r="O426" i="1"/>
  <c r="AL426" i="1"/>
  <c r="N426" i="1"/>
  <c r="AK426" i="1"/>
  <c r="M426" i="1"/>
  <c r="AJ426" i="1"/>
  <c r="AI426" i="1"/>
  <c r="L426" i="1"/>
  <c r="K426" i="1"/>
  <c r="AQ27" i="2"/>
  <c r="AU27" i="2"/>
  <c r="AP27" i="2"/>
  <c r="AO27" i="2"/>
  <c r="AB27" i="2"/>
  <c r="AN27" i="2"/>
  <c r="AM27" i="2"/>
  <c r="AC27" i="2"/>
  <c r="S27" i="2"/>
  <c r="V27" i="2"/>
  <c r="AI27" i="2"/>
  <c r="Q27" i="2"/>
  <c r="AH27" i="2"/>
  <c r="O27" i="2"/>
  <c r="J27" i="2"/>
  <c r="N27" i="2"/>
  <c r="I27" i="2"/>
  <c r="AT27" i="2"/>
  <c r="AF27" i="2"/>
  <c r="Z27" i="2"/>
  <c r="H27" i="2"/>
  <c r="Y27" i="2"/>
  <c r="W27" i="2"/>
  <c r="G27" i="2"/>
  <c r="AJ27" i="2"/>
  <c r="AR27" i="2"/>
  <c r="AS27" i="2"/>
  <c r="T27" i="2"/>
  <c r="X27" i="2"/>
  <c r="AR1599" i="1"/>
  <c r="T1599" i="1"/>
  <c r="AQ1599" i="1"/>
  <c r="S1599" i="1"/>
  <c r="AE1599" i="1"/>
  <c r="AD1599" i="1"/>
  <c r="AC1599" i="1"/>
  <c r="AB1599" i="1"/>
  <c r="AA1599" i="1"/>
  <c r="Z1599" i="1"/>
  <c r="AY1599" i="1"/>
  <c r="Y1599" i="1"/>
  <c r="AX1599" i="1"/>
  <c r="X1599" i="1"/>
  <c r="AW1599" i="1"/>
  <c r="W1599" i="1"/>
  <c r="AV1599" i="1"/>
  <c r="V1599" i="1"/>
  <c r="AU1599" i="1"/>
  <c r="U1599" i="1"/>
  <c r="AT1599" i="1"/>
  <c r="R1599" i="1"/>
  <c r="AS1599" i="1"/>
  <c r="Q1599" i="1"/>
  <c r="AP1599" i="1"/>
  <c r="P1599" i="1"/>
  <c r="AO1599" i="1"/>
  <c r="O1599" i="1"/>
  <c r="AL1599" i="1"/>
  <c r="L1599" i="1"/>
  <c r="AH1599" i="1"/>
  <c r="AG1599" i="1"/>
  <c r="AN1599" i="1"/>
  <c r="AM1599" i="1"/>
  <c r="AK1599" i="1"/>
  <c r="AI1599" i="1"/>
  <c r="AF1599" i="1"/>
  <c r="N1599" i="1"/>
  <c r="M1599" i="1"/>
  <c r="K1599" i="1"/>
  <c r="AJ1599" i="1"/>
  <c r="AF16" i="2"/>
  <c r="AA16" i="2"/>
  <c r="J46" i="2"/>
  <c r="AS46" i="2"/>
  <c r="AJ74" i="2"/>
  <c r="J74" i="2"/>
  <c r="AO22" i="2"/>
  <c r="G22" i="2"/>
  <c r="P14" i="2"/>
  <c r="AV834" i="1"/>
  <c r="X834" i="1"/>
  <c r="AU834" i="1"/>
  <c r="W834" i="1"/>
  <c r="S46" i="2" s="1"/>
  <c r="AT834" i="1"/>
  <c r="V834" i="1"/>
  <c r="AS834" i="1"/>
  <c r="U834" i="1"/>
  <c r="AQ834" i="1"/>
  <c r="S834" i="1"/>
  <c r="AM834" i="1"/>
  <c r="O834" i="1"/>
  <c r="AI834" i="1"/>
  <c r="K834" i="1"/>
  <c r="AA834" i="1"/>
  <c r="Z834" i="1"/>
  <c r="Y834" i="1"/>
  <c r="T834" i="1"/>
  <c r="R834" i="1"/>
  <c r="Q834" i="1"/>
  <c r="P834" i="1"/>
  <c r="AY834" i="1"/>
  <c r="N834" i="1"/>
  <c r="AX834" i="1"/>
  <c r="M834" i="1"/>
  <c r="AW834" i="1"/>
  <c r="L834" i="1"/>
  <c r="AR834" i="1"/>
  <c r="AP834" i="1"/>
  <c r="AO834" i="1"/>
  <c r="AH834" i="1"/>
  <c r="AD834" i="1"/>
  <c r="AC834" i="1"/>
  <c r="AB834" i="1"/>
  <c r="AL834" i="1"/>
  <c r="AJ834" i="1"/>
  <c r="AG834" i="1"/>
  <c r="AN834" i="1"/>
  <c r="AK834" i="1"/>
  <c r="AF834" i="1"/>
  <c r="AE834" i="1"/>
  <c r="K6" i="2"/>
  <c r="AK37" i="2"/>
  <c r="AP18" i="2"/>
  <c r="W18" i="2"/>
  <c r="Q11" i="2"/>
  <c r="AH224" i="1"/>
  <c r="AG224" i="1"/>
  <c r="AE224" i="1"/>
  <c r="AB224" i="1"/>
  <c r="AY224" i="1"/>
  <c r="AA224" i="1"/>
  <c r="AX224" i="1"/>
  <c r="Z224" i="1"/>
  <c r="AW224" i="1"/>
  <c r="Y224" i="1"/>
  <c r="AV224" i="1"/>
  <c r="X224" i="1"/>
  <c r="AT224" i="1"/>
  <c r="V224" i="1"/>
  <c r="AR224" i="1"/>
  <c r="T224" i="1"/>
  <c r="AQ224" i="1"/>
  <c r="S224" i="1"/>
  <c r="AN224" i="1"/>
  <c r="P224" i="1"/>
  <c r="AM224" i="1"/>
  <c r="O224" i="1"/>
  <c r="AL224" i="1"/>
  <c r="N224" i="1"/>
  <c r="AK224" i="1"/>
  <c r="M224" i="1"/>
  <c r="AJ224" i="1"/>
  <c r="L224" i="1"/>
  <c r="U224" i="1"/>
  <c r="R224" i="1"/>
  <c r="Q224" i="1"/>
  <c r="K224" i="1"/>
  <c r="AU224" i="1"/>
  <c r="AS224" i="1"/>
  <c r="AP224" i="1"/>
  <c r="AO224" i="1"/>
  <c r="AF224" i="1"/>
  <c r="AD224" i="1"/>
  <c r="AC224" i="1"/>
  <c r="AI224" i="1"/>
  <c r="W224" i="1"/>
  <c r="AA41" i="2"/>
  <c r="AH41" i="2"/>
  <c r="X41" i="2"/>
  <c r="AG41" i="2"/>
  <c r="AO41" i="2"/>
  <c r="L41" i="2"/>
  <c r="T41" i="2"/>
  <c r="AN41" i="2"/>
  <c r="Q41" i="2"/>
  <c r="AM41" i="2"/>
  <c r="AL41" i="2"/>
  <c r="Z41" i="2"/>
  <c r="R41" i="2"/>
  <c r="AU41" i="2"/>
  <c r="Y41" i="2"/>
  <c r="G41" i="2"/>
  <c r="AF41" i="2"/>
  <c r="P41" i="2"/>
  <c r="AT41" i="2"/>
  <c r="W41" i="2"/>
  <c r="H41" i="2"/>
  <c r="N41" i="2"/>
  <c r="AR41" i="2"/>
  <c r="V41" i="2"/>
  <c r="AE41" i="2"/>
  <c r="M41" i="2"/>
  <c r="AQ41" i="2"/>
  <c r="AS41" i="2"/>
  <c r="AP41" i="2"/>
  <c r="U41" i="2"/>
  <c r="AD41" i="2"/>
  <c r="K41" i="2"/>
  <c r="AK41" i="2"/>
  <c r="O41" i="2"/>
  <c r="AC41" i="2"/>
  <c r="J41" i="2"/>
  <c r="AJ41" i="2"/>
  <c r="AB41" i="2"/>
  <c r="AI41" i="2"/>
  <c r="AH64" i="2"/>
  <c r="AV788" i="1"/>
  <c r="X788" i="1"/>
  <c r="AU788" i="1"/>
  <c r="W788" i="1"/>
  <c r="AT788" i="1"/>
  <c r="V788" i="1"/>
  <c r="AS788" i="1"/>
  <c r="U788" i="1"/>
  <c r="AQ788" i="1"/>
  <c r="S788" i="1"/>
  <c r="AM788" i="1"/>
  <c r="O788" i="1"/>
  <c r="AY788" i="1"/>
  <c r="P788" i="1"/>
  <c r="AX788" i="1"/>
  <c r="N788" i="1"/>
  <c r="AR788" i="1"/>
  <c r="L788" i="1"/>
  <c r="AP788" i="1"/>
  <c r="K788" i="1"/>
  <c r="AL788" i="1"/>
  <c r="AG788" i="1"/>
  <c r="AB788" i="1"/>
  <c r="Z788" i="1"/>
  <c r="Y788" i="1"/>
  <c r="T788" i="1"/>
  <c r="R788" i="1"/>
  <c r="Q788" i="1"/>
  <c r="M788" i="1"/>
  <c r="AW788" i="1"/>
  <c r="AN788" i="1"/>
  <c r="AK788" i="1"/>
  <c r="AJ788" i="1"/>
  <c r="AH788" i="1"/>
  <c r="AE788" i="1"/>
  <c r="AD788" i="1"/>
  <c r="AO788" i="1"/>
  <c r="AI788" i="1"/>
  <c r="AF788" i="1"/>
  <c r="AC788" i="1"/>
  <c r="AA788" i="1"/>
  <c r="G58" i="2"/>
  <c r="Z39" i="2"/>
  <c r="M27" i="2"/>
  <c r="AP15" i="2"/>
  <c r="AH342" i="1"/>
  <c r="AG342" i="1"/>
  <c r="AF342" i="1"/>
  <c r="AE342" i="1"/>
  <c r="AB342" i="1"/>
  <c r="AN342" i="1"/>
  <c r="P342" i="1"/>
  <c r="AV342" i="1"/>
  <c r="R342" i="1"/>
  <c r="AU342" i="1"/>
  <c r="Q342" i="1"/>
  <c r="AT342" i="1"/>
  <c r="O342" i="1"/>
  <c r="AS342" i="1"/>
  <c r="N342" i="1"/>
  <c r="AR342" i="1"/>
  <c r="M342" i="1"/>
  <c r="AQ342" i="1"/>
  <c r="L342" i="1"/>
  <c r="AP342" i="1"/>
  <c r="K342" i="1"/>
  <c r="AO342" i="1"/>
  <c r="AM342" i="1"/>
  <c r="AL342" i="1"/>
  <c r="AK342" i="1"/>
  <c r="AJ342" i="1"/>
  <c r="AI342" i="1"/>
  <c r="AD342" i="1"/>
  <c r="AC342" i="1"/>
  <c r="AA342" i="1"/>
  <c r="Z342" i="1"/>
  <c r="Y342" i="1"/>
  <c r="X342" i="1"/>
  <c r="W342" i="1"/>
  <c r="V342" i="1"/>
  <c r="AY342" i="1"/>
  <c r="U342" i="1"/>
  <c r="AX342" i="1"/>
  <c r="AW342" i="1"/>
  <c r="T342" i="1"/>
  <c r="S342" i="1"/>
  <c r="AK11" i="2"/>
  <c r="AI11" i="2"/>
  <c r="M11" i="2"/>
  <c r="AM11" i="2"/>
  <c r="U11" i="2"/>
  <c r="O11" i="2"/>
  <c r="T11" i="2"/>
  <c r="AO11" i="2"/>
  <c r="AH11" i="2"/>
  <c r="R11" i="2"/>
  <c r="AM1698" i="1"/>
  <c r="O1698" i="1"/>
  <c r="AL1698" i="1"/>
  <c r="N1698" i="1"/>
  <c r="AK1698" i="1"/>
  <c r="M1698" i="1"/>
  <c r="AJ1698" i="1"/>
  <c r="L1698" i="1"/>
  <c r="AI1698" i="1"/>
  <c r="K1698" i="1"/>
  <c r="AH1698" i="1"/>
  <c r="AG1698" i="1"/>
  <c r="AO1698" i="1"/>
  <c r="Q1698" i="1"/>
  <c r="AY1698" i="1"/>
  <c r="S1698" i="1"/>
  <c r="AX1698" i="1"/>
  <c r="R1698" i="1"/>
  <c r="AW1698" i="1"/>
  <c r="P1698" i="1"/>
  <c r="AV1698" i="1"/>
  <c r="AU1698" i="1"/>
  <c r="AT1698" i="1"/>
  <c r="AS1698" i="1"/>
  <c r="AR1698" i="1"/>
  <c r="AQ1698" i="1"/>
  <c r="AP1698" i="1"/>
  <c r="AN1698" i="1"/>
  <c r="AF1698" i="1"/>
  <c r="AE1698" i="1"/>
  <c r="AD1698" i="1"/>
  <c r="AC1698" i="1"/>
  <c r="AB1698" i="1"/>
  <c r="AA1698" i="1"/>
  <c r="Z1698" i="1"/>
  <c r="Y1698" i="1"/>
  <c r="X1698" i="1"/>
  <c r="W1698" i="1"/>
  <c r="V1698" i="1"/>
  <c r="U1698" i="1"/>
  <c r="T1698" i="1"/>
  <c r="L5" i="2"/>
  <c r="AP52" i="2"/>
  <c r="L85" i="2"/>
  <c r="N102" i="2"/>
  <c r="AN102" i="2"/>
  <c r="AG16" i="2"/>
  <c r="AB16" i="2"/>
  <c r="K46" i="2"/>
  <c r="W46" i="2"/>
  <c r="AM1665" i="1"/>
  <c r="O1665" i="1"/>
  <c r="AL1665" i="1"/>
  <c r="N1665" i="1"/>
  <c r="AK1665" i="1"/>
  <c r="M1665" i="1"/>
  <c r="AJ1665" i="1"/>
  <c r="L1665" i="1"/>
  <c r="AI1665" i="1"/>
  <c r="K1665" i="1"/>
  <c r="AH1665" i="1"/>
  <c r="AO1665" i="1"/>
  <c r="Q1665" i="1"/>
  <c r="AN1665" i="1"/>
  <c r="AG1665" i="1"/>
  <c r="AF1665" i="1"/>
  <c r="AE1665" i="1"/>
  <c r="AD1665" i="1"/>
  <c r="AC1665" i="1"/>
  <c r="AB1665" i="1"/>
  <c r="AA1665" i="1"/>
  <c r="Z1665" i="1"/>
  <c r="Y1665" i="1"/>
  <c r="X1665" i="1"/>
  <c r="W1665" i="1"/>
  <c r="V1665" i="1"/>
  <c r="U1665" i="1"/>
  <c r="AY1665" i="1"/>
  <c r="T1665" i="1"/>
  <c r="AV1665" i="1"/>
  <c r="P1665" i="1"/>
  <c r="AU1665" i="1"/>
  <c r="AQ1665" i="1"/>
  <c r="AW1665" i="1"/>
  <c r="AT1665" i="1"/>
  <c r="AS1665" i="1"/>
  <c r="AR1665" i="1"/>
  <c r="AP1665" i="1"/>
  <c r="S1665" i="1"/>
  <c r="R1665" i="1"/>
  <c r="AX1665" i="1"/>
  <c r="D112" i="2"/>
  <c r="E112" i="2" s="1"/>
  <c r="AH47" i="2"/>
  <c r="AW1179" i="1"/>
  <c r="AV1179" i="1"/>
  <c r="X1179" i="1"/>
  <c r="AU1179" i="1"/>
  <c r="W1179" i="1"/>
  <c r="AN1179" i="1"/>
  <c r="P1179" i="1"/>
  <c r="AM1179" i="1"/>
  <c r="L1179" i="1"/>
  <c r="AL1179" i="1"/>
  <c r="K1179" i="1"/>
  <c r="AK1179" i="1"/>
  <c r="AJ1179" i="1"/>
  <c r="AI1179" i="1"/>
  <c r="AH1179" i="1"/>
  <c r="AG1179" i="1"/>
  <c r="AF1179" i="1"/>
  <c r="AE1179" i="1"/>
  <c r="AD1179" i="1"/>
  <c r="AC1179" i="1"/>
  <c r="AB1179" i="1"/>
  <c r="AA1179" i="1"/>
  <c r="Z1179" i="1"/>
  <c r="Y1179" i="1"/>
  <c r="V1179" i="1"/>
  <c r="AY1179" i="1"/>
  <c r="U1179" i="1"/>
  <c r="AX1179" i="1"/>
  <c r="T1179" i="1"/>
  <c r="AT1179" i="1"/>
  <c r="S1179" i="1"/>
  <c r="AS1179" i="1"/>
  <c r="R1179" i="1"/>
  <c r="AR1179" i="1"/>
  <c r="Q1179" i="1"/>
  <c r="AQ1179" i="1"/>
  <c r="O1179" i="1"/>
  <c r="AP1179" i="1"/>
  <c r="N1179" i="1"/>
  <c r="AO1179" i="1"/>
  <c r="M1179" i="1"/>
  <c r="AN74" i="2"/>
  <c r="AB369" i="1"/>
  <c r="AY369" i="1"/>
  <c r="AA369" i="1"/>
  <c r="AX369" i="1"/>
  <c r="Z369" i="1"/>
  <c r="AW369" i="1"/>
  <c r="Y369" i="1"/>
  <c r="AT369" i="1"/>
  <c r="V369" i="1"/>
  <c r="AH369" i="1"/>
  <c r="AP369" i="1"/>
  <c r="L369" i="1"/>
  <c r="AO369" i="1"/>
  <c r="K369" i="1"/>
  <c r="AN369" i="1"/>
  <c r="AM369" i="1"/>
  <c r="AL369" i="1"/>
  <c r="AK369" i="1"/>
  <c r="AJ369" i="1"/>
  <c r="AI369" i="1"/>
  <c r="AG369" i="1"/>
  <c r="AF369" i="1"/>
  <c r="AE369" i="1"/>
  <c r="AD369" i="1"/>
  <c r="AC369" i="1"/>
  <c r="X369" i="1"/>
  <c r="W369" i="1"/>
  <c r="U369" i="1"/>
  <c r="T369" i="1"/>
  <c r="S369" i="1"/>
  <c r="R369" i="1"/>
  <c r="AV369" i="1"/>
  <c r="Q369" i="1"/>
  <c r="AU369" i="1"/>
  <c r="P369" i="1"/>
  <c r="AS369" i="1"/>
  <c r="O369" i="1"/>
  <c r="AR369" i="1"/>
  <c r="AQ369" i="1"/>
  <c r="N369" i="1"/>
  <c r="M369" i="1"/>
  <c r="AP22" i="2"/>
  <c r="AE22" i="2"/>
  <c r="AI45" i="2"/>
  <c r="T84" i="2"/>
  <c r="AS57" i="2"/>
  <c r="G18" i="2"/>
  <c r="AU18" i="2"/>
  <c r="K11" i="2"/>
  <c r="AC6" i="2"/>
  <c r="AT54" i="2"/>
  <c r="AI1340" i="1"/>
  <c r="K1340" i="1"/>
  <c r="AH1340" i="1"/>
  <c r="AG1340" i="1"/>
  <c r="AF1340" i="1"/>
  <c r="AE1340" i="1"/>
  <c r="AL1340" i="1"/>
  <c r="N1340" i="1"/>
  <c r="AU1340" i="1"/>
  <c r="Q1340" i="1"/>
  <c r="AT1340" i="1"/>
  <c r="P1340" i="1"/>
  <c r="AS1340" i="1"/>
  <c r="O1340" i="1"/>
  <c r="AR1340" i="1"/>
  <c r="M1340" i="1"/>
  <c r="AQ1340" i="1"/>
  <c r="L1340" i="1"/>
  <c r="AP1340" i="1"/>
  <c r="AN1340" i="1"/>
  <c r="AM1340" i="1"/>
  <c r="AK1340" i="1"/>
  <c r="AJ1340" i="1"/>
  <c r="AD1340" i="1"/>
  <c r="AC1340" i="1"/>
  <c r="AB1340" i="1"/>
  <c r="AA1340" i="1"/>
  <c r="Z1340" i="1"/>
  <c r="Y1340" i="1"/>
  <c r="X1340" i="1"/>
  <c r="V1340" i="1"/>
  <c r="AY1340" i="1"/>
  <c r="U1340" i="1"/>
  <c r="AX1340" i="1"/>
  <c r="T1340" i="1"/>
  <c r="AW1340" i="1"/>
  <c r="AO1340" i="1"/>
  <c r="W1340" i="1"/>
  <c r="S1340" i="1"/>
  <c r="R1340" i="1"/>
  <c r="AV1340" i="1"/>
  <c r="X64" i="2"/>
  <c r="K64" i="2"/>
  <c r="AJ39" i="2"/>
  <c r="X9" i="2"/>
  <c r="P27" i="2"/>
  <c r="AF85" i="2"/>
  <c r="AV775" i="1"/>
  <c r="X775" i="1"/>
  <c r="AT775" i="1"/>
  <c r="V775" i="1"/>
  <c r="AS775" i="1"/>
  <c r="U775" i="1"/>
  <c r="AQ775" i="1"/>
  <c r="S775" i="1"/>
  <c r="AR775" i="1"/>
  <c r="O775" i="1"/>
  <c r="AP775" i="1"/>
  <c r="N775" i="1"/>
  <c r="AN775" i="1"/>
  <c r="L775" i="1"/>
  <c r="AM775" i="1"/>
  <c r="K775" i="1"/>
  <c r="AJ775" i="1"/>
  <c r="AE775" i="1"/>
  <c r="Z775" i="1"/>
  <c r="AH775" i="1"/>
  <c r="AG775" i="1"/>
  <c r="AF775" i="1"/>
  <c r="AD775" i="1"/>
  <c r="AC775" i="1"/>
  <c r="AB775" i="1"/>
  <c r="AA775" i="1"/>
  <c r="Y775" i="1"/>
  <c r="W775" i="1"/>
  <c r="T775" i="1"/>
  <c r="R775" i="1"/>
  <c r="Q775" i="1"/>
  <c r="P775" i="1"/>
  <c r="AY775" i="1"/>
  <c r="AW775" i="1"/>
  <c r="AO775" i="1"/>
  <c r="AX775" i="1"/>
  <c r="AU775" i="1"/>
  <c r="AL775" i="1"/>
  <c r="AK775" i="1"/>
  <c r="AI775" i="1"/>
  <c r="M775" i="1"/>
  <c r="AP1978" i="1"/>
  <c r="R1978" i="1"/>
  <c r="AY1978" i="1"/>
  <c r="Z1978" i="1"/>
  <c r="AX1978" i="1"/>
  <c r="Y1978" i="1"/>
  <c r="AU1978" i="1"/>
  <c r="V1978" i="1"/>
  <c r="U1978" i="1"/>
  <c r="AW1978" i="1"/>
  <c r="T1978" i="1"/>
  <c r="AV1978" i="1"/>
  <c r="S1978" i="1"/>
  <c r="AT1978" i="1"/>
  <c r="Q1978" i="1"/>
  <c r="AB1978" i="1"/>
  <c r="AA1978" i="1"/>
  <c r="X1978" i="1"/>
  <c r="W1978" i="1"/>
  <c r="P1978" i="1"/>
  <c r="K1978" i="1"/>
  <c r="AS1978" i="1"/>
  <c r="AR1978" i="1"/>
  <c r="M1978" i="1"/>
  <c r="AL1978" i="1"/>
  <c r="AK1978" i="1"/>
  <c r="AG1978" i="1"/>
  <c r="N1978" i="1"/>
  <c r="L1978" i="1"/>
  <c r="AJ1978" i="1"/>
  <c r="AF1978" i="1"/>
  <c r="AQ1978" i="1"/>
  <c r="AN1978" i="1"/>
  <c r="AM1978" i="1"/>
  <c r="AH1978" i="1"/>
  <c r="AI1978" i="1"/>
  <c r="AE1978" i="1"/>
  <c r="AD1978" i="1"/>
  <c r="AC1978" i="1"/>
  <c r="O1978" i="1"/>
  <c r="AO1978" i="1"/>
  <c r="AA15" i="2"/>
  <c r="R51" i="2"/>
  <c r="AV873" i="1"/>
  <c r="X873" i="1"/>
  <c r="AT873" i="1"/>
  <c r="U873" i="1"/>
  <c r="AS873" i="1"/>
  <c r="T873" i="1"/>
  <c r="AR873" i="1"/>
  <c r="S873" i="1"/>
  <c r="AQ873" i="1"/>
  <c r="R873" i="1"/>
  <c r="AP873" i="1"/>
  <c r="Q873" i="1"/>
  <c r="AO873" i="1"/>
  <c r="P873" i="1"/>
  <c r="AM873" i="1"/>
  <c r="N873" i="1"/>
  <c r="AL873" i="1"/>
  <c r="M873" i="1"/>
  <c r="AK873" i="1"/>
  <c r="L873" i="1"/>
  <c r="AJ873" i="1"/>
  <c r="K873" i="1"/>
  <c r="AH873" i="1"/>
  <c r="AG873" i="1"/>
  <c r="AF873" i="1"/>
  <c r="AD873" i="1"/>
  <c r="AC873" i="1"/>
  <c r="AY873" i="1"/>
  <c r="AX873" i="1"/>
  <c r="AW873" i="1"/>
  <c r="AU873" i="1"/>
  <c r="AN873" i="1"/>
  <c r="AI873" i="1"/>
  <c r="AE873" i="1"/>
  <c r="AB873" i="1"/>
  <c r="AA873" i="1"/>
  <c r="Z873" i="1"/>
  <c r="Y873" i="1"/>
  <c r="W873" i="1"/>
  <c r="V873" i="1"/>
  <c r="O873" i="1"/>
  <c r="O52" i="2"/>
  <c r="Z35" i="2"/>
  <c r="Y35" i="2"/>
  <c r="X35" i="2"/>
  <c r="AU35" i="2"/>
  <c r="W35" i="2"/>
  <c r="AT35" i="2"/>
  <c r="V35" i="2"/>
  <c r="AP35" i="2"/>
  <c r="AI35" i="2"/>
  <c r="AJ35" i="2"/>
  <c r="AH35" i="2"/>
  <c r="AG35" i="2"/>
  <c r="AF35" i="2"/>
  <c r="U35" i="2"/>
  <c r="Q35" i="2"/>
  <c r="AS35" i="2"/>
  <c r="M35" i="2"/>
  <c r="AR35" i="2"/>
  <c r="L35" i="2"/>
  <c r="AQ35" i="2"/>
  <c r="J35" i="2"/>
  <c r="P35" i="2"/>
  <c r="O35" i="2"/>
  <c r="N35" i="2"/>
  <c r="I35" i="2"/>
  <c r="H35" i="2"/>
  <c r="G35" i="2"/>
  <c r="AO35" i="2"/>
  <c r="AN35" i="2"/>
  <c r="AM35" i="2"/>
  <c r="AL35" i="2"/>
  <c r="AK35" i="2"/>
  <c r="AD35" i="2"/>
  <c r="AC35" i="2"/>
  <c r="AB35" i="2"/>
  <c r="AA35" i="2"/>
  <c r="T35" i="2"/>
  <c r="S35" i="2"/>
  <c r="AY143" i="1"/>
  <c r="AA143" i="1"/>
  <c r="AT143" i="1"/>
  <c r="V143" i="1"/>
  <c r="AP143" i="1"/>
  <c r="R143" i="1"/>
  <c r="AN143" i="1"/>
  <c r="P143" i="1"/>
  <c r="AK143" i="1"/>
  <c r="AJ143" i="1"/>
  <c r="AI143" i="1"/>
  <c r="AH143" i="1"/>
  <c r="AG143" i="1"/>
  <c r="AF143" i="1"/>
  <c r="AD143" i="1"/>
  <c r="AC143" i="1"/>
  <c r="AB143" i="1"/>
  <c r="Z143" i="1"/>
  <c r="X143" i="1"/>
  <c r="W143" i="1"/>
  <c r="AW143" i="1"/>
  <c r="T143" i="1"/>
  <c r="AV143" i="1"/>
  <c r="S143" i="1"/>
  <c r="AU143" i="1"/>
  <c r="Q143" i="1"/>
  <c r="AS143" i="1"/>
  <c r="O143" i="1"/>
  <c r="AQ143" i="1"/>
  <c r="M143" i="1"/>
  <c r="AO143" i="1"/>
  <c r="L143" i="1"/>
  <c r="AM143" i="1"/>
  <c r="K143" i="1"/>
  <c r="AX143" i="1"/>
  <c r="AR143" i="1"/>
  <c r="AL143" i="1"/>
  <c r="AE143" i="1"/>
  <c r="Y143" i="1"/>
  <c r="U143" i="1"/>
  <c r="N143" i="1"/>
  <c r="T85" i="2"/>
  <c r="O102" i="2"/>
  <c r="Q102" i="2"/>
  <c r="AR16" i="2"/>
  <c r="K85" i="2"/>
  <c r="L46" i="2"/>
  <c r="AU46" i="2"/>
  <c r="AR1000" i="1"/>
  <c r="T1000" i="1"/>
  <c r="AL1000" i="1"/>
  <c r="N1000" i="1"/>
  <c r="AE1000" i="1"/>
  <c r="AA1000" i="1"/>
  <c r="Z1000" i="1"/>
  <c r="AW1000" i="1"/>
  <c r="W1000" i="1"/>
  <c r="AV1000" i="1"/>
  <c r="V1000" i="1"/>
  <c r="AT1000" i="1"/>
  <c r="S1000" i="1"/>
  <c r="AS1000" i="1"/>
  <c r="R1000" i="1"/>
  <c r="M1000" i="1"/>
  <c r="AY1000" i="1"/>
  <c r="L1000" i="1"/>
  <c r="AX1000" i="1"/>
  <c r="K1000" i="1"/>
  <c r="AU1000" i="1"/>
  <c r="AQ1000" i="1"/>
  <c r="AP1000" i="1"/>
  <c r="AO1000" i="1"/>
  <c r="AN1000" i="1"/>
  <c r="AM1000" i="1"/>
  <c r="AK1000" i="1"/>
  <c r="AJ1000" i="1"/>
  <c r="AI1000" i="1"/>
  <c r="AH1000" i="1"/>
  <c r="AG1000" i="1"/>
  <c r="AF1000" i="1"/>
  <c r="AD1000" i="1"/>
  <c r="AC1000" i="1"/>
  <c r="AB1000" i="1"/>
  <c r="X1000" i="1"/>
  <c r="U1000" i="1"/>
  <c r="Q1000" i="1"/>
  <c r="P1000" i="1"/>
  <c r="Y1000" i="1"/>
  <c r="O1000" i="1"/>
  <c r="AQ105" i="2"/>
  <c r="S105" i="2"/>
  <c r="AA105" i="2"/>
  <c r="Z105" i="2"/>
  <c r="Y105" i="2"/>
  <c r="X105" i="2"/>
  <c r="W105" i="2"/>
  <c r="AH105" i="2"/>
  <c r="I105" i="2"/>
  <c r="AG105" i="2"/>
  <c r="H105" i="2"/>
  <c r="AJ105" i="2"/>
  <c r="AI105" i="2"/>
  <c r="AF105" i="2"/>
  <c r="AE105" i="2"/>
  <c r="AC105" i="2"/>
  <c r="AS105" i="2"/>
  <c r="L105" i="2"/>
  <c r="AR105" i="2"/>
  <c r="K105" i="2"/>
  <c r="AP105" i="2"/>
  <c r="J105" i="2"/>
  <c r="V105" i="2"/>
  <c r="U105" i="2"/>
  <c r="T105" i="2"/>
  <c r="R105" i="2"/>
  <c r="Q105" i="2"/>
  <c r="P105" i="2"/>
  <c r="O105" i="2"/>
  <c r="N105" i="2"/>
  <c r="M105" i="2"/>
  <c r="G105" i="2"/>
  <c r="AU105" i="2"/>
  <c r="AT105" i="2"/>
  <c r="AO105" i="2"/>
  <c r="AN105" i="2"/>
  <c r="AM105" i="2"/>
  <c r="AL105" i="2"/>
  <c r="AK105" i="2"/>
  <c r="AB105" i="2"/>
  <c r="AS1505" i="1"/>
  <c r="U1505" i="1"/>
  <c r="AJ1505" i="1"/>
  <c r="K1505" i="1"/>
  <c r="AI1505" i="1"/>
  <c r="AH1505" i="1"/>
  <c r="AD105" i="2" s="1"/>
  <c r="AG1505" i="1"/>
  <c r="AC1505" i="1"/>
  <c r="AW1505" i="1"/>
  <c r="X1505" i="1"/>
  <c r="AM1505" i="1"/>
  <c r="N1505" i="1"/>
  <c r="AV1505" i="1"/>
  <c r="O1505" i="1"/>
  <c r="AU1505" i="1"/>
  <c r="M1505" i="1"/>
  <c r="AT1505" i="1"/>
  <c r="L1505" i="1"/>
  <c r="AR1505" i="1"/>
  <c r="AQ1505" i="1"/>
  <c r="AP1505" i="1"/>
  <c r="AO1505" i="1"/>
  <c r="AN1505" i="1"/>
  <c r="AL1505" i="1"/>
  <c r="AK1505" i="1"/>
  <c r="AF1505" i="1"/>
  <c r="AE1505" i="1"/>
  <c r="AD1505" i="1"/>
  <c r="AB1505" i="1"/>
  <c r="AA1505" i="1"/>
  <c r="Z1505" i="1"/>
  <c r="Y1505" i="1"/>
  <c r="W1505" i="1"/>
  <c r="V1505" i="1"/>
  <c r="T1505" i="1"/>
  <c r="S1505" i="1"/>
  <c r="R1505" i="1"/>
  <c r="AY1505" i="1"/>
  <c r="Q1505" i="1"/>
  <c r="AX1505" i="1"/>
  <c r="P1505" i="1"/>
  <c r="AM1657" i="1"/>
  <c r="O1657" i="1"/>
  <c r="AL1657" i="1"/>
  <c r="N1657" i="1"/>
  <c r="AK1657" i="1"/>
  <c r="M1657" i="1"/>
  <c r="AJ1657" i="1"/>
  <c r="L1657" i="1"/>
  <c r="AI1657" i="1"/>
  <c r="K1657" i="1"/>
  <c r="AA1657" i="1"/>
  <c r="Z1657" i="1"/>
  <c r="Y1657" i="1"/>
  <c r="X1657" i="1"/>
  <c r="W1657" i="1"/>
  <c r="AY1657" i="1"/>
  <c r="V1657" i="1"/>
  <c r="AW1657" i="1"/>
  <c r="T1657" i="1"/>
  <c r="AV1657" i="1"/>
  <c r="S1657" i="1"/>
  <c r="AU1657" i="1"/>
  <c r="R1657" i="1"/>
  <c r="AT1657" i="1"/>
  <c r="Q1657" i="1"/>
  <c r="AQ1657" i="1"/>
  <c r="AC1657" i="1"/>
  <c r="U1657" i="1"/>
  <c r="P1657" i="1"/>
  <c r="AX1657" i="1"/>
  <c r="AS1657" i="1"/>
  <c r="AR1657" i="1"/>
  <c r="AP1657" i="1"/>
  <c r="AO1657" i="1"/>
  <c r="AN1657" i="1"/>
  <c r="AH1657" i="1"/>
  <c r="AG1657" i="1"/>
  <c r="AF1657" i="1"/>
  <c r="AE1657" i="1"/>
  <c r="AD1657" i="1"/>
  <c r="AB1657" i="1"/>
  <c r="AP47" i="2"/>
  <c r="AO74" i="2"/>
  <c r="W74" i="2"/>
  <c r="AP374" i="1"/>
  <c r="R374" i="1"/>
  <c r="AO374" i="1"/>
  <c r="Q374" i="1"/>
  <c r="AN374" i="1"/>
  <c r="P374" i="1"/>
  <c r="AM374" i="1"/>
  <c r="O374" i="1"/>
  <c r="AJ374" i="1"/>
  <c r="L374" i="1"/>
  <c r="AV374" i="1"/>
  <c r="X374" i="1"/>
  <c r="AS374" i="1"/>
  <c r="AR374" i="1"/>
  <c r="AQ374" i="1"/>
  <c r="AL374" i="1"/>
  <c r="AK374" i="1"/>
  <c r="AI374" i="1"/>
  <c r="AH374" i="1"/>
  <c r="AG374" i="1"/>
  <c r="AF374" i="1"/>
  <c r="AE374" i="1"/>
  <c r="AD374" i="1"/>
  <c r="AC374" i="1"/>
  <c r="AB374" i="1"/>
  <c r="AA374" i="1"/>
  <c r="Z374" i="1"/>
  <c r="Y374" i="1"/>
  <c r="W374" i="1"/>
  <c r="V374" i="1"/>
  <c r="U374" i="1"/>
  <c r="AY374" i="1"/>
  <c r="T374" i="1"/>
  <c r="AX374" i="1"/>
  <c r="S374" i="1"/>
  <c r="AW374" i="1"/>
  <c r="N374" i="1"/>
  <c r="AU374" i="1"/>
  <c r="AT374" i="1"/>
  <c r="M374" i="1"/>
  <c r="K374" i="1"/>
  <c r="AA24" i="2"/>
  <c r="AX671" i="1"/>
  <c r="Z671" i="1"/>
  <c r="AV671" i="1"/>
  <c r="X671" i="1"/>
  <c r="AU671" i="1"/>
  <c r="W671" i="1"/>
  <c r="AT671" i="1"/>
  <c r="V671" i="1"/>
  <c r="AQ671" i="1"/>
  <c r="S671" i="1"/>
  <c r="AP671" i="1"/>
  <c r="R671" i="1"/>
  <c r="AL671" i="1"/>
  <c r="N671" i="1"/>
  <c r="Q671" i="1"/>
  <c r="O671" i="1"/>
  <c r="AY671" i="1"/>
  <c r="M671" i="1"/>
  <c r="AW671" i="1"/>
  <c r="L671" i="1"/>
  <c r="AR671" i="1"/>
  <c r="AO671" i="1"/>
  <c r="AN671" i="1"/>
  <c r="AM671" i="1"/>
  <c r="AK671" i="1"/>
  <c r="AJ671" i="1"/>
  <c r="AI671" i="1"/>
  <c r="AG671" i="1"/>
  <c r="AE671" i="1"/>
  <c r="AA671" i="1"/>
  <c r="Y671" i="1"/>
  <c r="U671" i="1"/>
  <c r="T671" i="1"/>
  <c r="P671" i="1"/>
  <c r="K671" i="1"/>
  <c r="AS671" i="1"/>
  <c r="AH671" i="1"/>
  <c r="AF671" i="1"/>
  <c r="AD671" i="1"/>
  <c r="AC671" i="1"/>
  <c r="AB671" i="1"/>
  <c r="AU22" i="2"/>
  <c r="H22" i="2"/>
  <c r="AG6" i="2"/>
  <c r="D165" i="2"/>
  <c r="E165" i="2" s="1"/>
  <c r="AF746" i="1"/>
  <c r="AE746" i="1"/>
  <c r="AW746" i="1"/>
  <c r="Y746" i="1"/>
  <c r="AH746" i="1"/>
  <c r="AG746" i="1"/>
  <c r="AD746" i="1"/>
  <c r="AC746" i="1"/>
  <c r="AB746" i="1"/>
  <c r="AA746" i="1"/>
  <c r="Z746" i="1"/>
  <c r="X746" i="1"/>
  <c r="AY746" i="1"/>
  <c r="W746" i="1"/>
  <c r="AX746" i="1"/>
  <c r="V746" i="1"/>
  <c r="AV746" i="1"/>
  <c r="U746" i="1"/>
  <c r="AU746" i="1"/>
  <c r="T746" i="1"/>
  <c r="AT746" i="1"/>
  <c r="S746" i="1"/>
  <c r="AR746" i="1"/>
  <c r="Q746" i="1"/>
  <c r="AQ746" i="1"/>
  <c r="P746" i="1"/>
  <c r="AP746" i="1"/>
  <c r="O746" i="1"/>
  <c r="AN746" i="1"/>
  <c r="M746" i="1"/>
  <c r="AS746" i="1"/>
  <c r="AO746" i="1"/>
  <c r="AM746" i="1"/>
  <c r="AL746" i="1"/>
  <c r="AK746" i="1"/>
  <c r="AJ746" i="1"/>
  <c r="AI746" i="1"/>
  <c r="R746" i="1"/>
  <c r="N746" i="1"/>
  <c r="J20" i="2" s="1"/>
  <c r="L746" i="1"/>
  <c r="K746" i="1"/>
  <c r="AA84" i="2"/>
  <c r="AQ1752" i="1"/>
  <c r="S1752" i="1"/>
  <c r="AP1752" i="1"/>
  <c r="R1752" i="1"/>
  <c r="AO1752" i="1"/>
  <c r="Q1752" i="1"/>
  <c r="AN1752" i="1"/>
  <c r="P1752" i="1"/>
  <c r="AM1752" i="1"/>
  <c r="O1752" i="1"/>
  <c r="AL1752" i="1"/>
  <c r="N1752" i="1"/>
  <c r="Z1752" i="1"/>
  <c r="X1752" i="1"/>
  <c r="AW1752" i="1"/>
  <c r="M1752" i="1"/>
  <c r="AU1752" i="1"/>
  <c r="K1752" i="1"/>
  <c r="AT1752" i="1"/>
  <c r="AR1752" i="1"/>
  <c r="AG1752" i="1"/>
  <c r="AC1752" i="1"/>
  <c r="AB1752" i="1"/>
  <c r="Y1752" i="1"/>
  <c r="W1752" i="1"/>
  <c r="V1752" i="1"/>
  <c r="U1752" i="1"/>
  <c r="T1752" i="1"/>
  <c r="L1752" i="1"/>
  <c r="AY1752" i="1"/>
  <c r="AX1752" i="1"/>
  <c r="AV1752" i="1"/>
  <c r="AS1752" i="1"/>
  <c r="AK1752" i="1"/>
  <c r="AJ1752" i="1"/>
  <c r="AI1752" i="1"/>
  <c r="AH1752" i="1"/>
  <c r="AF1752" i="1"/>
  <c r="AE1752" i="1"/>
  <c r="AD1752" i="1"/>
  <c r="AA1752" i="1"/>
  <c r="AE5" i="2"/>
  <c r="R18" i="2"/>
  <c r="AD11" i="2"/>
  <c r="AC84" i="2"/>
  <c r="H6" i="2"/>
  <c r="T54" i="2"/>
  <c r="AC64" i="2"/>
  <c r="AI64" i="2"/>
  <c r="H58" i="2"/>
  <c r="AM39" i="2"/>
  <c r="AH9" i="2"/>
  <c r="AV789" i="1"/>
  <c r="X789" i="1"/>
  <c r="AU789" i="1"/>
  <c r="W789" i="1"/>
  <c r="AT789" i="1"/>
  <c r="V789" i="1"/>
  <c r="AS789" i="1"/>
  <c r="U789" i="1"/>
  <c r="AQ789" i="1"/>
  <c r="S789" i="1"/>
  <c r="AM789" i="1"/>
  <c r="O789" i="1"/>
  <c r="AG789" i="1"/>
  <c r="AF789" i="1"/>
  <c r="AD789" i="1"/>
  <c r="AC789" i="1"/>
  <c r="Z789" i="1"/>
  <c r="AY789" i="1"/>
  <c r="P789" i="1"/>
  <c r="AO789" i="1"/>
  <c r="R789" i="1"/>
  <c r="Q789" i="1"/>
  <c r="N789" i="1"/>
  <c r="M789" i="1"/>
  <c r="L789" i="1"/>
  <c r="K789" i="1"/>
  <c r="AX789" i="1"/>
  <c r="AW789" i="1"/>
  <c r="AR789" i="1"/>
  <c r="AP789" i="1"/>
  <c r="AL789" i="1"/>
  <c r="AK789" i="1"/>
  <c r="AJ789" i="1"/>
  <c r="AH789" i="1"/>
  <c r="AB789" i="1"/>
  <c r="AA789" i="1"/>
  <c r="AN789" i="1"/>
  <c r="AI789" i="1"/>
  <c r="AE789" i="1"/>
  <c r="Y789" i="1"/>
  <c r="T789" i="1"/>
  <c r="U27" i="2"/>
  <c r="V12" i="2"/>
  <c r="K76" i="2"/>
  <c r="AN351" i="1"/>
  <c r="P351" i="1"/>
  <c r="AM351" i="1"/>
  <c r="O351" i="1"/>
  <c r="AL351" i="1"/>
  <c r="N351" i="1"/>
  <c r="AK351" i="1"/>
  <c r="M351" i="1"/>
  <c r="AH351" i="1"/>
  <c r="AT351" i="1"/>
  <c r="V351" i="1"/>
  <c r="AA351" i="1"/>
  <c r="Z351" i="1"/>
  <c r="Y351" i="1"/>
  <c r="X351" i="1"/>
  <c r="W351" i="1"/>
  <c r="U351" i="1"/>
  <c r="AY351" i="1"/>
  <c r="T351" i="1"/>
  <c r="AX351" i="1"/>
  <c r="S351" i="1"/>
  <c r="AW351" i="1"/>
  <c r="R351" i="1"/>
  <c r="AV351" i="1"/>
  <c r="Q351" i="1"/>
  <c r="AU351" i="1"/>
  <c r="L351" i="1"/>
  <c r="AS351" i="1"/>
  <c r="K351" i="1"/>
  <c r="AR351" i="1"/>
  <c r="AQ351" i="1"/>
  <c r="AP351" i="1"/>
  <c r="AO351" i="1"/>
  <c r="AJ351" i="1"/>
  <c r="AI351" i="1"/>
  <c r="AG351" i="1"/>
  <c r="AF351" i="1"/>
  <c r="AE351" i="1"/>
  <c r="AD351" i="1"/>
  <c r="AC351" i="1"/>
  <c r="AB351" i="1"/>
  <c r="AM1700" i="1"/>
  <c r="O1700" i="1"/>
  <c r="AL1700" i="1"/>
  <c r="N1700" i="1"/>
  <c r="AK1700" i="1"/>
  <c r="M1700" i="1"/>
  <c r="AJ1700" i="1"/>
  <c r="L1700" i="1"/>
  <c r="AI1700" i="1"/>
  <c r="K1700" i="1"/>
  <c r="AH1700" i="1"/>
  <c r="AG1700" i="1"/>
  <c r="AF1700" i="1"/>
  <c r="AO1700" i="1"/>
  <c r="Q1700" i="1"/>
  <c r="AD1700" i="1"/>
  <c r="AC1700" i="1"/>
  <c r="AB1700" i="1"/>
  <c r="AA1700" i="1"/>
  <c r="Z1700" i="1"/>
  <c r="Y1700" i="1"/>
  <c r="X1700" i="1"/>
  <c r="W1700" i="1"/>
  <c r="V1700" i="1"/>
  <c r="U1700" i="1"/>
  <c r="T1700" i="1"/>
  <c r="S1700" i="1"/>
  <c r="AY1700" i="1"/>
  <c r="R1700" i="1"/>
  <c r="AX1700" i="1"/>
  <c r="P1700" i="1"/>
  <c r="AW1700" i="1"/>
  <c r="AV1700" i="1"/>
  <c r="AU1700" i="1"/>
  <c r="AT1700" i="1"/>
  <c r="AS1700" i="1"/>
  <c r="AR1700" i="1"/>
  <c r="AQ1700" i="1"/>
  <c r="AP1700" i="1"/>
  <c r="AN1700" i="1"/>
  <c r="AE1700" i="1"/>
  <c r="AW1925" i="1"/>
  <c r="Y1925" i="1"/>
  <c r="AT1925" i="1"/>
  <c r="V1925" i="1"/>
  <c r="AY1925" i="1"/>
  <c r="X1925" i="1"/>
  <c r="W1925" i="1"/>
  <c r="AV1925" i="1"/>
  <c r="T1925" i="1"/>
  <c r="AU1925" i="1"/>
  <c r="AQ5" i="2" s="1"/>
  <c r="S1925" i="1"/>
  <c r="R1925" i="1"/>
  <c r="Q1925" i="1"/>
  <c r="AX1925" i="1"/>
  <c r="P1925" i="1"/>
  <c r="AS1925" i="1"/>
  <c r="O1925" i="1"/>
  <c r="AQ1925" i="1"/>
  <c r="M1925" i="1"/>
  <c r="AC1925" i="1"/>
  <c r="AR1925" i="1"/>
  <c r="AL1925" i="1"/>
  <c r="Z1925" i="1"/>
  <c r="AP1925" i="1"/>
  <c r="AO1925" i="1"/>
  <c r="AN1925" i="1"/>
  <c r="AM1925" i="1"/>
  <c r="AK1925" i="1"/>
  <c r="AJ1925" i="1"/>
  <c r="AI1925" i="1"/>
  <c r="AB1925" i="1"/>
  <c r="N1925" i="1"/>
  <c r="AA1925" i="1"/>
  <c r="U1925" i="1"/>
  <c r="L1925" i="1"/>
  <c r="K1925" i="1"/>
  <c r="AE1925" i="1"/>
  <c r="AH1925" i="1"/>
  <c r="AG1925" i="1"/>
  <c r="AF1925" i="1"/>
  <c r="AD1925" i="1"/>
  <c r="AR937" i="1"/>
  <c r="T937" i="1"/>
  <c r="AQ937" i="1"/>
  <c r="S937" i="1"/>
  <c r="AN937" i="1"/>
  <c r="P937" i="1"/>
  <c r="AM937" i="1"/>
  <c r="O937" i="1"/>
  <c r="K57" i="2" s="1"/>
  <c r="AK937" i="1"/>
  <c r="M937" i="1"/>
  <c r="AJ937" i="1"/>
  <c r="L937" i="1"/>
  <c r="AI937" i="1"/>
  <c r="K937" i="1"/>
  <c r="AB937" i="1"/>
  <c r="AA937" i="1"/>
  <c r="Z937" i="1"/>
  <c r="Y937" i="1"/>
  <c r="X937" i="1"/>
  <c r="W937" i="1"/>
  <c r="U937" i="1"/>
  <c r="AY937" i="1"/>
  <c r="R937" i="1"/>
  <c r="AX937" i="1"/>
  <c r="Q937" i="1"/>
  <c r="AW937" i="1"/>
  <c r="N937" i="1"/>
  <c r="AU937" i="1"/>
  <c r="AT937" i="1"/>
  <c r="AS937" i="1"/>
  <c r="AV937" i="1"/>
  <c r="AO937" i="1"/>
  <c r="AL937" i="1"/>
  <c r="AH937" i="1"/>
  <c r="AG937" i="1"/>
  <c r="AE937" i="1"/>
  <c r="AD937" i="1"/>
  <c r="AC937" i="1"/>
  <c r="AP937" i="1"/>
  <c r="AF937" i="1"/>
  <c r="V937" i="1"/>
  <c r="AQ52" i="2"/>
  <c r="AC274" i="1"/>
  <c r="AV274" i="1"/>
  <c r="X274" i="1"/>
  <c r="AR274" i="1"/>
  <c r="T274" i="1"/>
  <c r="AP274" i="1"/>
  <c r="R274" i="1"/>
  <c r="AJ274" i="1"/>
  <c r="L274" i="1"/>
  <c r="V274" i="1"/>
  <c r="AY274" i="1"/>
  <c r="U274" i="1"/>
  <c r="AX274" i="1"/>
  <c r="S274" i="1"/>
  <c r="AW274" i="1"/>
  <c r="Q274" i="1"/>
  <c r="AT274" i="1"/>
  <c r="O274" i="1"/>
  <c r="K48" i="2" s="1"/>
  <c r="AS274" i="1"/>
  <c r="N274" i="1"/>
  <c r="AQ274" i="1"/>
  <c r="M274" i="1"/>
  <c r="AO274" i="1"/>
  <c r="K274" i="1"/>
  <c r="AN274" i="1"/>
  <c r="AM274" i="1"/>
  <c r="AK274" i="1"/>
  <c r="AH274" i="1"/>
  <c r="AG274" i="1"/>
  <c r="AE274" i="1"/>
  <c r="AD274" i="1"/>
  <c r="AB274" i="1"/>
  <c r="AA274" i="1"/>
  <c r="Z274" i="1"/>
  <c r="Y274" i="1"/>
  <c r="AU274" i="1"/>
  <c r="AL274" i="1"/>
  <c r="AI274" i="1"/>
  <c r="AF274" i="1"/>
  <c r="W274" i="1"/>
  <c r="P274" i="1"/>
  <c r="AD48" i="2"/>
  <c r="AR48" i="2"/>
  <c r="AB48" i="2"/>
  <c r="AP48" i="2"/>
  <c r="AA48" i="2"/>
  <c r="Z48" i="2"/>
  <c r="AO48" i="2"/>
  <c r="Y48" i="2"/>
  <c r="Q48" i="2"/>
  <c r="AQ48" i="2"/>
  <c r="AN48" i="2"/>
  <c r="S48" i="2"/>
  <c r="P48" i="2"/>
  <c r="AF48" i="2"/>
  <c r="AM48" i="2"/>
  <c r="AC48" i="2"/>
  <c r="O48" i="2"/>
  <c r="X48" i="2"/>
  <c r="AL48" i="2"/>
  <c r="W48" i="2"/>
  <c r="N48" i="2"/>
  <c r="V48" i="2"/>
  <c r="AK48" i="2"/>
  <c r="U48" i="2"/>
  <c r="M48" i="2"/>
  <c r="T48" i="2"/>
  <c r="AJ48" i="2"/>
  <c r="L48" i="2"/>
  <c r="AU48" i="2"/>
  <c r="AI48" i="2"/>
  <c r="AT48" i="2"/>
  <c r="AS48" i="2"/>
  <c r="AH48" i="2"/>
  <c r="J48" i="2"/>
  <c r="AG48" i="2"/>
  <c r="AE48" i="2"/>
  <c r="G48" i="2"/>
  <c r="I48" i="2"/>
  <c r="H48" i="2"/>
  <c r="AS750" i="1"/>
  <c r="U750" i="1"/>
  <c r="AJ750" i="1"/>
  <c r="K750" i="1"/>
  <c r="AI750" i="1"/>
  <c r="AG750" i="1"/>
  <c r="AF750" i="1"/>
  <c r="AC750" i="1"/>
  <c r="AR750" i="1"/>
  <c r="N750" i="1"/>
  <c r="J89" i="2" s="1"/>
  <c r="AQ750" i="1"/>
  <c r="M750" i="1"/>
  <c r="AP750" i="1"/>
  <c r="L750" i="1"/>
  <c r="AO750" i="1"/>
  <c r="AN750" i="1"/>
  <c r="AM750" i="1"/>
  <c r="AL750" i="1"/>
  <c r="AK750" i="1"/>
  <c r="AH750" i="1"/>
  <c r="AE750" i="1"/>
  <c r="AD750" i="1"/>
  <c r="AB750" i="1"/>
  <c r="AA750" i="1"/>
  <c r="Y750" i="1"/>
  <c r="X750" i="1"/>
  <c r="W750" i="1"/>
  <c r="AY750" i="1"/>
  <c r="T750" i="1"/>
  <c r="AX750" i="1"/>
  <c r="AW750" i="1"/>
  <c r="AV750" i="1"/>
  <c r="AU750" i="1"/>
  <c r="AT750" i="1"/>
  <c r="Z750" i="1"/>
  <c r="V750" i="1"/>
  <c r="S750" i="1"/>
  <c r="R750" i="1"/>
  <c r="Q750" i="1"/>
  <c r="P750" i="1"/>
  <c r="O750" i="1"/>
  <c r="U7" i="2"/>
  <c r="AO102" i="2"/>
  <c r="Q85" i="2"/>
  <c r="M46" i="2"/>
  <c r="X46" i="2"/>
  <c r="AR1600" i="1"/>
  <c r="T1600" i="1"/>
  <c r="AQ1600" i="1"/>
  <c r="S1600" i="1"/>
  <c r="AI1600" i="1"/>
  <c r="AH1600" i="1"/>
  <c r="AG1600" i="1"/>
  <c r="AF1600" i="1"/>
  <c r="AE1600" i="1"/>
  <c r="AD1600" i="1"/>
  <c r="AC1600" i="1"/>
  <c r="AB1600" i="1"/>
  <c r="AA1600" i="1"/>
  <c r="Z1600" i="1"/>
  <c r="AY1600" i="1"/>
  <c r="Y1600" i="1"/>
  <c r="AX1600" i="1"/>
  <c r="X1600" i="1"/>
  <c r="AW1600" i="1"/>
  <c r="W1600" i="1"/>
  <c r="AV1600" i="1"/>
  <c r="V1600" i="1"/>
  <c r="AU1600" i="1"/>
  <c r="U1600" i="1"/>
  <c r="AP1600" i="1"/>
  <c r="P1600" i="1"/>
  <c r="AO1600" i="1"/>
  <c r="O1600" i="1"/>
  <c r="AL1600" i="1"/>
  <c r="L1600" i="1"/>
  <c r="AK1600" i="1"/>
  <c r="K1600" i="1"/>
  <c r="AT1600" i="1"/>
  <c r="AS1600" i="1"/>
  <c r="AN1600" i="1"/>
  <c r="AM1600" i="1"/>
  <c r="AJ1600" i="1"/>
  <c r="R1600" i="1"/>
  <c r="Q1600" i="1"/>
  <c r="N1600" i="1"/>
  <c r="M1600" i="1"/>
  <c r="AX1594" i="1"/>
  <c r="Z1594" i="1"/>
  <c r="AW1594" i="1"/>
  <c r="Y1594" i="1"/>
  <c r="AV1594" i="1"/>
  <c r="X1594" i="1"/>
  <c r="AU1594" i="1"/>
  <c r="W1594" i="1"/>
  <c r="AT1594" i="1"/>
  <c r="V1594" i="1"/>
  <c r="AS1594" i="1"/>
  <c r="U1594" i="1"/>
  <c r="AR1594" i="1"/>
  <c r="T1594" i="1"/>
  <c r="AQ1594" i="1"/>
  <c r="S1594" i="1"/>
  <c r="AP1594" i="1"/>
  <c r="R1594" i="1"/>
  <c r="AN1594" i="1"/>
  <c r="P1594" i="1"/>
  <c r="AM1594" i="1"/>
  <c r="O1594" i="1"/>
  <c r="AL1594" i="1"/>
  <c r="N1594" i="1"/>
  <c r="AK1594" i="1"/>
  <c r="M1594" i="1"/>
  <c r="AJ1594" i="1"/>
  <c r="L1594" i="1"/>
  <c r="AB1594" i="1"/>
  <c r="AY1594" i="1"/>
  <c r="AO1594" i="1"/>
  <c r="AI1594" i="1"/>
  <c r="AH1594" i="1"/>
  <c r="AG1594" i="1"/>
  <c r="AF1594" i="1"/>
  <c r="AE1594" i="1"/>
  <c r="AD1594" i="1"/>
  <c r="AC1594" i="1"/>
  <c r="AA1594" i="1"/>
  <c r="Q1594" i="1"/>
  <c r="K1594" i="1"/>
  <c r="AH156" i="2"/>
  <c r="J156" i="2"/>
  <c r="AF156" i="2"/>
  <c r="AD156" i="2"/>
  <c r="Z156" i="2"/>
  <c r="AR156" i="2"/>
  <c r="T156" i="2"/>
  <c r="AC156" i="2"/>
  <c r="AB156" i="2"/>
  <c r="AA156" i="2"/>
  <c r="Y156" i="2"/>
  <c r="X156" i="2"/>
  <c r="W156" i="2"/>
  <c r="V156" i="2"/>
  <c r="AT156" i="2"/>
  <c r="P156" i="2"/>
  <c r="AO156" i="2"/>
  <c r="L156" i="2"/>
  <c r="AN156" i="2"/>
  <c r="AM156" i="2"/>
  <c r="AL156" i="2"/>
  <c r="AK156" i="2"/>
  <c r="AJ156" i="2"/>
  <c r="AI156" i="2"/>
  <c r="AE156" i="2"/>
  <c r="S156" i="2"/>
  <c r="G156" i="2"/>
  <c r="AU156" i="2"/>
  <c r="M156" i="2"/>
  <c r="K156" i="2"/>
  <c r="I156" i="2"/>
  <c r="AS156" i="2"/>
  <c r="AQ156" i="2"/>
  <c r="AP156" i="2"/>
  <c r="AG156" i="2"/>
  <c r="R156" i="2"/>
  <c r="Q156" i="2"/>
  <c r="O156" i="2"/>
  <c r="U156" i="2"/>
  <c r="N156" i="2"/>
  <c r="AK58" i="1"/>
  <c r="M58" i="1"/>
  <c r="AI58" i="1"/>
  <c r="K58" i="1"/>
  <c r="AW58" i="1"/>
  <c r="Y58" i="1"/>
  <c r="AR58" i="1"/>
  <c r="T58" i="1"/>
  <c r="AG58" i="1"/>
  <c r="AF58" i="1"/>
  <c r="AE58" i="1"/>
  <c r="AD58" i="1"/>
  <c r="AC58" i="1"/>
  <c r="AB58" i="1"/>
  <c r="AH58" i="1"/>
  <c r="AA58" i="1"/>
  <c r="Z58" i="1"/>
  <c r="X58" i="1"/>
  <c r="W58" i="1"/>
  <c r="AY58" i="1"/>
  <c r="V58" i="1"/>
  <c r="AX58" i="1"/>
  <c r="U58" i="1"/>
  <c r="AV58" i="1"/>
  <c r="S58" i="1"/>
  <c r="AU58" i="1"/>
  <c r="R58" i="1"/>
  <c r="AT58" i="1"/>
  <c r="Q58" i="1"/>
  <c r="AS58" i="1"/>
  <c r="P58" i="1"/>
  <c r="AQ58" i="1"/>
  <c r="O58" i="1"/>
  <c r="AP58" i="1"/>
  <c r="N58" i="1"/>
  <c r="AO58" i="1"/>
  <c r="L58" i="1"/>
  <c r="H156" i="2" s="1"/>
  <c r="AN58" i="1"/>
  <c r="AM58" i="1"/>
  <c r="AL58" i="1"/>
  <c r="AJ58" i="1"/>
  <c r="AM963" i="1"/>
  <c r="O963" i="1"/>
  <c r="AA963" i="1"/>
  <c r="AW963" i="1"/>
  <c r="X963" i="1"/>
  <c r="AV963" i="1"/>
  <c r="W963" i="1"/>
  <c r="AU963" i="1"/>
  <c r="V963" i="1"/>
  <c r="AR963" i="1"/>
  <c r="S963" i="1"/>
  <c r="AQ963" i="1"/>
  <c r="R963" i="1"/>
  <c r="AO963" i="1"/>
  <c r="P963" i="1"/>
  <c r="AN963" i="1"/>
  <c r="N963" i="1"/>
  <c r="AL963" i="1"/>
  <c r="M963" i="1"/>
  <c r="Y963" i="1"/>
  <c r="U963" i="1"/>
  <c r="T963" i="1"/>
  <c r="Q963" i="1"/>
  <c r="L963" i="1"/>
  <c r="K963" i="1"/>
  <c r="AY963" i="1"/>
  <c r="AX963" i="1"/>
  <c r="AT963" i="1"/>
  <c r="AP963" i="1"/>
  <c r="AK963" i="1"/>
  <c r="AJ963" i="1"/>
  <c r="AH963" i="1"/>
  <c r="AG963" i="1"/>
  <c r="AF963" i="1"/>
  <c r="AE963" i="1"/>
  <c r="AC963" i="1"/>
  <c r="AB963" i="1"/>
  <c r="AS963" i="1"/>
  <c r="AI963" i="1"/>
  <c r="AD963" i="1"/>
  <c r="Z963" i="1"/>
  <c r="AP74" i="2"/>
  <c r="AU74" i="2"/>
  <c r="AT500" i="1"/>
  <c r="V500" i="1"/>
  <c r="AR500" i="1"/>
  <c r="T500" i="1"/>
  <c r="AO500" i="1"/>
  <c r="Q500" i="1"/>
  <c r="AN500" i="1"/>
  <c r="P500" i="1"/>
  <c r="AJ500" i="1"/>
  <c r="L500" i="1"/>
  <c r="AF500" i="1"/>
  <c r="AE500" i="1"/>
  <c r="AL500" i="1"/>
  <c r="AK500" i="1"/>
  <c r="AI500" i="1"/>
  <c r="AG500" i="1"/>
  <c r="AD500" i="1"/>
  <c r="AC500" i="1"/>
  <c r="AB500" i="1"/>
  <c r="AA500" i="1"/>
  <c r="Z500" i="1"/>
  <c r="Y500" i="1"/>
  <c r="X500" i="1"/>
  <c r="W500" i="1"/>
  <c r="U500" i="1"/>
  <c r="S500" i="1"/>
  <c r="AY500" i="1"/>
  <c r="R500" i="1"/>
  <c r="AX500" i="1"/>
  <c r="O500" i="1"/>
  <c r="AV500" i="1"/>
  <c r="M500" i="1"/>
  <c r="AU500" i="1"/>
  <c r="K500" i="1"/>
  <c r="AW500" i="1"/>
  <c r="AS500" i="1"/>
  <c r="AQ500" i="1"/>
  <c r="AP500" i="1"/>
  <c r="AM500" i="1"/>
  <c r="AH500" i="1"/>
  <c r="N500" i="1"/>
  <c r="V45" i="2"/>
  <c r="AG45" i="2"/>
  <c r="S45" i="2"/>
  <c r="AF45" i="2"/>
  <c r="AS45" i="2"/>
  <c r="H45" i="2"/>
  <c r="AH45" i="2"/>
  <c r="AQ45" i="2"/>
  <c r="G45" i="2"/>
  <c r="X45" i="2"/>
  <c r="R45" i="2"/>
  <c r="AE45" i="2"/>
  <c r="U45" i="2"/>
  <c r="AL45" i="2"/>
  <c r="Z45" i="2"/>
  <c r="AT45" i="2"/>
  <c r="AD45" i="2"/>
  <c r="AR45" i="2"/>
  <c r="T45" i="2"/>
  <c r="AT536" i="1"/>
  <c r="V536" i="1"/>
  <c r="AR536" i="1"/>
  <c r="T536" i="1"/>
  <c r="AO536" i="1"/>
  <c r="Q536" i="1"/>
  <c r="AN536" i="1"/>
  <c r="P536" i="1"/>
  <c r="AJ536" i="1"/>
  <c r="L536" i="1"/>
  <c r="AF536" i="1"/>
  <c r="AE536" i="1"/>
  <c r="AY536" i="1"/>
  <c r="R536" i="1"/>
  <c r="AX536" i="1"/>
  <c r="O536" i="1"/>
  <c r="AW536" i="1"/>
  <c r="N536" i="1"/>
  <c r="AV536" i="1"/>
  <c r="M536" i="1"/>
  <c r="AU536" i="1"/>
  <c r="K536" i="1"/>
  <c r="AS536" i="1"/>
  <c r="AQ536" i="1"/>
  <c r="AP536" i="1"/>
  <c r="AM536" i="1"/>
  <c r="AL536" i="1"/>
  <c r="AK536" i="1"/>
  <c r="AI536" i="1"/>
  <c r="AH536" i="1"/>
  <c r="AG536" i="1"/>
  <c r="AD536" i="1"/>
  <c r="AC536" i="1"/>
  <c r="AB536" i="1"/>
  <c r="AA536" i="1"/>
  <c r="Z536" i="1"/>
  <c r="Y536" i="1"/>
  <c r="X536" i="1"/>
  <c r="W536" i="1"/>
  <c r="U536" i="1"/>
  <c r="S536" i="1"/>
  <c r="AV768" i="1"/>
  <c r="X768" i="1"/>
  <c r="AT768" i="1"/>
  <c r="V768" i="1"/>
  <c r="AS768" i="1"/>
  <c r="U768" i="1"/>
  <c r="AL768" i="1"/>
  <c r="K768" i="1"/>
  <c r="AK768" i="1"/>
  <c r="AI768" i="1"/>
  <c r="AH768" i="1"/>
  <c r="AE768" i="1"/>
  <c r="Z768" i="1"/>
  <c r="AU768" i="1"/>
  <c r="R768" i="1"/>
  <c r="T768" i="1"/>
  <c r="S768" i="1"/>
  <c r="Q768" i="1"/>
  <c r="P768" i="1"/>
  <c r="O768" i="1"/>
  <c r="N768" i="1"/>
  <c r="J18" i="2" s="1"/>
  <c r="AY768" i="1"/>
  <c r="M768" i="1"/>
  <c r="AX768" i="1"/>
  <c r="L768" i="1"/>
  <c r="AW768" i="1"/>
  <c r="AR768" i="1"/>
  <c r="AQ768" i="1"/>
  <c r="AP768" i="1"/>
  <c r="AO768" i="1"/>
  <c r="AM768" i="1"/>
  <c r="AJ768" i="1"/>
  <c r="AG768" i="1"/>
  <c r="AD768" i="1"/>
  <c r="AB768" i="1"/>
  <c r="AN768" i="1"/>
  <c r="AF768" i="1"/>
  <c r="AC768" i="1"/>
  <c r="AA768" i="1"/>
  <c r="Y768" i="1"/>
  <c r="W768" i="1"/>
  <c r="AT18" i="2"/>
  <c r="AS18" i="2"/>
  <c r="AK18" i="2"/>
  <c r="M18" i="2"/>
  <c r="AF22" i="2"/>
  <c r="AM24" i="2"/>
  <c r="AR1598" i="1"/>
  <c r="AQ1598" i="1"/>
  <c r="S1598" i="1"/>
  <c r="AA1598" i="1"/>
  <c r="Z1598" i="1"/>
  <c r="AY1598" i="1"/>
  <c r="Y1598" i="1"/>
  <c r="AX1598" i="1"/>
  <c r="X1598" i="1"/>
  <c r="AW1598" i="1"/>
  <c r="W1598" i="1"/>
  <c r="AV1598" i="1"/>
  <c r="V1598" i="1"/>
  <c r="AU1598" i="1"/>
  <c r="U1598" i="1"/>
  <c r="AT1598" i="1"/>
  <c r="T1598" i="1"/>
  <c r="AS1598" i="1"/>
  <c r="R1598" i="1"/>
  <c r="AP1598" i="1"/>
  <c r="Q1598" i="1"/>
  <c r="AO1598" i="1"/>
  <c r="P1598" i="1"/>
  <c r="AN1598" i="1"/>
  <c r="O1598" i="1"/>
  <c r="AM1598" i="1"/>
  <c r="N1598" i="1"/>
  <c r="AL1598" i="1"/>
  <c r="M1598" i="1"/>
  <c r="AK1598" i="1"/>
  <c r="L1598" i="1"/>
  <c r="AH1598" i="1"/>
  <c r="AD1598" i="1"/>
  <c r="AC1598" i="1"/>
  <c r="K1598" i="1"/>
  <c r="AJ1598" i="1"/>
  <c r="AI1598" i="1"/>
  <c r="AE40" i="2" s="1"/>
  <c r="AG1598" i="1"/>
  <c r="AF1598" i="1"/>
  <c r="AE1598" i="1"/>
  <c r="AB1598" i="1"/>
  <c r="AT57" i="2"/>
  <c r="AV862" i="1"/>
  <c r="AW862" i="1"/>
  <c r="X862" i="1"/>
  <c r="AU862" i="1"/>
  <c r="W862" i="1"/>
  <c r="AT862" i="1"/>
  <c r="V862" i="1"/>
  <c r="AS862" i="1"/>
  <c r="U862" i="1"/>
  <c r="AR862" i="1"/>
  <c r="T862" i="1"/>
  <c r="AQ862" i="1"/>
  <c r="S862" i="1"/>
  <c r="AO862" i="1"/>
  <c r="Q862" i="1"/>
  <c r="AM862" i="1"/>
  <c r="O862" i="1"/>
  <c r="AI862" i="1"/>
  <c r="K862" i="1"/>
  <c r="AG862" i="1"/>
  <c r="AF862" i="1"/>
  <c r="AE862" i="1"/>
  <c r="AD862" i="1"/>
  <c r="AC862" i="1"/>
  <c r="AB862" i="1"/>
  <c r="AA862" i="1"/>
  <c r="Z862" i="1"/>
  <c r="Y862" i="1"/>
  <c r="R862" i="1"/>
  <c r="P862" i="1"/>
  <c r="N862" i="1"/>
  <c r="M862" i="1"/>
  <c r="L862" i="1"/>
  <c r="AY862" i="1"/>
  <c r="AX862" i="1"/>
  <c r="AP862" i="1"/>
  <c r="AN862" i="1"/>
  <c r="AL862" i="1"/>
  <c r="AK862" i="1"/>
  <c r="AJ862" i="1"/>
  <c r="AH862" i="1"/>
  <c r="AM1839" i="1"/>
  <c r="O1839" i="1"/>
  <c r="AL1839" i="1"/>
  <c r="N1839" i="1"/>
  <c r="AX1839" i="1"/>
  <c r="X1839" i="1"/>
  <c r="AY1839" i="1"/>
  <c r="W1839" i="1"/>
  <c r="AW1839" i="1"/>
  <c r="U1839" i="1"/>
  <c r="AS1839" i="1"/>
  <c r="Q1839" i="1"/>
  <c r="T1839" i="1"/>
  <c r="S1839" i="1"/>
  <c r="AV1839" i="1"/>
  <c r="R1839" i="1"/>
  <c r="AU1839" i="1"/>
  <c r="P1839" i="1"/>
  <c r="AR1839" i="1"/>
  <c r="L1839" i="1"/>
  <c r="AQ1839" i="1"/>
  <c r="K1839" i="1"/>
  <c r="AI1839" i="1"/>
  <c r="AE1839" i="1"/>
  <c r="AD1839" i="1"/>
  <c r="AT1839" i="1"/>
  <c r="AP1839" i="1"/>
  <c r="AN1839" i="1"/>
  <c r="AK1839" i="1"/>
  <c r="AJ1839" i="1"/>
  <c r="AF1839" i="1"/>
  <c r="AC1839" i="1"/>
  <c r="AA1839" i="1"/>
  <c r="Z1839" i="1"/>
  <c r="V1839" i="1"/>
  <c r="AO1839" i="1"/>
  <c r="AH1839" i="1"/>
  <c r="AG1839" i="1"/>
  <c r="AB1839" i="1"/>
  <c r="Y1839" i="1"/>
  <c r="M1839" i="1"/>
  <c r="H11" i="2"/>
  <c r="V11" i="2"/>
  <c r="U54" i="2"/>
  <c r="AI1311" i="1"/>
  <c r="K1311" i="1"/>
  <c r="AF1311" i="1"/>
  <c r="AE1311" i="1"/>
  <c r="AG1311" i="1"/>
  <c r="AD1311" i="1"/>
  <c r="AC1311" i="1"/>
  <c r="AB1311" i="1"/>
  <c r="AA1311" i="1"/>
  <c r="Z1311" i="1"/>
  <c r="AW1311" i="1"/>
  <c r="V1311" i="1"/>
  <c r="AU1311" i="1"/>
  <c r="T1311" i="1"/>
  <c r="AP1311" i="1"/>
  <c r="O1311" i="1"/>
  <c r="AK1311" i="1"/>
  <c r="Q1311" i="1"/>
  <c r="P1311" i="1"/>
  <c r="N1311" i="1"/>
  <c r="M1311" i="1"/>
  <c r="L1311" i="1"/>
  <c r="AY1311" i="1"/>
  <c r="AX1311" i="1"/>
  <c r="AV1311" i="1"/>
  <c r="AT1311" i="1"/>
  <c r="AS1311" i="1"/>
  <c r="AR1311" i="1"/>
  <c r="AQ1311" i="1"/>
  <c r="AO1311" i="1"/>
  <c r="AN1311" i="1"/>
  <c r="AM1311" i="1"/>
  <c r="AJ1311" i="1"/>
  <c r="AH1311" i="1"/>
  <c r="Y1311" i="1"/>
  <c r="X1311" i="1"/>
  <c r="W1311" i="1"/>
  <c r="AL1311" i="1"/>
  <c r="U1311" i="1"/>
  <c r="S1311" i="1"/>
  <c r="R1311" i="1"/>
  <c r="AI1372" i="1"/>
  <c r="K1372" i="1"/>
  <c r="AH1372" i="1"/>
  <c r="AG1372" i="1"/>
  <c r="AF1372" i="1"/>
  <c r="AE1372" i="1"/>
  <c r="AL1372" i="1"/>
  <c r="N1372" i="1"/>
  <c r="AU1372" i="1"/>
  <c r="Q1372" i="1"/>
  <c r="AT1372" i="1"/>
  <c r="P1372" i="1"/>
  <c r="AS1372" i="1"/>
  <c r="O1372" i="1"/>
  <c r="AR1372" i="1"/>
  <c r="M1372" i="1"/>
  <c r="AQ1372" i="1"/>
  <c r="L1372" i="1"/>
  <c r="AP1372" i="1"/>
  <c r="AO1372" i="1"/>
  <c r="AN1372" i="1"/>
  <c r="AM1372" i="1"/>
  <c r="AK1372" i="1"/>
  <c r="AJ1372" i="1"/>
  <c r="AD1372" i="1"/>
  <c r="AC1372" i="1"/>
  <c r="AB1372" i="1"/>
  <c r="AA1372" i="1"/>
  <c r="Z1372" i="1"/>
  <c r="Y1372" i="1"/>
  <c r="X1372" i="1"/>
  <c r="W1372" i="1"/>
  <c r="V1372" i="1"/>
  <c r="AY1372" i="1"/>
  <c r="U1372" i="1"/>
  <c r="AX1372" i="1"/>
  <c r="T1372" i="1"/>
  <c r="AW1372" i="1"/>
  <c r="AV1372" i="1"/>
  <c r="S1372" i="1"/>
  <c r="R1372" i="1"/>
  <c r="AC5" i="2"/>
  <c r="X59" i="2"/>
  <c r="AK64" i="2"/>
  <c r="W64" i="2"/>
  <c r="AL58" i="2"/>
  <c r="N39" i="2"/>
  <c r="J14" i="2"/>
  <c r="AI9" i="2"/>
  <c r="AR1603" i="1"/>
  <c r="T1603" i="1"/>
  <c r="AQ1603" i="1"/>
  <c r="S1603" i="1"/>
  <c r="AW1603" i="1"/>
  <c r="W1603" i="1"/>
  <c r="AV1603" i="1"/>
  <c r="V1603" i="1"/>
  <c r="AU1603" i="1"/>
  <c r="U1603" i="1"/>
  <c r="AT1603" i="1"/>
  <c r="R1603" i="1"/>
  <c r="AS1603" i="1"/>
  <c r="Q1603" i="1"/>
  <c r="AP1603" i="1"/>
  <c r="P1603" i="1"/>
  <c r="AO1603" i="1"/>
  <c r="O1603" i="1"/>
  <c r="AN1603" i="1"/>
  <c r="N1603" i="1"/>
  <c r="AM1603" i="1"/>
  <c r="M1603" i="1"/>
  <c r="AL1603" i="1"/>
  <c r="L1603" i="1"/>
  <c r="AK1603" i="1"/>
  <c r="K1603" i="1"/>
  <c r="AJ1603" i="1"/>
  <c r="AI1603" i="1"/>
  <c r="AH1603" i="1"/>
  <c r="AG1603" i="1"/>
  <c r="AE1603" i="1"/>
  <c r="AD1603" i="1"/>
  <c r="AC1603" i="1"/>
  <c r="AB1603" i="1"/>
  <c r="Z1603" i="1"/>
  <c r="AY1603" i="1"/>
  <c r="Y1603" i="1"/>
  <c r="AX1603" i="1"/>
  <c r="AF1603" i="1"/>
  <c r="AA1603" i="1"/>
  <c r="X1603" i="1"/>
  <c r="N14" i="2"/>
  <c r="AD40" i="2"/>
  <c r="L27" i="2"/>
  <c r="AC103" i="2"/>
  <c r="AM1856" i="1"/>
  <c r="O1856" i="1"/>
  <c r="AL1856" i="1"/>
  <c r="N1856" i="1"/>
  <c r="AJ1856" i="1"/>
  <c r="L1856" i="1"/>
  <c r="AP1856" i="1"/>
  <c r="M1856" i="1"/>
  <c r="AO1856" i="1"/>
  <c r="K1856" i="1"/>
  <c r="AN1856" i="1"/>
  <c r="AK1856" i="1"/>
  <c r="AI1856" i="1"/>
  <c r="AW1856" i="1"/>
  <c r="Q1856" i="1"/>
  <c r="AU1856" i="1"/>
  <c r="AT1856" i="1"/>
  <c r="AS1856" i="1"/>
  <c r="AA1856" i="1"/>
  <c r="AY1856" i="1"/>
  <c r="S1856" i="1"/>
  <c r="AQ1856" i="1"/>
  <c r="AD1856" i="1"/>
  <c r="AC1856" i="1"/>
  <c r="AB1856" i="1"/>
  <c r="Z1856" i="1"/>
  <c r="X1856" i="1"/>
  <c r="W1856" i="1"/>
  <c r="AX1856" i="1"/>
  <c r="AH1856" i="1"/>
  <c r="AV1856" i="1"/>
  <c r="AR1856" i="1"/>
  <c r="AE1856" i="1"/>
  <c r="Y1856" i="1"/>
  <c r="U1856" i="1"/>
  <c r="T1856" i="1"/>
  <c r="P1856" i="1"/>
  <c r="V1856" i="1"/>
  <c r="R1856" i="1"/>
  <c r="AG1856" i="1"/>
  <c r="AF1856" i="1"/>
  <c r="AT1633" i="1"/>
  <c r="V1633" i="1"/>
  <c r="AS1633" i="1"/>
  <c r="U1633" i="1"/>
  <c r="AR1633" i="1"/>
  <c r="T1633" i="1"/>
  <c r="AQ1633" i="1"/>
  <c r="S1633" i="1"/>
  <c r="AP1633" i="1"/>
  <c r="R1633" i="1"/>
  <c r="AO1633" i="1"/>
  <c r="Q1633" i="1"/>
  <c r="AV1633" i="1"/>
  <c r="X1633" i="1"/>
  <c r="AW1633" i="1"/>
  <c r="K1633" i="1"/>
  <c r="AU1633" i="1"/>
  <c r="AN1633" i="1"/>
  <c r="AM1633" i="1"/>
  <c r="AL1633" i="1"/>
  <c r="AK1633" i="1"/>
  <c r="AJ1633" i="1"/>
  <c r="AI1633" i="1"/>
  <c r="AE27" i="2" s="1"/>
  <c r="AH1633" i="1"/>
  <c r="AG1633" i="1"/>
  <c r="AF1633" i="1"/>
  <c r="AE1633" i="1"/>
  <c r="AD1633" i="1"/>
  <c r="AC1633" i="1"/>
  <c r="AB1633" i="1"/>
  <c r="AA1633" i="1"/>
  <c r="Z1633" i="1"/>
  <c r="Y1633" i="1"/>
  <c r="W1633" i="1"/>
  <c r="P1633" i="1"/>
  <c r="O1633" i="1"/>
  <c r="N1633" i="1"/>
  <c r="AY1633" i="1"/>
  <c r="M1633" i="1"/>
  <c r="AX1633" i="1"/>
  <c r="L1633" i="1"/>
  <c r="AP1970" i="1"/>
  <c r="R1970" i="1"/>
  <c r="AH1970" i="1"/>
  <c r="AG1970" i="1"/>
  <c r="AD1970" i="1"/>
  <c r="AI1970" i="1"/>
  <c r="AE1970" i="1"/>
  <c r="AC1970" i="1"/>
  <c r="AO1970" i="1"/>
  <c r="AN1970" i="1"/>
  <c r="AM1970" i="1"/>
  <c r="AL1970" i="1"/>
  <c r="AK1970" i="1"/>
  <c r="AB1970" i="1"/>
  <c r="AA1970" i="1"/>
  <c r="Z1970" i="1"/>
  <c r="Y1970" i="1"/>
  <c r="X1970" i="1"/>
  <c r="AJ1970" i="1"/>
  <c r="AY1970" i="1"/>
  <c r="AX1970" i="1"/>
  <c r="AT1970" i="1"/>
  <c r="V1970" i="1"/>
  <c r="AQ1970" i="1"/>
  <c r="AF1970" i="1"/>
  <c r="W1970" i="1"/>
  <c r="U1970" i="1"/>
  <c r="S1970" i="1"/>
  <c r="L1970" i="1"/>
  <c r="AW1970" i="1"/>
  <c r="AS39" i="2" s="1"/>
  <c r="AV1970" i="1"/>
  <c r="AU1970" i="1"/>
  <c r="AS1970" i="1"/>
  <c r="T1970" i="1"/>
  <c r="Q1970" i="1"/>
  <c r="O1970" i="1"/>
  <c r="AR1970" i="1"/>
  <c r="N1970" i="1"/>
  <c r="M1970" i="1"/>
  <c r="K1970" i="1"/>
  <c r="P1970" i="1"/>
  <c r="AI84" i="2"/>
  <c r="Q52" i="2"/>
  <c r="AF84" i="2"/>
  <c r="AH7" i="2"/>
  <c r="V7" i="2"/>
  <c r="S102" i="2"/>
  <c r="AD102" i="2"/>
  <c r="P16" i="2"/>
  <c r="N46" i="2"/>
  <c r="Y46" i="2"/>
  <c r="AX1597" i="1"/>
  <c r="Z1597" i="1"/>
  <c r="AW1597" i="1"/>
  <c r="Y1597" i="1"/>
  <c r="AV1597" i="1"/>
  <c r="X1597" i="1"/>
  <c r="AU1597" i="1"/>
  <c r="W1597" i="1"/>
  <c r="AT1597" i="1"/>
  <c r="V1597" i="1"/>
  <c r="AS1597" i="1"/>
  <c r="U1597" i="1"/>
  <c r="AR1597" i="1"/>
  <c r="T1597" i="1"/>
  <c r="AQ1597" i="1"/>
  <c r="S1597" i="1"/>
  <c r="AP1597" i="1"/>
  <c r="R1597" i="1"/>
  <c r="AO1597" i="1"/>
  <c r="Q1597" i="1"/>
  <c r="AN1597" i="1"/>
  <c r="P1597" i="1"/>
  <c r="AM1597" i="1"/>
  <c r="O1597" i="1"/>
  <c r="AL1597" i="1"/>
  <c r="N1597" i="1"/>
  <c r="AK1597" i="1"/>
  <c r="M1597" i="1"/>
  <c r="AJ1597" i="1"/>
  <c r="L1597" i="1"/>
  <c r="AC1597" i="1"/>
  <c r="AB1597" i="1"/>
  <c r="AI1597" i="1"/>
  <c r="AH1597" i="1"/>
  <c r="AG1597" i="1"/>
  <c r="AF1597" i="1"/>
  <c r="AE1597" i="1"/>
  <c r="AD1597" i="1"/>
  <c r="AA1597" i="1"/>
  <c r="K1597" i="1"/>
  <c r="AY1597" i="1"/>
  <c r="AQ74" i="2"/>
  <c r="X74" i="2"/>
  <c r="AY448" i="1"/>
  <c r="AA448" i="1"/>
  <c r="AW448" i="1"/>
  <c r="Y448" i="1"/>
  <c r="AO448" i="1"/>
  <c r="Q448" i="1"/>
  <c r="AM448" i="1"/>
  <c r="O448" i="1"/>
  <c r="AE448" i="1"/>
  <c r="AD448" i="1"/>
  <c r="AC448" i="1"/>
  <c r="AB448" i="1"/>
  <c r="Z448" i="1"/>
  <c r="X448" i="1"/>
  <c r="W448" i="1"/>
  <c r="V448" i="1"/>
  <c r="AX448" i="1"/>
  <c r="U448" i="1"/>
  <c r="AV448" i="1"/>
  <c r="T448" i="1"/>
  <c r="AU448" i="1"/>
  <c r="S448" i="1"/>
  <c r="AT448" i="1"/>
  <c r="R448" i="1"/>
  <c r="AS448" i="1"/>
  <c r="P448" i="1"/>
  <c r="AR448" i="1"/>
  <c r="N448" i="1"/>
  <c r="AQ448" i="1"/>
  <c r="M448" i="1"/>
  <c r="AP448" i="1"/>
  <c r="L448" i="1"/>
  <c r="AN448" i="1"/>
  <c r="K448" i="1"/>
  <c r="AL448" i="1"/>
  <c r="AK448" i="1"/>
  <c r="AJ448" i="1"/>
  <c r="AI448" i="1"/>
  <c r="AH448" i="1"/>
  <c r="AG448" i="1"/>
  <c r="AF448" i="1"/>
  <c r="AT22" i="2"/>
  <c r="I22" i="2"/>
  <c r="AT1626" i="1"/>
  <c r="V1626" i="1"/>
  <c r="AS1626" i="1"/>
  <c r="U1626" i="1"/>
  <c r="AR1626" i="1"/>
  <c r="T1626" i="1"/>
  <c r="AQ1626" i="1"/>
  <c r="S1626" i="1"/>
  <c r="AP1626" i="1"/>
  <c r="R1626" i="1"/>
  <c r="AO1626" i="1"/>
  <c r="Q1626" i="1"/>
  <c r="Z1626" i="1"/>
  <c r="Y1626" i="1"/>
  <c r="X1626" i="1"/>
  <c r="W1626" i="1"/>
  <c r="P1626" i="1"/>
  <c r="AY1626" i="1"/>
  <c r="O1626" i="1"/>
  <c r="AX1626" i="1"/>
  <c r="N1626" i="1"/>
  <c r="AW1626" i="1"/>
  <c r="M1626" i="1"/>
  <c r="AV1626" i="1"/>
  <c r="L1626" i="1"/>
  <c r="AU1626" i="1"/>
  <c r="K1626" i="1"/>
  <c r="AN1626" i="1"/>
  <c r="AM1626" i="1"/>
  <c r="AL1626" i="1"/>
  <c r="AK1626" i="1"/>
  <c r="AJ1626" i="1"/>
  <c r="AI1626" i="1"/>
  <c r="AH1626" i="1"/>
  <c r="AG1626" i="1"/>
  <c r="AF1626" i="1"/>
  <c r="AE1626" i="1"/>
  <c r="AD1626" i="1"/>
  <c r="AC1626" i="1"/>
  <c r="AB1626" i="1"/>
  <c r="AA1626" i="1"/>
  <c r="Z57" i="2"/>
  <c r="M57" i="2"/>
  <c r="AR935" i="1"/>
  <c r="T935" i="1"/>
  <c r="AQ935" i="1"/>
  <c r="S935" i="1"/>
  <c r="AN935" i="1"/>
  <c r="P935" i="1"/>
  <c r="AM935" i="1"/>
  <c r="O935" i="1"/>
  <c r="AK935" i="1"/>
  <c r="M935" i="1"/>
  <c r="AJ935" i="1"/>
  <c r="L935" i="1"/>
  <c r="AI935" i="1"/>
  <c r="K935" i="1"/>
  <c r="X935" i="1"/>
  <c r="W935" i="1"/>
  <c r="V935" i="1"/>
  <c r="U935" i="1"/>
  <c r="AY935" i="1"/>
  <c r="R935" i="1"/>
  <c r="AX935" i="1"/>
  <c r="Q935" i="1"/>
  <c r="AV935" i="1"/>
  <c r="AU935" i="1"/>
  <c r="AT935" i="1"/>
  <c r="AS935" i="1"/>
  <c r="AO935" i="1"/>
  <c r="AL935" i="1"/>
  <c r="AH935" i="1"/>
  <c r="AB935" i="1"/>
  <c r="AA935" i="1"/>
  <c r="Z935" i="1"/>
  <c r="Y935" i="1"/>
  <c r="N935" i="1"/>
  <c r="AW935" i="1"/>
  <c r="AP935" i="1"/>
  <c r="AG935" i="1"/>
  <c r="AE935" i="1"/>
  <c r="AD935" i="1"/>
  <c r="AF935" i="1"/>
  <c r="AC935" i="1"/>
  <c r="AR144" i="2"/>
  <c r="T144" i="2"/>
  <c r="AL144" i="2"/>
  <c r="N144" i="2"/>
  <c r="AP144" i="2"/>
  <c r="P144" i="2"/>
  <c r="AO144" i="2"/>
  <c r="O144" i="2"/>
  <c r="AN144" i="2"/>
  <c r="M144" i="2"/>
  <c r="AM144" i="2"/>
  <c r="L144" i="2"/>
  <c r="AK144" i="2"/>
  <c r="K144" i="2"/>
  <c r="AJ144" i="2"/>
  <c r="J144" i="2"/>
  <c r="AI144" i="2"/>
  <c r="I144" i="2"/>
  <c r="Z144" i="2"/>
  <c r="AU144" i="2"/>
  <c r="AT144" i="2"/>
  <c r="AS144" i="2"/>
  <c r="AQ144" i="2"/>
  <c r="V144" i="2"/>
  <c r="U144" i="2"/>
  <c r="G144" i="2"/>
  <c r="Y144" i="2"/>
  <c r="X144" i="2"/>
  <c r="R144" i="2"/>
  <c r="Q144" i="2"/>
  <c r="AH144" i="2"/>
  <c r="AG144" i="2"/>
  <c r="AF144" i="2"/>
  <c r="AE144" i="2"/>
  <c r="AD144" i="2"/>
  <c r="AB144" i="2"/>
  <c r="AA144" i="2"/>
  <c r="W144" i="2"/>
  <c r="AC144" i="2"/>
  <c r="S144" i="2"/>
  <c r="AI95" i="1"/>
  <c r="K95" i="1"/>
  <c r="AH95" i="1"/>
  <c r="AG95" i="1"/>
  <c r="AW95" i="1"/>
  <c r="Y95" i="1"/>
  <c r="AU95" i="1"/>
  <c r="W95" i="1"/>
  <c r="AP95" i="1"/>
  <c r="R95" i="1"/>
  <c r="AO95" i="1"/>
  <c r="Q95" i="1"/>
  <c r="AM95" i="1"/>
  <c r="O95" i="1"/>
  <c r="AD95" i="1"/>
  <c r="AC95" i="1"/>
  <c r="AB95" i="1"/>
  <c r="AA95" i="1"/>
  <c r="Z95" i="1"/>
  <c r="X95" i="1"/>
  <c r="V95" i="1"/>
  <c r="U95" i="1"/>
  <c r="AE95" i="1"/>
  <c r="T95" i="1"/>
  <c r="S95" i="1"/>
  <c r="P95" i="1"/>
  <c r="AY95" i="1"/>
  <c r="N95" i="1"/>
  <c r="AX95" i="1"/>
  <c r="M95" i="1"/>
  <c r="AV95" i="1"/>
  <c r="L95" i="1"/>
  <c r="AT95" i="1"/>
  <c r="AS95" i="1"/>
  <c r="AR95" i="1"/>
  <c r="AQ95" i="1"/>
  <c r="AN95" i="1"/>
  <c r="AL95" i="1"/>
  <c r="AK95" i="1"/>
  <c r="AJ95" i="1"/>
  <c r="AF95" i="1"/>
  <c r="K18" i="2"/>
  <c r="V54" i="2"/>
  <c r="AP59" i="2"/>
  <c r="T64" i="2"/>
  <c r="AU64" i="2"/>
  <c r="I58" i="2"/>
  <c r="AL39" i="2"/>
  <c r="AM9" i="2"/>
  <c r="AR207" i="1"/>
  <c r="T207" i="1"/>
  <c r="AQ207" i="1"/>
  <c r="S207" i="1"/>
  <c r="AO207" i="1"/>
  <c r="Q207" i="1"/>
  <c r="AL207" i="1"/>
  <c r="N207" i="1"/>
  <c r="AK207" i="1"/>
  <c r="M207" i="1"/>
  <c r="AJ207" i="1"/>
  <c r="L207" i="1"/>
  <c r="AI207" i="1"/>
  <c r="K207" i="1"/>
  <c r="AH207" i="1"/>
  <c r="AF207" i="1"/>
  <c r="AU207" i="1"/>
  <c r="W207" i="1"/>
  <c r="AD207" i="1"/>
  <c r="AC207" i="1"/>
  <c r="AB207" i="1"/>
  <c r="AA207" i="1"/>
  <c r="Z207" i="1"/>
  <c r="Y207" i="1"/>
  <c r="V207" i="1"/>
  <c r="U207" i="1"/>
  <c r="R207" i="1"/>
  <c r="P207" i="1"/>
  <c r="AY207" i="1"/>
  <c r="AW207" i="1"/>
  <c r="AV207" i="1"/>
  <c r="AT207" i="1"/>
  <c r="AS207" i="1"/>
  <c r="AN207" i="1"/>
  <c r="AM207" i="1"/>
  <c r="AG207" i="1"/>
  <c r="AX207" i="1"/>
  <c r="AP207" i="1"/>
  <c r="AE207" i="1"/>
  <c r="X207" i="1"/>
  <c r="O207" i="1"/>
  <c r="AH83" i="2"/>
  <c r="AJ83" i="2"/>
  <c r="AG83" i="2"/>
  <c r="AK83" i="2"/>
  <c r="AF83" i="2"/>
  <c r="AI83" i="2"/>
  <c r="AE83" i="2"/>
  <c r="V83" i="2"/>
  <c r="AD83" i="2"/>
  <c r="N83" i="2"/>
  <c r="AC83" i="2"/>
  <c r="M83" i="2"/>
  <c r="Y83" i="2"/>
  <c r="X83" i="2"/>
  <c r="W83" i="2"/>
  <c r="U83" i="2"/>
  <c r="P83" i="2"/>
  <c r="O83" i="2"/>
  <c r="AU83" i="2"/>
  <c r="AR83" i="2"/>
  <c r="L83" i="2"/>
  <c r="T83" i="2"/>
  <c r="AT83" i="2"/>
  <c r="AQ83" i="2"/>
  <c r="K83" i="2"/>
  <c r="S83" i="2"/>
  <c r="AS83" i="2"/>
  <c r="AP83" i="2"/>
  <c r="J83" i="2"/>
  <c r="R83" i="2"/>
  <c r="AN83" i="2"/>
  <c r="AO83" i="2"/>
  <c r="AM83" i="2"/>
  <c r="AB83" i="2"/>
  <c r="H83" i="2"/>
  <c r="AA83" i="2"/>
  <c r="AL83" i="2"/>
  <c r="Z83" i="2"/>
  <c r="G83" i="2"/>
  <c r="AA27" i="2"/>
  <c r="AK42" i="2"/>
  <c r="M42" i="2"/>
  <c r="AJ42" i="2"/>
  <c r="L42" i="2"/>
  <c r="AI42" i="2"/>
  <c r="K42" i="2"/>
  <c r="AH42" i="2"/>
  <c r="AG42" i="2"/>
  <c r="I42" i="2"/>
  <c r="AF42" i="2"/>
  <c r="H42" i="2"/>
  <c r="AC42" i="2"/>
  <c r="AT42" i="2"/>
  <c r="V42" i="2"/>
  <c r="U42" i="2"/>
  <c r="T42" i="2"/>
  <c r="S42" i="2"/>
  <c r="Q42" i="2"/>
  <c r="P42" i="2"/>
  <c r="AR42" i="2"/>
  <c r="AO42" i="2"/>
  <c r="AE42" i="2"/>
  <c r="AB42" i="2"/>
  <c r="Y42" i="2"/>
  <c r="X42" i="2"/>
  <c r="W42" i="2"/>
  <c r="O42" i="2"/>
  <c r="N42" i="2"/>
  <c r="G42" i="2"/>
  <c r="AU42" i="2"/>
  <c r="AS42" i="2"/>
  <c r="AQ42" i="2"/>
  <c r="AP42" i="2"/>
  <c r="AN42" i="2"/>
  <c r="AM42" i="2"/>
  <c r="AL42" i="2"/>
  <c r="AA42" i="2"/>
  <c r="Z42" i="2"/>
  <c r="AH212" i="1"/>
  <c r="AG212" i="1"/>
  <c r="AE212" i="1"/>
  <c r="AB212" i="1"/>
  <c r="AY212" i="1"/>
  <c r="AA212" i="1"/>
  <c r="AX212" i="1"/>
  <c r="Z212" i="1"/>
  <c r="AW212" i="1"/>
  <c r="Y212" i="1"/>
  <c r="AV212" i="1"/>
  <c r="X212" i="1"/>
  <c r="AT212" i="1"/>
  <c r="V212" i="1"/>
  <c r="AQ212" i="1"/>
  <c r="S212" i="1"/>
  <c r="AN212" i="1"/>
  <c r="P212" i="1"/>
  <c r="AL212" i="1"/>
  <c r="N212" i="1"/>
  <c r="J42" i="2" s="1"/>
  <c r="AK212" i="1"/>
  <c r="M212" i="1"/>
  <c r="AF212" i="1"/>
  <c r="AD212" i="1"/>
  <c r="AC212" i="1"/>
  <c r="W212" i="1"/>
  <c r="U212" i="1"/>
  <c r="T212" i="1"/>
  <c r="Q212" i="1"/>
  <c r="O212" i="1"/>
  <c r="L212" i="1"/>
  <c r="K212" i="1"/>
  <c r="AU212" i="1"/>
  <c r="AS212" i="1"/>
  <c r="AR212" i="1"/>
  <c r="AO212" i="1"/>
  <c r="AM212" i="1"/>
  <c r="AJ212" i="1"/>
  <c r="AI212" i="1"/>
  <c r="R212" i="1"/>
  <c r="AP212" i="1"/>
  <c r="AP2001" i="1"/>
  <c r="R2001" i="1"/>
  <c r="AO2001" i="1"/>
  <c r="Q2001" i="1"/>
  <c r="AK2001" i="1"/>
  <c r="K2001" i="1"/>
  <c r="AJ2001" i="1"/>
  <c r="AI2001" i="1"/>
  <c r="AG2001" i="1"/>
  <c r="AR2001" i="1"/>
  <c r="L2001" i="1"/>
  <c r="AQ2001" i="1"/>
  <c r="AN2001" i="1"/>
  <c r="AM2001" i="1"/>
  <c r="AL2001" i="1"/>
  <c r="AU2001" i="1"/>
  <c r="AT2001" i="1"/>
  <c r="AS2001" i="1"/>
  <c r="AH2001" i="1"/>
  <c r="AF2001" i="1"/>
  <c r="AD2001" i="1"/>
  <c r="AC2001" i="1"/>
  <c r="AB2001" i="1"/>
  <c r="AA2001" i="1"/>
  <c r="Z2001" i="1"/>
  <c r="Y2001" i="1"/>
  <c r="AV2001" i="1"/>
  <c r="AW2001" i="1"/>
  <c r="W2001" i="1"/>
  <c r="P2001" i="1"/>
  <c r="T2001" i="1"/>
  <c r="S2001" i="1"/>
  <c r="O2001" i="1"/>
  <c r="N2001" i="1"/>
  <c r="AX2001" i="1"/>
  <c r="V2001" i="1"/>
  <c r="M2001" i="1"/>
  <c r="X2001" i="1"/>
  <c r="AY2001" i="1"/>
  <c r="AE2001" i="1"/>
  <c r="U2001" i="1"/>
  <c r="D170" i="2"/>
  <c r="E170" i="2" s="1"/>
  <c r="J52" i="2"/>
  <c r="AR52" i="2"/>
  <c r="AH84" i="2"/>
  <c r="Z102" i="2"/>
  <c r="G102" i="2"/>
  <c r="AV814" i="1"/>
  <c r="X814" i="1"/>
  <c r="AU814" i="1"/>
  <c r="W814" i="1"/>
  <c r="S41" i="2" s="1"/>
  <c r="AT814" i="1"/>
  <c r="V814" i="1"/>
  <c r="AS814" i="1"/>
  <c r="U814" i="1"/>
  <c r="AQ814" i="1"/>
  <c r="S814" i="1"/>
  <c r="AM814" i="1"/>
  <c r="O814" i="1"/>
  <c r="AY814" i="1"/>
  <c r="P814" i="1"/>
  <c r="AX814" i="1"/>
  <c r="N814" i="1"/>
  <c r="AW814" i="1"/>
  <c r="M814" i="1"/>
  <c r="AR814" i="1"/>
  <c r="L814" i="1"/>
  <c r="AP814" i="1"/>
  <c r="K814" i="1"/>
  <c r="AN814" i="1"/>
  <c r="AL814" i="1"/>
  <c r="AG814" i="1"/>
  <c r="AB814" i="1"/>
  <c r="AE814" i="1"/>
  <c r="AD814" i="1"/>
  <c r="AC814" i="1"/>
  <c r="AA814" i="1"/>
  <c r="Z814" i="1"/>
  <c r="Y814" i="1"/>
  <c r="T814" i="1"/>
  <c r="R814" i="1"/>
  <c r="Q814" i="1"/>
  <c r="AO814" i="1"/>
  <c r="AJ814" i="1"/>
  <c r="AI814" i="1"/>
  <c r="AK814" i="1"/>
  <c r="AH814" i="1"/>
  <c r="AF814" i="1"/>
  <c r="AT1616" i="1"/>
  <c r="V1616" i="1"/>
  <c r="AS1616" i="1"/>
  <c r="U1616" i="1"/>
  <c r="AR1616" i="1"/>
  <c r="T1616" i="1"/>
  <c r="AQ1616" i="1"/>
  <c r="S1616" i="1"/>
  <c r="AP1616" i="1"/>
  <c r="R1616" i="1"/>
  <c r="AO1616" i="1"/>
  <c r="Q1616" i="1"/>
  <c r="Z1616" i="1"/>
  <c r="Y1616" i="1"/>
  <c r="X1616" i="1"/>
  <c r="W1616" i="1"/>
  <c r="P1616" i="1"/>
  <c r="AY1616" i="1"/>
  <c r="O1616" i="1"/>
  <c r="AX1616" i="1"/>
  <c r="N1616" i="1"/>
  <c r="AW1616" i="1"/>
  <c r="M1616" i="1"/>
  <c r="AV1616" i="1"/>
  <c r="L1616" i="1"/>
  <c r="AU1616" i="1"/>
  <c r="K1616" i="1"/>
  <c r="AN1616" i="1"/>
  <c r="AM1616" i="1"/>
  <c r="AL1616" i="1"/>
  <c r="AK1616" i="1"/>
  <c r="AJ1616" i="1"/>
  <c r="AI1616" i="1"/>
  <c r="AE7" i="2" s="1"/>
  <c r="AH1616" i="1"/>
  <c r="AG1616" i="1"/>
  <c r="AF1616" i="1"/>
  <c r="AE1616" i="1"/>
  <c r="AD1616" i="1"/>
  <c r="AC1616" i="1"/>
  <c r="AB1616" i="1"/>
  <c r="AA1616" i="1"/>
  <c r="M14" i="2"/>
  <c r="AG176" i="1"/>
  <c r="AB176" i="1"/>
  <c r="AV176" i="1"/>
  <c r="X176" i="1"/>
  <c r="AT176" i="1"/>
  <c r="V176" i="1"/>
  <c r="AK176" i="1"/>
  <c r="M176" i="1"/>
  <c r="I80" i="2" s="1"/>
  <c r="AN176" i="1"/>
  <c r="AM176" i="1"/>
  <c r="AL176" i="1"/>
  <c r="AJ176" i="1"/>
  <c r="AI176" i="1"/>
  <c r="AH176" i="1"/>
  <c r="AE176" i="1"/>
  <c r="AD176" i="1"/>
  <c r="AC176" i="1"/>
  <c r="AA176" i="1"/>
  <c r="Y176" i="1"/>
  <c r="W176" i="1"/>
  <c r="AY176" i="1"/>
  <c r="T176" i="1"/>
  <c r="AX176" i="1"/>
  <c r="S176" i="1"/>
  <c r="AW176" i="1"/>
  <c r="R176" i="1"/>
  <c r="AU176" i="1"/>
  <c r="Q176" i="1"/>
  <c r="AR176" i="1"/>
  <c r="O176" i="1"/>
  <c r="AQ176" i="1"/>
  <c r="N176" i="1"/>
  <c r="AP176" i="1"/>
  <c r="L176" i="1"/>
  <c r="AS176" i="1"/>
  <c r="AO176" i="1"/>
  <c r="AF176" i="1"/>
  <c r="Z176" i="1"/>
  <c r="U176" i="1"/>
  <c r="P176" i="1"/>
  <c r="K176" i="1"/>
  <c r="U80" i="2"/>
  <c r="AR80" i="2"/>
  <c r="T80" i="2"/>
  <c r="AQ80" i="2"/>
  <c r="S80" i="2"/>
  <c r="R80" i="2"/>
  <c r="AU80" i="2"/>
  <c r="P80" i="2"/>
  <c r="AT80" i="2"/>
  <c r="O80" i="2"/>
  <c r="AS80" i="2"/>
  <c r="AD80" i="2"/>
  <c r="K80" i="2"/>
  <c r="AC80" i="2"/>
  <c r="AP80" i="2"/>
  <c r="AB80" i="2"/>
  <c r="AA80" i="2"/>
  <c r="AO80" i="2"/>
  <c r="AL80" i="2"/>
  <c r="N80" i="2"/>
  <c r="AN80" i="2"/>
  <c r="AK80" i="2"/>
  <c r="AM80" i="2"/>
  <c r="M80" i="2"/>
  <c r="AI80" i="2"/>
  <c r="AJ80" i="2"/>
  <c r="AH80" i="2"/>
  <c r="L80" i="2"/>
  <c r="AF80" i="2"/>
  <c r="Z80" i="2"/>
  <c r="AE80" i="2"/>
  <c r="Y80" i="2"/>
  <c r="Q80" i="2"/>
  <c r="X80" i="2"/>
  <c r="J80" i="2"/>
  <c r="W80" i="2"/>
  <c r="V80" i="2"/>
  <c r="AG80" i="2"/>
  <c r="Z46" i="2"/>
  <c r="AR1606" i="1"/>
  <c r="T1606" i="1"/>
  <c r="AQ1606" i="1"/>
  <c r="S1606" i="1"/>
  <c r="AI1606" i="1"/>
  <c r="AE35" i="2" s="1"/>
  <c r="AH1606" i="1"/>
  <c r="AG1606" i="1"/>
  <c r="AF1606" i="1"/>
  <c r="AE1606" i="1"/>
  <c r="AD1606" i="1"/>
  <c r="AC1606" i="1"/>
  <c r="AB1606" i="1"/>
  <c r="AA1606" i="1"/>
  <c r="Z1606" i="1"/>
  <c r="AY1606" i="1"/>
  <c r="Y1606" i="1"/>
  <c r="AX1606" i="1"/>
  <c r="X1606" i="1"/>
  <c r="AW1606" i="1"/>
  <c r="W1606" i="1"/>
  <c r="AV1606" i="1"/>
  <c r="V1606" i="1"/>
  <c r="AU1606" i="1"/>
  <c r="U1606" i="1"/>
  <c r="AS1606" i="1"/>
  <c r="Q1606" i="1"/>
  <c r="AP1606" i="1"/>
  <c r="P1606" i="1"/>
  <c r="AO1606" i="1"/>
  <c r="O1606" i="1"/>
  <c r="AN1606" i="1"/>
  <c r="N1606" i="1"/>
  <c r="AL1606" i="1"/>
  <c r="L1606" i="1"/>
  <c r="AK1606" i="1"/>
  <c r="K1606" i="1"/>
  <c r="AT1606" i="1"/>
  <c r="AM1606" i="1"/>
  <c r="AJ1606" i="1"/>
  <c r="R1606" i="1"/>
  <c r="M1606" i="1"/>
  <c r="AR74" i="2"/>
  <c r="Y74" i="2"/>
  <c r="AG22" i="2"/>
  <c r="AA57" i="2"/>
  <c r="T18" i="2"/>
  <c r="AI18" i="2"/>
  <c r="Z11" i="2"/>
  <c r="AA54" i="2"/>
  <c r="D86" i="2"/>
  <c r="E86" i="2" s="1"/>
  <c r="AS34" i="2"/>
  <c r="U34" i="2"/>
  <c r="AR34" i="2"/>
  <c r="T34" i="2"/>
  <c r="AQ34" i="2"/>
  <c r="S34" i="2"/>
  <c r="AP34" i="2"/>
  <c r="R34" i="2"/>
  <c r="AO34" i="2"/>
  <c r="AK34" i="2"/>
  <c r="M34" i="2"/>
  <c r="AD34" i="2"/>
  <c r="AU34" i="2"/>
  <c r="J34" i="2"/>
  <c r="AT34" i="2"/>
  <c r="I34" i="2"/>
  <c r="AN34" i="2"/>
  <c r="AM34" i="2"/>
  <c r="G34" i="2"/>
  <c r="AL34" i="2"/>
  <c r="AF34" i="2"/>
  <c r="AB34" i="2"/>
  <c r="X34" i="2"/>
  <c r="W34" i="2"/>
  <c r="V34" i="2"/>
  <c r="AH34" i="2"/>
  <c r="AC34" i="2"/>
  <c r="AA34" i="2"/>
  <c r="P34" i="2"/>
  <c r="L34" i="2"/>
  <c r="O34" i="2"/>
  <c r="N34" i="2"/>
  <c r="AE34" i="2"/>
  <c r="AJ34" i="2"/>
  <c r="AI34" i="2"/>
  <c r="AG34" i="2"/>
  <c r="Z34" i="2"/>
  <c r="Y34" i="2"/>
  <c r="AC62" i="1"/>
  <c r="AY62" i="1"/>
  <c r="AA62" i="1"/>
  <c r="AQ62" i="1"/>
  <c r="S62" i="1"/>
  <c r="AO62" i="1"/>
  <c r="Q62" i="1"/>
  <c r="AJ62" i="1"/>
  <c r="L62" i="1"/>
  <c r="H34" i="2" s="1"/>
  <c r="AM62" i="1"/>
  <c r="AL62" i="1"/>
  <c r="AK62" i="1"/>
  <c r="AI62" i="1"/>
  <c r="AN62" i="1"/>
  <c r="AH62" i="1"/>
  <c r="AG62" i="1"/>
  <c r="AF62" i="1"/>
  <c r="AE62" i="1"/>
  <c r="AD62" i="1"/>
  <c r="AB62" i="1"/>
  <c r="Z62" i="1"/>
  <c r="Y62" i="1"/>
  <c r="X62" i="1"/>
  <c r="W62" i="1"/>
  <c r="V62" i="1"/>
  <c r="AX62" i="1"/>
  <c r="U62" i="1"/>
  <c r="AW62" i="1"/>
  <c r="T62" i="1"/>
  <c r="AV62" i="1"/>
  <c r="R62" i="1"/>
  <c r="AU62" i="1"/>
  <c r="P62" i="1"/>
  <c r="AT62" i="1"/>
  <c r="O62" i="1"/>
  <c r="AS62" i="1"/>
  <c r="N62" i="1"/>
  <c r="AR62" i="1"/>
  <c r="M62" i="1"/>
  <c r="AP62" i="1"/>
  <c r="K62" i="1"/>
  <c r="AD64" i="2"/>
  <c r="AA64" i="2"/>
  <c r="AM58" i="2"/>
  <c r="AN9" i="2"/>
  <c r="AM1858" i="1"/>
  <c r="O1858" i="1"/>
  <c r="AL1858" i="1"/>
  <c r="N1858" i="1"/>
  <c r="AJ1858" i="1"/>
  <c r="L1858" i="1"/>
  <c r="AA1858" i="1"/>
  <c r="Z1858" i="1"/>
  <c r="Y1858" i="1"/>
  <c r="AY1858" i="1"/>
  <c r="X1858" i="1"/>
  <c r="AX1858" i="1"/>
  <c r="W1858" i="1"/>
  <c r="T1858" i="1"/>
  <c r="R1858" i="1"/>
  <c r="AW1858" i="1"/>
  <c r="Q1858" i="1"/>
  <c r="AV1858" i="1"/>
  <c r="P1858" i="1"/>
  <c r="AI1858" i="1"/>
  <c r="V1858" i="1"/>
  <c r="AR1858" i="1"/>
  <c r="AN1858" i="1"/>
  <c r="AH1858" i="1"/>
  <c r="AG1858" i="1"/>
  <c r="AF1858" i="1"/>
  <c r="AE1858" i="1"/>
  <c r="AC1858" i="1"/>
  <c r="AB1858" i="1"/>
  <c r="AU1858" i="1"/>
  <c r="AQ1858" i="1"/>
  <c r="AT1858" i="1"/>
  <c r="AS1858" i="1"/>
  <c r="AP1858" i="1"/>
  <c r="AO1858" i="1"/>
  <c r="AK1858" i="1"/>
  <c r="U1858" i="1"/>
  <c r="S1858" i="1"/>
  <c r="M1858" i="1"/>
  <c r="AD1858" i="1"/>
  <c r="K1858" i="1"/>
  <c r="AS84" i="2"/>
  <c r="H66" i="2"/>
  <c r="D72" i="2"/>
  <c r="E72" i="2" s="1"/>
  <c r="G80" i="2"/>
  <c r="AM1817" i="1"/>
  <c r="O1817" i="1"/>
  <c r="AL1817" i="1"/>
  <c r="N1817" i="1"/>
  <c r="AY1817" i="1"/>
  <c r="Y1817" i="1"/>
  <c r="AX1817" i="1"/>
  <c r="X1817" i="1"/>
  <c r="AW1817" i="1"/>
  <c r="W1817" i="1"/>
  <c r="AU1817" i="1"/>
  <c r="AT1817" i="1"/>
  <c r="T1817" i="1"/>
  <c r="AN1817" i="1"/>
  <c r="L1817" i="1"/>
  <c r="AH1817" i="1"/>
  <c r="AG1817" i="1"/>
  <c r="M1817" i="1"/>
  <c r="K1817" i="1"/>
  <c r="AV1817" i="1"/>
  <c r="AS1817" i="1"/>
  <c r="AR1817" i="1"/>
  <c r="AP1817" i="1"/>
  <c r="AK1817" i="1"/>
  <c r="AF1817" i="1"/>
  <c r="Z1817" i="1"/>
  <c r="U1817" i="1"/>
  <c r="AD1817" i="1"/>
  <c r="AC1817" i="1"/>
  <c r="AB1817" i="1"/>
  <c r="AA1817" i="1"/>
  <c r="V1817" i="1"/>
  <c r="S1817" i="1"/>
  <c r="R1817" i="1"/>
  <c r="Q1817" i="1"/>
  <c r="P1817" i="1"/>
  <c r="AO1817" i="1"/>
  <c r="AI1817" i="1"/>
  <c r="AQ1817" i="1"/>
  <c r="AJ1817" i="1"/>
  <c r="AE1817" i="1"/>
  <c r="AJ85" i="2"/>
  <c r="AB52" i="2"/>
  <c r="AA102" i="2"/>
  <c r="AE102" i="2"/>
  <c r="AR910" i="1"/>
  <c r="T910" i="1"/>
  <c r="AL910" i="1"/>
  <c r="M910" i="1"/>
  <c r="AK910" i="1"/>
  <c r="L910" i="1"/>
  <c r="AH910" i="1"/>
  <c r="AG910" i="1"/>
  <c r="AC910" i="1"/>
  <c r="AX910" i="1"/>
  <c r="Y910" i="1"/>
  <c r="AN910" i="1"/>
  <c r="AM910" i="1"/>
  <c r="AJ910" i="1"/>
  <c r="AI910" i="1"/>
  <c r="AF910" i="1"/>
  <c r="AE910" i="1"/>
  <c r="AB910" i="1"/>
  <c r="AA910" i="1"/>
  <c r="Z910" i="1"/>
  <c r="X910" i="1"/>
  <c r="V910" i="1"/>
  <c r="U910" i="1"/>
  <c r="S910" i="1"/>
  <c r="AW910" i="1"/>
  <c r="Q910" i="1"/>
  <c r="AV910" i="1"/>
  <c r="P910" i="1"/>
  <c r="AU910" i="1"/>
  <c r="O910" i="1"/>
  <c r="K35" i="2" s="1"/>
  <c r="AT910" i="1"/>
  <c r="N910" i="1"/>
  <c r="AQ910" i="1"/>
  <c r="AP910" i="1"/>
  <c r="AY910" i="1"/>
  <c r="AS910" i="1"/>
  <c r="AO910" i="1"/>
  <c r="AD910" i="1"/>
  <c r="W910" i="1"/>
  <c r="R910" i="1"/>
  <c r="K910" i="1"/>
  <c r="AD84" i="2"/>
  <c r="R16" i="2"/>
  <c r="V46" i="2"/>
  <c r="AA46" i="2"/>
  <c r="AS74" i="2"/>
  <c r="Z74" i="2"/>
  <c r="AE126" i="2"/>
  <c r="AT1624" i="1"/>
  <c r="V1624" i="1"/>
  <c r="AS1624" i="1"/>
  <c r="U1624" i="1"/>
  <c r="AR1624" i="1"/>
  <c r="T1624" i="1"/>
  <c r="AQ1624" i="1"/>
  <c r="S1624" i="1"/>
  <c r="AP1624" i="1"/>
  <c r="R1624" i="1"/>
  <c r="AO1624" i="1"/>
  <c r="Q1624" i="1"/>
  <c r="Z1624" i="1"/>
  <c r="Y1624" i="1"/>
  <c r="X1624" i="1"/>
  <c r="W1624" i="1"/>
  <c r="P1624" i="1"/>
  <c r="AY1624" i="1"/>
  <c r="O1624" i="1"/>
  <c r="AX1624" i="1"/>
  <c r="N1624" i="1"/>
  <c r="AW1624" i="1"/>
  <c r="M1624" i="1"/>
  <c r="AV1624" i="1"/>
  <c r="L1624" i="1"/>
  <c r="AU1624" i="1"/>
  <c r="K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A1624" i="1"/>
  <c r="AH5" i="2"/>
  <c r="AI33" i="2"/>
  <c r="D93" i="2"/>
  <c r="E93" i="2" s="1"/>
  <c r="S57" i="2"/>
  <c r="AO18" i="2"/>
  <c r="L18" i="2"/>
  <c r="AA11" i="2"/>
  <c r="K54" i="2"/>
  <c r="I54" i="2"/>
  <c r="X14" i="2"/>
  <c r="G47" i="2"/>
  <c r="AE64" i="2"/>
  <c r="AB64" i="2"/>
  <c r="J58" i="2"/>
  <c r="AO39" i="2"/>
  <c r="Y9" i="2"/>
  <c r="AQ40" i="2"/>
  <c r="AB24" i="2"/>
  <c r="S6" i="2"/>
  <c r="K19" i="2"/>
  <c r="J12" i="2"/>
  <c r="AK1381" i="1"/>
  <c r="AI1381" i="1"/>
  <c r="K1381" i="1"/>
  <c r="AH1381" i="1"/>
  <c r="AG1381" i="1"/>
  <c r="AF1381" i="1"/>
  <c r="AE1381" i="1"/>
  <c r="AD1381" i="1"/>
  <c r="AC1381" i="1"/>
  <c r="AA1381" i="1"/>
  <c r="AY1381" i="1"/>
  <c r="Z1381" i="1"/>
  <c r="AX1381" i="1"/>
  <c r="Y1381" i="1"/>
  <c r="AM1381" i="1"/>
  <c r="N1381" i="1"/>
  <c r="V1381" i="1"/>
  <c r="R27" i="2" s="1"/>
  <c r="U1381" i="1"/>
  <c r="T1381" i="1"/>
  <c r="S1381" i="1"/>
  <c r="R1381" i="1"/>
  <c r="Q1381" i="1"/>
  <c r="P1381" i="1"/>
  <c r="O1381" i="1"/>
  <c r="M1381" i="1"/>
  <c r="AW1381" i="1"/>
  <c r="L1381" i="1"/>
  <c r="AV1381" i="1"/>
  <c r="AU1381" i="1"/>
  <c r="AT1381" i="1"/>
  <c r="AS1381" i="1"/>
  <c r="AR1381" i="1"/>
  <c r="AQ1381" i="1"/>
  <c r="AP1381" i="1"/>
  <c r="AO1381" i="1"/>
  <c r="AN1381" i="1"/>
  <c r="AL1381" i="1"/>
  <c r="AJ1381" i="1"/>
  <c r="AB1381" i="1"/>
  <c r="X1381" i="1"/>
  <c r="W1381" i="1"/>
  <c r="U85" i="2"/>
  <c r="AC52" i="2"/>
  <c r="AS52" i="2"/>
  <c r="AP62" i="2"/>
  <c r="R62" i="2"/>
  <c r="AO62" i="2"/>
  <c r="Q62" i="2"/>
  <c r="AN62" i="2"/>
  <c r="P62" i="2"/>
  <c r="AM62" i="2"/>
  <c r="O62" i="2"/>
  <c r="AK62" i="2"/>
  <c r="M62" i="2"/>
  <c r="Y62" i="2"/>
  <c r="X62" i="2"/>
  <c r="AJ62" i="2"/>
  <c r="AI62" i="2"/>
  <c r="AH62" i="2"/>
  <c r="AG62" i="2"/>
  <c r="AF62" i="2"/>
  <c r="AE62" i="2"/>
  <c r="AD62" i="2"/>
  <c r="AC62" i="2"/>
  <c r="AB62" i="2"/>
  <c r="AA62" i="2"/>
  <c r="Z62" i="2"/>
  <c r="W62" i="2"/>
  <c r="V62" i="2"/>
  <c r="T62" i="2"/>
  <c r="S62" i="2"/>
  <c r="N62" i="2"/>
  <c r="L62" i="2"/>
  <c r="AU62" i="2"/>
  <c r="K62" i="2"/>
  <c r="AL62" i="2"/>
  <c r="AT62" i="2"/>
  <c r="AS62" i="2"/>
  <c r="AR62" i="2"/>
  <c r="AQ62" i="2"/>
  <c r="U62" i="2"/>
  <c r="J62" i="2"/>
  <c r="I62" i="2"/>
  <c r="H62" i="2"/>
  <c r="AM12" i="1"/>
  <c r="O12" i="1"/>
  <c r="N12" i="1"/>
  <c r="AL12" i="1"/>
  <c r="AI12" i="1"/>
  <c r="AK12" i="1"/>
  <c r="M12" i="1"/>
  <c r="AJ12" i="1"/>
  <c r="L12" i="1"/>
  <c r="K12" i="1"/>
  <c r="G62" i="2" s="1"/>
  <c r="AH12" i="1"/>
  <c r="AG12" i="1"/>
  <c r="AE12" i="1"/>
  <c r="AF12" i="1"/>
  <c r="AD12" i="1"/>
  <c r="AC12" i="1"/>
  <c r="AB12" i="1"/>
  <c r="Y12" i="1"/>
  <c r="AW12" i="1"/>
  <c r="W12" i="1"/>
  <c r="AN12" i="1"/>
  <c r="AY12" i="1"/>
  <c r="AA12" i="1"/>
  <c r="AX12" i="1"/>
  <c r="Z12" i="1"/>
  <c r="P12" i="1"/>
  <c r="AV12" i="1"/>
  <c r="X12" i="1"/>
  <c r="AU12" i="1"/>
  <c r="AT12" i="1"/>
  <c r="V12" i="1"/>
  <c r="U12" i="1"/>
  <c r="AO12" i="1"/>
  <c r="AS12" i="1"/>
  <c r="T12" i="1"/>
  <c r="Q12" i="1"/>
  <c r="AR12" i="1"/>
  <c r="AQ12" i="1"/>
  <c r="S12" i="1"/>
  <c r="AP12" i="1"/>
  <c r="R12" i="1"/>
  <c r="AB102" i="2"/>
  <c r="H102" i="2"/>
  <c r="AR934" i="1"/>
  <c r="T934" i="1"/>
  <c r="AQ934" i="1"/>
  <c r="S934" i="1"/>
  <c r="AN934" i="1"/>
  <c r="P934" i="1"/>
  <c r="AM934" i="1"/>
  <c r="O934" i="1"/>
  <c r="AK934" i="1"/>
  <c r="M934" i="1"/>
  <c r="AJ934" i="1"/>
  <c r="L934" i="1"/>
  <c r="AI934" i="1"/>
  <c r="K934" i="1"/>
  <c r="AH934" i="1"/>
  <c r="AG934" i="1"/>
  <c r="AF934" i="1"/>
  <c r="AE934" i="1"/>
  <c r="AD934" i="1"/>
  <c r="AC934" i="1"/>
  <c r="AA934" i="1"/>
  <c r="Z934" i="1"/>
  <c r="Y934" i="1"/>
  <c r="V934" i="1"/>
  <c r="U934" i="1"/>
  <c r="AY934" i="1"/>
  <c r="R934" i="1"/>
  <c r="AX934" i="1"/>
  <c r="AW934" i="1"/>
  <c r="AU934" i="1"/>
  <c r="AT934" i="1"/>
  <c r="AS934" i="1"/>
  <c r="AO934" i="1"/>
  <c r="AL934" i="1"/>
  <c r="AB934" i="1"/>
  <c r="X934" i="1"/>
  <c r="Q934" i="1"/>
  <c r="N934" i="1"/>
  <c r="AV934" i="1"/>
  <c r="AP934" i="1"/>
  <c r="W934" i="1"/>
  <c r="AH46" i="2"/>
  <c r="AB46" i="2"/>
  <c r="AT1618" i="1"/>
  <c r="V1618" i="1"/>
  <c r="AS1618" i="1"/>
  <c r="U1618" i="1"/>
  <c r="AR1618" i="1"/>
  <c r="T1618" i="1"/>
  <c r="AQ1618" i="1"/>
  <c r="S1618" i="1"/>
  <c r="AP1618" i="1"/>
  <c r="R1618" i="1"/>
  <c r="AO1618" i="1"/>
  <c r="Q1618" i="1"/>
  <c r="Z1618" i="1"/>
  <c r="Y1618" i="1"/>
  <c r="X1618" i="1"/>
  <c r="W1618" i="1"/>
  <c r="P1618" i="1"/>
  <c r="AY1618" i="1"/>
  <c r="O1618" i="1"/>
  <c r="AX1618" i="1"/>
  <c r="N1618" i="1"/>
  <c r="AW1618" i="1"/>
  <c r="M1618" i="1"/>
  <c r="AV1618" i="1"/>
  <c r="L1618" i="1"/>
  <c r="AU1618" i="1"/>
  <c r="K1618" i="1"/>
  <c r="AN1618" i="1"/>
  <c r="AM1618" i="1"/>
  <c r="AL1618" i="1"/>
  <c r="AK1618" i="1"/>
  <c r="AJ1618" i="1"/>
  <c r="AI1618" i="1"/>
  <c r="AH1618" i="1"/>
  <c r="AG1618" i="1"/>
  <c r="AF1618" i="1"/>
  <c r="AE1618" i="1"/>
  <c r="AD1618" i="1"/>
  <c r="AC1618" i="1"/>
  <c r="AB1618" i="1"/>
  <c r="AA1618" i="1"/>
  <c r="AK171" i="2"/>
  <c r="M171" i="2"/>
  <c r="AH171" i="2"/>
  <c r="J171" i="2"/>
  <c r="AG171" i="2"/>
  <c r="I171" i="2"/>
  <c r="AF171" i="2"/>
  <c r="H171" i="2"/>
  <c r="AD171" i="2"/>
  <c r="Z171" i="2"/>
  <c r="AR171" i="2"/>
  <c r="T171" i="2"/>
  <c r="AM171" i="2"/>
  <c r="AL171" i="2"/>
  <c r="AJ171" i="2"/>
  <c r="AI171" i="2"/>
  <c r="AE171" i="2"/>
  <c r="AC171" i="2"/>
  <c r="AB171" i="2"/>
  <c r="X171" i="2"/>
  <c r="W171" i="2"/>
  <c r="V171" i="2"/>
  <c r="U171" i="2"/>
  <c r="S171" i="2"/>
  <c r="Q171" i="2"/>
  <c r="Y171" i="2"/>
  <c r="R171" i="2"/>
  <c r="P171" i="2"/>
  <c r="O171" i="2"/>
  <c r="N171" i="2"/>
  <c r="L171" i="2"/>
  <c r="K171" i="2"/>
  <c r="G171" i="2"/>
  <c r="AU171" i="2"/>
  <c r="AT171" i="2"/>
  <c r="AS171" i="2"/>
  <c r="AQ171" i="2"/>
  <c r="AP171" i="2"/>
  <c r="AO171" i="2"/>
  <c r="AN171" i="2"/>
  <c r="AA171" i="2"/>
  <c r="AG3" i="1"/>
  <c r="AF3" i="1"/>
  <c r="AA3" i="1"/>
  <c r="AE3" i="1"/>
  <c r="AD3" i="1"/>
  <c r="AC3" i="1"/>
  <c r="AB3" i="1"/>
  <c r="X3" i="1"/>
  <c r="AH3" i="1"/>
  <c r="AY3" i="1"/>
  <c r="AX3" i="1"/>
  <c r="Z3" i="1"/>
  <c r="Y3" i="1"/>
  <c r="AV3" i="1"/>
  <c r="AW3" i="1"/>
  <c r="AU3" i="1"/>
  <c r="W3" i="1"/>
  <c r="V3" i="1"/>
  <c r="AT3" i="1"/>
  <c r="S3" i="1"/>
  <c r="AS3" i="1"/>
  <c r="U3" i="1"/>
  <c r="AR3" i="1"/>
  <c r="AQ3" i="1"/>
  <c r="Q3" i="1"/>
  <c r="T3" i="1"/>
  <c r="AO3" i="1"/>
  <c r="AP3" i="1"/>
  <c r="R3" i="1"/>
  <c r="AN3" i="1"/>
  <c r="P3" i="1"/>
  <c r="AM3" i="1"/>
  <c r="O3" i="1"/>
  <c r="N3" i="1"/>
  <c r="K3" i="1"/>
  <c r="AL3" i="1"/>
  <c r="AK3" i="1"/>
  <c r="M3" i="1"/>
  <c r="AJ3" i="1"/>
  <c r="L3" i="1"/>
  <c r="AI3" i="1"/>
  <c r="Y5" i="2"/>
  <c r="AA22" i="2"/>
  <c r="AH22" i="2"/>
  <c r="Z12" i="2"/>
  <c r="AF1409" i="1"/>
  <c r="AG1409" i="1"/>
  <c r="AD1409" i="1"/>
  <c r="AB1409" i="1"/>
  <c r="AW1409" i="1"/>
  <c r="X1409" i="1"/>
  <c r="AP1409" i="1"/>
  <c r="M1409" i="1"/>
  <c r="AO1409" i="1"/>
  <c r="L1409" i="1"/>
  <c r="AN1409" i="1"/>
  <c r="K1409" i="1"/>
  <c r="AM1409" i="1"/>
  <c r="AL1409" i="1"/>
  <c r="AK1409" i="1"/>
  <c r="AJ1409" i="1"/>
  <c r="AI1409" i="1"/>
  <c r="AH1409" i="1"/>
  <c r="AE1409" i="1"/>
  <c r="AC1409" i="1"/>
  <c r="AA1409" i="1"/>
  <c r="Z1409" i="1"/>
  <c r="Y1409" i="1"/>
  <c r="W1409" i="1"/>
  <c r="V1409" i="1"/>
  <c r="AY1409" i="1"/>
  <c r="U1409" i="1"/>
  <c r="AX1409" i="1"/>
  <c r="T1409" i="1"/>
  <c r="AV1409" i="1"/>
  <c r="S1409" i="1"/>
  <c r="AU1409" i="1"/>
  <c r="R1409" i="1"/>
  <c r="AT1409" i="1"/>
  <c r="Q1409" i="1"/>
  <c r="AS1409" i="1"/>
  <c r="P1409" i="1"/>
  <c r="AR1409" i="1"/>
  <c r="AQ1409" i="1"/>
  <c r="O1409" i="1"/>
  <c r="N1409" i="1"/>
  <c r="AB45" i="2"/>
  <c r="AC57" i="2"/>
  <c r="T57" i="2"/>
  <c r="AI1296" i="1"/>
  <c r="K1296" i="1"/>
  <c r="AJ1296" i="1"/>
  <c r="AH1296" i="1"/>
  <c r="AG1296" i="1"/>
  <c r="AF1296" i="1"/>
  <c r="AD1296" i="1"/>
  <c r="AM1296" i="1"/>
  <c r="N1296" i="1"/>
  <c r="AW1296" i="1"/>
  <c r="R1296" i="1"/>
  <c r="AV1296" i="1"/>
  <c r="Q1296" i="1"/>
  <c r="AU1296" i="1"/>
  <c r="P1296" i="1"/>
  <c r="AT1296" i="1"/>
  <c r="O1296" i="1"/>
  <c r="AS1296" i="1"/>
  <c r="M1296" i="1"/>
  <c r="AR1296" i="1"/>
  <c r="L1296" i="1"/>
  <c r="AQ1296" i="1"/>
  <c r="AP1296" i="1"/>
  <c r="AO1296" i="1"/>
  <c r="AN1296" i="1"/>
  <c r="AL1296" i="1"/>
  <c r="AK1296" i="1"/>
  <c r="AE1296" i="1"/>
  <c r="AC1296" i="1"/>
  <c r="AB1296" i="1"/>
  <c r="Z1296" i="1"/>
  <c r="Y1296" i="1"/>
  <c r="X1296" i="1"/>
  <c r="W1296" i="1"/>
  <c r="AX1296" i="1"/>
  <c r="AA1296" i="1"/>
  <c r="W22" i="2" s="1"/>
  <c r="V1296" i="1"/>
  <c r="U1296" i="1"/>
  <c r="T1296" i="1"/>
  <c r="S1296" i="1"/>
  <c r="AY1296" i="1"/>
  <c r="AT1628" i="1"/>
  <c r="V1628" i="1"/>
  <c r="AS1628" i="1"/>
  <c r="U1628" i="1"/>
  <c r="AR1628" i="1"/>
  <c r="T1628" i="1"/>
  <c r="AQ1628" i="1"/>
  <c r="S1628" i="1"/>
  <c r="AP1628" i="1"/>
  <c r="R1628" i="1"/>
  <c r="AO1628" i="1"/>
  <c r="Q1628" i="1"/>
  <c r="Z1628" i="1"/>
  <c r="Y1628" i="1"/>
  <c r="X1628" i="1"/>
  <c r="W1628" i="1"/>
  <c r="P1628" i="1"/>
  <c r="AY1628" i="1"/>
  <c r="O1628" i="1"/>
  <c r="AX1628" i="1"/>
  <c r="N1628" i="1"/>
  <c r="AW1628" i="1"/>
  <c r="M1628" i="1"/>
  <c r="AV1628" i="1"/>
  <c r="L1628" i="1"/>
  <c r="AU1628" i="1"/>
  <c r="K1628" i="1"/>
  <c r="AN1628" i="1"/>
  <c r="AM1628" i="1"/>
  <c r="AL1628" i="1"/>
  <c r="AK1628" i="1"/>
  <c r="AJ1628" i="1"/>
  <c r="AI1628" i="1"/>
  <c r="AH1628" i="1"/>
  <c r="AG1628" i="1"/>
  <c r="AF1628" i="1"/>
  <c r="AE1628" i="1"/>
  <c r="AD1628" i="1"/>
  <c r="AC1628" i="1"/>
  <c r="AB1628" i="1"/>
  <c r="AA1628" i="1"/>
  <c r="S84" i="2"/>
  <c r="AR18" i="2"/>
  <c r="AJ18" i="2"/>
  <c r="AD54" i="2"/>
  <c r="W54" i="2"/>
  <c r="AF64" i="2"/>
  <c r="AN58" i="2"/>
  <c r="P9" i="2"/>
  <c r="K27" i="2"/>
  <c r="AB37" i="2"/>
  <c r="AP94" i="2"/>
  <c r="R94" i="2"/>
  <c r="AO94" i="2"/>
  <c r="Q94" i="2"/>
  <c r="AN94" i="2"/>
  <c r="P94" i="2"/>
  <c r="AM94" i="2"/>
  <c r="O94" i="2"/>
  <c r="AL94" i="2"/>
  <c r="N94" i="2"/>
  <c r="Y94" i="2"/>
  <c r="X94" i="2"/>
  <c r="AE94" i="2"/>
  <c r="AD94" i="2"/>
  <c r="AC94" i="2"/>
  <c r="AB94" i="2"/>
  <c r="Z94" i="2"/>
  <c r="AR94" i="2"/>
  <c r="AQ94" i="2"/>
  <c r="G94" i="2"/>
  <c r="AK94" i="2"/>
  <c r="AS94" i="2"/>
  <c r="AJ94" i="2"/>
  <c r="AI94" i="2"/>
  <c r="AH94" i="2"/>
  <c r="AG94" i="2"/>
  <c r="AF94" i="2"/>
  <c r="AA94" i="2"/>
  <c r="W94" i="2"/>
  <c r="V94" i="2"/>
  <c r="T94" i="2"/>
  <c r="S94" i="2"/>
  <c r="M94" i="2"/>
  <c r="J94" i="2"/>
  <c r="I94" i="2"/>
  <c r="AU94" i="2"/>
  <c r="K94" i="2"/>
  <c r="AT94" i="2"/>
  <c r="U94" i="2"/>
  <c r="L94" i="2"/>
  <c r="AM36" i="1"/>
  <c r="O36" i="1"/>
  <c r="N36" i="1"/>
  <c r="AL36" i="1"/>
  <c r="AK36" i="1"/>
  <c r="M36" i="1"/>
  <c r="L36" i="1"/>
  <c r="H94" i="2" s="1"/>
  <c r="AJ36" i="1"/>
  <c r="AI36" i="1"/>
  <c r="K36" i="1"/>
  <c r="AN36" i="1"/>
  <c r="AH36" i="1"/>
  <c r="AG36" i="1"/>
  <c r="AF36" i="1"/>
  <c r="AE36" i="1"/>
  <c r="AD36" i="1"/>
  <c r="AC36" i="1"/>
  <c r="AB36" i="1"/>
  <c r="P36" i="1"/>
  <c r="AY36" i="1"/>
  <c r="AA36" i="1"/>
  <c r="AX36" i="1"/>
  <c r="Z36" i="1"/>
  <c r="AW36" i="1"/>
  <c r="Y36" i="1"/>
  <c r="AV36" i="1"/>
  <c r="X36" i="1"/>
  <c r="AU36" i="1"/>
  <c r="W36" i="1"/>
  <c r="AT36" i="1"/>
  <c r="V36" i="1"/>
  <c r="AS36" i="1"/>
  <c r="U36" i="1"/>
  <c r="AR36" i="1"/>
  <c r="T36" i="1"/>
  <c r="AQ36" i="1"/>
  <c r="S36" i="1"/>
  <c r="AP36" i="1"/>
  <c r="R36" i="1"/>
  <c r="AO36" i="1"/>
  <c r="Q36" i="1"/>
  <c r="K59" i="2"/>
  <c r="O15" i="2"/>
  <c r="I124" i="2"/>
  <c r="D122" i="2"/>
  <c r="E122" i="2" s="1"/>
  <c r="AH402" i="1"/>
  <c r="AG402" i="1"/>
  <c r="AF402" i="1"/>
  <c r="AE402" i="1"/>
  <c r="AD402" i="1"/>
  <c r="AB402" i="1"/>
  <c r="AY402" i="1"/>
  <c r="AA402" i="1"/>
  <c r="AX402" i="1"/>
  <c r="Z402" i="1"/>
  <c r="AW402" i="1"/>
  <c r="Y402" i="1"/>
  <c r="AV402" i="1"/>
  <c r="X402" i="1"/>
  <c r="AU402" i="1"/>
  <c r="AT402" i="1"/>
  <c r="V402" i="1"/>
  <c r="AS402" i="1"/>
  <c r="U402" i="1"/>
  <c r="AP402" i="1"/>
  <c r="R402" i="1"/>
  <c r="AO402" i="1"/>
  <c r="Q402" i="1"/>
  <c r="AN402" i="1"/>
  <c r="P402" i="1"/>
  <c r="AM402" i="1"/>
  <c r="O402" i="1"/>
  <c r="AL402" i="1"/>
  <c r="N402" i="1"/>
  <c r="S402" i="1"/>
  <c r="M402" i="1"/>
  <c r="L402" i="1"/>
  <c r="K402" i="1"/>
  <c r="AR402" i="1"/>
  <c r="AQ402" i="1"/>
  <c r="AK402" i="1"/>
  <c r="AJ402" i="1"/>
  <c r="AI402" i="1"/>
  <c r="AC402" i="1"/>
  <c r="W402" i="1"/>
  <c r="T402" i="1"/>
  <c r="AJ25" i="2"/>
  <c r="AQ25" i="2"/>
  <c r="AP25" i="2"/>
  <c r="AF25" i="2"/>
  <c r="Y25" i="2"/>
  <c r="Z25" i="2"/>
  <c r="X25" i="2"/>
  <c r="K25" i="2"/>
  <c r="AU25" i="2"/>
  <c r="W25" i="2"/>
  <c r="H25" i="2"/>
  <c r="AT25" i="2"/>
  <c r="G25" i="2"/>
  <c r="V25" i="2"/>
  <c r="O25" i="2"/>
  <c r="AS25" i="2"/>
  <c r="M25" i="2"/>
  <c r="AI25" i="2"/>
  <c r="AO25" i="2"/>
  <c r="AG25" i="2"/>
  <c r="AE25" i="2"/>
  <c r="AH25" i="2"/>
  <c r="J25" i="2"/>
  <c r="S25" i="2"/>
  <c r="AC25" i="2"/>
  <c r="R25" i="2"/>
  <c r="AB25" i="2"/>
  <c r="AN25" i="2"/>
  <c r="AA25" i="2"/>
  <c r="L25" i="2"/>
  <c r="T25" i="2"/>
  <c r="AM25" i="2"/>
  <c r="N25" i="2"/>
  <c r="P25" i="2"/>
  <c r="AL25" i="2"/>
  <c r="AK25" i="2"/>
  <c r="AD52" i="2"/>
  <c r="S52" i="2"/>
  <c r="AI1316" i="1"/>
  <c r="K1316" i="1"/>
  <c r="AH1316" i="1"/>
  <c r="AF1316" i="1"/>
  <c r="AE1316" i="1"/>
  <c r="AQ1316" i="1"/>
  <c r="O1316" i="1"/>
  <c r="AP1316" i="1"/>
  <c r="N1316" i="1"/>
  <c r="AO1316" i="1"/>
  <c r="M1316" i="1"/>
  <c r="AN1316" i="1"/>
  <c r="L1316" i="1"/>
  <c r="AM1316" i="1"/>
  <c r="AL1316" i="1"/>
  <c r="AJ1316" i="1"/>
  <c r="AG1316" i="1"/>
  <c r="AD1316" i="1"/>
  <c r="AC1316" i="1"/>
  <c r="AB1316" i="1"/>
  <c r="Z1316" i="1"/>
  <c r="X1316" i="1"/>
  <c r="AY1316" i="1"/>
  <c r="W1316" i="1"/>
  <c r="AX1316" i="1"/>
  <c r="V1316" i="1"/>
  <c r="AT1316" i="1"/>
  <c r="R1316" i="1"/>
  <c r="AU1316" i="1"/>
  <c r="AS1316" i="1"/>
  <c r="AR1316" i="1"/>
  <c r="AK1316" i="1"/>
  <c r="AA1316" i="1"/>
  <c r="W6" i="2" s="1"/>
  <c r="Y1316" i="1"/>
  <c r="U1316" i="1"/>
  <c r="T1316" i="1"/>
  <c r="S1316" i="1"/>
  <c r="Q1316" i="1"/>
  <c r="P1316" i="1"/>
  <c r="AV1316" i="1"/>
  <c r="AW1316" i="1"/>
  <c r="AC102" i="2"/>
  <c r="AF102" i="2"/>
  <c r="AS1030" i="1"/>
  <c r="U1030" i="1"/>
  <c r="AR1030" i="1"/>
  <c r="T1030" i="1"/>
  <c r="AP1030" i="1"/>
  <c r="R1030" i="1"/>
  <c r="AO1030" i="1"/>
  <c r="Q1030" i="1"/>
  <c r="AL1030" i="1"/>
  <c r="N1030" i="1"/>
  <c r="X1030" i="1"/>
  <c r="W1030" i="1"/>
  <c r="AY1030" i="1"/>
  <c r="V1030" i="1"/>
  <c r="AX1030" i="1"/>
  <c r="S1030" i="1"/>
  <c r="AW1030" i="1"/>
  <c r="P1030" i="1"/>
  <c r="AV1030" i="1"/>
  <c r="O1030" i="1"/>
  <c r="AT1030" i="1"/>
  <c r="L1030" i="1"/>
  <c r="AQ1030" i="1"/>
  <c r="K1030" i="1"/>
  <c r="AN1030" i="1"/>
  <c r="AK1030" i="1"/>
  <c r="AJ1030" i="1"/>
  <c r="AU1030" i="1"/>
  <c r="AM1030" i="1"/>
  <c r="AI1030" i="1"/>
  <c r="AH1030" i="1"/>
  <c r="AG1030" i="1"/>
  <c r="AF1030" i="1"/>
  <c r="AE1030" i="1"/>
  <c r="AD1030" i="1"/>
  <c r="AC1030" i="1"/>
  <c r="AB1030" i="1"/>
  <c r="AA1030" i="1"/>
  <c r="Z1030" i="1"/>
  <c r="Y1030" i="1"/>
  <c r="M1030" i="1"/>
  <c r="AI46" i="2"/>
  <c r="AC46" i="2"/>
  <c r="AV848" i="1"/>
  <c r="X848" i="1"/>
  <c r="AU848" i="1"/>
  <c r="W848" i="1"/>
  <c r="AT848" i="1"/>
  <c r="V848" i="1"/>
  <c r="AS848" i="1"/>
  <c r="U848" i="1"/>
  <c r="AR848" i="1"/>
  <c r="T848" i="1"/>
  <c r="AQ848" i="1"/>
  <c r="S848" i="1"/>
  <c r="AM848" i="1"/>
  <c r="O848" i="1"/>
  <c r="AI848" i="1"/>
  <c r="K848" i="1"/>
  <c r="AF848" i="1"/>
  <c r="AE848" i="1"/>
  <c r="AD848" i="1"/>
  <c r="AC848" i="1"/>
  <c r="Y11" i="2" s="1"/>
  <c r="AB848" i="1"/>
  <c r="AA848" i="1"/>
  <c r="Z848" i="1"/>
  <c r="Y848" i="1"/>
  <c r="R848" i="1"/>
  <c r="Q848" i="1"/>
  <c r="P848" i="1"/>
  <c r="N848" i="1"/>
  <c r="M848" i="1"/>
  <c r="AY848" i="1"/>
  <c r="L848" i="1"/>
  <c r="AX848" i="1"/>
  <c r="AW848" i="1"/>
  <c r="AP848" i="1"/>
  <c r="AO848" i="1"/>
  <c r="AN848" i="1"/>
  <c r="AK848" i="1"/>
  <c r="AJ848" i="1"/>
  <c r="AH848" i="1"/>
  <c r="AL848" i="1"/>
  <c r="AG848" i="1"/>
  <c r="V31" i="2"/>
  <c r="AB22" i="2"/>
  <c r="AI1456" i="1"/>
  <c r="K1456" i="1"/>
  <c r="AH1456" i="1"/>
  <c r="AG1456" i="1"/>
  <c r="AF1456" i="1"/>
  <c r="AW1456" i="1"/>
  <c r="U1456" i="1"/>
  <c r="AV1456" i="1"/>
  <c r="T1456" i="1"/>
  <c r="AU1456" i="1"/>
  <c r="S1456" i="1"/>
  <c r="AT1456" i="1"/>
  <c r="R1456" i="1"/>
  <c r="AQ1456" i="1"/>
  <c r="O1456" i="1"/>
  <c r="AO1456" i="1"/>
  <c r="M1456" i="1"/>
  <c r="AC1456" i="1"/>
  <c r="AB1456" i="1"/>
  <c r="AA1456" i="1"/>
  <c r="Z1456" i="1"/>
  <c r="Y1456" i="1"/>
  <c r="X1456" i="1"/>
  <c r="W1456" i="1"/>
  <c r="V1456" i="1"/>
  <c r="Q1456" i="1"/>
  <c r="P1456" i="1"/>
  <c r="N1456" i="1"/>
  <c r="L1456" i="1"/>
  <c r="AY1456" i="1"/>
  <c r="AX1456" i="1"/>
  <c r="AS1456" i="1"/>
  <c r="AR1456" i="1"/>
  <c r="AP1456" i="1"/>
  <c r="AN1456" i="1"/>
  <c r="AL1456" i="1"/>
  <c r="AK1456" i="1"/>
  <c r="AJ1456" i="1"/>
  <c r="AM1456" i="1"/>
  <c r="AE1456" i="1"/>
  <c r="AD1456" i="1"/>
  <c r="AC45" i="2"/>
  <c r="AI57" i="2"/>
  <c r="U57" i="2"/>
  <c r="AI1325" i="1"/>
  <c r="K1325" i="1"/>
  <c r="AH1325" i="1"/>
  <c r="AG1325" i="1"/>
  <c r="AF1325" i="1"/>
  <c r="AE1325" i="1"/>
  <c r="AK1325" i="1"/>
  <c r="AJ1325" i="1"/>
  <c r="AD1325" i="1"/>
  <c r="AC1325" i="1"/>
  <c r="AB1325" i="1"/>
  <c r="AA1325" i="1"/>
  <c r="Y1325" i="1"/>
  <c r="X1325" i="1"/>
  <c r="W1325" i="1"/>
  <c r="AY1325" i="1"/>
  <c r="V1325" i="1"/>
  <c r="AX1325" i="1"/>
  <c r="U1325" i="1"/>
  <c r="AW1325" i="1"/>
  <c r="T1325" i="1"/>
  <c r="AV1325" i="1"/>
  <c r="S1325" i="1"/>
  <c r="AU1325" i="1"/>
  <c r="R1325" i="1"/>
  <c r="AT1325" i="1"/>
  <c r="Q1325" i="1"/>
  <c r="AS1325" i="1"/>
  <c r="P1325" i="1"/>
  <c r="AR1325" i="1"/>
  <c r="O1325" i="1"/>
  <c r="AN1325" i="1"/>
  <c r="AQ1325" i="1"/>
  <c r="AP1325" i="1"/>
  <c r="AO1325" i="1"/>
  <c r="AL1325" i="1"/>
  <c r="Z1325" i="1"/>
  <c r="N1325" i="1"/>
  <c r="M1325" i="1"/>
  <c r="L1325" i="1"/>
  <c r="AM1325" i="1"/>
  <c r="AM1684" i="1"/>
  <c r="O1684" i="1"/>
  <c r="AL1684" i="1"/>
  <c r="N1684" i="1"/>
  <c r="AK1684" i="1"/>
  <c r="M1684" i="1"/>
  <c r="AJ1684" i="1"/>
  <c r="L1684" i="1"/>
  <c r="AI1684" i="1"/>
  <c r="K1684" i="1"/>
  <c r="AH1684" i="1"/>
  <c r="AO1684" i="1"/>
  <c r="Q1684" i="1"/>
  <c r="AQ1684" i="1"/>
  <c r="AP1684" i="1"/>
  <c r="AN1684" i="1"/>
  <c r="AG1684" i="1"/>
  <c r="AF1684" i="1"/>
  <c r="AE1684" i="1"/>
  <c r="AD1684" i="1"/>
  <c r="AC1684" i="1"/>
  <c r="AB1684" i="1"/>
  <c r="AA1684" i="1"/>
  <c r="Z1684" i="1"/>
  <c r="Y1684" i="1"/>
  <c r="X1684" i="1"/>
  <c r="W1684" i="1"/>
  <c r="V1684" i="1"/>
  <c r="U1684" i="1"/>
  <c r="AY1684" i="1"/>
  <c r="T1684" i="1"/>
  <c r="AX1684" i="1"/>
  <c r="S1684" i="1"/>
  <c r="AW1684" i="1"/>
  <c r="R1684" i="1"/>
  <c r="AV1684" i="1"/>
  <c r="P1684" i="1"/>
  <c r="AU1684" i="1"/>
  <c r="AT1684" i="1"/>
  <c r="AS1684" i="1"/>
  <c r="AR1684" i="1"/>
  <c r="AM1655" i="1"/>
  <c r="O1655" i="1"/>
  <c r="AL1655" i="1"/>
  <c r="N1655" i="1"/>
  <c r="AK1655" i="1"/>
  <c r="M1655" i="1"/>
  <c r="AJ1655" i="1"/>
  <c r="L1655" i="1"/>
  <c r="AI1655" i="1"/>
  <c r="K1655" i="1"/>
  <c r="AE1655" i="1"/>
  <c r="AD1655" i="1"/>
  <c r="AC1655" i="1"/>
  <c r="AB1655" i="1"/>
  <c r="AA1655" i="1"/>
  <c r="Z1655" i="1"/>
  <c r="X1655" i="1"/>
  <c r="W1655" i="1"/>
  <c r="AY1655" i="1"/>
  <c r="V1655" i="1"/>
  <c r="AG1655" i="1"/>
  <c r="AX1655" i="1"/>
  <c r="AW1655" i="1"/>
  <c r="AV1655" i="1"/>
  <c r="AU1655" i="1"/>
  <c r="AT1655" i="1"/>
  <c r="AS1655" i="1"/>
  <c r="AR1655" i="1"/>
  <c r="AQ1655" i="1"/>
  <c r="AP1655" i="1"/>
  <c r="AO1655" i="1"/>
  <c r="AN1655" i="1"/>
  <c r="AH1655" i="1"/>
  <c r="AD44" i="2" s="1"/>
  <c r="AF1655" i="1"/>
  <c r="Y1655" i="1"/>
  <c r="U1655" i="1"/>
  <c r="T1655" i="1"/>
  <c r="S1655" i="1"/>
  <c r="R1655" i="1"/>
  <c r="Q1655" i="1"/>
  <c r="P1655" i="1"/>
  <c r="M84" i="2"/>
  <c r="AQ18" i="2"/>
  <c r="N18" i="2"/>
  <c r="AJ11" i="2"/>
  <c r="AE54" i="2"/>
  <c r="Z54" i="2"/>
  <c r="AW1181" i="1"/>
  <c r="Y1181" i="1"/>
  <c r="AV1181" i="1"/>
  <c r="X1181" i="1"/>
  <c r="AU1181" i="1"/>
  <c r="W1181" i="1"/>
  <c r="AN1181" i="1"/>
  <c r="P1181" i="1"/>
  <c r="AE1181" i="1"/>
  <c r="AD1181" i="1"/>
  <c r="AC1181" i="1"/>
  <c r="AB1181" i="1"/>
  <c r="AA1181" i="1"/>
  <c r="Z1181" i="1"/>
  <c r="V1181" i="1"/>
  <c r="U1181" i="1"/>
  <c r="Q74" i="2" s="1"/>
  <c r="AY1181" i="1"/>
  <c r="T1181" i="1"/>
  <c r="AX1181" i="1"/>
  <c r="S1181" i="1"/>
  <c r="AT1181" i="1"/>
  <c r="R1181" i="1"/>
  <c r="AS1181" i="1"/>
  <c r="Q1181" i="1"/>
  <c r="AR1181" i="1"/>
  <c r="O1181" i="1"/>
  <c r="AQ1181" i="1"/>
  <c r="N1181" i="1"/>
  <c r="AP1181" i="1"/>
  <c r="M1181" i="1"/>
  <c r="AO1181" i="1"/>
  <c r="L1181" i="1"/>
  <c r="AM1181" i="1"/>
  <c r="K1181" i="1"/>
  <c r="AL1181" i="1"/>
  <c r="AK1181" i="1"/>
  <c r="AJ1181" i="1"/>
  <c r="AI1181" i="1"/>
  <c r="AH1181" i="1"/>
  <c r="AG1181" i="1"/>
  <c r="AF1181" i="1"/>
  <c r="AG64" i="2"/>
  <c r="Y45" i="2"/>
  <c r="AB58" i="2"/>
  <c r="AP39" i="2"/>
  <c r="I6" i="2"/>
  <c r="Q9" i="2"/>
  <c r="AN564" i="1"/>
  <c r="P564" i="1"/>
  <c r="AM564" i="1"/>
  <c r="O564" i="1"/>
  <c r="AL564" i="1"/>
  <c r="N564" i="1"/>
  <c r="AK564" i="1"/>
  <c r="M564" i="1"/>
  <c r="AJ564" i="1"/>
  <c r="L564" i="1"/>
  <c r="AH564" i="1"/>
  <c r="AG564" i="1"/>
  <c r="AF564" i="1"/>
  <c r="AE564" i="1"/>
  <c r="AD564" i="1"/>
  <c r="AC564" i="1"/>
  <c r="AB564" i="1"/>
  <c r="AY564" i="1"/>
  <c r="AA564" i="1"/>
  <c r="AV564" i="1"/>
  <c r="X564" i="1"/>
  <c r="T16" i="2" s="1"/>
  <c r="AU564" i="1"/>
  <c r="W564" i="1"/>
  <c r="K564" i="1"/>
  <c r="AX564" i="1"/>
  <c r="AW564" i="1"/>
  <c r="AT564" i="1"/>
  <c r="AS564" i="1"/>
  <c r="AR564" i="1"/>
  <c r="AQ564" i="1"/>
  <c r="AP564" i="1"/>
  <c r="AO564" i="1"/>
  <c r="AI564" i="1"/>
  <c r="Z564" i="1"/>
  <c r="Y564" i="1"/>
  <c r="V564" i="1"/>
  <c r="U564" i="1"/>
  <c r="T564" i="1"/>
  <c r="S564" i="1"/>
  <c r="R564" i="1"/>
  <c r="Q564" i="1"/>
  <c r="AK1404" i="1"/>
  <c r="M1404" i="1"/>
  <c r="AG1404" i="1"/>
  <c r="AC14" i="2" s="1"/>
  <c r="AP1404" i="1"/>
  <c r="P1404" i="1"/>
  <c r="AO1404" i="1"/>
  <c r="O1404" i="1"/>
  <c r="AN1404" i="1"/>
  <c r="N1404" i="1"/>
  <c r="AM1404" i="1"/>
  <c r="L1404" i="1"/>
  <c r="AL1404" i="1"/>
  <c r="K1404" i="1"/>
  <c r="AJ1404" i="1"/>
  <c r="AI1404" i="1"/>
  <c r="AH1404" i="1"/>
  <c r="AF1404" i="1"/>
  <c r="AE1404" i="1"/>
  <c r="AD1404" i="1"/>
  <c r="AC1404" i="1"/>
  <c r="AB1404" i="1"/>
  <c r="AA1404" i="1"/>
  <c r="Z1404" i="1"/>
  <c r="AY1404" i="1"/>
  <c r="Y1404" i="1"/>
  <c r="AX1404" i="1"/>
  <c r="X1404" i="1"/>
  <c r="AW1404" i="1"/>
  <c r="W1404" i="1"/>
  <c r="AV1404" i="1"/>
  <c r="V1404" i="1"/>
  <c r="AU1404" i="1"/>
  <c r="U1404" i="1"/>
  <c r="AT1404" i="1"/>
  <c r="T1404" i="1"/>
  <c r="AS1404" i="1"/>
  <c r="S1404" i="1"/>
  <c r="AR1404" i="1"/>
  <c r="AQ1404" i="1"/>
  <c r="R1404" i="1"/>
  <c r="Q1404" i="1"/>
  <c r="W37" i="2"/>
  <c r="K47" i="2"/>
  <c r="AI1466" i="1"/>
  <c r="K1466" i="1"/>
  <c r="AH1466" i="1"/>
  <c r="AD42" i="2" s="1"/>
  <c r="AG1466" i="1"/>
  <c r="AF1466" i="1"/>
  <c r="AC1466" i="1"/>
  <c r="AB1466" i="1"/>
  <c r="AA1466" i="1"/>
  <c r="Z1466" i="1"/>
  <c r="AY1466" i="1"/>
  <c r="W1466" i="1"/>
  <c r="AX1466" i="1"/>
  <c r="V1466" i="1"/>
  <c r="AW1466" i="1"/>
  <c r="U1466" i="1"/>
  <c r="AU1466" i="1"/>
  <c r="L1466" i="1"/>
  <c r="AT1466" i="1"/>
  <c r="AS1466" i="1"/>
  <c r="AR1466" i="1"/>
  <c r="AQ1466" i="1"/>
  <c r="AP1466" i="1"/>
  <c r="AO1466" i="1"/>
  <c r="AN1466" i="1"/>
  <c r="AM1466" i="1"/>
  <c r="AL1466" i="1"/>
  <c r="AK1466" i="1"/>
  <c r="AJ1466" i="1"/>
  <c r="AE1466" i="1"/>
  <c r="AD1466" i="1"/>
  <c r="Y1466" i="1"/>
  <c r="X1466" i="1"/>
  <c r="T1466" i="1"/>
  <c r="S1466" i="1"/>
  <c r="R1466" i="1"/>
  <c r="Q1466" i="1"/>
  <c r="P1466" i="1"/>
  <c r="O1466" i="1"/>
  <c r="AV1466" i="1"/>
  <c r="N1466" i="1"/>
  <c r="M1466" i="1"/>
  <c r="G85" i="2"/>
  <c r="D63" i="2"/>
  <c r="E63" i="2" s="1"/>
  <c r="H3" i="2"/>
  <c r="AB191" i="1"/>
  <c r="AY191" i="1"/>
  <c r="AA191" i="1"/>
  <c r="AW191" i="1"/>
  <c r="Y191" i="1"/>
  <c r="AT191" i="1"/>
  <c r="V191" i="1"/>
  <c r="AR191" i="1"/>
  <c r="T191" i="1"/>
  <c r="AP191" i="1"/>
  <c r="R191" i="1"/>
  <c r="AN191" i="1"/>
  <c r="P191" i="1"/>
  <c r="AE191" i="1"/>
  <c r="AX191" i="1"/>
  <c r="M191" i="1"/>
  <c r="AV191" i="1"/>
  <c r="L191" i="1"/>
  <c r="AU191" i="1"/>
  <c r="K191" i="1"/>
  <c r="AS191" i="1"/>
  <c r="AQ191" i="1"/>
  <c r="AO191" i="1"/>
  <c r="AL191" i="1"/>
  <c r="AK191" i="1"/>
  <c r="AJ191" i="1"/>
  <c r="AI191" i="1"/>
  <c r="AG191" i="1"/>
  <c r="AF191" i="1"/>
  <c r="AC191" i="1"/>
  <c r="Z191" i="1"/>
  <c r="X191" i="1"/>
  <c r="W191" i="1"/>
  <c r="S191" i="1"/>
  <c r="Q191" i="1"/>
  <c r="O191" i="1"/>
  <c r="AM191" i="1"/>
  <c r="AH191" i="1"/>
  <c r="AD191" i="1"/>
  <c r="U191" i="1"/>
  <c r="N191" i="1"/>
  <c r="S4" i="2"/>
  <c r="Z4" i="2"/>
  <c r="Y4" i="2"/>
  <c r="X4" i="2"/>
  <c r="O4" i="2"/>
  <c r="W4" i="2"/>
  <c r="G4" i="2"/>
  <c r="AG4" i="2"/>
  <c r="AU4" i="2"/>
  <c r="AH4" i="2"/>
  <c r="AT4" i="2"/>
  <c r="AF4" i="2"/>
  <c r="AS4" i="2"/>
  <c r="AE4" i="2"/>
  <c r="AR4" i="2"/>
  <c r="V4" i="2"/>
  <c r="AP4" i="2"/>
  <c r="U4" i="2"/>
  <c r="Q4" i="2"/>
  <c r="T4" i="2"/>
  <c r="AM4" i="2"/>
  <c r="N4" i="2"/>
  <c r="M4" i="2"/>
  <c r="K4" i="2"/>
  <c r="J4" i="2"/>
  <c r="I4" i="2"/>
  <c r="AC4" i="2"/>
  <c r="H4" i="2"/>
  <c r="AB4" i="2"/>
  <c r="P4" i="2"/>
  <c r="AA4" i="2"/>
  <c r="AO4" i="2"/>
  <c r="AK4" i="2"/>
  <c r="AN4" i="2"/>
  <c r="AJ4" i="2"/>
  <c r="AL4" i="2"/>
  <c r="L4" i="2"/>
  <c r="D167" i="2"/>
  <c r="E167" i="2" s="1"/>
  <c r="AS85" i="2"/>
  <c r="AE52" i="2"/>
  <c r="AT52" i="2"/>
  <c r="AV1159" i="1"/>
  <c r="X1159" i="1"/>
  <c r="AU1159" i="1"/>
  <c r="W1159" i="1"/>
  <c r="AS1159" i="1"/>
  <c r="S1159" i="1"/>
  <c r="AR1159" i="1"/>
  <c r="R1159" i="1"/>
  <c r="AQ1159" i="1"/>
  <c r="Q1159" i="1"/>
  <c r="AP1159" i="1"/>
  <c r="P1159" i="1"/>
  <c r="AO1159" i="1"/>
  <c r="O1159" i="1"/>
  <c r="AN1159" i="1"/>
  <c r="N1159" i="1"/>
  <c r="AL1159" i="1"/>
  <c r="L1159" i="1"/>
  <c r="AK1159" i="1"/>
  <c r="K1159" i="1"/>
  <c r="AI1159" i="1"/>
  <c r="AH1159" i="1"/>
  <c r="AG1159" i="1"/>
  <c r="AD1159" i="1"/>
  <c r="AB1159" i="1"/>
  <c r="Z1159" i="1"/>
  <c r="AY1159" i="1"/>
  <c r="Y1159" i="1"/>
  <c r="AX1159" i="1"/>
  <c r="AW1159" i="1"/>
  <c r="U1159" i="1"/>
  <c r="Q34" i="2" s="1"/>
  <c r="AT1159" i="1"/>
  <c r="AM1159" i="1"/>
  <c r="AJ1159" i="1"/>
  <c r="AF1159" i="1"/>
  <c r="AE1159" i="1"/>
  <c r="AC1159" i="1"/>
  <c r="AA1159" i="1"/>
  <c r="V1159" i="1"/>
  <c r="T1159" i="1"/>
  <c r="M1159" i="1"/>
  <c r="AI1350" i="1"/>
  <c r="K1350" i="1"/>
  <c r="AH1350" i="1"/>
  <c r="AG1350" i="1"/>
  <c r="AF1350" i="1"/>
  <c r="AE1350" i="1"/>
  <c r="AL1350" i="1"/>
  <c r="N1350" i="1"/>
  <c r="AU1350" i="1"/>
  <c r="Q1350" i="1"/>
  <c r="AT1350" i="1"/>
  <c r="P1350" i="1"/>
  <c r="AS1350" i="1"/>
  <c r="O1350" i="1"/>
  <c r="AR1350" i="1"/>
  <c r="M1350" i="1"/>
  <c r="AQ1350" i="1"/>
  <c r="L1350" i="1"/>
  <c r="AP1350" i="1"/>
  <c r="AO1350" i="1"/>
  <c r="AN1350" i="1"/>
  <c r="AM1350" i="1"/>
  <c r="AK1350" i="1"/>
  <c r="AJ1350" i="1"/>
  <c r="AD1350" i="1"/>
  <c r="AC1350" i="1"/>
  <c r="AB1350" i="1"/>
  <c r="AA1350" i="1"/>
  <c r="Z1350" i="1"/>
  <c r="Y1350" i="1"/>
  <c r="X1350" i="1"/>
  <c r="V1350" i="1"/>
  <c r="R57" i="2" s="1"/>
  <c r="AY1350" i="1"/>
  <c r="U1350" i="1"/>
  <c r="AX1350" i="1"/>
  <c r="T1350" i="1"/>
  <c r="AW1350" i="1"/>
  <c r="AV1350" i="1"/>
  <c r="W1350" i="1"/>
  <c r="R1350" i="1"/>
  <c r="S1350" i="1"/>
  <c r="AR1604" i="1"/>
  <c r="T1604" i="1"/>
  <c r="AQ1604" i="1"/>
  <c r="S1604" i="1"/>
  <c r="AA1604" i="1"/>
  <c r="Z1604" i="1"/>
  <c r="AY1604" i="1"/>
  <c r="Y1604" i="1"/>
  <c r="AX1604" i="1"/>
  <c r="X1604" i="1"/>
  <c r="AW1604" i="1"/>
  <c r="W1604" i="1"/>
  <c r="AV1604" i="1"/>
  <c r="V1604" i="1"/>
  <c r="AU1604" i="1"/>
  <c r="U1604" i="1"/>
  <c r="AT1604" i="1"/>
  <c r="R1604" i="1"/>
  <c r="AS1604" i="1"/>
  <c r="Q1604" i="1"/>
  <c r="AP1604" i="1"/>
  <c r="P1604" i="1"/>
  <c r="AO1604" i="1"/>
  <c r="O1604" i="1"/>
  <c r="AN1604" i="1"/>
  <c r="N1604" i="1"/>
  <c r="AM1604" i="1"/>
  <c r="M1604" i="1"/>
  <c r="AL1604" i="1"/>
  <c r="L1604" i="1"/>
  <c r="AK1604" i="1"/>
  <c r="K1604" i="1"/>
  <c r="AI1604" i="1"/>
  <c r="AH1604" i="1"/>
  <c r="AG1604" i="1"/>
  <c r="AF1604" i="1"/>
  <c r="AD1604" i="1"/>
  <c r="AC1604" i="1"/>
  <c r="AJ1604" i="1"/>
  <c r="AE1604" i="1"/>
  <c r="AB1604" i="1"/>
  <c r="AM102" i="2"/>
  <c r="I102" i="2"/>
  <c r="AU6" i="2"/>
  <c r="AI1476" i="1"/>
  <c r="K1476" i="1"/>
  <c r="AH1476" i="1"/>
  <c r="AG1476" i="1"/>
  <c r="AF1476" i="1"/>
  <c r="AB1476" i="1"/>
  <c r="AT1476" i="1"/>
  <c r="Q1476" i="1"/>
  <c r="AS1476" i="1"/>
  <c r="P1476" i="1"/>
  <c r="AR1476" i="1"/>
  <c r="O1476" i="1"/>
  <c r="AQ1476" i="1"/>
  <c r="N1476" i="1"/>
  <c r="AP1476" i="1"/>
  <c r="M1476" i="1"/>
  <c r="AO1476" i="1"/>
  <c r="L1476" i="1"/>
  <c r="AN1476" i="1"/>
  <c r="AM1476" i="1"/>
  <c r="AL1476" i="1"/>
  <c r="AK1476" i="1"/>
  <c r="AD1476" i="1"/>
  <c r="AU1476" i="1"/>
  <c r="AJ1476" i="1"/>
  <c r="AE1476" i="1"/>
  <c r="AC1476" i="1"/>
  <c r="AA1476" i="1"/>
  <c r="Z1476" i="1"/>
  <c r="Y1476" i="1"/>
  <c r="X1476" i="1"/>
  <c r="W1476" i="1"/>
  <c r="V1476" i="1"/>
  <c r="U1476" i="1"/>
  <c r="T1476" i="1"/>
  <c r="S1476" i="1"/>
  <c r="R1476" i="1"/>
  <c r="AY1476" i="1"/>
  <c r="AX1476" i="1"/>
  <c r="AW1476" i="1"/>
  <c r="AV1476" i="1"/>
  <c r="K16" i="2"/>
  <c r="U16" i="2"/>
  <c r="I28" i="2"/>
  <c r="K14" i="2"/>
  <c r="I74" i="2"/>
  <c r="AO47" i="2"/>
  <c r="AC22" i="2"/>
  <c r="N85" i="2"/>
  <c r="AI1479" i="1"/>
  <c r="K1479" i="1"/>
  <c r="AH1479" i="1"/>
  <c r="AG1479" i="1"/>
  <c r="AF1479" i="1"/>
  <c r="AB1479" i="1"/>
  <c r="AW1479" i="1"/>
  <c r="T1479" i="1"/>
  <c r="AV1479" i="1"/>
  <c r="S1479" i="1"/>
  <c r="AU1479" i="1"/>
  <c r="R1479" i="1"/>
  <c r="AT1479" i="1"/>
  <c r="Q1479" i="1"/>
  <c r="AS1479" i="1"/>
  <c r="P1479" i="1"/>
  <c r="AR1479" i="1"/>
  <c r="O1479" i="1"/>
  <c r="AQ1479" i="1"/>
  <c r="N1479" i="1"/>
  <c r="AP1479" i="1"/>
  <c r="M1479" i="1"/>
  <c r="AO1479" i="1"/>
  <c r="L1479" i="1"/>
  <c r="AN1479" i="1"/>
  <c r="AM1479" i="1"/>
  <c r="AK1479" i="1"/>
  <c r="AY1479" i="1"/>
  <c r="AX1479" i="1"/>
  <c r="AL1479" i="1"/>
  <c r="AJ1479" i="1"/>
  <c r="AE1479" i="1"/>
  <c r="AD1479" i="1"/>
  <c r="AC1479" i="1"/>
  <c r="AA1479" i="1"/>
  <c r="Z1479" i="1"/>
  <c r="Y1479" i="1"/>
  <c r="X1479" i="1"/>
  <c r="W1479" i="1"/>
  <c r="V1479" i="1"/>
  <c r="U1479" i="1"/>
  <c r="AE36" i="2"/>
  <c r="G36" i="2"/>
  <c r="AD36" i="2"/>
  <c r="AC36" i="2"/>
  <c r="AB36" i="2"/>
  <c r="AA36" i="2"/>
  <c r="Z36" i="2"/>
  <c r="AU36" i="2"/>
  <c r="W36" i="2"/>
  <c r="AN36" i="2"/>
  <c r="P36" i="2"/>
  <c r="Y36" i="2"/>
  <c r="X36" i="2"/>
  <c r="V36" i="2"/>
  <c r="U36" i="2"/>
  <c r="T36" i="2"/>
  <c r="N36" i="2"/>
  <c r="AR36" i="2"/>
  <c r="K36" i="2"/>
  <c r="AM36" i="2"/>
  <c r="AL36" i="2"/>
  <c r="AK36" i="2"/>
  <c r="AI36" i="2"/>
  <c r="AH36" i="2"/>
  <c r="AG36" i="2"/>
  <c r="AF36" i="2"/>
  <c r="R36" i="2"/>
  <c r="Q36" i="2"/>
  <c r="O36" i="2"/>
  <c r="M36" i="2"/>
  <c r="L36" i="2"/>
  <c r="J36" i="2"/>
  <c r="I36" i="2"/>
  <c r="AT36" i="2"/>
  <c r="AS36" i="2"/>
  <c r="AQ36" i="2"/>
  <c r="AP36" i="2"/>
  <c r="AO36" i="2"/>
  <c r="AJ36" i="2"/>
  <c r="H36" i="2"/>
  <c r="AY155" i="1"/>
  <c r="AA155" i="1"/>
  <c r="AT155" i="1"/>
  <c r="V155" i="1"/>
  <c r="AP155" i="1"/>
  <c r="R155" i="1"/>
  <c r="AN155" i="1"/>
  <c r="P155" i="1"/>
  <c r="AE155" i="1"/>
  <c r="X155" i="1"/>
  <c r="W155" i="1"/>
  <c r="U155" i="1"/>
  <c r="AX155" i="1"/>
  <c r="T155" i="1"/>
  <c r="AW155" i="1"/>
  <c r="S155" i="1"/>
  <c r="AV155" i="1"/>
  <c r="Q155" i="1"/>
  <c r="AS155" i="1"/>
  <c r="N155" i="1"/>
  <c r="AR155" i="1"/>
  <c r="M155" i="1"/>
  <c r="AQ155" i="1"/>
  <c r="L155" i="1"/>
  <c r="AO155" i="1"/>
  <c r="K155" i="1"/>
  <c r="AL155" i="1"/>
  <c r="AK155" i="1"/>
  <c r="AI155" i="1"/>
  <c r="AH155" i="1"/>
  <c r="AG155" i="1"/>
  <c r="AF155" i="1"/>
  <c r="AC155" i="1"/>
  <c r="AB155" i="1"/>
  <c r="Z155" i="1"/>
  <c r="AU155" i="1"/>
  <c r="AM155" i="1"/>
  <c r="AJ155" i="1"/>
  <c r="AD155" i="1"/>
  <c r="Y155" i="1"/>
  <c r="O155" i="1"/>
  <c r="AI88" i="2"/>
  <c r="K88" i="2"/>
  <c r="AG88" i="2"/>
  <c r="I88" i="2"/>
  <c r="Z88" i="2"/>
  <c r="Y88" i="2"/>
  <c r="X88" i="2"/>
  <c r="W88" i="2"/>
  <c r="AU88" i="2"/>
  <c r="U88" i="2"/>
  <c r="AJ88" i="2"/>
  <c r="H88" i="2"/>
  <c r="AH88" i="2"/>
  <c r="G88" i="2"/>
  <c r="AF88" i="2"/>
  <c r="AL88" i="2"/>
  <c r="AK88" i="2"/>
  <c r="AE88" i="2"/>
  <c r="AD88" i="2"/>
  <c r="AC88" i="2"/>
  <c r="AB88" i="2"/>
  <c r="AA88" i="2"/>
  <c r="V88" i="2"/>
  <c r="T88" i="2"/>
  <c r="R88" i="2"/>
  <c r="Q88" i="2"/>
  <c r="P88" i="2"/>
  <c r="M88" i="2"/>
  <c r="AT88" i="2"/>
  <c r="L88" i="2"/>
  <c r="AS88" i="2"/>
  <c r="J88" i="2"/>
  <c r="AR88" i="2"/>
  <c r="AQ88" i="2"/>
  <c r="AP88" i="2"/>
  <c r="AO88" i="2"/>
  <c r="AN88" i="2"/>
  <c r="N88" i="2"/>
  <c r="AM88" i="2"/>
  <c r="S88" i="2"/>
  <c r="O88" i="2"/>
  <c r="AG27" i="1"/>
  <c r="AF27" i="1"/>
  <c r="AE27" i="1"/>
  <c r="AD27" i="1"/>
  <c r="AC27" i="1"/>
  <c r="AB27" i="1"/>
  <c r="AH27" i="1"/>
  <c r="AY27" i="1"/>
  <c r="AA27" i="1"/>
  <c r="AX27" i="1"/>
  <c r="Z27" i="1"/>
  <c r="AW27" i="1"/>
  <c r="Y27" i="1"/>
  <c r="AV27" i="1"/>
  <c r="X27" i="1"/>
  <c r="AU27" i="1"/>
  <c r="W27" i="1"/>
  <c r="V27" i="1"/>
  <c r="AT27" i="1"/>
  <c r="AS27" i="1"/>
  <c r="U27" i="1"/>
  <c r="AR27" i="1"/>
  <c r="T27" i="1"/>
  <c r="AQ27" i="1"/>
  <c r="S27" i="1"/>
  <c r="AP27" i="1"/>
  <c r="R27" i="1"/>
  <c r="AO27" i="1"/>
  <c r="Q27" i="1"/>
  <c r="AN27" i="1"/>
  <c r="P27" i="1"/>
  <c r="AM27" i="1"/>
  <c r="O27" i="1"/>
  <c r="N27" i="1"/>
  <c r="AL27" i="1"/>
  <c r="AK27" i="1"/>
  <c r="M27" i="1"/>
  <c r="AJ27" i="1"/>
  <c r="K27" i="1"/>
  <c r="L27" i="1"/>
  <c r="AI27" i="1"/>
  <c r="Y57" i="2"/>
  <c r="V57" i="2"/>
  <c r="AX711" i="1"/>
  <c r="Z711" i="1"/>
  <c r="AW711" i="1"/>
  <c r="Y711" i="1"/>
  <c r="AV711" i="1"/>
  <c r="X711" i="1"/>
  <c r="AU711" i="1"/>
  <c r="W711" i="1"/>
  <c r="AT711" i="1"/>
  <c r="V711" i="1"/>
  <c r="AR711" i="1"/>
  <c r="T711" i="1"/>
  <c r="AQ711" i="1"/>
  <c r="S711" i="1"/>
  <c r="AP711" i="1"/>
  <c r="R711" i="1"/>
  <c r="AL711" i="1"/>
  <c r="N711" i="1"/>
  <c r="AI711" i="1"/>
  <c r="K711" i="1"/>
  <c r="AJ711" i="1"/>
  <c r="AH711" i="1"/>
  <c r="AG711" i="1"/>
  <c r="AF711" i="1"/>
  <c r="AE711" i="1"/>
  <c r="AD711" i="1"/>
  <c r="AC711" i="1"/>
  <c r="AB711" i="1"/>
  <c r="AA711" i="1"/>
  <c r="U711" i="1"/>
  <c r="Q711" i="1"/>
  <c r="P711" i="1"/>
  <c r="O711" i="1"/>
  <c r="M711" i="1"/>
  <c r="L711" i="1"/>
  <c r="AY711" i="1"/>
  <c r="AS711" i="1"/>
  <c r="AO711" i="1"/>
  <c r="AN711" i="1"/>
  <c r="AM711" i="1"/>
  <c r="AK711" i="1"/>
  <c r="AK135" i="2"/>
  <c r="N135" i="2"/>
  <c r="J135" i="2"/>
  <c r="M135" i="2"/>
  <c r="I135" i="2"/>
  <c r="AU135" i="2"/>
  <c r="G135" i="2"/>
  <c r="AT135" i="2"/>
  <c r="R135" i="2"/>
  <c r="Q135" i="2"/>
  <c r="AD135" i="2"/>
  <c r="L135" i="2"/>
  <c r="AB135" i="2"/>
  <c r="K135" i="2"/>
  <c r="AA135" i="2"/>
  <c r="AS135" i="2"/>
  <c r="Z135" i="2"/>
  <c r="AR135" i="2"/>
  <c r="Y135" i="2"/>
  <c r="AQ135" i="2"/>
  <c r="X135" i="2"/>
  <c r="AP135" i="2"/>
  <c r="AM135" i="2"/>
  <c r="AO135" i="2"/>
  <c r="O135" i="2"/>
  <c r="AN135" i="2"/>
  <c r="AC135" i="2"/>
  <c r="AL135" i="2"/>
  <c r="W135" i="2"/>
  <c r="AI135" i="2"/>
  <c r="V135" i="2"/>
  <c r="AH135" i="2"/>
  <c r="U135" i="2"/>
  <c r="AG135" i="2"/>
  <c r="T135" i="2"/>
  <c r="AE135" i="2"/>
  <c r="S135" i="2"/>
  <c r="P135" i="2"/>
  <c r="AI1336" i="1"/>
  <c r="K1336" i="1"/>
  <c r="AH1336" i="1"/>
  <c r="AG1336" i="1"/>
  <c r="AF1336" i="1"/>
  <c r="AE1336" i="1"/>
  <c r="AY1336" i="1"/>
  <c r="V1336" i="1"/>
  <c r="AX1336" i="1"/>
  <c r="U1336" i="1"/>
  <c r="AW1336" i="1"/>
  <c r="T1336" i="1"/>
  <c r="AV1336" i="1"/>
  <c r="S1336" i="1"/>
  <c r="AU1336" i="1"/>
  <c r="R1336" i="1"/>
  <c r="AT1336" i="1"/>
  <c r="Q1336" i="1"/>
  <c r="AR1336" i="1"/>
  <c r="O1336" i="1"/>
  <c r="AQ1336" i="1"/>
  <c r="N1336" i="1"/>
  <c r="AP1336" i="1"/>
  <c r="M1336" i="1"/>
  <c r="AO1336" i="1"/>
  <c r="L1336" i="1"/>
  <c r="AN1336" i="1"/>
  <c r="AM1336" i="1"/>
  <c r="AL1336" i="1"/>
  <c r="AK1336" i="1"/>
  <c r="AJ1336" i="1"/>
  <c r="AD1336" i="1"/>
  <c r="AC1336" i="1"/>
  <c r="AA1336" i="1"/>
  <c r="Z1336" i="1"/>
  <c r="Y1336" i="1"/>
  <c r="AS1336" i="1"/>
  <c r="AB1336" i="1"/>
  <c r="X1336" i="1"/>
  <c r="W1336" i="1"/>
  <c r="P1336" i="1"/>
  <c r="D128" i="2"/>
  <c r="E128" i="2" s="1"/>
  <c r="T24" i="2"/>
  <c r="AE18" i="2"/>
  <c r="AL18" i="2"/>
  <c r="Z40" i="2"/>
  <c r="AQ24" i="2"/>
  <c r="AI54" i="2"/>
  <c r="AA33" i="2"/>
  <c r="AT1279" i="1"/>
  <c r="V1279" i="1"/>
  <c r="AS1279" i="1"/>
  <c r="U1279" i="1"/>
  <c r="AR1279" i="1"/>
  <c r="T1279" i="1"/>
  <c r="AQ1279" i="1"/>
  <c r="S1279" i="1"/>
  <c r="AO1279" i="1"/>
  <c r="Q1279" i="1"/>
  <c r="AW1279" i="1"/>
  <c r="Y1279" i="1"/>
  <c r="AG1279" i="1"/>
  <c r="AF1279" i="1"/>
  <c r="AD1279" i="1"/>
  <c r="AC1279" i="1"/>
  <c r="AB1279" i="1"/>
  <c r="AA1279" i="1"/>
  <c r="Z1279" i="1"/>
  <c r="X1279" i="1"/>
  <c r="W1279" i="1"/>
  <c r="R1279" i="1"/>
  <c r="P1279" i="1"/>
  <c r="AX1279" i="1"/>
  <c r="N1279" i="1"/>
  <c r="AM1279" i="1"/>
  <c r="AY1279" i="1"/>
  <c r="AV1279" i="1"/>
  <c r="AU1279" i="1"/>
  <c r="AP1279" i="1"/>
  <c r="AN1279" i="1"/>
  <c r="AL1279" i="1"/>
  <c r="AK1279" i="1"/>
  <c r="AJ1279" i="1"/>
  <c r="AI1279" i="1"/>
  <c r="AH1279" i="1"/>
  <c r="AE1279" i="1"/>
  <c r="O1279" i="1"/>
  <c r="M1279" i="1"/>
  <c r="L1279" i="1"/>
  <c r="K1279" i="1"/>
  <c r="G33" i="2"/>
  <c r="AR33" i="2"/>
  <c r="AO33" i="2"/>
  <c r="AN33" i="2"/>
  <c r="AM33" i="2"/>
  <c r="AT33" i="2"/>
  <c r="I33" i="2"/>
  <c r="M33" i="2"/>
  <c r="J33" i="2"/>
  <c r="AH33" i="2"/>
  <c r="W33" i="2"/>
  <c r="O33" i="2"/>
  <c r="N33" i="2"/>
  <c r="L33" i="2"/>
  <c r="AE33" i="2"/>
  <c r="AJ33" i="2"/>
  <c r="AK33" i="2"/>
  <c r="AG33" i="2"/>
  <c r="AL33" i="2"/>
  <c r="AS1507" i="1"/>
  <c r="U1507" i="1"/>
  <c r="AN1507" i="1"/>
  <c r="O1507" i="1"/>
  <c r="AM1507" i="1"/>
  <c r="N1507" i="1"/>
  <c r="AL1507" i="1"/>
  <c r="M1507" i="1"/>
  <c r="AK1507" i="1"/>
  <c r="L1507" i="1"/>
  <c r="AG1507" i="1"/>
  <c r="AB1507" i="1"/>
  <c r="AQ1507" i="1"/>
  <c r="R1507" i="1"/>
  <c r="W1507" i="1"/>
  <c r="V1507" i="1"/>
  <c r="T1507" i="1"/>
  <c r="S1507" i="1"/>
  <c r="AY1507" i="1"/>
  <c r="Q1507" i="1"/>
  <c r="AX1507" i="1"/>
  <c r="P1507" i="1"/>
  <c r="AW1507" i="1"/>
  <c r="K1507" i="1"/>
  <c r="AV1507" i="1"/>
  <c r="AU1507" i="1"/>
  <c r="AT1507" i="1"/>
  <c r="AR1507" i="1"/>
  <c r="AP1507" i="1"/>
  <c r="AO1507" i="1"/>
  <c r="AJ1507" i="1"/>
  <c r="AI1507" i="1"/>
  <c r="AH1507" i="1"/>
  <c r="AD46" i="2" s="1"/>
  <c r="AF1507" i="1"/>
  <c r="AE1507" i="1"/>
  <c r="AD1507" i="1"/>
  <c r="AC1507" i="1"/>
  <c r="AA1507" i="1"/>
  <c r="Z1507" i="1"/>
  <c r="Y1507" i="1"/>
  <c r="X1507" i="1"/>
  <c r="AJ64" i="2"/>
  <c r="AP5" i="2"/>
  <c r="AC58" i="2"/>
  <c r="S39" i="2"/>
  <c r="R9" i="2"/>
  <c r="AH59" i="2"/>
  <c r="AP85" i="2"/>
  <c r="P33" i="2"/>
  <c r="H12" i="2"/>
  <c r="S12" i="2"/>
  <c r="AM1866" i="1"/>
  <c r="O1866" i="1"/>
  <c r="AL1866" i="1"/>
  <c r="N1866" i="1"/>
  <c r="AJ1866" i="1"/>
  <c r="L1866" i="1"/>
  <c r="AA1866" i="1"/>
  <c r="Z1866" i="1"/>
  <c r="Y1866" i="1"/>
  <c r="AY1866" i="1"/>
  <c r="X1866" i="1"/>
  <c r="AX1866" i="1"/>
  <c r="W1866" i="1"/>
  <c r="AC1866" i="1"/>
  <c r="AU1866" i="1"/>
  <c r="K1866" i="1"/>
  <c r="AS1866" i="1"/>
  <c r="AR1866" i="1"/>
  <c r="AQ1866" i="1"/>
  <c r="AP1866" i="1"/>
  <c r="AD1866" i="1"/>
  <c r="AW1866" i="1"/>
  <c r="P1866" i="1"/>
  <c r="AB1866" i="1"/>
  <c r="S1866" i="1"/>
  <c r="R1866" i="1"/>
  <c r="AN1866" i="1"/>
  <c r="AG1866" i="1"/>
  <c r="AF1866" i="1"/>
  <c r="U1866" i="1"/>
  <c r="AV1866" i="1"/>
  <c r="AT1866" i="1"/>
  <c r="AK1866" i="1"/>
  <c r="AI1866" i="1"/>
  <c r="AH1866" i="1"/>
  <c r="T1866" i="1"/>
  <c r="Q1866" i="1"/>
  <c r="AO1866" i="1"/>
  <c r="AE1866" i="1"/>
  <c r="V1866" i="1"/>
  <c r="M1866" i="1"/>
  <c r="H53" i="2"/>
  <c r="D127" i="2"/>
  <c r="E127" i="2" s="1"/>
  <c r="D147" i="2"/>
  <c r="E147" i="2" s="1"/>
  <c r="AF52" i="2"/>
  <c r="AW1195" i="1"/>
  <c r="Y1195" i="1"/>
  <c r="AV1195" i="1"/>
  <c r="X1195" i="1"/>
  <c r="AU1195" i="1"/>
  <c r="W1195" i="1"/>
  <c r="AN1195" i="1"/>
  <c r="P1195" i="1"/>
  <c r="AY1195" i="1"/>
  <c r="T1195" i="1"/>
  <c r="AX1195" i="1"/>
  <c r="S1195" i="1"/>
  <c r="AT1195" i="1"/>
  <c r="R1195" i="1"/>
  <c r="AS1195" i="1"/>
  <c r="Q1195" i="1"/>
  <c r="AR1195" i="1"/>
  <c r="O1195" i="1"/>
  <c r="AQ1195" i="1"/>
  <c r="N1195" i="1"/>
  <c r="AP1195" i="1"/>
  <c r="M1195" i="1"/>
  <c r="AO1195" i="1"/>
  <c r="L1195" i="1"/>
  <c r="AM1195" i="1"/>
  <c r="K1195" i="1"/>
  <c r="AL1195" i="1"/>
  <c r="AK1195" i="1"/>
  <c r="AJ1195" i="1"/>
  <c r="AI1195" i="1"/>
  <c r="AH1195" i="1"/>
  <c r="AG1195" i="1"/>
  <c r="AF1195" i="1"/>
  <c r="AE1195" i="1"/>
  <c r="AD1195" i="1"/>
  <c r="AC1195" i="1"/>
  <c r="AB1195" i="1"/>
  <c r="AA1195" i="1"/>
  <c r="Z1195" i="1"/>
  <c r="V1195" i="1"/>
  <c r="U1195" i="1"/>
  <c r="AI1366" i="1"/>
  <c r="K1366" i="1"/>
  <c r="AH1366" i="1"/>
  <c r="AG1366" i="1"/>
  <c r="AF1366" i="1"/>
  <c r="AE1366" i="1"/>
  <c r="AL1366" i="1"/>
  <c r="N1366" i="1"/>
  <c r="AU1366" i="1"/>
  <c r="Q1366" i="1"/>
  <c r="AT1366" i="1"/>
  <c r="P1366" i="1"/>
  <c r="AS1366" i="1"/>
  <c r="O1366" i="1"/>
  <c r="AR1366" i="1"/>
  <c r="M1366" i="1"/>
  <c r="AQ1366" i="1"/>
  <c r="L1366" i="1"/>
  <c r="AP1366" i="1"/>
  <c r="AO1366" i="1"/>
  <c r="AN1366" i="1"/>
  <c r="AM1366" i="1"/>
  <c r="AK1366" i="1"/>
  <c r="AJ1366" i="1"/>
  <c r="AD1366" i="1"/>
  <c r="AC1366" i="1"/>
  <c r="AB1366" i="1"/>
  <c r="AA1366" i="1"/>
  <c r="Z1366" i="1"/>
  <c r="Y1366" i="1"/>
  <c r="X1366" i="1"/>
  <c r="W1366" i="1"/>
  <c r="V1366" i="1"/>
  <c r="AY1366" i="1"/>
  <c r="U1366" i="1"/>
  <c r="AX1366" i="1"/>
  <c r="T1366" i="1"/>
  <c r="AW1366" i="1"/>
  <c r="AV1366" i="1"/>
  <c r="S1366" i="1"/>
  <c r="R1366" i="1"/>
  <c r="AP102" i="2"/>
  <c r="AG102" i="2"/>
  <c r="L6" i="2"/>
  <c r="AO16" i="2"/>
  <c r="AI16" i="2"/>
  <c r="AK46" i="2"/>
  <c r="G46" i="2"/>
  <c r="AT1225" i="1"/>
  <c r="V1225" i="1"/>
  <c r="AS1225" i="1"/>
  <c r="U1225" i="1"/>
  <c r="AR1225" i="1"/>
  <c r="T1225" i="1"/>
  <c r="AB1225" i="1"/>
  <c r="AW1225" i="1"/>
  <c r="R1225" i="1"/>
  <c r="AV1225" i="1"/>
  <c r="Q1225" i="1"/>
  <c r="AU1225" i="1"/>
  <c r="P1225" i="1"/>
  <c r="AQ1225" i="1"/>
  <c r="O1225" i="1"/>
  <c r="AP1225" i="1"/>
  <c r="N1225" i="1"/>
  <c r="AO1225" i="1"/>
  <c r="M1225" i="1"/>
  <c r="I117" i="2" s="1"/>
  <c r="AM1225" i="1"/>
  <c r="K1225" i="1"/>
  <c r="AL1225" i="1"/>
  <c r="AJ1225" i="1"/>
  <c r="AI1225" i="1"/>
  <c r="AG1225" i="1"/>
  <c r="AE1225" i="1"/>
  <c r="AY1225" i="1"/>
  <c r="W1225" i="1"/>
  <c r="AX1225" i="1"/>
  <c r="AN1225" i="1"/>
  <c r="AK1225" i="1"/>
  <c r="AH1225" i="1"/>
  <c r="AF1225" i="1"/>
  <c r="AD1225" i="1"/>
  <c r="AC1225" i="1"/>
  <c r="AA1225" i="1"/>
  <c r="Z1225" i="1"/>
  <c r="Y1225" i="1"/>
  <c r="X1225" i="1"/>
  <c r="S1225" i="1"/>
  <c r="L1225" i="1"/>
  <c r="G84" i="2"/>
  <c r="AT1622" i="1"/>
  <c r="V1622" i="1"/>
  <c r="AS1622" i="1"/>
  <c r="U1622" i="1"/>
  <c r="AR1622" i="1"/>
  <c r="T1622" i="1"/>
  <c r="AQ1622" i="1"/>
  <c r="S1622" i="1"/>
  <c r="AP1622" i="1"/>
  <c r="R1622" i="1"/>
  <c r="AO1622" i="1"/>
  <c r="Q1622" i="1"/>
  <c r="Z1622" i="1"/>
  <c r="Y1622" i="1"/>
  <c r="X1622" i="1"/>
  <c r="W1622" i="1"/>
  <c r="P1622" i="1"/>
  <c r="AY1622" i="1"/>
  <c r="O1622" i="1"/>
  <c r="AX1622" i="1"/>
  <c r="N1622" i="1"/>
  <c r="AW1622" i="1"/>
  <c r="M1622" i="1"/>
  <c r="AV1622" i="1"/>
  <c r="L1622" i="1"/>
  <c r="AU1622" i="1"/>
  <c r="K1622" i="1"/>
  <c r="AN1622" i="1"/>
  <c r="AM1622" i="1"/>
  <c r="AL1622" i="1"/>
  <c r="AK1622" i="1"/>
  <c r="AJ1622" i="1"/>
  <c r="AI1622" i="1"/>
  <c r="AE78" i="2" s="1"/>
  <c r="AH1622" i="1"/>
  <c r="AG1622" i="1"/>
  <c r="AF1622" i="1"/>
  <c r="AE1622" i="1"/>
  <c r="AD1622" i="1"/>
  <c r="AC1622" i="1"/>
  <c r="AB1622" i="1"/>
  <c r="AA1622" i="1"/>
  <c r="AP14" i="2"/>
  <c r="AL22" i="2"/>
  <c r="AS73" i="2"/>
  <c r="U73" i="2"/>
  <c r="AR73" i="2"/>
  <c r="T73" i="2"/>
  <c r="AQ73" i="2"/>
  <c r="S73" i="2"/>
  <c r="AP73" i="2"/>
  <c r="R73" i="2"/>
  <c r="AM73" i="2"/>
  <c r="K73" i="2"/>
  <c r="AL73" i="2"/>
  <c r="J73" i="2"/>
  <c r="AK73" i="2"/>
  <c r="I73" i="2"/>
  <c r="AJ73" i="2"/>
  <c r="H73" i="2"/>
  <c r="AI73" i="2"/>
  <c r="G73" i="2"/>
  <c r="AH73" i="2"/>
  <c r="AG73" i="2"/>
  <c r="AF73" i="2"/>
  <c r="AE73" i="2"/>
  <c r="V73" i="2"/>
  <c r="Q73" i="2"/>
  <c r="AU73" i="2"/>
  <c r="AT73" i="2"/>
  <c r="AO73" i="2"/>
  <c r="AN73" i="2"/>
  <c r="AD73" i="2"/>
  <c r="AC73" i="2"/>
  <c r="AB73" i="2"/>
  <c r="AA73" i="2"/>
  <c r="Z73" i="2"/>
  <c r="Y73" i="2"/>
  <c r="X73" i="2"/>
  <c r="W73" i="2"/>
  <c r="P73" i="2"/>
  <c r="O73" i="2"/>
  <c r="N73" i="2"/>
  <c r="M73" i="2"/>
  <c r="L73" i="2"/>
  <c r="AK13" i="1"/>
  <c r="M13" i="1"/>
  <c r="L13" i="1"/>
  <c r="AE13" i="1"/>
  <c r="AJ13" i="1"/>
  <c r="AB13" i="1"/>
  <c r="AI13" i="1"/>
  <c r="K13" i="1"/>
  <c r="AH13" i="1"/>
  <c r="AG13" i="1"/>
  <c r="N13" i="1"/>
  <c r="AF13" i="1"/>
  <c r="AD13" i="1"/>
  <c r="AC13" i="1"/>
  <c r="AY13" i="1"/>
  <c r="AA13" i="1"/>
  <c r="Z13" i="1"/>
  <c r="AU13" i="1"/>
  <c r="U13" i="1"/>
  <c r="AX13" i="1"/>
  <c r="AW13" i="1"/>
  <c r="Y13" i="1"/>
  <c r="AV13" i="1"/>
  <c r="X13" i="1"/>
  <c r="AS13" i="1"/>
  <c r="W13" i="1"/>
  <c r="AL13" i="1"/>
  <c r="AT13" i="1"/>
  <c r="V13" i="1"/>
  <c r="AR13" i="1"/>
  <c r="T13" i="1"/>
  <c r="S13" i="1"/>
  <c r="R13" i="1"/>
  <c r="AQ13" i="1"/>
  <c r="AP13" i="1"/>
  <c r="O13" i="1"/>
  <c r="AO13" i="1"/>
  <c r="Q13" i="1"/>
  <c r="P13" i="1"/>
  <c r="AM13" i="1"/>
  <c r="AN13" i="1"/>
  <c r="AD85" i="2"/>
  <c r="AF47" i="2"/>
  <c r="J6" i="2"/>
  <c r="AD57" i="2"/>
  <c r="W57" i="2"/>
  <c r="AI1323" i="1"/>
  <c r="K1323" i="1"/>
  <c r="AH1323" i="1"/>
  <c r="AG1323" i="1"/>
  <c r="AF1323" i="1"/>
  <c r="AE1323" i="1"/>
  <c r="AO1323" i="1"/>
  <c r="L1323" i="1"/>
  <c r="AN1323" i="1"/>
  <c r="AM1323" i="1"/>
  <c r="AL1323" i="1"/>
  <c r="AK1323" i="1"/>
  <c r="AJ1323" i="1"/>
  <c r="AC1323" i="1"/>
  <c r="AB1323" i="1"/>
  <c r="AA1323" i="1"/>
  <c r="Z1323" i="1"/>
  <c r="Y1323" i="1"/>
  <c r="X1323" i="1"/>
  <c r="W1323" i="1"/>
  <c r="AY1323" i="1"/>
  <c r="V1323" i="1"/>
  <c r="R48" i="2" s="1"/>
  <c r="AX1323" i="1"/>
  <c r="U1323" i="1"/>
  <c r="AW1323" i="1"/>
  <c r="T1323" i="1"/>
  <c r="AV1323" i="1"/>
  <c r="S1323" i="1"/>
  <c r="AR1323" i="1"/>
  <c r="O1323" i="1"/>
  <c r="AU1323" i="1"/>
  <c r="AT1323" i="1"/>
  <c r="AS1323" i="1"/>
  <c r="AQ1323" i="1"/>
  <c r="AP1323" i="1"/>
  <c r="R1323" i="1"/>
  <c r="Q1323" i="1"/>
  <c r="P1323" i="1"/>
  <c r="N1323" i="1"/>
  <c r="M1323" i="1"/>
  <c r="AD1323" i="1"/>
  <c r="D115" i="2"/>
  <c r="E115" i="2" s="1"/>
  <c r="AK24" i="2"/>
  <c r="AN18" i="2"/>
  <c r="AP11" i="2"/>
  <c r="AO40" i="2"/>
  <c r="AF24" i="2"/>
  <c r="AN54" i="2"/>
  <c r="I85" i="2"/>
  <c r="AW1547" i="1"/>
  <c r="Y1547" i="1"/>
  <c r="AV1547" i="1"/>
  <c r="X1547" i="1"/>
  <c r="AU1547" i="1"/>
  <c r="W1547" i="1"/>
  <c r="AT1547" i="1"/>
  <c r="V1547" i="1"/>
  <c r="AS1547" i="1"/>
  <c r="U1547" i="1"/>
  <c r="AR1547" i="1"/>
  <c r="T1547" i="1"/>
  <c r="AY1547" i="1"/>
  <c r="AA1547" i="1"/>
  <c r="AB1547" i="1"/>
  <c r="Z1547" i="1"/>
  <c r="S1547" i="1"/>
  <c r="R1547" i="1"/>
  <c r="Q1547" i="1"/>
  <c r="O1547" i="1"/>
  <c r="AX1547" i="1"/>
  <c r="M1547" i="1"/>
  <c r="AQ1547" i="1"/>
  <c r="L1547" i="1"/>
  <c r="AP1547" i="1"/>
  <c r="K1547" i="1"/>
  <c r="AO1547" i="1"/>
  <c r="AN1547" i="1"/>
  <c r="AM1547" i="1"/>
  <c r="AL1547" i="1"/>
  <c r="AJ1547" i="1"/>
  <c r="AH1547" i="1"/>
  <c r="AG1547" i="1"/>
  <c r="AE1547" i="1"/>
  <c r="AD1547" i="1"/>
  <c r="AK1547" i="1"/>
  <c r="AI1547" i="1"/>
  <c r="AF1547" i="1"/>
  <c r="AC1547" i="1"/>
  <c r="P1547" i="1"/>
  <c r="N1547" i="1"/>
  <c r="AL64" i="2"/>
  <c r="S58" i="2"/>
  <c r="AQ39" i="2"/>
  <c r="O47" i="2"/>
  <c r="W40" i="2"/>
  <c r="AY460" i="1"/>
  <c r="AA460" i="1"/>
  <c r="AW460" i="1"/>
  <c r="Y460" i="1"/>
  <c r="AU460" i="1"/>
  <c r="AT460" i="1"/>
  <c r="V460" i="1"/>
  <c r="R66" i="2" s="1"/>
  <c r="AO460" i="1"/>
  <c r="Q460" i="1"/>
  <c r="AM460" i="1"/>
  <c r="O460" i="1"/>
  <c r="AL460" i="1"/>
  <c r="AK460" i="1"/>
  <c r="AJ460" i="1"/>
  <c r="AI460" i="1"/>
  <c r="AH460" i="1"/>
  <c r="AG460" i="1"/>
  <c r="AF460" i="1"/>
  <c r="AE460" i="1"/>
  <c r="AD460" i="1"/>
  <c r="AC460" i="1"/>
  <c r="AB460" i="1"/>
  <c r="Z460" i="1"/>
  <c r="X460" i="1"/>
  <c r="W460" i="1"/>
  <c r="U460" i="1"/>
  <c r="T460" i="1"/>
  <c r="S460" i="1"/>
  <c r="AX460" i="1"/>
  <c r="R460" i="1"/>
  <c r="AV460" i="1"/>
  <c r="P460" i="1"/>
  <c r="AS460" i="1"/>
  <c r="N460" i="1"/>
  <c r="AR460" i="1"/>
  <c r="M460" i="1"/>
  <c r="AQ460" i="1"/>
  <c r="L460" i="1"/>
  <c r="AP460" i="1"/>
  <c r="AN460" i="1"/>
  <c r="K460" i="1"/>
  <c r="M66" i="2"/>
  <c r="L66" i="2"/>
  <c r="P66" i="2"/>
  <c r="AI66" i="2"/>
  <c r="O66" i="2"/>
  <c r="K66" i="2"/>
  <c r="AU66" i="2"/>
  <c r="AG66" i="2"/>
  <c r="J66" i="2"/>
  <c r="I66" i="2"/>
  <c r="AT66" i="2"/>
  <c r="AS66" i="2"/>
  <c r="AM66" i="2"/>
  <c r="AR66" i="2"/>
  <c r="AQ66" i="2"/>
  <c r="T66" i="2"/>
  <c r="AP66" i="2"/>
  <c r="AH66" i="2"/>
  <c r="AO66" i="2"/>
  <c r="AF66" i="2"/>
  <c r="AN66" i="2"/>
  <c r="AE66" i="2"/>
  <c r="G66" i="2"/>
  <c r="AD66" i="2"/>
  <c r="AC66" i="2"/>
  <c r="AB66" i="2"/>
  <c r="AA66" i="2"/>
  <c r="Z66" i="2"/>
  <c r="Y66" i="2"/>
  <c r="X66" i="2"/>
  <c r="AL66" i="2"/>
  <c r="W66" i="2"/>
  <c r="N66" i="2"/>
  <c r="V66" i="2"/>
  <c r="AK66" i="2"/>
  <c r="S66" i="2"/>
  <c r="AS37" i="2"/>
  <c r="AL5" i="2"/>
  <c r="I65" i="2"/>
  <c r="D129" i="2"/>
  <c r="E129" i="2" s="1"/>
  <c r="AK52" i="2"/>
  <c r="U52" i="2"/>
  <c r="AT1273" i="1"/>
  <c r="V1273" i="1"/>
  <c r="AS1273" i="1"/>
  <c r="U1273" i="1"/>
  <c r="AR1273" i="1"/>
  <c r="T1273" i="1"/>
  <c r="AQ1273" i="1"/>
  <c r="S1273" i="1"/>
  <c r="AO1273" i="1"/>
  <c r="Q1273" i="1"/>
  <c r="AW1273" i="1"/>
  <c r="Y1273" i="1"/>
  <c r="AG1273" i="1"/>
  <c r="AF1273" i="1"/>
  <c r="AD1273" i="1"/>
  <c r="AC1273" i="1"/>
  <c r="AB1273" i="1"/>
  <c r="AA1273" i="1"/>
  <c r="Z1273" i="1"/>
  <c r="X1273" i="1"/>
  <c r="W1273" i="1"/>
  <c r="P1273" i="1"/>
  <c r="AX1273" i="1"/>
  <c r="N1273" i="1"/>
  <c r="AM1273" i="1"/>
  <c r="AK1273" i="1"/>
  <c r="AJ1273" i="1"/>
  <c r="AI1273" i="1"/>
  <c r="AH1273" i="1"/>
  <c r="AE1273" i="1"/>
  <c r="R1273" i="1"/>
  <c r="O1273" i="1"/>
  <c r="M1273" i="1"/>
  <c r="L1273" i="1"/>
  <c r="K1273" i="1"/>
  <c r="AY1273" i="1"/>
  <c r="AV1273" i="1"/>
  <c r="AU1273" i="1"/>
  <c r="AP1273" i="1"/>
  <c r="AN1273" i="1"/>
  <c r="AL1273" i="1"/>
  <c r="AM1701" i="1"/>
  <c r="O1701" i="1"/>
  <c r="AL1701" i="1"/>
  <c r="N1701" i="1"/>
  <c r="AK1701" i="1"/>
  <c r="AG18" i="2" s="1"/>
  <c r="M1701" i="1"/>
  <c r="AJ1701" i="1"/>
  <c r="L1701" i="1"/>
  <c r="AI1701" i="1"/>
  <c r="K1701" i="1"/>
  <c r="AH1701" i="1"/>
  <c r="AG1701" i="1"/>
  <c r="AF1701" i="1"/>
  <c r="AO1701" i="1"/>
  <c r="Q1701" i="1"/>
  <c r="X1701" i="1"/>
  <c r="W1701" i="1"/>
  <c r="V1701" i="1"/>
  <c r="U1701" i="1"/>
  <c r="T1701" i="1"/>
  <c r="S1701" i="1"/>
  <c r="AY1701" i="1"/>
  <c r="R1701" i="1"/>
  <c r="AX1701" i="1"/>
  <c r="P1701" i="1"/>
  <c r="AW1701" i="1"/>
  <c r="AV1701" i="1"/>
  <c r="AU1701" i="1"/>
  <c r="AT1701" i="1"/>
  <c r="AS1701" i="1"/>
  <c r="AR1701" i="1"/>
  <c r="AQ1701" i="1"/>
  <c r="AP1701" i="1"/>
  <c r="AN1701" i="1"/>
  <c r="AE1701" i="1"/>
  <c r="AD1701" i="1"/>
  <c r="AC1701" i="1"/>
  <c r="AB1701" i="1"/>
  <c r="AA1701" i="1"/>
  <c r="Z1701" i="1"/>
  <c r="Y1701" i="1"/>
  <c r="AU120" i="2"/>
  <c r="W120" i="2"/>
  <c r="AT120" i="2"/>
  <c r="V120" i="2"/>
  <c r="AS120" i="2"/>
  <c r="U120" i="2"/>
  <c r="AR120" i="2"/>
  <c r="T120" i="2"/>
  <c r="AQ120" i="2"/>
  <c r="S120" i="2"/>
  <c r="AP120" i="2"/>
  <c r="R120" i="2"/>
  <c r="AD120" i="2"/>
  <c r="AC120" i="2"/>
  <c r="AJ120" i="2"/>
  <c r="AI120" i="2"/>
  <c r="AH120" i="2"/>
  <c r="AG120" i="2"/>
  <c r="AF120" i="2"/>
  <c r="K120" i="2"/>
  <c r="J120" i="2"/>
  <c r="AL120" i="2"/>
  <c r="AK120" i="2"/>
  <c r="AE120" i="2"/>
  <c r="AB120" i="2"/>
  <c r="AA120" i="2"/>
  <c r="Z120" i="2"/>
  <c r="Y120" i="2"/>
  <c r="X120" i="2"/>
  <c r="Q120" i="2"/>
  <c r="M120" i="2"/>
  <c r="L120" i="2"/>
  <c r="G120" i="2"/>
  <c r="AO120" i="2"/>
  <c r="AN120" i="2"/>
  <c r="AM120" i="2"/>
  <c r="P120" i="2"/>
  <c r="O120" i="2"/>
  <c r="N120" i="2"/>
  <c r="I120" i="2"/>
  <c r="AC29" i="1"/>
  <c r="AB29" i="1"/>
  <c r="AY29" i="1"/>
  <c r="AA29" i="1"/>
  <c r="AX29" i="1"/>
  <c r="Z29" i="1"/>
  <c r="AW29" i="1"/>
  <c r="Y29" i="1"/>
  <c r="AV29" i="1"/>
  <c r="X29" i="1"/>
  <c r="AU29" i="1"/>
  <c r="W29" i="1"/>
  <c r="AT29" i="1"/>
  <c r="V29" i="1"/>
  <c r="AS29" i="1"/>
  <c r="U29" i="1"/>
  <c r="AD29" i="1"/>
  <c r="AR29" i="1"/>
  <c r="T29" i="1"/>
  <c r="AQ29" i="1"/>
  <c r="S29" i="1"/>
  <c r="AP29" i="1"/>
  <c r="R29" i="1"/>
  <c r="O29" i="1"/>
  <c r="AO29" i="1"/>
  <c r="Q29" i="1"/>
  <c r="P29" i="1"/>
  <c r="AN29" i="1"/>
  <c r="AM29" i="1"/>
  <c r="AL29" i="1"/>
  <c r="N29" i="1"/>
  <c r="AK29" i="1"/>
  <c r="M29" i="1"/>
  <c r="AJ29" i="1"/>
  <c r="L29" i="1"/>
  <c r="H120" i="2" s="1"/>
  <c r="AI29" i="1"/>
  <c r="K29" i="1"/>
  <c r="AH29" i="1"/>
  <c r="AG29" i="1"/>
  <c r="AF29" i="1"/>
  <c r="AE29" i="1"/>
  <c r="AQ102" i="2"/>
  <c r="J102" i="2"/>
  <c r="P5" i="2"/>
  <c r="AN1911" i="1"/>
  <c r="P1911" i="1"/>
  <c r="AK1911" i="1"/>
  <c r="L1911" i="1"/>
  <c r="AI1911" i="1"/>
  <c r="AH1911" i="1"/>
  <c r="AF1911" i="1"/>
  <c r="AE1911" i="1"/>
  <c r="AD1911" i="1"/>
  <c r="AC1911" i="1"/>
  <c r="AA1911" i="1"/>
  <c r="AO1911" i="1"/>
  <c r="AL1911" i="1"/>
  <c r="Y1911" i="1"/>
  <c r="AU1911" i="1"/>
  <c r="N1911" i="1"/>
  <c r="AY1911" i="1"/>
  <c r="M1911" i="1"/>
  <c r="AW1911" i="1"/>
  <c r="AV1911" i="1"/>
  <c r="AT1911" i="1"/>
  <c r="AP23" i="2" s="1"/>
  <c r="AS1911" i="1"/>
  <c r="R1911" i="1"/>
  <c r="Q1911" i="1"/>
  <c r="O1911" i="1"/>
  <c r="K1911" i="1"/>
  <c r="AQ1911" i="1"/>
  <c r="AJ1911" i="1"/>
  <c r="T1911" i="1"/>
  <c r="V1911" i="1"/>
  <c r="U1911" i="1"/>
  <c r="S1911" i="1"/>
  <c r="X1911" i="1"/>
  <c r="AG1911" i="1"/>
  <c r="AB1911" i="1"/>
  <c r="AP1911" i="1"/>
  <c r="AX1911" i="1"/>
  <c r="AR1911" i="1"/>
  <c r="AM1911" i="1"/>
  <c r="Z1911" i="1"/>
  <c r="W1911" i="1"/>
  <c r="H16" i="2"/>
  <c r="AJ16" i="2"/>
  <c r="I46" i="2"/>
  <c r="AF738" i="1"/>
  <c r="AW738" i="1"/>
  <c r="Y738" i="1"/>
  <c r="AQ738" i="1"/>
  <c r="Q738" i="1"/>
  <c r="AP738" i="1"/>
  <c r="P738" i="1"/>
  <c r="AO738" i="1"/>
  <c r="O738" i="1"/>
  <c r="AN738" i="1"/>
  <c r="N738" i="1"/>
  <c r="AM738" i="1"/>
  <c r="M738" i="1"/>
  <c r="AL738" i="1"/>
  <c r="L738" i="1"/>
  <c r="AK738" i="1"/>
  <c r="K738" i="1"/>
  <c r="AJ738" i="1"/>
  <c r="AI738" i="1"/>
  <c r="AH738" i="1"/>
  <c r="AG738" i="1"/>
  <c r="AE738" i="1"/>
  <c r="AD738" i="1"/>
  <c r="AB738" i="1"/>
  <c r="AA738" i="1"/>
  <c r="Z738" i="1"/>
  <c r="X738" i="1"/>
  <c r="W738" i="1"/>
  <c r="V738" i="1"/>
  <c r="U738" i="1"/>
  <c r="T738" i="1"/>
  <c r="S738" i="1"/>
  <c r="R738" i="1"/>
  <c r="AY738" i="1"/>
  <c r="AX738" i="1"/>
  <c r="AV738" i="1"/>
  <c r="AU738" i="1"/>
  <c r="AT738" i="1"/>
  <c r="AS738" i="1"/>
  <c r="AR738" i="1"/>
  <c r="AC738" i="1"/>
  <c r="AV1175" i="1"/>
  <c r="X1175" i="1"/>
  <c r="AU1175" i="1"/>
  <c r="W1175" i="1"/>
  <c r="AN1175" i="1"/>
  <c r="P1175" i="1"/>
  <c r="AM1175" i="1"/>
  <c r="L1175" i="1"/>
  <c r="AL1175" i="1"/>
  <c r="K1175" i="1"/>
  <c r="AK1175" i="1"/>
  <c r="AJ1175" i="1"/>
  <c r="AI1175" i="1"/>
  <c r="AH1175" i="1"/>
  <c r="AG1175" i="1"/>
  <c r="AF1175" i="1"/>
  <c r="AE1175" i="1"/>
  <c r="AD1175" i="1"/>
  <c r="AC1175" i="1"/>
  <c r="AB1175" i="1"/>
  <c r="AA1175" i="1"/>
  <c r="Z1175" i="1"/>
  <c r="Y1175" i="1"/>
  <c r="AY1175" i="1"/>
  <c r="V1175" i="1"/>
  <c r="AX1175" i="1"/>
  <c r="U1175" i="1"/>
  <c r="AW1175" i="1"/>
  <c r="T1175" i="1"/>
  <c r="AT1175" i="1"/>
  <c r="S1175" i="1"/>
  <c r="AS1175" i="1"/>
  <c r="R1175" i="1"/>
  <c r="AR1175" i="1"/>
  <c r="Q1175" i="1"/>
  <c r="AQ1175" i="1"/>
  <c r="O1175" i="1"/>
  <c r="AP1175" i="1"/>
  <c r="N1175" i="1"/>
  <c r="AO1175" i="1"/>
  <c r="M1175" i="1"/>
  <c r="D322" i="2"/>
  <c r="E322" i="2" s="1"/>
  <c r="AT31" i="2"/>
  <c r="AT1620" i="1"/>
  <c r="V1620" i="1"/>
  <c r="AS1620" i="1"/>
  <c r="U1620" i="1"/>
  <c r="AR1620" i="1"/>
  <c r="T1620" i="1"/>
  <c r="AQ1620" i="1"/>
  <c r="S1620" i="1"/>
  <c r="AP1620" i="1"/>
  <c r="R1620" i="1"/>
  <c r="AO1620" i="1"/>
  <c r="Q1620" i="1"/>
  <c r="Z1620" i="1"/>
  <c r="Y1620" i="1"/>
  <c r="X1620" i="1"/>
  <c r="W1620" i="1"/>
  <c r="P1620" i="1"/>
  <c r="AY1620" i="1"/>
  <c r="O1620" i="1"/>
  <c r="AX1620" i="1"/>
  <c r="N1620" i="1"/>
  <c r="AW1620" i="1"/>
  <c r="M1620" i="1"/>
  <c r="AV1620" i="1"/>
  <c r="L1620" i="1"/>
  <c r="AU1620" i="1"/>
  <c r="K1620" i="1"/>
  <c r="AN1620" i="1"/>
  <c r="AM1620" i="1"/>
  <c r="AL1620" i="1"/>
  <c r="AK1620" i="1"/>
  <c r="AJ1620" i="1"/>
  <c r="AI1620" i="1"/>
  <c r="AH1620" i="1"/>
  <c r="AG1620" i="1"/>
  <c r="AF1620" i="1"/>
  <c r="AE1620" i="1"/>
  <c r="AD1620" i="1"/>
  <c r="AC1620" i="1"/>
  <c r="AB1620" i="1"/>
  <c r="AA1620" i="1"/>
  <c r="T9" i="2"/>
  <c r="AS1612" i="1"/>
  <c r="U1612" i="1"/>
  <c r="AR1612" i="1"/>
  <c r="T1612" i="1"/>
  <c r="AQ1612" i="1"/>
  <c r="S1612" i="1"/>
  <c r="AO1612" i="1"/>
  <c r="Q1612" i="1"/>
  <c r="AK1612" i="1"/>
  <c r="AJ1612" i="1"/>
  <c r="AI1612" i="1"/>
  <c r="AH1612" i="1"/>
  <c r="AG1612" i="1"/>
  <c r="AF1612" i="1"/>
  <c r="AE1612" i="1"/>
  <c r="AD1612" i="1"/>
  <c r="AC1612" i="1"/>
  <c r="AB1612" i="1"/>
  <c r="AA1612" i="1"/>
  <c r="Z1612" i="1"/>
  <c r="Y1612" i="1"/>
  <c r="X1612" i="1"/>
  <c r="AY1612" i="1"/>
  <c r="W1612" i="1"/>
  <c r="AX1612" i="1"/>
  <c r="V1612" i="1"/>
  <c r="AW1612" i="1"/>
  <c r="R1612" i="1"/>
  <c r="AV1612" i="1"/>
  <c r="P1612" i="1"/>
  <c r="AU1612" i="1"/>
  <c r="O1612" i="1"/>
  <c r="AT1612" i="1"/>
  <c r="N1612" i="1"/>
  <c r="AP1612" i="1"/>
  <c r="M1612" i="1"/>
  <c r="AN1612" i="1"/>
  <c r="L1612" i="1"/>
  <c r="AM1612" i="1"/>
  <c r="K1612" i="1"/>
  <c r="AL1612" i="1"/>
  <c r="AM22" i="2"/>
  <c r="AG47" i="2"/>
  <c r="AE57" i="2"/>
  <c r="AU57" i="2"/>
  <c r="AI1487" i="1"/>
  <c r="K1487" i="1"/>
  <c r="AH1487" i="1"/>
  <c r="AD27" i="2" s="1"/>
  <c r="AG1487" i="1"/>
  <c r="AF1487" i="1"/>
  <c r="AB1487" i="1"/>
  <c r="AW1487" i="1"/>
  <c r="T1487" i="1"/>
  <c r="AV1487" i="1"/>
  <c r="S1487" i="1"/>
  <c r="AU1487" i="1"/>
  <c r="R1487" i="1"/>
  <c r="AT1487" i="1"/>
  <c r="Q1487" i="1"/>
  <c r="AS1487" i="1"/>
  <c r="P1487" i="1"/>
  <c r="AR1487" i="1"/>
  <c r="O1487" i="1"/>
  <c r="AQ1487" i="1"/>
  <c r="N1487" i="1"/>
  <c r="AP1487" i="1"/>
  <c r="M1487" i="1"/>
  <c r="AO1487" i="1"/>
  <c r="L1487" i="1"/>
  <c r="AN1487" i="1"/>
  <c r="AM1487" i="1"/>
  <c r="AK1487" i="1"/>
  <c r="AJ1487" i="1"/>
  <c r="AA1487" i="1"/>
  <c r="Z1487" i="1"/>
  <c r="AD1487" i="1"/>
  <c r="AC1487" i="1"/>
  <c r="Y1487" i="1"/>
  <c r="X1487" i="1"/>
  <c r="W1487" i="1"/>
  <c r="V1487" i="1"/>
  <c r="U1487" i="1"/>
  <c r="AY1487" i="1"/>
  <c r="AX1487" i="1"/>
  <c r="AL1487" i="1"/>
  <c r="AE1487" i="1"/>
  <c r="AN85" i="2"/>
  <c r="H18" i="2"/>
  <c r="AC54" i="2"/>
  <c r="AR1002" i="1"/>
  <c r="T1002" i="1"/>
  <c r="AL1002" i="1"/>
  <c r="N1002" i="1"/>
  <c r="AN1002" i="1"/>
  <c r="M1002" i="1"/>
  <c r="AI1002" i="1"/>
  <c r="AH1002" i="1"/>
  <c r="AE1002" i="1"/>
  <c r="AD1002" i="1"/>
  <c r="AB1002" i="1"/>
  <c r="AA1002" i="1"/>
  <c r="W1002" i="1"/>
  <c r="V1002" i="1"/>
  <c r="U1002" i="1"/>
  <c r="S1002" i="1"/>
  <c r="R1002" i="1"/>
  <c r="AY1002" i="1"/>
  <c r="Q1002" i="1"/>
  <c r="AX1002" i="1"/>
  <c r="P1002" i="1"/>
  <c r="AW1002" i="1"/>
  <c r="O1002" i="1"/>
  <c r="AV1002" i="1"/>
  <c r="L1002" i="1"/>
  <c r="AU1002" i="1"/>
  <c r="K1002" i="1"/>
  <c r="AT1002" i="1"/>
  <c r="AS1002" i="1"/>
  <c r="AQ1002" i="1"/>
  <c r="AP1002" i="1"/>
  <c r="AO1002" i="1"/>
  <c r="AM1002" i="1"/>
  <c r="AK1002" i="1"/>
  <c r="AJ1002" i="1"/>
  <c r="AF1002" i="1"/>
  <c r="AC1002" i="1"/>
  <c r="Z1002" i="1"/>
  <c r="Y1002" i="1"/>
  <c r="U25" i="2" s="1"/>
  <c r="AG1002" i="1"/>
  <c r="X1002" i="1"/>
  <c r="AI1478" i="1"/>
  <c r="K1478" i="1"/>
  <c r="AH1478" i="1"/>
  <c r="AG1478" i="1"/>
  <c r="AF1478" i="1"/>
  <c r="AB1478" i="1"/>
  <c r="AN1478" i="1"/>
  <c r="AM1478" i="1"/>
  <c r="AL1478" i="1"/>
  <c r="AK1478" i="1"/>
  <c r="AJ1478" i="1"/>
  <c r="AE1478" i="1"/>
  <c r="AD1478" i="1"/>
  <c r="AC1478" i="1"/>
  <c r="AA1478" i="1"/>
  <c r="Z1478" i="1"/>
  <c r="Y1478" i="1"/>
  <c r="W1478" i="1"/>
  <c r="AV1478" i="1"/>
  <c r="AU1478" i="1"/>
  <c r="AT1478" i="1"/>
  <c r="AS1478" i="1"/>
  <c r="AR1478" i="1"/>
  <c r="AQ1478" i="1"/>
  <c r="AP1478" i="1"/>
  <c r="AO1478" i="1"/>
  <c r="X1478" i="1"/>
  <c r="V1478" i="1"/>
  <c r="U1478" i="1"/>
  <c r="T1478" i="1"/>
  <c r="S1478" i="1"/>
  <c r="R1478" i="1"/>
  <c r="Q1478" i="1"/>
  <c r="P1478" i="1"/>
  <c r="O1478" i="1"/>
  <c r="N1478" i="1"/>
  <c r="M1478" i="1"/>
  <c r="L1478" i="1"/>
  <c r="AY1478" i="1"/>
  <c r="AX1478" i="1"/>
  <c r="AW1478" i="1"/>
  <c r="AM1702" i="1"/>
  <c r="O1702" i="1"/>
  <c r="AL1702" i="1"/>
  <c r="N1702" i="1"/>
  <c r="AK1702" i="1"/>
  <c r="M1702" i="1"/>
  <c r="AJ1702" i="1"/>
  <c r="L1702" i="1"/>
  <c r="AI1702" i="1"/>
  <c r="K1702" i="1"/>
  <c r="AH1702" i="1"/>
  <c r="AG1702" i="1"/>
  <c r="AF1702" i="1"/>
  <c r="AO1702" i="1"/>
  <c r="Q1702" i="1"/>
  <c r="AY1702" i="1"/>
  <c r="R1702" i="1"/>
  <c r="AX1702" i="1"/>
  <c r="P1702" i="1"/>
  <c r="AW1702" i="1"/>
  <c r="AV1702" i="1"/>
  <c r="AU1702" i="1"/>
  <c r="AT1702" i="1"/>
  <c r="AS1702" i="1"/>
  <c r="AR1702" i="1"/>
  <c r="AQ1702" i="1"/>
  <c r="AP1702" i="1"/>
  <c r="AN1702" i="1"/>
  <c r="AE1702" i="1"/>
  <c r="AD1702" i="1"/>
  <c r="AC1702" i="1"/>
  <c r="AB1702" i="1"/>
  <c r="AA1702" i="1"/>
  <c r="Z1702" i="1"/>
  <c r="Y1702" i="1"/>
  <c r="X1702" i="1"/>
  <c r="W1702" i="1"/>
  <c r="V1702" i="1"/>
  <c r="U1702" i="1"/>
  <c r="T1702" i="1"/>
  <c r="S1702" i="1"/>
  <c r="AB33" i="2"/>
  <c r="AX430" i="1"/>
  <c r="Z430" i="1"/>
  <c r="AW430" i="1"/>
  <c r="Y430" i="1"/>
  <c r="AV430" i="1"/>
  <c r="X430" i="1"/>
  <c r="AU430" i="1"/>
  <c r="W430" i="1"/>
  <c r="AT430" i="1"/>
  <c r="V430" i="1"/>
  <c r="AS430" i="1"/>
  <c r="U430" i="1"/>
  <c r="Q39" i="2" s="1"/>
  <c r="AR430" i="1"/>
  <c r="T430" i="1"/>
  <c r="AQ430" i="1"/>
  <c r="S430" i="1"/>
  <c r="AP430" i="1"/>
  <c r="R430" i="1"/>
  <c r="AO430" i="1"/>
  <c r="Q430" i="1"/>
  <c r="AN430" i="1"/>
  <c r="P430" i="1"/>
  <c r="AM430" i="1"/>
  <c r="O430" i="1"/>
  <c r="AL430" i="1"/>
  <c r="N430" i="1"/>
  <c r="AK430" i="1"/>
  <c r="M430" i="1"/>
  <c r="AJ430" i="1"/>
  <c r="L430" i="1"/>
  <c r="AI430" i="1"/>
  <c r="K430" i="1"/>
  <c r="AH430" i="1"/>
  <c r="AG430" i="1"/>
  <c r="AF430" i="1"/>
  <c r="AE430" i="1"/>
  <c r="AD430" i="1"/>
  <c r="AC430" i="1"/>
  <c r="AY430" i="1"/>
  <c r="AB430" i="1"/>
  <c r="AA430" i="1"/>
  <c r="M58" i="2"/>
  <c r="AR58" i="2"/>
  <c r="AH39" i="2"/>
  <c r="T39" i="2"/>
  <c r="AJ9" i="2"/>
  <c r="AA12" i="2"/>
  <c r="AK40" i="2"/>
  <c r="V37" i="2"/>
  <c r="W45" i="2"/>
  <c r="AR25" i="2"/>
  <c r="H8" i="2"/>
  <c r="AH1048" i="1"/>
  <c r="AO1048" i="1"/>
  <c r="P1048" i="1"/>
  <c r="AN1048" i="1"/>
  <c r="O1048" i="1"/>
  <c r="AL1048" i="1"/>
  <c r="M1048" i="1"/>
  <c r="AK1048" i="1"/>
  <c r="L1048" i="1"/>
  <c r="AG1048" i="1"/>
  <c r="AF1048" i="1"/>
  <c r="AC1048" i="1"/>
  <c r="X1048" i="1"/>
  <c r="W1048" i="1"/>
  <c r="V1048" i="1"/>
  <c r="U1048" i="1"/>
  <c r="T1048" i="1"/>
  <c r="AY1048" i="1"/>
  <c r="S1048" i="1"/>
  <c r="AX1048" i="1"/>
  <c r="R1048" i="1"/>
  <c r="AW1048" i="1"/>
  <c r="Q1048" i="1"/>
  <c r="AV1048" i="1"/>
  <c r="N1048" i="1"/>
  <c r="AU1048" i="1"/>
  <c r="K1048" i="1"/>
  <c r="AT1048" i="1"/>
  <c r="AS1048" i="1"/>
  <c r="AR1048" i="1"/>
  <c r="AQ1048" i="1"/>
  <c r="AP1048" i="1"/>
  <c r="AM1048" i="1"/>
  <c r="AJ1048" i="1"/>
  <c r="AI1048" i="1"/>
  <c r="AD1048" i="1"/>
  <c r="AE1048" i="1"/>
  <c r="AB1048" i="1"/>
  <c r="AA1048" i="1"/>
  <c r="Z1048" i="1"/>
  <c r="Y1048" i="1"/>
  <c r="AI1377" i="1"/>
  <c r="K1377" i="1"/>
  <c r="AH1377" i="1"/>
  <c r="AG1377" i="1"/>
  <c r="AF1377" i="1"/>
  <c r="AE1377" i="1"/>
  <c r="AW1377" i="1"/>
  <c r="Y1377" i="1"/>
  <c r="AL1377" i="1"/>
  <c r="N1377" i="1"/>
  <c r="AJ1377" i="1"/>
  <c r="AD1377" i="1"/>
  <c r="AC1377" i="1"/>
  <c r="AB1377" i="1"/>
  <c r="AA1377" i="1"/>
  <c r="Z1377" i="1"/>
  <c r="X1377" i="1"/>
  <c r="W1377" i="1"/>
  <c r="V1377" i="1"/>
  <c r="R4" i="2" s="1"/>
  <c r="U1377" i="1"/>
  <c r="T1377" i="1"/>
  <c r="AY1377" i="1"/>
  <c r="S1377" i="1"/>
  <c r="AX1377" i="1"/>
  <c r="R1377" i="1"/>
  <c r="AV1377" i="1"/>
  <c r="Q1377" i="1"/>
  <c r="AU1377" i="1"/>
  <c r="P1377" i="1"/>
  <c r="AT1377" i="1"/>
  <c r="O1377" i="1"/>
  <c r="AS1377" i="1"/>
  <c r="M1377" i="1"/>
  <c r="AR1377" i="1"/>
  <c r="L1377" i="1"/>
  <c r="AQ1377" i="1"/>
  <c r="AP1377" i="1"/>
  <c r="AO1377" i="1"/>
  <c r="AN1377" i="1"/>
  <c r="AM1377" i="1"/>
  <c r="AK1377" i="1"/>
  <c r="V52" i="2"/>
  <c r="AI1315" i="1"/>
  <c r="K1315" i="1"/>
  <c r="AH1315" i="1"/>
  <c r="AF1315" i="1"/>
  <c r="AE1315" i="1"/>
  <c r="AG1315" i="1"/>
  <c r="AD1315" i="1"/>
  <c r="AC1315" i="1"/>
  <c r="AB1315" i="1"/>
  <c r="AA1315" i="1"/>
  <c r="Z1315" i="1"/>
  <c r="AY1315" i="1"/>
  <c r="W1315" i="1"/>
  <c r="AX1315" i="1"/>
  <c r="V1315" i="1"/>
  <c r="AW1315" i="1"/>
  <c r="U1315" i="1"/>
  <c r="AV1315" i="1"/>
  <c r="T1315" i="1"/>
  <c r="AR1315" i="1"/>
  <c r="P1315" i="1"/>
  <c r="AQ1315" i="1"/>
  <c r="O1315" i="1"/>
  <c r="AP1315" i="1"/>
  <c r="N1315" i="1"/>
  <c r="AL1315" i="1"/>
  <c r="X1315" i="1"/>
  <c r="S1315" i="1"/>
  <c r="R1315" i="1"/>
  <c r="Q1315" i="1"/>
  <c r="M1315" i="1"/>
  <c r="L1315" i="1"/>
  <c r="AT1315" i="1"/>
  <c r="AS1315" i="1"/>
  <c r="AO1315" i="1"/>
  <c r="AN1315" i="1"/>
  <c r="AM1315" i="1"/>
  <c r="AU1315" i="1"/>
  <c r="AK1315" i="1"/>
  <c r="AJ1315" i="1"/>
  <c r="Y1315" i="1"/>
  <c r="AR102" i="2"/>
  <c r="AH102" i="2"/>
  <c r="Q31" i="2"/>
  <c r="AW1202" i="1"/>
  <c r="Y1202" i="1"/>
  <c r="AV1202" i="1"/>
  <c r="X1202" i="1"/>
  <c r="AU1202" i="1"/>
  <c r="W1202" i="1"/>
  <c r="AS1202" i="1"/>
  <c r="U1202" i="1"/>
  <c r="Q84" i="2" s="1"/>
  <c r="AQ1202" i="1"/>
  <c r="S1202" i="1"/>
  <c r="AN1202" i="1"/>
  <c r="P1202" i="1"/>
  <c r="AB1202" i="1"/>
  <c r="V1202" i="1"/>
  <c r="T1202" i="1"/>
  <c r="R1202" i="1"/>
  <c r="Q1202" i="1"/>
  <c r="O1202" i="1"/>
  <c r="AY1202" i="1"/>
  <c r="N1202" i="1"/>
  <c r="AX1202" i="1"/>
  <c r="M1202" i="1"/>
  <c r="AT1202" i="1"/>
  <c r="L1202" i="1"/>
  <c r="AR1202" i="1"/>
  <c r="K1202" i="1"/>
  <c r="AP1202" i="1"/>
  <c r="AO1202" i="1"/>
  <c r="AM1202" i="1"/>
  <c r="AL1202" i="1"/>
  <c r="AK1202" i="1"/>
  <c r="AJ1202" i="1"/>
  <c r="AI1202" i="1"/>
  <c r="AH1202" i="1"/>
  <c r="AG1202" i="1"/>
  <c r="AF1202" i="1"/>
  <c r="AE1202" i="1"/>
  <c r="AD1202" i="1"/>
  <c r="AC1202" i="1"/>
  <c r="AA1202" i="1"/>
  <c r="Z1202" i="1"/>
  <c r="Z84" i="2"/>
  <c r="AL84" i="2"/>
  <c r="X84" i="2"/>
  <c r="AT84" i="2"/>
  <c r="L84" i="2"/>
  <c r="O84" i="2"/>
  <c r="N84" i="2"/>
  <c r="I84" i="2"/>
  <c r="AO84" i="2"/>
  <c r="AU84" i="2"/>
  <c r="AQ84" i="2"/>
  <c r="AP84" i="2"/>
  <c r="Y84" i="2"/>
  <c r="J84" i="2"/>
  <c r="R84" i="2"/>
  <c r="H84" i="2"/>
  <c r="W84" i="2"/>
  <c r="L16" i="2"/>
  <c r="G16" i="2"/>
  <c r="AG46" i="2"/>
  <c r="H46" i="2"/>
  <c r="AV831" i="1"/>
  <c r="X831" i="1"/>
  <c r="AU831" i="1"/>
  <c r="W831" i="1"/>
  <c r="S24" i="2" s="1"/>
  <c r="AT831" i="1"/>
  <c r="V831" i="1"/>
  <c r="AS831" i="1"/>
  <c r="U831" i="1"/>
  <c r="AQ831" i="1"/>
  <c r="S831" i="1"/>
  <c r="AM831" i="1"/>
  <c r="O831" i="1"/>
  <c r="AI831" i="1"/>
  <c r="AG831" i="1"/>
  <c r="AF831" i="1"/>
  <c r="AE831" i="1"/>
  <c r="AD831" i="1"/>
  <c r="AC831" i="1"/>
  <c r="AB831" i="1"/>
  <c r="AA831" i="1"/>
  <c r="Z831" i="1"/>
  <c r="Y831" i="1"/>
  <c r="T831" i="1"/>
  <c r="R831" i="1"/>
  <c r="P831" i="1"/>
  <c r="AP831" i="1"/>
  <c r="AJ831" i="1"/>
  <c r="AH831" i="1"/>
  <c r="Q831" i="1"/>
  <c r="N831" i="1"/>
  <c r="M831" i="1"/>
  <c r="L831" i="1"/>
  <c r="K831" i="1"/>
  <c r="AY831" i="1"/>
  <c r="AW831" i="1"/>
  <c r="AO831" i="1"/>
  <c r="AN831" i="1"/>
  <c r="AX831" i="1"/>
  <c r="AR831" i="1"/>
  <c r="AL831" i="1"/>
  <c r="AK831" i="1"/>
  <c r="D123" i="2"/>
  <c r="E123" i="2" s="1"/>
  <c r="AT24" i="2"/>
  <c r="AL74" i="2"/>
  <c r="AU85" i="2"/>
  <c r="AM1689" i="1"/>
  <c r="O1689" i="1"/>
  <c r="AL1689" i="1"/>
  <c r="N1689" i="1"/>
  <c r="AK1689" i="1"/>
  <c r="AG7" i="2" s="1"/>
  <c r="M1689" i="1"/>
  <c r="AJ1689" i="1"/>
  <c r="L1689" i="1"/>
  <c r="AI1689" i="1"/>
  <c r="K1689" i="1"/>
  <c r="AH1689" i="1"/>
  <c r="AO1689" i="1"/>
  <c r="Q1689" i="1"/>
  <c r="AN1689" i="1"/>
  <c r="AG1689" i="1"/>
  <c r="AF1689" i="1"/>
  <c r="AE1689" i="1"/>
  <c r="AD1689" i="1"/>
  <c r="AC1689" i="1"/>
  <c r="AB1689" i="1"/>
  <c r="AA1689" i="1"/>
  <c r="Z1689" i="1"/>
  <c r="Y1689" i="1"/>
  <c r="X1689" i="1"/>
  <c r="W1689" i="1"/>
  <c r="V1689" i="1"/>
  <c r="U1689" i="1"/>
  <c r="AY1689" i="1"/>
  <c r="T1689" i="1"/>
  <c r="AX1689" i="1"/>
  <c r="S1689" i="1"/>
  <c r="AW1689" i="1"/>
  <c r="R1689" i="1"/>
  <c r="AV1689" i="1"/>
  <c r="P1689" i="1"/>
  <c r="AU1689" i="1"/>
  <c r="AT1689" i="1"/>
  <c r="AS1689" i="1"/>
  <c r="AR1689" i="1"/>
  <c r="AQ1689" i="1"/>
  <c r="AP1689" i="1"/>
  <c r="AP1958" i="1"/>
  <c r="R1958" i="1"/>
  <c r="AH1958" i="1"/>
  <c r="AG1958" i="1"/>
  <c r="AS1958" i="1"/>
  <c r="Q1958" i="1"/>
  <c r="AQ1958" i="1"/>
  <c r="O1958" i="1"/>
  <c r="AO1958" i="1"/>
  <c r="N1958" i="1"/>
  <c r="AM1958" i="1"/>
  <c r="AL1958" i="1"/>
  <c r="AK1958" i="1"/>
  <c r="T1958" i="1"/>
  <c r="S1958" i="1"/>
  <c r="AY1958" i="1"/>
  <c r="P1958" i="1"/>
  <c r="AX1958" i="1"/>
  <c r="M1958" i="1"/>
  <c r="AW1958" i="1"/>
  <c r="L1958" i="1"/>
  <c r="AJ1958" i="1"/>
  <c r="AI1958" i="1"/>
  <c r="AC1958" i="1"/>
  <c r="AV1958" i="1"/>
  <c r="AU1958" i="1"/>
  <c r="AR1958" i="1"/>
  <c r="AA1958" i="1"/>
  <c r="V1958" i="1"/>
  <c r="AF1958" i="1"/>
  <c r="Z1958" i="1"/>
  <c r="AD1958" i="1"/>
  <c r="X1958" i="1"/>
  <c r="W1958" i="1"/>
  <c r="U1958" i="1"/>
  <c r="K1958" i="1"/>
  <c r="AB1958" i="1"/>
  <c r="AN1958" i="1"/>
  <c r="AE1958" i="1"/>
  <c r="Y1958" i="1"/>
  <c r="AT1958" i="1"/>
  <c r="AN84" i="2"/>
  <c r="AS24" i="2"/>
  <c r="AN22" i="2"/>
  <c r="AN47" i="2"/>
  <c r="AG17" i="2"/>
  <c r="I17" i="2"/>
  <c r="AF17" i="2"/>
  <c r="H17" i="2"/>
  <c r="AE17" i="2"/>
  <c r="G17" i="2"/>
  <c r="AD17" i="2"/>
  <c r="AC17" i="2"/>
  <c r="AP17" i="2"/>
  <c r="R17" i="2"/>
  <c r="AU17" i="2"/>
  <c r="P17" i="2"/>
  <c r="AT17" i="2"/>
  <c r="O17" i="2"/>
  <c r="AS17" i="2"/>
  <c r="N17" i="2"/>
  <c r="AK17" i="2"/>
  <c r="Y17" i="2"/>
  <c r="X17" i="2"/>
  <c r="W17" i="2"/>
  <c r="AA17" i="2"/>
  <c r="Z17" i="2"/>
  <c r="V17" i="2"/>
  <c r="U17" i="2"/>
  <c r="T17" i="2"/>
  <c r="J17" i="2"/>
  <c r="AJ17" i="2"/>
  <c r="AI17" i="2"/>
  <c r="AM17" i="2"/>
  <c r="AL17" i="2"/>
  <c r="AH17" i="2"/>
  <c r="AB17" i="2"/>
  <c r="Q17" i="2"/>
  <c r="M17" i="2"/>
  <c r="AQ17" i="2"/>
  <c r="AO17" i="2"/>
  <c r="L17" i="2"/>
  <c r="K17" i="2"/>
  <c r="AR17" i="2"/>
  <c r="AN17" i="2"/>
  <c r="AC110" i="1"/>
  <c r="AB110" i="1"/>
  <c r="AY110" i="1"/>
  <c r="AA110" i="1"/>
  <c r="AX110" i="1"/>
  <c r="Z110" i="1"/>
  <c r="AW110" i="1"/>
  <c r="Y110" i="1"/>
  <c r="AT110" i="1"/>
  <c r="V110" i="1"/>
  <c r="AS110" i="1"/>
  <c r="U110" i="1"/>
  <c r="AQ110" i="1"/>
  <c r="S110" i="1"/>
  <c r="AO110" i="1"/>
  <c r="Q110" i="1"/>
  <c r="AN110" i="1"/>
  <c r="P110" i="1"/>
  <c r="AJ110" i="1"/>
  <c r="L110" i="1"/>
  <c r="AI110" i="1"/>
  <c r="K110" i="1"/>
  <c r="AG110" i="1"/>
  <c r="T110" i="1"/>
  <c r="R110" i="1"/>
  <c r="O110" i="1"/>
  <c r="N110" i="1"/>
  <c r="M110" i="1"/>
  <c r="W110" i="1"/>
  <c r="AV110" i="1"/>
  <c r="AU110" i="1"/>
  <c r="AR110" i="1"/>
  <c r="AP110" i="1"/>
  <c r="AM110" i="1"/>
  <c r="AL110" i="1"/>
  <c r="AK110" i="1"/>
  <c r="AH110" i="1"/>
  <c r="AF110" i="1"/>
  <c r="AE110" i="1"/>
  <c r="AD110" i="1"/>
  <c r="X110" i="1"/>
  <c r="AF57" i="2"/>
  <c r="X57" i="2"/>
  <c r="AX510" i="1"/>
  <c r="Z510" i="1"/>
  <c r="AV510" i="1"/>
  <c r="X510" i="1"/>
  <c r="AS510" i="1"/>
  <c r="U510" i="1"/>
  <c r="AR510" i="1"/>
  <c r="T510" i="1"/>
  <c r="AN510" i="1"/>
  <c r="P510" i="1"/>
  <c r="AJ510" i="1"/>
  <c r="L510" i="1"/>
  <c r="AI510" i="1"/>
  <c r="K510" i="1"/>
  <c r="R510" i="1"/>
  <c r="Q510" i="1"/>
  <c r="AY510" i="1"/>
  <c r="O510" i="1"/>
  <c r="AU510" i="1"/>
  <c r="M510" i="1"/>
  <c r="AT510" i="1"/>
  <c r="AQ510" i="1"/>
  <c r="AP510" i="1"/>
  <c r="AO510" i="1"/>
  <c r="AM510" i="1"/>
  <c r="AL510" i="1"/>
  <c r="AK510" i="1"/>
  <c r="AH510" i="1"/>
  <c r="AG510" i="1"/>
  <c r="AF510" i="1"/>
  <c r="AE510" i="1"/>
  <c r="AD510" i="1"/>
  <c r="AB510" i="1"/>
  <c r="AA510" i="1"/>
  <c r="AW510" i="1"/>
  <c r="AC510" i="1"/>
  <c r="Y510" i="1"/>
  <c r="W510" i="1"/>
  <c r="V510" i="1"/>
  <c r="R64" i="2" s="1"/>
  <c r="S510" i="1"/>
  <c r="N510" i="1"/>
  <c r="N64" i="2"/>
  <c r="M64" i="2"/>
  <c r="L64" i="2"/>
  <c r="Z64" i="2"/>
  <c r="AN64" i="2"/>
  <c r="Y64" i="2"/>
  <c r="G64" i="2"/>
  <c r="O64" i="2"/>
  <c r="V64" i="2"/>
  <c r="AS64" i="2"/>
  <c r="U64" i="2"/>
  <c r="AV1167" i="1"/>
  <c r="X1167" i="1"/>
  <c r="AU1167" i="1"/>
  <c r="W1167" i="1"/>
  <c r="AC1167" i="1"/>
  <c r="AB1167" i="1"/>
  <c r="AA1167" i="1"/>
  <c r="Z1167" i="1"/>
  <c r="AY1167" i="1"/>
  <c r="Y1167" i="1"/>
  <c r="AX1167" i="1"/>
  <c r="V1167" i="1"/>
  <c r="AW1167" i="1"/>
  <c r="U1167" i="1"/>
  <c r="Q18" i="2" s="1"/>
  <c r="AT1167" i="1"/>
  <c r="T1167" i="1"/>
  <c r="AS1167" i="1"/>
  <c r="S1167" i="1"/>
  <c r="AR1167" i="1"/>
  <c r="R1167" i="1"/>
  <c r="AQ1167" i="1"/>
  <c r="Q1167" i="1"/>
  <c r="AP1167" i="1"/>
  <c r="P1167" i="1"/>
  <c r="AO1167" i="1"/>
  <c r="O1167" i="1"/>
  <c r="AN1167" i="1"/>
  <c r="N1167" i="1"/>
  <c r="AM1167" i="1"/>
  <c r="M1167" i="1"/>
  <c r="AL1167" i="1"/>
  <c r="L1167" i="1"/>
  <c r="AK1167" i="1"/>
  <c r="K1167" i="1"/>
  <c r="AJ1167" i="1"/>
  <c r="AI1167" i="1"/>
  <c r="AH1167" i="1"/>
  <c r="AG1167" i="1"/>
  <c r="AF1167" i="1"/>
  <c r="AE1167" i="1"/>
  <c r="AD1167" i="1"/>
  <c r="U18" i="2"/>
  <c r="AQ11" i="2"/>
  <c r="AN40" i="2"/>
  <c r="AV824" i="1"/>
  <c r="X824" i="1"/>
  <c r="AU824" i="1"/>
  <c r="W824" i="1"/>
  <c r="S28" i="2" s="1"/>
  <c r="AT824" i="1"/>
  <c r="V824" i="1"/>
  <c r="AS824" i="1"/>
  <c r="U824" i="1"/>
  <c r="AQ824" i="1"/>
  <c r="S824" i="1"/>
  <c r="AM824" i="1"/>
  <c r="O824" i="1"/>
  <c r="AY824" i="1"/>
  <c r="P824" i="1"/>
  <c r="AX824" i="1"/>
  <c r="N824" i="1"/>
  <c r="AW824" i="1"/>
  <c r="M824" i="1"/>
  <c r="AR824" i="1"/>
  <c r="L824" i="1"/>
  <c r="AP824" i="1"/>
  <c r="K824" i="1"/>
  <c r="AN824" i="1"/>
  <c r="AL824" i="1"/>
  <c r="AK824" i="1"/>
  <c r="AJ824" i="1"/>
  <c r="AG824" i="1"/>
  <c r="AB824" i="1"/>
  <c r="AO824" i="1"/>
  <c r="AI824" i="1"/>
  <c r="AH824" i="1"/>
  <c r="AF824" i="1"/>
  <c r="AE824" i="1"/>
  <c r="AD824" i="1"/>
  <c r="AC824" i="1"/>
  <c r="AA824" i="1"/>
  <c r="Z824" i="1"/>
  <c r="Y824" i="1"/>
  <c r="T824" i="1"/>
  <c r="R824" i="1"/>
  <c r="Q824" i="1"/>
  <c r="AF28" i="2"/>
  <c r="AU28" i="2"/>
  <c r="Y28" i="2"/>
  <c r="AI28" i="2"/>
  <c r="AG28" i="2"/>
  <c r="T28" i="2"/>
  <c r="AE28" i="2"/>
  <c r="AD28" i="2"/>
  <c r="Q28" i="2"/>
  <c r="AC28" i="2"/>
  <c r="K28" i="2"/>
  <c r="AB28" i="2"/>
  <c r="V28" i="2"/>
  <c r="AT28" i="2"/>
  <c r="J28" i="2"/>
  <c r="AS28" i="2"/>
  <c r="AN28" i="2"/>
  <c r="AR28" i="2"/>
  <c r="P28" i="2"/>
  <c r="G28" i="2"/>
  <c r="AM28" i="2"/>
  <c r="AH28" i="2"/>
  <c r="O28" i="2"/>
  <c r="AA28" i="2"/>
  <c r="AL28" i="2"/>
  <c r="Z28" i="2"/>
  <c r="N28" i="2"/>
  <c r="X28" i="2"/>
  <c r="AK28" i="2"/>
  <c r="W28" i="2"/>
  <c r="AJ28" i="2"/>
  <c r="AQ28" i="2"/>
  <c r="L28" i="2"/>
  <c r="AP28" i="2"/>
  <c r="H64" i="2"/>
  <c r="AM14" i="2"/>
  <c r="N58" i="2"/>
  <c r="AS58" i="2"/>
  <c r="AU39" i="2"/>
  <c r="AR39" i="2"/>
  <c r="H80" i="2"/>
  <c r="AU45" i="2"/>
  <c r="AV830" i="1"/>
  <c r="X830" i="1"/>
  <c r="AU830" i="1"/>
  <c r="W830" i="1"/>
  <c r="S36" i="2" s="1"/>
  <c r="AT830" i="1"/>
  <c r="V830" i="1"/>
  <c r="AS830" i="1"/>
  <c r="U830" i="1"/>
  <c r="AQ830" i="1"/>
  <c r="S830" i="1"/>
  <c r="AM830" i="1"/>
  <c r="O830" i="1"/>
  <c r="AY830" i="1"/>
  <c r="P830" i="1"/>
  <c r="AX830" i="1"/>
  <c r="N830" i="1"/>
  <c r="AW830" i="1"/>
  <c r="M830" i="1"/>
  <c r="AR830" i="1"/>
  <c r="L830" i="1"/>
  <c r="AP830" i="1"/>
  <c r="K830" i="1"/>
  <c r="AO830" i="1"/>
  <c r="AN830" i="1"/>
  <c r="AL830" i="1"/>
  <c r="AK830" i="1"/>
  <c r="AJ830" i="1"/>
  <c r="AI830" i="1"/>
  <c r="AG830" i="1"/>
  <c r="AB830" i="1"/>
  <c r="AF830" i="1"/>
  <c r="AE830" i="1"/>
  <c r="AD830" i="1"/>
  <c r="AA830" i="1"/>
  <c r="Y830" i="1"/>
  <c r="T830" i="1"/>
  <c r="AH830" i="1"/>
  <c r="AC830" i="1"/>
  <c r="Z830" i="1"/>
  <c r="R830" i="1"/>
  <c r="Q830" i="1"/>
  <c r="AM45" i="2"/>
  <c r="AH85" i="2"/>
  <c r="H135" i="2"/>
  <c r="AB103" i="2"/>
  <c r="P15" i="2"/>
  <c r="H20" i="2"/>
  <c r="AT20" i="2"/>
  <c r="D99" i="2"/>
  <c r="E99" i="2" s="1"/>
  <c r="AG52" i="2"/>
  <c r="X52" i="2"/>
  <c r="AI1351" i="1"/>
  <c r="K1351" i="1"/>
  <c r="AH1351" i="1"/>
  <c r="AG1351" i="1"/>
  <c r="AF1351" i="1"/>
  <c r="AE1351" i="1"/>
  <c r="AL1351" i="1"/>
  <c r="N1351" i="1"/>
  <c r="AC1351" i="1"/>
  <c r="AB1351" i="1"/>
  <c r="AA1351" i="1"/>
  <c r="Z1351" i="1"/>
  <c r="Y1351" i="1"/>
  <c r="X1351" i="1"/>
  <c r="W1351" i="1"/>
  <c r="V1351" i="1"/>
  <c r="R52" i="2" s="1"/>
  <c r="AY1351" i="1"/>
  <c r="U1351" i="1"/>
  <c r="AX1351" i="1"/>
  <c r="T1351" i="1"/>
  <c r="AW1351" i="1"/>
  <c r="S1351" i="1"/>
  <c r="AV1351" i="1"/>
  <c r="R1351" i="1"/>
  <c r="AU1351" i="1"/>
  <c r="Q1351" i="1"/>
  <c r="AT1351" i="1"/>
  <c r="P1351" i="1"/>
  <c r="AS1351" i="1"/>
  <c r="O1351" i="1"/>
  <c r="AR1351" i="1"/>
  <c r="M1351" i="1"/>
  <c r="AQ1351" i="1"/>
  <c r="L1351" i="1"/>
  <c r="AP1351" i="1"/>
  <c r="AO1351" i="1"/>
  <c r="AN1351" i="1"/>
  <c r="AM1351" i="1"/>
  <c r="AK1351" i="1"/>
  <c r="AJ1351" i="1"/>
  <c r="AD1351" i="1"/>
  <c r="AM1853" i="1"/>
  <c r="O1853" i="1"/>
  <c r="AL1853" i="1"/>
  <c r="N1853" i="1"/>
  <c r="AJ1853" i="1"/>
  <c r="L1853" i="1"/>
  <c r="AV1853" i="1"/>
  <c r="U1853" i="1"/>
  <c r="AU1853" i="1"/>
  <c r="T1853" i="1"/>
  <c r="AT1853" i="1"/>
  <c r="S1853" i="1"/>
  <c r="AS1853" i="1"/>
  <c r="R1853" i="1"/>
  <c r="AB1853" i="1"/>
  <c r="Z1853" i="1"/>
  <c r="Y1853" i="1"/>
  <c r="AO1853" i="1"/>
  <c r="AD1853" i="1"/>
  <c r="AE1853" i="1"/>
  <c r="W1853" i="1"/>
  <c r="AW1853" i="1"/>
  <c r="AR1853" i="1"/>
  <c r="AQ1853" i="1"/>
  <c r="AP1853" i="1"/>
  <c r="AK1853" i="1"/>
  <c r="AI1853" i="1"/>
  <c r="X1853" i="1"/>
  <c r="M1853" i="1"/>
  <c r="K1853" i="1"/>
  <c r="AY1853" i="1"/>
  <c r="AH1853" i="1"/>
  <c r="AG1853" i="1"/>
  <c r="AC1853" i="1"/>
  <c r="AA1853" i="1"/>
  <c r="Q1853" i="1"/>
  <c r="AX1853" i="1"/>
  <c r="AN1853" i="1"/>
  <c r="AF1853" i="1"/>
  <c r="V1853" i="1"/>
  <c r="P1853" i="1"/>
  <c r="AJ7" i="2"/>
  <c r="AQ7" i="2"/>
  <c r="AS102" i="2"/>
  <c r="AI1318" i="1"/>
  <c r="K1318" i="1"/>
  <c r="AH1318" i="1"/>
  <c r="AG1318" i="1"/>
  <c r="AF1318" i="1"/>
  <c r="AE1318" i="1"/>
  <c r="AM1318" i="1"/>
  <c r="AL1318" i="1"/>
  <c r="AK1318" i="1"/>
  <c r="AJ1318" i="1"/>
  <c r="AD1318" i="1"/>
  <c r="AC1318" i="1"/>
  <c r="AA1318" i="1"/>
  <c r="Z1318" i="1"/>
  <c r="Y1318" i="1"/>
  <c r="X1318" i="1"/>
  <c r="W1318" i="1"/>
  <c r="AY1318" i="1"/>
  <c r="V1318" i="1"/>
  <c r="AX1318" i="1"/>
  <c r="U1318" i="1"/>
  <c r="AW1318" i="1"/>
  <c r="T1318" i="1"/>
  <c r="AV1318" i="1"/>
  <c r="S1318" i="1"/>
  <c r="AU1318" i="1"/>
  <c r="R1318" i="1"/>
  <c r="AT1318" i="1"/>
  <c r="Q1318" i="1"/>
  <c r="AP1318" i="1"/>
  <c r="M1318" i="1"/>
  <c r="AQ1318" i="1"/>
  <c r="AO1318" i="1"/>
  <c r="AN1318" i="1"/>
  <c r="AB1318" i="1"/>
  <c r="P1318" i="1"/>
  <c r="O1318" i="1"/>
  <c r="N1318" i="1"/>
  <c r="L1318" i="1"/>
  <c r="AS1318" i="1"/>
  <c r="AR1318" i="1"/>
  <c r="D137" i="2"/>
  <c r="E137" i="2" s="1"/>
  <c r="N16" i="2"/>
  <c r="O46" i="2"/>
  <c r="AF46" i="2"/>
  <c r="AH1062" i="1"/>
  <c r="AW1062" i="1"/>
  <c r="Y1062" i="1"/>
  <c r="AE1062" i="1"/>
  <c r="AD1062" i="1"/>
  <c r="AB1062" i="1"/>
  <c r="AA1062" i="1"/>
  <c r="AX1062" i="1"/>
  <c r="W1062" i="1"/>
  <c r="AV1062" i="1"/>
  <c r="V1062" i="1"/>
  <c r="AS1062" i="1"/>
  <c r="S1062" i="1"/>
  <c r="AU1062" i="1"/>
  <c r="M1062" i="1"/>
  <c r="AT1062" i="1"/>
  <c r="L1062" i="1"/>
  <c r="AR1062" i="1"/>
  <c r="K1062" i="1"/>
  <c r="AQ1062" i="1"/>
  <c r="AP1062" i="1"/>
  <c r="AO1062" i="1"/>
  <c r="AN1062" i="1"/>
  <c r="AM1062" i="1"/>
  <c r="AL1062" i="1"/>
  <c r="AK1062" i="1"/>
  <c r="AJ1062" i="1"/>
  <c r="AI1062" i="1"/>
  <c r="AG1062" i="1"/>
  <c r="AF1062" i="1"/>
  <c r="AC1062" i="1"/>
  <c r="Z1062" i="1"/>
  <c r="X1062" i="1"/>
  <c r="U1062" i="1"/>
  <c r="T1062" i="1"/>
  <c r="R1062" i="1"/>
  <c r="Q1062" i="1"/>
  <c r="P1062" i="1"/>
  <c r="O1062" i="1"/>
  <c r="AY1062" i="1"/>
  <c r="N1062" i="1"/>
  <c r="AM74" i="2"/>
  <c r="V6" i="2"/>
  <c r="AE85" i="2"/>
  <c r="U33" i="2"/>
  <c r="AI22" i="2"/>
  <c r="AV818" i="1"/>
  <c r="X818" i="1"/>
  <c r="AU818" i="1"/>
  <c r="W818" i="1"/>
  <c r="S64" i="2" s="1"/>
  <c r="AT818" i="1"/>
  <c r="V818" i="1"/>
  <c r="AS818" i="1"/>
  <c r="U818" i="1"/>
  <c r="AQ818" i="1"/>
  <c r="S818" i="1"/>
  <c r="AM818" i="1"/>
  <c r="O818" i="1"/>
  <c r="AY818" i="1"/>
  <c r="P818" i="1"/>
  <c r="AX818" i="1"/>
  <c r="N818" i="1"/>
  <c r="AW818" i="1"/>
  <c r="M818" i="1"/>
  <c r="AR818" i="1"/>
  <c r="L818" i="1"/>
  <c r="AP818" i="1"/>
  <c r="K818" i="1"/>
  <c r="AN818" i="1"/>
  <c r="AL818" i="1"/>
  <c r="AK818" i="1"/>
  <c r="AG818" i="1"/>
  <c r="AB818" i="1"/>
  <c r="AO818" i="1"/>
  <c r="AJ818" i="1"/>
  <c r="AI818" i="1"/>
  <c r="AH818" i="1"/>
  <c r="AF818" i="1"/>
  <c r="AE818" i="1"/>
  <c r="AD818" i="1"/>
  <c r="AC818" i="1"/>
  <c r="AA818" i="1"/>
  <c r="Z818" i="1"/>
  <c r="T818" i="1"/>
  <c r="R818" i="1"/>
  <c r="Q818" i="1"/>
  <c r="Y818" i="1"/>
  <c r="AG57" i="2"/>
  <c r="N57" i="2"/>
  <c r="AB429" i="1"/>
  <c r="AY429" i="1"/>
  <c r="AA429" i="1"/>
  <c r="AX429" i="1"/>
  <c r="Z429" i="1"/>
  <c r="AW429" i="1"/>
  <c r="Y429" i="1"/>
  <c r="AV429" i="1"/>
  <c r="X429" i="1"/>
  <c r="AU429" i="1"/>
  <c r="W429" i="1"/>
  <c r="AT429" i="1"/>
  <c r="V429" i="1"/>
  <c r="AS429" i="1"/>
  <c r="U429" i="1"/>
  <c r="Q54" i="2" s="1"/>
  <c r="AR429" i="1"/>
  <c r="T429" i="1"/>
  <c r="AQ429" i="1"/>
  <c r="S429" i="1"/>
  <c r="AP429" i="1"/>
  <c r="R429" i="1"/>
  <c r="AO429" i="1"/>
  <c r="Q429" i="1"/>
  <c r="AN429" i="1"/>
  <c r="P429" i="1"/>
  <c r="AM429" i="1"/>
  <c r="O429" i="1"/>
  <c r="AL429" i="1"/>
  <c r="N429" i="1"/>
  <c r="AK429" i="1"/>
  <c r="M429" i="1"/>
  <c r="AJ429" i="1"/>
  <c r="L429" i="1"/>
  <c r="AI429" i="1"/>
  <c r="K429" i="1"/>
  <c r="AH429" i="1"/>
  <c r="AG429" i="1"/>
  <c r="AF429" i="1"/>
  <c r="AE429" i="1"/>
  <c r="AD429" i="1"/>
  <c r="AC429" i="1"/>
  <c r="AU54" i="2"/>
  <c r="J54" i="2"/>
  <c r="AG54" i="2"/>
  <c r="H54" i="2"/>
  <c r="AB54" i="2"/>
  <c r="G54" i="2"/>
  <c r="S54" i="2"/>
  <c r="AH54" i="2"/>
  <c r="R54" i="2"/>
  <c r="AF54" i="2"/>
  <c r="Y54" i="2"/>
  <c r="L54" i="2"/>
  <c r="X54" i="2"/>
  <c r="AM54" i="2"/>
  <c r="AP514" i="1"/>
  <c r="R514" i="1"/>
  <c r="AN514" i="1"/>
  <c r="P514" i="1"/>
  <c r="AK514" i="1"/>
  <c r="M514" i="1"/>
  <c r="AJ514" i="1"/>
  <c r="L514" i="1"/>
  <c r="AF514" i="1"/>
  <c r="AB514" i="1"/>
  <c r="AY514" i="1"/>
  <c r="AA514" i="1"/>
  <c r="AW514" i="1"/>
  <c r="Q514" i="1"/>
  <c r="AV514" i="1"/>
  <c r="O514" i="1"/>
  <c r="AU514" i="1"/>
  <c r="N514" i="1"/>
  <c r="AS514" i="1"/>
  <c r="AR514" i="1"/>
  <c r="AQ514" i="1"/>
  <c r="AO514" i="1"/>
  <c r="AM514" i="1"/>
  <c r="AL514" i="1"/>
  <c r="AI514" i="1"/>
  <c r="AH514" i="1"/>
  <c r="AG514" i="1"/>
  <c r="AE514" i="1"/>
  <c r="AD514" i="1"/>
  <c r="AC514" i="1"/>
  <c r="Z514" i="1"/>
  <c r="X514" i="1"/>
  <c r="W514" i="1"/>
  <c r="AX514" i="1"/>
  <c r="AT514" i="1"/>
  <c r="Y514" i="1"/>
  <c r="V514" i="1"/>
  <c r="U514" i="1"/>
  <c r="T514" i="1"/>
  <c r="S514" i="1"/>
  <c r="K514" i="1"/>
  <c r="AR68" i="2"/>
  <c r="AM68" i="2"/>
  <c r="W68" i="2"/>
  <c r="G68" i="2"/>
  <c r="AU68" i="2"/>
  <c r="AL68" i="2"/>
  <c r="V68" i="2"/>
  <c r="AK68" i="2"/>
  <c r="AT68" i="2"/>
  <c r="AJ68" i="2"/>
  <c r="U68" i="2"/>
  <c r="AI68" i="2"/>
  <c r="AS68" i="2"/>
  <c r="AH68" i="2"/>
  <c r="T68" i="2"/>
  <c r="AG68" i="2"/>
  <c r="AQ68" i="2"/>
  <c r="AF68" i="2"/>
  <c r="S68" i="2"/>
  <c r="AE68" i="2"/>
  <c r="AP68" i="2"/>
  <c r="AB68" i="2"/>
  <c r="AA68" i="2"/>
  <c r="AD68" i="2"/>
  <c r="P68" i="2"/>
  <c r="AC68" i="2"/>
  <c r="Z68" i="2"/>
  <c r="O68" i="2"/>
  <c r="Y68" i="2"/>
  <c r="N68" i="2"/>
  <c r="X68" i="2"/>
  <c r="M68" i="2"/>
  <c r="Q68" i="2"/>
  <c r="L68" i="2"/>
  <c r="K68" i="2"/>
  <c r="J68" i="2"/>
  <c r="AO68" i="2"/>
  <c r="I68" i="2"/>
  <c r="AN68" i="2"/>
  <c r="H68" i="2"/>
  <c r="AT1230" i="1"/>
  <c r="V1230" i="1"/>
  <c r="AS1230" i="1"/>
  <c r="U1230" i="1"/>
  <c r="AR1230" i="1"/>
  <c r="T1230" i="1"/>
  <c r="AQ1230" i="1"/>
  <c r="S1230" i="1"/>
  <c r="AO1230" i="1"/>
  <c r="Q1230" i="1"/>
  <c r="AX1230" i="1"/>
  <c r="P1230" i="1"/>
  <c r="AM1230" i="1"/>
  <c r="AC1230" i="1"/>
  <c r="AB1230" i="1"/>
  <c r="AA1230" i="1"/>
  <c r="Z1230" i="1"/>
  <c r="Y1230" i="1"/>
  <c r="X1230" i="1"/>
  <c r="W1230" i="1"/>
  <c r="R1230" i="1"/>
  <c r="O1230" i="1"/>
  <c r="AY1230" i="1"/>
  <c r="N1230" i="1"/>
  <c r="AW1230" i="1"/>
  <c r="M1230" i="1"/>
  <c r="AV1230" i="1"/>
  <c r="L1230" i="1"/>
  <c r="AP1230" i="1"/>
  <c r="AL1230" i="1"/>
  <c r="AE1230" i="1"/>
  <c r="AU1230" i="1"/>
  <c r="AN1230" i="1"/>
  <c r="AK1230" i="1"/>
  <c r="AJ1230" i="1"/>
  <c r="AI1230" i="1"/>
  <c r="AH1230" i="1"/>
  <c r="AG1230" i="1"/>
  <c r="AF1230" i="1"/>
  <c r="AD1230" i="1"/>
  <c r="K1230" i="1"/>
  <c r="AJ5" i="2"/>
  <c r="AD33" i="2"/>
  <c r="V18" i="2"/>
  <c r="W11" i="2"/>
  <c r="AK54" i="2"/>
  <c r="AB417" i="1"/>
  <c r="AY417" i="1"/>
  <c r="AA417" i="1"/>
  <c r="AX417" i="1"/>
  <c r="Z417" i="1"/>
  <c r="AW417" i="1"/>
  <c r="Y417" i="1"/>
  <c r="AV417" i="1"/>
  <c r="X417" i="1"/>
  <c r="AU417" i="1"/>
  <c r="W417" i="1"/>
  <c r="AT417" i="1"/>
  <c r="V417" i="1"/>
  <c r="AS417" i="1"/>
  <c r="U417" i="1"/>
  <c r="Q6" i="2" s="1"/>
  <c r="AR417" i="1"/>
  <c r="T417" i="1"/>
  <c r="AQ417" i="1"/>
  <c r="S417" i="1"/>
  <c r="AP417" i="1"/>
  <c r="R417" i="1"/>
  <c r="AO417" i="1"/>
  <c r="Q417" i="1"/>
  <c r="AN417" i="1"/>
  <c r="P417" i="1"/>
  <c r="AM417" i="1"/>
  <c r="O417" i="1"/>
  <c r="AL417" i="1"/>
  <c r="N417" i="1"/>
  <c r="AK417" i="1"/>
  <c r="M417" i="1"/>
  <c r="AJ417" i="1"/>
  <c r="L417" i="1"/>
  <c r="AI417" i="1"/>
  <c r="K417" i="1"/>
  <c r="AH417" i="1"/>
  <c r="AG417" i="1"/>
  <c r="AF417" i="1"/>
  <c r="AE417" i="1"/>
  <c r="AD417" i="1"/>
  <c r="AC417" i="1"/>
  <c r="T6" i="2"/>
  <c r="AL6" i="2"/>
  <c r="AP6" i="2"/>
  <c r="U6" i="2"/>
  <c r="AH6" i="2"/>
  <c r="AQ6" i="2"/>
  <c r="R6" i="2"/>
  <c r="AR6" i="2"/>
  <c r="AM6" i="2"/>
  <c r="AB6" i="2"/>
  <c r="G6" i="2"/>
  <c r="AO64" i="2"/>
  <c r="AF741" i="1"/>
  <c r="AW741" i="1"/>
  <c r="Y741" i="1"/>
  <c r="AD741" i="1"/>
  <c r="AC741" i="1"/>
  <c r="AB741" i="1"/>
  <c r="AA741" i="1"/>
  <c r="Z741" i="1"/>
  <c r="AY741" i="1"/>
  <c r="X741" i="1"/>
  <c r="AX741" i="1"/>
  <c r="W741" i="1"/>
  <c r="AV741" i="1"/>
  <c r="V741" i="1"/>
  <c r="AU741" i="1"/>
  <c r="U741" i="1"/>
  <c r="AT741" i="1"/>
  <c r="T741" i="1"/>
  <c r="AS741" i="1"/>
  <c r="S741" i="1"/>
  <c r="AR741" i="1"/>
  <c r="R741" i="1"/>
  <c r="AQ741" i="1"/>
  <c r="Q741" i="1"/>
  <c r="AO741" i="1"/>
  <c r="O741" i="1"/>
  <c r="AN741" i="1"/>
  <c r="N741" i="1"/>
  <c r="J91" i="2" s="1"/>
  <c r="AM741" i="1"/>
  <c r="M741" i="1"/>
  <c r="AH741" i="1"/>
  <c r="AG741" i="1"/>
  <c r="AE741" i="1"/>
  <c r="P741" i="1"/>
  <c r="L741" i="1"/>
  <c r="K741" i="1"/>
  <c r="AP741" i="1"/>
  <c r="AL741" i="1"/>
  <c r="AK741" i="1"/>
  <c r="AJ741" i="1"/>
  <c r="AI741" i="1"/>
  <c r="AR14" i="2"/>
  <c r="H39" i="2"/>
  <c r="U39" i="2"/>
  <c r="AA9" i="2"/>
  <c r="AP45" i="2"/>
  <c r="AB47" i="2"/>
  <c r="X6" i="2"/>
  <c r="W24" i="2"/>
  <c r="Q66" i="2"/>
  <c r="AD76" i="2"/>
  <c r="AK5" i="2"/>
  <c r="Q56" i="2"/>
  <c r="H43" i="2"/>
  <c r="AX1583" i="1"/>
  <c r="Z1583" i="1"/>
  <c r="AW1583" i="1"/>
  <c r="Y1583" i="1"/>
  <c r="AV1583" i="1"/>
  <c r="X1583" i="1"/>
  <c r="AU1583" i="1"/>
  <c r="W1583" i="1"/>
  <c r="AT1583" i="1"/>
  <c r="V1583" i="1"/>
  <c r="AS1583" i="1"/>
  <c r="U1583" i="1"/>
  <c r="AQ1583" i="1"/>
  <c r="S1583" i="1"/>
  <c r="AN1583" i="1"/>
  <c r="AB1583" i="1"/>
  <c r="AK1583" i="1"/>
  <c r="AJ1583" i="1"/>
  <c r="AI1583" i="1"/>
  <c r="AH1583" i="1"/>
  <c r="AG1583" i="1"/>
  <c r="AF1583" i="1"/>
  <c r="AE1583" i="1"/>
  <c r="AC1583" i="1"/>
  <c r="AA1583" i="1"/>
  <c r="T1583" i="1"/>
  <c r="R1583" i="1"/>
  <c r="Q1583" i="1"/>
  <c r="P1583" i="1"/>
  <c r="O1583" i="1"/>
  <c r="N1583" i="1"/>
  <c r="M1583" i="1"/>
  <c r="L1583" i="1"/>
  <c r="AY1583" i="1"/>
  <c r="K1583" i="1"/>
  <c r="AR1583" i="1"/>
  <c r="AP1583" i="1"/>
  <c r="AO1583" i="1"/>
  <c r="AM1583" i="1"/>
  <c r="AL1583" i="1"/>
  <c r="AD1583" i="1"/>
  <c r="AT1632" i="1"/>
  <c r="V1632" i="1"/>
  <c r="AS1632" i="1"/>
  <c r="U1632" i="1"/>
  <c r="AR1632" i="1"/>
  <c r="T1632" i="1"/>
  <c r="AQ1632" i="1"/>
  <c r="S1632" i="1"/>
  <c r="AP1632" i="1"/>
  <c r="R1632" i="1"/>
  <c r="AO1632" i="1"/>
  <c r="Q1632" i="1"/>
  <c r="AV1632" i="1"/>
  <c r="X1632" i="1"/>
  <c r="AB1632" i="1"/>
  <c r="AA1632" i="1"/>
  <c r="Z1632" i="1"/>
  <c r="Y1632" i="1"/>
  <c r="W1632" i="1"/>
  <c r="P1632" i="1"/>
  <c r="O1632" i="1"/>
  <c r="N1632" i="1"/>
  <c r="AY1632" i="1"/>
  <c r="M1632" i="1"/>
  <c r="AX1632" i="1"/>
  <c r="L1632" i="1"/>
  <c r="AW1632" i="1"/>
  <c r="K1632" i="1"/>
  <c r="AU1632" i="1"/>
  <c r="AN1632" i="1"/>
  <c r="AM1632" i="1"/>
  <c r="AL1632" i="1"/>
  <c r="AK1632" i="1"/>
  <c r="AJ1632" i="1"/>
  <c r="AI1632" i="1"/>
  <c r="AH1632" i="1"/>
  <c r="AG1632" i="1"/>
  <c r="AF1632" i="1"/>
  <c r="AE1632" i="1"/>
  <c r="AD1632" i="1"/>
  <c r="AC1632" i="1"/>
  <c r="AV880" i="1"/>
  <c r="X880" i="1"/>
  <c r="AN880" i="1"/>
  <c r="P880" i="1"/>
  <c r="AJ880" i="1"/>
  <c r="L880" i="1"/>
  <c r="AA880" i="1"/>
  <c r="Z880" i="1"/>
  <c r="Y880" i="1"/>
  <c r="AY880" i="1"/>
  <c r="W880" i="1"/>
  <c r="AX880" i="1"/>
  <c r="V880" i="1"/>
  <c r="AW880" i="1"/>
  <c r="U880" i="1"/>
  <c r="AT880" i="1"/>
  <c r="S880" i="1"/>
  <c r="AS880" i="1"/>
  <c r="R880" i="1"/>
  <c r="AR880" i="1"/>
  <c r="Q880" i="1"/>
  <c r="AQ880" i="1"/>
  <c r="O880" i="1"/>
  <c r="AO880" i="1"/>
  <c r="M880" i="1"/>
  <c r="AM880" i="1"/>
  <c r="K880" i="1"/>
  <c r="AL880" i="1"/>
  <c r="AI880" i="1"/>
  <c r="AH880" i="1"/>
  <c r="AF880" i="1"/>
  <c r="AD880" i="1"/>
  <c r="AC880" i="1"/>
  <c r="AG880" i="1"/>
  <c r="AE880" i="1"/>
  <c r="AB880" i="1"/>
  <c r="T880" i="1"/>
  <c r="N880" i="1"/>
  <c r="AU880" i="1"/>
  <c r="AP880" i="1"/>
  <c r="AK880" i="1"/>
  <c r="D153" i="2"/>
  <c r="E153" i="2" s="1"/>
  <c r="AX983" i="1"/>
  <c r="Z983" i="1"/>
  <c r="AT983" i="1"/>
  <c r="V983" i="1"/>
  <c r="AS983" i="1"/>
  <c r="U983" i="1"/>
  <c r="AP983" i="1"/>
  <c r="R983" i="1"/>
  <c r="AO983" i="1"/>
  <c r="Q983" i="1"/>
  <c r="AM983" i="1"/>
  <c r="O983" i="1"/>
  <c r="AH983" i="1"/>
  <c r="AG983" i="1"/>
  <c r="AF983" i="1"/>
  <c r="AE983" i="1"/>
  <c r="AD983" i="1"/>
  <c r="AC983" i="1"/>
  <c r="AB983" i="1"/>
  <c r="AA983" i="1"/>
  <c r="Y983" i="1"/>
  <c r="X983" i="1"/>
  <c r="W983" i="1"/>
  <c r="T983" i="1"/>
  <c r="S983" i="1"/>
  <c r="AY983" i="1"/>
  <c r="P983" i="1"/>
  <c r="AR983" i="1"/>
  <c r="AQ983" i="1"/>
  <c r="AN983" i="1"/>
  <c r="AL983" i="1"/>
  <c r="AK983" i="1"/>
  <c r="AJ983" i="1"/>
  <c r="N983" i="1"/>
  <c r="M983" i="1"/>
  <c r="L983" i="1"/>
  <c r="K983" i="1"/>
  <c r="AW983" i="1"/>
  <c r="AV983" i="1"/>
  <c r="AU983" i="1"/>
  <c r="AI983" i="1"/>
  <c r="AX346" i="1"/>
  <c r="Z346" i="1"/>
  <c r="AW346" i="1"/>
  <c r="Y346" i="1"/>
  <c r="AV346" i="1"/>
  <c r="X346" i="1"/>
  <c r="AU346" i="1"/>
  <c r="W346" i="1"/>
  <c r="AR346" i="1"/>
  <c r="T346" i="1"/>
  <c r="AF346" i="1"/>
  <c r="AA346" i="1"/>
  <c r="V346" i="1"/>
  <c r="U346" i="1"/>
  <c r="S346" i="1"/>
  <c r="R346" i="1"/>
  <c r="Q346" i="1"/>
  <c r="AY346" i="1"/>
  <c r="P346" i="1"/>
  <c r="AT346" i="1"/>
  <c r="O346" i="1"/>
  <c r="AS346" i="1"/>
  <c r="N346" i="1"/>
  <c r="AQ346" i="1"/>
  <c r="M346" i="1"/>
  <c r="AP346" i="1"/>
  <c r="L346" i="1"/>
  <c r="AO346" i="1"/>
  <c r="K346" i="1"/>
  <c r="AN346" i="1"/>
  <c r="AM346" i="1"/>
  <c r="AL346" i="1"/>
  <c r="AK346" i="1"/>
  <c r="AJ346" i="1"/>
  <c r="AI346" i="1"/>
  <c r="AH346" i="1"/>
  <c r="AG346" i="1"/>
  <c r="AE346" i="1"/>
  <c r="AD346" i="1"/>
  <c r="AC346" i="1"/>
  <c r="AB346" i="1"/>
  <c r="AU43" i="2"/>
  <c r="G43" i="2"/>
  <c r="AT43" i="2"/>
  <c r="AR43" i="2"/>
  <c r="AP43" i="2"/>
  <c r="AQ43" i="2"/>
  <c r="R43" i="2"/>
  <c r="AJ43" i="2"/>
  <c r="AO43" i="2"/>
  <c r="AI43" i="2"/>
  <c r="Q43" i="2"/>
  <c r="AF43" i="2"/>
  <c r="AN43" i="2"/>
  <c r="AE43" i="2"/>
  <c r="P43" i="2"/>
  <c r="Z43" i="2"/>
  <c r="AM43" i="2"/>
  <c r="Y43" i="2"/>
  <c r="O43" i="2"/>
  <c r="X43" i="2"/>
  <c r="AL43" i="2"/>
  <c r="AS43" i="2"/>
  <c r="N43" i="2"/>
  <c r="AD43" i="2"/>
  <c r="AK43" i="2"/>
  <c r="AC43" i="2"/>
  <c r="M43" i="2"/>
  <c r="AB43" i="2"/>
  <c r="AH43" i="2"/>
  <c r="W43" i="2"/>
  <c r="J43" i="2"/>
  <c r="V43" i="2"/>
  <c r="AG43" i="2"/>
  <c r="U43" i="2"/>
  <c r="AA43" i="2"/>
  <c r="T43" i="2"/>
  <c r="L43" i="2"/>
  <c r="S43" i="2"/>
  <c r="K43" i="2"/>
  <c r="O20" i="2"/>
  <c r="D133" i="2"/>
  <c r="E133" i="2" s="1"/>
  <c r="AI1066" i="1"/>
  <c r="K1066" i="1"/>
  <c r="AH1066" i="1"/>
  <c r="AF1066" i="1"/>
  <c r="AW1066" i="1"/>
  <c r="Y1066" i="1"/>
  <c r="AC1066" i="1"/>
  <c r="AB1066" i="1"/>
  <c r="Z1066" i="1"/>
  <c r="X1066" i="1"/>
  <c r="AX1066" i="1"/>
  <c r="U1066" i="1"/>
  <c r="AV1066" i="1"/>
  <c r="T1066" i="1"/>
  <c r="AS1066" i="1"/>
  <c r="Q1066" i="1"/>
  <c r="AO1066" i="1"/>
  <c r="AN1066" i="1"/>
  <c r="AM1066" i="1"/>
  <c r="AL1066" i="1"/>
  <c r="AK1066" i="1"/>
  <c r="AJ1066" i="1"/>
  <c r="AG1066" i="1"/>
  <c r="AE1066" i="1"/>
  <c r="AD1066" i="1"/>
  <c r="Z38" i="2" s="1"/>
  <c r="AA1066" i="1"/>
  <c r="W1066" i="1"/>
  <c r="V1066" i="1"/>
  <c r="S1066" i="1"/>
  <c r="R1066" i="1"/>
  <c r="P1066" i="1"/>
  <c r="O1066" i="1"/>
  <c r="N1066" i="1"/>
  <c r="M1066" i="1"/>
  <c r="AY1066" i="1"/>
  <c r="L1066" i="1"/>
  <c r="AU1066" i="1"/>
  <c r="AT1066" i="1"/>
  <c r="AR1066" i="1"/>
  <c r="AQ1066" i="1"/>
  <c r="AP1066" i="1"/>
  <c r="AE38" i="2"/>
  <c r="M38" i="2"/>
  <c r="AT38" i="2"/>
  <c r="AC38" i="2"/>
  <c r="G38" i="2"/>
  <c r="AS38" i="2"/>
  <c r="AB38" i="2"/>
  <c r="AH38" i="2"/>
  <c r="L38" i="2"/>
  <c r="AD38" i="2"/>
  <c r="AA38" i="2"/>
  <c r="AO38" i="2"/>
  <c r="AG38" i="2"/>
  <c r="Y38" i="2"/>
  <c r="V38" i="2"/>
  <c r="Q38" i="2"/>
  <c r="I38" i="2"/>
  <c r="X38" i="2"/>
  <c r="U38" i="2"/>
  <c r="AN38" i="2"/>
  <c r="W38" i="2"/>
  <c r="T38" i="2"/>
  <c r="P38" i="2"/>
  <c r="K38" i="2"/>
  <c r="AR38" i="2"/>
  <c r="AM38" i="2"/>
  <c r="AU38" i="2"/>
  <c r="AQ38" i="2"/>
  <c r="J38" i="2"/>
  <c r="S38" i="2"/>
  <c r="AP38" i="2"/>
  <c r="AL38" i="2"/>
  <c r="AI38" i="2"/>
  <c r="N38" i="2"/>
  <c r="AF38" i="2"/>
  <c r="AK38" i="2"/>
  <c r="G52" i="2"/>
  <c r="Y52" i="2"/>
  <c r="AR944" i="1"/>
  <c r="T944" i="1"/>
  <c r="AQ944" i="1"/>
  <c r="S944" i="1"/>
  <c r="AN944" i="1"/>
  <c r="P944" i="1"/>
  <c r="AM944" i="1"/>
  <c r="O944" i="1"/>
  <c r="K53" i="2" s="1"/>
  <c r="AK944" i="1"/>
  <c r="M944" i="1"/>
  <c r="AJ944" i="1"/>
  <c r="L944" i="1"/>
  <c r="AI944" i="1"/>
  <c r="K944" i="1"/>
  <c r="AD944" i="1"/>
  <c r="AC944" i="1"/>
  <c r="AB944" i="1"/>
  <c r="AA944" i="1"/>
  <c r="Z944" i="1"/>
  <c r="Y944" i="1"/>
  <c r="W944" i="1"/>
  <c r="V944" i="1"/>
  <c r="U944" i="1"/>
  <c r="AY944" i="1"/>
  <c r="R944" i="1"/>
  <c r="AW944" i="1"/>
  <c r="N944" i="1"/>
  <c r="AV944" i="1"/>
  <c r="AU944" i="1"/>
  <c r="AS944" i="1"/>
  <c r="AX944" i="1"/>
  <c r="AT944" i="1"/>
  <c r="AP944" i="1"/>
  <c r="AL944" i="1"/>
  <c r="AH944" i="1"/>
  <c r="AG944" i="1"/>
  <c r="AF944" i="1"/>
  <c r="X944" i="1"/>
  <c r="Q944" i="1"/>
  <c r="AE944" i="1"/>
  <c r="AO944" i="1"/>
  <c r="AI1367" i="1"/>
  <c r="K1367" i="1"/>
  <c r="AH1367" i="1"/>
  <c r="AG1367" i="1"/>
  <c r="AF1367" i="1"/>
  <c r="AE1367" i="1"/>
  <c r="AL1367" i="1"/>
  <c r="N1367" i="1"/>
  <c r="AC1367" i="1"/>
  <c r="AB1367" i="1"/>
  <c r="AA1367" i="1"/>
  <c r="Z1367" i="1"/>
  <c r="Y1367" i="1"/>
  <c r="X1367" i="1"/>
  <c r="W1367" i="1"/>
  <c r="V1367" i="1"/>
  <c r="AY1367" i="1"/>
  <c r="U1367" i="1"/>
  <c r="AX1367" i="1"/>
  <c r="T1367" i="1"/>
  <c r="AW1367" i="1"/>
  <c r="S1367" i="1"/>
  <c r="AV1367" i="1"/>
  <c r="R1367" i="1"/>
  <c r="AU1367" i="1"/>
  <c r="Q1367" i="1"/>
  <c r="AT1367" i="1"/>
  <c r="P1367" i="1"/>
  <c r="AS1367" i="1"/>
  <c r="O1367" i="1"/>
  <c r="AR1367" i="1"/>
  <c r="M1367" i="1"/>
  <c r="AQ1367" i="1"/>
  <c r="L1367" i="1"/>
  <c r="AP1367" i="1"/>
  <c r="AO1367" i="1"/>
  <c r="AN1367" i="1"/>
  <c r="AM1367" i="1"/>
  <c r="AK1367" i="1"/>
  <c r="AJ1367" i="1"/>
  <c r="AD1367" i="1"/>
  <c r="AS7" i="2"/>
  <c r="T7" i="2"/>
  <c r="AT102" i="2"/>
  <c r="AI10" i="2"/>
  <c r="K10" i="2"/>
  <c r="AH10" i="2"/>
  <c r="J10" i="2"/>
  <c r="I10" i="2"/>
  <c r="Z10" i="2"/>
  <c r="AQ10" i="2"/>
  <c r="AP10" i="2"/>
  <c r="V10" i="2"/>
  <c r="U10" i="2"/>
  <c r="Q10" i="2"/>
  <c r="P10" i="2"/>
  <c r="AU10" i="2"/>
  <c r="O10" i="2"/>
  <c r="Y10" i="2"/>
  <c r="AB10" i="2"/>
  <c r="AA10" i="2"/>
  <c r="X10" i="2"/>
  <c r="W10" i="2"/>
  <c r="N10" i="2"/>
  <c r="M10" i="2"/>
  <c r="AE10" i="2"/>
  <c r="AT10" i="2"/>
  <c r="AS10" i="2"/>
  <c r="AR10" i="2"/>
  <c r="AO10" i="2"/>
  <c r="AN10" i="2"/>
  <c r="AD10" i="2"/>
  <c r="AL10" i="2"/>
  <c r="AK10" i="2"/>
  <c r="AJ10" i="2"/>
  <c r="AF10" i="2"/>
  <c r="AC10" i="2"/>
  <c r="L10" i="2"/>
  <c r="G10" i="2"/>
  <c r="AM10" i="2"/>
  <c r="H10" i="2"/>
  <c r="AM45" i="1"/>
  <c r="O45" i="1"/>
  <c r="AY45" i="1"/>
  <c r="AA45" i="1"/>
  <c r="AT45" i="1"/>
  <c r="V45" i="1"/>
  <c r="AF45" i="1"/>
  <c r="AE45" i="1"/>
  <c r="AD45" i="1"/>
  <c r="AC45" i="1"/>
  <c r="AB45" i="1"/>
  <c r="AG45" i="1"/>
  <c r="Z45" i="1"/>
  <c r="Y45" i="1"/>
  <c r="X45" i="1"/>
  <c r="AX45" i="1"/>
  <c r="W45" i="1"/>
  <c r="AW45" i="1"/>
  <c r="U45" i="1"/>
  <c r="AV45" i="1"/>
  <c r="T45" i="1"/>
  <c r="AU45" i="1"/>
  <c r="S45" i="1"/>
  <c r="AS45" i="1"/>
  <c r="R45" i="1"/>
  <c r="AR45" i="1"/>
  <c r="Q45" i="1"/>
  <c r="AQ45" i="1"/>
  <c r="P45" i="1"/>
  <c r="AP45" i="1"/>
  <c r="N45" i="1"/>
  <c r="AO45" i="1"/>
  <c r="M45" i="1"/>
  <c r="AN45" i="1"/>
  <c r="L45" i="1"/>
  <c r="AL45" i="1"/>
  <c r="K45" i="1"/>
  <c r="AK45" i="1"/>
  <c r="AJ45" i="1"/>
  <c r="AI45" i="1"/>
  <c r="AH45" i="1"/>
  <c r="O16" i="2"/>
  <c r="AM46" i="2"/>
  <c r="J24" i="2"/>
  <c r="L74" i="2"/>
  <c r="AR40" i="2"/>
  <c r="AJ22" i="2"/>
  <c r="J5" i="2"/>
  <c r="AI32" i="2"/>
  <c r="K32" i="2"/>
  <c r="AH32" i="2"/>
  <c r="J32" i="2"/>
  <c r="AG32" i="2"/>
  <c r="I32" i="2"/>
  <c r="AF32" i="2"/>
  <c r="H32" i="2"/>
  <c r="AE32" i="2"/>
  <c r="AA32" i="2"/>
  <c r="AR32" i="2"/>
  <c r="T32" i="2"/>
  <c r="AB32" i="2"/>
  <c r="Z32" i="2"/>
  <c r="Y32" i="2"/>
  <c r="X32" i="2"/>
  <c r="W32" i="2"/>
  <c r="Q32" i="2"/>
  <c r="AT32" i="2"/>
  <c r="N32" i="2"/>
  <c r="AO32" i="2"/>
  <c r="AN32" i="2"/>
  <c r="AM32" i="2"/>
  <c r="AD32" i="2"/>
  <c r="AC32" i="2"/>
  <c r="V32" i="2"/>
  <c r="S32" i="2"/>
  <c r="R32" i="2"/>
  <c r="AU32" i="2"/>
  <c r="AP32" i="2"/>
  <c r="AL32" i="2"/>
  <c r="O32" i="2"/>
  <c r="M32" i="2"/>
  <c r="L32" i="2"/>
  <c r="AS32" i="2"/>
  <c r="AK32" i="2"/>
  <c r="AQ32" i="2"/>
  <c r="P32" i="2"/>
  <c r="AG15" i="1"/>
  <c r="AF15" i="1"/>
  <c r="Y15" i="1"/>
  <c r="AE15" i="1"/>
  <c r="AD15" i="1"/>
  <c r="AC15" i="1"/>
  <c r="AV15" i="1"/>
  <c r="AB15" i="1"/>
  <c r="AY15" i="1"/>
  <c r="AA15" i="1"/>
  <c r="AX15" i="1"/>
  <c r="Z15" i="1"/>
  <c r="AW15" i="1"/>
  <c r="X15" i="1"/>
  <c r="AU15" i="1"/>
  <c r="W15" i="1"/>
  <c r="V15" i="1"/>
  <c r="AQ15" i="1"/>
  <c r="AO15" i="1"/>
  <c r="AT15" i="1"/>
  <c r="AS15" i="1"/>
  <c r="U15" i="1"/>
  <c r="AR15" i="1"/>
  <c r="T15" i="1"/>
  <c r="Q15" i="1"/>
  <c r="S15" i="1"/>
  <c r="AP15" i="1"/>
  <c r="R15" i="1"/>
  <c r="AH15" i="1"/>
  <c r="AN15" i="1"/>
  <c r="P15" i="1"/>
  <c r="AM15" i="1"/>
  <c r="N15" i="1"/>
  <c r="O15" i="1"/>
  <c r="AL15" i="1"/>
  <c r="AI15" i="1"/>
  <c r="K15" i="1"/>
  <c r="G32" i="2" s="1"/>
  <c r="AK15" i="1"/>
  <c r="M15" i="1"/>
  <c r="L15" i="1"/>
  <c r="AJ15" i="1"/>
  <c r="AH57" i="2"/>
  <c r="AL57" i="2"/>
  <c r="AN1912" i="1"/>
  <c r="P1912" i="1"/>
  <c r="AM1912" i="1"/>
  <c r="N1912" i="1"/>
  <c r="AK1912" i="1"/>
  <c r="L1912" i="1"/>
  <c r="AJ1912" i="1"/>
  <c r="K1912" i="1"/>
  <c r="AR1912" i="1"/>
  <c r="O1912" i="1"/>
  <c r="AQ1912" i="1"/>
  <c r="M1912" i="1"/>
  <c r="AP1912" i="1"/>
  <c r="AO1912" i="1"/>
  <c r="AI1912" i="1"/>
  <c r="Z1912" i="1"/>
  <c r="X1912" i="1"/>
  <c r="S1912" i="1"/>
  <c r="AF1912" i="1"/>
  <c r="AX1912" i="1"/>
  <c r="AW1912" i="1"/>
  <c r="AU1912" i="1"/>
  <c r="AT1912" i="1"/>
  <c r="AP33" i="2" s="1"/>
  <c r="AS1912" i="1"/>
  <c r="AL1912" i="1"/>
  <c r="V1912" i="1"/>
  <c r="U1912" i="1"/>
  <c r="T1912" i="1"/>
  <c r="R1912" i="1"/>
  <c r="Q1912" i="1"/>
  <c r="AV1912" i="1"/>
  <c r="Y1912" i="1"/>
  <c r="AY1912" i="1"/>
  <c r="AH1912" i="1"/>
  <c r="AG1912" i="1"/>
  <c r="W1912" i="1"/>
  <c r="AB1912" i="1"/>
  <c r="AA1912" i="1"/>
  <c r="AE1912" i="1"/>
  <c r="AD1912" i="1"/>
  <c r="AC1912" i="1"/>
  <c r="X18" i="2"/>
  <c r="AU11" i="2"/>
  <c r="AL54" i="2"/>
  <c r="U124" i="2"/>
  <c r="AH1436" i="1"/>
  <c r="AG1436" i="1"/>
  <c r="AF1436" i="1"/>
  <c r="AB57" i="2" s="1"/>
  <c r="AE1436" i="1"/>
  <c r="AB1436" i="1"/>
  <c r="AX1436" i="1"/>
  <c r="Z1436" i="1"/>
  <c r="AW1436" i="1"/>
  <c r="S1436" i="1"/>
  <c r="AV1436" i="1"/>
  <c r="R1436" i="1"/>
  <c r="AU1436" i="1"/>
  <c r="Q1436" i="1"/>
  <c r="AS1436" i="1"/>
  <c r="O1436" i="1"/>
  <c r="AP1436" i="1"/>
  <c r="L1436" i="1"/>
  <c r="AO1436" i="1"/>
  <c r="K1436" i="1"/>
  <c r="V1436" i="1"/>
  <c r="AL1436" i="1"/>
  <c r="AK1436" i="1"/>
  <c r="AJ1436" i="1"/>
  <c r="AI1436" i="1"/>
  <c r="AD1436" i="1"/>
  <c r="AC1436" i="1"/>
  <c r="AA1436" i="1"/>
  <c r="Y1436" i="1"/>
  <c r="X1436" i="1"/>
  <c r="W1436" i="1"/>
  <c r="U1436" i="1"/>
  <c r="T1436" i="1"/>
  <c r="P1436" i="1"/>
  <c r="N1436" i="1"/>
  <c r="M1436" i="1"/>
  <c r="AY1436" i="1"/>
  <c r="AT1436" i="1"/>
  <c r="AR1436" i="1"/>
  <c r="AQ1436" i="1"/>
  <c r="AN1436" i="1"/>
  <c r="AM1436" i="1"/>
  <c r="I64" i="2"/>
  <c r="AR409" i="1"/>
  <c r="T409" i="1"/>
  <c r="AQ409" i="1"/>
  <c r="S409" i="1"/>
  <c r="AP409" i="1"/>
  <c r="R409" i="1"/>
  <c r="AO409" i="1"/>
  <c r="Q409" i="1"/>
  <c r="AN409" i="1"/>
  <c r="P409" i="1"/>
  <c r="AL409" i="1"/>
  <c r="N409" i="1"/>
  <c r="AK409" i="1"/>
  <c r="M409" i="1"/>
  <c r="AJ409" i="1"/>
  <c r="L409" i="1"/>
  <c r="AI409" i="1"/>
  <c r="K409" i="1"/>
  <c r="AH409" i="1"/>
  <c r="AG409" i="1"/>
  <c r="AF409" i="1"/>
  <c r="AE409" i="1"/>
  <c r="AD409" i="1"/>
  <c r="AC409" i="1"/>
  <c r="AB409" i="1"/>
  <c r="AY409" i="1"/>
  <c r="AA409" i="1"/>
  <c r="AX409" i="1"/>
  <c r="Z409" i="1"/>
  <c r="AW409" i="1"/>
  <c r="Y409" i="1"/>
  <c r="AV409" i="1"/>
  <c r="X409" i="1"/>
  <c r="AU409" i="1"/>
  <c r="AT409" i="1"/>
  <c r="AS409" i="1"/>
  <c r="AM409" i="1"/>
  <c r="W409" i="1"/>
  <c r="V409" i="1"/>
  <c r="U409" i="1"/>
  <c r="Q14" i="2" s="1"/>
  <c r="O409" i="1"/>
  <c r="I14" i="2"/>
  <c r="AA14" i="2"/>
  <c r="AE14" i="2"/>
  <c r="AN14" i="2"/>
  <c r="AB14" i="2"/>
  <c r="AI14" i="2"/>
  <c r="AF14" i="2"/>
  <c r="AU14" i="2"/>
  <c r="AL14" i="2"/>
  <c r="AK14" i="2"/>
  <c r="AH14" i="2"/>
  <c r="T14" i="2"/>
  <c r="AS14" i="2"/>
  <c r="G14" i="2"/>
  <c r="AG14" i="2"/>
  <c r="S14" i="2"/>
  <c r="Y14" i="2"/>
  <c r="O14" i="2"/>
  <c r="H14" i="2"/>
  <c r="P84" i="2"/>
  <c r="P58" i="2"/>
  <c r="I39" i="2"/>
  <c r="AT39" i="2"/>
  <c r="AG9" i="2"/>
  <c r="AQ1768" i="1"/>
  <c r="S1768" i="1"/>
  <c r="AP1768" i="1"/>
  <c r="R1768" i="1"/>
  <c r="AO1768" i="1"/>
  <c r="Q1768" i="1"/>
  <c r="AN1768" i="1"/>
  <c r="P1768" i="1"/>
  <c r="AM1768" i="1"/>
  <c r="O1768" i="1"/>
  <c r="AL1768" i="1"/>
  <c r="N1768" i="1"/>
  <c r="AJ1768" i="1"/>
  <c r="L1768" i="1"/>
  <c r="AS1768" i="1"/>
  <c r="U1768" i="1"/>
  <c r="V1768" i="1"/>
  <c r="M1768" i="1"/>
  <c r="AY1768" i="1"/>
  <c r="K1768" i="1"/>
  <c r="AX1768" i="1"/>
  <c r="AW1768" i="1"/>
  <c r="AU1768" i="1"/>
  <c r="AR1768" i="1"/>
  <c r="AK1768" i="1"/>
  <c r="AH1768" i="1"/>
  <c r="AE1768" i="1"/>
  <c r="AC1768" i="1"/>
  <c r="Y1768" i="1"/>
  <c r="X1768" i="1"/>
  <c r="AD1768" i="1"/>
  <c r="AB1768" i="1"/>
  <c r="AA1768" i="1"/>
  <c r="Z1768" i="1"/>
  <c r="W1768" i="1"/>
  <c r="T1768" i="1"/>
  <c r="AV1768" i="1"/>
  <c r="AT1768" i="1"/>
  <c r="AI1768" i="1"/>
  <c r="AG1768" i="1"/>
  <c r="AF1768" i="1"/>
  <c r="K79" i="2"/>
  <c r="AD79" i="2"/>
  <c r="R79" i="2"/>
  <c r="AJ79" i="2"/>
  <c r="AM79" i="2"/>
  <c r="AN79" i="2"/>
  <c r="AL79" i="2"/>
  <c r="G79" i="2"/>
  <c r="Y6" i="2"/>
  <c r="AD24" i="2"/>
  <c r="D109" i="2"/>
  <c r="E109" i="2" s="1"/>
  <c r="AJ66" i="2"/>
  <c r="H118" i="2"/>
  <c r="O38" i="2"/>
  <c r="AL540" i="1"/>
  <c r="N540" i="1"/>
  <c r="AJ540" i="1"/>
  <c r="L540" i="1"/>
  <c r="AG540" i="1"/>
  <c r="AF540" i="1"/>
  <c r="AB540" i="1"/>
  <c r="AV540" i="1"/>
  <c r="X540" i="1"/>
  <c r="AU540" i="1"/>
  <c r="W540" i="1"/>
  <c r="AR540" i="1"/>
  <c r="K540" i="1"/>
  <c r="AQ540" i="1"/>
  <c r="AP540" i="1"/>
  <c r="AO540" i="1"/>
  <c r="AN540" i="1"/>
  <c r="AM540" i="1"/>
  <c r="AK540" i="1"/>
  <c r="AI540" i="1"/>
  <c r="AH540" i="1"/>
  <c r="AE540" i="1"/>
  <c r="AD540" i="1"/>
  <c r="AC540" i="1"/>
  <c r="AA540" i="1"/>
  <c r="Z540" i="1"/>
  <c r="Y540" i="1"/>
  <c r="V540" i="1"/>
  <c r="U540" i="1"/>
  <c r="T540" i="1"/>
  <c r="S540" i="1"/>
  <c r="AY540" i="1"/>
  <c r="R540" i="1"/>
  <c r="AS540" i="1"/>
  <c r="Q540" i="1"/>
  <c r="P540" i="1"/>
  <c r="O540" i="1"/>
  <c r="M540" i="1"/>
  <c r="AX540" i="1"/>
  <c r="AW540" i="1"/>
  <c r="AT540" i="1"/>
  <c r="W14" i="2"/>
  <c r="AR918" i="1"/>
  <c r="T918" i="1"/>
  <c r="AD918" i="1"/>
  <c r="AC918" i="1"/>
  <c r="AA918" i="1"/>
  <c r="AY918" i="1"/>
  <c r="Z918" i="1"/>
  <c r="AX918" i="1"/>
  <c r="Y918" i="1"/>
  <c r="AT918" i="1"/>
  <c r="U918" i="1"/>
  <c r="AO918" i="1"/>
  <c r="P918" i="1"/>
  <c r="AN918" i="1"/>
  <c r="O918" i="1"/>
  <c r="K30" i="2" s="1"/>
  <c r="AS918" i="1"/>
  <c r="AQ918" i="1"/>
  <c r="AP918" i="1"/>
  <c r="AM918" i="1"/>
  <c r="AL918" i="1"/>
  <c r="AK918" i="1"/>
  <c r="AI918" i="1"/>
  <c r="AH918" i="1"/>
  <c r="AG918" i="1"/>
  <c r="AF918" i="1"/>
  <c r="AB918" i="1"/>
  <c r="X918" i="1"/>
  <c r="W918" i="1"/>
  <c r="S918" i="1"/>
  <c r="R918" i="1"/>
  <c r="Q918" i="1"/>
  <c r="N918" i="1"/>
  <c r="AW918" i="1"/>
  <c r="L918" i="1"/>
  <c r="AV918" i="1"/>
  <c r="K918" i="1"/>
  <c r="AU918" i="1"/>
  <c r="AJ918" i="1"/>
  <c r="AE918" i="1"/>
  <c r="V918" i="1"/>
  <c r="M918" i="1"/>
  <c r="AB30" i="2"/>
  <c r="AA30" i="2"/>
  <c r="Z30" i="2"/>
  <c r="AL30" i="2"/>
  <c r="Y30" i="2"/>
  <c r="AF30" i="2"/>
  <c r="X30" i="2"/>
  <c r="P30" i="2"/>
  <c r="AU30" i="2"/>
  <c r="I30" i="2"/>
  <c r="W30" i="2"/>
  <c r="AO30" i="2"/>
  <c r="AT30" i="2"/>
  <c r="AH30" i="2"/>
  <c r="V30" i="2"/>
  <c r="S30" i="2"/>
  <c r="AP30" i="2"/>
  <c r="Q30" i="2"/>
  <c r="R30" i="2"/>
  <c r="H30" i="2"/>
  <c r="AI30" i="2"/>
  <c r="G30" i="2"/>
  <c r="U30" i="2"/>
  <c r="O30" i="2"/>
  <c r="AJ30" i="2"/>
  <c r="N30" i="2"/>
  <c r="AN30" i="2"/>
  <c r="AS30" i="2"/>
  <c r="AM30" i="2"/>
  <c r="M30" i="2"/>
  <c r="AR30" i="2"/>
  <c r="L30" i="2"/>
  <c r="AQ30" i="2"/>
  <c r="J30" i="2"/>
  <c r="AK30" i="2"/>
  <c r="AG30" i="2"/>
  <c r="AC30" i="2"/>
  <c r="AM1693" i="1"/>
  <c r="O1693" i="1"/>
  <c r="AL1693" i="1"/>
  <c r="N1693" i="1"/>
  <c r="AK1693" i="1"/>
  <c r="AG27" i="2" s="1"/>
  <c r="M1693" i="1"/>
  <c r="AJ1693" i="1"/>
  <c r="L1693" i="1"/>
  <c r="AI1693" i="1"/>
  <c r="K1693" i="1"/>
  <c r="AH1693" i="1"/>
  <c r="AO1693" i="1"/>
  <c r="Q1693" i="1"/>
  <c r="AW1693" i="1"/>
  <c r="R1693" i="1"/>
  <c r="AV1693" i="1"/>
  <c r="P1693" i="1"/>
  <c r="AU1693" i="1"/>
  <c r="AT1693" i="1"/>
  <c r="AS1693" i="1"/>
  <c r="AR1693" i="1"/>
  <c r="AQ1693" i="1"/>
  <c r="AP1693" i="1"/>
  <c r="AN1693" i="1"/>
  <c r="AG1693" i="1"/>
  <c r="AF1693" i="1"/>
  <c r="AE1693" i="1"/>
  <c r="AD1693" i="1"/>
  <c r="AC1693" i="1"/>
  <c r="AB1693" i="1"/>
  <c r="AA1693" i="1"/>
  <c r="Z1693" i="1"/>
  <c r="Y1693" i="1"/>
  <c r="X1693" i="1"/>
  <c r="W1693" i="1"/>
  <c r="V1693" i="1"/>
  <c r="U1693" i="1"/>
  <c r="AY1693" i="1"/>
  <c r="T1693" i="1"/>
  <c r="AX1693" i="1"/>
  <c r="S1693" i="1"/>
  <c r="AR998" i="1"/>
  <c r="T998" i="1"/>
  <c r="AL998" i="1"/>
  <c r="N998" i="1"/>
  <c r="AW998" i="1"/>
  <c r="W998" i="1"/>
  <c r="AS998" i="1"/>
  <c r="R998" i="1"/>
  <c r="AQ998" i="1"/>
  <c r="Q998" i="1"/>
  <c r="AN998" i="1"/>
  <c r="M998" i="1"/>
  <c r="AM998" i="1"/>
  <c r="L998" i="1"/>
  <c r="AJ998" i="1"/>
  <c r="AI998" i="1"/>
  <c r="AK998" i="1"/>
  <c r="AH998" i="1"/>
  <c r="AG998" i="1"/>
  <c r="AF998" i="1"/>
  <c r="AE998" i="1"/>
  <c r="AD998" i="1"/>
  <c r="AC998" i="1"/>
  <c r="AB998" i="1"/>
  <c r="AA998" i="1"/>
  <c r="Z998" i="1"/>
  <c r="Y998" i="1"/>
  <c r="U28" i="2" s="1"/>
  <c r="X998" i="1"/>
  <c r="V998" i="1"/>
  <c r="U998" i="1"/>
  <c r="S998" i="1"/>
  <c r="P998" i="1"/>
  <c r="O998" i="1"/>
  <c r="AY998" i="1"/>
  <c r="K998" i="1"/>
  <c r="AV998" i="1"/>
  <c r="AT998" i="1"/>
  <c r="AP998" i="1"/>
  <c r="AX998" i="1"/>
  <c r="AO998" i="1"/>
  <c r="AU998" i="1"/>
  <c r="AB20" i="2"/>
  <c r="AU20" i="2"/>
  <c r="AH52" i="2"/>
  <c r="Z52" i="2"/>
  <c r="AA117" i="2"/>
  <c r="AE117" i="2"/>
  <c r="AR929" i="1"/>
  <c r="T929" i="1"/>
  <c r="AQ929" i="1"/>
  <c r="S929" i="1"/>
  <c r="AM929" i="1"/>
  <c r="O929" i="1"/>
  <c r="K56" i="2" s="1"/>
  <c r="AK929" i="1"/>
  <c r="M929" i="1"/>
  <c r="AX929" i="1"/>
  <c r="V929" i="1"/>
  <c r="AW929" i="1"/>
  <c r="U929" i="1"/>
  <c r="AV929" i="1"/>
  <c r="R929" i="1"/>
  <c r="AU929" i="1"/>
  <c r="Q929" i="1"/>
  <c r="AT929" i="1"/>
  <c r="P929" i="1"/>
  <c r="AS929" i="1"/>
  <c r="N929" i="1"/>
  <c r="AO929" i="1"/>
  <c r="K929" i="1"/>
  <c r="AN929" i="1"/>
  <c r="AL929" i="1"/>
  <c r="AG929" i="1"/>
  <c r="AF929" i="1"/>
  <c r="L929" i="1"/>
  <c r="AY929" i="1"/>
  <c r="AJ929" i="1"/>
  <c r="AI929" i="1"/>
  <c r="AH929" i="1"/>
  <c r="AD929" i="1"/>
  <c r="AC929" i="1"/>
  <c r="AB929" i="1"/>
  <c r="AA929" i="1"/>
  <c r="Y929" i="1"/>
  <c r="X929" i="1"/>
  <c r="AP929" i="1"/>
  <c r="AE929" i="1"/>
  <c r="Z929" i="1"/>
  <c r="W929" i="1"/>
  <c r="AJ56" i="2"/>
  <c r="AI56" i="2"/>
  <c r="O56" i="2"/>
  <c r="AT56" i="2"/>
  <c r="AH56" i="2"/>
  <c r="N56" i="2"/>
  <c r="AS56" i="2"/>
  <c r="AG56" i="2"/>
  <c r="M56" i="2"/>
  <c r="AR56" i="2"/>
  <c r="AQ56" i="2"/>
  <c r="S56" i="2"/>
  <c r="AF56" i="2"/>
  <c r="AP56" i="2"/>
  <c r="G56" i="2"/>
  <c r="R56" i="2"/>
  <c r="AO56" i="2"/>
  <c r="AE56" i="2"/>
  <c r="AN56" i="2"/>
  <c r="AD56" i="2"/>
  <c r="AM56" i="2"/>
  <c r="AC56" i="2"/>
  <c r="AL56" i="2"/>
  <c r="AB56" i="2"/>
  <c r="AK56" i="2"/>
  <c r="AA56" i="2"/>
  <c r="P56" i="2"/>
  <c r="Z56" i="2"/>
  <c r="Y56" i="2"/>
  <c r="X56" i="2"/>
  <c r="W56" i="2"/>
  <c r="V56" i="2"/>
  <c r="U56" i="2"/>
  <c r="T56" i="2"/>
  <c r="AT7" i="2"/>
  <c r="AR7" i="2"/>
  <c r="AU102" i="2"/>
  <c r="AI85" i="2"/>
  <c r="Q78" i="2"/>
  <c r="L78" i="2"/>
  <c r="AU24" i="2"/>
  <c r="AH16" i="2"/>
  <c r="AS16" i="2"/>
  <c r="P46" i="2"/>
  <c r="AK1399" i="1"/>
  <c r="M1399" i="1"/>
  <c r="AV1399" i="1"/>
  <c r="W1399" i="1"/>
  <c r="AU1399" i="1"/>
  <c r="V1399" i="1"/>
  <c r="AT1399" i="1"/>
  <c r="U1399" i="1"/>
  <c r="AS1399" i="1"/>
  <c r="T1399" i="1"/>
  <c r="AR1399" i="1"/>
  <c r="S1399" i="1"/>
  <c r="AQ1399" i="1"/>
  <c r="R1399" i="1"/>
  <c r="AP1399" i="1"/>
  <c r="Q1399" i="1"/>
  <c r="AO1399" i="1"/>
  <c r="P1399" i="1"/>
  <c r="AN1399" i="1"/>
  <c r="O1399" i="1"/>
  <c r="AM1399" i="1"/>
  <c r="N1399" i="1"/>
  <c r="AL1399" i="1"/>
  <c r="L1399" i="1"/>
  <c r="AJ1399" i="1"/>
  <c r="K1399" i="1"/>
  <c r="AI1399" i="1"/>
  <c r="AH1399" i="1"/>
  <c r="AG1399" i="1"/>
  <c r="AC47" i="2" s="1"/>
  <c r="AF1399" i="1"/>
  <c r="AE1399" i="1"/>
  <c r="AD1399" i="1"/>
  <c r="AC1399" i="1"/>
  <c r="AB1399" i="1"/>
  <c r="AA1399" i="1"/>
  <c r="AY1399" i="1"/>
  <c r="Z1399" i="1"/>
  <c r="AX1399" i="1"/>
  <c r="AW1399" i="1"/>
  <c r="Y1399" i="1"/>
  <c r="X1399" i="1"/>
  <c r="AJ45" i="2"/>
  <c r="O85" i="2"/>
  <c r="M74" i="2"/>
  <c r="R74" i="2"/>
  <c r="AX1584" i="1"/>
  <c r="Z1584" i="1"/>
  <c r="AW1584" i="1"/>
  <c r="Y1584" i="1"/>
  <c r="AV1584" i="1"/>
  <c r="X1584" i="1"/>
  <c r="AU1584" i="1"/>
  <c r="W1584" i="1"/>
  <c r="AT1584" i="1"/>
  <c r="V1584" i="1"/>
  <c r="AS1584" i="1"/>
  <c r="U1584" i="1"/>
  <c r="AQ1584" i="1"/>
  <c r="S1584" i="1"/>
  <c r="AN1584" i="1"/>
  <c r="P1584" i="1"/>
  <c r="AB1584" i="1"/>
  <c r="AD1584" i="1"/>
  <c r="AC1584" i="1"/>
  <c r="AA1584" i="1"/>
  <c r="T1584" i="1"/>
  <c r="R1584" i="1"/>
  <c r="Q1584" i="1"/>
  <c r="O1584" i="1"/>
  <c r="M1584" i="1"/>
  <c r="L1584" i="1"/>
  <c r="K1584" i="1"/>
  <c r="AY1584" i="1"/>
  <c r="AR1584" i="1"/>
  <c r="AP1584" i="1"/>
  <c r="AO1584" i="1"/>
  <c r="AM1584" i="1"/>
  <c r="AL1584" i="1"/>
  <c r="AK1584" i="1"/>
  <c r="AJ1584" i="1"/>
  <c r="AI1584" i="1"/>
  <c r="AE30" i="2" s="1"/>
  <c r="AH1584" i="1"/>
  <c r="AG1584" i="1"/>
  <c r="AF1584" i="1"/>
  <c r="AE1584" i="1"/>
  <c r="N1584" i="1"/>
  <c r="K22" i="2"/>
  <c r="AQ452" i="1"/>
  <c r="S452" i="1"/>
  <c r="AO452" i="1"/>
  <c r="Q452" i="1"/>
  <c r="AG452" i="1"/>
  <c r="AE452" i="1"/>
  <c r="AF452" i="1"/>
  <c r="AD452" i="1"/>
  <c r="AC452" i="1"/>
  <c r="AB452" i="1"/>
  <c r="AA452" i="1"/>
  <c r="Z452" i="1"/>
  <c r="Y452" i="1"/>
  <c r="X452" i="1"/>
  <c r="AY452" i="1"/>
  <c r="W452" i="1"/>
  <c r="AX452" i="1"/>
  <c r="V452" i="1"/>
  <c r="R39" i="2" s="1"/>
  <c r="AW452" i="1"/>
  <c r="U452" i="1"/>
  <c r="AV452" i="1"/>
  <c r="T452" i="1"/>
  <c r="AU452" i="1"/>
  <c r="R452" i="1"/>
  <c r="AT452" i="1"/>
  <c r="P452" i="1"/>
  <c r="AS452" i="1"/>
  <c r="O452" i="1"/>
  <c r="AR452" i="1"/>
  <c r="N452" i="1"/>
  <c r="AP452" i="1"/>
  <c r="M452" i="1"/>
  <c r="AN452" i="1"/>
  <c r="L452" i="1"/>
  <c r="AM452" i="1"/>
  <c r="K452" i="1"/>
  <c r="AL452" i="1"/>
  <c r="AK452" i="1"/>
  <c r="AJ452" i="1"/>
  <c r="AI452" i="1"/>
  <c r="AH452" i="1"/>
  <c r="X5" i="2"/>
  <c r="I47" i="2"/>
  <c r="AT1224" i="1"/>
  <c r="V1224" i="1"/>
  <c r="AS1224" i="1"/>
  <c r="U1224" i="1"/>
  <c r="AR1224" i="1"/>
  <c r="T1224" i="1"/>
  <c r="AW1224" i="1"/>
  <c r="S1224" i="1"/>
  <c r="AL1224" i="1"/>
  <c r="AK1224" i="1"/>
  <c r="AJ1224" i="1"/>
  <c r="AI1224" i="1"/>
  <c r="AH1224" i="1"/>
  <c r="AG1224" i="1"/>
  <c r="AE1224" i="1"/>
  <c r="AD1224" i="1"/>
  <c r="AB1224" i="1"/>
  <c r="AA1224" i="1"/>
  <c r="Y1224" i="1"/>
  <c r="AY1224" i="1"/>
  <c r="W1224" i="1"/>
  <c r="AN1224" i="1"/>
  <c r="L1224" i="1"/>
  <c r="AQ1224" i="1"/>
  <c r="AP1224" i="1"/>
  <c r="AO1224" i="1"/>
  <c r="AM1224" i="1"/>
  <c r="AF1224" i="1"/>
  <c r="AC1224" i="1"/>
  <c r="Z1224" i="1"/>
  <c r="X1224" i="1"/>
  <c r="R1224" i="1"/>
  <c r="Q1224" i="1"/>
  <c r="P1224" i="1"/>
  <c r="O1224" i="1"/>
  <c r="N1224" i="1"/>
  <c r="M1224" i="1"/>
  <c r="K1224" i="1"/>
  <c r="AX1224" i="1"/>
  <c r="AV1224" i="1"/>
  <c r="AU1224" i="1"/>
  <c r="AJ57" i="2"/>
  <c r="O57" i="2"/>
  <c r="AR990" i="1"/>
  <c r="T990" i="1"/>
  <c r="AL990" i="1"/>
  <c r="N990" i="1"/>
  <c r="AN990" i="1"/>
  <c r="M990" i="1"/>
  <c r="AI990" i="1"/>
  <c r="AH990" i="1"/>
  <c r="AE990" i="1"/>
  <c r="AD990" i="1"/>
  <c r="AB990" i="1"/>
  <c r="AA990" i="1"/>
  <c r="AK990" i="1"/>
  <c r="AJ990" i="1"/>
  <c r="AG990" i="1"/>
  <c r="AF990" i="1"/>
  <c r="AC990" i="1"/>
  <c r="Z990" i="1"/>
  <c r="Y990" i="1"/>
  <c r="U59" i="2" s="1"/>
  <c r="X990" i="1"/>
  <c r="W990" i="1"/>
  <c r="V990" i="1"/>
  <c r="U990" i="1"/>
  <c r="S990" i="1"/>
  <c r="R990" i="1"/>
  <c r="AY990" i="1"/>
  <c r="Q990" i="1"/>
  <c r="AW990" i="1"/>
  <c r="O990" i="1"/>
  <c r="AU990" i="1"/>
  <c r="K990" i="1"/>
  <c r="AS990" i="1"/>
  <c r="AQ990" i="1"/>
  <c r="AP990" i="1"/>
  <c r="AO990" i="1"/>
  <c r="AM990" i="1"/>
  <c r="P990" i="1"/>
  <c r="AX990" i="1"/>
  <c r="AV990" i="1"/>
  <c r="AT990" i="1"/>
  <c r="L990" i="1"/>
  <c r="AS59" i="2"/>
  <c r="W59" i="2"/>
  <c r="AB59" i="2"/>
  <c r="AI59" i="2"/>
  <c r="AN59" i="2"/>
  <c r="AF59" i="2"/>
  <c r="AG59" i="2"/>
  <c r="AE59" i="2"/>
  <c r="AK59" i="2"/>
  <c r="L59" i="2"/>
  <c r="AT59" i="2"/>
  <c r="I59" i="2"/>
  <c r="O59" i="2"/>
  <c r="AC59" i="2"/>
  <c r="H59" i="2"/>
  <c r="AJ59" i="2"/>
  <c r="AD59" i="2"/>
  <c r="G59" i="2"/>
  <c r="AM1852" i="1"/>
  <c r="O1852" i="1"/>
  <c r="AL1852" i="1"/>
  <c r="N1852" i="1"/>
  <c r="AJ1852" i="1"/>
  <c r="L1852" i="1"/>
  <c r="AP1852" i="1"/>
  <c r="M1852" i="1"/>
  <c r="AO1852" i="1"/>
  <c r="K1852" i="1"/>
  <c r="AN1852" i="1"/>
  <c r="AK1852" i="1"/>
  <c r="AS1852" i="1"/>
  <c r="AQ1852" i="1"/>
  <c r="AI1852" i="1"/>
  <c r="X1852" i="1"/>
  <c r="AU1852" i="1"/>
  <c r="P1852" i="1"/>
  <c r="AF1852" i="1"/>
  <c r="AB1852" i="1"/>
  <c r="AY1852" i="1"/>
  <c r="AX1852" i="1"/>
  <c r="AW1852" i="1"/>
  <c r="AV1852" i="1"/>
  <c r="AR1852" i="1"/>
  <c r="AH1852" i="1"/>
  <c r="Z1852" i="1"/>
  <c r="U1852" i="1"/>
  <c r="T1852" i="1"/>
  <c r="Q1852" i="1"/>
  <c r="AT1852" i="1"/>
  <c r="AG1852" i="1"/>
  <c r="AE1852" i="1"/>
  <c r="AD1852" i="1"/>
  <c r="AC1852" i="1"/>
  <c r="Y1852" i="1"/>
  <c r="W1852" i="1"/>
  <c r="V1852" i="1"/>
  <c r="AA1852" i="1"/>
  <c r="S1852" i="1"/>
  <c r="R1852" i="1"/>
  <c r="Z18" i="2"/>
  <c r="X11" i="2"/>
  <c r="AO54" i="2"/>
  <c r="AW733" i="1"/>
  <c r="Y733" i="1"/>
  <c r="AD733" i="1"/>
  <c r="AC733" i="1"/>
  <c r="AB733" i="1"/>
  <c r="AA733" i="1"/>
  <c r="AY733" i="1"/>
  <c r="Z733" i="1"/>
  <c r="AX733" i="1"/>
  <c r="X733" i="1"/>
  <c r="AV733" i="1"/>
  <c r="W733" i="1"/>
  <c r="AU733" i="1"/>
  <c r="V733" i="1"/>
  <c r="AT733" i="1"/>
  <c r="U733" i="1"/>
  <c r="AS733" i="1"/>
  <c r="T733" i="1"/>
  <c r="AR733" i="1"/>
  <c r="S733" i="1"/>
  <c r="AQ733" i="1"/>
  <c r="R733" i="1"/>
  <c r="AP733" i="1"/>
  <c r="Q733" i="1"/>
  <c r="AM733" i="1"/>
  <c r="N733" i="1"/>
  <c r="AO733" i="1"/>
  <c r="AN733" i="1"/>
  <c r="AL733" i="1"/>
  <c r="AK733" i="1"/>
  <c r="AJ733" i="1"/>
  <c r="AI733" i="1"/>
  <c r="AH733" i="1"/>
  <c r="AG733" i="1"/>
  <c r="AF733" i="1"/>
  <c r="AE733" i="1"/>
  <c r="P733" i="1"/>
  <c r="O733" i="1"/>
  <c r="M733" i="1"/>
  <c r="L733" i="1"/>
  <c r="H144" i="2" s="1"/>
  <c r="K733" i="1"/>
  <c r="AW1542" i="1"/>
  <c r="Y1542" i="1"/>
  <c r="AV1542" i="1"/>
  <c r="X1542" i="1"/>
  <c r="AU1542" i="1"/>
  <c r="W1542" i="1"/>
  <c r="AT1542" i="1"/>
  <c r="V1542" i="1"/>
  <c r="AS1542" i="1"/>
  <c r="U1542" i="1"/>
  <c r="AR1542" i="1"/>
  <c r="T1542" i="1"/>
  <c r="AY1542" i="1"/>
  <c r="AA1542" i="1"/>
  <c r="AD1542" i="1"/>
  <c r="AC1542" i="1"/>
  <c r="AB1542" i="1"/>
  <c r="Z1542" i="1"/>
  <c r="S1542" i="1"/>
  <c r="Q1542" i="1"/>
  <c r="O1542" i="1"/>
  <c r="N1542" i="1"/>
  <c r="AX1542" i="1"/>
  <c r="M1542" i="1"/>
  <c r="AQ1542" i="1"/>
  <c r="L1542" i="1"/>
  <c r="AP1542" i="1"/>
  <c r="K1542" i="1"/>
  <c r="AO1542" i="1"/>
  <c r="AN1542" i="1"/>
  <c r="AL1542" i="1"/>
  <c r="AJ1542" i="1"/>
  <c r="AI1542" i="1"/>
  <c r="AG1542" i="1"/>
  <c r="AF1542" i="1"/>
  <c r="AM1542" i="1"/>
  <c r="AK1542" i="1"/>
  <c r="AH1542" i="1"/>
  <c r="AE1542" i="1"/>
  <c r="R1542" i="1"/>
  <c r="P1542" i="1"/>
  <c r="AE69" i="2"/>
  <c r="Z24" i="2"/>
  <c r="AP64" i="2"/>
  <c r="AH470" i="1"/>
  <c r="AF470" i="1"/>
  <c r="AC470" i="1"/>
  <c r="AB470" i="1"/>
  <c r="AV470" i="1"/>
  <c r="X470" i="1"/>
  <c r="AR470" i="1"/>
  <c r="T470" i="1"/>
  <c r="V470" i="1"/>
  <c r="R98" i="2" s="1"/>
  <c r="AY470" i="1"/>
  <c r="S470" i="1"/>
  <c r="AW470" i="1"/>
  <c r="Q470" i="1"/>
  <c r="AU470" i="1"/>
  <c r="P470" i="1"/>
  <c r="AO470" i="1"/>
  <c r="K470" i="1"/>
  <c r="AM470" i="1"/>
  <c r="Z470" i="1"/>
  <c r="Y470" i="1"/>
  <c r="W470" i="1"/>
  <c r="U470" i="1"/>
  <c r="R470" i="1"/>
  <c r="O470" i="1"/>
  <c r="N470" i="1"/>
  <c r="M470" i="1"/>
  <c r="L470" i="1"/>
  <c r="AX470" i="1"/>
  <c r="AT470" i="1"/>
  <c r="AS470" i="1"/>
  <c r="AQ470" i="1"/>
  <c r="AP470" i="1"/>
  <c r="AN470" i="1"/>
  <c r="AL470" i="1"/>
  <c r="AK470" i="1"/>
  <c r="AJ470" i="1"/>
  <c r="AI470" i="1"/>
  <c r="AG470" i="1"/>
  <c r="AE470" i="1"/>
  <c r="AD470" i="1"/>
  <c r="AA470" i="1"/>
  <c r="Y98" i="2"/>
  <c r="W98" i="2"/>
  <c r="AO98" i="2"/>
  <c r="AN98" i="2"/>
  <c r="AM98" i="2"/>
  <c r="S98" i="2"/>
  <c r="AL98" i="2"/>
  <c r="Q98" i="2"/>
  <c r="N98" i="2"/>
  <c r="P98" i="2"/>
  <c r="AK98" i="2"/>
  <c r="O98" i="2"/>
  <c r="M98" i="2"/>
  <c r="I98" i="2"/>
  <c r="AJ98" i="2"/>
  <c r="H98" i="2"/>
  <c r="L98" i="2"/>
  <c r="G98" i="2"/>
  <c r="AI98" i="2"/>
  <c r="AU98" i="2"/>
  <c r="K98" i="2"/>
  <c r="AQ98" i="2"/>
  <c r="AS98" i="2"/>
  <c r="AH98" i="2"/>
  <c r="AP98" i="2"/>
  <c r="AF98" i="2"/>
  <c r="J98" i="2"/>
  <c r="AG98" i="2"/>
  <c r="U98" i="2"/>
  <c r="AE98" i="2"/>
  <c r="AR98" i="2"/>
  <c r="AD98" i="2"/>
  <c r="T98" i="2"/>
  <c r="AC98" i="2"/>
  <c r="AB98" i="2"/>
  <c r="X98" i="2"/>
  <c r="V98" i="2"/>
  <c r="AA98" i="2"/>
  <c r="AT98" i="2"/>
  <c r="Z98" i="2"/>
  <c r="AI1482" i="1"/>
  <c r="K1482" i="1"/>
  <c r="AH1482" i="1"/>
  <c r="AD25" i="2" s="1"/>
  <c r="AG1482" i="1"/>
  <c r="AF1482" i="1"/>
  <c r="AB1482" i="1"/>
  <c r="W1482" i="1"/>
  <c r="AY1482" i="1"/>
  <c r="V1482" i="1"/>
  <c r="AX1482" i="1"/>
  <c r="U1482" i="1"/>
  <c r="AW1482" i="1"/>
  <c r="T1482" i="1"/>
  <c r="AV1482" i="1"/>
  <c r="S1482" i="1"/>
  <c r="AU1482" i="1"/>
  <c r="R1482" i="1"/>
  <c r="AT1482" i="1"/>
  <c r="Q1482" i="1"/>
  <c r="AS1482" i="1"/>
  <c r="P1482" i="1"/>
  <c r="AR1482" i="1"/>
  <c r="O1482" i="1"/>
  <c r="AQ1482" i="1"/>
  <c r="N1482" i="1"/>
  <c r="AP1482" i="1"/>
  <c r="M1482" i="1"/>
  <c r="AN1482" i="1"/>
  <c r="AE1482" i="1"/>
  <c r="Z1482" i="1"/>
  <c r="Y1482" i="1"/>
  <c r="X1482" i="1"/>
  <c r="L1482" i="1"/>
  <c r="AO1482" i="1"/>
  <c r="AM1482" i="1"/>
  <c r="AL1482" i="1"/>
  <c r="AK1482" i="1"/>
  <c r="AJ1482" i="1"/>
  <c r="AD1482" i="1"/>
  <c r="AC1482" i="1"/>
  <c r="AA1482" i="1"/>
  <c r="Z58" i="2"/>
  <c r="J39" i="2"/>
  <c r="AU95" i="2"/>
  <c r="W95" i="2"/>
  <c r="AT95" i="2"/>
  <c r="V95" i="2"/>
  <c r="AS95" i="2"/>
  <c r="U95" i="2"/>
  <c r="AR95" i="2"/>
  <c r="T95" i="2"/>
  <c r="AQ95" i="2"/>
  <c r="S95" i="2"/>
  <c r="AD95" i="2"/>
  <c r="AC95" i="2"/>
  <c r="X95" i="2"/>
  <c r="R95" i="2"/>
  <c r="Q95" i="2"/>
  <c r="P95" i="2"/>
  <c r="N95" i="2"/>
  <c r="AH95" i="2"/>
  <c r="AG95" i="2"/>
  <c r="AF95" i="2"/>
  <c r="AP95" i="2"/>
  <c r="AO95" i="2"/>
  <c r="AN95" i="2"/>
  <c r="AM95" i="2"/>
  <c r="AL95" i="2"/>
  <c r="AK95" i="2"/>
  <c r="AJ95" i="2"/>
  <c r="AI95" i="2"/>
  <c r="AB95" i="2"/>
  <c r="AA95" i="2"/>
  <c r="Z95" i="2"/>
  <c r="M95" i="2"/>
  <c r="L95" i="2"/>
  <c r="K95" i="2"/>
  <c r="J95" i="2"/>
  <c r="I95" i="2"/>
  <c r="G95" i="2"/>
  <c r="AE95" i="2"/>
  <c r="Y95" i="2"/>
  <c r="O95" i="2"/>
  <c r="AW76" i="1"/>
  <c r="Y76" i="1"/>
  <c r="AU76" i="1"/>
  <c r="W76" i="1"/>
  <c r="AM76" i="1"/>
  <c r="O76" i="1"/>
  <c r="AK76" i="1"/>
  <c r="M76" i="1"/>
  <c r="AF76" i="1"/>
  <c r="AE76" i="1"/>
  <c r="AR76" i="1"/>
  <c r="L76" i="1"/>
  <c r="H95" i="2" s="1"/>
  <c r="AQ76" i="1"/>
  <c r="K76" i="1"/>
  <c r="AP76" i="1"/>
  <c r="AO76" i="1"/>
  <c r="N76" i="1"/>
  <c r="AN76" i="1"/>
  <c r="AL76" i="1"/>
  <c r="AJ76" i="1"/>
  <c r="AI76" i="1"/>
  <c r="AH76" i="1"/>
  <c r="AG76" i="1"/>
  <c r="AD76" i="1"/>
  <c r="AC76" i="1"/>
  <c r="AB76" i="1"/>
  <c r="AA76" i="1"/>
  <c r="AS76" i="1"/>
  <c r="Z76" i="1"/>
  <c r="X76" i="1"/>
  <c r="V76" i="1"/>
  <c r="U76" i="1"/>
  <c r="T76" i="1"/>
  <c r="AY76" i="1"/>
  <c r="S76" i="1"/>
  <c r="AX76" i="1"/>
  <c r="R76" i="1"/>
  <c r="AV76" i="1"/>
  <c r="Q76" i="1"/>
  <c r="AT76" i="1"/>
  <c r="P76" i="1"/>
  <c r="AK9" i="2"/>
  <c r="Y49" i="2"/>
  <c r="X49" i="2"/>
  <c r="W49" i="2"/>
  <c r="AU49" i="2"/>
  <c r="V49" i="2"/>
  <c r="AT49" i="2"/>
  <c r="U49" i="2"/>
  <c r="AS49" i="2"/>
  <c r="T49" i="2"/>
  <c r="AR49" i="2"/>
  <c r="S49" i="2"/>
  <c r="AQ49" i="2"/>
  <c r="R49" i="2"/>
  <c r="AP49" i="2"/>
  <c r="Q49" i="2"/>
  <c r="AO49" i="2"/>
  <c r="P49" i="2"/>
  <c r="AN49" i="2"/>
  <c r="O49" i="2"/>
  <c r="AM49" i="2"/>
  <c r="AL49" i="2"/>
  <c r="M49" i="2"/>
  <c r="AK49" i="2"/>
  <c r="L49" i="2"/>
  <c r="AI49" i="2"/>
  <c r="J49" i="2"/>
  <c r="AH49" i="2"/>
  <c r="I49" i="2"/>
  <c r="AG49" i="2"/>
  <c r="H49" i="2"/>
  <c r="AF49" i="2"/>
  <c r="G49" i="2"/>
  <c r="Z49" i="2"/>
  <c r="AJ49" i="2"/>
  <c r="AE49" i="2"/>
  <c r="AD49" i="2"/>
  <c r="AC49" i="2"/>
  <c r="AA49" i="2"/>
  <c r="N49" i="2"/>
  <c r="K49" i="2"/>
  <c r="AQ79" i="1"/>
  <c r="S79" i="1"/>
  <c r="AO79" i="1"/>
  <c r="Q79" i="1"/>
  <c r="AG79" i="1"/>
  <c r="AE79" i="1"/>
  <c r="AX79" i="1"/>
  <c r="Z79" i="1"/>
  <c r="AW79" i="1"/>
  <c r="Y79" i="1"/>
  <c r="AU79" i="1"/>
  <c r="W79" i="1"/>
  <c r="R79" i="1"/>
  <c r="P79" i="1"/>
  <c r="AY79" i="1"/>
  <c r="O79" i="1"/>
  <c r="AV79" i="1"/>
  <c r="N79" i="1"/>
  <c r="AT79" i="1"/>
  <c r="M79" i="1"/>
  <c r="AS79" i="1"/>
  <c r="L79" i="1"/>
  <c r="AR79" i="1"/>
  <c r="K79" i="1"/>
  <c r="AP79" i="1"/>
  <c r="AN79" i="1"/>
  <c r="AM79" i="1"/>
  <c r="AL79" i="1"/>
  <c r="AK79" i="1"/>
  <c r="AJ79" i="1"/>
  <c r="AI79" i="1"/>
  <c r="AH79" i="1"/>
  <c r="AF79" i="1"/>
  <c r="AD79" i="1"/>
  <c r="AC79" i="1"/>
  <c r="T79" i="1"/>
  <c r="AB79" i="1"/>
  <c r="AA79" i="1"/>
  <c r="X79" i="1"/>
  <c r="V79" i="1"/>
  <c r="U79" i="1"/>
  <c r="K90" i="2"/>
  <c r="AI1333" i="1"/>
  <c r="K1333" i="1"/>
  <c r="AH1333" i="1"/>
  <c r="AG1333" i="1"/>
  <c r="AF1333" i="1"/>
  <c r="AE1333" i="1"/>
  <c r="AS1333" i="1"/>
  <c r="P1333" i="1"/>
  <c r="AR1333" i="1"/>
  <c r="O1333" i="1"/>
  <c r="AQ1333" i="1"/>
  <c r="N1333" i="1"/>
  <c r="AP1333" i="1"/>
  <c r="M1333" i="1"/>
  <c r="AO1333" i="1"/>
  <c r="L1333" i="1"/>
  <c r="AN1333" i="1"/>
  <c r="AL1333" i="1"/>
  <c r="AK1333" i="1"/>
  <c r="AJ1333" i="1"/>
  <c r="AD1333" i="1"/>
  <c r="AC1333" i="1"/>
  <c r="AB1333" i="1"/>
  <c r="AA1333" i="1"/>
  <c r="Z1333" i="1"/>
  <c r="Y1333" i="1"/>
  <c r="X1333" i="1"/>
  <c r="W1333" i="1"/>
  <c r="AX1333" i="1"/>
  <c r="U1333" i="1"/>
  <c r="AW1333" i="1"/>
  <c r="T1333" i="1"/>
  <c r="AV1333" i="1"/>
  <c r="S1333" i="1"/>
  <c r="AY1333" i="1"/>
  <c r="AU1333" i="1"/>
  <c r="AT1333" i="1"/>
  <c r="AM1333" i="1"/>
  <c r="V1333" i="1"/>
  <c r="R1333" i="1"/>
  <c r="Q1333" i="1"/>
  <c r="AO85" i="2"/>
  <c r="AA52" i="2"/>
  <c r="AC20" i="2"/>
  <c r="X20" i="2"/>
  <c r="AX192" i="1"/>
  <c r="Z192" i="1"/>
  <c r="AW192" i="1"/>
  <c r="Y192" i="1"/>
  <c r="AU192" i="1"/>
  <c r="W192" i="1"/>
  <c r="AR192" i="1"/>
  <c r="T192" i="1"/>
  <c r="AP192" i="1"/>
  <c r="R192" i="1"/>
  <c r="AN192" i="1"/>
  <c r="P192" i="1"/>
  <c r="AL192" i="1"/>
  <c r="N192" i="1"/>
  <c r="AC192" i="1"/>
  <c r="AG192" i="1"/>
  <c r="AF192" i="1"/>
  <c r="AE192" i="1"/>
  <c r="AD192" i="1"/>
  <c r="AB192" i="1"/>
  <c r="AA192" i="1"/>
  <c r="V192" i="1"/>
  <c r="U192" i="1"/>
  <c r="S192" i="1"/>
  <c r="Q192" i="1"/>
  <c r="M192" i="1"/>
  <c r="AY192" i="1"/>
  <c r="L192" i="1"/>
  <c r="AT192" i="1"/>
  <c r="AS192" i="1"/>
  <c r="AQ192" i="1"/>
  <c r="AO192" i="1"/>
  <c r="AK192" i="1"/>
  <c r="AJ192" i="1"/>
  <c r="AI192" i="1"/>
  <c r="AV192" i="1"/>
  <c r="AM192" i="1"/>
  <c r="AH192" i="1"/>
  <c r="X192" i="1"/>
  <c r="O192" i="1"/>
  <c r="K192" i="1"/>
  <c r="AA26" i="2"/>
  <c r="AP26" i="2"/>
  <c r="Z26" i="2"/>
  <c r="AO26" i="2"/>
  <c r="AT26" i="2"/>
  <c r="AK26" i="2"/>
  <c r="V26" i="2"/>
  <c r="AJ26" i="2"/>
  <c r="AM26" i="2"/>
  <c r="AH26" i="2"/>
  <c r="O26" i="2"/>
  <c r="AG26" i="2"/>
  <c r="R26" i="2"/>
  <c r="AR26" i="2"/>
  <c r="Q26" i="2"/>
  <c r="X26" i="2"/>
  <c r="P26" i="2"/>
  <c r="W26" i="2"/>
  <c r="AU26" i="2"/>
  <c r="K26" i="2"/>
  <c r="AS26" i="2"/>
  <c r="T26" i="2"/>
  <c r="M26" i="2"/>
  <c r="AQ26" i="2"/>
  <c r="AN26" i="2"/>
  <c r="H26" i="2"/>
  <c r="L26" i="2"/>
  <c r="AF26" i="2"/>
  <c r="AE26" i="2"/>
  <c r="Y26" i="2"/>
  <c r="J26" i="2"/>
  <c r="I26" i="2"/>
  <c r="G26" i="2"/>
  <c r="AL26" i="2"/>
  <c r="AD26" i="2"/>
  <c r="AI26" i="2"/>
  <c r="AB26" i="2"/>
  <c r="AC26" i="2"/>
  <c r="N26" i="2"/>
  <c r="AX1572" i="1"/>
  <c r="Z1572" i="1"/>
  <c r="AW1572" i="1"/>
  <c r="Y1572" i="1"/>
  <c r="AV1572" i="1"/>
  <c r="X1572" i="1"/>
  <c r="AU1572" i="1"/>
  <c r="W1572" i="1"/>
  <c r="AT1572" i="1"/>
  <c r="V1572" i="1"/>
  <c r="AS1572" i="1"/>
  <c r="U1572" i="1"/>
  <c r="AB1572" i="1"/>
  <c r="AJ1572" i="1"/>
  <c r="AI1572" i="1"/>
  <c r="AE46" i="2" s="1"/>
  <c r="AH1572" i="1"/>
  <c r="AG1572" i="1"/>
  <c r="AF1572" i="1"/>
  <c r="AD1572" i="1"/>
  <c r="AA1572" i="1"/>
  <c r="T1572" i="1"/>
  <c r="S1572" i="1"/>
  <c r="R1572" i="1"/>
  <c r="Q1572" i="1"/>
  <c r="P1572" i="1"/>
  <c r="O1572" i="1"/>
  <c r="AR1572" i="1"/>
  <c r="M1572" i="1"/>
  <c r="AQ1572" i="1"/>
  <c r="L1572" i="1"/>
  <c r="AP1572" i="1"/>
  <c r="K1572" i="1"/>
  <c r="AO1572" i="1"/>
  <c r="AN1572" i="1"/>
  <c r="AM1572" i="1"/>
  <c r="AL1572" i="1"/>
  <c r="AY1572" i="1"/>
  <c r="AK1572" i="1"/>
  <c r="AE1572" i="1"/>
  <c r="AC1572" i="1"/>
  <c r="N1572" i="1"/>
  <c r="AJ117" i="2"/>
  <c r="H117" i="2"/>
  <c r="AX559" i="1"/>
  <c r="Z559" i="1"/>
  <c r="AW559" i="1"/>
  <c r="Y559" i="1"/>
  <c r="AV559" i="1"/>
  <c r="X559" i="1"/>
  <c r="AU559" i="1"/>
  <c r="W559" i="1"/>
  <c r="AT559" i="1"/>
  <c r="V559" i="1"/>
  <c r="AR559" i="1"/>
  <c r="T559" i="1"/>
  <c r="AQ559" i="1"/>
  <c r="S559" i="1"/>
  <c r="AP559" i="1"/>
  <c r="R559" i="1"/>
  <c r="AO559" i="1"/>
  <c r="Q559" i="1"/>
  <c r="AM559" i="1"/>
  <c r="O559" i="1"/>
  <c r="AL559" i="1"/>
  <c r="N559" i="1"/>
  <c r="AK559" i="1"/>
  <c r="M559" i="1"/>
  <c r="AH559" i="1"/>
  <c r="AG559" i="1"/>
  <c r="AY559" i="1"/>
  <c r="AS559" i="1"/>
  <c r="AN559" i="1"/>
  <c r="AJ559" i="1"/>
  <c r="AI559" i="1"/>
  <c r="AF559" i="1"/>
  <c r="AE559" i="1"/>
  <c r="AD559" i="1"/>
  <c r="AC559" i="1"/>
  <c r="AB559" i="1"/>
  <c r="AA559" i="1"/>
  <c r="U559" i="1"/>
  <c r="P559" i="1"/>
  <c r="L559" i="1"/>
  <c r="K559" i="1"/>
  <c r="AR90" i="2"/>
  <c r="AU90" i="2"/>
  <c r="AQ90" i="2"/>
  <c r="G90" i="2"/>
  <c r="S90" i="2"/>
  <c r="AO90" i="2"/>
  <c r="W90" i="2"/>
  <c r="AN90" i="2"/>
  <c r="T90" i="2"/>
  <c r="AM90" i="2"/>
  <c r="R90" i="2"/>
  <c r="AL90" i="2"/>
  <c r="Q90" i="2"/>
  <c r="AK90" i="2"/>
  <c r="AP90" i="2"/>
  <c r="AJ90" i="2"/>
  <c r="O90" i="2"/>
  <c r="AI90" i="2"/>
  <c r="AE90" i="2"/>
  <c r="AH90" i="2"/>
  <c r="AD90" i="2"/>
  <c r="M90" i="2"/>
  <c r="AC90" i="2"/>
  <c r="I90" i="2"/>
  <c r="AG90" i="2"/>
  <c r="H90" i="2"/>
  <c r="AF90" i="2"/>
  <c r="AB90" i="2"/>
  <c r="AA90" i="2"/>
  <c r="Z90" i="2"/>
  <c r="Y90" i="2"/>
  <c r="X90" i="2"/>
  <c r="P90" i="2"/>
  <c r="AT90" i="2"/>
  <c r="N90" i="2"/>
  <c r="V90" i="2"/>
  <c r="L90" i="2"/>
  <c r="AS90" i="2"/>
  <c r="U90" i="2"/>
  <c r="J90" i="2"/>
  <c r="AR562" i="1"/>
  <c r="T562" i="1"/>
  <c r="AQ562" i="1"/>
  <c r="S562" i="1"/>
  <c r="AP562" i="1"/>
  <c r="R562" i="1"/>
  <c r="AO562" i="1"/>
  <c r="Q562" i="1"/>
  <c r="AN562" i="1"/>
  <c r="P562" i="1"/>
  <c r="AL562" i="1"/>
  <c r="N562" i="1"/>
  <c r="AK562" i="1"/>
  <c r="M562" i="1"/>
  <c r="AJ562" i="1"/>
  <c r="L562" i="1"/>
  <c r="AI562" i="1"/>
  <c r="K562" i="1"/>
  <c r="AG562" i="1"/>
  <c r="AF562" i="1"/>
  <c r="AE562" i="1"/>
  <c r="AB562" i="1"/>
  <c r="AY562" i="1"/>
  <c r="AA562" i="1"/>
  <c r="AX562" i="1"/>
  <c r="AW562" i="1"/>
  <c r="AV562" i="1"/>
  <c r="AU562" i="1"/>
  <c r="AT562" i="1"/>
  <c r="AS562" i="1"/>
  <c r="AM562" i="1"/>
  <c r="AH562" i="1"/>
  <c r="AD562" i="1"/>
  <c r="AC562" i="1"/>
  <c r="Z562" i="1"/>
  <c r="Y562" i="1"/>
  <c r="X562" i="1"/>
  <c r="V562" i="1"/>
  <c r="U562" i="1"/>
  <c r="O562" i="1"/>
  <c r="W562" i="1"/>
  <c r="S44" i="2" s="1"/>
  <c r="AS1033" i="1"/>
  <c r="U1033" i="1"/>
  <c r="AR1033" i="1"/>
  <c r="T1033" i="1"/>
  <c r="AP1033" i="1"/>
  <c r="R1033" i="1"/>
  <c r="AO1033" i="1"/>
  <c r="Q1033" i="1"/>
  <c r="AL1033" i="1"/>
  <c r="N1033" i="1"/>
  <c r="AD1033" i="1"/>
  <c r="AC1033" i="1"/>
  <c r="AB1033" i="1"/>
  <c r="AA1033" i="1"/>
  <c r="Z1033" i="1"/>
  <c r="Y1033" i="1"/>
  <c r="X1033" i="1"/>
  <c r="T22" i="2" s="1"/>
  <c r="W1033" i="1"/>
  <c r="AY1033" i="1"/>
  <c r="V1033" i="1"/>
  <c r="AX1033" i="1"/>
  <c r="S1033" i="1"/>
  <c r="AV1033" i="1"/>
  <c r="O1033" i="1"/>
  <c r="AU1033" i="1"/>
  <c r="M1033" i="1"/>
  <c r="AW1033" i="1"/>
  <c r="AT1033" i="1"/>
  <c r="AQ1033" i="1"/>
  <c r="AN1033" i="1"/>
  <c r="AM1033" i="1"/>
  <c r="AK1033" i="1"/>
  <c r="AJ1033" i="1"/>
  <c r="AI1033" i="1"/>
  <c r="AH1033" i="1"/>
  <c r="AG1033" i="1"/>
  <c r="AF1033" i="1"/>
  <c r="AE1033" i="1"/>
  <c r="P1033" i="1"/>
  <c r="L1033" i="1"/>
  <c r="K1033" i="1"/>
  <c r="AU7" i="2"/>
  <c r="AJ102" i="2"/>
  <c r="S85" i="2"/>
  <c r="AD78" i="2"/>
  <c r="AT78" i="2"/>
  <c r="AM16" i="2"/>
  <c r="V16" i="2"/>
  <c r="AN46" i="2"/>
  <c r="AT6" i="2"/>
  <c r="AL85" i="2"/>
  <c r="AL492" i="1"/>
  <c r="N492" i="1"/>
  <c r="AJ492" i="1"/>
  <c r="L492" i="1"/>
  <c r="AG492" i="1"/>
  <c r="AF492" i="1"/>
  <c r="AB492" i="1"/>
  <c r="AV492" i="1"/>
  <c r="X492" i="1"/>
  <c r="AU492" i="1"/>
  <c r="W492" i="1"/>
  <c r="AX492" i="1"/>
  <c r="Q492" i="1"/>
  <c r="AW492" i="1"/>
  <c r="P492" i="1"/>
  <c r="AT492" i="1"/>
  <c r="O492" i="1"/>
  <c r="AR492" i="1"/>
  <c r="K492" i="1"/>
  <c r="AQ492" i="1"/>
  <c r="AP492" i="1"/>
  <c r="AO492" i="1"/>
  <c r="AN492" i="1"/>
  <c r="AM492" i="1"/>
  <c r="AK492" i="1"/>
  <c r="AI492" i="1"/>
  <c r="AH492" i="1"/>
  <c r="AE492" i="1"/>
  <c r="AD492" i="1"/>
  <c r="AC492" i="1"/>
  <c r="AA492" i="1"/>
  <c r="Y492" i="1"/>
  <c r="AY492" i="1"/>
  <c r="AS492" i="1"/>
  <c r="Z492" i="1"/>
  <c r="V492" i="1"/>
  <c r="U492" i="1"/>
  <c r="T492" i="1"/>
  <c r="S492" i="1"/>
  <c r="R492" i="1"/>
  <c r="M492" i="1"/>
  <c r="AQ1765" i="1"/>
  <c r="S1765" i="1"/>
  <c r="AP1765" i="1"/>
  <c r="R1765" i="1"/>
  <c r="AO1765" i="1"/>
  <c r="Q1765" i="1"/>
  <c r="AN1765" i="1"/>
  <c r="P1765" i="1"/>
  <c r="AM1765" i="1"/>
  <c r="O1765" i="1"/>
  <c r="AL1765" i="1"/>
  <c r="AH70" i="2" s="1"/>
  <c r="N1765" i="1"/>
  <c r="AJ1765" i="1"/>
  <c r="L1765" i="1"/>
  <c r="AS1765" i="1"/>
  <c r="U1765" i="1"/>
  <c r="V1765" i="1"/>
  <c r="M1765" i="1"/>
  <c r="AY1765" i="1"/>
  <c r="K1765" i="1"/>
  <c r="AX1765" i="1"/>
  <c r="AW1765" i="1"/>
  <c r="AU1765" i="1"/>
  <c r="AR1765" i="1"/>
  <c r="AK1765" i="1"/>
  <c r="AH1765" i="1"/>
  <c r="AE1765" i="1"/>
  <c r="AC1765" i="1"/>
  <c r="Y1765" i="1"/>
  <c r="X1765" i="1"/>
  <c r="AI1765" i="1"/>
  <c r="AG1765" i="1"/>
  <c r="AF1765" i="1"/>
  <c r="AD1765" i="1"/>
  <c r="AB1765" i="1"/>
  <c r="AA1765" i="1"/>
  <c r="Z1765" i="1"/>
  <c r="W1765" i="1"/>
  <c r="T1765" i="1"/>
  <c r="AV1765" i="1"/>
  <c r="AT1765" i="1"/>
  <c r="AU33" i="2"/>
  <c r="N74" i="2"/>
  <c r="S74" i="2"/>
  <c r="AW1207" i="1"/>
  <c r="Y1207" i="1"/>
  <c r="AV1207" i="1"/>
  <c r="X1207" i="1"/>
  <c r="AU1207" i="1"/>
  <c r="W1207" i="1"/>
  <c r="AS1207" i="1"/>
  <c r="U1207" i="1"/>
  <c r="AQ1207" i="1"/>
  <c r="S1207" i="1"/>
  <c r="AN1207" i="1"/>
  <c r="P1207" i="1"/>
  <c r="AB1207" i="1"/>
  <c r="AT1207" i="1"/>
  <c r="L1207" i="1"/>
  <c r="AR1207" i="1"/>
  <c r="K1207" i="1"/>
  <c r="AP1207" i="1"/>
  <c r="AO1207" i="1"/>
  <c r="AM1207" i="1"/>
  <c r="AL1207" i="1"/>
  <c r="AK1207" i="1"/>
  <c r="AJ1207" i="1"/>
  <c r="AI1207" i="1"/>
  <c r="AH1207" i="1"/>
  <c r="AG1207" i="1"/>
  <c r="AF1207" i="1"/>
  <c r="AE1207" i="1"/>
  <c r="AD1207" i="1"/>
  <c r="AC1207" i="1"/>
  <c r="AA1207" i="1"/>
  <c r="Z1207" i="1"/>
  <c r="V1207" i="1"/>
  <c r="T1207" i="1"/>
  <c r="R1207" i="1"/>
  <c r="Q1207" i="1"/>
  <c r="O1207" i="1"/>
  <c r="AY1207" i="1"/>
  <c r="N1207" i="1"/>
  <c r="AX1207" i="1"/>
  <c r="M1207" i="1"/>
  <c r="AT1788" i="1"/>
  <c r="V1788" i="1"/>
  <c r="AS1788" i="1"/>
  <c r="U1788" i="1"/>
  <c r="AO1788" i="1"/>
  <c r="O1788" i="1"/>
  <c r="AN1788" i="1"/>
  <c r="N1788" i="1"/>
  <c r="AM1788" i="1"/>
  <c r="AI4" i="2" s="1"/>
  <c r="M1788" i="1"/>
  <c r="AL1788" i="1"/>
  <c r="L1788" i="1"/>
  <c r="AK1788" i="1"/>
  <c r="K1788" i="1"/>
  <c r="AJ1788" i="1"/>
  <c r="AI1788" i="1"/>
  <c r="AH1788" i="1"/>
  <c r="AG1788" i="1"/>
  <c r="AF1788" i="1"/>
  <c r="AE1788" i="1"/>
  <c r="AD1788" i="1"/>
  <c r="AC1788" i="1"/>
  <c r="AB1788" i="1"/>
  <c r="AA1788" i="1"/>
  <c r="Z1788" i="1"/>
  <c r="AY1788" i="1"/>
  <c r="Y1788" i="1"/>
  <c r="AX1788" i="1"/>
  <c r="X1788" i="1"/>
  <c r="AW1788" i="1"/>
  <c r="W1788" i="1"/>
  <c r="AQ1788" i="1"/>
  <c r="Q1788" i="1"/>
  <c r="AR1788" i="1"/>
  <c r="AP1788" i="1"/>
  <c r="T1788" i="1"/>
  <c r="S1788" i="1"/>
  <c r="R1788" i="1"/>
  <c r="P1788" i="1"/>
  <c r="AV1788" i="1"/>
  <c r="AU1788" i="1"/>
  <c r="Q33" i="2"/>
  <c r="AO37" i="2"/>
  <c r="M22" i="2"/>
  <c r="N22" i="2"/>
  <c r="AM47" i="2"/>
  <c r="H38" i="2"/>
  <c r="AI1339" i="1"/>
  <c r="K1339" i="1"/>
  <c r="AH1339" i="1"/>
  <c r="AG1339" i="1"/>
  <c r="AF1339" i="1"/>
  <c r="AE1339" i="1"/>
  <c r="AL1339" i="1"/>
  <c r="N1339" i="1"/>
  <c r="AC1339" i="1"/>
  <c r="AB1339" i="1"/>
  <c r="AA1339" i="1"/>
  <c r="Z1339" i="1"/>
  <c r="Y1339" i="1"/>
  <c r="X1339" i="1"/>
  <c r="V1339" i="1"/>
  <c r="R10" i="2" s="1"/>
  <c r="AY1339" i="1"/>
  <c r="U1339" i="1"/>
  <c r="AX1339" i="1"/>
  <c r="T1339" i="1"/>
  <c r="AW1339" i="1"/>
  <c r="S1339" i="1"/>
  <c r="AV1339" i="1"/>
  <c r="R1339" i="1"/>
  <c r="AU1339" i="1"/>
  <c r="Q1339" i="1"/>
  <c r="AT1339" i="1"/>
  <c r="P1339" i="1"/>
  <c r="AS1339" i="1"/>
  <c r="O1339" i="1"/>
  <c r="AR1339" i="1"/>
  <c r="M1339" i="1"/>
  <c r="AQ1339" i="1"/>
  <c r="L1339" i="1"/>
  <c r="AP1339" i="1"/>
  <c r="AN1339" i="1"/>
  <c r="AM1339" i="1"/>
  <c r="AK1339" i="1"/>
  <c r="AJ1339" i="1"/>
  <c r="AD1339" i="1"/>
  <c r="W1339" i="1"/>
  <c r="AO1339" i="1"/>
  <c r="G57" i="2"/>
  <c r="AM57" i="2"/>
  <c r="J85" i="2"/>
  <c r="AA18" i="2"/>
  <c r="AR11" i="2"/>
  <c r="G11" i="2"/>
  <c r="M54" i="2"/>
  <c r="AP502" i="1"/>
  <c r="R502" i="1"/>
  <c r="AN502" i="1"/>
  <c r="P502" i="1"/>
  <c r="AK502" i="1"/>
  <c r="M502" i="1"/>
  <c r="AJ502" i="1"/>
  <c r="L502" i="1"/>
  <c r="AF502" i="1"/>
  <c r="AB502" i="1"/>
  <c r="AY502" i="1"/>
  <c r="AA502" i="1"/>
  <c r="AH502" i="1"/>
  <c r="AG502" i="1"/>
  <c r="AE502" i="1"/>
  <c r="AC502" i="1"/>
  <c r="Z502" i="1"/>
  <c r="Y502" i="1"/>
  <c r="X502" i="1"/>
  <c r="W502" i="1"/>
  <c r="V502" i="1"/>
  <c r="U502" i="1"/>
  <c r="T502" i="1"/>
  <c r="AX502" i="1"/>
  <c r="S502" i="1"/>
  <c r="AW502" i="1"/>
  <c r="Q502" i="1"/>
  <c r="AV502" i="1"/>
  <c r="O502" i="1"/>
  <c r="AU502" i="1"/>
  <c r="N502" i="1"/>
  <c r="AT502" i="1"/>
  <c r="K502" i="1"/>
  <c r="AR502" i="1"/>
  <c r="AQ502" i="1"/>
  <c r="AS502" i="1"/>
  <c r="AO502" i="1"/>
  <c r="AM502" i="1"/>
  <c r="AL502" i="1"/>
  <c r="AI502" i="1"/>
  <c r="AD502" i="1"/>
  <c r="AM1697" i="1"/>
  <c r="O1697" i="1"/>
  <c r="AL1697" i="1"/>
  <c r="N1697" i="1"/>
  <c r="AK1697" i="1"/>
  <c r="AG37" i="2" s="1"/>
  <c r="M1697" i="1"/>
  <c r="AJ1697" i="1"/>
  <c r="L1697" i="1"/>
  <c r="AI1697" i="1"/>
  <c r="K1697" i="1"/>
  <c r="AH1697" i="1"/>
  <c r="AG1697" i="1"/>
  <c r="AO1697" i="1"/>
  <c r="Q1697" i="1"/>
  <c r="AA1697" i="1"/>
  <c r="Z1697" i="1"/>
  <c r="Y1697" i="1"/>
  <c r="X1697" i="1"/>
  <c r="W1697" i="1"/>
  <c r="V1697" i="1"/>
  <c r="U1697" i="1"/>
  <c r="T1697" i="1"/>
  <c r="AY1697" i="1"/>
  <c r="S1697" i="1"/>
  <c r="AX1697" i="1"/>
  <c r="R1697" i="1"/>
  <c r="AW1697" i="1"/>
  <c r="P1697" i="1"/>
  <c r="AV1697" i="1"/>
  <c r="AU1697" i="1"/>
  <c r="AT1697" i="1"/>
  <c r="AS1697" i="1"/>
  <c r="AR1697" i="1"/>
  <c r="AQ1697" i="1"/>
  <c r="AP1697" i="1"/>
  <c r="AN1697" i="1"/>
  <c r="AF1697" i="1"/>
  <c r="AE1697" i="1"/>
  <c r="AD1697" i="1"/>
  <c r="AC1697" i="1"/>
  <c r="AB1697" i="1"/>
  <c r="AQ64" i="2"/>
  <c r="AW449" i="1"/>
  <c r="Y449" i="1"/>
  <c r="AU449" i="1"/>
  <c r="W449" i="1"/>
  <c r="AM449" i="1"/>
  <c r="O449" i="1"/>
  <c r="AK449" i="1"/>
  <c r="M449" i="1"/>
  <c r="AL449" i="1"/>
  <c r="AJ449" i="1"/>
  <c r="AI449" i="1"/>
  <c r="AH449" i="1"/>
  <c r="AG449" i="1"/>
  <c r="AF449" i="1"/>
  <c r="AE449" i="1"/>
  <c r="AD449" i="1"/>
  <c r="AC449" i="1"/>
  <c r="AB449" i="1"/>
  <c r="AA449" i="1"/>
  <c r="Z449" i="1"/>
  <c r="X449" i="1"/>
  <c r="V449" i="1"/>
  <c r="R22" i="2" s="1"/>
  <c r="AY449" i="1"/>
  <c r="U449" i="1"/>
  <c r="AX449" i="1"/>
  <c r="T449" i="1"/>
  <c r="AV449" i="1"/>
  <c r="S449" i="1"/>
  <c r="AT449" i="1"/>
  <c r="R449" i="1"/>
  <c r="AS449" i="1"/>
  <c r="Q449" i="1"/>
  <c r="AR449" i="1"/>
  <c r="P449" i="1"/>
  <c r="AQ449" i="1"/>
  <c r="N449" i="1"/>
  <c r="AP449" i="1"/>
  <c r="L449" i="1"/>
  <c r="AO449" i="1"/>
  <c r="AN449" i="1"/>
  <c r="K449" i="1"/>
  <c r="G37" i="2"/>
  <c r="AP58" i="2"/>
  <c r="D71" i="2"/>
  <c r="E71" i="2" s="1"/>
  <c r="K39" i="2"/>
  <c r="AC155" i="2"/>
  <c r="AA155" i="2"/>
  <c r="Y155" i="2"/>
  <c r="AS155" i="2"/>
  <c r="U155" i="2"/>
  <c r="AM155" i="2"/>
  <c r="O155" i="2"/>
  <c r="AP155" i="2"/>
  <c r="L155" i="2"/>
  <c r="AO155" i="2"/>
  <c r="K155" i="2"/>
  <c r="AN155" i="2"/>
  <c r="J155" i="2"/>
  <c r="AL155" i="2"/>
  <c r="I155" i="2"/>
  <c r="AK155" i="2"/>
  <c r="AJ155" i="2"/>
  <c r="G155" i="2"/>
  <c r="AI155" i="2"/>
  <c r="AD155" i="2"/>
  <c r="W155" i="2"/>
  <c r="AG155" i="2"/>
  <c r="AF155" i="2"/>
  <c r="AE155" i="2"/>
  <c r="AB155" i="2"/>
  <c r="Z155" i="2"/>
  <c r="X155" i="2"/>
  <c r="T155" i="2"/>
  <c r="R155" i="2"/>
  <c r="AT155" i="2"/>
  <c r="AU155" i="2"/>
  <c r="AR155" i="2"/>
  <c r="AQ155" i="2"/>
  <c r="AH155" i="2"/>
  <c r="V155" i="2"/>
  <c r="S155" i="2"/>
  <c r="Q155" i="2"/>
  <c r="P155" i="2"/>
  <c r="N155" i="2"/>
  <c r="M155" i="2"/>
  <c r="AY99" i="1"/>
  <c r="AA99" i="1"/>
  <c r="AX99" i="1"/>
  <c r="Z99" i="1"/>
  <c r="AW99" i="1"/>
  <c r="Y99" i="1"/>
  <c r="AR99" i="1"/>
  <c r="AO99" i="1"/>
  <c r="Q99" i="1"/>
  <c r="AM99" i="1"/>
  <c r="O99" i="1"/>
  <c r="AL99" i="1"/>
  <c r="N99" i="1"/>
  <c r="AH99" i="1"/>
  <c r="AG99" i="1"/>
  <c r="AE99" i="1"/>
  <c r="L99" i="1"/>
  <c r="H155" i="2" s="1"/>
  <c r="AV99" i="1"/>
  <c r="K99" i="1"/>
  <c r="AU99" i="1"/>
  <c r="AT99" i="1"/>
  <c r="AS99" i="1"/>
  <c r="AQ99" i="1"/>
  <c r="AP99" i="1"/>
  <c r="AN99" i="1"/>
  <c r="AK99" i="1"/>
  <c r="AJ99" i="1"/>
  <c r="AI99" i="1"/>
  <c r="AF99" i="1"/>
  <c r="M99" i="1"/>
  <c r="AD99" i="1"/>
  <c r="AC99" i="1"/>
  <c r="AB99" i="1"/>
  <c r="X99" i="1"/>
  <c r="W99" i="1"/>
  <c r="V99" i="1"/>
  <c r="U99" i="1"/>
  <c r="T99" i="1"/>
  <c r="S99" i="1"/>
  <c r="R99" i="1"/>
  <c r="P99" i="1"/>
  <c r="I56" i="2"/>
  <c r="H65" i="2"/>
  <c r="S76" i="2"/>
  <c r="AQ135" i="1"/>
  <c r="S135" i="1"/>
  <c r="AL135" i="1"/>
  <c r="N135" i="1"/>
  <c r="AH135" i="1"/>
  <c r="AF135" i="1"/>
  <c r="AU135" i="1"/>
  <c r="R135" i="1"/>
  <c r="AT135" i="1"/>
  <c r="Q135" i="1"/>
  <c r="AS135" i="1"/>
  <c r="P135" i="1"/>
  <c r="AR135" i="1"/>
  <c r="O135" i="1"/>
  <c r="AP135" i="1"/>
  <c r="M135" i="1"/>
  <c r="AO135" i="1"/>
  <c r="L135" i="1"/>
  <c r="AM135" i="1"/>
  <c r="AK135" i="1"/>
  <c r="AJ135" i="1"/>
  <c r="AI135" i="1"/>
  <c r="AE135" i="1"/>
  <c r="AD135" i="1"/>
  <c r="AB135" i="1"/>
  <c r="AA135" i="1"/>
  <c r="Z135" i="1"/>
  <c r="Y135" i="1"/>
  <c r="AY135" i="1"/>
  <c r="W135" i="1"/>
  <c r="AX135" i="1"/>
  <c r="V135" i="1"/>
  <c r="AW135" i="1"/>
  <c r="U135" i="1"/>
  <c r="AV135" i="1"/>
  <c r="AN135" i="1"/>
  <c r="AG135" i="1"/>
  <c r="AC135" i="1"/>
  <c r="X135" i="1"/>
  <c r="T135" i="1"/>
  <c r="K135" i="1"/>
  <c r="AD20" i="2"/>
  <c r="AG92" i="2"/>
  <c r="I92" i="2"/>
  <c r="AF92" i="2"/>
  <c r="H92" i="2"/>
  <c r="AE92" i="2"/>
  <c r="G92" i="2"/>
  <c r="AC92" i="2"/>
  <c r="V92" i="2"/>
  <c r="U92" i="2"/>
  <c r="T92" i="2"/>
  <c r="S92" i="2"/>
  <c r="AT92" i="2"/>
  <c r="Q92" i="2"/>
  <c r="AI92" i="2"/>
  <c r="AH92" i="2"/>
  <c r="AB92" i="2"/>
  <c r="AK92" i="2"/>
  <c r="AJ92" i="2"/>
  <c r="AA92" i="2"/>
  <c r="Z92" i="2"/>
  <c r="Y92" i="2"/>
  <c r="X92" i="2"/>
  <c r="W92" i="2"/>
  <c r="R92" i="2"/>
  <c r="P92" i="2"/>
  <c r="N92" i="2"/>
  <c r="M92" i="2"/>
  <c r="L92" i="2"/>
  <c r="AU92" i="2"/>
  <c r="AS92" i="2"/>
  <c r="AR92" i="2"/>
  <c r="AQ92" i="2"/>
  <c r="AP92" i="2"/>
  <c r="AO92" i="2"/>
  <c r="AN92" i="2"/>
  <c r="AM92" i="2"/>
  <c r="AL92" i="2"/>
  <c r="O92" i="2"/>
  <c r="K92" i="2"/>
  <c r="J92" i="2"/>
  <c r="AW1529" i="1"/>
  <c r="Y1529" i="1"/>
  <c r="AV1529" i="1"/>
  <c r="X1529" i="1"/>
  <c r="AU1529" i="1"/>
  <c r="W1529" i="1"/>
  <c r="AT1529" i="1"/>
  <c r="V1529" i="1"/>
  <c r="AS1529" i="1"/>
  <c r="U1529" i="1"/>
  <c r="AR1529" i="1"/>
  <c r="T1529" i="1"/>
  <c r="AE1529" i="1"/>
  <c r="AD1529" i="1"/>
  <c r="AC1529" i="1"/>
  <c r="AB1529" i="1"/>
  <c r="Z1529" i="1"/>
  <c r="R1529" i="1"/>
  <c r="Q1529" i="1"/>
  <c r="P1529" i="1"/>
  <c r="AY1529" i="1"/>
  <c r="O1529" i="1"/>
  <c r="AX1529" i="1"/>
  <c r="N1529" i="1"/>
  <c r="AQ1529" i="1"/>
  <c r="M1529" i="1"/>
  <c r="AP1529" i="1"/>
  <c r="L1529" i="1"/>
  <c r="AN1529" i="1"/>
  <c r="AL1529" i="1"/>
  <c r="AK1529" i="1"/>
  <c r="AH1529" i="1"/>
  <c r="AD92" i="2" s="1"/>
  <c r="AO1529" i="1"/>
  <c r="AM1529" i="1"/>
  <c r="AJ1529" i="1"/>
  <c r="AI1529" i="1"/>
  <c r="AG1529" i="1"/>
  <c r="AF1529" i="1"/>
  <c r="AA1529" i="1"/>
  <c r="S1529" i="1"/>
  <c r="K1529" i="1"/>
  <c r="AI52" i="2"/>
  <c r="AU52" i="2"/>
  <c r="R28" i="2"/>
  <c r="AF7" i="2"/>
  <c r="AI1719" i="1"/>
  <c r="K1719" i="1"/>
  <c r="AG1719" i="1"/>
  <c r="AK1719" i="1"/>
  <c r="AJ1719" i="1"/>
  <c r="AH1719" i="1"/>
  <c r="AF1719" i="1"/>
  <c r="AE1719" i="1"/>
  <c r="AD1719" i="1"/>
  <c r="AC1719" i="1"/>
  <c r="AB1719" i="1"/>
  <c r="AA1719" i="1"/>
  <c r="Z1719" i="1"/>
  <c r="AX1719" i="1"/>
  <c r="X1719" i="1"/>
  <c r="AW1719" i="1"/>
  <c r="W1719" i="1"/>
  <c r="AV1719" i="1"/>
  <c r="V1719" i="1"/>
  <c r="AU1719" i="1"/>
  <c r="U1719" i="1"/>
  <c r="AT1719" i="1"/>
  <c r="T1719" i="1"/>
  <c r="AR1719" i="1"/>
  <c r="R1719" i="1"/>
  <c r="AQ1719" i="1"/>
  <c r="Q1719" i="1"/>
  <c r="AP1719" i="1"/>
  <c r="P1719" i="1"/>
  <c r="AM1719" i="1"/>
  <c r="M1719" i="1"/>
  <c r="AY1719" i="1"/>
  <c r="AS1719" i="1"/>
  <c r="AO1719" i="1"/>
  <c r="AN1719" i="1"/>
  <c r="AL1719" i="1"/>
  <c r="AH18" i="2" s="1"/>
  <c r="Y1719" i="1"/>
  <c r="S1719" i="1"/>
  <c r="O1719" i="1"/>
  <c r="N1719" i="1"/>
  <c r="L1719" i="1"/>
  <c r="D159" i="2"/>
  <c r="E159" i="2" s="1"/>
  <c r="AN16" i="2"/>
  <c r="W16" i="2"/>
  <c r="Q46" i="2"/>
  <c r="L14" i="2"/>
  <c r="Z6" i="2"/>
  <c r="O74" i="2"/>
  <c r="T74" i="2"/>
  <c r="AI1320" i="1"/>
  <c r="K1320" i="1"/>
  <c r="AH1320" i="1"/>
  <c r="AG1320" i="1"/>
  <c r="AF1320" i="1"/>
  <c r="AE1320" i="1"/>
  <c r="AD1320" i="1"/>
  <c r="AC1320" i="1"/>
  <c r="AB1320" i="1"/>
  <c r="AA1320" i="1"/>
  <c r="W20" i="2" s="1"/>
  <c r="Z1320" i="1"/>
  <c r="Y1320" i="1"/>
  <c r="W1320" i="1"/>
  <c r="AY1320" i="1"/>
  <c r="V1320" i="1"/>
  <c r="AX1320" i="1"/>
  <c r="U1320" i="1"/>
  <c r="AW1320" i="1"/>
  <c r="T1320" i="1"/>
  <c r="AV1320" i="1"/>
  <c r="S1320" i="1"/>
  <c r="AU1320" i="1"/>
  <c r="R1320" i="1"/>
  <c r="AT1320" i="1"/>
  <c r="Q1320" i="1"/>
  <c r="AS1320" i="1"/>
  <c r="P1320" i="1"/>
  <c r="AR1320" i="1"/>
  <c r="O1320" i="1"/>
  <c r="AQ1320" i="1"/>
  <c r="N1320" i="1"/>
  <c r="AP1320" i="1"/>
  <c r="M1320" i="1"/>
  <c r="AL1320" i="1"/>
  <c r="AO1320" i="1"/>
  <c r="AN1320" i="1"/>
  <c r="AM1320" i="1"/>
  <c r="AK1320" i="1"/>
  <c r="AJ1320" i="1"/>
  <c r="X1320" i="1"/>
  <c r="L1320" i="1"/>
  <c r="L22" i="2"/>
  <c r="AS22" i="2"/>
  <c r="AI1355" i="1"/>
  <c r="K1355" i="1"/>
  <c r="AH1355" i="1"/>
  <c r="AG1355" i="1"/>
  <c r="AF1355" i="1"/>
  <c r="AE1355" i="1"/>
  <c r="AL1355" i="1"/>
  <c r="N1355" i="1"/>
  <c r="AC1355" i="1"/>
  <c r="AB1355" i="1"/>
  <c r="AA1355" i="1"/>
  <c r="Z1355" i="1"/>
  <c r="Y1355" i="1"/>
  <c r="X1355" i="1"/>
  <c r="W1355" i="1"/>
  <c r="V1355" i="1"/>
  <c r="R47" i="2" s="1"/>
  <c r="AY1355" i="1"/>
  <c r="U1355" i="1"/>
  <c r="AX1355" i="1"/>
  <c r="T1355" i="1"/>
  <c r="AW1355" i="1"/>
  <c r="S1355" i="1"/>
  <c r="AV1355" i="1"/>
  <c r="R1355" i="1"/>
  <c r="AU1355" i="1"/>
  <c r="Q1355" i="1"/>
  <c r="AT1355" i="1"/>
  <c r="P1355" i="1"/>
  <c r="AS1355" i="1"/>
  <c r="O1355" i="1"/>
  <c r="AR1355" i="1"/>
  <c r="M1355" i="1"/>
  <c r="AQ1355" i="1"/>
  <c r="L1355" i="1"/>
  <c r="AP1355" i="1"/>
  <c r="AO1355" i="1"/>
  <c r="AN1355" i="1"/>
  <c r="AM1355" i="1"/>
  <c r="AK1355" i="1"/>
  <c r="AJ1355" i="1"/>
  <c r="AD1355" i="1"/>
  <c r="Z47" i="2"/>
  <c r="AE47" i="2"/>
  <c r="AS47" i="2"/>
  <c r="S47" i="2"/>
  <c r="AD47" i="2"/>
  <c r="Y47" i="2"/>
  <c r="V47" i="2"/>
  <c r="W47" i="2"/>
  <c r="P47" i="2"/>
  <c r="U47" i="2"/>
  <c r="AK47" i="2"/>
  <c r="AU47" i="2"/>
  <c r="AT47" i="2"/>
  <c r="AK57" i="2"/>
  <c r="P57" i="2"/>
  <c r="P85" i="2"/>
  <c r="O18" i="2"/>
  <c r="AS11" i="2"/>
  <c r="AE11" i="2"/>
  <c r="AP54" i="2"/>
  <c r="AM1678" i="1"/>
  <c r="O1678" i="1"/>
  <c r="AL1678" i="1"/>
  <c r="N1678" i="1"/>
  <c r="AK1678" i="1"/>
  <c r="AG10" i="2" s="1"/>
  <c r="M1678" i="1"/>
  <c r="AJ1678" i="1"/>
  <c r="L1678" i="1"/>
  <c r="AI1678" i="1"/>
  <c r="K1678" i="1"/>
  <c r="AH1678" i="1"/>
  <c r="AO1678" i="1"/>
  <c r="Q1678" i="1"/>
  <c r="X1678" i="1"/>
  <c r="W1678" i="1"/>
  <c r="V1678" i="1"/>
  <c r="U1678" i="1"/>
  <c r="AY1678" i="1"/>
  <c r="T1678" i="1"/>
  <c r="AX1678" i="1"/>
  <c r="S1678" i="1"/>
  <c r="AW1678" i="1"/>
  <c r="R1678" i="1"/>
  <c r="AV1678" i="1"/>
  <c r="P1678" i="1"/>
  <c r="AU1678" i="1"/>
  <c r="AT1678" i="1"/>
  <c r="AS1678" i="1"/>
  <c r="AR1678" i="1"/>
  <c r="AQ1678" i="1"/>
  <c r="AP1678" i="1"/>
  <c r="AN1678" i="1"/>
  <c r="AG1678" i="1"/>
  <c r="AF1678" i="1"/>
  <c r="AE1678" i="1"/>
  <c r="AD1678" i="1"/>
  <c r="AC1678" i="1"/>
  <c r="AB1678" i="1"/>
  <c r="AA1678" i="1"/>
  <c r="Z1678" i="1"/>
  <c r="Y1678" i="1"/>
  <c r="AR64" i="2"/>
  <c r="AX1580" i="1"/>
  <c r="Z1580" i="1"/>
  <c r="AW1580" i="1"/>
  <c r="Y1580" i="1"/>
  <c r="AV1580" i="1"/>
  <c r="X1580" i="1"/>
  <c r="AU1580" i="1"/>
  <c r="W1580" i="1"/>
  <c r="AT1580" i="1"/>
  <c r="V1580" i="1"/>
  <c r="AS1580" i="1"/>
  <c r="U1580" i="1"/>
  <c r="AB1580" i="1"/>
  <c r="AR1580" i="1"/>
  <c r="M1580" i="1"/>
  <c r="AQ1580" i="1"/>
  <c r="L1580" i="1"/>
  <c r="AP1580" i="1"/>
  <c r="K1580" i="1"/>
  <c r="AO1580" i="1"/>
  <c r="AN1580" i="1"/>
  <c r="AM1580" i="1"/>
  <c r="AL1580" i="1"/>
  <c r="AJ1580" i="1"/>
  <c r="AI1580" i="1"/>
  <c r="AE9" i="2" s="1"/>
  <c r="AH1580" i="1"/>
  <c r="AG1580" i="1"/>
  <c r="AF1580" i="1"/>
  <c r="AE1580" i="1"/>
  <c r="AD1580" i="1"/>
  <c r="AC1580" i="1"/>
  <c r="AA1580" i="1"/>
  <c r="T1580" i="1"/>
  <c r="S1580" i="1"/>
  <c r="R1580" i="1"/>
  <c r="Q1580" i="1"/>
  <c r="P1580" i="1"/>
  <c r="O1580" i="1"/>
  <c r="AY1580" i="1"/>
  <c r="AK1580" i="1"/>
  <c r="N1580" i="1"/>
  <c r="N9" i="2"/>
  <c r="AT9" i="2"/>
  <c r="M9" i="2"/>
  <c r="L9" i="2"/>
  <c r="AF9" i="2"/>
  <c r="AO9" i="2"/>
  <c r="O9" i="2"/>
  <c r="AU9" i="2"/>
  <c r="AR9" i="2"/>
  <c r="H9" i="2"/>
  <c r="AL9" i="2"/>
  <c r="AP9" i="2"/>
  <c r="AS33" i="2"/>
  <c r="X37" i="2"/>
  <c r="L39" i="2"/>
  <c r="AB9" i="2"/>
  <c r="H148" i="2"/>
  <c r="AI1329" i="1"/>
  <c r="K1329" i="1"/>
  <c r="AH1329" i="1"/>
  <c r="AG1329" i="1"/>
  <c r="AF1329" i="1"/>
  <c r="AE1329" i="1"/>
  <c r="X1329" i="1"/>
  <c r="W1329" i="1"/>
  <c r="AY1329" i="1"/>
  <c r="V1329" i="1"/>
  <c r="R102" i="2" s="1"/>
  <c r="AX1329" i="1"/>
  <c r="U1329" i="1"/>
  <c r="AW1329" i="1"/>
  <c r="T1329" i="1"/>
  <c r="AV1329" i="1"/>
  <c r="S1329" i="1"/>
  <c r="AT1329" i="1"/>
  <c r="Q1329" i="1"/>
  <c r="AS1329" i="1"/>
  <c r="P1329" i="1"/>
  <c r="AR1329" i="1"/>
  <c r="O1329" i="1"/>
  <c r="AQ1329" i="1"/>
  <c r="N1329" i="1"/>
  <c r="AP1329" i="1"/>
  <c r="M1329" i="1"/>
  <c r="AO1329" i="1"/>
  <c r="L1329" i="1"/>
  <c r="AN1329" i="1"/>
  <c r="AM1329" i="1"/>
  <c r="AL1329" i="1"/>
  <c r="AK1329" i="1"/>
  <c r="AJ1329" i="1"/>
  <c r="AC1329" i="1"/>
  <c r="AA1329" i="1"/>
  <c r="AU1329" i="1"/>
  <c r="AD1329" i="1"/>
  <c r="AB1329" i="1"/>
  <c r="Z1329" i="1"/>
  <c r="Y1329" i="1"/>
  <c r="R1329" i="1"/>
  <c r="AM132" i="2"/>
  <c r="O132" i="2"/>
  <c r="AK132" i="2"/>
  <c r="M132" i="2"/>
  <c r="AJ132" i="2"/>
  <c r="L132" i="2"/>
  <c r="AI132" i="2"/>
  <c r="K132" i="2"/>
  <c r="AH132" i="2"/>
  <c r="J132" i="2"/>
  <c r="AG132" i="2"/>
  <c r="I132" i="2"/>
  <c r="X132" i="2"/>
  <c r="U132" i="2"/>
  <c r="T132" i="2"/>
  <c r="S132" i="2"/>
  <c r="R132" i="2"/>
  <c r="Q132" i="2"/>
  <c r="AU132" i="2"/>
  <c r="P132" i="2"/>
  <c r="AC132" i="2"/>
  <c r="AB132" i="2"/>
  <c r="AL132" i="2"/>
  <c r="AF132" i="2"/>
  <c r="AE132" i="2"/>
  <c r="AD132" i="2"/>
  <c r="AA132" i="2"/>
  <c r="AT132" i="2"/>
  <c r="AS132" i="2"/>
  <c r="AR132" i="2"/>
  <c r="AQ132" i="2"/>
  <c r="AP132" i="2"/>
  <c r="AO132" i="2"/>
  <c r="AN132" i="2"/>
  <c r="Z132" i="2"/>
  <c r="Y132" i="2"/>
  <c r="W132" i="2"/>
  <c r="V132" i="2"/>
  <c r="N132" i="2"/>
  <c r="G132" i="2"/>
  <c r="AW100" i="1"/>
  <c r="Y100" i="1"/>
  <c r="AV100" i="1"/>
  <c r="X100" i="1"/>
  <c r="AU100" i="1"/>
  <c r="W100" i="1"/>
  <c r="AP100" i="1"/>
  <c r="R100" i="1"/>
  <c r="AM100" i="1"/>
  <c r="O100" i="1"/>
  <c r="AK100" i="1"/>
  <c r="M100" i="1"/>
  <c r="AJ100" i="1"/>
  <c r="L100" i="1"/>
  <c r="H132" i="2" s="1"/>
  <c r="AF100" i="1"/>
  <c r="AE100" i="1"/>
  <c r="AC100" i="1"/>
  <c r="AO100" i="1"/>
  <c r="AN100" i="1"/>
  <c r="AL100" i="1"/>
  <c r="AI100" i="1"/>
  <c r="AH100" i="1"/>
  <c r="AG100" i="1"/>
  <c r="AD100" i="1"/>
  <c r="AB100" i="1"/>
  <c r="AA100" i="1"/>
  <c r="Z100" i="1"/>
  <c r="V100" i="1"/>
  <c r="U100" i="1"/>
  <c r="T100" i="1"/>
  <c r="S100" i="1"/>
  <c r="Q100" i="1"/>
  <c r="P100" i="1"/>
  <c r="N100" i="1"/>
  <c r="K100" i="1"/>
  <c r="AY100" i="1"/>
  <c r="AX100" i="1"/>
  <c r="AT100" i="1"/>
  <c r="AS100" i="1"/>
  <c r="AQ100" i="1"/>
  <c r="AR100" i="1"/>
  <c r="M5" i="2"/>
  <c r="AV511" i="1"/>
  <c r="X511" i="1"/>
  <c r="AT511" i="1"/>
  <c r="V511" i="1"/>
  <c r="AQ511" i="1"/>
  <c r="S511" i="1"/>
  <c r="AP511" i="1"/>
  <c r="R511" i="1"/>
  <c r="AL511" i="1"/>
  <c r="N511" i="1"/>
  <c r="AH511" i="1"/>
  <c r="AG511" i="1"/>
  <c r="AJ511" i="1"/>
  <c r="AI511" i="1"/>
  <c r="AF511" i="1"/>
  <c r="AD511" i="1"/>
  <c r="AC511" i="1"/>
  <c r="AB511" i="1"/>
  <c r="AA511" i="1"/>
  <c r="Z511" i="1"/>
  <c r="Y511" i="1"/>
  <c r="W511" i="1"/>
  <c r="S50" i="2" s="1"/>
  <c r="U511" i="1"/>
  <c r="T511" i="1"/>
  <c r="Q511" i="1"/>
  <c r="AY511" i="1"/>
  <c r="P511" i="1"/>
  <c r="AX511" i="1"/>
  <c r="O511" i="1"/>
  <c r="AW511" i="1"/>
  <c r="M511" i="1"/>
  <c r="AS511" i="1"/>
  <c r="K511" i="1"/>
  <c r="AR511" i="1"/>
  <c r="AE511" i="1"/>
  <c r="L511" i="1"/>
  <c r="AU511" i="1"/>
  <c r="AO511" i="1"/>
  <c r="AN511" i="1"/>
  <c r="AM511" i="1"/>
  <c r="AK511" i="1"/>
  <c r="AE20" i="2"/>
  <c r="AW1192" i="1"/>
  <c r="Y1192" i="1"/>
  <c r="AV1192" i="1"/>
  <c r="X1192" i="1"/>
  <c r="AU1192" i="1"/>
  <c r="W1192" i="1"/>
  <c r="AN1192" i="1"/>
  <c r="P1192" i="1"/>
  <c r="AY1192" i="1"/>
  <c r="T1192" i="1"/>
  <c r="AX1192" i="1"/>
  <c r="S1192" i="1"/>
  <c r="AT1192" i="1"/>
  <c r="R1192" i="1"/>
  <c r="AS1192" i="1"/>
  <c r="Q1192" i="1"/>
  <c r="AR1192" i="1"/>
  <c r="O1192" i="1"/>
  <c r="AQ1192" i="1"/>
  <c r="N1192" i="1"/>
  <c r="AP1192" i="1"/>
  <c r="M1192" i="1"/>
  <c r="AO1192" i="1"/>
  <c r="L1192" i="1"/>
  <c r="AM1192" i="1"/>
  <c r="K1192" i="1"/>
  <c r="AL1192" i="1"/>
  <c r="AK1192" i="1"/>
  <c r="AJ1192" i="1"/>
  <c r="AI1192" i="1"/>
  <c r="AH1192" i="1"/>
  <c r="AG1192" i="1"/>
  <c r="AF1192" i="1"/>
  <c r="AE1192" i="1"/>
  <c r="AD1192" i="1"/>
  <c r="AC1192" i="1"/>
  <c r="AB1192" i="1"/>
  <c r="AA1192" i="1"/>
  <c r="Z1192" i="1"/>
  <c r="V1192" i="1"/>
  <c r="U1192" i="1"/>
  <c r="I52" i="2"/>
  <c r="N52" i="2"/>
  <c r="AQ117" i="2"/>
  <c r="AH414" i="1"/>
  <c r="AG414" i="1"/>
  <c r="AF414" i="1"/>
  <c r="AE414" i="1"/>
  <c r="AD414" i="1"/>
  <c r="AC414" i="1"/>
  <c r="AB414" i="1"/>
  <c r="AY414" i="1"/>
  <c r="AA414" i="1"/>
  <c r="AX414" i="1"/>
  <c r="Z414" i="1"/>
  <c r="AW414" i="1"/>
  <c r="Y414" i="1"/>
  <c r="AV414" i="1"/>
  <c r="X414" i="1"/>
  <c r="AU414" i="1"/>
  <c r="W414" i="1"/>
  <c r="AT414" i="1"/>
  <c r="V414" i="1"/>
  <c r="AS414" i="1"/>
  <c r="U414" i="1"/>
  <c r="AR414" i="1"/>
  <c r="T414" i="1"/>
  <c r="AQ414" i="1"/>
  <c r="S414" i="1"/>
  <c r="AP414" i="1"/>
  <c r="R414" i="1"/>
  <c r="AO414" i="1"/>
  <c r="Q414" i="1"/>
  <c r="AN414" i="1"/>
  <c r="P414" i="1"/>
  <c r="AM414" i="1"/>
  <c r="O414" i="1"/>
  <c r="AL414" i="1"/>
  <c r="N414" i="1"/>
  <c r="AK414" i="1"/>
  <c r="AJ414" i="1"/>
  <c r="AI414" i="1"/>
  <c r="M414" i="1"/>
  <c r="L414" i="1"/>
  <c r="K414" i="1"/>
  <c r="AT3" i="2"/>
  <c r="AQ3" i="2"/>
  <c r="V3" i="2"/>
  <c r="Q3" i="2"/>
  <c r="AP3" i="2"/>
  <c r="AI3" i="2"/>
  <c r="O3" i="2"/>
  <c r="AA3" i="2"/>
  <c r="AO3" i="2"/>
  <c r="U3" i="2"/>
  <c r="N3" i="2"/>
  <c r="AB3" i="2"/>
  <c r="AN3" i="2"/>
  <c r="P3" i="2"/>
  <c r="M3" i="2"/>
  <c r="AR3" i="2"/>
  <c r="AM3" i="2"/>
  <c r="Y3" i="2"/>
  <c r="L3" i="2"/>
  <c r="T3" i="2"/>
  <c r="AL3" i="2"/>
  <c r="S3" i="2"/>
  <c r="K3" i="2"/>
  <c r="AJ3" i="2"/>
  <c r="AS3" i="2"/>
  <c r="AC3" i="2"/>
  <c r="R3" i="2"/>
  <c r="Z3" i="2"/>
  <c r="AH3" i="2"/>
  <c r="AG3" i="2"/>
  <c r="AF3" i="2"/>
  <c r="AE3" i="2"/>
  <c r="AD3" i="2"/>
  <c r="AK3" i="2"/>
  <c r="X3" i="2"/>
  <c r="G3" i="2"/>
  <c r="AU3" i="2"/>
  <c r="W3" i="2"/>
  <c r="I3" i="2"/>
  <c r="M7" i="2"/>
  <c r="AL102" i="2"/>
  <c r="AI78" i="2"/>
  <c r="AU78" i="2"/>
  <c r="AK619" i="1"/>
  <c r="M619" i="1"/>
  <c r="AJ619" i="1"/>
  <c r="AF619" i="1"/>
  <c r="AY619" i="1"/>
  <c r="X619" i="1"/>
  <c r="AX619" i="1"/>
  <c r="W619" i="1"/>
  <c r="AW619" i="1"/>
  <c r="V619" i="1"/>
  <c r="AT619" i="1"/>
  <c r="S619" i="1"/>
  <c r="AS619" i="1"/>
  <c r="R619" i="1"/>
  <c r="AO619" i="1"/>
  <c r="N619" i="1"/>
  <c r="AI619" i="1"/>
  <c r="AB619" i="1"/>
  <c r="AA619" i="1"/>
  <c r="Z619" i="1"/>
  <c r="Y619" i="1"/>
  <c r="U619" i="1"/>
  <c r="T619" i="1"/>
  <c r="Q619" i="1"/>
  <c r="P619" i="1"/>
  <c r="O619" i="1"/>
  <c r="L619" i="1"/>
  <c r="K619" i="1"/>
  <c r="AV619" i="1"/>
  <c r="AU619" i="1"/>
  <c r="AR619" i="1"/>
  <c r="AQ619" i="1"/>
  <c r="AP619" i="1"/>
  <c r="AN619" i="1"/>
  <c r="AM619" i="1"/>
  <c r="AL619" i="1"/>
  <c r="AH619" i="1"/>
  <c r="AG619" i="1"/>
  <c r="AE619" i="1"/>
  <c r="AD619" i="1"/>
  <c r="AC619" i="1"/>
  <c r="I40" i="2"/>
  <c r="AL40" i="2"/>
  <c r="AU40" i="2"/>
  <c r="O40" i="2"/>
  <c r="AI40" i="2"/>
  <c r="AG40" i="2"/>
  <c r="M40" i="2"/>
  <c r="AT40" i="2"/>
  <c r="AC40" i="2"/>
  <c r="V40" i="2"/>
  <c r="U40" i="2"/>
  <c r="N40" i="2"/>
  <c r="Q40" i="2"/>
  <c r="AH40" i="2"/>
  <c r="L40" i="2"/>
  <c r="AJ40" i="2"/>
  <c r="AM40" i="2"/>
  <c r="X40" i="2"/>
  <c r="AD16" i="2"/>
  <c r="AO46" i="2"/>
  <c r="AD50" i="2"/>
  <c r="AF50" i="2"/>
  <c r="G50" i="2"/>
  <c r="AE50" i="2"/>
  <c r="AC50" i="2"/>
  <c r="AB50" i="2"/>
  <c r="AA50" i="2"/>
  <c r="Z50" i="2"/>
  <c r="Y50" i="2"/>
  <c r="X50" i="2"/>
  <c r="W50" i="2"/>
  <c r="AU50" i="2"/>
  <c r="V50" i="2"/>
  <c r="AT50" i="2"/>
  <c r="U50" i="2"/>
  <c r="AS50" i="2"/>
  <c r="T50" i="2"/>
  <c r="AR50" i="2"/>
  <c r="AP50" i="2"/>
  <c r="Q50" i="2"/>
  <c r="AO50" i="2"/>
  <c r="P50" i="2"/>
  <c r="AN50" i="2"/>
  <c r="O50" i="2"/>
  <c r="AM50" i="2"/>
  <c r="N50" i="2"/>
  <c r="AG50" i="2"/>
  <c r="H50" i="2"/>
  <c r="AL50" i="2"/>
  <c r="AK50" i="2"/>
  <c r="AJ50" i="2"/>
  <c r="AI50" i="2"/>
  <c r="AH50" i="2"/>
  <c r="R50" i="2"/>
  <c r="M50" i="2"/>
  <c r="L50" i="2"/>
  <c r="K50" i="2"/>
  <c r="J50" i="2"/>
  <c r="I50" i="2"/>
  <c r="AQ50" i="2"/>
  <c r="AG48" i="1"/>
  <c r="AE48" i="1"/>
  <c r="AS48" i="1"/>
  <c r="U48" i="1"/>
  <c r="AN48" i="1"/>
  <c r="P48" i="1"/>
  <c r="AY48" i="1"/>
  <c r="W48" i="1"/>
  <c r="AX48" i="1"/>
  <c r="V48" i="1"/>
  <c r="AW48" i="1"/>
  <c r="T48" i="1"/>
  <c r="AV48" i="1"/>
  <c r="S48" i="1"/>
  <c r="AU48" i="1"/>
  <c r="R48" i="1"/>
  <c r="AT48" i="1"/>
  <c r="Q48" i="1"/>
  <c r="X48" i="1"/>
  <c r="AR48" i="1"/>
  <c r="O48" i="1"/>
  <c r="AQ48" i="1"/>
  <c r="N48" i="1"/>
  <c r="AP48" i="1"/>
  <c r="M48" i="1"/>
  <c r="AO48" i="1"/>
  <c r="L48" i="1"/>
  <c r="AM48" i="1"/>
  <c r="K48" i="1"/>
  <c r="AL48" i="1"/>
  <c r="AK48" i="1"/>
  <c r="AJ48" i="1"/>
  <c r="AI48" i="1"/>
  <c r="AH48" i="1"/>
  <c r="AF48" i="1"/>
  <c r="AD48" i="1"/>
  <c r="AC48" i="1"/>
  <c r="AB48" i="1"/>
  <c r="AA48" i="1"/>
  <c r="Z48" i="1"/>
  <c r="Y48" i="1"/>
  <c r="K74" i="2"/>
  <c r="U74" i="2"/>
  <c r="AI1324" i="1"/>
  <c r="K1324" i="1"/>
  <c r="AH1324" i="1"/>
  <c r="AG1324" i="1"/>
  <c r="AF1324" i="1"/>
  <c r="AE1324" i="1"/>
  <c r="AY1324" i="1"/>
  <c r="V1324" i="1"/>
  <c r="AX1324" i="1"/>
  <c r="U1324" i="1"/>
  <c r="AW1324" i="1"/>
  <c r="T1324" i="1"/>
  <c r="AV1324" i="1"/>
  <c r="S1324" i="1"/>
  <c r="AU1324" i="1"/>
  <c r="R1324" i="1"/>
  <c r="AT1324" i="1"/>
  <c r="Q1324" i="1"/>
  <c r="AR1324" i="1"/>
  <c r="O1324" i="1"/>
  <c r="AQ1324" i="1"/>
  <c r="N1324" i="1"/>
  <c r="AP1324" i="1"/>
  <c r="M1324" i="1"/>
  <c r="AO1324" i="1"/>
  <c r="L1324" i="1"/>
  <c r="AN1324" i="1"/>
  <c r="AM1324" i="1"/>
  <c r="AL1324" i="1"/>
  <c r="AK1324" i="1"/>
  <c r="AJ1324" i="1"/>
  <c r="AD1324" i="1"/>
  <c r="AC1324" i="1"/>
  <c r="Y1324" i="1"/>
  <c r="AS1324" i="1"/>
  <c r="AB1324" i="1"/>
  <c r="AA1324" i="1"/>
  <c r="Z1324" i="1"/>
  <c r="X1324" i="1"/>
  <c r="W1324" i="1"/>
  <c r="P1324" i="1"/>
  <c r="AN1910" i="1"/>
  <c r="P1910" i="1"/>
  <c r="AI1910" i="1"/>
  <c r="AG1910" i="1"/>
  <c r="AF1910" i="1"/>
  <c r="X1910" i="1"/>
  <c r="AY1910" i="1"/>
  <c r="W1910" i="1"/>
  <c r="AX1910" i="1"/>
  <c r="V1910" i="1"/>
  <c r="AW1910" i="1"/>
  <c r="U1910" i="1"/>
  <c r="AU1910" i="1"/>
  <c r="S1910" i="1"/>
  <c r="N1910" i="1"/>
  <c r="AT1910" i="1"/>
  <c r="L1910" i="1"/>
  <c r="AO1910" i="1"/>
  <c r="Y1910" i="1"/>
  <c r="T1910" i="1"/>
  <c r="Q1910" i="1"/>
  <c r="O1910" i="1"/>
  <c r="M1910" i="1"/>
  <c r="K1910" i="1"/>
  <c r="AP1910" i="1"/>
  <c r="AK1910" i="1"/>
  <c r="Z1910" i="1"/>
  <c r="AL1910" i="1"/>
  <c r="AE1910" i="1"/>
  <c r="AM1910" i="1"/>
  <c r="AC1910" i="1"/>
  <c r="AB1910" i="1"/>
  <c r="R1910" i="1"/>
  <c r="AV1910" i="1"/>
  <c r="AR1910" i="1"/>
  <c r="AQ1910" i="1"/>
  <c r="AS1910" i="1"/>
  <c r="AD1910" i="1"/>
  <c r="AA1910" i="1"/>
  <c r="AJ1910" i="1"/>
  <c r="AH1910" i="1"/>
  <c r="P22" i="2"/>
  <c r="V22" i="2"/>
  <c r="AQ14" i="2"/>
  <c r="AQ255" i="1"/>
  <c r="S255" i="1"/>
  <c r="AL255" i="1"/>
  <c r="N255" i="1"/>
  <c r="AH255" i="1"/>
  <c r="AF255" i="1"/>
  <c r="AX255" i="1"/>
  <c r="Z255" i="1"/>
  <c r="AE255" i="1"/>
  <c r="AD255" i="1"/>
  <c r="AB255" i="1"/>
  <c r="Y255" i="1"/>
  <c r="X255" i="1"/>
  <c r="W255" i="1"/>
  <c r="V255" i="1"/>
  <c r="AY255" i="1"/>
  <c r="U255" i="1"/>
  <c r="AW255" i="1"/>
  <c r="T255" i="1"/>
  <c r="AU255" i="1"/>
  <c r="Q255" i="1"/>
  <c r="AS255" i="1"/>
  <c r="O255" i="1"/>
  <c r="AR255" i="1"/>
  <c r="M255" i="1"/>
  <c r="AN255" i="1"/>
  <c r="AM255" i="1"/>
  <c r="AK255" i="1"/>
  <c r="AJ255" i="1"/>
  <c r="AI255" i="1"/>
  <c r="AV255" i="1"/>
  <c r="AT255" i="1"/>
  <c r="AO255" i="1"/>
  <c r="AG255" i="1"/>
  <c r="AC255" i="1"/>
  <c r="AA255" i="1"/>
  <c r="R255" i="1"/>
  <c r="P255" i="1"/>
  <c r="L255" i="1"/>
  <c r="AP255" i="1"/>
  <c r="K255" i="1"/>
  <c r="AG21" i="2"/>
  <c r="AF21" i="2"/>
  <c r="AE21" i="2"/>
  <c r="AD21" i="2"/>
  <c r="X21" i="2"/>
  <c r="AC21" i="2"/>
  <c r="K21" i="2"/>
  <c r="AB21" i="2"/>
  <c r="AP21" i="2"/>
  <c r="AA21" i="2"/>
  <c r="AO21" i="2"/>
  <c r="Z21" i="2"/>
  <c r="Q21" i="2"/>
  <c r="Y21" i="2"/>
  <c r="P21" i="2"/>
  <c r="AL21" i="2"/>
  <c r="N21" i="2"/>
  <c r="AJ21" i="2"/>
  <c r="H21" i="2"/>
  <c r="AI21" i="2"/>
  <c r="G21" i="2"/>
  <c r="AH21" i="2"/>
  <c r="U21" i="2"/>
  <c r="V21" i="2"/>
  <c r="T21" i="2"/>
  <c r="AS21" i="2"/>
  <c r="AT21" i="2"/>
  <c r="O21" i="2"/>
  <c r="W21" i="2"/>
  <c r="AR21" i="2"/>
  <c r="S21" i="2"/>
  <c r="M21" i="2"/>
  <c r="AU21" i="2"/>
  <c r="AQ21" i="2"/>
  <c r="AN21" i="2"/>
  <c r="AK21" i="2"/>
  <c r="L21" i="2"/>
  <c r="AM21" i="2"/>
  <c r="I21" i="2"/>
  <c r="J21" i="2"/>
  <c r="AI1371" i="1"/>
  <c r="K1371" i="1"/>
  <c r="AH1371" i="1"/>
  <c r="AG1371" i="1"/>
  <c r="AF1371" i="1"/>
  <c r="AE1371" i="1"/>
  <c r="AL1371" i="1"/>
  <c r="N1371" i="1"/>
  <c r="AC1371" i="1"/>
  <c r="AB1371" i="1"/>
  <c r="AA1371" i="1"/>
  <c r="Z1371" i="1"/>
  <c r="Y1371" i="1"/>
  <c r="X1371" i="1"/>
  <c r="W1371" i="1"/>
  <c r="V1371" i="1"/>
  <c r="R33" i="2" s="1"/>
  <c r="AY1371" i="1"/>
  <c r="U1371" i="1"/>
  <c r="AX1371" i="1"/>
  <c r="T1371" i="1"/>
  <c r="AW1371" i="1"/>
  <c r="S1371" i="1"/>
  <c r="AV1371" i="1"/>
  <c r="R1371" i="1"/>
  <c r="AU1371" i="1"/>
  <c r="Q1371" i="1"/>
  <c r="AT1371" i="1"/>
  <c r="P1371" i="1"/>
  <c r="AS1371" i="1"/>
  <c r="O1371" i="1"/>
  <c r="AR1371" i="1"/>
  <c r="M1371" i="1"/>
  <c r="AQ1371" i="1"/>
  <c r="L1371" i="1"/>
  <c r="AP1371" i="1"/>
  <c r="AO1371" i="1"/>
  <c r="AN1371" i="1"/>
  <c r="AM1371" i="1"/>
  <c r="AK1371" i="1"/>
  <c r="AJ1371" i="1"/>
  <c r="AD1371" i="1"/>
  <c r="H57" i="2"/>
  <c r="AN57" i="2"/>
  <c r="AN303" i="1"/>
  <c r="P303" i="1"/>
  <c r="AM303" i="1"/>
  <c r="O303" i="1"/>
  <c r="AL303" i="1"/>
  <c r="N303" i="1"/>
  <c r="AH303" i="1"/>
  <c r="AT303" i="1"/>
  <c r="V303" i="1"/>
  <c r="W303" i="1"/>
  <c r="AX303" i="1"/>
  <c r="T303" i="1"/>
  <c r="AU303" i="1"/>
  <c r="Q303" i="1"/>
  <c r="AR303" i="1"/>
  <c r="L303" i="1"/>
  <c r="AQ303" i="1"/>
  <c r="K303" i="1"/>
  <c r="AP303" i="1"/>
  <c r="AK303" i="1"/>
  <c r="AD303" i="1"/>
  <c r="AB303" i="1"/>
  <c r="R303" i="1"/>
  <c r="M303" i="1"/>
  <c r="AY303" i="1"/>
  <c r="AW303" i="1"/>
  <c r="AV303" i="1"/>
  <c r="AS303" i="1"/>
  <c r="AJ303" i="1"/>
  <c r="AG303" i="1"/>
  <c r="AF303" i="1"/>
  <c r="AC303" i="1"/>
  <c r="AA303" i="1"/>
  <c r="Z303" i="1"/>
  <c r="Y303" i="1"/>
  <c r="X303" i="1"/>
  <c r="U303" i="1"/>
  <c r="AO303" i="1"/>
  <c r="AI303" i="1"/>
  <c r="AE303" i="1"/>
  <c r="S303" i="1"/>
  <c r="V58" i="2"/>
  <c r="AE58" i="2"/>
  <c r="U58" i="2"/>
  <c r="AA58" i="2"/>
  <c r="T58" i="2"/>
  <c r="X58" i="2"/>
  <c r="AQ58" i="2"/>
  <c r="W58" i="2"/>
  <c r="AO58" i="2"/>
  <c r="L58" i="2"/>
  <c r="K58" i="2"/>
  <c r="AU58" i="2"/>
  <c r="AG58" i="2"/>
  <c r="AT58" i="2"/>
  <c r="AF58" i="2"/>
  <c r="P18" i="2"/>
  <c r="S11" i="2"/>
  <c r="N11" i="2"/>
  <c r="N54" i="2"/>
  <c r="AT64" i="2"/>
  <c r="R58" i="2"/>
  <c r="W39" i="2"/>
  <c r="I67" i="2"/>
  <c r="AC9" i="2"/>
  <c r="AR421" i="1"/>
  <c r="T421" i="1"/>
  <c r="AQ421" i="1"/>
  <c r="S421" i="1"/>
  <c r="AP421" i="1"/>
  <c r="R421" i="1"/>
  <c r="AO421" i="1"/>
  <c r="Q421" i="1"/>
  <c r="AN421" i="1"/>
  <c r="P421" i="1"/>
  <c r="AM421" i="1"/>
  <c r="O421" i="1"/>
  <c r="AL421" i="1"/>
  <c r="N421" i="1"/>
  <c r="AK421" i="1"/>
  <c r="M421" i="1"/>
  <c r="AJ421" i="1"/>
  <c r="L421" i="1"/>
  <c r="AI421" i="1"/>
  <c r="K421" i="1"/>
  <c r="AH421" i="1"/>
  <c r="AG421" i="1"/>
  <c r="AF421" i="1"/>
  <c r="AE421" i="1"/>
  <c r="AD421" i="1"/>
  <c r="AC421" i="1"/>
  <c r="AB421" i="1"/>
  <c r="AY421" i="1"/>
  <c r="AA421" i="1"/>
  <c r="AX421" i="1"/>
  <c r="Z421" i="1"/>
  <c r="AW421" i="1"/>
  <c r="Y421" i="1"/>
  <c r="AV421" i="1"/>
  <c r="X421" i="1"/>
  <c r="AU421" i="1"/>
  <c r="W421" i="1"/>
  <c r="AT421" i="1"/>
  <c r="AS421" i="1"/>
  <c r="V421" i="1"/>
  <c r="U421" i="1"/>
  <c r="Q83" i="2" s="1"/>
  <c r="AH79" i="2"/>
  <c r="R40" i="2"/>
  <c r="AI1477" i="1"/>
  <c r="K1477" i="1"/>
  <c r="AH1477" i="1"/>
  <c r="AG1477" i="1"/>
  <c r="AF1477" i="1"/>
  <c r="AB1477" i="1"/>
  <c r="Z1477" i="1"/>
  <c r="Y1477" i="1"/>
  <c r="X1477" i="1"/>
  <c r="W1477" i="1"/>
  <c r="AY1477" i="1"/>
  <c r="V1477" i="1"/>
  <c r="AX1477" i="1"/>
  <c r="U1477" i="1"/>
  <c r="AW1477" i="1"/>
  <c r="T1477" i="1"/>
  <c r="AV1477" i="1"/>
  <c r="S1477" i="1"/>
  <c r="AU1477" i="1"/>
  <c r="R1477" i="1"/>
  <c r="AT1477" i="1"/>
  <c r="Q1477" i="1"/>
  <c r="AQ1477" i="1"/>
  <c r="N1477" i="1"/>
  <c r="AR1477" i="1"/>
  <c r="AP1477" i="1"/>
  <c r="AO1477" i="1"/>
  <c r="AN1477" i="1"/>
  <c r="AM1477" i="1"/>
  <c r="AL1477" i="1"/>
  <c r="AK1477" i="1"/>
  <c r="AJ1477" i="1"/>
  <c r="AE1477" i="1"/>
  <c r="AD1477" i="1"/>
  <c r="AC1477" i="1"/>
  <c r="AA1477" i="1"/>
  <c r="P1477" i="1"/>
  <c r="O1477" i="1"/>
  <c r="M1477" i="1"/>
  <c r="L1477" i="1"/>
  <c r="AS1477" i="1"/>
  <c r="Q79" i="2"/>
  <c r="AU56" i="2"/>
  <c r="AI1357" i="1"/>
  <c r="K1357" i="1"/>
  <c r="AH1357" i="1"/>
  <c r="AG1357" i="1"/>
  <c r="AF1357" i="1"/>
  <c r="AE1357" i="1"/>
  <c r="AL1357" i="1"/>
  <c r="N1357" i="1"/>
  <c r="AC1357" i="1"/>
  <c r="AB1357" i="1"/>
  <c r="AA1357" i="1"/>
  <c r="Z1357" i="1"/>
  <c r="Y1357" i="1"/>
  <c r="X1357" i="1"/>
  <c r="W1357" i="1"/>
  <c r="V1357" i="1"/>
  <c r="R67" i="2" s="1"/>
  <c r="AY1357" i="1"/>
  <c r="U1357" i="1"/>
  <c r="AX1357" i="1"/>
  <c r="T1357" i="1"/>
  <c r="AW1357" i="1"/>
  <c r="S1357" i="1"/>
  <c r="AV1357" i="1"/>
  <c r="R1357" i="1"/>
  <c r="AU1357" i="1"/>
  <c r="Q1357" i="1"/>
  <c r="AT1357" i="1"/>
  <c r="P1357" i="1"/>
  <c r="AS1357" i="1"/>
  <c r="O1357" i="1"/>
  <c r="AR1357" i="1"/>
  <c r="M1357" i="1"/>
  <c r="AQ1357" i="1"/>
  <c r="L1357" i="1"/>
  <c r="AP1357" i="1"/>
  <c r="AO1357" i="1"/>
  <c r="AN1357" i="1"/>
  <c r="AM1357" i="1"/>
  <c r="AK1357" i="1"/>
  <c r="AJ1357" i="1"/>
  <c r="AD1357" i="1"/>
  <c r="AM1654" i="1"/>
  <c r="O1654" i="1"/>
  <c r="AL1654" i="1"/>
  <c r="N1654" i="1"/>
  <c r="AK1654" i="1"/>
  <c r="M1654" i="1"/>
  <c r="AJ1654" i="1"/>
  <c r="L1654" i="1"/>
  <c r="AI1654" i="1"/>
  <c r="K1654" i="1"/>
  <c r="AX1654" i="1"/>
  <c r="U1654" i="1"/>
  <c r="AW1654" i="1"/>
  <c r="T1654" i="1"/>
  <c r="AV1654" i="1"/>
  <c r="S1654" i="1"/>
  <c r="AU1654" i="1"/>
  <c r="R1654" i="1"/>
  <c r="AT1654" i="1"/>
  <c r="Q1654" i="1"/>
  <c r="AS1654" i="1"/>
  <c r="P1654" i="1"/>
  <c r="AQ1654" i="1"/>
  <c r="AP1654" i="1"/>
  <c r="AO1654" i="1"/>
  <c r="W1654" i="1"/>
  <c r="AY1654" i="1"/>
  <c r="AR1654" i="1"/>
  <c r="AN1654" i="1"/>
  <c r="AH1654" i="1"/>
  <c r="AD6" i="2" s="1"/>
  <c r="AG1654" i="1"/>
  <c r="AF1654" i="1"/>
  <c r="AE1654" i="1"/>
  <c r="AD1654" i="1"/>
  <c r="AC1654" i="1"/>
  <c r="AB1654" i="1"/>
  <c r="AA1654" i="1"/>
  <c r="Z1654" i="1"/>
  <c r="Y1654" i="1"/>
  <c r="X1654" i="1"/>
  <c r="V1654" i="1"/>
  <c r="AW728" i="1"/>
  <c r="Y728" i="1"/>
  <c r="AR728" i="1"/>
  <c r="S728" i="1"/>
  <c r="AQ728" i="1"/>
  <c r="R728" i="1"/>
  <c r="AP728" i="1"/>
  <c r="Q728" i="1"/>
  <c r="AO728" i="1"/>
  <c r="P728" i="1"/>
  <c r="AN728" i="1"/>
  <c r="O728" i="1"/>
  <c r="AM728" i="1"/>
  <c r="N728" i="1"/>
  <c r="AL728" i="1"/>
  <c r="M728" i="1"/>
  <c r="AK728" i="1"/>
  <c r="L728" i="1"/>
  <c r="H151" i="2" s="1"/>
  <c r="AJ728" i="1"/>
  <c r="K728" i="1"/>
  <c r="AI728" i="1"/>
  <c r="AH728" i="1"/>
  <c r="AG728" i="1"/>
  <c r="AF728" i="1"/>
  <c r="AC728" i="1"/>
  <c r="AY728" i="1"/>
  <c r="AX728" i="1"/>
  <c r="AV728" i="1"/>
  <c r="AU728" i="1"/>
  <c r="AT728" i="1"/>
  <c r="AS728" i="1"/>
  <c r="AE728" i="1"/>
  <c r="AD728" i="1"/>
  <c r="AB728" i="1"/>
  <c r="AA728" i="1"/>
  <c r="Z728" i="1"/>
  <c r="X728" i="1"/>
  <c r="W728" i="1"/>
  <c r="V728" i="1"/>
  <c r="U728" i="1"/>
  <c r="T728" i="1"/>
  <c r="AT67" i="2"/>
  <c r="AQ67" i="2"/>
  <c r="AE24" i="2"/>
  <c r="AM75" i="2"/>
  <c r="AL69" i="2"/>
  <c r="AN315" i="1"/>
  <c r="P315" i="1"/>
  <c r="AM315" i="1"/>
  <c r="O315" i="1"/>
  <c r="K82" i="2" s="1"/>
  <c r="AL315" i="1"/>
  <c r="N315" i="1"/>
  <c r="AH315" i="1"/>
  <c r="AT315" i="1"/>
  <c r="V315" i="1"/>
  <c r="AQ315" i="1"/>
  <c r="K315" i="1"/>
  <c r="AP315" i="1"/>
  <c r="AO315" i="1"/>
  <c r="AK315" i="1"/>
  <c r="AI315" i="1"/>
  <c r="AG315" i="1"/>
  <c r="AE315" i="1"/>
  <c r="AD315" i="1"/>
  <c r="AC315" i="1"/>
  <c r="AB315" i="1"/>
  <c r="AA315" i="1"/>
  <c r="Z315" i="1"/>
  <c r="AX315" i="1"/>
  <c r="T315" i="1"/>
  <c r="AV315" i="1"/>
  <c r="R315" i="1"/>
  <c r="AW315" i="1"/>
  <c r="AU315" i="1"/>
  <c r="AS315" i="1"/>
  <c r="AR315" i="1"/>
  <c r="AF315" i="1"/>
  <c r="Y315" i="1"/>
  <c r="X315" i="1"/>
  <c r="W315" i="1"/>
  <c r="U315" i="1"/>
  <c r="S315" i="1"/>
  <c r="M315" i="1"/>
  <c r="AY315" i="1"/>
  <c r="AJ315" i="1"/>
  <c r="Q315" i="1"/>
  <c r="L315" i="1"/>
  <c r="AU548" i="1"/>
  <c r="W548" i="1"/>
  <c r="S9" i="2" s="1"/>
  <c r="AT548" i="1"/>
  <c r="V548" i="1"/>
  <c r="AS548" i="1"/>
  <c r="U548" i="1"/>
  <c r="AR548" i="1"/>
  <c r="T548" i="1"/>
  <c r="AP548" i="1"/>
  <c r="R548" i="1"/>
  <c r="AO548" i="1"/>
  <c r="Q548" i="1"/>
  <c r="AN548" i="1"/>
  <c r="P548" i="1"/>
  <c r="AM548" i="1"/>
  <c r="O548" i="1"/>
  <c r="AJ548" i="1"/>
  <c r="L548" i="1"/>
  <c r="AF548" i="1"/>
  <c r="AE548" i="1"/>
  <c r="AD548" i="1"/>
  <c r="AC548" i="1"/>
  <c r="AB548" i="1"/>
  <c r="AA548" i="1"/>
  <c r="Z548" i="1"/>
  <c r="Y548" i="1"/>
  <c r="X548" i="1"/>
  <c r="S548" i="1"/>
  <c r="N548" i="1"/>
  <c r="M548" i="1"/>
  <c r="K548" i="1"/>
  <c r="AY548" i="1"/>
  <c r="AX548" i="1"/>
  <c r="AW548" i="1"/>
  <c r="AV548" i="1"/>
  <c r="AQ548" i="1"/>
  <c r="AL548" i="1"/>
  <c r="AK548" i="1"/>
  <c r="AI548" i="1"/>
  <c r="AH548" i="1"/>
  <c r="AG548" i="1"/>
  <c r="AF747" i="1"/>
  <c r="AE747" i="1"/>
  <c r="AW747" i="1"/>
  <c r="Y747" i="1"/>
  <c r="AN747" i="1"/>
  <c r="M747" i="1"/>
  <c r="AM747" i="1"/>
  <c r="L747" i="1"/>
  <c r="AL747" i="1"/>
  <c r="K747" i="1"/>
  <c r="AK747" i="1"/>
  <c r="AJ747" i="1"/>
  <c r="AI747" i="1"/>
  <c r="AH747" i="1"/>
  <c r="AG747" i="1"/>
  <c r="AD747" i="1"/>
  <c r="AC747" i="1"/>
  <c r="AB747" i="1"/>
  <c r="AA747" i="1"/>
  <c r="Z747" i="1"/>
  <c r="AY747" i="1"/>
  <c r="W747" i="1"/>
  <c r="AX747" i="1"/>
  <c r="V747" i="1"/>
  <c r="AV747" i="1"/>
  <c r="U747" i="1"/>
  <c r="AT747" i="1"/>
  <c r="S747" i="1"/>
  <c r="T747" i="1"/>
  <c r="R747" i="1"/>
  <c r="Q747" i="1"/>
  <c r="P747" i="1"/>
  <c r="O747" i="1"/>
  <c r="N747" i="1"/>
  <c r="J11" i="2" s="1"/>
  <c r="AU747" i="1"/>
  <c r="AS747" i="1"/>
  <c r="AR747" i="1"/>
  <c r="AQ747" i="1"/>
  <c r="AP747" i="1"/>
  <c r="AO747" i="1"/>
  <c r="X747" i="1"/>
  <c r="AP116" i="2"/>
  <c r="AC116" i="2"/>
  <c r="X51" i="2"/>
  <c r="AX522" i="1"/>
  <c r="Z522" i="1"/>
  <c r="AV522" i="1"/>
  <c r="X522" i="1"/>
  <c r="AS522" i="1"/>
  <c r="U522" i="1"/>
  <c r="AR522" i="1"/>
  <c r="T522" i="1"/>
  <c r="AN522" i="1"/>
  <c r="P522" i="1"/>
  <c r="AJ522" i="1"/>
  <c r="L522" i="1"/>
  <c r="AI522" i="1"/>
  <c r="K522" i="1"/>
  <c r="AG522" i="1"/>
  <c r="AF522" i="1"/>
  <c r="AE522" i="1"/>
  <c r="AD522" i="1"/>
  <c r="AC522" i="1"/>
  <c r="AB522" i="1"/>
  <c r="AA522" i="1"/>
  <c r="Y522" i="1"/>
  <c r="W522" i="1"/>
  <c r="S26" i="2" s="1"/>
  <c r="V522" i="1"/>
  <c r="S522" i="1"/>
  <c r="R522" i="1"/>
  <c r="Q522" i="1"/>
  <c r="AY522" i="1"/>
  <c r="O522" i="1"/>
  <c r="AW522" i="1"/>
  <c r="N522" i="1"/>
  <c r="AU522" i="1"/>
  <c r="M522" i="1"/>
  <c r="AT522" i="1"/>
  <c r="AP522" i="1"/>
  <c r="AO522" i="1"/>
  <c r="AQ522" i="1"/>
  <c r="AM522" i="1"/>
  <c r="AL522" i="1"/>
  <c r="AK522" i="1"/>
  <c r="AH522" i="1"/>
  <c r="L24" i="2"/>
  <c r="AP60" i="2"/>
  <c r="G60" i="2"/>
  <c r="AG85" i="2"/>
  <c r="Z151" i="2"/>
  <c r="AQ151" i="2"/>
  <c r="AS753" i="1"/>
  <c r="U753" i="1"/>
  <c r="AP753" i="1"/>
  <c r="Q753" i="1"/>
  <c r="AO753" i="1"/>
  <c r="P753" i="1"/>
  <c r="AM753" i="1"/>
  <c r="N753" i="1"/>
  <c r="J57" i="2" s="1"/>
  <c r="AL753" i="1"/>
  <c r="M753" i="1"/>
  <c r="AI753" i="1"/>
  <c r="Y753" i="1"/>
  <c r="X753" i="1"/>
  <c r="W753" i="1"/>
  <c r="V753" i="1"/>
  <c r="AY753" i="1"/>
  <c r="T753" i="1"/>
  <c r="AX753" i="1"/>
  <c r="S753" i="1"/>
  <c r="AW753" i="1"/>
  <c r="R753" i="1"/>
  <c r="AV753" i="1"/>
  <c r="O753" i="1"/>
  <c r="AU753" i="1"/>
  <c r="L753" i="1"/>
  <c r="AT753" i="1"/>
  <c r="K753" i="1"/>
  <c r="AR753" i="1"/>
  <c r="AQ753" i="1"/>
  <c r="AN753" i="1"/>
  <c r="AJ753" i="1"/>
  <c r="AH753" i="1"/>
  <c r="AG753" i="1"/>
  <c r="AE753" i="1"/>
  <c r="AK753" i="1"/>
  <c r="AF753" i="1"/>
  <c r="AD753" i="1"/>
  <c r="AC753" i="1"/>
  <c r="AB753" i="1"/>
  <c r="AA753" i="1"/>
  <c r="Z753" i="1"/>
  <c r="AB125" i="2"/>
  <c r="X125" i="2"/>
  <c r="AM125" i="2"/>
  <c r="O125" i="2"/>
  <c r="AJ125" i="2"/>
  <c r="I125" i="2"/>
  <c r="AI125" i="2"/>
  <c r="H125" i="2"/>
  <c r="AH125" i="2"/>
  <c r="G125" i="2"/>
  <c r="AG125" i="2"/>
  <c r="AF125" i="2"/>
  <c r="AE125" i="2"/>
  <c r="AR125" i="2"/>
  <c r="Q125" i="2"/>
  <c r="AQ125" i="2"/>
  <c r="P125" i="2"/>
  <c r="K125" i="2"/>
  <c r="J125" i="2"/>
  <c r="AU125" i="2"/>
  <c r="AT125" i="2"/>
  <c r="AS125" i="2"/>
  <c r="U125" i="2"/>
  <c r="T125" i="2"/>
  <c r="AD125" i="2"/>
  <c r="AC125" i="2"/>
  <c r="AA125" i="2"/>
  <c r="Z125" i="2"/>
  <c r="Y125" i="2"/>
  <c r="V125" i="2"/>
  <c r="S125" i="2"/>
  <c r="R125" i="2"/>
  <c r="M125" i="2"/>
  <c r="L125" i="2"/>
  <c r="AO125" i="2"/>
  <c r="AN125" i="2"/>
  <c r="AL125" i="2"/>
  <c r="AP125" i="2"/>
  <c r="AK125" i="2"/>
  <c r="N125" i="2"/>
  <c r="AI1314" i="1"/>
  <c r="K1314" i="1"/>
  <c r="AF1314" i="1"/>
  <c r="AE1314" i="1"/>
  <c r="Y1314" i="1"/>
  <c r="AY1314" i="1"/>
  <c r="X1314" i="1"/>
  <c r="AX1314" i="1"/>
  <c r="W1314" i="1"/>
  <c r="AW1314" i="1"/>
  <c r="V1314" i="1"/>
  <c r="AV1314" i="1"/>
  <c r="U1314" i="1"/>
  <c r="AU1314" i="1"/>
  <c r="T1314" i="1"/>
  <c r="AR1314" i="1"/>
  <c r="Q1314" i="1"/>
  <c r="AQ1314" i="1"/>
  <c r="P1314" i="1"/>
  <c r="AP1314" i="1"/>
  <c r="O1314" i="1"/>
  <c r="AO1314" i="1"/>
  <c r="N1314" i="1"/>
  <c r="AK1314" i="1"/>
  <c r="AJ1314" i="1"/>
  <c r="AH1314" i="1"/>
  <c r="AB1314" i="1"/>
  <c r="AT1314" i="1"/>
  <c r="AS1314" i="1"/>
  <c r="AN1314" i="1"/>
  <c r="AM1314" i="1"/>
  <c r="AL1314" i="1"/>
  <c r="AD1314" i="1"/>
  <c r="AC1314" i="1"/>
  <c r="AA1314" i="1"/>
  <c r="W125" i="2" s="1"/>
  <c r="Z1314" i="1"/>
  <c r="S1314" i="1"/>
  <c r="AG1314" i="1"/>
  <c r="R1314" i="1"/>
  <c r="M1314" i="1"/>
  <c r="L1314" i="1"/>
  <c r="J65" i="2"/>
  <c r="N76" i="2"/>
  <c r="AH76" i="2"/>
  <c r="D161" i="2"/>
  <c r="E161" i="2" s="1"/>
  <c r="AI82" i="2"/>
  <c r="G51" i="2"/>
  <c r="T119" i="2"/>
  <c r="AA55" i="2"/>
  <c r="AQ55" i="2"/>
  <c r="AS762" i="1"/>
  <c r="U762" i="1"/>
  <c r="AJ762" i="1"/>
  <c r="K762" i="1"/>
  <c r="AI762" i="1"/>
  <c r="AG762" i="1"/>
  <c r="AF762" i="1"/>
  <c r="AC762" i="1"/>
  <c r="AW762" i="1"/>
  <c r="X762" i="1"/>
  <c r="AB762" i="1"/>
  <c r="AA762" i="1"/>
  <c r="Z762" i="1"/>
  <c r="Y762" i="1"/>
  <c r="W762" i="1"/>
  <c r="V762" i="1"/>
  <c r="T762" i="1"/>
  <c r="S762" i="1"/>
  <c r="AY762" i="1"/>
  <c r="R762" i="1"/>
  <c r="AX762" i="1"/>
  <c r="Q762" i="1"/>
  <c r="AV762" i="1"/>
  <c r="P762" i="1"/>
  <c r="AU762" i="1"/>
  <c r="O762" i="1"/>
  <c r="AT762" i="1"/>
  <c r="N762" i="1"/>
  <c r="J3" i="2" s="1"/>
  <c r="AQ762" i="1"/>
  <c r="L762" i="1"/>
  <c r="AP762" i="1"/>
  <c r="AO762" i="1"/>
  <c r="AM762" i="1"/>
  <c r="AR762" i="1"/>
  <c r="AN762" i="1"/>
  <c r="AL762" i="1"/>
  <c r="AK762" i="1"/>
  <c r="AH762" i="1"/>
  <c r="AE762" i="1"/>
  <c r="AD762" i="1"/>
  <c r="M762" i="1"/>
  <c r="AK258" i="1"/>
  <c r="M258" i="1"/>
  <c r="AF258" i="1"/>
  <c r="AB258" i="1"/>
  <c r="AX258" i="1"/>
  <c r="Z258" i="1"/>
  <c r="AR258" i="1"/>
  <c r="T258" i="1"/>
  <c r="Y258" i="1"/>
  <c r="X258" i="1"/>
  <c r="V258" i="1"/>
  <c r="AW258" i="1"/>
  <c r="S258" i="1"/>
  <c r="AV258" i="1"/>
  <c r="R258" i="1"/>
  <c r="AU258" i="1"/>
  <c r="Q258" i="1"/>
  <c r="AT258" i="1"/>
  <c r="P258" i="1"/>
  <c r="AS258" i="1"/>
  <c r="O258" i="1"/>
  <c r="K37" i="2" s="1"/>
  <c r="AQ258" i="1"/>
  <c r="N258" i="1"/>
  <c r="AO258" i="1"/>
  <c r="K258" i="1"/>
  <c r="AM258" i="1"/>
  <c r="AL258" i="1"/>
  <c r="AH258" i="1"/>
  <c r="AG258" i="1"/>
  <c r="AE258" i="1"/>
  <c r="AD258" i="1"/>
  <c r="AC258" i="1"/>
  <c r="AP258" i="1"/>
  <c r="AN258" i="1"/>
  <c r="AJ258" i="1"/>
  <c r="AI258" i="1"/>
  <c r="AA258" i="1"/>
  <c r="W258" i="1"/>
  <c r="U258" i="1"/>
  <c r="L258" i="1"/>
  <c r="AY258" i="1"/>
  <c r="AN37" i="2"/>
  <c r="AI1373" i="1"/>
  <c r="K1373" i="1"/>
  <c r="AH1373" i="1"/>
  <c r="AG1373" i="1"/>
  <c r="AF1373" i="1"/>
  <c r="AE1373" i="1"/>
  <c r="AL1373" i="1"/>
  <c r="N1373" i="1"/>
  <c r="AC1373" i="1"/>
  <c r="AB1373" i="1"/>
  <c r="AA1373" i="1"/>
  <c r="Z1373" i="1"/>
  <c r="Y1373" i="1"/>
  <c r="X1373" i="1"/>
  <c r="W1373" i="1"/>
  <c r="V1373" i="1"/>
  <c r="AY1373" i="1"/>
  <c r="U1373" i="1"/>
  <c r="AX1373" i="1"/>
  <c r="T1373" i="1"/>
  <c r="AW1373" i="1"/>
  <c r="S1373" i="1"/>
  <c r="AV1373" i="1"/>
  <c r="R1373" i="1"/>
  <c r="AU1373" i="1"/>
  <c r="Q1373" i="1"/>
  <c r="AT1373" i="1"/>
  <c r="P1373" i="1"/>
  <c r="AS1373" i="1"/>
  <c r="O1373" i="1"/>
  <c r="AR1373" i="1"/>
  <c r="M1373" i="1"/>
  <c r="AQ1373" i="1"/>
  <c r="L1373" i="1"/>
  <c r="AP1373" i="1"/>
  <c r="AO1373" i="1"/>
  <c r="AN1373" i="1"/>
  <c r="AM1373" i="1"/>
  <c r="AK1373" i="1"/>
  <c r="AJ1373" i="1"/>
  <c r="AD1373" i="1"/>
  <c r="Y37" i="2"/>
  <c r="AD107" i="2"/>
  <c r="AC107" i="2"/>
  <c r="AB107" i="2"/>
  <c r="AU107" i="2"/>
  <c r="T107" i="2"/>
  <c r="AT107" i="2"/>
  <c r="S107" i="2"/>
  <c r="AS107" i="2"/>
  <c r="R107" i="2"/>
  <c r="AR107" i="2"/>
  <c r="Q107" i="2"/>
  <c r="AQ107" i="2"/>
  <c r="P107" i="2"/>
  <c r="AA107" i="2"/>
  <c r="Z107" i="2"/>
  <c r="X107" i="2"/>
  <c r="W107" i="2"/>
  <c r="V107" i="2"/>
  <c r="U107" i="2"/>
  <c r="N107" i="2"/>
  <c r="AK107" i="2"/>
  <c r="AJ107" i="2"/>
  <c r="AI107" i="2"/>
  <c r="AP107" i="2"/>
  <c r="AO107" i="2"/>
  <c r="AN107" i="2"/>
  <c r="AM107" i="2"/>
  <c r="AL107" i="2"/>
  <c r="AH107" i="2"/>
  <c r="AG107" i="2"/>
  <c r="AF107" i="2"/>
  <c r="AE107" i="2"/>
  <c r="Y107" i="2"/>
  <c r="O107" i="2"/>
  <c r="M107" i="2"/>
  <c r="L107" i="2"/>
  <c r="K107" i="2"/>
  <c r="J107" i="2"/>
  <c r="I107" i="2"/>
  <c r="H107" i="2"/>
  <c r="G107" i="2"/>
  <c r="AW112" i="1"/>
  <c r="Y112" i="1"/>
  <c r="AV112" i="1"/>
  <c r="X112" i="1"/>
  <c r="AU112" i="1"/>
  <c r="W112" i="1"/>
  <c r="AT112" i="1"/>
  <c r="V112" i="1"/>
  <c r="AS112" i="1"/>
  <c r="U112" i="1"/>
  <c r="AP112" i="1"/>
  <c r="R112" i="1"/>
  <c r="AO112" i="1"/>
  <c r="Q112" i="1"/>
  <c r="AM112" i="1"/>
  <c r="O112" i="1"/>
  <c r="AK112" i="1"/>
  <c r="M112" i="1"/>
  <c r="AJ112" i="1"/>
  <c r="L112" i="1"/>
  <c r="AF112" i="1"/>
  <c r="AE112" i="1"/>
  <c r="AC112" i="1"/>
  <c r="T112" i="1"/>
  <c r="S112" i="1"/>
  <c r="P112" i="1"/>
  <c r="N112" i="1"/>
  <c r="K112" i="1"/>
  <c r="Z112" i="1"/>
  <c r="AY112" i="1"/>
  <c r="AX112" i="1"/>
  <c r="AR112" i="1"/>
  <c r="AQ112" i="1"/>
  <c r="AN112" i="1"/>
  <c r="AL112" i="1"/>
  <c r="AI112" i="1"/>
  <c r="AH112" i="1"/>
  <c r="AG112" i="1"/>
  <c r="AD112" i="1"/>
  <c r="AB112" i="1"/>
  <c r="AA112" i="1"/>
  <c r="K67" i="2"/>
  <c r="X75" i="2"/>
  <c r="AV804" i="1"/>
  <c r="X804" i="1"/>
  <c r="AU804" i="1"/>
  <c r="W804" i="1"/>
  <c r="S16" i="2" s="1"/>
  <c r="AT804" i="1"/>
  <c r="V804" i="1"/>
  <c r="AS804" i="1"/>
  <c r="U804" i="1"/>
  <c r="AQ804" i="1"/>
  <c r="S804" i="1"/>
  <c r="AM804" i="1"/>
  <c r="O804" i="1"/>
  <c r="AY804" i="1"/>
  <c r="P804" i="1"/>
  <c r="AX804" i="1"/>
  <c r="N804" i="1"/>
  <c r="AW804" i="1"/>
  <c r="AR804" i="1"/>
  <c r="L804" i="1"/>
  <c r="AP804" i="1"/>
  <c r="K804" i="1"/>
  <c r="AL804" i="1"/>
  <c r="AG804" i="1"/>
  <c r="AB804" i="1"/>
  <c r="Z804" i="1"/>
  <c r="Y804" i="1"/>
  <c r="T804" i="1"/>
  <c r="R804" i="1"/>
  <c r="Q804" i="1"/>
  <c r="M804" i="1"/>
  <c r="AN804" i="1"/>
  <c r="AK804" i="1"/>
  <c r="AJ804" i="1"/>
  <c r="AH804" i="1"/>
  <c r="AE804" i="1"/>
  <c r="AD804" i="1"/>
  <c r="AO804" i="1"/>
  <c r="AI804" i="1"/>
  <c r="AF804" i="1"/>
  <c r="AC804" i="1"/>
  <c r="AA804" i="1"/>
  <c r="AI51" i="2"/>
  <c r="AK69" i="2"/>
  <c r="AU5" i="2"/>
  <c r="AQ116" i="2"/>
  <c r="AC85" i="2"/>
  <c r="AG69" i="2"/>
  <c r="AB1439" i="1"/>
  <c r="AY1439" i="1"/>
  <c r="AA1439" i="1"/>
  <c r="AX1439" i="1"/>
  <c r="Z1439" i="1"/>
  <c r="AW1439" i="1"/>
  <c r="Y1439" i="1"/>
  <c r="AT1439" i="1"/>
  <c r="V1439" i="1"/>
  <c r="AR1439" i="1"/>
  <c r="T1439" i="1"/>
  <c r="AV1439" i="1"/>
  <c r="P1439" i="1"/>
  <c r="AU1439" i="1"/>
  <c r="O1439" i="1"/>
  <c r="AS1439" i="1"/>
  <c r="N1439" i="1"/>
  <c r="AP1439" i="1"/>
  <c r="L1439" i="1"/>
  <c r="AM1439" i="1"/>
  <c r="AL1439" i="1"/>
  <c r="AK1439" i="1"/>
  <c r="S1439" i="1"/>
  <c r="AQ1439" i="1"/>
  <c r="AO1439" i="1"/>
  <c r="AN1439" i="1"/>
  <c r="AJ1439" i="1"/>
  <c r="AI1439" i="1"/>
  <c r="AH1439" i="1"/>
  <c r="AG1439" i="1"/>
  <c r="AF1439" i="1"/>
  <c r="AE1439" i="1"/>
  <c r="AD1439" i="1"/>
  <c r="AC1439" i="1"/>
  <c r="X1439" i="1"/>
  <c r="W1439" i="1"/>
  <c r="U1439" i="1"/>
  <c r="R1439" i="1"/>
  <c r="Q1439" i="1"/>
  <c r="M1439" i="1"/>
  <c r="K1439" i="1"/>
  <c r="J60" i="2"/>
  <c r="AE60" i="2"/>
  <c r="D77" i="2"/>
  <c r="E77" i="2" s="1"/>
  <c r="AV1158" i="1"/>
  <c r="X1158" i="1"/>
  <c r="AU1158" i="1"/>
  <c r="W1158" i="1"/>
  <c r="AO1158" i="1"/>
  <c r="O1158" i="1"/>
  <c r="AN1158" i="1"/>
  <c r="N1158" i="1"/>
  <c r="AM1158" i="1"/>
  <c r="M1158" i="1"/>
  <c r="AL1158" i="1"/>
  <c r="L1158" i="1"/>
  <c r="AK1158" i="1"/>
  <c r="K1158" i="1"/>
  <c r="AJ1158" i="1"/>
  <c r="AH1158" i="1"/>
  <c r="AG1158" i="1"/>
  <c r="AE1158" i="1"/>
  <c r="AD1158" i="1"/>
  <c r="AC1158" i="1"/>
  <c r="Z1158" i="1"/>
  <c r="AX1158" i="1"/>
  <c r="V1158" i="1"/>
  <c r="AT1158" i="1"/>
  <c r="T1158" i="1"/>
  <c r="AS1158" i="1"/>
  <c r="S1158" i="1"/>
  <c r="AQ1158" i="1"/>
  <c r="Q1158" i="1"/>
  <c r="AY1158" i="1"/>
  <c r="AW1158" i="1"/>
  <c r="AR1158" i="1"/>
  <c r="AP1158" i="1"/>
  <c r="AI1158" i="1"/>
  <c r="AF1158" i="1"/>
  <c r="AB1158" i="1"/>
  <c r="AA1158" i="1"/>
  <c r="Y1158" i="1"/>
  <c r="U1158" i="1"/>
  <c r="Q75" i="2" s="1"/>
  <c r="R1158" i="1"/>
  <c r="P1158" i="1"/>
  <c r="AA151" i="2"/>
  <c r="Y151" i="2"/>
  <c r="AI1322" i="1"/>
  <c r="K1322" i="1"/>
  <c r="AH1322" i="1"/>
  <c r="AG1322" i="1"/>
  <c r="AF1322" i="1"/>
  <c r="AE1322" i="1"/>
  <c r="Z1322" i="1"/>
  <c r="Y1322" i="1"/>
  <c r="X1322" i="1"/>
  <c r="W1322" i="1"/>
  <c r="AY1322" i="1"/>
  <c r="V1322" i="1"/>
  <c r="AX1322" i="1"/>
  <c r="U1322" i="1"/>
  <c r="AV1322" i="1"/>
  <c r="S1322" i="1"/>
  <c r="AU1322" i="1"/>
  <c r="R1322" i="1"/>
  <c r="AT1322" i="1"/>
  <c r="Q1322" i="1"/>
  <c r="AS1322" i="1"/>
  <c r="P1322" i="1"/>
  <c r="AR1322" i="1"/>
  <c r="O1322" i="1"/>
  <c r="AQ1322" i="1"/>
  <c r="N1322" i="1"/>
  <c r="AP1322" i="1"/>
  <c r="M1322" i="1"/>
  <c r="AO1322" i="1"/>
  <c r="L1322" i="1"/>
  <c r="AN1322" i="1"/>
  <c r="AM1322" i="1"/>
  <c r="AL1322" i="1"/>
  <c r="AC1322" i="1"/>
  <c r="AW1322" i="1"/>
  <c r="AK1322" i="1"/>
  <c r="AJ1322" i="1"/>
  <c r="AD1322" i="1"/>
  <c r="AB1322" i="1"/>
  <c r="AA1322" i="1"/>
  <c r="T1322" i="1"/>
  <c r="AB61" i="2"/>
  <c r="N65" i="2"/>
  <c r="AQ65" i="2"/>
  <c r="AT76" i="2"/>
  <c r="AN82" i="2"/>
  <c r="AU51" i="2"/>
  <c r="AI119" i="2"/>
  <c r="O55" i="2"/>
  <c r="J45" i="2"/>
  <c r="AR433" i="1"/>
  <c r="T433" i="1"/>
  <c r="AQ433" i="1"/>
  <c r="S433" i="1"/>
  <c r="AP433" i="1"/>
  <c r="R433" i="1"/>
  <c r="AO433" i="1"/>
  <c r="Q433" i="1"/>
  <c r="AN433" i="1"/>
  <c r="P433" i="1"/>
  <c r="AM433" i="1"/>
  <c r="O433" i="1"/>
  <c r="AL433" i="1"/>
  <c r="N433" i="1"/>
  <c r="AK433" i="1"/>
  <c r="M433" i="1"/>
  <c r="AJ433" i="1"/>
  <c r="L433" i="1"/>
  <c r="AI433" i="1"/>
  <c r="K433" i="1"/>
  <c r="AH433" i="1"/>
  <c r="AG433" i="1"/>
  <c r="AF433" i="1"/>
  <c r="AE433" i="1"/>
  <c r="AD433" i="1"/>
  <c r="AC433" i="1"/>
  <c r="AB433" i="1"/>
  <c r="AY433" i="1"/>
  <c r="AA433" i="1"/>
  <c r="AX433" i="1"/>
  <c r="Z433" i="1"/>
  <c r="AW433" i="1"/>
  <c r="Y433" i="1"/>
  <c r="AV433" i="1"/>
  <c r="X433" i="1"/>
  <c r="AU433" i="1"/>
  <c r="W433" i="1"/>
  <c r="AT433" i="1"/>
  <c r="AS433" i="1"/>
  <c r="V433" i="1"/>
  <c r="U433" i="1"/>
  <c r="AM85" i="2"/>
  <c r="AB649" i="1"/>
  <c r="AX649" i="1"/>
  <c r="Z649" i="1"/>
  <c r="AW649" i="1"/>
  <c r="Y649" i="1"/>
  <c r="AV649" i="1"/>
  <c r="X649" i="1"/>
  <c r="AS649" i="1"/>
  <c r="U649" i="1"/>
  <c r="AR649" i="1"/>
  <c r="T649" i="1"/>
  <c r="AN649" i="1"/>
  <c r="P649" i="1"/>
  <c r="AO649" i="1"/>
  <c r="AM649" i="1"/>
  <c r="AL649" i="1"/>
  <c r="AI649" i="1"/>
  <c r="AH649" i="1"/>
  <c r="AD649" i="1"/>
  <c r="V649" i="1"/>
  <c r="AK649" i="1"/>
  <c r="AJ649" i="1"/>
  <c r="AG649" i="1"/>
  <c r="AF649" i="1"/>
  <c r="AE649" i="1"/>
  <c r="AC649" i="1"/>
  <c r="AA649" i="1"/>
  <c r="W649" i="1"/>
  <c r="S649" i="1"/>
  <c r="R649" i="1"/>
  <c r="Q649" i="1"/>
  <c r="O649" i="1"/>
  <c r="N649" i="1"/>
  <c r="M649" i="1"/>
  <c r="L649" i="1"/>
  <c r="K649" i="1"/>
  <c r="AY649" i="1"/>
  <c r="AU649" i="1"/>
  <c r="AT649" i="1"/>
  <c r="AQ649" i="1"/>
  <c r="AP649" i="1"/>
  <c r="AW1559" i="1"/>
  <c r="Y1559" i="1"/>
  <c r="AV1559" i="1"/>
  <c r="X1559" i="1"/>
  <c r="AU1559" i="1"/>
  <c r="W1559" i="1"/>
  <c r="AT1559" i="1"/>
  <c r="V1559" i="1"/>
  <c r="AS1559" i="1"/>
  <c r="U1559" i="1"/>
  <c r="AR1559" i="1"/>
  <c r="T1559" i="1"/>
  <c r="AY1559" i="1"/>
  <c r="AA1559" i="1"/>
  <c r="AB1559" i="1"/>
  <c r="Z1559" i="1"/>
  <c r="S1559" i="1"/>
  <c r="R1559" i="1"/>
  <c r="Q1559" i="1"/>
  <c r="O1559" i="1"/>
  <c r="AX1559" i="1"/>
  <c r="M1559" i="1"/>
  <c r="AQ1559" i="1"/>
  <c r="L1559" i="1"/>
  <c r="AP1559" i="1"/>
  <c r="K1559" i="1"/>
  <c r="AO1559" i="1"/>
  <c r="AN1559" i="1"/>
  <c r="AM1559" i="1"/>
  <c r="AL1559" i="1"/>
  <c r="AJ1559" i="1"/>
  <c r="AI1559" i="1"/>
  <c r="AH1559" i="1"/>
  <c r="AG1559" i="1"/>
  <c r="AF1559" i="1"/>
  <c r="AE1559" i="1"/>
  <c r="AD1559" i="1"/>
  <c r="AK1559" i="1"/>
  <c r="AC1559" i="1"/>
  <c r="P1559" i="1"/>
  <c r="N1559" i="1"/>
  <c r="AQ60" i="2"/>
  <c r="AK151" i="2"/>
  <c r="AC151" i="2"/>
  <c r="AR1011" i="1"/>
  <c r="T1011" i="1"/>
  <c r="AP1011" i="1"/>
  <c r="R1011" i="1"/>
  <c r="AL1011" i="1"/>
  <c r="N1011" i="1"/>
  <c r="AT1011" i="1"/>
  <c r="Q1011" i="1"/>
  <c r="AN1011" i="1"/>
  <c r="L1011" i="1"/>
  <c r="AM1011" i="1"/>
  <c r="K1011" i="1"/>
  <c r="AI1011" i="1"/>
  <c r="AH1011" i="1"/>
  <c r="AF1011" i="1"/>
  <c r="AE1011" i="1"/>
  <c r="AC1011" i="1"/>
  <c r="AB1011" i="1"/>
  <c r="AA1011" i="1"/>
  <c r="Z1011" i="1"/>
  <c r="Y1011" i="1"/>
  <c r="X1011" i="1"/>
  <c r="W1011" i="1"/>
  <c r="V1011" i="1"/>
  <c r="U1011" i="1"/>
  <c r="S1011" i="1"/>
  <c r="P1011" i="1"/>
  <c r="O1011" i="1"/>
  <c r="AY1011" i="1"/>
  <c r="M1011" i="1"/>
  <c r="AX1011" i="1"/>
  <c r="AW1011" i="1"/>
  <c r="AV1011" i="1"/>
  <c r="AU1011" i="1"/>
  <c r="AS1011" i="1"/>
  <c r="AQ1011" i="1"/>
  <c r="AO1011" i="1"/>
  <c r="AK1011" i="1"/>
  <c r="AJ1011" i="1"/>
  <c r="AG1011" i="1"/>
  <c r="AD1011" i="1"/>
  <c r="AI1317" i="1"/>
  <c r="K1317" i="1"/>
  <c r="AH1317" i="1"/>
  <c r="AG1317" i="1"/>
  <c r="AF1317" i="1"/>
  <c r="AE1317" i="1"/>
  <c r="X1317" i="1"/>
  <c r="W1317" i="1"/>
  <c r="AY1317" i="1"/>
  <c r="V1317" i="1"/>
  <c r="AX1317" i="1"/>
  <c r="U1317" i="1"/>
  <c r="AW1317" i="1"/>
  <c r="T1317" i="1"/>
  <c r="AV1317" i="1"/>
  <c r="S1317" i="1"/>
  <c r="AT1317" i="1"/>
  <c r="Q1317" i="1"/>
  <c r="AS1317" i="1"/>
  <c r="P1317" i="1"/>
  <c r="AR1317" i="1"/>
  <c r="O1317" i="1"/>
  <c r="AQ1317" i="1"/>
  <c r="N1317" i="1"/>
  <c r="AP1317" i="1"/>
  <c r="M1317" i="1"/>
  <c r="AO1317" i="1"/>
  <c r="L1317" i="1"/>
  <c r="AN1317" i="1"/>
  <c r="AL1317" i="1"/>
  <c r="AK1317" i="1"/>
  <c r="AJ1317" i="1"/>
  <c r="AA1317" i="1"/>
  <c r="W23" i="2" s="1"/>
  <c r="AU1317" i="1"/>
  <c r="AM1317" i="1"/>
  <c r="AD1317" i="1"/>
  <c r="AC1317" i="1"/>
  <c r="Z1317" i="1"/>
  <c r="Y1317" i="1"/>
  <c r="R1317" i="1"/>
  <c r="AB1317" i="1"/>
  <c r="Q65" i="2"/>
  <c r="O76" i="2"/>
  <c r="AI76" i="2"/>
  <c r="K5" i="2"/>
  <c r="AO82" i="2"/>
  <c r="D323" i="2"/>
  <c r="E323" i="2" s="1"/>
  <c r="AJ119" i="2"/>
  <c r="AF55" i="2"/>
  <c r="AS55" i="2"/>
  <c r="AM1849" i="1"/>
  <c r="O1849" i="1"/>
  <c r="AL1849" i="1"/>
  <c r="N1849" i="1"/>
  <c r="AJ1849" i="1"/>
  <c r="L1849" i="1"/>
  <c r="AV1849" i="1"/>
  <c r="U1849" i="1"/>
  <c r="AU1849" i="1"/>
  <c r="T1849" i="1"/>
  <c r="AT1849" i="1"/>
  <c r="S1849" i="1"/>
  <c r="AS1849" i="1"/>
  <c r="R1849" i="1"/>
  <c r="AA1849" i="1"/>
  <c r="Y1849" i="1"/>
  <c r="X1849" i="1"/>
  <c r="AC1849" i="1"/>
  <c r="AB1849" i="1"/>
  <c r="Q1849" i="1"/>
  <c r="AD1849" i="1"/>
  <c r="Z1849" i="1"/>
  <c r="W1849" i="1"/>
  <c r="V1849" i="1"/>
  <c r="M1849" i="1"/>
  <c r="K1849" i="1"/>
  <c r="AW1849" i="1"/>
  <c r="AO1849" i="1"/>
  <c r="AN1849" i="1"/>
  <c r="AJ44" i="2" s="1"/>
  <c r="AH1849" i="1"/>
  <c r="AY1849" i="1"/>
  <c r="AX1849" i="1"/>
  <c r="AQ1849" i="1"/>
  <c r="AP1849" i="1"/>
  <c r="AK1849" i="1"/>
  <c r="AF1849" i="1"/>
  <c r="AE1849" i="1"/>
  <c r="AR1849" i="1"/>
  <c r="AI1849" i="1"/>
  <c r="AG1849" i="1"/>
  <c r="P1849" i="1"/>
  <c r="AT360" i="1"/>
  <c r="V360" i="1"/>
  <c r="AS360" i="1"/>
  <c r="U360" i="1"/>
  <c r="AR360" i="1"/>
  <c r="T360" i="1"/>
  <c r="AQ360" i="1"/>
  <c r="S360" i="1"/>
  <c r="AN360" i="1"/>
  <c r="P360" i="1"/>
  <c r="AB360" i="1"/>
  <c r="AH360" i="1"/>
  <c r="AG360" i="1"/>
  <c r="AF360" i="1"/>
  <c r="AE360" i="1"/>
  <c r="AD360" i="1"/>
  <c r="AC360" i="1"/>
  <c r="AA360" i="1"/>
  <c r="Z360" i="1"/>
  <c r="Y360" i="1"/>
  <c r="X360" i="1"/>
  <c r="W360" i="1"/>
  <c r="R360" i="1"/>
  <c r="AY360" i="1"/>
  <c r="Q360" i="1"/>
  <c r="AX360" i="1"/>
  <c r="O360" i="1"/>
  <c r="AW360" i="1"/>
  <c r="N360" i="1"/>
  <c r="AV360" i="1"/>
  <c r="M360" i="1"/>
  <c r="AU360" i="1"/>
  <c r="L360" i="1"/>
  <c r="AP360" i="1"/>
  <c r="K360" i="1"/>
  <c r="AO360" i="1"/>
  <c r="AM360" i="1"/>
  <c r="AL360" i="1"/>
  <c r="AK360" i="1"/>
  <c r="AJ360" i="1"/>
  <c r="AI360" i="1"/>
  <c r="AH24" i="2"/>
  <c r="I24" i="2"/>
  <c r="X69" i="2"/>
  <c r="D124" i="2"/>
  <c r="E124" i="2" s="1"/>
  <c r="K60" i="2"/>
  <c r="AF60" i="2"/>
  <c r="AC69" i="2"/>
  <c r="AU151" i="2"/>
  <c r="G151" i="2"/>
  <c r="R65" i="2"/>
  <c r="AR65" i="2"/>
  <c r="AU76" i="2"/>
  <c r="L76" i="2"/>
  <c r="G82" i="2"/>
  <c r="AB69" i="2"/>
  <c r="AQ119" i="2"/>
  <c r="G55" i="2"/>
  <c r="AR55" i="2"/>
  <c r="AL304" i="1"/>
  <c r="N304" i="1"/>
  <c r="AK304" i="1"/>
  <c r="M304" i="1"/>
  <c r="AJ304" i="1"/>
  <c r="L304" i="1"/>
  <c r="AF304" i="1"/>
  <c r="AR304" i="1"/>
  <c r="T304" i="1"/>
  <c r="AE304" i="1"/>
  <c r="AC304" i="1"/>
  <c r="Z304" i="1"/>
  <c r="X304" i="1"/>
  <c r="W304" i="1"/>
  <c r="AY304" i="1"/>
  <c r="V304" i="1"/>
  <c r="AW304" i="1"/>
  <c r="S304" i="1"/>
  <c r="AP304" i="1"/>
  <c r="AN304" i="1"/>
  <c r="K304" i="1"/>
  <c r="AV304" i="1"/>
  <c r="AU304" i="1"/>
  <c r="AT304" i="1"/>
  <c r="AS304" i="1"/>
  <c r="AQ304" i="1"/>
  <c r="AO304" i="1"/>
  <c r="AI304" i="1"/>
  <c r="AG304" i="1"/>
  <c r="AD304" i="1"/>
  <c r="AA304" i="1"/>
  <c r="Y304" i="1"/>
  <c r="U304" i="1"/>
  <c r="R304" i="1"/>
  <c r="Q304" i="1"/>
  <c r="P304" i="1"/>
  <c r="AX304" i="1"/>
  <c r="AM304" i="1"/>
  <c r="AH304" i="1"/>
  <c r="AB304" i="1"/>
  <c r="O304" i="1"/>
  <c r="K34" i="2" s="1"/>
  <c r="AT1271" i="1"/>
  <c r="V1271" i="1"/>
  <c r="AS1271" i="1"/>
  <c r="U1271" i="1"/>
  <c r="AR1271" i="1"/>
  <c r="T1271" i="1"/>
  <c r="AQ1271" i="1"/>
  <c r="S1271" i="1"/>
  <c r="AO1271" i="1"/>
  <c r="Q1271" i="1"/>
  <c r="AW1271" i="1"/>
  <c r="Y1271" i="1"/>
  <c r="AG1271" i="1"/>
  <c r="AF1271" i="1"/>
  <c r="AD1271" i="1"/>
  <c r="AC1271" i="1"/>
  <c r="AB1271" i="1"/>
  <c r="AA1271" i="1"/>
  <c r="Z1271" i="1"/>
  <c r="X1271" i="1"/>
  <c r="W1271" i="1"/>
  <c r="P1271" i="1"/>
  <c r="AX1271" i="1"/>
  <c r="N1271" i="1"/>
  <c r="AM1271" i="1"/>
  <c r="K1271" i="1"/>
  <c r="AY1271" i="1"/>
  <c r="AV1271" i="1"/>
  <c r="AU1271" i="1"/>
  <c r="AP1271" i="1"/>
  <c r="AN1271" i="1"/>
  <c r="AL1271" i="1"/>
  <c r="AK1271" i="1"/>
  <c r="AJ1271" i="1"/>
  <c r="AI1271" i="1"/>
  <c r="AH1271" i="1"/>
  <c r="AE1271" i="1"/>
  <c r="R1271" i="1"/>
  <c r="O1271" i="1"/>
  <c r="M1271" i="1"/>
  <c r="I75" i="2" s="1"/>
  <c r="L1271" i="1"/>
  <c r="AF69" i="2"/>
  <c r="AI1332" i="1"/>
  <c r="K1332" i="1"/>
  <c r="AH1332" i="1"/>
  <c r="AG1332" i="1"/>
  <c r="AF1332" i="1"/>
  <c r="AE1332" i="1"/>
  <c r="AD1332" i="1"/>
  <c r="AC1332" i="1"/>
  <c r="AB1332" i="1"/>
  <c r="AA1332" i="1"/>
  <c r="Z1332" i="1"/>
  <c r="Y1332" i="1"/>
  <c r="W1332" i="1"/>
  <c r="AY1332" i="1"/>
  <c r="V1332" i="1"/>
  <c r="R46" i="2" s="1"/>
  <c r="AX1332" i="1"/>
  <c r="U1332" i="1"/>
  <c r="AW1332" i="1"/>
  <c r="T1332" i="1"/>
  <c r="AV1332" i="1"/>
  <c r="S1332" i="1"/>
  <c r="AU1332" i="1"/>
  <c r="R1332" i="1"/>
  <c r="AT1332" i="1"/>
  <c r="Q1332" i="1"/>
  <c r="AS1332" i="1"/>
  <c r="P1332" i="1"/>
  <c r="AR1332" i="1"/>
  <c r="O1332" i="1"/>
  <c r="AQ1332" i="1"/>
  <c r="N1332" i="1"/>
  <c r="AP1332" i="1"/>
  <c r="M1332" i="1"/>
  <c r="AN1332" i="1"/>
  <c r="AM1332" i="1"/>
  <c r="AL1332" i="1"/>
  <c r="AO1332" i="1"/>
  <c r="AK1332" i="1"/>
  <c r="AJ1332" i="1"/>
  <c r="L1332" i="1"/>
  <c r="X1332" i="1"/>
  <c r="Q37" i="2"/>
  <c r="AR60" i="2"/>
  <c r="AS5" i="2"/>
  <c r="I151" i="2"/>
  <c r="AE151" i="2"/>
  <c r="S65" i="2"/>
  <c r="L65" i="2"/>
  <c r="P76" i="2"/>
  <c r="AJ76" i="2"/>
  <c r="I82" i="2"/>
  <c r="AP82" i="2"/>
  <c r="AG55" i="2"/>
  <c r="AI1330" i="1"/>
  <c r="K1330" i="1"/>
  <c r="AH1330" i="1"/>
  <c r="AG1330" i="1"/>
  <c r="AF1330" i="1"/>
  <c r="AE1330" i="1"/>
  <c r="AM1330" i="1"/>
  <c r="AL1330" i="1"/>
  <c r="AK1330" i="1"/>
  <c r="AJ1330" i="1"/>
  <c r="AD1330" i="1"/>
  <c r="AC1330" i="1"/>
  <c r="AA1330" i="1"/>
  <c r="Z1330" i="1"/>
  <c r="Y1330" i="1"/>
  <c r="X1330" i="1"/>
  <c r="W1330" i="1"/>
  <c r="AY1330" i="1"/>
  <c r="V1330" i="1"/>
  <c r="R35" i="2" s="1"/>
  <c r="AX1330" i="1"/>
  <c r="U1330" i="1"/>
  <c r="AW1330" i="1"/>
  <c r="T1330" i="1"/>
  <c r="AV1330" i="1"/>
  <c r="S1330" i="1"/>
  <c r="AU1330" i="1"/>
  <c r="R1330" i="1"/>
  <c r="AT1330" i="1"/>
  <c r="Q1330" i="1"/>
  <c r="AR1330" i="1"/>
  <c r="O1330" i="1"/>
  <c r="AP1330" i="1"/>
  <c r="M1330" i="1"/>
  <c r="AS1330" i="1"/>
  <c r="AQ1330" i="1"/>
  <c r="AO1330" i="1"/>
  <c r="AN1330" i="1"/>
  <c r="AB1330" i="1"/>
  <c r="P1330" i="1"/>
  <c r="N1330" i="1"/>
  <c r="L1330" i="1"/>
  <c r="T37" i="2"/>
  <c r="L60" i="2"/>
  <c r="AM1854" i="1"/>
  <c r="O1854" i="1"/>
  <c r="AL1854" i="1"/>
  <c r="N1854" i="1"/>
  <c r="AJ1854" i="1"/>
  <c r="L1854" i="1"/>
  <c r="AA1854" i="1"/>
  <c r="Z1854" i="1"/>
  <c r="Y1854" i="1"/>
  <c r="AY1854" i="1"/>
  <c r="X1854" i="1"/>
  <c r="AS1854" i="1"/>
  <c r="K1854" i="1"/>
  <c r="AQ1854" i="1"/>
  <c r="AP1854" i="1"/>
  <c r="AB1854" i="1"/>
  <c r="AU1854" i="1"/>
  <c r="P1854" i="1"/>
  <c r="V1854" i="1"/>
  <c r="R1854" i="1"/>
  <c r="AR1854" i="1"/>
  <c r="AO1854" i="1"/>
  <c r="AN1854" i="1"/>
  <c r="AJ32" i="2" s="1"/>
  <c r="AK1854" i="1"/>
  <c r="AH1854" i="1"/>
  <c r="AG1854" i="1"/>
  <c r="U1854" i="1"/>
  <c r="M1854" i="1"/>
  <c r="AX1854" i="1"/>
  <c r="W1854" i="1"/>
  <c r="T1854" i="1"/>
  <c r="S1854" i="1"/>
  <c r="Q1854" i="1"/>
  <c r="AV1854" i="1"/>
  <c r="AI1854" i="1"/>
  <c r="AW1854" i="1"/>
  <c r="AT1854" i="1"/>
  <c r="AF1854" i="1"/>
  <c r="AD1854" i="1"/>
  <c r="AC1854" i="1"/>
  <c r="AE1854" i="1"/>
  <c r="AN151" i="2"/>
  <c r="AJ152" i="2"/>
  <c r="L152" i="2"/>
  <c r="AH152" i="2"/>
  <c r="J152" i="2"/>
  <c r="AD152" i="2"/>
  <c r="X152" i="2"/>
  <c r="U152" i="2"/>
  <c r="T152" i="2"/>
  <c r="AU152" i="2"/>
  <c r="S152" i="2"/>
  <c r="AT152" i="2"/>
  <c r="R152" i="2"/>
  <c r="AS152" i="2"/>
  <c r="Q152" i="2"/>
  <c r="AR152" i="2"/>
  <c r="P152" i="2"/>
  <c r="AQ152" i="2"/>
  <c r="O152" i="2"/>
  <c r="AF152" i="2"/>
  <c r="AB152" i="2"/>
  <c r="AA152" i="2"/>
  <c r="Z152" i="2"/>
  <c r="Y152" i="2"/>
  <c r="W152" i="2"/>
  <c r="V152" i="2"/>
  <c r="AM152" i="2"/>
  <c r="AL152" i="2"/>
  <c r="AC152" i="2"/>
  <c r="N152" i="2"/>
  <c r="M152" i="2"/>
  <c r="K152" i="2"/>
  <c r="I152" i="2"/>
  <c r="H152" i="2"/>
  <c r="G152" i="2"/>
  <c r="AP152" i="2"/>
  <c r="AO152" i="2"/>
  <c r="AK152" i="2"/>
  <c r="AI152" i="2"/>
  <c r="AG152" i="2"/>
  <c r="AN152" i="2"/>
  <c r="AE152" i="2"/>
  <c r="AH236" i="1"/>
  <c r="AG236" i="1"/>
  <c r="AE236" i="1"/>
  <c r="AC236" i="1"/>
  <c r="AB236" i="1"/>
  <c r="AY236" i="1"/>
  <c r="AA236" i="1"/>
  <c r="AX236" i="1"/>
  <c r="Z236" i="1"/>
  <c r="AW236" i="1"/>
  <c r="Y236" i="1"/>
  <c r="AV236" i="1"/>
  <c r="X236" i="1"/>
  <c r="AT236" i="1"/>
  <c r="V236" i="1"/>
  <c r="AR236" i="1"/>
  <c r="T236" i="1"/>
  <c r="AQ236" i="1"/>
  <c r="S236" i="1"/>
  <c r="AN236" i="1"/>
  <c r="P236" i="1"/>
  <c r="AM236" i="1"/>
  <c r="O236" i="1"/>
  <c r="AL236" i="1"/>
  <c r="N236" i="1"/>
  <c r="AK236" i="1"/>
  <c r="M236" i="1"/>
  <c r="AJ236" i="1"/>
  <c r="L236" i="1"/>
  <c r="AS236" i="1"/>
  <c r="AP236" i="1"/>
  <c r="AO236" i="1"/>
  <c r="AI236" i="1"/>
  <c r="AD236" i="1"/>
  <c r="W236" i="1"/>
  <c r="R236" i="1"/>
  <c r="Q236" i="1"/>
  <c r="K236" i="1"/>
  <c r="AU236" i="1"/>
  <c r="AF236" i="1"/>
  <c r="U236" i="1"/>
  <c r="AS65" i="2"/>
  <c r="Q76" i="2"/>
  <c r="N51" i="2"/>
  <c r="AC606" i="1"/>
  <c r="AB606" i="1"/>
  <c r="AY606" i="1"/>
  <c r="AA606" i="1"/>
  <c r="AV606" i="1"/>
  <c r="X606" i="1"/>
  <c r="T52" i="2" s="1"/>
  <c r="AQ606" i="1"/>
  <c r="S606" i="1"/>
  <c r="AE606" i="1"/>
  <c r="AD606" i="1"/>
  <c r="Z606" i="1"/>
  <c r="Y606" i="1"/>
  <c r="W606" i="1"/>
  <c r="V606" i="1"/>
  <c r="U606" i="1"/>
  <c r="AX606" i="1"/>
  <c r="T606" i="1"/>
  <c r="AW606" i="1"/>
  <c r="R606" i="1"/>
  <c r="AU606" i="1"/>
  <c r="Q606" i="1"/>
  <c r="AT606" i="1"/>
  <c r="P606" i="1"/>
  <c r="AS606" i="1"/>
  <c r="O606" i="1"/>
  <c r="AR606" i="1"/>
  <c r="N606" i="1"/>
  <c r="AP606" i="1"/>
  <c r="M606" i="1"/>
  <c r="AO606" i="1"/>
  <c r="L606" i="1"/>
  <c r="AN606" i="1"/>
  <c r="K606" i="1"/>
  <c r="AM606" i="1"/>
  <c r="AL606" i="1"/>
  <c r="AK606" i="1"/>
  <c r="AJ606" i="1"/>
  <c r="AI606" i="1"/>
  <c r="AH606" i="1"/>
  <c r="AG606" i="1"/>
  <c r="AF606" i="1"/>
  <c r="Z69" i="2"/>
  <c r="J82" i="2"/>
  <c r="H82" i="2"/>
  <c r="O31" i="2"/>
  <c r="I119" i="2"/>
  <c r="G119" i="2"/>
  <c r="AE55" i="2"/>
  <c r="N37" i="2"/>
  <c r="AM1818" i="1"/>
  <c r="O1818" i="1"/>
  <c r="AL1818" i="1"/>
  <c r="N1818" i="1"/>
  <c r="AC1818" i="1"/>
  <c r="AB1818" i="1"/>
  <c r="AA1818" i="1"/>
  <c r="AY1818" i="1"/>
  <c r="Y1818" i="1"/>
  <c r="AX1818" i="1"/>
  <c r="X1818" i="1"/>
  <c r="AR1818" i="1"/>
  <c r="R1818" i="1"/>
  <c r="AN1818" i="1"/>
  <c r="AJ58" i="2" s="1"/>
  <c r="L1818" i="1"/>
  <c r="AK1818" i="1"/>
  <c r="K1818" i="1"/>
  <c r="AQ1818" i="1"/>
  <c r="AP1818" i="1"/>
  <c r="AO1818" i="1"/>
  <c r="AJ1818" i="1"/>
  <c r="AI1818" i="1"/>
  <c r="AG1818" i="1"/>
  <c r="AE1818" i="1"/>
  <c r="W1818" i="1"/>
  <c r="P1818" i="1"/>
  <c r="AW1818" i="1"/>
  <c r="AU1818" i="1"/>
  <c r="AT1818" i="1"/>
  <c r="AS1818" i="1"/>
  <c r="AH1818" i="1"/>
  <c r="AF1818" i="1"/>
  <c r="AD1818" i="1"/>
  <c r="Z1818" i="1"/>
  <c r="V1818" i="1"/>
  <c r="U1818" i="1"/>
  <c r="T1818" i="1"/>
  <c r="S1818" i="1"/>
  <c r="Q1818" i="1"/>
  <c r="M1818" i="1"/>
  <c r="AV1818" i="1"/>
  <c r="D108" i="2"/>
  <c r="E108" i="2" s="1"/>
  <c r="AS60" i="2"/>
  <c r="AO151" i="2"/>
  <c r="AW1180" i="1"/>
  <c r="Y1180" i="1"/>
  <c r="AV1180" i="1"/>
  <c r="X1180" i="1"/>
  <c r="AU1180" i="1"/>
  <c r="W1180" i="1"/>
  <c r="AN1180" i="1"/>
  <c r="P1180" i="1"/>
  <c r="AY1180" i="1"/>
  <c r="T1180" i="1"/>
  <c r="AX1180" i="1"/>
  <c r="S1180" i="1"/>
  <c r="AT1180" i="1"/>
  <c r="R1180" i="1"/>
  <c r="AS1180" i="1"/>
  <c r="Q1180" i="1"/>
  <c r="AR1180" i="1"/>
  <c r="O1180" i="1"/>
  <c r="AQ1180" i="1"/>
  <c r="N1180" i="1"/>
  <c r="AP1180" i="1"/>
  <c r="M1180" i="1"/>
  <c r="AO1180" i="1"/>
  <c r="L1180" i="1"/>
  <c r="AM1180" i="1"/>
  <c r="K1180" i="1"/>
  <c r="AL1180" i="1"/>
  <c r="AK1180" i="1"/>
  <c r="AJ1180" i="1"/>
  <c r="AI1180" i="1"/>
  <c r="AH1180" i="1"/>
  <c r="AG1180" i="1"/>
  <c r="AF1180" i="1"/>
  <c r="AE1180" i="1"/>
  <c r="AD1180" i="1"/>
  <c r="AC1180" i="1"/>
  <c r="AB1180" i="1"/>
  <c r="AA1180" i="1"/>
  <c r="Z1180" i="1"/>
  <c r="V1180" i="1"/>
  <c r="U1180" i="1"/>
  <c r="Q25" i="2" s="1"/>
  <c r="AU65" i="2"/>
  <c r="O65" i="2"/>
  <c r="AK113" i="2"/>
  <c r="M113" i="2"/>
  <c r="AJ113" i="2"/>
  <c r="L113" i="2"/>
  <c r="AI113" i="2"/>
  <c r="K113" i="2"/>
  <c r="AH113" i="2"/>
  <c r="J113" i="2"/>
  <c r="AG113" i="2"/>
  <c r="AF113" i="2"/>
  <c r="AR113" i="2"/>
  <c r="T113" i="2"/>
  <c r="AQ113" i="2"/>
  <c r="S113" i="2"/>
  <c r="P113" i="2"/>
  <c r="O113" i="2"/>
  <c r="N113" i="2"/>
  <c r="AU113" i="2"/>
  <c r="G113" i="2"/>
  <c r="AT113" i="2"/>
  <c r="Y113" i="2"/>
  <c r="X113" i="2"/>
  <c r="AL113" i="2"/>
  <c r="AE113" i="2"/>
  <c r="AD113" i="2"/>
  <c r="AC113" i="2"/>
  <c r="AA113" i="2"/>
  <c r="AS113" i="2"/>
  <c r="AP113" i="2"/>
  <c r="AO113" i="2"/>
  <c r="AN113" i="2"/>
  <c r="AM113" i="2"/>
  <c r="AB113" i="2"/>
  <c r="Z113" i="2"/>
  <c r="W113" i="2"/>
  <c r="V113" i="2"/>
  <c r="U113" i="2"/>
  <c r="R113" i="2"/>
  <c r="Q113" i="2"/>
  <c r="AY51" i="1"/>
  <c r="AA51" i="1"/>
  <c r="AW51" i="1"/>
  <c r="Y51" i="1"/>
  <c r="AM51" i="1"/>
  <c r="O51" i="1"/>
  <c r="AH51" i="1"/>
  <c r="AQ51" i="1"/>
  <c r="N51" i="1"/>
  <c r="AP51" i="1"/>
  <c r="M51" i="1"/>
  <c r="AO51" i="1"/>
  <c r="L51" i="1"/>
  <c r="H113" i="2" s="1"/>
  <c r="AN51" i="1"/>
  <c r="K51" i="1"/>
  <c r="AL51" i="1"/>
  <c r="AK51" i="1"/>
  <c r="AJ51" i="1"/>
  <c r="P51" i="1"/>
  <c r="AI51" i="1"/>
  <c r="AG51" i="1"/>
  <c r="AF51" i="1"/>
  <c r="AE51" i="1"/>
  <c r="AD51" i="1"/>
  <c r="AC51" i="1"/>
  <c r="AB51" i="1"/>
  <c r="Z51" i="1"/>
  <c r="X51" i="1"/>
  <c r="AR51" i="1"/>
  <c r="W51" i="1"/>
  <c r="V51" i="1"/>
  <c r="AX51" i="1"/>
  <c r="U51" i="1"/>
  <c r="AV51" i="1"/>
  <c r="T51" i="1"/>
  <c r="AU51" i="1"/>
  <c r="S51" i="1"/>
  <c r="AT51" i="1"/>
  <c r="R51" i="1"/>
  <c r="AS51" i="1"/>
  <c r="Q51" i="1"/>
  <c r="AQ82" i="2"/>
  <c r="J119" i="2"/>
  <c r="AS119" i="2"/>
  <c r="AH55" i="2"/>
  <c r="AH1061" i="1"/>
  <c r="AW1061" i="1"/>
  <c r="Y1061" i="1"/>
  <c r="AA1061" i="1"/>
  <c r="Z1061" i="1"/>
  <c r="AX1061" i="1"/>
  <c r="W1061" i="1"/>
  <c r="AV1061" i="1"/>
  <c r="V1061" i="1"/>
  <c r="AS1061" i="1"/>
  <c r="S1061" i="1"/>
  <c r="AR1061" i="1"/>
  <c r="R1061" i="1"/>
  <c r="AO1061" i="1"/>
  <c r="O1061" i="1"/>
  <c r="AC1061" i="1"/>
  <c r="AB1061" i="1"/>
  <c r="X1061" i="1"/>
  <c r="U1061" i="1"/>
  <c r="T1061" i="1"/>
  <c r="Q1061" i="1"/>
  <c r="P1061" i="1"/>
  <c r="N1061" i="1"/>
  <c r="M1061" i="1"/>
  <c r="AY1061" i="1"/>
  <c r="L1061" i="1"/>
  <c r="AU1061" i="1"/>
  <c r="K1061" i="1"/>
  <c r="AT1061" i="1"/>
  <c r="AQ1061" i="1"/>
  <c r="AP1061" i="1"/>
  <c r="AN1061" i="1"/>
  <c r="AM1061" i="1"/>
  <c r="AL1061" i="1"/>
  <c r="AK1061" i="1"/>
  <c r="AJ1061" i="1"/>
  <c r="AI1061" i="1"/>
  <c r="AG1061" i="1"/>
  <c r="AF1061" i="1"/>
  <c r="AE1061" i="1"/>
  <c r="AD1061" i="1"/>
  <c r="Z5" i="2" s="1"/>
  <c r="AY1939" i="1"/>
  <c r="AA1939" i="1"/>
  <c r="AK1939" i="1"/>
  <c r="L1939" i="1"/>
  <c r="AH1939" i="1"/>
  <c r="AP1939" i="1"/>
  <c r="O1939" i="1"/>
  <c r="AR1939" i="1"/>
  <c r="P1939" i="1"/>
  <c r="AO1939" i="1"/>
  <c r="M1939" i="1"/>
  <c r="AN1939" i="1"/>
  <c r="K1939" i="1"/>
  <c r="U1939" i="1"/>
  <c r="AV1939" i="1"/>
  <c r="Q1939" i="1"/>
  <c r="AG1939" i="1"/>
  <c r="AF1939" i="1"/>
  <c r="AE1939" i="1"/>
  <c r="AD1939" i="1"/>
  <c r="AB1939" i="1"/>
  <c r="T1939" i="1"/>
  <c r="AQ1939" i="1"/>
  <c r="AC1939" i="1"/>
  <c r="Z1939" i="1"/>
  <c r="Y1939" i="1"/>
  <c r="W1939" i="1"/>
  <c r="V1939" i="1"/>
  <c r="R1939" i="1"/>
  <c r="AT1939" i="1"/>
  <c r="AU1939" i="1"/>
  <c r="AL1939" i="1"/>
  <c r="AS1939" i="1"/>
  <c r="AI1939" i="1"/>
  <c r="AX1939" i="1"/>
  <c r="X1939" i="1"/>
  <c r="S1939" i="1"/>
  <c r="AM1939" i="1"/>
  <c r="AJ1939" i="1"/>
  <c r="N1939" i="1"/>
  <c r="AW1939" i="1"/>
  <c r="M60" i="2"/>
  <c r="R151" i="2"/>
  <c r="P37" i="2"/>
  <c r="AV884" i="1"/>
  <c r="X884" i="1"/>
  <c r="AR884" i="1"/>
  <c r="AN884" i="1"/>
  <c r="P884" i="1"/>
  <c r="AJ884" i="1"/>
  <c r="L884" i="1"/>
  <c r="AA884" i="1"/>
  <c r="Z884" i="1"/>
  <c r="Y884" i="1"/>
  <c r="W884" i="1"/>
  <c r="AY884" i="1"/>
  <c r="V884" i="1"/>
  <c r="AX884" i="1"/>
  <c r="U884" i="1"/>
  <c r="AU884" i="1"/>
  <c r="S884" i="1"/>
  <c r="AT884" i="1"/>
  <c r="R884" i="1"/>
  <c r="AS884" i="1"/>
  <c r="Q884" i="1"/>
  <c r="AQ884" i="1"/>
  <c r="O884" i="1"/>
  <c r="AO884" i="1"/>
  <c r="M884" i="1"/>
  <c r="AM884" i="1"/>
  <c r="K884" i="1"/>
  <c r="AL884" i="1"/>
  <c r="AI884" i="1"/>
  <c r="AH884" i="1"/>
  <c r="AF884" i="1"/>
  <c r="AD884" i="1"/>
  <c r="AC884" i="1"/>
  <c r="AW884" i="1"/>
  <c r="AP884" i="1"/>
  <c r="AK884" i="1"/>
  <c r="AG884" i="1"/>
  <c r="AE884" i="1"/>
  <c r="AB884" i="1"/>
  <c r="T884" i="1"/>
  <c r="N884" i="1"/>
  <c r="M65" i="2"/>
  <c r="AM65" i="2"/>
  <c r="AK162" i="1"/>
  <c r="M162" i="1"/>
  <c r="AF162" i="1"/>
  <c r="AB162" i="1"/>
  <c r="AX162" i="1"/>
  <c r="Z162" i="1"/>
  <c r="AO162" i="1"/>
  <c r="Q162" i="1"/>
  <c r="AD162" i="1"/>
  <c r="AC162" i="1"/>
  <c r="AA162" i="1"/>
  <c r="Y162" i="1"/>
  <c r="X162" i="1"/>
  <c r="W162" i="1"/>
  <c r="AY162" i="1"/>
  <c r="U162" i="1"/>
  <c r="AW162" i="1"/>
  <c r="T162" i="1"/>
  <c r="AV162" i="1"/>
  <c r="S162" i="1"/>
  <c r="AU162" i="1"/>
  <c r="R162" i="1"/>
  <c r="AS162" i="1"/>
  <c r="O162" i="1"/>
  <c r="AR162" i="1"/>
  <c r="N162" i="1"/>
  <c r="AP162" i="1"/>
  <c r="K162" i="1"/>
  <c r="AN162" i="1"/>
  <c r="AM162" i="1"/>
  <c r="AL162" i="1"/>
  <c r="AI162" i="1"/>
  <c r="AH162" i="1"/>
  <c r="AG162" i="1"/>
  <c r="AE162" i="1"/>
  <c r="V162" i="1"/>
  <c r="P162" i="1"/>
  <c r="L162" i="1"/>
  <c r="AJ162" i="1"/>
  <c r="AT162" i="1"/>
  <c r="AQ162" i="1"/>
  <c r="AG8" i="2"/>
  <c r="AA8" i="2"/>
  <c r="I8" i="2"/>
  <c r="AJ8" i="2"/>
  <c r="AF8" i="2"/>
  <c r="AI8" i="2"/>
  <c r="AH8" i="2"/>
  <c r="AQ8" i="2"/>
  <c r="AE8" i="2"/>
  <c r="L8" i="2"/>
  <c r="AD8" i="2"/>
  <c r="AP8" i="2"/>
  <c r="AB8" i="2"/>
  <c r="K8" i="2"/>
  <c r="AR8" i="2"/>
  <c r="AO8" i="2"/>
  <c r="AS8" i="2"/>
  <c r="J8" i="2"/>
  <c r="AK8" i="2"/>
  <c r="AM8" i="2"/>
  <c r="G8" i="2"/>
  <c r="AL8" i="2"/>
  <c r="AT8" i="2"/>
  <c r="O8" i="2"/>
  <c r="Z8" i="2"/>
  <c r="V8" i="2"/>
  <c r="U8" i="2"/>
  <c r="Y8" i="2"/>
  <c r="T8" i="2"/>
  <c r="X8" i="2"/>
  <c r="S8" i="2"/>
  <c r="AU8" i="2"/>
  <c r="R8" i="2"/>
  <c r="W8" i="2"/>
  <c r="AC8" i="2"/>
  <c r="M8" i="2"/>
  <c r="AN8" i="2"/>
  <c r="N8" i="2"/>
  <c r="P8" i="2"/>
  <c r="Y76" i="2"/>
  <c r="Y85" i="2"/>
  <c r="Y82" i="2"/>
  <c r="U82" i="2"/>
  <c r="K119" i="2"/>
  <c r="X119" i="2"/>
  <c r="AI55" i="2"/>
  <c r="AP140" i="2"/>
  <c r="R140" i="2"/>
  <c r="AH140" i="2"/>
  <c r="I140" i="2"/>
  <c r="AG140" i="2"/>
  <c r="AF140" i="2"/>
  <c r="G140" i="2"/>
  <c r="AE140" i="2"/>
  <c r="AD140" i="2"/>
  <c r="AC140" i="2"/>
  <c r="AB140" i="2"/>
  <c r="AR140" i="2"/>
  <c r="S140" i="2"/>
  <c r="Y140" i="2"/>
  <c r="X140" i="2"/>
  <c r="W140" i="2"/>
  <c r="V140" i="2"/>
  <c r="U140" i="2"/>
  <c r="T140" i="2"/>
  <c r="AM140" i="2"/>
  <c r="AL140" i="2"/>
  <c r="J140" i="2"/>
  <c r="Q140" i="2"/>
  <c r="P140" i="2"/>
  <c r="Z140" i="2"/>
  <c r="O140" i="2"/>
  <c r="N140" i="2"/>
  <c r="M140" i="2"/>
  <c r="L140" i="2"/>
  <c r="K140" i="2"/>
  <c r="AU140" i="2"/>
  <c r="AT140" i="2"/>
  <c r="AS140" i="2"/>
  <c r="AQ140" i="2"/>
  <c r="AO140" i="2"/>
  <c r="AK140" i="2"/>
  <c r="AJ140" i="2"/>
  <c r="AI140" i="2"/>
  <c r="AN140" i="2"/>
  <c r="AA140" i="2"/>
  <c r="AW52" i="1"/>
  <c r="Y52" i="1"/>
  <c r="AU52" i="1"/>
  <c r="W52" i="1"/>
  <c r="AK52" i="1"/>
  <c r="M52" i="1"/>
  <c r="AF52" i="1"/>
  <c r="AY52" i="1"/>
  <c r="U52" i="1"/>
  <c r="AX52" i="1"/>
  <c r="T52" i="1"/>
  <c r="AV52" i="1"/>
  <c r="S52" i="1"/>
  <c r="AT52" i="1"/>
  <c r="R52" i="1"/>
  <c r="AS52" i="1"/>
  <c r="Q52" i="1"/>
  <c r="AR52" i="1"/>
  <c r="P52" i="1"/>
  <c r="AQ52" i="1"/>
  <c r="O52" i="1"/>
  <c r="AP52" i="1"/>
  <c r="N52" i="1"/>
  <c r="AO52" i="1"/>
  <c r="L52" i="1"/>
  <c r="H140" i="2" s="1"/>
  <c r="AN52" i="1"/>
  <c r="K52" i="1"/>
  <c r="AM52" i="1"/>
  <c r="AL52" i="1"/>
  <c r="AJ52" i="1"/>
  <c r="AI52" i="1"/>
  <c r="AH52" i="1"/>
  <c r="V52" i="1"/>
  <c r="AG52" i="1"/>
  <c r="AE52" i="1"/>
  <c r="AD52" i="1"/>
  <c r="AC52" i="1"/>
  <c r="AB52" i="1"/>
  <c r="AA52" i="1"/>
  <c r="Z52" i="1"/>
  <c r="X52" i="1"/>
  <c r="AV852" i="1"/>
  <c r="X852" i="1"/>
  <c r="AU852" i="1"/>
  <c r="W852" i="1"/>
  <c r="AT852" i="1"/>
  <c r="V852" i="1"/>
  <c r="AS852" i="1"/>
  <c r="U852" i="1"/>
  <c r="AR852" i="1"/>
  <c r="T852" i="1"/>
  <c r="AQ852" i="1"/>
  <c r="S852" i="1"/>
  <c r="AM852" i="1"/>
  <c r="O852" i="1"/>
  <c r="AI852" i="1"/>
  <c r="K852" i="1"/>
  <c r="R852" i="1"/>
  <c r="Q852" i="1"/>
  <c r="P852" i="1"/>
  <c r="N852" i="1"/>
  <c r="M852" i="1"/>
  <c r="AY852" i="1"/>
  <c r="L852" i="1"/>
  <c r="AX852" i="1"/>
  <c r="AW852" i="1"/>
  <c r="AP852" i="1"/>
  <c r="AO852" i="1"/>
  <c r="AN852" i="1"/>
  <c r="AL852" i="1"/>
  <c r="AK852" i="1"/>
  <c r="AJ852" i="1"/>
  <c r="AH852" i="1"/>
  <c r="AG852" i="1"/>
  <c r="AF852" i="1"/>
  <c r="AE852" i="1"/>
  <c r="AD852" i="1"/>
  <c r="AC852" i="1"/>
  <c r="Y40" i="2" s="1"/>
  <c r="AB852" i="1"/>
  <c r="AA852" i="1"/>
  <c r="Z852" i="1"/>
  <c r="Y852" i="1"/>
  <c r="AU614" i="1"/>
  <c r="W614" i="1"/>
  <c r="AR614" i="1"/>
  <c r="S614" i="1"/>
  <c r="AQ614" i="1"/>
  <c r="R614" i="1"/>
  <c r="AP614" i="1"/>
  <c r="Q614" i="1"/>
  <c r="AM614" i="1"/>
  <c r="N614" i="1"/>
  <c r="AL614" i="1"/>
  <c r="M614" i="1"/>
  <c r="AH614" i="1"/>
  <c r="AK614" i="1"/>
  <c r="AJ614" i="1"/>
  <c r="AI614" i="1"/>
  <c r="AG614" i="1"/>
  <c r="AF614" i="1"/>
  <c r="AE614" i="1"/>
  <c r="AD614" i="1"/>
  <c r="AC614" i="1"/>
  <c r="AB614" i="1"/>
  <c r="AA614" i="1"/>
  <c r="Z614" i="1"/>
  <c r="Y614" i="1"/>
  <c r="U9" i="2" s="1"/>
  <c r="X614" i="1"/>
  <c r="V614" i="1"/>
  <c r="U614" i="1"/>
  <c r="T614" i="1"/>
  <c r="AY614" i="1"/>
  <c r="P614" i="1"/>
  <c r="AX614" i="1"/>
  <c r="O614" i="1"/>
  <c r="AW614" i="1"/>
  <c r="L614" i="1"/>
  <c r="AV614" i="1"/>
  <c r="K614" i="1"/>
  <c r="AT614" i="1"/>
  <c r="AS614" i="1"/>
  <c r="AO614" i="1"/>
  <c r="AN614" i="1"/>
  <c r="AB661" i="1"/>
  <c r="AX661" i="1"/>
  <c r="Z661" i="1"/>
  <c r="AW661" i="1"/>
  <c r="Y661" i="1"/>
  <c r="U26" i="2" s="1"/>
  <c r="AV661" i="1"/>
  <c r="X661" i="1"/>
  <c r="AS661" i="1"/>
  <c r="U661" i="1"/>
  <c r="AR661" i="1"/>
  <c r="T661" i="1"/>
  <c r="AN661" i="1"/>
  <c r="P661" i="1"/>
  <c r="AD661" i="1"/>
  <c r="AA661" i="1"/>
  <c r="W661" i="1"/>
  <c r="V661" i="1"/>
  <c r="R661" i="1"/>
  <c r="Q661" i="1"/>
  <c r="O661" i="1"/>
  <c r="AQ661" i="1"/>
  <c r="K661" i="1"/>
  <c r="AL661" i="1"/>
  <c r="AY661" i="1"/>
  <c r="AU661" i="1"/>
  <c r="AT661" i="1"/>
  <c r="AP661" i="1"/>
  <c r="AO661" i="1"/>
  <c r="AM661" i="1"/>
  <c r="AK661" i="1"/>
  <c r="AJ661" i="1"/>
  <c r="AI661" i="1"/>
  <c r="AH661" i="1"/>
  <c r="AG661" i="1"/>
  <c r="AF661" i="1"/>
  <c r="AE661" i="1"/>
  <c r="AC661" i="1"/>
  <c r="S661" i="1"/>
  <c r="N661" i="1"/>
  <c r="M661" i="1"/>
  <c r="L661" i="1"/>
  <c r="AT60" i="2"/>
  <c r="AG604" i="1"/>
  <c r="AF604" i="1"/>
  <c r="AE604" i="1"/>
  <c r="AU604" i="1"/>
  <c r="W604" i="1"/>
  <c r="AV604" i="1"/>
  <c r="S604" i="1"/>
  <c r="AT604" i="1"/>
  <c r="R604" i="1"/>
  <c r="AS604" i="1"/>
  <c r="Q604" i="1"/>
  <c r="AR604" i="1"/>
  <c r="P604" i="1"/>
  <c r="AQ604" i="1"/>
  <c r="O604" i="1"/>
  <c r="AP604" i="1"/>
  <c r="N604" i="1"/>
  <c r="AO604" i="1"/>
  <c r="M604" i="1"/>
  <c r="AN604" i="1"/>
  <c r="L604" i="1"/>
  <c r="AM604" i="1"/>
  <c r="K604" i="1"/>
  <c r="AL604" i="1"/>
  <c r="AK604" i="1"/>
  <c r="AJ604" i="1"/>
  <c r="AI604" i="1"/>
  <c r="AH604" i="1"/>
  <c r="AD604" i="1"/>
  <c r="AC604" i="1"/>
  <c r="AB604" i="1"/>
  <c r="AA604" i="1"/>
  <c r="Z604" i="1"/>
  <c r="Y604" i="1"/>
  <c r="X604" i="1"/>
  <c r="T10" i="2" s="1"/>
  <c r="AY604" i="1"/>
  <c r="V604" i="1"/>
  <c r="AX604" i="1"/>
  <c r="U604" i="1"/>
  <c r="AW604" i="1"/>
  <c r="T604" i="1"/>
  <c r="AM1453" i="1"/>
  <c r="O1453" i="1"/>
  <c r="AI1453" i="1"/>
  <c r="AH1453" i="1"/>
  <c r="AG1453" i="1"/>
  <c r="AF1453" i="1"/>
  <c r="AB18" i="2" s="1"/>
  <c r="AC1453" i="1"/>
  <c r="AA1453" i="1"/>
  <c r="AP1453" i="1"/>
  <c r="AO1453" i="1"/>
  <c r="AN1453" i="1"/>
  <c r="AL1453" i="1"/>
  <c r="AK1453" i="1"/>
  <c r="AJ1453" i="1"/>
  <c r="AD1453" i="1"/>
  <c r="AB1453" i="1"/>
  <c r="Z1453" i="1"/>
  <c r="Y1453" i="1"/>
  <c r="X1453" i="1"/>
  <c r="W1453" i="1"/>
  <c r="V1453" i="1"/>
  <c r="U1453" i="1"/>
  <c r="AY1453" i="1"/>
  <c r="T1453" i="1"/>
  <c r="AX1453" i="1"/>
  <c r="S1453" i="1"/>
  <c r="AW1453" i="1"/>
  <c r="R1453" i="1"/>
  <c r="AU1453" i="1"/>
  <c r="P1453" i="1"/>
  <c r="AT1453" i="1"/>
  <c r="N1453" i="1"/>
  <c r="AS1453" i="1"/>
  <c r="M1453" i="1"/>
  <c r="AV1453" i="1"/>
  <c r="AR1453" i="1"/>
  <c r="AQ1453" i="1"/>
  <c r="AE1453" i="1"/>
  <c r="Q1453" i="1"/>
  <c r="L1453" i="1"/>
  <c r="K1453" i="1"/>
  <c r="T151" i="2"/>
  <c r="AX310" i="1"/>
  <c r="Z310" i="1"/>
  <c r="AW310" i="1"/>
  <c r="Y310" i="1"/>
  <c r="AV310" i="1"/>
  <c r="X310" i="1"/>
  <c r="AR310" i="1"/>
  <c r="T310" i="1"/>
  <c r="AF310" i="1"/>
  <c r="V310" i="1"/>
  <c r="U310" i="1"/>
  <c r="S310" i="1"/>
  <c r="AY310" i="1"/>
  <c r="R310" i="1"/>
  <c r="AS310" i="1"/>
  <c r="O310" i="1"/>
  <c r="K100" i="2" s="1"/>
  <c r="D100" i="2" s="1"/>
  <c r="E100" i="2" s="1"/>
  <c r="AP310" i="1"/>
  <c r="M310" i="1"/>
  <c r="AO310" i="1"/>
  <c r="L310" i="1"/>
  <c r="AN310" i="1"/>
  <c r="K310" i="1"/>
  <c r="AM310" i="1"/>
  <c r="AL310" i="1"/>
  <c r="AK310" i="1"/>
  <c r="AE310" i="1"/>
  <c r="AC310" i="1"/>
  <c r="AU310" i="1"/>
  <c r="AT310" i="1"/>
  <c r="AQ310" i="1"/>
  <c r="AI310" i="1"/>
  <c r="AG310" i="1"/>
  <c r="AD310" i="1"/>
  <c r="AA310" i="1"/>
  <c r="W310" i="1"/>
  <c r="Q310" i="1"/>
  <c r="P310" i="1"/>
  <c r="N310" i="1"/>
  <c r="AJ310" i="1"/>
  <c r="AH310" i="1"/>
  <c r="AB310" i="1"/>
  <c r="AV877" i="1"/>
  <c r="X877" i="1"/>
  <c r="AJ877" i="1"/>
  <c r="L877" i="1"/>
  <c r="AK877" i="1"/>
  <c r="AI877" i="1"/>
  <c r="AH877" i="1"/>
  <c r="AG877" i="1"/>
  <c r="AF877" i="1"/>
  <c r="AE877" i="1"/>
  <c r="AC877" i="1"/>
  <c r="AB877" i="1"/>
  <c r="AA877" i="1"/>
  <c r="Z877" i="1"/>
  <c r="AX877" i="1"/>
  <c r="W877" i="1"/>
  <c r="AW877" i="1"/>
  <c r="V877" i="1"/>
  <c r="AU877" i="1"/>
  <c r="U877" i="1"/>
  <c r="AS877" i="1"/>
  <c r="S877" i="1"/>
  <c r="O58" i="2" s="1"/>
  <c r="AR877" i="1"/>
  <c r="R877" i="1"/>
  <c r="AP877" i="1"/>
  <c r="AN877" i="1"/>
  <c r="N877" i="1"/>
  <c r="AM877" i="1"/>
  <c r="M877" i="1"/>
  <c r="AY877" i="1"/>
  <c r="AT877" i="1"/>
  <c r="AQ877" i="1"/>
  <c r="AO877" i="1"/>
  <c r="AL877" i="1"/>
  <c r="AD877" i="1"/>
  <c r="Y877" i="1"/>
  <c r="T877" i="1"/>
  <c r="Q877" i="1"/>
  <c r="P877" i="1"/>
  <c r="O877" i="1"/>
  <c r="K877" i="1"/>
  <c r="AT65" i="2"/>
  <c r="P65" i="2"/>
  <c r="AN162" i="2"/>
  <c r="P162" i="2"/>
  <c r="AL162" i="2"/>
  <c r="N162" i="2"/>
  <c r="AJ162" i="2"/>
  <c r="L162" i="2"/>
  <c r="AF162" i="2"/>
  <c r="H162" i="2"/>
  <c r="Z162" i="2"/>
  <c r="AS162" i="2"/>
  <c r="O162" i="2"/>
  <c r="AR162" i="2"/>
  <c r="M162" i="2"/>
  <c r="AQ162" i="2"/>
  <c r="K162" i="2"/>
  <c r="AP162" i="2"/>
  <c r="J162" i="2"/>
  <c r="AO162" i="2"/>
  <c r="I162" i="2"/>
  <c r="AM162" i="2"/>
  <c r="G162" i="2"/>
  <c r="AK162" i="2"/>
  <c r="AE162" i="2"/>
  <c r="AD162" i="2"/>
  <c r="Y162" i="2"/>
  <c r="AT162" i="2"/>
  <c r="AI162" i="2"/>
  <c r="AH162" i="2"/>
  <c r="AG162" i="2"/>
  <c r="AC162" i="2"/>
  <c r="AB162" i="2"/>
  <c r="X162" i="2"/>
  <c r="W162" i="2"/>
  <c r="V162" i="2"/>
  <c r="U162" i="2"/>
  <c r="S162" i="2"/>
  <c r="R162" i="2"/>
  <c r="AU162" i="2"/>
  <c r="AA162" i="2"/>
  <c r="T162" i="2"/>
  <c r="Q162" i="2"/>
  <c r="AH200" i="1"/>
  <c r="AG200" i="1"/>
  <c r="AE200" i="1"/>
  <c r="AB200" i="1"/>
  <c r="AY200" i="1"/>
  <c r="AA200" i="1"/>
  <c r="AX200" i="1"/>
  <c r="Z200" i="1"/>
  <c r="AW200" i="1"/>
  <c r="Y200" i="1"/>
  <c r="AV200" i="1"/>
  <c r="X200" i="1"/>
  <c r="AT200" i="1"/>
  <c r="V200" i="1"/>
  <c r="AK200" i="1"/>
  <c r="M200" i="1"/>
  <c r="U200" i="1"/>
  <c r="T200" i="1"/>
  <c r="S200" i="1"/>
  <c r="R200" i="1"/>
  <c r="Q200" i="1"/>
  <c r="P200" i="1"/>
  <c r="N200" i="1"/>
  <c r="L200" i="1"/>
  <c r="AU200" i="1"/>
  <c r="K200" i="1"/>
  <c r="AS200" i="1"/>
  <c r="AQ200" i="1"/>
  <c r="AP200" i="1"/>
  <c r="AN200" i="1"/>
  <c r="AM200" i="1"/>
  <c r="AL200" i="1"/>
  <c r="AJ200" i="1"/>
  <c r="AF200" i="1"/>
  <c r="AD200" i="1"/>
  <c r="AC200" i="1"/>
  <c r="O200" i="1"/>
  <c r="W200" i="1"/>
  <c r="AR200" i="1"/>
  <c r="AO200" i="1"/>
  <c r="AI200" i="1"/>
  <c r="AA76" i="2"/>
  <c r="AT512" i="1"/>
  <c r="V512" i="1"/>
  <c r="AR512" i="1"/>
  <c r="T512" i="1"/>
  <c r="AO512" i="1"/>
  <c r="Q512" i="1"/>
  <c r="AN512" i="1"/>
  <c r="P512" i="1"/>
  <c r="AJ512" i="1"/>
  <c r="L512" i="1"/>
  <c r="AF512" i="1"/>
  <c r="AE512" i="1"/>
  <c r="U512" i="1"/>
  <c r="S512" i="1"/>
  <c r="AY512" i="1"/>
  <c r="R512" i="1"/>
  <c r="AW512" i="1"/>
  <c r="N512" i="1"/>
  <c r="AV512" i="1"/>
  <c r="M512" i="1"/>
  <c r="AU512" i="1"/>
  <c r="K512" i="1"/>
  <c r="AS512" i="1"/>
  <c r="AQ512" i="1"/>
  <c r="AP512" i="1"/>
  <c r="AM512" i="1"/>
  <c r="AL512" i="1"/>
  <c r="AK512" i="1"/>
  <c r="AI512" i="1"/>
  <c r="AH512" i="1"/>
  <c r="AG512" i="1"/>
  <c r="AD512" i="1"/>
  <c r="AB512" i="1"/>
  <c r="AA512" i="1"/>
  <c r="AX512" i="1"/>
  <c r="AC512" i="1"/>
  <c r="Z512" i="1"/>
  <c r="Y512" i="1"/>
  <c r="X512" i="1"/>
  <c r="W512" i="1"/>
  <c r="S5" i="2" s="1"/>
  <c r="O512" i="1"/>
  <c r="Z82" i="2"/>
  <c r="AS82" i="2"/>
  <c r="AD119" i="2"/>
  <c r="Y119" i="2"/>
  <c r="K55" i="2"/>
  <c r="AB5" i="2"/>
  <c r="AJ55" i="2"/>
  <c r="AW1551" i="1"/>
  <c r="Y1551" i="1"/>
  <c r="AV1551" i="1"/>
  <c r="X1551" i="1"/>
  <c r="AU1551" i="1"/>
  <c r="W1551" i="1"/>
  <c r="AT1551" i="1"/>
  <c r="V1551" i="1"/>
  <c r="AS1551" i="1"/>
  <c r="U1551" i="1"/>
  <c r="AR1551" i="1"/>
  <c r="T1551" i="1"/>
  <c r="AY1551" i="1"/>
  <c r="AA1551" i="1"/>
  <c r="AJ1551" i="1"/>
  <c r="AI1551" i="1"/>
  <c r="AH1551" i="1"/>
  <c r="AG1551" i="1"/>
  <c r="AF1551" i="1"/>
  <c r="AD1551" i="1"/>
  <c r="AB1551" i="1"/>
  <c r="Z1551" i="1"/>
  <c r="S1551" i="1"/>
  <c r="R1551" i="1"/>
  <c r="Q1551" i="1"/>
  <c r="P1551" i="1"/>
  <c r="O1551" i="1"/>
  <c r="AX1551" i="1"/>
  <c r="M1551" i="1"/>
  <c r="AP1551" i="1"/>
  <c r="K1551" i="1"/>
  <c r="AO1551" i="1"/>
  <c r="AN1551" i="1"/>
  <c r="AM1551" i="1"/>
  <c r="AL1551" i="1"/>
  <c r="AQ1551" i="1"/>
  <c r="AK1551" i="1"/>
  <c r="AE1551" i="1"/>
  <c r="AC1551" i="1"/>
  <c r="N1551" i="1"/>
  <c r="L1551" i="1"/>
  <c r="U151" i="2"/>
  <c r="M31" i="2"/>
  <c r="T65" i="2"/>
  <c r="AN65" i="2"/>
  <c r="AB76" i="2"/>
  <c r="AQ616" i="1"/>
  <c r="S616" i="1"/>
  <c r="AS616" i="1"/>
  <c r="T616" i="1"/>
  <c r="AR616" i="1"/>
  <c r="R616" i="1"/>
  <c r="AP616" i="1"/>
  <c r="Q616" i="1"/>
  <c r="AM616" i="1"/>
  <c r="N616" i="1"/>
  <c r="AL616" i="1"/>
  <c r="M616" i="1"/>
  <c r="AH616" i="1"/>
  <c r="AK616" i="1"/>
  <c r="AJ616" i="1"/>
  <c r="AI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AY616" i="1"/>
  <c r="P616" i="1"/>
  <c r="AX616" i="1"/>
  <c r="O616" i="1"/>
  <c r="AW616" i="1"/>
  <c r="L616" i="1"/>
  <c r="AV616" i="1"/>
  <c r="K616" i="1"/>
  <c r="AU616" i="1"/>
  <c r="AT616" i="1"/>
  <c r="AO616" i="1"/>
  <c r="AN616" i="1"/>
  <c r="D81" i="2"/>
  <c r="E81" i="2" s="1"/>
  <c r="AD82" i="2"/>
  <c r="V82" i="2"/>
  <c r="AE119" i="2"/>
  <c r="H55" i="2"/>
  <c r="AK37" i="1"/>
  <c r="M37" i="1"/>
  <c r="L37" i="1"/>
  <c r="AJ37" i="1"/>
  <c r="AI37" i="1"/>
  <c r="K37" i="1"/>
  <c r="AH37" i="1"/>
  <c r="AL37" i="1"/>
  <c r="AG37" i="1"/>
  <c r="AF37" i="1"/>
  <c r="AE37" i="1"/>
  <c r="AD37" i="1"/>
  <c r="AC37" i="1"/>
  <c r="AB37" i="1"/>
  <c r="AY37" i="1"/>
  <c r="AA37" i="1"/>
  <c r="AX37" i="1"/>
  <c r="Z37" i="1"/>
  <c r="AW37" i="1"/>
  <c r="Y37" i="1"/>
  <c r="AV37" i="1"/>
  <c r="X37" i="1"/>
  <c r="AU37" i="1"/>
  <c r="W37" i="1"/>
  <c r="AT37" i="1"/>
  <c r="V37" i="1"/>
  <c r="AS37" i="1"/>
  <c r="U37" i="1"/>
  <c r="AR37" i="1"/>
  <c r="T37" i="1"/>
  <c r="AQ37" i="1"/>
  <c r="AP37" i="1"/>
  <c r="R37" i="1"/>
  <c r="S37" i="1"/>
  <c r="AO37" i="1"/>
  <c r="Q37" i="1"/>
  <c r="AN37" i="1"/>
  <c r="P37" i="1"/>
  <c r="N37" i="1"/>
  <c r="AM37" i="1"/>
  <c r="O37" i="1"/>
  <c r="AU60" i="2"/>
  <c r="AW1539" i="1"/>
  <c r="Y1539" i="1"/>
  <c r="AV1539" i="1"/>
  <c r="X1539" i="1"/>
  <c r="AU1539" i="1"/>
  <c r="W1539" i="1"/>
  <c r="AT1539" i="1"/>
  <c r="V1539" i="1"/>
  <c r="AS1539" i="1"/>
  <c r="U1539" i="1"/>
  <c r="AR1539" i="1"/>
  <c r="T1539" i="1"/>
  <c r="AY1539" i="1"/>
  <c r="AA1539" i="1"/>
  <c r="AJ1539" i="1"/>
  <c r="AI1539" i="1"/>
  <c r="AH1539" i="1"/>
  <c r="AG1539" i="1"/>
  <c r="AF1539" i="1"/>
  <c r="AD1539" i="1"/>
  <c r="AB1539" i="1"/>
  <c r="Z1539" i="1"/>
  <c r="S1539" i="1"/>
  <c r="R1539" i="1"/>
  <c r="Q1539" i="1"/>
  <c r="P1539" i="1"/>
  <c r="O1539" i="1"/>
  <c r="AX1539" i="1"/>
  <c r="M1539" i="1"/>
  <c r="AP1539" i="1"/>
  <c r="K1539" i="1"/>
  <c r="AO1539" i="1"/>
  <c r="AM1539" i="1"/>
  <c r="AL1539" i="1"/>
  <c r="AE1539" i="1"/>
  <c r="AC1539" i="1"/>
  <c r="N1539" i="1"/>
  <c r="L1539" i="1"/>
  <c r="AQ1539" i="1"/>
  <c r="AN1539" i="1"/>
  <c r="AK1539" i="1"/>
  <c r="V151" i="2"/>
  <c r="AO51" i="2"/>
  <c r="AP2004" i="1"/>
  <c r="R2004" i="1"/>
  <c r="AO2004" i="1"/>
  <c r="Q2004" i="1"/>
  <c r="AY2004" i="1"/>
  <c r="Y2004" i="1"/>
  <c r="AX2004" i="1"/>
  <c r="X2004" i="1"/>
  <c r="AW2004" i="1"/>
  <c r="W2004" i="1"/>
  <c r="AU2004" i="1"/>
  <c r="AQ61" i="2" s="1"/>
  <c r="U2004" i="1"/>
  <c r="Z2004" i="1"/>
  <c r="V2004" i="1"/>
  <c r="T2004" i="1"/>
  <c r="S2004" i="1"/>
  <c r="P2004" i="1"/>
  <c r="AV2004" i="1"/>
  <c r="AT2004" i="1"/>
  <c r="AS2004" i="1"/>
  <c r="AR2004" i="1"/>
  <c r="AQ2004" i="1"/>
  <c r="AH2004" i="1"/>
  <c r="AG2004" i="1"/>
  <c r="AF2004" i="1"/>
  <c r="AE2004" i="1"/>
  <c r="AD2004" i="1"/>
  <c r="AC2004" i="1"/>
  <c r="AJ2004" i="1"/>
  <c r="AK2004" i="1"/>
  <c r="AA2004" i="1"/>
  <c r="M2004" i="1"/>
  <c r="AN2004" i="1"/>
  <c r="AM2004" i="1"/>
  <c r="AL2004" i="1"/>
  <c r="AI2004" i="1"/>
  <c r="O2004" i="1"/>
  <c r="N2004" i="1"/>
  <c r="L2004" i="1"/>
  <c r="K2004" i="1"/>
  <c r="AB2004" i="1"/>
  <c r="U65" i="2"/>
  <c r="AB65" i="2"/>
  <c r="AC76" i="2"/>
  <c r="AA69" i="2"/>
  <c r="AP1979" i="1"/>
  <c r="R1979" i="1"/>
  <c r="AB1979" i="1"/>
  <c r="AA1979" i="1"/>
  <c r="AW1979" i="1"/>
  <c r="X1979" i="1"/>
  <c r="AG1979" i="1"/>
  <c r="AF1979" i="1"/>
  <c r="AE1979" i="1"/>
  <c r="AD1979" i="1"/>
  <c r="AC1979" i="1"/>
  <c r="AS1979" i="1"/>
  <c r="K1979" i="1"/>
  <c r="AR1979" i="1"/>
  <c r="AQ1979" i="1"/>
  <c r="AO1979" i="1"/>
  <c r="AN1979" i="1"/>
  <c r="L1979" i="1"/>
  <c r="AY1979" i="1"/>
  <c r="AX1979" i="1"/>
  <c r="AT5" i="2" s="1"/>
  <c r="AV1979" i="1"/>
  <c r="AU1979" i="1"/>
  <c r="AT1979" i="1"/>
  <c r="N1979" i="1"/>
  <c r="AM1979" i="1"/>
  <c r="AL1979" i="1"/>
  <c r="AH1979" i="1"/>
  <c r="T1979" i="1"/>
  <c r="Y1979" i="1"/>
  <c r="W1979" i="1"/>
  <c r="V1979" i="1"/>
  <c r="U1979" i="1"/>
  <c r="Q1979" i="1"/>
  <c r="Z1979" i="1"/>
  <c r="S1979" i="1"/>
  <c r="AK1979" i="1"/>
  <c r="AJ1979" i="1"/>
  <c r="AI1979" i="1"/>
  <c r="P1979" i="1"/>
  <c r="O1979" i="1"/>
  <c r="M1979" i="1"/>
  <c r="I5" i="2"/>
  <c r="H79" i="2"/>
  <c r="AR82" i="2"/>
  <c r="AT82" i="2"/>
  <c r="AG119" i="2"/>
  <c r="AK119" i="2"/>
  <c r="AK55" i="2"/>
  <c r="Q45" i="2"/>
  <c r="X60" i="2"/>
  <c r="Q60" i="2"/>
  <c r="AW1533" i="1"/>
  <c r="Y1533" i="1"/>
  <c r="AV1533" i="1"/>
  <c r="X1533" i="1"/>
  <c r="AU1533" i="1"/>
  <c r="W1533" i="1"/>
  <c r="AT1533" i="1"/>
  <c r="V1533" i="1"/>
  <c r="AS1533" i="1"/>
  <c r="U1533" i="1"/>
  <c r="AR1533" i="1"/>
  <c r="T1533" i="1"/>
  <c r="AF1533" i="1"/>
  <c r="AE1533" i="1"/>
  <c r="AD1533" i="1"/>
  <c r="AC1533" i="1"/>
  <c r="AB1533" i="1"/>
  <c r="Z1533" i="1"/>
  <c r="R1533" i="1"/>
  <c r="Q1533" i="1"/>
  <c r="P1533" i="1"/>
  <c r="AY1533" i="1"/>
  <c r="O1533" i="1"/>
  <c r="AX1533" i="1"/>
  <c r="N1533" i="1"/>
  <c r="AQ1533" i="1"/>
  <c r="M1533" i="1"/>
  <c r="AP1533" i="1"/>
  <c r="L1533" i="1"/>
  <c r="AN1533" i="1"/>
  <c r="AL1533" i="1"/>
  <c r="AK1533" i="1"/>
  <c r="AI1533" i="1"/>
  <c r="AH1533" i="1"/>
  <c r="AA1533" i="1"/>
  <c r="S1533" i="1"/>
  <c r="K1533" i="1"/>
  <c r="AO1533" i="1"/>
  <c r="AM1533" i="1"/>
  <c r="AJ1533" i="1"/>
  <c r="AG1533" i="1"/>
  <c r="W151" i="2"/>
  <c r="AR361" i="1"/>
  <c r="T361" i="1"/>
  <c r="AQ361" i="1"/>
  <c r="S361" i="1"/>
  <c r="AP361" i="1"/>
  <c r="R361" i="1"/>
  <c r="AO361" i="1"/>
  <c r="Q361" i="1"/>
  <c r="AL361" i="1"/>
  <c r="N361" i="1"/>
  <c r="AX361" i="1"/>
  <c r="Z361" i="1"/>
  <c r="AV361" i="1"/>
  <c r="M361" i="1"/>
  <c r="AU361" i="1"/>
  <c r="L361" i="1"/>
  <c r="AT361" i="1"/>
  <c r="K361" i="1"/>
  <c r="AS361" i="1"/>
  <c r="AN361" i="1"/>
  <c r="AM361" i="1"/>
  <c r="AK361" i="1"/>
  <c r="AJ361" i="1"/>
  <c r="AI361" i="1"/>
  <c r="AH361" i="1"/>
  <c r="AG361" i="1"/>
  <c r="AF361" i="1"/>
  <c r="AE361" i="1"/>
  <c r="AD361" i="1"/>
  <c r="AC361" i="1"/>
  <c r="AB361" i="1"/>
  <c r="AA361" i="1"/>
  <c r="Y361" i="1"/>
  <c r="X361" i="1"/>
  <c r="W361" i="1"/>
  <c r="V361" i="1"/>
  <c r="U361" i="1"/>
  <c r="O361" i="1"/>
  <c r="AY361" i="1"/>
  <c r="AW361" i="1"/>
  <c r="P361" i="1"/>
  <c r="AW1535" i="1"/>
  <c r="Y1535" i="1"/>
  <c r="AV1535" i="1"/>
  <c r="X1535" i="1"/>
  <c r="AU1535" i="1"/>
  <c r="W1535" i="1"/>
  <c r="AT1535" i="1"/>
  <c r="V1535" i="1"/>
  <c r="AS1535" i="1"/>
  <c r="U1535" i="1"/>
  <c r="AR1535" i="1"/>
  <c r="T1535" i="1"/>
  <c r="AF1535" i="1"/>
  <c r="AE1535" i="1"/>
  <c r="AD1535" i="1"/>
  <c r="AC1535" i="1"/>
  <c r="AB1535" i="1"/>
  <c r="Z1535" i="1"/>
  <c r="R1535" i="1"/>
  <c r="Q1535" i="1"/>
  <c r="P1535" i="1"/>
  <c r="AY1535" i="1"/>
  <c r="O1535" i="1"/>
  <c r="AX1535" i="1"/>
  <c r="N1535" i="1"/>
  <c r="AQ1535" i="1"/>
  <c r="M1535" i="1"/>
  <c r="AP1535" i="1"/>
  <c r="L1535" i="1"/>
  <c r="AN1535" i="1"/>
  <c r="AL1535" i="1"/>
  <c r="AK1535" i="1"/>
  <c r="AI1535" i="1"/>
  <c r="AH1535" i="1"/>
  <c r="AA1535" i="1"/>
  <c r="S1535" i="1"/>
  <c r="K1535" i="1"/>
  <c r="AO1535" i="1"/>
  <c r="AM1535" i="1"/>
  <c r="AJ1535" i="1"/>
  <c r="AG1535" i="1"/>
  <c r="V65" i="2"/>
  <c r="AD65" i="2"/>
  <c r="P82" i="2"/>
  <c r="W82" i="2"/>
  <c r="D154" i="2"/>
  <c r="E154" i="2" s="1"/>
  <c r="AH119" i="2"/>
  <c r="N119" i="2"/>
  <c r="AH37" i="2"/>
  <c r="AM55" i="2"/>
  <c r="AV871" i="1"/>
  <c r="X871" i="1"/>
  <c r="AP871" i="1"/>
  <c r="Q871" i="1"/>
  <c r="AO871" i="1"/>
  <c r="P871" i="1"/>
  <c r="AN871" i="1"/>
  <c r="O871" i="1"/>
  <c r="AM871" i="1"/>
  <c r="N871" i="1"/>
  <c r="AL871" i="1"/>
  <c r="M871" i="1"/>
  <c r="AK871" i="1"/>
  <c r="L871" i="1"/>
  <c r="AI871" i="1"/>
  <c r="AH871" i="1"/>
  <c r="AG871" i="1"/>
  <c r="AF871" i="1"/>
  <c r="AD871" i="1"/>
  <c r="AC871" i="1"/>
  <c r="AB871" i="1"/>
  <c r="AX871" i="1"/>
  <c r="Y871" i="1"/>
  <c r="AY871" i="1"/>
  <c r="AW871" i="1"/>
  <c r="AU871" i="1"/>
  <c r="AT871" i="1"/>
  <c r="AS871" i="1"/>
  <c r="AR871" i="1"/>
  <c r="AQ871" i="1"/>
  <c r="AJ871" i="1"/>
  <c r="AE871" i="1"/>
  <c r="AA871" i="1"/>
  <c r="Z871" i="1"/>
  <c r="W871" i="1"/>
  <c r="V871" i="1"/>
  <c r="U871" i="1"/>
  <c r="T871" i="1"/>
  <c r="S871" i="1"/>
  <c r="O22" i="2" s="1"/>
  <c r="R871" i="1"/>
  <c r="K871" i="1"/>
  <c r="AX1592" i="1"/>
  <c r="Z1592" i="1"/>
  <c r="AW1592" i="1"/>
  <c r="Y1592" i="1"/>
  <c r="AV1592" i="1"/>
  <c r="X1592" i="1"/>
  <c r="AU1592" i="1"/>
  <c r="W1592" i="1"/>
  <c r="AT1592" i="1"/>
  <c r="V1592" i="1"/>
  <c r="AS1592" i="1"/>
  <c r="U1592" i="1"/>
  <c r="AQ1592" i="1"/>
  <c r="S1592" i="1"/>
  <c r="AP1592" i="1"/>
  <c r="R1592" i="1"/>
  <c r="AN1592" i="1"/>
  <c r="P1592" i="1"/>
  <c r="AM1592" i="1"/>
  <c r="O1592" i="1"/>
  <c r="AL1592" i="1"/>
  <c r="N1592" i="1"/>
  <c r="AK1592" i="1"/>
  <c r="M1592" i="1"/>
  <c r="AB1592" i="1"/>
  <c r="AY1592" i="1"/>
  <c r="AR1592" i="1"/>
  <c r="AO1592" i="1"/>
  <c r="AJ1592" i="1"/>
  <c r="AH1592" i="1"/>
  <c r="AG1592" i="1"/>
  <c r="AF1592" i="1"/>
  <c r="AE1592" i="1"/>
  <c r="AD1592" i="1"/>
  <c r="AC1592" i="1"/>
  <c r="AA1592" i="1"/>
  <c r="T1592" i="1"/>
  <c r="Q1592" i="1"/>
  <c r="L1592" i="1"/>
  <c r="K1592" i="1"/>
  <c r="AI1592" i="1"/>
  <c r="AE51" i="2" s="1"/>
  <c r="AP1961" i="1"/>
  <c r="R1961" i="1"/>
  <c r="AN1961" i="1"/>
  <c r="O1961" i="1"/>
  <c r="AM1961" i="1"/>
  <c r="N1961" i="1"/>
  <c r="AJ1961" i="1"/>
  <c r="K1961" i="1"/>
  <c r="AR1961" i="1"/>
  <c r="M1961" i="1"/>
  <c r="AO1961" i="1"/>
  <c r="AL1961" i="1"/>
  <c r="Y1961" i="1"/>
  <c r="X1961" i="1"/>
  <c r="W1961" i="1"/>
  <c r="AY1961" i="1"/>
  <c r="P1961" i="1"/>
  <c r="AX1961" i="1"/>
  <c r="L1961" i="1"/>
  <c r="AW1961" i="1"/>
  <c r="AV1961" i="1"/>
  <c r="AU1961" i="1"/>
  <c r="AA1961" i="1"/>
  <c r="Z1961" i="1"/>
  <c r="S1961" i="1"/>
  <c r="AS1961" i="1"/>
  <c r="AF1961" i="1"/>
  <c r="V1961" i="1"/>
  <c r="Q1961" i="1"/>
  <c r="AG1961" i="1"/>
  <c r="AB1961" i="1"/>
  <c r="AI1961" i="1"/>
  <c r="AH1961" i="1"/>
  <c r="AD1961" i="1"/>
  <c r="AC1961" i="1"/>
  <c r="U1961" i="1"/>
  <c r="T1961" i="1"/>
  <c r="AT1961" i="1"/>
  <c r="AQ1961" i="1"/>
  <c r="AK1961" i="1"/>
  <c r="AE1961" i="1"/>
  <c r="Y60" i="2"/>
  <c r="R60" i="2"/>
  <c r="J151" i="2"/>
  <c r="X151" i="2"/>
  <c r="Z85" i="2"/>
  <c r="AH518" i="1"/>
  <c r="AF518" i="1"/>
  <c r="AC518" i="1"/>
  <c r="AB518" i="1"/>
  <c r="AV518" i="1"/>
  <c r="X518" i="1"/>
  <c r="AR518" i="1"/>
  <c r="T518" i="1"/>
  <c r="AQ518" i="1"/>
  <c r="S518" i="1"/>
  <c r="AO518" i="1"/>
  <c r="AN518" i="1"/>
  <c r="AM518" i="1"/>
  <c r="AK518" i="1"/>
  <c r="AJ518" i="1"/>
  <c r="AI518" i="1"/>
  <c r="AG518" i="1"/>
  <c r="AE518" i="1"/>
  <c r="AD518" i="1"/>
  <c r="AA518" i="1"/>
  <c r="Z518" i="1"/>
  <c r="Y518" i="1"/>
  <c r="W518" i="1"/>
  <c r="S15" i="2" s="1"/>
  <c r="V518" i="1"/>
  <c r="U518" i="1"/>
  <c r="R518" i="1"/>
  <c r="AX518" i="1"/>
  <c r="P518" i="1"/>
  <c r="AW518" i="1"/>
  <c r="O518" i="1"/>
  <c r="M518" i="1"/>
  <c r="L518" i="1"/>
  <c r="K518" i="1"/>
  <c r="AY518" i="1"/>
  <c r="AU518" i="1"/>
  <c r="AT518" i="1"/>
  <c r="AS518" i="1"/>
  <c r="AP518" i="1"/>
  <c r="AL518" i="1"/>
  <c r="Q518" i="1"/>
  <c r="N518" i="1"/>
  <c r="AV822" i="1"/>
  <c r="X822" i="1"/>
  <c r="AU822" i="1"/>
  <c r="W822" i="1"/>
  <c r="S10" i="2" s="1"/>
  <c r="AT822" i="1"/>
  <c r="V822" i="1"/>
  <c r="AS822" i="1"/>
  <c r="U822" i="1"/>
  <c r="AQ822" i="1"/>
  <c r="S822" i="1"/>
  <c r="AM822" i="1"/>
  <c r="O822" i="1"/>
  <c r="AY822" i="1"/>
  <c r="P822" i="1"/>
  <c r="AX822" i="1"/>
  <c r="N822" i="1"/>
  <c r="AW822" i="1"/>
  <c r="M822" i="1"/>
  <c r="AR822" i="1"/>
  <c r="L822" i="1"/>
  <c r="AP822" i="1"/>
  <c r="K822" i="1"/>
  <c r="AN822" i="1"/>
  <c r="AL822" i="1"/>
  <c r="AK822" i="1"/>
  <c r="AJ822" i="1"/>
  <c r="AG822" i="1"/>
  <c r="AB822" i="1"/>
  <c r="Z822" i="1"/>
  <c r="Y822" i="1"/>
  <c r="T822" i="1"/>
  <c r="R822" i="1"/>
  <c r="Q822" i="1"/>
  <c r="AO822" i="1"/>
  <c r="AH822" i="1"/>
  <c r="AE822" i="1"/>
  <c r="AD822" i="1"/>
  <c r="AI822" i="1"/>
  <c r="AF822" i="1"/>
  <c r="AC822" i="1"/>
  <c r="AA822" i="1"/>
  <c r="W65" i="2"/>
  <c r="G65" i="2"/>
  <c r="G76" i="2"/>
  <c r="AE76" i="2"/>
  <c r="AT1222" i="1"/>
  <c r="V1222" i="1"/>
  <c r="AS1222" i="1"/>
  <c r="U1222" i="1"/>
  <c r="AR1222" i="1"/>
  <c r="T1222" i="1"/>
  <c r="AH1222" i="1"/>
  <c r="AX1222" i="1"/>
  <c r="S1222" i="1"/>
  <c r="AW1222" i="1"/>
  <c r="R1222" i="1"/>
  <c r="AV1222" i="1"/>
  <c r="Q1222" i="1"/>
  <c r="AU1222" i="1"/>
  <c r="P1222" i="1"/>
  <c r="AQ1222" i="1"/>
  <c r="O1222" i="1"/>
  <c r="AP1222" i="1"/>
  <c r="N1222" i="1"/>
  <c r="AN1222" i="1"/>
  <c r="L1222" i="1"/>
  <c r="AM1222" i="1"/>
  <c r="K1222" i="1"/>
  <c r="AK1222" i="1"/>
  <c r="AJ1222" i="1"/>
  <c r="X1222" i="1"/>
  <c r="AB1222" i="1"/>
  <c r="AA1222" i="1"/>
  <c r="Z1222" i="1"/>
  <c r="Y1222" i="1"/>
  <c r="W1222" i="1"/>
  <c r="M1222" i="1"/>
  <c r="I53" i="2" s="1"/>
  <c r="AY1222" i="1"/>
  <c r="AO1222" i="1"/>
  <c r="AL1222" i="1"/>
  <c r="AI1222" i="1"/>
  <c r="AG1222" i="1"/>
  <c r="AF1222" i="1"/>
  <c r="AE1222" i="1"/>
  <c r="AD1222" i="1"/>
  <c r="AC1222" i="1"/>
  <c r="D121" i="2"/>
  <c r="E121" i="2" s="1"/>
  <c r="Q82" i="2"/>
  <c r="AU82" i="2"/>
  <c r="AF119" i="2"/>
  <c r="AL119" i="2"/>
  <c r="J55" i="2"/>
  <c r="H37" i="2"/>
  <c r="D126" i="2"/>
  <c r="E126" i="2" s="1"/>
  <c r="AP24" i="2"/>
  <c r="AH67" i="2"/>
  <c r="Y67" i="2"/>
  <c r="AU157" i="1"/>
  <c r="W157" i="1"/>
  <c r="AP157" i="1"/>
  <c r="R157" i="1"/>
  <c r="AL157" i="1"/>
  <c r="N157" i="1"/>
  <c r="AJ157" i="1"/>
  <c r="L157" i="1"/>
  <c r="AY157" i="1"/>
  <c r="AA157" i="1"/>
  <c r="AR157" i="1"/>
  <c r="M157" i="1"/>
  <c r="I118" i="2" s="1"/>
  <c r="AQ157" i="1"/>
  <c r="K157" i="1"/>
  <c r="AO157" i="1"/>
  <c r="AN157" i="1"/>
  <c r="AM157" i="1"/>
  <c r="AK157" i="1"/>
  <c r="AH157" i="1"/>
  <c r="AG157" i="1"/>
  <c r="AF157" i="1"/>
  <c r="AE157" i="1"/>
  <c r="AC157" i="1"/>
  <c r="AB157" i="1"/>
  <c r="Y157" i="1"/>
  <c r="X157" i="1"/>
  <c r="V157" i="1"/>
  <c r="U157" i="1"/>
  <c r="AW157" i="1"/>
  <c r="S157" i="1"/>
  <c r="AV157" i="1"/>
  <c r="Q157" i="1"/>
  <c r="AT157" i="1"/>
  <c r="P157" i="1"/>
  <c r="AX157" i="1"/>
  <c r="AS157" i="1"/>
  <c r="AI157" i="1"/>
  <c r="AD157" i="1"/>
  <c r="Z157" i="1"/>
  <c r="T157" i="1"/>
  <c r="O157" i="1"/>
  <c r="AH75" i="2"/>
  <c r="AR75" i="2"/>
  <c r="AW1555" i="1"/>
  <c r="Y1555" i="1"/>
  <c r="AV1555" i="1"/>
  <c r="X1555" i="1"/>
  <c r="AU1555" i="1"/>
  <c r="W1555" i="1"/>
  <c r="AT1555" i="1"/>
  <c r="V1555" i="1"/>
  <c r="AS1555" i="1"/>
  <c r="U1555" i="1"/>
  <c r="AR1555" i="1"/>
  <c r="T1555" i="1"/>
  <c r="AY1555" i="1"/>
  <c r="AA1555" i="1"/>
  <c r="AX1555" i="1"/>
  <c r="M1555" i="1"/>
  <c r="AQ1555" i="1"/>
  <c r="L1555" i="1"/>
  <c r="AP1555" i="1"/>
  <c r="K1555" i="1"/>
  <c r="AO1555" i="1"/>
  <c r="AN1555" i="1"/>
  <c r="AL1555" i="1"/>
  <c r="AJ1555" i="1"/>
  <c r="AI1555" i="1"/>
  <c r="AH1555" i="1"/>
  <c r="AG1555" i="1"/>
  <c r="AF1555" i="1"/>
  <c r="AE1555" i="1"/>
  <c r="AD1555" i="1"/>
  <c r="AB1555" i="1"/>
  <c r="Z1555" i="1"/>
  <c r="S1555" i="1"/>
  <c r="R1555" i="1"/>
  <c r="Q1555" i="1"/>
  <c r="P1555" i="1"/>
  <c r="O1555" i="1"/>
  <c r="AC1555" i="1"/>
  <c r="N1555" i="1"/>
  <c r="AM1555" i="1"/>
  <c r="AK1555" i="1"/>
  <c r="AR946" i="1"/>
  <c r="T946" i="1"/>
  <c r="AQ946" i="1"/>
  <c r="S946" i="1"/>
  <c r="AN946" i="1"/>
  <c r="P946" i="1"/>
  <c r="AM946" i="1"/>
  <c r="O946" i="1"/>
  <c r="AK946" i="1"/>
  <c r="M946" i="1"/>
  <c r="AJ946" i="1"/>
  <c r="L946" i="1"/>
  <c r="AI946" i="1"/>
  <c r="K946" i="1"/>
  <c r="AH946" i="1"/>
  <c r="AG946" i="1"/>
  <c r="AF946" i="1"/>
  <c r="AE946" i="1"/>
  <c r="AD946" i="1"/>
  <c r="AC946" i="1"/>
  <c r="AA946" i="1"/>
  <c r="Z946" i="1"/>
  <c r="Y946" i="1"/>
  <c r="X946" i="1"/>
  <c r="V946" i="1"/>
  <c r="U946" i="1"/>
  <c r="AY946" i="1"/>
  <c r="R946" i="1"/>
  <c r="AW946" i="1"/>
  <c r="N946" i="1"/>
  <c r="AV946" i="1"/>
  <c r="AT946" i="1"/>
  <c r="AS946" i="1"/>
  <c r="AP946" i="1"/>
  <c r="AO946" i="1"/>
  <c r="AL946" i="1"/>
  <c r="AB946" i="1"/>
  <c r="W946" i="1"/>
  <c r="AX946" i="1"/>
  <c r="AU946" i="1"/>
  <c r="Q946" i="1"/>
  <c r="AT1785" i="1"/>
  <c r="V1785" i="1"/>
  <c r="AS1785" i="1"/>
  <c r="U1785" i="1"/>
  <c r="AC1785" i="1"/>
  <c r="AB1785" i="1"/>
  <c r="AA1785" i="1"/>
  <c r="Z1785" i="1"/>
  <c r="AY1785" i="1"/>
  <c r="Y1785" i="1"/>
  <c r="AX1785" i="1"/>
  <c r="X1785" i="1"/>
  <c r="AW1785" i="1"/>
  <c r="W1785" i="1"/>
  <c r="AV1785" i="1"/>
  <c r="T1785" i="1"/>
  <c r="AU1785" i="1"/>
  <c r="S1785" i="1"/>
  <c r="AR1785" i="1"/>
  <c r="R1785" i="1"/>
  <c r="AQ1785" i="1"/>
  <c r="Q1785" i="1"/>
  <c r="AP1785" i="1"/>
  <c r="P1785" i="1"/>
  <c r="AO1785" i="1"/>
  <c r="O1785" i="1"/>
  <c r="AN1785" i="1"/>
  <c r="N1785" i="1"/>
  <c r="AM1785" i="1"/>
  <c r="AI5" i="2" s="1"/>
  <c r="M1785" i="1"/>
  <c r="AL1785" i="1"/>
  <c r="L1785" i="1"/>
  <c r="AK1785" i="1"/>
  <c r="K1785" i="1"/>
  <c r="AJ1785" i="1"/>
  <c r="AI1785" i="1"/>
  <c r="AE1785" i="1"/>
  <c r="AH1785" i="1"/>
  <c r="AF1785" i="1"/>
  <c r="AD1785" i="1"/>
  <c r="AG1785" i="1"/>
  <c r="AN118" i="2"/>
  <c r="K118" i="2"/>
  <c r="T116" i="2"/>
  <c r="AB116" i="2"/>
  <c r="AV836" i="1"/>
  <c r="X836" i="1"/>
  <c r="AU836" i="1"/>
  <c r="W836" i="1"/>
  <c r="S17" i="2" s="1"/>
  <c r="AT836" i="1"/>
  <c r="V836" i="1"/>
  <c r="AS836" i="1"/>
  <c r="U836" i="1"/>
  <c r="AQ836" i="1"/>
  <c r="S836" i="1"/>
  <c r="AM836" i="1"/>
  <c r="O836" i="1"/>
  <c r="AI836" i="1"/>
  <c r="K836" i="1"/>
  <c r="AE836" i="1"/>
  <c r="AD836" i="1"/>
  <c r="AC836" i="1"/>
  <c r="AB836" i="1"/>
  <c r="AA836" i="1"/>
  <c r="Z836" i="1"/>
  <c r="Y836" i="1"/>
  <c r="T836" i="1"/>
  <c r="R836" i="1"/>
  <c r="Q836" i="1"/>
  <c r="P836" i="1"/>
  <c r="AY836" i="1"/>
  <c r="N836" i="1"/>
  <c r="AX836" i="1"/>
  <c r="M836" i="1"/>
  <c r="AR836" i="1"/>
  <c r="AN836" i="1"/>
  <c r="AW836" i="1"/>
  <c r="AP836" i="1"/>
  <c r="AO836" i="1"/>
  <c r="AK836" i="1"/>
  <c r="AJ836" i="1"/>
  <c r="AH836" i="1"/>
  <c r="AF836" i="1"/>
  <c r="AL836" i="1"/>
  <c r="AG836" i="1"/>
  <c r="L836" i="1"/>
  <c r="AJ24" i="2"/>
  <c r="AI79" i="2"/>
  <c r="Z60" i="2"/>
  <c r="N151" i="2"/>
  <c r="Q151" i="2"/>
  <c r="AT464" i="1"/>
  <c r="V464" i="1"/>
  <c r="R5" i="2" s="1"/>
  <c r="AR464" i="1"/>
  <c r="T464" i="1"/>
  <c r="AN464" i="1"/>
  <c r="P464" i="1"/>
  <c r="AJ464" i="1"/>
  <c r="L464" i="1"/>
  <c r="AF464" i="1"/>
  <c r="AA464" i="1"/>
  <c r="Y464" i="1"/>
  <c r="W464" i="1"/>
  <c r="AY464" i="1"/>
  <c r="U464" i="1"/>
  <c r="AS464" i="1"/>
  <c r="N464" i="1"/>
  <c r="AP464" i="1"/>
  <c r="K464" i="1"/>
  <c r="Z464" i="1"/>
  <c r="X464" i="1"/>
  <c r="S464" i="1"/>
  <c r="R464" i="1"/>
  <c r="Q464" i="1"/>
  <c r="O464" i="1"/>
  <c r="M464" i="1"/>
  <c r="AX464" i="1"/>
  <c r="AW464" i="1"/>
  <c r="AV464" i="1"/>
  <c r="AU464" i="1"/>
  <c r="AQ464" i="1"/>
  <c r="AO464" i="1"/>
  <c r="AM464" i="1"/>
  <c r="AL464" i="1"/>
  <c r="AK464" i="1"/>
  <c r="AI464" i="1"/>
  <c r="AH464" i="1"/>
  <c r="AG464" i="1"/>
  <c r="AE464" i="1"/>
  <c r="AD464" i="1"/>
  <c r="AC464" i="1"/>
  <c r="AB464" i="1"/>
  <c r="AF635" i="1"/>
  <c r="AC635" i="1"/>
  <c r="AB635" i="1"/>
  <c r="AW635" i="1"/>
  <c r="Y635" i="1"/>
  <c r="U66" i="2" s="1"/>
  <c r="AV635" i="1"/>
  <c r="X635" i="1"/>
  <c r="AR635" i="1"/>
  <c r="T635" i="1"/>
  <c r="Z635" i="1"/>
  <c r="W635" i="1"/>
  <c r="V635" i="1"/>
  <c r="AY635" i="1"/>
  <c r="R635" i="1"/>
  <c r="AX635" i="1"/>
  <c r="Q635" i="1"/>
  <c r="AQ635" i="1"/>
  <c r="M635" i="1"/>
  <c r="AM635" i="1"/>
  <c r="AK635" i="1"/>
  <c r="AJ635" i="1"/>
  <c r="AI635" i="1"/>
  <c r="AH635" i="1"/>
  <c r="AG635" i="1"/>
  <c r="AE635" i="1"/>
  <c r="AD635" i="1"/>
  <c r="AA635" i="1"/>
  <c r="U635" i="1"/>
  <c r="S635" i="1"/>
  <c r="P635" i="1"/>
  <c r="O635" i="1"/>
  <c r="N635" i="1"/>
  <c r="L635" i="1"/>
  <c r="K635" i="1"/>
  <c r="AU635" i="1"/>
  <c r="AT635" i="1"/>
  <c r="AS635" i="1"/>
  <c r="AP635" i="1"/>
  <c r="AO635" i="1"/>
  <c r="AN635" i="1"/>
  <c r="AL635" i="1"/>
  <c r="AW724" i="1"/>
  <c r="Y724" i="1"/>
  <c r="AJ724" i="1"/>
  <c r="K724" i="1"/>
  <c r="AI724" i="1"/>
  <c r="AH724" i="1"/>
  <c r="AG724" i="1"/>
  <c r="AF724" i="1"/>
  <c r="AE724" i="1"/>
  <c r="AD724" i="1"/>
  <c r="AC724" i="1"/>
  <c r="AB724" i="1"/>
  <c r="AA724" i="1"/>
  <c r="AX724" i="1"/>
  <c r="X724" i="1"/>
  <c r="AV724" i="1"/>
  <c r="W724" i="1"/>
  <c r="AS724" i="1"/>
  <c r="T724" i="1"/>
  <c r="AT724" i="1"/>
  <c r="AR724" i="1"/>
  <c r="AQ724" i="1"/>
  <c r="AP724" i="1"/>
  <c r="AO724" i="1"/>
  <c r="AN724" i="1"/>
  <c r="AM724" i="1"/>
  <c r="AL724" i="1"/>
  <c r="AK724" i="1"/>
  <c r="Z724" i="1"/>
  <c r="V724" i="1"/>
  <c r="U724" i="1"/>
  <c r="S724" i="1"/>
  <c r="R724" i="1"/>
  <c r="Q724" i="1"/>
  <c r="P724" i="1"/>
  <c r="O724" i="1"/>
  <c r="N724" i="1"/>
  <c r="M724" i="1"/>
  <c r="L724" i="1"/>
  <c r="H56" i="2" s="1"/>
  <c r="AY724" i="1"/>
  <c r="AU724" i="1"/>
  <c r="AK1454" i="1"/>
  <c r="M1454" i="1"/>
  <c r="AI1454" i="1"/>
  <c r="K1454" i="1"/>
  <c r="AL1454" i="1"/>
  <c r="AJ1454" i="1"/>
  <c r="AH1454" i="1"/>
  <c r="AG1454" i="1"/>
  <c r="AD1454" i="1"/>
  <c r="AB1454" i="1"/>
  <c r="V1454" i="1"/>
  <c r="U1454" i="1"/>
  <c r="T1454" i="1"/>
  <c r="AY1454" i="1"/>
  <c r="S1454" i="1"/>
  <c r="AX1454" i="1"/>
  <c r="R1454" i="1"/>
  <c r="AW1454" i="1"/>
  <c r="Q1454" i="1"/>
  <c r="AV1454" i="1"/>
  <c r="P1454" i="1"/>
  <c r="AU1454" i="1"/>
  <c r="O1454" i="1"/>
  <c r="AT1454" i="1"/>
  <c r="N1454" i="1"/>
  <c r="AS1454" i="1"/>
  <c r="L1454" i="1"/>
  <c r="AR1454" i="1"/>
  <c r="AQ1454" i="1"/>
  <c r="AP1454" i="1"/>
  <c r="AO1454" i="1"/>
  <c r="AN1454" i="1"/>
  <c r="AM1454" i="1"/>
  <c r="AF1454" i="1"/>
  <c r="AB7" i="2" s="1"/>
  <c r="AE1454" i="1"/>
  <c r="AA1454" i="1"/>
  <c r="Z1454" i="1"/>
  <c r="Y1454" i="1"/>
  <c r="W1454" i="1"/>
  <c r="AC1454" i="1"/>
  <c r="X1454" i="1"/>
  <c r="X65" i="2"/>
  <c r="AE65" i="2"/>
  <c r="H76" i="2"/>
  <c r="AF76" i="2"/>
  <c r="AC79" i="2"/>
  <c r="AC24" i="2"/>
  <c r="L82" i="2"/>
  <c r="P55" i="2"/>
  <c r="AT119" i="2"/>
  <c r="O119" i="2"/>
  <c r="Z37" i="2"/>
  <c r="V24" i="2"/>
  <c r="AI67" i="2"/>
  <c r="Z67" i="2"/>
  <c r="AH1043" i="1"/>
  <c r="AD1043" i="1"/>
  <c r="AC1043" i="1"/>
  <c r="AA1043" i="1"/>
  <c r="AY1043" i="1"/>
  <c r="Z1043" i="1"/>
  <c r="AV1043" i="1"/>
  <c r="W1043" i="1"/>
  <c r="AU1043" i="1"/>
  <c r="V1043" i="1"/>
  <c r="AR1043" i="1"/>
  <c r="S1043" i="1"/>
  <c r="AI1043" i="1"/>
  <c r="AG1043" i="1"/>
  <c r="AF1043" i="1"/>
  <c r="AE1043" i="1"/>
  <c r="AB1043" i="1"/>
  <c r="Y1043" i="1"/>
  <c r="X1043" i="1"/>
  <c r="U1043" i="1"/>
  <c r="T1043" i="1"/>
  <c r="R1043" i="1"/>
  <c r="Q1043" i="1"/>
  <c r="P1043" i="1"/>
  <c r="AX1043" i="1"/>
  <c r="O1043" i="1"/>
  <c r="AW1043" i="1"/>
  <c r="N1043" i="1"/>
  <c r="AT1043" i="1"/>
  <c r="M1043" i="1"/>
  <c r="AS1043" i="1"/>
  <c r="L1043" i="1"/>
  <c r="AQ1043" i="1"/>
  <c r="AP1043" i="1"/>
  <c r="AN1043" i="1"/>
  <c r="K1043" i="1"/>
  <c r="AO1043" i="1"/>
  <c r="AM1043" i="1"/>
  <c r="AL1043" i="1"/>
  <c r="AK1043" i="1"/>
  <c r="AJ1043" i="1"/>
  <c r="AV1164" i="1"/>
  <c r="X1164" i="1"/>
  <c r="AU1164" i="1"/>
  <c r="W1164" i="1"/>
  <c r="AO1164" i="1"/>
  <c r="O1164" i="1"/>
  <c r="AN1164" i="1"/>
  <c r="N1164" i="1"/>
  <c r="AM1164" i="1"/>
  <c r="M1164" i="1"/>
  <c r="AL1164" i="1"/>
  <c r="L1164" i="1"/>
  <c r="AK1164" i="1"/>
  <c r="K1164" i="1"/>
  <c r="AJ1164" i="1"/>
  <c r="AI1164" i="1"/>
  <c r="AH1164" i="1"/>
  <c r="AG1164" i="1"/>
  <c r="AF1164" i="1"/>
  <c r="AE1164" i="1"/>
  <c r="AD1164" i="1"/>
  <c r="AC1164" i="1"/>
  <c r="AA1164" i="1"/>
  <c r="Z1164" i="1"/>
  <c r="AY1164" i="1"/>
  <c r="Y1164" i="1"/>
  <c r="AX1164" i="1"/>
  <c r="V1164" i="1"/>
  <c r="AW1164" i="1"/>
  <c r="U1164" i="1"/>
  <c r="Q8" i="2" s="1"/>
  <c r="AT1164" i="1"/>
  <c r="T1164" i="1"/>
  <c r="AS1164" i="1"/>
  <c r="S1164" i="1"/>
  <c r="AR1164" i="1"/>
  <c r="R1164" i="1"/>
  <c r="AQ1164" i="1"/>
  <c r="Q1164" i="1"/>
  <c r="AP1164" i="1"/>
  <c r="AB1164" i="1"/>
  <c r="P1164" i="1"/>
  <c r="AO24" i="2"/>
  <c r="AQ2" i="2"/>
  <c r="S2" i="2"/>
  <c r="AP2" i="2"/>
  <c r="R2" i="2"/>
  <c r="AO2" i="2"/>
  <c r="Q2" i="2"/>
  <c r="AE2" i="2"/>
  <c r="AD2" i="2"/>
  <c r="AC2" i="2"/>
  <c r="AB2" i="2"/>
  <c r="AA2" i="2"/>
  <c r="AR2" i="2"/>
  <c r="I2" i="2"/>
  <c r="AN2" i="2"/>
  <c r="AM2" i="2"/>
  <c r="G2" i="2"/>
  <c r="AL2" i="2"/>
  <c r="AK2" i="2"/>
  <c r="AU2" i="2"/>
  <c r="L2" i="2"/>
  <c r="AT2" i="2"/>
  <c r="AS2" i="2"/>
  <c r="K2" i="2"/>
  <c r="AJ2" i="2"/>
  <c r="AI2" i="2"/>
  <c r="AH2" i="2"/>
  <c r="AG2" i="2"/>
  <c r="AF2" i="2"/>
  <c r="U2" i="2"/>
  <c r="M2" i="2"/>
  <c r="J2" i="2"/>
  <c r="Y2" i="2"/>
  <c r="W2" i="2"/>
  <c r="V2" i="2"/>
  <c r="P2" i="2"/>
  <c r="O2" i="2"/>
  <c r="N2" i="2"/>
  <c r="T2" i="2"/>
  <c r="Z2" i="2"/>
  <c r="X2" i="2"/>
  <c r="AS42" i="1"/>
  <c r="U42" i="1"/>
  <c r="AG42" i="1"/>
  <c r="AU42" i="1"/>
  <c r="T42" i="1"/>
  <c r="AT42" i="1"/>
  <c r="S42" i="1"/>
  <c r="AR42" i="1"/>
  <c r="R42" i="1"/>
  <c r="AQ42" i="1"/>
  <c r="V42" i="1"/>
  <c r="Q42" i="1"/>
  <c r="AP42" i="1"/>
  <c r="P42" i="1"/>
  <c r="AO42" i="1"/>
  <c r="O42" i="1"/>
  <c r="AN42" i="1"/>
  <c r="N42" i="1"/>
  <c r="AM42" i="1"/>
  <c r="M42" i="1"/>
  <c r="AV42" i="1"/>
  <c r="AL42" i="1"/>
  <c r="L42" i="1"/>
  <c r="H2" i="2" s="1"/>
  <c r="AK42" i="1"/>
  <c r="K42" i="1"/>
  <c r="AJ42" i="1"/>
  <c r="AI42" i="1"/>
  <c r="AH42" i="1"/>
  <c r="AF42" i="1"/>
  <c r="AE42" i="1"/>
  <c r="AD42" i="1"/>
  <c r="AC42" i="1"/>
  <c r="AB42" i="1"/>
  <c r="AA42" i="1"/>
  <c r="Z42" i="1"/>
  <c r="AY42" i="1"/>
  <c r="Y42" i="1"/>
  <c r="AX42" i="1"/>
  <c r="X42" i="1"/>
  <c r="AW42" i="1"/>
  <c r="W42" i="1"/>
  <c r="AI75" i="2"/>
  <c r="N75" i="2"/>
  <c r="AM1810" i="1"/>
  <c r="O1810" i="1"/>
  <c r="AH1810" i="1"/>
  <c r="AG1810" i="1"/>
  <c r="AF1810" i="1"/>
  <c r="AC1810" i="1"/>
  <c r="AV1810" i="1"/>
  <c r="W1810" i="1"/>
  <c r="AE1810" i="1"/>
  <c r="AD1810" i="1"/>
  <c r="AB1810" i="1"/>
  <c r="AA1810" i="1"/>
  <c r="Z1810" i="1"/>
  <c r="X1810" i="1"/>
  <c r="AW1810" i="1"/>
  <c r="R1810" i="1"/>
  <c r="AP1810" i="1"/>
  <c r="K1810" i="1"/>
  <c r="AL1810" i="1"/>
  <c r="AK1810" i="1"/>
  <c r="AJ1810" i="1"/>
  <c r="AI1810" i="1"/>
  <c r="Y1810" i="1"/>
  <c r="V1810" i="1"/>
  <c r="U1810" i="1"/>
  <c r="T1810" i="1"/>
  <c r="S1810" i="1"/>
  <c r="Q1810" i="1"/>
  <c r="P1810" i="1"/>
  <c r="N1810" i="1"/>
  <c r="M1810" i="1"/>
  <c r="L1810" i="1"/>
  <c r="AY1810" i="1"/>
  <c r="AX1810" i="1"/>
  <c r="AU1810" i="1"/>
  <c r="AT1810" i="1"/>
  <c r="AR1810" i="1"/>
  <c r="AO1810" i="1"/>
  <c r="AS1810" i="1"/>
  <c r="AQ1810" i="1"/>
  <c r="AN1810" i="1"/>
  <c r="AJ46" i="2" s="1"/>
  <c r="AO118" i="2"/>
  <c r="AI118" i="2"/>
  <c r="AM5" i="2"/>
  <c r="AR116" i="2"/>
  <c r="P24" i="2"/>
  <c r="AS748" i="1"/>
  <c r="AF748" i="1"/>
  <c r="AE748" i="1"/>
  <c r="AC748" i="1"/>
  <c r="AX748" i="1"/>
  <c r="Y748" i="1"/>
  <c r="AV748" i="1"/>
  <c r="S748" i="1"/>
  <c r="AU748" i="1"/>
  <c r="R748" i="1"/>
  <c r="AT748" i="1"/>
  <c r="Q748" i="1"/>
  <c r="AR748" i="1"/>
  <c r="P748" i="1"/>
  <c r="AQ748" i="1"/>
  <c r="O748" i="1"/>
  <c r="AP748" i="1"/>
  <c r="N748" i="1"/>
  <c r="J76" i="2" s="1"/>
  <c r="AO748" i="1"/>
  <c r="M748" i="1"/>
  <c r="AN748" i="1"/>
  <c r="L748" i="1"/>
  <c r="AM748" i="1"/>
  <c r="K748" i="1"/>
  <c r="AL748" i="1"/>
  <c r="AK748" i="1"/>
  <c r="AJ748" i="1"/>
  <c r="AI748" i="1"/>
  <c r="AG748" i="1"/>
  <c r="AD748" i="1"/>
  <c r="AB748" i="1"/>
  <c r="Z748" i="1"/>
  <c r="AY748" i="1"/>
  <c r="AW748" i="1"/>
  <c r="AH748" i="1"/>
  <c r="AA748" i="1"/>
  <c r="X748" i="1"/>
  <c r="W748" i="1"/>
  <c r="V748" i="1"/>
  <c r="U748" i="1"/>
  <c r="T748" i="1"/>
  <c r="X24" i="2"/>
  <c r="AB60" i="2"/>
  <c r="T60" i="2"/>
  <c r="D143" i="2"/>
  <c r="E143" i="2" s="1"/>
  <c r="AL151" i="2"/>
  <c r="AT151" i="2"/>
  <c r="AT336" i="1"/>
  <c r="V336" i="1"/>
  <c r="AS336" i="1"/>
  <c r="U336" i="1"/>
  <c r="AR336" i="1"/>
  <c r="T336" i="1"/>
  <c r="AQ336" i="1"/>
  <c r="S336" i="1"/>
  <c r="O19" i="2" s="1"/>
  <c r="AN336" i="1"/>
  <c r="P336" i="1"/>
  <c r="AB336" i="1"/>
  <c r="AH336" i="1"/>
  <c r="AG336" i="1"/>
  <c r="AF336" i="1"/>
  <c r="AE336" i="1"/>
  <c r="AD336" i="1"/>
  <c r="AC336" i="1"/>
  <c r="AA336" i="1"/>
  <c r="Z336" i="1"/>
  <c r="Y336" i="1"/>
  <c r="X336" i="1"/>
  <c r="W336" i="1"/>
  <c r="R336" i="1"/>
  <c r="AY336" i="1"/>
  <c r="Q336" i="1"/>
  <c r="AX336" i="1"/>
  <c r="O336" i="1"/>
  <c r="AW336" i="1"/>
  <c r="N336" i="1"/>
  <c r="AV336" i="1"/>
  <c r="M336" i="1"/>
  <c r="AU336" i="1"/>
  <c r="L336" i="1"/>
  <c r="AP336" i="1"/>
  <c r="K336" i="1"/>
  <c r="AO336" i="1"/>
  <c r="AM336" i="1"/>
  <c r="AL336" i="1"/>
  <c r="AK336" i="1"/>
  <c r="AJ336" i="1"/>
  <c r="AI336" i="1"/>
  <c r="AC19" i="2"/>
  <c r="AA19" i="2"/>
  <c r="W19" i="2"/>
  <c r="AQ19" i="2"/>
  <c r="V19" i="2"/>
  <c r="S19" i="2"/>
  <c r="AP19" i="2"/>
  <c r="H19" i="2"/>
  <c r="R19" i="2"/>
  <c r="AL19" i="2"/>
  <c r="AO19" i="2"/>
  <c r="AK19" i="2"/>
  <c r="Q19" i="2"/>
  <c r="U19" i="2"/>
  <c r="AN19" i="2"/>
  <c r="T19" i="2"/>
  <c r="P19" i="2"/>
  <c r="N19" i="2"/>
  <c r="AM19" i="2"/>
  <c r="M19" i="2"/>
  <c r="J19" i="2"/>
  <c r="AB19" i="2"/>
  <c r="I19" i="2"/>
  <c r="Z19" i="2"/>
  <c r="AR19" i="2"/>
  <c r="Y19" i="2"/>
  <c r="AJ19" i="2"/>
  <c r="X19" i="2"/>
  <c r="AT19" i="2"/>
  <c r="AU19" i="2"/>
  <c r="AS19" i="2"/>
  <c r="L19" i="2"/>
  <c r="AF19" i="2"/>
  <c r="AI19" i="2"/>
  <c r="G19" i="2"/>
  <c r="AH19" i="2"/>
  <c r="AG19" i="2"/>
  <c r="AD19" i="2"/>
  <c r="AE19" i="2"/>
  <c r="AI1480" i="1"/>
  <c r="K1480" i="1"/>
  <c r="AH1480" i="1"/>
  <c r="AD55" i="2" s="1"/>
  <c r="AG1480" i="1"/>
  <c r="AF1480" i="1"/>
  <c r="AB1480" i="1"/>
  <c r="AD1480" i="1"/>
  <c r="AC1480" i="1"/>
  <c r="AA1480" i="1"/>
  <c r="Z1480" i="1"/>
  <c r="Y1480" i="1"/>
  <c r="X1480" i="1"/>
  <c r="W1480" i="1"/>
  <c r="AY1480" i="1"/>
  <c r="V1480" i="1"/>
  <c r="AX1480" i="1"/>
  <c r="U1480" i="1"/>
  <c r="AW1480" i="1"/>
  <c r="T1480" i="1"/>
  <c r="AV1480" i="1"/>
  <c r="S1480" i="1"/>
  <c r="AT1480" i="1"/>
  <c r="Q1480" i="1"/>
  <c r="AU1480" i="1"/>
  <c r="AS1480" i="1"/>
  <c r="AR1480" i="1"/>
  <c r="AQ1480" i="1"/>
  <c r="AP1480" i="1"/>
  <c r="AO1480" i="1"/>
  <c r="AN1480" i="1"/>
  <c r="AM1480" i="1"/>
  <c r="AL1480" i="1"/>
  <c r="AK1480" i="1"/>
  <c r="AJ1480" i="1"/>
  <c r="AE1480" i="1"/>
  <c r="R1480" i="1"/>
  <c r="P1480" i="1"/>
  <c r="O1480" i="1"/>
  <c r="N1480" i="1"/>
  <c r="M1480" i="1"/>
  <c r="L1480" i="1"/>
  <c r="Z65" i="2"/>
  <c r="U76" i="2"/>
  <c r="AK76" i="2"/>
  <c r="S82" i="2"/>
  <c r="AJ82" i="2"/>
  <c r="AU119" i="2"/>
  <c r="AM119" i="2"/>
  <c r="AN55" i="2"/>
  <c r="AI1473" i="1"/>
  <c r="K1473" i="1"/>
  <c r="AH1473" i="1"/>
  <c r="AD4" i="2" s="1"/>
  <c r="AG1473" i="1"/>
  <c r="AF1473" i="1"/>
  <c r="AB1473" i="1"/>
  <c r="AQ1473" i="1"/>
  <c r="N1473" i="1"/>
  <c r="AP1473" i="1"/>
  <c r="M1473" i="1"/>
  <c r="AO1473" i="1"/>
  <c r="L1473" i="1"/>
  <c r="AN1473" i="1"/>
  <c r="AL1473" i="1"/>
  <c r="AK1473" i="1"/>
  <c r="AJ1473" i="1"/>
  <c r="AE1473" i="1"/>
  <c r="AD1473" i="1"/>
  <c r="AU1473" i="1"/>
  <c r="AT1473" i="1"/>
  <c r="AS1473" i="1"/>
  <c r="AR1473" i="1"/>
  <c r="AM1473" i="1"/>
  <c r="AC1473" i="1"/>
  <c r="AA1473" i="1"/>
  <c r="Z1473" i="1"/>
  <c r="Y1473" i="1"/>
  <c r="X1473" i="1"/>
  <c r="W1473" i="1"/>
  <c r="V1473" i="1"/>
  <c r="U1473" i="1"/>
  <c r="T1473" i="1"/>
  <c r="S1473" i="1"/>
  <c r="R1473" i="1"/>
  <c r="Q1473" i="1"/>
  <c r="P1473" i="1"/>
  <c r="O1473" i="1"/>
  <c r="AY1473" i="1"/>
  <c r="AX1473" i="1"/>
  <c r="AW1473" i="1"/>
  <c r="AV1473" i="1"/>
  <c r="AM1827" i="1"/>
  <c r="O1827" i="1"/>
  <c r="AL1827" i="1"/>
  <c r="N1827" i="1"/>
  <c r="AX1827" i="1"/>
  <c r="X1827" i="1"/>
  <c r="AN1827" i="1"/>
  <c r="AJ69" i="2" s="1"/>
  <c r="K1827" i="1"/>
  <c r="AC1827" i="1"/>
  <c r="AB1827" i="1"/>
  <c r="AA1827" i="1"/>
  <c r="Z1827" i="1"/>
  <c r="W1827" i="1"/>
  <c r="AY1827" i="1"/>
  <c r="V1827" i="1"/>
  <c r="AR1827" i="1"/>
  <c r="P1827" i="1"/>
  <c r="AK1827" i="1"/>
  <c r="AJ1827" i="1"/>
  <c r="AU1827" i="1"/>
  <c r="AT1827" i="1"/>
  <c r="AS1827" i="1"/>
  <c r="AQ1827" i="1"/>
  <c r="AP1827" i="1"/>
  <c r="AI1827" i="1"/>
  <c r="AG1827" i="1"/>
  <c r="AD1827" i="1"/>
  <c r="Y1827" i="1"/>
  <c r="S1827" i="1"/>
  <c r="Q1827" i="1"/>
  <c r="L1827" i="1"/>
  <c r="AW1827" i="1"/>
  <c r="AV1827" i="1"/>
  <c r="AO1827" i="1"/>
  <c r="AH1827" i="1"/>
  <c r="AF1827" i="1"/>
  <c r="AE1827" i="1"/>
  <c r="U1827" i="1"/>
  <c r="T1827" i="1"/>
  <c r="R1827" i="1"/>
  <c r="M1827" i="1"/>
  <c r="AN24" i="2"/>
  <c r="O24" i="2"/>
  <c r="D157" i="2"/>
  <c r="E157" i="2" s="1"/>
  <c r="O5" i="2"/>
  <c r="AN60" i="2"/>
  <c r="U60" i="2"/>
  <c r="AV487" i="1"/>
  <c r="X487" i="1"/>
  <c r="AT487" i="1"/>
  <c r="V487" i="1"/>
  <c r="R31" i="2" s="1"/>
  <c r="AQ487" i="1"/>
  <c r="S487" i="1"/>
  <c r="AP487" i="1"/>
  <c r="R487" i="1"/>
  <c r="AL487" i="1"/>
  <c r="N487" i="1"/>
  <c r="AH487" i="1"/>
  <c r="AG487" i="1"/>
  <c r="AM487" i="1"/>
  <c r="AK487" i="1"/>
  <c r="AF487" i="1"/>
  <c r="AE487" i="1"/>
  <c r="AD487" i="1"/>
  <c r="AC487" i="1"/>
  <c r="AB487" i="1"/>
  <c r="AA487" i="1"/>
  <c r="Z487" i="1"/>
  <c r="Y487" i="1"/>
  <c r="W487" i="1"/>
  <c r="T487" i="1"/>
  <c r="Q487" i="1"/>
  <c r="AY487" i="1"/>
  <c r="P487" i="1"/>
  <c r="AW487" i="1"/>
  <c r="M487" i="1"/>
  <c r="K487" i="1"/>
  <c r="AX487" i="1"/>
  <c r="AU487" i="1"/>
  <c r="AS487" i="1"/>
  <c r="AR487" i="1"/>
  <c r="AO487" i="1"/>
  <c r="AN487" i="1"/>
  <c r="AJ487" i="1"/>
  <c r="AI487" i="1"/>
  <c r="U487" i="1"/>
  <c r="O487" i="1"/>
  <c r="L487" i="1"/>
  <c r="AD31" i="2"/>
  <c r="K31" i="2"/>
  <c r="AC31" i="2"/>
  <c r="J31" i="2"/>
  <c r="AM31" i="2"/>
  <c r="AE31" i="2"/>
  <c r="Y31" i="2"/>
  <c r="S31" i="2"/>
  <c r="G31" i="2"/>
  <c r="AK31" i="2"/>
  <c r="AN31" i="2"/>
  <c r="AJ31" i="2"/>
  <c r="AG31" i="2"/>
  <c r="AI31" i="2"/>
  <c r="AR31" i="2"/>
  <c r="P31" i="2"/>
  <c r="AH31" i="2"/>
  <c r="AQ31" i="2"/>
  <c r="X31" i="2"/>
  <c r="AO31" i="2"/>
  <c r="T31" i="2"/>
  <c r="AF31" i="2"/>
  <c r="AU31" i="2"/>
  <c r="N31" i="2"/>
  <c r="AS31" i="2"/>
  <c r="L31" i="2"/>
  <c r="AI1347" i="1"/>
  <c r="K1347" i="1"/>
  <c r="AH1347" i="1"/>
  <c r="AG1347" i="1"/>
  <c r="AF1347" i="1"/>
  <c r="AE1347" i="1"/>
  <c r="AL1347" i="1"/>
  <c r="N1347" i="1"/>
  <c r="AC1347" i="1"/>
  <c r="AB1347" i="1"/>
  <c r="AA1347" i="1"/>
  <c r="Z1347" i="1"/>
  <c r="Y1347" i="1"/>
  <c r="X1347" i="1"/>
  <c r="W1347" i="1"/>
  <c r="V1347" i="1"/>
  <c r="R42" i="2" s="1"/>
  <c r="AY1347" i="1"/>
  <c r="U1347" i="1"/>
  <c r="AX1347" i="1"/>
  <c r="T1347" i="1"/>
  <c r="AW1347" i="1"/>
  <c r="S1347" i="1"/>
  <c r="AV1347" i="1"/>
  <c r="R1347" i="1"/>
  <c r="AU1347" i="1"/>
  <c r="Q1347" i="1"/>
  <c r="AT1347" i="1"/>
  <c r="P1347" i="1"/>
  <c r="AS1347" i="1"/>
  <c r="O1347" i="1"/>
  <c r="AR1347" i="1"/>
  <c r="M1347" i="1"/>
  <c r="AQ1347" i="1"/>
  <c r="L1347" i="1"/>
  <c r="AP1347" i="1"/>
  <c r="AN1347" i="1"/>
  <c r="AM1347" i="1"/>
  <c r="AK1347" i="1"/>
  <c r="AO1347" i="1"/>
  <c r="AJ1347" i="1"/>
  <c r="AD1347" i="1"/>
  <c r="AM151" i="2"/>
  <c r="AB151" i="2"/>
  <c r="AS29" i="2"/>
  <c r="U29" i="2"/>
  <c r="AR29" i="2"/>
  <c r="T29" i="2"/>
  <c r="AQ29" i="2"/>
  <c r="S29" i="2"/>
  <c r="AP29" i="2"/>
  <c r="R29" i="2"/>
  <c r="AO29" i="2"/>
  <c r="Q29" i="2"/>
  <c r="AK29" i="2"/>
  <c r="M29" i="2"/>
  <c r="AD29" i="2"/>
  <c r="Z29" i="2"/>
  <c r="Y29" i="2"/>
  <c r="X29" i="2"/>
  <c r="W29" i="2"/>
  <c r="V29" i="2"/>
  <c r="K29" i="2"/>
  <c r="AN29" i="2"/>
  <c r="AI29" i="2"/>
  <c r="AH29" i="2"/>
  <c r="AG29" i="2"/>
  <c r="AU29" i="2"/>
  <c r="AT29" i="2"/>
  <c r="AM29" i="2"/>
  <c r="AL29" i="2"/>
  <c r="AJ29" i="2"/>
  <c r="AA29" i="2"/>
  <c r="N29" i="2"/>
  <c r="L29" i="2"/>
  <c r="J29" i="2"/>
  <c r="I29" i="2"/>
  <c r="G29" i="2"/>
  <c r="AB29" i="2"/>
  <c r="P29" i="2"/>
  <c r="AC29" i="2"/>
  <c r="AF29" i="2"/>
  <c r="AE29" i="2"/>
  <c r="O29" i="2"/>
  <c r="AI47" i="1"/>
  <c r="K47" i="1"/>
  <c r="AG47" i="1"/>
  <c r="AU47" i="1"/>
  <c r="W47" i="1"/>
  <c r="AP47" i="1"/>
  <c r="R47" i="1"/>
  <c r="AR47" i="1"/>
  <c r="O47" i="1"/>
  <c r="AQ47" i="1"/>
  <c r="N47" i="1"/>
  <c r="P47" i="1"/>
  <c r="AO47" i="1"/>
  <c r="M47" i="1"/>
  <c r="AN47" i="1"/>
  <c r="L47" i="1"/>
  <c r="H29" i="2" s="1"/>
  <c r="AM47" i="1"/>
  <c r="AL47" i="1"/>
  <c r="AK47" i="1"/>
  <c r="AJ47" i="1"/>
  <c r="AH47" i="1"/>
  <c r="AF47" i="1"/>
  <c r="AE47" i="1"/>
  <c r="AD47" i="1"/>
  <c r="AC47" i="1"/>
  <c r="AB47" i="1"/>
  <c r="AA47" i="1"/>
  <c r="Z47" i="1"/>
  <c r="Y47" i="1"/>
  <c r="X47" i="1"/>
  <c r="AY47" i="1"/>
  <c r="V47" i="1"/>
  <c r="AX47" i="1"/>
  <c r="U47" i="1"/>
  <c r="AW47" i="1"/>
  <c r="T47" i="1"/>
  <c r="AV47" i="1"/>
  <c r="S47" i="1"/>
  <c r="AT47" i="1"/>
  <c r="Q47" i="1"/>
  <c r="AS47" i="1"/>
  <c r="AH330" i="1"/>
  <c r="AG330" i="1"/>
  <c r="AF330" i="1"/>
  <c r="AE330" i="1"/>
  <c r="AB330" i="1"/>
  <c r="AN330" i="1"/>
  <c r="P330" i="1"/>
  <c r="AJ330" i="1"/>
  <c r="AI330" i="1"/>
  <c r="AD330" i="1"/>
  <c r="AC330" i="1"/>
  <c r="AA330" i="1"/>
  <c r="Z330" i="1"/>
  <c r="Y330" i="1"/>
  <c r="X330" i="1"/>
  <c r="W330" i="1"/>
  <c r="V330" i="1"/>
  <c r="AY330" i="1"/>
  <c r="U330" i="1"/>
  <c r="AX330" i="1"/>
  <c r="T330" i="1"/>
  <c r="AW330" i="1"/>
  <c r="S330" i="1"/>
  <c r="O82" i="2" s="1"/>
  <c r="AV330" i="1"/>
  <c r="R330" i="1"/>
  <c r="AU330" i="1"/>
  <c r="Q330" i="1"/>
  <c r="AT330" i="1"/>
  <c r="AR330" i="1"/>
  <c r="M330" i="1"/>
  <c r="AQ330" i="1"/>
  <c r="L330" i="1"/>
  <c r="AP330" i="1"/>
  <c r="K330" i="1"/>
  <c r="AO330" i="1"/>
  <c r="AM330" i="1"/>
  <c r="AL330" i="1"/>
  <c r="AK330" i="1"/>
  <c r="O330" i="1"/>
  <c r="N330" i="1"/>
  <c r="AS330" i="1"/>
  <c r="AA65" i="2"/>
  <c r="AF65" i="2"/>
  <c r="V76" i="2"/>
  <c r="AL76" i="2"/>
  <c r="D96" i="2"/>
  <c r="E96" i="2" s="1"/>
  <c r="T82" i="2"/>
  <c r="M82" i="2"/>
  <c r="D106" i="2"/>
  <c r="E106" i="2" s="1"/>
  <c r="L119" i="2"/>
  <c r="P119" i="2"/>
  <c r="S55" i="2"/>
  <c r="AS1493" i="1"/>
  <c r="U1493" i="1"/>
  <c r="AJ1493" i="1"/>
  <c r="K1493" i="1"/>
  <c r="AI1493" i="1"/>
  <c r="AH1493" i="1"/>
  <c r="AD5" i="2" s="1"/>
  <c r="AG1493" i="1"/>
  <c r="AC1493" i="1"/>
  <c r="AM1493" i="1"/>
  <c r="N1493" i="1"/>
  <c r="AB1493" i="1"/>
  <c r="AA1493" i="1"/>
  <c r="Z1493" i="1"/>
  <c r="Y1493" i="1"/>
  <c r="X1493" i="1"/>
  <c r="W1493" i="1"/>
  <c r="V1493" i="1"/>
  <c r="T1493" i="1"/>
  <c r="AY1493" i="1"/>
  <c r="S1493" i="1"/>
  <c r="AX1493" i="1"/>
  <c r="R1493" i="1"/>
  <c r="AW1493" i="1"/>
  <c r="Q1493" i="1"/>
  <c r="AU1493" i="1"/>
  <c r="O1493" i="1"/>
  <c r="AT1493" i="1"/>
  <c r="M1493" i="1"/>
  <c r="AR1493" i="1"/>
  <c r="AO1493" i="1"/>
  <c r="AN1493" i="1"/>
  <c r="AL1493" i="1"/>
  <c r="AV1493" i="1"/>
  <c r="AQ1493" i="1"/>
  <c r="AP1493" i="1"/>
  <c r="AK1493" i="1"/>
  <c r="AF1493" i="1"/>
  <c r="AE1493" i="1"/>
  <c r="AD1493" i="1"/>
  <c r="P1493" i="1"/>
  <c r="L1493" i="1"/>
  <c r="AM1656" i="1"/>
  <c r="O1656" i="1"/>
  <c r="AL1656" i="1"/>
  <c r="N1656" i="1"/>
  <c r="AK1656" i="1"/>
  <c r="M1656" i="1"/>
  <c r="AJ1656" i="1"/>
  <c r="L1656" i="1"/>
  <c r="AI1656" i="1"/>
  <c r="K1656" i="1"/>
  <c r="AT1656" i="1"/>
  <c r="Q1656" i="1"/>
  <c r="AS1656" i="1"/>
  <c r="P1656" i="1"/>
  <c r="AR1656" i="1"/>
  <c r="AQ1656" i="1"/>
  <c r="AP1656" i="1"/>
  <c r="AO1656" i="1"/>
  <c r="AH1656" i="1"/>
  <c r="AD30" i="2" s="1"/>
  <c r="AG1656" i="1"/>
  <c r="AF1656" i="1"/>
  <c r="AE1656" i="1"/>
  <c r="AB1656" i="1"/>
  <c r="AV1656" i="1"/>
  <c r="S1656" i="1"/>
  <c r="AY1656" i="1"/>
  <c r="AX1656" i="1"/>
  <c r="AW1656" i="1"/>
  <c r="AU1656" i="1"/>
  <c r="AN1656" i="1"/>
  <c r="AD1656" i="1"/>
  <c r="AC1656" i="1"/>
  <c r="AA1656" i="1"/>
  <c r="Z1656" i="1"/>
  <c r="Y1656" i="1"/>
  <c r="X1656" i="1"/>
  <c r="W1656" i="1"/>
  <c r="V1656" i="1"/>
  <c r="U1656" i="1"/>
  <c r="T1656" i="1"/>
  <c r="R1656" i="1"/>
  <c r="G5" i="2"/>
  <c r="W60" i="2"/>
  <c r="V60" i="2"/>
  <c r="AI1363" i="1"/>
  <c r="K1363" i="1"/>
  <c r="AH1363" i="1"/>
  <c r="AG1363" i="1"/>
  <c r="AF1363" i="1"/>
  <c r="AE1363" i="1"/>
  <c r="AL1363" i="1"/>
  <c r="N1363" i="1"/>
  <c r="AC1363" i="1"/>
  <c r="AB1363" i="1"/>
  <c r="AA1363" i="1"/>
  <c r="Z1363" i="1"/>
  <c r="Y1363" i="1"/>
  <c r="X1363" i="1"/>
  <c r="W1363" i="1"/>
  <c r="V1363" i="1"/>
  <c r="AY1363" i="1"/>
  <c r="U1363" i="1"/>
  <c r="AX1363" i="1"/>
  <c r="T1363" i="1"/>
  <c r="AW1363" i="1"/>
  <c r="S1363" i="1"/>
  <c r="AV1363" i="1"/>
  <c r="R1363" i="1"/>
  <c r="AU1363" i="1"/>
  <c r="Q1363" i="1"/>
  <c r="AT1363" i="1"/>
  <c r="P1363" i="1"/>
  <c r="AS1363" i="1"/>
  <c r="O1363" i="1"/>
  <c r="AR1363" i="1"/>
  <c r="M1363" i="1"/>
  <c r="AQ1363" i="1"/>
  <c r="L1363" i="1"/>
  <c r="AP1363" i="1"/>
  <c r="AO1363" i="1"/>
  <c r="AN1363" i="1"/>
  <c r="AM1363" i="1"/>
  <c r="AK1363" i="1"/>
  <c r="AJ1363" i="1"/>
  <c r="AD1363" i="1"/>
  <c r="AP151" i="2"/>
  <c r="AD151" i="2"/>
  <c r="AB533" i="1"/>
  <c r="AX533" i="1"/>
  <c r="Z533" i="1"/>
  <c r="AU533" i="1"/>
  <c r="W533" i="1"/>
  <c r="S70" i="2" s="1"/>
  <c r="AT533" i="1"/>
  <c r="V533" i="1"/>
  <c r="AP533" i="1"/>
  <c r="R533" i="1"/>
  <c r="AL533" i="1"/>
  <c r="N533" i="1"/>
  <c r="AK533" i="1"/>
  <c r="M533" i="1"/>
  <c r="AG533" i="1"/>
  <c r="AF533" i="1"/>
  <c r="AE533" i="1"/>
  <c r="AD533" i="1"/>
  <c r="AC533" i="1"/>
  <c r="AA533" i="1"/>
  <c r="Y533" i="1"/>
  <c r="X533" i="1"/>
  <c r="U533" i="1"/>
  <c r="T533" i="1"/>
  <c r="S533" i="1"/>
  <c r="Q533" i="1"/>
  <c r="AY533" i="1"/>
  <c r="P533" i="1"/>
  <c r="AW533" i="1"/>
  <c r="O533" i="1"/>
  <c r="AV533" i="1"/>
  <c r="L533" i="1"/>
  <c r="AS533" i="1"/>
  <c r="K533" i="1"/>
  <c r="AR533" i="1"/>
  <c r="AQ533" i="1"/>
  <c r="AO533" i="1"/>
  <c r="AN533" i="1"/>
  <c r="AM533" i="1"/>
  <c r="AJ533" i="1"/>
  <c r="AI533" i="1"/>
  <c r="AH533" i="1"/>
  <c r="AC65" i="2"/>
  <c r="W76" i="2"/>
  <c r="AM76" i="2"/>
  <c r="X82" i="2"/>
  <c r="AK82" i="2"/>
  <c r="U119" i="2"/>
  <c r="AN119" i="2"/>
  <c r="W55" i="2"/>
  <c r="AO55" i="2"/>
  <c r="AI1483" i="1"/>
  <c r="K1483" i="1"/>
  <c r="AH1483" i="1"/>
  <c r="AG1483" i="1"/>
  <c r="AF1483" i="1"/>
  <c r="AB1483" i="1"/>
  <c r="AK1483" i="1"/>
  <c r="AJ1483" i="1"/>
  <c r="AE1483" i="1"/>
  <c r="AD1483" i="1"/>
  <c r="AC1483" i="1"/>
  <c r="AA1483" i="1"/>
  <c r="Z1483" i="1"/>
  <c r="Y1483" i="1"/>
  <c r="X1483" i="1"/>
  <c r="W1483" i="1"/>
  <c r="AY1483" i="1"/>
  <c r="V1483" i="1"/>
  <c r="AW1483" i="1"/>
  <c r="T1483" i="1"/>
  <c r="AV1483" i="1"/>
  <c r="AR1483" i="1"/>
  <c r="O1483" i="1"/>
  <c r="AO1483" i="1"/>
  <c r="AN1483" i="1"/>
  <c r="AM1483" i="1"/>
  <c r="AL1483" i="1"/>
  <c r="U1483" i="1"/>
  <c r="S1483" i="1"/>
  <c r="R1483" i="1"/>
  <c r="Q1483" i="1"/>
  <c r="P1483" i="1"/>
  <c r="N1483" i="1"/>
  <c r="M1483" i="1"/>
  <c r="L1483" i="1"/>
  <c r="AX1483" i="1"/>
  <c r="AU1483" i="1"/>
  <c r="AT1483" i="1"/>
  <c r="AS1483" i="1"/>
  <c r="AQ1483" i="1"/>
  <c r="AP1483" i="1"/>
  <c r="AM1850" i="1"/>
  <c r="O1850" i="1"/>
  <c r="AL1850" i="1"/>
  <c r="N1850" i="1"/>
  <c r="AJ1850" i="1"/>
  <c r="L1850" i="1"/>
  <c r="AA1850" i="1"/>
  <c r="Z1850" i="1"/>
  <c r="Y1850" i="1"/>
  <c r="AY1850" i="1"/>
  <c r="X1850" i="1"/>
  <c r="AR1850" i="1"/>
  <c r="AP1850" i="1"/>
  <c r="AO1850" i="1"/>
  <c r="AT1850" i="1"/>
  <c r="M1850" i="1"/>
  <c r="S1850" i="1"/>
  <c r="AX1850" i="1"/>
  <c r="K1850" i="1"/>
  <c r="V1850" i="1"/>
  <c r="U1850" i="1"/>
  <c r="T1850" i="1"/>
  <c r="R1850" i="1"/>
  <c r="P1850" i="1"/>
  <c r="AQ1850" i="1"/>
  <c r="AH1850" i="1"/>
  <c r="AG1850" i="1"/>
  <c r="AD1850" i="1"/>
  <c r="AW1850" i="1"/>
  <c r="AV1850" i="1"/>
  <c r="AS1850" i="1"/>
  <c r="AN1850" i="1"/>
  <c r="AJ38" i="2" s="1"/>
  <c r="AI1850" i="1"/>
  <c r="AE1850" i="1"/>
  <c r="AU1850" i="1"/>
  <c r="AK1850" i="1"/>
  <c r="AF1850" i="1"/>
  <c r="AC1850" i="1"/>
  <c r="AB1850" i="1"/>
  <c r="W1850" i="1"/>
  <c r="Q1850" i="1"/>
  <c r="AI1484" i="1"/>
  <c r="K1484" i="1"/>
  <c r="AH1484" i="1"/>
  <c r="AD14" i="2" s="1"/>
  <c r="AG1484" i="1"/>
  <c r="AF1484" i="1"/>
  <c r="AB1484" i="1"/>
  <c r="AT1484" i="1"/>
  <c r="Q1484" i="1"/>
  <c r="AS1484" i="1"/>
  <c r="P1484" i="1"/>
  <c r="AR1484" i="1"/>
  <c r="O1484" i="1"/>
  <c r="AQ1484" i="1"/>
  <c r="N1484" i="1"/>
  <c r="AP1484" i="1"/>
  <c r="M1484" i="1"/>
  <c r="AO1484" i="1"/>
  <c r="L1484" i="1"/>
  <c r="AN1484" i="1"/>
  <c r="AM1484" i="1"/>
  <c r="AL1484" i="1"/>
  <c r="AK1484" i="1"/>
  <c r="AJ1484" i="1"/>
  <c r="AD1484" i="1"/>
  <c r="AC1484" i="1"/>
  <c r="X1484" i="1"/>
  <c r="AY1484" i="1"/>
  <c r="AX1484" i="1"/>
  <c r="AW1484" i="1"/>
  <c r="AV1484" i="1"/>
  <c r="AU1484" i="1"/>
  <c r="AE1484" i="1"/>
  <c r="AA1484" i="1"/>
  <c r="Z1484" i="1"/>
  <c r="Y1484" i="1"/>
  <c r="W1484" i="1"/>
  <c r="V1484" i="1"/>
  <c r="U1484" i="1"/>
  <c r="T1484" i="1"/>
  <c r="S1484" i="1"/>
  <c r="R1484" i="1"/>
  <c r="R37" i="2"/>
  <c r="AG60" i="2"/>
  <c r="N60" i="2"/>
  <c r="AI1346" i="1"/>
  <c r="K1346" i="1"/>
  <c r="AH1346" i="1"/>
  <c r="AG1346" i="1"/>
  <c r="AF1346" i="1"/>
  <c r="AE1346" i="1"/>
  <c r="AL1346" i="1"/>
  <c r="N1346" i="1"/>
  <c r="AU1346" i="1"/>
  <c r="Q1346" i="1"/>
  <c r="AT1346" i="1"/>
  <c r="P1346" i="1"/>
  <c r="AS1346" i="1"/>
  <c r="O1346" i="1"/>
  <c r="AR1346" i="1"/>
  <c r="M1346" i="1"/>
  <c r="AQ1346" i="1"/>
  <c r="L1346" i="1"/>
  <c r="AP1346" i="1"/>
  <c r="AO1346" i="1"/>
  <c r="AN1346" i="1"/>
  <c r="AM1346" i="1"/>
  <c r="AK1346" i="1"/>
  <c r="AJ1346" i="1"/>
  <c r="AD1346" i="1"/>
  <c r="AC1346" i="1"/>
  <c r="AB1346" i="1"/>
  <c r="AA1346" i="1"/>
  <c r="Z1346" i="1"/>
  <c r="Y1346" i="1"/>
  <c r="X1346" i="1"/>
  <c r="V1346" i="1"/>
  <c r="AY1346" i="1"/>
  <c r="U1346" i="1"/>
  <c r="AX1346" i="1"/>
  <c r="T1346" i="1"/>
  <c r="AW1346" i="1"/>
  <c r="AV1346" i="1"/>
  <c r="W1346" i="1"/>
  <c r="S1346" i="1"/>
  <c r="R1346" i="1"/>
  <c r="AD87" i="2"/>
  <c r="AB87" i="2"/>
  <c r="AQ87" i="2"/>
  <c r="Q87" i="2"/>
  <c r="AP87" i="2"/>
  <c r="P87" i="2"/>
  <c r="AO87" i="2"/>
  <c r="O87" i="2"/>
  <c r="AN87" i="2"/>
  <c r="N87" i="2"/>
  <c r="AL87" i="2"/>
  <c r="L87" i="2"/>
  <c r="Y87" i="2"/>
  <c r="X87" i="2"/>
  <c r="W87" i="2"/>
  <c r="AK87" i="2"/>
  <c r="AJ87" i="2"/>
  <c r="AI87" i="2"/>
  <c r="AH87" i="2"/>
  <c r="AG87" i="2"/>
  <c r="AF87" i="2"/>
  <c r="AE87" i="2"/>
  <c r="AC87" i="2"/>
  <c r="AA87" i="2"/>
  <c r="V87" i="2"/>
  <c r="U87" i="2"/>
  <c r="T87" i="2"/>
  <c r="M87" i="2"/>
  <c r="K87" i="2"/>
  <c r="J87" i="2"/>
  <c r="I87" i="2"/>
  <c r="AU87" i="2"/>
  <c r="AT87" i="2"/>
  <c r="G87" i="2"/>
  <c r="AS87" i="2"/>
  <c r="AR87" i="2"/>
  <c r="AM87" i="2"/>
  <c r="Z87" i="2"/>
  <c r="S87" i="2"/>
  <c r="R87" i="2"/>
  <c r="AS78" i="1"/>
  <c r="U78" i="1"/>
  <c r="AQ78" i="1"/>
  <c r="S78" i="1"/>
  <c r="AI78" i="1"/>
  <c r="K78" i="1"/>
  <c r="AG78" i="1"/>
  <c r="AB78" i="1"/>
  <c r="AY78" i="1"/>
  <c r="AA78" i="1"/>
  <c r="AW78" i="1"/>
  <c r="Y78" i="1"/>
  <c r="AK78" i="1"/>
  <c r="AJ78" i="1"/>
  <c r="AL78" i="1"/>
  <c r="AH78" i="1"/>
  <c r="AF78" i="1"/>
  <c r="AE78" i="1"/>
  <c r="AD78" i="1"/>
  <c r="AC78" i="1"/>
  <c r="Z78" i="1"/>
  <c r="X78" i="1"/>
  <c r="W78" i="1"/>
  <c r="V78" i="1"/>
  <c r="T78" i="1"/>
  <c r="R78" i="1"/>
  <c r="Q78" i="1"/>
  <c r="AX78" i="1"/>
  <c r="P78" i="1"/>
  <c r="AV78" i="1"/>
  <c r="O78" i="1"/>
  <c r="AU78" i="1"/>
  <c r="N78" i="1"/>
  <c r="AT78" i="1"/>
  <c r="M78" i="1"/>
  <c r="AR78" i="1"/>
  <c r="L78" i="1"/>
  <c r="H87" i="2" s="1"/>
  <c r="AP78" i="1"/>
  <c r="AO78" i="1"/>
  <c r="AN78" i="1"/>
  <c r="AM78" i="1"/>
  <c r="AR151" i="2"/>
  <c r="AF151" i="2"/>
  <c r="AH65" i="2"/>
  <c r="X76" i="2"/>
  <c r="R76" i="2"/>
  <c r="H5" i="2"/>
  <c r="AA82" i="2"/>
  <c r="N82" i="2"/>
  <c r="V119" i="2"/>
  <c r="Q119" i="2"/>
  <c r="AL55" i="2"/>
  <c r="U55" i="2"/>
  <c r="S75" i="2"/>
  <c r="AV1524" i="1"/>
  <c r="X1524" i="1"/>
  <c r="AU1524" i="1"/>
  <c r="W1524" i="1"/>
  <c r="AT1524" i="1"/>
  <c r="V1524" i="1"/>
  <c r="AR1524" i="1"/>
  <c r="T1524" i="1"/>
  <c r="AQ1524" i="1"/>
  <c r="S1524" i="1"/>
  <c r="AA1524" i="1"/>
  <c r="Z1524" i="1"/>
  <c r="Y1524" i="1"/>
  <c r="U1524" i="1"/>
  <c r="AY1524" i="1"/>
  <c r="Q1524" i="1"/>
  <c r="AW1524" i="1"/>
  <c r="O1524" i="1"/>
  <c r="AS1524" i="1"/>
  <c r="N1524" i="1"/>
  <c r="AP1524" i="1"/>
  <c r="M1524" i="1"/>
  <c r="AO1524" i="1"/>
  <c r="L1524" i="1"/>
  <c r="AN1524" i="1"/>
  <c r="K1524" i="1"/>
  <c r="AM1524" i="1"/>
  <c r="AL1524" i="1"/>
  <c r="AJ1524" i="1"/>
  <c r="AH1524" i="1"/>
  <c r="AG1524" i="1"/>
  <c r="AD1524" i="1"/>
  <c r="AX1524" i="1"/>
  <c r="AK1524" i="1"/>
  <c r="AI1524" i="1"/>
  <c r="AF1524" i="1"/>
  <c r="AE1524" i="1"/>
  <c r="AC1524" i="1"/>
  <c r="AB1524" i="1"/>
  <c r="R1524" i="1"/>
  <c r="P1524" i="1"/>
  <c r="U37" i="2"/>
  <c r="AV844" i="1"/>
  <c r="X844" i="1"/>
  <c r="AU844" i="1"/>
  <c r="W844" i="1"/>
  <c r="AT844" i="1"/>
  <c r="V844" i="1"/>
  <c r="AS844" i="1"/>
  <c r="U844" i="1"/>
  <c r="AQ844" i="1"/>
  <c r="S844" i="1"/>
  <c r="AM844" i="1"/>
  <c r="O844" i="1"/>
  <c r="AI844" i="1"/>
  <c r="K844" i="1"/>
  <c r="R844" i="1"/>
  <c r="Q844" i="1"/>
  <c r="P844" i="1"/>
  <c r="AY844" i="1"/>
  <c r="N844" i="1"/>
  <c r="AX844" i="1"/>
  <c r="M844" i="1"/>
  <c r="AW844" i="1"/>
  <c r="L844" i="1"/>
  <c r="AR844" i="1"/>
  <c r="AP844" i="1"/>
  <c r="AO844" i="1"/>
  <c r="AN844" i="1"/>
  <c r="AL844" i="1"/>
  <c r="AK844" i="1"/>
  <c r="AJ844" i="1"/>
  <c r="AH844" i="1"/>
  <c r="AG844" i="1"/>
  <c r="AF844" i="1"/>
  <c r="AE844" i="1"/>
  <c r="AD844" i="1"/>
  <c r="AC844" i="1"/>
  <c r="Y65" i="2" s="1"/>
  <c r="AA844" i="1"/>
  <c r="Y844" i="1"/>
  <c r="AB844" i="1"/>
  <c r="T844" i="1"/>
  <c r="Z844" i="1"/>
  <c r="AR1896" i="1"/>
  <c r="T1896" i="1"/>
  <c r="AP1896" i="1"/>
  <c r="AO1896" i="1"/>
  <c r="Q1896" i="1"/>
  <c r="AC1896" i="1"/>
  <c r="AB1896" i="1"/>
  <c r="AA1896" i="1"/>
  <c r="AN1896" i="1"/>
  <c r="K1896" i="1"/>
  <c r="W1896" i="1"/>
  <c r="V1896" i="1"/>
  <c r="AY1896" i="1"/>
  <c r="S1896" i="1"/>
  <c r="AX1896" i="1"/>
  <c r="R1896" i="1"/>
  <c r="AV1896" i="1"/>
  <c r="O1896" i="1"/>
  <c r="N1896" i="1"/>
  <c r="M1896" i="1"/>
  <c r="L1896" i="1"/>
  <c r="AW1896" i="1"/>
  <c r="AU1896" i="1"/>
  <c r="AK1896" i="1"/>
  <c r="AH1896" i="1"/>
  <c r="U1896" i="1"/>
  <c r="Z1896" i="1"/>
  <c r="Y1896" i="1"/>
  <c r="X1896" i="1"/>
  <c r="P1896" i="1"/>
  <c r="AS1896" i="1"/>
  <c r="AO61" i="2" s="1"/>
  <c r="AE1896" i="1"/>
  <c r="AD1896" i="1"/>
  <c r="AT1896" i="1"/>
  <c r="AM1896" i="1"/>
  <c r="AI1896" i="1"/>
  <c r="AG1896" i="1"/>
  <c r="AL1896" i="1"/>
  <c r="AJ1896" i="1"/>
  <c r="AQ1896" i="1"/>
  <c r="AF1896" i="1"/>
  <c r="AU61" i="2"/>
  <c r="R61" i="2"/>
  <c r="N61" i="2"/>
  <c r="Q61" i="2"/>
  <c r="AF61" i="2"/>
  <c r="AN61" i="2"/>
  <c r="Y61" i="2"/>
  <c r="M61" i="2"/>
  <c r="AL61" i="2"/>
  <c r="AG61" i="2"/>
  <c r="L61" i="2"/>
  <c r="AE61" i="2"/>
  <c r="AI61" i="2"/>
  <c r="AD61" i="2"/>
  <c r="U61" i="2"/>
  <c r="K61" i="2"/>
  <c r="AC61" i="2"/>
  <c r="AH61" i="2"/>
  <c r="AA61" i="2"/>
  <c r="O61" i="2"/>
  <c r="J61" i="2"/>
  <c r="Z61" i="2"/>
  <c r="H61" i="2"/>
  <c r="X61" i="2"/>
  <c r="AR61" i="2"/>
  <c r="W61" i="2"/>
  <c r="T61" i="2"/>
  <c r="P61" i="2"/>
  <c r="S61" i="2"/>
  <c r="V61" i="2"/>
  <c r="S37" i="2"/>
  <c r="AW1531" i="1"/>
  <c r="Y1531" i="1"/>
  <c r="AV1531" i="1"/>
  <c r="X1531" i="1"/>
  <c r="AU1531" i="1"/>
  <c r="W1531" i="1"/>
  <c r="AT1531" i="1"/>
  <c r="V1531" i="1"/>
  <c r="AS1531" i="1"/>
  <c r="U1531" i="1"/>
  <c r="AR1531" i="1"/>
  <c r="T1531" i="1"/>
  <c r="AE1531" i="1"/>
  <c r="AD1531" i="1"/>
  <c r="AC1531" i="1"/>
  <c r="AB1531" i="1"/>
  <c r="Z1531" i="1"/>
  <c r="R1531" i="1"/>
  <c r="Q1531" i="1"/>
  <c r="P1531" i="1"/>
  <c r="AY1531" i="1"/>
  <c r="O1531" i="1"/>
  <c r="AX1531" i="1"/>
  <c r="N1531" i="1"/>
  <c r="AQ1531" i="1"/>
  <c r="M1531" i="1"/>
  <c r="AP1531" i="1"/>
  <c r="L1531" i="1"/>
  <c r="AN1531" i="1"/>
  <c r="AL1531" i="1"/>
  <c r="AK1531" i="1"/>
  <c r="AI1531" i="1"/>
  <c r="AH1531" i="1"/>
  <c r="AF1531" i="1"/>
  <c r="AA1531" i="1"/>
  <c r="S1531" i="1"/>
  <c r="K1531" i="1"/>
  <c r="AO1531" i="1"/>
  <c r="AM1531" i="1"/>
  <c r="AJ1531" i="1"/>
  <c r="AG1531" i="1"/>
  <c r="AB1949" i="1"/>
  <c r="AY1949" i="1"/>
  <c r="AA1949" i="1"/>
  <c r="AJ1949" i="1"/>
  <c r="AH1949" i="1"/>
  <c r="AG1949" i="1"/>
  <c r="AF1949" i="1"/>
  <c r="AE1949" i="1"/>
  <c r="AO1949" i="1"/>
  <c r="AN1949" i="1"/>
  <c r="AM1949" i="1"/>
  <c r="AL1949" i="1"/>
  <c r="AK1949" i="1"/>
  <c r="AQ1949" i="1"/>
  <c r="AC1949" i="1"/>
  <c r="P1949" i="1"/>
  <c r="O1949" i="1"/>
  <c r="N1949" i="1"/>
  <c r="M1949" i="1"/>
  <c r="AW1949" i="1"/>
  <c r="K1949" i="1"/>
  <c r="AP1949" i="1"/>
  <c r="X1949" i="1"/>
  <c r="U1949" i="1"/>
  <c r="AR1949" i="1"/>
  <c r="AI1949" i="1"/>
  <c r="AD1949" i="1"/>
  <c r="Y1949" i="1"/>
  <c r="W1949" i="1"/>
  <c r="T1949" i="1"/>
  <c r="AU1949" i="1"/>
  <c r="AT1949" i="1"/>
  <c r="Z1949" i="1"/>
  <c r="V1949" i="1"/>
  <c r="S1949" i="1"/>
  <c r="R1949" i="1"/>
  <c r="AX1949" i="1"/>
  <c r="AV1949" i="1"/>
  <c r="AR22" i="2" s="1"/>
  <c r="AS1949" i="1"/>
  <c r="Q1949" i="1"/>
  <c r="L1949" i="1"/>
  <c r="AH60" i="2"/>
  <c r="AL60" i="2"/>
  <c r="AI1362" i="1"/>
  <c r="K1362" i="1"/>
  <c r="AH1362" i="1"/>
  <c r="AG1362" i="1"/>
  <c r="AF1362" i="1"/>
  <c r="AE1362" i="1"/>
  <c r="AL1362" i="1"/>
  <c r="N1362" i="1"/>
  <c r="AU1362" i="1"/>
  <c r="Q1362" i="1"/>
  <c r="AT1362" i="1"/>
  <c r="P1362" i="1"/>
  <c r="AS1362" i="1"/>
  <c r="O1362" i="1"/>
  <c r="AR1362" i="1"/>
  <c r="M1362" i="1"/>
  <c r="AQ1362" i="1"/>
  <c r="L1362" i="1"/>
  <c r="AP1362" i="1"/>
  <c r="AO1362" i="1"/>
  <c r="AN1362" i="1"/>
  <c r="AM1362" i="1"/>
  <c r="AK1362" i="1"/>
  <c r="AJ1362" i="1"/>
  <c r="AD1362" i="1"/>
  <c r="AC1362" i="1"/>
  <c r="AB1362" i="1"/>
  <c r="AA1362" i="1"/>
  <c r="Z1362" i="1"/>
  <c r="Y1362" i="1"/>
  <c r="X1362" i="1"/>
  <c r="W1362" i="1"/>
  <c r="V1362" i="1"/>
  <c r="R70" i="2" s="1"/>
  <c r="AY1362" i="1"/>
  <c r="U1362" i="1"/>
  <c r="AX1362" i="1"/>
  <c r="T1362" i="1"/>
  <c r="AW1362" i="1"/>
  <c r="AV1362" i="1"/>
  <c r="S1362" i="1"/>
  <c r="R1362" i="1"/>
  <c r="U24" i="2"/>
  <c r="AS151" i="2"/>
  <c r="AG151" i="2"/>
  <c r="AJ633" i="1"/>
  <c r="L633" i="1"/>
  <c r="AG633" i="1"/>
  <c r="AF633" i="1"/>
  <c r="AB633" i="1"/>
  <c r="AV633" i="1"/>
  <c r="X633" i="1"/>
  <c r="AN633" i="1"/>
  <c r="AM633" i="1"/>
  <c r="AL633" i="1"/>
  <c r="AH633" i="1"/>
  <c r="AE633" i="1"/>
  <c r="Z633" i="1"/>
  <c r="AY633" i="1"/>
  <c r="U633" i="1"/>
  <c r="P633" i="1"/>
  <c r="O633" i="1"/>
  <c r="N633" i="1"/>
  <c r="AX633" i="1"/>
  <c r="M633" i="1"/>
  <c r="AW633" i="1"/>
  <c r="K633" i="1"/>
  <c r="AU633" i="1"/>
  <c r="AT633" i="1"/>
  <c r="AS633" i="1"/>
  <c r="AR633" i="1"/>
  <c r="AQ633" i="1"/>
  <c r="AP633" i="1"/>
  <c r="AO633" i="1"/>
  <c r="AK633" i="1"/>
  <c r="AI633" i="1"/>
  <c r="AD633" i="1"/>
  <c r="AC633" i="1"/>
  <c r="AA633" i="1"/>
  <c r="Y633" i="1"/>
  <c r="U32" i="2" s="1"/>
  <c r="W633" i="1"/>
  <c r="V633" i="1"/>
  <c r="T633" i="1"/>
  <c r="S633" i="1"/>
  <c r="R633" i="1"/>
  <c r="Q633" i="1"/>
  <c r="N5" i="2"/>
  <c r="AI65" i="2"/>
  <c r="AI24" i="2"/>
  <c r="Z76" i="2"/>
  <c r="AP76" i="2"/>
  <c r="AB82" i="2"/>
  <c r="AL82" i="2"/>
  <c r="W119" i="2"/>
  <c r="AO119" i="2"/>
  <c r="V55" i="2"/>
  <c r="L55" i="2"/>
  <c r="AF5" i="2"/>
  <c r="AR1007" i="1"/>
  <c r="T1007" i="1"/>
  <c r="AP1007" i="1"/>
  <c r="R1007" i="1"/>
  <c r="AL1007" i="1"/>
  <c r="N1007" i="1"/>
  <c r="AT1007" i="1"/>
  <c r="Q1007" i="1"/>
  <c r="AN1007" i="1"/>
  <c r="L1007" i="1"/>
  <c r="AM1007" i="1"/>
  <c r="K1007" i="1"/>
  <c r="AI1007" i="1"/>
  <c r="AH1007" i="1"/>
  <c r="AF1007" i="1"/>
  <c r="AE1007" i="1"/>
  <c r="AK1007" i="1"/>
  <c r="AJ1007" i="1"/>
  <c r="AG1007" i="1"/>
  <c r="AD1007" i="1"/>
  <c r="AC1007" i="1"/>
  <c r="AB1007" i="1"/>
  <c r="AA1007" i="1"/>
  <c r="Z1007" i="1"/>
  <c r="Y1007" i="1"/>
  <c r="U44" i="2" s="1"/>
  <c r="X1007" i="1"/>
  <c r="W1007" i="1"/>
  <c r="V1007" i="1"/>
  <c r="U1007" i="1"/>
  <c r="S1007" i="1"/>
  <c r="P1007" i="1"/>
  <c r="O1007" i="1"/>
  <c r="AY1007" i="1"/>
  <c r="M1007" i="1"/>
  <c r="AX1007" i="1"/>
  <c r="AW1007" i="1"/>
  <c r="AV1007" i="1"/>
  <c r="AU1007" i="1"/>
  <c r="AS1007" i="1"/>
  <c r="AQ1007" i="1"/>
  <c r="AO1007" i="1"/>
  <c r="AI1319" i="1"/>
  <c r="K1319" i="1"/>
  <c r="AH1319" i="1"/>
  <c r="AG1319" i="1"/>
  <c r="AF1319" i="1"/>
  <c r="AE1319" i="1"/>
  <c r="AW1319" i="1"/>
  <c r="T1319" i="1"/>
  <c r="AV1319" i="1"/>
  <c r="S1319" i="1"/>
  <c r="AU1319" i="1"/>
  <c r="R1319" i="1"/>
  <c r="AT1319" i="1"/>
  <c r="Q1319" i="1"/>
  <c r="AS1319" i="1"/>
  <c r="P1319" i="1"/>
  <c r="AR1319" i="1"/>
  <c r="O1319" i="1"/>
  <c r="AP1319" i="1"/>
  <c r="M1319" i="1"/>
  <c r="AO1319" i="1"/>
  <c r="L1319" i="1"/>
  <c r="AN1319" i="1"/>
  <c r="AM1319" i="1"/>
  <c r="AL1319" i="1"/>
  <c r="AK1319" i="1"/>
  <c r="AJ1319" i="1"/>
  <c r="AD1319" i="1"/>
  <c r="AC1319" i="1"/>
  <c r="AB1319" i="1"/>
  <c r="AA1319" i="1"/>
  <c r="W1319" i="1"/>
  <c r="AY1319" i="1"/>
  <c r="AX1319" i="1"/>
  <c r="AQ1319" i="1"/>
  <c r="Z1319" i="1"/>
  <c r="Y1319" i="1"/>
  <c r="V1319" i="1"/>
  <c r="U1319" i="1"/>
  <c r="N1319" i="1"/>
  <c r="X1319" i="1"/>
  <c r="H67" i="2"/>
  <c r="Q67" i="2"/>
  <c r="AU75" i="2"/>
  <c r="O37" i="2"/>
  <c r="AV882" i="1"/>
  <c r="X882" i="1"/>
  <c r="AN882" i="1"/>
  <c r="P882" i="1"/>
  <c r="AJ882" i="1"/>
  <c r="L882" i="1"/>
  <c r="AO882" i="1"/>
  <c r="M882" i="1"/>
  <c r="AM882" i="1"/>
  <c r="K882" i="1"/>
  <c r="AL882" i="1"/>
  <c r="AK882" i="1"/>
  <c r="AI882" i="1"/>
  <c r="AH882" i="1"/>
  <c r="AF882" i="1"/>
  <c r="AE882" i="1"/>
  <c r="AD882" i="1"/>
  <c r="AC882" i="1"/>
  <c r="AA882" i="1"/>
  <c r="Z882" i="1"/>
  <c r="Y882" i="1"/>
  <c r="AX882" i="1"/>
  <c r="V882" i="1"/>
  <c r="AW882" i="1"/>
  <c r="U882" i="1"/>
  <c r="AT882" i="1"/>
  <c r="S882" i="1"/>
  <c r="O6" i="2" s="1"/>
  <c r="AR882" i="1"/>
  <c r="Q882" i="1"/>
  <c r="AQ882" i="1"/>
  <c r="O882" i="1"/>
  <c r="R882" i="1"/>
  <c r="N882" i="1"/>
  <c r="AY882" i="1"/>
  <c r="AU882" i="1"/>
  <c r="AS882" i="1"/>
  <c r="AP882" i="1"/>
  <c r="AG882" i="1"/>
  <c r="AB882" i="1"/>
  <c r="W882" i="1"/>
  <c r="T882" i="1"/>
  <c r="AY1935" i="1"/>
  <c r="AA1935" i="1"/>
  <c r="AC1935" i="1"/>
  <c r="AX1935" i="1"/>
  <c r="Y1935" i="1"/>
  <c r="AR1935" i="1"/>
  <c r="Q1935" i="1"/>
  <c r="AL1935" i="1"/>
  <c r="AJ1935" i="1"/>
  <c r="AI1935" i="1"/>
  <c r="AU1935" i="1"/>
  <c r="AQ4" i="2" s="1"/>
  <c r="O1935" i="1"/>
  <c r="W1935" i="1"/>
  <c r="V1935" i="1"/>
  <c r="U1935" i="1"/>
  <c r="T1935" i="1"/>
  <c r="R1935" i="1"/>
  <c r="AP1935" i="1"/>
  <c r="AE1935" i="1"/>
  <c r="AS1935" i="1"/>
  <c r="AQ1935" i="1"/>
  <c r="AO1935" i="1"/>
  <c r="AM1935" i="1"/>
  <c r="AK1935" i="1"/>
  <c r="AG1935" i="1"/>
  <c r="K1935" i="1"/>
  <c r="L1935" i="1"/>
  <c r="AT1935" i="1"/>
  <c r="AN1935" i="1"/>
  <c r="AH1935" i="1"/>
  <c r="AF1935" i="1"/>
  <c r="AD1935" i="1"/>
  <c r="AB1935" i="1"/>
  <c r="M1935" i="1"/>
  <c r="AW1935" i="1"/>
  <c r="Z1935" i="1"/>
  <c r="X1935" i="1"/>
  <c r="AV1935" i="1"/>
  <c r="N1935" i="1"/>
  <c r="S1935" i="1"/>
  <c r="P1935" i="1"/>
  <c r="X118" i="2"/>
  <c r="N118" i="2"/>
  <c r="L116" i="2"/>
  <c r="M37" i="2"/>
  <c r="AR996" i="1"/>
  <c r="T996" i="1"/>
  <c r="AL996" i="1"/>
  <c r="N996" i="1"/>
  <c r="AN996" i="1"/>
  <c r="M996" i="1"/>
  <c r="AI996" i="1"/>
  <c r="AH996" i="1"/>
  <c r="AE996" i="1"/>
  <c r="AD996" i="1"/>
  <c r="AB996" i="1"/>
  <c r="AA996" i="1"/>
  <c r="AC996" i="1"/>
  <c r="Z996" i="1"/>
  <c r="Y996" i="1"/>
  <c r="X996" i="1"/>
  <c r="W996" i="1"/>
  <c r="V996" i="1"/>
  <c r="U996" i="1"/>
  <c r="S996" i="1"/>
  <c r="R996" i="1"/>
  <c r="AY996" i="1"/>
  <c r="Q996" i="1"/>
  <c r="AX996" i="1"/>
  <c r="P996" i="1"/>
  <c r="AW996" i="1"/>
  <c r="O996" i="1"/>
  <c r="AV996" i="1"/>
  <c r="L996" i="1"/>
  <c r="AU996" i="1"/>
  <c r="K996" i="1"/>
  <c r="AT996" i="1"/>
  <c r="AS996" i="1"/>
  <c r="AQ996" i="1"/>
  <c r="AP996" i="1"/>
  <c r="AJ996" i="1"/>
  <c r="AO996" i="1"/>
  <c r="AK996" i="1"/>
  <c r="AG996" i="1"/>
  <c r="AF996" i="1"/>
  <c r="AM996" i="1"/>
  <c r="AT1237" i="1"/>
  <c r="V1237" i="1"/>
  <c r="AS1237" i="1"/>
  <c r="U1237" i="1"/>
  <c r="AR1237" i="1"/>
  <c r="T1237" i="1"/>
  <c r="AQ1237" i="1"/>
  <c r="S1237" i="1"/>
  <c r="AO1237" i="1"/>
  <c r="Q1237" i="1"/>
  <c r="AY1237" i="1"/>
  <c r="R1237" i="1"/>
  <c r="AV1237" i="1"/>
  <c r="N1237" i="1"/>
  <c r="AK1237" i="1"/>
  <c r="AG1237" i="1"/>
  <c r="AF1237" i="1"/>
  <c r="AE1237" i="1"/>
  <c r="AD1237" i="1"/>
  <c r="AC1237" i="1"/>
  <c r="AB1237" i="1"/>
  <c r="AA1237" i="1"/>
  <c r="Z1237" i="1"/>
  <c r="Y1237" i="1"/>
  <c r="X1237" i="1"/>
  <c r="W1237" i="1"/>
  <c r="P1237" i="1"/>
  <c r="O1237" i="1"/>
  <c r="M1237" i="1"/>
  <c r="I89" i="2" s="1"/>
  <c r="AX1237" i="1"/>
  <c r="L1237" i="1"/>
  <c r="AW1237" i="1"/>
  <c r="K1237" i="1"/>
  <c r="AN1237" i="1"/>
  <c r="AL1237" i="1"/>
  <c r="AI1237" i="1"/>
  <c r="AU1237" i="1"/>
  <c r="AP1237" i="1"/>
  <c r="AM1237" i="1"/>
  <c r="AJ1237" i="1"/>
  <c r="AH1237" i="1"/>
  <c r="AX1573" i="1"/>
  <c r="Z1573" i="1"/>
  <c r="AW1573" i="1"/>
  <c r="Y1573" i="1"/>
  <c r="AV1573" i="1"/>
  <c r="X1573" i="1"/>
  <c r="AU1573" i="1"/>
  <c r="W1573" i="1"/>
  <c r="AT1573" i="1"/>
  <c r="V1573" i="1"/>
  <c r="AS1573" i="1"/>
  <c r="U1573" i="1"/>
  <c r="AB1573" i="1"/>
  <c r="R1573" i="1"/>
  <c r="Q1573" i="1"/>
  <c r="P1573" i="1"/>
  <c r="O1573" i="1"/>
  <c r="AY1573" i="1"/>
  <c r="N1573" i="1"/>
  <c r="AQ1573" i="1"/>
  <c r="L1573" i="1"/>
  <c r="AO1573" i="1"/>
  <c r="AN1573" i="1"/>
  <c r="AM1573" i="1"/>
  <c r="AL1573" i="1"/>
  <c r="AK1573" i="1"/>
  <c r="AJ1573" i="1"/>
  <c r="AI1573" i="1"/>
  <c r="AE79" i="2" s="1"/>
  <c r="AG1573" i="1"/>
  <c r="AF1573" i="1"/>
  <c r="AE1573" i="1"/>
  <c r="AD1573" i="1"/>
  <c r="AC1573" i="1"/>
  <c r="AA1573" i="1"/>
  <c r="T1573" i="1"/>
  <c r="AR1573" i="1"/>
  <c r="AP1573" i="1"/>
  <c r="AH1573" i="1"/>
  <c r="S1573" i="1"/>
  <c r="M1573" i="1"/>
  <c r="K1573" i="1"/>
  <c r="AB79" i="2"/>
  <c r="AK79" i="2"/>
  <c r="Z79" i="2"/>
  <c r="AP51" i="2"/>
  <c r="AI60" i="2"/>
  <c r="O60" i="2"/>
  <c r="K151" i="2"/>
  <c r="AH151" i="2"/>
  <c r="AJ65" i="2"/>
  <c r="N24" i="2"/>
  <c r="AN76" i="2"/>
  <c r="T76" i="2"/>
  <c r="AC82" i="2"/>
  <c r="Z119" i="2"/>
  <c r="R119" i="2"/>
  <c r="X55" i="2"/>
  <c r="Z55" i="2"/>
  <c r="AG457" i="1"/>
  <c r="AE457" i="1"/>
  <c r="AB457" i="1"/>
  <c r="AU457" i="1"/>
  <c r="W457" i="1"/>
  <c r="AS457" i="1"/>
  <c r="U457" i="1"/>
  <c r="AO457" i="1"/>
  <c r="L457" i="1"/>
  <c r="AN457" i="1"/>
  <c r="K457" i="1"/>
  <c r="AM457" i="1"/>
  <c r="AL457" i="1"/>
  <c r="AK457" i="1"/>
  <c r="AJ457" i="1"/>
  <c r="AI457" i="1"/>
  <c r="AH457" i="1"/>
  <c r="AF457" i="1"/>
  <c r="AD457" i="1"/>
  <c r="AC457" i="1"/>
  <c r="AA457" i="1"/>
  <c r="Z457" i="1"/>
  <c r="Y457" i="1"/>
  <c r="X457" i="1"/>
  <c r="V457" i="1"/>
  <c r="R85" i="2" s="1"/>
  <c r="AY457" i="1"/>
  <c r="T457" i="1"/>
  <c r="AX457" i="1"/>
  <c r="S457" i="1"/>
  <c r="AW457" i="1"/>
  <c r="R457" i="1"/>
  <c r="AV457" i="1"/>
  <c r="Q457" i="1"/>
  <c r="AT457" i="1"/>
  <c r="P457" i="1"/>
  <c r="AR457" i="1"/>
  <c r="O457" i="1"/>
  <c r="AQ457" i="1"/>
  <c r="AP457" i="1"/>
  <c r="N457" i="1"/>
  <c r="M457" i="1"/>
  <c r="W85" i="2"/>
  <c r="AK85" i="2"/>
  <c r="AY1946" i="1"/>
  <c r="AA1946" i="1"/>
  <c r="Z1946" i="1"/>
  <c r="AW1946" i="1"/>
  <c r="AV1946" i="1"/>
  <c r="AR44" i="2" s="1"/>
  <c r="W1946" i="1"/>
  <c r="AI1946" i="1"/>
  <c r="AH1946" i="1"/>
  <c r="AC1946" i="1"/>
  <c r="AB1946" i="1"/>
  <c r="Y1946" i="1"/>
  <c r="X1946" i="1"/>
  <c r="V1946" i="1"/>
  <c r="AJ1946" i="1"/>
  <c r="AD1946" i="1"/>
  <c r="AN1946" i="1"/>
  <c r="AM1946" i="1"/>
  <c r="AL1946" i="1"/>
  <c r="AK1946" i="1"/>
  <c r="AF1946" i="1"/>
  <c r="Q1946" i="1"/>
  <c r="AX1946" i="1"/>
  <c r="L1946" i="1"/>
  <c r="AS1946" i="1"/>
  <c r="AT1946" i="1"/>
  <c r="U1946" i="1"/>
  <c r="P1946" i="1"/>
  <c r="S1946" i="1"/>
  <c r="R1946" i="1"/>
  <c r="N1946" i="1"/>
  <c r="M1946" i="1"/>
  <c r="K1946" i="1"/>
  <c r="AR1946" i="1"/>
  <c r="AU1946" i="1"/>
  <c r="AQ1946" i="1"/>
  <c r="O1946" i="1"/>
  <c r="AP1946" i="1"/>
  <c r="AO1946" i="1"/>
  <c r="AG1946" i="1"/>
  <c r="AE1946" i="1"/>
  <c r="T1946" i="1"/>
  <c r="AI1304" i="1"/>
  <c r="K1304" i="1"/>
  <c r="AF1304" i="1"/>
  <c r="AE1304" i="1"/>
  <c r="AN1304" i="1"/>
  <c r="M1304" i="1"/>
  <c r="AM1304" i="1"/>
  <c r="L1304" i="1"/>
  <c r="AL1304" i="1"/>
  <c r="AK1304" i="1"/>
  <c r="AH1304" i="1"/>
  <c r="AV1304" i="1"/>
  <c r="U1304" i="1"/>
  <c r="AQ1304" i="1"/>
  <c r="P1304" i="1"/>
  <c r="AU1304" i="1"/>
  <c r="AT1304" i="1"/>
  <c r="AS1304" i="1"/>
  <c r="AR1304" i="1"/>
  <c r="AP1304" i="1"/>
  <c r="AO1304" i="1"/>
  <c r="AJ1304" i="1"/>
  <c r="AG1304" i="1"/>
  <c r="AD1304" i="1"/>
  <c r="AC1304" i="1"/>
  <c r="AB1304" i="1"/>
  <c r="AA1304" i="1"/>
  <c r="W31" i="2" s="1"/>
  <c r="Z1304" i="1"/>
  <c r="Y1304" i="1"/>
  <c r="X1304" i="1"/>
  <c r="V1304" i="1"/>
  <c r="T1304" i="1"/>
  <c r="S1304" i="1"/>
  <c r="R1304" i="1"/>
  <c r="AY1304" i="1"/>
  <c r="AX1304" i="1"/>
  <c r="AW1304" i="1"/>
  <c r="W1304" i="1"/>
  <c r="Q1304" i="1"/>
  <c r="O1304" i="1"/>
  <c r="N1304" i="1"/>
  <c r="W51" i="2"/>
  <c r="AJ60" i="2"/>
  <c r="AM60" i="2"/>
  <c r="L151" i="2"/>
  <c r="AI151" i="2"/>
  <c r="D110" i="2"/>
  <c r="E110" i="2" s="1"/>
  <c r="AK65" i="2"/>
  <c r="AO76" i="2"/>
  <c r="AR76" i="2"/>
  <c r="D148" i="2"/>
  <c r="E148" i="2" s="1"/>
  <c r="AE82" i="2"/>
  <c r="AM82" i="2"/>
  <c r="AA119" i="2"/>
  <c r="AP119" i="2"/>
  <c r="AM69" i="2"/>
  <c r="AB55" i="2"/>
  <c r="AP55" i="2"/>
  <c r="AI1356" i="1"/>
  <c r="K1356" i="1"/>
  <c r="AH1356" i="1"/>
  <c r="AG1356" i="1"/>
  <c r="AF1356" i="1"/>
  <c r="AE1356" i="1"/>
  <c r="AL1356" i="1"/>
  <c r="N1356" i="1"/>
  <c r="AU1356" i="1"/>
  <c r="Q1356" i="1"/>
  <c r="AT1356" i="1"/>
  <c r="P1356" i="1"/>
  <c r="AS1356" i="1"/>
  <c r="O1356" i="1"/>
  <c r="AR1356" i="1"/>
  <c r="M1356" i="1"/>
  <c r="AQ1356" i="1"/>
  <c r="L1356" i="1"/>
  <c r="AP1356" i="1"/>
  <c r="AO1356" i="1"/>
  <c r="AN1356" i="1"/>
  <c r="AM1356" i="1"/>
  <c r="AK1356" i="1"/>
  <c r="AJ1356" i="1"/>
  <c r="AD1356" i="1"/>
  <c r="AC1356" i="1"/>
  <c r="AB1356" i="1"/>
  <c r="AA1356" i="1"/>
  <c r="Z1356" i="1"/>
  <c r="Y1356" i="1"/>
  <c r="X1356" i="1"/>
  <c r="W1356" i="1"/>
  <c r="V1356" i="1"/>
  <c r="R21" i="2" s="1"/>
  <c r="AY1356" i="1"/>
  <c r="U1356" i="1"/>
  <c r="AX1356" i="1"/>
  <c r="T1356" i="1"/>
  <c r="AW1356" i="1"/>
  <c r="AV1356" i="1"/>
  <c r="S1356" i="1"/>
  <c r="R1356" i="1"/>
  <c r="AN69" i="2"/>
  <c r="AK1385" i="1"/>
  <c r="M1385" i="1"/>
  <c r="AR1385" i="1"/>
  <c r="S1385" i="1"/>
  <c r="AQ1385" i="1"/>
  <c r="R1385" i="1"/>
  <c r="AP1385" i="1"/>
  <c r="Q1385" i="1"/>
  <c r="AO1385" i="1"/>
  <c r="P1385" i="1"/>
  <c r="AN1385" i="1"/>
  <c r="O1385" i="1"/>
  <c r="AM1385" i="1"/>
  <c r="N1385" i="1"/>
  <c r="AL1385" i="1"/>
  <c r="L1385" i="1"/>
  <c r="AJ1385" i="1"/>
  <c r="K1385" i="1"/>
  <c r="AI1385" i="1"/>
  <c r="AH1385" i="1"/>
  <c r="AG1385" i="1"/>
  <c r="AF1385" i="1"/>
  <c r="AD1385" i="1"/>
  <c r="AC1385" i="1"/>
  <c r="AU1385" i="1"/>
  <c r="V1385" i="1"/>
  <c r="R82" i="2" s="1"/>
  <c r="AY1385" i="1"/>
  <c r="AX1385" i="1"/>
  <c r="AW1385" i="1"/>
  <c r="AV1385" i="1"/>
  <c r="AT1385" i="1"/>
  <c r="AS1385" i="1"/>
  <c r="AE1385" i="1"/>
  <c r="AB1385" i="1"/>
  <c r="AA1385" i="1"/>
  <c r="Z1385" i="1"/>
  <c r="Y1385" i="1"/>
  <c r="X1385" i="1"/>
  <c r="W1385" i="1"/>
  <c r="U1385" i="1"/>
  <c r="T1385" i="1"/>
  <c r="W75" i="2"/>
  <c r="M75" i="2"/>
  <c r="Q24" i="2"/>
  <c r="AL468" i="1"/>
  <c r="N468" i="1"/>
  <c r="AJ468" i="1"/>
  <c r="L468" i="1"/>
  <c r="AG468" i="1"/>
  <c r="AF468" i="1"/>
  <c r="AB468" i="1"/>
  <c r="AV468" i="1"/>
  <c r="X468" i="1"/>
  <c r="AH468" i="1"/>
  <c r="AD468" i="1"/>
  <c r="AA468" i="1"/>
  <c r="Z468" i="1"/>
  <c r="AY468" i="1"/>
  <c r="T468" i="1"/>
  <c r="AW468" i="1"/>
  <c r="R468" i="1"/>
  <c r="AX468" i="1"/>
  <c r="AU468" i="1"/>
  <c r="AT468" i="1"/>
  <c r="AS468" i="1"/>
  <c r="AR468" i="1"/>
  <c r="AQ468" i="1"/>
  <c r="AP468" i="1"/>
  <c r="AO468" i="1"/>
  <c r="AN468" i="1"/>
  <c r="AM468" i="1"/>
  <c r="AK468" i="1"/>
  <c r="AI468" i="1"/>
  <c r="AE468" i="1"/>
  <c r="AC468" i="1"/>
  <c r="Y468" i="1"/>
  <c r="W468" i="1"/>
  <c r="V468" i="1"/>
  <c r="R14" i="2" s="1"/>
  <c r="U468" i="1"/>
  <c r="S468" i="1"/>
  <c r="Q468" i="1"/>
  <c r="P468" i="1"/>
  <c r="O468" i="1"/>
  <c r="M468" i="1"/>
  <c r="K468" i="1"/>
  <c r="AP1956" i="1"/>
  <c r="R1956" i="1"/>
  <c r="AD1956" i="1"/>
  <c r="AC1956" i="1"/>
  <c r="AH1956" i="1"/>
  <c r="AF1956" i="1"/>
  <c r="AE1956" i="1"/>
  <c r="AU1956" i="1"/>
  <c r="AT1956" i="1"/>
  <c r="O1956" i="1"/>
  <c r="AS1956" i="1"/>
  <c r="N1956" i="1"/>
  <c r="AY1956" i="1"/>
  <c r="Q1956" i="1"/>
  <c r="AX1956" i="1"/>
  <c r="P1956" i="1"/>
  <c r="AW1956" i="1"/>
  <c r="M1956" i="1"/>
  <c r="AV1956" i="1"/>
  <c r="AR23" i="2" s="1"/>
  <c r="L1956" i="1"/>
  <c r="AR1956" i="1"/>
  <c r="K1956" i="1"/>
  <c r="AO1956" i="1"/>
  <c r="AQ1956" i="1"/>
  <c r="AI1956" i="1"/>
  <c r="Y1956" i="1"/>
  <c r="V1956" i="1"/>
  <c r="AN1956" i="1"/>
  <c r="AM1956" i="1"/>
  <c r="AK1956" i="1"/>
  <c r="AJ1956" i="1"/>
  <c r="AB1956" i="1"/>
  <c r="S1956" i="1"/>
  <c r="U1956" i="1"/>
  <c r="T1956" i="1"/>
  <c r="W1956" i="1"/>
  <c r="AL1956" i="1"/>
  <c r="AG1956" i="1"/>
  <c r="AA1956" i="1"/>
  <c r="Z1956" i="1"/>
  <c r="X1956" i="1"/>
  <c r="Y118" i="2"/>
  <c r="AK116" i="2"/>
  <c r="AN116" i="2"/>
  <c r="AT1265" i="1"/>
  <c r="V1265" i="1"/>
  <c r="AS1265" i="1"/>
  <c r="U1265" i="1"/>
  <c r="AR1265" i="1"/>
  <c r="T1265" i="1"/>
  <c r="AQ1265" i="1"/>
  <c r="S1265" i="1"/>
  <c r="AO1265" i="1"/>
  <c r="Q1265" i="1"/>
  <c r="AW1265" i="1"/>
  <c r="Y1265" i="1"/>
  <c r="AF1265" i="1"/>
  <c r="AD1265" i="1"/>
  <c r="AC1265" i="1"/>
  <c r="AB1265" i="1"/>
  <c r="AA1265" i="1"/>
  <c r="Z1265" i="1"/>
  <c r="X1265" i="1"/>
  <c r="W1265" i="1"/>
  <c r="P1265" i="1"/>
  <c r="AX1265" i="1"/>
  <c r="N1265" i="1"/>
  <c r="AM1265" i="1"/>
  <c r="L1265" i="1"/>
  <c r="K1265" i="1"/>
  <c r="AY1265" i="1"/>
  <c r="AV1265" i="1"/>
  <c r="AU1265" i="1"/>
  <c r="AP1265" i="1"/>
  <c r="AN1265" i="1"/>
  <c r="AL1265" i="1"/>
  <c r="AK1265" i="1"/>
  <c r="AJ1265" i="1"/>
  <c r="AI1265" i="1"/>
  <c r="AH1265" i="1"/>
  <c r="AG1265" i="1"/>
  <c r="AE1265" i="1"/>
  <c r="R1265" i="1"/>
  <c r="O1265" i="1"/>
  <c r="M1265" i="1"/>
  <c r="I113" i="2" s="1"/>
  <c r="AB85" i="2"/>
  <c r="AK60" i="2"/>
  <c r="AA60" i="2"/>
  <c r="J79" i="2"/>
  <c r="M151" i="2"/>
  <c r="AP1967" i="1"/>
  <c r="R1967" i="1"/>
  <c r="AB1967" i="1"/>
  <c r="AA1967" i="1"/>
  <c r="AW1967" i="1"/>
  <c r="AS23" i="2" s="1"/>
  <c r="X1967" i="1"/>
  <c r="AN1967" i="1"/>
  <c r="L1967" i="1"/>
  <c r="AL1967" i="1"/>
  <c r="AK1967" i="1"/>
  <c r="AC1967" i="1"/>
  <c r="Z1967" i="1"/>
  <c r="Y1967" i="1"/>
  <c r="W1967" i="1"/>
  <c r="V1967" i="1"/>
  <c r="AE1967" i="1"/>
  <c r="AD1967" i="1"/>
  <c r="U1967" i="1"/>
  <c r="T1967" i="1"/>
  <c r="S1967" i="1"/>
  <c r="AV1967" i="1"/>
  <c r="AO1967" i="1"/>
  <c r="AH1967" i="1"/>
  <c r="AG1967" i="1"/>
  <c r="AF1967" i="1"/>
  <c r="Q1967" i="1"/>
  <c r="O1967" i="1"/>
  <c r="AU1967" i="1"/>
  <c r="AR1967" i="1"/>
  <c r="AY1967" i="1"/>
  <c r="AX1967" i="1"/>
  <c r="AT1967" i="1"/>
  <c r="AQ1967" i="1"/>
  <c r="AM1967" i="1"/>
  <c r="AI1967" i="1"/>
  <c r="P1967" i="1"/>
  <c r="K1967" i="1"/>
  <c r="AS1967" i="1"/>
  <c r="AJ1967" i="1"/>
  <c r="N1967" i="1"/>
  <c r="M1967" i="1"/>
  <c r="AL65" i="2"/>
  <c r="AQ76" i="2"/>
  <c r="I76" i="2"/>
  <c r="AF82" i="2"/>
  <c r="X85" i="2"/>
  <c r="AB119" i="2"/>
  <c r="Y55" i="2"/>
  <c r="AT55" i="2"/>
  <c r="AO65" i="2"/>
  <c r="AQ37" i="2"/>
  <c r="M76" i="2"/>
  <c r="AG76" i="2"/>
  <c r="AG82" i="2"/>
  <c r="AN51" i="2"/>
  <c r="AC119" i="2"/>
  <c r="AC55" i="2"/>
  <c r="M55" i="2"/>
  <c r="D97" i="2"/>
  <c r="E97" i="2" s="1"/>
  <c r="M69" i="2"/>
  <c r="AI1341" i="1"/>
  <c r="K1341" i="1"/>
  <c r="AH1341" i="1"/>
  <c r="AG1341" i="1"/>
  <c r="AF1341" i="1"/>
  <c r="AE1341" i="1"/>
  <c r="AL1341" i="1"/>
  <c r="N1341" i="1"/>
  <c r="AC1341" i="1"/>
  <c r="AB1341" i="1"/>
  <c r="AA1341" i="1"/>
  <c r="Z1341" i="1"/>
  <c r="Y1341" i="1"/>
  <c r="X1341" i="1"/>
  <c r="V1341" i="1"/>
  <c r="R101" i="2" s="1"/>
  <c r="AY1341" i="1"/>
  <c r="U1341" i="1"/>
  <c r="AX1341" i="1"/>
  <c r="T1341" i="1"/>
  <c r="AW1341" i="1"/>
  <c r="S1341" i="1"/>
  <c r="AV1341" i="1"/>
  <c r="R1341" i="1"/>
  <c r="AU1341" i="1"/>
  <c r="Q1341" i="1"/>
  <c r="AT1341" i="1"/>
  <c r="P1341" i="1"/>
  <c r="AS1341" i="1"/>
  <c r="O1341" i="1"/>
  <c r="AR1341" i="1"/>
  <c r="M1341" i="1"/>
  <c r="AQ1341" i="1"/>
  <c r="L1341" i="1"/>
  <c r="AP1341" i="1"/>
  <c r="AN1341" i="1"/>
  <c r="AM1341" i="1"/>
  <c r="AK1341" i="1"/>
  <c r="AO1341" i="1"/>
  <c r="AJ1341" i="1"/>
  <c r="AD1341" i="1"/>
  <c r="W1341" i="1"/>
  <c r="AQ85" i="2"/>
  <c r="J67" i="2"/>
  <c r="AI1463" i="1"/>
  <c r="K1463" i="1"/>
  <c r="AH1463" i="1"/>
  <c r="AG1463" i="1"/>
  <c r="AF1463" i="1"/>
  <c r="AC1463" i="1"/>
  <c r="AB1463" i="1"/>
  <c r="AA1463" i="1"/>
  <c r="Z1463" i="1"/>
  <c r="AY1463" i="1"/>
  <c r="W1463" i="1"/>
  <c r="AX1463" i="1"/>
  <c r="V1463" i="1"/>
  <c r="AW1463" i="1"/>
  <c r="U1463" i="1"/>
  <c r="AL1463" i="1"/>
  <c r="AK1463" i="1"/>
  <c r="AJ1463" i="1"/>
  <c r="AE1463" i="1"/>
  <c r="AD1463" i="1"/>
  <c r="Y1463" i="1"/>
  <c r="X1463" i="1"/>
  <c r="T1463" i="1"/>
  <c r="S1463" i="1"/>
  <c r="R1463" i="1"/>
  <c r="Q1463" i="1"/>
  <c r="P1463" i="1"/>
  <c r="O1463" i="1"/>
  <c r="N1463" i="1"/>
  <c r="AV1463" i="1"/>
  <c r="M1463" i="1"/>
  <c r="AU1463" i="1"/>
  <c r="L1463" i="1"/>
  <c r="AT1463" i="1"/>
  <c r="AS1463" i="1"/>
  <c r="AR1463" i="1"/>
  <c r="AQ1463" i="1"/>
  <c r="AP1463" i="1"/>
  <c r="AO1463" i="1"/>
  <c r="AN1463" i="1"/>
  <c r="AM1463" i="1"/>
  <c r="R24" i="2"/>
  <c r="AO5" i="2"/>
  <c r="AF75" i="2"/>
  <c r="O75" i="2"/>
  <c r="AX370" i="1"/>
  <c r="Z370" i="1"/>
  <c r="AW370" i="1"/>
  <c r="Y370" i="1"/>
  <c r="AV370" i="1"/>
  <c r="X370" i="1"/>
  <c r="AU370" i="1"/>
  <c r="W370" i="1"/>
  <c r="AR370" i="1"/>
  <c r="T370" i="1"/>
  <c r="P13" i="2" s="1"/>
  <c r="AF370" i="1"/>
  <c r="V370" i="1"/>
  <c r="U370" i="1"/>
  <c r="S370" i="1"/>
  <c r="R370" i="1"/>
  <c r="Q370" i="1"/>
  <c r="AY370" i="1"/>
  <c r="P370" i="1"/>
  <c r="AT370" i="1"/>
  <c r="O370" i="1"/>
  <c r="AS370" i="1"/>
  <c r="N370" i="1"/>
  <c r="AQ370" i="1"/>
  <c r="M370" i="1"/>
  <c r="AP370" i="1"/>
  <c r="L370" i="1"/>
  <c r="AO370" i="1"/>
  <c r="K370" i="1"/>
  <c r="AN370" i="1"/>
  <c r="AM370" i="1"/>
  <c r="AL370" i="1"/>
  <c r="AK370" i="1"/>
  <c r="AJ370" i="1"/>
  <c r="AI370" i="1"/>
  <c r="AH370" i="1"/>
  <c r="AG370" i="1"/>
  <c r="AE370" i="1"/>
  <c r="AD370" i="1"/>
  <c r="AC370" i="1"/>
  <c r="AB370" i="1"/>
  <c r="AA370" i="1"/>
  <c r="AP13" i="2"/>
  <c r="AH13" i="2"/>
  <c r="N13" i="2"/>
  <c r="AN13" i="2"/>
  <c r="Y13" i="2"/>
  <c r="AL13" i="2"/>
  <c r="X13" i="2"/>
  <c r="Z13" i="2"/>
  <c r="W13" i="2"/>
  <c r="U13" i="2"/>
  <c r="T13" i="2"/>
  <c r="S13" i="2"/>
  <c r="J13" i="2"/>
  <c r="AS13" i="2"/>
  <c r="AF13" i="2"/>
  <c r="AK13" i="2"/>
  <c r="AB13" i="2"/>
  <c r="AJ13" i="2"/>
  <c r="AU13" i="2"/>
  <c r="L13" i="2"/>
  <c r="AT13" i="2"/>
  <c r="AI13" i="2"/>
  <c r="AR13" i="2"/>
  <c r="K13" i="2"/>
  <c r="AO13" i="2"/>
  <c r="AG13" i="2"/>
  <c r="AM13" i="2"/>
  <c r="I13" i="2"/>
  <c r="R13" i="2"/>
  <c r="AE13" i="2"/>
  <c r="Q13" i="2"/>
  <c r="AD13" i="2"/>
  <c r="O13" i="2"/>
  <c r="AC13" i="2"/>
  <c r="M13" i="2"/>
  <c r="V13" i="2"/>
  <c r="H13" i="2"/>
  <c r="AA13" i="2"/>
  <c r="AQ13" i="2"/>
  <c r="G13" i="2"/>
  <c r="AF744" i="1"/>
  <c r="AE744" i="1"/>
  <c r="AW744" i="1"/>
  <c r="Y744" i="1"/>
  <c r="AT744" i="1"/>
  <c r="S744" i="1"/>
  <c r="AS744" i="1"/>
  <c r="R744" i="1"/>
  <c r="AR744" i="1"/>
  <c r="Q744" i="1"/>
  <c r="AQ744" i="1"/>
  <c r="P744" i="1"/>
  <c r="AP744" i="1"/>
  <c r="O744" i="1"/>
  <c r="AO744" i="1"/>
  <c r="N744" i="1"/>
  <c r="J7" i="2" s="1"/>
  <c r="D7" i="2" s="1"/>
  <c r="E7" i="2" s="1"/>
  <c r="AN744" i="1"/>
  <c r="M744" i="1"/>
  <c r="AM744" i="1"/>
  <c r="L744" i="1"/>
  <c r="AL744" i="1"/>
  <c r="K744" i="1"/>
  <c r="AK744" i="1"/>
  <c r="AJ744" i="1"/>
  <c r="AI744" i="1"/>
  <c r="AH744" i="1"/>
  <c r="AD744" i="1"/>
  <c r="AC744" i="1"/>
  <c r="AB744" i="1"/>
  <c r="AY744" i="1"/>
  <c r="AX744" i="1"/>
  <c r="AV744" i="1"/>
  <c r="AU744" i="1"/>
  <c r="AG744" i="1"/>
  <c r="AA744" i="1"/>
  <c r="Z744" i="1"/>
  <c r="X744" i="1"/>
  <c r="W744" i="1"/>
  <c r="V744" i="1"/>
  <c r="U744" i="1"/>
  <c r="T744" i="1"/>
  <c r="G118" i="2"/>
  <c r="AO116" i="2"/>
  <c r="V116" i="2"/>
  <c r="AG51" i="2"/>
  <c r="AV1441" i="1"/>
  <c r="X1441" i="1"/>
  <c r="AU1441" i="1"/>
  <c r="W1441" i="1"/>
  <c r="AT1441" i="1"/>
  <c r="V1441" i="1"/>
  <c r="AS1441" i="1"/>
  <c r="U1441" i="1"/>
  <c r="AP1441" i="1"/>
  <c r="R1441" i="1"/>
  <c r="AN1441" i="1"/>
  <c r="P1441" i="1"/>
  <c r="AQ1441" i="1"/>
  <c r="K1441" i="1"/>
  <c r="AO1441" i="1"/>
  <c r="AM1441" i="1"/>
  <c r="AK1441" i="1"/>
  <c r="AH1441" i="1"/>
  <c r="AG1441" i="1"/>
  <c r="AF1441" i="1"/>
  <c r="AB49" i="2" s="1"/>
  <c r="AD1441" i="1"/>
  <c r="AX1441" i="1"/>
  <c r="N1441" i="1"/>
  <c r="AY1441" i="1"/>
  <c r="AW1441" i="1"/>
  <c r="AR1441" i="1"/>
  <c r="AL1441" i="1"/>
  <c r="AJ1441" i="1"/>
  <c r="AI1441" i="1"/>
  <c r="AE1441" i="1"/>
  <c r="AC1441" i="1"/>
  <c r="AB1441" i="1"/>
  <c r="AA1441" i="1"/>
  <c r="Z1441" i="1"/>
  <c r="Y1441" i="1"/>
  <c r="T1441" i="1"/>
  <c r="S1441" i="1"/>
  <c r="Q1441" i="1"/>
  <c r="O1441" i="1"/>
  <c r="M1441" i="1"/>
  <c r="L1441" i="1"/>
  <c r="AH378" i="1"/>
  <c r="AG378" i="1"/>
  <c r="AF378" i="1"/>
  <c r="AE378" i="1"/>
  <c r="AB378" i="1"/>
  <c r="AT378" i="1"/>
  <c r="V378" i="1"/>
  <c r="AN378" i="1"/>
  <c r="P378" i="1"/>
  <c r="AM378" i="1"/>
  <c r="AL378" i="1"/>
  <c r="AK378" i="1"/>
  <c r="AJ378" i="1"/>
  <c r="AI378" i="1"/>
  <c r="AD378" i="1"/>
  <c r="AC378" i="1"/>
  <c r="AA378" i="1"/>
  <c r="Z378" i="1"/>
  <c r="Y378" i="1"/>
  <c r="X378" i="1"/>
  <c r="W378" i="1"/>
  <c r="U378" i="1"/>
  <c r="Q5" i="2" s="1"/>
  <c r="T378" i="1"/>
  <c r="AY378" i="1"/>
  <c r="S378" i="1"/>
  <c r="AX378" i="1"/>
  <c r="R378" i="1"/>
  <c r="AW378" i="1"/>
  <c r="Q378" i="1"/>
  <c r="AV378" i="1"/>
  <c r="O378" i="1"/>
  <c r="AU378" i="1"/>
  <c r="N378" i="1"/>
  <c r="AS378" i="1"/>
  <c r="M378" i="1"/>
  <c r="AR378" i="1"/>
  <c r="L378" i="1"/>
  <c r="AQ378" i="1"/>
  <c r="K378" i="1"/>
  <c r="AO378" i="1"/>
  <c r="AP378" i="1"/>
  <c r="AR5" i="2"/>
  <c r="I60" i="2"/>
  <c r="AD60" i="2"/>
  <c r="AA85" i="2"/>
  <c r="P151" i="2"/>
  <c r="S151" i="2"/>
  <c r="AP2002" i="1"/>
  <c r="R2002" i="1"/>
  <c r="AO2002" i="1"/>
  <c r="Q2002" i="1"/>
  <c r="AQ2002" i="1"/>
  <c r="O2002" i="1"/>
  <c r="AN2002" i="1"/>
  <c r="N2002" i="1"/>
  <c r="AM2002" i="1"/>
  <c r="M2002" i="1"/>
  <c r="AK2002" i="1"/>
  <c r="K2002" i="1"/>
  <c r="Z2002" i="1"/>
  <c r="Y2002" i="1"/>
  <c r="X2002" i="1"/>
  <c r="W2002" i="1"/>
  <c r="V2002" i="1"/>
  <c r="AH2002" i="1"/>
  <c r="AG2002" i="1"/>
  <c r="AF2002" i="1"/>
  <c r="AE2002" i="1"/>
  <c r="AD2002" i="1"/>
  <c r="AR2002" i="1"/>
  <c r="AL2002" i="1"/>
  <c r="AJ2002" i="1"/>
  <c r="AI2002" i="1"/>
  <c r="AC2002" i="1"/>
  <c r="AB2002" i="1"/>
  <c r="AT2002" i="1"/>
  <c r="AY2002" i="1"/>
  <c r="AS2002" i="1"/>
  <c r="AX2002" i="1"/>
  <c r="AV2002" i="1"/>
  <c r="P2002" i="1"/>
  <c r="AU2002" i="1"/>
  <c r="AA2002" i="1"/>
  <c r="U2002" i="1"/>
  <c r="S2002" i="1"/>
  <c r="L2002" i="1"/>
  <c r="AW2002" i="1"/>
  <c r="T2002" i="1"/>
  <c r="AP65" i="2"/>
  <c r="AS76" i="2"/>
  <c r="AX675" i="1"/>
  <c r="Z675" i="1"/>
  <c r="AV675" i="1"/>
  <c r="X675" i="1"/>
  <c r="AU675" i="1"/>
  <c r="W675" i="1"/>
  <c r="AT675" i="1"/>
  <c r="V675" i="1"/>
  <c r="AQ675" i="1"/>
  <c r="S675" i="1"/>
  <c r="AP675" i="1"/>
  <c r="R675" i="1"/>
  <c r="AL675" i="1"/>
  <c r="N675" i="1"/>
  <c r="AE675" i="1"/>
  <c r="AD675" i="1"/>
  <c r="AC675" i="1"/>
  <c r="AB675" i="1"/>
  <c r="AA675" i="1"/>
  <c r="Y675" i="1"/>
  <c r="U675" i="1"/>
  <c r="T675" i="1"/>
  <c r="Q675" i="1"/>
  <c r="P675" i="1"/>
  <c r="O675" i="1"/>
  <c r="AY675" i="1"/>
  <c r="M675" i="1"/>
  <c r="AW675" i="1"/>
  <c r="L675" i="1"/>
  <c r="H119" i="2" s="1"/>
  <c r="AR675" i="1"/>
  <c r="AN675" i="1"/>
  <c r="AK675" i="1"/>
  <c r="AJ675" i="1"/>
  <c r="AI675" i="1"/>
  <c r="AH675" i="1"/>
  <c r="AG675" i="1"/>
  <c r="AF675" i="1"/>
  <c r="K675" i="1"/>
  <c r="AS675" i="1"/>
  <c r="AO675" i="1"/>
  <c r="AM675" i="1"/>
  <c r="AK1636" i="1"/>
  <c r="AU1636" i="1"/>
  <c r="V1636" i="1"/>
  <c r="AT1636" i="1"/>
  <c r="U1636" i="1"/>
  <c r="AS1636" i="1"/>
  <c r="T1636" i="1"/>
  <c r="AR1636" i="1"/>
  <c r="S1636" i="1"/>
  <c r="AQ1636" i="1"/>
  <c r="R1636" i="1"/>
  <c r="AP1636" i="1"/>
  <c r="Q1636" i="1"/>
  <c r="AW1636" i="1"/>
  <c r="X1636" i="1"/>
  <c r="AJ1636" i="1"/>
  <c r="AI1636" i="1"/>
  <c r="AE84" i="2" s="1"/>
  <c r="AH1636" i="1"/>
  <c r="AG1636" i="1"/>
  <c r="AF1636" i="1"/>
  <c r="AE1636" i="1"/>
  <c r="AD1636" i="1"/>
  <c r="AC1636" i="1"/>
  <c r="AB1636" i="1"/>
  <c r="AA1636" i="1"/>
  <c r="Z1636" i="1"/>
  <c r="Y1636" i="1"/>
  <c r="W1636" i="1"/>
  <c r="P1636" i="1"/>
  <c r="O1636" i="1"/>
  <c r="N1636" i="1"/>
  <c r="M1636" i="1"/>
  <c r="AY1636" i="1"/>
  <c r="L1636" i="1"/>
  <c r="AX1636" i="1"/>
  <c r="K1636" i="1"/>
  <c r="AV1636" i="1"/>
  <c r="AO1636" i="1"/>
  <c r="AN1636" i="1"/>
  <c r="AM1636" i="1"/>
  <c r="AL1636" i="1"/>
  <c r="T55" i="2"/>
  <c r="D138" i="2"/>
  <c r="E138" i="2" s="1"/>
  <c r="AH82" i="2"/>
  <c r="AG79" i="2"/>
  <c r="D164" i="2"/>
  <c r="E164" i="2" s="1"/>
  <c r="K51" i="2"/>
  <c r="S119" i="2"/>
  <c r="N55" i="2"/>
  <c r="AU55" i="2"/>
  <c r="D74" i="2" l="1"/>
  <c r="E74" i="2" s="1"/>
  <c r="D116" i="2"/>
  <c r="E116" i="2" s="1"/>
  <c r="D101" i="2"/>
  <c r="E101" i="2" s="1"/>
  <c r="L326" i="2"/>
  <c r="D75" i="2"/>
  <c r="E75" i="2" s="1"/>
  <c r="D62" i="2"/>
  <c r="E62" i="2" s="1"/>
  <c r="D24" i="2"/>
  <c r="E24" i="2" s="1"/>
  <c r="D44" i="2"/>
  <c r="E44" i="2" s="1"/>
  <c r="D69" i="2"/>
  <c r="E69" i="2" s="1"/>
  <c r="D67" i="2"/>
  <c r="E67" i="2" s="1"/>
  <c r="D70" i="2"/>
  <c r="E70" i="2" s="1"/>
  <c r="D61" i="2"/>
  <c r="E61" i="2" s="1"/>
  <c r="H326" i="2"/>
  <c r="D40" i="2"/>
  <c r="E40" i="2" s="1"/>
  <c r="D117" i="2"/>
  <c r="E117" i="2" s="1"/>
  <c r="D32" i="2"/>
  <c r="E32" i="2" s="1"/>
  <c r="D9" i="2"/>
  <c r="E9" i="2" s="1"/>
  <c r="D20" i="2"/>
  <c r="E20" i="2" s="1"/>
  <c r="D23" i="2"/>
  <c r="E23" i="2" s="1"/>
  <c r="AK326" i="2"/>
  <c r="D82" i="2"/>
  <c r="E82" i="2" s="1"/>
  <c r="D50" i="2"/>
  <c r="E50" i="2" s="1"/>
  <c r="D3" i="2"/>
  <c r="E3" i="2" s="1"/>
  <c r="D57" i="2"/>
  <c r="E57" i="2" s="1"/>
  <c r="D79" i="2"/>
  <c r="E79" i="2" s="1"/>
  <c r="D10" i="2"/>
  <c r="E10" i="2" s="1"/>
  <c r="AL326" i="2"/>
  <c r="D119" i="2"/>
  <c r="E119" i="2" s="1"/>
  <c r="D17" i="2"/>
  <c r="E17" i="2" s="1"/>
  <c r="D25" i="2"/>
  <c r="E25" i="2" s="1"/>
  <c r="D94" i="2"/>
  <c r="E94" i="2" s="1"/>
  <c r="D58" i="2"/>
  <c r="E58" i="2" s="1"/>
  <c r="AU326" i="2"/>
  <c r="D13" i="2"/>
  <c r="E13" i="2" s="1"/>
  <c r="X326" i="2"/>
  <c r="G326" i="2"/>
  <c r="D2" i="2"/>
  <c r="E2" i="2" s="1"/>
  <c r="D85" i="2"/>
  <c r="E85" i="2" s="1"/>
  <c r="D105" i="2"/>
  <c r="E105" i="2" s="1"/>
  <c r="D12" i="2"/>
  <c r="E12" i="2" s="1"/>
  <c r="Z326" i="2"/>
  <c r="AM326" i="2"/>
  <c r="U78" i="2"/>
  <c r="U326" i="2" s="1"/>
  <c r="D54" i="2"/>
  <c r="E54" i="2" s="1"/>
  <c r="D120" i="2"/>
  <c r="E120" i="2" s="1"/>
  <c r="D125" i="2"/>
  <c r="E125" i="2" s="1"/>
  <c r="T326" i="2"/>
  <c r="D152" i="2"/>
  <c r="E152" i="2" s="1"/>
  <c r="D60" i="2"/>
  <c r="E60" i="2" s="1"/>
  <c r="D76" i="2"/>
  <c r="E76" i="2" s="1"/>
  <c r="D65" i="2"/>
  <c r="E65" i="2" s="1"/>
  <c r="D19" i="2"/>
  <c r="E19" i="2" s="1"/>
  <c r="N326" i="2"/>
  <c r="AN326" i="2"/>
  <c r="D151" i="2"/>
  <c r="E151" i="2" s="1"/>
  <c r="D18" i="2"/>
  <c r="E18" i="2" s="1"/>
  <c r="D87" i="2"/>
  <c r="E87" i="2" s="1"/>
  <c r="D29" i="2"/>
  <c r="E29" i="2" s="1"/>
  <c r="D31" i="2"/>
  <c r="E31" i="2" s="1"/>
  <c r="O326" i="2"/>
  <c r="I326" i="2"/>
  <c r="D26" i="2"/>
  <c r="E26" i="2" s="1"/>
  <c r="D52" i="2"/>
  <c r="E52" i="2" s="1"/>
  <c r="D43" i="2"/>
  <c r="E43" i="2" s="1"/>
  <c r="D28" i="2"/>
  <c r="E28" i="2" s="1"/>
  <c r="D22" i="2"/>
  <c r="E22" i="2" s="1"/>
  <c r="D53" i="2"/>
  <c r="E53" i="2" s="1"/>
  <c r="P326" i="2"/>
  <c r="D162" i="2"/>
  <c r="E162" i="2" s="1"/>
  <c r="D90" i="2"/>
  <c r="E90" i="2" s="1"/>
  <c r="D6" i="2"/>
  <c r="E6" i="2" s="1"/>
  <c r="D36" i="2"/>
  <c r="E36" i="2" s="1"/>
  <c r="D102" i="2"/>
  <c r="E102" i="2" s="1"/>
  <c r="AR326" i="2"/>
  <c r="D118" i="2"/>
  <c r="E118" i="2" s="1"/>
  <c r="V326" i="2"/>
  <c r="AA326" i="2"/>
  <c r="D42" i="2"/>
  <c r="E42" i="2" s="1"/>
  <c r="W326" i="2"/>
  <c r="AB326" i="2"/>
  <c r="D140" i="2"/>
  <c r="E140" i="2" s="1"/>
  <c r="D49" i="2"/>
  <c r="E49" i="2" s="1"/>
  <c r="D30" i="2"/>
  <c r="E30" i="2" s="1"/>
  <c r="D73" i="2"/>
  <c r="E73" i="2" s="1"/>
  <c r="D33" i="2"/>
  <c r="E33" i="2" s="1"/>
  <c r="D88" i="2"/>
  <c r="E88" i="2" s="1"/>
  <c r="D89" i="2"/>
  <c r="E89" i="2" s="1"/>
  <c r="Y326" i="2"/>
  <c r="AC326" i="2"/>
  <c r="D34" i="2"/>
  <c r="E34" i="2" s="1"/>
  <c r="J326" i="2"/>
  <c r="AD326" i="2"/>
  <c r="D113" i="2"/>
  <c r="E113" i="2" s="1"/>
  <c r="D21" i="2"/>
  <c r="E21" i="2" s="1"/>
  <c r="D14" i="2"/>
  <c r="E14" i="2" s="1"/>
  <c r="D135" i="2"/>
  <c r="E135" i="2" s="1"/>
  <c r="M326" i="2"/>
  <c r="D47" i="2"/>
  <c r="E47" i="2" s="1"/>
  <c r="D27" i="2"/>
  <c r="E27" i="2" s="1"/>
  <c r="D68" i="2"/>
  <c r="E68" i="2" s="1"/>
  <c r="D132" i="2"/>
  <c r="E132" i="2" s="1"/>
  <c r="D37" i="2"/>
  <c r="E37" i="2" s="1"/>
  <c r="D48" i="2"/>
  <c r="E48" i="2" s="1"/>
  <c r="AF326" i="2"/>
  <c r="AO326" i="2"/>
  <c r="D95" i="2"/>
  <c r="E95" i="2" s="1"/>
  <c r="D35" i="2"/>
  <c r="E35" i="2" s="1"/>
  <c r="D107" i="2"/>
  <c r="E107" i="2" s="1"/>
  <c r="D155" i="2"/>
  <c r="E155" i="2" s="1"/>
  <c r="D56" i="2"/>
  <c r="E56" i="2" s="1"/>
  <c r="D103" i="2"/>
  <c r="E103" i="2" s="1"/>
  <c r="D51" i="2"/>
  <c r="E51" i="2" s="1"/>
  <c r="D38" i="2"/>
  <c r="E38" i="2" s="1"/>
  <c r="D91" i="2"/>
  <c r="E91" i="2" s="1"/>
  <c r="D39" i="2"/>
  <c r="E39" i="2" s="1"/>
  <c r="AH326" i="2"/>
  <c r="AI326" i="2"/>
  <c r="S326" i="2"/>
  <c r="AE16" i="2"/>
  <c r="AE326" i="2" s="1"/>
  <c r="D5" i="2"/>
  <c r="E5" i="2" s="1"/>
  <c r="R326" i="2"/>
  <c r="AJ326" i="2"/>
  <c r="AQ326" i="2"/>
  <c r="D8" i="2"/>
  <c r="E8" i="2" s="1"/>
  <c r="D59" i="2"/>
  <c r="E59" i="2" s="1"/>
  <c r="D46" i="2"/>
  <c r="E46" i="2" s="1"/>
  <c r="D83" i="2"/>
  <c r="E83" i="2" s="1"/>
  <c r="D45" i="2"/>
  <c r="E45" i="2" s="1"/>
  <c r="Q326" i="2"/>
  <c r="K326" i="2"/>
  <c r="D11" i="2"/>
  <c r="E11" i="2" s="1"/>
  <c r="D64" i="2"/>
  <c r="E64" i="2" s="1"/>
  <c r="D66" i="2"/>
  <c r="E66" i="2" s="1"/>
  <c r="D80" i="2"/>
  <c r="E80" i="2" s="1"/>
  <c r="AG326" i="2"/>
  <c r="AP326" i="2"/>
  <c r="AS326" i="2"/>
  <c r="D41" i="2"/>
  <c r="E41" i="2" s="1"/>
  <c r="AT326" i="2"/>
  <c r="D55" i="2"/>
  <c r="E55" i="2" s="1"/>
  <c r="D92" i="2"/>
  <c r="E92" i="2" s="1"/>
  <c r="D98" i="2"/>
  <c r="E98" i="2" s="1"/>
  <c r="D4" i="2"/>
  <c r="E4" i="2" s="1"/>
  <c r="D171" i="2"/>
  <c r="E171" i="2" s="1"/>
  <c r="D144" i="2"/>
  <c r="E144" i="2" s="1"/>
  <c r="D156" i="2"/>
  <c r="E156" i="2" s="1"/>
  <c r="D15" i="2"/>
  <c r="E15" i="2" s="1"/>
  <c r="D84" i="2"/>
  <c r="E84" i="2" s="1"/>
  <c r="D16" i="2" l="1"/>
  <c r="E16" i="2" s="1"/>
  <c r="D78" i="2"/>
  <c r="E78" i="2" s="1"/>
  <c r="G329" i="2"/>
</calcChain>
</file>

<file path=xl/sharedStrings.xml><?xml version="1.0" encoding="utf-8"?>
<sst xmlns="http://schemas.openxmlformats.org/spreadsheetml/2006/main" count="7315" uniqueCount="3109">
  <si>
    <t>Email</t>
  </si>
  <si>
    <t>Admin No.</t>
  </si>
  <si>
    <t>Date Generated</t>
  </si>
  <si>
    <t xml:space="preserve">Name </t>
  </si>
  <si>
    <t>Trollers Check</t>
  </si>
  <si>
    <t>Actual Time</t>
  </si>
  <si>
    <t>Day</t>
  </si>
  <si>
    <t>Month</t>
  </si>
  <si>
    <t>Year</t>
  </si>
  <si>
    <t xml:space="preserve">Date </t>
  </si>
  <si>
    <t>19/4/2024</t>
  </si>
  <si>
    <t>26/4/2024</t>
  </si>
  <si>
    <t>3/5/2024</t>
  </si>
  <si>
    <t>10/5/2024</t>
  </si>
  <si>
    <t>17/5/2024</t>
  </si>
  <si>
    <t>24/5/2024</t>
  </si>
  <si>
    <t>31/5/2024</t>
  </si>
  <si>
    <t>7/6/2024</t>
  </si>
  <si>
    <t>14/6/2024</t>
  </si>
  <si>
    <t>21/6/2024</t>
  </si>
  <si>
    <t>28/6/2024</t>
  </si>
  <si>
    <t>5/7/2024</t>
  </si>
  <si>
    <t>12/7/2024</t>
  </si>
  <si>
    <t>19/7/2024</t>
  </si>
  <si>
    <t>26/7/2024</t>
  </si>
  <si>
    <t>2/8/2024</t>
  </si>
  <si>
    <t>30/8/2024</t>
  </si>
  <si>
    <t>6/9/2024</t>
  </si>
  <si>
    <t>13/9/2024</t>
  </si>
  <si>
    <t>20/9/2024</t>
  </si>
  <si>
    <t>27/9/2024</t>
  </si>
  <si>
    <t>4/10/2024</t>
  </si>
  <si>
    <t>11/10/2024</t>
  </si>
  <si>
    <t>18/10/2024</t>
  </si>
  <si>
    <t>25/10/2024</t>
  </si>
  <si>
    <t>1/11/2024</t>
  </si>
  <si>
    <t>8/11/2024</t>
  </si>
  <si>
    <t>15/11/2024</t>
  </si>
  <si>
    <t>22/11/2024</t>
  </si>
  <si>
    <t>29/11/2024</t>
  </si>
  <si>
    <t>6/12/2024</t>
  </si>
  <si>
    <t>13/12/2024</t>
  </si>
  <si>
    <t>20/12/2024</t>
  </si>
  <si>
    <t>27/12/2024</t>
  </si>
  <si>
    <t>3/1/2025</t>
  </si>
  <si>
    <t>10/1/2025</t>
  </si>
  <si>
    <t>17/1/2025</t>
  </si>
  <si>
    <t>24/1/2025</t>
  </si>
  <si>
    <t>31/1/2025</t>
  </si>
  <si>
    <t>7/2/2025</t>
  </si>
  <si>
    <t>14/2/2025</t>
  </si>
  <si>
    <t>__PowerAppsId__</t>
  </si>
  <si>
    <t>2300881F@student.tp.edu.sg</t>
  </si>
  <si>
    <t>7358e807-1dba-40e6-9388-8ea8d083cbf5</t>
  </si>
  <si>
    <t>2301879I@student.tp.edu.sg</t>
  </si>
  <si>
    <t>247df00e-2973-4b03-a5a6-d1934a04c272</t>
  </si>
  <si>
    <t>2300341A@student.tp.edu.sg</t>
  </si>
  <si>
    <t>2ad6834d-a853-403f-a791-315f982f1ef2</t>
  </si>
  <si>
    <t>2304336G@student.tp.edu.sg</t>
  </si>
  <si>
    <t>56ae73b9-6fb6-487d-b758-93462b6251cb</t>
  </si>
  <si>
    <t>e2ccf513-03d0-4c96-b81d-52a9e017f286</t>
  </si>
  <si>
    <t>5cac2c7e-d1b6-4141-afc5-0d5eded3435e</t>
  </si>
  <si>
    <t>f087a65d-3176-4f99-97f6-3bce90a5b444</t>
  </si>
  <si>
    <t>5aebb4d7-7e45-4c18-8011-124473f878dd</t>
  </si>
  <si>
    <t>18b78641-d997-4532-a975-7896cb92c4ab</t>
  </si>
  <si>
    <t>38f59527-a393-45f7-96b1-75a52e32c779</t>
  </si>
  <si>
    <t>2201421A@student.tp.edu.sg</t>
  </si>
  <si>
    <t>a47578af-ddda-4d6f-bbae-838e9f1758fe</t>
  </si>
  <si>
    <t>2303451E@student.tp.edu.sg</t>
  </si>
  <si>
    <t>d51bb37b-9d5c-4ed2-beb4-89baa70f3820</t>
  </si>
  <si>
    <t>2301128A@student.tp.edu.sg</t>
  </si>
  <si>
    <t>bf25b9d3-efb0-47cf-b14b-865e4c25c451</t>
  </si>
  <si>
    <t>2302493H@student.tp.edu.sg</t>
  </si>
  <si>
    <t>3e2055fa-d3f2-4097-af5a-463e98c47363</t>
  </si>
  <si>
    <t>2202038B@student.tp.edu.sg</t>
  </si>
  <si>
    <t>2ce0653f-55a2-44c3-ba66-7c9aed930044</t>
  </si>
  <si>
    <t>2205064E@student.tp.edu.sg</t>
  </si>
  <si>
    <t>dc2ca21b-3218-4c3f-8b2d-57b21364c6d8</t>
  </si>
  <si>
    <t>2302263E@student.tp.edu.sg</t>
  </si>
  <si>
    <t>879bfdaf-9b39-4e03-a691-8778395b5e9b</t>
  </si>
  <si>
    <t>2201973A@student.tp.edu.sg</t>
  </si>
  <si>
    <t>4f85c376-e6c2-4e74-8b6d-78383e4f5cf2</t>
  </si>
  <si>
    <t>2301635E@student.tp.edu.sg</t>
  </si>
  <si>
    <t>916b73ad-b3d3-42a6-93fb-a562bd2e2e11</t>
  </si>
  <si>
    <t>2202147A@student.tp.edu.sg</t>
  </si>
  <si>
    <t>5d1f8361-4f68-4c24-91b0-14d9502f21c0</t>
  </si>
  <si>
    <t>2301700G@student.tp.edu.sg</t>
  </si>
  <si>
    <t>9138de76-2641-434a-b452-1a9ce6f1779d</t>
  </si>
  <si>
    <t>2301418F@student.tp.edu.sg</t>
  </si>
  <si>
    <t>18caab8a-cb92-493c-b74c-fb0c69030309</t>
  </si>
  <si>
    <t>2304165J@student.tp.edu.sg</t>
  </si>
  <si>
    <t>72683932-255c-456c-b698-5d84c2ad2836</t>
  </si>
  <si>
    <t>2302558H@student.tp.edu.sg</t>
  </si>
  <si>
    <t>0d1e80c8-3268-4109-b6ca-e63607c67ec7</t>
  </si>
  <si>
    <t>2202400D@student.tp.edu.sg</t>
  </si>
  <si>
    <t>4ca88830-352a-426d-9967-890c81ad9fe7</t>
  </si>
  <si>
    <t>2300398A@student.tp.edu.sg</t>
  </si>
  <si>
    <t>33460c55-3ee9-4d60-9161-b2ce1342bff1</t>
  </si>
  <si>
    <t>d3167a20-f739-4dd2-b6dd-2b0934025abf</t>
  </si>
  <si>
    <t>2301037D@student.tp.edu.sg</t>
  </si>
  <si>
    <t>842492b2-2c28-4cf7-a93f-dbb566fb6bf0</t>
  </si>
  <si>
    <t>49075a21-ea28-43cb-9a3b-7f86b56309fb</t>
  </si>
  <si>
    <t>1a1a28dc-3a86-4a1e-b772-93206e3f3cc3</t>
  </si>
  <si>
    <t>4f66a3a7-453d-4823-af96-55eb7e83cda3</t>
  </si>
  <si>
    <t>81708d8a-2f33-4e7e-8c20-7df97aabd8da</t>
  </si>
  <si>
    <t>85f5320a-641e-479f-a058-8001550fb81a</t>
  </si>
  <si>
    <t>bbb6873f-57bc-41bd-99bf-6d21996b68e0</t>
  </si>
  <si>
    <t>2400028C@student.tp.edu.sg</t>
  </si>
  <si>
    <t>5dfc126d-4236-494d-bf25-456bca192fe0</t>
  </si>
  <si>
    <t>cca0c4d5-cec7-463e-a334-cef643f34c77</t>
  </si>
  <si>
    <t>2400053A@student.tp.edu.sg</t>
  </si>
  <si>
    <t>ac84e59b-f00d-42f6-952b-7a1946487d95</t>
  </si>
  <si>
    <t>2400562A@student.tp.edu.sg</t>
  </si>
  <si>
    <t>8d3d12b5-167e-411f-aaa1-f38e82fffd13</t>
  </si>
  <si>
    <t>2300455I@student.tp.edu.sg</t>
  </si>
  <si>
    <t>139211c0-ae94-4f00-9b62-d74797e70ee4</t>
  </si>
  <si>
    <t>2304772C@student.tp.edu.sg</t>
  </si>
  <si>
    <t>72d4863f-37df-483e-928a-b7e729e911ba</t>
  </si>
  <si>
    <t>2401360I@student.tp.edu.sg</t>
  </si>
  <si>
    <t>b8253327-81ed-419b-8f4e-a341f3d0a8eb</t>
  </si>
  <si>
    <t>2403880D@student.tp.edu.sg</t>
  </si>
  <si>
    <t>495d82be-e060-49e5-a430-28b781bcb8cc</t>
  </si>
  <si>
    <t>2401808G@student.tp.edu.sg</t>
  </si>
  <si>
    <t>5b1ee49f-a24e-4500-9f84-cb30eb7d68c7</t>
  </si>
  <si>
    <t>2401848C@student.tp.edu.sg</t>
  </si>
  <si>
    <t>5fea8f9d-52b9-4289-9ab2-18d0a50ca266</t>
  </si>
  <si>
    <t>2402887J@student.tp.edu.sg</t>
  </si>
  <si>
    <t>4d8e40bd-62e5-4880-828d-ec5aa86c4dbc</t>
  </si>
  <si>
    <t>2302396C@student.tp.edu.sg</t>
  </si>
  <si>
    <t>1e84d0f7-6a96-4f86-9349-55b6b3e35e76</t>
  </si>
  <si>
    <t>2401627A@student.tp.edu.sg</t>
  </si>
  <si>
    <t>c11c85d8-af6d-411a-b349-c484fbf55f5a</t>
  </si>
  <si>
    <t>2302885E@student.tp.edu.sg</t>
  </si>
  <si>
    <t>999ba29b-b991-4975-a62d-b0040f64fbcf</t>
  </si>
  <si>
    <t>2401051D@student.tp.edu.sg</t>
  </si>
  <si>
    <t>f022fdb7-b8e2-4014-b2cb-5a8210b749d4</t>
  </si>
  <si>
    <t>2401841H@student.tp.edu.sg</t>
  </si>
  <si>
    <t>708e58fe-15b2-4ed5-aee3-d54c5915d940</t>
  </si>
  <si>
    <t>2400591J@student.tp.edu.sg</t>
  </si>
  <si>
    <t>d6922744-b36c-496b-8d42-814260939e90</t>
  </si>
  <si>
    <t>2404411G@student.tp.edu.sg</t>
  </si>
  <si>
    <t>8c4f7e44-c811-4b31-bba0-4d8a1add9b7f</t>
  </si>
  <si>
    <t>2403314D@student.tp.edu.sg</t>
  </si>
  <si>
    <t>27951f5c-083c-4361-af0c-d0f111d3da5d</t>
  </si>
  <si>
    <t>2401814E@student.tp.edu.sg</t>
  </si>
  <si>
    <t>40389b74-1821-4d33-b619-789cd2b02589</t>
  </si>
  <si>
    <t>2400778C@student.tp.edu.sg</t>
  </si>
  <si>
    <t>4701ce75-a860-454a-b670-97deb356e52b</t>
  </si>
  <si>
    <t>2402353C@student.tp.edu.sg</t>
  </si>
  <si>
    <t>7644e7f6-2602-486a-bd60-33ea464d757a</t>
  </si>
  <si>
    <t>2405009H@student.tp.edu.sg</t>
  </si>
  <si>
    <t>2250f190-12c9-40b0-976f-49215c6fdaff</t>
  </si>
  <si>
    <t>2402378J@student.tp.edu.sg</t>
  </si>
  <si>
    <t>674fad4e-8184-4453-a9cc-d79768dbae3b</t>
  </si>
  <si>
    <t>2402535E@student.tp.edu.sg</t>
  </si>
  <si>
    <t>e9108e3a-f172-489e-bf2e-6e351b567dae</t>
  </si>
  <si>
    <t>2401608A@student.tp.edu.sg</t>
  </si>
  <si>
    <t>dd9cbdf6-43be-4710-afd7-c1dddbbc5bdc</t>
  </si>
  <si>
    <t>2402682E@student.tp.edu.sg</t>
  </si>
  <si>
    <t>c12b2571-54e1-4b26-a663-8575765057df</t>
  </si>
  <si>
    <t>2405074B@student.tp.edu.sg</t>
  </si>
  <si>
    <t>315c3402-bf62-4071-99a3-cf2c1c7f1b91</t>
  </si>
  <si>
    <t>2402850H@student.tp.edu.sg</t>
  </si>
  <si>
    <t>a29c19a7-aac7-46ff-8a59-f0549bcfb2c2</t>
  </si>
  <si>
    <t>2400518C@student.tp.edu.sg</t>
  </si>
  <si>
    <t>62de3eeb-bb31-4ea9-9a62-49a7d99ddcd7</t>
  </si>
  <si>
    <t>2400833F@student.tp.edu.sg</t>
  </si>
  <si>
    <t>7526201e-2353-49c0-bd2c-8a58e3f5d6ff</t>
  </si>
  <si>
    <t>2404811H@student.tp.edu.sg</t>
  </si>
  <si>
    <t>119a09d4-af2c-4e79-a6ac-06324f283997</t>
  </si>
  <si>
    <t>2401914C@student.tp.edu.sg</t>
  </si>
  <si>
    <t>a2052f83-ce48-4296-a139-85ba98a62028</t>
  </si>
  <si>
    <t>2400380H@student.tp.edu.sg</t>
  </si>
  <si>
    <t>5a989103-32ec-4317-9f3c-2928e6b9c811</t>
  </si>
  <si>
    <t>2300480G@student.tp.edu.sg</t>
  </si>
  <si>
    <t>b9fecb82-5adc-419b-abe6-40ba679784de</t>
  </si>
  <si>
    <t>2400652J@student.tp.edu.sg</t>
  </si>
  <si>
    <t>be1efff1-737e-4898-8c1f-6624dd8571b0</t>
  </si>
  <si>
    <t>2400934B@student.tp.edu.sg</t>
  </si>
  <si>
    <t>d6ac054b-e4b8-4077-8b65-302a464c0525</t>
  </si>
  <si>
    <t>2401020I@student.tp.edu.sg</t>
  </si>
  <si>
    <t>e2b6b171-5fa6-4ca8-bb81-0c434dfd86e1</t>
  </si>
  <si>
    <t>2400240D@student.tp.edu.sg</t>
  </si>
  <si>
    <t>cd2231f4-e06b-4643-b6ef-085b25e15b2b</t>
  </si>
  <si>
    <t>2402106E@student.tp.edu.sg</t>
  </si>
  <si>
    <t>33b242de-d965-4529-9e7d-c66592ffd33b</t>
  </si>
  <si>
    <t>2400830B@student.tp.edu.sg</t>
  </si>
  <si>
    <t>88b96512-a72b-4f40-a012-f134ec285f7e</t>
  </si>
  <si>
    <t>2402557I@student.tp.edu.sg</t>
  </si>
  <si>
    <t>4b59c3b1-1f67-4201-8194-2e5c9be3f8bd</t>
  </si>
  <si>
    <t>2300215G@student.tp.edu.sg</t>
  </si>
  <si>
    <t>63479493-ae9b-4953-a50a-62920a48a749</t>
  </si>
  <si>
    <t>2300627C@student.tp.edu.sg</t>
  </si>
  <si>
    <t>697fe3b1-fea2-4ea3-b2c3-43d8f9db9748</t>
  </si>
  <si>
    <t>2400908F@student.tp.edu.sg</t>
  </si>
  <si>
    <t>c851505f-c269-42a4-afee-8daf33c7940a</t>
  </si>
  <si>
    <t>2402623I@student.tp.edu.sg</t>
  </si>
  <si>
    <t>08aafe12-5d9a-43dd-939e-93cfe7558eb2</t>
  </si>
  <si>
    <t>2401377C@student.tp.edu.sg</t>
  </si>
  <si>
    <t>62ff8615-6cd1-467c-8f1e-6a2ae625b417</t>
  </si>
  <si>
    <t>2402366E@student.tp.edu.sg</t>
  </si>
  <si>
    <t>1b729e05-6f21-4295-a0b4-146236182e3a</t>
  </si>
  <si>
    <t>2400081B@student.tp.edu.sg</t>
  </si>
  <si>
    <t>2f18d8b2-a303-493d-a923-9d110f66a58c</t>
  </si>
  <si>
    <t>2402062J@student.tp.edu.sg</t>
  </si>
  <si>
    <t>6d33f118-ae4e-4540-89b1-d630aad6cd30</t>
  </si>
  <si>
    <t>2403954G@student.tp.edu.sg</t>
  </si>
  <si>
    <t>330a75a7-7920-4399-bde1-99b7c4aa2044</t>
  </si>
  <si>
    <t>2202221D@student.tp.edu.sg</t>
  </si>
  <si>
    <t>ecb14d2c-365e-4bbf-8d6f-66b5eb2039bd</t>
  </si>
  <si>
    <t>2404650J@student.tp.edu.sg</t>
  </si>
  <si>
    <t>a3ab1e7b-4de6-4983-82c5-5071c2adf938</t>
  </si>
  <si>
    <t>2405073D@student.tp.edu.sg</t>
  </si>
  <si>
    <t>2e7411b6-d00d-46ee-84dc-bac7f3e5526a</t>
  </si>
  <si>
    <t>2400494G@student.tp.edu.sg</t>
  </si>
  <si>
    <t>828d6ec4-6464-41b7-baca-b6ab729372a5</t>
  </si>
  <si>
    <t>2401935H@student.tp.edu.sg</t>
  </si>
  <si>
    <t>0ad40bcd-a461-4d4b-b5aa-b5e633da205d</t>
  </si>
  <si>
    <t>2402097F@student.tp.edu.sg</t>
  </si>
  <si>
    <t>028c7000-f916-40d9-a7ff-e4a9b083aa65</t>
  </si>
  <si>
    <t>2402064F@student.tp.edu.sg</t>
  </si>
  <si>
    <t>d0f8421e-05ca-462c-9d9d-fe335ca02aea</t>
  </si>
  <si>
    <t>2405076G@student.tp.edu.sg</t>
  </si>
  <si>
    <t>d1a92611-0f94-447a-bcf6-659c973b511a</t>
  </si>
  <si>
    <t>2302444A@student.tp.edu.sg</t>
  </si>
  <si>
    <t>9d62ea5e-e1e9-4a66-8411-005dcab8d9e1</t>
  </si>
  <si>
    <t>2402068G@student.tp.edu.sg</t>
  </si>
  <si>
    <t>ee1951c8-8c67-4df8-a296-2140ac0b2576</t>
  </si>
  <si>
    <t>2401458A@student.tp.edu.sg</t>
  </si>
  <si>
    <t>cda6480c-6ef1-4b3e-8e43-6cd1b49c374d</t>
  </si>
  <si>
    <t>2402251I@student.tp.edu.sg</t>
  </si>
  <si>
    <t>231f240d-966f-40fa-9a7c-bac3869ecd5d</t>
  </si>
  <si>
    <t>2201387D@student.tp.edu.sg</t>
  </si>
  <si>
    <t>06b4bee8-41a4-4e33-9b81-6b0bf096c64a</t>
  </si>
  <si>
    <t>2403224E@student.tp.edu.sg</t>
  </si>
  <si>
    <t>55fed7e0-fc19-46f8-87c3-7a74efc10ec4</t>
  </si>
  <si>
    <t>2302850I@student.tp.edu.sg</t>
  </si>
  <si>
    <t>c2152a42-2b39-4cf4-afe3-b84a3ea91296</t>
  </si>
  <si>
    <t>2400468A@student.tp.edu.sg</t>
  </si>
  <si>
    <t>43f26348-d739-4bb2-bf16-ff78bcb06bea</t>
  </si>
  <si>
    <t>2202748F@student.tp.edu.sg</t>
  </si>
  <si>
    <t>633c9daf-b46b-423b-b125-218d7e6971f0</t>
  </si>
  <si>
    <t>2202819E@student.tp.edu.sg</t>
  </si>
  <si>
    <t>960ed45c-dba5-4fb7-9808-ac7990a25eaf</t>
  </si>
  <si>
    <t>2402802I@student.tp.edu.sg</t>
  </si>
  <si>
    <t>c51125fb-1b44-4bdf-9d74-76a12d50d4bb</t>
  </si>
  <si>
    <t>2300653I@student.tp.edu.sg</t>
  </si>
  <si>
    <t>ecbf14e2-ac66-4899-8bcf-6d0cb28fd899</t>
  </si>
  <si>
    <t>2303807H@student.tp.edu.sg</t>
  </si>
  <si>
    <t>da69911a-cb0a-4ba8-8923-95124c8d9d31</t>
  </si>
  <si>
    <t>2401233H@student.tp.edu.sg</t>
  </si>
  <si>
    <t>3e57fbb3-dda7-4f9f-b9b4-32271f9cab2a</t>
  </si>
  <si>
    <t>2403889E@student.tp.edu.sg</t>
  </si>
  <si>
    <t>bdc15b4c-c3fc-41ab-acba-e525b47ef184</t>
  </si>
  <si>
    <t>2401040G@student.tp.edu.sg</t>
  </si>
  <si>
    <t>ee7d31fe-fa94-42c2-a593-0b1c2142ec80</t>
  </si>
  <si>
    <t>2400827H@student.tp.edu.sg</t>
  </si>
  <si>
    <t>c5c67497-952e-4ff2-94bd-63729c46a490</t>
  </si>
  <si>
    <t>2402092G@student.tp.edu.sg</t>
  </si>
  <si>
    <t>12d80008-02bd-4342-8cf6-2b175b52d7f5</t>
  </si>
  <si>
    <t>2401045F@student.tp.edu.sg</t>
  </si>
  <si>
    <t>acbf6a24-ce64-4c49-90f1-638947a95609</t>
  </si>
  <si>
    <t>2401771G@student.tp.edu.sg</t>
  </si>
  <si>
    <t>bfebab21-cc97-4342-9bec-f3ed7e2e20f0</t>
  </si>
  <si>
    <t>4f0fb3b4-f34d-4ecf-8832-7f792620eb51</t>
  </si>
  <si>
    <t>2301725D@student.tp.edu.sg</t>
  </si>
  <si>
    <t>33c4bbf7-8d1b-4a32-a4f4-d326231f48a1</t>
  </si>
  <si>
    <t>146f31aa-a89a-411c-a824-873f222620fa</t>
  </si>
  <si>
    <t>e8ce28da-e19a-4fb8-aa63-c4b11ca16d19</t>
  </si>
  <si>
    <t>2405210B@student.tp.edu.sg</t>
  </si>
  <si>
    <t>da81bea2-d439-40be-82f5-d811ac574fa1</t>
  </si>
  <si>
    <t>a1c30f60-86ab-43ca-aa4e-1262a9dbbdea</t>
  </si>
  <si>
    <t>77aff541-dd00-46c4-9390-13c9f1c2a43b</t>
  </si>
  <si>
    <t>31f64c80-5aa6-4cb6-b203-0b494b86f97c</t>
  </si>
  <si>
    <t>2404130C@student.tp.edu.sg</t>
  </si>
  <si>
    <t>5fbbaf3c-9b29-44dd-8694-0861bca4fb41</t>
  </si>
  <si>
    <t>79c6c6a4-9c6b-471c-b90c-111efe5185d5</t>
  </si>
  <si>
    <t>b11acc4c-3e28-4167-910b-43de9c87645b</t>
  </si>
  <si>
    <t>2405203G@student.tp.edu.sg</t>
  </si>
  <si>
    <t>0517d2b2-b105-4160-b803-80aace09349a</t>
  </si>
  <si>
    <t>6efb68f6-e510-437e-8397-81dd63cd4d93</t>
  </si>
  <si>
    <t>e4d56a55-f7cf-466c-a4c7-2ca5b60e3266</t>
  </si>
  <si>
    <t>5b2e0471-96d9-4750-b9cb-1b4c75a424d1</t>
  </si>
  <si>
    <t>93cafe53-b5bc-40c6-b92a-58dee168ca8b</t>
  </si>
  <si>
    <t>56e6318c-aa5e-4db9-bf6c-15ab3d15b9b4</t>
  </si>
  <si>
    <t>2404097D@student.tp.edu.sg</t>
  </si>
  <si>
    <t>f9bd7c4e-e480-4d6b-b96e-e08430a0de4d</t>
  </si>
  <si>
    <t>2401303I@student.tp.edu.sg</t>
  </si>
  <si>
    <t>d4e55a36-82bb-4543-aa33-6b1f4227bc00</t>
  </si>
  <si>
    <t>464854ef-6bff-4ab2-99ea-0894eb65cf0c</t>
  </si>
  <si>
    <t>730be65b-d50e-4032-8bae-e61d4f087747</t>
  </si>
  <si>
    <t>35949630-279f-49f4-9e95-b3cfa756b7d7</t>
  </si>
  <si>
    <t>2404327E@student.tp.edu.sg</t>
  </si>
  <si>
    <t>38c97bd3-8bcc-47c6-9ee7-80e3be51697d</t>
  </si>
  <si>
    <t>2404342D@student.tp.edu.sg</t>
  </si>
  <si>
    <t>9e2c8d86-12ea-4a3b-bb04-12526e671358</t>
  </si>
  <si>
    <t>2300667I@student.tp.edu.sg</t>
  </si>
  <si>
    <t>0d9eb195-3b9b-43e1-a46d-13f472b6a9ef</t>
  </si>
  <si>
    <t>285e0d05-8fa1-455f-a376-b204359225a1</t>
  </si>
  <si>
    <t>f73120b7-e8b3-473f-9a55-301be09eed2c</t>
  </si>
  <si>
    <t>2402220D@student.tp.edu.sg</t>
  </si>
  <si>
    <t>8a52fdc4-d0a2-4d6b-8296-2741160b3c92</t>
  </si>
  <si>
    <t>2404133G@student.tp.edu.sg</t>
  </si>
  <si>
    <t>5ebd75c6-794d-4d88-83ad-b6c6681866ed</t>
  </si>
  <si>
    <t>2300794A@student.tp.edu.sg</t>
  </si>
  <si>
    <t>3e740348-d082-4470-ae14-b4c48552d4bc</t>
  </si>
  <si>
    <t>6e1c923d-de01-4719-b792-043e2785e59b</t>
  </si>
  <si>
    <t>a3d82ec7-1e89-4678-b3a5-d95828da32cc</t>
  </si>
  <si>
    <t>731759ca-f5d0-4c97-8b5d-ec7cb7aff96e</t>
  </si>
  <si>
    <t>b80f4f44-8044-4e60-9f26-3f96dc0a686a</t>
  </si>
  <si>
    <t>035c9da3-6d31-44fb-be04-0dfb554f2ac7</t>
  </si>
  <si>
    <t>b6fbbbb7-99c7-4e53-bc9c-6ec57f3b9e3f</t>
  </si>
  <si>
    <t>2300196I@student.tp.edu.sg</t>
  </si>
  <si>
    <t>9d771d3b-73fd-42f1-8b44-81b6af03377f</t>
  </si>
  <si>
    <t>cdd169be-0556-455b-a00e-37fe90f0f932</t>
  </si>
  <si>
    <t>3c8c4839-7dba-4c9b-aea4-b8308464fdde</t>
  </si>
  <si>
    <t>2402152I@student.tp.edu.sg</t>
  </si>
  <si>
    <t>dd685ce3-7d2b-4aba-a395-f099d2a7ef29</t>
  </si>
  <si>
    <t>2404190G@student.tp.edu.sg</t>
  </si>
  <si>
    <t>d443d100-66ed-4583-9c1d-01f40268f151</t>
  </si>
  <si>
    <t>406cd9e7-de94-494d-b717-88afc75b8098</t>
  </si>
  <si>
    <t>c9f32e3b-3722-4906-a225-96b6e648b6bd</t>
  </si>
  <si>
    <t>97d892ed-c3b4-493a-803c-c264a296bd8f</t>
  </si>
  <si>
    <t>7585184b-f2cf-432d-8bf7-c839f8b95445</t>
  </si>
  <si>
    <t>03cb6d89-e943-45c9-9860-bf389415d89a</t>
  </si>
  <si>
    <t>2401531E@student.tp.edu.sg</t>
  </si>
  <si>
    <t>910a41db-1203-4ef1-8371-7eaed977e80d</t>
  </si>
  <si>
    <t>4b558f49-5bb0-4387-b6e2-3debd46cc63b</t>
  </si>
  <si>
    <t>fe209744-3032-46a2-b55d-10f1de411cb7</t>
  </si>
  <si>
    <t>202eb6bb-f4be-4230-bd3b-028c9b853f19</t>
  </si>
  <si>
    <t>37b5bde7-f9bf-42dd-a0e1-ff9b1974a178</t>
  </si>
  <si>
    <t>5c9ea63a-18d4-4666-adbd-26ba928c8e28</t>
  </si>
  <si>
    <t>50c1134f-5986-41ed-85f3-507b37f84715</t>
  </si>
  <si>
    <t>717364f3-00ec-4262-b94d-b5c44da4e92f</t>
  </si>
  <si>
    <t>cc64fcb7-bae2-40bb-9728-c6b39c3c861d</t>
  </si>
  <si>
    <t>2305107A@student.tp.edu.sg</t>
  </si>
  <si>
    <t>ff2ab79b-6a22-4a40-b92e-0a30b8a8aa0d</t>
  </si>
  <si>
    <t>2301318H@student.tp.edu.sg</t>
  </si>
  <si>
    <t>68fd3a87-e12a-4ea4-a8e3-d2d322a5f6e5</t>
  </si>
  <si>
    <t>ef9e00d3-d979-4486-8490-940209113265</t>
  </si>
  <si>
    <t>b9eb227b-ac67-4e78-9ba6-702b0bf1de2e</t>
  </si>
  <si>
    <t>3afcc2ce-7ffc-41c0-9ff6-2ee425d1dabf</t>
  </si>
  <si>
    <t>26d17217-8330-4896-9367-d1f64a4c7434</t>
  </si>
  <si>
    <t>30c963b3-f90a-4c33-aba9-63b7217b4b1c</t>
  </si>
  <si>
    <t>c062190e-f03a-47fd-9034-9d4a424ef0d5</t>
  </si>
  <si>
    <t>22c3ea59-1b28-441e-bc1e-a77891af4746</t>
  </si>
  <si>
    <t>3e42aa71-326c-4f9e-9556-7737f061c130</t>
  </si>
  <si>
    <t>34f81325-8afd-4a28-b649-4cede79b134e</t>
  </si>
  <si>
    <t>a72d8402-27c2-497f-9521-bb34f13d423e</t>
  </si>
  <si>
    <t>b8231bea-70d3-4fa7-a04d-edb295912f17</t>
  </si>
  <si>
    <t>2301657I@student.tp.edu.sg</t>
  </si>
  <si>
    <t>4bcd121e-dbe2-4741-8bda-ec6f51e54552</t>
  </si>
  <si>
    <t>2300712C@student.tp.edu.sg</t>
  </si>
  <si>
    <t>4071dfc5-284e-492a-8cac-1fa614bee8e2</t>
  </si>
  <si>
    <t>9b236932-6ccc-4ad3-a059-89bfe00d4f5e</t>
  </si>
  <si>
    <t>2201102G@student.tp.edu.sg</t>
  </si>
  <si>
    <t>d803215f-1c01-495e-b4d9-6aadb1a3d54e</t>
  </si>
  <si>
    <t>f43aa7ac-b2c1-424a-8cd7-f60ffebd3857</t>
  </si>
  <si>
    <t>66ce07a4-6f5d-49a2-9619-b44c3be64675</t>
  </si>
  <si>
    <t>fa2337ef-4c23-48be-90b9-730cb6216be6</t>
  </si>
  <si>
    <t>473d7da5-9d46-40bb-9bca-702109cb36b0</t>
  </si>
  <si>
    <t>75af7e5e-19e5-4d0b-9b11-5ff115ed62f2</t>
  </si>
  <si>
    <t>6aadc493-0f2a-41ba-9150-9dc6068d34b8</t>
  </si>
  <si>
    <t>2401480E@student.tp.edu.sg</t>
  </si>
  <si>
    <t>ca0161f7-adbf-4f5e-a08f-31ace5f07d72</t>
  </si>
  <si>
    <t>2401190J@student.tp.edu.sg</t>
  </si>
  <si>
    <t>ece68bbd-cc5f-428e-91ac-6154c5f115a5</t>
  </si>
  <si>
    <t>0954b9f7-2278-49bd-9969-4c3ae616e400</t>
  </si>
  <si>
    <t>28e656aa-40f0-4f35-8042-cbda59f3eb98</t>
  </si>
  <si>
    <t>8bdef4ff-6778-4af9-a9c1-be9b1fd94b61</t>
  </si>
  <si>
    <t>2302791E@student.tp.edu.sg</t>
  </si>
  <si>
    <t>ebe514a8-6756-4287-8883-80f10cd20c43</t>
  </si>
  <si>
    <t>60b5dfa4-457d-4193-adae-9baaf964daaa</t>
  </si>
  <si>
    <t>2301185A@student.tp.edu.sg</t>
  </si>
  <si>
    <t>935ac475-0946-4489-820a-39681a7f4280</t>
  </si>
  <si>
    <t>85f7928a-565d-4393-b287-67e919880ce2</t>
  </si>
  <si>
    <t>1b6170ab-fceb-497b-935d-a9ec10a44682</t>
  </si>
  <si>
    <t>d2d60124-c1e3-4f3b-86af-4ad26d58bc94</t>
  </si>
  <si>
    <t>6f62e9fb-465f-44c7-b151-ff294a8ae701</t>
  </si>
  <si>
    <t>485998af-b01f-4ca1-afe2-40963897d0ae</t>
  </si>
  <si>
    <t>54ec7d34-0254-484c-8817-4fac32a84ae1</t>
  </si>
  <si>
    <t>5951a5ff-861c-41bb-89d0-e99d74a9214c</t>
  </si>
  <si>
    <t>0bda1a66-4b40-4c0a-b448-0a1705e681aa</t>
  </si>
  <si>
    <t>dc75e00a-99fc-4249-b961-3fd76a72f727</t>
  </si>
  <si>
    <t>68e809fc-aac5-4fc2-a8f4-8b90bd30b779</t>
  </si>
  <si>
    <t>a981d259-ef9c-47ba-bdec-02e5da82d14c</t>
  </si>
  <si>
    <t>2402348C@student.tp.edu.sg</t>
  </si>
  <si>
    <t>48d4f7bb-5227-410a-b9c8-a9dfdeb5982e</t>
  </si>
  <si>
    <t>eb8589ad-9c3d-449f-b271-8649df341cf5</t>
  </si>
  <si>
    <t>aa5519d1-ef1b-49a6-acae-ca1bfd30acc7</t>
  </si>
  <si>
    <t>2403727G@student.tp.edu.sg</t>
  </si>
  <si>
    <t>caa15b23-5755-465a-b1ad-a443de065e2c</t>
  </si>
  <si>
    <t>eff8d497-74ec-4263-97d4-a68971651b01</t>
  </si>
  <si>
    <t>54b06b12-69fd-460b-9f85-72022368710d</t>
  </si>
  <si>
    <t>82d7cf65-7561-4c00-82b4-60b4350f6f71</t>
  </si>
  <si>
    <t>78e613f8-227f-474f-a79a-2bc2e6a28403</t>
  </si>
  <si>
    <t>2401468J@student.tp.edu.sg</t>
  </si>
  <si>
    <t>6f6dfc99-d1dd-4345-88fd-3f53a799c443</t>
  </si>
  <si>
    <t>3b0f2ddc-4375-46e2-9447-77932123b1cb</t>
  </si>
  <si>
    <t>2401562J@student.tp.edu.sg</t>
  </si>
  <si>
    <t>4f5d2e34-314a-4c20-a886-898ab4be1862</t>
  </si>
  <si>
    <t>2404399D@student.tp.edu.sg</t>
  </si>
  <si>
    <t>fcd66624-0ce4-4cc6-aef9-042eb8f458ae</t>
  </si>
  <si>
    <t>a8390885-7093-4fb5-9552-fe3a4a495b9c</t>
  </si>
  <si>
    <t>47c51a92-bd91-4ca2-80b6-1ecf97e9e899</t>
  </si>
  <si>
    <t>6b9c7da3-3162-44e7-b709-8ff6fca74da1</t>
  </si>
  <si>
    <t>9b96d843-506f-4975-b734-74ebc14d9e56</t>
  </si>
  <si>
    <t>b586344d-0826-49cb-b03c-e4d922bc7449</t>
  </si>
  <si>
    <t>99eb09e3-1ddf-40c2-9917-4d1958b66b28</t>
  </si>
  <si>
    <t>2322cf1b-9706-46f5-ba7c-ab74b06e3255</t>
  </si>
  <si>
    <t>90dc25a0-abde-488d-a8a1-e3015579677a</t>
  </si>
  <si>
    <t>2404485A@student.tp.edu.sg</t>
  </si>
  <si>
    <t>e1b12aa3-7791-45fc-9c2d-3a629b5f8f4f</t>
  </si>
  <si>
    <t>2401056C@student.tp.edu.sg</t>
  </si>
  <si>
    <t>1a5132ec-2114-4870-b913-68e7fd2ba223</t>
  </si>
  <si>
    <t>10f932d5-a2b2-42ad-a193-6952a567745e</t>
  </si>
  <si>
    <t>2329204b-3518-4bde-befb-9b9866d72929</t>
  </si>
  <si>
    <t>2300912I@student.tp.edu.sg</t>
  </si>
  <si>
    <t>88bf7213-d350-4272-bace-fa1c18ca52b6</t>
  </si>
  <si>
    <t>ee4fd74a-5e51-4bc1-99ce-40ebe6738d12</t>
  </si>
  <si>
    <t>24e938fb-f7b3-4cc0-a5af-e14d8350224f</t>
  </si>
  <si>
    <t>2402306A@student.tp.edu.sg</t>
  </si>
  <si>
    <t>34033f21-526e-48fa-8b1d-e67793806675</t>
  </si>
  <si>
    <t>2200636E@student.tp.edu.sg</t>
  </si>
  <si>
    <t>8503fd79-03e8-4aa7-94d0-fe34d425cf50</t>
  </si>
  <si>
    <t>0c75fd4b-7833-44f8-817a-dcce269c34a5</t>
  </si>
  <si>
    <t>d629c1c3-38f7-4f4a-b91b-479889bc2675</t>
  </si>
  <si>
    <t>894b08f7-58f5-4e49-bfc4-a4e21a29fe8d</t>
  </si>
  <si>
    <t>678daeb0-2f62-4860-b965-977a31d10bc7</t>
  </si>
  <si>
    <t>4cc6494d-8ae3-42f5-b0ff-a10095f9363c</t>
  </si>
  <si>
    <t>f765bae8-b77e-4704-a3f4-87dba7316bf9</t>
  </si>
  <si>
    <t>2e802257-d128-40d9-b20e-b1b2cd920667</t>
  </si>
  <si>
    <t>5a6a392b-7ebc-47e0-985c-752e32ea2c54</t>
  </si>
  <si>
    <t>7646a070-bc70-4a56-86d4-0b30e7d427f7</t>
  </si>
  <si>
    <t>794201b0-71a2-401a-8bf6-b8e0617572ad</t>
  </si>
  <si>
    <t>6e6bddbd-389b-4f35-9ef1-7e732b82994d</t>
  </si>
  <si>
    <t>5b9303d0-3480-43c2-8789-747481845e96</t>
  </si>
  <si>
    <t>417cf5fb-2f18-40fc-b223-a92fba19563e</t>
  </si>
  <si>
    <t>b8481a18-30d5-4cdf-90ee-68bc649de3f8</t>
  </si>
  <si>
    <t>36c2083a-9f2c-42b6-85a5-803ae72d78d0</t>
  </si>
  <si>
    <t>f4e856b9-e285-4ae1-ac5a-9c42cfa206da</t>
  </si>
  <si>
    <t>ef3909c5-42c7-440b-8a26-f62cdd7a3edb</t>
  </si>
  <si>
    <t>ca9cec2d-1617-42da-9f46-5f894c9a4414</t>
  </si>
  <si>
    <t>c7217965-0810-4280-924f-6e9ad7bff5d3</t>
  </si>
  <si>
    <t>441da8be-d8e2-4763-94ec-cce087d9917d</t>
  </si>
  <si>
    <t>94b251bf-ca2f-4eda-a82a-4f048aa3bab3</t>
  </si>
  <si>
    <t>8d010f8c-565e-45b6-9598-dbee09adf12a</t>
  </si>
  <si>
    <t>e3d53f19-92e6-4971-bcf4-fe5161296d80</t>
  </si>
  <si>
    <t>5a48bb2c-4970-4ea4-b4c4-662f2629f0e3</t>
  </si>
  <si>
    <t>53e4c6ef-de65-4157-b038-51b1abb9ba08</t>
  </si>
  <si>
    <t>f5411b43-0330-4564-abc8-4f0ed40e0ca7</t>
  </si>
  <si>
    <t>4905c4ad-6b4c-4b2c-8fc5-8f52e6566ff2</t>
  </si>
  <si>
    <t>a3580cc3-8069-4a23-af9c-3974fe320b2e</t>
  </si>
  <si>
    <t>09ed13f3-b360-410d-a463-8fbf38a4a30e</t>
  </si>
  <si>
    <t>566405a0-d212-43ec-aa9b-5ef882178488</t>
  </si>
  <si>
    <t>2401295G@student.tp.edu.sg</t>
  </si>
  <si>
    <t>70771ee7-6e0c-44da-8fd4-b8d1e018146a</t>
  </si>
  <si>
    <t>188763a2-4f7a-47c2-a9e2-1d9140896786</t>
  </si>
  <si>
    <t>0e32434a-d263-43f4-b225-22e5551f9a20</t>
  </si>
  <si>
    <t>1e6bfb27-eab7-4ade-9006-c30c7e400373</t>
  </si>
  <si>
    <t>e5c6b213-7d1a-49bf-a9a8-474c0cf61db9</t>
  </si>
  <si>
    <t>2401834C@student.tp.edu.sg</t>
  </si>
  <si>
    <t>aec0a8ba-e9c7-4761-b396-165dae509266</t>
  </si>
  <si>
    <t>2400496B@student.tp.edu.sg</t>
  </si>
  <si>
    <t>6007c8cb-d7e5-4840-a6c1-22af284c7291</t>
  </si>
  <si>
    <t>38ae9fb5-7002-4d71-bfea-be449cfba656</t>
  </si>
  <si>
    <t>f82162af-ec26-4f8b-85cc-cf9dad95dd6e</t>
  </si>
  <si>
    <t>3150b09c-3fa9-465e-abf8-065a1a2a4125</t>
  </si>
  <si>
    <t>8bd626b9-ef41-4d59-a2b9-439001d61efb</t>
  </si>
  <si>
    <t>018fcaba-2d30-42ae-b2db-0b2a03163c7c</t>
  </si>
  <si>
    <t>5b7c2860-f92f-4db4-bed6-7d45bb0b0ffe</t>
  </si>
  <si>
    <t>3d9ccd11-59e0-402a-a2cf-dff408e4d851</t>
  </si>
  <si>
    <t>52f3efd1-326c-4deb-862a-43c01145cba2</t>
  </si>
  <si>
    <t>ce47072f-d7ef-47c8-b8a5-6cfc549d196f</t>
  </si>
  <si>
    <t>00330c2b-f8b8-4da2-86c4-d8aad0764e36</t>
  </si>
  <si>
    <t>21f6575d-63bf-4cac-8840-e12380f85477</t>
  </si>
  <si>
    <t>b36ac47c-7b8b-430e-95ec-ef4556f7d40f</t>
  </si>
  <si>
    <t>2401658F@student.tp.edu.sg</t>
  </si>
  <si>
    <t>59a38a6a-5a05-45be-a313-6971903e8e1a</t>
  </si>
  <si>
    <t>aa3443dc-5202-4a4c-9a48-9567b5c200ed</t>
  </si>
  <si>
    <t>01dee5d5-1592-499e-aab3-3467cc2df3d8</t>
  </si>
  <si>
    <t>a76378b2-a86e-496c-a1cb-076314451e8d</t>
  </si>
  <si>
    <t>d8ca32a3-2b1d-482c-95ac-d8611db04ea3</t>
  </si>
  <si>
    <t>9feba30d-e85f-49ec-a962-2918de4694a6</t>
  </si>
  <si>
    <t>bcbc6642-15fd-4aee-a470-6183a4e1707c</t>
  </si>
  <si>
    <t>c6c53c21-cb3d-4837-85d7-3814bf1b01e0</t>
  </si>
  <si>
    <t>bddb7f70-c9c7-423d-af93-ddcc30c4dcfc</t>
  </si>
  <si>
    <t>14650464-5436-4395-af2b-199e6746a714</t>
  </si>
  <si>
    <t>2402323F@student.tp.edu.sg</t>
  </si>
  <si>
    <t>651ed999-cde4-4c14-8d88-68af084e88f3</t>
  </si>
  <si>
    <t>93dfd14e-54d8-4a44-bd20-610dbf082bd0</t>
  </si>
  <si>
    <t>bf9a566e-2de1-4166-9d86-2aedadb08ad7</t>
  </si>
  <si>
    <t>2091c191-e4d9-4f3e-8c1b-65f647b39186</t>
  </si>
  <si>
    <t>33c6810d-39e2-4949-8362-dfb987a07c13</t>
  </si>
  <si>
    <t>753b54b2-5440-4bf2-bc15-83de5eb4c9ee</t>
  </si>
  <si>
    <t>38d441c2-8640-42ff-a4fb-1caa2eb48255</t>
  </si>
  <si>
    <t>be8a0930-eff2-4c76-9407-0544279f8769</t>
  </si>
  <si>
    <t>0a0719ac-ccdc-446a-8fcf-33874adfd39b</t>
  </si>
  <si>
    <t>4be0d5b8-f819-4cf4-95bc-2d481dde76ac</t>
  </si>
  <si>
    <t>71d69d01-c4e8-4b8d-8f24-dd9639949008</t>
  </si>
  <si>
    <t>d6718d9e-33a3-48e6-a2ba-0bda8af4a839</t>
  </si>
  <si>
    <t>2302539H@student.tp.edu.sg</t>
  </si>
  <si>
    <t>ecb7d709-655e-4100-a80d-f07a7133d674</t>
  </si>
  <si>
    <t>0e901da8-170a-4db9-9dc0-acfef0514bce</t>
  </si>
  <si>
    <t>2401558H@student.tp.edu.sg</t>
  </si>
  <si>
    <t>eaf4d3e4-3b60-444a-a9fd-9612be26f2c6</t>
  </si>
  <si>
    <t>e861f404-ff02-4358-96a6-6772b01deed5</t>
  </si>
  <si>
    <t>2404055B@student.tp.edu.sg</t>
  </si>
  <si>
    <t>640db88e-ec66-4777-890b-28db0f1e4c9d</t>
  </si>
  <si>
    <t>e28b0a92-eecd-40f5-9412-54dc9529ac46</t>
  </si>
  <si>
    <t>fa0bb1e9-ac2d-4d1c-9c6d-b9b0ecf9d3fb</t>
  </si>
  <si>
    <t>5ec0fd45-0c21-45c2-96ff-6151ae0a805e</t>
  </si>
  <si>
    <t>a7cf57ad-87f6-4d6f-9cb7-e435e5d53282</t>
  </si>
  <si>
    <t>1db9cc03-43db-4bfc-acb2-0a69da56a9ae</t>
  </si>
  <si>
    <t>652aedda-c675-4003-a33a-eb46b8587b78</t>
  </si>
  <si>
    <t>edb6383d-6cc1-4619-aafb-bae74a69d497</t>
  </si>
  <si>
    <t>43f434db-daa7-4474-b1c0-2e05631aa406</t>
  </si>
  <si>
    <t>1ebb0649-dbe4-43c4-bda4-04f2df0eba15</t>
  </si>
  <si>
    <t>d4a86593-2323-47da-ba56-921f79ef515e</t>
  </si>
  <si>
    <t>ceec9f32-dad8-4005-9012-db685c02ea0a</t>
  </si>
  <si>
    <t>e65c49b8-1b87-4be9-a973-806cfe33b9e7</t>
  </si>
  <si>
    <t>ab7f70bf-e29f-4a2c-a785-e442dcfe2e5a</t>
  </si>
  <si>
    <t>6e6313c5-1ff8-4a22-8da4-a0238ad3bd96</t>
  </si>
  <si>
    <t>673ccade-d7b3-498c-9669-8add056715da</t>
  </si>
  <si>
    <t>02a6f8d2-1efd-48f7-8aab-b3e6412b7db2</t>
  </si>
  <si>
    <t>2404261F@student.tp.edu.sg</t>
  </si>
  <si>
    <t>4dfebab3-f252-407c-acda-075cdd913b9e</t>
  </si>
  <si>
    <t>72581d27-12d8-4705-b3b2-6bb5d80d57d4</t>
  </si>
  <si>
    <t>2401798J@student.tp.edu.sg</t>
  </si>
  <si>
    <t>67e0472e-66ba-4522-b3d9-55bdbd0cf367</t>
  </si>
  <si>
    <t>338e8596-28b5-40f2-9a75-6847c66fd51a</t>
  </si>
  <si>
    <t>4ae09ab3-ae57-407a-8903-1932a58af7c7</t>
  </si>
  <si>
    <t>2401530G@student.tp.edu.sg</t>
  </si>
  <si>
    <t>64f37358-9917-48d7-abf5-cb5dcfb9780b</t>
  </si>
  <si>
    <t>beeaa072-85ef-453d-905d-73b535da5755</t>
  </si>
  <si>
    <t>d039febe-398b-4344-a38a-3fd58b4325bf</t>
  </si>
  <si>
    <t>09bc9de3-cf9e-4725-825a-aa870835f2bc</t>
  </si>
  <si>
    <t>040aa55a-1839-4831-b011-1fb7fcbfcb9a</t>
  </si>
  <si>
    <t>2402094C@student.tp.edu.sg</t>
  </si>
  <si>
    <t>dcf327fa-9ec5-429b-8806-909b44f290a2</t>
  </si>
  <si>
    <t>8515c5fd-a349-46e4-87f7-2842d2ac85d9</t>
  </si>
  <si>
    <t>95680fe5-2033-40f9-8fea-b1b0787daa76</t>
  </si>
  <si>
    <t>bd17f1bd-9f81-4d7b-9672-6d2e8fe695af</t>
  </si>
  <si>
    <t>3f03a3d6-692c-4180-8c21-1a79c8a58330</t>
  </si>
  <si>
    <t>bf48e690-3549-4b23-99f2-e142dac53058</t>
  </si>
  <si>
    <t>dad59198-7912-4ba7-a794-e0ea30ab516a</t>
  </si>
  <si>
    <t>93a3a8c5-84e5-47d1-8bbd-a97142ac2534</t>
  </si>
  <si>
    <t>1f29e747-0678-497f-9366-0c277fbd7a77</t>
  </si>
  <si>
    <t>704ed3a9-97bf-4614-99c0-acf27df0b906</t>
  </si>
  <si>
    <t>61f90869-cf12-43ac-a352-80370ea18833</t>
  </si>
  <si>
    <t>80b02116-874f-4513-9298-784e7558e669</t>
  </si>
  <si>
    <t>9e2c40d9-a964-48b8-93f3-3ead4018a89e</t>
  </si>
  <si>
    <t>9d359972-34ee-441b-84af-602a0f769c82</t>
  </si>
  <si>
    <t>a9992897-037f-4a15-8eef-cec5e8a58324</t>
  </si>
  <si>
    <t>9541d469-1bef-479e-a352-44cbb5ff0e5d</t>
  </si>
  <si>
    <t>067f119a-eaa6-44d3-a12b-9cac87bdd8b5</t>
  </si>
  <si>
    <t>472caac1-6729-44e3-a330-0a6b3183a4c3</t>
  </si>
  <si>
    <t>7d3f0695-f1e9-490d-ab3a-131be5de0c4c</t>
  </si>
  <si>
    <t>10e57c7a-7165-4ed9-8748-85ab71529589</t>
  </si>
  <si>
    <t>0ca2bcfb-5644-44ee-a5cd-510ca2742302</t>
  </si>
  <si>
    <t>8eafa742-b758-47ed-8577-c98c2788da19</t>
  </si>
  <si>
    <t>e78b7a63-cca2-4ce3-94ea-5f84be4c0bb1</t>
  </si>
  <si>
    <t>51dc8826-cb8a-455a-9267-7e3be537f0bb</t>
  </si>
  <si>
    <t>9b9e5127-c7d6-4476-8118-035f46acc4d1</t>
  </si>
  <si>
    <t>2402561A@student.tp.edu.sg</t>
  </si>
  <si>
    <t>aa5d168e-0aa7-4b5a-ade8-473344cfccc5</t>
  </si>
  <si>
    <t>992aec15-8e9d-4c42-9e95-085226d427c3</t>
  </si>
  <si>
    <t>96f0f9e0-b536-4541-8945-da0a47e51a23</t>
  </si>
  <si>
    <t>4b88beb0-03cb-4a48-82ea-477a4dcd0007</t>
  </si>
  <si>
    <t>175b91e6-b573-4c64-ba8c-abcc0dcd26d5</t>
  </si>
  <si>
    <t>94ed514d-8920-444e-a4a7-272652574354</t>
  </si>
  <si>
    <t>406a9997-227f-4d1f-a83b-97524bd5e716</t>
  </si>
  <si>
    <t>e8ca560f-f931-4e92-bdeb-e2351051e809</t>
  </si>
  <si>
    <t>cb0f4912-3032-4c32-90d9-3cb251e7b2d1</t>
  </si>
  <si>
    <t>b5dd5e22-4314-4539-b820-e06bf56e120d</t>
  </si>
  <si>
    <t>e1572936-62e9-4333-9507-7da53cf7cb46</t>
  </si>
  <si>
    <t>cafff794-9af6-469b-aa04-399cc2c2d6ba</t>
  </si>
  <si>
    <t>45fd1b79-7a12-4abd-aece-6c347b567bd9</t>
  </si>
  <si>
    <t>b1d3dce8-ca53-4d13-b71c-072cc631d239</t>
  </si>
  <si>
    <t>cf87ea07-6395-484f-b285-82e19c4de6bd</t>
  </si>
  <si>
    <t>47e4dedb-ec72-42c9-ba52-64bc716db090</t>
  </si>
  <si>
    <t>80e1adb0-33f2-4be8-a578-54f91662cf38</t>
  </si>
  <si>
    <t>e061cab6-8e68-4aac-a3e0-e6313833ede1</t>
  </si>
  <si>
    <t>ff260e20-27f8-4cfa-a045-86c46037d4ba</t>
  </si>
  <si>
    <t>8e12ed92-1db6-4bf0-a0b0-f9c9d835a247</t>
  </si>
  <si>
    <t>5de22090-7133-4bc4-8cba-d53c972fa531</t>
  </si>
  <si>
    <t>20fcadbe-a2d3-4c8e-bcb9-c45b8c2db392</t>
  </si>
  <si>
    <t>1e39fa5a-5cfb-49b1-ad5b-c3d322ba2231</t>
  </si>
  <si>
    <t>e9fdb4f1-22c1-404c-91fa-293cafb214cd</t>
  </si>
  <si>
    <t>23d7d5e6-e1ec-4fcd-bd8f-a70994bc8945</t>
  </si>
  <si>
    <t>c948c23d-a059-48f0-9497-6a97470fb3d8</t>
  </si>
  <si>
    <t>2401267F@student.tp.edu.sg</t>
  </si>
  <si>
    <t>2474fc14-a228-4eda-bda0-c038310bd9ce</t>
  </si>
  <si>
    <t>a26ad0d1-9fd2-4786-8fdf-41b929e8d432</t>
  </si>
  <si>
    <t>393f9d79-16d4-4d2b-99cd-56cc2de56ad9</t>
  </si>
  <si>
    <t>2457832b-7d78-4eec-9c58-b6e393919d78</t>
  </si>
  <si>
    <t>95d437ed-718d-45aa-b92e-cb962c59bc64</t>
  </si>
  <si>
    <t>79329c73-ceea-481b-920d-1db56ab171da</t>
  </si>
  <si>
    <t>48882fd1-93e8-44c7-ad8b-0c2563e58379</t>
  </si>
  <si>
    <t>f1b6c74e-bfb3-49f8-afd3-e052a7c3441c</t>
  </si>
  <si>
    <t>02245558-67b6-4af9-8894-0bff75e46c3c</t>
  </si>
  <si>
    <t>1e33d566-f340-4299-a276-e5ff0453b07a</t>
  </si>
  <si>
    <t>41f4dd98-f552-411a-8b25-f6aa995e6af4</t>
  </si>
  <si>
    <t>0735876f-a2c2-4250-b586-f1e1d2b36275</t>
  </si>
  <si>
    <t>e4641e9f-320d-48dd-b605-98da68fababe</t>
  </si>
  <si>
    <t>1817c8ed-bda7-4248-a970-e521cc047de6</t>
  </si>
  <si>
    <t>52630ec8-4f29-402e-a21f-7a069490694b</t>
  </si>
  <si>
    <t>704c309c-c51e-418b-a612-ff18c182429d</t>
  </si>
  <si>
    <t>25cb77f5-ae47-4dab-b672-00614cef1ff2</t>
  </si>
  <si>
    <t>c85aad2e-a0d6-44d9-a93a-b30a7a9ad572</t>
  </si>
  <si>
    <t>2402599A@student.tp.edu.sg</t>
  </si>
  <si>
    <t>f8910703-89c3-4088-839e-75303c714306</t>
  </si>
  <si>
    <t>a8ae8e98-0380-4705-b4cc-3ae72996f3ae</t>
  </si>
  <si>
    <t>23f26a17-19b3-4958-a251-f871fcc4b86d</t>
  </si>
  <si>
    <t>e0775890-e8ad-4a84-9058-1566b6b3e292</t>
  </si>
  <si>
    <t>838aa599-b4dc-438e-a299-dcbbc2ebd375</t>
  </si>
  <si>
    <t>2d256b21-4ac7-4c92-a3a8-45355830d871</t>
  </si>
  <si>
    <t>dd8f236d-61f4-4796-9ea1-b28c98198b7b</t>
  </si>
  <si>
    <t>d97ca43a-475c-4d0a-899f-1e45bfd84c88</t>
  </si>
  <si>
    <t>1f7b9b02-8193-4fdb-b951-da217df7a1ba</t>
  </si>
  <si>
    <t>413c6644-545c-4647-8105-580c059116e1</t>
  </si>
  <si>
    <t>98c7261e-44c1-4ef7-9855-5bff0b2a994b</t>
  </si>
  <si>
    <t>dac97d4f-8b73-44c6-829e-9159454ceb34</t>
  </si>
  <si>
    <t>590a34cc-d1ee-4d16-8261-c67bf988d3d4</t>
  </si>
  <si>
    <t>f36a7588-8142-4613-8ebf-c69dd68fbcc3</t>
  </si>
  <si>
    <t>d9873174-bc36-49ce-98cc-bc3cdd3c15b6</t>
  </si>
  <si>
    <t>842ebc6a-3a88-495e-844c-a56b77b414ef</t>
  </si>
  <si>
    <t>2401521F@student.tp.edu.sg</t>
  </si>
  <si>
    <t>c7450406-ce9d-426e-bd77-15f731ed9266</t>
  </si>
  <si>
    <t>871b6966-4ad8-4790-a420-4ff550203c7f</t>
  </si>
  <si>
    <t>997da543-5132-4419-84e8-3984b4eff8df</t>
  </si>
  <si>
    <t>602a8861-6fb4-4434-9708-16e59c9ae251</t>
  </si>
  <si>
    <t>53baf391-f098-4927-b18f-cd2c53596912</t>
  </si>
  <si>
    <t>38519cb1-ab8d-4acd-9faf-6d21addcea84</t>
  </si>
  <si>
    <t>cd52d9f7-b1c1-48ff-b86e-a3fb0b35680a</t>
  </si>
  <si>
    <t>20202688-5616-4aa6-b99e-c36056a01342</t>
  </si>
  <si>
    <t>bf0bec85-9685-478b-aaf2-641ed60adf77</t>
  </si>
  <si>
    <t>aa5cfbed-8580-4e38-b095-3732ed939d9e</t>
  </si>
  <si>
    <t>3fb18911-94a6-405b-8285-ae6a6787dd37</t>
  </si>
  <si>
    <t>4b6fe0e4-54cf-4bc4-b088-a791a7a6321b</t>
  </si>
  <si>
    <t>e47c1038-531f-4cac-a626-16286cc9ac61</t>
  </si>
  <si>
    <t>4e410d65-d817-4901-aace-49289a96c487</t>
  </si>
  <si>
    <t>1c009366-8567-47b7-908a-02662d193521</t>
  </si>
  <si>
    <t>7f7234d2-a403-478d-92e2-33bd29b79b72</t>
  </si>
  <si>
    <t>3c51d381-4631-455e-a81e-70ff46bdcd99</t>
  </si>
  <si>
    <t>693503ec-bd63-456d-baa5-1058a166a209</t>
  </si>
  <si>
    <t>8196227a-dba1-4030-b10e-c47d8cd1c75d</t>
  </si>
  <si>
    <t>576a0447-ec37-4683-bbd1-6060511b23bb</t>
  </si>
  <si>
    <t>615bec4a-d6d8-4a10-be4d-9730d50c6349</t>
  </si>
  <si>
    <t>0512c0d0-f8dc-43d2-8fe3-7b07e0fa923f</t>
  </si>
  <si>
    <t>84df51ae-9ac2-4b41-8a8a-eaa894554697</t>
  </si>
  <si>
    <t>9c67e9c1-fca9-49d7-8ef7-a1e2c235e3bd</t>
  </si>
  <si>
    <t>96b0bc9c-e098-4033-9fdc-cb06e4ac0ca1</t>
  </si>
  <si>
    <t>7c304570-e276-4755-97ff-7097d0f7825a</t>
  </si>
  <si>
    <t>b7b3bbf4-af81-4df7-aabf-ddac2fb26922</t>
  </si>
  <si>
    <t>24ba1a70-74a4-4acd-a010-7a3b473b301e</t>
  </si>
  <si>
    <t>7e2d0c5e-c603-409a-b87e-314b09a12b6a</t>
  </si>
  <si>
    <t>d9046239-cf0e-4418-b1bd-48a3ec4e9465</t>
  </si>
  <si>
    <t>2caacb78-48e8-4943-92b3-8965c2dfefed</t>
  </si>
  <si>
    <t>8e9bce77-987a-41b4-9fa6-4fe5b7a6fb1d</t>
  </si>
  <si>
    <t>2d2f3832-ac9b-4762-8743-a2b6c98c46de</t>
  </si>
  <si>
    <t>71111763-d43c-4ec4-8fcf-5bc6e62f0282</t>
  </si>
  <si>
    <t>47d0c51c-1e3e-481b-bc3b-b359a29e6c51</t>
  </si>
  <si>
    <t>12095719-5499-4f76-b7a1-ec6e235b061b</t>
  </si>
  <si>
    <t>18f146af-8666-40f7-a944-9e4417ceb017</t>
  </si>
  <si>
    <t>a2bcc9d6-65b6-414f-977f-2be1949f407a</t>
  </si>
  <si>
    <t>b17adfcc-ba43-4ef2-9e2a-69408d9b59a4</t>
  </si>
  <si>
    <t>060f90b0-e643-442f-ac67-2c94ed1a020c</t>
  </si>
  <si>
    <t>b165a9fb-2820-4700-afc1-9b248ad51b51</t>
  </si>
  <si>
    <t>95793f4c-8ea6-459c-bf75-540d8f27d6f4</t>
  </si>
  <si>
    <t>832e5af5-e3bb-40eb-865c-d6216a5c2594</t>
  </si>
  <si>
    <t>22ebee62-d005-411f-8d77-ed3147af3cb5</t>
  </si>
  <si>
    <t>1bc3d36e-1d06-450e-9586-470e3cb1711a</t>
  </si>
  <si>
    <t>3747bb8f-ca00-49bc-8a41-8f5b08c4fdbe</t>
  </si>
  <si>
    <t>dc6394c4-45ff-4525-9f3a-c6af1361ca2f</t>
  </si>
  <si>
    <t>83778ead-b07f-4c9f-a6ca-4fa922647ca2</t>
  </si>
  <si>
    <t>88d78996-50f7-4a26-b7e1-dc891580cd3c</t>
  </si>
  <si>
    <t>3a930aea-5837-4466-8619-03e3d3f24acd</t>
  </si>
  <si>
    <t>290961a1-af45-4d37-bb14-c41edab6b243</t>
  </si>
  <si>
    <t>a67cd410-617a-4f36-91b3-d7a2e4cce27c</t>
  </si>
  <si>
    <t>320717ed-63fe-4b6d-83ca-13dc2af7d0ea</t>
  </si>
  <si>
    <t>3f0b8f24-e47f-426d-b9bf-a36fe4d4f169</t>
  </si>
  <si>
    <t>8134cc5c-4e74-40fe-9867-db864b23eaf4</t>
  </si>
  <si>
    <t>4e53c8d3-cbf4-48fa-a04c-d1eafc790bbe</t>
  </si>
  <si>
    <t>cd93aee6-fe95-41ab-8b44-3c74adb6ab85</t>
  </si>
  <si>
    <t>3fb10f06-089f-45d4-83c8-c83a10d51bc7</t>
  </si>
  <si>
    <t>2404241H@student.tp.edu.sg</t>
  </si>
  <si>
    <t>48766d63-a866-4fdd-af0c-f9e8f1f974c1</t>
  </si>
  <si>
    <t>b6cfb97e-f6b2-4654-bbb0-db4c0350d715</t>
  </si>
  <si>
    <t>2404144D@student.tp.edu.sg</t>
  </si>
  <si>
    <t>7305c260-2cb9-4d94-b0a2-fbd0f2f986ee</t>
  </si>
  <si>
    <t>c4555ff2-fe83-4803-a1f2-b79d8d02a929</t>
  </si>
  <si>
    <t>0f0f88d5-1858-4875-8d1a-d35552f198ae</t>
  </si>
  <si>
    <t>51138578-cf82-4abb-8e2f-92d1a716a929</t>
  </si>
  <si>
    <t>f241da65-152b-4782-a538-ce6793757028</t>
  </si>
  <si>
    <t>a29f262a-1fe2-4c9e-a4cf-996acf1d967d</t>
  </si>
  <si>
    <t>c9710296-a566-4e82-b5c5-ea776f4cecce</t>
  </si>
  <si>
    <t>0767f93c-11c5-4090-9515-571ad5019886</t>
  </si>
  <si>
    <t>095d0bb7-6d3f-45f8-8b84-3f0434e195fc</t>
  </si>
  <si>
    <t>e14bc1f6-4c6c-43ae-9034-0b8055101ee4</t>
  </si>
  <si>
    <t>95757f85-8ea4-44ec-b4bb-bd8db6908a28</t>
  </si>
  <si>
    <t>2404333C@student.tp.edu.sg</t>
  </si>
  <si>
    <t>5e50ef83-baa6-43a0-9f8c-c0ac28c183c3</t>
  </si>
  <si>
    <t>2b7a5689-26bc-4397-b013-76571b20a3a6</t>
  </si>
  <si>
    <t>226cfd4a-c51e-4218-8db8-713f5c9a4dd1</t>
  </si>
  <si>
    <t>6368afc3-6f9d-4a56-8f4e-857f47540c2c</t>
  </si>
  <si>
    <t>21ecdc91-d34d-45b8-bacd-5b7888ebe071</t>
  </si>
  <si>
    <t>11a77a79-2878-4b50-972a-273cd2efad69</t>
  </si>
  <si>
    <t>46eb90fe-3c81-4b64-a542-35fab6f9297c</t>
  </si>
  <si>
    <t>9c579c88-3a25-4ea2-b83e-89dc34b96a0c</t>
  </si>
  <si>
    <t>aa317eb2-58e4-42b5-8630-6d0906ae6d58</t>
  </si>
  <si>
    <t>2400738G@student.tp.edu.sg</t>
  </si>
  <si>
    <t>bd776f7a-469b-4b43-ad06-2ab3d977c0b7</t>
  </si>
  <si>
    <t>8c5e140b-a1db-45ec-babb-14347618cd8d</t>
  </si>
  <si>
    <t>f54269f9-7d29-42c7-8e41-b08829d6cbf3</t>
  </si>
  <si>
    <t>e4b8dc79-d490-480c-bbb3-60e6927f4f41</t>
  </si>
  <si>
    <t>d5274820-686f-4d22-8734-866e73028cad</t>
  </si>
  <si>
    <t>77ca170a-be92-453e-81b1-956a8b95374c</t>
  </si>
  <si>
    <t>4ed8de1c-b264-4e5d-8e6d-bd2fe51c1325</t>
  </si>
  <si>
    <t>d0b5752e-abf3-47ba-aaf8-e529d1309a28</t>
  </si>
  <si>
    <t>5e48093f-fb67-4469-ae47-d055cfa605e7</t>
  </si>
  <si>
    <t>49b40d1e-1f03-4ef2-8d1a-08b9b85f10e4</t>
  </si>
  <si>
    <t>78c67a63-966e-442b-ac92-a8a822d43625</t>
  </si>
  <si>
    <t>fd12497e-84ec-49ff-a416-c87594872c81</t>
  </si>
  <si>
    <t>899abca1-f7d6-4cad-9b0b-cc853849e271</t>
  </si>
  <si>
    <t>d0f29665-da4a-418b-84e7-08ff7f3b7755</t>
  </si>
  <si>
    <t>44b2f366-8e97-4efb-9984-0415bc68941a</t>
  </si>
  <si>
    <t>fef1cb8b-9ede-4a1f-a0b9-246008e1fb4c</t>
  </si>
  <si>
    <t>7c6d6779-b1d1-499c-9083-b28516691b54</t>
  </si>
  <si>
    <t>98eed9bf-2b8d-47c6-8f32-b422b4e21e86</t>
  </si>
  <si>
    <t>83e28be6-49ad-45e1-a38e-2bda27804bd5</t>
  </si>
  <si>
    <t>619a38f6-d487-437b-8458-dd1f9bb71321</t>
  </si>
  <si>
    <t>9867df50-fc42-4965-8243-543d94fe625e</t>
  </si>
  <si>
    <t>2404372A@student.tp.edu.sg</t>
  </si>
  <si>
    <t>1499cb43-80f4-4b7a-a97e-1cdc1f8ab470</t>
  </si>
  <si>
    <t>078a153b-7768-423e-bd86-c150038a51fb</t>
  </si>
  <si>
    <t>6e32e669-9f26-468a-94b7-0dcfa830b35c</t>
  </si>
  <si>
    <t>361cc7f3-018a-42d0-b2db-0612c2e58db3</t>
  </si>
  <si>
    <t>6e37a412-6ba2-4bb9-a6c3-4ed77461b9fc</t>
  </si>
  <si>
    <t>7c9b8a66-d9cd-4304-8ea8-6d3b24454dc5</t>
  </si>
  <si>
    <t>67d3447e-1d48-4317-8416-8b2e4fd39022</t>
  </si>
  <si>
    <t>0b750e24-91a0-4ab4-99f3-9945156c4165</t>
  </si>
  <si>
    <t>489e13a3-ca6b-4fdf-9d6b-eb4a29e5643c</t>
  </si>
  <si>
    <t>f5aa3b9f-3cff-4413-abf1-d58b27de8bb5</t>
  </si>
  <si>
    <t>712d5f43-e75c-4e12-b8f6-9d4d8d844f51</t>
  </si>
  <si>
    <t>2645b143-18dd-4213-adf3-47812460e2c3</t>
  </si>
  <si>
    <t>58a327a3-da27-434a-af54-2e916924e29c</t>
  </si>
  <si>
    <t>294d899b-776c-4a78-ae1a-6dd53ad497f6</t>
  </si>
  <si>
    <t>06f7341e-6355-4b84-a2eb-af1c7519d07a</t>
  </si>
  <si>
    <t>3fd6155a-01ee-42fa-9192-a6ed89f2c34f</t>
  </si>
  <si>
    <t>5f4368a0-d510-4797-a168-9def3fe5dd13</t>
  </si>
  <si>
    <t>0390723b-854f-4837-ad7c-f345b3f8bc61</t>
  </si>
  <si>
    <t>e9eae662-e866-4dd0-9bbf-ec5ef1706960</t>
  </si>
  <si>
    <t>e4fb81b2-b71e-4e2c-8447-6fc6e374c19e</t>
  </si>
  <si>
    <t>d36dc072-df97-487a-913a-e9b22d6c62c2</t>
  </si>
  <si>
    <t>52a90f21-6143-41dc-935e-6af128da8725</t>
  </si>
  <si>
    <t>2404028I@student.tp.edu.sg</t>
  </si>
  <si>
    <t>42171e44-982e-4f01-bcc2-64aea3fdf3a0</t>
  </si>
  <si>
    <t>6e3479fb-5baf-4830-8342-8c0911093e1a</t>
  </si>
  <si>
    <t>45410f9f-080d-4915-8e43-0be6f4b238bb</t>
  </si>
  <si>
    <t>b425aa37-733c-40e5-9caa-6b3c728ec944</t>
  </si>
  <si>
    <t>156cf3b2-275a-4bcf-bd66-c28a8e072967</t>
  </si>
  <si>
    <t>5951a18a-df80-44e0-9ab5-5f58c9cfbfef</t>
  </si>
  <si>
    <t>db68362b-3358-4417-9fc3-310d000fe2b6</t>
  </si>
  <si>
    <t>a482bdce-d2fa-4314-88a0-39045eb89e6e</t>
  </si>
  <si>
    <t>9343ba16-e127-4eb2-9430-400605cccfe6</t>
  </si>
  <si>
    <t>2700df33-26f9-463d-8efd-f870869c2dba</t>
  </si>
  <si>
    <t>0b207e1a-42f3-44f7-ac37-c7e6402f85c7</t>
  </si>
  <si>
    <t>f6059327-2379-43e7-8f86-c10e53525458</t>
  </si>
  <si>
    <t>eff1ef44-9ad2-4125-b220-9e697c601a25</t>
  </si>
  <si>
    <t>aac02cd4-5c6d-40eb-bb0e-600192bb986d</t>
  </si>
  <si>
    <t>4c2ab325-5e24-4fa0-a2d6-5171d3852fe1</t>
  </si>
  <si>
    <t>bc57c6b8-bd60-41cd-bc1d-8812f4f40a44</t>
  </si>
  <si>
    <t>a9e46ec8-05e1-4a85-866c-466f1f7ad8e3</t>
  </si>
  <si>
    <t>9c257fdb-7575-4d21-87af-867af22b2167</t>
  </si>
  <si>
    <t>2402529H@student.tp.edu.sg</t>
  </si>
  <si>
    <t>26e51254-c428-4b7b-a048-5ea63564c154</t>
  </si>
  <si>
    <t>d43774ec-fb83-4fe3-8e59-b9b7169932d0</t>
  </si>
  <si>
    <t>098fdb44-82b3-4ae8-9c6a-bc463a126abb</t>
  </si>
  <si>
    <t>26ef9961-b45b-4ca5-beca-09da74996081</t>
  </si>
  <si>
    <t>60675615-609e-44b7-880f-0a108d1fb49e</t>
  </si>
  <si>
    <t>40363940-c728-469f-985c-552530744d08</t>
  </si>
  <si>
    <t>a82ac6fd-f461-46cb-8fba-4f20d62ea8a7</t>
  </si>
  <si>
    <t>4cd4b149-c3fa-484a-853c-5da4a0c63fd5</t>
  </si>
  <si>
    <t>c5a28cec-77a5-4236-a7bf-ad924557af19</t>
  </si>
  <si>
    <t>e567f303-3133-4958-b05d-a6350bf975c9</t>
  </si>
  <si>
    <t>5866e1dd-773d-48b1-b7fe-344ce3834819</t>
  </si>
  <si>
    <t>d903eae2-2226-4bb3-a81f-f0945c0663b6</t>
  </si>
  <si>
    <t>3f255ba5-ac4e-47df-a284-6b24776404d3</t>
  </si>
  <si>
    <t>1fe720ef-1516-4716-b642-a23a367f15e9</t>
  </si>
  <si>
    <t>45e35796-cc48-4231-9950-5906a214a605</t>
  </si>
  <si>
    <t>f33ab283-6910-4179-acd1-bbcd1758cad9</t>
  </si>
  <si>
    <t>da2414ac-1cb9-40e9-9f1a-f99be4c97a85</t>
  </si>
  <si>
    <t>08c88e04-8dea-487d-939f-a455b7071820</t>
  </si>
  <si>
    <t>b50c546d-4390-42c1-9e6b-fad7f7702119</t>
  </si>
  <si>
    <t>54e55d8f-c5d1-4bc3-9e22-0e3281dafac8</t>
  </si>
  <si>
    <t>2cebc9e6-ec42-48bf-9280-384ab848f0ba</t>
  </si>
  <si>
    <t>70171b1e-d8cf-4c85-aee1-82d2a7cc4ccf</t>
  </si>
  <si>
    <t>0bc2a70a-c3f8-4e9d-94e7-6ebbf0545405</t>
  </si>
  <si>
    <t>c97f596c-e3ac-4f98-a6de-a4bbb29d7ae3</t>
  </si>
  <si>
    <t>0ae710aa-7e3a-4ec2-94c3-b409d7d3488e</t>
  </si>
  <si>
    <t>944b2ba2-937b-4de8-9557-dbfb35e2b91f</t>
  </si>
  <si>
    <t>ebfa6ae8-924a-4d2b-a5fd-1f7e54763c52</t>
  </si>
  <si>
    <t>7aafe070-74e9-4fab-998b-ea14fef71aac</t>
  </si>
  <si>
    <t>3de6e42d-da55-4f5c-82d3-fe2d0bb0e58d</t>
  </si>
  <si>
    <t>9dc8fad7-9ccd-41e8-acf4-2860ee7178cc</t>
  </si>
  <si>
    <t>39b664a6-48f8-49be-86d4-19feb06d942b</t>
  </si>
  <si>
    <t>c1fbeed1-3c2e-4360-895e-0d63dd7d8af4</t>
  </si>
  <si>
    <t>2d1d2731-9611-4c8f-a3d2-e0d76f3357e7</t>
  </si>
  <si>
    <t>312742b3-1bb5-4954-a791-6cfe46c3d843</t>
  </si>
  <si>
    <t>5dc45dd4-fe1d-4a31-8ddb-5cebead0a353</t>
  </si>
  <si>
    <t>bd45a77b-87a3-4eb7-ac43-27fa7ba52bfb</t>
  </si>
  <si>
    <t>a82001d9-0cd0-47b8-877b-1ee394b4e914</t>
  </si>
  <si>
    <t>c6367b6f-3fd8-4790-9f5b-8175fa38883f</t>
  </si>
  <si>
    <t>f736ad62-4634-4492-b616-f5af021fbcaa</t>
  </si>
  <si>
    <t>78e14264-23a9-4c85-8045-8335e46a87a3</t>
  </si>
  <si>
    <t>76af4e85-0482-40b5-b038-61b39c12a390</t>
  </si>
  <si>
    <t>5d78ac41-8607-44ea-944a-ce67d0a03603</t>
  </si>
  <si>
    <t>e4c413ae-474e-4ee8-94cc-d64099e8629a</t>
  </si>
  <si>
    <t>3b559063-6ed1-4a44-8cb1-1f55b0269a3f</t>
  </si>
  <si>
    <t>6c22b4a0-b444-4b8a-a6b1-cadbc87da06a</t>
  </si>
  <si>
    <t>1a7bdcb4-c23e-41b6-a967-0519a45d709d</t>
  </si>
  <si>
    <t>a9834173-c7a8-4e91-b397-40699d2b5367</t>
  </si>
  <si>
    <t>1668c08c-8541-4125-8fbd-d270638e0114</t>
  </si>
  <si>
    <t>0baf6199-1ecd-4c9a-98e3-0a11ff965aea</t>
  </si>
  <si>
    <t>b36e3d1f-b4cb-4c21-b69c-1a863ecdac70</t>
  </si>
  <si>
    <t>2526ffa4-d2f7-475b-874e-61846b39ade3</t>
  </si>
  <si>
    <t>56f838f7-899c-48cf-9ddd-cc0a1db30df1</t>
  </si>
  <si>
    <t>5df39d8b-1d15-48ba-8fe1-4719524bd512</t>
  </si>
  <si>
    <t>bcf39049-3a07-4602-8e68-430b9194ea65</t>
  </si>
  <si>
    <t>4ea9b0f6-4b48-47c8-9f99-863c3246f9e4</t>
  </si>
  <si>
    <t>4d3d14b7-71cf-4224-86bc-f20f0596569a</t>
  </si>
  <si>
    <t>d874f6bf-720c-4557-a1b9-6b71678eb6ba</t>
  </si>
  <si>
    <t>8c85e9d2-c0ba-4c1d-a4d9-b3aeceb36b35</t>
  </si>
  <si>
    <t>294da2dd-7fce-436e-aa6d-ceab28d1a564</t>
  </si>
  <si>
    <t>825aae6e-2df8-456a-a193-a2a48e0178c2</t>
  </si>
  <si>
    <t>05d8467a-ea7f-4099-9ab8-4b8fb8dfba5b</t>
  </si>
  <si>
    <t>759e7aed-f2f4-488d-a3c1-d7384470899d</t>
  </si>
  <si>
    <t>4878e983-4377-4b5d-a199-029d56c4af66</t>
  </si>
  <si>
    <t>0b1ef0dd-b9d6-4784-ba0f-f21b1b0c0b82</t>
  </si>
  <si>
    <t>d13bbec0-2b2b-4637-b70e-d9c5507c3e29</t>
  </si>
  <si>
    <t>78326d54-20b1-4d37-bed5-d7ebb96d393f</t>
  </si>
  <si>
    <t>1106469d-b353-47b0-8fe8-02a06b69d475</t>
  </si>
  <si>
    <t>c4f5f7a1-e133-4152-b610-fdf0762ef708</t>
  </si>
  <si>
    <t>c7579189-608d-4873-9cea-8a43b8c51d06</t>
  </si>
  <si>
    <t>76575a41-7b7d-4fee-a612-7c5a000598df</t>
  </si>
  <si>
    <t>bd47a743-0eb6-4889-be42-6d2a7170b0f1</t>
  </si>
  <si>
    <t>76a7b5e3-8435-45e5-aef5-c4b969f498ca</t>
  </si>
  <si>
    <t>80abf1ab-d60c-49e2-b49f-51363bdecb9f</t>
  </si>
  <si>
    <t>806eba32-86c6-45ab-9bc5-e939109d44bf</t>
  </si>
  <si>
    <t>4c6f6b5b-8c95-49b1-9f6c-1fe71c1f09c2</t>
  </si>
  <si>
    <t>46ea15a6-7c3f-4307-9828-80460710f1da</t>
  </si>
  <si>
    <t>2301247I@student.tp.edu.sg</t>
  </si>
  <si>
    <t>f8aceab5-5277-4776-9be5-7b806af0f5d8</t>
  </si>
  <si>
    <t>ccf6c114-2e8d-4176-8716-c9567366d1d3</t>
  </si>
  <si>
    <t>cca67f6f-1fdc-4e61-9400-bc831f25e44e</t>
  </si>
  <si>
    <t>51d6c8da-d4e1-4b46-82c7-31d847759d0c</t>
  </si>
  <si>
    <t>f9391042-3149-42a5-8c64-1a9fc6863c2f</t>
  </si>
  <si>
    <t>a30e7eee-5312-44f4-bd40-6ae0b8a3764d</t>
  </si>
  <si>
    <t>b3a455dc-67be-4297-93af-25e3fbdef6bc</t>
  </si>
  <si>
    <t>80b6175f-f38a-4dbe-9293-ef677aef001f</t>
  </si>
  <si>
    <t>0c1c0c3f-5d9c-47fb-a97b-7536c55207d3</t>
  </si>
  <si>
    <t>847fdac7-b925-4751-acb1-cdb402551f62</t>
  </si>
  <si>
    <t>5a44faf7-b3d7-45a9-8364-6d357ec63208</t>
  </si>
  <si>
    <t>a8170b2a-737a-4af7-80dc-b6c052a1cdfc</t>
  </si>
  <si>
    <t>59e35be1-1287-48af-aaa7-14575ad90e9e</t>
  </si>
  <si>
    <t>e51c9218-9e77-43a1-b584-02afec8d693e</t>
  </si>
  <si>
    <t>dfff3863-9cd8-4fcc-87e6-b05f476aa929</t>
  </si>
  <si>
    <t>ee4d41ae-526f-47d1-8649-8f9f5974d7d6</t>
  </si>
  <si>
    <t>47045d71-64d8-4f45-94f3-129c9f4b0ef7</t>
  </si>
  <si>
    <t>7c8faad2-f541-400a-92bd-c670912ac88d</t>
  </si>
  <si>
    <t>SIEW LEE HONG MANFRED</t>
  </si>
  <si>
    <t>7502a7dc-bdd7-45a1-80ae-402ca1efa346</t>
  </si>
  <si>
    <t>9d9946c9-06ff-4436-bf28-af0b9f81c915</t>
  </si>
  <si>
    <t>deffe60e-a146-4b2b-a475-f7a47464d8ba</t>
  </si>
  <si>
    <t>12b96e1e-b693-4b21-8f6d-ba3036a7689a</t>
  </si>
  <si>
    <t>d8893ced-3059-4698-9d90-21fe9eafdc8e</t>
  </si>
  <si>
    <t>5069dc2e-aa34-4dee-bbe3-b8343fdc8d09</t>
  </si>
  <si>
    <t>LIM BING HAN DUCIEN 2302493H</t>
  </si>
  <si>
    <t>ELIE NUR BATRISYIA BINTE ZURAIMI 2201973A</t>
  </si>
  <si>
    <t>KAEDEN LIM QUAN KUN 2303451E</t>
  </si>
  <si>
    <t>LIAU SI XI CLARIS 2304165J</t>
  </si>
  <si>
    <t>MATTHIAS FOO MENG FOONG 2205064E</t>
  </si>
  <si>
    <t>YIO XUE AN 2400028C</t>
  </si>
  <si>
    <t>MONG JUNRUI ESBEN 2300881F</t>
  </si>
  <si>
    <t>YAP KENG WENG EROS 2400053A</t>
  </si>
  <si>
    <t>CHEN BING HONG 2400562A</t>
  </si>
  <si>
    <t>GONE SAI ANIRUD 2300455I</t>
  </si>
  <si>
    <t>ONG BAN CHEONG BILL 2304772C</t>
  </si>
  <si>
    <t>CHEW KHAI YEOH CAVEN 2401360I</t>
  </si>
  <si>
    <t>2403880D GENG YUE</t>
  </si>
  <si>
    <t>MANICKASSAMY NEASAN 2401808G</t>
  </si>
  <si>
    <t>HEMESH CHIRANG SAMTANI 2402887J</t>
  </si>
  <si>
    <t>LAU JIA DONG ISAAC 2401848C</t>
  </si>
  <si>
    <t>LAM HONG JUN NORMAN 2302396C</t>
  </si>
  <si>
    <t>WU MEIYU 2401627A</t>
  </si>
  <si>
    <t>THANT ZIN ZAW 2302885E</t>
  </si>
  <si>
    <t>YANG CHUEN JIN 2401051D</t>
  </si>
  <si>
    <t>LIM HONG YU 2401841H</t>
  </si>
  <si>
    <t>RAJESH KUMAR SAM JOSHUA 2400591J</t>
  </si>
  <si>
    <t>SETH ASHER KOK 2404411G</t>
  </si>
  <si>
    <t>2403314D WU YAXUE</t>
  </si>
  <si>
    <t>ALOYSIUS YONG SHAO HEN 2401814E</t>
  </si>
  <si>
    <t>TAN JIA WEI 2400778C</t>
  </si>
  <si>
    <t>TAN KANG XI AARON 2402353C</t>
  </si>
  <si>
    <t>ALVIN AW ZHONG HAN 2405009H</t>
  </si>
  <si>
    <t>YONG MAN YI ALYSA 2402378J</t>
  </si>
  <si>
    <t>ZACQ LEONG GUANG YAO 2402535E</t>
  </si>
  <si>
    <t>LIM CHIN HUAN 2401608A</t>
  </si>
  <si>
    <t>HENG SENG KAI KAISER 2402682E</t>
  </si>
  <si>
    <t>BRYAN ABID MUHYIDDIN BIN IHSAN MUHIDIN 2405074B</t>
  </si>
  <si>
    <t>AKSHAY S/O GANESAN 2402850H</t>
  </si>
  <si>
    <t>KOH SHUEN ERN SHANNON 2400518C</t>
  </si>
  <si>
    <t>ANDHRI SYAFI BIN AMRAN 2404811H</t>
  </si>
  <si>
    <t>NATESH KANNAN RAGAVIKA 2400833F</t>
  </si>
  <si>
    <t>HAEGAN JAEDY MARASIGAN DELGADO 2400380H</t>
  </si>
  <si>
    <t>ETHAN LOW JIAN EN 2401914C</t>
  </si>
  <si>
    <t>CHIA EN CI 2300480G</t>
  </si>
  <si>
    <t>TAN YI FENG RYLAN 2400652J</t>
  </si>
  <si>
    <t>LUKE YANG CHI-EN 2400934B</t>
  </si>
  <si>
    <t>CAELYN ANG PEI QI 2401020I</t>
  </si>
  <si>
    <t>CAEDEN TEAN PIN HAN 2400240D</t>
  </si>
  <si>
    <t>AIMAN YUSUF BIN ISZREEN 2402106E</t>
  </si>
  <si>
    <t>TAN CHUN KANG DARIUS 2400830B</t>
  </si>
  <si>
    <t>DENZYL TOH GUAN SENG 2402557I</t>
  </si>
  <si>
    <t>NADYAH AULIAH BINTE NORAZHAR 2300215G</t>
  </si>
  <si>
    <t>KADEN CHEUNG KAI EN 2300627C</t>
  </si>
  <si>
    <t>MUHAMMAD FIRAS AMZAR BIN MUHAMMAD SULAIMI 2400908F</t>
  </si>
  <si>
    <t>YAN XUHUI EDAN 2402623I</t>
  </si>
  <si>
    <t>NEO WEI QUAN RYAN 2401377C</t>
  </si>
  <si>
    <t>LIM HONG YI 2402366E</t>
  </si>
  <si>
    <t>WONG HONG KEI 2400081B</t>
  </si>
  <si>
    <t>ANSON PEH HENG AN 2402062J</t>
  </si>
  <si>
    <t>AW HANG JIA 2403954G</t>
  </si>
  <si>
    <t>RURIK FONG 2404650J</t>
  </si>
  <si>
    <t>CHNG NICOLETTE 2202221D</t>
  </si>
  <si>
    <t>KWAH GNAN RI JOHANN 2405073D</t>
  </si>
  <si>
    <t>GLORIA HO RUI EN 2400494G</t>
  </si>
  <si>
    <t>HECTOR LOW QIAN TE 2401935H</t>
  </si>
  <si>
    <t>ALOYSIUS GONG WEN CHONG 2402097F</t>
  </si>
  <si>
    <t>GIDEON ONG GHEE HONG 2402064F</t>
  </si>
  <si>
    <t>AZFAR DANIAL PUTRA MUHAMAD ARIFI 2405076G</t>
  </si>
  <si>
    <t>CADA ALENA JOI SIERVO 2302444A</t>
  </si>
  <si>
    <t>CHONG CHEN TAT PACO 2405210B</t>
  </si>
  <si>
    <t>ANG WEE JUN ETHAN 2402348C</t>
  </si>
  <si>
    <t>TEO KAI RUI CLARENCE 2404130C</t>
  </si>
  <si>
    <t>HTET AUNG SHINE 2403727G</t>
  </si>
  <si>
    <t>MUHAMMAD YUSUF KHAN 2403889E</t>
  </si>
  <si>
    <t>QUEK QI XUN NIXUN 2404327E</t>
  </si>
  <si>
    <t>DANIEL SIEW JUN LIN 2401468J</t>
  </si>
  <si>
    <t>KWEK XIN WEI 2401562J</t>
  </si>
  <si>
    <t>CHUA PING CI BRAYSON 2404399D</t>
  </si>
  <si>
    <t>YAN HEKANG 2202038B</t>
  </si>
  <si>
    <t>HENG LEXUAN LOVELLE 2401771G</t>
  </si>
  <si>
    <t>THONGCHAIPHUM AMITAPA 2404485A</t>
  </si>
  <si>
    <t>SHEN CHUQIAO 2401056C</t>
  </si>
  <si>
    <t>VLENN THEODORUS HALIM 2402152I</t>
  </si>
  <si>
    <t>KAYLA ANG YING ZI 2300912I</t>
  </si>
  <si>
    <t>LIM ZI XIANG 2402306A</t>
  </si>
  <si>
    <t>TAY YOCK HEAN IRWIN 2301635E</t>
  </si>
  <si>
    <t>TAN ZHUANG JIE ALOYSIUS 2200636E</t>
  </si>
  <si>
    <t>NAMAN NIMISH SHAH 2201421A</t>
  </si>
  <si>
    <t>ADEN CHUA CHONG YI 2202147A</t>
  </si>
  <si>
    <t>KWEK XIN JAYDEN LOUIS KOSUMO 2302558H</t>
  </si>
  <si>
    <t>XAVIER SNG YIHENG 2401303I</t>
  </si>
  <si>
    <t>TAN KYI KANG JONATHON 2202819E</t>
  </si>
  <si>
    <t>SYED AQEEL BIN ZAINAL ABIDIN ALJUNIED 2202748F</t>
  </si>
  <si>
    <t>AKID SYAHMI BIN RAHMAT 2301725D</t>
  </si>
  <si>
    <t>JONATHAN LEONG 2401458A</t>
  </si>
  <si>
    <t>ANUPAM P MENON 2404333C</t>
  </si>
  <si>
    <t>2401056C SHEN CHUQIAO</t>
  </si>
  <si>
    <t>DANYEL KHABIR M ANWAR ANSARI 2404261F</t>
  </si>
  <si>
    <t>GENG YUE 2403880D</t>
  </si>
  <si>
    <t>SHARLYN YEO 2404144D</t>
  </si>
  <si>
    <t>LIM WEI YI 2400738G</t>
  </si>
  <si>
    <t>LING DE YUAN JIMMY 2400496B</t>
  </si>
  <si>
    <t>VARSHAN S/O M SHANMUGAM 2404372A</t>
  </si>
  <si>
    <t>HO ZHENG XIAN 2405203G</t>
  </si>
  <si>
    <t>DYLANN ONG GUANG YAN 2401480E</t>
  </si>
  <si>
    <t>SIM YI QI JOELL 2402094C</t>
  </si>
  <si>
    <t>ZIRCON LEE JIA LE @ ZIRCON KONG-LEE 2404241H</t>
  </si>
  <si>
    <t>WESLEY CHEONG 2401521F</t>
  </si>
  <si>
    <t>LIM TIE 2404133G</t>
  </si>
  <si>
    <t>M THENAPPAN 2301700G</t>
  </si>
  <si>
    <t>JARIUS YEO ZI YI 2401233H</t>
  </si>
  <si>
    <t>IKMAL BIN SHAHRIN 2401658F</t>
  </si>
  <si>
    <t>CHAN JUN KIAT RYAN 2404028I</t>
  </si>
  <si>
    <t>JOSIAH YEO JIA LE 2402251I</t>
  </si>
  <si>
    <t>WANG ZHI YI HAZEL 2401530G</t>
  </si>
  <si>
    <t>LUCAS CHAN HOI TUNG 2401558H</t>
  </si>
  <si>
    <t>PRISLYN TEO YI TING 2401798J</t>
  </si>
  <si>
    <t>BENJAMIN JOSHUA PO 2404190G</t>
  </si>
  <si>
    <t>NAEEM SHAIK 2404055B</t>
  </si>
  <si>
    <t>LEE HSIH YANG 2401267F</t>
  </si>
  <si>
    <t>ABDUL RASHEED PASARIBU 2401040G</t>
  </si>
  <si>
    <t>ENZO YAP QI XUAN 2402068G</t>
  </si>
  <si>
    <t>KWONG YEAN HUNG 2401295G</t>
  </si>
  <si>
    <t>NG SHIKAI 2404097D</t>
  </si>
  <si>
    <t>LALAS JOHN MIGUEL BACERRA 2400468A</t>
  </si>
  <si>
    <t>TAN WEI YAN 2300398A</t>
  </si>
  <si>
    <t>NICANDER TAN YAN CHEN 2401834C</t>
  </si>
  <si>
    <t>MARCUS ONG JIAN XIANG 2302263E</t>
  </si>
  <si>
    <t>SENTHILKUMAR SANJEEV KUMAR 2300667I</t>
  </si>
  <si>
    <t>EE TEE PING (YU ZHIBIN) 2301657I</t>
  </si>
  <si>
    <t>DARREN OOI ZI KANG 2402323F</t>
  </si>
  <si>
    <t>TEO ZI WEI 2305107A</t>
  </si>
  <si>
    <t>PAN ENXIN 2301128A</t>
  </si>
  <si>
    <t>CHEW JI YU KYAN 2401531E</t>
  </si>
  <si>
    <t>KO ZI YANG 2404342D</t>
  </si>
  <si>
    <t>LEONG YI KAI ZAVIER 2401190J</t>
  </si>
  <si>
    <t>JAYAKUMAR VENKATA RAGOTHAM 2401045F</t>
  </si>
  <si>
    <t>LIU JUNJIE SEAN 2301247I</t>
  </si>
  <si>
    <t>GOH SI HUI HILARY 2402529H</t>
  </si>
  <si>
    <t>ADITYA JUDE PENKAR 2300794A</t>
  </si>
  <si>
    <t>ADAM TAN EN YI 2402599A</t>
  </si>
  <si>
    <t>RITVIK SHERVIN MARTIN MARTIN ARULRAJ 2402220D</t>
  </si>
  <si>
    <t>JOSHUA MARK LAI 2402561A</t>
  </si>
  <si>
    <t>PEI YUFENG 2400827H</t>
  </si>
  <si>
    <t>BENEDICT LOW WEI EN 2202400D</t>
  </si>
  <si>
    <t>RACHEL LIM JIA QI 2301037D</t>
  </si>
  <si>
    <t>MOHAMED RAZIQ S/O MOHAMED NILAMUDEEN 2402092G</t>
  </si>
  <si>
    <t>GEOW SENG JIE ZEGNIA 2300196I</t>
  </si>
  <si>
    <t>EDWARD CHUA REN KAI 2301318H</t>
  </si>
  <si>
    <t>KAM JIA PENG 2300712C</t>
  </si>
  <si>
    <t>JUSTIN LAI JIA LE 2201102G</t>
  </si>
  <si>
    <t>WONG PENG JUN KIERAN 2302791E</t>
  </si>
  <si>
    <t>DAIM AQASHA BIN YUSUF 2301185A</t>
  </si>
  <si>
    <t>2303750J@student.tp.edu.sg</t>
  </si>
  <si>
    <t>KRISH DEEPAK NAGRANI 2303750J</t>
  </si>
  <si>
    <t>2cd32bad-9d34-4d66-af33-c7b74a85a3c2</t>
  </si>
  <si>
    <t>AKID SYAHMI BIN RAHMAT</t>
  </si>
  <si>
    <t>dbe7ce25-b5ce-4b5a-a010-af3952acb807</t>
  </si>
  <si>
    <t>0cbd7c1f-6fa3-4f37-974f-67bfd643e418</t>
  </si>
  <si>
    <t>0230f42e-b990-4d18-b9bb-4bf0ad881997</t>
  </si>
  <si>
    <t>b9053ad9-1682-4f3a-8e9a-c874f3a1ac95</t>
  </si>
  <si>
    <t>d4fb00b5-7891-469c-b9eb-e4935aa99d95</t>
  </si>
  <si>
    <t>6f689ebe-3efe-4952-884e-674cdc6a8638</t>
  </si>
  <si>
    <t>ANG WEE JUN ETHAN</t>
  </si>
  <si>
    <t>HENG SENG KAI KAISER</t>
  </si>
  <si>
    <t>WESLEY CHEONG</t>
  </si>
  <si>
    <t>LALAS JOHN MIGUEL BACERRA</t>
  </si>
  <si>
    <t>ddc9ac71-8477-44db-9d9b-714b74f4c8c6</t>
  </si>
  <si>
    <t>GENG YUE</t>
  </si>
  <si>
    <t>LIM BING HAN DUCIEN</t>
  </si>
  <si>
    <t>ONG BAN CHEONG BILL</t>
  </si>
  <si>
    <t>DYLANN ONG GUANG YAN</t>
  </si>
  <si>
    <t>HENG LEXUAN LOVELLE</t>
  </si>
  <si>
    <t>LUCAS CHAN HOI TUNG</t>
  </si>
  <si>
    <t>SIM YI QI JOELL</t>
  </si>
  <si>
    <t>LIM ZI XIANG</t>
  </si>
  <si>
    <t>KWEK XIN WEI</t>
  </si>
  <si>
    <t>KO ZI YANG</t>
  </si>
  <si>
    <t>TAN KANG XI AARON</t>
  </si>
  <si>
    <t>JARIUS YEO ZI YI</t>
  </si>
  <si>
    <t>QUEK QI XUN NIXUN</t>
  </si>
  <si>
    <t>YANG CHUEN JIN</t>
  </si>
  <si>
    <t>CHIA EN CI</t>
  </si>
  <si>
    <t>YONG MAN YI ALYSA</t>
  </si>
  <si>
    <t>YAN XUHUI EDAN</t>
  </si>
  <si>
    <t>DENZYL TOH GUAN SENG</t>
  </si>
  <si>
    <t>SETH ASHER KOK</t>
  </si>
  <si>
    <t>KOH SHUEN ERN SHANNON</t>
  </si>
  <si>
    <t>IKMAL BIN SHAHRIN</t>
  </si>
  <si>
    <t>ABDUL RASHEED PASARIBU</t>
  </si>
  <si>
    <t>JONATHAN LEONG</t>
  </si>
  <si>
    <t>MANICKASSAMY NEASAN</t>
  </si>
  <si>
    <t>JOSIAH YEO JIA LE</t>
  </si>
  <si>
    <t>NICANDER TAN YAN CHEN</t>
  </si>
  <si>
    <t>VLENN THEODORUS HALIM</t>
  </si>
  <si>
    <t>BENJAMIN JOSHUA PO</t>
  </si>
  <si>
    <t>THONGCHAIPHUM AMITAPA</t>
  </si>
  <si>
    <t>HO ZHENG XIAN</t>
  </si>
  <si>
    <t>LING DE YUAN JIMMY</t>
  </si>
  <si>
    <t>2403276E@student.tp.edu.sg</t>
  </si>
  <si>
    <t>MA HAORAN</t>
  </si>
  <si>
    <t>PRISLYN TEO YI TING</t>
  </si>
  <si>
    <t>WANG ZHI YI HAZEL</t>
  </si>
  <si>
    <t>2404361D@student.tp.edu.sg</t>
  </si>
  <si>
    <t>TAMANNA SINGH</t>
  </si>
  <si>
    <t>CHEN BING HONG</t>
  </si>
  <si>
    <t>LEE HSIH YANG</t>
  </si>
  <si>
    <t>KWONG YEAN HUNG</t>
  </si>
  <si>
    <t>LIM TIE</t>
  </si>
  <si>
    <t>TEO KAI RUI CLARENCE</t>
  </si>
  <si>
    <t>LAU JIA DONG ISAAC</t>
  </si>
  <si>
    <t>71187edb-36ee-4cb0-8686-bd38f1dde5b7</t>
  </si>
  <si>
    <t>2203315C@student.tp.edu.sg</t>
  </si>
  <si>
    <t>0d7b2876-c249-4be4-80a1-9a7a93127e2a</t>
  </si>
  <si>
    <t>2401360I</t>
  </si>
  <si>
    <t>Chew Khai Yeoh Caven</t>
  </si>
  <si>
    <t>5d0a97ac-1c89-4688-a9b9-b473c930dd34</t>
  </si>
  <si>
    <t>4ac9114b-e3a8-4c7e-a4e8-cf009fe8624e</t>
  </si>
  <si>
    <t>2c96a4db-38c4-4328-b229-42323a4050e3</t>
  </si>
  <si>
    <t>19bcfc69-47f9-4a78-b4e5-603d33ba2441</t>
  </si>
  <si>
    <t>9f654def-ab56-4485-af1c-42ec903ec4ec</t>
  </si>
  <si>
    <t>13b1d6a8-7dfc-4253-836c-291e25791877</t>
  </si>
  <si>
    <t>f83034c5-12ae-4265-8b6f-0ea317e1aae0</t>
  </si>
  <si>
    <t>c948d989-1113-45c2-92de-cc700fa85b34</t>
  </si>
  <si>
    <t>06ce6696-d9a2-4647-9c98-5cb46f911584</t>
  </si>
  <si>
    <t>b9260a69-120b-4979-9657-f8cb7f7a02ff</t>
  </si>
  <si>
    <t>0a4f66e6-4df5-4c14-a9cd-93bd814cf8ec</t>
  </si>
  <si>
    <t>c18765cd-4ebf-4d9d-bdf5-52e0fbead276</t>
  </si>
  <si>
    <t>cbd7e392-6365-45b0-aac8-0dba177e8db8</t>
  </si>
  <si>
    <t>e799031d-31b6-4b70-a6cc-81ffdc0e66ee</t>
  </si>
  <si>
    <t>2401639F@student.tp.edu.sg</t>
  </si>
  <si>
    <t>2401639F</t>
  </si>
  <si>
    <t>Zoey Yow</t>
  </si>
  <si>
    <t>b2b30213-8dae-4e4a-8079-a9e418a9dec5</t>
  </si>
  <si>
    <t>f4562d10-89d0-47b0-bbbf-4ba6569e132e</t>
  </si>
  <si>
    <t>a25dd88a-fc19-4310-91ce-4ae0c1970fd8</t>
  </si>
  <si>
    <t>8b95e3a1-f259-4306-b59d-845292ad2e48</t>
  </si>
  <si>
    <t>NEO WEI QUAN RYAN</t>
  </si>
  <si>
    <t>bcdcc798-66c5-4e1b-9e73-63640ae39d4f</t>
  </si>
  <si>
    <t>CHEW KHAI YEOH CAVEN</t>
  </si>
  <si>
    <t>fca9e250-cda4-4238-95f2-f37bcdcf0b3b</t>
  </si>
  <si>
    <t>34615891-07d0-4517-b774-1ebbf0901997</t>
  </si>
  <si>
    <t>46c84058-fa17-4636-940f-f0e415eabb47</t>
  </si>
  <si>
    <t>2d87c533-7423-4701-aa17-ed711e83d012</t>
  </si>
  <si>
    <t>ANUPAM P MENON</t>
  </si>
  <si>
    <t>331f75bb-b7ec-41c5-9838-cc922768b1a6</t>
  </si>
  <si>
    <t>45541b0c-f51a-4919-869e-2211e03697a0</t>
  </si>
  <si>
    <t>d720cc60-e3f1-4569-af69-8c5ef23b0956</t>
  </si>
  <si>
    <t>b2fd43f2-344a-4634-abd2-05fae2519975</t>
  </si>
  <si>
    <t>89a28638-3e59-4e05-963a-806bb83df36a</t>
  </si>
  <si>
    <t>2a2669f7-e664-477a-a2d9-d288aaf5f406</t>
  </si>
  <si>
    <t>a4f96159-d283-4022-b014-38deb41f0479</t>
  </si>
  <si>
    <t>d8a60ed8-5b12-4c67-a822-5843ec173291</t>
  </si>
  <si>
    <t>e10b1470-6dbc-48f5-ab40-405171abc4df</t>
  </si>
  <si>
    <t>dc498631-bdb3-4130-9961-93cc368e6dcf</t>
  </si>
  <si>
    <t>e3245140-ca3f-48c3-8af4-47e333a1aaf4</t>
  </si>
  <si>
    <t>6a841f0c-8d13-42f9-9da6-32d88df68af1</t>
  </si>
  <si>
    <t>3e021dba-76ab-48f1-a3df-4a28f7c1ebbb</t>
  </si>
  <si>
    <t>569680ed-c9b9-4a17-9101-cb27d8e6fdfb</t>
  </si>
  <si>
    <t>c0069f04-a7d6-4380-ad97-8b9934bdcce2</t>
  </si>
  <si>
    <t>310025df-e889-4d1f-a46a-5f8d872987a1</t>
  </si>
  <si>
    <t>41fe66db-2e26-4330-8a40-cd9450067bcf</t>
  </si>
  <si>
    <t>fe728561-47bd-4dc0-9fba-f53bb3dc69d6</t>
  </si>
  <si>
    <t>fb121201-7494-4414-a42b-24c5d2d0922e</t>
  </si>
  <si>
    <t>e5d8a697-a70c-4760-a371-6bf8e6c119c7</t>
  </si>
  <si>
    <t>8694f7a6-bc35-456e-9f19-4211e4578b95</t>
  </si>
  <si>
    <t>0d08ee70-a22e-42b6-ab73-acbd8a2f11be</t>
  </si>
  <si>
    <t>074976e5-fac2-4320-9bb9-6121eb0e8df5</t>
  </si>
  <si>
    <t>da35affc-fc51-43c7-b410-775fed24c667</t>
  </si>
  <si>
    <t>5b8a15b6-c407-4e53-be20-d49a63cce4af</t>
  </si>
  <si>
    <t>bfca819e-f378-42bb-927b-fe2a3da0b878</t>
  </si>
  <si>
    <t>2304772C</t>
  </si>
  <si>
    <t xml:space="preserve">Ong ban cheong bill </t>
  </si>
  <si>
    <t>dcc7399f-449b-4dbf-a702-586d076b2f0c</t>
  </si>
  <si>
    <t>72cd9167-d262-49c6-88bb-e940acd1c428</t>
  </si>
  <si>
    <t>47ebac07-b6e1-44eb-b9b8-9dd091f8658d</t>
  </si>
  <si>
    <t>ZIRCON LEE JIA LE @ ZIRCON KONG-LEE</t>
  </si>
  <si>
    <t>VARSHAN S/O M SHANMUGAM</t>
  </si>
  <si>
    <t>LIM WEI YI</t>
  </si>
  <si>
    <t>bec67765-cf6e-401c-a743-a94116509bdb</t>
  </si>
  <si>
    <t>ac73be2a-1c0b-44c7-adad-87eac963c158</t>
  </si>
  <si>
    <t>20a66efc-8e4b-4141-8ee9-e6563fc365a1</t>
  </si>
  <si>
    <t>93ecfaf6-713b-4908-b432-f4da282fb657</t>
  </si>
  <si>
    <t>3136f966-5ca0-4f13-9b02-bf96124d4224</t>
  </si>
  <si>
    <t>ea954e78-2c38-4313-a396-661512b59fa7</t>
  </si>
  <si>
    <t>69a4b133-452a-4e04-bfae-3ffaaa2b453e</t>
  </si>
  <si>
    <t>9f9ba209-7aaf-44e5-b9f5-d0d023273573</t>
  </si>
  <si>
    <t>89ec75c8-a997-477b-b13d-4ba9557532b7</t>
  </si>
  <si>
    <t>045a4848-21a1-4f06-8e96-cc846604f049</t>
  </si>
  <si>
    <t>a1d281bd-68ed-4701-b1c7-ddc66ee5aa0b</t>
  </si>
  <si>
    <t>e557660e-abc3-4ef1-a9f3-cb66a9ad6c1f</t>
  </si>
  <si>
    <t>TAY YOCK HEAN IRWIN</t>
  </si>
  <si>
    <t>a0eb4b97-e440-4d6e-9029-1afdcb91ef5d</t>
  </si>
  <si>
    <t>0fcd087c-0254-429b-984f-6251ab7444c7</t>
  </si>
  <si>
    <t>587aeba1-fdc5-48dc-aa06-514411d53613</t>
  </si>
  <si>
    <t>5e5a0250-4274-48b8-b557-114446959681</t>
  </si>
  <si>
    <t>7b616f0a-9367-4684-ba43-9e49590f006d</t>
  </si>
  <si>
    <t>e027a33b-0a68-415c-9c84-f61a4737b72a</t>
  </si>
  <si>
    <t>8cf4257b-c6b9-4f41-b5d2-630ae0260582</t>
  </si>
  <si>
    <t>39a0c2f5-bff5-41ce-b7ee-dd3ec5100e84</t>
  </si>
  <si>
    <t>381501c8-8797-4e47-9e1e-d1c85e85879e</t>
  </si>
  <si>
    <t>8bb74264-e7c8-4810-ad0b-41317f52181e</t>
  </si>
  <si>
    <t>b8b511c8-4212-4415-91be-052b6a4332ff</t>
  </si>
  <si>
    <t>DANYEL KHABIR M ANWAR ANSARI</t>
  </si>
  <si>
    <t>0645975b-8fb1-49b1-8399-25cebf3c1608</t>
  </si>
  <si>
    <t>f6ca78f9-db07-4cca-9f30-8448909c2e52</t>
  </si>
  <si>
    <t>cb3f2686-918b-4276-9b64-3a9331a18a30</t>
  </si>
  <si>
    <t>LAM HONG JUN NORMAN</t>
  </si>
  <si>
    <t>31251bcb-957a-40f5-8d1d-8d4d800adfd2</t>
  </si>
  <si>
    <t>486f808b-917f-4ed6-bb0a-a31cf8e7726a</t>
  </si>
  <si>
    <t>608f91fa-aab2-482e-8781-174b48c0d0f1</t>
  </si>
  <si>
    <t>e3d7adba-90be-4bfa-b409-a55d4cbd5a8e</t>
  </si>
  <si>
    <t>0f6ec0cf-5878-4c19-b7d7-db82b0ebe725</t>
  </si>
  <si>
    <t>HEMESH CHIRANG SAMTANI</t>
  </si>
  <si>
    <t>ba8a4978-2ab6-46ee-a875-8b2b76ef6989</t>
  </si>
  <si>
    <t>AIMAN YUSUF BIN ISZREEN</t>
  </si>
  <si>
    <t>9f540e6e-e867-4ccf-9492-a517ae504006</t>
  </si>
  <si>
    <t>JAYAKUMAR VENKATA RAGOTHAM</t>
  </si>
  <si>
    <t>9c158fb6-cd73-4333-abae-3b07d0dae6ca</t>
  </si>
  <si>
    <t>dc0f0b6e-640a-4c7b-8947-e6aa68d752d8</t>
  </si>
  <si>
    <t>ec2026c0-fd5f-451f-b8d4-e78163315462</t>
  </si>
  <si>
    <t>ZOEY YOW</t>
  </si>
  <si>
    <t>53acd9e8-a505-4427-a0f6-19c5a4c72321</t>
  </si>
  <si>
    <t>SHARLYN YEO</t>
  </si>
  <si>
    <t>1685d683-162a-4a94-92a6-9e7395434739</t>
  </si>
  <si>
    <t>ccc34938-d29f-464b-bcdc-430e15c4ee28</t>
  </si>
  <si>
    <t>67f15f42-3ef1-4a23-bda2-40a45656b72b</t>
  </si>
  <si>
    <t>SHEN CHUQIAO</t>
  </si>
  <si>
    <t>b101608f-d06c-4946-b01c-04fef16bc8ee</t>
  </si>
  <si>
    <t>d67345ea-f885-499c-8e8f-0043ae05ebf7</t>
  </si>
  <si>
    <t>9172dcaf-cc23-4bfe-b686-eabaf114fe80</t>
  </si>
  <si>
    <t>2401355I@student.tp.edu.sg</t>
  </si>
  <si>
    <t>THONG SHI ZHE ETHAN</t>
  </si>
  <si>
    <t>8ed3e3a3-56cb-484a-8b27-5a86b7c419db</t>
  </si>
  <si>
    <t>5e60b491-1c96-4ea3-bcd9-08d1e0fbeb00</t>
  </si>
  <si>
    <t>TAN YI FENG RYLAN</t>
  </si>
  <si>
    <t>05f1a0ee-28b5-4a30-ba98-6766bac12035</t>
  </si>
  <si>
    <t>ALOYSIUS YONG SHAO HEN</t>
  </si>
  <si>
    <t>5f670908-eebe-443b-bf51-d0ebfee45d4a</t>
  </si>
  <si>
    <t>a89d1107-5f0a-4acd-ac24-4a29a651d728</t>
  </si>
  <si>
    <t>39dbdf35-0a49-4f36-9a89-8d11a6853f42</t>
  </si>
  <si>
    <t>AW HANG JIA</t>
  </si>
  <si>
    <t>4d88cad9-96ea-4669-917c-8e3e5b8777b8</t>
  </si>
  <si>
    <t>df5d8416-b127-4318-ac34-34ffd724aa08</t>
  </si>
  <si>
    <t>50b5f1ca-ae25-4d3a-a4a4-0d48bbb6322e</t>
  </si>
  <si>
    <t>903d9e7a-ddd7-41ef-8497-3e8bfd43e92f</t>
  </si>
  <si>
    <t>512bf70b-56c4-4844-a96d-3a3b4cfef390</t>
  </si>
  <si>
    <t>961351c5-5e29-4330-a3f0-3b20b1f284cc</t>
  </si>
  <si>
    <t>RACHEL LIM JIA QI</t>
  </si>
  <si>
    <t>3ba177fb-b2ca-42bb-8d2d-915e963030b4</t>
  </si>
  <si>
    <t>4df72cdf-12a5-4d56-95c1-ee892b89b3cc</t>
  </si>
  <si>
    <t>499eae40-15dc-45db-89b5-9fb7e012f4c3</t>
  </si>
  <si>
    <t>c34e7a34-accb-4011-9119-a9513dc94182</t>
  </si>
  <si>
    <t>ae911aa7-78bc-4da0-82de-2ad64354c598</t>
  </si>
  <si>
    <t>c75bea0e-6fbc-4759-9e1d-50b63629a920</t>
  </si>
  <si>
    <t>e46ce966-b8e2-4127-8b46-e02fd676e9c0</t>
  </si>
  <si>
    <t>d8dce0b4-5dd7-4903-ab0e-ef61945af676</t>
  </si>
  <si>
    <t>721d0ded-b9ba-4b47-95c0-84603b9f1cbb</t>
  </si>
  <si>
    <t>1719bbc0-0716-42c2-a065-63d4390b30ef</t>
  </si>
  <si>
    <t>b7dac381-6568-46a3-9ea3-b9ee20bf4d13</t>
  </si>
  <si>
    <t>7a8da85f-5d3a-4c19-a9f2-501b8bdc1dc8</t>
  </si>
  <si>
    <t>e7a7cacc-5bb5-42a4-9041-c67b8b447108</t>
  </si>
  <si>
    <t>54576a38-0c0e-4c7d-9396-f444cbc56c0a</t>
  </si>
  <si>
    <t>04f24972-5d3f-49ad-82ff-64b3ea79bca6</t>
  </si>
  <si>
    <t>ae10db28-021c-4471-8dbd-d71a5c820986</t>
  </si>
  <si>
    <t>dddab928-cec6-45b7-8144-e79db0a60d88</t>
  </si>
  <si>
    <t>e20bb877-d8f6-400a-b94b-7202dde5509f</t>
  </si>
  <si>
    <t>12e6ac74-ccfc-4ba3-ae8b-93e4760eb1de</t>
  </si>
  <si>
    <t>75222a94-551c-419b-8af8-3db107b71ea5</t>
  </si>
  <si>
    <t>d6e16836-fa00-4133-a12e-6693e98bd250</t>
  </si>
  <si>
    <t>32887fac-6087-41b8-8b8d-4018401e774d</t>
  </si>
  <si>
    <t>HTET AUNG SHINE</t>
  </si>
  <si>
    <t>2402271G@student.tp.edu.sg</t>
  </si>
  <si>
    <t>LIMBU NINGSUM</t>
  </si>
  <si>
    <t>b7e0c4d2-0549-4f70-b23c-83735c082a03</t>
  </si>
  <si>
    <t>bbd1debe-ce0c-4b02-b9a1-77b3cc5dfa37</t>
  </si>
  <si>
    <t>9c808dbc-bc2a-41fb-a7f5-b32febcf411f</t>
  </si>
  <si>
    <t>cb04e891-ef3f-4041-8032-efdb19ade5c8</t>
  </si>
  <si>
    <t>a95416ae-47ed-4382-a4d9-bc6dbb271d57</t>
  </si>
  <si>
    <t>db4b5d83-b314-47c5-86e8-370c2dd27efd</t>
  </si>
  <si>
    <t>baf5feae-92ba-4434-9bdb-d78996779f0a</t>
  </si>
  <si>
    <t>YAN HEKANG</t>
  </si>
  <si>
    <t>32f0e338-e903-4f5d-abcf-19b9c7dec503</t>
  </si>
  <si>
    <t>d02a7da9-9d42-42ed-8ed1-777dfe3abd19</t>
  </si>
  <si>
    <t>1547f764-8518-440e-8d9c-22eb5237d1ca</t>
  </si>
  <si>
    <t>64a7e68e-255a-44ce-bdf7-6fc0acaa5352</t>
  </si>
  <si>
    <t>e43476f9-073f-42ad-934d-98fda37d45df</t>
  </si>
  <si>
    <t>131c5b45-5490-440a-ba0a-4a5ee2ba3eea</t>
  </si>
  <si>
    <t>2302776F@student.tp.edu.sg</t>
  </si>
  <si>
    <t>YANG SHUHAO</t>
  </si>
  <si>
    <t>3cf10ce1-53a3-44e2-be85-0a112bf6dc13</t>
  </si>
  <si>
    <t>92d5b1d9-d910-4b9b-aea9-c4421d5fad68</t>
  </si>
  <si>
    <t>b050172f-ba75-493e-85cc-954e07851d4e</t>
  </si>
  <si>
    <t>a5f85a06-00d1-4b1a-9bf8-9bfeca5ab2f3</t>
  </si>
  <si>
    <t>f666e88d-fde2-441e-87e0-63572f0850b7</t>
  </si>
  <si>
    <t>3e50ac1d-9d8b-437a-a48c-e7cc1ecbddb6</t>
  </si>
  <si>
    <t>07786b18-a718-4e55-8d5a-273f06c8cf7a</t>
  </si>
  <si>
    <t>ee029e7d-fb7d-48f7-b6c1-ffe209dca539</t>
  </si>
  <si>
    <t>a53a9da5-2b60-47e6-8a9e-628f43f9d454</t>
  </si>
  <si>
    <t>7198d7f9-c42e-44a5-83c5-b270826cdc40</t>
  </si>
  <si>
    <t>a3874fd5-3639-4ba4-898e-e1edbbe9c78c</t>
  </si>
  <si>
    <t>6a398221-79a8-4042-b04d-44381bad1f12</t>
  </si>
  <si>
    <t>c06fc60e-d3be-4ed3-874a-0884928fa9f5</t>
  </si>
  <si>
    <t>f0f28269-6977-4122-bdb8-d57d92d9b60a</t>
  </si>
  <si>
    <t>2966359c-82fc-41e4-aa8c-9499f99b9004</t>
  </si>
  <si>
    <t>27cd91bc-859d-41fd-9667-d8461f2d0bb6</t>
  </si>
  <si>
    <t>e2076e3b-16af-4151-9202-88b3c082e162</t>
  </si>
  <si>
    <t>05973ad2-9875-4a09-a3e1-f4f20a89517c</t>
  </si>
  <si>
    <t>91f8efd3-35fc-4b5b-bbfa-55f8bd779606</t>
  </si>
  <si>
    <t>94fdd17e-32db-4d87-a8db-52a6a6097d8e</t>
  </si>
  <si>
    <t>8c65ac4f-c705-4e23-bec4-5c3915fb702c</t>
  </si>
  <si>
    <t>100715d1-6521-4ba5-98be-91c1fab27cab</t>
  </si>
  <si>
    <t>7ae45a8f-edaf-4f6e-868b-b9a90fccc52b</t>
  </si>
  <si>
    <t>f06be7ca-1867-4445-a565-372258b852ca</t>
  </si>
  <si>
    <t>2c138223-4b01-43f0-b2e3-a4b305ee295a</t>
  </si>
  <si>
    <t>07aa4580-9a59-4a4c-a78c-c7d0f5f6b362</t>
  </si>
  <si>
    <t>f83e34c1-862b-4352-8fbe-6db27979991e</t>
  </si>
  <si>
    <t>7dd8d673-84a5-4690-8336-f4a8b939f091</t>
  </si>
  <si>
    <t>92ee6e37-7720-4573-8981-0ca1d151db6b</t>
  </si>
  <si>
    <t>b8c254b1-3cbc-43d3-8568-984612be7d8d</t>
  </si>
  <si>
    <t>f6a9acb7-086b-4580-9a9a-fd3aa35af9ba</t>
  </si>
  <si>
    <t>7f209ad3-01c3-4b51-ba7d-356329d42305</t>
  </si>
  <si>
    <t>2d7ec832-9c74-41e0-ac14-22a9bd8adfeb</t>
  </si>
  <si>
    <t>ef1fcbec-7462-4352-8e49-cdb174ccf9e7</t>
  </si>
  <si>
    <t>7b7ae243-bb66-4d3e-acf7-bc6740ce9488</t>
  </si>
  <si>
    <t>0f22ac8a-70fe-4c5e-b6ab-eda4c0c3b077</t>
  </si>
  <si>
    <t>f81b2810-81d5-4629-ac18-41989f386477</t>
  </si>
  <si>
    <t>9f3bffc0-2e7c-4c53-909a-3e35a14e4a94</t>
  </si>
  <si>
    <t>5f846dd4-34f5-43ed-908a-bb091c8bf2b8</t>
  </si>
  <si>
    <t>f0ff36f7-53e3-4ed3-bc20-b8849942924c</t>
  </si>
  <si>
    <t>ba901888-38b3-4e96-a261-9cb927b3c5bb</t>
  </si>
  <si>
    <t>06a0b790-d655-4dcc-b784-147b22d3e3eb</t>
  </si>
  <si>
    <t>a1e72621-8850-495d-9aac-03cfb8612358</t>
  </si>
  <si>
    <t>4c0edbaa-fd87-44d0-8a09-cebfa9d2f19e</t>
  </si>
  <si>
    <t>9c11eec7-26ae-47b0-a258-2556c126a944</t>
  </si>
  <si>
    <t>dd8bc338-847d-49d3-a9c1-564e3883ff26</t>
  </si>
  <si>
    <t>d95ad898-a6e1-4163-b826-a00d7f19167a</t>
  </si>
  <si>
    <t>18f9761c-a0c9-4c6b-8397-50e7a883d8f7</t>
  </si>
  <si>
    <t>14473786-5b25-4fa7-a0ce-fcb6d0ff7cf5</t>
  </si>
  <si>
    <t>2301463B@student.tp.edu.sg</t>
  </si>
  <si>
    <t>GOH JIAK CHUANG RYAN</t>
  </si>
  <si>
    <t>2ce4126d-9c9f-44f2-a092-69f90eee55ee</t>
  </si>
  <si>
    <t>2300094F@student.tp.edu.sg</t>
  </si>
  <si>
    <t>AMOS ONG SONG JIE</t>
  </si>
  <si>
    <t>7f45f738-9131-451d-ba19-1c635421b8b2</t>
  </si>
  <si>
    <t>f1149477-6148-4ae1-a4c9-41916aa96668</t>
  </si>
  <si>
    <t>9c5354cf-6915-4990-bd8f-e55c40860826</t>
  </si>
  <si>
    <t>fc1cf480-f01a-4f56-bd0c-04fabd31ebba</t>
  </si>
  <si>
    <t>f74ee1e3-008e-4d71-a3a4-be0ac7e54fbd</t>
  </si>
  <si>
    <t>038b0f5f-6a45-41a8-ac9e-2a0feb0e320e</t>
  </si>
  <si>
    <t>32b8bb7a-268e-4ca3-8c7e-491ff4a9e086</t>
  </si>
  <si>
    <t>e5f814b4-848d-4243-aaba-9c062c4857b9</t>
  </si>
  <si>
    <t>5b4313cf-e8e3-4186-8fe9-4537f0eef1e2</t>
  </si>
  <si>
    <t>f24cc472-bf3a-43c9-a147-75f278214c78</t>
  </si>
  <si>
    <t>5e528d28-9ff0-4613-b2b2-6ec47376e4f7</t>
  </si>
  <si>
    <t>aade8752-fe1d-4ac6-8a58-6486329f25a0</t>
  </si>
  <si>
    <t>0a48eeec-485a-42d7-9981-26a9d914f754</t>
  </si>
  <si>
    <t>c656ef88-2dc3-45af-b35c-940ecb0b5369</t>
  </si>
  <si>
    <t>48e8ea3c-d738-4ee7-ae3f-60af5d141d2c</t>
  </si>
  <si>
    <t>ANSON PEH HENG AN</t>
  </si>
  <si>
    <t>CHONG CHEN TAT PACO</t>
  </si>
  <si>
    <t>e0235fc8-a7f3-4372-8561-df44d38426bd</t>
  </si>
  <si>
    <t>112078dd-19f0-4149-9491-27c24729b393</t>
  </si>
  <si>
    <t>3ce752a5-fa39-4539-be74-5257175bfab5</t>
  </si>
  <si>
    <t>4f936717-5e09-4d76-814b-17a812ef453c</t>
  </si>
  <si>
    <t>91b09f0b-baaa-4592-8a23-5a41e51fe79e</t>
  </si>
  <si>
    <t>4eb0bff0-5905-4a36-97de-9e4041083e25</t>
  </si>
  <si>
    <t>a0ead348-b5d3-4a1a-a879-8734c7da62da</t>
  </si>
  <si>
    <t>7632fe90-40d6-4600-a3b7-d875ba8b811b</t>
  </si>
  <si>
    <t>7c39597a-878d-4d32-8e5b-9c5cc34f048d</t>
  </si>
  <si>
    <t>2a215d6d-245f-4f16-bf64-11dfade8f81c</t>
  </si>
  <si>
    <t>a0079d58-34df-4892-8f23-cce873aaa25c</t>
  </si>
  <si>
    <t>4d20bd3b-2c5c-4fba-b12d-f1140c865ffd</t>
  </si>
  <si>
    <t>2721316d-57e7-48ce-ab59-7f3e4ea937f2</t>
  </si>
  <si>
    <t>7a42063f-4bc7-4b8a-b3c6-16bcfa56b99b</t>
  </si>
  <si>
    <t>dd507eb1-6775-4db2-81b2-c9a851148daa</t>
  </si>
  <si>
    <t>2ee8afb0-2913-4c5d-ac95-e35819984922</t>
  </si>
  <si>
    <t>WU MEIYU</t>
  </si>
  <si>
    <t>84da9165-6c6c-468f-a4d4-7067c8896c34</t>
  </si>
  <si>
    <t>2401611E@student.tp.edu.sg</t>
  </si>
  <si>
    <t>PRANALI DATTA PUJA</t>
  </si>
  <si>
    <t>31d1964d-605a-425f-8eab-6000fbf2ebb0</t>
  </si>
  <si>
    <t>6f28d963-7f37-4128-a28b-5d9f5976b815</t>
  </si>
  <si>
    <t>4addd389-6f69-4871-b184-56837bb2f715</t>
  </si>
  <si>
    <t>21b3584f-66ef-4432-af72-22e923ef3f53</t>
  </si>
  <si>
    <t>06b57eae-ac67-48ce-b4bc-b9c1c946624a</t>
  </si>
  <si>
    <t>9d2f6616-163f-46bc-a66f-b60b6565cb9a</t>
  </si>
  <si>
    <t>ZACQ LEONG GUANG YAO</t>
  </si>
  <si>
    <t>9509d803-3029-45b6-809d-42e89da86f7a</t>
  </si>
  <si>
    <t>22ff33c8-44e7-4d5c-a85c-7d3dbdac7aa5</t>
  </si>
  <si>
    <t>ea6aeea3-d657-42c0-a4da-a4a1a9387a2e</t>
  </si>
  <si>
    <t>42db6bf7-fbe3-4e67-99c8-30a63f296464</t>
  </si>
  <si>
    <t>5ecf15f9-c260-455c-8ad7-a70404883863</t>
  </si>
  <si>
    <t>b86e3405-572e-4598-b78a-76060e55da0a</t>
  </si>
  <si>
    <t>c8fe3ca4-3c7b-4f42-9c78-1bff3fdaa7fb</t>
  </si>
  <si>
    <t>95cf2cf7-0320-4f5c-bc5e-17a7e6ec9383</t>
  </si>
  <si>
    <t>a8766ef9-fa29-439c-b104-7f14dbb391a4</t>
  </si>
  <si>
    <t>f9c161bb-a690-4609-992b-e4c347506cb4</t>
  </si>
  <si>
    <t>6c0df946-fa54-4931-8bfe-a5fbda74137c</t>
  </si>
  <si>
    <t>97960457-a20e-4557-970f-24b16fadb42c</t>
  </si>
  <si>
    <t>79c9d3f9-cca9-4d14-a2cf-4b72450356ab</t>
  </si>
  <si>
    <t>91af7e7b-34cb-4421-a718-b9f932394e91</t>
  </si>
  <si>
    <t>657b2d87-4400-4324-bc1f-ddfe57ed365e</t>
  </si>
  <si>
    <t>ccfdfd80-ae29-4f06-8d9e-fdfb811152af</t>
  </si>
  <si>
    <t>fb3b957e-081c-4673-bd69-d8b01c81063e</t>
  </si>
  <si>
    <t>8ca5503b-b4a4-4e12-b23c-f5710813fdab</t>
  </si>
  <si>
    <t>M THENAPPAN</t>
  </si>
  <si>
    <t>81f08d59-d49e-4444-8b46-bf4eea2497e5</t>
  </si>
  <si>
    <t>KRISH DEEPAK NAGRANI</t>
  </si>
  <si>
    <t>ecd91c73-5c72-4101-b18c-a2c6cfd7b308</t>
  </si>
  <si>
    <t>ADEN CHUA CHONG YI</t>
  </si>
  <si>
    <t>c4cdc0c4-2937-426e-97ce-8477ba38912b</t>
  </si>
  <si>
    <t>JOSHUA MARK LAI</t>
  </si>
  <si>
    <t>439ef496-d586-43c8-962d-b65965ac7250</t>
  </si>
  <si>
    <t>ed093d56-28bb-4d5f-99d5-04f0a9843ba1</t>
  </si>
  <si>
    <t>723fa125-32c1-4d2a-b238-3471af1e4b40</t>
  </si>
  <si>
    <t>be102fae-1d26-4470-a9f9-17c8456de646</t>
  </si>
  <si>
    <t>234dc6ac-4f00-428c-8cd4-80e596569592</t>
  </si>
  <si>
    <t>e57bad13-750f-46d1-b0cf-fbe6c3984917</t>
  </si>
  <si>
    <t>71cbfa97-a152-465e-9eea-a3a319708d71</t>
  </si>
  <si>
    <t>8798f651-5f57-46ce-83c5-31419a4f4e17</t>
  </si>
  <si>
    <t>2302265J@student.tp.edu.sg</t>
  </si>
  <si>
    <t>RYAN NG RUI YANG</t>
  </si>
  <si>
    <t>4bd0a700-2d81-469a-bf42-62afae80a6dc</t>
  </si>
  <si>
    <t>d306abf8-9f7d-468d-9ede-d24f589b3c6c</t>
  </si>
  <si>
    <t>251514c3-f1f2-4171-813f-b33dad709c24</t>
  </si>
  <si>
    <t>a7deac0d-ee2d-4218-b9b5-c8750ac116dd</t>
  </si>
  <si>
    <t>3615f7cd-12be-41b1-81e3-2fad36a2eb80</t>
  </si>
  <si>
    <t>4eb0064d-a5af-49be-95cb-21be1d642808</t>
  </si>
  <si>
    <t>4a2ea2cd-d138-4068-b0a2-68cbfb5e6ec6</t>
  </si>
  <si>
    <t>d854be82-ff01-4b67-901f-8b575c58f5f8</t>
  </si>
  <si>
    <t>5709bd37-6ed7-450c-9b84-654bb075feef</t>
  </si>
  <si>
    <t>2302030H@student.tp.edu.sg</t>
  </si>
  <si>
    <t>WONG HANXIANG HARRY</t>
  </si>
  <si>
    <t>3b536146-9505-4cf0-9ae5-7c2e487f7a06</t>
  </si>
  <si>
    <t>3a7d358f-b628-488f-a7be-a944d51b5a2a</t>
  </si>
  <si>
    <t>6b799617-1d5b-4b95-ac71-7f6edb25ff45</t>
  </si>
  <si>
    <t>5a4d406b-ecc9-494f-b773-2e610da4f83d</t>
  </si>
  <si>
    <t>1be40ea2-4739-429b-8b50-e989bb56282f</t>
  </si>
  <si>
    <t>c1099bb4-e546-4271-8e90-dd2856c83d5e</t>
  </si>
  <si>
    <t>8e57788c-2a38-467a-91b7-320d6b06f3a2</t>
  </si>
  <si>
    <t>318e668d-6db2-4ced-8b36-5b077d9da1b7</t>
  </si>
  <si>
    <t>2d45332f-83b8-4df0-ae87-ab0f7e902eb1</t>
  </si>
  <si>
    <t>2404999A@student.tp.edu.sg</t>
  </si>
  <si>
    <t>JOSEPH LEOW CHEN EN</t>
  </si>
  <si>
    <t>e7b02662-5b6b-438c-afe1-02a84f42d10c</t>
  </si>
  <si>
    <t>2404911F@student.tp.edu.sg</t>
  </si>
  <si>
    <t>KHIDIR BIN HAJI IDRIS</t>
  </si>
  <si>
    <t>ed3fb774-f33a-401b-8dec-a1d95c3f8c7d</t>
  </si>
  <si>
    <t>87fd53d4-52b0-4a23-b0e9-c15b93eb7e8e</t>
  </si>
  <si>
    <t>f6800d49-24f3-4c02-9570-172139ff7828</t>
  </si>
  <si>
    <t>2e4d001e-b4e2-40d3-b1c4-38bf886547d4</t>
  </si>
  <si>
    <t>109db6ab-f0cb-4029-94ee-1b7b17d9d184</t>
  </si>
  <si>
    <t>bfc00dcc-b3d1-4f1f-b347-7c4dde2b20c2</t>
  </si>
  <si>
    <t>83f0b8a4-3ccc-41dc-9f7c-e0aa66f513a6</t>
  </si>
  <si>
    <t>851b9dc8-e216-471e-ad6d-7df2e02dc09e</t>
  </si>
  <si>
    <t>f54b850c-9a6d-4ee4-8148-8ca15df7dd37</t>
  </si>
  <si>
    <t>0d1d1319-7f23-4811-84d6-fae394c38134</t>
  </si>
  <si>
    <t>feb3ba45-54c5-4e62-beca-d1576b53645f</t>
  </si>
  <si>
    <t>2173e1d6-fe86-4054-8d04-d5ae4f50aea3</t>
  </si>
  <si>
    <t>849a10cf-a38a-47dd-9bb8-d870fd4175a0</t>
  </si>
  <si>
    <t>0e1e78d1-4c03-4d31-8bb9-966656004172</t>
  </si>
  <si>
    <t>cee58552-3165-4c73-9db2-ef97d67ef31f</t>
  </si>
  <si>
    <t>d32fe526-d3b1-45c0-88a8-33a2b74dd867</t>
  </si>
  <si>
    <t>764a0c40-5628-4823-b9c1-766abe1115d5</t>
  </si>
  <si>
    <t>4144610d-8d3a-4360-8f87-5b2de4630865</t>
  </si>
  <si>
    <t>31142ccc-c8e4-4c65-9a38-a371d1fa4284</t>
  </si>
  <si>
    <t>0acda158-cc1f-4226-8b7a-6605f8343c1b</t>
  </si>
  <si>
    <t>db13ce16-e056-4c6e-9b9a-918ca305166b</t>
  </si>
  <si>
    <t>f8087e5e-c0f9-49f7-b272-5b09f8b13fa2</t>
  </si>
  <si>
    <t>44f26027-6fd9-4c8c-bdbc-171d58e4e347</t>
  </si>
  <si>
    <t>0019ac9c-8304-4504-9808-0bbad684a0b3</t>
  </si>
  <si>
    <t>03b27dbc-0e65-486c-a270-454c163d5a36</t>
  </si>
  <si>
    <t>aacee64e-61db-46b2-a14e-7aeac8398ce8</t>
  </si>
  <si>
    <t>21378d6c-d655-4f13-a66e-cee5b24751c9</t>
  </si>
  <si>
    <t>24fee88e-5ea2-4bee-a165-a310bfa4a6ee</t>
  </si>
  <si>
    <t>b3834f53-c944-4aba-b477-6158d9c6c815</t>
  </si>
  <si>
    <t>31f74277-7a0f-410e-a4b7-13a38de656d0</t>
  </si>
  <si>
    <t>fbf1ecd5-97a5-47ce-8e17-bd17f11e2495</t>
  </si>
  <si>
    <t>98ec3ce0-613f-402b-8698-5d3791b96ddd</t>
  </si>
  <si>
    <t>ead4062b-7570-4d5e-82b3-e31bd2cb6fb5</t>
  </si>
  <si>
    <t>cbbdc124-2dbf-4a5d-9276-b30924960c29</t>
  </si>
  <si>
    <t>e0d93eb8-913b-42c0-9f2c-0a5711cadf0d</t>
  </si>
  <si>
    <t>fb8b478b-733e-4970-8674-4c90c0984da7</t>
  </si>
  <si>
    <t>745909d3-e3e4-44be-b2d1-6d7ee8f003d3</t>
  </si>
  <si>
    <t>fec7db9f-2458-4340-9c37-502c2a740603</t>
  </si>
  <si>
    <t>ee1ce5b7-9f84-40c7-9fb3-ff18f103fb16</t>
  </si>
  <si>
    <t>65a92669-4d7d-4cee-8e22-39eaf83168f5</t>
  </si>
  <si>
    <t>2b5269d3-ffbc-4767-a3f4-cca6f736b594</t>
  </si>
  <si>
    <t>2df8095c-e117-4216-9029-f5b350ddde26</t>
  </si>
  <si>
    <t>0455124e-a16f-4851-9be8-5c668afd2fa2</t>
  </si>
  <si>
    <t>f30875e7-6f9d-469e-844b-9d6d42ba134c</t>
  </si>
  <si>
    <t>622dff25-6c11-4b19-8f3d-e48465165fde</t>
  </si>
  <si>
    <t>b7c0f967-b387-4acf-9c1b-c38f2c867c9e</t>
  </si>
  <si>
    <t>acc562bc-f777-4d81-80d8-170e06e75db6</t>
  </si>
  <si>
    <t>2adfb7d4-5e22-4ee7-837b-9b11f7fe3426</t>
  </si>
  <si>
    <t>4731c617-8db8-4811-90b6-350202284120</t>
  </si>
  <si>
    <t>95daca3f-483d-4bf8-ac08-442f15b8b444</t>
  </si>
  <si>
    <t>fd583198-4ede-4547-b246-ee66f6888ff5</t>
  </si>
  <si>
    <t>5fbff056-999e-473c-8d6e-c2ca69601eb7</t>
  </si>
  <si>
    <t>7356e1eb-9338-400c-96f5-75e29baa8013</t>
  </si>
  <si>
    <t>1e870b47-d451-48ae-af27-6e4e4bcc80ef</t>
  </si>
  <si>
    <t>d986bd90-e517-4eaa-8e58-8eca314fd925</t>
  </si>
  <si>
    <t>51c3d038-e7bd-41a6-98a7-a0c92df8b508</t>
  </si>
  <si>
    <t>48ffa201-4b51-420d-b2fd-a8fec12f4427</t>
  </si>
  <si>
    <t>4ffd2792-54c0-4b5e-b8ef-ac93d3b7a982</t>
  </si>
  <si>
    <t>483ec6d5-ab1c-4d87-8816-d97257c090d7</t>
  </si>
  <si>
    <t>9999eeb9-fd28-44cd-b932-a61f91220267</t>
  </si>
  <si>
    <t>9505bc36-8975-40ad-a6de-471161b539c9</t>
  </si>
  <si>
    <t>00ccfa12-ff2e-4602-8d49-53f3378f0223</t>
  </si>
  <si>
    <t>30a2e1de-b3e4-49b0-87f6-16ad274dde4b</t>
  </si>
  <si>
    <t>527ad127-fe08-43af-a846-65fb70fcbcd6</t>
  </si>
  <si>
    <t>034a3b4a-e436-4717-b139-07a7f0a1c310</t>
  </si>
  <si>
    <t>0c04e926-da6a-4969-b281-2e84c8791277</t>
  </si>
  <si>
    <t>e99d01f6-1d32-46ff-81bc-669d2fc3ca49</t>
  </si>
  <si>
    <t>bb2eb047-8849-44b7-a68f-abc8cc3caa5e</t>
  </si>
  <si>
    <t>0d068d1b-8197-44c0-9d54-43d404e1c89a</t>
  </si>
  <si>
    <t>5beadf09-27d7-46f0-9f73-7eca7df1e779</t>
  </si>
  <si>
    <t>2403268B@student.tp.edu.sg</t>
  </si>
  <si>
    <t>SHEN HAIXU</t>
  </si>
  <si>
    <t>2200897C@student.tp.edu.sg</t>
  </si>
  <si>
    <t>WEE HANSE MARVIN</t>
  </si>
  <si>
    <t>e8f9e407-8ae7-4b31-94b1-02c1b597990f</t>
  </si>
  <si>
    <t>3faa0976-6505-4f99-95f3-e794c7cc60cb</t>
  </si>
  <si>
    <t>77638e1c-6f64-449b-937f-a58953a1daa1</t>
  </si>
  <si>
    <t>2b97376d-7dcc-4dc4-ade9-7fe0eac20cc1</t>
  </si>
  <si>
    <t>335c15e3-9a32-41a7-aeab-2fba5dff9393</t>
  </si>
  <si>
    <t>db5127a9-cde1-456f-9b24-ac48ada39e87</t>
  </si>
  <si>
    <t>7d2edbff-074d-400d-9540-183762e3d299</t>
  </si>
  <si>
    <t>3063e1c0-8dd8-46b2-a396-b94d578aa6a1</t>
  </si>
  <si>
    <t>2f9ad60d-2102-4a71-895f-7f886dad418f</t>
  </si>
  <si>
    <t>de46dbdd-2425-4619-9eac-6e2d35c2809d</t>
  </si>
  <si>
    <t>b1be1947-fca8-4c5c-9788-52f2a1cd79df</t>
  </si>
  <si>
    <t>d519e778-a508-4f3d-b122-6e851912781e</t>
  </si>
  <si>
    <t>0cfb7565-8c4c-49db-b213-c9ab3b5c6530</t>
  </si>
  <si>
    <t>1f62d6ac-f494-4b57-b40f-5860e1b5cb62</t>
  </si>
  <si>
    <t>ca89a1e5-db08-4cc2-aef0-2603eaf75e1a</t>
  </si>
  <si>
    <t>80f34582-d616-4a31-9166-29562a14118d</t>
  </si>
  <si>
    <t>78526bf9-7283-4514-b406-8783fed1dbb6</t>
  </si>
  <si>
    <t>e10456f2-fdda-45b0-8cc9-3f0771e1e952</t>
  </si>
  <si>
    <t>91d34183-09ae-437c-a56b-8be1fab31d39</t>
  </si>
  <si>
    <t>56041791-b721-43f2-880f-a247d7582367</t>
  </si>
  <si>
    <t>b94207db-96ba-4cbb-8995-836fab06a726</t>
  </si>
  <si>
    <t>e7650bf7-83ca-4cd2-9ff4-40bcaf64ec3c</t>
  </si>
  <si>
    <t>57c54e98-a245-429f-b9ca-b03ec857da41</t>
  </si>
  <si>
    <t>317b5bf7-3837-44ad-a933-f5474a8f8966</t>
  </si>
  <si>
    <t>86dad910-9997-4768-b306-e7bccf54e9ad</t>
  </si>
  <si>
    <t>cbc01462-6076-440c-bfb5-dd25a3f83a1a</t>
  </si>
  <si>
    <t>5c1689fb-21c7-4999-a0f7-271cdbc03190</t>
  </si>
  <si>
    <t>60c94772-1530-47f8-9c0b-c72816c2bda5</t>
  </si>
  <si>
    <t>b94c34ee-d993-415a-b1c8-f3c68caeb146</t>
  </si>
  <si>
    <t>c3425188-ac7e-44f4-9fe6-385522ddd796</t>
  </si>
  <si>
    <t>14efb954-38df-4a38-8c7d-354bbd0796bb</t>
  </si>
  <si>
    <t>a7232bdb-e5a0-4539-b9a1-68691accdf09</t>
  </si>
  <si>
    <t>5f9f6eee-2db0-4fdb-832d-2bb41dd1a1a4</t>
  </si>
  <si>
    <t>dba38ef1-217c-4f0b-889e-62519eaac9a9</t>
  </si>
  <si>
    <t>d0f76e17-d50b-4581-a1fc-b25e6e44f639</t>
  </si>
  <si>
    <t>331f8525-c09a-4257-825b-694ddeadd467</t>
  </si>
  <si>
    <t>b477034b-40d3-49f1-9d5a-4e3714525c16</t>
  </si>
  <si>
    <t>7a4ec099-6603-4594-b199-91087e9f6724</t>
  </si>
  <si>
    <t>c1588507-5212-4f14-9eb1-f34623ae6d15</t>
  </si>
  <si>
    <t>f05302cb-fa48-4b36-93e7-c0416fb9465c</t>
  </si>
  <si>
    <t>75a503c1-7206-4efb-b2da-0b7acf4e7365</t>
  </si>
  <si>
    <t>b3fd28ee-0c09-4c06-968d-7161b2022797</t>
  </si>
  <si>
    <t>7c873ee2-1288-4c19-ba27-b1a4f2bb1109</t>
  </si>
  <si>
    <t>e5591289-1b8e-4a00-82fe-7ddfed33766d</t>
  </si>
  <si>
    <t>d6d73b23-aaa9-46f7-9828-b8a99214a145</t>
  </si>
  <si>
    <t>f3046ab9-f84b-4837-8613-035faa442301</t>
  </si>
  <si>
    <t>8c95d866-daa0-46c1-8a2c-b30a80dff3e7</t>
  </si>
  <si>
    <t>fd369c0f-814c-4662-b4cf-a5a7a771ffa6</t>
  </si>
  <si>
    <t>54b4926f-97a9-473d-8011-a382dec0a9e6</t>
  </si>
  <si>
    <t>8bdd48c4-6c48-4dc4-8f35-7256b5b76a93</t>
  </si>
  <si>
    <t>1db7e49c-7aee-49a3-9579-a2216b18ba2e</t>
  </si>
  <si>
    <t>8ea0195c-7262-4981-9a7f-815129e28ae0</t>
  </si>
  <si>
    <t>5100674f-e81a-4c52-bbe8-7bed4426eae8</t>
  </si>
  <si>
    <t>984df988-c355-4a3c-b725-c2289b7bc46d</t>
  </si>
  <si>
    <t>e5c4ee99-d6b8-46a2-8411-4ea98676f1a3</t>
  </si>
  <si>
    <t>bee1c789-849d-4d84-844e-e55d21feb954</t>
  </si>
  <si>
    <t>5a637816-5459-4891-b1d4-a43f640f1ba7</t>
  </si>
  <si>
    <t>f61775a5-8447-498b-9971-3d36e9c80f0a</t>
  </si>
  <si>
    <t>4b361e90-14ac-4833-bb0e-cefdf58037bd</t>
  </si>
  <si>
    <t>b24ad512-e922-4159-9fc2-7b07160f9c57</t>
  </si>
  <si>
    <t>2ac4b9ae-5819-45a8-8eab-b48d56551e8a</t>
  </si>
  <si>
    <t>3d36098b-ac4a-4154-94f2-ee9356e2549e</t>
  </si>
  <si>
    <t>5c83155f-44e5-46c9-8934-c79a0dedadd5</t>
  </si>
  <si>
    <t>31803a7c-973c-479f-9215-e6a60abf9890</t>
  </si>
  <si>
    <t>207553c5-e9ba-4780-b50e-f41a101af1b5</t>
  </si>
  <si>
    <t>d1fecd34-f0ab-4ac9-85de-dcda300c7c95</t>
  </si>
  <si>
    <t>e0a28260-3d92-486d-9a3a-8542a70b1d7a</t>
  </si>
  <si>
    <t>6b9166c0-8c88-4729-b285-b2590e75113f</t>
  </si>
  <si>
    <t>b6a8f9e2-9b9a-4b7b-870c-8aa65cc14429</t>
  </si>
  <si>
    <t>a0ca0481-14c9-46e5-aa31-a1153300f701</t>
  </si>
  <si>
    <t>c731fbe0-9ad7-45d0-a8a9-0cbc700b59de</t>
  </si>
  <si>
    <t>cd0015b2-18f8-4d1f-a0b7-1a295293f046</t>
  </si>
  <si>
    <t>714972d6-6ff3-4956-8d39-f83df46013dd</t>
  </si>
  <si>
    <t>`</t>
  </si>
  <si>
    <t>Name</t>
  </si>
  <si>
    <t>Total Number Training Sessions</t>
  </si>
  <si>
    <t>Percentage for Attendance</t>
  </si>
  <si>
    <t>Heng Lexuan Lovelle</t>
  </si>
  <si>
    <t>2401771G</t>
  </si>
  <si>
    <t>Jonathan Leong</t>
  </si>
  <si>
    <t>2401458A</t>
  </si>
  <si>
    <t>Ling De Yuan Jimmy</t>
  </si>
  <si>
    <t>2400496B</t>
  </si>
  <si>
    <t>Aiman Yusuf</t>
  </si>
  <si>
    <t>2402106E</t>
  </si>
  <si>
    <t>Seth Asher Kok</t>
  </si>
  <si>
    <t>2404411G</t>
  </si>
  <si>
    <t xml:space="preserve">Ikmal Bin Shahrin </t>
  </si>
  <si>
    <t>2401658F</t>
  </si>
  <si>
    <t>2401848C</t>
  </si>
  <si>
    <t>Hemesh Samtani</t>
  </si>
  <si>
    <t>2402887J</t>
  </si>
  <si>
    <t>yong Man yi, alysa</t>
  </si>
  <si>
    <t>2402378J</t>
  </si>
  <si>
    <t>Lim Zi Xiang</t>
  </si>
  <si>
    <t>2402306A</t>
  </si>
  <si>
    <t xml:space="preserve">Yang chuen Jin </t>
  </si>
  <si>
    <t>2401051D</t>
  </si>
  <si>
    <t>Danyel Khabir</t>
  </si>
  <si>
    <t>2404261F</t>
  </si>
  <si>
    <t>Dylann Ong guang yan</t>
  </si>
  <si>
    <t>2401480E</t>
  </si>
  <si>
    <t>Abdul Rasheed Pasaribu</t>
  </si>
  <si>
    <t>2401040G</t>
  </si>
  <si>
    <t xml:space="preserve">Vlenn theodorus halim </t>
  </si>
  <si>
    <t>2402152I</t>
  </si>
  <si>
    <t>2401562J</t>
  </si>
  <si>
    <t>TEO KAI RUI,CLARENCE</t>
  </si>
  <si>
    <t>2404130C</t>
  </si>
  <si>
    <t xml:space="preserve">Denzyl Toh Guan Seng </t>
  </si>
  <si>
    <t>2402557I</t>
  </si>
  <si>
    <t>Akid Syahmi Bin Rahmat</t>
  </si>
  <si>
    <t>2301725D</t>
  </si>
  <si>
    <t>Manickassamy Neasan</t>
  </si>
  <si>
    <t>2401808G</t>
  </si>
  <si>
    <t xml:space="preserve">Quek Qi Xun Nixun </t>
  </si>
  <si>
    <t>2404327E</t>
  </si>
  <si>
    <t>Jarius Yeo</t>
  </si>
  <si>
    <t>2401233H</t>
  </si>
  <si>
    <t>Geng Yue</t>
  </si>
  <si>
    <t>2403880D</t>
  </si>
  <si>
    <t>Yan XuHui Edan</t>
  </si>
  <si>
    <t>2402623I</t>
  </si>
  <si>
    <t>Josiah Yeo Jia Le</t>
  </si>
  <si>
    <t>2402251I</t>
  </si>
  <si>
    <t>Lam Hong Jun Norman</t>
  </si>
  <si>
    <t>2302396C</t>
  </si>
  <si>
    <t>Nicander Tan Yan Chen</t>
  </si>
  <si>
    <t>2401834C</t>
  </si>
  <si>
    <t>2302493H</t>
  </si>
  <si>
    <t>6c841135-77e6-4547-964a-29a44cf5976f</t>
  </si>
  <si>
    <t>2301635E</t>
  </si>
  <si>
    <t>003defb8-3e88-4c37-926a-db544264bfb6</t>
  </si>
  <si>
    <t>Kaiser Heng</t>
  </si>
  <si>
    <t>2402682E</t>
  </si>
  <si>
    <t xml:space="preserve">Lim Tie </t>
  </si>
  <si>
    <t>2404133G</t>
  </si>
  <si>
    <t>Benjamin Joshua Po</t>
  </si>
  <si>
    <t>2404190G</t>
  </si>
  <si>
    <t>Koh Shuen Ern Shannon</t>
  </si>
  <si>
    <t>2400518C</t>
  </si>
  <si>
    <t>AARON TAN KANG XI</t>
  </si>
  <si>
    <t>2402353C</t>
  </si>
  <si>
    <t>2401045F</t>
  </si>
  <si>
    <t>Wesley Cheong</t>
  </si>
  <si>
    <t>2401521F</t>
  </si>
  <si>
    <t>2202038B</t>
  </si>
  <si>
    <t>9941d3b3-d514-4c9c-8a70-3a2a7fac22cc</t>
  </si>
  <si>
    <t>Ethan Ang</t>
  </si>
  <si>
    <t>2402348C</t>
  </si>
  <si>
    <t>Tan Yi Deng Rylan</t>
  </si>
  <si>
    <t>2400652J</t>
  </si>
  <si>
    <t>Thongchaiphum Amitapa</t>
  </si>
  <si>
    <t>2404485A</t>
  </si>
  <si>
    <t>Shen Chuqiao</t>
  </si>
  <si>
    <t>2401056C</t>
  </si>
  <si>
    <t>Lucas Chan Hoi Tung</t>
  </si>
  <si>
    <t>2401558H</t>
  </si>
  <si>
    <t>Tan Jia Wei</t>
  </si>
  <si>
    <t>2400778C</t>
  </si>
  <si>
    <t>Kaden Cheung Kai En</t>
  </si>
  <si>
    <t>2300627C</t>
  </si>
  <si>
    <t xml:space="preserve">Wu Meiyu </t>
  </si>
  <si>
    <t>2401627A</t>
  </si>
  <si>
    <t>Prislyn</t>
  </si>
  <si>
    <t>2401798J</t>
  </si>
  <si>
    <t>Tan Kyi Kang Jonathon</t>
  </si>
  <si>
    <t>2202819E</t>
  </si>
  <si>
    <t>2400468A</t>
  </si>
  <si>
    <t>Wang Zhi Yi Hazel</t>
  </si>
  <si>
    <t>2401530G</t>
  </si>
  <si>
    <t xml:space="preserve">KO Zi YANG </t>
  </si>
  <si>
    <t>2404342D</t>
  </si>
  <si>
    <t>Aw Hang Jia</t>
  </si>
  <si>
    <t>2403954G</t>
  </si>
  <si>
    <t>Daniel Siew Jun Lin</t>
  </si>
  <si>
    <t>2401468J</t>
  </si>
  <si>
    <t>2301700G</t>
  </si>
  <si>
    <t>c08b2909-caa3-40d6-9cf6-d41e11fdccc2</t>
  </si>
  <si>
    <t>Chia Enci</t>
  </si>
  <si>
    <t>2300480G</t>
  </si>
  <si>
    <t>Zacq Leong Guang Yao</t>
  </si>
  <si>
    <t>2402535E</t>
  </si>
  <si>
    <t>Limbu Ningsum</t>
  </si>
  <si>
    <t>2402271G</t>
  </si>
  <si>
    <t>NAMAN NIMISH SHAH</t>
  </si>
  <si>
    <t>2201421A</t>
  </si>
  <si>
    <t>532599d0-b1fc-4c3b-bda2-6495ef3dec28</t>
  </si>
  <si>
    <t>KWEK XIN JAYDEN LOUIS KOSUMO</t>
  </si>
  <si>
    <t>2302558H</t>
  </si>
  <si>
    <t>1c38c0d7-dca2-49f8-b6d3-d2f949a27f58</t>
  </si>
  <si>
    <t>Syed Aqeel bin Zainal Abidin Aljunied</t>
  </si>
  <si>
    <t>2202748F</t>
  </si>
  <si>
    <t>Aloysius Gong Wen Chong</t>
  </si>
  <si>
    <t>2402097F</t>
  </si>
  <si>
    <t xml:space="preserve">Akshay </t>
  </si>
  <si>
    <t>2402850H</t>
  </si>
  <si>
    <t>Ho Zheng Xian</t>
  </si>
  <si>
    <t>2405203G</t>
  </si>
  <si>
    <t xml:space="preserve">ANUPAM P MENON </t>
  </si>
  <si>
    <t>f3f9d024-979a-426d-903f-c046ab426427</t>
  </si>
  <si>
    <t xml:space="preserve">ZIRCON LEE JIA LE @ ZIRCON KONG-LEE </t>
  </si>
  <si>
    <t>Kwong Yean Hung</t>
  </si>
  <si>
    <t>2401295G</t>
  </si>
  <si>
    <t>LIAU SI XI CLARIS</t>
  </si>
  <si>
    <t>2304165J</t>
  </si>
  <si>
    <t>55caf609-27b9-4b02-b94a-c5509cb8d46f</t>
  </si>
  <si>
    <t>KAEDEN LIM QUAN KUN</t>
  </si>
  <si>
    <t>2303451E</t>
  </si>
  <si>
    <t>000ca081-2160-4771-8d6f-2b5989795bec</t>
  </si>
  <si>
    <t>Enzo Yap Qi Xuan</t>
  </si>
  <si>
    <t>2402068G</t>
  </si>
  <si>
    <t xml:space="preserve">Gone sai anirud </t>
  </si>
  <si>
    <t>2300455I</t>
  </si>
  <si>
    <t>2403727G</t>
  </si>
  <si>
    <t>Chen bing hong</t>
  </si>
  <si>
    <t>2400562A</t>
  </si>
  <si>
    <t xml:space="preserve">SHARLYN YEO </t>
  </si>
  <si>
    <t xml:space="preserve">LIM WEI YI </t>
  </si>
  <si>
    <t>MATTHIAS FOO MENG FOONG</t>
  </si>
  <si>
    <t>2205064E</t>
  </si>
  <si>
    <t>30de4cf7-9eed-4403-abfe-8d696be1b982</t>
  </si>
  <si>
    <t xml:space="preserve">
PAN ENXIN</t>
  </si>
  <si>
    <t>7c78a367-690e-4f1d-88f2-6538b1e7f4d9</t>
  </si>
  <si>
    <t>Ng Shikai</t>
  </si>
  <si>
    <t>2404097D</t>
  </si>
  <si>
    <t xml:space="preserve">Anson Peh </t>
  </si>
  <si>
    <t>2402062J</t>
  </si>
  <si>
    <t>Aloysius yong Shao hen</t>
  </si>
  <si>
    <t>2401814E</t>
  </si>
  <si>
    <t>ELIE NUR BATRISYIA BINTE ZURAIMI</t>
  </si>
  <si>
    <t>fb49432f-608b-4fc0-8e6a-943617670f37</t>
  </si>
  <si>
    <t xml:space="preserve">Nadyah Auliah Binte Norazhar </t>
  </si>
  <si>
    <t>2300215G</t>
  </si>
  <si>
    <t>Tan Wei Yan</t>
  </si>
  <si>
    <t>2300398A</t>
  </si>
  <si>
    <t xml:space="preserve">Luke Yang Chi-En </t>
  </si>
  <si>
    <t>2400934B</t>
  </si>
  <si>
    <t xml:space="preserve">Naeem Shaik </t>
  </si>
  <si>
    <t>2404055B</t>
  </si>
  <si>
    <t>Chong Chen Tat paco</t>
  </si>
  <si>
    <t>2405210B</t>
  </si>
  <si>
    <t>MARCUS ONG JIAN XIANG</t>
  </si>
  <si>
    <t>1f440953-c315-473c-ab12-d3639d9aaf61</t>
  </si>
  <si>
    <t>YIO XUE AN</t>
  </si>
  <si>
    <t>2400028C</t>
  </si>
  <si>
    <t>Tan Chun Kang Darius</t>
  </si>
  <si>
    <t>2400830B</t>
  </si>
  <si>
    <t xml:space="preserve">Firas amzar </t>
  </si>
  <si>
    <t>2400908F</t>
  </si>
  <si>
    <t>Pei yufeng</t>
  </si>
  <si>
    <t>2400827H</t>
  </si>
  <si>
    <t>Darren Ooi Zi Kang</t>
  </si>
  <si>
    <t>2402323F</t>
  </si>
  <si>
    <t>ADITYA JUDE PENKAR</t>
  </si>
  <si>
    <t>2300794A</t>
  </si>
  <si>
    <t>329c1e17-2e3d-49a4-8491-440b3e50ac70</t>
  </si>
  <si>
    <t>Chew Ji Yu Kyan</t>
  </si>
  <si>
    <t>2401531E</t>
  </si>
  <si>
    <t>Adam Tan En Yi</t>
  </si>
  <si>
    <t>2402599A</t>
  </si>
  <si>
    <t>ritvik shervin</t>
  </si>
  <si>
    <t>2402220D</t>
  </si>
  <si>
    <t>7354d557-38d5-4128-af5a-241eba3a8025</t>
  </si>
  <si>
    <t>33d3f209-f4f3-401f-a717-d1d2072a6ef6</t>
  </si>
  <si>
    <t>Thant Zin Zaw</t>
  </si>
  <si>
    <t>2302885E</t>
  </si>
  <si>
    <t>Mohamed Raziq</t>
  </si>
  <si>
    <t>2402092G</t>
  </si>
  <si>
    <t xml:space="preserve">Haegan jaedy Marasigan Delgado </t>
  </si>
  <si>
    <t>2400380H</t>
  </si>
  <si>
    <t>Senthilkumar Sanjeev Kumar</t>
  </si>
  <si>
    <t>2300667I</t>
  </si>
  <si>
    <t>Muhammad yusuf Khan</t>
  </si>
  <si>
    <t>2403889E</t>
  </si>
  <si>
    <t>Johann kwah</t>
  </si>
  <si>
    <t>2405073D</t>
  </si>
  <si>
    <t>Natesh Kannan Ragavika</t>
  </si>
  <si>
    <t>2400833F</t>
  </si>
  <si>
    <t>Lim Hong Yu</t>
  </si>
  <si>
    <t>2401841H</t>
  </si>
  <si>
    <t>Yap Keng Weng Eros</t>
  </si>
  <si>
    <t>2400053A</t>
  </si>
  <si>
    <t>Gideon</t>
  </si>
  <si>
    <t>2402064F</t>
  </si>
  <si>
    <t>Neo wei quan ryan</t>
  </si>
  <si>
    <t>2401377C</t>
  </si>
  <si>
    <t xml:space="preserve">Xavier Sng Yiheng </t>
  </si>
  <si>
    <t>2401303I</t>
  </si>
  <si>
    <t>Chng nicolette</t>
  </si>
  <si>
    <t>2202221D</t>
  </si>
  <si>
    <t>MONG JUNRUI ESBEN</t>
  </si>
  <si>
    <t>1cc4b52e-4c97-4ba3-9371-6baed0305931</t>
  </si>
  <si>
    <t>2301037D</t>
  </si>
  <si>
    <t>5a186aac-baeb-4498-9578-382d53dd5170</t>
  </si>
  <si>
    <t>Benedict Low Wei En</t>
  </si>
  <si>
    <t>2202400D</t>
  </si>
  <si>
    <t>EE TEE PING (YU ZHIBIN)</t>
  </si>
  <si>
    <t>2301657I</t>
  </si>
  <si>
    <t>00df4fe5-2991-427f-94cf-f100a7d16304</t>
  </si>
  <si>
    <t>TEO ZI WEI</t>
  </si>
  <si>
    <t>2305107A</t>
  </si>
  <si>
    <t>93ff349f-561a-4194-a032-6fb6a5b6ef8d</t>
  </si>
  <si>
    <t>Leong Yi Kai Zavier</t>
  </si>
  <si>
    <t>2401190J</t>
  </si>
  <si>
    <t>2403276E</t>
  </si>
  <si>
    <t>Khidir Bin Haji Idris</t>
  </si>
  <si>
    <t>2404911F</t>
  </si>
  <si>
    <t>SHUBHAM KAUSHIK</t>
  </si>
  <si>
    <t>2301418F</t>
  </si>
  <si>
    <t>a933e038-f0a3-4f3e-95dd-56390b9c8875</t>
  </si>
  <si>
    <t>AMMAR DAWUD BURGESS</t>
  </si>
  <si>
    <t>2300341A</t>
  </si>
  <si>
    <t>d565f312-dd6f-49fa-b478-d045487546da</t>
  </si>
  <si>
    <t xml:space="preserve">Maria Arul Antonetta Antony </t>
  </si>
  <si>
    <t>2403224E</t>
  </si>
  <si>
    <t>Andhri Syafi Bin Amran</t>
  </si>
  <si>
    <t>2404811H</t>
  </si>
  <si>
    <t>Kam Jia Peng</t>
  </si>
  <si>
    <t>2300712C</t>
  </si>
  <si>
    <t>Caelyn Ang Pei Qi</t>
  </si>
  <si>
    <t>2401020I</t>
  </si>
  <si>
    <t>Wu Yaxue</t>
  </si>
  <si>
    <t>2403314D</t>
  </si>
  <si>
    <t>Low Si Hui</t>
  </si>
  <si>
    <t>2303807H</t>
  </si>
  <si>
    <t xml:space="preserve">Azfar Danial putra muhamad Arifin </t>
  </si>
  <si>
    <t>2405076G</t>
  </si>
  <si>
    <t>Law Zi Qi</t>
  </si>
  <si>
    <t>2300653I</t>
  </si>
  <si>
    <t xml:space="preserve">Rajesh Kumar Sam Joshua </t>
  </si>
  <si>
    <t>2400591J</t>
  </si>
  <si>
    <t xml:space="preserve">PENG JIAHAO </t>
  </si>
  <si>
    <t>2302850I</t>
  </si>
  <si>
    <t>Geow Seng Jie Zegnia</t>
  </si>
  <si>
    <t>2300196I</t>
  </si>
  <si>
    <t>Ethan Low Jian En</t>
  </si>
  <si>
    <t>2401914C</t>
  </si>
  <si>
    <t>Cada Alena Joi Siervo</t>
  </si>
  <si>
    <t>2302444A</t>
  </si>
  <si>
    <t>Lim Hong Yi</t>
  </si>
  <si>
    <t>2402366E</t>
  </si>
  <si>
    <t>Edward chua</t>
  </si>
  <si>
    <t>2301318H</t>
  </si>
  <si>
    <t>Chan Jun Kiat Ryan</t>
  </si>
  <si>
    <t>2404028I</t>
  </si>
  <si>
    <t>Caeden Tean Pin Han</t>
  </si>
  <si>
    <t>2400240D</t>
  </si>
  <si>
    <t>Bryan Abid Muhyiddin Bin Ihsan Muhidin</t>
  </si>
  <si>
    <t>2405074B</t>
  </si>
  <si>
    <t>Ng Jing En</t>
  </si>
  <si>
    <t>2402802I</t>
  </si>
  <si>
    <t>Gloria Ho Rui En</t>
  </si>
  <si>
    <t>2400494G</t>
  </si>
  <si>
    <t>Kayla Ang Ying Zi</t>
  </si>
  <si>
    <t>2300912I</t>
  </si>
  <si>
    <t>Rurik fong jing sheng</t>
  </si>
  <si>
    <t>2404650J</t>
  </si>
  <si>
    <t>Lim Chin Huan</t>
  </si>
  <si>
    <t>2401608A</t>
  </si>
  <si>
    <t>shihaoran</t>
  </si>
  <si>
    <t>2201387D</t>
  </si>
  <si>
    <t>Alvin Aw Zhong Han</t>
  </si>
  <si>
    <t>2405009H</t>
  </si>
  <si>
    <t>Wong Hong Kei</t>
  </si>
  <si>
    <t>2400081B</t>
  </si>
  <si>
    <t>CHUA PING CI BRAYSON</t>
  </si>
  <si>
    <t>2404399D</t>
  </si>
  <si>
    <t>Hector Low</t>
  </si>
  <si>
    <t>2401935H</t>
  </si>
  <si>
    <t>JUSTIN LAI JIA LE</t>
  </si>
  <si>
    <t>2201102G</t>
  </si>
  <si>
    <t>eebd3556-2ec3-47a5-a42f-243fdc657ce9</t>
  </si>
  <si>
    <t>WONG PENG JUN KIERAN</t>
  </si>
  <si>
    <t>2302791E</t>
  </si>
  <si>
    <t>d614adc8-62ad-43fa-b00c-e4412f192f9e</t>
  </si>
  <si>
    <t>DAIM AQASHA BIN YUSUF</t>
  </si>
  <si>
    <t>2301185A</t>
  </si>
  <si>
    <t>6f79edbf-a4ad-42fa-86fb-5cd913ce364f</t>
  </si>
  <si>
    <t>TAN ZHUANG JIE ALOYSIUS</t>
  </si>
  <si>
    <t>2200636E</t>
  </si>
  <si>
    <t>46a39bb3-439d-4a94-99b2-925288171593</t>
  </si>
  <si>
    <t xml:space="preserve">DYLAN ASHLEY ALVES </t>
  </si>
  <si>
    <t>2302539H</t>
  </si>
  <si>
    <t>LIU JUNJIE SEAN</t>
  </si>
  <si>
    <t>2301247I</t>
  </si>
  <si>
    <t>8a2f66c6-f1af-4d15-9491-a92d23e5e507</t>
  </si>
  <si>
    <t>GOH SI HUI HILARY</t>
  </si>
  <si>
    <t>2302776F</t>
  </si>
  <si>
    <t>c5012113-936b-4df8-a799-0d7d73768088</t>
  </si>
  <si>
    <t>2200897C</t>
  </si>
  <si>
    <t>07e5ff44-18e9-441e-8f1f-34454b840c7d</t>
  </si>
  <si>
    <t>Pranali Datta Puja</t>
  </si>
  <si>
    <t>2401611E</t>
  </si>
  <si>
    <t>ZACH CHNG</t>
  </si>
  <si>
    <t>ced9a58c-edcf-4f21-97bc-28229c1380e3</t>
  </si>
  <si>
    <t>2301874J@student.tp.edu.sg</t>
  </si>
  <si>
    <t>Ruben Jau Quan Kang</t>
  </si>
  <si>
    <t>2301874J</t>
  </si>
  <si>
    <t>2401673E@student.tp.edu.sg</t>
  </si>
  <si>
    <t>Zavier Lam</t>
  </si>
  <si>
    <t>2401673E</t>
  </si>
  <si>
    <t>2403651I@student.tp.edu.sg</t>
  </si>
  <si>
    <t>Kaung min khant</t>
  </si>
  <si>
    <t>2403651I</t>
  </si>
  <si>
    <t>2403208H@student.tp.edu.sg</t>
  </si>
  <si>
    <t>Sumayya Subair</t>
  </si>
  <si>
    <t>2403208H</t>
  </si>
  <si>
    <t>2401488H@student.tp.edu.sg</t>
  </si>
  <si>
    <t xml:space="preserve">Chua Yong Luck, Elliot </t>
  </si>
  <si>
    <t>2401488H</t>
  </si>
  <si>
    <t>2304237G@student.tp.edu.sg</t>
  </si>
  <si>
    <t>muhammad firas bin mohd fadil</t>
  </si>
  <si>
    <t>2304237G</t>
  </si>
  <si>
    <t>2403330J@student.tp.edu.sg</t>
  </si>
  <si>
    <t>Justin Lee Kim Rae</t>
  </si>
  <si>
    <t>2403330J</t>
  </si>
  <si>
    <t>2302219G@student.tp.edu.sg</t>
  </si>
  <si>
    <t>Tay jing chuan</t>
  </si>
  <si>
    <t>2302219G</t>
  </si>
  <si>
    <t>2404958G@student.tp.edu.sg</t>
  </si>
  <si>
    <t>Koh Lee Yi Louis</t>
  </si>
  <si>
    <t>2404958G</t>
  </si>
  <si>
    <t>2401500J@student.tp.edu.sg</t>
  </si>
  <si>
    <t>Fermann Lim Xuan Tong</t>
  </si>
  <si>
    <t>2401500J</t>
  </si>
  <si>
    <t>2303928B@student.tp.edu.sg</t>
  </si>
  <si>
    <t xml:space="preserve">Saw Jun Yang </t>
  </si>
  <si>
    <t>2303928B</t>
  </si>
  <si>
    <t>2400353E@student.tp.edu.sg</t>
  </si>
  <si>
    <t>Cabaltera Joshua Denz</t>
  </si>
  <si>
    <t>2400353E</t>
  </si>
  <si>
    <t>2300233J@student.tp.edu.sg</t>
  </si>
  <si>
    <t>Zavier Ng</t>
  </si>
  <si>
    <t>2300233J</t>
  </si>
  <si>
    <t>2402932D@student.tp.edu.sg</t>
  </si>
  <si>
    <t>Brydan Warunyu Ng Kwok Xuan</t>
  </si>
  <si>
    <t>2402932D</t>
  </si>
  <si>
    <t>2302784J@student.tp.edu.sg</t>
  </si>
  <si>
    <t>Ahmad zahin bin rohaizan</t>
  </si>
  <si>
    <t>2302784J</t>
  </si>
  <si>
    <t>2400148I@student.tp.edu.sg</t>
  </si>
  <si>
    <t>Gwyneth quek</t>
  </si>
  <si>
    <t>2400148I</t>
  </si>
  <si>
    <t>2403668C@student.tp.edu.sg</t>
  </si>
  <si>
    <t>AUNG KHANT MIN</t>
  </si>
  <si>
    <t>2403668C</t>
  </si>
  <si>
    <t>2301125G@student.tp.edu.sg</t>
  </si>
  <si>
    <t xml:space="preserve">Yeo Yee Xuan </t>
  </si>
  <si>
    <t>2301125G</t>
  </si>
  <si>
    <t>2301644G@student.tp.edu.sg</t>
  </si>
  <si>
    <t>Willow Kang</t>
  </si>
  <si>
    <t>2301644G</t>
  </si>
  <si>
    <t>2403324C@student.tp.edu.sg</t>
  </si>
  <si>
    <t>Fei Weijie Gavin</t>
  </si>
  <si>
    <t>2403324C</t>
  </si>
  <si>
    <t>2401291F@student.tp.edu.sg</t>
  </si>
  <si>
    <t xml:space="preserve">Ng Jing Yan </t>
  </si>
  <si>
    <t>2401291F</t>
  </si>
  <si>
    <t>2400184D@student.tp.edu.sg</t>
  </si>
  <si>
    <t>Liam Retiro</t>
  </si>
  <si>
    <t>2400184D</t>
  </si>
  <si>
    <t>2404074C@student.tp.edu.sg</t>
  </si>
  <si>
    <t xml:space="preserve">Tan Zheng Bao Vyes </t>
  </si>
  <si>
    <t>2404074C</t>
  </si>
  <si>
    <t>2303384H@student.tp.edu.sg</t>
  </si>
  <si>
    <t>Aung Bawi Lian</t>
  </si>
  <si>
    <t>2303384H</t>
  </si>
  <si>
    <t>2304389F@student.tp.edu.sg</t>
  </si>
  <si>
    <t>C Azhilavan</t>
  </si>
  <si>
    <t>2304389F</t>
  </si>
  <si>
    <t>2404815I@student.tp.edu.sg</t>
  </si>
  <si>
    <t xml:space="preserve">Ninmalan Selvam </t>
  </si>
  <si>
    <t>2404815I</t>
  </si>
  <si>
    <t>2400367E@student.tp.edu.sg</t>
  </si>
  <si>
    <t xml:space="preserve">Lim yu Shan Ryan </t>
  </si>
  <si>
    <t>2400367E</t>
  </si>
  <si>
    <t>2302426H@student.tp.edu.sg</t>
  </si>
  <si>
    <t xml:space="preserve">Tay Di’dier </t>
  </si>
  <si>
    <t>2302426H</t>
  </si>
  <si>
    <t>2300200I@student.tp.edu.sg</t>
  </si>
  <si>
    <t xml:space="preserve">Lai Yi Jing </t>
  </si>
  <si>
    <t>2300200I</t>
  </si>
  <si>
    <t>2302883J@student.tp.edu.sg</t>
  </si>
  <si>
    <t>Gadhiraju Hasini</t>
  </si>
  <si>
    <t>2302883J</t>
  </si>
  <si>
    <t>2203488H@student.tp.edu.sg</t>
  </si>
  <si>
    <t>CUI YUAN</t>
  </si>
  <si>
    <t>2203488H</t>
  </si>
  <si>
    <t>2402113A@student.tp.edu.sg</t>
  </si>
  <si>
    <t>Mohammed Ziyad bin Mohammed Riffaii</t>
  </si>
  <si>
    <t>2402113A</t>
  </si>
  <si>
    <t>2300253H@student.tp.edu.sg</t>
  </si>
  <si>
    <t>Noah low Jia rong</t>
  </si>
  <si>
    <t>2300253H</t>
  </si>
  <si>
    <t>2302873A@student.tp.edu.sg</t>
  </si>
  <si>
    <t>Thandar Lwin</t>
  </si>
  <si>
    <t>2302873A</t>
  </si>
  <si>
    <t>2304241I@student.tp.edu.sg</t>
  </si>
  <si>
    <t>Tan Gim Yeong Gabriel Christopher</t>
  </si>
  <si>
    <t>2304241I</t>
  </si>
  <si>
    <t>2301804G@student.tp.edu.sg</t>
  </si>
  <si>
    <t>Gonugunta Raga Swarupa</t>
  </si>
  <si>
    <t>2301804G</t>
  </si>
  <si>
    <t>2400807J@student.tp.edu.sg</t>
  </si>
  <si>
    <t>clement chow han en</t>
  </si>
  <si>
    <t>2400807J</t>
  </si>
  <si>
    <t>2304233F@student.tp.edu.sg</t>
  </si>
  <si>
    <t>R Arawinthan</t>
  </si>
  <si>
    <t>2304233F</t>
  </si>
  <si>
    <t>2403262E@student.tp.edu.sg</t>
  </si>
  <si>
    <t xml:space="preserve">Tayyixiang </t>
  </si>
  <si>
    <t>2403262E</t>
  </si>
  <si>
    <t>2301291G@student.tp.edu.sg</t>
  </si>
  <si>
    <t>Chan Chu Yu</t>
  </si>
  <si>
    <t>2301291G</t>
  </si>
  <si>
    <t>2302837F@student.tp.edu.sg</t>
  </si>
  <si>
    <t>ZHANG YAO</t>
  </si>
  <si>
    <t>2302837F</t>
  </si>
  <si>
    <t>2400125G@student.tp.edu.sg</t>
  </si>
  <si>
    <t>Ong Yan Kai Joel</t>
  </si>
  <si>
    <t>2400125G</t>
  </si>
  <si>
    <t>2402875E@student.tp.edu.sg</t>
  </si>
  <si>
    <t>gretel quek</t>
  </si>
  <si>
    <t>2402875E</t>
  </si>
  <si>
    <t>2400870H@student.tp.edu.sg</t>
  </si>
  <si>
    <t>Goh Hong Ler</t>
  </si>
  <si>
    <t>2400870H</t>
  </si>
  <si>
    <t>2301441H@student.tp.edu.sg</t>
  </si>
  <si>
    <t>sng shuo yang reagan</t>
  </si>
  <si>
    <t>2301441H</t>
  </si>
  <si>
    <t>2404854H@student.tp.edu.sg</t>
  </si>
  <si>
    <t xml:space="preserve">Yoon Chong Yue Jonathan </t>
  </si>
  <si>
    <t>2404854H</t>
  </si>
  <si>
    <t>2301413G@student.tp.edu.sg</t>
  </si>
  <si>
    <t>Oon Si Qi Nyx</t>
  </si>
  <si>
    <t>2301413G</t>
  </si>
  <si>
    <t>2300358E@student.tp.edu.sg</t>
  </si>
  <si>
    <t>Lai Kian Shin Bryan</t>
  </si>
  <si>
    <t>2300358E</t>
  </si>
  <si>
    <t>2403760H@student.tp.edu.sg</t>
  </si>
  <si>
    <t xml:space="preserve">Nanda Tun </t>
  </si>
  <si>
    <t>2403760H</t>
  </si>
  <si>
    <t>2402351G@student.tp.edu.sg</t>
  </si>
  <si>
    <t>Ryan chng</t>
  </si>
  <si>
    <t>2402351G</t>
  </si>
  <si>
    <t>2403797J@student.tp.edu.sg</t>
  </si>
  <si>
    <t>Wai Yan Myint</t>
  </si>
  <si>
    <t>2403797J</t>
  </si>
  <si>
    <t>2400482B@student.tp.edu.sg</t>
  </si>
  <si>
    <t>Nikhil Sanjay Sadhnani</t>
  </si>
  <si>
    <t>2400482B</t>
  </si>
  <si>
    <t>2402705D@student.tp.edu.sg</t>
  </si>
  <si>
    <t xml:space="preserve">Sai Xin Yee </t>
  </si>
  <si>
    <t>2402705D</t>
  </si>
  <si>
    <t>2304417E@student.tp.edu.sg</t>
  </si>
  <si>
    <t>Guo DongLiang</t>
  </si>
  <si>
    <t>2304417E</t>
  </si>
  <si>
    <t>2302441G@student.tp.edu.sg</t>
  </si>
  <si>
    <t>Peh Yong Xin</t>
  </si>
  <si>
    <t>2302441G</t>
  </si>
  <si>
    <t>2403357C@student.tp.edu.sg</t>
  </si>
  <si>
    <t>KAUNG SETT LWIN</t>
  </si>
  <si>
    <t>2403357C</t>
  </si>
  <si>
    <t>2403145B@student.tp.edu.sg</t>
  </si>
  <si>
    <t>Shanice Kiong Si Ting</t>
  </si>
  <si>
    <t>2403145B</t>
  </si>
  <si>
    <t>2401847E@student.tp.edu.sg</t>
  </si>
  <si>
    <t>Varma Srivathsava</t>
  </si>
  <si>
    <t>2401847E</t>
  </si>
  <si>
    <t>2404588B@student.tp.edu.sg</t>
  </si>
  <si>
    <t xml:space="preserve">Mohamed Imran bin Mohamed Yusoff </t>
  </si>
  <si>
    <t>2404588B</t>
  </si>
  <si>
    <t>2401043A@student.tp.edu.sg</t>
  </si>
  <si>
    <t xml:space="preserve">Michelle Chia </t>
  </si>
  <si>
    <t>2401043A</t>
  </si>
  <si>
    <t>2400587H@student.tp.edu.sg</t>
  </si>
  <si>
    <t>Wong Yejun Lucas</t>
  </si>
  <si>
    <t>2400587H</t>
  </si>
  <si>
    <t>2405256E@student.tp.edu.sg</t>
  </si>
  <si>
    <t>yong sen yun</t>
  </si>
  <si>
    <t>2405256E</t>
  </si>
  <si>
    <t>2202239F@student.tp.edu.sg</t>
  </si>
  <si>
    <t>KEANE LAI</t>
  </si>
  <si>
    <t>2202239F</t>
  </si>
  <si>
    <t>0c5a77a3-bffe-4204-8efa-76d4c5f9b49d</t>
  </si>
  <si>
    <t>2201216E@student.tp.edu.sg</t>
  </si>
  <si>
    <t>LOH JING HONG</t>
  </si>
  <si>
    <t>2201216E</t>
  </si>
  <si>
    <t>a34fa502-aa1b-479c-a14e-b97e5bec444c</t>
  </si>
  <si>
    <t>2204189A@student.tp.edu.sg</t>
  </si>
  <si>
    <t>CHEE YONG CHOON JAVEN</t>
  </si>
  <si>
    <t>2204189A</t>
  </si>
  <si>
    <t>16265caa-94aa-4984-a71c-90c826ec923e</t>
  </si>
  <si>
    <t>2202447E@student.tp.edu.sg</t>
  </si>
  <si>
    <t>CHONG EN RONG JASPER</t>
  </si>
  <si>
    <t>2202447E</t>
  </si>
  <si>
    <t>0ab3cd4d-9fc0-485f-a03f-0f2336c07f85</t>
  </si>
  <si>
    <t>2301801C@student.tp.edu.sg</t>
  </si>
  <si>
    <t>KO YU LE</t>
  </si>
  <si>
    <t>2301801C</t>
  </si>
  <si>
    <t>629ef1d9-819a-4d20-a34b-18e7231fc35b</t>
  </si>
  <si>
    <t>2301919C@student.tp.edu.sg</t>
  </si>
  <si>
    <t>AARON YAT ZU LIN</t>
  </si>
  <si>
    <t>2301919C</t>
  </si>
  <si>
    <t>fd81678b-664f-4ab2-84e8-eeff21bc4948</t>
  </si>
  <si>
    <t>2202424D@student.tp.edu.sg</t>
  </si>
  <si>
    <t>DORATHY CHAN JING WEN</t>
  </si>
  <si>
    <t>2202424D</t>
  </si>
  <si>
    <t>a40b61b7-a7f8-47e6-b936-966d3d45a144</t>
  </si>
  <si>
    <t>2201824F@student.tp.edu.sg</t>
  </si>
  <si>
    <t>LEOW XUE YAN</t>
  </si>
  <si>
    <t>2201824F</t>
  </si>
  <si>
    <t>96f52962-3070-4680-87d6-7c78f1fad21b</t>
  </si>
  <si>
    <t>2304675H@student.tp.edu.sg</t>
  </si>
  <si>
    <t>QUEK YAN HUI</t>
  </si>
  <si>
    <t>2304675H</t>
  </si>
  <si>
    <t>fba8de8a-366c-4930-adc2-9e0218471784</t>
  </si>
  <si>
    <t>2300973A@student.tp.edu.sg</t>
  </si>
  <si>
    <t>KOH JIN YUI ELIAS</t>
  </si>
  <si>
    <t>2300973A</t>
  </si>
  <si>
    <t>6d84b0f0-8f31-4ad0-9f74-d6daa41eb509</t>
  </si>
  <si>
    <t>2304261G@student.tp.edu.sg</t>
  </si>
  <si>
    <t>HO WEI RUI</t>
  </si>
  <si>
    <t>2304261G</t>
  </si>
  <si>
    <t>893d64a5-f4e7-4df2-8860-6738fc837ecc</t>
  </si>
  <si>
    <t>2204404D@student.tp.edu.sg</t>
  </si>
  <si>
    <t>SIA SENG HONG ADEN</t>
  </si>
  <si>
    <t>2204404D</t>
  </si>
  <si>
    <t>31d5547e-cd02-4e82-8f9b-deaffd807b36</t>
  </si>
  <si>
    <t>2303284J@student.tp.edu.sg</t>
  </si>
  <si>
    <t>IVETTE ATALIA CHIEW</t>
  </si>
  <si>
    <t>2303284J</t>
  </si>
  <si>
    <t>7ac59eff-2912-4d19-981b-47b7b4d37cb1</t>
  </si>
  <si>
    <t>2101327A@student.tp.edu.sg</t>
  </si>
  <si>
    <t>YASHVEN RAAJ SURESH RAJA</t>
  </si>
  <si>
    <t>2101327A</t>
  </si>
  <si>
    <t>fdd9f7f3-7835-4d20-b69b-d834e1d5c9b9</t>
  </si>
  <si>
    <t>2302160C@student.tp.edu.sg</t>
  </si>
  <si>
    <t>CALEB LEE WEN HAO</t>
  </si>
  <si>
    <t>2302160C</t>
  </si>
  <si>
    <t>6f2571ed-e208-4261-968d-a0171b75480e</t>
  </si>
  <si>
    <t>2200607F@student.tp.edu.sg</t>
  </si>
  <si>
    <t>REUVEN YEO XUEN HAN</t>
  </si>
  <si>
    <t>2200607F</t>
  </si>
  <si>
    <t>62383e7c-c73e-4306-bff9-3ae43555560e</t>
  </si>
  <si>
    <t>2200533D@student.tp.edu.sg</t>
  </si>
  <si>
    <t>NG JIA LE</t>
  </si>
  <si>
    <t>2200533D</t>
  </si>
  <si>
    <t>c25eec70-1f1a-443f-a16b-62ff2cc7e977</t>
  </si>
  <si>
    <t>2300386F@student.tp.edu.sg</t>
  </si>
  <si>
    <t>NG ZHEN FENG</t>
  </si>
  <si>
    <t>2300386F</t>
  </si>
  <si>
    <t>2cfb2112-688f-49b0-bd59-0a1aeab04bf0</t>
  </si>
  <si>
    <t>2300308J@student.tp.edu.sg</t>
  </si>
  <si>
    <t>TEO JUN YUAN JUSTIN</t>
  </si>
  <si>
    <t>2300308J</t>
  </si>
  <si>
    <t>9e32e9e6-bc04-4f86-be99-a2ecb379cd72</t>
  </si>
  <si>
    <t>2101387E@student.tp.edu.sg</t>
  </si>
  <si>
    <t>HUANG SONGBO</t>
  </si>
  <si>
    <t>2101387E</t>
  </si>
  <si>
    <t>5bb8f176-9f1b-4d2b-a802-0d1662f66fee</t>
  </si>
  <si>
    <t>2302411J@student.tp.edu.sg</t>
  </si>
  <si>
    <t>KWOK YONG GYEE</t>
  </si>
  <si>
    <t>2302411J</t>
  </si>
  <si>
    <t>dce72eb3-bdfb-41f9-995b-eaec124e15b7</t>
  </si>
  <si>
    <t>2300197G@student.tp.edu.sg</t>
  </si>
  <si>
    <t>JULIAN CHANG MING FONG</t>
  </si>
  <si>
    <t>2300197G</t>
  </si>
  <si>
    <t>5de80b64-164a-4433-9bbc-e629122cb90e</t>
  </si>
  <si>
    <t>2201233J@student.tp.edu.sg</t>
  </si>
  <si>
    <t>CHIA BING HAN</t>
  </si>
  <si>
    <t>2201233J</t>
  </si>
  <si>
    <t>31a74db4-d2b0-4f72-813a-3b561e3d1115</t>
  </si>
  <si>
    <t>2201796F@student.tp.edu.sg</t>
  </si>
  <si>
    <t>TAN YOU TING JUSTINA</t>
  </si>
  <si>
    <t>2201796F</t>
  </si>
  <si>
    <t>c68ab864-7876-4ada-9946-77d109fead55</t>
  </si>
  <si>
    <t>2204708H@student.tp.edu.sg</t>
  </si>
  <si>
    <t>NUR AMIRA BINTE TAHA</t>
  </si>
  <si>
    <t>2204708H</t>
  </si>
  <si>
    <t>3fde6978-5811-471a-909f-4ab7bfc34cf7</t>
  </si>
  <si>
    <t>2302168F@student.tp.edu.sg</t>
  </si>
  <si>
    <t>KOR PUO RU</t>
  </si>
  <si>
    <t>2302168F</t>
  </si>
  <si>
    <t>8a1aaf8a-3dfa-461c-889a-420c7a8a3ce5</t>
  </si>
  <si>
    <t>2202550F@student.tp.edu.sg</t>
  </si>
  <si>
    <t>ALAM RITHIKA</t>
  </si>
  <si>
    <t>2202550F</t>
  </si>
  <si>
    <t>8774e8b5-e8c8-43b4-9b72-aafc38dd4f31</t>
  </si>
  <si>
    <t>2201472D@student.tp.edu.sg</t>
  </si>
  <si>
    <t>SHO JETT SHANG</t>
  </si>
  <si>
    <t>2201472D</t>
  </si>
  <si>
    <t>48f56265-3f3a-44e8-aa0e-5ebf9c241213</t>
  </si>
  <si>
    <t>2301906J@student.tp.edu.sg</t>
  </si>
  <si>
    <t>REMUS SEAH CHENG HOU</t>
  </si>
  <si>
    <t>2301906J</t>
  </si>
  <si>
    <t>1b0767bf-adb1-4897-b643-3df56b8fb1e1</t>
  </si>
  <si>
    <t>2202376F@student.tp.edu.sg</t>
  </si>
  <si>
    <t>NICOLAS TAN YONG RAY</t>
  </si>
  <si>
    <t>2202376F</t>
  </si>
  <si>
    <t>798fe269-25b6-4901-ba90-efee05201c00</t>
  </si>
  <si>
    <t>2304433B@student.tp.edu.sg</t>
  </si>
  <si>
    <t>WONG MABEL</t>
  </si>
  <si>
    <t>2304433B</t>
  </si>
  <si>
    <t>a51a8007-141b-42e3-8e37-96f7925f5ff2</t>
  </si>
  <si>
    <t>2302398I@student.tp.edu.sg</t>
  </si>
  <si>
    <t>LIP KIN CUNG ISSAC</t>
  </si>
  <si>
    <t>2302398I</t>
  </si>
  <si>
    <t>e1ed6241-6980-4095-8032-5d28243f86f3</t>
  </si>
  <si>
    <t>2301805D@student.tp.edu.sg</t>
  </si>
  <si>
    <t>POH YAN RUI</t>
  </si>
  <si>
    <t>2301805D</t>
  </si>
  <si>
    <t>6665d82d-09ac-488f-8a07-16258295e07e</t>
  </si>
  <si>
    <t>2200504E@student.tp.edu.sg</t>
  </si>
  <si>
    <t>GREGORY TAN</t>
  </si>
  <si>
    <t>2200504E</t>
  </si>
  <si>
    <t>018705de-3e1d-433a-bf21-a8a63b029191</t>
  </si>
  <si>
    <t>2302532C@student.tp.edu.sg</t>
  </si>
  <si>
    <t>SYED ABDUL RAHMAN BIN SYED ABDUL KADIR ALJOOFRE</t>
  </si>
  <si>
    <t>2302532C</t>
  </si>
  <si>
    <t>476b137d-22e9-4796-bac7-d666aee18f7c</t>
  </si>
  <si>
    <t>2201578H@student.tp.edu.sg</t>
  </si>
  <si>
    <t>NG YU JUN</t>
  </si>
  <si>
    <t>2201578H</t>
  </si>
  <si>
    <t>467906f2-ebc0-4831-b889-bf7da70c9edb</t>
  </si>
  <si>
    <t>2300406B@student.tp.edu.sg</t>
  </si>
  <si>
    <t>2300406B</t>
  </si>
  <si>
    <t>03eb1fed-11c5-400b-bff5-664a9a60e309</t>
  </si>
  <si>
    <t>2302515H@student.tp.edu.sg</t>
  </si>
  <si>
    <t>QUAH HOWIE</t>
  </si>
  <si>
    <t>2302515H</t>
  </si>
  <si>
    <t>a06d7a53-e256-4bed-a115-96d5c8484ed3</t>
  </si>
  <si>
    <t>2300036G@student.tp.edu.sg</t>
  </si>
  <si>
    <t>DANIAL BIN MAHADZIR</t>
  </si>
  <si>
    <t>2300036G</t>
  </si>
  <si>
    <t>d0ff4a46-129b-4a73-a756-39b88e8e9d87</t>
  </si>
  <si>
    <t>2304104I@student.tp.edu.sg</t>
  </si>
  <si>
    <t>BRYAN CHOW YI LOONG</t>
  </si>
  <si>
    <t>2304104I</t>
  </si>
  <si>
    <t>4c38c9a2-1806-4b44-bd5d-1331cc1df3c6</t>
  </si>
  <si>
    <t>2302421I@student.tp.edu.sg</t>
  </si>
  <si>
    <t>SYED LUTHFEE RAIZAL AL-EDRUS</t>
  </si>
  <si>
    <t>2302421I</t>
  </si>
  <si>
    <t>af6445e5-c0fd-4484-88e9-26dfac63a5f0</t>
  </si>
  <si>
    <t>2302767E@student.tp.edu.sg</t>
  </si>
  <si>
    <t>NAOMI CHOY</t>
  </si>
  <si>
    <t>2302767E</t>
  </si>
  <si>
    <t>8bc8b15c-3b08-42e2-82ae-ba4f6401a812</t>
  </si>
  <si>
    <t>2301610H@student.tp.edu.sg</t>
  </si>
  <si>
    <t>HARIS NORNILHAKIM</t>
  </si>
  <si>
    <t>2301610H</t>
  </si>
  <si>
    <t>32d61920-f189-49a8-8bf3-9c2da54ceb61</t>
  </si>
  <si>
    <t>2302105H@student.tp.edu.sg</t>
  </si>
  <si>
    <t>BYRENENI DEVI SHRIMAYI RAO</t>
  </si>
  <si>
    <t>2302105H</t>
  </si>
  <si>
    <t>07fc63cf-0dc0-4e82-95f3-48b5f9f353b4</t>
  </si>
  <si>
    <t>2301791F@student.tp.edu.sg</t>
  </si>
  <si>
    <t>PHANG ZHI HAO</t>
  </si>
  <si>
    <t>2301791F</t>
  </si>
  <si>
    <t>036ba1b9-e544-470a-a1cf-d1002e034d64</t>
  </si>
  <si>
    <t>2302951E@student.tp.edu.sg</t>
  </si>
  <si>
    <t>MUHAMMAD DZUL HUSNI BIN ABDUL RAHIM</t>
  </si>
  <si>
    <t>2302951E</t>
  </si>
  <si>
    <t>1bbe338c-9a49-4191-92ac-c8c5e7daff95</t>
  </si>
  <si>
    <t>2200226E@student.tp.edu.sg</t>
  </si>
  <si>
    <t>DAVIS TEDDISON THUNDATHIL</t>
  </si>
  <si>
    <t>2200226E</t>
  </si>
  <si>
    <t>b6d8bdcb-26bc-4529-bbd1-d3b6399db14d</t>
  </si>
  <si>
    <t>2200598G@student.tp.edu.sg</t>
  </si>
  <si>
    <t>ANG WEI DE VICTOR</t>
  </si>
  <si>
    <t>2200598G</t>
  </si>
  <si>
    <t>9815e05f-6eae-49a0-bdcd-22d3cf227f75</t>
  </si>
  <si>
    <t>2301945H@student.tp.edu.sg</t>
  </si>
  <si>
    <t>SIOH YI YANG REMUS</t>
  </si>
  <si>
    <t>2301945H</t>
  </si>
  <si>
    <t>88680d7b-b822-4bb9-87ca-70d8a971993f</t>
  </si>
  <si>
    <t>2200709J@student.tp.edu.sg</t>
  </si>
  <si>
    <t>LIM YI MENG</t>
  </si>
  <si>
    <t>2200709J</t>
  </si>
  <si>
    <t>5b650d6c-ac36-4f93-87ce-0513f161a050</t>
  </si>
  <si>
    <t>2202163H@student.tp.edu.sg</t>
  </si>
  <si>
    <t>ELDON NG QI JUN</t>
  </si>
  <si>
    <t>2202163H</t>
  </si>
  <si>
    <t>6d56883d-e622-44f8-a805-74110fd83295</t>
  </si>
  <si>
    <t>2301405C@student.tp.edu.sg</t>
  </si>
  <si>
    <t>PHONG JUN JIE</t>
  </si>
  <si>
    <t>2301405C</t>
  </si>
  <si>
    <t>ac4939c5-d001-49c8-b962-2cb3c72c3292</t>
  </si>
  <si>
    <t>2302058I@student.tp.edu.sg</t>
  </si>
  <si>
    <t>YOW ZHI XUAN KELLEN</t>
  </si>
  <si>
    <t>2302058I</t>
  </si>
  <si>
    <t>2cd5740e-8480-4ee1-abe8-068d9a54e873</t>
  </si>
  <si>
    <t>2201908G@student.tp.edu.sg</t>
  </si>
  <si>
    <t>CHUA TZE YI</t>
  </si>
  <si>
    <t>2201908G</t>
  </si>
  <si>
    <t>fe37f880-7bd9-4fd4-af6b-a2ad9db3a498</t>
  </si>
  <si>
    <t>2301991B@student.tp.edu.sg</t>
  </si>
  <si>
    <t>VERNICE CHIA RUI LING</t>
  </si>
  <si>
    <t>2301991B</t>
  </si>
  <si>
    <t>bd213169-a500-45d6-b568-2a2dc99f3119</t>
  </si>
  <si>
    <t>2301013E@student.tp.edu.sg</t>
  </si>
  <si>
    <t>KOH JEE SHENG</t>
  </si>
  <si>
    <t>2301013E</t>
  </si>
  <si>
    <t>c802d1a0-ce85-41f8-be9e-ffd0e9e43ef2</t>
  </si>
  <si>
    <t>2303150C@student.tp.edu.sg</t>
  </si>
  <si>
    <t>CHAN SHOU NAM</t>
  </si>
  <si>
    <t>2303150C</t>
  </si>
  <si>
    <t>d751d401-1fee-48af-aba1-d30db3cc0e11</t>
  </si>
  <si>
    <t>2301235D@student.tp.edu.sg</t>
  </si>
  <si>
    <t>SHAFIRIZ BIN ZEINI</t>
  </si>
  <si>
    <t>2301235D</t>
  </si>
  <si>
    <t>9770c785-d383-425e-ae6c-c0fb58ed7045</t>
  </si>
  <si>
    <t>2301207C@student.tp.edu.sg</t>
  </si>
  <si>
    <t>TAN KWAN TING CLARANCE</t>
  </si>
  <si>
    <t>2301207C</t>
  </si>
  <si>
    <t>6dee4984-5e00-4224-8cdb-46da146c620d</t>
  </si>
  <si>
    <t>2104289J@student.tp.edu.sg</t>
  </si>
  <si>
    <t>OOR ZHAO QI</t>
  </si>
  <si>
    <t>2104289J</t>
  </si>
  <si>
    <t>64818659-3513-44ab-926c-625228e55914</t>
  </si>
  <si>
    <t>2301258F@student.tp.edu.sg</t>
  </si>
  <si>
    <t>RAJARAM NITHESH</t>
  </si>
  <si>
    <t>2301258F</t>
  </si>
  <si>
    <t>dbf820b9-8f70-4897-948c-4a3095151d33</t>
  </si>
  <si>
    <t>2200888B@student.tp.edu.sg</t>
  </si>
  <si>
    <t>VASQUEZ YOHAN MIGUEL REYES</t>
  </si>
  <si>
    <t>2200888B</t>
  </si>
  <si>
    <t>7d05d61e-bb6e-4cf4-ad85-3b10f719c409</t>
  </si>
  <si>
    <t>2302591I@student.tp.edu.sg</t>
  </si>
  <si>
    <t>NATHAN LEE EN</t>
  </si>
  <si>
    <t>2302591I</t>
  </si>
  <si>
    <t>dc6e997c-a444-4f0a-be6d-dddfc6af178b</t>
  </si>
  <si>
    <t>2201887C@student.tp.edu.sg</t>
  </si>
  <si>
    <t>UY-SAK LORENZO HO SHU AN</t>
  </si>
  <si>
    <t>2201887C</t>
  </si>
  <si>
    <t>8d860662-f861-4ee7-90a2-bb10cc2e6817</t>
  </si>
  <si>
    <t>2200404H@student.tp.edu.sg</t>
  </si>
  <si>
    <t>JAMES VALES MONTESINES</t>
  </si>
  <si>
    <t>2200404H</t>
  </si>
  <si>
    <t>87a2e57c-339a-4c1b-a0bf-981b44b52c49</t>
  </si>
  <si>
    <t>2201302C@student.tp.edu.sg</t>
  </si>
  <si>
    <t>FAVIAN NG JIA QUAN</t>
  </si>
  <si>
    <t>2201302C</t>
  </si>
  <si>
    <t>79b558ba-0969-415e-8784-2c23a5b6d4b9</t>
  </si>
  <si>
    <t>2204787B@student.tp.edu.sg</t>
  </si>
  <si>
    <t>EMIR EZZUDDIN BIN MOHAMAD</t>
  </si>
  <si>
    <t>2204787B</t>
  </si>
  <si>
    <t>9b3528e1-6426-473c-a829-874bf567cde7</t>
  </si>
  <si>
    <t>2202002H@student.tp.edu.sg</t>
  </si>
  <si>
    <t>TEE YU SEE</t>
  </si>
  <si>
    <t>2202002H</t>
  </si>
  <si>
    <t>3a65dfef-e3aa-4dba-9418-1db42ad92c01</t>
  </si>
  <si>
    <t>2002162B@student.tp.edu.sg</t>
  </si>
  <si>
    <t>SENG KOI ONN, AXL</t>
  </si>
  <si>
    <t>2002162B</t>
  </si>
  <si>
    <t>0f6cc9a6-fdf1-45af-a3c3-ac19ccb43b80</t>
  </si>
  <si>
    <t>2201158I@student.tp.edu.sg</t>
  </si>
  <si>
    <t>GOH HAO CHUAN</t>
  </si>
  <si>
    <t>2201158I</t>
  </si>
  <si>
    <t>c89e0ab8-2ebe-4bc2-a9e8-b606f5164c39</t>
  </si>
  <si>
    <t>2103337H@student.tp.edu.sg</t>
  </si>
  <si>
    <t>BOAZ LIM ZI AN</t>
  </si>
  <si>
    <t>2103337H</t>
  </si>
  <si>
    <t>a613545f-76f8-47bd-8a66-82520c4878a6</t>
  </si>
  <si>
    <t>2300975F@student.tp.edu.sg</t>
  </si>
  <si>
    <t>TAY DARRYL</t>
  </si>
  <si>
    <t>2300975F</t>
  </si>
  <si>
    <t>fd6ae6fd-ba99-4836-8d9c-d482631c8335</t>
  </si>
  <si>
    <t>2201971E@student.tp.edu.sg</t>
  </si>
  <si>
    <t>COLBY TAN CHEE KAI</t>
  </si>
  <si>
    <t>2201971E</t>
  </si>
  <si>
    <t>d20eded8-9640-4df1-b2f1-82c5a7c542ba</t>
  </si>
  <si>
    <t>2302513C@student.tp.edu.sg</t>
  </si>
  <si>
    <t>TAN YI FAYE</t>
  </si>
  <si>
    <t>2302513C</t>
  </si>
  <si>
    <t>5acca793-7cad-4d09-9f09-c885bb3a4e9b</t>
  </si>
  <si>
    <t>2302324E@student.tp.edu.sg</t>
  </si>
  <si>
    <t>ARJO RAY CHAUDHURY</t>
  </si>
  <si>
    <t>2302324E</t>
  </si>
  <si>
    <t>3a353dc3-1320-4223-9ae1-a3ff3f198d6d</t>
  </si>
  <si>
    <t>2200244H@student.tp.edu.sg</t>
  </si>
  <si>
    <t>MUHAMMAD SYAQIF ARMAN BIN OTHMAN</t>
  </si>
  <si>
    <t>2200244H</t>
  </si>
  <si>
    <t>6aeaa6b2-8657-4f86-bb16-1ae336d21067</t>
  </si>
  <si>
    <t>2200921A@student.tp.edu.sg</t>
  </si>
  <si>
    <t>ADLI YAZLANI BIN ZAINAL</t>
  </si>
  <si>
    <t>2200921A</t>
  </si>
  <si>
    <t>d3146de9-b3bf-4ab5-b8a5-e9f9db0b07e1</t>
  </si>
  <si>
    <t>2303593D@student.tp.edu.sg</t>
  </si>
  <si>
    <t>SHOON LAE MAUNG</t>
  </si>
  <si>
    <t>2303593D</t>
  </si>
  <si>
    <t>da3d3ea6-cb2a-4043-9fea-06c4b3dcd31d</t>
  </si>
  <si>
    <t>2302821J@student.tp.edu.sg</t>
  </si>
  <si>
    <t>YU LUJIA</t>
  </si>
  <si>
    <t>2302821J</t>
  </si>
  <si>
    <t>2c6c6702-47da-4886-90c4-870ab8020d20</t>
  </si>
  <si>
    <t>2303407G@student.tp.edu.sg</t>
  </si>
  <si>
    <t>ADESTER LOW</t>
  </si>
  <si>
    <t>2303407G</t>
  </si>
  <si>
    <t>d1f90b45-752b-434e-8474-f131589cf4fe</t>
  </si>
  <si>
    <t>2302565C@student.tp.edu.sg</t>
  </si>
  <si>
    <t>SIM HONG EN</t>
  </si>
  <si>
    <t>2302565C</t>
  </si>
  <si>
    <t>3bfd34ea-f63f-4ccf-b06d-6b2e33f6996b</t>
  </si>
  <si>
    <t>2202507F@student.tp.edu.sg</t>
  </si>
  <si>
    <t>HARITH BIN MOHAMED NOOR</t>
  </si>
  <si>
    <t>2202507F</t>
  </si>
  <si>
    <t>26631e7c-28c0-4cd9-b267-a1e9bf7a62a6</t>
  </si>
  <si>
    <t>2402421I@student.tp.edu.sg</t>
  </si>
  <si>
    <t>2402421I</t>
  </si>
  <si>
    <t>f4054b86-de30-4c85-9d40-ebe660aba55f</t>
  </si>
  <si>
    <t>2204183D@student.tp.edu.sg</t>
  </si>
  <si>
    <t>Soh Hao Ming Brendan</t>
  </si>
  <si>
    <t>2402709F@student.tp.edu.sg</t>
  </si>
  <si>
    <t>Chew Le Xin</t>
  </si>
  <si>
    <t>2300785I@student.tp.edu.sg</t>
  </si>
  <si>
    <t>Fong Keng Hong</t>
  </si>
  <si>
    <t>2300785I</t>
  </si>
  <si>
    <t>2402368A@student.tp.edu.sg</t>
  </si>
  <si>
    <t>Eugenia Heng Yu See</t>
  </si>
  <si>
    <t>2402368A</t>
  </si>
  <si>
    <t>2402277D@student.tp.edu.sg</t>
  </si>
  <si>
    <t>Mifzhal Hakim Bin Eddy Sham</t>
  </si>
  <si>
    <t>2402277D</t>
  </si>
  <si>
    <t>2401634G@student.tp.edu.sg</t>
  </si>
  <si>
    <t>CHAN YIT KIT 2401634G</t>
  </si>
  <si>
    <t>2400295H@student.tp.edu.sg</t>
  </si>
  <si>
    <t>FREDDY GO 2400295H</t>
  </si>
  <si>
    <t>2503070A@student.tp.edu.sg</t>
  </si>
  <si>
    <t>ANGEL MYO THANT 2503070A</t>
  </si>
  <si>
    <t>2402762E@student.tp.edu.sg</t>
  </si>
  <si>
    <t>MOHAMAD SUFYAN BIN MOHAMAD JAFRI 2402762E</t>
  </si>
  <si>
    <t>2400128A@student.tp.edu.sg</t>
  </si>
  <si>
    <t>NUR ATIQAH BINTE KAMALLUDIN 2400128A</t>
  </si>
  <si>
    <t>2401058I@student.tp.edu.sg</t>
  </si>
  <si>
    <t>GOH YI RONG EDWIN 2401058I</t>
  </si>
  <si>
    <t>2301810D@student.tp.edu.sg</t>
  </si>
  <si>
    <t>MURUGAN KALAISELVI SARAN 2301810D</t>
  </si>
  <si>
    <t>2500537B@student.tp.edu.sg</t>
  </si>
  <si>
    <t>NATASHA LEONG MUN YU 2500537B</t>
  </si>
  <si>
    <t>2400632B@student.tp.edu.sg</t>
  </si>
  <si>
    <t>JEWEL CHIA 2400632B</t>
  </si>
  <si>
    <t>2400388A@student.tp.edu.sg</t>
  </si>
  <si>
    <t>KENNETH LEE HONG WEI 2400388A</t>
  </si>
  <si>
    <t>2500094D@student.tp.edu.sg</t>
  </si>
  <si>
    <t>HUANG SONGHAO 2500094D</t>
  </si>
  <si>
    <t>2401165B@student.tp.edu.sg</t>
  </si>
  <si>
    <t>ANSON CHAI JIA HONG 2401165B</t>
  </si>
  <si>
    <t>2400696G@student.tp.edu.sg</t>
  </si>
  <si>
    <t>VINUSRI MONDAE SENTHILKUMAR 2400696G</t>
  </si>
  <si>
    <t>2501290G@student.tp.edu.sg</t>
  </si>
  <si>
    <t>LAU ZHENG YUAN GAVIN 2501290G</t>
  </si>
  <si>
    <t>2501442D@student.tp.edu.sg</t>
  </si>
  <si>
    <t>ALDRIQ ZACHARY QURSHAIRY BIN AHMAD ZAKI 2501442D</t>
  </si>
  <si>
    <t>2403404C@student.tp.edu.sg</t>
  </si>
  <si>
    <t>NYAN ZAW 2403404C</t>
  </si>
  <si>
    <t>2505128E@student.tp.edu.sg</t>
  </si>
  <si>
    <t>FUN ZHENG BIN 2505128E</t>
  </si>
  <si>
    <t>2503367A@student.tp.edu.sg</t>
  </si>
  <si>
    <t>JOREEN KUNG JIA ZHEN 2503367A</t>
  </si>
  <si>
    <t>2500042C@student.tp.edu.sg</t>
  </si>
  <si>
    <t>SIM ZHENG CAI 2500042C</t>
  </si>
  <si>
    <t>2503577E@student.tp.edu.sg</t>
  </si>
  <si>
    <t>MARCUS TEOH ZHOON YE 2503577E</t>
  </si>
  <si>
    <t>2502385D@student.tp.edu.sg</t>
  </si>
  <si>
    <t>XIE JIAXIN 2502385D</t>
  </si>
  <si>
    <t>2400399H@student.tp.edu.sg</t>
  </si>
  <si>
    <t>JESSICA LIM XUAN YU 2400399H</t>
  </si>
  <si>
    <t>2400067A@student.tp.edu.sg</t>
  </si>
  <si>
    <t>VIBHI SOLANKI 2400067A</t>
  </si>
  <si>
    <t>2402276F@student.tp.edu.sg</t>
  </si>
  <si>
    <t>CHLOE ANG KE YING 2402276F</t>
  </si>
  <si>
    <t>2500634G@student.tp.edu.sg</t>
  </si>
  <si>
    <t>BHATIA JAPVEER SINGH 2500634G</t>
  </si>
  <si>
    <t>2500244E@student.tp.edu.sg</t>
  </si>
  <si>
    <t>ESGUERRA SEAN NATHAN ALBUS POLICARPIO 2500244E</t>
  </si>
  <si>
    <t>2503793H@student.tp.edu.sg</t>
  </si>
  <si>
    <t>JASMINE YAP 2503793H</t>
  </si>
  <si>
    <t>2502347D@student.tp.edu.sg</t>
  </si>
  <si>
    <t>TAN JIAN YU ZEN (CHEN JIANYU) 2502347D</t>
  </si>
  <si>
    <t>2402501G@student.tp.edu.sg</t>
  </si>
  <si>
    <t>NURSYUHA AFIA LUBIS BINTE SYAHRIL LUBIS 2402501G</t>
  </si>
  <si>
    <t>2505101B@student.tp.edu.sg</t>
  </si>
  <si>
    <t>ALVERA ONG XINRU 2505101B</t>
  </si>
  <si>
    <t>2500673E@student.tp.edu.sg</t>
  </si>
  <si>
    <t>RAO CHUQI 2500673E</t>
  </si>
  <si>
    <t>2503666F@student.tp.edu.sg</t>
  </si>
  <si>
    <t>TAY YI XI 2503666F</t>
  </si>
  <si>
    <t>2505336D@student.tp.edu.sg</t>
  </si>
  <si>
    <t>EZEKIEL LOW CHING YU 2505336D</t>
  </si>
  <si>
    <t>2304362C@student.tp.edu.sg</t>
  </si>
  <si>
    <t>JAVAN HENG 2304362C</t>
  </si>
  <si>
    <t>2505038F@student.tp.edu.sg</t>
  </si>
  <si>
    <t>CARSON TENG ZHENG LONG 2505038F</t>
  </si>
  <si>
    <t>2505117H@student.tp.edu.sg</t>
  </si>
  <si>
    <t>CASPER CHIOK 2505117H</t>
  </si>
  <si>
    <t>2505080H@student.tp.edu.sg</t>
  </si>
  <si>
    <t>POH ZHENG QI AMOS 2505080H</t>
  </si>
  <si>
    <t>2503108I@student.tp.edu.sg</t>
  </si>
  <si>
    <t>OASAN NATHAN ANDREW SISON 2503108I</t>
  </si>
  <si>
    <t>2501315B@student.tp.edu.sg</t>
  </si>
  <si>
    <t>FONG YONG SHENG 2501315B</t>
  </si>
  <si>
    <t>2504000G@student.tp.edu.sg</t>
  </si>
  <si>
    <t>WU YUERU 2504000G</t>
  </si>
  <si>
    <t>2404022B@student.tp.edu.sg</t>
  </si>
  <si>
    <t>YEO JUN YUAN 2404022B</t>
  </si>
  <si>
    <t>2402035F@student.tp.edu.sg</t>
  </si>
  <si>
    <t>TAN LIN DAN HAZEL 2402035F</t>
  </si>
  <si>
    <t>2402044H@student.tp.edu.sg</t>
  </si>
  <si>
    <t>TAN QUAN ZHI NOEL 2402044H</t>
  </si>
  <si>
    <t>2502512C@student.tp.edu.sg</t>
  </si>
  <si>
    <t>YEOW JIAN XIN LAREN 2502512C</t>
  </si>
  <si>
    <t>2502251H@student.tp.edu.sg</t>
  </si>
  <si>
    <t>SELVAKUMAR SANJETH 2502251H</t>
  </si>
  <si>
    <t>2502973G@student.tp.edu.sg</t>
  </si>
  <si>
    <t>AUNG CHAN MYAE 2502973G</t>
  </si>
  <si>
    <t>2501293A@student.tp.edu.sg</t>
  </si>
  <si>
    <t>DANIEL JOHN 2501293A</t>
  </si>
  <si>
    <t>2500591I@student.tp.edu.sg</t>
  </si>
  <si>
    <t>DYLAN ANG SENG SIAT 2500591I</t>
  </si>
  <si>
    <t>2504202I@student.tp.edu.sg</t>
  </si>
  <si>
    <t>LAI GUI QI ELAINE 2504202I</t>
  </si>
  <si>
    <t>2501443B@student.tp.edu.sg</t>
  </si>
  <si>
    <t>KAEDE LEONG EN QI 2501443B</t>
  </si>
  <si>
    <t>2300983J@student.tp.edu.sg</t>
  </si>
  <si>
    <t>AARON LIM CHIH YOONG 2300983J</t>
  </si>
  <si>
    <t>2403219E@student.tp.edu.sg</t>
  </si>
  <si>
    <t>ABDUL KAPOOR ASBAR FIRNAS 2403219E</t>
  </si>
  <si>
    <t>Admission Number</t>
  </si>
  <si>
    <t>FIDE License</t>
  </si>
  <si>
    <t>Course of Study</t>
  </si>
  <si>
    <t>Phone Number</t>
  </si>
  <si>
    <t>Interested area</t>
  </si>
  <si>
    <t>Siew Lee Hong Manfred</t>
  </si>
  <si>
    <t>Nil</t>
  </si>
  <si>
    <t>Year 2</t>
  </si>
  <si>
    <t>Aerospace Engineering</t>
  </si>
  <si>
    <t>Sioh Yi Yang Remus</t>
  </si>
  <si>
    <t>NIL</t>
  </si>
  <si>
    <t xml:space="preserve">Medical Biotechnology </t>
  </si>
  <si>
    <t>Rajaram Nithesh</t>
  </si>
  <si>
    <t xml:space="preserve">Computer engineering </t>
  </si>
  <si>
    <t>Marcus ong jian xiang</t>
  </si>
  <si>
    <t>Applied artificial intelligence</t>
  </si>
  <si>
    <t>Liu Junjie Sean</t>
  </si>
  <si>
    <t>Food, Nutrition and Culinary Science</t>
  </si>
  <si>
    <t>Aden Chua Chong Yi</t>
  </si>
  <si>
    <t>Year 3</t>
  </si>
  <si>
    <t>Computer Engineering</t>
  </si>
  <si>
    <t>LiM Bing Han Ducien</t>
  </si>
  <si>
    <t xml:space="preserve">Diploma in Computer Engineering </t>
  </si>
  <si>
    <t xml:space="preserve">Pharmaceutical Science </t>
  </si>
  <si>
    <t>Ryan Iyer</t>
  </si>
  <si>
    <t>2201977B@student.tp.edu.sg</t>
  </si>
  <si>
    <t xml:space="preserve">CHEMICAL ENGINEERING </t>
  </si>
  <si>
    <t>Yan Hekang</t>
  </si>
  <si>
    <t>Biomedical Engineering</t>
  </si>
  <si>
    <t>Nathan Lee En</t>
  </si>
  <si>
    <t>Teo Zi Wei</t>
  </si>
  <si>
    <t xml:space="preserve">None </t>
  </si>
  <si>
    <t xml:space="preserve">Chemical engineering </t>
  </si>
  <si>
    <t>DIPLOMA in INFORMATION TECHNOLOGY</t>
  </si>
  <si>
    <t>Justin Lai Jia Le</t>
  </si>
  <si>
    <t>nil</t>
  </si>
  <si>
    <t xml:space="preserve">Wong Peng Jun Kieran </t>
  </si>
  <si>
    <t xml:space="preserve">Biomedical Engineerjng </t>
  </si>
  <si>
    <t>None</t>
  </si>
  <si>
    <t>Product and Industrial Design</t>
  </si>
  <si>
    <t>DIPLOMA IN AEROSPACE ENGINEERING</t>
  </si>
  <si>
    <t>Liau si xi claris</t>
  </si>
  <si>
    <t xml:space="preserve">International trade and logistics </t>
  </si>
  <si>
    <t>YOW ZHI XUAN, KELLEN</t>
  </si>
  <si>
    <t>-</t>
  </si>
  <si>
    <t>DIPLOMA IN BUSINESS</t>
  </si>
  <si>
    <t>Krish Deepak Nagrani</t>
  </si>
  <si>
    <t>Law &amp; Management</t>
  </si>
  <si>
    <t>9627 1991</t>
  </si>
  <si>
    <t>Stephen Lexi Seneres</t>
  </si>
  <si>
    <t>2202860I@student.tp.edu.sg</t>
  </si>
  <si>
    <t>Mechatronics</t>
  </si>
  <si>
    <t>Matthias Foo Meng Foong</t>
  </si>
  <si>
    <t>Nil_</t>
  </si>
  <si>
    <t xml:space="preserve">Biomedical Engineering </t>
  </si>
  <si>
    <t>Naman Nimish Shah</t>
  </si>
  <si>
    <t>NA</t>
  </si>
  <si>
    <t>Li Jiamin</t>
  </si>
  <si>
    <t>2202302B@student.tp.edu.sg</t>
  </si>
  <si>
    <t>Business</t>
  </si>
  <si>
    <t>Date</t>
  </si>
  <si>
    <t>Opponent Admission No.</t>
  </si>
  <si>
    <t>Remarks?</t>
  </si>
  <si>
    <t>Photo</t>
  </si>
  <si>
    <t>2304336G</t>
  </si>
  <si>
    <t>[{"name":"beauty+of+egc+titles+01+am+sqyq+524+02_SIEW LEE HONG MANFRE.jpg","link":"https://studenttpedu-my.sharepoint.com/personal/2304336g_student_tp_edu_sg/Documents/Apps/Microsoft%20Forms/Leaderboard%20application%20(%20Chinese%20Chess%20)%20(2)/Submit%20a%20photo%20of%20your%20win/beauty+of+egc+titles+01+am+sqyq+524+02_SIEW%20LEE%20HONG%20MANFRE.jpg","id":"01TOHBZUKYNRYCOAUKB5BZG33E6TQFQZAY","type":null,"size":54542,"referenceId":"01TOHBZUI3IHGORGMYIVE3MICNFVJU5EMW","driveId":"b!Xa8MIPchqUOmoyK0x1c8hFrAEPYFhfNEsHN1PnR0l7SdBixzTZxIS6jp27lf025G","status":1,"uploadSessionUrl":null}]</t>
  </si>
  <si>
    <t>No. Of Wins</t>
  </si>
  <si>
    <t>1e1961bb-716b-4a44-8261-67134d2c18be</t>
  </si>
  <si>
    <t>9981a216-6191-4511-8a32-4a1edf76aa11</t>
  </si>
  <si>
    <t>e27e5b16-6a69-4584-b5b8-37cd2e94aab9</t>
  </si>
  <si>
    <t>2304366G</t>
  </si>
  <si>
    <t>[{"name":"istockphoto-1084432930-612x612_SIEW LEE HONG MANFRE.jpg","link":"https://studenttpedu-my.sharepoint.com/personal/2304336g_student_tp_edu_sg/Documents/Apps/Microsoft%20Forms/Leaderboard%20application%20(%20Chinese%20Chess%20)/Question/istockphoto-1084432930-612x612_SIEW%20LEE%20HONG%20MANFRE.jpg","id":"01TOHBZUNL5R2BFRDCNBAJSDCUU7HEGG52","type":null,"size":25980,"referenceId":"01TOHBZULRAEBNAW4WFNGJ45O6XLT567PF","driveId":"b!Xa8MIPchqUOmoyK0x1c8hFrAEPYFhfNEsHN1PnR0l7SdBixzTZxIS6jp27lf025G","status":1,"uploadSessionUrl":null}]</t>
  </si>
  <si>
    <t>A</t>
  </si>
  <si>
    <t>No. of wins</t>
  </si>
  <si>
    <t>981d52a2-ec94-44eb-83d1-36a6e80eb489</t>
  </si>
  <si>
    <t>4d5a3842-83f5-4031-96b4-25a535ebb918</t>
  </si>
  <si>
    <t>Course Of Study</t>
  </si>
  <si>
    <t>Interests Area</t>
  </si>
  <si>
    <t xml:space="preserve">Computer Engineering </t>
  </si>
  <si>
    <t>o232 1115</t>
  </si>
  <si>
    <t>International Chess</t>
  </si>
  <si>
    <t>3f2ca116-dc2b-4798-ba2b-61f57cede90a</t>
  </si>
  <si>
    <t>Year 1</t>
  </si>
  <si>
    <t>IIT common ict</t>
  </si>
  <si>
    <t>9836 4859</t>
  </si>
  <si>
    <t>International chess</t>
  </si>
  <si>
    <t>c06cdbaf-b596-442d-8984-8a64069f79ef</t>
  </si>
  <si>
    <t>Cybersecurity and digital forensics</t>
  </si>
  <si>
    <t>9675 1649</t>
  </si>
  <si>
    <t>430b113a-149b-4031-bf7c-02eee8ea65e8</t>
  </si>
  <si>
    <t>N/A</t>
  </si>
  <si>
    <t>International Logistics and Trade</t>
  </si>
  <si>
    <t>8822 5802</t>
  </si>
  <si>
    <t>5a619af2-cee3-49c0-bc42-4d821f72bb12</t>
  </si>
  <si>
    <t xml:space="preserve">Cybersecurity and digital forensics </t>
  </si>
  <si>
    <t xml:space="preserve">8812 3019 </t>
  </si>
  <si>
    <t>Not good at International chess, i like tetris alot :&gt;</t>
  </si>
  <si>
    <t>e9e665c1-60af-4cc2-b73e-8feb67f58860</t>
  </si>
  <si>
    <t xml:space="preserve">Architectural design and building services </t>
  </si>
  <si>
    <t xml:space="preserve">8649 5825 </t>
  </si>
  <si>
    <t>a645da07-038f-4f46-a09f-6b6ec01b71fb</t>
  </si>
  <si>
    <t xml:space="preserve">cybersecurity and digital forensics </t>
  </si>
  <si>
    <t xml:space="preserve">8332 1273 </t>
  </si>
  <si>
    <t>2218fdee-add0-4e16-bef1-edf9b4772ce6</t>
  </si>
  <si>
    <t xml:space="preserve">dont have </t>
  </si>
  <si>
    <t xml:space="preserve">Aerospace Engineering </t>
  </si>
  <si>
    <t>8123 4282</t>
  </si>
  <si>
    <t>edc5d43b-cf4d-4732-a7af-8a46e9b45fa3</t>
  </si>
  <si>
    <t xml:space="preserve">Common engineering </t>
  </si>
  <si>
    <t>+91 8590496494</t>
  </si>
  <si>
    <t>d0f066f8-9b7e-4050-b8f7-359dcbfb62c5</t>
  </si>
  <si>
    <t xml:space="preserve">Common ICT programme </t>
  </si>
  <si>
    <t>+65 98181058</t>
  </si>
  <si>
    <t>d5f1abfb-014c-46aa-809f-0e7801e7ee66</t>
  </si>
  <si>
    <t xml:space="preserve">Information Technology </t>
  </si>
  <si>
    <t>+65 81701135</t>
  </si>
  <si>
    <t>Chess</t>
  </si>
  <si>
    <t>e2a0693e-5d07-443c-b3ed-49b983352c95</t>
  </si>
  <si>
    <t xml:space="preserve">NIL </t>
  </si>
  <si>
    <t>Big Data &amp; Analytics</t>
  </si>
  <si>
    <t>International Chess and Chinese Chess</t>
  </si>
  <si>
    <t>7953b8f3-ac11-4b27-af4b-f36e8c914799</t>
  </si>
  <si>
    <t>x</t>
  </si>
  <si>
    <t>Applied Artificial Intelligence</t>
  </si>
  <si>
    <t>2235f141-bfd9-4455-9da2-08934cd37db0</t>
  </si>
  <si>
    <t xml:space="preserve">Law and Management </t>
  </si>
  <si>
    <t>internation chess</t>
  </si>
  <si>
    <t>6709329b-d4ff-47e7-b31f-ef9a5a29b6cf</t>
  </si>
  <si>
    <t>Communication Design</t>
  </si>
  <si>
    <t>08e38e87-f5e3-423d-a6b7-841a1e8b28c9</t>
  </si>
  <si>
    <t>Common Business Programme</t>
  </si>
  <si>
    <t>7854e85f-417c-4b96-94a4-7b08301a6839</t>
  </si>
  <si>
    <t>Electronics</t>
  </si>
  <si>
    <t>e8f6cf12-5436-422c-a173-3284820ac6d0</t>
  </si>
  <si>
    <t>Chemical Engineering</t>
  </si>
  <si>
    <t>8a7d1917-458a-4d99-a41b-6008aa282e68</t>
  </si>
  <si>
    <t>No</t>
  </si>
  <si>
    <t>Aviation Management</t>
  </si>
  <si>
    <t>e57dabd3-4889-419d-9bb8-4aeb6f3d3f84</t>
  </si>
  <si>
    <t>Business systems and process engineering</t>
  </si>
  <si>
    <t>9f1f8432-5668-47e3-b7d4-01c155e156d7</t>
  </si>
  <si>
    <t>Psychology Studies</t>
  </si>
  <si>
    <t>7bd39daf-57e5-45f3-837e-d5f4f2817406</t>
  </si>
  <si>
    <t>Accountancy &amp; finance</t>
  </si>
  <si>
    <t>Chinese chess</t>
  </si>
  <si>
    <t>94cd0e61-028b-463e-b6ce-af6e02434837</t>
  </si>
  <si>
    <t>AEG</t>
  </si>
  <si>
    <t>I chess and chinese chess</t>
  </si>
  <si>
    <t>3e0a03aa-f94e-4c11-8ab6-22d32a6b07d5</t>
  </si>
  <si>
    <t>IIT</t>
  </si>
  <si>
    <t>b1b82f82-7c55-4265-8f87-2c90405f4447</t>
  </si>
  <si>
    <t xml:space="preserve">Mechatronics </t>
  </si>
  <si>
    <t xml:space="preserve">Chinese chess </t>
  </si>
  <si>
    <t>208443ef-6e52-4d2d-bb9e-afd48f9f495d</t>
  </si>
  <si>
    <t>Common ICT programme</t>
  </si>
  <si>
    <t>9e46d713-3919-46e5-b03b-1bdbc34ffd23</t>
  </si>
  <si>
    <t>computer engineering</t>
  </si>
  <si>
    <t>6073d201-c50d-4f19-b79b-201d2e00ab5c</t>
  </si>
  <si>
    <t>Accounting and Finance</t>
  </si>
  <si>
    <t>ab1a3f72-c130-460f-9c0b-4e03dde10c96</t>
  </si>
  <si>
    <t xml:space="preserve">Applied Artificial intelligence </t>
  </si>
  <si>
    <t>7c64899a-9e29-4734-a9dc-81951477d726</t>
  </si>
  <si>
    <t>Common Engineering Programme</t>
  </si>
  <si>
    <t>2c30ec28-93b2-45bc-9203-87de6e92ebe8</t>
  </si>
  <si>
    <t>Veterinary Technician</t>
  </si>
  <si>
    <t xml:space="preserve">chess, card games </t>
  </si>
  <si>
    <t>e5d95f1c-2223-473d-b30f-1b86246ed367</t>
  </si>
  <si>
    <t>c51826fd-707b-4151-9320-261927d964e2</t>
  </si>
  <si>
    <t>Early Childhood Development and Education</t>
  </si>
  <si>
    <t>69588ad9-8fb9-4361-a84e-1a51c911cd3c</t>
  </si>
  <si>
    <t xml:space="preserve">Accountancy and finance </t>
  </si>
  <si>
    <t>4061d87d-4acd-4d0d-a7ae-33d5ff03736a</t>
  </si>
  <si>
    <t xml:space="preserve">Cyber security and digital forensics </t>
  </si>
  <si>
    <t>4fcff839-8868-46c0-baee-1f84282da2b0</t>
  </si>
  <si>
    <t>Big Data and analytics</t>
  </si>
  <si>
    <t>cd0b5fbb-76ae-4491-8193-9e77802f9fed</t>
  </si>
  <si>
    <t xml:space="preserve">Applied Artificial Intelligence </t>
  </si>
  <si>
    <t>8ce5c5e5-ffc5-4837-b605-78d89b630009</t>
  </si>
  <si>
    <t xml:space="preserve">Early Childhood Education and development </t>
  </si>
  <si>
    <t>Chinese chess and international chess</t>
  </si>
  <si>
    <t>8e3f6b79-e65e-4eba-bb80-ef5712ef63b5</t>
  </si>
  <si>
    <t>Aviation management</t>
  </si>
  <si>
    <t>1bc55c62-ee6d-41d5-8942-257227717147</t>
  </si>
  <si>
    <t>PFP</t>
  </si>
  <si>
    <t>Applied AI</t>
  </si>
  <si>
    <t>ce8e758b-3d53-4947-acf0-709db9ab9990</t>
  </si>
  <si>
    <t xml:space="preserve">Aviation management </t>
  </si>
  <si>
    <t>65f7d10a-aaae-4b13-bb78-dde1668a8f2c</t>
  </si>
  <si>
    <t xml:space="preserve">Biomedical engineering </t>
  </si>
  <si>
    <t xml:space="preserve">International chess </t>
  </si>
  <si>
    <t>56fc5c0a-8625-4257-badf-aa0d83daf8bb</t>
  </si>
  <si>
    <t>international chess</t>
  </si>
  <si>
    <t>a2467e72-5897-4cee-b303-4adc12db2b38</t>
  </si>
  <si>
    <t>Diploma in Information Technology</t>
  </si>
  <si>
    <t>I Chess and mtg</t>
  </si>
  <si>
    <t>2c5eaa7a-ee8c-41e8-9605-1734714c987d</t>
  </si>
  <si>
    <t>27fa87dc-0f93-4a82-a9f5-3f5a3d268596</t>
  </si>
  <si>
    <t xml:space="preserve">Process business and systems engineering </t>
  </si>
  <si>
    <t>b60c81a5-ed52-4dee-9aac-6df4908d894a</t>
  </si>
  <si>
    <t xml:space="preserve">Marketing </t>
  </si>
  <si>
    <t>象棋 Chinese chess</t>
  </si>
  <si>
    <t>1d6afda9-db01-40c2-b871-ec9c45fb4cb0</t>
  </si>
  <si>
    <t>Common ict</t>
  </si>
  <si>
    <t>e3c3e4bc-862e-4b45-aa18-9c2fa3d291f7</t>
  </si>
  <si>
    <t>fa063c1c-2ff5-4031-b3ad-1c320ec7ab85</t>
  </si>
  <si>
    <t>912b0951-fd90-4b51-8d94-daaf0636abfa</t>
  </si>
  <si>
    <t>Cybersecurity &amp; Digital Forensics</t>
  </si>
  <si>
    <t>International Chess, Monopoly (if there is)</t>
  </si>
  <si>
    <t>581c4acc-545c-485a-82b6-ae93588e0c61</t>
  </si>
  <si>
    <t xml:space="preserve">electronic </t>
  </si>
  <si>
    <t>6d242e10-e70e-4241-a73e-6adcfd029671</t>
  </si>
  <si>
    <t>Chess and xiang qi</t>
  </si>
  <si>
    <t>44cc1bc4-5090-4e8c-8d5a-cb3893ce3c5c</t>
  </si>
  <si>
    <t xml:space="preserve">Chemical Engineering </t>
  </si>
  <si>
    <t xml:space="preserve">Chinese chess, Reversi </t>
  </si>
  <si>
    <t>2fbda2d3-d5c0-4c66-ba0a-ea8e75c08422</t>
  </si>
  <si>
    <t>international chess,Chinese chess</t>
  </si>
  <si>
    <t>42a61389-7e17-4a86-891a-49d248d9f18e</t>
  </si>
  <si>
    <t>daa84c36-e574-4b1a-9246-50ec0b773d4d</t>
  </si>
  <si>
    <t>Pharmaceutical science</t>
  </si>
  <si>
    <t>b8a83acc-a669-4bda-bc34-02563b8347cb</t>
  </si>
  <si>
    <t>International chess, Chinese chess</t>
  </si>
  <si>
    <t>accf565a-73ac-4d97-bed5-c4fc88427b1c</t>
  </si>
  <si>
    <t>Business Process and System engineering</t>
  </si>
  <si>
    <t>7c250d08-79d4-47fb-8033-9fddd0b56d36</t>
  </si>
  <si>
    <t>Idk what that</t>
  </si>
  <si>
    <t xml:space="preserve">Digital Film and Television </t>
  </si>
  <si>
    <t xml:space="preserve">International Chess </t>
  </si>
  <si>
    <t>4307b521-27d4-434a-997f-43c4ef0033e9</t>
  </si>
  <si>
    <t xml:space="preserve">Normal chess </t>
  </si>
  <si>
    <t>b80f6df0-4d73-4171-ad21-5a00c8d02ea4</t>
  </si>
  <si>
    <t>Dont have</t>
  </si>
  <si>
    <t>Information technology (T30)</t>
  </si>
  <si>
    <t>Chess and chinese chess</t>
  </si>
  <si>
    <t>461b3b49-61f1-4ed1-baad-8eb5102cc896</t>
  </si>
  <si>
    <t xml:space="preserve">Interior Architecture and Design </t>
  </si>
  <si>
    <t>7f4df956-d70e-4762-a34d-2448a362c333</t>
  </si>
  <si>
    <t>8c06e42d-e95d-4382-84f7-7f5434f9f6a6</t>
  </si>
  <si>
    <t xml:space="preserve">Nill </t>
  </si>
  <si>
    <t xml:space="preserve">Aerospace Electronics </t>
  </si>
  <si>
    <t>960df5d6-553c-4711-bf77-7fea62716e4c</t>
  </si>
  <si>
    <t xml:space="preserve">Information technology </t>
  </si>
  <si>
    <t>Chinese and international chess, GO</t>
  </si>
  <si>
    <t>a5a37a7e-da87-4e2d-8a76-18ab55890a68</t>
  </si>
  <si>
    <t>dee635f0-da5f-4590-aa9e-09f894b7207c</t>
  </si>
  <si>
    <t xml:space="preserve"> Computer engineering </t>
  </si>
  <si>
    <t>fb889aa9-23f3-4d5b-a3a3-7d0020933567</t>
  </si>
  <si>
    <t xml:space="preserve">Common Information Communication Technology </t>
  </si>
  <si>
    <t>06b41a69-fc25-42b3-8737-c19792bdd9b3</t>
  </si>
  <si>
    <t xml:space="preserve">Business </t>
  </si>
  <si>
    <t>f9fdc987-637f-44ce-a477-c1d02e1f5880</t>
  </si>
  <si>
    <t>6e67c570-3192-447a-9c0e-d900c2c06709</t>
  </si>
  <si>
    <t>Information Technology</t>
  </si>
  <si>
    <t>fe700f18-0674-41a1-b9c9-18356ff69770</t>
  </si>
  <si>
    <t xml:space="preserve">Chess.com </t>
  </si>
  <si>
    <t>51441cf1-a74f-4ed5-90b7-6e5ef079154c</t>
  </si>
  <si>
    <t>chinese and international</t>
  </si>
  <si>
    <t>5ccf0f86-3b4a-4b1d-a575-d97bec42bfc6</t>
  </si>
  <si>
    <t>0a5adb46-e811-4fc2-9c96-60cc6f46aa79</t>
  </si>
  <si>
    <t>Diploma in Business</t>
  </si>
  <si>
    <t>6b0745af-4a7f-412b-bb52-4fc3f6d09e85</t>
  </si>
  <si>
    <t>Nothing</t>
  </si>
  <si>
    <t xml:space="preserve">Mechatronic engineering </t>
  </si>
  <si>
    <t>033ec324-5015-4360-a783-bc61107c7dc7</t>
  </si>
  <si>
    <t>db657bab-106e-4cb1-9d5a-318f9469ca7b</t>
  </si>
  <si>
    <t>62ae9388-e1c2-4444-ba74-011e885ae55a</t>
  </si>
  <si>
    <t>1caa0dc2-ecf6-4cc2-803c-e02924083787</t>
  </si>
  <si>
    <t>bb93b6c5-ccab-4497-a4f0-2fb1c803584d</t>
  </si>
  <si>
    <t>Common business programme</t>
  </si>
  <si>
    <t>Chinese chess,  International chess</t>
  </si>
  <si>
    <t>4205c07d-24f8-478f-838e-bc33f9215704</t>
  </si>
  <si>
    <t xml:space="preserve">Business process and systems engineering </t>
  </si>
  <si>
    <t>0eda04e0-89d6-4522-b085-0f2b8b666c57</t>
  </si>
  <si>
    <t>Common Science Programme</t>
  </si>
  <si>
    <t>67464a39-ff58-4b9a-bada-8653370d475c</t>
  </si>
  <si>
    <t>Communication design</t>
  </si>
  <si>
    <t>Poker and mahjong</t>
  </si>
  <si>
    <t>2b25bc6d-1f0d-464c-96df-d6d0d618d39a</t>
  </si>
  <si>
    <t>50de60bf-356f-4878-800c-cf22a2cc973c</t>
  </si>
  <si>
    <t>International Chess, Chinese Chess, Go/Weiqi, Shogi</t>
  </si>
  <si>
    <t>a925d3be-fee1-48fe-b739-7bf279dc0dd0</t>
  </si>
  <si>
    <t>f904f9fb-b38b-4753-a035-6801116844ef</t>
  </si>
  <si>
    <t>90efcf26-04a5-4fa1-a517-c66895864dab</t>
  </si>
  <si>
    <t>Idk what that is</t>
  </si>
  <si>
    <t xml:space="preserve">Chess and anything </t>
  </si>
  <si>
    <t>b636110c-3e9a-470b-a058-bb98fcc08501</t>
  </si>
  <si>
    <t>9fff2307-6ba7-4afb-b155-48f23f1fd27c</t>
  </si>
  <si>
    <t>Nope</t>
  </si>
  <si>
    <t xml:space="preserve">Electronic engineering </t>
  </si>
  <si>
    <t>610e590c-5120-4cb5-bfee-f5ed6a9efd89</t>
  </si>
  <si>
    <t>Cybersecurity and Digital Forensics</t>
  </si>
  <si>
    <t>1641c1e4-681b-438b-bf56-7a927fbc1b3a</t>
  </si>
  <si>
    <t>Cyber security and forensic</t>
  </si>
  <si>
    <t>7ae0e9ee-fd35-4083-9e92-50a778ea84eb</t>
  </si>
  <si>
    <t xml:space="preserve">Finance and Accounting </t>
  </si>
  <si>
    <t>f6761bc2-627a-479c-ab1a-1af5190eb2a7</t>
  </si>
  <si>
    <t>n/a</t>
  </si>
  <si>
    <t>Common ICT</t>
  </si>
  <si>
    <t>ab0b13ee-97b2-428b-8a9b-1a00fb6abf16</t>
  </si>
  <si>
    <t>a35c946e-f1ab-4856-8458-0142e83d77f7</t>
  </si>
  <si>
    <t>Normal chess</t>
  </si>
  <si>
    <t>850118ab-f61e-43d6-95ce-9ffd8e9b313a</t>
  </si>
  <si>
    <t>f7646221-5844-4ede-ad58-efcb3faccc39</t>
  </si>
  <si>
    <t>Common ICT Programme</t>
  </si>
  <si>
    <t>International Chess, Chinese Chess</t>
  </si>
  <si>
    <t>ee41ac0f-5a20-49f0-8081-85e8e94c73d0</t>
  </si>
  <si>
    <t xml:space="preserve">chemical Engineering </t>
  </si>
  <si>
    <t>64fe30ae-d1a1-431c-82a4-d2bbbcf05f02</t>
  </si>
  <si>
    <t>31157223-e511-403a-8488-6d6518edaee7</t>
  </si>
  <si>
    <t>Common engineering programme</t>
  </si>
  <si>
    <t>ab964c74-9c5b-43f8-b930-0dcfbd1d0e19</t>
  </si>
  <si>
    <t>5ba45095-7996-4a48-b55d-cd14cd810846</t>
  </si>
  <si>
    <t>Food, Nutrition &amp; Culinary Science</t>
  </si>
  <si>
    <t>49425584-d473-46e1-ae60-f37be313368c</t>
  </si>
  <si>
    <t>Law and Management</t>
  </si>
  <si>
    <t>3a08c642-3226-40ab-a049-179e6b648b9e</t>
  </si>
  <si>
    <t>e4758baa-0302-4227-97f9-ecc36e23227b</t>
  </si>
  <si>
    <t>International Chess and Chinese chess</t>
  </si>
  <si>
    <t>432a2262-f9f7-4db7-a991-c5ef09a518a9</t>
  </si>
  <si>
    <t xml:space="preserve">Psychology Studies </t>
  </si>
  <si>
    <t>1c3db842-79ef-4e19-ba0d-c6e3f4c37aa2</t>
  </si>
  <si>
    <t>5ee7c213-8e13-4c21-a760-29f56a70179a</t>
  </si>
  <si>
    <t>business (t10)</t>
  </si>
  <si>
    <t>chess</t>
  </si>
  <si>
    <t>898efe81-3c24-4a4c-bb82-e92f20f6e10a</t>
  </si>
  <si>
    <t xml:space="preserve">I don't have any :( I would love to learn </t>
  </si>
  <si>
    <t xml:space="preserve">Chess </t>
  </si>
  <si>
    <t>1e48380e-791f-4dec-a225-e8a2c5f2a609</t>
  </si>
  <si>
    <t>c3c74761-b2a4-4a4d-a2b8-4b0812b3518c</t>
  </si>
  <si>
    <t>FPS chess</t>
  </si>
  <si>
    <t>b1322d62-1558-44d1-884b-58976a139969</t>
  </si>
  <si>
    <t>1b333852-d1ed-4cde-b1f2-77f30e258993</t>
  </si>
  <si>
    <t>International Chess, Xiangqi</t>
  </si>
  <si>
    <t>d25f3f5c-0a6f-40f7-9e75-94e92e899079</t>
  </si>
  <si>
    <t>b5c0170f-2861-4216-b8bd-5d949ae2fc32</t>
  </si>
  <si>
    <t>chess?</t>
  </si>
  <si>
    <t>3cbbff86-f820-4d32-8d2c-2ec97063ba74</t>
  </si>
  <si>
    <t>65e05b31-86f8-4d8f-9937-ae0f85f62a5e</t>
  </si>
  <si>
    <t>no</t>
  </si>
  <si>
    <t>Architeture &amp; Building Service</t>
  </si>
  <si>
    <t>Chinese Chess</t>
  </si>
  <si>
    <t>faba8235-3abc-406c-adba-2aeb54595d10</t>
  </si>
  <si>
    <t>61f73875-0637-44b0-bd4e-a85d5599f98d</t>
  </si>
  <si>
    <t xml:space="preserve">Diploma in Business </t>
  </si>
  <si>
    <t>e58101a2-bd8c-431d-b34b-9eefca0fab88</t>
  </si>
  <si>
    <t>ffaf8d10-07e3-44ce-b69f-718c4bc7f9a8</t>
  </si>
  <si>
    <t xml:space="preserve">culinary &amp; catering management </t>
  </si>
  <si>
    <t>c2e67251-1412-444b-971f-56d046838d77</t>
  </si>
  <si>
    <t>4da6482b-7fe7-4d17-b4e1-da15e4245754</t>
  </si>
  <si>
    <t>Law And Management</t>
  </si>
  <si>
    <t>82241fa8-9aae-4fbb-9a62-eb75ca957698</t>
  </si>
  <si>
    <t>4157ce81-302c-492f-a5c0-a6477e96d0c2</t>
  </si>
  <si>
    <t>Aerospace engineering</t>
  </si>
  <si>
    <t>91fc46a5-08b1-4e22-bcd8-c97f6c0334e4</t>
  </si>
  <si>
    <t xml:space="preserve">Common ICT Programme </t>
  </si>
  <si>
    <t>540a5189-5738-429a-a4dd-b5cde46411b6</t>
  </si>
  <si>
    <t>f02db2f7-43d1-4eef-af3d-1e5c63152b36</t>
  </si>
  <si>
    <t>International chess, magic the gathering</t>
  </si>
  <si>
    <t>1788f96c-4284-4275-b0e4-2449cde04068</t>
  </si>
  <si>
    <t>99d49ecf-d76c-43ec-b48e-e748c4109c47</t>
  </si>
  <si>
    <t xml:space="preserve">Any chess </t>
  </si>
  <si>
    <t>6f94d57b-7bab-498f-bd50-813577ba2b2a</t>
  </si>
  <si>
    <t xml:space="preserve">International </t>
  </si>
  <si>
    <t>f861ceb3-8704-4152-b08e-56b12f2940f2</t>
  </si>
  <si>
    <t>chemical engineering</t>
  </si>
  <si>
    <t>chess, chinese chess</t>
  </si>
  <si>
    <t>10e93491-b7f2-4b63-b2be-5839c0c6a284</t>
  </si>
  <si>
    <t xml:space="preserve">Architectural technology and building services </t>
  </si>
  <si>
    <t>8ffbbf6f-b59f-434a-8b74-33f7820a5bde</t>
  </si>
  <si>
    <t xml:space="preserve">Diploma in Communication design </t>
  </si>
  <si>
    <t>Go.</t>
  </si>
  <si>
    <t>0778a1ec-7070-42b4-8594-4af9ce7aecef</t>
  </si>
  <si>
    <t xml:space="preserve">Early childhood education </t>
  </si>
  <si>
    <t>Chess and Chinese chess</t>
  </si>
  <si>
    <t>18c14a22-bf05-4207-aee4-7e267532c90a</t>
  </si>
  <si>
    <t xml:space="preserve">Common Engineering Programme </t>
  </si>
  <si>
    <t>e3324b0f-d5c8-45ea-8bce-4eee7b69f1f1</t>
  </si>
  <si>
    <t xml:space="preserve">Hospitality and Tourism Management </t>
  </si>
  <si>
    <t>a9ac8b5b-5c66-4531-91dc-5905175e1efd</t>
  </si>
  <si>
    <t>grandmaster</t>
  </si>
  <si>
    <t>squid game</t>
  </si>
  <si>
    <t>d71bc5ab-dacf-45ac-9ef5-59b90ca0cfdb</t>
  </si>
  <si>
    <t xml:space="preserve">Sch of Engineering </t>
  </si>
  <si>
    <t>93a424d8-a57e-4663-ba36-43396c6e3620</t>
  </si>
  <si>
    <t>48d1ab41-04b1-4ac4-a9dc-da946199e203</t>
  </si>
  <si>
    <t>Common Engineering</t>
  </si>
  <si>
    <t>e012fedd-24d8-4794-949b-471984e65956</t>
  </si>
  <si>
    <t>Business process and systems engineering</t>
  </si>
  <si>
    <t>a0a66d55-2f2e-40b8-9a73-484d64cdc7f7</t>
  </si>
  <si>
    <t>83ea1d42-a35a-4ef4-9e5e-1567d271c257</t>
  </si>
  <si>
    <t xml:space="preserve">Early Childhood </t>
  </si>
  <si>
    <t>c94cb28f-bd00-47cb-90d1-a7d487411685</t>
  </si>
  <si>
    <t>Psychology studies</t>
  </si>
  <si>
    <t>09d257c6-3ce6-46e9-bf7f-2f9e8228ce46</t>
  </si>
  <si>
    <t>nope</t>
  </si>
  <si>
    <t>cybesecurity</t>
  </si>
  <si>
    <t>32184ff1-89f1-455b-971d-7289c7e57902</t>
  </si>
  <si>
    <t>6b6e4f07-eff6-420e-9fa3-cfcd4fe3e252</t>
  </si>
  <si>
    <t>33016389-5df1-46b3-9bf3-62c5d296b1cb</t>
  </si>
  <si>
    <t>fb20bb80-2441-4bf5-9df4-ad2bd5eae823</t>
  </si>
  <si>
    <t>d39e5cb2-a95f-473d-9d3f-ba1357ae682b</t>
  </si>
  <si>
    <t>I forgot</t>
  </si>
  <si>
    <t xml:space="preserve">Common Design Programme </t>
  </si>
  <si>
    <t xml:space="preserve">Int Chess </t>
  </si>
  <si>
    <t>3eba81ad-3cb7-4001-b8a4-48a8dd0fb576</t>
  </si>
  <si>
    <t>6fec82b0-c41c-4eda-8fd1-a9fc4daccb5e</t>
  </si>
  <si>
    <t xml:space="preserve">Business Process and Systems Engineering </t>
  </si>
  <si>
    <t>International chess and Chinese chess</t>
  </si>
  <si>
    <t>4840c3ad-d2ae-4d9e-ba87-0580c59de48b</t>
  </si>
  <si>
    <t>20f0dbb0-486e-4e5a-b30d-c2d7a5a9cb2e</t>
  </si>
  <si>
    <t>COMMON BUSINESS</t>
  </si>
  <si>
    <t>f0671973-cfe0-4b9f-92a5-ece3e3546f58</t>
  </si>
  <si>
    <t>6bee2282-9f47-430b-b219-f2ede8ee2d96</t>
  </si>
  <si>
    <t xml:space="preserve">English and Chinese chess </t>
  </si>
  <si>
    <t>0e6b96ac-ffb2-43e8-8d8f-07d2d005076d</t>
  </si>
  <si>
    <t xml:space="preserve">Applied artificial intelligence </t>
  </si>
  <si>
    <t>Chinese chess, go</t>
  </si>
  <si>
    <t>860dd0ff-2fff-4b77-9146-9b7650ea2435</t>
  </si>
  <si>
    <t>Chinese chess, Reversi</t>
  </si>
  <si>
    <t>656ceccb-22fb-4b7b-b924-77fade823fa6</t>
  </si>
  <si>
    <t>Common Engineering Program</t>
  </si>
  <si>
    <t>2028c98c-f682-4b68-b887-58aca4b7e884</t>
  </si>
  <si>
    <t>de5884c2-36a5-4e6c-b1b7-0dc508b190a0</t>
  </si>
  <si>
    <t>Diploma in Chemical Engineering</t>
  </si>
  <si>
    <t>International Chess, Chiness chess, Shogi</t>
  </si>
  <si>
    <t>0e243155-1936-466f-b468-1d79f5b5b3ba</t>
  </si>
  <si>
    <t>any</t>
  </si>
  <si>
    <t>cfdea444-44cc-4b9a-a2cf-4f94501b9087</t>
  </si>
  <si>
    <t>+65 9012 1544</t>
  </si>
  <si>
    <t>bc955840-0cc2-4702-acc4-099c64295fa6</t>
  </si>
  <si>
    <t xml:space="preserve">Big Data and Analytics </t>
  </si>
  <si>
    <t>c718a79b-4ad9-4024-82c8-7b68acb7f1d2</t>
  </si>
  <si>
    <t>Internation Chess and Chinese Chess</t>
  </si>
  <si>
    <t>472365a2-c1e8-4b9a-999b-ba5b57851928</t>
  </si>
  <si>
    <t>Communications and design</t>
  </si>
  <si>
    <t>Checkers, chess, go, scrabble, card games</t>
  </si>
  <si>
    <t>d782343f-ea60-48cf-99bf-736a3f37ec82</t>
  </si>
  <si>
    <t>ee9ea1e3-4fd4-4c46-b48f-bcf7d331680a</t>
  </si>
  <si>
    <t xml:space="preserve">Common Infocomm Technology </t>
  </si>
  <si>
    <t>2adc93b9-b253-45c3-b68a-a8694f59841a</t>
  </si>
  <si>
    <t>b4925b96-6e72-4b1b-8475-1346a92328a9</t>
  </si>
  <si>
    <t>Mechatronics, MTN</t>
  </si>
  <si>
    <t>19c4093a-8cb5-476d-a602-ac5c19310f66</t>
  </si>
  <si>
    <t>01e1ab11-1e6d-41e8-b101-19bbf90a950d</t>
  </si>
  <si>
    <t xml:space="preserve">Classical blitz </t>
  </si>
  <si>
    <t>3188201c-ce60-45c4-8994-26e6adcbb53e</t>
  </si>
  <si>
    <t>5d93a303-12e8-4145-b89a-6d563f4e5c3c</t>
  </si>
  <si>
    <t>a16d8e1c-fb7a-47dd-b5d5-76225807ca46</t>
  </si>
  <si>
    <t>1897cc06-83b3-4960-a822-210cd5612674</t>
  </si>
  <si>
    <t>.</t>
  </si>
  <si>
    <t>d7272330-11ea-4464-911e-6ce6062fc631</t>
  </si>
  <si>
    <t>Accountancy And Finance</t>
  </si>
  <si>
    <t>dce456eb-9174-4129-8cf4-d2f13efafaa7</t>
  </si>
  <si>
    <t>n.a</t>
  </si>
  <si>
    <t xml:space="preserve">business process and systems engineering </t>
  </si>
  <si>
    <t>5616190f-eaf4-407b-bb87-0833ef143c43</t>
  </si>
  <si>
    <t xml:space="preserve">Chinese Chess </t>
  </si>
  <si>
    <t>a7bf3e1b-b650-47e8-9f53-635292776bae</t>
  </si>
  <si>
    <t xml:space="preserve">nil </t>
  </si>
  <si>
    <t xml:space="preserve">common ict </t>
  </si>
  <si>
    <t xml:space="preserve">international chess </t>
  </si>
  <si>
    <t>6616f4d5-094b-41c4-be48-b30aab7f704e</t>
  </si>
  <si>
    <t>941267f9-fa41-45a6-b8e9-39200295972f</t>
  </si>
  <si>
    <t>Lim Bing Han Ducien</t>
  </si>
  <si>
    <t>Computer engineering</t>
  </si>
  <si>
    <t>International chess and chinese chess</t>
  </si>
  <si>
    <t>c058d758-7bd1-47cd-9739-cfac26c08d9f</t>
  </si>
  <si>
    <t>Lee Hsih Yang</t>
  </si>
  <si>
    <t>Common Business Program</t>
  </si>
  <si>
    <t>2940cf04-5478-4ce0-b003-7c130877d887</t>
  </si>
  <si>
    <t>65c6a64d-ff68-465f-8465-e8b7b99f596c</t>
  </si>
  <si>
    <t xml:space="preserve">Chan Git Haam Radiant </t>
  </si>
  <si>
    <t>2401307J@student.tp.edu.sg</t>
  </si>
  <si>
    <t>Accountancy and Finance</t>
  </si>
  <si>
    <t>2e5e2366-a0e2-4659-8f46-8ac1f92e93c4</t>
  </si>
  <si>
    <t xml:space="preserve">Liang Yuxuan Rayna </t>
  </si>
  <si>
    <t>2400329E@student.tp.edu.sg</t>
  </si>
  <si>
    <t xml:space="preserve">Common business program </t>
  </si>
  <si>
    <t xml:space="preserve">International chess and Chinese chess </t>
  </si>
  <si>
    <t>f74d7be8-ead9-441c-aef8-8d65acbe6093</t>
  </si>
  <si>
    <t>Ang Min Ru Amber</t>
  </si>
  <si>
    <t>2402177F@student.tp.edu.sg</t>
  </si>
  <si>
    <t>Checkers, International Chess</t>
  </si>
  <si>
    <t>d1e242ab-6189-417d-bcb0-563f7216bb17</t>
  </si>
  <si>
    <t>Tan Yu Xi Genevieve</t>
  </si>
  <si>
    <t>2405322E@student.tp.edu.sg</t>
  </si>
  <si>
    <t>chess, reversi</t>
  </si>
  <si>
    <t>81889a2b-e32b-4c12-b377-11182525ddf4</t>
  </si>
  <si>
    <t>Tan Zi En</t>
  </si>
  <si>
    <t>2400051E@student.tp.edu.sg</t>
  </si>
  <si>
    <t>Apparel Design And Retail Merchandising</t>
  </si>
  <si>
    <t>373cfdbe-2fb7-44e5-9706-481a75d3710c</t>
  </si>
  <si>
    <t>Sim Yi Qi Joell</t>
  </si>
  <si>
    <t>0e35d955-c7a0-4874-9180-ba3f175ac557</t>
  </si>
  <si>
    <t>Ng Ping Yuan Isaac</t>
  </si>
  <si>
    <t>2403129F@student.tp.edu.sg</t>
  </si>
  <si>
    <t>1748b521-103e-4112-8a58-68dfbcfffb4d</t>
  </si>
  <si>
    <t>Joshua Mark Lai</t>
  </si>
  <si>
    <t>Diploma in Aerospace Engineering</t>
  </si>
  <si>
    <t>dde43ad5-4e5f-4718-a103-77d26be4a48f</t>
  </si>
  <si>
    <t xml:space="preserve">Tham Jia Le </t>
  </si>
  <si>
    <t>2405254J@student.tp.edu.sg</t>
  </si>
  <si>
    <t>53efc3fe-ac3c-47b0-8026-07aad0b945ac</t>
  </si>
  <si>
    <t>Sharlyn Yeo</t>
  </si>
  <si>
    <t>d1b3fadb-c842-4947-9237-1320b81d742e</t>
  </si>
  <si>
    <t>Varshan S/O M. Shanmugam</t>
  </si>
  <si>
    <t>576eea48-cdb3-4880-a004-931362233f58</t>
  </si>
  <si>
    <t>Zircon Lee Jia Le</t>
  </si>
  <si>
    <t>Cybersecurity and digital forencics</t>
  </si>
  <si>
    <t>Chess, monopoly</t>
  </si>
  <si>
    <t>82291d10-af5c-41cf-994f-cfb8eb3167cf</t>
  </si>
  <si>
    <t>Limweiyi</t>
  </si>
  <si>
    <t>Common engineering</t>
  </si>
  <si>
    <t>Dnd or international chess</t>
  </si>
  <si>
    <t>321f6480-f361-483c-be0e-a39cf24f40ca</t>
  </si>
  <si>
    <t>Goh Si Hui Hilary</t>
  </si>
  <si>
    <t xml:space="preserve">Common engineering programme </t>
  </si>
  <si>
    <t>6f6dead5-0eb5-4dc9-a882-b907e682a78d</t>
  </si>
  <si>
    <t>Anupam P Menon</t>
  </si>
  <si>
    <t>c9c8ea59-47b2-474e-acf6-a2724034fa8b</t>
  </si>
  <si>
    <t xml:space="preserve">Joel Kuan Jian Xian </t>
  </si>
  <si>
    <t>2300265B@student.tp.edu.sg</t>
  </si>
  <si>
    <t xml:space="preserve">Scrabble </t>
  </si>
  <si>
    <t>b111dac2-18d4-4191-8d1d-715f142dbb67</t>
  </si>
  <si>
    <t>Su wei xiang</t>
  </si>
  <si>
    <t>2300373D@student.tp.edu.sg</t>
  </si>
  <si>
    <t>Snake and ladder</t>
  </si>
  <si>
    <t>115630b3-70ad-49bd-8f35-b7db5bb52bb8</t>
  </si>
  <si>
    <t>Ang Ding Yi Aaron</t>
  </si>
  <si>
    <t>2402058H@student.tp.edu.sg</t>
  </si>
  <si>
    <t>e3cc6507-de9f-4ec1-8736-9d4e2cb23287</t>
  </si>
  <si>
    <t>KAEGEN TEO WEE TECK</t>
  </si>
  <si>
    <t>2301818G@student.tp.edu.sg</t>
  </si>
  <si>
    <t>Both :D</t>
  </si>
  <si>
    <t>3e1fe90d-55a7-43d1-8550-dc0ceb9f8c69</t>
  </si>
  <si>
    <t>491a295f-de5a-4e05-80f4-a70d30d6d7e8</t>
  </si>
  <si>
    <t>Early Childhood Education and Development</t>
  </si>
  <si>
    <t>cb05318c-0af1-4ae0-9706-150f9dce9903</t>
  </si>
  <si>
    <t>79457b5b-fd84-4641-a371-a86e2b49f86c</t>
  </si>
  <si>
    <t>Marketing</t>
  </si>
  <si>
    <t>Diploma in Big Data and Analytics</t>
  </si>
  <si>
    <t>International Chess(really just want to observe)</t>
  </si>
  <si>
    <t>8549 7994</t>
  </si>
  <si>
    <t>Time Difference</t>
  </si>
  <si>
    <t>Check In</t>
  </si>
  <si>
    <t>Check In Time</t>
  </si>
  <si>
    <t>17/4/2024</t>
  </si>
  <si>
    <t>18/4/2024</t>
  </si>
  <si>
    <t>65a753d1-3898-4a35-a7d1-34674a7b3a33</t>
  </si>
  <si>
    <t>7c7350fb-8866-41f9-8dcf-c296df51bcd4</t>
  </si>
  <si>
    <t>11c8281a-6e1a-476c-b2cb-8753c1327884</t>
  </si>
  <si>
    <t>0757419e-4ed1-42a4-910b-0279818d132c</t>
  </si>
  <si>
    <t>d39ef987-f112-41b9-a2e8-53ee50c45a15</t>
  </si>
  <si>
    <t>cd45d304-d18c-4ba8-9b53-3dbc6bba227b</t>
  </si>
  <si>
    <t>17eeec68-19ab-439c-bf98-e5c0816baa79</t>
  </si>
  <si>
    <t>db4efaa1-e1f2-489c-a0c0-727cf36fba84</t>
  </si>
  <si>
    <t>e2e08100-06ed-4871-98a2-28d864121b96</t>
  </si>
  <si>
    <t>2201286H@student.tp.edu.sg</t>
  </si>
  <si>
    <t>ab97aca5-94ab-4d4c-8683-e69a6faf9c86</t>
  </si>
  <si>
    <t>1d000817-5709-40ce-af62-e8bfe1e9db12</t>
  </si>
  <si>
    <t>53d7e1f4-6519-464b-b3ff-30e64cc7f3dd</t>
  </si>
  <si>
    <t>dd514904-c84e-4627-8b1d-fb86f33d62ad</t>
  </si>
  <si>
    <t>5f05e736-280b-442f-935a-6e6a0e774898</t>
  </si>
  <si>
    <t>323c4118-7ac5-4223-b457-8fbb3e388091</t>
  </si>
  <si>
    <t>a5160406-574c-4c7a-b088-730e2e9fb60b</t>
  </si>
  <si>
    <t>6104e48b-864a-4066-8f27-fca7a9150487</t>
  </si>
  <si>
    <t>f373312b-952f-45c4-8626-568cd1b8dedd</t>
  </si>
  <si>
    <t>c7e7e374-c0a4-4c9c-a87d-39793028a914</t>
  </si>
  <si>
    <t>ce4961cb-2e61-493a-bd22-15828b99e93a</t>
  </si>
  <si>
    <t>bae460b4-506c-479a-82a3-44468cfac8ab</t>
  </si>
  <si>
    <t>28a4208f-ba9a-4655-abe1-9d02bf2f354e</t>
  </si>
  <si>
    <t>f3a73704-d5f8-4c19-bcaf-329f10af5305</t>
  </si>
  <si>
    <t>2304860F@student.tp.edu.sg</t>
  </si>
  <si>
    <t>093b696d-7932-453e-9db2-8c2058be41d4</t>
  </si>
  <si>
    <t>21e8fdba-b562-4834-993e-0dabd72928aa</t>
  </si>
  <si>
    <t>b499cd6c-51fc-4858-85a8-6c9ec0ddec5a</t>
  </si>
  <si>
    <t>2200875I@student.tp.edu.sg</t>
  </si>
  <si>
    <t>262a7800-69a6-4554-adf1-4a08984a7170</t>
  </si>
  <si>
    <t>9c971716-51e5-43ef-9a5a-f9a98b868ac5</t>
  </si>
  <si>
    <t>2304860f@student.tp.edu.sg</t>
  </si>
  <si>
    <t xml:space="preserve">4/18/2024  8:26 AM
</t>
  </si>
  <si>
    <t>22c54206-13fa-43a7-816c-c67cc56939e5</t>
  </si>
  <si>
    <t>25faa8f3-3dc7-4304-8482-bfe41e71ec6d</t>
  </si>
  <si>
    <t>Admission Numbers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</si>
</sst>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8" formatCode="[$-409]m/d/yy\ h:mm\ AM/PM;@"/>
    <numFmt numFmtId="179" formatCode="0.0"/>
    <numFmt numFmtId="180" formatCode="[$-409]d\-mmm\-yyyy;@"/>
    <numFmt numFmtId="181" formatCode="m/d/yy\ h:mm:ss"/>
  </numFmts>
  <fonts count="15"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u/>
      <sz val="11"/>
      <color theme="10"/>
      <name val="等线"/>
      <charset val="134"/>
      <scheme val="minor"/>
    </font>
    <font>
      <sz val="11"/>
      <color rgb="FF000000"/>
      <name val="Calibri"/>
      <family val="2"/>
    </font>
    <font>
      <sz val="11"/>
      <name val="等线"/>
      <charset val="134"/>
      <scheme val="minor"/>
    </font>
    <font>
      <b/>
      <sz val="12"/>
      <color theme="1"/>
      <name val="等线 Light"/>
      <charset val="134"/>
      <scheme val="major"/>
    </font>
    <font>
      <sz val="11"/>
      <color rgb="FF000000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00"/>
      <name val="等线"/>
      <charset val="134"/>
      <scheme val="minor"/>
    </font>
    <font>
      <sz val="11"/>
      <color rgb="FF000000"/>
      <name val="Aptos Narrow"/>
      <charset val="1"/>
    </font>
    <font>
      <u/>
      <sz val="11"/>
      <color rgb="FF0563C1"/>
      <name val="Calibri"/>
      <family val="2"/>
    </font>
    <font>
      <sz val="11"/>
      <color rgb="FF252424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theme="6" tint="0.59999389629810485"/>
      </patternFill>
    </fill>
    <fill>
      <patternFill patternType="solid">
        <fgColor rgb="FFFF0000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rgb="FFD9D9D9"/>
        <bgColor rgb="FFD9D9D9"/>
      </patternFill>
    </fill>
  </fills>
  <borders count="15">
    <border>
      <left/>
      <right/>
      <top/>
      <bottom/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8EA9DB"/>
      </top>
      <bottom/>
      <diagonal/>
    </border>
    <border>
      <left style="thin">
        <color rgb="FF8EA9DB"/>
      </left>
      <right/>
      <top style="thin">
        <color rgb="FF8EA9DB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rgb="FF9BC2E6"/>
      </bottom>
      <diagonal/>
    </border>
    <border>
      <left/>
      <right/>
      <top style="thin">
        <color rgb="FF9BC2E6"/>
      </top>
      <bottom/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/>
      <diagonal/>
    </border>
  </borders>
  <cellStyleXfs count="3">
    <xf numFmtId="0" fontId="0" fillId="0" borderId="0"/>
    <xf numFmtId="0" fontId="7" fillId="8" borderId="0" applyNumberFormat="0" applyBorder="0" applyAlignment="0" applyProtection="0"/>
    <xf numFmtId="0" fontId="2" fillId="0" borderId="0" applyNumberFormat="0" applyFill="0" applyBorder="0" applyAlignment="0" applyProtection="0"/>
  </cellStyleXfs>
  <cellXfs count="95">
    <xf numFmtId="0" fontId="0" fillId="0" borderId="0" xfId="0"/>
    <xf numFmtId="16" fontId="0" fillId="2" borderId="0" xfId="0" applyNumberFormat="1" applyFill="1"/>
    <xf numFmtId="0" fontId="0" fillId="3" borderId="0" xfId="0" applyFill="1"/>
    <xf numFmtId="178" fontId="0" fillId="0" borderId="0" xfId="0" applyNumberFormat="1"/>
    <xf numFmtId="0" fontId="1" fillId="3" borderId="0" xfId="0" applyFont="1" applyFill="1"/>
    <xf numFmtId="0" fontId="1" fillId="0" borderId="0" xfId="0" applyFont="1"/>
    <xf numFmtId="0" fontId="2" fillId="3" borderId="0" xfId="2" applyFill="1"/>
    <xf numFmtId="178" fontId="0" fillId="0" borderId="0" xfId="0" applyNumberFormat="1" applyAlignment="1">
      <alignment wrapText="1"/>
    </xf>
    <xf numFmtId="14" fontId="0" fillId="4" borderId="0" xfId="0" applyNumberFormat="1" applyFill="1"/>
    <xf numFmtId="0" fontId="0" fillId="5" borderId="0" xfId="0" applyFill="1"/>
    <xf numFmtId="0" fontId="2" fillId="0" borderId="0" xfId="2"/>
    <xf numFmtId="11" fontId="0" fillId="0" borderId="0" xfId="0" applyNumberForma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6" borderId="1" xfId="0" applyFont="1" applyFill="1" applyBorder="1"/>
    <xf numFmtId="0" fontId="3" fillId="6" borderId="2" xfId="0" applyFont="1" applyFill="1" applyBorder="1"/>
    <xf numFmtId="0" fontId="3" fillId="6" borderId="3" xfId="0" applyFont="1" applyFill="1" applyBorder="1"/>
    <xf numFmtId="0" fontId="3" fillId="0" borderId="0" xfId="0" applyFont="1"/>
    <xf numFmtId="0" fontId="4" fillId="0" borderId="0" xfId="0" applyFont="1"/>
    <xf numFmtId="22" fontId="4" fillId="0" borderId="0" xfId="0" applyNumberFormat="1" applyFont="1"/>
    <xf numFmtId="14" fontId="0" fillId="0" borderId="0" xfId="0" applyNumberFormat="1"/>
    <xf numFmtId="0" fontId="5" fillId="0" borderId="0" xfId="0" applyFont="1"/>
    <xf numFmtId="0" fontId="5" fillId="7" borderId="0" xfId="0" applyFont="1" applyFill="1"/>
    <xf numFmtId="0" fontId="2" fillId="7" borderId="0" xfId="2" applyFill="1"/>
    <xf numFmtId="0" fontId="6" fillId="7" borderId="0" xfId="0" applyFont="1" applyFill="1"/>
    <xf numFmtId="179" fontId="0" fillId="0" borderId="0" xfId="0" applyNumberFormat="1"/>
    <xf numFmtId="0" fontId="7" fillId="8" borderId="4" xfId="1" applyBorder="1"/>
    <xf numFmtId="0" fontId="8" fillId="3" borderId="0" xfId="2" applyFont="1" applyFill="1" applyBorder="1" applyAlignment="1"/>
    <xf numFmtId="178" fontId="3" fillId="3" borderId="0" xfId="0" applyNumberFormat="1" applyFont="1" applyFill="1"/>
    <xf numFmtId="0" fontId="6" fillId="3" borderId="0" xfId="0" applyFont="1" applyFill="1"/>
    <xf numFmtId="0" fontId="7" fillId="9" borderId="4" xfId="0" applyFont="1" applyFill="1" applyBorder="1"/>
    <xf numFmtId="0" fontId="8" fillId="3" borderId="0" xfId="2" applyFont="1" applyFill="1"/>
    <xf numFmtId="0" fontId="3" fillId="3" borderId="0" xfId="0" applyFont="1" applyFill="1"/>
    <xf numFmtId="14" fontId="5" fillId="0" borderId="0" xfId="0" applyNumberFormat="1" applyFont="1"/>
    <xf numFmtId="0" fontId="9" fillId="3" borderId="0" xfId="0" applyFont="1" applyFill="1"/>
    <xf numFmtId="0" fontId="6" fillId="3" borderId="0" xfId="0" applyFont="1" applyFill="1" applyAlignment="1">
      <alignment wrapText="1"/>
    </xf>
    <xf numFmtId="0" fontId="8" fillId="7" borderId="0" xfId="2" applyFont="1" applyFill="1"/>
    <xf numFmtId="0" fontId="10" fillId="0" borderId="0" xfId="0" applyFont="1"/>
    <xf numFmtId="178" fontId="6" fillId="3" borderId="0" xfId="0" applyNumberFormat="1" applyFont="1" applyFill="1"/>
    <xf numFmtId="178" fontId="2" fillId="7" borderId="0" xfId="0" applyNumberFormat="1" applyFont="1" applyFill="1"/>
    <xf numFmtId="0" fontId="8" fillId="7" borderId="0" xfId="0" applyFont="1" applyFill="1"/>
    <xf numFmtId="178" fontId="8" fillId="3" borderId="0" xfId="2" applyNumberFormat="1" applyFont="1" applyFill="1" applyBorder="1"/>
    <xf numFmtId="0" fontId="6" fillId="10" borderId="0" xfId="0" applyFont="1" applyFill="1"/>
    <xf numFmtId="0" fontId="8" fillId="3" borderId="0" xfId="2" applyFont="1" applyFill="1" applyBorder="1"/>
    <xf numFmtId="0" fontId="8" fillId="3" borderId="0" xfId="2" applyNumberFormat="1" applyFont="1" applyFill="1" applyBorder="1"/>
    <xf numFmtId="0" fontId="11" fillId="3" borderId="0" xfId="0" applyFont="1" applyFill="1"/>
    <xf numFmtId="0" fontId="7" fillId="8" borderId="5" xfId="1" applyBorder="1"/>
    <xf numFmtId="0" fontId="8" fillId="3" borderId="2" xfId="2" applyFont="1" applyFill="1" applyBorder="1"/>
    <xf numFmtId="0" fontId="6" fillId="3" borderId="1" xfId="0" applyFont="1" applyFill="1" applyBorder="1"/>
    <xf numFmtId="0" fontId="6" fillId="3" borderId="2" xfId="0" applyFont="1" applyFill="1" applyBorder="1"/>
    <xf numFmtId="0" fontId="0" fillId="0" borderId="2" xfId="0" applyBorder="1"/>
    <xf numFmtId="0" fontId="7" fillId="9" borderId="5" xfId="0" applyFont="1" applyFill="1" applyBorder="1"/>
    <xf numFmtId="0" fontId="6" fillId="3" borderId="6" xfId="0" applyFont="1" applyFill="1" applyBorder="1"/>
    <xf numFmtId="0" fontId="6" fillId="3" borderId="7" xfId="0" applyFont="1" applyFill="1" applyBorder="1"/>
    <xf numFmtId="0" fontId="0" fillId="0" borderId="6" xfId="0" applyBorder="1"/>
    <xf numFmtId="0" fontId="6" fillId="3" borderId="8" xfId="0" applyFont="1" applyFill="1" applyBorder="1"/>
    <xf numFmtId="0" fontId="6" fillId="3" borderId="9" xfId="0" applyFont="1" applyFill="1" applyBorder="1"/>
    <xf numFmtId="0" fontId="0" fillId="0" borderId="10" xfId="0" applyBorder="1"/>
    <xf numFmtId="0" fontId="3" fillId="3" borderId="7" xfId="0" applyFont="1" applyFill="1" applyBorder="1"/>
    <xf numFmtId="0" fontId="3" fillId="6" borderId="0" xfId="0" applyFont="1" applyFill="1"/>
    <xf numFmtId="0" fontId="3" fillId="3" borderId="6" xfId="0" applyFont="1" applyFill="1" applyBorder="1"/>
    <xf numFmtId="0" fontId="8" fillId="3" borderId="6" xfId="2" applyFont="1" applyFill="1" applyBorder="1"/>
    <xf numFmtId="178" fontId="8" fillId="3" borderId="7" xfId="2" applyNumberFormat="1" applyFont="1" applyFill="1" applyBorder="1"/>
    <xf numFmtId="178" fontId="2" fillId="3" borderId="0" xfId="2" applyNumberFormat="1" applyFill="1"/>
    <xf numFmtId="0" fontId="12" fillId="11" borderId="0" xfId="0" applyFont="1" applyFill="1"/>
    <xf numFmtId="0" fontId="12" fillId="0" borderId="0" xfId="0" applyFont="1"/>
    <xf numFmtId="0" fontId="12" fillId="11" borderId="11" xfId="0" applyFont="1" applyFill="1" applyBorder="1"/>
    <xf numFmtId="0" fontId="12" fillId="11" borderId="12" xfId="0" applyFont="1" applyFill="1" applyBorder="1"/>
    <xf numFmtId="16" fontId="0" fillId="0" borderId="0" xfId="0" applyNumberFormat="1"/>
    <xf numFmtId="180" fontId="0" fillId="0" borderId="0" xfId="0" applyNumberFormat="1"/>
    <xf numFmtId="178" fontId="9" fillId="0" borderId="0" xfId="0" applyNumberFormat="1" applyFont="1"/>
    <xf numFmtId="11" fontId="5" fillId="0" borderId="0" xfId="0" applyNumberFormat="1" applyFont="1"/>
    <xf numFmtId="0" fontId="2" fillId="0" borderId="0" xfId="2" applyFill="1"/>
    <xf numFmtId="0" fontId="2" fillId="0" borderId="0" xfId="2" applyNumberFormat="1" applyFill="1"/>
    <xf numFmtId="178" fontId="3" fillId="0" borderId="0" xfId="0" applyNumberFormat="1" applyFont="1"/>
    <xf numFmtId="22" fontId="3" fillId="0" borderId="0" xfId="0" applyNumberFormat="1" applyFont="1"/>
    <xf numFmtId="49" fontId="0" fillId="0" borderId="13" xfId="0" applyNumberFormat="1" applyBorder="1"/>
    <xf numFmtId="181" fontId="0" fillId="0" borderId="13" xfId="0" applyNumberFormat="1" applyBorder="1"/>
    <xf numFmtId="49" fontId="0" fillId="0" borderId="14" xfId="0" applyNumberFormat="1" applyBorder="1"/>
    <xf numFmtId="0" fontId="2" fillId="0" borderId="0" xfId="2" applyNumberFormat="1" applyFill="1" applyBorder="1"/>
    <xf numFmtId="0" fontId="10" fillId="12" borderId="0" xfId="0" applyFont="1" applyFill="1"/>
    <xf numFmtId="0" fontId="2" fillId="0" borderId="0" xfId="2" applyNumberFormat="1"/>
    <xf numFmtId="178" fontId="9" fillId="12" borderId="0" xfId="0" applyNumberFormat="1" applyFont="1" applyFill="1"/>
    <xf numFmtId="22" fontId="9" fillId="12" borderId="0" xfId="0" applyNumberFormat="1" applyFont="1" applyFill="1"/>
    <xf numFmtId="22" fontId="9" fillId="0" borderId="0" xfId="0" applyNumberFormat="1" applyFont="1"/>
    <xf numFmtId="178" fontId="9" fillId="3" borderId="0" xfId="0" applyNumberFormat="1" applyFont="1" applyFill="1"/>
    <xf numFmtId="178" fontId="6" fillId="0" borderId="0" xfId="0" applyNumberFormat="1" applyFont="1"/>
    <xf numFmtId="0" fontId="3" fillId="0" borderId="6" xfId="0" applyFont="1" applyBorder="1"/>
    <xf numFmtId="0" fontId="2" fillId="0" borderId="0" xfId="2" applyNumberFormat="1" applyBorder="1"/>
    <xf numFmtId="178" fontId="6" fillId="7" borderId="9" xfId="0" applyNumberFormat="1" applyFont="1" applyFill="1" applyBorder="1"/>
    <xf numFmtId="0" fontId="2" fillId="7" borderId="0" xfId="2" applyNumberFormat="1" applyFill="1"/>
    <xf numFmtId="0" fontId="2" fillId="7" borderId="0" xfId="2" applyNumberFormat="1" applyFill="1" applyBorder="1"/>
    <xf numFmtId="178" fontId="2" fillId="7" borderId="0" xfId="2" applyNumberFormat="1" applyFill="1"/>
    <xf numFmtId="0" fontId="13" fillId="0" borderId="0" xfId="0" applyFont="1"/>
  </cellXfs>
  <cellStyles count="3">
    <cellStyle name="40% - 着色 3" xfId="1" builtinId="39"/>
    <cellStyle name="常规" xfId="0" builtinId="0"/>
    <cellStyle name="超链接" xfId="2" builtinId="8"/>
  </cellStyles>
  <dxfs count="105"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numFmt numFmtId="178" formatCode="[$-409]m/d/yy\ h:mm\ AM/PM;@"/>
    </dxf>
    <dxf>
      <numFmt numFmtId="178" formatCode="[$-409]m/d/yy\ h:mm\ AM/PM;@"/>
    </dxf>
    <dxf>
      <fill>
        <patternFill patternType="solid">
          <bgColor rgb="FFFFFF00"/>
        </patternFill>
      </fill>
    </dxf>
    <dxf>
      <font>
        <strike val="0"/>
        <u val="none"/>
        <sz val="11"/>
        <color auto="1"/>
        <name val="Calibri"/>
        <family val="2"/>
        <scheme val="none"/>
      </font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</dxf>
    <dxf>
      <font>
        <strike val="0"/>
        <u val="none"/>
        <sz val="11"/>
        <color auto="1"/>
        <name val="Calibri"/>
        <family val="2"/>
        <scheme val="none"/>
      </font>
    </dxf>
    <dxf>
      <font>
        <strike val="0"/>
        <u val="none"/>
        <sz val="11"/>
        <color auto="1"/>
        <name val="Calibri"/>
        <family val="2"/>
        <scheme val="none"/>
      </font>
    </dxf>
    <dxf>
      <font>
        <strike val="0"/>
        <u val="none"/>
        <sz val="11"/>
        <color auto="1"/>
        <name val="Calibri"/>
        <family val="2"/>
        <scheme val="none"/>
      </font>
    </dxf>
    <dxf>
      <font>
        <strike val="0"/>
        <u val="none"/>
        <sz val="11"/>
        <color auto="1"/>
        <name val="Calibri"/>
        <family val="2"/>
        <scheme val="none"/>
      </font>
    </dxf>
    <dxf>
      <numFmt numFmtId="0" formatCode="General"/>
    </dxf>
    <dxf>
      <font>
        <strike val="0"/>
        <u val="none"/>
        <sz val="11"/>
        <color auto="1"/>
        <name val="Calibri"/>
        <family val="2"/>
        <scheme val="none"/>
      </font>
    </dxf>
    <dxf>
      <font>
        <strike val="0"/>
        <u val="none"/>
        <sz val="11"/>
        <color auto="1"/>
        <name val="Calibri"/>
        <family val="2"/>
        <scheme val="none"/>
      </font>
    </dxf>
    <dxf>
      <font>
        <strike val="0"/>
        <u val="none"/>
        <sz val="11"/>
        <color auto="1"/>
        <name val="Calibri"/>
        <family val="2"/>
        <scheme val="none"/>
      </font>
    </dxf>
    <dxf>
      <font>
        <strike val="0"/>
        <u val="none"/>
        <sz val="11"/>
        <color auto="1"/>
        <name val="Calibri"/>
        <family val="2"/>
        <scheme val="none"/>
      </font>
    </dxf>
    <dxf>
      <font>
        <strike val="0"/>
        <u val="none"/>
        <sz val="11"/>
        <color auto="1"/>
        <name val="Calibri"/>
        <family val="2"/>
        <scheme val="none"/>
      </font>
    </dxf>
    <dxf>
      <font>
        <strike val="0"/>
        <u val="none"/>
        <sz val="11"/>
        <color auto="1"/>
        <name val="Calibri"/>
        <family val="2"/>
        <scheme val="none"/>
      </font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0" formatCode="General"/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0" formatCode="General"/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0" formatCode="General"/>
      <fill>
        <patternFill patternType="solid">
          <fgColor theme="6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numFmt numFmtId="179" formatCode="0.0"/>
    </dxf>
    <dxf>
      <numFmt numFmtId="179" formatCode="0.0"/>
    </dxf>
    <dxf>
      <numFmt numFmtId="0" formatCode="General"/>
    </dxf>
    <dxf>
      <font>
        <b val="0"/>
        <color rgb="FF000000"/>
      </font>
      <numFmt numFmtId="0" formatCode="General"/>
      <fill>
        <patternFill patternType="solid">
          <bgColor rgb="FFFFFF00"/>
        </patternFill>
      </fill>
    </dxf>
    <dxf>
      <font>
        <b val="0"/>
        <color rgb="FF000000"/>
      </font>
      <fill>
        <patternFill patternType="solid">
          <bgColor rgb="FFFFFF00"/>
        </patternFill>
      </fill>
      <border>
        <left style="thin">
          <color rgb="FF8EA9DB"/>
        </left>
        <right/>
        <top style="thin">
          <color rgb="FF8EA9DB"/>
        </top>
        <bottom/>
      </border>
    </dxf>
    <dxf>
      <font>
        <b val="0"/>
        <u/>
        <color rgb="FF000000"/>
      </font>
      <fill>
        <patternFill patternType="solid">
          <bgColor rgb="FFFFFF00"/>
        </patternFill>
      </fill>
      <border>
        <left/>
        <right/>
        <top style="thin">
          <color rgb="FF8EA9DB"/>
        </top>
        <bottom/>
      </border>
    </dxf>
    <dxf>
      <font>
        <b/>
        <i val="0"/>
        <strike val="0"/>
        <u val="none"/>
        <sz val="12"/>
        <color theme="1"/>
        <name val="Calibri Light"/>
        <scheme val="none"/>
      </font>
    </dxf>
    <dxf>
      <numFmt numFmtId="178" formatCode="[$-409]m/d/yy\ h:mm\ AM/PM;@"/>
    </dxf>
    <dxf>
      <numFmt numFmtId="178" formatCode="[$-409]m/d/yy\ h:mm\ AM/PM;@"/>
    </dxf>
    <dxf>
      <numFmt numFmtId="0" formatCode="General"/>
    </dxf>
    <dxf>
      <numFmt numFmtId="0" formatCode="General"/>
    </dxf>
    <dxf>
      <numFmt numFmtId="0" formatCode="General"/>
    </dxf>
    <dxf>
      <numFmt numFmtId="182" formatCode="m/d/yyyy"/>
    </dxf>
    <dxf>
      <numFmt numFmtId="178" formatCode="[$-409]m/d/yy\ h:mm\ AM/PM;@"/>
    </dxf>
    <dxf>
      <numFmt numFmtId="178" formatCode="[$-409]m/d/yy\ h:mm\ AM/PM;@"/>
    </dxf>
    <dxf>
      <numFmt numFmtId="178" formatCode="[$-409]m/d/yy\ h:mm\ AM/PM;@"/>
    </dxf>
    <dxf>
      <numFmt numFmtId="178" formatCode="[$-409]m/d/yy\ h:mm\ AM/PM;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3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Attendance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3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Attendance!$G$1:$AU$1</c:f>
              <c:strCache>
                <c:ptCount val="41"/>
                <c:pt idx="0">
                  <c:v>19/4/2024</c:v>
                </c:pt>
                <c:pt idx="1">
                  <c:v>26/4/2024</c:v>
                </c:pt>
                <c:pt idx="2">
                  <c:v>3/5/2024</c:v>
                </c:pt>
                <c:pt idx="3">
                  <c:v>10/5/2024</c:v>
                </c:pt>
                <c:pt idx="4">
                  <c:v>17/5/2024</c:v>
                </c:pt>
                <c:pt idx="5">
                  <c:v>24/5/2024</c:v>
                </c:pt>
                <c:pt idx="6">
                  <c:v>31/5/2024</c:v>
                </c:pt>
                <c:pt idx="7">
                  <c:v>7/6/2024</c:v>
                </c:pt>
                <c:pt idx="8">
                  <c:v>14/6/2024</c:v>
                </c:pt>
                <c:pt idx="9">
                  <c:v>21/6/2024</c:v>
                </c:pt>
                <c:pt idx="10">
                  <c:v>28/6/2024</c:v>
                </c:pt>
                <c:pt idx="11">
                  <c:v>5/7/2024</c:v>
                </c:pt>
                <c:pt idx="12">
                  <c:v>12/7/2024</c:v>
                </c:pt>
                <c:pt idx="13">
                  <c:v>19/7/2024</c:v>
                </c:pt>
                <c:pt idx="14">
                  <c:v>26/7/2024</c:v>
                </c:pt>
                <c:pt idx="15">
                  <c:v>2/8/2024</c:v>
                </c:pt>
                <c:pt idx="16">
                  <c:v>30/8/2024</c:v>
                </c:pt>
                <c:pt idx="17">
                  <c:v>6/9/2024</c:v>
                </c:pt>
                <c:pt idx="18">
                  <c:v>13/9/2024</c:v>
                </c:pt>
                <c:pt idx="19">
                  <c:v>20/9/2024</c:v>
                </c:pt>
                <c:pt idx="20">
                  <c:v>27/9/2024</c:v>
                </c:pt>
                <c:pt idx="21">
                  <c:v>4/10/2024</c:v>
                </c:pt>
                <c:pt idx="22">
                  <c:v>11/10/2024</c:v>
                </c:pt>
                <c:pt idx="23">
                  <c:v>18/10/2024</c:v>
                </c:pt>
                <c:pt idx="24">
                  <c:v>25/10/2024</c:v>
                </c:pt>
                <c:pt idx="25">
                  <c:v>1/11/2024</c:v>
                </c:pt>
                <c:pt idx="26">
                  <c:v>8/11/2024</c:v>
                </c:pt>
                <c:pt idx="27">
                  <c:v>15/11/2024</c:v>
                </c:pt>
                <c:pt idx="28">
                  <c:v>22/11/2024</c:v>
                </c:pt>
                <c:pt idx="29">
                  <c:v>29/11/2024</c:v>
                </c:pt>
                <c:pt idx="30">
                  <c:v>6/12/2024</c:v>
                </c:pt>
                <c:pt idx="31">
                  <c:v>13/12/2024</c:v>
                </c:pt>
                <c:pt idx="32">
                  <c:v>20/12/2024</c:v>
                </c:pt>
                <c:pt idx="33">
                  <c:v>27/12/2024</c:v>
                </c:pt>
                <c:pt idx="34">
                  <c:v>3/1/2025</c:v>
                </c:pt>
                <c:pt idx="35">
                  <c:v>10/1/2025</c:v>
                </c:pt>
                <c:pt idx="36">
                  <c:v>17/1/2025</c:v>
                </c:pt>
                <c:pt idx="37">
                  <c:v>24/1/2025</c:v>
                </c:pt>
                <c:pt idx="38">
                  <c:v>31/1/2025</c:v>
                </c:pt>
                <c:pt idx="39">
                  <c:v>7/2/2025</c:v>
                </c:pt>
                <c:pt idx="40">
                  <c:v>14/2/2025</c:v>
                </c:pt>
              </c:strCache>
            </c:strRef>
          </c:cat>
          <c:val>
            <c:numRef>
              <c:f>Attendance!$G$326:$AU$326</c:f>
              <c:numCache>
                <c:formatCode>General</c:formatCode>
                <c:ptCount val="41"/>
                <c:pt idx="0">
                  <c:v>14</c:v>
                </c:pt>
                <c:pt idx="1">
                  <c:v>91</c:v>
                </c:pt>
                <c:pt idx="2">
                  <c:v>84</c:v>
                </c:pt>
                <c:pt idx="3">
                  <c:v>50</c:v>
                </c:pt>
                <c:pt idx="4">
                  <c:v>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26</c:v>
                </c:pt>
                <c:pt idx="9">
                  <c:v>24</c:v>
                </c:pt>
                <c:pt idx="10">
                  <c:v>60</c:v>
                </c:pt>
                <c:pt idx="11">
                  <c:v>64</c:v>
                </c:pt>
                <c:pt idx="12">
                  <c:v>53</c:v>
                </c:pt>
                <c:pt idx="13">
                  <c:v>49</c:v>
                </c:pt>
                <c:pt idx="14">
                  <c:v>49</c:v>
                </c:pt>
                <c:pt idx="15">
                  <c:v>42</c:v>
                </c:pt>
                <c:pt idx="16">
                  <c:v>30</c:v>
                </c:pt>
                <c:pt idx="17">
                  <c:v>24</c:v>
                </c:pt>
                <c:pt idx="18">
                  <c:v>32</c:v>
                </c:pt>
                <c:pt idx="19">
                  <c:v>23</c:v>
                </c:pt>
                <c:pt idx="20">
                  <c:v>26</c:v>
                </c:pt>
                <c:pt idx="21">
                  <c:v>25</c:v>
                </c:pt>
                <c:pt idx="22">
                  <c:v>21</c:v>
                </c:pt>
                <c:pt idx="23">
                  <c:v>48</c:v>
                </c:pt>
                <c:pt idx="24">
                  <c:v>53</c:v>
                </c:pt>
                <c:pt idx="25">
                  <c:v>0</c:v>
                </c:pt>
                <c:pt idx="26">
                  <c:v>36</c:v>
                </c:pt>
                <c:pt idx="27">
                  <c:v>49</c:v>
                </c:pt>
                <c:pt idx="28">
                  <c:v>33</c:v>
                </c:pt>
                <c:pt idx="29">
                  <c:v>42</c:v>
                </c:pt>
                <c:pt idx="30">
                  <c:v>0</c:v>
                </c:pt>
                <c:pt idx="31">
                  <c:v>8</c:v>
                </c:pt>
                <c:pt idx="32">
                  <c:v>10</c:v>
                </c:pt>
                <c:pt idx="33">
                  <c:v>9</c:v>
                </c:pt>
                <c:pt idx="34">
                  <c:v>8</c:v>
                </c:pt>
                <c:pt idx="35">
                  <c:v>23</c:v>
                </c:pt>
                <c:pt idx="36">
                  <c:v>19</c:v>
                </c:pt>
                <c:pt idx="37">
                  <c:v>21</c:v>
                </c:pt>
                <c:pt idx="38">
                  <c:v>13</c:v>
                </c:pt>
                <c:pt idx="39">
                  <c:v>10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44-4B31-B575-7EE853C05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413649928"/>
        <c:axId val="413656072"/>
      </c:barChart>
      <c:catAx>
        <c:axId val="413649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3656072"/>
        <c:crosses val="autoZero"/>
        <c:auto val="1"/>
        <c:lblAlgn val="ctr"/>
        <c:lblOffset val="100"/>
        <c:noMultiLvlLbl val="0"/>
      </c:catAx>
      <c:valAx>
        <c:axId val="41365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Students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3649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447675</xdr:colOff>
      <xdr:row>0</xdr:row>
      <xdr:rowOff>123825</xdr:rowOff>
    </xdr:from>
    <xdr:to>
      <xdr:col>70</xdr:col>
      <xdr:colOff>428625</xdr:colOff>
      <xdr:row>23</xdr:row>
      <xdr:rowOff>76200</xdr:rowOff>
    </xdr:to>
    <xdr:graphicFrame macro="">
      <xdr:nvGraphicFramePr>
        <xdr:cNvPr id="9" name="Chart 8" descr="Chart type: Clustered Column. '14'&#10;&#10;Description automatically generated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Z2004" totalsRowShown="0">
  <autoFilter ref="A1:AZ2004" xr:uid="{00000000-0009-0000-0100-000001000000}"/>
  <tableColumns count="52">
    <tableColumn id="1" xr3:uid="{00000000-0010-0000-0000-000001000000}" name="Email"/>
    <tableColumn id="48" xr3:uid="{00000000-0010-0000-0000-000030000000}" name="Admin No." dataDxfId="104">
      <calculatedColumnFormula>LEFT($A2,8)</calculatedColumnFormula>
    </tableColumn>
    <tableColumn id="2" xr3:uid="{00000000-0010-0000-0000-000002000000}" name="Date Generated" dataDxfId="103"/>
    <tableColumn id="46" xr3:uid="{00000000-0010-0000-0000-00002E000000}" name="Name " dataDxfId="102"/>
    <tableColumn id="8" xr3:uid="{00000000-0010-0000-0000-000008000000}" name="Trollers Check" dataDxfId="101">
      <calculatedColumnFormula>ISNUMBER(MATCH(Table1[[#This Row],[Email]],Attendance[Email],0))</calculatedColumnFormula>
    </tableColumn>
    <tableColumn id="50" xr3:uid="{00000000-0010-0000-0000-000032000000}" name="Actual Time" dataDxfId="100">
      <calculatedColumnFormula>$C2+(8/24)</calculatedColumnFormula>
    </tableColumn>
    <tableColumn id="3" xr3:uid="{00000000-0010-0000-0000-000003000000}" name="Day" dataDxfId="99">
      <calculatedColumnFormula>DAY(Table1[[#This Row],[Actual Time]])</calculatedColumnFormula>
    </tableColumn>
    <tableColumn id="4" xr3:uid="{00000000-0010-0000-0000-000004000000}" name="Month" dataDxfId="98">
      <calculatedColumnFormula>MONTH(Table1[[#This Row],[Actual Time]])</calculatedColumnFormula>
    </tableColumn>
    <tableColumn id="5" xr3:uid="{00000000-0010-0000-0000-000005000000}" name="Year" dataDxfId="97">
      <calculatedColumnFormula>YEAR(Table1[[#This Row],[Actual Time]])</calculatedColumnFormula>
    </tableColumn>
    <tableColumn id="6" xr3:uid="{00000000-0010-0000-0000-000006000000}" name="Date " dataDxfId="96">
      <calculatedColumnFormula>G2&amp;"/"&amp;H2&amp;"/"&amp;I2</calculatedColumnFormula>
    </tableColumn>
    <tableColumn id="7" xr3:uid="{00000000-0010-0000-0000-000007000000}" name="19/4/2024" dataDxfId="95">
      <calculatedColumnFormula>IF(K$1=$J2,"1","0")</calculatedColumnFormula>
    </tableColumn>
    <tableColumn id="9" xr3:uid="{00000000-0010-0000-0000-000009000000}" name="26/4/2024">
      <calculatedColumnFormula>IF(L$1=$J2,"1","0")</calculatedColumnFormula>
    </tableColumn>
    <tableColumn id="10" xr3:uid="{00000000-0010-0000-0000-00000A000000}" name="3/5/2024">
      <calculatedColumnFormula>IF(M$1=$J2,"1","0")</calculatedColumnFormula>
    </tableColumn>
    <tableColumn id="11" xr3:uid="{00000000-0010-0000-0000-00000B000000}" name="10/5/2024">
      <calculatedColumnFormula>IF(N$1=$J2,"1","0")</calculatedColumnFormula>
    </tableColumn>
    <tableColumn id="12" xr3:uid="{00000000-0010-0000-0000-00000C000000}" name="17/5/2024">
      <calculatedColumnFormula>IF(O$1=$J2,"1","0")</calculatedColumnFormula>
    </tableColumn>
    <tableColumn id="13" xr3:uid="{00000000-0010-0000-0000-00000D000000}" name="24/5/2024">
      <calculatedColumnFormula>IF(P$1=$J2,"1","0")</calculatedColumnFormula>
    </tableColumn>
    <tableColumn id="14" xr3:uid="{00000000-0010-0000-0000-00000E000000}" name="31/5/2024">
      <calculatedColumnFormula>IF(Q$1=$J2,"1","0")</calculatedColumnFormula>
    </tableColumn>
    <tableColumn id="15" xr3:uid="{00000000-0010-0000-0000-00000F000000}" name="7/6/2024">
      <calculatedColumnFormula>IF(R$1=$J2,"1","0")</calculatedColumnFormula>
    </tableColumn>
    <tableColumn id="51" xr3:uid="{00000000-0010-0000-0000-000033000000}" name="14/6/2024">
      <calculatedColumnFormula>IF(S$1=$J2,"1","0")</calculatedColumnFormula>
    </tableColumn>
    <tableColumn id="53" xr3:uid="{00000000-0010-0000-0000-000035000000}" name="21/6/2024">
      <calculatedColumnFormula>IF(T$1=$J2,"1","0")</calculatedColumnFormula>
    </tableColumn>
    <tableColumn id="16" xr3:uid="{00000000-0010-0000-0000-000010000000}" name="28/6/2024">
      <calculatedColumnFormula>IF(U$1=$J2,"1","0")</calculatedColumnFormula>
    </tableColumn>
    <tableColumn id="17" xr3:uid="{00000000-0010-0000-0000-000011000000}" name="5/7/2024">
      <calculatedColumnFormula>IF(V$1=$J2,"1","0")</calculatedColumnFormula>
    </tableColumn>
    <tableColumn id="18" xr3:uid="{00000000-0010-0000-0000-000012000000}" name="12/7/2024">
      <calculatedColumnFormula>IF(W$1=$J2,"1","0")</calculatedColumnFormula>
    </tableColumn>
    <tableColumn id="19" xr3:uid="{00000000-0010-0000-0000-000013000000}" name="19/7/2024">
      <calculatedColumnFormula>IF(X$1=$J2,"1","0")</calculatedColumnFormula>
    </tableColumn>
    <tableColumn id="20" xr3:uid="{00000000-0010-0000-0000-000014000000}" name="26/7/2024">
      <calculatedColumnFormula>IF(Y$1=$J2,"1","0")</calculatedColumnFormula>
    </tableColumn>
    <tableColumn id="21" xr3:uid="{00000000-0010-0000-0000-000015000000}" name="2/8/2024">
      <calculatedColumnFormula>IF(Z$1=$J2,"1","0")</calculatedColumnFormula>
    </tableColumn>
    <tableColumn id="52" xr3:uid="{00000000-0010-0000-0000-000034000000}" name="30/8/2024">
      <calculatedColumnFormula>IF(AA$1=$J2,"1","0")</calculatedColumnFormula>
    </tableColumn>
    <tableColumn id="22" xr3:uid="{00000000-0010-0000-0000-000016000000}" name="6/9/2024" dataDxfId="94">
      <calculatedColumnFormula>IF(AB$1=$J2,"1","0")</calculatedColumnFormula>
    </tableColumn>
    <tableColumn id="23" xr3:uid="{00000000-0010-0000-0000-000017000000}" name="13/9/2024">
      <calculatedColumnFormula>IF(AC$1=$J2,"1","0")</calculatedColumnFormula>
    </tableColumn>
    <tableColumn id="24" xr3:uid="{00000000-0010-0000-0000-000018000000}" name="20/9/2024">
      <calculatedColumnFormula>IF(AD$1=$J2,"1","0")</calculatedColumnFormula>
    </tableColumn>
    <tableColumn id="25" xr3:uid="{00000000-0010-0000-0000-000019000000}" name="27/9/2024">
      <calculatedColumnFormula>IF(AE$1=$J2,"1","0")</calculatedColumnFormula>
    </tableColumn>
    <tableColumn id="26" xr3:uid="{00000000-0010-0000-0000-00001A000000}" name="4/10/2024">
      <calculatedColumnFormula>IF(AF$1=$J2,"1","0")</calculatedColumnFormula>
    </tableColumn>
    <tableColumn id="27" xr3:uid="{00000000-0010-0000-0000-00001B000000}" name="11/10/2024">
      <calculatedColumnFormula>IF(AG$1=$J2,"1","0")</calculatedColumnFormula>
    </tableColumn>
    <tableColumn id="28" xr3:uid="{00000000-0010-0000-0000-00001C000000}" name="18/10/2024">
      <calculatedColumnFormula>IF(AH$1=$J2,"1","0")</calculatedColumnFormula>
    </tableColumn>
    <tableColumn id="29" xr3:uid="{00000000-0010-0000-0000-00001D000000}" name="25/10/2024">
      <calculatedColumnFormula>IF(AI$1=$J2,"1","0")</calculatedColumnFormula>
    </tableColumn>
    <tableColumn id="30" xr3:uid="{00000000-0010-0000-0000-00001E000000}" name="1/11/2024">
      <calculatedColumnFormula>IF(AJ$1=$J2,"1","0")</calculatedColumnFormula>
    </tableColumn>
    <tableColumn id="31" xr3:uid="{00000000-0010-0000-0000-00001F000000}" name="8/11/2024">
      <calculatedColumnFormula>IF(AK$1=$J2,"1","0")</calculatedColumnFormula>
    </tableColumn>
    <tableColumn id="32" xr3:uid="{00000000-0010-0000-0000-000020000000}" name="15/11/2024">
      <calculatedColumnFormula>IF(AL$1=$J2,"1","0")</calculatedColumnFormula>
    </tableColumn>
    <tableColumn id="33" xr3:uid="{00000000-0010-0000-0000-000021000000}" name="22/11/2024">
      <calculatedColumnFormula>IF(AM$1=$J2,"1","0")</calculatedColumnFormula>
    </tableColumn>
    <tableColumn id="34" xr3:uid="{00000000-0010-0000-0000-000022000000}" name="29/11/2024">
      <calculatedColumnFormula>IF(AN$1=$J2,"1","0")</calculatedColumnFormula>
    </tableColumn>
    <tableColumn id="35" xr3:uid="{00000000-0010-0000-0000-000023000000}" name="6/12/2024">
      <calculatedColumnFormula>IF(AO$1=$J2,"1","0")</calculatedColumnFormula>
    </tableColumn>
    <tableColumn id="36" xr3:uid="{00000000-0010-0000-0000-000024000000}" name="13/12/2024">
      <calculatedColumnFormula>IF(AP$1=$J2,"1","0")</calculatedColumnFormula>
    </tableColumn>
    <tableColumn id="37" xr3:uid="{00000000-0010-0000-0000-000025000000}" name="20/12/2024">
      <calculatedColumnFormula>IF(AQ$1=$J2,"1","0")</calculatedColumnFormula>
    </tableColumn>
    <tableColumn id="38" xr3:uid="{00000000-0010-0000-0000-000026000000}" name="27/12/2024">
      <calculatedColumnFormula>IF(AR$1=$J2,"1","0")</calculatedColumnFormula>
    </tableColumn>
    <tableColumn id="39" xr3:uid="{00000000-0010-0000-0000-000027000000}" name="3/1/2025">
      <calculatedColumnFormula>IF(AS$1=$J2,"1","0")</calculatedColumnFormula>
    </tableColumn>
    <tableColumn id="40" xr3:uid="{00000000-0010-0000-0000-000028000000}" name="10/1/2025">
      <calculatedColumnFormula>IF(AT$1=$J2,"1","0")</calculatedColumnFormula>
    </tableColumn>
    <tableColumn id="41" xr3:uid="{00000000-0010-0000-0000-000029000000}" name="17/1/2025">
      <calculatedColumnFormula>IF(AU$1=$J2,"1","0")</calculatedColumnFormula>
    </tableColumn>
    <tableColumn id="42" xr3:uid="{00000000-0010-0000-0000-00002A000000}" name="24/1/2025">
      <calculatedColumnFormula>IF(AV$1=$J2,"1","0")</calculatedColumnFormula>
    </tableColumn>
    <tableColumn id="43" xr3:uid="{00000000-0010-0000-0000-00002B000000}" name="31/1/2025">
      <calculatedColumnFormula>IF(AW$1=$J2,"1","0")</calculatedColumnFormula>
    </tableColumn>
    <tableColumn id="44" xr3:uid="{00000000-0010-0000-0000-00002C000000}" name="7/2/2025">
      <calculatedColumnFormula>IF(AX$1=$J2,"1","0")</calculatedColumnFormula>
    </tableColumn>
    <tableColumn id="45" xr3:uid="{00000000-0010-0000-0000-00002D000000}" name="14/2/2025">
      <calculatedColumnFormula>IF(AY$1=$J2,"1","0")</calculatedColumnFormula>
    </tableColumn>
    <tableColumn id="47" xr3:uid="{00000000-0010-0000-0000-00002F000000}" name="__PowerAppsId__" dataDxfId="93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Attendance" displayName="Attendance" ref="A1:AU325" totalsRowShown="0">
  <autoFilter ref="A1:AU325" xr:uid="{00000000-0009-0000-0100-000002000000}"/>
  <tableColumns count="47">
    <tableColumn id="2" xr3:uid="{00000000-0010-0000-0100-000002000000}" name="Email" dataDxfId="92"/>
    <tableColumn id="1" xr3:uid="{00000000-0010-0000-0100-000001000000}" name="Name" dataDxfId="91"/>
    <tableColumn id="6" xr3:uid="{00000000-0010-0000-0100-000006000000}" name="Admission Numbers" dataDxfId="90">
      <calculatedColumnFormula>LEFT(Attendance[[#This Row],[Email]],8)</calculatedColumnFormula>
    </tableColumn>
    <tableColumn id="3" xr3:uid="{00000000-0010-0000-0100-000003000000}" name="Total Number Training Sessions" dataDxfId="89">
      <calculatedColumnFormula>COUNTIF(Attendance[[#This Row],[19/4/2024]:[14/2/2025]],1)</calculatedColumnFormula>
    </tableColumn>
    <tableColumn id="4" xr3:uid="{00000000-0010-0000-0100-000004000000}" name="Percentage for Attendance" dataDxfId="88">
      <calculatedColumnFormula>($D2/SUM(8,7,6,9,3,6,6))*100</calculatedColumnFormula>
    </tableColumn>
    <tableColumn id="5" xr3:uid="{00000000-0010-0000-0100-000005000000}" name="__PowerAppsId__" dataDxfId="87"/>
    <tableColumn id="7" xr3:uid="{00000000-0010-0000-0100-000007000000}" name="19/4/2024" dataDxfId="86">
      <calculatedColumnFormula>IF(COUNTIFS('Table From Form ( For Fri )'!$A:$A,$A2,'Table From Form ( For Fri )'!$J:$J,Attendance[[#Headers],[19/4/2024]],'Table From Form ( For Fri )'!K:K,1)&gt;0,1,0)</calculatedColumnFormula>
    </tableColumn>
    <tableColumn id="8" xr3:uid="{00000000-0010-0000-0100-000008000000}" name="26/4/2024" dataDxfId="85">
      <calculatedColumnFormula>IF(COUNTIFS('Table From Form ( For Fri )'!$A:$A,$A2,'Table From Form ( For Fri )'!$J:$J,Attendance[[#Headers],[26/4/2024]],'Table From Form ( For Fri )'!L:L,1)&gt;0,1,0)</calculatedColumnFormula>
    </tableColumn>
    <tableColumn id="9" xr3:uid="{00000000-0010-0000-0100-000009000000}" name="3/5/2024" dataDxfId="84">
      <calculatedColumnFormula>IF(COUNTIFS('Table From Form ( For Fri )'!$A:$A,$A2,'Table From Form ( For Fri )'!$J:$J,Attendance[[#Headers],[3/5/2024]],'Table From Form ( For Fri )'!M:M,1)&gt;0,1,0)</calculatedColumnFormula>
    </tableColumn>
    <tableColumn id="10" xr3:uid="{00000000-0010-0000-0100-00000A000000}" name="10/5/2024" dataDxfId="83">
      <calculatedColumnFormula>IF(COUNTIFS('Table From Form ( For Fri )'!$A:$A,$A2,'Table From Form ( For Fri )'!$J:$J,Attendance[[#Headers],[10/5/2024]],'Table From Form ( For Fri )'!N:N,1)&gt;0,1,0)</calculatedColumnFormula>
    </tableColumn>
    <tableColumn id="11" xr3:uid="{00000000-0010-0000-0100-00000B000000}" name="17/5/2024" dataDxfId="82">
      <calculatedColumnFormula>IF(COUNTIFS('Table From Form ( For Fri )'!$A:$A,$A2,'Table From Form ( For Fri )'!$J:$J,Attendance[[#Headers],[17/5/2024]],'Table From Form ( For Fri )'!O:O,1)&gt;0,1,0)</calculatedColumnFormula>
    </tableColumn>
    <tableColumn id="12" xr3:uid="{00000000-0010-0000-0100-00000C000000}" name="24/5/2024" dataDxfId="81">
      <calculatedColumnFormula>IF(COUNTIFS('Table From Form ( For Fri )'!$A:$A,$A2,'Table From Form ( For Fri )'!$J:$J,Attendance[[#Headers],[24/5/2024]],'Table From Form ( For Fri )'!P:P,1)&gt;0,1,0)</calculatedColumnFormula>
    </tableColumn>
    <tableColumn id="13" xr3:uid="{00000000-0010-0000-0100-00000D000000}" name="31/5/2024" dataDxfId="80">
      <calculatedColumnFormula>IF(COUNTIFS('Table From Form ( For Fri )'!$A:$A,$A2,'Table From Form ( For Fri )'!$J:$J,Attendance[[#Headers],[31/5/2024]],'Table From Form ( For Fri )'!Q:Q,1)&gt;0,1,0)</calculatedColumnFormula>
    </tableColumn>
    <tableColumn id="14" xr3:uid="{00000000-0010-0000-0100-00000E000000}" name="7/6/2024" dataDxfId="79">
      <calculatedColumnFormula>IF(COUNTIFS('Table From Form ( For Fri )'!$A:$A,$A2,'Table From Form ( For Fri )'!$J:$J,Attendance[[#Headers],[7/6/2024]],'Table From Form ( For Fri )'!R:R,1)&gt;0,1,0)</calculatedColumnFormula>
    </tableColumn>
    <tableColumn id="46" xr3:uid="{00000000-0010-0000-0100-00002E000000}" name="14/6/2024" dataDxfId="78">
      <calculatedColumnFormula>IF(COUNTIFS('Table From Form ( For Fri )'!$A:$A,$A2,'Table From Form ( For Fri )'!$J:$J,Attendance[[#Headers],[14/6/2024]],'Table From Form ( For Fri )'!S:S,1)&gt;0,1,0)</calculatedColumnFormula>
    </tableColumn>
    <tableColumn id="48" xr3:uid="{00000000-0010-0000-0100-000030000000}" name="21/6/2024" dataDxfId="77">
      <calculatedColumnFormula>IF(COUNTIFS('Table From Form ( For Fri )'!$A:$A,$A2,'Table From Form ( For Fri )'!$J:$J,Attendance[[#Headers],[21/6/2024]],'Table From Form ( For Fri )'!T:T,1)&gt;0,1,0)</calculatedColumnFormula>
    </tableColumn>
    <tableColumn id="15" xr3:uid="{00000000-0010-0000-0100-00000F000000}" name="28/6/2024" dataDxfId="76">
      <calculatedColumnFormula>IF(COUNTIFS('Table From Form ( For Fri )'!$A:$A,$A2,'Table From Form ( For Fri )'!$J:$J,Attendance[[#Headers],[28/6/2024]],'Table From Form ( For Fri )'!U:U,1)&gt;0,1,0)</calculatedColumnFormula>
    </tableColumn>
    <tableColumn id="16" xr3:uid="{00000000-0010-0000-0100-000010000000}" name="5/7/2024" dataDxfId="75">
      <calculatedColumnFormula>IF(COUNTIFS('Table From Form ( For Fri )'!$A:$A,$A2,'Table From Form ( For Fri )'!$J:$J,Attendance[[#Headers],[5/7/2024]],'Table From Form ( For Fri )'!V:V,1)&gt;0,1,0)</calculatedColumnFormula>
    </tableColumn>
    <tableColumn id="17" xr3:uid="{00000000-0010-0000-0100-000011000000}" name="12/7/2024" dataDxfId="74">
      <calculatedColumnFormula>IF(COUNTIFS('Table From Form ( For Fri )'!$A:$A,$A2,'Table From Form ( For Fri )'!$J:$J,Attendance[[#Headers],[12/7/2024]],'Table From Form ( For Fri )'!W:W,1)&gt;0,1,0)</calculatedColumnFormula>
    </tableColumn>
    <tableColumn id="18" xr3:uid="{00000000-0010-0000-0100-000012000000}" name="19/7/2024" dataDxfId="73">
      <calculatedColumnFormula>IF(COUNTIFS('Table From Form ( For Fri )'!$A:$A,$A2,'Table From Form ( For Fri )'!$J:$J,Attendance[[#Headers],[19/7/2024]],'Table From Form ( For Fri )'!X:X,1)&gt;0,1,0)</calculatedColumnFormula>
    </tableColumn>
    <tableColumn id="19" xr3:uid="{00000000-0010-0000-0100-000013000000}" name="26/7/2024" dataDxfId="72">
      <calculatedColumnFormula>IF(COUNTIFS('Table From Form ( For Fri )'!$A:$A,$A2,'Table From Form ( For Fri )'!$J:$J,Attendance[[#Headers],[26/7/2024]],'Table From Form ( For Fri )'!Y:Y,1)&gt;0,1,0)</calculatedColumnFormula>
    </tableColumn>
    <tableColumn id="20" xr3:uid="{00000000-0010-0000-0100-000014000000}" name="2/8/2024" dataDxfId="71">
      <calculatedColumnFormula>IF(COUNTIFS('Table From Form ( For Fri )'!$A:$A,$A2,'Table From Form ( For Fri )'!$J:$J,Attendance[[#Headers],[2/8/2024]],'Table From Form ( For Fri )'!Z:Z,1)&gt;0,1,0)</calculatedColumnFormula>
    </tableColumn>
    <tableColumn id="47" xr3:uid="{00000000-0010-0000-0100-00002F000000}" name="30/8/2024" dataDxfId="70">
      <calculatedColumnFormula>IF(COUNTIFS('Table From Form ( For Fri )'!$A:$A,$A2,'Table From Form ( For Fri )'!$J:$J,Attendance[[#Headers],[30/8/2024]],'Table From Form ( For Fri )'!AA:AA,1)&gt;0,1,0)</calculatedColumnFormula>
    </tableColumn>
    <tableColumn id="21" xr3:uid="{00000000-0010-0000-0100-000015000000}" name="6/9/2024" dataDxfId="69">
      <calculatedColumnFormula>IF(COUNTIFS('Table From Form ( For Fri )'!$A:$A,$A2,'Table From Form ( For Fri )'!$J:$J,Attendance[[#Headers],[6/9/2024]],'Table From Form ( For Fri )'!AB:AB,1)&gt;0,1,0)</calculatedColumnFormula>
    </tableColumn>
    <tableColumn id="22" xr3:uid="{00000000-0010-0000-0100-000016000000}" name="13/9/2024" dataDxfId="68">
      <calculatedColumnFormula>IF(COUNTIFS('Table From Form ( For Fri )'!$A:$A,$A2,'Table From Form ( For Fri )'!$J:$J,Attendance[[#Headers],[13/9/2024]],'Table From Form ( For Fri )'!AC:AC,1)&gt;0,1,0)</calculatedColumnFormula>
    </tableColumn>
    <tableColumn id="23" xr3:uid="{00000000-0010-0000-0100-000017000000}" name="20/9/2024" dataDxfId="67">
      <calculatedColumnFormula>IF(COUNTIFS('Table From Form ( For Fri )'!$A:$A,$A2,'Table From Form ( For Fri )'!$J:$J,Attendance[[#Headers],[20/9/2024]],'Table From Form ( For Fri )'!AD:AD,1)&gt;0,1,0)</calculatedColumnFormula>
    </tableColumn>
    <tableColumn id="24" xr3:uid="{00000000-0010-0000-0100-000018000000}" name="27/9/2024" dataDxfId="66">
      <calculatedColumnFormula>IF(COUNTIFS('Table From Form ( For Fri )'!$A:$A,$A2,'Table From Form ( For Fri )'!$J:$J,Attendance[[#Headers],[27/9/2024]],'Table From Form ( For Fri )'!AE:AE,1)&gt;0,1,0)</calculatedColumnFormula>
    </tableColumn>
    <tableColumn id="25" xr3:uid="{00000000-0010-0000-0100-000019000000}" name="4/10/2024" dataDxfId="65">
      <calculatedColumnFormula>IF(COUNTIFS('Table From Form ( For Fri )'!$A:$A,$A2,'Table From Form ( For Fri )'!$J:$J,Attendance[[#Headers],[4/10/2024]],'Table From Form ( For Fri )'!AF:AF,1)&gt;0,1,0)</calculatedColumnFormula>
    </tableColumn>
    <tableColumn id="26" xr3:uid="{00000000-0010-0000-0100-00001A000000}" name="11/10/2024" dataDxfId="64">
      <calculatedColumnFormula>IF(COUNTIFS('Table From Form ( For Fri )'!$A:$A,$A2,'Table From Form ( For Fri )'!$J:$J,Attendance[[#Headers],[11/10/2024]],'Table From Form ( For Fri )'!AG:AG,1)&gt;0,1,0)</calculatedColumnFormula>
    </tableColumn>
    <tableColumn id="27" xr3:uid="{00000000-0010-0000-0100-00001B000000}" name="18/10/2024" dataDxfId="63">
      <calculatedColumnFormula>IF(COUNTIFS('Table From Form ( For Fri )'!$A:$A,$A2,'Table From Form ( For Fri )'!$J:$J,Attendance[[#Headers],[18/10/2024]],'Table From Form ( For Fri )'!AH:AH,1)&gt;0,1,0)</calculatedColumnFormula>
    </tableColumn>
    <tableColumn id="28" xr3:uid="{00000000-0010-0000-0100-00001C000000}" name="25/10/2024" dataDxfId="62">
      <calculatedColumnFormula>IF(COUNTIFS('Table From Form ( For Fri )'!$A:$A,$A2,'Table From Form ( For Fri )'!$J:$J,Attendance[[#Headers],[25/10/2024]],'Table From Form ( For Fri )'!AI:AI,1)&gt;0,1,0)</calculatedColumnFormula>
    </tableColumn>
    <tableColumn id="29" xr3:uid="{00000000-0010-0000-0100-00001D000000}" name="1/11/2024" dataDxfId="61">
      <calculatedColumnFormula>IF(COUNTIFS('Table From Form ( For Fri )'!$A:$A,$A2,'Table From Form ( For Fri )'!$J:$J,Attendance[[#Headers],[1/11/2024]],'Table From Form ( For Fri )'!AJ:AJ,1)&gt;0,1,0)</calculatedColumnFormula>
    </tableColumn>
    <tableColumn id="30" xr3:uid="{00000000-0010-0000-0100-00001E000000}" name="8/11/2024" dataDxfId="60">
      <calculatedColumnFormula>IF(COUNTIFS('Table From Form ( For Fri )'!$A:$A,$A2,'Table From Form ( For Fri )'!$J:$J,Attendance[[#Headers],[8/11/2024]],'Table From Form ( For Fri )'!AK:AK,1)&gt;0,1,0)</calculatedColumnFormula>
    </tableColumn>
    <tableColumn id="31" xr3:uid="{00000000-0010-0000-0100-00001F000000}" name="15/11/2024" dataDxfId="59">
      <calculatedColumnFormula>IF(COUNTIFS('Table From Form ( For Fri )'!$A:$A,$A2,'Table From Form ( For Fri )'!$J:$J,Attendance[[#Headers],[15/11/2024]],'Table From Form ( For Fri )'!AL:AL,1)&gt;0,1,0)</calculatedColumnFormula>
    </tableColumn>
    <tableColumn id="32" xr3:uid="{00000000-0010-0000-0100-000020000000}" name="22/11/2024" dataDxfId="58">
      <calculatedColumnFormula>IF(COUNTIFS('Table From Form ( For Fri )'!$A:$A,$A2,'Table From Form ( For Fri )'!$J:$J,Attendance[[#Headers],[22/11/2024]],'Table From Form ( For Fri )'!AM:AM,1)&gt;0,1,0)</calculatedColumnFormula>
    </tableColumn>
    <tableColumn id="33" xr3:uid="{00000000-0010-0000-0100-000021000000}" name="29/11/2024" dataDxfId="57">
      <calculatedColumnFormula>IF(COUNTIFS('Table From Form ( For Fri )'!$A:$A,$A2,'Table From Form ( For Fri )'!$J:$J,Attendance[[#Headers],[29/11/2024]],'Table From Form ( For Fri )'!AN:AN,1)&gt;0,1,0)</calculatedColumnFormula>
    </tableColumn>
    <tableColumn id="34" xr3:uid="{00000000-0010-0000-0100-000022000000}" name="6/12/2024" dataDxfId="56">
      <calculatedColumnFormula>IF(COUNTIFS('Table From Form ( For Fri )'!$A:$A,$A2,'Table From Form ( For Fri )'!$J:$J,Attendance[[#Headers],[6/12/2024]],'Table From Form ( For Fri )'!AO:AO,1)&gt;0,1,0)</calculatedColumnFormula>
    </tableColumn>
    <tableColumn id="35" xr3:uid="{00000000-0010-0000-0100-000023000000}" name="13/12/2024" dataDxfId="55">
      <calculatedColumnFormula>IF(COUNTIFS('Table From Form ( For Fri )'!$A:$A,$A2,'Table From Form ( For Fri )'!$J:$J,Attendance[[#Headers],[13/12/2024]],'Table From Form ( For Fri )'!AP:AP,1)&gt;0,1,0)</calculatedColumnFormula>
    </tableColumn>
    <tableColumn id="36" xr3:uid="{00000000-0010-0000-0100-000024000000}" name="20/12/2024" dataDxfId="54">
      <calculatedColumnFormula>IF(COUNTIFS('Table From Form ( For Fri )'!$A:$A,$A2,'Table From Form ( For Fri )'!$J:$J,Attendance[[#Headers],[20/12/2024]],'Table From Form ( For Fri )'!AQ:AQ,1)&gt;0,1,0)</calculatedColumnFormula>
    </tableColumn>
    <tableColumn id="37" xr3:uid="{00000000-0010-0000-0100-000025000000}" name="27/12/2024" dataDxfId="53">
      <calculatedColumnFormula>IF(COUNTIFS('Table From Form ( For Fri )'!$A:$A,$A2,'Table From Form ( For Fri )'!$J:$J,Attendance[[#Headers],[27/12/2024]],'Table From Form ( For Fri )'!AR:AR,1)&gt;0,1,0)</calculatedColumnFormula>
    </tableColumn>
    <tableColumn id="38" xr3:uid="{00000000-0010-0000-0100-000026000000}" name="3/1/2025" dataDxfId="52">
      <calculatedColumnFormula>IF(COUNTIFS('Table From Form ( For Fri )'!$A:$A,$A2,'Table From Form ( For Fri )'!$J:$J,Attendance[[#Headers],[3/1/2025]],'Table From Form ( For Fri )'!AS:AS,1)&gt;0,1,0)</calculatedColumnFormula>
    </tableColumn>
    <tableColumn id="39" xr3:uid="{00000000-0010-0000-0100-000027000000}" name="10/1/2025" dataDxfId="51">
      <calculatedColumnFormula>IF(COUNTIFS('Table From Form ( For Fri )'!$A:$A,$A2,'Table From Form ( For Fri )'!$J:$J,Attendance[[#Headers],[10/1/2025]],'Table From Form ( For Fri )'!AT:AT,1)&gt;0,1,0)</calculatedColumnFormula>
    </tableColumn>
    <tableColumn id="40" xr3:uid="{00000000-0010-0000-0100-000028000000}" name="17/1/2025" dataDxfId="50">
      <calculatedColumnFormula>IF(COUNTIFS('Table From Form ( For Fri )'!$A:$A,$A2,'Table From Form ( For Fri )'!$J:$J,Attendance[[#Headers],[17/1/2025]],'Table From Form ( For Fri )'!AU:AU,1)&gt;0,1,0)</calculatedColumnFormula>
    </tableColumn>
    <tableColumn id="41" xr3:uid="{00000000-0010-0000-0100-000029000000}" name="24/1/2025" dataDxfId="49">
      <calculatedColumnFormula>IF(COUNTIFS('Table From Form ( For Fri )'!$A:$A,$A2,'Table From Form ( For Fri )'!$J:$J,Attendance[[#Headers],[24/1/2025]],'Table From Form ( For Fri )'!AV:AV,1)&gt;0,1,0)</calculatedColumnFormula>
    </tableColumn>
    <tableColumn id="42" xr3:uid="{00000000-0010-0000-0100-00002A000000}" name="31/1/2025" dataDxfId="48">
      <calculatedColumnFormula>IF(COUNTIFS('Table From Form ( For Fri )'!$A:$A,$A2,'Table From Form ( For Fri )'!$J:$J,Attendance[[#Headers],[31/1/2025]],'Table From Form ( For Fri )'!AW:AW,1)&gt;0,1,0)</calculatedColumnFormula>
    </tableColumn>
    <tableColumn id="43" xr3:uid="{00000000-0010-0000-0100-00002B000000}" name="7/2/2025" dataDxfId="47">
      <calculatedColumnFormula>IF(COUNTIFS('Table From Form ( For Fri )'!$A:$A,$A2,'Table From Form ( For Fri )'!$J:$J,Attendance[[#Headers],[7/2/2025]],'Table From Form ( For Fri )'!AX:AX,1)&gt;0,1,0)</calculatedColumnFormula>
    </tableColumn>
    <tableColumn id="44" xr3:uid="{00000000-0010-0000-0100-00002C000000}" name="14/2/2025" dataDxfId="46">
      <calculatedColumnFormula>IF(COUNTIFS('Table From Form ( For Fri )'!$A:$A,$A2,'Table From Form ( For Fri )'!$J:$J,Attendance[[#Headers],[14/2/2025]],'Table From Form ( For Fri )'!AY:AY,1)&gt;0,1,0)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MembersAY2425" displayName="MembersAY2425" ref="A1:H25" totalsRowShown="0">
  <autoFilter ref="A1:H25" xr:uid="{00000000-0009-0000-0100-000003000000}"/>
  <tableColumns count="8">
    <tableColumn id="5" xr3:uid="{00000000-0010-0000-0200-000005000000}" name="Name"/>
    <tableColumn id="1" xr3:uid="{00000000-0010-0000-0200-000001000000}" name="Email"/>
    <tableColumn id="2" xr3:uid="{00000000-0010-0000-0200-000002000000}" name="Admission Number">
      <calculatedColumnFormula>LEFT(MembersAY2425[[#This Row],[Email]],8)</calculatedColumnFormula>
    </tableColumn>
    <tableColumn id="7" xr3:uid="{00000000-0010-0000-0200-000007000000}" name="FIDE License"/>
    <tableColumn id="6" xr3:uid="{00000000-0010-0000-0200-000006000000}" name="Year"/>
    <tableColumn id="8" xr3:uid="{00000000-0010-0000-0200-000008000000}" name="Course of Study"/>
    <tableColumn id="3" xr3:uid="{00000000-0010-0000-0200-000003000000}" name="Phone Number"/>
    <tableColumn id="9" xr3:uid="{00000000-0010-0000-0200-000009000000}" name="Interested are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IChess_Application" displayName="IChess_Application" ref="A1:F2" totalsRowShown="0">
  <autoFilter ref="A1:F2" xr:uid="{00000000-0009-0000-0100-000004000000}"/>
  <tableColumns count="6">
    <tableColumn id="1" xr3:uid="{00000000-0010-0000-0300-000001000000}" name="Name" dataDxfId="45"/>
    <tableColumn id="2" xr3:uid="{00000000-0010-0000-0300-000002000000}" name="Email" dataDxfId="44"/>
    <tableColumn id="3" xr3:uid="{00000000-0010-0000-0300-000003000000}" name="Date" dataDxfId="43"/>
    <tableColumn id="4" xr3:uid="{00000000-0010-0000-0300-000004000000}" name="Opponent Admission No." dataDxfId="42"/>
    <tableColumn id="6" xr3:uid="{00000000-0010-0000-0300-000006000000}" name="Remarks?" dataDxfId="41"/>
    <tableColumn id="5" xr3:uid="{00000000-0010-0000-0300-000005000000}" name="Photo" dataDxfId="40"/>
  </tableColumns>
  <tableStyleInfo name="TableStyleLight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IChess_Leaderboard" displayName="IChess_Leaderboard" ref="A1:D4" totalsRowShown="0">
  <autoFilter ref="A1:D4" xr:uid="{00000000-0009-0000-0100-000006000000}"/>
  <tableColumns count="4">
    <tableColumn id="1" xr3:uid="{00000000-0010-0000-0400-000001000000}" name="Name"/>
    <tableColumn id="2" xr3:uid="{00000000-0010-0000-0400-000002000000}" name="Email"/>
    <tableColumn id="3" xr3:uid="{00000000-0010-0000-0400-000003000000}" name="No. Of Wins" dataDxfId="39">
      <calculatedColumnFormula>COUNTIF('Leaderboard Application Ichess'!$B$2:$B$100,IChess_Leaderboard[[#This Row],[Email]])</calculatedColumnFormula>
    </tableColumn>
    <tableColumn id="4" xr3:uid="{00000000-0010-0000-0400-000004000000}" name="__PowerAppsId__"/>
  </tableColumns>
  <tableStyleInfo name="TableStyleDark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CChess_Application" displayName="CChess_Application" ref="A1:F3" totalsRowShown="0">
  <autoFilter ref="A1:F3" xr:uid="{00000000-0009-0000-0100-000005000000}"/>
  <tableColumns count="6">
    <tableColumn id="1" xr3:uid="{00000000-0010-0000-0500-000001000000}" name="Name" dataDxfId="38"/>
    <tableColumn id="2" xr3:uid="{00000000-0010-0000-0500-000002000000}" name="Email" dataDxfId="37"/>
    <tableColumn id="3" xr3:uid="{00000000-0010-0000-0500-000003000000}" name="Date" dataDxfId="36"/>
    <tableColumn id="4" xr3:uid="{00000000-0010-0000-0500-000004000000}" name="Opponent Admission No." dataDxfId="35"/>
    <tableColumn id="6" xr3:uid="{00000000-0010-0000-0500-000006000000}" name="Remarks?" dataDxfId="34"/>
    <tableColumn id="5" xr3:uid="{00000000-0010-0000-0500-000005000000}" name="Photo" dataDxfId="33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A1:D3" totalsRowShown="0">
  <autoFilter ref="A1:D3" xr:uid="{00000000-0009-0000-0100-000007000000}"/>
  <tableColumns count="4">
    <tableColumn id="1" xr3:uid="{00000000-0010-0000-0600-000001000000}" name="Name"/>
    <tableColumn id="2" xr3:uid="{00000000-0010-0000-0600-000002000000}" name="Email"/>
    <tableColumn id="3" xr3:uid="{00000000-0010-0000-0600-000003000000}" name="No. of wins">
      <calculatedColumnFormula>COUNTIF('Leaderboard Application CChess'!$B$2:$B$100,IChess_Leaderboard[[#This Row],[Email]])</calculatedColumnFormula>
    </tableColumn>
    <tableColumn id="4" xr3:uid="{00000000-0010-0000-0600-000004000000}" name="__PowerAppsId__"/>
  </tableColumns>
  <tableStyleInfo name="TableStyleMedium5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Orientation_Lists" displayName="Orientation_Lists" ref="A1:I211" totalsRowShown="0">
  <autoFilter ref="A1:I211" xr:uid="{00000000-0009-0000-0100-000008000000}"/>
  <tableColumns count="9">
    <tableColumn id="8" xr3:uid="{00000000-0010-0000-0700-000008000000}" name="Name"/>
    <tableColumn id="1" xr3:uid="{00000000-0010-0000-0700-000001000000}" name="Email"/>
    <tableColumn id="2" xr3:uid="{00000000-0010-0000-0700-000002000000}" name="Admission Number">
      <calculatedColumnFormula>LEFT(Orientation_Lists[[#This Row],[Email]],8)</calculatedColumnFormula>
    </tableColumn>
    <tableColumn id="9" xr3:uid="{00000000-0010-0000-0700-000009000000}" name="FIDE License"/>
    <tableColumn id="7" xr3:uid="{00000000-0010-0000-0700-000007000000}" name="Year"/>
    <tableColumn id="6" xr3:uid="{00000000-0010-0000-0700-000006000000}" name="Course Of Study"/>
    <tableColumn id="3" xr3:uid="{00000000-0010-0000-0700-000003000000}" name="Phone Number"/>
    <tableColumn id="5" xr3:uid="{00000000-0010-0000-0700-000005000000}" name="Interests Area"/>
    <tableColumn id="4" xr3:uid="{00000000-0010-0000-0700-000004000000}" name="__PowerAppsId__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Events" displayName="Events" ref="A1:K31" totalsRowShown="0">
  <autoFilter ref="A1:K31" xr:uid="{00000000-0009-0000-0100-00000A000000}"/>
  <tableColumns count="11">
    <tableColumn id="1" xr3:uid="{00000000-0010-0000-0800-000001000000}" name="Email" dataDxfId="32"/>
    <tableColumn id="2" xr3:uid="{00000000-0010-0000-0800-000002000000}" name="Time Difference"/>
    <tableColumn id="3" xr3:uid="{00000000-0010-0000-0800-000003000000}" name="Check In" dataDxfId="31"/>
    <tableColumn id="13" xr3:uid="{00000000-0010-0000-0800-00000D000000}" name="Check In Time" dataDxfId="30">
      <calculatedColumnFormula>Events[[#This Row],[Check In]]+(8/24)</calculatedColumnFormula>
    </tableColumn>
    <tableColumn id="7" xr3:uid="{00000000-0010-0000-0800-000007000000}" name="Day">
      <calculatedColumnFormula>DAY($C2)</calculatedColumnFormula>
    </tableColumn>
    <tableColumn id="8" xr3:uid="{00000000-0010-0000-0800-000008000000}" name="Month">
      <calculatedColumnFormula>MONTH($C2)</calculatedColumnFormula>
    </tableColumn>
    <tableColumn id="9" xr3:uid="{00000000-0010-0000-0800-000009000000}" name="Year">
      <calculatedColumnFormula>YEAR($C2)</calculatedColumnFormula>
    </tableColumn>
    <tableColumn id="10" xr3:uid="{00000000-0010-0000-0800-00000A000000}" name="Date ">
      <calculatedColumnFormula>E2&amp;"/"&amp;F2&amp;"/"&amp;G2</calculatedColumnFormula>
    </tableColumn>
    <tableColumn id="11" xr3:uid="{00000000-0010-0000-0800-00000B000000}" name="17/4/2024" dataDxfId="29">
      <calculatedColumnFormula>I$1=$H2</calculatedColumnFormula>
    </tableColumn>
    <tableColumn id="12" xr3:uid="{00000000-0010-0000-0800-00000C000000}" name="18/4/2024" dataDxfId="28">
      <calculatedColumnFormula>J$1=$H2</calculatedColumnFormula>
    </tableColumn>
    <tableColumn id="4" xr3:uid="{00000000-0010-0000-0800-000004000000}" name="__PowerAppsId__" dataDxfId="27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2401056C@student.tp.edu.sg" TargetMode="External"/><Relationship Id="rId13" Type="http://schemas.openxmlformats.org/officeDocument/2006/relationships/hyperlink" Target="mailto:2201973A@student.tp.edu.sg" TargetMode="External"/><Relationship Id="rId3" Type="http://schemas.openxmlformats.org/officeDocument/2006/relationships/hyperlink" Target="mailto:2304336G@student.tp.edu.sg" TargetMode="External"/><Relationship Id="rId7" Type="http://schemas.openxmlformats.org/officeDocument/2006/relationships/hyperlink" Target="mailto:2404485A@student.tp.edu.sg" TargetMode="External"/><Relationship Id="rId12" Type="http://schemas.openxmlformats.org/officeDocument/2006/relationships/hyperlink" Target="mailto:2302263E@student.tp.edu.sg" TargetMode="External"/><Relationship Id="rId2" Type="http://schemas.openxmlformats.org/officeDocument/2006/relationships/hyperlink" Target="mailto:2304336G@student.tp.edu.sg" TargetMode="External"/><Relationship Id="rId16" Type="http://schemas.openxmlformats.org/officeDocument/2006/relationships/table" Target="../tables/table1.xml"/><Relationship Id="rId1" Type="http://schemas.openxmlformats.org/officeDocument/2006/relationships/hyperlink" Target="mailto:2300881F@student.tp.edu.sg" TargetMode="External"/><Relationship Id="rId6" Type="http://schemas.openxmlformats.org/officeDocument/2006/relationships/hyperlink" Target="mailto:2300794A@student.tp.edu.sg" TargetMode="External"/><Relationship Id="rId11" Type="http://schemas.openxmlformats.org/officeDocument/2006/relationships/hyperlink" Target="mailto:2304165J@student.tp.edu.sg" TargetMode="External"/><Relationship Id="rId5" Type="http://schemas.openxmlformats.org/officeDocument/2006/relationships/hyperlink" Target="mailto:2302539H@student.tp.edu.sg" TargetMode="External"/><Relationship Id="rId15" Type="http://schemas.openxmlformats.org/officeDocument/2006/relationships/hyperlink" Target="mailto:2401360I@student.tp.edu.sg" TargetMode="External"/><Relationship Id="rId10" Type="http://schemas.openxmlformats.org/officeDocument/2006/relationships/hyperlink" Target="mailto:2302558H@student.tp.edu.sg" TargetMode="External"/><Relationship Id="rId4" Type="http://schemas.openxmlformats.org/officeDocument/2006/relationships/hyperlink" Target="mailto:2201421A@student.tp.edu.sg" TargetMode="External"/><Relationship Id="rId9" Type="http://schemas.openxmlformats.org/officeDocument/2006/relationships/hyperlink" Target="mailto:2201421A@student.tp.edu.sg" TargetMode="External"/><Relationship Id="rId14" Type="http://schemas.openxmlformats.org/officeDocument/2006/relationships/hyperlink" Target="mailto:2202147A@student.tp.edu.sg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mailto:2202550F@student.tp.edu.sg" TargetMode="External"/><Relationship Id="rId21" Type="http://schemas.openxmlformats.org/officeDocument/2006/relationships/hyperlink" Target="mailto:2200533D@student.tp.edu.sg" TargetMode="External"/><Relationship Id="rId42" Type="http://schemas.openxmlformats.org/officeDocument/2006/relationships/hyperlink" Target="mailto:2302421I@student.tp.edu.sg" TargetMode="External"/><Relationship Id="rId47" Type="http://schemas.openxmlformats.org/officeDocument/2006/relationships/hyperlink" Target="mailto:2200709J@student.tp.edu.sg" TargetMode="External"/><Relationship Id="rId63" Type="http://schemas.openxmlformats.org/officeDocument/2006/relationships/hyperlink" Target="mailto:2301013E@student.tp.edu.sg" TargetMode="External"/><Relationship Id="rId68" Type="http://schemas.openxmlformats.org/officeDocument/2006/relationships/hyperlink" Target="mailto:2104289J@student.tp.edu.sg" TargetMode="External"/><Relationship Id="rId84" Type="http://schemas.openxmlformats.org/officeDocument/2006/relationships/hyperlink" Target="mailto:2202038B@student.tp.edu.sg" TargetMode="External"/><Relationship Id="rId89" Type="http://schemas.openxmlformats.org/officeDocument/2006/relationships/hyperlink" Target="mailto:2200921A@student.tp.edu.sg" TargetMode="External"/><Relationship Id="rId16" Type="http://schemas.openxmlformats.org/officeDocument/2006/relationships/hyperlink" Target="mailto:2204404D@student.tp.edu.sg" TargetMode="External"/><Relationship Id="rId107" Type="http://schemas.openxmlformats.org/officeDocument/2006/relationships/table" Target="../tables/table2.xml"/><Relationship Id="rId11" Type="http://schemas.openxmlformats.org/officeDocument/2006/relationships/hyperlink" Target="mailto:2202424D@student.tp.edu.sg" TargetMode="External"/><Relationship Id="rId32" Type="http://schemas.openxmlformats.org/officeDocument/2006/relationships/hyperlink" Target="mailto:2302398I@student.tp.edu.sg" TargetMode="External"/><Relationship Id="rId37" Type="http://schemas.openxmlformats.org/officeDocument/2006/relationships/hyperlink" Target="mailto:2300406B@student.tp.edu.sg" TargetMode="External"/><Relationship Id="rId53" Type="http://schemas.openxmlformats.org/officeDocument/2006/relationships/hyperlink" Target="mailto:2301635E@student.tp.edu.sg" TargetMode="External"/><Relationship Id="rId58" Type="http://schemas.openxmlformats.org/officeDocument/2006/relationships/hyperlink" Target="mailto:2302558H@student.tp.edu.sg" TargetMode="External"/><Relationship Id="rId74" Type="http://schemas.openxmlformats.org/officeDocument/2006/relationships/hyperlink" Target="mailto:2200636E@student.tp.edu.sg" TargetMode="External"/><Relationship Id="rId79" Type="http://schemas.openxmlformats.org/officeDocument/2006/relationships/hyperlink" Target="mailto:2204787B@student.tp.edu.sg" TargetMode="External"/><Relationship Id="rId102" Type="http://schemas.openxmlformats.org/officeDocument/2006/relationships/hyperlink" Target="mailto:2300794A@student.tp.edu.sg" TargetMode="External"/><Relationship Id="rId5" Type="http://schemas.openxmlformats.org/officeDocument/2006/relationships/hyperlink" Target="mailto:2201216E@student.tp.edu.sg" TargetMode="External"/><Relationship Id="rId90" Type="http://schemas.openxmlformats.org/officeDocument/2006/relationships/hyperlink" Target="mailto:2303593D@student.tp.edu.sg" TargetMode="External"/><Relationship Id="rId95" Type="http://schemas.openxmlformats.org/officeDocument/2006/relationships/hyperlink" Target="mailto:2301185A@student.tp.edu.sg" TargetMode="External"/><Relationship Id="rId22" Type="http://schemas.openxmlformats.org/officeDocument/2006/relationships/hyperlink" Target="mailto:2300386F@student.tp.edu.sg" TargetMode="External"/><Relationship Id="rId27" Type="http://schemas.openxmlformats.org/officeDocument/2006/relationships/hyperlink" Target="mailto:2201472D@student.tp.edu.sg" TargetMode="External"/><Relationship Id="rId43" Type="http://schemas.openxmlformats.org/officeDocument/2006/relationships/hyperlink" Target="mailto:2302767E@student.tp.edu.sg" TargetMode="External"/><Relationship Id="rId48" Type="http://schemas.openxmlformats.org/officeDocument/2006/relationships/hyperlink" Target="mailto:2202163H@student.tp.edu.sg" TargetMode="External"/><Relationship Id="rId64" Type="http://schemas.openxmlformats.org/officeDocument/2006/relationships/hyperlink" Target="mailto:2303150C@student.tp.edu.sg" TargetMode="External"/><Relationship Id="rId69" Type="http://schemas.openxmlformats.org/officeDocument/2006/relationships/hyperlink" Target="mailto:2300341A@student.tp.edu.sg" TargetMode="External"/><Relationship Id="rId80" Type="http://schemas.openxmlformats.org/officeDocument/2006/relationships/hyperlink" Target="mailto:2202002H@student.tp.edu.sg" TargetMode="External"/><Relationship Id="rId85" Type="http://schemas.openxmlformats.org/officeDocument/2006/relationships/hyperlink" Target="mailto:2201971E@student.tp.edu.sg" TargetMode="External"/><Relationship Id="rId12" Type="http://schemas.openxmlformats.org/officeDocument/2006/relationships/hyperlink" Target="mailto:2201824F@student.tp.edu.sg" TargetMode="External"/><Relationship Id="rId17" Type="http://schemas.openxmlformats.org/officeDocument/2006/relationships/hyperlink" Target="mailto:2303284J@student.tp.edu.sg" TargetMode="External"/><Relationship Id="rId33" Type="http://schemas.openxmlformats.org/officeDocument/2006/relationships/hyperlink" Target="mailto:2301805D@student.tp.edu.sg" TargetMode="External"/><Relationship Id="rId38" Type="http://schemas.openxmlformats.org/officeDocument/2006/relationships/hyperlink" Target="mailto:2303451E@student.tp.edu.sg" TargetMode="External"/><Relationship Id="rId59" Type="http://schemas.openxmlformats.org/officeDocument/2006/relationships/hyperlink" Target="mailto:2301418F@student.tp.edu.sg" TargetMode="External"/><Relationship Id="rId103" Type="http://schemas.openxmlformats.org/officeDocument/2006/relationships/hyperlink" Target="mailto:2300398A@student.tp.edu.sg" TargetMode="External"/><Relationship Id="rId20" Type="http://schemas.openxmlformats.org/officeDocument/2006/relationships/hyperlink" Target="mailto:2200607F@student.tp.edu.sg" TargetMode="External"/><Relationship Id="rId41" Type="http://schemas.openxmlformats.org/officeDocument/2006/relationships/hyperlink" Target="mailto:2304104I@student.tp.edu.sg" TargetMode="External"/><Relationship Id="rId54" Type="http://schemas.openxmlformats.org/officeDocument/2006/relationships/hyperlink" Target="mailto:2301945H@student.tp.edu.sg" TargetMode="External"/><Relationship Id="rId62" Type="http://schemas.openxmlformats.org/officeDocument/2006/relationships/hyperlink" Target="mailto:2301037D@student.tp.edu.sg" TargetMode="External"/><Relationship Id="rId70" Type="http://schemas.openxmlformats.org/officeDocument/2006/relationships/hyperlink" Target="mailto:2301258F@student.tp.edu.sg" TargetMode="External"/><Relationship Id="rId75" Type="http://schemas.openxmlformats.org/officeDocument/2006/relationships/hyperlink" Target="mailto:2201887C@student.tp.edu.sg" TargetMode="External"/><Relationship Id="rId83" Type="http://schemas.openxmlformats.org/officeDocument/2006/relationships/hyperlink" Target="mailto:2103337H@student.tp.edu.sg" TargetMode="External"/><Relationship Id="rId88" Type="http://schemas.openxmlformats.org/officeDocument/2006/relationships/hyperlink" Target="mailto:2200244H@student.tp.edu.sg" TargetMode="External"/><Relationship Id="rId91" Type="http://schemas.openxmlformats.org/officeDocument/2006/relationships/hyperlink" Target="mailto:2302821J@student.tp.edu.sg" TargetMode="External"/><Relationship Id="rId96" Type="http://schemas.openxmlformats.org/officeDocument/2006/relationships/hyperlink" Target="mailto:2300975F@student.tp.edu.sg" TargetMode="External"/><Relationship Id="rId1" Type="http://schemas.openxmlformats.org/officeDocument/2006/relationships/hyperlink" Target="mailto:2304336G@student.tp.edu.sg" TargetMode="External"/><Relationship Id="rId6" Type="http://schemas.openxmlformats.org/officeDocument/2006/relationships/hyperlink" Target="mailto:2204189A@student.tp.edu.sg" TargetMode="External"/><Relationship Id="rId15" Type="http://schemas.openxmlformats.org/officeDocument/2006/relationships/hyperlink" Target="mailto:2304261G@student.tp.edu.sg" TargetMode="External"/><Relationship Id="rId23" Type="http://schemas.openxmlformats.org/officeDocument/2006/relationships/hyperlink" Target="mailto:2300308J@student.tp.edu.sg" TargetMode="External"/><Relationship Id="rId28" Type="http://schemas.openxmlformats.org/officeDocument/2006/relationships/hyperlink" Target="mailto:2301906J@student.tp.edu.sg" TargetMode="External"/><Relationship Id="rId36" Type="http://schemas.openxmlformats.org/officeDocument/2006/relationships/hyperlink" Target="mailto:2201578H@student.tp.edu.sg" TargetMode="External"/><Relationship Id="rId49" Type="http://schemas.openxmlformats.org/officeDocument/2006/relationships/hyperlink" Target="mailto:2301405C@student.tp.edu.sg" TargetMode="External"/><Relationship Id="rId57" Type="http://schemas.openxmlformats.org/officeDocument/2006/relationships/hyperlink" Target="mailto:2200226E@student.tp.edu.sg" TargetMode="External"/><Relationship Id="rId106" Type="http://schemas.openxmlformats.org/officeDocument/2006/relationships/drawing" Target="../drawings/drawing1.xml"/><Relationship Id="rId10" Type="http://schemas.openxmlformats.org/officeDocument/2006/relationships/hyperlink" Target="mailto:2301919C@student.tp.edu.sg" TargetMode="External"/><Relationship Id="rId31" Type="http://schemas.openxmlformats.org/officeDocument/2006/relationships/hyperlink" Target="mailto:2304433B@student.tp.edu.sg" TargetMode="External"/><Relationship Id="rId44" Type="http://schemas.openxmlformats.org/officeDocument/2006/relationships/hyperlink" Target="mailto:2301610H@student.tp.edu.sg" TargetMode="External"/><Relationship Id="rId52" Type="http://schemas.openxmlformats.org/officeDocument/2006/relationships/hyperlink" Target="mailto:2200598G@student.tp.edu.sg" TargetMode="External"/><Relationship Id="rId60" Type="http://schemas.openxmlformats.org/officeDocument/2006/relationships/hyperlink" Target="mailto:2302776F@student.tp.edu.sg" TargetMode="External"/><Relationship Id="rId65" Type="http://schemas.openxmlformats.org/officeDocument/2006/relationships/hyperlink" Target="mailto:2301235D@student.tp.edu.sg" TargetMode="External"/><Relationship Id="rId73" Type="http://schemas.openxmlformats.org/officeDocument/2006/relationships/hyperlink" Target="mailto:2304165J@student.tp.edu.sg" TargetMode="External"/><Relationship Id="rId78" Type="http://schemas.openxmlformats.org/officeDocument/2006/relationships/hyperlink" Target="mailto:2201102G@student.tp.edu.sg" TargetMode="External"/><Relationship Id="rId81" Type="http://schemas.openxmlformats.org/officeDocument/2006/relationships/hyperlink" Target="mailto:2002162B@student.tp.edu.sg" TargetMode="External"/><Relationship Id="rId86" Type="http://schemas.openxmlformats.org/officeDocument/2006/relationships/hyperlink" Target="mailto:2302513C@student.tp.edu.sg" TargetMode="External"/><Relationship Id="rId94" Type="http://schemas.openxmlformats.org/officeDocument/2006/relationships/hyperlink" Target="mailto:2302565C@student.tp.edu.sg" TargetMode="External"/><Relationship Id="rId99" Type="http://schemas.openxmlformats.org/officeDocument/2006/relationships/hyperlink" Target="mailto:2301657I@student.tp.edu.sg" TargetMode="External"/><Relationship Id="rId101" Type="http://schemas.openxmlformats.org/officeDocument/2006/relationships/hyperlink" Target="mailto:2305107A@student.tp.edu.sg" TargetMode="External"/><Relationship Id="rId4" Type="http://schemas.openxmlformats.org/officeDocument/2006/relationships/hyperlink" Target="mailto:2202239F@student.tp.edu.sg" TargetMode="External"/><Relationship Id="rId9" Type="http://schemas.openxmlformats.org/officeDocument/2006/relationships/hyperlink" Target="mailto:2301801C@student.tp.edu.sg" TargetMode="External"/><Relationship Id="rId13" Type="http://schemas.openxmlformats.org/officeDocument/2006/relationships/hyperlink" Target="mailto:2304675H@student.tp.edu.sg" TargetMode="External"/><Relationship Id="rId18" Type="http://schemas.openxmlformats.org/officeDocument/2006/relationships/hyperlink" Target="mailto:2101327A@student.tp.edu.sg" TargetMode="External"/><Relationship Id="rId39" Type="http://schemas.openxmlformats.org/officeDocument/2006/relationships/hyperlink" Target="mailto:2302515H@student.tp.edu.sg" TargetMode="External"/><Relationship Id="rId34" Type="http://schemas.openxmlformats.org/officeDocument/2006/relationships/hyperlink" Target="mailto:2200504E@student.tp.edu.sg" TargetMode="External"/><Relationship Id="rId50" Type="http://schemas.openxmlformats.org/officeDocument/2006/relationships/hyperlink" Target="mailto:2302058I@student.tp.edu.sg" TargetMode="External"/><Relationship Id="rId55" Type="http://schemas.openxmlformats.org/officeDocument/2006/relationships/hyperlink" Target="mailto:2302951E@student.tp.edu.sg" TargetMode="External"/><Relationship Id="rId76" Type="http://schemas.openxmlformats.org/officeDocument/2006/relationships/hyperlink" Target="mailto:2200404H@student.tp.edu.sg" TargetMode="External"/><Relationship Id="rId97" Type="http://schemas.openxmlformats.org/officeDocument/2006/relationships/hyperlink" Target="mailto:2202507F@student.tp.edu.sg" TargetMode="External"/><Relationship Id="rId104" Type="http://schemas.openxmlformats.org/officeDocument/2006/relationships/hyperlink" Target="mailto:2401360I@student.tp.edu.sg" TargetMode="External"/><Relationship Id="rId7" Type="http://schemas.openxmlformats.org/officeDocument/2006/relationships/hyperlink" Target="mailto:2205064E@student.tp.edu.sg" TargetMode="External"/><Relationship Id="rId71" Type="http://schemas.openxmlformats.org/officeDocument/2006/relationships/hyperlink" Target="mailto:2200888B@student.tp.edu.sg" TargetMode="External"/><Relationship Id="rId92" Type="http://schemas.openxmlformats.org/officeDocument/2006/relationships/hyperlink" Target="mailto:2303407G@student.tp.edu.sg" TargetMode="External"/><Relationship Id="rId2" Type="http://schemas.openxmlformats.org/officeDocument/2006/relationships/hyperlink" Target="mailto:2300881F@student.tp.edu.sg" TargetMode="External"/><Relationship Id="rId29" Type="http://schemas.openxmlformats.org/officeDocument/2006/relationships/hyperlink" Target="mailto:2202376F@student.tp.edu.sg" TargetMode="External"/><Relationship Id="rId24" Type="http://schemas.openxmlformats.org/officeDocument/2006/relationships/hyperlink" Target="mailto:2101387E@student.tp.edu.sg" TargetMode="External"/><Relationship Id="rId40" Type="http://schemas.openxmlformats.org/officeDocument/2006/relationships/hyperlink" Target="mailto:2300036G@student.tp.edu.sg" TargetMode="External"/><Relationship Id="rId45" Type="http://schemas.openxmlformats.org/officeDocument/2006/relationships/hyperlink" Target="mailto:2302105H@student.tp.edu.sg" TargetMode="External"/><Relationship Id="rId66" Type="http://schemas.openxmlformats.org/officeDocument/2006/relationships/hyperlink" Target="mailto:2200897C@student.tp.edu.sg" TargetMode="External"/><Relationship Id="rId87" Type="http://schemas.openxmlformats.org/officeDocument/2006/relationships/hyperlink" Target="mailto:2302324E@student.tp.edu.sg" TargetMode="External"/><Relationship Id="rId61" Type="http://schemas.openxmlformats.org/officeDocument/2006/relationships/hyperlink" Target="mailto:2301991B@student.tp.edu.sg" TargetMode="External"/><Relationship Id="rId82" Type="http://schemas.openxmlformats.org/officeDocument/2006/relationships/hyperlink" Target="mailto:2201158I@student.tp.edu.sg" TargetMode="External"/><Relationship Id="rId19" Type="http://schemas.openxmlformats.org/officeDocument/2006/relationships/hyperlink" Target="mailto:2302160C@student.tp.edu.sg" TargetMode="External"/><Relationship Id="rId14" Type="http://schemas.openxmlformats.org/officeDocument/2006/relationships/hyperlink" Target="mailto:2300973A@student.tp.edu.sg" TargetMode="External"/><Relationship Id="rId30" Type="http://schemas.openxmlformats.org/officeDocument/2006/relationships/hyperlink" Target="mailto:2302493H@student.tp.edu.sg" TargetMode="External"/><Relationship Id="rId35" Type="http://schemas.openxmlformats.org/officeDocument/2006/relationships/hyperlink" Target="mailto:2302532C@student.tp.edu.sg" TargetMode="External"/><Relationship Id="rId56" Type="http://schemas.openxmlformats.org/officeDocument/2006/relationships/hyperlink" Target="mailto:2201421A@student.tp.edu.sg" TargetMode="External"/><Relationship Id="rId77" Type="http://schemas.openxmlformats.org/officeDocument/2006/relationships/hyperlink" Target="mailto:2201302C@student.tp.edu.sg" TargetMode="External"/><Relationship Id="rId100" Type="http://schemas.openxmlformats.org/officeDocument/2006/relationships/hyperlink" Target="mailto:2402421I@student.tp.edu.sg" TargetMode="External"/><Relationship Id="rId105" Type="http://schemas.openxmlformats.org/officeDocument/2006/relationships/hyperlink" Target="mailto:2401051D@student.tp.edu.sg" TargetMode="External"/><Relationship Id="rId8" Type="http://schemas.openxmlformats.org/officeDocument/2006/relationships/hyperlink" Target="mailto:2202447E@student.tp.edu.sg" TargetMode="External"/><Relationship Id="rId51" Type="http://schemas.openxmlformats.org/officeDocument/2006/relationships/hyperlink" Target="mailto:2201908G@student.tp.edu.sg" TargetMode="External"/><Relationship Id="rId72" Type="http://schemas.openxmlformats.org/officeDocument/2006/relationships/hyperlink" Target="mailto:2302591I@student.tp.edu.sg" TargetMode="External"/><Relationship Id="rId93" Type="http://schemas.openxmlformats.org/officeDocument/2006/relationships/hyperlink" Target="mailto:2302791E@student.tp.edu.sg" TargetMode="External"/><Relationship Id="rId98" Type="http://schemas.openxmlformats.org/officeDocument/2006/relationships/hyperlink" Target="mailto:2301247I@student.tp.edu.sg" TargetMode="External"/><Relationship Id="rId3" Type="http://schemas.openxmlformats.org/officeDocument/2006/relationships/hyperlink" Target="mailto:2301879I@student.tp.edu.sg" TargetMode="External"/><Relationship Id="rId25" Type="http://schemas.openxmlformats.org/officeDocument/2006/relationships/hyperlink" Target="mailto:2302411J@student.tp.edu.sg" TargetMode="External"/><Relationship Id="rId46" Type="http://schemas.openxmlformats.org/officeDocument/2006/relationships/hyperlink" Target="mailto:2301791F@student.tp.edu.sg" TargetMode="External"/><Relationship Id="rId67" Type="http://schemas.openxmlformats.org/officeDocument/2006/relationships/hyperlink" Target="mailto:2301207C@student.tp.edu.s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2301879I@student.tp.edu.sg" TargetMode="External"/><Relationship Id="rId2" Type="http://schemas.openxmlformats.org/officeDocument/2006/relationships/hyperlink" Target="mailto:2300881F@student.tp.edu.sg" TargetMode="External"/><Relationship Id="rId1" Type="http://schemas.openxmlformats.org/officeDocument/2006/relationships/hyperlink" Target="mailto:2304336G@student.tp.edu.sg" TargetMode="Externa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hyperlink" Target="mailto:2304336G@student.tp.edu.sg" TargetMode="External"/><Relationship Id="rId1" Type="http://schemas.openxmlformats.org/officeDocument/2006/relationships/hyperlink" Target="mailto:2300881F@student.tp.edu.sg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hyperlink" Target="mailto:2300398A@student.tp.edu.sg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2300480G@student.tp.edu.sg" TargetMode="External"/><Relationship Id="rId2" Type="http://schemas.openxmlformats.org/officeDocument/2006/relationships/hyperlink" Target="mailto:2304860f@student.tp.edu.sg" TargetMode="External"/><Relationship Id="rId1" Type="http://schemas.openxmlformats.org/officeDocument/2006/relationships/hyperlink" Target="mailto:2301657I@student.tp.edu.sg" TargetMode="External"/><Relationship Id="rId4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BA2008"/>
  <sheetViews>
    <sheetView topLeftCell="A2" zoomScale="88" zoomScaleNormal="88" workbookViewId="0">
      <selection activeCell="K28" sqref="K28"/>
    </sheetView>
  </sheetViews>
  <sheetFormatPr defaultColWidth="15.6640625" defaultRowHeight="15" customHeight="1"/>
  <cols>
    <col min="1" max="2" width="52.6640625" customWidth="1"/>
    <col min="3" max="4" width="24.83203125" customWidth="1"/>
    <col min="5" max="5" width="16.25" customWidth="1"/>
    <col min="6" max="6" width="25.58203125" customWidth="1"/>
    <col min="7" max="7" width="16.25" customWidth="1"/>
    <col min="11" max="11" width="29.6640625" customWidth="1"/>
    <col min="12" max="52" width="16.25" customWidth="1"/>
  </cols>
  <sheetData>
    <row r="1" spans="1:52" ht="15.5">
      <c r="A1" t="s">
        <v>0</v>
      </c>
      <c r="B1" t="s">
        <v>1</v>
      </c>
      <c r="C1" s="69" t="s">
        <v>2</v>
      </c>
      <c r="D1" s="69" t="s">
        <v>3</v>
      </c>
      <c r="E1" s="69" t="s">
        <v>4</v>
      </c>
      <c r="F1" s="69" t="s">
        <v>5</v>
      </c>
      <c r="G1" t="s">
        <v>6</v>
      </c>
      <c r="H1" t="s">
        <v>7</v>
      </c>
      <c r="I1" t="s">
        <v>8</v>
      </c>
      <c r="J1" t="s">
        <v>9</v>
      </c>
      <c r="K1" s="22" t="s">
        <v>10</v>
      </c>
      <c r="L1" s="23" t="s">
        <v>11</v>
      </c>
      <c r="M1" s="34" t="s">
        <v>12</v>
      </c>
      <c r="N1" s="34" t="s">
        <v>13</v>
      </c>
      <c r="O1" s="22" t="s">
        <v>14</v>
      </c>
      <c r="P1" s="23" t="s">
        <v>15</v>
      </c>
      <c r="Q1" s="22" t="s">
        <v>16</v>
      </c>
      <c r="R1" s="34" t="s">
        <v>17</v>
      </c>
      <c r="S1" s="34" t="s">
        <v>18</v>
      </c>
      <c r="T1" s="34" t="s">
        <v>19</v>
      </c>
      <c r="U1" s="22" t="s">
        <v>20</v>
      </c>
      <c r="V1" s="34" t="s">
        <v>21</v>
      </c>
      <c r="W1" s="34" t="s">
        <v>22</v>
      </c>
      <c r="X1" s="22" t="s">
        <v>23</v>
      </c>
      <c r="Y1" s="22" t="s">
        <v>24</v>
      </c>
      <c r="Z1" s="34" t="s">
        <v>25</v>
      </c>
      <c r="AA1" s="34" t="s">
        <v>26</v>
      </c>
      <c r="AB1" s="34" t="s">
        <v>27</v>
      </c>
      <c r="AC1" s="22" t="s">
        <v>28</v>
      </c>
      <c r="AD1" s="22" t="s">
        <v>29</v>
      </c>
      <c r="AE1" s="22" t="s">
        <v>30</v>
      </c>
      <c r="AF1" s="34" t="s">
        <v>31</v>
      </c>
      <c r="AG1" s="34" t="s">
        <v>32</v>
      </c>
      <c r="AH1" s="22" t="s">
        <v>33</v>
      </c>
      <c r="AI1" s="22" t="s">
        <v>34</v>
      </c>
      <c r="AJ1" s="34" t="s">
        <v>35</v>
      </c>
      <c r="AK1" s="34" t="s">
        <v>36</v>
      </c>
      <c r="AL1" s="22" t="s">
        <v>37</v>
      </c>
      <c r="AM1" s="22" t="s">
        <v>38</v>
      </c>
      <c r="AN1" s="22" t="s">
        <v>39</v>
      </c>
      <c r="AO1" s="34" t="s">
        <v>40</v>
      </c>
      <c r="AP1" s="22" t="s">
        <v>41</v>
      </c>
      <c r="AQ1" s="22" t="s">
        <v>42</v>
      </c>
      <c r="AR1" s="22" t="s">
        <v>43</v>
      </c>
      <c r="AS1" s="34" t="s">
        <v>44</v>
      </c>
      <c r="AT1" s="34" t="s">
        <v>45</v>
      </c>
      <c r="AU1" s="22" t="s">
        <v>46</v>
      </c>
      <c r="AV1" s="22" t="s">
        <v>47</v>
      </c>
      <c r="AW1" s="22" t="s">
        <v>48</v>
      </c>
      <c r="AX1" s="34" t="s">
        <v>49</v>
      </c>
      <c r="AY1" s="22" t="s">
        <v>50</v>
      </c>
      <c r="AZ1" s="22" t="s">
        <v>51</v>
      </c>
    </row>
    <row r="2" spans="1:52" ht="14">
      <c r="A2" s="10" t="s">
        <v>52</v>
      </c>
      <c r="B2" s="10" t="str">
        <f>LEFT($A2,8)</f>
        <v>2300881F</v>
      </c>
      <c r="C2" s="3">
        <v>45681.252418981501</v>
      </c>
      <c r="D2" s="3" t="e">
        <f t="array" ref="D2">#NAME?</f>
        <v>#NAME?</v>
      </c>
      <c r="E2" s="3" t="b">
        <f>ISNUMBER(MATCH(Table1[[#This Row],[Email]],Attendance[Email],0))</f>
        <v>1</v>
      </c>
      <c r="F2" s="3">
        <f t="shared" ref="F2:F15" si="0">$C2+(8/24)</f>
        <v>45681.585752314837</v>
      </c>
      <c r="G2" s="21">
        <f>DAY(Table1[[#This Row],[Actual Time]])</f>
        <v>24</v>
      </c>
      <c r="H2">
        <f>MONTH(Table1[[#This Row],[Actual Time]])</f>
        <v>1</v>
      </c>
      <c r="I2">
        <f>YEAR(Table1[[#This Row],[Actual Time]])</f>
        <v>2025</v>
      </c>
      <c r="J2" t="str">
        <f t="shared" ref="J2:J5" si="1">G2&amp;"/"&amp;H2&amp;"/"&amp;I2</f>
        <v>24/1/2025</v>
      </c>
      <c r="K2" s="3" t="str">
        <f t="shared" ref="K2:AC17" si="2">IF(K$1=$J2,"1","0")</f>
        <v>0</v>
      </c>
      <c r="L2" s="3" t="str">
        <f t="shared" si="2"/>
        <v>0</v>
      </c>
      <c r="M2" s="3" t="str">
        <f t="shared" si="2"/>
        <v>0</v>
      </c>
      <c r="N2" s="3" t="str">
        <f t="shared" si="2"/>
        <v>0</v>
      </c>
      <c r="O2" s="3" t="str">
        <f t="shared" si="2"/>
        <v>0</v>
      </c>
      <c r="P2" s="3" t="str">
        <f t="shared" si="2"/>
        <v>0</v>
      </c>
      <c r="Q2" s="3" t="str">
        <f t="shared" si="2"/>
        <v>0</v>
      </c>
      <c r="R2" s="3" t="str">
        <f t="shared" si="2"/>
        <v>0</v>
      </c>
      <c r="S2" s="3" t="str">
        <f t="shared" si="2"/>
        <v>0</v>
      </c>
      <c r="T2" s="3" t="str">
        <f t="shared" si="2"/>
        <v>0</v>
      </c>
      <c r="U2" s="3" t="str">
        <f t="shared" si="2"/>
        <v>0</v>
      </c>
      <c r="V2" s="3" t="str">
        <f t="shared" si="2"/>
        <v>0</v>
      </c>
      <c r="W2" s="3" t="str">
        <f t="shared" si="2"/>
        <v>0</v>
      </c>
      <c r="X2" s="3" t="str">
        <f t="shared" si="2"/>
        <v>0</v>
      </c>
      <c r="Y2" s="3" t="str">
        <f t="shared" si="2"/>
        <v>0</v>
      </c>
      <c r="Z2" s="3" t="str">
        <f t="shared" si="2"/>
        <v>0</v>
      </c>
      <c r="AA2" s="3" t="str">
        <f>IF(AA$1=$J2,"1","0")</f>
        <v>0</v>
      </c>
      <c r="AB2" s="3" t="str">
        <f>IF(AB$1=$J2,"1","0")</f>
        <v>0</v>
      </c>
      <c r="AC2" s="3" t="str">
        <f t="shared" si="2"/>
        <v>0</v>
      </c>
      <c r="AD2" s="3" t="str">
        <f t="shared" ref="AD2:AY13" si="3">IF(AD$1=$J2,"1","0")</f>
        <v>0</v>
      </c>
      <c r="AE2" s="3" t="str">
        <f t="shared" si="3"/>
        <v>0</v>
      </c>
      <c r="AF2" s="3" t="str">
        <f t="shared" si="3"/>
        <v>0</v>
      </c>
      <c r="AG2" s="3" t="str">
        <f t="shared" si="3"/>
        <v>0</v>
      </c>
      <c r="AH2" s="3" t="str">
        <f t="shared" si="3"/>
        <v>0</v>
      </c>
      <c r="AI2" s="3" t="str">
        <f t="shared" si="3"/>
        <v>0</v>
      </c>
      <c r="AJ2" s="3" t="str">
        <f t="shared" si="3"/>
        <v>0</v>
      </c>
      <c r="AK2" s="3" t="str">
        <f t="shared" si="3"/>
        <v>0</v>
      </c>
      <c r="AL2" s="3" t="str">
        <f t="shared" si="3"/>
        <v>0</v>
      </c>
      <c r="AM2" s="3" t="str">
        <f t="shared" si="3"/>
        <v>0</v>
      </c>
      <c r="AN2" s="3" t="str">
        <f t="shared" si="3"/>
        <v>0</v>
      </c>
      <c r="AO2" s="3" t="str">
        <f t="shared" si="3"/>
        <v>0</v>
      </c>
      <c r="AP2" s="3" t="str">
        <f t="shared" si="3"/>
        <v>0</v>
      </c>
      <c r="AQ2" s="3" t="str">
        <f t="shared" si="3"/>
        <v>0</v>
      </c>
      <c r="AR2" s="3" t="str">
        <f t="shared" si="3"/>
        <v>0</v>
      </c>
      <c r="AS2" s="3" t="str">
        <f t="shared" si="3"/>
        <v>0</v>
      </c>
      <c r="AT2" s="3" t="str">
        <f t="shared" si="3"/>
        <v>0</v>
      </c>
      <c r="AU2" s="3" t="str">
        <f t="shared" si="3"/>
        <v>0</v>
      </c>
      <c r="AV2" s="3" t="str">
        <f t="shared" si="3"/>
        <v>1</v>
      </c>
      <c r="AW2" s="3" t="str">
        <f t="shared" si="3"/>
        <v>0</v>
      </c>
      <c r="AX2" s="3" t="str">
        <f t="shared" si="3"/>
        <v>0</v>
      </c>
      <c r="AY2" s="3" t="str">
        <f t="shared" si="3"/>
        <v>0</v>
      </c>
      <c r="AZ2" s="3" t="s">
        <v>53</v>
      </c>
    </row>
    <row r="3" spans="1:52" ht="14">
      <c r="A3" s="10" t="s">
        <v>54</v>
      </c>
      <c r="B3" s="10" t="str">
        <f t="shared" ref="B3:B65" si="4">LEFT($A3,8)</f>
        <v>2301879I</v>
      </c>
      <c r="C3" s="3">
        <v>45346.294745370396</v>
      </c>
      <c r="D3" s="3" t="e">
        <f t="array" ref="D3">#NAME?</f>
        <v>#NAME?</v>
      </c>
      <c r="E3" s="3" t="b">
        <f>ISNUMBER(MATCH(Table1[[#This Row],[Email]],Attendance[Email],0))</f>
        <v>1</v>
      </c>
      <c r="F3" s="3">
        <f t="shared" si="0"/>
        <v>45346.628078703732</v>
      </c>
      <c r="G3" s="21">
        <f>DAY(Table1[[#This Row],[Actual Time]])</f>
        <v>24</v>
      </c>
      <c r="H3">
        <f>MONTH(Table1[[#This Row],[Actual Time]])</f>
        <v>2</v>
      </c>
      <c r="I3">
        <f>YEAR(Table1[[#This Row],[Actual Time]])</f>
        <v>2024</v>
      </c>
      <c r="J3" t="str">
        <f t="shared" si="1"/>
        <v>24/2/2024</v>
      </c>
      <c r="K3" s="3" t="str">
        <f t="shared" si="2"/>
        <v>0</v>
      </c>
      <c r="L3" s="3" t="str">
        <f t="shared" si="2"/>
        <v>0</v>
      </c>
      <c r="M3" s="3" t="str">
        <f t="shared" si="2"/>
        <v>0</v>
      </c>
      <c r="N3" s="3" t="str">
        <f t="shared" si="2"/>
        <v>0</v>
      </c>
      <c r="O3" s="3" t="str">
        <f t="shared" si="2"/>
        <v>0</v>
      </c>
      <c r="P3" s="3" t="str">
        <f t="shared" si="2"/>
        <v>0</v>
      </c>
      <c r="Q3" s="3" t="str">
        <f t="shared" si="2"/>
        <v>0</v>
      </c>
      <c r="R3" s="3" t="str">
        <f t="shared" si="2"/>
        <v>0</v>
      </c>
      <c r="S3" s="3" t="str">
        <f t="shared" si="2"/>
        <v>0</v>
      </c>
      <c r="T3" s="3" t="str">
        <f t="shared" si="2"/>
        <v>0</v>
      </c>
      <c r="U3" s="3" t="str">
        <f t="shared" si="2"/>
        <v>0</v>
      </c>
      <c r="V3" s="3" t="str">
        <f t="shared" si="2"/>
        <v>0</v>
      </c>
      <c r="W3" s="3" t="str">
        <f t="shared" si="2"/>
        <v>0</v>
      </c>
      <c r="X3" s="3" t="str">
        <f t="shared" si="2"/>
        <v>0</v>
      </c>
      <c r="Y3" s="3" t="str">
        <f t="shared" si="2"/>
        <v>0</v>
      </c>
      <c r="Z3" s="3" t="str">
        <f t="shared" si="2"/>
        <v>0</v>
      </c>
      <c r="AA3" s="3" t="str">
        <f t="shared" si="2"/>
        <v>0</v>
      </c>
      <c r="AB3" s="3" t="str">
        <f t="shared" si="2"/>
        <v>0</v>
      </c>
      <c r="AC3" s="3" t="str">
        <f t="shared" si="2"/>
        <v>0</v>
      </c>
      <c r="AD3" s="3" t="str">
        <f t="shared" si="3"/>
        <v>0</v>
      </c>
      <c r="AE3" s="3" t="str">
        <f t="shared" si="3"/>
        <v>0</v>
      </c>
      <c r="AF3" s="3" t="str">
        <f t="shared" si="3"/>
        <v>0</v>
      </c>
      <c r="AG3" s="3" t="str">
        <f t="shared" si="3"/>
        <v>0</v>
      </c>
      <c r="AH3" s="3" t="str">
        <f t="shared" si="3"/>
        <v>0</v>
      </c>
      <c r="AI3" s="3" t="str">
        <f t="shared" si="3"/>
        <v>0</v>
      </c>
      <c r="AJ3" s="3" t="str">
        <f t="shared" si="3"/>
        <v>0</v>
      </c>
      <c r="AK3" s="3" t="str">
        <f t="shared" si="3"/>
        <v>0</v>
      </c>
      <c r="AL3" s="3" t="str">
        <f t="shared" si="3"/>
        <v>0</v>
      </c>
      <c r="AM3" s="3" t="str">
        <f t="shared" si="3"/>
        <v>0</v>
      </c>
      <c r="AN3" s="3" t="str">
        <f t="shared" si="3"/>
        <v>0</v>
      </c>
      <c r="AO3" s="3" t="str">
        <f t="shared" si="3"/>
        <v>0</v>
      </c>
      <c r="AP3" s="3" t="str">
        <f t="shared" si="3"/>
        <v>0</v>
      </c>
      <c r="AQ3" s="3" t="str">
        <f t="shared" si="3"/>
        <v>0</v>
      </c>
      <c r="AR3" s="3" t="str">
        <f t="shared" si="3"/>
        <v>0</v>
      </c>
      <c r="AS3" s="3" t="str">
        <f t="shared" si="3"/>
        <v>0</v>
      </c>
      <c r="AT3" s="3" t="str">
        <f t="shared" si="3"/>
        <v>0</v>
      </c>
      <c r="AU3" s="3" t="str">
        <f t="shared" si="3"/>
        <v>0</v>
      </c>
      <c r="AV3" s="3" t="str">
        <f t="shared" si="3"/>
        <v>0</v>
      </c>
      <c r="AW3" s="3" t="str">
        <f t="shared" si="3"/>
        <v>0</v>
      </c>
      <c r="AX3" s="3" t="str">
        <f t="shared" si="3"/>
        <v>0</v>
      </c>
      <c r="AY3" s="3" t="str">
        <f t="shared" si="3"/>
        <v>0</v>
      </c>
      <c r="AZ3" s="3" t="s">
        <v>55</v>
      </c>
    </row>
    <row r="4" spans="1:52" ht="14">
      <c r="A4" s="10" t="s">
        <v>56</v>
      </c>
      <c r="B4" s="10" t="str">
        <f t="shared" si="4"/>
        <v>2300341A</v>
      </c>
      <c r="C4" s="3">
        <v>45296.329178240703</v>
      </c>
      <c r="D4" s="3" t="e">
        <f t="array" ref="D4">#NAME?</f>
        <v>#NAME?</v>
      </c>
      <c r="E4" s="3" t="b">
        <f>ISNUMBER(MATCH(Table1[[#This Row],[Email]],Attendance[Email],0))</f>
        <v>1</v>
      </c>
      <c r="F4" s="3">
        <f t="shared" si="0"/>
        <v>45296.662511574039</v>
      </c>
      <c r="G4" s="21">
        <f>DAY(Table1[[#This Row],[Actual Time]])</f>
        <v>5</v>
      </c>
      <c r="H4">
        <f>MONTH(Table1[[#This Row],[Actual Time]])</f>
        <v>1</v>
      </c>
      <c r="I4">
        <f>YEAR(Table1[[#This Row],[Actual Time]])</f>
        <v>2024</v>
      </c>
      <c r="J4" t="str">
        <f t="shared" si="1"/>
        <v>5/1/2024</v>
      </c>
      <c r="K4" s="3" t="str">
        <f t="shared" si="2"/>
        <v>0</v>
      </c>
      <c r="L4" s="3" t="str">
        <f t="shared" si="2"/>
        <v>0</v>
      </c>
      <c r="M4" s="3" t="str">
        <f t="shared" si="2"/>
        <v>0</v>
      </c>
      <c r="N4" s="3" t="str">
        <f t="shared" si="2"/>
        <v>0</v>
      </c>
      <c r="O4" s="3" t="str">
        <f t="shared" si="2"/>
        <v>0</v>
      </c>
      <c r="P4" s="3" t="str">
        <f t="shared" si="2"/>
        <v>0</v>
      </c>
      <c r="Q4" s="3" t="str">
        <f t="shared" si="2"/>
        <v>0</v>
      </c>
      <c r="R4" s="3" t="str">
        <f t="shared" si="2"/>
        <v>0</v>
      </c>
      <c r="S4" s="3" t="str">
        <f t="shared" si="2"/>
        <v>0</v>
      </c>
      <c r="T4" s="3" t="str">
        <f t="shared" si="2"/>
        <v>0</v>
      </c>
      <c r="U4" s="3" t="str">
        <f t="shared" si="2"/>
        <v>0</v>
      </c>
      <c r="V4" s="3" t="str">
        <f t="shared" si="2"/>
        <v>0</v>
      </c>
      <c r="W4" s="3" t="str">
        <f t="shared" si="2"/>
        <v>0</v>
      </c>
      <c r="X4" s="3" t="str">
        <f t="shared" si="2"/>
        <v>0</v>
      </c>
      <c r="Y4" s="3" t="str">
        <f t="shared" si="2"/>
        <v>0</v>
      </c>
      <c r="Z4" s="3" t="str">
        <f t="shared" si="2"/>
        <v>0</v>
      </c>
      <c r="AA4" s="3" t="str">
        <f t="shared" si="2"/>
        <v>0</v>
      </c>
      <c r="AB4" s="3" t="str">
        <f t="shared" ref="AB4:AB67" si="5">IF(AB$1=$J4,"1","0")</f>
        <v>0</v>
      </c>
      <c r="AC4" s="3" t="str">
        <f t="shared" si="2"/>
        <v>0</v>
      </c>
      <c r="AD4" s="3" t="str">
        <f t="shared" si="3"/>
        <v>0</v>
      </c>
      <c r="AE4" s="3" t="str">
        <f t="shared" si="3"/>
        <v>0</v>
      </c>
      <c r="AF4" s="3" t="str">
        <f t="shared" si="3"/>
        <v>0</v>
      </c>
      <c r="AG4" s="3" t="str">
        <f t="shared" si="3"/>
        <v>0</v>
      </c>
      <c r="AH4" s="3" t="str">
        <f t="shared" si="3"/>
        <v>0</v>
      </c>
      <c r="AI4" s="3" t="str">
        <f t="shared" si="3"/>
        <v>0</v>
      </c>
      <c r="AJ4" s="3" t="str">
        <f t="shared" si="3"/>
        <v>0</v>
      </c>
      <c r="AK4" s="3" t="str">
        <f t="shared" si="3"/>
        <v>0</v>
      </c>
      <c r="AL4" s="3" t="str">
        <f t="shared" si="3"/>
        <v>0</v>
      </c>
      <c r="AM4" s="3" t="str">
        <f t="shared" si="3"/>
        <v>0</v>
      </c>
      <c r="AN4" s="3" t="str">
        <f t="shared" si="3"/>
        <v>0</v>
      </c>
      <c r="AO4" s="3" t="str">
        <f t="shared" si="3"/>
        <v>0</v>
      </c>
      <c r="AP4" s="3" t="str">
        <f t="shared" si="3"/>
        <v>0</v>
      </c>
      <c r="AQ4" s="3" t="str">
        <f t="shared" si="3"/>
        <v>0</v>
      </c>
      <c r="AR4" s="3" t="str">
        <f t="shared" si="3"/>
        <v>0</v>
      </c>
      <c r="AS4" s="3" t="str">
        <f t="shared" si="3"/>
        <v>0</v>
      </c>
      <c r="AT4" s="3" t="str">
        <f t="shared" si="3"/>
        <v>0</v>
      </c>
      <c r="AU4" s="3" t="str">
        <f t="shared" si="3"/>
        <v>0</v>
      </c>
      <c r="AV4" s="3" t="str">
        <f t="shared" si="3"/>
        <v>0</v>
      </c>
      <c r="AW4" s="3" t="str">
        <f t="shared" si="3"/>
        <v>0</v>
      </c>
      <c r="AX4" s="3" t="str">
        <f t="shared" si="3"/>
        <v>0</v>
      </c>
      <c r="AY4" s="3" t="str">
        <f t="shared" si="3"/>
        <v>0</v>
      </c>
      <c r="AZ4" s="3" t="s">
        <v>57</v>
      </c>
    </row>
    <row r="5" spans="1:52" ht="14">
      <c r="A5" s="10" t="s">
        <v>58</v>
      </c>
      <c r="B5" s="10" t="str">
        <f t="shared" si="4"/>
        <v>2304336G</v>
      </c>
      <c r="C5" s="3">
        <v>45346.382106481498</v>
      </c>
      <c r="D5" s="3" t="e">
        <f t="array" ref="D5">#NAME?</f>
        <v>#NAME?</v>
      </c>
      <c r="E5" s="3" t="b">
        <f>ISNUMBER(MATCH(Table1[[#This Row],[Email]],Attendance[Email],0))</f>
        <v>1</v>
      </c>
      <c r="F5" s="3">
        <f t="shared" si="0"/>
        <v>45346.715439814834</v>
      </c>
      <c r="G5" s="21">
        <f>DAY(Table1[[#This Row],[Actual Time]])</f>
        <v>24</v>
      </c>
      <c r="H5">
        <f>MONTH(Table1[[#This Row],[Actual Time]])</f>
        <v>2</v>
      </c>
      <c r="I5">
        <f>YEAR(Table1[[#This Row],[Actual Time]])</f>
        <v>2024</v>
      </c>
      <c r="J5" t="str">
        <f t="shared" si="1"/>
        <v>24/2/2024</v>
      </c>
      <c r="K5" s="3" t="str">
        <f t="shared" si="2"/>
        <v>0</v>
      </c>
      <c r="L5" s="3" t="str">
        <f t="shared" si="2"/>
        <v>0</v>
      </c>
      <c r="M5" s="3" t="str">
        <f t="shared" si="2"/>
        <v>0</v>
      </c>
      <c r="N5" s="3" t="str">
        <f t="shared" si="2"/>
        <v>0</v>
      </c>
      <c r="O5" s="3" t="str">
        <f t="shared" si="2"/>
        <v>0</v>
      </c>
      <c r="P5" s="3" t="str">
        <f t="shared" si="2"/>
        <v>0</v>
      </c>
      <c r="Q5" s="3" t="str">
        <f t="shared" si="2"/>
        <v>0</v>
      </c>
      <c r="R5" s="3" t="str">
        <f t="shared" si="2"/>
        <v>0</v>
      </c>
      <c r="S5" s="3" t="str">
        <f t="shared" si="2"/>
        <v>0</v>
      </c>
      <c r="T5" s="3" t="str">
        <f t="shared" si="2"/>
        <v>0</v>
      </c>
      <c r="U5" s="3" t="str">
        <f t="shared" si="2"/>
        <v>0</v>
      </c>
      <c r="V5" s="3" t="str">
        <f t="shared" si="2"/>
        <v>0</v>
      </c>
      <c r="W5" s="3" t="str">
        <f t="shared" si="2"/>
        <v>0</v>
      </c>
      <c r="X5" s="3" t="str">
        <f t="shared" si="2"/>
        <v>0</v>
      </c>
      <c r="Y5" s="3" t="str">
        <f t="shared" si="2"/>
        <v>0</v>
      </c>
      <c r="Z5" s="3" t="str">
        <f t="shared" si="2"/>
        <v>0</v>
      </c>
      <c r="AA5" s="3" t="str">
        <f t="shared" si="2"/>
        <v>0</v>
      </c>
      <c r="AB5" s="3" t="str">
        <f t="shared" si="5"/>
        <v>0</v>
      </c>
      <c r="AC5" s="3" t="str">
        <f t="shared" si="2"/>
        <v>0</v>
      </c>
      <c r="AD5" s="3" t="str">
        <f t="shared" si="3"/>
        <v>0</v>
      </c>
      <c r="AE5" s="3" t="str">
        <f t="shared" si="3"/>
        <v>0</v>
      </c>
      <c r="AF5" s="3" t="str">
        <f t="shared" si="3"/>
        <v>0</v>
      </c>
      <c r="AG5" s="3" t="str">
        <f t="shared" si="3"/>
        <v>0</v>
      </c>
      <c r="AH5" s="3" t="str">
        <f t="shared" si="3"/>
        <v>0</v>
      </c>
      <c r="AI5" s="3" t="str">
        <f t="shared" si="3"/>
        <v>0</v>
      </c>
      <c r="AJ5" s="3" t="str">
        <f t="shared" si="3"/>
        <v>0</v>
      </c>
      <c r="AK5" s="3" t="str">
        <f t="shared" si="3"/>
        <v>0</v>
      </c>
      <c r="AL5" s="3" t="str">
        <f t="shared" si="3"/>
        <v>0</v>
      </c>
      <c r="AM5" s="3" t="str">
        <f t="shared" si="3"/>
        <v>0</v>
      </c>
      <c r="AN5" s="3" t="str">
        <f t="shared" si="3"/>
        <v>0</v>
      </c>
      <c r="AO5" s="3" t="str">
        <f t="shared" si="3"/>
        <v>0</v>
      </c>
      <c r="AP5" s="3" t="str">
        <f t="shared" si="3"/>
        <v>0</v>
      </c>
      <c r="AQ5" s="3" t="str">
        <f t="shared" si="3"/>
        <v>0</v>
      </c>
      <c r="AR5" s="3" t="str">
        <f t="shared" si="3"/>
        <v>0</v>
      </c>
      <c r="AS5" s="3" t="str">
        <f t="shared" si="3"/>
        <v>0</v>
      </c>
      <c r="AT5" s="3" t="str">
        <f t="shared" si="3"/>
        <v>0</v>
      </c>
      <c r="AU5" s="3" t="str">
        <f t="shared" si="3"/>
        <v>0</v>
      </c>
      <c r="AV5" s="3" t="str">
        <f t="shared" si="3"/>
        <v>0</v>
      </c>
      <c r="AW5" s="3" t="str">
        <f t="shared" si="3"/>
        <v>0</v>
      </c>
      <c r="AX5" s="3" t="str">
        <f t="shared" si="3"/>
        <v>0</v>
      </c>
      <c r="AY5" s="3" t="str">
        <f t="shared" si="3"/>
        <v>0</v>
      </c>
      <c r="AZ5" s="3" t="s">
        <v>59</v>
      </c>
    </row>
    <row r="6" spans="1:52" ht="14">
      <c r="A6" s="10" t="s">
        <v>58</v>
      </c>
      <c r="B6" s="10" t="str">
        <f t="shared" si="4"/>
        <v>2304336G</v>
      </c>
      <c r="C6" s="3">
        <v>45413</v>
      </c>
      <c r="D6" s="3" t="e">
        <f t="array" ref="D6">#NAME?</f>
        <v>#NAME?</v>
      </c>
      <c r="E6" s="3" t="b">
        <f>ISNUMBER(MATCH(Table1[[#This Row],[Email]],Attendance[Email],0))</f>
        <v>1</v>
      </c>
      <c r="F6" s="3">
        <f t="shared" si="0"/>
        <v>45413.333333333336</v>
      </c>
      <c r="G6" s="21">
        <f>DAY(Table1[[#This Row],[Actual Time]])</f>
        <v>1</v>
      </c>
      <c r="H6">
        <f>MONTH(Table1[[#This Row],[Actual Time]])</f>
        <v>5</v>
      </c>
      <c r="I6">
        <f>YEAR(Table1[[#This Row],[Actual Time]])</f>
        <v>2024</v>
      </c>
      <c r="J6" s="70" t="str">
        <f t="shared" ref="J6:J15" si="6">G6&amp;"/"&amp;H6&amp;"/"&amp;I6</f>
        <v>1/5/2024</v>
      </c>
      <c r="K6" s="3" t="str">
        <f t="shared" si="2"/>
        <v>0</v>
      </c>
      <c r="L6" s="3" t="str">
        <f t="shared" si="2"/>
        <v>0</v>
      </c>
      <c r="M6" s="3" t="str">
        <f t="shared" si="2"/>
        <v>0</v>
      </c>
      <c r="N6" s="3" t="str">
        <f t="shared" si="2"/>
        <v>0</v>
      </c>
      <c r="O6" s="3" t="str">
        <f t="shared" si="2"/>
        <v>0</v>
      </c>
      <c r="P6" s="3" t="str">
        <f t="shared" si="2"/>
        <v>0</v>
      </c>
      <c r="Q6" s="3" t="str">
        <f t="shared" si="2"/>
        <v>0</v>
      </c>
      <c r="R6" s="3" t="str">
        <f t="shared" si="2"/>
        <v>0</v>
      </c>
      <c r="S6" s="3" t="str">
        <f t="shared" si="2"/>
        <v>0</v>
      </c>
      <c r="T6" s="3" t="str">
        <f t="shared" si="2"/>
        <v>0</v>
      </c>
      <c r="U6" s="3" t="str">
        <f t="shared" si="2"/>
        <v>0</v>
      </c>
      <c r="V6" s="3" t="str">
        <f t="shared" si="2"/>
        <v>0</v>
      </c>
      <c r="W6" s="3" t="str">
        <f t="shared" si="2"/>
        <v>0</v>
      </c>
      <c r="X6" s="3" t="str">
        <f t="shared" si="2"/>
        <v>0</v>
      </c>
      <c r="Y6" s="3" t="str">
        <f t="shared" si="2"/>
        <v>0</v>
      </c>
      <c r="Z6" s="3" t="str">
        <f t="shared" si="2"/>
        <v>0</v>
      </c>
      <c r="AA6" s="3" t="str">
        <f t="shared" si="2"/>
        <v>0</v>
      </c>
      <c r="AB6" s="3" t="str">
        <f t="shared" si="5"/>
        <v>0</v>
      </c>
      <c r="AC6" s="3" t="str">
        <f t="shared" si="2"/>
        <v>0</v>
      </c>
      <c r="AD6" s="3" t="str">
        <f t="shared" si="3"/>
        <v>0</v>
      </c>
      <c r="AE6" s="3" t="str">
        <f t="shared" si="3"/>
        <v>0</v>
      </c>
      <c r="AF6" s="3" t="str">
        <f t="shared" si="3"/>
        <v>0</v>
      </c>
      <c r="AG6" s="3" t="str">
        <f t="shared" si="3"/>
        <v>0</v>
      </c>
      <c r="AH6" s="3" t="str">
        <f t="shared" si="3"/>
        <v>0</v>
      </c>
      <c r="AI6" s="3" t="str">
        <f t="shared" si="3"/>
        <v>0</v>
      </c>
      <c r="AJ6" s="3" t="str">
        <f t="shared" si="3"/>
        <v>0</v>
      </c>
      <c r="AK6" s="3" t="str">
        <f t="shared" si="3"/>
        <v>0</v>
      </c>
      <c r="AL6" s="3" t="str">
        <f t="shared" si="3"/>
        <v>0</v>
      </c>
      <c r="AM6" s="3" t="str">
        <f t="shared" si="3"/>
        <v>0</v>
      </c>
      <c r="AN6" s="3" t="str">
        <f t="shared" si="3"/>
        <v>0</v>
      </c>
      <c r="AO6" s="3" t="str">
        <f t="shared" si="3"/>
        <v>0</v>
      </c>
      <c r="AP6" s="3" t="str">
        <f t="shared" si="3"/>
        <v>0</v>
      </c>
      <c r="AQ6" s="3" t="str">
        <f t="shared" si="3"/>
        <v>0</v>
      </c>
      <c r="AR6" s="3" t="str">
        <f t="shared" si="3"/>
        <v>0</v>
      </c>
      <c r="AS6" s="3" t="str">
        <f t="shared" si="3"/>
        <v>0</v>
      </c>
      <c r="AT6" s="3" t="str">
        <f t="shared" si="3"/>
        <v>0</v>
      </c>
      <c r="AU6" s="3" t="str">
        <f t="shared" si="3"/>
        <v>0</v>
      </c>
      <c r="AV6" s="3" t="str">
        <f t="shared" si="3"/>
        <v>0</v>
      </c>
      <c r="AW6" s="3" t="str">
        <f t="shared" si="3"/>
        <v>0</v>
      </c>
      <c r="AX6" s="3" t="str">
        <f t="shared" si="3"/>
        <v>0</v>
      </c>
      <c r="AY6" s="3" t="str">
        <f t="shared" si="3"/>
        <v>0</v>
      </c>
      <c r="AZ6" s="3" t="s">
        <v>60</v>
      </c>
    </row>
    <row r="7" spans="1:52" ht="14">
      <c r="A7" s="10" t="s">
        <v>58</v>
      </c>
      <c r="B7" s="10" t="str">
        <f t="shared" si="4"/>
        <v>2304336G</v>
      </c>
      <c r="C7" s="3">
        <v>45346.433518518497</v>
      </c>
      <c r="D7" s="3" t="e">
        <f t="array" ref="D7">#NAME?</f>
        <v>#NAME?</v>
      </c>
      <c r="E7" s="3" t="b">
        <f>ISNUMBER(MATCH(Table1[[#This Row],[Email]],Attendance[Email],0))</f>
        <v>1</v>
      </c>
      <c r="F7" s="3">
        <f t="shared" si="0"/>
        <v>45346.766851851833</v>
      </c>
      <c r="G7" s="21">
        <f>DAY(Table1[[#This Row],[Actual Time]])</f>
        <v>24</v>
      </c>
      <c r="H7">
        <f>MONTH(Table1[[#This Row],[Actual Time]])</f>
        <v>2</v>
      </c>
      <c r="I7">
        <f>YEAR(Table1[[#This Row],[Actual Time]])</f>
        <v>2024</v>
      </c>
      <c r="J7" t="str">
        <f t="shared" si="6"/>
        <v>24/2/2024</v>
      </c>
      <c r="K7" s="3" t="str">
        <f t="shared" si="2"/>
        <v>0</v>
      </c>
      <c r="L7" s="3" t="str">
        <f t="shared" si="2"/>
        <v>0</v>
      </c>
      <c r="M7" s="3" t="str">
        <f t="shared" si="2"/>
        <v>0</v>
      </c>
      <c r="N7" s="3" t="str">
        <f t="shared" si="2"/>
        <v>0</v>
      </c>
      <c r="O7" s="3" t="str">
        <f t="shared" si="2"/>
        <v>0</v>
      </c>
      <c r="P7" s="3" t="str">
        <f t="shared" si="2"/>
        <v>0</v>
      </c>
      <c r="Q7" s="3" t="str">
        <f t="shared" si="2"/>
        <v>0</v>
      </c>
      <c r="R7" s="3" t="str">
        <f t="shared" si="2"/>
        <v>0</v>
      </c>
      <c r="S7" s="3" t="str">
        <f t="shared" si="2"/>
        <v>0</v>
      </c>
      <c r="T7" s="3" t="str">
        <f t="shared" si="2"/>
        <v>0</v>
      </c>
      <c r="U7" s="3" t="str">
        <f t="shared" si="2"/>
        <v>0</v>
      </c>
      <c r="V7" s="3" t="str">
        <f t="shared" si="2"/>
        <v>0</v>
      </c>
      <c r="W7" s="3" t="str">
        <f t="shared" si="2"/>
        <v>0</v>
      </c>
      <c r="X7" s="3" t="str">
        <f t="shared" si="2"/>
        <v>0</v>
      </c>
      <c r="Y7" s="3" t="str">
        <f t="shared" si="2"/>
        <v>0</v>
      </c>
      <c r="Z7" s="3" t="str">
        <f t="shared" si="2"/>
        <v>0</v>
      </c>
      <c r="AA7" s="3" t="str">
        <f t="shared" si="2"/>
        <v>0</v>
      </c>
      <c r="AB7" s="3" t="str">
        <f t="shared" si="5"/>
        <v>0</v>
      </c>
      <c r="AC7" s="3" t="str">
        <f t="shared" si="2"/>
        <v>0</v>
      </c>
      <c r="AD7" s="3" t="str">
        <f t="shared" si="3"/>
        <v>0</v>
      </c>
      <c r="AE7" s="3" t="str">
        <f t="shared" si="3"/>
        <v>0</v>
      </c>
      <c r="AF7" s="3" t="str">
        <f t="shared" si="3"/>
        <v>0</v>
      </c>
      <c r="AG7" s="3" t="str">
        <f t="shared" si="3"/>
        <v>0</v>
      </c>
      <c r="AH7" s="3" t="str">
        <f t="shared" si="3"/>
        <v>0</v>
      </c>
      <c r="AI7" s="3" t="str">
        <f t="shared" si="3"/>
        <v>0</v>
      </c>
      <c r="AJ7" s="3" t="str">
        <f t="shared" si="3"/>
        <v>0</v>
      </c>
      <c r="AK7" s="3" t="str">
        <f t="shared" si="3"/>
        <v>0</v>
      </c>
      <c r="AL7" s="3" t="str">
        <f t="shared" si="3"/>
        <v>0</v>
      </c>
      <c r="AM7" s="3" t="str">
        <f t="shared" si="3"/>
        <v>0</v>
      </c>
      <c r="AN7" s="3" t="str">
        <f t="shared" si="3"/>
        <v>0</v>
      </c>
      <c r="AO7" s="3" t="str">
        <f t="shared" si="3"/>
        <v>0</v>
      </c>
      <c r="AP7" s="3" t="str">
        <f t="shared" si="3"/>
        <v>0</v>
      </c>
      <c r="AQ7" s="3" t="str">
        <f t="shared" si="3"/>
        <v>0</v>
      </c>
      <c r="AR7" s="3" t="str">
        <f t="shared" si="3"/>
        <v>0</v>
      </c>
      <c r="AS7" s="3" t="str">
        <f t="shared" si="3"/>
        <v>0</v>
      </c>
      <c r="AT7" s="3" t="str">
        <f t="shared" si="3"/>
        <v>0</v>
      </c>
      <c r="AU7" s="3" t="str">
        <f t="shared" si="3"/>
        <v>0</v>
      </c>
      <c r="AV7" s="3" t="str">
        <f t="shared" si="3"/>
        <v>0</v>
      </c>
      <c r="AW7" s="3" t="str">
        <f t="shared" si="3"/>
        <v>0</v>
      </c>
      <c r="AX7" s="3" t="str">
        <f t="shared" si="3"/>
        <v>0</v>
      </c>
      <c r="AY7" s="3" t="str">
        <f t="shared" si="3"/>
        <v>0</v>
      </c>
      <c r="AZ7" s="3" t="s">
        <v>61</v>
      </c>
    </row>
    <row r="8" spans="1:52" ht="14">
      <c r="A8" s="10" t="s">
        <v>58</v>
      </c>
      <c r="B8" s="10" t="str">
        <f t="shared" si="4"/>
        <v>2304336G</v>
      </c>
      <c r="C8" s="3">
        <v>45346.592662037001</v>
      </c>
      <c r="D8" s="3" t="e">
        <f t="array" ref="D8">#NAME?</f>
        <v>#NAME?</v>
      </c>
      <c r="E8" s="3" t="b">
        <f>ISNUMBER(MATCH(Table1[[#This Row],[Email]],Attendance[Email],0))</f>
        <v>1</v>
      </c>
      <c r="F8" s="3">
        <f t="shared" si="0"/>
        <v>45346.925995370337</v>
      </c>
      <c r="G8" s="21">
        <f>DAY(Table1[[#This Row],[Actual Time]])</f>
        <v>24</v>
      </c>
      <c r="H8">
        <f>MONTH(Table1[[#This Row],[Actual Time]])</f>
        <v>2</v>
      </c>
      <c r="I8">
        <f>YEAR(Table1[[#This Row],[Actual Time]])</f>
        <v>2024</v>
      </c>
      <c r="J8" t="str">
        <f t="shared" si="6"/>
        <v>24/2/2024</v>
      </c>
      <c r="K8" s="3" t="str">
        <f t="shared" si="2"/>
        <v>0</v>
      </c>
      <c r="L8" s="3" t="str">
        <f t="shared" si="2"/>
        <v>0</v>
      </c>
      <c r="M8" s="3" t="str">
        <f t="shared" si="2"/>
        <v>0</v>
      </c>
      <c r="N8" s="3" t="str">
        <f t="shared" si="2"/>
        <v>0</v>
      </c>
      <c r="O8" s="3" t="str">
        <f t="shared" si="2"/>
        <v>0</v>
      </c>
      <c r="P8" s="3" t="str">
        <f t="shared" si="2"/>
        <v>0</v>
      </c>
      <c r="Q8" s="3" t="str">
        <f t="shared" si="2"/>
        <v>0</v>
      </c>
      <c r="R8" s="3" t="str">
        <f t="shared" si="2"/>
        <v>0</v>
      </c>
      <c r="S8" s="3" t="str">
        <f t="shared" si="2"/>
        <v>0</v>
      </c>
      <c r="T8" s="3" t="str">
        <f t="shared" si="2"/>
        <v>0</v>
      </c>
      <c r="U8" s="3" t="str">
        <f t="shared" si="2"/>
        <v>0</v>
      </c>
      <c r="V8" s="3" t="str">
        <f t="shared" si="2"/>
        <v>0</v>
      </c>
      <c r="W8" s="3" t="str">
        <f t="shared" si="2"/>
        <v>0</v>
      </c>
      <c r="X8" s="3" t="str">
        <f t="shared" si="2"/>
        <v>0</v>
      </c>
      <c r="Y8" s="3" t="str">
        <f t="shared" si="2"/>
        <v>0</v>
      </c>
      <c r="Z8" s="3" t="str">
        <f t="shared" si="2"/>
        <v>0</v>
      </c>
      <c r="AA8" s="3" t="str">
        <f t="shared" si="2"/>
        <v>0</v>
      </c>
      <c r="AB8" s="3" t="str">
        <f t="shared" si="5"/>
        <v>0</v>
      </c>
      <c r="AC8" s="3" t="str">
        <f t="shared" si="2"/>
        <v>0</v>
      </c>
      <c r="AD8" s="3" t="str">
        <f t="shared" si="3"/>
        <v>0</v>
      </c>
      <c r="AE8" s="3" t="str">
        <f t="shared" si="3"/>
        <v>0</v>
      </c>
      <c r="AF8" s="3" t="str">
        <f t="shared" si="3"/>
        <v>0</v>
      </c>
      <c r="AG8" s="3" t="str">
        <f t="shared" si="3"/>
        <v>0</v>
      </c>
      <c r="AH8" s="3" t="str">
        <f t="shared" si="3"/>
        <v>0</v>
      </c>
      <c r="AI8" s="3" t="str">
        <f t="shared" si="3"/>
        <v>0</v>
      </c>
      <c r="AJ8" s="3" t="str">
        <f t="shared" si="3"/>
        <v>0</v>
      </c>
      <c r="AK8" s="3" t="str">
        <f t="shared" si="3"/>
        <v>0</v>
      </c>
      <c r="AL8" s="3" t="str">
        <f t="shared" si="3"/>
        <v>0</v>
      </c>
      <c r="AM8" s="3" t="str">
        <f t="shared" si="3"/>
        <v>0</v>
      </c>
      <c r="AN8" s="3" t="str">
        <f t="shared" si="3"/>
        <v>0</v>
      </c>
      <c r="AO8" s="3" t="str">
        <f t="shared" si="3"/>
        <v>0</v>
      </c>
      <c r="AP8" s="3" t="str">
        <f t="shared" si="3"/>
        <v>0</v>
      </c>
      <c r="AQ8" s="3" t="str">
        <f t="shared" si="3"/>
        <v>0</v>
      </c>
      <c r="AR8" s="3" t="str">
        <f t="shared" si="3"/>
        <v>0</v>
      </c>
      <c r="AS8" s="3" t="str">
        <f t="shared" si="3"/>
        <v>0</v>
      </c>
      <c r="AT8" s="3" t="str">
        <f t="shared" si="3"/>
        <v>0</v>
      </c>
      <c r="AU8" s="3" t="str">
        <f t="shared" si="3"/>
        <v>0</v>
      </c>
      <c r="AV8" s="3" t="str">
        <f t="shared" si="3"/>
        <v>0</v>
      </c>
      <c r="AW8" s="3" t="str">
        <f t="shared" si="3"/>
        <v>0</v>
      </c>
      <c r="AX8" s="3" t="str">
        <f t="shared" si="3"/>
        <v>0</v>
      </c>
      <c r="AY8" s="3" t="str">
        <f t="shared" si="3"/>
        <v>0</v>
      </c>
      <c r="AZ8" s="3" t="s">
        <v>62</v>
      </c>
    </row>
    <row r="9" spans="1:52" ht="14">
      <c r="A9" s="10" t="s">
        <v>58</v>
      </c>
      <c r="B9" s="10" t="str">
        <f t="shared" si="4"/>
        <v>2304336G</v>
      </c>
      <c r="C9" s="3">
        <v>45346.592662037001</v>
      </c>
      <c r="D9" s="3" t="e">
        <f t="array" ref="D9">#NAME?</f>
        <v>#NAME?</v>
      </c>
      <c r="E9" s="3" t="b">
        <f>ISNUMBER(MATCH(Table1[[#This Row],[Email]],Attendance[Email],0))</f>
        <v>1</v>
      </c>
      <c r="F9" s="3">
        <f t="shared" si="0"/>
        <v>45346.925995370337</v>
      </c>
      <c r="G9" s="21">
        <f>DAY(Table1[[#This Row],[Actual Time]])</f>
        <v>24</v>
      </c>
      <c r="H9">
        <f>MONTH(Table1[[#This Row],[Actual Time]])</f>
        <v>2</v>
      </c>
      <c r="I9">
        <f>YEAR(Table1[[#This Row],[Actual Time]])</f>
        <v>2024</v>
      </c>
      <c r="J9" t="str">
        <f t="shared" si="6"/>
        <v>24/2/2024</v>
      </c>
      <c r="K9" s="3" t="str">
        <f t="shared" si="2"/>
        <v>0</v>
      </c>
      <c r="L9" s="3" t="str">
        <f t="shared" si="2"/>
        <v>0</v>
      </c>
      <c r="M9" s="3" t="str">
        <f t="shared" si="2"/>
        <v>0</v>
      </c>
      <c r="N9" s="3" t="str">
        <f t="shared" si="2"/>
        <v>0</v>
      </c>
      <c r="O9" s="3" t="str">
        <f t="shared" si="2"/>
        <v>0</v>
      </c>
      <c r="P9" s="3" t="str">
        <f t="shared" si="2"/>
        <v>0</v>
      </c>
      <c r="Q9" s="3" t="str">
        <f t="shared" si="2"/>
        <v>0</v>
      </c>
      <c r="R9" s="3" t="str">
        <f t="shared" si="2"/>
        <v>0</v>
      </c>
      <c r="S9" s="3" t="str">
        <f t="shared" si="2"/>
        <v>0</v>
      </c>
      <c r="T9" s="3" t="str">
        <f t="shared" si="2"/>
        <v>0</v>
      </c>
      <c r="U9" s="3" t="str">
        <f t="shared" si="2"/>
        <v>0</v>
      </c>
      <c r="V9" s="3" t="str">
        <f t="shared" si="2"/>
        <v>0</v>
      </c>
      <c r="W9" s="3" t="str">
        <f t="shared" si="2"/>
        <v>0</v>
      </c>
      <c r="X9" s="3" t="str">
        <f t="shared" si="2"/>
        <v>0</v>
      </c>
      <c r="Y9" s="3" t="str">
        <f t="shared" si="2"/>
        <v>0</v>
      </c>
      <c r="Z9" s="3" t="str">
        <f t="shared" si="2"/>
        <v>0</v>
      </c>
      <c r="AA9" s="3" t="str">
        <f t="shared" si="2"/>
        <v>0</v>
      </c>
      <c r="AB9" s="3" t="str">
        <f t="shared" si="5"/>
        <v>0</v>
      </c>
      <c r="AC9" s="3" t="str">
        <f t="shared" si="2"/>
        <v>0</v>
      </c>
      <c r="AD9" s="3" t="str">
        <f t="shared" si="3"/>
        <v>0</v>
      </c>
      <c r="AE9" s="3" t="str">
        <f t="shared" si="3"/>
        <v>0</v>
      </c>
      <c r="AF9" s="3" t="str">
        <f t="shared" si="3"/>
        <v>0</v>
      </c>
      <c r="AG9" s="3" t="str">
        <f t="shared" si="3"/>
        <v>0</v>
      </c>
      <c r="AH9" s="3" t="str">
        <f t="shared" si="3"/>
        <v>0</v>
      </c>
      <c r="AI9" s="3" t="str">
        <f t="shared" si="3"/>
        <v>0</v>
      </c>
      <c r="AJ9" s="3" t="str">
        <f t="shared" si="3"/>
        <v>0</v>
      </c>
      <c r="AK9" s="3" t="str">
        <f t="shared" si="3"/>
        <v>0</v>
      </c>
      <c r="AL9" s="3" t="str">
        <f t="shared" si="3"/>
        <v>0</v>
      </c>
      <c r="AM9" s="3" t="str">
        <f t="shared" si="3"/>
        <v>0</v>
      </c>
      <c r="AN9" s="3" t="str">
        <f t="shared" si="3"/>
        <v>0</v>
      </c>
      <c r="AO9" s="3" t="str">
        <f t="shared" si="3"/>
        <v>0</v>
      </c>
      <c r="AP9" s="3" t="str">
        <f t="shared" si="3"/>
        <v>0</v>
      </c>
      <c r="AQ9" s="3" t="str">
        <f t="shared" si="3"/>
        <v>0</v>
      </c>
      <c r="AR9" s="3" t="str">
        <f t="shared" si="3"/>
        <v>0</v>
      </c>
      <c r="AS9" s="3" t="str">
        <f t="shared" si="3"/>
        <v>0</v>
      </c>
      <c r="AT9" s="3" t="str">
        <f t="shared" si="3"/>
        <v>0</v>
      </c>
      <c r="AU9" s="3" t="str">
        <f t="shared" si="3"/>
        <v>0</v>
      </c>
      <c r="AV9" s="3" t="str">
        <f t="shared" si="3"/>
        <v>0</v>
      </c>
      <c r="AW9" s="3" t="str">
        <f t="shared" si="3"/>
        <v>0</v>
      </c>
      <c r="AX9" s="3" t="str">
        <f t="shared" si="3"/>
        <v>0</v>
      </c>
      <c r="AY9" s="3" t="str">
        <f t="shared" si="3"/>
        <v>0</v>
      </c>
      <c r="AZ9" s="3" t="s">
        <v>63</v>
      </c>
    </row>
    <row r="10" spans="1:52" ht="14">
      <c r="A10" s="10" t="s">
        <v>58</v>
      </c>
      <c r="B10" s="10" t="str">
        <f t="shared" si="4"/>
        <v>2304336G</v>
      </c>
      <c r="C10" s="3">
        <v>45346.592662037001</v>
      </c>
      <c r="D10" s="3" t="e">
        <f t="array" ref="D10">#NAME?</f>
        <v>#NAME?</v>
      </c>
      <c r="E10" s="3" t="b">
        <f>ISNUMBER(MATCH(Table1[[#This Row],[Email]],Attendance[Email],0))</f>
        <v>1</v>
      </c>
      <c r="F10" s="3">
        <f t="shared" si="0"/>
        <v>45346.925995370337</v>
      </c>
      <c r="G10" s="21">
        <f>DAY(Table1[[#This Row],[Actual Time]])</f>
        <v>24</v>
      </c>
      <c r="H10">
        <f>MONTH(Table1[[#This Row],[Actual Time]])</f>
        <v>2</v>
      </c>
      <c r="I10">
        <f>YEAR(Table1[[#This Row],[Actual Time]])</f>
        <v>2024</v>
      </c>
      <c r="J10" t="str">
        <f t="shared" si="6"/>
        <v>24/2/2024</v>
      </c>
      <c r="K10" s="3" t="str">
        <f t="shared" si="2"/>
        <v>0</v>
      </c>
      <c r="L10" s="3" t="str">
        <f t="shared" si="2"/>
        <v>0</v>
      </c>
      <c r="M10" s="3" t="str">
        <f t="shared" si="2"/>
        <v>0</v>
      </c>
      <c r="N10" s="3" t="str">
        <f t="shared" si="2"/>
        <v>0</v>
      </c>
      <c r="O10" s="3" t="str">
        <f t="shared" si="2"/>
        <v>0</v>
      </c>
      <c r="P10" s="3" t="str">
        <f t="shared" si="2"/>
        <v>0</v>
      </c>
      <c r="Q10" s="3" t="str">
        <f t="shared" si="2"/>
        <v>0</v>
      </c>
      <c r="R10" s="3" t="str">
        <f t="shared" si="2"/>
        <v>0</v>
      </c>
      <c r="S10" s="3" t="str">
        <f t="shared" si="2"/>
        <v>0</v>
      </c>
      <c r="T10" s="3" t="str">
        <f t="shared" si="2"/>
        <v>0</v>
      </c>
      <c r="U10" s="3" t="str">
        <f t="shared" si="2"/>
        <v>0</v>
      </c>
      <c r="V10" s="3" t="str">
        <f t="shared" si="2"/>
        <v>0</v>
      </c>
      <c r="W10" s="3" t="str">
        <f t="shared" si="2"/>
        <v>0</v>
      </c>
      <c r="X10" s="3" t="str">
        <f t="shared" si="2"/>
        <v>0</v>
      </c>
      <c r="Y10" s="3" t="str">
        <f t="shared" si="2"/>
        <v>0</v>
      </c>
      <c r="Z10" s="3" t="str">
        <f t="shared" si="2"/>
        <v>0</v>
      </c>
      <c r="AA10" s="3" t="str">
        <f t="shared" si="2"/>
        <v>0</v>
      </c>
      <c r="AB10" s="3" t="str">
        <f t="shared" si="5"/>
        <v>0</v>
      </c>
      <c r="AC10" s="3" t="str">
        <f t="shared" si="2"/>
        <v>0</v>
      </c>
      <c r="AD10" s="3" t="str">
        <f t="shared" si="3"/>
        <v>0</v>
      </c>
      <c r="AE10" s="3" t="str">
        <f t="shared" si="3"/>
        <v>0</v>
      </c>
      <c r="AF10" s="3" t="str">
        <f t="shared" si="3"/>
        <v>0</v>
      </c>
      <c r="AG10" s="3" t="str">
        <f t="shared" si="3"/>
        <v>0</v>
      </c>
      <c r="AH10" s="3" t="str">
        <f t="shared" si="3"/>
        <v>0</v>
      </c>
      <c r="AI10" s="3" t="str">
        <f t="shared" si="3"/>
        <v>0</v>
      </c>
      <c r="AJ10" s="3" t="str">
        <f t="shared" si="3"/>
        <v>0</v>
      </c>
      <c r="AK10" s="3" t="str">
        <f t="shared" si="3"/>
        <v>0</v>
      </c>
      <c r="AL10" s="3" t="str">
        <f t="shared" si="3"/>
        <v>0</v>
      </c>
      <c r="AM10" s="3" t="str">
        <f t="shared" si="3"/>
        <v>0</v>
      </c>
      <c r="AN10" s="3" t="str">
        <f t="shared" si="3"/>
        <v>0</v>
      </c>
      <c r="AO10" s="3" t="str">
        <f t="shared" si="3"/>
        <v>0</v>
      </c>
      <c r="AP10" s="3" t="str">
        <f t="shared" si="3"/>
        <v>0</v>
      </c>
      <c r="AQ10" s="3" t="str">
        <f t="shared" si="3"/>
        <v>0</v>
      </c>
      <c r="AR10" s="3" t="str">
        <f t="shared" si="3"/>
        <v>0</v>
      </c>
      <c r="AS10" s="3" t="str">
        <f t="shared" si="3"/>
        <v>0</v>
      </c>
      <c r="AT10" s="3" t="str">
        <f t="shared" si="3"/>
        <v>0</v>
      </c>
      <c r="AU10" s="3" t="str">
        <f t="shared" si="3"/>
        <v>0</v>
      </c>
      <c r="AV10" s="3" t="str">
        <f t="shared" si="3"/>
        <v>0</v>
      </c>
      <c r="AW10" s="3" t="str">
        <f t="shared" si="3"/>
        <v>0</v>
      </c>
      <c r="AX10" s="3" t="str">
        <f t="shared" si="3"/>
        <v>0</v>
      </c>
      <c r="AY10" s="3" t="str">
        <f t="shared" si="3"/>
        <v>0</v>
      </c>
      <c r="AZ10" s="3" t="s">
        <v>64</v>
      </c>
    </row>
    <row r="11" spans="1:52" ht="14">
      <c r="A11" s="10" t="s">
        <v>58</v>
      </c>
      <c r="B11" s="10" t="str">
        <f t="shared" si="4"/>
        <v>2304336G</v>
      </c>
      <c r="C11" s="3">
        <v>45346.592662037001</v>
      </c>
      <c r="D11" s="3" t="e">
        <f t="array" ref="D11">#NAME?</f>
        <v>#NAME?</v>
      </c>
      <c r="E11" s="3" t="b">
        <f>ISNUMBER(MATCH(Table1[[#This Row],[Email]],Attendance[Email],0))</f>
        <v>1</v>
      </c>
      <c r="F11" s="3">
        <f t="shared" si="0"/>
        <v>45346.925995370337</v>
      </c>
      <c r="G11" s="21">
        <f>DAY(Table1[[#This Row],[Actual Time]])</f>
        <v>24</v>
      </c>
      <c r="H11">
        <f>MONTH(Table1[[#This Row],[Actual Time]])</f>
        <v>2</v>
      </c>
      <c r="I11">
        <f>YEAR(Table1[[#This Row],[Actual Time]])</f>
        <v>2024</v>
      </c>
      <c r="J11" t="str">
        <f t="shared" si="6"/>
        <v>24/2/2024</v>
      </c>
      <c r="K11" s="3" t="str">
        <f t="shared" si="2"/>
        <v>0</v>
      </c>
      <c r="L11" s="3" t="str">
        <f t="shared" si="2"/>
        <v>0</v>
      </c>
      <c r="M11" s="3" t="str">
        <f t="shared" si="2"/>
        <v>0</v>
      </c>
      <c r="N11" s="3" t="str">
        <f t="shared" si="2"/>
        <v>0</v>
      </c>
      <c r="O11" s="3" t="str">
        <f t="shared" si="2"/>
        <v>0</v>
      </c>
      <c r="P11" s="3" t="str">
        <f t="shared" si="2"/>
        <v>0</v>
      </c>
      <c r="Q11" s="3" t="str">
        <f t="shared" si="2"/>
        <v>0</v>
      </c>
      <c r="R11" s="3" t="str">
        <f t="shared" si="2"/>
        <v>0</v>
      </c>
      <c r="S11" s="3" t="str">
        <f t="shared" si="2"/>
        <v>0</v>
      </c>
      <c r="T11" s="3" t="str">
        <f t="shared" si="2"/>
        <v>0</v>
      </c>
      <c r="U11" s="3" t="str">
        <f t="shared" si="2"/>
        <v>0</v>
      </c>
      <c r="V11" s="3" t="str">
        <f t="shared" si="2"/>
        <v>0</v>
      </c>
      <c r="W11" s="3" t="str">
        <f t="shared" si="2"/>
        <v>0</v>
      </c>
      <c r="X11" s="3" t="str">
        <f t="shared" si="2"/>
        <v>0</v>
      </c>
      <c r="Y11" s="3" t="str">
        <f t="shared" si="2"/>
        <v>0</v>
      </c>
      <c r="Z11" s="3" t="str">
        <f t="shared" si="2"/>
        <v>0</v>
      </c>
      <c r="AA11" s="3" t="str">
        <f t="shared" si="2"/>
        <v>0</v>
      </c>
      <c r="AB11" s="3" t="str">
        <f t="shared" si="5"/>
        <v>0</v>
      </c>
      <c r="AC11" s="3" t="str">
        <f t="shared" si="2"/>
        <v>0</v>
      </c>
      <c r="AD11" s="3" t="str">
        <f t="shared" si="3"/>
        <v>0</v>
      </c>
      <c r="AE11" s="3" t="str">
        <f t="shared" si="3"/>
        <v>0</v>
      </c>
      <c r="AF11" s="3" t="str">
        <f t="shared" si="3"/>
        <v>0</v>
      </c>
      <c r="AG11" s="3" t="str">
        <f t="shared" si="3"/>
        <v>0</v>
      </c>
      <c r="AH11" s="3" t="str">
        <f t="shared" si="3"/>
        <v>0</v>
      </c>
      <c r="AI11" s="3" t="str">
        <f t="shared" si="3"/>
        <v>0</v>
      </c>
      <c r="AJ11" s="3" t="str">
        <f t="shared" si="3"/>
        <v>0</v>
      </c>
      <c r="AK11" s="3" t="str">
        <f t="shared" si="3"/>
        <v>0</v>
      </c>
      <c r="AL11" s="3" t="str">
        <f t="shared" si="3"/>
        <v>0</v>
      </c>
      <c r="AM11" s="3" t="str">
        <f t="shared" si="3"/>
        <v>0</v>
      </c>
      <c r="AN11" s="3" t="str">
        <f t="shared" si="3"/>
        <v>0</v>
      </c>
      <c r="AO11" s="3" t="str">
        <f t="shared" si="3"/>
        <v>0</v>
      </c>
      <c r="AP11" s="3" t="str">
        <f t="shared" si="3"/>
        <v>0</v>
      </c>
      <c r="AQ11" s="3" t="str">
        <f t="shared" si="3"/>
        <v>0</v>
      </c>
      <c r="AR11" s="3" t="str">
        <f t="shared" si="3"/>
        <v>0</v>
      </c>
      <c r="AS11" s="3" t="str">
        <f t="shared" si="3"/>
        <v>0</v>
      </c>
      <c r="AT11" s="3" t="str">
        <f t="shared" si="3"/>
        <v>0</v>
      </c>
      <c r="AU11" s="3" t="str">
        <f t="shared" si="3"/>
        <v>0</v>
      </c>
      <c r="AV11" s="3" t="str">
        <f t="shared" si="3"/>
        <v>0</v>
      </c>
      <c r="AW11" s="3" t="str">
        <f t="shared" si="3"/>
        <v>0</v>
      </c>
      <c r="AX11" s="3" t="str">
        <f t="shared" si="3"/>
        <v>0</v>
      </c>
      <c r="AY11" s="3" t="str">
        <f t="shared" si="3"/>
        <v>0</v>
      </c>
      <c r="AZ11" s="3" t="s">
        <v>65</v>
      </c>
    </row>
    <row r="12" spans="1:52" ht="14">
      <c r="A12" s="10" t="s">
        <v>66</v>
      </c>
      <c r="B12" s="10" t="str">
        <f t="shared" si="4"/>
        <v>2201421A</v>
      </c>
      <c r="C12" s="3">
        <v>45401.5005439815</v>
      </c>
      <c r="D12" s="3" t="e">
        <f t="array" ref="D12">#NAME?</f>
        <v>#NAME?</v>
      </c>
      <c r="E12" s="3" t="b">
        <f>ISNUMBER(MATCH(Table1[[#This Row],[Email]],Attendance[Email],0))</f>
        <v>1</v>
      </c>
      <c r="F12" s="3">
        <f t="shared" si="0"/>
        <v>45401.833877314835</v>
      </c>
      <c r="G12" s="21">
        <f>DAY(Table1[[#This Row],[Actual Time]])</f>
        <v>19</v>
      </c>
      <c r="H12">
        <f>MONTH(Table1[[#This Row],[Actual Time]])</f>
        <v>4</v>
      </c>
      <c r="I12">
        <f>YEAR(Table1[[#This Row],[Actual Time]])</f>
        <v>2024</v>
      </c>
      <c r="J12" t="str">
        <f t="shared" si="6"/>
        <v>19/4/2024</v>
      </c>
      <c r="K12" s="3" t="str">
        <f t="shared" si="2"/>
        <v>1</v>
      </c>
      <c r="L12" s="3" t="str">
        <f t="shared" si="2"/>
        <v>0</v>
      </c>
      <c r="M12" s="3" t="str">
        <f t="shared" si="2"/>
        <v>0</v>
      </c>
      <c r="N12" s="3" t="str">
        <f t="shared" si="2"/>
        <v>0</v>
      </c>
      <c r="O12" s="3" t="str">
        <f t="shared" si="2"/>
        <v>0</v>
      </c>
      <c r="P12" s="3" t="str">
        <f t="shared" si="2"/>
        <v>0</v>
      </c>
      <c r="Q12" s="3" t="str">
        <f t="shared" si="2"/>
        <v>0</v>
      </c>
      <c r="R12" s="3" t="str">
        <f t="shared" si="2"/>
        <v>0</v>
      </c>
      <c r="S12" s="3" t="str">
        <f t="shared" si="2"/>
        <v>0</v>
      </c>
      <c r="T12" s="3" t="str">
        <f t="shared" si="2"/>
        <v>0</v>
      </c>
      <c r="U12" s="3" t="str">
        <f t="shared" si="2"/>
        <v>0</v>
      </c>
      <c r="V12" s="3" t="str">
        <f t="shared" si="2"/>
        <v>0</v>
      </c>
      <c r="W12" s="3" t="str">
        <f t="shared" si="2"/>
        <v>0</v>
      </c>
      <c r="X12" s="3" t="str">
        <f t="shared" si="2"/>
        <v>0</v>
      </c>
      <c r="Y12" s="3" t="str">
        <f t="shared" si="2"/>
        <v>0</v>
      </c>
      <c r="Z12" s="3" t="str">
        <f t="shared" si="2"/>
        <v>0</v>
      </c>
      <c r="AA12" s="3" t="str">
        <f t="shared" si="2"/>
        <v>0</v>
      </c>
      <c r="AB12" s="3" t="str">
        <f t="shared" si="5"/>
        <v>0</v>
      </c>
      <c r="AC12" s="3" t="str">
        <f t="shared" si="2"/>
        <v>0</v>
      </c>
      <c r="AD12" s="3" t="str">
        <f t="shared" si="3"/>
        <v>0</v>
      </c>
      <c r="AE12" s="3" t="str">
        <f t="shared" si="3"/>
        <v>0</v>
      </c>
      <c r="AF12" s="3" t="str">
        <f t="shared" si="3"/>
        <v>0</v>
      </c>
      <c r="AG12" s="3" t="str">
        <f t="shared" si="3"/>
        <v>0</v>
      </c>
      <c r="AH12" s="3" t="str">
        <f t="shared" si="3"/>
        <v>0</v>
      </c>
      <c r="AI12" s="3" t="str">
        <f t="shared" si="3"/>
        <v>0</v>
      </c>
      <c r="AJ12" s="3" t="str">
        <f t="shared" si="3"/>
        <v>0</v>
      </c>
      <c r="AK12" s="3" t="str">
        <f t="shared" si="3"/>
        <v>0</v>
      </c>
      <c r="AL12" s="3" t="str">
        <f t="shared" si="3"/>
        <v>0</v>
      </c>
      <c r="AM12" s="3" t="str">
        <f t="shared" si="3"/>
        <v>0</v>
      </c>
      <c r="AN12" s="3" t="str">
        <f t="shared" si="3"/>
        <v>0</v>
      </c>
      <c r="AO12" s="3" t="str">
        <f t="shared" si="3"/>
        <v>0</v>
      </c>
      <c r="AP12" s="3" t="str">
        <f t="shared" si="3"/>
        <v>0</v>
      </c>
      <c r="AQ12" s="3" t="str">
        <f t="shared" si="3"/>
        <v>0</v>
      </c>
      <c r="AR12" s="3" t="str">
        <f t="shared" si="3"/>
        <v>0</v>
      </c>
      <c r="AS12" s="3" t="str">
        <f t="shared" si="3"/>
        <v>0</v>
      </c>
      <c r="AT12" s="3" t="str">
        <f t="shared" si="3"/>
        <v>0</v>
      </c>
      <c r="AU12" s="3" t="str">
        <f t="shared" si="3"/>
        <v>0</v>
      </c>
      <c r="AV12" s="3" t="str">
        <f t="shared" si="3"/>
        <v>0</v>
      </c>
      <c r="AW12" s="3" t="str">
        <f t="shared" si="3"/>
        <v>0</v>
      </c>
      <c r="AX12" s="3" t="str">
        <f t="shared" si="3"/>
        <v>0</v>
      </c>
      <c r="AY12" s="3" t="str">
        <f t="shared" si="3"/>
        <v>0</v>
      </c>
      <c r="AZ12" s="3" t="s">
        <v>67</v>
      </c>
    </row>
    <row r="13" spans="1:52" ht="14">
      <c r="A13" s="10" t="s">
        <v>68</v>
      </c>
      <c r="B13" s="10" t="str">
        <f t="shared" si="4"/>
        <v>2303451E</v>
      </c>
      <c r="C13" s="3">
        <v>45401.500625000001</v>
      </c>
      <c r="D13" s="3" t="e">
        <f t="array" ref="D13">#NAME?</f>
        <v>#NAME?</v>
      </c>
      <c r="E13" s="3" t="b">
        <f>ISNUMBER(MATCH(Table1[[#This Row],[Email]],Attendance[Email],0))</f>
        <v>1</v>
      </c>
      <c r="F13" s="3">
        <f t="shared" si="0"/>
        <v>45401.833958333336</v>
      </c>
      <c r="G13" s="21">
        <f>DAY(Table1[[#This Row],[Actual Time]])</f>
        <v>19</v>
      </c>
      <c r="H13">
        <f>MONTH(Table1[[#This Row],[Actual Time]])</f>
        <v>4</v>
      </c>
      <c r="I13">
        <f>YEAR(Table1[[#This Row],[Actual Time]])</f>
        <v>2024</v>
      </c>
      <c r="J13" t="str">
        <f t="shared" si="6"/>
        <v>19/4/2024</v>
      </c>
      <c r="K13" s="3" t="str">
        <f>IF(K$1=$J13,"1","0")</f>
        <v>1</v>
      </c>
      <c r="L13" s="3" t="str">
        <f t="shared" si="2"/>
        <v>0</v>
      </c>
      <c r="M13" s="3" t="str">
        <f t="shared" si="2"/>
        <v>0</v>
      </c>
      <c r="N13" s="3" t="str">
        <f t="shared" si="2"/>
        <v>0</v>
      </c>
      <c r="O13" s="3" t="str">
        <f t="shared" si="2"/>
        <v>0</v>
      </c>
      <c r="P13" s="3" t="str">
        <f t="shared" si="2"/>
        <v>0</v>
      </c>
      <c r="Q13" s="3" t="str">
        <f t="shared" si="2"/>
        <v>0</v>
      </c>
      <c r="R13" s="3" t="str">
        <f t="shared" si="2"/>
        <v>0</v>
      </c>
      <c r="S13" s="3" t="str">
        <f t="shared" si="2"/>
        <v>0</v>
      </c>
      <c r="T13" s="3" t="str">
        <f t="shared" si="2"/>
        <v>0</v>
      </c>
      <c r="U13" s="3" t="str">
        <f t="shared" si="2"/>
        <v>0</v>
      </c>
      <c r="V13" s="3" t="str">
        <f t="shared" si="2"/>
        <v>0</v>
      </c>
      <c r="W13" s="3" t="str">
        <f t="shared" si="2"/>
        <v>0</v>
      </c>
      <c r="X13" s="3" t="str">
        <f t="shared" si="2"/>
        <v>0</v>
      </c>
      <c r="Y13" s="3" t="str">
        <f t="shared" si="2"/>
        <v>0</v>
      </c>
      <c r="Z13" s="3" t="str">
        <f t="shared" si="2"/>
        <v>0</v>
      </c>
      <c r="AA13" s="3" t="str">
        <f t="shared" si="2"/>
        <v>0</v>
      </c>
      <c r="AB13" s="3" t="str">
        <f t="shared" si="5"/>
        <v>0</v>
      </c>
      <c r="AC13" s="3" t="str">
        <f t="shared" si="2"/>
        <v>0</v>
      </c>
      <c r="AD13" s="3" t="str">
        <f t="shared" si="3"/>
        <v>0</v>
      </c>
      <c r="AE13" s="3" t="str">
        <f t="shared" si="3"/>
        <v>0</v>
      </c>
      <c r="AF13" s="3" t="str">
        <f t="shared" si="3"/>
        <v>0</v>
      </c>
      <c r="AG13" s="3" t="str">
        <f t="shared" si="3"/>
        <v>0</v>
      </c>
      <c r="AH13" s="3" t="str">
        <f t="shared" si="3"/>
        <v>0</v>
      </c>
      <c r="AI13" s="3" t="str">
        <f t="shared" si="3"/>
        <v>0</v>
      </c>
      <c r="AJ13" s="3" t="str">
        <f t="shared" si="3"/>
        <v>0</v>
      </c>
      <c r="AK13" s="3" t="str">
        <f t="shared" si="3"/>
        <v>0</v>
      </c>
      <c r="AL13" s="3" t="str">
        <f t="shared" si="3"/>
        <v>0</v>
      </c>
      <c r="AM13" s="3" t="str">
        <f t="shared" si="3"/>
        <v>0</v>
      </c>
      <c r="AN13" s="3" t="str">
        <f t="shared" si="3"/>
        <v>0</v>
      </c>
      <c r="AO13" s="3" t="str">
        <f t="shared" si="3"/>
        <v>0</v>
      </c>
      <c r="AP13" s="3" t="str">
        <f t="shared" si="3"/>
        <v>0</v>
      </c>
      <c r="AQ13" s="3" t="str">
        <f t="shared" ref="AQ13:AY28" si="7">IF(AQ$1=$J13,"1","0")</f>
        <v>0</v>
      </c>
      <c r="AR13" s="3" t="str">
        <f t="shared" si="7"/>
        <v>0</v>
      </c>
      <c r="AS13" s="3" t="str">
        <f t="shared" si="7"/>
        <v>0</v>
      </c>
      <c r="AT13" s="3" t="str">
        <f t="shared" si="7"/>
        <v>0</v>
      </c>
      <c r="AU13" s="3" t="str">
        <f t="shared" si="7"/>
        <v>0</v>
      </c>
      <c r="AV13" s="3" t="str">
        <f t="shared" si="7"/>
        <v>0</v>
      </c>
      <c r="AW13" s="3" t="str">
        <f t="shared" si="7"/>
        <v>0</v>
      </c>
      <c r="AX13" s="3" t="str">
        <f t="shared" si="7"/>
        <v>0</v>
      </c>
      <c r="AY13" s="3" t="str">
        <f t="shared" si="7"/>
        <v>0</v>
      </c>
      <c r="AZ13" s="3" t="s">
        <v>69</v>
      </c>
    </row>
    <row r="14" spans="1:52" ht="14">
      <c r="A14" s="10" t="s">
        <v>70</v>
      </c>
      <c r="B14" s="10" t="str">
        <f t="shared" si="4"/>
        <v>2301128A</v>
      </c>
      <c r="C14" s="3">
        <v>45401.500775462999</v>
      </c>
      <c r="D14" s="3" t="e">
        <f t="array" ref="D14">#NAME?</f>
        <v>#NAME?</v>
      </c>
      <c r="E14" s="3" t="b">
        <f>ISNUMBER(MATCH(Table1[[#This Row],[Email]],Attendance[Email],0))</f>
        <v>1</v>
      </c>
      <c r="F14" s="3">
        <f t="shared" si="0"/>
        <v>45401.834108796334</v>
      </c>
      <c r="G14" s="21">
        <f>DAY(Table1[[#This Row],[Actual Time]])</f>
        <v>19</v>
      </c>
      <c r="H14">
        <f>MONTH(Table1[[#This Row],[Actual Time]])</f>
        <v>4</v>
      </c>
      <c r="I14">
        <f>YEAR(Table1[[#This Row],[Actual Time]])</f>
        <v>2024</v>
      </c>
      <c r="J14" t="str">
        <f t="shared" si="6"/>
        <v>19/4/2024</v>
      </c>
      <c r="K14" s="3" t="str">
        <f t="shared" ref="K14:AC29" si="8">IF(K$1=$J14,"1","0")</f>
        <v>1</v>
      </c>
      <c r="L14" s="3" t="str">
        <f t="shared" si="8"/>
        <v>0</v>
      </c>
      <c r="M14" s="3" t="str">
        <f t="shared" si="8"/>
        <v>0</v>
      </c>
      <c r="N14" s="3" t="str">
        <f t="shared" si="8"/>
        <v>0</v>
      </c>
      <c r="O14" s="3" t="str">
        <f t="shared" si="8"/>
        <v>0</v>
      </c>
      <c r="P14" s="3" t="str">
        <f t="shared" si="8"/>
        <v>0</v>
      </c>
      <c r="Q14" s="3" t="str">
        <f t="shared" si="8"/>
        <v>0</v>
      </c>
      <c r="R14" s="3" t="str">
        <f t="shared" si="8"/>
        <v>0</v>
      </c>
      <c r="S14" s="3" t="str">
        <f t="shared" si="2"/>
        <v>0</v>
      </c>
      <c r="T14" s="3" t="str">
        <f t="shared" si="2"/>
        <v>0</v>
      </c>
      <c r="U14" s="3" t="str">
        <f t="shared" si="8"/>
        <v>0</v>
      </c>
      <c r="V14" s="3" t="str">
        <f t="shared" si="8"/>
        <v>0</v>
      </c>
      <c r="W14" s="3" t="str">
        <f t="shared" si="8"/>
        <v>0</v>
      </c>
      <c r="X14" s="3" t="str">
        <f t="shared" si="8"/>
        <v>0</v>
      </c>
      <c r="Y14" s="3" t="str">
        <f t="shared" si="8"/>
        <v>0</v>
      </c>
      <c r="Z14" s="3" t="str">
        <f t="shared" si="8"/>
        <v>0</v>
      </c>
      <c r="AA14" s="3" t="str">
        <f t="shared" si="2"/>
        <v>0</v>
      </c>
      <c r="AB14" s="3" t="str">
        <f t="shared" si="5"/>
        <v>0</v>
      </c>
      <c r="AC14" s="3" t="str">
        <f t="shared" si="8"/>
        <v>0</v>
      </c>
      <c r="AD14" s="3" t="str">
        <f t="shared" ref="AD14:AS29" si="9">IF(AD$1=$J14,"1","0")</f>
        <v>0</v>
      </c>
      <c r="AE14" s="3" t="str">
        <f t="shared" si="9"/>
        <v>0</v>
      </c>
      <c r="AF14" s="3" t="str">
        <f t="shared" si="9"/>
        <v>0</v>
      </c>
      <c r="AG14" s="3" t="str">
        <f t="shared" si="9"/>
        <v>0</v>
      </c>
      <c r="AH14" s="3" t="str">
        <f t="shared" si="9"/>
        <v>0</v>
      </c>
      <c r="AI14" s="3" t="str">
        <f t="shared" si="9"/>
        <v>0</v>
      </c>
      <c r="AJ14" s="3" t="str">
        <f t="shared" si="9"/>
        <v>0</v>
      </c>
      <c r="AK14" s="3" t="str">
        <f t="shared" si="9"/>
        <v>0</v>
      </c>
      <c r="AL14" s="3" t="str">
        <f t="shared" si="9"/>
        <v>0</v>
      </c>
      <c r="AM14" s="3" t="str">
        <f t="shared" si="9"/>
        <v>0</v>
      </c>
      <c r="AN14" s="3" t="str">
        <f t="shared" si="9"/>
        <v>0</v>
      </c>
      <c r="AO14" s="3" t="str">
        <f t="shared" si="9"/>
        <v>0</v>
      </c>
      <c r="AP14" s="3" t="str">
        <f t="shared" si="9"/>
        <v>0</v>
      </c>
      <c r="AQ14" s="3" t="str">
        <f t="shared" si="9"/>
        <v>0</v>
      </c>
      <c r="AR14" s="3" t="str">
        <f t="shared" si="9"/>
        <v>0</v>
      </c>
      <c r="AS14" s="3" t="str">
        <f t="shared" si="9"/>
        <v>0</v>
      </c>
      <c r="AT14" s="3" t="str">
        <f t="shared" si="7"/>
        <v>0</v>
      </c>
      <c r="AU14" s="3" t="str">
        <f t="shared" si="7"/>
        <v>0</v>
      </c>
      <c r="AV14" s="3" t="str">
        <f t="shared" si="7"/>
        <v>0</v>
      </c>
      <c r="AW14" s="3" t="str">
        <f t="shared" si="7"/>
        <v>0</v>
      </c>
      <c r="AX14" s="3" t="str">
        <f t="shared" si="7"/>
        <v>0</v>
      </c>
      <c r="AY14" s="3" t="str">
        <f t="shared" si="7"/>
        <v>0</v>
      </c>
      <c r="AZ14" s="3" t="s">
        <v>71</v>
      </c>
    </row>
    <row r="15" spans="1:52" ht="14">
      <c r="A15" s="10" t="s">
        <v>72</v>
      </c>
      <c r="B15" s="10" t="str">
        <f t="shared" si="4"/>
        <v>2302493H</v>
      </c>
      <c r="C15" s="3">
        <v>45401.500775462999</v>
      </c>
      <c r="D15" s="3" t="e">
        <f t="array" ref="D15">#NAME?</f>
        <v>#NAME?</v>
      </c>
      <c r="E15" s="3" t="b">
        <f>ISNUMBER(MATCH(Table1[[#This Row],[Email]],Attendance[Email],0))</f>
        <v>1</v>
      </c>
      <c r="F15" s="3">
        <f t="shared" si="0"/>
        <v>45401.834108796334</v>
      </c>
      <c r="G15" s="21">
        <f>DAY(Table1[[#This Row],[Actual Time]])</f>
        <v>19</v>
      </c>
      <c r="H15">
        <f>MONTH(Table1[[#This Row],[Actual Time]])</f>
        <v>4</v>
      </c>
      <c r="I15">
        <f>YEAR(Table1[[#This Row],[Actual Time]])</f>
        <v>2024</v>
      </c>
      <c r="J15" t="str">
        <f t="shared" si="6"/>
        <v>19/4/2024</v>
      </c>
      <c r="K15" s="3" t="str">
        <f t="shared" si="8"/>
        <v>1</v>
      </c>
      <c r="L15" s="3" t="str">
        <f t="shared" si="8"/>
        <v>0</v>
      </c>
      <c r="M15" s="3" t="str">
        <f t="shared" si="8"/>
        <v>0</v>
      </c>
      <c r="N15" s="3" t="str">
        <f t="shared" si="8"/>
        <v>0</v>
      </c>
      <c r="O15" s="3" t="str">
        <f t="shared" si="8"/>
        <v>0</v>
      </c>
      <c r="P15" s="3" t="str">
        <f t="shared" si="8"/>
        <v>0</v>
      </c>
      <c r="Q15" s="3" t="str">
        <f t="shared" si="8"/>
        <v>0</v>
      </c>
      <c r="R15" s="3" t="str">
        <f t="shared" si="8"/>
        <v>0</v>
      </c>
      <c r="S15" s="3" t="str">
        <f t="shared" si="2"/>
        <v>0</v>
      </c>
      <c r="T15" s="3" t="str">
        <f t="shared" si="2"/>
        <v>0</v>
      </c>
      <c r="U15" s="3" t="str">
        <f t="shared" si="8"/>
        <v>0</v>
      </c>
      <c r="V15" s="3" t="str">
        <f t="shared" si="8"/>
        <v>0</v>
      </c>
      <c r="W15" s="3" t="str">
        <f t="shared" si="8"/>
        <v>0</v>
      </c>
      <c r="X15" s="3" t="str">
        <f t="shared" si="8"/>
        <v>0</v>
      </c>
      <c r="Y15" s="3" t="str">
        <f t="shared" si="8"/>
        <v>0</v>
      </c>
      <c r="Z15" s="3" t="str">
        <f t="shared" si="8"/>
        <v>0</v>
      </c>
      <c r="AA15" s="3" t="str">
        <f t="shared" si="2"/>
        <v>0</v>
      </c>
      <c r="AB15" s="3" t="str">
        <f t="shared" si="5"/>
        <v>0</v>
      </c>
      <c r="AC15" s="3" t="str">
        <f t="shared" si="8"/>
        <v>0</v>
      </c>
      <c r="AD15" s="3" t="str">
        <f t="shared" si="9"/>
        <v>0</v>
      </c>
      <c r="AE15" s="3" t="str">
        <f t="shared" si="9"/>
        <v>0</v>
      </c>
      <c r="AF15" s="3" t="str">
        <f t="shared" si="9"/>
        <v>0</v>
      </c>
      <c r="AG15" s="3" t="str">
        <f t="shared" si="9"/>
        <v>0</v>
      </c>
      <c r="AH15" s="3" t="str">
        <f t="shared" si="9"/>
        <v>0</v>
      </c>
      <c r="AI15" s="3" t="str">
        <f t="shared" si="9"/>
        <v>0</v>
      </c>
      <c r="AJ15" s="3" t="str">
        <f t="shared" si="9"/>
        <v>0</v>
      </c>
      <c r="AK15" s="3" t="str">
        <f t="shared" si="9"/>
        <v>0</v>
      </c>
      <c r="AL15" s="3" t="str">
        <f t="shared" si="9"/>
        <v>0</v>
      </c>
      <c r="AM15" s="3" t="str">
        <f t="shared" si="9"/>
        <v>0</v>
      </c>
      <c r="AN15" s="3" t="str">
        <f t="shared" si="9"/>
        <v>0</v>
      </c>
      <c r="AO15" s="3" t="str">
        <f t="shared" si="9"/>
        <v>0</v>
      </c>
      <c r="AP15" s="3" t="str">
        <f t="shared" si="9"/>
        <v>0</v>
      </c>
      <c r="AQ15" s="3" t="str">
        <f t="shared" si="9"/>
        <v>0</v>
      </c>
      <c r="AR15" s="3" t="str">
        <f t="shared" si="9"/>
        <v>0</v>
      </c>
      <c r="AS15" s="3" t="str">
        <f t="shared" si="9"/>
        <v>0</v>
      </c>
      <c r="AT15" s="3" t="str">
        <f t="shared" si="7"/>
        <v>0</v>
      </c>
      <c r="AU15" s="3" t="str">
        <f t="shared" si="7"/>
        <v>0</v>
      </c>
      <c r="AV15" s="3" t="str">
        <f t="shared" si="7"/>
        <v>0</v>
      </c>
      <c r="AW15" s="3" t="str">
        <f t="shared" si="7"/>
        <v>0</v>
      </c>
      <c r="AX15" s="3" t="str">
        <f t="shared" si="7"/>
        <v>0</v>
      </c>
      <c r="AY15" s="3" t="str">
        <f t="shared" si="7"/>
        <v>0</v>
      </c>
      <c r="AZ15" s="3" t="s">
        <v>73</v>
      </c>
    </row>
    <row r="16" spans="1:52" ht="14">
      <c r="A16" s="10" t="s">
        <v>74</v>
      </c>
      <c r="B16" s="10" t="str">
        <f t="shared" si="4"/>
        <v>2202038B</v>
      </c>
      <c r="C16" s="3">
        <v>45401.509872685201</v>
      </c>
      <c r="D16" s="3" t="e">
        <f t="array" ref="D16">#NAME?</f>
        <v>#NAME?</v>
      </c>
      <c r="E16" s="3" t="b">
        <f>ISNUMBER(MATCH(Table1[[#This Row],[Email]],Attendance[Email],0))</f>
        <v>1</v>
      </c>
      <c r="F16" s="3">
        <f t="shared" ref="F16:F18" si="10">$C16+(8/24)</f>
        <v>45401.843206018537</v>
      </c>
      <c r="G16" s="21">
        <f>DAY(Table1[[#This Row],[Actual Time]])</f>
        <v>19</v>
      </c>
      <c r="H16">
        <f>MONTH(Table1[[#This Row],[Actual Time]])</f>
        <v>4</v>
      </c>
      <c r="I16">
        <f>YEAR(Table1[[#This Row],[Actual Time]])</f>
        <v>2024</v>
      </c>
      <c r="J16" t="str">
        <f t="shared" ref="J16:J18" si="11">G16&amp;"/"&amp;H16&amp;"/"&amp;I16</f>
        <v>19/4/2024</v>
      </c>
      <c r="K16" s="3" t="str">
        <f t="shared" si="8"/>
        <v>1</v>
      </c>
      <c r="L16" s="3" t="str">
        <f t="shared" si="8"/>
        <v>0</v>
      </c>
      <c r="M16" s="3" t="str">
        <f t="shared" si="8"/>
        <v>0</v>
      </c>
      <c r="N16" s="3" t="str">
        <f t="shared" si="8"/>
        <v>0</v>
      </c>
      <c r="O16" s="3" t="str">
        <f t="shared" si="8"/>
        <v>0</v>
      </c>
      <c r="P16" s="3" t="str">
        <f t="shared" si="8"/>
        <v>0</v>
      </c>
      <c r="Q16" s="3" t="str">
        <f t="shared" si="8"/>
        <v>0</v>
      </c>
      <c r="R16" s="3" t="str">
        <f t="shared" si="8"/>
        <v>0</v>
      </c>
      <c r="S16" s="3" t="str">
        <f t="shared" si="2"/>
        <v>0</v>
      </c>
      <c r="T16" s="3" t="str">
        <f t="shared" si="2"/>
        <v>0</v>
      </c>
      <c r="U16" s="3" t="str">
        <f t="shared" si="8"/>
        <v>0</v>
      </c>
      <c r="V16" s="3" t="str">
        <f t="shared" si="8"/>
        <v>0</v>
      </c>
      <c r="W16" s="3" t="str">
        <f t="shared" si="8"/>
        <v>0</v>
      </c>
      <c r="X16" s="3" t="str">
        <f t="shared" si="8"/>
        <v>0</v>
      </c>
      <c r="Y16" s="3" t="str">
        <f t="shared" si="8"/>
        <v>0</v>
      </c>
      <c r="Z16" s="3" t="str">
        <f t="shared" si="8"/>
        <v>0</v>
      </c>
      <c r="AA16" s="3" t="str">
        <f t="shared" si="2"/>
        <v>0</v>
      </c>
      <c r="AB16" s="3" t="str">
        <f t="shared" si="5"/>
        <v>0</v>
      </c>
      <c r="AC16" s="3" t="str">
        <f t="shared" si="8"/>
        <v>0</v>
      </c>
      <c r="AD16" s="3" t="str">
        <f t="shared" si="9"/>
        <v>0</v>
      </c>
      <c r="AE16" s="3" t="str">
        <f t="shared" si="9"/>
        <v>0</v>
      </c>
      <c r="AF16" s="3" t="str">
        <f t="shared" si="9"/>
        <v>0</v>
      </c>
      <c r="AG16" s="3" t="str">
        <f t="shared" si="9"/>
        <v>0</v>
      </c>
      <c r="AH16" s="3" t="str">
        <f t="shared" si="9"/>
        <v>0</v>
      </c>
      <c r="AI16" s="3" t="str">
        <f t="shared" si="9"/>
        <v>0</v>
      </c>
      <c r="AJ16" s="3" t="str">
        <f t="shared" si="9"/>
        <v>0</v>
      </c>
      <c r="AK16" s="3" t="str">
        <f t="shared" si="9"/>
        <v>0</v>
      </c>
      <c r="AL16" s="3" t="str">
        <f t="shared" si="9"/>
        <v>0</v>
      </c>
      <c r="AM16" s="3" t="str">
        <f t="shared" si="9"/>
        <v>0</v>
      </c>
      <c r="AN16" s="3" t="str">
        <f t="shared" si="9"/>
        <v>0</v>
      </c>
      <c r="AO16" s="3" t="str">
        <f t="shared" si="9"/>
        <v>0</v>
      </c>
      <c r="AP16" s="3" t="str">
        <f t="shared" si="9"/>
        <v>0</v>
      </c>
      <c r="AQ16" s="3" t="str">
        <f t="shared" si="9"/>
        <v>0</v>
      </c>
      <c r="AR16" s="3" t="str">
        <f t="shared" si="9"/>
        <v>0</v>
      </c>
      <c r="AS16" s="3" t="str">
        <f t="shared" si="9"/>
        <v>0</v>
      </c>
      <c r="AT16" s="3" t="str">
        <f t="shared" si="7"/>
        <v>0</v>
      </c>
      <c r="AU16" s="3" t="str">
        <f t="shared" si="7"/>
        <v>0</v>
      </c>
      <c r="AV16" s="3" t="str">
        <f t="shared" si="7"/>
        <v>0</v>
      </c>
      <c r="AW16" s="3" t="str">
        <f t="shared" si="7"/>
        <v>0</v>
      </c>
      <c r="AX16" s="3" t="str">
        <f t="shared" si="7"/>
        <v>0</v>
      </c>
      <c r="AY16" s="3" t="str">
        <f t="shared" si="7"/>
        <v>0</v>
      </c>
      <c r="AZ16" s="3" t="s">
        <v>75</v>
      </c>
    </row>
    <row r="17" spans="1:53" ht="14">
      <c r="A17" s="10" t="s">
        <v>76</v>
      </c>
      <c r="B17" s="10" t="str">
        <f t="shared" si="4"/>
        <v>2205064E</v>
      </c>
      <c r="C17" s="3">
        <v>45401.509907407402</v>
      </c>
      <c r="D17" s="3" t="e">
        <f t="array" ref="D17">#NAME?</f>
        <v>#NAME?</v>
      </c>
      <c r="E17" s="3" t="b">
        <f>ISNUMBER(MATCH(Table1[[#This Row],[Email]],Attendance[Email],0))</f>
        <v>1</v>
      </c>
      <c r="F17" s="3">
        <f t="shared" si="10"/>
        <v>45401.843240740738</v>
      </c>
      <c r="G17" s="21">
        <f>DAY(Table1[[#This Row],[Actual Time]])</f>
        <v>19</v>
      </c>
      <c r="H17">
        <f>MONTH(Table1[[#This Row],[Actual Time]])</f>
        <v>4</v>
      </c>
      <c r="I17">
        <f>YEAR(Table1[[#This Row],[Actual Time]])</f>
        <v>2024</v>
      </c>
      <c r="J17" t="str">
        <f t="shared" si="11"/>
        <v>19/4/2024</v>
      </c>
      <c r="K17" s="3" t="str">
        <f t="shared" si="8"/>
        <v>1</v>
      </c>
      <c r="L17" s="3" t="str">
        <f t="shared" si="8"/>
        <v>0</v>
      </c>
      <c r="M17" s="3" t="str">
        <f t="shared" si="8"/>
        <v>0</v>
      </c>
      <c r="N17" s="3" t="str">
        <f t="shared" si="8"/>
        <v>0</v>
      </c>
      <c r="O17" s="3" t="str">
        <f t="shared" si="8"/>
        <v>0</v>
      </c>
      <c r="P17" s="3" t="str">
        <f t="shared" si="8"/>
        <v>0</v>
      </c>
      <c r="Q17" s="3" t="str">
        <f t="shared" si="8"/>
        <v>0</v>
      </c>
      <c r="R17" s="3" t="str">
        <f t="shared" si="8"/>
        <v>0</v>
      </c>
      <c r="S17" s="3" t="str">
        <f t="shared" si="2"/>
        <v>0</v>
      </c>
      <c r="T17" s="3" t="str">
        <f t="shared" si="2"/>
        <v>0</v>
      </c>
      <c r="U17" s="3" t="str">
        <f t="shared" si="8"/>
        <v>0</v>
      </c>
      <c r="V17" s="3" t="str">
        <f t="shared" si="8"/>
        <v>0</v>
      </c>
      <c r="W17" s="3" t="str">
        <f t="shared" si="8"/>
        <v>0</v>
      </c>
      <c r="X17" s="3" t="str">
        <f t="shared" si="8"/>
        <v>0</v>
      </c>
      <c r="Y17" s="3" t="str">
        <f t="shared" si="8"/>
        <v>0</v>
      </c>
      <c r="Z17" s="3" t="str">
        <f t="shared" si="8"/>
        <v>0</v>
      </c>
      <c r="AA17" s="3" t="str">
        <f t="shared" si="2"/>
        <v>0</v>
      </c>
      <c r="AB17" s="3" t="str">
        <f t="shared" si="5"/>
        <v>0</v>
      </c>
      <c r="AC17" s="3" t="str">
        <f t="shared" si="8"/>
        <v>0</v>
      </c>
      <c r="AD17" s="3" t="str">
        <f t="shared" si="9"/>
        <v>0</v>
      </c>
      <c r="AE17" s="3" t="str">
        <f t="shared" si="9"/>
        <v>0</v>
      </c>
      <c r="AF17" s="3" t="str">
        <f t="shared" si="9"/>
        <v>0</v>
      </c>
      <c r="AG17" s="3" t="str">
        <f t="shared" si="9"/>
        <v>0</v>
      </c>
      <c r="AH17" s="3" t="str">
        <f t="shared" si="9"/>
        <v>0</v>
      </c>
      <c r="AI17" s="3" t="str">
        <f t="shared" si="9"/>
        <v>0</v>
      </c>
      <c r="AJ17" s="3" t="str">
        <f t="shared" si="9"/>
        <v>0</v>
      </c>
      <c r="AK17" s="3" t="str">
        <f t="shared" si="9"/>
        <v>0</v>
      </c>
      <c r="AL17" s="3" t="str">
        <f t="shared" si="9"/>
        <v>0</v>
      </c>
      <c r="AM17" s="3" t="str">
        <f t="shared" si="9"/>
        <v>0</v>
      </c>
      <c r="AN17" s="3" t="str">
        <f t="shared" si="9"/>
        <v>0</v>
      </c>
      <c r="AO17" s="3" t="str">
        <f t="shared" si="9"/>
        <v>0</v>
      </c>
      <c r="AP17" s="3" t="str">
        <f t="shared" si="9"/>
        <v>0</v>
      </c>
      <c r="AQ17" s="3" t="str">
        <f t="shared" si="9"/>
        <v>0</v>
      </c>
      <c r="AR17" s="3" t="str">
        <f t="shared" si="9"/>
        <v>0</v>
      </c>
      <c r="AS17" s="3" t="str">
        <f t="shared" si="9"/>
        <v>0</v>
      </c>
      <c r="AT17" s="3" t="str">
        <f t="shared" si="7"/>
        <v>0</v>
      </c>
      <c r="AU17" s="3" t="str">
        <f t="shared" si="7"/>
        <v>0</v>
      </c>
      <c r="AV17" s="3" t="str">
        <f t="shared" si="7"/>
        <v>0</v>
      </c>
      <c r="AW17" s="3" t="str">
        <f t="shared" si="7"/>
        <v>0</v>
      </c>
      <c r="AX17" s="3" t="str">
        <f t="shared" si="7"/>
        <v>0</v>
      </c>
      <c r="AY17" s="3" t="str">
        <f t="shared" si="7"/>
        <v>0</v>
      </c>
      <c r="AZ17" s="3" t="s">
        <v>77</v>
      </c>
    </row>
    <row r="18" spans="1:53" ht="15.5">
      <c r="A18" s="10" t="s">
        <v>78</v>
      </c>
      <c r="B18" s="10" t="str">
        <f t="shared" si="4"/>
        <v>2302263E</v>
      </c>
      <c r="C18" s="3">
        <v>45401.509907407402</v>
      </c>
      <c r="D18" s="3" t="e">
        <f t="array" ref="D18">#NAME?</f>
        <v>#NAME?</v>
      </c>
      <c r="E18" s="3" t="b">
        <f>ISNUMBER(MATCH(Table1[[#This Row],[Email]],Attendance[Email],0))</f>
        <v>1</v>
      </c>
      <c r="F18" s="3">
        <f t="shared" si="10"/>
        <v>45401.843240740738</v>
      </c>
      <c r="G18" s="21">
        <f>DAY(Table1[[#This Row],[Actual Time]])</f>
        <v>19</v>
      </c>
      <c r="H18">
        <f>MONTH(Table1[[#This Row],[Actual Time]])</f>
        <v>4</v>
      </c>
      <c r="I18">
        <f>YEAR(Table1[[#This Row],[Actual Time]])</f>
        <v>2024</v>
      </c>
      <c r="J18" t="str">
        <f t="shared" si="11"/>
        <v>19/4/2024</v>
      </c>
      <c r="K18" s="3" t="str">
        <f t="shared" si="8"/>
        <v>1</v>
      </c>
      <c r="L18" s="3" t="str">
        <f t="shared" si="8"/>
        <v>0</v>
      </c>
      <c r="M18" s="3" t="str">
        <f t="shared" si="8"/>
        <v>0</v>
      </c>
      <c r="N18" s="3" t="str">
        <f t="shared" si="8"/>
        <v>0</v>
      </c>
      <c r="O18" s="3" t="str">
        <f t="shared" si="8"/>
        <v>0</v>
      </c>
      <c r="P18" s="3" t="str">
        <f t="shared" si="8"/>
        <v>0</v>
      </c>
      <c r="Q18" s="3" t="str">
        <f t="shared" si="8"/>
        <v>0</v>
      </c>
      <c r="R18" s="3" t="str">
        <f t="shared" si="8"/>
        <v>0</v>
      </c>
      <c r="S18" s="3" t="str">
        <f t="shared" ref="S18:T81" si="12">IF(S$1=$J18,"1","0")</f>
        <v>0</v>
      </c>
      <c r="T18" s="3" t="str">
        <f t="shared" si="12"/>
        <v>0</v>
      </c>
      <c r="U18" s="3" t="str">
        <f t="shared" si="8"/>
        <v>0</v>
      </c>
      <c r="V18" s="3" t="str">
        <f t="shared" si="8"/>
        <v>0</v>
      </c>
      <c r="W18" s="3" t="str">
        <f t="shared" si="8"/>
        <v>0</v>
      </c>
      <c r="X18" s="3" t="str">
        <f t="shared" si="8"/>
        <v>0</v>
      </c>
      <c r="Y18" s="3" t="str">
        <f t="shared" si="8"/>
        <v>0</v>
      </c>
      <c r="Z18" s="3" t="str">
        <f t="shared" si="8"/>
        <v>0</v>
      </c>
      <c r="AA18" s="3" t="str">
        <f t="shared" ref="AA18:AB81" si="13">IF(AA$1=$J18,"1","0")</f>
        <v>0</v>
      </c>
      <c r="AB18" s="3" t="str">
        <f t="shared" si="5"/>
        <v>0</v>
      </c>
      <c r="AC18" s="3" t="str">
        <f t="shared" si="8"/>
        <v>0</v>
      </c>
      <c r="AD18" s="3" t="str">
        <f t="shared" si="9"/>
        <v>0</v>
      </c>
      <c r="AE18" s="3" t="str">
        <f t="shared" si="9"/>
        <v>0</v>
      </c>
      <c r="AF18" s="3" t="str">
        <f t="shared" si="9"/>
        <v>0</v>
      </c>
      <c r="AG18" s="3" t="str">
        <f t="shared" si="9"/>
        <v>0</v>
      </c>
      <c r="AH18" s="3" t="str">
        <f t="shared" si="9"/>
        <v>0</v>
      </c>
      <c r="AI18" s="3" t="str">
        <f t="shared" si="9"/>
        <v>0</v>
      </c>
      <c r="AJ18" s="3" t="str">
        <f t="shared" si="9"/>
        <v>0</v>
      </c>
      <c r="AK18" s="3" t="str">
        <f t="shared" si="9"/>
        <v>0</v>
      </c>
      <c r="AL18" s="3" t="str">
        <f t="shared" si="9"/>
        <v>0</v>
      </c>
      <c r="AM18" s="3" t="str">
        <f t="shared" si="9"/>
        <v>0</v>
      </c>
      <c r="AN18" s="3" t="str">
        <f t="shared" si="9"/>
        <v>0</v>
      </c>
      <c r="AO18" s="3" t="str">
        <f t="shared" si="9"/>
        <v>0</v>
      </c>
      <c r="AP18" s="3" t="str">
        <f t="shared" si="9"/>
        <v>0</v>
      </c>
      <c r="AQ18" s="3" t="str">
        <f t="shared" si="9"/>
        <v>0</v>
      </c>
      <c r="AR18" s="3" t="str">
        <f t="shared" si="9"/>
        <v>0</v>
      </c>
      <c r="AS18" s="3" t="str">
        <f t="shared" si="9"/>
        <v>0</v>
      </c>
      <c r="AT18" s="3" t="str">
        <f t="shared" si="7"/>
        <v>0</v>
      </c>
      <c r="AU18" s="3" t="str">
        <f t="shared" si="7"/>
        <v>0</v>
      </c>
      <c r="AV18" s="3" t="str">
        <f t="shared" si="7"/>
        <v>0</v>
      </c>
      <c r="AW18" s="3" t="str">
        <f t="shared" si="7"/>
        <v>0</v>
      </c>
      <c r="AX18" s="3" t="str">
        <f t="shared" si="7"/>
        <v>0</v>
      </c>
      <c r="AY18" s="3" t="str">
        <f t="shared" si="7"/>
        <v>0</v>
      </c>
      <c r="AZ18" s="3" t="s">
        <v>79</v>
      </c>
      <c r="BA18" s="22"/>
    </row>
    <row r="19" spans="1:53" ht="14">
      <c r="A19" s="10" t="s">
        <v>80</v>
      </c>
      <c r="B19" s="10" t="str">
        <f t="shared" si="4"/>
        <v>2201973A</v>
      </c>
      <c r="C19" s="3">
        <v>45401.510150463</v>
      </c>
      <c r="D19" s="3" t="e">
        <f t="array" ref="D19">#NAME?</f>
        <v>#NAME?</v>
      </c>
      <c r="E19" s="3" t="b">
        <f>ISNUMBER(MATCH(Table1[[#This Row],[Email]],Attendance[Email],0))</f>
        <v>1</v>
      </c>
      <c r="F19" s="3">
        <f t="shared" ref="F19:F25" si="14">$C19+(8/24)</f>
        <v>45401.843483796336</v>
      </c>
      <c r="G19" s="21">
        <f>DAY(Table1[[#This Row],[Actual Time]])</f>
        <v>19</v>
      </c>
      <c r="H19">
        <f>MONTH(Table1[[#This Row],[Actual Time]])</f>
        <v>4</v>
      </c>
      <c r="I19">
        <f>YEAR(Table1[[#This Row],[Actual Time]])</f>
        <v>2024</v>
      </c>
      <c r="J19" t="str">
        <f t="shared" ref="J19:J25" si="15">G19&amp;"/"&amp;H19&amp;"/"&amp;I19</f>
        <v>19/4/2024</v>
      </c>
      <c r="K19" s="3" t="str">
        <f t="shared" si="8"/>
        <v>1</v>
      </c>
      <c r="L19" s="3" t="str">
        <f t="shared" si="8"/>
        <v>0</v>
      </c>
      <c r="M19" s="3" t="str">
        <f t="shared" si="8"/>
        <v>0</v>
      </c>
      <c r="N19" s="3" t="str">
        <f t="shared" si="8"/>
        <v>0</v>
      </c>
      <c r="O19" s="3" t="str">
        <f t="shared" si="8"/>
        <v>0</v>
      </c>
      <c r="P19" s="3" t="str">
        <f t="shared" si="8"/>
        <v>0</v>
      </c>
      <c r="Q19" s="3" t="str">
        <f t="shared" si="8"/>
        <v>0</v>
      </c>
      <c r="R19" s="3" t="str">
        <f t="shared" si="8"/>
        <v>0</v>
      </c>
      <c r="S19" s="3" t="str">
        <f t="shared" si="12"/>
        <v>0</v>
      </c>
      <c r="T19" s="3" t="str">
        <f t="shared" si="12"/>
        <v>0</v>
      </c>
      <c r="U19" s="3" t="str">
        <f t="shared" si="8"/>
        <v>0</v>
      </c>
      <c r="V19" s="3" t="str">
        <f t="shared" si="8"/>
        <v>0</v>
      </c>
      <c r="W19" s="3" t="str">
        <f t="shared" si="8"/>
        <v>0</v>
      </c>
      <c r="X19" s="3" t="str">
        <f t="shared" si="8"/>
        <v>0</v>
      </c>
      <c r="Y19" s="3" t="str">
        <f t="shared" si="8"/>
        <v>0</v>
      </c>
      <c r="Z19" s="3" t="str">
        <f t="shared" si="8"/>
        <v>0</v>
      </c>
      <c r="AA19" s="3" t="str">
        <f t="shared" si="13"/>
        <v>0</v>
      </c>
      <c r="AB19" s="3" t="str">
        <f t="shared" si="5"/>
        <v>0</v>
      </c>
      <c r="AC19" s="3" t="str">
        <f t="shared" si="8"/>
        <v>0</v>
      </c>
      <c r="AD19" s="3" t="str">
        <f t="shared" si="9"/>
        <v>0</v>
      </c>
      <c r="AE19" s="3" t="str">
        <f t="shared" si="9"/>
        <v>0</v>
      </c>
      <c r="AF19" s="3" t="str">
        <f t="shared" si="9"/>
        <v>0</v>
      </c>
      <c r="AG19" s="3" t="str">
        <f t="shared" si="9"/>
        <v>0</v>
      </c>
      <c r="AH19" s="3" t="str">
        <f t="shared" si="9"/>
        <v>0</v>
      </c>
      <c r="AI19" s="3" t="str">
        <f t="shared" si="9"/>
        <v>0</v>
      </c>
      <c r="AJ19" s="3" t="str">
        <f t="shared" si="9"/>
        <v>0</v>
      </c>
      <c r="AK19" s="3" t="str">
        <f t="shared" si="9"/>
        <v>0</v>
      </c>
      <c r="AL19" s="3" t="str">
        <f t="shared" si="9"/>
        <v>0</v>
      </c>
      <c r="AM19" s="3" t="str">
        <f t="shared" si="9"/>
        <v>0</v>
      </c>
      <c r="AN19" s="3" t="str">
        <f t="shared" si="9"/>
        <v>0</v>
      </c>
      <c r="AO19" s="3" t="str">
        <f t="shared" si="9"/>
        <v>0</v>
      </c>
      <c r="AP19" s="3" t="str">
        <f t="shared" si="9"/>
        <v>0</v>
      </c>
      <c r="AQ19" s="3" t="str">
        <f t="shared" si="9"/>
        <v>0</v>
      </c>
      <c r="AR19" s="3" t="str">
        <f t="shared" si="9"/>
        <v>0</v>
      </c>
      <c r="AS19" s="3" t="str">
        <f t="shared" si="9"/>
        <v>0</v>
      </c>
      <c r="AT19" s="3" t="str">
        <f t="shared" si="7"/>
        <v>0</v>
      </c>
      <c r="AU19" s="3" t="str">
        <f t="shared" si="7"/>
        <v>0</v>
      </c>
      <c r="AV19" s="3" t="str">
        <f t="shared" si="7"/>
        <v>0</v>
      </c>
      <c r="AW19" s="3" t="str">
        <f t="shared" si="7"/>
        <v>0</v>
      </c>
      <c r="AX19" s="3" t="str">
        <f t="shared" si="7"/>
        <v>0</v>
      </c>
      <c r="AY19" s="3" t="str">
        <f t="shared" si="7"/>
        <v>0</v>
      </c>
      <c r="AZ19" s="3" t="s">
        <v>81</v>
      </c>
    </row>
    <row r="20" spans="1:53" ht="14">
      <c r="A20" s="10" t="s">
        <v>82</v>
      </c>
      <c r="B20" s="10" t="str">
        <f t="shared" si="4"/>
        <v>2301635E</v>
      </c>
      <c r="C20" s="3">
        <v>45401.510486111103</v>
      </c>
      <c r="D20" s="3" t="e">
        <f t="array" ref="D20">#NAME?</f>
        <v>#NAME?</v>
      </c>
      <c r="E20" s="3" t="b">
        <f>ISNUMBER(MATCH(Table1[[#This Row],[Email]],Attendance[Email],0))</f>
        <v>1</v>
      </c>
      <c r="F20" s="3">
        <f t="shared" si="14"/>
        <v>45401.843819444439</v>
      </c>
      <c r="G20" s="21">
        <f>DAY(Table1[[#This Row],[Actual Time]])</f>
        <v>19</v>
      </c>
      <c r="H20">
        <f>MONTH(Table1[[#This Row],[Actual Time]])</f>
        <v>4</v>
      </c>
      <c r="I20">
        <f>YEAR(Table1[[#This Row],[Actual Time]])</f>
        <v>2024</v>
      </c>
      <c r="J20" t="str">
        <f t="shared" si="15"/>
        <v>19/4/2024</v>
      </c>
      <c r="K20" s="3" t="str">
        <f t="shared" si="8"/>
        <v>1</v>
      </c>
      <c r="L20" s="3" t="str">
        <f t="shared" si="8"/>
        <v>0</v>
      </c>
      <c r="M20" s="3" t="str">
        <f t="shared" si="8"/>
        <v>0</v>
      </c>
      <c r="N20" s="3" t="str">
        <f t="shared" si="8"/>
        <v>0</v>
      </c>
      <c r="O20" s="3" t="str">
        <f t="shared" si="8"/>
        <v>0</v>
      </c>
      <c r="P20" s="3" t="str">
        <f t="shared" si="8"/>
        <v>0</v>
      </c>
      <c r="Q20" s="3" t="str">
        <f t="shared" si="8"/>
        <v>0</v>
      </c>
      <c r="R20" s="3" t="str">
        <f t="shared" si="8"/>
        <v>0</v>
      </c>
      <c r="S20" s="3" t="str">
        <f t="shared" si="12"/>
        <v>0</v>
      </c>
      <c r="T20" s="3" t="str">
        <f t="shared" si="12"/>
        <v>0</v>
      </c>
      <c r="U20" s="3" t="str">
        <f t="shared" si="8"/>
        <v>0</v>
      </c>
      <c r="V20" s="3" t="str">
        <f t="shared" si="8"/>
        <v>0</v>
      </c>
      <c r="W20" s="3" t="str">
        <f t="shared" si="8"/>
        <v>0</v>
      </c>
      <c r="X20" s="3" t="str">
        <f t="shared" si="8"/>
        <v>0</v>
      </c>
      <c r="Y20" s="3" t="str">
        <f t="shared" si="8"/>
        <v>0</v>
      </c>
      <c r="Z20" s="3" t="str">
        <f t="shared" si="8"/>
        <v>0</v>
      </c>
      <c r="AA20" s="3" t="str">
        <f t="shared" si="13"/>
        <v>0</v>
      </c>
      <c r="AB20" s="3" t="str">
        <f t="shared" si="5"/>
        <v>0</v>
      </c>
      <c r="AC20" s="3" t="str">
        <f t="shared" si="8"/>
        <v>0</v>
      </c>
      <c r="AD20" s="3" t="str">
        <f t="shared" si="9"/>
        <v>0</v>
      </c>
      <c r="AE20" s="3" t="str">
        <f t="shared" si="9"/>
        <v>0</v>
      </c>
      <c r="AF20" s="3" t="str">
        <f t="shared" si="9"/>
        <v>0</v>
      </c>
      <c r="AG20" s="3" t="str">
        <f t="shared" si="9"/>
        <v>0</v>
      </c>
      <c r="AH20" s="3" t="str">
        <f t="shared" si="9"/>
        <v>0</v>
      </c>
      <c r="AI20" s="3" t="str">
        <f t="shared" si="9"/>
        <v>0</v>
      </c>
      <c r="AJ20" s="3" t="str">
        <f t="shared" si="9"/>
        <v>0</v>
      </c>
      <c r="AK20" s="3" t="str">
        <f t="shared" si="9"/>
        <v>0</v>
      </c>
      <c r="AL20" s="3" t="str">
        <f t="shared" si="9"/>
        <v>0</v>
      </c>
      <c r="AM20" s="3" t="str">
        <f t="shared" si="9"/>
        <v>0</v>
      </c>
      <c r="AN20" s="3" t="str">
        <f t="shared" si="9"/>
        <v>0</v>
      </c>
      <c r="AO20" s="3" t="str">
        <f t="shared" si="9"/>
        <v>0</v>
      </c>
      <c r="AP20" s="3" t="str">
        <f t="shared" si="9"/>
        <v>0</v>
      </c>
      <c r="AQ20" s="3" t="str">
        <f t="shared" si="9"/>
        <v>0</v>
      </c>
      <c r="AR20" s="3" t="str">
        <f t="shared" si="9"/>
        <v>0</v>
      </c>
      <c r="AS20" s="3" t="str">
        <f t="shared" si="9"/>
        <v>0</v>
      </c>
      <c r="AT20" s="3" t="str">
        <f t="shared" si="7"/>
        <v>0</v>
      </c>
      <c r="AU20" s="3" t="str">
        <f t="shared" si="7"/>
        <v>0</v>
      </c>
      <c r="AV20" s="3" t="str">
        <f t="shared" si="7"/>
        <v>0</v>
      </c>
      <c r="AW20" s="3" t="str">
        <f t="shared" si="7"/>
        <v>0</v>
      </c>
      <c r="AX20" s="3" t="str">
        <f t="shared" si="7"/>
        <v>0</v>
      </c>
      <c r="AY20" s="3" t="str">
        <f t="shared" si="7"/>
        <v>0</v>
      </c>
      <c r="AZ20" s="3" t="s">
        <v>83</v>
      </c>
    </row>
    <row r="21" spans="1:53" ht="14">
      <c r="A21" s="10" t="s">
        <v>84</v>
      </c>
      <c r="B21" s="10" t="str">
        <f t="shared" si="4"/>
        <v>2202147A</v>
      </c>
      <c r="C21" s="3">
        <v>45401.510532407403</v>
      </c>
      <c r="D21" s="3" t="e">
        <f t="array" ref="D21">#NAME?</f>
        <v>#NAME?</v>
      </c>
      <c r="E21" s="3" t="b">
        <f>ISNUMBER(MATCH(Table1[[#This Row],[Email]],Attendance[Email],0))</f>
        <v>1</v>
      </c>
      <c r="F21" s="3">
        <f t="shared" si="14"/>
        <v>45401.843865740739</v>
      </c>
      <c r="G21" s="21">
        <f>DAY(Table1[[#This Row],[Actual Time]])</f>
        <v>19</v>
      </c>
      <c r="H21">
        <f>MONTH(Table1[[#This Row],[Actual Time]])</f>
        <v>4</v>
      </c>
      <c r="I21">
        <f>YEAR(Table1[[#This Row],[Actual Time]])</f>
        <v>2024</v>
      </c>
      <c r="J21" t="str">
        <f t="shared" si="15"/>
        <v>19/4/2024</v>
      </c>
      <c r="K21" s="3" t="str">
        <f t="shared" si="8"/>
        <v>1</v>
      </c>
      <c r="L21" s="3" t="str">
        <f t="shared" si="8"/>
        <v>0</v>
      </c>
      <c r="M21" s="3" t="str">
        <f t="shared" si="8"/>
        <v>0</v>
      </c>
      <c r="N21" s="3" t="str">
        <f t="shared" si="8"/>
        <v>0</v>
      </c>
      <c r="O21" s="3" t="str">
        <f t="shared" si="8"/>
        <v>0</v>
      </c>
      <c r="P21" s="3" t="str">
        <f t="shared" si="8"/>
        <v>0</v>
      </c>
      <c r="Q21" s="3" t="str">
        <f t="shared" si="8"/>
        <v>0</v>
      </c>
      <c r="R21" s="3" t="str">
        <f t="shared" si="8"/>
        <v>0</v>
      </c>
      <c r="S21" s="3" t="str">
        <f t="shared" si="12"/>
        <v>0</v>
      </c>
      <c r="T21" s="3" t="str">
        <f t="shared" si="12"/>
        <v>0</v>
      </c>
      <c r="U21" s="3" t="str">
        <f t="shared" si="8"/>
        <v>0</v>
      </c>
      <c r="V21" s="3" t="str">
        <f t="shared" si="8"/>
        <v>0</v>
      </c>
      <c r="W21" s="3" t="str">
        <f t="shared" si="8"/>
        <v>0</v>
      </c>
      <c r="X21" s="3" t="str">
        <f t="shared" si="8"/>
        <v>0</v>
      </c>
      <c r="Y21" s="3" t="str">
        <f t="shared" si="8"/>
        <v>0</v>
      </c>
      <c r="Z21" s="3" t="str">
        <f t="shared" si="8"/>
        <v>0</v>
      </c>
      <c r="AA21" s="3" t="str">
        <f t="shared" si="13"/>
        <v>0</v>
      </c>
      <c r="AB21" s="3" t="str">
        <f t="shared" si="5"/>
        <v>0</v>
      </c>
      <c r="AC21" s="3" t="str">
        <f t="shared" si="8"/>
        <v>0</v>
      </c>
      <c r="AD21" s="3" t="str">
        <f t="shared" si="9"/>
        <v>0</v>
      </c>
      <c r="AE21" s="3" t="str">
        <f t="shared" si="9"/>
        <v>0</v>
      </c>
      <c r="AF21" s="3" t="str">
        <f t="shared" si="9"/>
        <v>0</v>
      </c>
      <c r="AG21" s="3" t="str">
        <f t="shared" si="9"/>
        <v>0</v>
      </c>
      <c r="AH21" s="3" t="str">
        <f t="shared" si="9"/>
        <v>0</v>
      </c>
      <c r="AI21" s="3" t="str">
        <f t="shared" si="9"/>
        <v>0</v>
      </c>
      <c r="AJ21" s="3" t="str">
        <f t="shared" si="9"/>
        <v>0</v>
      </c>
      <c r="AK21" s="3" t="str">
        <f t="shared" si="9"/>
        <v>0</v>
      </c>
      <c r="AL21" s="3" t="str">
        <f t="shared" si="9"/>
        <v>0</v>
      </c>
      <c r="AM21" s="3" t="str">
        <f t="shared" si="9"/>
        <v>0</v>
      </c>
      <c r="AN21" s="3" t="str">
        <f t="shared" si="9"/>
        <v>0</v>
      </c>
      <c r="AO21" s="3" t="str">
        <f t="shared" si="9"/>
        <v>0</v>
      </c>
      <c r="AP21" s="3" t="str">
        <f t="shared" si="9"/>
        <v>0</v>
      </c>
      <c r="AQ21" s="3" t="str">
        <f t="shared" si="9"/>
        <v>0</v>
      </c>
      <c r="AR21" s="3" t="str">
        <f t="shared" si="9"/>
        <v>0</v>
      </c>
      <c r="AS21" s="3" t="str">
        <f t="shared" si="9"/>
        <v>0</v>
      </c>
      <c r="AT21" s="3" t="str">
        <f t="shared" si="7"/>
        <v>0</v>
      </c>
      <c r="AU21" s="3" t="str">
        <f t="shared" si="7"/>
        <v>0</v>
      </c>
      <c r="AV21" s="3" t="str">
        <f t="shared" si="7"/>
        <v>0</v>
      </c>
      <c r="AW21" s="3" t="str">
        <f t="shared" si="7"/>
        <v>0</v>
      </c>
      <c r="AX21" s="3" t="str">
        <f t="shared" si="7"/>
        <v>0</v>
      </c>
      <c r="AY21" s="3" t="str">
        <f t="shared" si="7"/>
        <v>0</v>
      </c>
      <c r="AZ21" s="3" t="s">
        <v>85</v>
      </c>
    </row>
    <row r="22" spans="1:53" ht="14">
      <c r="A22" s="10" t="s">
        <v>86</v>
      </c>
      <c r="B22" s="10" t="str">
        <f t="shared" si="4"/>
        <v>2301700G</v>
      </c>
      <c r="C22" s="3">
        <v>45401.510844907403</v>
      </c>
      <c r="D22" s="3" t="e">
        <f t="array" ref="D22">#NAME?</f>
        <v>#NAME?</v>
      </c>
      <c r="E22" s="3" t="b">
        <f>ISNUMBER(MATCH(Table1[[#This Row],[Email]],Attendance[Email],0))</f>
        <v>1</v>
      </c>
      <c r="F22" s="3">
        <f t="shared" si="14"/>
        <v>45401.844178240739</v>
      </c>
      <c r="G22" s="21">
        <f>DAY(Table1[[#This Row],[Actual Time]])</f>
        <v>19</v>
      </c>
      <c r="H22">
        <f>MONTH(Table1[[#This Row],[Actual Time]])</f>
        <v>4</v>
      </c>
      <c r="I22">
        <f>YEAR(Table1[[#This Row],[Actual Time]])</f>
        <v>2024</v>
      </c>
      <c r="J22" t="str">
        <f t="shared" si="15"/>
        <v>19/4/2024</v>
      </c>
      <c r="K22" s="3" t="str">
        <f t="shared" si="8"/>
        <v>1</v>
      </c>
      <c r="L22" s="3" t="str">
        <f t="shared" si="8"/>
        <v>0</v>
      </c>
      <c r="M22" s="3" t="str">
        <f t="shared" si="8"/>
        <v>0</v>
      </c>
      <c r="N22" s="3" t="str">
        <f t="shared" si="8"/>
        <v>0</v>
      </c>
      <c r="O22" s="3" t="str">
        <f t="shared" si="8"/>
        <v>0</v>
      </c>
      <c r="P22" s="3" t="str">
        <f t="shared" si="8"/>
        <v>0</v>
      </c>
      <c r="Q22" s="3" t="str">
        <f t="shared" si="8"/>
        <v>0</v>
      </c>
      <c r="R22" s="3" t="str">
        <f t="shared" si="8"/>
        <v>0</v>
      </c>
      <c r="S22" s="3" t="str">
        <f t="shared" si="12"/>
        <v>0</v>
      </c>
      <c r="T22" s="3" t="str">
        <f t="shared" si="12"/>
        <v>0</v>
      </c>
      <c r="U22" s="3" t="str">
        <f t="shared" si="8"/>
        <v>0</v>
      </c>
      <c r="V22" s="3" t="str">
        <f t="shared" si="8"/>
        <v>0</v>
      </c>
      <c r="W22" s="3" t="str">
        <f t="shared" si="8"/>
        <v>0</v>
      </c>
      <c r="X22" s="3" t="str">
        <f t="shared" si="8"/>
        <v>0</v>
      </c>
      <c r="Y22" s="3" t="str">
        <f t="shared" si="8"/>
        <v>0</v>
      </c>
      <c r="Z22" s="3" t="str">
        <f t="shared" si="8"/>
        <v>0</v>
      </c>
      <c r="AA22" s="3" t="str">
        <f t="shared" si="13"/>
        <v>0</v>
      </c>
      <c r="AB22" s="3" t="str">
        <f t="shared" si="5"/>
        <v>0</v>
      </c>
      <c r="AC22" s="3" t="str">
        <f t="shared" si="8"/>
        <v>0</v>
      </c>
      <c r="AD22" s="3" t="str">
        <f t="shared" si="9"/>
        <v>0</v>
      </c>
      <c r="AE22" s="3" t="str">
        <f t="shared" si="9"/>
        <v>0</v>
      </c>
      <c r="AF22" s="3" t="str">
        <f t="shared" si="9"/>
        <v>0</v>
      </c>
      <c r="AG22" s="3" t="str">
        <f t="shared" si="9"/>
        <v>0</v>
      </c>
      <c r="AH22" s="3" t="str">
        <f t="shared" si="9"/>
        <v>0</v>
      </c>
      <c r="AI22" s="3" t="str">
        <f t="shared" si="9"/>
        <v>0</v>
      </c>
      <c r="AJ22" s="3" t="str">
        <f t="shared" si="9"/>
        <v>0</v>
      </c>
      <c r="AK22" s="3" t="str">
        <f t="shared" si="9"/>
        <v>0</v>
      </c>
      <c r="AL22" s="3" t="str">
        <f t="shared" si="9"/>
        <v>0</v>
      </c>
      <c r="AM22" s="3" t="str">
        <f t="shared" si="9"/>
        <v>0</v>
      </c>
      <c r="AN22" s="3" t="str">
        <f t="shared" si="9"/>
        <v>0</v>
      </c>
      <c r="AO22" s="3" t="str">
        <f t="shared" si="9"/>
        <v>0</v>
      </c>
      <c r="AP22" s="3" t="str">
        <f t="shared" si="9"/>
        <v>0</v>
      </c>
      <c r="AQ22" s="3" t="str">
        <f t="shared" si="9"/>
        <v>0</v>
      </c>
      <c r="AR22" s="3" t="str">
        <f t="shared" si="9"/>
        <v>0</v>
      </c>
      <c r="AS22" s="3" t="str">
        <f t="shared" si="9"/>
        <v>0</v>
      </c>
      <c r="AT22" s="3" t="str">
        <f t="shared" si="7"/>
        <v>0</v>
      </c>
      <c r="AU22" s="3" t="str">
        <f t="shared" si="7"/>
        <v>0</v>
      </c>
      <c r="AV22" s="3" t="str">
        <f t="shared" si="7"/>
        <v>0</v>
      </c>
      <c r="AW22" s="3" t="str">
        <f t="shared" si="7"/>
        <v>0</v>
      </c>
      <c r="AX22" s="3" t="str">
        <f t="shared" si="7"/>
        <v>0</v>
      </c>
      <c r="AY22" s="3" t="str">
        <f t="shared" si="7"/>
        <v>0</v>
      </c>
      <c r="AZ22" s="3" t="s">
        <v>87</v>
      </c>
    </row>
    <row r="23" spans="1:53" ht="14">
      <c r="A23" s="10" t="s">
        <v>88</v>
      </c>
      <c r="B23" s="10" t="str">
        <f t="shared" si="4"/>
        <v>2301418F</v>
      </c>
      <c r="C23" s="3">
        <v>45401.512199074103</v>
      </c>
      <c r="D23" s="3" t="e">
        <f t="array" ref="D23">#NAME?</f>
        <v>#NAME?</v>
      </c>
      <c r="E23" s="3" t="b">
        <f>ISNUMBER(MATCH(Table1[[#This Row],[Email]],Attendance[Email],0))</f>
        <v>1</v>
      </c>
      <c r="F23" s="3">
        <f t="shared" si="14"/>
        <v>45401.845532407438</v>
      </c>
      <c r="G23" s="21">
        <f>DAY(Table1[[#This Row],[Actual Time]])</f>
        <v>19</v>
      </c>
      <c r="H23">
        <f>MONTH(Table1[[#This Row],[Actual Time]])</f>
        <v>4</v>
      </c>
      <c r="I23">
        <f>YEAR(Table1[[#This Row],[Actual Time]])</f>
        <v>2024</v>
      </c>
      <c r="J23" t="str">
        <f t="shared" si="15"/>
        <v>19/4/2024</v>
      </c>
      <c r="K23" s="3" t="str">
        <f t="shared" si="8"/>
        <v>1</v>
      </c>
      <c r="L23" s="3" t="str">
        <f t="shared" si="8"/>
        <v>0</v>
      </c>
      <c r="M23" s="3" t="str">
        <f t="shared" si="8"/>
        <v>0</v>
      </c>
      <c r="N23" s="3" t="str">
        <f t="shared" si="8"/>
        <v>0</v>
      </c>
      <c r="O23" s="3" t="str">
        <f t="shared" si="8"/>
        <v>0</v>
      </c>
      <c r="P23" s="3" t="str">
        <f t="shared" si="8"/>
        <v>0</v>
      </c>
      <c r="Q23" s="3" t="str">
        <f t="shared" si="8"/>
        <v>0</v>
      </c>
      <c r="R23" s="3" t="str">
        <f t="shared" si="8"/>
        <v>0</v>
      </c>
      <c r="S23" s="3" t="str">
        <f t="shared" si="12"/>
        <v>0</v>
      </c>
      <c r="T23" s="3" t="str">
        <f t="shared" si="12"/>
        <v>0</v>
      </c>
      <c r="U23" s="3" t="str">
        <f t="shared" si="8"/>
        <v>0</v>
      </c>
      <c r="V23" s="3" t="str">
        <f t="shared" si="8"/>
        <v>0</v>
      </c>
      <c r="W23" s="3" t="str">
        <f t="shared" si="8"/>
        <v>0</v>
      </c>
      <c r="X23" s="3" t="str">
        <f t="shared" si="8"/>
        <v>0</v>
      </c>
      <c r="Y23" s="3" t="str">
        <f t="shared" si="8"/>
        <v>0</v>
      </c>
      <c r="Z23" s="3" t="str">
        <f t="shared" si="8"/>
        <v>0</v>
      </c>
      <c r="AA23" s="3" t="str">
        <f t="shared" si="13"/>
        <v>0</v>
      </c>
      <c r="AB23" s="3" t="str">
        <f t="shared" si="5"/>
        <v>0</v>
      </c>
      <c r="AC23" s="3" t="str">
        <f t="shared" si="8"/>
        <v>0</v>
      </c>
      <c r="AD23" s="3" t="str">
        <f t="shared" si="9"/>
        <v>0</v>
      </c>
      <c r="AE23" s="3" t="str">
        <f t="shared" si="9"/>
        <v>0</v>
      </c>
      <c r="AF23" s="3" t="str">
        <f t="shared" si="9"/>
        <v>0</v>
      </c>
      <c r="AG23" s="3" t="str">
        <f t="shared" si="9"/>
        <v>0</v>
      </c>
      <c r="AH23" s="3" t="str">
        <f t="shared" si="9"/>
        <v>0</v>
      </c>
      <c r="AI23" s="3" t="str">
        <f t="shared" si="9"/>
        <v>0</v>
      </c>
      <c r="AJ23" s="3" t="str">
        <f t="shared" si="9"/>
        <v>0</v>
      </c>
      <c r="AK23" s="3" t="str">
        <f t="shared" si="9"/>
        <v>0</v>
      </c>
      <c r="AL23" s="3" t="str">
        <f t="shared" si="9"/>
        <v>0</v>
      </c>
      <c r="AM23" s="3" t="str">
        <f t="shared" si="9"/>
        <v>0</v>
      </c>
      <c r="AN23" s="3" t="str">
        <f t="shared" si="9"/>
        <v>0</v>
      </c>
      <c r="AO23" s="3" t="str">
        <f t="shared" si="9"/>
        <v>0</v>
      </c>
      <c r="AP23" s="3" t="str">
        <f t="shared" si="9"/>
        <v>0</v>
      </c>
      <c r="AQ23" s="3" t="str">
        <f t="shared" si="9"/>
        <v>0</v>
      </c>
      <c r="AR23" s="3" t="str">
        <f t="shared" si="9"/>
        <v>0</v>
      </c>
      <c r="AS23" s="3" t="str">
        <f t="shared" si="9"/>
        <v>0</v>
      </c>
      <c r="AT23" s="3" t="str">
        <f t="shared" si="7"/>
        <v>0</v>
      </c>
      <c r="AU23" s="3" t="str">
        <f t="shared" si="7"/>
        <v>0</v>
      </c>
      <c r="AV23" s="3" t="str">
        <f t="shared" si="7"/>
        <v>0</v>
      </c>
      <c r="AW23" s="3" t="str">
        <f t="shared" si="7"/>
        <v>0</v>
      </c>
      <c r="AX23" s="3" t="str">
        <f t="shared" si="7"/>
        <v>0</v>
      </c>
      <c r="AY23" s="3" t="str">
        <f t="shared" si="7"/>
        <v>0</v>
      </c>
      <c r="AZ23" s="3" t="s">
        <v>89</v>
      </c>
    </row>
    <row r="24" spans="1:53" ht="14">
      <c r="A24" s="10" t="s">
        <v>90</v>
      </c>
      <c r="B24" s="10" t="str">
        <f t="shared" si="4"/>
        <v>2304165J</v>
      </c>
      <c r="C24" s="3">
        <v>45401.512199074103</v>
      </c>
      <c r="D24" s="3" t="e">
        <f t="array" ref="D24">#NAME?</f>
        <v>#NAME?</v>
      </c>
      <c r="E24" s="3" t="b">
        <f>ISNUMBER(MATCH(Table1[[#This Row],[Email]],Attendance[Email],0))</f>
        <v>1</v>
      </c>
      <c r="F24" s="3">
        <f t="shared" si="14"/>
        <v>45401.845532407438</v>
      </c>
      <c r="G24" s="21">
        <f>DAY(Table1[[#This Row],[Actual Time]])</f>
        <v>19</v>
      </c>
      <c r="H24">
        <f>MONTH(Table1[[#This Row],[Actual Time]])</f>
        <v>4</v>
      </c>
      <c r="I24">
        <f>YEAR(Table1[[#This Row],[Actual Time]])</f>
        <v>2024</v>
      </c>
      <c r="J24" t="str">
        <f t="shared" si="15"/>
        <v>19/4/2024</v>
      </c>
      <c r="K24" s="3" t="str">
        <f t="shared" si="8"/>
        <v>1</v>
      </c>
      <c r="L24" s="3" t="str">
        <f t="shared" si="8"/>
        <v>0</v>
      </c>
      <c r="M24" s="3" t="str">
        <f t="shared" si="8"/>
        <v>0</v>
      </c>
      <c r="N24" s="3" t="str">
        <f t="shared" si="8"/>
        <v>0</v>
      </c>
      <c r="O24" s="3" t="str">
        <f t="shared" si="8"/>
        <v>0</v>
      </c>
      <c r="P24" s="3" t="str">
        <f t="shared" si="8"/>
        <v>0</v>
      </c>
      <c r="Q24" s="3" t="str">
        <f t="shared" si="8"/>
        <v>0</v>
      </c>
      <c r="R24" s="3" t="str">
        <f t="shared" si="8"/>
        <v>0</v>
      </c>
      <c r="S24" s="3" t="str">
        <f t="shared" si="12"/>
        <v>0</v>
      </c>
      <c r="T24" s="3" t="str">
        <f t="shared" si="12"/>
        <v>0</v>
      </c>
      <c r="U24" s="3" t="str">
        <f t="shared" si="8"/>
        <v>0</v>
      </c>
      <c r="V24" s="3" t="str">
        <f t="shared" si="8"/>
        <v>0</v>
      </c>
      <c r="W24" s="3" t="str">
        <f t="shared" si="8"/>
        <v>0</v>
      </c>
      <c r="X24" s="3" t="str">
        <f t="shared" si="8"/>
        <v>0</v>
      </c>
      <c r="Y24" s="3" t="str">
        <f t="shared" si="8"/>
        <v>0</v>
      </c>
      <c r="Z24" s="3" t="str">
        <f t="shared" si="8"/>
        <v>0</v>
      </c>
      <c r="AA24" s="3" t="str">
        <f t="shared" si="13"/>
        <v>0</v>
      </c>
      <c r="AB24" s="3" t="str">
        <f t="shared" si="5"/>
        <v>0</v>
      </c>
      <c r="AC24" s="3" t="str">
        <f t="shared" si="8"/>
        <v>0</v>
      </c>
      <c r="AD24" s="3" t="str">
        <f t="shared" si="9"/>
        <v>0</v>
      </c>
      <c r="AE24" s="3" t="str">
        <f t="shared" si="9"/>
        <v>0</v>
      </c>
      <c r="AF24" s="3" t="str">
        <f t="shared" si="9"/>
        <v>0</v>
      </c>
      <c r="AG24" s="3" t="str">
        <f t="shared" si="9"/>
        <v>0</v>
      </c>
      <c r="AH24" s="3" t="str">
        <f t="shared" si="9"/>
        <v>0</v>
      </c>
      <c r="AI24" s="3" t="str">
        <f t="shared" si="9"/>
        <v>0</v>
      </c>
      <c r="AJ24" s="3" t="str">
        <f t="shared" si="9"/>
        <v>0</v>
      </c>
      <c r="AK24" s="3" t="str">
        <f t="shared" si="9"/>
        <v>0</v>
      </c>
      <c r="AL24" s="3" t="str">
        <f t="shared" si="9"/>
        <v>0</v>
      </c>
      <c r="AM24" s="3" t="str">
        <f t="shared" si="9"/>
        <v>0</v>
      </c>
      <c r="AN24" s="3" t="str">
        <f t="shared" si="9"/>
        <v>0</v>
      </c>
      <c r="AO24" s="3" t="str">
        <f t="shared" si="9"/>
        <v>0</v>
      </c>
      <c r="AP24" s="3" t="str">
        <f t="shared" si="9"/>
        <v>0</v>
      </c>
      <c r="AQ24" s="3" t="str">
        <f t="shared" si="9"/>
        <v>0</v>
      </c>
      <c r="AR24" s="3" t="str">
        <f t="shared" si="9"/>
        <v>0</v>
      </c>
      <c r="AS24" s="3" t="str">
        <f t="shared" si="9"/>
        <v>0</v>
      </c>
      <c r="AT24" s="3" t="str">
        <f t="shared" si="7"/>
        <v>0</v>
      </c>
      <c r="AU24" s="3" t="str">
        <f t="shared" si="7"/>
        <v>0</v>
      </c>
      <c r="AV24" s="3" t="str">
        <f t="shared" si="7"/>
        <v>0</v>
      </c>
      <c r="AW24" s="3" t="str">
        <f t="shared" si="7"/>
        <v>0</v>
      </c>
      <c r="AX24" s="3" t="str">
        <f t="shared" si="7"/>
        <v>0</v>
      </c>
      <c r="AY24" s="3" t="str">
        <f t="shared" si="7"/>
        <v>0</v>
      </c>
      <c r="AZ24" s="3" t="s">
        <v>91</v>
      </c>
    </row>
    <row r="25" spans="1:53" ht="14">
      <c r="A25" s="10" t="s">
        <v>92</v>
      </c>
      <c r="B25" s="10" t="str">
        <f t="shared" si="4"/>
        <v>2302558H</v>
      </c>
      <c r="C25" s="3">
        <v>45401.512199074103</v>
      </c>
      <c r="D25" s="3" t="e">
        <f t="array" ref="D25">#NAME?</f>
        <v>#NAME?</v>
      </c>
      <c r="E25" s="3" t="b">
        <f>ISNUMBER(MATCH(Table1[[#This Row],[Email]],Attendance[Email],0))</f>
        <v>1</v>
      </c>
      <c r="F25" s="3">
        <f t="shared" si="14"/>
        <v>45401.845532407438</v>
      </c>
      <c r="G25" s="21">
        <f>DAY(Table1[[#This Row],[Actual Time]])</f>
        <v>19</v>
      </c>
      <c r="H25">
        <f>MONTH(Table1[[#This Row],[Actual Time]])</f>
        <v>4</v>
      </c>
      <c r="I25">
        <f>YEAR(Table1[[#This Row],[Actual Time]])</f>
        <v>2024</v>
      </c>
      <c r="J25" t="str">
        <f t="shared" si="15"/>
        <v>19/4/2024</v>
      </c>
      <c r="K25" s="3" t="str">
        <f t="shared" si="8"/>
        <v>1</v>
      </c>
      <c r="L25" s="3" t="str">
        <f t="shared" si="8"/>
        <v>0</v>
      </c>
      <c r="M25" s="3" t="str">
        <f t="shared" si="8"/>
        <v>0</v>
      </c>
      <c r="N25" s="3" t="str">
        <f t="shared" si="8"/>
        <v>0</v>
      </c>
      <c r="O25" s="3" t="str">
        <f t="shared" si="8"/>
        <v>0</v>
      </c>
      <c r="P25" s="3" t="str">
        <f t="shared" si="8"/>
        <v>0</v>
      </c>
      <c r="Q25" s="3" t="str">
        <f t="shared" si="8"/>
        <v>0</v>
      </c>
      <c r="R25" s="3" t="str">
        <f t="shared" si="8"/>
        <v>0</v>
      </c>
      <c r="S25" s="3" t="str">
        <f t="shared" si="12"/>
        <v>0</v>
      </c>
      <c r="T25" s="3" t="str">
        <f t="shared" si="12"/>
        <v>0</v>
      </c>
      <c r="U25" s="3" t="str">
        <f t="shared" si="8"/>
        <v>0</v>
      </c>
      <c r="V25" s="3" t="str">
        <f t="shared" si="8"/>
        <v>0</v>
      </c>
      <c r="W25" s="3" t="str">
        <f t="shared" si="8"/>
        <v>0</v>
      </c>
      <c r="X25" s="3" t="str">
        <f t="shared" si="8"/>
        <v>0</v>
      </c>
      <c r="Y25" s="3" t="str">
        <f t="shared" si="8"/>
        <v>0</v>
      </c>
      <c r="Z25" s="3" t="str">
        <f t="shared" si="8"/>
        <v>0</v>
      </c>
      <c r="AA25" s="3" t="str">
        <f t="shared" si="13"/>
        <v>0</v>
      </c>
      <c r="AB25" s="3" t="str">
        <f t="shared" si="5"/>
        <v>0</v>
      </c>
      <c r="AC25" s="3" t="str">
        <f t="shared" si="8"/>
        <v>0</v>
      </c>
      <c r="AD25" s="3" t="str">
        <f t="shared" si="9"/>
        <v>0</v>
      </c>
      <c r="AE25" s="3" t="str">
        <f t="shared" si="9"/>
        <v>0</v>
      </c>
      <c r="AF25" s="3" t="str">
        <f t="shared" si="9"/>
        <v>0</v>
      </c>
      <c r="AG25" s="3" t="str">
        <f t="shared" si="9"/>
        <v>0</v>
      </c>
      <c r="AH25" s="3" t="str">
        <f t="shared" si="9"/>
        <v>0</v>
      </c>
      <c r="AI25" s="3" t="str">
        <f t="shared" si="9"/>
        <v>0</v>
      </c>
      <c r="AJ25" s="3" t="str">
        <f t="shared" si="9"/>
        <v>0</v>
      </c>
      <c r="AK25" s="3" t="str">
        <f t="shared" si="9"/>
        <v>0</v>
      </c>
      <c r="AL25" s="3" t="str">
        <f t="shared" si="9"/>
        <v>0</v>
      </c>
      <c r="AM25" s="3" t="str">
        <f t="shared" si="9"/>
        <v>0</v>
      </c>
      <c r="AN25" s="3" t="str">
        <f t="shared" si="9"/>
        <v>0</v>
      </c>
      <c r="AO25" s="3" t="str">
        <f t="shared" si="9"/>
        <v>0</v>
      </c>
      <c r="AP25" s="3" t="str">
        <f t="shared" si="9"/>
        <v>0</v>
      </c>
      <c r="AQ25" s="3" t="str">
        <f t="shared" si="9"/>
        <v>0</v>
      </c>
      <c r="AR25" s="3" t="str">
        <f t="shared" si="9"/>
        <v>0</v>
      </c>
      <c r="AS25" s="3" t="str">
        <f t="shared" si="9"/>
        <v>0</v>
      </c>
      <c r="AT25" s="3" t="str">
        <f t="shared" si="7"/>
        <v>0</v>
      </c>
      <c r="AU25" s="3" t="str">
        <f t="shared" si="7"/>
        <v>0</v>
      </c>
      <c r="AV25" s="3" t="str">
        <f t="shared" si="7"/>
        <v>0</v>
      </c>
      <c r="AW25" s="3" t="str">
        <f t="shared" si="7"/>
        <v>0</v>
      </c>
      <c r="AX25" s="3" t="str">
        <f t="shared" si="7"/>
        <v>0</v>
      </c>
      <c r="AY25" s="3" t="str">
        <f t="shared" si="7"/>
        <v>0</v>
      </c>
      <c r="AZ25" t="s">
        <v>93</v>
      </c>
    </row>
    <row r="26" spans="1:53" ht="14">
      <c r="A26" s="10" t="s">
        <v>94</v>
      </c>
      <c r="B26" s="10" t="str">
        <f t="shared" si="4"/>
        <v>2202400D</v>
      </c>
      <c r="C26" s="3">
        <v>45408.404965277798</v>
      </c>
      <c r="D26" s="3" t="e">
        <f t="array" ref="D26">#NAME?</f>
        <v>#NAME?</v>
      </c>
      <c r="E26" s="3" t="b">
        <f>ISNUMBER(MATCH(Table1[[#This Row],[Email]],Attendance[Email],0))</f>
        <v>1</v>
      </c>
      <c r="F26" s="3">
        <f t="shared" ref="F26:F38" si="16">$C26+(8/24)</f>
        <v>45408.738298611133</v>
      </c>
      <c r="G26" s="21">
        <f>DAY(Table1[[#This Row],[Actual Time]])</f>
        <v>26</v>
      </c>
      <c r="H26">
        <f>MONTH(Table1[[#This Row],[Actual Time]])</f>
        <v>4</v>
      </c>
      <c r="I26">
        <f>YEAR(Table1[[#This Row],[Actual Time]])</f>
        <v>2024</v>
      </c>
      <c r="J26" t="str">
        <f t="shared" ref="J26:J38" si="17">G26&amp;"/"&amp;H26&amp;"/"&amp;I26</f>
        <v>26/4/2024</v>
      </c>
      <c r="K26" s="3" t="str">
        <f t="shared" si="8"/>
        <v>0</v>
      </c>
      <c r="L26" s="3" t="str">
        <f t="shared" si="8"/>
        <v>1</v>
      </c>
      <c r="M26" s="3" t="str">
        <f t="shared" si="8"/>
        <v>0</v>
      </c>
      <c r="N26" s="3" t="str">
        <f t="shared" si="8"/>
        <v>0</v>
      </c>
      <c r="O26" s="3" t="str">
        <f t="shared" si="8"/>
        <v>0</v>
      </c>
      <c r="P26" s="3" t="str">
        <f t="shared" si="8"/>
        <v>0</v>
      </c>
      <c r="Q26" s="3" t="str">
        <f t="shared" si="8"/>
        <v>0</v>
      </c>
      <c r="R26" s="3" t="str">
        <f t="shared" si="8"/>
        <v>0</v>
      </c>
      <c r="S26" s="3" t="str">
        <f t="shared" si="12"/>
        <v>0</v>
      </c>
      <c r="T26" s="3" t="str">
        <f t="shared" si="12"/>
        <v>0</v>
      </c>
      <c r="U26" s="3" t="str">
        <f t="shared" si="8"/>
        <v>0</v>
      </c>
      <c r="V26" s="3" t="str">
        <f t="shared" si="8"/>
        <v>0</v>
      </c>
      <c r="W26" s="3" t="str">
        <f t="shared" si="8"/>
        <v>0</v>
      </c>
      <c r="X26" s="3" t="str">
        <f t="shared" si="8"/>
        <v>0</v>
      </c>
      <c r="Y26" s="3" t="str">
        <f t="shared" si="8"/>
        <v>0</v>
      </c>
      <c r="Z26" s="3" t="str">
        <f t="shared" si="8"/>
        <v>0</v>
      </c>
      <c r="AA26" s="3" t="str">
        <f t="shared" si="13"/>
        <v>0</v>
      </c>
      <c r="AB26" s="3" t="str">
        <f t="shared" si="5"/>
        <v>0</v>
      </c>
      <c r="AC26" s="3" t="str">
        <f t="shared" si="8"/>
        <v>0</v>
      </c>
      <c r="AD26" s="3" t="str">
        <f t="shared" si="9"/>
        <v>0</v>
      </c>
      <c r="AE26" s="3" t="str">
        <f t="shared" si="9"/>
        <v>0</v>
      </c>
      <c r="AF26" s="3" t="str">
        <f t="shared" si="9"/>
        <v>0</v>
      </c>
      <c r="AG26" s="3" t="str">
        <f t="shared" si="9"/>
        <v>0</v>
      </c>
      <c r="AH26" s="3" t="str">
        <f t="shared" si="9"/>
        <v>0</v>
      </c>
      <c r="AI26" s="3" t="str">
        <f t="shared" si="9"/>
        <v>0</v>
      </c>
      <c r="AJ26" s="3" t="str">
        <f t="shared" si="9"/>
        <v>0</v>
      </c>
      <c r="AK26" s="3" t="str">
        <f t="shared" si="9"/>
        <v>0</v>
      </c>
      <c r="AL26" s="3" t="str">
        <f t="shared" si="9"/>
        <v>0</v>
      </c>
      <c r="AM26" s="3" t="str">
        <f t="shared" si="9"/>
        <v>0</v>
      </c>
      <c r="AN26" s="3" t="str">
        <f t="shared" si="9"/>
        <v>0</v>
      </c>
      <c r="AO26" s="3" t="str">
        <f t="shared" si="9"/>
        <v>0</v>
      </c>
      <c r="AP26" s="3" t="str">
        <f t="shared" si="9"/>
        <v>0</v>
      </c>
      <c r="AQ26" s="3" t="str">
        <f t="shared" si="9"/>
        <v>0</v>
      </c>
      <c r="AR26" s="3" t="str">
        <f t="shared" si="9"/>
        <v>0</v>
      </c>
      <c r="AS26" s="3" t="str">
        <f t="shared" si="9"/>
        <v>0</v>
      </c>
      <c r="AT26" s="3" t="str">
        <f t="shared" si="7"/>
        <v>0</v>
      </c>
      <c r="AU26" s="3" t="str">
        <f t="shared" si="7"/>
        <v>0</v>
      </c>
      <c r="AV26" s="3" t="str">
        <f t="shared" si="7"/>
        <v>0</v>
      </c>
      <c r="AW26" s="3" t="str">
        <f t="shared" si="7"/>
        <v>0</v>
      </c>
      <c r="AX26" s="3" t="str">
        <f t="shared" si="7"/>
        <v>0</v>
      </c>
      <c r="AY26" s="3" t="str">
        <f t="shared" si="7"/>
        <v>0</v>
      </c>
      <c r="AZ26" t="s">
        <v>95</v>
      </c>
    </row>
    <row r="27" spans="1:53" ht="14">
      <c r="A27" s="10" t="s">
        <v>96</v>
      </c>
      <c r="B27" s="10" t="str">
        <f t="shared" si="4"/>
        <v>2300398A</v>
      </c>
      <c r="C27" s="3">
        <v>45408.4050810185</v>
      </c>
      <c r="D27" s="3" t="e">
        <f t="array" ref="D27">#NAME?</f>
        <v>#NAME?</v>
      </c>
      <c r="E27" s="3" t="b">
        <f>ISNUMBER(MATCH(Table1[[#This Row],[Email]],Attendance[Email],0))</f>
        <v>1</v>
      </c>
      <c r="F27" s="3">
        <f t="shared" si="16"/>
        <v>45408.738414351836</v>
      </c>
      <c r="G27" s="21">
        <f>DAY(Table1[[#This Row],[Actual Time]])</f>
        <v>26</v>
      </c>
      <c r="H27">
        <f>MONTH(Table1[[#This Row],[Actual Time]])</f>
        <v>4</v>
      </c>
      <c r="I27">
        <f>YEAR(Table1[[#This Row],[Actual Time]])</f>
        <v>2024</v>
      </c>
      <c r="J27" t="str">
        <f t="shared" si="17"/>
        <v>26/4/2024</v>
      </c>
      <c r="K27" s="3" t="str">
        <f t="shared" si="8"/>
        <v>0</v>
      </c>
      <c r="L27" s="3" t="str">
        <f t="shared" si="8"/>
        <v>1</v>
      </c>
      <c r="M27" s="3" t="str">
        <f t="shared" si="8"/>
        <v>0</v>
      </c>
      <c r="N27" s="3" t="str">
        <f t="shared" si="8"/>
        <v>0</v>
      </c>
      <c r="O27" s="3" t="str">
        <f t="shared" si="8"/>
        <v>0</v>
      </c>
      <c r="P27" s="3" t="str">
        <f t="shared" si="8"/>
        <v>0</v>
      </c>
      <c r="Q27" s="3" t="str">
        <f t="shared" si="8"/>
        <v>0</v>
      </c>
      <c r="R27" s="3" t="str">
        <f t="shared" si="8"/>
        <v>0</v>
      </c>
      <c r="S27" s="3" t="str">
        <f t="shared" si="12"/>
        <v>0</v>
      </c>
      <c r="T27" s="3" t="str">
        <f t="shared" si="12"/>
        <v>0</v>
      </c>
      <c r="U27" s="3" t="str">
        <f t="shared" si="8"/>
        <v>0</v>
      </c>
      <c r="V27" s="3" t="str">
        <f t="shared" si="8"/>
        <v>0</v>
      </c>
      <c r="W27" s="3" t="str">
        <f t="shared" si="8"/>
        <v>0</v>
      </c>
      <c r="X27" s="3" t="str">
        <f t="shared" si="8"/>
        <v>0</v>
      </c>
      <c r="Y27" s="3" t="str">
        <f t="shared" si="8"/>
        <v>0</v>
      </c>
      <c r="Z27" s="3" t="str">
        <f t="shared" si="8"/>
        <v>0</v>
      </c>
      <c r="AA27" s="3" t="str">
        <f t="shared" si="13"/>
        <v>0</v>
      </c>
      <c r="AB27" s="3" t="str">
        <f t="shared" si="5"/>
        <v>0</v>
      </c>
      <c r="AC27" s="3" t="str">
        <f t="shared" si="8"/>
        <v>0</v>
      </c>
      <c r="AD27" s="3" t="str">
        <f t="shared" si="9"/>
        <v>0</v>
      </c>
      <c r="AE27" s="3" t="str">
        <f t="shared" si="9"/>
        <v>0</v>
      </c>
      <c r="AF27" s="3" t="str">
        <f t="shared" si="9"/>
        <v>0</v>
      </c>
      <c r="AG27" s="3" t="str">
        <f t="shared" si="9"/>
        <v>0</v>
      </c>
      <c r="AH27" s="3" t="str">
        <f t="shared" si="9"/>
        <v>0</v>
      </c>
      <c r="AI27" s="3" t="str">
        <f t="shared" si="9"/>
        <v>0</v>
      </c>
      <c r="AJ27" s="3" t="str">
        <f t="shared" si="9"/>
        <v>0</v>
      </c>
      <c r="AK27" s="3" t="str">
        <f t="shared" si="9"/>
        <v>0</v>
      </c>
      <c r="AL27" s="3" t="str">
        <f t="shared" si="9"/>
        <v>0</v>
      </c>
      <c r="AM27" s="3" t="str">
        <f t="shared" si="9"/>
        <v>0</v>
      </c>
      <c r="AN27" s="3" t="str">
        <f t="shared" si="9"/>
        <v>0</v>
      </c>
      <c r="AO27" s="3" t="str">
        <f t="shared" si="9"/>
        <v>0</v>
      </c>
      <c r="AP27" s="3" t="str">
        <f t="shared" si="9"/>
        <v>0</v>
      </c>
      <c r="AQ27" s="3" t="str">
        <f t="shared" si="9"/>
        <v>0</v>
      </c>
      <c r="AR27" s="3" t="str">
        <f t="shared" si="9"/>
        <v>0</v>
      </c>
      <c r="AS27" s="3" t="str">
        <f t="shared" si="9"/>
        <v>0</v>
      </c>
      <c r="AT27" s="3" t="str">
        <f t="shared" si="7"/>
        <v>0</v>
      </c>
      <c r="AU27" s="3" t="str">
        <f t="shared" si="7"/>
        <v>0</v>
      </c>
      <c r="AV27" s="3" t="str">
        <f t="shared" si="7"/>
        <v>0</v>
      </c>
      <c r="AW27" s="3" t="str">
        <f t="shared" si="7"/>
        <v>0</v>
      </c>
      <c r="AX27" s="3" t="str">
        <f t="shared" si="7"/>
        <v>0</v>
      </c>
      <c r="AY27" s="3" t="str">
        <f t="shared" si="7"/>
        <v>0</v>
      </c>
      <c r="AZ27" t="s">
        <v>97</v>
      </c>
    </row>
    <row r="28" spans="1:53" ht="14">
      <c r="A28" s="10" t="s">
        <v>56</v>
      </c>
      <c r="B28" s="10" t="str">
        <f t="shared" si="4"/>
        <v>2300341A</v>
      </c>
      <c r="C28" s="3">
        <v>45408.4059837963</v>
      </c>
      <c r="D28" s="3" t="e">
        <f t="array" ref="D28">#NAME?</f>
        <v>#NAME?</v>
      </c>
      <c r="E28" s="3" t="b">
        <f>ISNUMBER(MATCH(Table1[[#This Row],[Email]],Attendance[Email],0))</f>
        <v>1</v>
      </c>
      <c r="F28" s="3">
        <f t="shared" si="16"/>
        <v>45408.739317129635</v>
      </c>
      <c r="G28" s="21">
        <f>DAY(Table1[[#This Row],[Actual Time]])</f>
        <v>26</v>
      </c>
      <c r="H28">
        <f>MONTH(Table1[[#This Row],[Actual Time]])</f>
        <v>4</v>
      </c>
      <c r="I28">
        <f>YEAR(Table1[[#This Row],[Actual Time]])</f>
        <v>2024</v>
      </c>
      <c r="J28" t="str">
        <f t="shared" si="17"/>
        <v>26/4/2024</v>
      </c>
      <c r="K28" s="3" t="str">
        <f t="shared" si="8"/>
        <v>0</v>
      </c>
      <c r="L28" s="3" t="str">
        <f t="shared" si="8"/>
        <v>1</v>
      </c>
      <c r="M28" s="3" t="str">
        <f t="shared" si="8"/>
        <v>0</v>
      </c>
      <c r="N28" s="3" t="str">
        <f t="shared" si="8"/>
        <v>0</v>
      </c>
      <c r="O28" s="3" t="str">
        <f t="shared" si="8"/>
        <v>0</v>
      </c>
      <c r="P28" s="3" t="str">
        <f t="shared" si="8"/>
        <v>0</v>
      </c>
      <c r="Q28" s="3" t="str">
        <f t="shared" si="8"/>
        <v>0</v>
      </c>
      <c r="R28" s="3" t="str">
        <f t="shared" si="8"/>
        <v>0</v>
      </c>
      <c r="S28" s="3" t="str">
        <f t="shared" si="12"/>
        <v>0</v>
      </c>
      <c r="T28" s="3" t="str">
        <f t="shared" si="12"/>
        <v>0</v>
      </c>
      <c r="U28" s="3" t="str">
        <f t="shared" si="8"/>
        <v>0</v>
      </c>
      <c r="V28" s="3" t="str">
        <f t="shared" si="8"/>
        <v>0</v>
      </c>
      <c r="W28" s="3" t="str">
        <f t="shared" si="8"/>
        <v>0</v>
      </c>
      <c r="X28" s="3" t="str">
        <f t="shared" si="8"/>
        <v>0</v>
      </c>
      <c r="Y28" s="3" t="str">
        <f t="shared" si="8"/>
        <v>0</v>
      </c>
      <c r="Z28" s="3" t="str">
        <f t="shared" si="8"/>
        <v>0</v>
      </c>
      <c r="AA28" s="3" t="str">
        <f t="shared" si="13"/>
        <v>0</v>
      </c>
      <c r="AB28" s="3" t="str">
        <f t="shared" si="5"/>
        <v>0</v>
      </c>
      <c r="AC28" s="3" t="str">
        <f t="shared" si="8"/>
        <v>0</v>
      </c>
      <c r="AD28" s="3" t="str">
        <f t="shared" si="9"/>
        <v>0</v>
      </c>
      <c r="AE28" s="3" t="str">
        <f t="shared" si="9"/>
        <v>0</v>
      </c>
      <c r="AF28" s="3" t="str">
        <f t="shared" si="9"/>
        <v>0</v>
      </c>
      <c r="AG28" s="3" t="str">
        <f t="shared" si="9"/>
        <v>0</v>
      </c>
      <c r="AH28" s="3" t="str">
        <f t="shared" si="9"/>
        <v>0</v>
      </c>
      <c r="AI28" s="3" t="str">
        <f t="shared" si="9"/>
        <v>0</v>
      </c>
      <c r="AJ28" s="3" t="str">
        <f t="shared" si="9"/>
        <v>0</v>
      </c>
      <c r="AK28" s="3" t="str">
        <f t="shared" si="9"/>
        <v>0</v>
      </c>
      <c r="AL28" s="3" t="str">
        <f t="shared" si="9"/>
        <v>0</v>
      </c>
      <c r="AM28" s="3" t="str">
        <f t="shared" si="9"/>
        <v>0</v>
      </c>
      <c r="AN28" s="3" t="str">
        <f t="shared" si="9"/>
        <v>0</v>
      </c>
      <c r="AO28" s="3" t="str">
        <f t="shared" si="9"/>
        <v>0</v>
      </c>
      <c r="AP28" s="3" t="str">
        <f t="shared" si="9"/>
        <v>0</v>
      </c>
      <c r="AQ28" s="3" t="str">
        <f t="shared" si="9"/>
        <v>0</v>
      </c>
      <c r="AR28" s="3" t="str">
        <f t="shared" si="9"/>
        <v>0</v>
      </c>
      <c r="AS28" s="3" t="str">
        <f t="shared" si="9"/>
        <v>0</v>
      </c>
      <c r="AT28" s="3" t="str">
        <f t="shared" si="7"/>
        <v>0</v>
      </c>
      <c r="AU28" s="3" t="str">
        <f t="shared" si="7"/>
        <v>0</v>
      </c>
      <c r="AV28" s="3" t="str">
        <f t="shared" si="7"/>
        <v>0</v>
      </c>
      <c r="AW28" s="3" t="str">
        <f t="shared" si="7"/>
        <v>0</v>
      </c>
      <c r="AX28" s="3" t="str">
        <f t="shared" si="7"/>
        <v>0</v>
      </c>
      <c r="AY28" s="3" t="str">
        <f t="shared" si="7"/>
        <v>0</v>
      </c>
      <c r="AZ28" t="s">
        <v>98</v>
      </c>
    </row>
    <row r="29" spans="1:53" ht="14">
      <c r="A29" s="10" t="s">
        <v>99</v>
      </c>
      <c r="B29" s="10" t="str">
        <f t="shared" si="4"/>
        <v>2301037D</v>
      </c>
      <c r="C29" s="3">
        <v>45408.406145833302</v>
      </c>
      <c r="D29" s="3" t="e">
        <f t="array" ref="D29">#NAME?</f>
        <v>#NAME?</v>
      </c>
      <c r="E29" s="3" t="b">
        <f>ISNUMBER(MATCH(Table1[[#This Row],[Email]],Attendance[Email],0))</f>
        <v>1</v>
      </c>
      <c r="F29" s="3">
        <f t="shared" si="16"/>
        <v>45408.739479166637</v>
      </c>
      <c r="G29" s="21">
        <f>DAY(Table1[[#This Row],[Actual Time]])</f>
        <v>26</v>
      </c>
      <c r="H29">
        <f>MONTH(Table1[[#This Row],[Actual Time]])</f>
        <v>4</v>
      </c>
      <c r="I29">
        <f>YEAR(Table1[[#This Row],[Actual Time]])</f>
        <v>2024</v>
      </c>
      <c r="J29" t="str">
        <f t="shared" si="17"/>
        <v>26/4/2024</v>
      </c>
      <c r="K29" s="3" t="str">
        <f t="shared" si="8"/>
        <v>0</v>
      </c>
      <c r="L29" s="3" t="str">
        <f t="shared" si="8"/>
        <v>1</v>
      </c>
      <c r="M29" s="3" t="str">
        <f t="shared" si="8"/>
        <v>0</v>
      </c>
      <c r="N29" s="3" t="str">
        <f t="shared" si="8"/>
        <v>0</v>
      </c>
      <c r="O29" s="3" t="str">
        <f t="shared" si="8"/>
        <v>0</v>
      </c>
      <c r="P29" s="3" t="str">
        <f t="shared" si="8"/>
        <v>0</v>
      </c>
      <c r="Q29" s="3" t="str">
        <f t="shared" si="8"/>
        <v>0</v>
      </c>
      <c r="R29" s="3" t="str">
        <f t="shared" si="8"/>
        <v>0</v>
      </c>
      <c r="S29" s="3" t="str">
        <f t="shared" si="12"/>
        <v>0</v>
      </c>
      <c r="T29" s="3" t="str">
        <f t="shared" si="12"/>
        <v>0</v>
      </c>
      <c r="U29" s="3" t="str">
        <f t="shared" si="8"/>
        <v>0</v>
      </c>
      <c r="V29" s="3" t="str">
        <f t="shared" si="8"/>
        <v>0</v>
      </c>
      <c r="W29" s="3" t="str">
        <f t="shared" si="8"/>
        <v>0</v>
      </c>
      <c r="X29" s="3" t="str">
        <f t="shared" si="8"/>
        <v>0</v>
      </c>
      <c r="Y29" s="3" t="str">
        <f t="shared" si="8"/>
        <v>0</v>
      </c>
      <c r="Z29" s="3" t="str">
        <f t="shared" si="8"/>
        <v>0</v>
      </c>
      <c r="AA29" s="3" t="str">
        <f t="shared" si="13"/>
        <v>0</v>
      </c>
      <c r="AB29" s="3" t="str">
        <f t="shared" si="5"/>
        <v>0</v>
      </c>
      <c r="AC29" s="3" t="str">
        <f t="shared" ref="K29:AC45" si="18">IF(AC$1=$J29,"1","0")</f>
        <v>0</v>
      </c>
      <c r="AD29" s="3" t="str">
        <f t="shared" si="9"/>
        <v>0</v>
      </c>
      <c r="AE29" s="3" t="str">
        <f t="shared" si="9"/>
        <v>0</v>
      </c>
      <c r="AF29" s="3" t="str">
        <f t="shared" si="9"/>
        <v>0</v>
      </c>
      <c r="AG29" s="3" t="str">
        <f t="shared" si="9"/>
        <v>0</v>
      </c>
      <c r="AH29" s="3" t="str">
        <f t="shared" si="9"/>
        <v>0</v>
      </c>
      <c r="AI29" s="3" t="str">
        <f t="shared" si="9"/>
        <v>0</v>
      </c>
      <c r="AJ29" s="3" t="str">
        <f t="shared" si="9"/>
        <v>0</v>
      </c>
      <c r="AK29" s="3" t="str">
        <f t="shared" si="9"/>
        <v>0</v>
      </c>
      <c r="AL29" s="3" t="str">
        <f t="shared" si="9"/>
        <v>0</v>
      </c>
      <c r="AM29" s="3" t="str">
        <f t="shared" si="9"/>
        <v>0</v>
      </c>
      <c r="AN29" s="3" t="str">
        <f t="shared" si="9"/>
        <v>0</v>
      </c>
      <c r="AO29" s="3" t="str">
        <f t="shared" si="9"/>
        <v>0</v>
      </c>
      <c r="AP29" s="3" t="str">
        <f t="shared" si="9"/>
        <v>0</v>
      </c>
      <c r="AQ29" s="3" t="str">
        <f t="shared" si="9"/>
        <v>0</v>
      </c>
      <c r="AR29" s="3" t="str">
        <f t="shared" si="9"/>
        <v>0</v>
      </c>
      <c r="AS29" s="3" t="str">
        <f t="shared" ref="AS29:AY44" si="19">IF(AS$1=$J29,"1","0")</f>
        <v>0</v>
      </c>
      <c r="AT29" s="3" t="str">
        <f t="shared" si="19"/>
        <v>0</v>
      </c>
      <c r="AU29" s="3" t="str">
        <f t="shared" si="19"/>
        <v>0</v>
      </c>
      <c r="AV29" s="3" t="str">
        <f t="shared" si="19"/>
        <v>0</v>
      </c>
      <c r="AW29" s="3" t="str">
        <f t="shared" si="19"/>
        <v>0</v>
      </c>
      <c r="AX29" s="3" t="str">
        <f t="shared" si="19"/>
        <v>0</v>
      </c>
      <c r="AY29" s="3" t="str">
        <f t="shared" si="19"/>
        <v>0</v>
      </c>
      <c r="AZ29" t="s">
        <v>100</v>
      </c>
    </row>
    <row r="30" spans="1:53" ht="14">
      <c r="A30" s="10" t="s">
        <v>72</v>
      </c>
      <c r="B30" s="10" t="str">
        <f t="shared" si="4"/>
        <v>2302493H</v>
      </c>
      <c r="C30" s="3">
        <v>45408.406435185199</v>
      </c>
      <c r="D30" s="3" t="e">
        <f t="array" ref="D30">#NAME?</f>
        <v>#NAME?</v>
      </c>
      <c r="E30" s="3" t="b">
        <f>ISNUMBER(MATCH(Table1[[#This Row],[Email]],Attendance[Email],0))</f>
        <v>1</v>
      </c>
      <c r="F30" s="3">
        <f t="shared" si="16"/>
        <v>45408.739768518535</v>
      </c>
      <c r="G30" s="21">
        <f>DAY(Table1[[#This Row],[Actual Time]])</f>
        <v>26</v>
      </c>
      <c r="H30">
        <f>MONTH(Table1[[#This Row],[Actual Time]])</f>
        <v>4</v>
      </c>
      <c r="I30">
        <f>YEAR(Table1[[#This Row],[Actual Time]])</f>
        <v>2024</v>
      </c>
      <c r="J30" t="str">
        <f t="shared" si="17"/>
        <v>26/4/2024</v>
      </c>
      <c r="K30" s="3" t="str">
        <f t="shared" si="18"/>
        <v>0</v>
      </c>
      <c r="L30" s="3" t="str">
        <f t="shared" si="18"/>
        <v>1</v>
      </c>
      <c r="M30" s="3" t="str">
        <f t="shared" si="18"/>
        <v>0</v>
      </c>
      <c r="N30" s="3" t="str">
        <f t="shared" si="18"/>
        <v>0</v>
      </c>
      <c r="O30" s="3" t="str">
        <f t="shared" si="18"/>
        <v>0</v>
      </c>
      <c r="P30" s="3" t="str">
        <f t="shared" si="18"/>
        <v>0</v>
      </c>
      <c r="Q30" s="3" t="str">
        <f t="shared" si="18"/>
        <v>0</v>
      </c>
      <c r="R30" s="3" t="str">
        <f t="shared" si="18"/>
        <v>0</v>
      </c>
      <c r="S30" s="3" t="str">
        <f t="shared" si="12"/>
        <v>0</v>
      </c>
      <c r="T30" s="3" t="str">
        <f t="shared" si="12"/>
        <v>0</v>
      </c>
      <c r="U30" s="3" t="str">
        <f t="shared" si="18"/>
        <v>0</v>
      </c>
      <c r="V30" s="3" t="str">
        <f t="shared" si="18"/>
        <v>0</v>
      </c>
      <c r="W30" s="3" t="str">
        <f t="shared" si="18"/>
        <v>0</v>
      </c>
      <c r="X30" s="3" t="str">
        <f t="shared" si="18"/>
        <v>0</v>
      </c>
      <c r="Y30" s="3" t="str">
        <f t="shared" si="18"/>
        <v>0</v>
      </c>
      <c r="Z30" s="3" t="str">
        <f t="shared" si="18"/>
        <v>0</v>
      </c>
      <c r="AA30" s="3" t="str">
        <f t="shared" si="13"/>
        <v>0</v>
      </c>
      <c r="AB30" s="3" t="str">
        <f t="shared" si="5"/>
        <v>0</v>
      </c>
      <c r="AC30" s="3" t="str">
        <f t="shared" si="18"/>
        <v>0</v>
      </c>
      <c r="AD30" s="3" t="str">
        <f t="shared" ref="AD30:AS45" si="20">IF(AD$1=$J30,"1","0")</f>
        <v>0</v>
      </c>
      <c r="AE30" s="3" t="str">
        <f t="shared" si="20"/>
        <v>0</v>
      </c>
      <c r="AF30" s="3" t="str">
        <f t="shared" si="20"/>
        <v>0</v>
      </c>
      <c r="AG30" s="3" t="str">
        <f t="shared" si="20"/>
        <v>0</v>
      </c>
      <c r="AH30" s="3" t="str">
        <f t="shared" si="20"/>
        <v>0</v>
      </c>
      <c r="AI30" s="3" t="str">
        <f t="shared" si="20"/>
        <v>0</v>
      </c>
      <c r="AJ30" s="3" t="str">
        <f t="shared" si="20"/>
        <v>0</v>
      </c>
      <c r="AK30" s="3" t="str">
        <f t="shared" si="20"/>
        <v>0</v>
      </c>
      <c r="AL30" s="3" t="str">
        <f t="shared" si="20"/>
        <v>0</v>
      </c>
      <c r="AM30" s="3" t="str">
        <f t="shared" si="20"/>
        <v>0</v>
      </c>
      <c r="AN30" s="3" t="str">
        <f t="shared" si="20"/>
        <v>0</v>
      </c>
      <c r="AO30" s="3" t="str">
        <f t="shared" si="20"/>
        <v>0</v>
      </c>
      <c r="AP30" s="3" t="str">
        <f t="shared" si="20"/>
        <v>0</v>
      </c>
      <c r="AQ30" s="3" t="str">
        <f t="shared" si="20"/>
        <v>0</v>
      </c>
      <c r="AR30" s="3" t="str">
        <f t="shared" si="20"/>
        <v>0</v>
      </c>
      <c r="AS30" s="3" t="str">
        <f t="shared" si="20"/>
        <v>0</v>
      </c>
      <c r="AT30" s="3" t="str">
        <f t="shared" si="19"/>
        <v>0</v>
      </c>
      <c r="AU30" s="3" t="str">
        <f t="shared" si="19"/>
        <v>0</v>
      </c>
      <c r="AV30" s="3" t="str">
        <f t="shared" si="19"/>
        <v>0</v>
      </c>
      <c r="AW30" s="3" t="str">
        <f t="shared" si="19"/>
        <v>0</v>
      </c>
      <c r="AX30" s="3" t="str">
        <f t="shared" si="19"/>
        <v>0</v>
      </c>
      <c r="AY30" s="3" t="str">
        <f t="shared" si="19"/>
        <v>0</v>
      </c>
      <c r="AZ30" t="s">
        <v>101</v>
      </c>
    </row>
    <row r="31" spans="1:53" ht="14">
      <c r="A31" s="10" t="s">
        <v>80</v>
      </c>
      <c r="B31" s="10" t="str">
        <f t="shared" si="4"/>
        <v>2201973A</v>
      </c>
      <c r="C31" s="3">
        <v>45408.406435185199</v>
      </c>
      <c r="D31" s="3" t="e">
        <f t="array" ref="D31">#NAME?</f>
        <v>#NAME?</v>
      </c>
      <c r="E31" s="3" t="b">
        <f>ISNUMBER(MATCH(Table1[[#This Row],[Email]],Attendance[Email],0))</f>
        <v>1</v>
      </c>
      <c r="F31" s="3">
        <f t="shared" si="16"/>
        <v>45408.739768518535</v>
      </c>
      <c r="G31" s="21">
        <f>DAY(Table1[[#This Row],[Actual Time]])</f>
        <v>26</v>
      </c>
      <c r="H31">
        <f>MONTH(Table1[[#This Row],[Actual Time]])</f>
        <v>4</v>
      </c>
      <c r="I31">
        <f>YEAR(Table1[[#This Row],[Actual Time]])</f>
        <v>2024</v>
      </c>
      <c r="J31" t="str">
        <f t="shared" si="17"/>
        <v>26/4/2024</v>
      </c>
      <c r="K31" s="3" t="str">
        <f t="shared" si="18"/>
        <v>0</v>
      </c>
      <c r="L31" s="3" t="str">
        <f t="shared" si="18"/>
        <v>1</v>
      </c>
      <c r="M31" s="3" t="str">
        <f t="shared" si="18"/>
        <v>0</v>
      </c>
      <c r="N31" s="3" t="str">
        <f t="shared" si="18"/>
        <v>0</v>
      </c>
      <c r="O31" s="3" t="str">
        <f t="shared" si="18"/>
        <v>0</v>
      </c>
      <c r="P31" s="3" t="str">
        <f t="shared" si="18"/>
        <v>0</v>
      </c>
      <c r="Q31" s="3" t="str">
        <f t="shared" si="18"/>
        <v>0</v>
      </c>
      <c r="R31" s="3" t="str">
        <f t="shared" si="18"/>
        <v>0</v>
      </c>
      <c r="S31" s="3" t="str">
        <f t="shared" si="12"/>
        <v>0</v>
      </c>
      <c r="T31" s="3" t="str">
        <f t="shared" si="12"/>
        <v>0</v>
      </c>
      <c r="U31" s="3" t="str">
        <f t="shared" si="18"/>
        <v>0</v>
      </c>
      <c r="V31" s="3" t="str">
        <f t="shared" si="18"/>
        <v>0</v>
      </c>
      <c r="W31" s="3" t="str">
        <f t="shared" si="18"/>
        <v>0</v>
      </c>
      <c r="X31" s="3" t="str">
        <f t="shared" si="18"/>
        <v>0</v>
      </c>
      <c r="Y31" s="3" t="str">
        <f t="shared" si="18"/>
        <v>0</v>
      </c>
      <c r="Z31" s="3" t="str">
        <f t="shared" si="18"/>
        <v>0</v>
      </c>
      <c r="AA31" s="3" t="str">
        <f t="shared" si="13"/>
        <v>0</v>
      </c>
      <c r="AB31" s="3" t="str">
        <f t="shared" si="5"/>
        <v>0</v>
      </c>
      <c r="AC31" s="3" t="str">
        <f t="shared" si="18"/>
        <v>0</v>
      </c>
      <c r="AD31" s="3" t="str">
        <f t="shared" si="20"/>
        <v>0</v>
      </c>
      <c r="AE31" s="3" t="str">
        <f t="shared" si="20"/>
        <v>0</v>
      </c>
      <c r="AF31" s="3" t="str">
        <f t="shared" si="20"/>
        <v>0</v>
      </c>
      <c r="AG31" s="3" t="str">
        <f t="shared" si="20"/>
        <v>0</v>
      </c>
      <c r="AH31" s="3" t="str">
        <f t="shared" si="20"/>
        <v>0</v>
      </c>
      <c r="AI31" s="3" t="str">
        <f t="shared" si="20"/>
        <v>0</v>
      </c>
      <c r="AJ31" s="3" t="str">
        <f t="shared" si="20"/>
        <v>0</v>
      </c>
      <c r="AK31" s="3" t="str">
        <f t="shared" si="20"/>
        <v>0</v>
      </c>
      <c r="AL31" s="3" t="str">
        <f t="shared" si="20"/>
        <v>0</v>
      </c>
      <c r="AM31" s="3" t="str">
        <f t="shared" si="20"/>
        <v>0</v>
      </c>
      <c r="AN31" s="3" t="str">
        <f t="shared" si="20"/>
        <v>0</v>
      </c>
      <c r="AO31" s="3" t="str">
        <f t="shared" si="20"/>
        <v>0</v>
      </c>
      <c r="AP31" s="3" t="str">
        <f t="shared" si="20"/>
        <v>0</v>
      </c>
      <c r="AQ31" s="3" t="str">
        <f t="shared" si="20"/>
        <v>0</v>
      </c>
      <c r="AR31" s="3" t="str">
        <f t="shared" si="20"/>
        <v>0</v>
      </c>
      <c r="AS31" s="3" t="str">
        <f t="shared" si="20"/>
        <v>0</v>
      </c>
      <c r="AT31" s="3" t="str">
        <f t="shared" si="19"/>
        <v>0</v>
      </c>
      <c r="AU31" s="3" t="str">
        <f t="shared" si="19"/>
        <v>0</v>
      </c>
      <c r="AV31" s="3" t="str">
        <f t="shared" si="19"/>
        <v>0</v>
      </c>
      <c r="AW31" s="3" t="str">
        <f t="shared" si="19"/>
        <v>0</v>
      </c>
      <c r="AX31" s="3" t="str">
        <f t="shared" si="19"/>
        <v>0</v>
      </c>
      <c r="AY31" s="3" t="str">
        <f t="shared" si="19"/>
        <v>0</v>
      </c>
      <c r="AZ31" t="s">
        <v>102</v>
      </c>
    </row>
    <row r="32" spans="1:53" ht="14">
      <c r="A32" s="10" t="s">
        <v>68</v>
      </c>
      <c r="B32" s="10" t="str">
        <f t="shared" si="4"/>
        <v>2303451E</v>
      </c>
      <c r="C32" s="3">
        <v>45408.406643518501</v>
      </c>
      <c r="D32" s="3" t="e">
        <f t="array" ref="D32">#NAME?</f>
        <v>#NAME?</v>
      </c>
      <c r="E32" s="3" t="b">
        <f>ISNUMBER(MATCH(Table1[[#This Row],[Email]],Attendance[Email],0))</f>
        <v>1</v>
      </c>
      <c r="F32" s="3">
        <f t="shared" si="16"/>
        <v>45408.739976851837</v>
      </c>
      <c r="G32" s="21">
        <f>DAY(Table1[[#This Row],[Actual Time]])</f>
        <v>26</v>
      </c>
      <c r="H32">
        <f>MONTH(Table1[[#This Row],[Actual Time]])</f>
        <v>4</v>
      </c>
      <c r="I32">
        <f>YEAR(Table1[[#This Row],[Actual Time]])</f>
        <v>2024</v>
      </c>
      <c r="J32" t="str">
        <f t="shared" si="17"/>
        <v>26/4/2024</v>
      </c>
      <c r="K32" s="3" t="str">
        <f t="shared" si="18"/>
        <v>0</v>
      </c>
      <c r="L32" s="3" t="str">
        <f t="shared" si="18"/>
        <v>1</v>
      </c>
      <c r="M32" s="3" t="str">
        <f t="shared" si="18"/>
        <v>0</v>
      </c>
      <c r="N32" s="3" t="str">
        <f t="shared" si="18"/>
        <v>0</v>
      </c>
      <c r="O32" s="3" t="str">
        <f t="shared" si="18"/>
        <v>0</v>
      </c>
      <c r="P32" s="3" t="str">
        <f t="shared" si="18"/>
        <v>0</v>
      </c>
      <c r="Q32" s="3" t="str">
        <f t="shared" si="18"/>
        <v>0</v>
      </c>
      <c r="R32" s="3" t="str">
        <f t="shared" si="18"/>
        <v>0</v>
      </c>
      <c r="S32" s="3" t="str">
        <f t="shared" si="12"/>
        <v>0</v>
      </c>
      <c r="T32" s="3" t="str">
        <f t="shared" si="12"/>
        <v>0</v>
      </c>
      <c r="U32" s="3" t="str">
        <f t="shared" si="18"/>
        <v>0</v>
      </c>
      <c r="V32" s="3" t="str">
        <f t="shared" si="18"/>
        <v>0</v>
      </c>
      <c r="W32" s="3" t="str">
        <f t="shared" si="18"/>
        <v>0</v>
      </c>
      <c r="X32" s="3" t="str">
        <f t="shared" si="18"/>
        <v>0</v>
      </c>
      <c r="Y32" s="3" t="str">
        <f t="shared" si="18"/>
        <v>0</v>
      </c>
      <c r="Z32" s="3" t="str">
        <f t="shared" si="18"/>
        <v>0</v>
      </c>
      <c r="AA32" s="3" t="str">
        <f t="shared" si="13"/>
        <v>0</v>
      </c>
      <c r="AB32" s="3" t="str">
        <f t="shared" si="5"/>
        <v>0</v>
      </c>
      <c r="AC32" s="3" t="str">
        <f t="shared" si="18"/>
        <v>0</v>
      </c>
      <c r="AD32" s="3" t="str">
        <f t="shared" si="20"/>
        <v>0</v>
      </c>
      <c r="AE32" s="3" t="str">
        <f t="shared" si="20"/>
        <v>0</v>
      </c>
      <c r="AF32" s="3" t="str">
        <f t="shared" si="20"/>
        <v>0</v>
      </c>
      <c r="AG32" s="3" t="str">
        <f t="shared" si="20"/>
        <v>0</v>
      </c>
      <c r="AH32" s="3" t="str">
        <f t="shared" si="20"/>
        <v>0</v>
      </c>
      <c r="AI32" s="3" t="str">
        <f t="shared" si="20"/>
        <v>0</v>
      </c>
      <c r="AJ32" s="3" t="str">
        <f t="shared" si="20"/>
        <v>0</v>
      </c>
      <c r="AK32" s="3" t="str">
        <f t="shared" si="20"/>
        <v>0</v>
      </c>
      <c r="AL32" s="3" t="str">
        <f t="shared" si="20"/>
        <v>0</v>
      </c>
      <c r="AM32" s="3" t="str">
        <f t="shared" si="20"/>
        <v>0</v>
      </c>
      <c r="AN32" s="3" t="str">
        <f t="shared" si="20"/>
        <v>0</v>
      </c>
      <c r="AO32" s="3" t="str">
        <f t="shared" si="20"/>
        <v>0</v>
      </c>
      <c r="AP32" s="3" t="str">
        <f t="shared" si="20"/>
        <v>0</v>
      </c>
      <c r="AQ32" s="3" t="str">
        <f t="shared" si="20"/>
        <v>0</v>
      </c>
      <c r="AR32" s="3" t="str">
        <f t="shared" si="20"/>
        <v>0</v>
      </c>
      <c r="AS32" s="3" t="str">
        <f t="shared" si="20"/>
        <v>0</v>
      </c>
      <c r="AT32" s="3" t="str">
        <f t="shared" si="19"/>
        <v>0</v>
      </c>
      <c r="AU32" s="3" t="str">
        <f t="shared" si="19"/>
        <v>0</v>
      </c>
      <c r="AV32" s="3" t="str">
        <f t="shared" si="19"/>
        <v>0</v>
      </c>
      <c r="AW32" s="3" t="str">
        <f t="shared" si="19"/>
        <v>0</v>
      </c>
      <c r="AX32" s="3" t="str">
        <f t="shared" si="19"/>
        <v>0</v>
      </c>
      <c r="AY32" s="3" t="str">
        <f t="shared" si="19"/>
        <v>0</v>
      </c>
      <c r="AZ32" t="s">
        <v>103</v>
      </c>
    </row>
    <row r="33" spans="1:52" ht="14">
      <c r="A33" s="10" t="s">
        <v>90</v>
      </c>
      <c r="B33" s="10" t="str">
        <f t="shared" si="4"/>
        <v>2304165J</v>
      </c>
      <c r="C33" s="3">
        <v>45408.406736111101</v>
      </c>
      <c r="D33" s="3" t="e">
        <f t="array" ref="D33">#NAME?</f>
        <v>#NAME?</v>
      </c>
      <c r="E33" s="3" t="b">
        <f>ISNUMBER(MATCH(Table1[[#This Row],[Email]],Attendance[Email],0))</f>
        <v>1</v>
      </c>
      <c r="F33" s="3">
        <f t="shared" si="16"/>
        <v>45408.740069444437</v>
      </c>
      <c r="G33" s="21">
        <f>DAY(Table1[[#This Row],[Actual Time]])</f>
        <v>26</v>
      </c>
      <c r="H33">
        <f>MONTH(Table1[[#This Row],[Actual Time]])</f>
        <v>4</v>
      </c>
      <c r="I33">
        <f>YEAR(Table1[[#This Row],[Actual Time]])</f>
        <v>2024</v>
      </c>
      <c r="J33" t="str">
        <f t="shared" si="17"/>
        <v>26/4/2024</v>
      </c>
      <c r="K33" s="3" t="str">
        <f t="shared" si="18"/>
        <v>0</v>
      </c>
      <c r="L33" s="3" t="str">
        <f t="shared" si="18"/>
        <v>1</v>
      </c>
      <c r="M33" s="3" t="str">
        <f t="shared" si="18"/>
        <v>0</v>
      </c>
      <c r="N33" s="3" t="str">
        <f t="shared" si="18"/>
        <v>0</v>
      </c>
      <c r="O33" s="3" t="str">
        <f t="shared" si="18"/>
        <v>0</v>
      </c>
      <c r="P33" s="3" t="str">
        <f t="shared" si="18"/>
        <v>0</v>
      </c>
      <c r="Q33" s="3" t="str">
        <f t="shared" si="18"/>
        <v>0</v>
      </c>
      <c r="R33" s="3" t="str">
        <f t="shared" si="18"/>
        <v>0</v>
      </c>
      <c r="S33" s="3" t="str">
        <f t="shared" si="12"/>
        <v>0</v>
      </c>
      <c r="T33" s="3" t="str">
        <f t="shared" si="12"/>
        <v>0</v>
      </c>
      <c r="U33" s="3" t="str">
        <f t="shared" si="18"/>
        <v>0</v>
      </c>
      <c r="V33" s="3" t="str">
        <f t="shared" si="18"/>
        <v>0</v>
      </c>
      <c r="W33" s="3" t="str">
        <f t="shared" si="18"/>
        <v>0</v>
      </c>
      <c r="X33" s="3" t="str">
        <f t="shared" si="18"/>
        <v>0</v>
      </c>
      <c r="Y33" s="3" t="str">
        <f t="shared" si="18"/>
        <v>0</v>
      </c>
      <c r="Z33" s="3" t="str">
        <f t="shared" si="18"/>
        <v>0</v>
      </c>
      <c r="AA33" s="3" t="str">
        <f t="shared" si="13"/>
        <v>0</v>
      </c>
      <c r="AB33" s="3" t="str">
        <f t="shared" si="5"/>
        <v>0</v>
      </c>
      <c r="AC33" s="3" t="str">
        <f t="shared" si="18"/>
        <v>0</v>
      </c>
      <c r="AD33" s="3" t="str">
        <f t="shared" si="20"/>
        <v>0</v>
      </c>
      <c r="AE33" s="3" t="str">
        <f t="shared" si="20"/>
        <v>0</v>
      </c>
      <c r="AF33" s="3" t="str">
        <f t="shared" si="20"/>
        <v>0</v>
      </c>
      <c r="AG33" s="3" t="str">
        <f t="shared" si="20"/>
        <v>0</v>
      </c>
      <c r="AH33" s="3" t="str">
        <f t="shared" si="20"/>
        <v>0</v>
      </c>
      <c r="AI33" s="3" t="str">
        <f t="shared" si="20"/>
        <v>0</v>
      </c>
      <c r="AJ33" s="3" t="str">
        <f t="shared" si="20"/>
        <v>0</v>
      </c>
      <c r="AK33" s="3" t="str">
        <f t="shared" si="20"/>
        <v>0</v>
      </c>
      <c r="AL33" s="3" t="str">
        <f t="shared" si="20"/>
        <v>0</v>
      </c>
      <c r="AM33" s="3" t="str">
        <f t="shared" si="20"/>
        <v>0</v>
      </c>
      <c r="AN33" s="3" t="str">
        <f t="shared" si="20"/>
        <v>0</v>
      </c>
      <c r="AO33" s="3" t="str">
        <f t="shared" si="20"/>
        <v>0</v>
      </c>
      <c r="AP33" s="3" t="str">
        <f t="shared" si="20"/>
        <v>0</v>
      </c>
      <c r="AQ33" s="3" t="str">
        <f t="shared" si="20"/>
        <v>0</v>
      </c>
      <c r="AR33" s="3" t="str">
        <f t="shared" si="20"/>
        <v>0</v>
      </c>
      <c r="AS33" s="3" t="str">
        <f t="shared" si="20"/>
        <v>0</v>
      </c>
      <c r="AT33" s="3" t="str">
        <f t="shared" si="19"/>
        <v>0</v>
      </c>
      <c r="AU33" s="3" t="str">
        <f t="shared" si="19"/>
        <v>0</v>
      </c>
      <c r="AV33" s="3" t="str">
        <f t="shared" si="19"/>
        <v>0</v>
      </c>
      <c r="AW33" s="3" t="str">
        <f t="shared" si="19"/>
        <v>0</v>
      </c>
      <c r="AX33" s="3" t="str">
        <f t="shared" si="19"/>
        <v>0</v>
      </c>
      <c r="AY33" s="3" t="str">
        <f t="shared" si="19"/>
        <v>0</v>
      </c>
      <c r="AZ33" t="s">
        <v>104</v>
      </c>
    </row>
    <row r="34" spans="1:52" ht="14">
      <c r="A34" s="10" t="s">
        <v>76</v>
      </c>
      <c r="B34" s="10" t="str">
        <f t="shared" si="4"/>
        <v>2205064E</v>
      </c>
      <c r="C34" s="3">
        <v>45408.4070138889</v>
      </c>
      <c r="D34" s="3" t="e">
        <f t="array" ref="D34">#NAME?</f>
        <v>#NAME?</v>
      </c>
      <c r="E34" s="3" t="b">
        <f>ISNUMBER(MATCH(Table1[[#This Row],[Email]],Attendance[Email],0))</f>
        <v>1</v>
      </c>
      <c r="F34" s="3">
        <f t="shared" si="16"/>
        <v>45408.740347222236</v>
      </c>
      <c r="G34" s="21">
        <f>DAY(Table1[[#This Row],[Actual Time]])</f>
        <v>26</v>
      </c>
      <c r="H34">
        <f>MONTH(Table1[[#This Row],[Actual Time]])</f>
        <v>4</v>
      </c>
      <c r="I34">
        <f>YEAR(Table1[[#This Row],[Actual Time]])</f>
        <v>2024</v>
      </c>
      <c r="J34" t="str">
        <f t="shared" si="17"/>
        <v>26/4/2024</v>
      </c>
      <c r="K34" s="3" t="str">
        <f t="shared" si="18"/>
        <v>0</v>
      </c>
      <c r="L34" s="3" t="str">
        <f t="shared" si="18"/>
        <v>1</v>
      </c>
      <c r="M34" s="3" t="str">
        <f t="shared" si="18"/>
        <v>0</v>
      </c>
      <c r="N34" s="3" t="str">
        <f t="shared" si="18"/>
        <v>0</v>
      </c>
      <c r="O34" s="3" t="str">
        <f t="shared" si="18"/>
        <v>0</v>
      </c>
      <c r="P34" s="3" t="str">
        <f t="shared" si="18"/>
        <v>0</v>
      </c>
      <c r="Q34" s="3" t="str">
        <f t="shared" si="18"/>
        <v>0</v>
      </c>
      <c r="R34" s="3" t="str">
        <f t="shared" si="18"/>
        <v>0</v>
      </c>
      <c r="S34" s="3" t="str">
        <f t="shared" si="12"/>
        <v>0</v>
      </c>
      <c r="T34" s="3" t="str">
        <f t="shared" si="12"/>
        <v>0</v>
      </c>
      <c r="U34" s="3" t="str">
        <f t="shared" si="18"/>
        <v>0</v>
      </c>
      <c r="V34" s="3" t="str">
        <f t="shared" si="18"/>
        <v>0</v>
      </c>
      <c r="W34" s="3" t="str">
        <f t="shared" si="18"/>
        <v>0</v>
      </c>
      <c r="X34" s="3" t="str">
        <f t="shared" si="18"/>
        <v>0</v>
      </c>
      <c r="Y34" s="3" t="str">
        <f t="shared" si="18"/>
        <v>0</v>
      </c>
      <c r="Z34" s="3" t="str">
        <f t="shared" si="18"/>
        <v>0</v>
      </c>
      <c r="AA34" s="3" t="str">
        <f t="shared" si="13"/>
        <v>0</v>
      </c>
      <c r="AB34" s="3" t="str">
        <f t="shared" si="5"/>
        <v>0</v>
      </c>
      <c r="AC34" s="3" t="str">
        <f t="shared" si="18"/>
        <v>0</v>
      </c>
      <c r="AD34" s="3" t="str">
        <f t="shared" si="20"/>
        <v>0</v>
      </c>
      <c r="AE34" s="3" t="str">
        <f t="shared" si="20"/>
        <v>0</v>
      </c>
      <c r="AF34" s="3" t="str">
        <f t="shared" si="20"/>
        <v>0</v>
      </c>
      <c r="AG34" s="3" t="str">
        <f t="shared" si="20"/>
        <v>0</v>
      </c>
      <c r="AH34" s="3" t="str">
        <f t="shared" si="20"/>
        <v>0</v>
      </c>
      <c r="AI34" s="3" t="str">
        <f t="shared" si="20"/>
        <v>0</v>
      </c>
      <c r="AJ34" s="3" t="str">
        <f t="shared" si="20"/>
        <v>0</v>
      </c>
      <c r="AK34" s="3" t="str">
        <f t="shared" si="20"/>
        <v>0</v>
      </c>
      <c r="AL34" s="3" t="str">
        <f t="shared" si="20"/>
        <v>0</v>
      </c>
      <c r="AM34" s="3" t="str">
        <f t="shared" si="20"/>
        <v>0</v>
      </c>
      <c r="AN34" s="3" t="str">
        <f t="shared" si="20"/>
        <v>0</v>
      </c>
      <c r="AO34" s="3" t="str">
        <f t="shared" si="20"/>
        <v>0</v>
      </c>
      <c r="AP34" s="3" t="str">
        <f t="shared" si="20"/>
        <v>0</v>
      </c>
      <c r="AQ34" s="3" t="str">
        <f t="shared" si="20"/>
        <v>0</v>
      </c>
      <c r="AR34" s="3" t="str">
        <f t="shared" si="20"/>
        <v>0</v>
      </c>
      <c r="AS34" s="3" t="str">
        <f t="shared" si="20"/>
        <v>0</v>
      </c>
      <c r="AT34" s="3" t="str">
        <f t="shared" si="19"/>
        <v>0</v>
      </c>
      <c r="AU34" s="3" t="str">
        <f t="shared" si="19"/>
        <v>0</v>
      </c>
      <c r="AV34" s="3" t="str">
        <f t="shared" si="19"/>
        <v>0</v>
      </c>
      <c r="AW34" s="3" t="str">
        <f t="shared" si="19"/>
        <v>0</v>
      </c>
      <c r="AX34" s="3" t="str">
        <f t="shared" si="19"/>
        <v>0</v>
      </c>
      <c r="AY34" s="3" t="str">
        <f t="shared" si="19"/>
        <v>0</v>
      </c>
      <c r="AZ34" t="s">
        <v>105</v>
      </c>
    </row>
    <row r="35" spans="1:52" ht="14">
      <c r="A35" s="10" t="s">
        <v>66</v>
      </c>
      <c r="B35" s="10" t="str">
        <f t="shared" si="4"/>
        <v>2201421A</v>
      </c>
      <c r="C35" s="3">
        <v>45408.4070138889</v>
      </c>
      <c r="D35" s="3" t="e">
        <f t="array" ref="D35">#NAME?</f>
        <v>#NAME?</v>
      </c>
      <c r="E35" s="3" t="b">
        <f>ISNUMBER(MATCH(Table1[[#This Row],[Email]],Attendance[Email],0))</f>
        <v>1</v>
      </c>
      <c r="F35" s="3">
        <f t="shared" si="16"/>
        <v>45408.740347222236</v>
      </c>
      <c r="G35" s="21">
        <f>DAY(Table1[[#This Row],[Actual Time]])</f>
        <v>26</v>
      </c>
      <c r="H35">
        <f>MONTH(Table1[[#This Row],[Actual Time]])</f>
        <v>4</v>
      </c>
      <c r="I35">
        <f>YEAR(Table1[[#This Row],[Actual Time]])</f>
        <v>2024</v>
      </c>
      <c r="J35" t="str">
        <f t="shared" si="17"/>
        <v>26/4/2024</v>
      </c>
      <c r="K35" s="3" t="str">
        <f t="shared" si="18"/>
        <v>0</v>
      </c>
      <c r="L35" s="3" t="str">
        <f t="shared" si="18"/>
        <v>1</v>
      </c>
      <c r="M35" s="3" t="str">
        <f t="shared" si="18"/>
        <v>0</v>
      </c>
      <c r="N35" s="3" t="str">
        <f t="shared" si="18"/>
        <v>0</v>
      </c>
      <c r="O35" s="3" t="str">
        <f t="shared" si="18"/>
        <v>0</v>
      </c>
      <c r="P35" s="3" t="str">
        <f t="shared" si="18"/>
        <v>0</v>
      </c>
      <c r="Q35" s="3" t="str">
        <f t="shared" si="18"/>
        <v>0</v>
      </c>
      <c r="R35" s="3" t="str">
        <f t="shared" si="18"/>
        <v>0</v>
      </c>
      <c r="S35" s="3" t="str">
        <f t="shared" si="12"/>
        <v>0</v>
      </c>
      <c r="T35" s="3" t="str">
        <f t="shared" si="12"/>
        <v>0</v>
      </c>
      <c r="U35" s="3" t="str">
        <f t="shared" si="18"/>
        <v>0</v>
      </c>
      <c r="V35" s="3" t="str">
        <f t="shared" si="18"/>
        <v>0</v>
      </c>
      <c r="W35" s="3" t="str">
        <f t="shared" si="18"/>
        <v>0</v>
      </c>
      <c r="X35" s="3" t="str">
        <f t="shared" si="18"/>
        <v>0</v>
      </c>
      <c r="Y35" s="3" t="str">
        <f t="shared" si="18"/>
        <v>0</v>
      </c>
      <c r="Z35" s="3" t="str">
        <f t="shared" si="18"/>
        <v>0</v>
      </c>
      <c r="AA35" s="3" t="str">
        <f t="shared" si="13"/>
        <v>0</v>
      </c>
      <c r="AB35" s="3" t="str">
        <f t="shared" si="5"/>
        <v>0</v>
      </c>
      <c r="AC35" s="3" t="str">
        <f t="shared" si="18"/>
        <v>0</v>
      </c>
      <c r="AD35" s="3" t="str">
        <f t="shared" si="20"/>
        <v>0</v>
      </c>
      <c r="AE35" s="3" t="str">
        <f t="shared" si="20"/>
        <v>0</v>
      </c>
      <c r="AF35" s="3" t="str">
        <f t="shared" si="20"/>
        <v>0</v>
      </c>
      <c r="AG35" s="3" t="str">
        <f t="shared" si="20"/>
        <v>0</v>
      </c>
      <c r="AH35" s="3" t="str">
        <f t="shared" si="20"/>
        <v>0</v>
      </c>
      <c r="AI35" s="3" t="str">
        <f t="shared" si="20"/>
        <v>0</v>
      </c>
      <c r="AJ35" s="3" t="str">
        <f t="shared" si="20"/>
        <v>0</v>
      </c>
      <c r="AK35" s="3" t="str">
        <f t="shared" si="20"/>
        <v>0</v>
      </c>
      <c r="AL35" s="3" t="str">
        <f t="shared" si="20"/>
        <v>0</v>
      </c>
      <c r="AM35" s="3" t="str">
        <f t="shared" si="20"/>
        <v>0</v>
      </c>
      <c r="AN35" s="3" t="str">
        <f t="shared" si="20"/>
        <v>0</v>
      </c>
      <c r="AO35" s="3" t="str">
        <f t="shared" si="20"/>
        <v>0</v>
      </c>
      <c r="AP35" s="3" t="str">
        <f t="shared" si="20"/>
        <v>0</v>
      </c>
      <c r="AQ35" s="3" t="str">
        <f t="shared" si="20"/>
        <v>0</v>
      </c>
      <c r="AR35" s="3" t="str">
        <f t="shared" si="20"/>
        <v>0</v>
      </c>
      <c r="AS35" s="3" t="str">
        <f t="shared" si="20"/>
        <v>0</v>
      </c>
      <c r="AT35" s="3" t="str">
        <f t="shared" si="19"/>
        <v>0</v>
      </c>
      <c r="AU35" s="3" t="str">
        <f t="shared" si="19"/>
        <v>0</v>
      </c>
      <c r="AV35" s="3" t="str">
        <f t="shared" si="19"/>
        <v>0</v>
      </c>
      <c r="AW35" s="3" t="str">
        <f t="shared" si="19"/>
        <v>0</v>
      </c>
      <c r="AX35" s="3" t="str">
        <f t="shared" si="19"/>
        <v>0</v>
      </c>
      <c r="AY35" s="3" t="str">
        <f t="shared" si="19"/>
        <v>0</v>
      </c>
      <c r="AZ35" t="s">
        <v>106</v>
      </c>
    </row>
    <row r="36" spans="1:52" ht="14">
      <c r="A36" s="10" t="s">
        <v>107</v>
      </c>
      <c r="B36" s="10" t="str">
        <f t="shared" si="4"/>
        <v>2400028C</v>
      </c>
      <c r="C36" s="3">
        <v>45408.412615740701</v>
      </c>
      <c r="D36" s="3" t="e">
        <f t="array" ref="D36">#NAME?</f>
        <v>#NAME?</v>
      </c>
      <c r="E36" s="3" t="b">
        <f>ISNUMBER(MATCH(Table1[[#This Row],[Email]],Attendance[Email],0))</f>
        <v>1</v>
      </c>
      <c r="F36" s="3">
        <f t="shared" si="16"/>
        <v>45408.745949074037</v>
      </c>
      <c r="G36" s="21">
        <f>DAY(Table1[[#This Row],[Actual Time]])</f>
        <v>26</v>
      </c>
      <c r="H36">
        <f>MONTH(Table1[[#This Row],[Actual Time]])</f>
        <v>4</v>
      </c>
      <c r="I36">
        <f>YEAR(Table1[[#This Row],[Actual Time]])</f>
        <v>2024</v>
      </c>
      <c r="J36" t="str">
        <f t="shared" si="17"/>
        <v>26/4/2024</v>
      </c>
      <c r="K36" s="3" t="str">
        <f t="shared" si="18"/>
        <v>0</v>
      </c>
      <c r="L36" s="3" t="str">
        <f t="shared" si="18"/>
        <v>1</v>
      </c>
      <c r="M36" s="3" t="str">
        <f t="shared" si="18"/>
        <v>0</v>
      </c>
      <c r="N36" s="3" t="str">
        <f t="shared" si="18"/>
        <v>0</v>
      </c>
      <c r="O36" s="3" t="str">
        <f t="shared" si="18"/>
        <v>0</v>
      </c>
      <c r="P36" s="3" t="str">
        <f t="shared" si="18"/>
        <v>0</v>
      </c>
      <c r="Q36" s="3" t="str">
        <f t="shared" si="18"/>
        <v>0</v>
      </c>
      <c r="R36" s="3" t="str">
        <f t="shared" si="18"/>
        <v>0</v>
      </c>
      <c r="S36" s="3" t="str">
        <f t="shared" si="12"/>
        <v>0</v>
      </c>
      <c r="T36" s="3" t="str">
        <f t="shared" si="12"/>
        <v>0</v>
      </c>
      <c r="U36" s="3" t="str">
        <f t="shared" si="18"/>
        <v>0</v>
      </c>
      <c r="V36" s="3" t="str">
        <f t="shared" si="18"/>
        <v>0</v>
      </c>
      <c r="W36" s="3" t="str">
        <f t="shared" si="18"/>
        <v>0</v>
      </c>
      <c r="X36" s="3" t="str">
        <f t="shared" si="18"/>
        <v>0</v>
      </c>
      <c r="Y36" s="3" t="str">
        <f t="shared" si="18"/>
        <v>0</v>
      </c>
      <c r="Z36" s="3" t="str">
        <f t="shared" si="18"/>
        <v>0</v>
      </c>
      <c r="AA36" s="3" t="str">
        <f t="shared" si="13"/>
        <v>0</v>
      </c>
      <c r="AB36" s="3" t="str">
        <f t="shared" si="5"/>
        <v>0</v>
      </c>
      <c r="AC36" s="3" t="str">
        <f t="shared" si="18"/>
        <v>0</v>
      </c>
      <c r="AD36" s="3" t="str">
        <f t="shared" si="20"/>
        <v>0</v>
      </c>
      <c r="AE36" s="3" t="str">
        <f t="shared" si="20"/>
        <v>0</v>
      </c>
      <c r="AF36" s="3" t="str">
        <f t="shared" si="20"/>
        <v>0</v>
      </c>
      <c r="AG36" s="3" t="str">
        <f t="shared" si="20"/>
        <v>0</v>
      </c>
      <c r="AH36" s="3" t="str">
        <f t="shared" si="20"/>
        <v>0</v>
      </c>
      <c r="AI36" s="3" t="str">
        <f t="shared" si="20"/>
        <v>0</v>
      </c>
      <c r="AJ36" s="3" t="str">
        <f t="shared" si="20"/>
        <v>0</v>
      </c>
      <c r="AK36" s="3" t="str">
        <f t="shared" si="20"/>
        <v>0</v>
      </c>
      <c r="AL36" s="3" t="str">
        <f t="shared" si="20"/>
        <v>0</v>
      </c>
      <c r="AM36" s="3" t="str">
        <f t="shared" si="20"/>
        <v>0</v>
      </c>
      <c r="AN36" s="3" t="str">
        <f t="shared" si="20"/>
        <v>0</v>
      </c>
      <c r="AO36" s="3" t="str">
        <f t="shared" si="20"/>
        <v>0</v>
      </c>
      <c r="AP36" s="3" t="str">
        <f t="shared" si="20"/>
        <v>0</v>
      </c>
      <c r="AQ36" s="3" t="str">
        <f t="shared" si="20"/>
        <v>0</v>
      </c>
      <c r="AR36" s="3" t="str">
        <f t="shared" si="20"/>
        <v>0</v>
      </c>
      <c r="AS36" s="3" t="str">
        <f t="shared" si="20"/>
        <v>0</v>
      </c>
      <c r="AT36" s="3" t="str">
        <f t="shared" si="19"/>
        <v>0</v>
      </c>
      <c r="AU36" s="3" t="str">
        <f t="shared" si="19"/>
        <v>0</v>
      </c>
      <c r="AV36" s="3" t="str">
        <f t="shared" si="19"/>
        <v>0</v>
      </c>
      <c r="AW36" s="3" t="str">
        <f t="shared" si="19"/>
        <v>0</v>
      </c>
      <c r="AX36" s="3" t="str">
        <f t="shared" si="19"/>
        <v>0</v>
      </c>
      <c r="AY36" s="3" t="str">
        <f t="shared" si="19"/>
        <v>0</v>
      </c>
      <c r="AZ36" t="s">
        <v>108</v>
      </c>
    </row>
    <row r="37" spans="1:52" ht="14">
      <c r="A37" s="10" t="s">
        <v>52</v>
      </c>
      <c r="B37" s="10" t="str">
        <f t="shared" si="4"/>
        <v>2300881F</v>
      </c>
      <c r="C37" s="3">
        <v>45408.412719907399</v>
      </c>
      <c r="D37" s="3" t="e">
        <f t="array" ref="D37">#NAME?</f>
        <v>#NAME?</v>
      </c>
      <c r="E37" s="3" t="b">
        <f>ISNUMBER(MATCH(Table1[[#This Row],[Email]],Attendance[Email],0))</f>
        <v>1</v>
      </c>
      <c r="F37" s="3">
        <f t="shared" si="16"/>
        <v>45408.746053240735</v>
      </c>
      <c r="G37" s="21">
        <f>DAY(Table1[[#This Row],[Actual Time]])</f>
        <v>26</v>
      </c>
      <c r="H37">
        <f>MONTH(Table1[[#This Row],[Actual Time]])</f>
        <v>4</v>
      </c>
      <c r="I37">
        <f>YEAR(Table1[[#This Row],[Actual Time]])</f>
        <v>2024</v>
      </c>
      <c r="J37" t="str">
        <f t="shared" si="17"/>
        <v>26/4/2024</v>
      </c>
      <c r="K37" s="3" t="str">
        <f t="shared" si="18"/>
        <v>0</v>
      </c>
      <c r="L37" s="3" t="str">
        <f t="shared" si="18"/>
        <v>1</v>
      </c>
      <c r="M37" s="3" t="str">
        <f t="shared" si="18"/>
        <v>0</v>
      </c>
      <c r="N37" s="3" t="str">
        <f t="shared" si="18"/>
        <v>0</v>
      </c>
      <c r="O37" s="3" t="str">
        <f t="shared" si="18"/>
        <v>0</v>
      </c>
      <c r="P37" s="3" t="str">
        <f t="shared" si="18"/>
        <v>0</v>
      </c>
      <c r="Q37" s="3" t="str">
        <f t="shared" si="18"/>
        <v>0</v>
      </c>
      <c r="R37" s="3" t="str">
        <f t="shared" si="18"/>
        <v>0</v>
      </c>
      <c r="S37" s="3" t="str">
        <f t="shared" si="12"/>
        <v>0</v>
      </c>
      <c r="T37" s="3" t="str">
        <f t="shared" si="12"/>
        <v>0</v>
      </c>
      <c r="U37" s="3" t="str">
        <f t="shared" si="18"/>
        <v>0</v>
      </c>
      <c r="V37" s="3" t="str">
        <f t="shared" si="18"/>
        <v>0</v>
      </c>
      <c r="W37" s="3" t="str">
        <f t="shared" si="18"/>
        <v>0</v>
      </c>
      <c r="X37" s="3" t="str">
        <f t="shared" si="18"/>
        <v>0</v>
      </c>
      <c r="Y37" s="3" t="str">
        <f t="shared" si="18"/>
        <v>0</v>
      </c>
      <c r="Z37" s="3" t="str">
        <f t="shared" si="18"/>
        <v>0</v>
      </c>
      <c r="AA37" s="3" t="str">
        <f t="shared" si="13"/>
        <v>0</v>
      </c>
      <c r="AB37" s="3" t="str">
        <f t="shared" si="5"/>
        <v>0</v>
      </c>
      <c r="AC37" s="3" t="str">
        <f t="shared" si="18"/>
        <v>0</v>
      </c>
      <c r="AD37" s="3" t="str">
        <f t="shared" si="20"/>
        <v>0</v>
      </c>
      <c r="AE37" s="3" t="str">
        <f t="shared" si="20"/>
        <v>0</v>
      </c>
      <c r="AF37" s="3" t="str">
        <f t="shared" si="20"/>
        <v>0</v>
      </c>
      <c r="AG37" s="3" t="str">
        <f t="shared" si="20"/>
        <v>0</v>
      </c>
      <c r="AH37" s="3" t="str">
        <f t="shared" si="20"/>
        <v>0</v>
      </c>
      <c r="AI37" s="3" t="str">
        <f t="shared" si="20"/>
        <v>0</v>
      </c>
      <c r="AJ37" s="3" t="str">
        <f t="shared" si="20"/>
        <v>0</v>
      </c>
      <c r="AK37" s="3" t="str">
        <f t="shared" si="20"/>
        <v>0</v>
      </c>
      <c r="AL37" s="3" t="str">
        <f t="shared" si="20"/>
        <v>0</v>
      </c>
      <c r="AM37" s="3" t="str">
        <f t="shared" si="20"/>
        <v>0</v>
      </c>
      <c r="AN37" s="3" t="str">
        <f t="shared" si="20"/>
        <v>0</v>
      </c>
      <c r="AO37" s="3" t="str">
        <f t="shared" si="20"/>
        <v>0</v>
      </c>
      <c r="AP37" s="3" t="str">
        <f t="shared" si="20"/>
        <v>0</v>
      </c>
      <c r="AQ37" s="3" t="str">
        <f t="shared" si="20"/>
        <v>0</v>
      </c>
      <c r="AR37" s="3" t="str">
        <f t="shared" si="20"/>
        <v>0</v>
      </c>
      <c r="AS37" s="3" t="str">
        <f t="shared" si="20"/>
        <v>0</v>
      </c>
      <c r="AT37" s="3" t="str">
        <f t="shared" si="19"/>
        <v>0</v>
      </c>
      <c r="AU37" s="3" t="str">
        <f t="shared" si="19"/>
        <v>0</v>
      </c>
      <c r="AV37" s="3" t="str">
        <f t="shared" si="19"/>
        <v>0</v>
      </c>
      <c r="AW37" s="3" t="str">
        <f t="shared" si="19"/>
        <v>0</v>
      </c>
      <c r="AX37" s="3" t="str">
        <f t="shared" si="19"/>
        <v>0</v>
      </c>
      <c r="AY37" s="3" t="str">
        <f t="shared" si="19"/>
        <v>0</v>
      </c>
      <c r="AZ37" t="s">
        <v>109</v>
      </c>
    </row>
    <row r="38" spans="1:52" ht="14">
      <c r="A38" s="10" t="s">
        <v>110</v>
      </c>
      <c r="B38" s="10" t="str">
        <f t="shared" si="4"/>
        <v>2400053A</v>
      </c>
      <c r="C38" s="3">
        <v>45408.414976851898</v>
      </c>
      <c r="D38" s="3" t="e">
        <f t="array" ref="D38">#NAME?</f>
        <v>#NAME?</v>
      </c>
      <c r="E38" s="3" t="b">
        <f>ISNUMBER(MATCH(Table1[[#This Row],[Email]],Attendance[Email],0))</f>
        <v>1</v>
      </c>
      <c r="F38" s="3">
        <f t="shared" si="16"/>
        <v>45408.748310185234</v>
      </c>
      <c r="G38" s="21">
        <f>DAY(Table1[[#This Row],[Actual Time]])</f>
        <v>26</v>
      </c>
      <c r="H38">
        <f>MONTH(Table1[[#This Row],[Actual Time]])</f>
        <v>4</v>
      </c>
      <c r="I38">
        <f>YEAR(Table1[[#This Row],[Actual Time]])</f>
        <v>2024</v>
      </c>
      <c r="J38" t="str">
        <f t="shared" si="17"/>
        <v>26/4/2024</v>
      </c>
      <c r="K38" s="3" t="str">
        <f t="shared" si="18"/>
        <v>0</v>
      </c>
      <c r="L38" s="3" t="str">
        <f t="shared" si="18"/>
        <v>1</v>
      </c>
      <c r="M38" s="3" t="str">
        <f t="shared" si="18"/>
        <v>0</v>
      </c>
      <c r="N38" s="3" t="str">
        <f t="shared" si="18"/>
        <v>0</v>
      </c>
      <c r="O38" s="3" t="str">
        <f t="shared" si="18"/>
        <v>0</v>
      </c>
      <c r="P38" s="3" t="str">
        <f t="shared" si="18"/>
        <v>0</v>
      </c>
      <c r="Q38" s="3" t="str">
        <f t="shared" si="18"/>
        <v>0</v>
      </c>
      <c r="R38" s="3" t="str">
        <f t="shared" si="18"/>
        <v>0</v>
      </c>
      <c r="S38" s="3" t="str">
        <f t="shared" si="12"/>
        <v>0</v>
      </c>
      <c r="T38" s="3" t="str">
        <f t="shared" si="12"/>
        <v>0</v>
      </c>
      <c r="U38" s="3" t="str">
        <f t="shared" si="18"/>
        <v>0</v>
      </c>
      <c r="V38" s="3" t="str">
        <f t="shared" si="18"/>
        <v>0</v>
      </c>
      <c r="W38" s="3" t="str">
        <f t="shared" si="18"/>
        <v>0</v>
      </c>
      <c r="X38" s="3" t="str">
        <f t="shared" si="18"/>
        <v>0</v>
      </c>
      <c r="Y38" s="3" t="str">
        <f t="shared" si="18"/>
        <v>0</v>
      </c>
      <c r="Z38" s="3" t="str">
        <f t="shared" si="18"/>
        <v>0</v>
      </c>
      <c r="AA38" s="3" t="str">
        <f t="shared" si="13"/>
        <v>0</v>
      </c>
      <c r="AB38" s="3" t="str">
        <f t="shared" si="5"/>
        <v>0</v>
      </c>
      <c r="AC38" s="3" t="str">
        <f t="shared" si="18"/>
        <v>0</v>
      </c>
      <c r="AD38" s="3" t="str">
        <f t="shared" si="20"/>
        <v>0</v>
      </c>
      <c r="AE38" s="3" t="str">
        <f t="shared" si="20"/>
        <v>0</v>
      </c>
      <c r="AF38" s="3" t="str">
        <f t="shared" si="20"/>
        <v>0</v>
      </c>
      <c r="AG38" s="3" t="str">
        <f t="shared" si="20"/>
        <v>0</v>
      </c>
      <c r="AH38" s="3" t="str">
        <f t="shared" si="20"/>
        <v>0</v>
      </c>
      <c r="AI38" s="3" t="str">
        <f t="shared" si="20"/>
        <v>0</v>
      </c>
      <c r="AJ38" s="3" t="str">
        <f t="shared" si="20"/>
        <v>0</v>
      </c>
      <c r="AK38" s="3" t="str">
        <f t="shared" si="20"/>
        <v>0</v>
      </c>
      <c r="AL38" s="3" t="str">
        <f t="shared" si="20"/>
        <v>0</v>
      </c>
      <c r="AM38" s="3" t="str">
        <f t="shared" si="20"/>
        <v>0</v>
      </c>
      <c r="AN38" s="3" t="str">
        <f t="shared" si="20"/>
        <v>0</v>
      </c>
      <c r="AO38" s="3" t="str">
        <f t="shared" si="20"/>
        <v>0</v>
      </c>
      <c r="AP38" s="3" t="str">
        <f t="shared" si="20"/>
        <v>0</v>
      </c>
      <c r="AQ38" s="3" t="str">
        <f t="shared" si="20"/>
        <v>0</v>
      </c>
      <c r="AR38" s="3" t="str">
        <f t="shared" si="20"/>
        <v>0</v>
      </c>
      <c r="AS38" s="3" t="str">
        <f t="shared" si="20"/>
        <v>0</v>
      </c>
      <c r="AT38" s="3" t="str">
        <f t="shared" si="19"/>
        <v>0</v>
      </c>
      <c r="AU38" s="3" t="str">
        <f t="shared" si="19"/>
        <v>0</v>
      </c>
      <c r="AV38" s="3" t="str">
        <f t="shared" si="19"/>
        <v>0</v>
      </c>
      <c r="AW38" s="3" t="str">
        <f t="shared" si="19"/>
        <v>0</v>
      </c>
      <c r="AX38" s="3" t="str">
        <f t="shared" si="19"/>
        <v>0</v>
      </c>
      <c r="AY38" s="3" t="str">
        <f t="shared" si="19"/>
        <v>0</v>
      </c>
      <c r="AZ38" t="s">
        <v>111</v>
      </c>
    </row>
    <row r="39" spans="1:52" ht="14">
      <c r="A39" s="10" t="s">
        <v>112</v>
      </c>
      <c r="B39" s="10" t="str">
        <f t="shared" si="4"/>
        <v>2400562A</v>
      </c>
      <c r="C39" s="3">
        <v>45408.415011574099</v>
      </c>
      <c r="D39" s="3" t="e">
        <f t="array" ref="D39">#NAME?</f>
        <v>#NAME?</v>
      </c>
      <c r="E39" s="3" t="b">
        <f>ISNUMBER(MATCH(Table1[[#This Row],[Email]],Attendance[Email],0))</f>
        <v>1</v>
      </c>
      <c r="F39" s="3">
        <f t="shared" ref="F39:F41" si="21">$C39+(8/24)</f>
        <v>45408.748344907435</v>
      </c>
      <c r="G39" s="21">
        <f>DAY(Table1[[#This Row],[Actual Time]])</f>
        <v>26</v>
      </c>
      <c r="H39">
        <f>MONTH(Table1[[#This Row],[Actual Time]])</f>
        <v>4</v>
      </c>
      <c r="I39">
        <f>YEAR(Table1[[#This Row],[Actual Time]])</f>
        <v>2024</v>
      </c>
      <c r="J39" t="str">
        <f t="shared" ref="J39:J41" si="22">G39&amp;"/"&amp;H39&amp;"/"&amp;I39</f>
        <v>26/4/2024</v>
      </c>
      <c r="K39" s="3" t="str">
        <f t="shared" si="18"/>
        <v>0</v>
      </c>
      <c r="L39" s="3" t="str">
        <f t="shared" si="18"/>
        <v>1</v>
      </c>
      <c r="M39" s="3" t="str">
        <f t="shared" si="18"/>
        <v>0</v>
      </c>
      <c r="N39" s="3" t="str">
        <f t="shared" si="18"/>
        <v>0</v>
      </c>
      <c r="O39" s="3" t="str">
        <f t="shared" si="18"/>
        <v>0</v>
      </c>
      <c r="P39" s="3" t="str">
        <f t="shared" si="18"/>
        <v>0</v>
      </c>
      <c r="Q39" s="3" t="str">
        <f t="shared" si="18"/>
        <v>0</v>
      </c>
      <c r="R39" s="3" t="str">
        <f t="shared" si="18"/>
        <v>0</v>
      </c>
      <c r="S39" s="3" t="str">
        <f t="shared" si="12"/>
        <v>0</v>
      </c>
      <c r="T39" s="3" t="str">
        <f t="shared" si="12"/>
        <v>0</v>
      </c>
      <c r="U39" s="3" t="str">
        <f t="shared" si="18"/>
        <v>0</v>
      </c>
      <c r="V39" s="3" t="str">
        <f t="shared" si="18"/>
        <v>0</v>
      </c>
      <c r="W39" s="3" t="str">
        <f t="shared" si="18"/>
        <v>0</v>
      </c>
      <c r="X39" s="3" t="str">
        <f t="shared" si="18"/>
        <v>0</v>
      </c>
      <c r="Y39" s="3" t="str">
        <f t="shared" si="18"/>
        <v>0</v>
      </c>
      <c r="Z39" s="3" t="str">
        <f t="shared" si="18"/>
        <v>0</v>
      </c>
      <c r="AA39" s="3" t="str">
        <f t="shared" si="13"/>
        <v>0</v>
      </c>
      <c r="AB39" s="3" t="str">
        <f t="shared" si="5"/>
        <v>0</v>
      </c>
      <c r="AC39" s="3" t="str">
        <f t="shared" si="18"/>
        <v>0</v>
      </c>
      <c r="AD39" s="3" t="str">
        <f t="shared" si="20"/>
        <v>0</v>
      </c>
      <c r="AE39" s="3" t="str">
        <f t="shared" si="20"/>
        <v>0</v>
      </c>
      <c r="AF39" s="3" t="str">
        <f t="shared" si="20"/>
        <v>0</v>
      </c>
      <c r="AG39" s="3" t="str">
        <f t="shared" si="20"/>
        <v>0</v>
      </c>
      <c r="AH39" s="3" t="str">
        <f t="shared" si="20"/>
        <v>0</v>
      </c>
      <c r="AI39" s="3" t="str">
        <f t="shared" si="20"/>
        <v>0</v>
      </c>
      <c r="AJ39" s="3" t="str">
        <f t="shared" si="20"/>
        <v>0</v>
      </c>
      <c r="AK39" s="3" t="str">
        <f t="shared" si="20"/>
        <v>0</v>
      </c>
      <c r="AL39" s="3" t="str">
        <f t="shared" si="20"/>
        <v>0</v>
      </c>
      <c r="AM39" s="3" t="str">
        <f t="shared" si="20"/>
        <v>0</v>
      </c>
      <c r="AN39" s="3" t="str">
        <f t="shared" si="20"/>
        <v>0</v>
      </c>
      <c r="AO39" s="3" t="str">
        <f t="shared" si="20"/>
        <v>0</v>
      </c>
      <c r="AP39" s="3" t="str">
        <f t="shared" si="20"/>
        <v>0</v>
      </c>
      <c r="AQ39" s="3" t="str">
        <f t="shared" si="20"/>
        <v>0</v>
      </c>
      <c r="AR39" s="3" t="str">
        <f t="shared" si="20"/>
        <v>0</v>
      </c>
      <c r="AS39" s="3" t="str">
        <f t="shared" si="20"/>
        <v>0</v>
      </c>
      <c r="AT39" s="3" t="str">
        <f t="shared" si="19"/>
        <v>0</v>
      </c>
      <c r="AU39" s="3" t="str">
        <f t="shared" si="19"/>
        <v>0</v>
      </c>
      <c r="AV39" s="3" t="str">
        <f t="shared" si="19"/>
        <v>0</v>
      </c>
      <c r="AW39" s="3" t="str">
        <f t="shared" si="19"/>
        <v>0</v>
      </c>
      <c r="AX39" s="3" t="str">
        <f t="shared" si="19"/>
        <v>0</v>
      </c>
      <c r="AY39" s="3" t="str">
        <f t="shared" si="19"/>
        <v>0</v>
      </c>
      <c r="AZ39" t="s">
        <v>113</v>
      </c>
    </row>
    <row r="40" spans="1:52" ht="14">
      <c r="A40" s="10" t="s">
        <v>114</v>
      </c>
      <c r="B40" s="10" t="str">
        <f t="shared" si="4"/>
        <v>2300455I</v>
      </c>
      <c r="C40" s="3">
        <v>45408.415023148104</v>
      </c>
      <c r="D40" s="3" t="e">
        <f t="array" ref="D40">#NAME?</f>
        <v>#NAME?</v>
      </c>
      <c r="E40" s="3" t="b">
        <f>ISNUMBER(MATCH(Table1[[#This Row],[Email]],Attendance[Email],0))</f>
        <v>1</v>
      </c>
      <c r="F40" s="3">
        <f t="shared" si="21"/>
        <v>45408.748356481439</v>
      </c>
      <c r="G40" s="21">
        <f>DAY(Table1[[#This Row],[Actual Time]])</f>
        <v>26</v>
      </c>
      <c r="H40">
        <f>MONTH(Table1[[#This Row],[Actual Time]])</f>
        <v>4</v>
      </c>
      <c r="I40">
        <f>YEAR(Table1[[#This Row],[Actual Time]])</f>
        <v>2024</v>
      </c>
      <c r="J40" t="str">
        <f t="shared" si="22"/>
        <v>26/4/2024</v>
      </c>
      <c r="K40" s="3" t="str">
        <f t="shared" si="18"/>
        <v>0</v>
      </c>
      <c r="L40" s="3" t="str">
        <f t="shared" si="18"/>
        <v>1</v>
      </c>
      <c r="M40" s="3" t="str">
        <f t="shared" si="18"/>
        <v>0</v>
      </c>
      <c r="N40" s="3" t="str">
        <f t="shared" si="18"/>
        <v>0</v>
      </c>
      <c r="O40" s="3" t="str">
        <f t="shared" si="18"/>
        <v>0</v>
      </c>
      <c r="P40" s="3" t="str">
        <f t="shared" si="18"/>
        <v>0</v>
      </c>
      <c r="Q40" s="3" t="str">
        <f t="shared" si="18"/>
        <v>0</v>
      </c>
      <c r="R40" s="3" t="str">
        <f t="shared" si="18"/>
        <v>0</v>
      </c>
      <c r="S40" s="3" t="str">
        <f t="shared" si="12"/>
        <v>0</v>
      </c>
      <c r="T40" s="3" t="str">
        <f t="shared" si="12"/>
        <v>0</v>
      </c>
      <c r="U40" s="3" t="str">
        <f t="shared" si="18"/>
        <v>0</v>
      </c>
      <c r="V40" s="3" t="str">
        <f t="shared" si="18"/>
        <v>0</v>
      </c>
      <c r="W40" s="3" t="str">
        <f t="shared" si="18"/>
        <v>0</v>
      </c>
      <c r="X40" s="3" t="str">
        <f t="shared" si="18"/>
        <v>0</v>
      </c>
      <c r="Y40" s="3" t="str">
        <f t="shared" si="18"/>
        <v>0</v>
      </c>
      <c r="Z40" s="3" t="str">
        <f t="shared" si="18"/>
        <v>0</v>
      </c>
      <c r="AA40" s="3" t="str">
        <f t="shared" si="13"/>
        <v>0</v>
      </c>
      <c r="AB40" s="3" t="str">
        <f t="shared" si="5"/>
        <v>0</v>
      </c>
      <c r="AC40" s="3" t="str">
        <f t="shared" si="18"/>
        <v>0</v>
      </c>
      <c r="AD40" s="3" t="str">
        <f t="shared" si="20"/>
        <v>0</v>
      </c>
      <c r="AE40" s="3" t="str">
        <f t="shared" si="20"/>
        <v>0</v>
      </c>
      <c r="AF40" s="3" t="str">
        <f t="shared" si="20"/>
        <v>0</v>
      </c>
      <c r="AG40" s="3" t="str">
        <f t="shared" si="20"/>
        <v>0</v>
      </c>
      <c r="AH40" s="3" t="str">
        <f t="shared" si="20"/>
        <v>0</v>
      </c>
      <c r="AI40" s="3" t="str">
        <f t="shared" si="20"/>
        <v>0</v>
      </c>
      <c r="AJ40" s="3" t="str">
        <f t="shared" si="20"/>
        <v>0</v>
      </c>
      <c r="AK40" s="3" t="str">
        <f t="shared" si="20"/>
        <v>0</v>
      </c>
      <c r="AL40" s="3" t="str">
        <f t="shared" si="20"/>
        <v>0</v>
      </c>
      <c r="AM40" s="3" t="str">
        <f t="shared" si="20"/>
        <v>0</v>
      </c>
      <c r="AN40" s="3" t="str">
        <f t="shared" si="20"/>
        <v>0</v>
      </c>
      <c r="AO40" s="3" t="str">
        <f t="shared" si="20"/>
        <v>0</v>
      </c>
      <c r="AP40" s="3" t="str">
        <f t="shared" si="20"/>
        <v>0</v>
      </c>
      <c r="AQ40" s="3" t="str">
        <f t="shared" si="20"/>
        <v>0</v>
      </c>
      <c r="AR40" s="3" t="str">
        <f t="shared" si="20"/>
        <v>0</v>
      </c>
      <c r="AS40" s="3" t="str">
        <f t="shared" si="20"/>
        <v>0</v>
      </c>
      <c r="AT40" s="3" t="str">
        <f t="shared" si="19"/>
        <v>0</v>
      </c>
      <c r="AU40" s="3" t="str">
        <f t="shared" si="19"/>
        <v>0</v>
      </c>
      <c r="AV40" s="3" t="str">
        <f t="shared" si="19"/>
        <v>0</v>
      </c>
      <c r="AW40" s="3" t="str">
        <f t="shared" si="19"/>
        <v>0</v>
      </c>
      <c r="AX40" s="3" t="str">
        <f t="shared" si="19"/>
        <v>0</v>
      </c>
      <c r="AY40" s="3" t="str">
        <f t="shared" si="19"/>
        <v>0</v>
      </c>
      <c r="AZ40" t="s">
        <v>115</v>
      </c>
    </row>
    <row r="41" spans="1:52" ht="14">
      <c r="A41" s="10" t="s">
        <v>116</v>
      </c>
      <c r="B41" s="10" t="str">
        <f t="shared" si="4"/>
        <v>2304772C</v>
      </c>
      <c r="C41" s="3">
        <v>45408.415092592601</v>
      </c>
      <c r="D41" s="3" t="e">
        <f t="array" ref="D41">#NAME?</f>
        <v>#NAME?</v>
      </c>
      <c r="E41" s="3" t="b">
        <f>ISNUMBER(MATCH(Table1[[#This Row],[Email]],Attendance[Email],0))</f>
        <v>1</v>
      </c>
      <c r="F41" s="3">
        <f t="shared" si="21"/>
        <v>45408.748425925936</v>
      </c>
      <c r="G41" s="21">
        <f>DAY(Table1[[#This Row],[Actual Time]])</f>
        <v>26</v>
      </c>
      <c r="H41">
        <f>MONTH(Table1[[#This Row],[Actual Time]])</f>
        <v>4</v>
      </c>
      <c r="I41">
        <f>YEAR(Table1[[#This Row],[Actual Time]])</f>
        <v>2024</v>
      </c>
      <c r="J41" t="str">
        <f t="shared" si="22"/>
        <v>26/4/2024</v>
      </c>
      <c r="K41" s="3" t="str">
        <f t="shared" si="18"/>
        <v>0</v>
      </c>
      <c r="L41" s="3" t="str">
        <f t="shared" si="18"/>
        <v>1</v>
      </c>
      <c r="M41" s="3" t="str">
        <f t="shared" si="18"/>
        <v>0</v>
      </c>
      <c r="N41" s="3" t="str">
        <f t="shared" si="18"/>
        <v>0</v>
      </c>
      <c r="O41" s="3" t="str">
        <f t="shared" si="18"/>
        <v>0</v>
      </c>
      <c r="P41" s="3" t="str">
        <f t="shared" si="18"/>
        <v>0</v>
      </c>
      <c r="Q41" s="3" t="str">
        <f t="shared" si="18"/>
        <v>0</v>
      </c>
      <c r="R41" s="3" t="str">
        <f t="shared" si="18"/>
        <v>0</v>
      </c>
      <c r="S41" s="3" t="str">
        <f t="shared" si="12"/>
        <v>0</v>
      </c>
      <c r="T41" s="3" t="str">
        <f t="shared" si="12"/>
        <v>0</v>
      </c>
      <c r="U41" s="3" t="str">
        <f t="shared" si="18"/>
        <v>0</v>
      </c>
      <c r="V41" s="3" t="str">
        <f t="shared" si="18"/>
        <v>0</v>
      </c>
      <c r="W41" s="3" t="str">
        <f t="shared" si="18"/>
        <v>0</v>
      </c>
      <c r="X41" s="3" t="str">
        <f t="shared" si="18"/>
        <v>0</v>
      </c>
      <c r="Y41" s="3" t="str">
        <f t="shared" si="18"/>
        <v>0</v>
      </c>
      <c r="Z41" s="3" t="str">
        <f t="shared" si="18"/>
        <v>0</v>
      </c>
      <c r="AA41" s="3" t="str">
        <f t="shared" si="13"/>
        <v>0</v>
      </c>
      <c r="AB41" s="3" t="str">
        <f t="shared" si="5"/>
        <v>0</v>
      </c>
      <c r="AC41" s="3" t="str">
        <f t="shared" si="18"/>
        <v>0</v>
      </c>
      <c r="AD41" s="3" t="str">
        <f t="shared" si="20"/>
        <v>0</v>
      </c>
      <c r="AE41" s="3" t="str">
        <f t="shared" si="20"/>
        <v>0</v>
      </c>
      <c r="AF41" s="3" t="str">
        <f t="shared" si="20"/>
        <v>0</v>
      </c>
      <c r="AG41" s="3" t="str">
        <f t="shared" si="20"/>
        <v>0</v>
      </c>
      <c r="AH41" s="3" t="str">
        <f t="shared" si="20"/>
        <v>0</v>
      </c>
      <c r="AI41" s="3" t="str">
        <f t="shared" si="20"/>
        <v>0</v>
      </c>
      <c r="AJ41" s="3" t="str">
        <f t="shared" si="20"/>
        <v>0</v>
      </c>
      <c r="AK41" s="3" t="str">
        <f t="shared" si="20"/>
        <v>0</v>
      </c>
      <c r="AL41" s="3" t="str">
        <f t="shared" si="20"/>
        <v>0</v>
      </c>
      <c r="AM41" s="3" t="str">
        <f t="shared" si="20"/>
        <v>0</v>
      </c>
      <c r="AN41" s="3" t="str">
        <f t="shared" si="20"/>
        <v>0</v>
      </c>
      <c r="AO41" s="3" t="str">
        <f t="shared" si="20"/>
        <v>0</v>
      </c>
      <c r="AP41" s="3" t="str">
        <f t="shared" si="20"/>
        <v>0</v>
      </c>
      <c r="AQ41" s="3" t="str">
        <f t="shared" si="20"/>
        <v>0</v>
      </c>
      <c r="AR41" s="3" t="str">
        <f t="shared" si="20"/>
        <v>0</v>
      </c>
      <c r="AS41" s="3" t="str">
        <f t="shared" si="20"/>
        <v>0</v>
      </c>
      <c r="AT41" s="3" t="str">
        <f t="shared" si="19"/>
        <v>0</v>
      </c>
      <c r="AU41" s="3" t="str">
        <f t="shared" si="19"/>
        <v>0</v>
      </c>
      <c r="AV41" s="3" t="str">
        <f t="shared" si="19"/>
        <v>0</v>
      </c>
      <c r="AW41" s="3" t="str">
        <f t="shared" si="19"/>
        <v>0</v>
      </c>
      <c r="AX41" s="3" t="str">
        <f t="shared" si="19"/>
        <v>0</v>
      </c>
      <c r="AY41" s="3" t="str">
        <f t="shared" si="19"/>
        <v>0</v>
      </c>
      <c r="AZ41" t="s">
        <v>117</v>
      </c>
    </row>
    <row r="42" spans="1:52" ht="14">
      <c r="A42" s="10" t="s">
        <v>118</v>
      </c>
      <c r="B42" s="10" t="str">
        <f t="shared" si="4"/>
        <v>2401360I</v>
      </c>
      <c r="C42" s="3">
        <v>45408.415115740703</v>
      </c>
      <c r="D42" s="3" t="e">
        <f t="array" ref="D42">#NAME?</f>
        <v>#NAME?</v>
      </c>
      <c r="E42" s="3" t="b">
        <f>ISNUMBER(MATCH(Table1[[#This Row],[Email]],Attendance[Email],0))</f>
        <v>1</v>
      </c>
      <c r="F42" s="3">
        <f t="shared" ref="F42:F43" si="23">$C42+(8/24)</f>
        <v>45408.748449074039</v>
      </c>
      <c r="G42" s="21">
        <f>DAY(Table1[[#This Row],[Actual Time]])</f>
        <v>26</v>
      </c>
      <c r="H42">
        <f>MONTH(Table1[[#This Row],[Actual Time]])</f>
        <v>4</v>
      </c>
      <c r="I42">
        <f>YEAR(Table1[[#This Row],[Actual Time]])</f>
        <v>2024</v>
      </c>
      <c r="J42" t="str">
        <f t="shared" ref="J42:J43" si="24">G42&amp;"/"&amp;H42&amp;"/"&amp;I42</f>
        <v>26/4/2024</v>
      </c>
      <c r="K42" s="3" t="str">
        <f t="shared" si="18"/>
        <v>0</v>
      </c>
      <c r="L42" s="3" t="str">
        <f t="shared" si="18"/>
        <v>1</v>
      </c>
      <c r="M42" s="3" t="str">
        <f t="shared" si="18"/>
        <v>0</v>
      </c>
      <c r="N42" s="3" t="str">
        <f t="shared" si="18"/>
        <v>0</v>
      </c>
      <c r="O42" s="3" t="str">
        <f t="shared" si="18"/>
        <v>0</v>
      </c>
      <c r="P42" s="3" t="str">
        <f t="shared" si="18"/>
        <v>0</v>
      </c>
      <c r="Q42" s="3" t="str">
        <f t="shared" si="18"/>
        <v>0</v>
      </c>
      <c r="R42" s="3" t="str">
        <f t="shared" si="18"/>
        <v>0</v>
      </c>
      <c r="S42" s="3" t="str">
        <f t="shared" si="12"/>
        <v>0</v>
      </c>
      <c r="T42" s="3" t="str">
        <f t="shared" si="12"/>
        <v>0</v>
      </c>
      <c r="U42" s="3" t="str">
        <f t="shared" si="18"/>
        <v>0</v>
      </c>
      <c r="V42" s="3" t="str">
        <f t="shared" si="18"/>
        <v>0</v>
      </c>
      <c r="W42" s="3" t="str">
        <f t="shared" si="18"/>
        <v>0</v>
      </c>
      <c r="X42" s="3" t="str">
        <f t="shared" si="18"/>
        <v>0</v>
      </c>
      <c r="Y42" s="3" t="str">
        <f t="shared" si="18"/>
        <v>0</v>
      </c>
      <c r="Z42" s="3" t="str">
        <f t="shared" si="18"/>
        <v>0</v>
      </c>
      <c r="AA42" s="3" t="str">
        <f t="shared" si="13"/>
        <v>0</v>
      </c>
      <c r="AB42" s="3" t="str">
        <f t="shared" si="5"/>
        <v>0</v>
      </c>
      <c r="AC42" s="3" t="str">
        <f t="shared" si="18"/>
        <v>0</v>
      </c>
      <c r="AD42" s="3" t="str">
        <f t="shared" si="20"/>
        <v>0</v>
      </c>
      <c r="AE42" s="3" t="str">
        <f t="shared" si="20"/>
        <v>0</v>
      </c>
      <c r="AF42" s="3" t="str">
        <f t="shared" si="20"/>
        <v>0</v>
      </c>
      <c r="AG42" s="3" t="str">
        <f t="shared" si="20"/>
        <v>0</v>
      </c>
      <c r="AH42" s="3" t="str">
        <f t="shared" si="20"/>
        <v>0</v>
      </c>
      <c r="AI42" s="3" t="str">
        <f t="shared" si="20"/>
        <v>0</v>
      </c>
      <c r="AJ42" s="3" t="str">
        <f t="shared" si="20"/>
        <v>0</v>
      </c>
      <c r="AK42" s="3" t="str">
        <f t="shared" si="20"/>
        <v>0</v>
      </c>
      <c r="AL42" s="3" t="str">
        <f t="shared" si="20"/>
        <v>0</v>
      </c>
      <c r="AM42" s="3" t="str">
        <f t="shared" si="20"/>
        <v>0</v>
      </c>
      <c r="AN42" s="3" t="str">
        <f t="shared" si="20"/>
        <v>0</v>
      </c>
      <c r="AO42" s="3" t="str">
        <f t="shared" si="20"/>
        <v>0</v>
      </c>
      <c r="AP42" s="3" t="str">
        <f t="shared" si="20"/>
        <v>0</v>
      </c>
      <c r="AQ42" s="3" t="str">
        <f t="shared" si="20"/>
        <v>0</v>
      </c>
      <c r="AR42" s="3" t="str">
        <f t="shared" si="20"/>
        <v>0</v>
      </c>
      <c r="AS42" s="3" t="str">
        <f t="shared" si="20"/>
        <v>0</v>
      </c>
      <c r="AT42" s="3" t="str">
        <f t="shared" si="19"/>
        <v>0</v>
      </c>
      <c r="AU42" s="3" t="str">
        <f t="shared" si="19"/>
        <v>0</v>
      </c>
      <c r="AV42" s="3" t="str">
        <f t="shared" si="19"/>
        <v>0</v>
      </c>
      <c r="AW42" s="3" t="str">
        <f t="shared" si="19"/>
        <v>0</v>
      </c>
      <c r="AX42" s="3" t="str">
        <f t="shared" si="19"/>
        <v>0</v>
      </c>
      <c r="AY42" s="3" t="str">
        <f t="shared" si="19"/>
        <v>0</v>
      </c>
      <c r="AZ42" t="s">
        <v>119</v>
      </c>
    </row>
    <row r="43" spans="1:52" ht="14">
      <c r="A43" s="10" t="s">
        <v>120</v>
      </c>
      <c r="B43" s="10" t="str">
        <f t="shared" si="4"/>
        <v>2403880D</v>
      </c>
      <c r="C43" s="3">
        <v>45408.415127314802</v>
      </c>
      <c r="D43" s="3" t="e">
        <f t="array" ref="D43">#NAME?</f>
        <v>#NAME?</v>
      </c>
      <c r="E43" s="3" t="b">
        <f>ISNUMBER(MATCH(Table1[[#This Row],[Email]],Attendance[Email],0))</f>
        <v>1</v>
      </c>
      <c r="F43" s="3">
        <f t="shared" si="23"/>
        <v>45408.748460648138</v>
      </c>
      <c r="G43" s="21">
        <f>DAY(Table1[[#This Row],[Actual Time]])</f>
        <v>26</v>
      </c>
      <c r="H43">
        <f>MONTH(Table1[[#This Row],[Actual Time]])</f>
        <v>4</v>
      </c>
      <c r="I43">
        <f>YEAR(Table1[[#This Row],[Actual Time]])</f>
        <v>2024</v>
      </c>
      <c r="J43" t="str">
        <f t="shared" si="24"/>
        <v>26/4/2024</v>
      </c>
      <c r="K43" s="3" t="str">
        <f t="shared" si="18"/>
        <v>0</v>
      </c>
      <c r="L43" s="3" t="str">
        <f t="shared" si="18"/>
        <v>1</v>
      </c>
      <c r="M43" s="3" t="str">
        <f t="shared" si="18"/>
        <v>0</v>
      </c>
      <c r="N43" s="3" t="str">
        <f t="shared" si="18"/>
        <v>0</v>
      </c>
      <c r="O43" s="3" t="str">
        <f t="shared" si="18"/>
        <v>0</v>
      </c>
      <c r="P43" s="3" t="str">
        <f t="shared" si="18"/>
        <v>0</v>
      </c>
      <c r="Q43" s="3" t="str">
        <f t="shared" si="18"/>
        <v>0</v>
      </c>
      <c r="R43" s="3" t="str">
        <f t="shared" si="18"/>
        <v>0</v>
      </c>
      <c r="S43" s="3" t="str">
        <f t="shared" si="12"/>
        <v>0</v>
      </c>
      <c r="T43" s="3" t="str">
        <f t="shared" si="12"/>
        <v>0</v>
      </c>
      <c r="U43" s="3" t="str">
        <f t="shared" si="18"/>
        <v>0</v>
      </c>
      <c r="V43" s="3" t="str">
        <f t="shared" si="18"/>
        <v>0</v>
      </c>
      <c r="W43" s="3" t="str">
        <f t="shared" si="18"/>
        <v>0</v>
      </c>
      <c r="X43" s="3" t="str">
        <f t="shared" si="18"/>
        <v>0</v>
      </c>
      <c r="Y43" s="3" t="str">
        <f t="shared" si="18"/>
        <v>0</v>
      </c>
      <c r="Z43" s="3" t="str">
        <f t="shared" si="18"/>
        <v>0</v>
      </c>
      <c r="AA43" s="3" t="str">
        <f t="shared" si="13"/>
        <v>0</v>
      </c>
      <c r="AB43" s="3" t="str">
        <f t="shared" si="5"/>
        <v>0</v>
      </c>
      <c r="AC43" s="3" t="str">
        <f t="shared" si="18"/>
        <v>0</v>
      </c>
      <c r="AD43" s="3" t="str">
        <f t="shared" si="20"/>
        <v>0</v>
      </c>
      <c r="AE43" s="3" t="str">
        <f t="shared" si="20"/>
        <v>0</v>
      </c>
      <c r="AF43" s="3" t="str">
        <f t="shared" si="20"/>
        <v>0</v>
      </c>
      <c r="AG43" s="3" t="str">
        <f t="shared" si="20"/>
        <v>0</v>
      </c>
      <c r="AH43" s="3" t="str">
        <f t="shared" si="20"/>
        <v>0</v>
      </c>
      <c r="AI43" s="3" t="str">
        <f t="shared" si="20"/>
        <v>0</v>
      </c>
      <c r="AJ43" s="3" t="str">
        <f t="shared" si="20"/>
        <v>0</v>
      </c>
      <c r="AK43" s="3" t="str">
        <f t="shared" si="20"/>
        <v>0</v>
      </c>
      <c r="AL43" s="3" t="str">
        <f t="shared" si="20"/>
        <v>0</v>
      </c>
      <c r="AM43" s="3" t="str">
        <f t="shared" si="20"/>
        <v>0</v>
      </c>
      <c r="AN43" s="3" t="str">
        <f t="shared" si="20"/>
        <v>0</v>
      </c>
      <c r="AO43" s="3" t="str">
        <f t="shared" si="20"/>
        <v>0</v>
      </c>
      <c r="AP43" s="3" t="str">
        <f t="shared" si="20"/>
        <v>0</v>
      </c>
      <c r="AQ43" s="3" t="str">
        <f t="shared" si="20"/>
        <v>0</v>
      </c>
      <c r="AR43" s="3" t="str">
        <f t="shared" si="20"/>
        <v>0</v>
      </c>
      <c r="AS43" s="3" t="str">
        <f t="shared" si="20"/>
        <v>0</v>
      </c>
      <c r="AT43" s="3" t="str">
        <f t="shared" si="19"/>
        <v>0</v>
      </c>
      <c r="AU43" s="3" t="str">
        <f t="shared" si="19"/>
        <v>0</v>
      </c>
      <c r="AV43" s="3" t="str">
        <f t="shared" si="19"/>
        <v>0</v>
      </c>
      <c r="AW43" s="3" t="str">
        <f t="shared" si="19"/>
        <v>0</v>
      </c>
      <c r="AX43" s="3" t="str">
        <f t="shared" si="19"/>
        <v>0</v>
      </c>
      <c r="AY43" s="3" t="str">
        <f t="shared" si="19"/>
        <v>0</v>
      </c>
      <c r="AZ43" t="s">
        <v>121</v>
      </c>
    </row>
    <row r="44" spans="1:52" ht="14">
      <c r="A44" s="10" t="s">
        <v>122</v>
      </c>
      <c r="B44" s="10" t="str">
        <f t="shared" si="4"/>
        <v>2401808G</v>
      </c>
      <c r="C44" s="3">
        <v>45408.415219907401</v>
      </c>
      <c r="D44" s="3" t="e">
        <f t="array" ref="D44">#NAME?</f>
        <v>#NAME?</v>
      </c>
      <c r="E44" s="3" t="b">
        <f>ISNUMBER(MATCH(Table1[[#This Row],[Email]],Attendance[Email],0))</f>
        <v>1</v>
      </c>
      <c r="F44" s="3">
        <f t="shared" ref="F44:F47" si="25">$C44+(8/24)</f>
        <v>45408.748553240737</v>
      </c>
      <c r="G44" s="21">
        <f>DAY(Table1[[#This Row],[Actual Time]])</f>
        <v>26</v>
      </c>
      <c r="H44">
        <f>MONTH(Table1[[#This Row],[Actual Time]])</f>
        <v>4</v>
      </c>
      <c r="I44">
        <f>YEAR(Table1[[#This Row],[Actual Time]])</f>
        <v>2024</v>
      </c>
      <c r="J44" t="str">
        <f t="shared" ref="J44:J47" si="26">G44&amp;"/"&amp;H44&amp;"/"&amp;I44</f>
        <v>26/4/2024</v>
      </c>
      <c r="K44" s="3" t="str">
        <f t="shared" si="18"/>
        <v>0</v>
      </c>
      <c r="L44" s="3" t="str">
        <f t="shared" si="18"/>
        <v>1</v>
      </c>
      <c r="M44" s="3" t="str">
        <f t="shared" si="18"/>
        <v>0</v>
      </c>
      <c r="N44" s="3" t="str">
        <f t="shared" si="18"/>
        <v>0</v>
      </c>
      <c r="O44" s="3" t="str">
        <f t="shared" si="18"/>
        <v>0</v>
      </c>
      <c r="P44" s="3" t="str">
        <f t="shared" si="18"/>
        <v>0</v>
      </c>
      <c r="Q44" s="3" t="str">
        <f t="shared" si="18"/>
        <v>0</v>
      </c>
      <c r="R44" s="3" t="str">
        <f t="shared" si="18"/>
        <v>0</v>
      </c>
      <c r="S44" s="3" t="str">
        <f t="shared" si="12"/>
        <v>0</v>
      </c>
      <c r="T44" s="3" t="str">
        <f t="shared" si="12"/>
        <v>0</v>
      </c>
      <c r="U44" s="3" t="str">
        <f t="shared" si="18"/>
        <v>0</v>
      </c>
      <c r="V44" s="3" t="str">
        <f t="shared" si="18"/>
        <v>0</v>
      </c>
      <c r="W44" s="3" t="str">
        <f t="shared" si="18"/>
        <v>0</v>
      </c>
      <c r="X44" s="3" t="str">
        <f t="shared" si="18"/>
        <v>0</v>
      </c>
      <c r="Y44" s="3" t="str">
        <f t="shared" si="18"/>
        <v>0</v>
      </c>
      <c r="Z44" s="3" t="str">
        <f t="shared" si="18"/>
        <v>0</v>
      </c>
      <c r="AA44" s="3" t="str">
        <f t="shared" si="13"/>
        <v>0</v>
      </c>
      <c r="AB44" s="3" t="str">
        <f t="shared" si="5"/>
        <v>0</v>
      </c>
      <c r="AC44" s="3" t="str">
        <f t="shared" si="18"/>
        <v>0</v>
      </c>
      <c r="AD44" s="3" t="str">
        <f t="shared" si="20"/>
        <v>0</v>
      </c>
      <c r="AE44" s="3" t="str">
        <f t="shared" si="20"/>
        <v>0</v>
      </c>
      <c r="AF44" s="3" t="str">
        <f t="shared" si="20"/>
        <v>0</v>
      </c>
      <c r="AG44" s="3" t="str">
        <f t="shared" si="20"/>
        <v>0</v>
      </c>
      <c r="AH44" s="3" t="str">
        <f t="shared" si="20"/>
        <v>0</v>
      </c>
      <c r="AI44" s="3" t="str">
        <f t="shared" si="20"/>
        <v>0</v>
      </c>
      <c r="AJ44" s="3" t="str">
        <f t="shared" si="20"/>
        <v>0</v>
      </c>
      <c r="AK44" s="3" t="str">
        <f t="shared" si="20"/>
        <v>0</v>
      </c>
      <c r="AL44" s="3" t="str">
        <f t="shared" si="20"/>
        <v>0</v>
      </c>
      <c r="AM44" s="3" t="str">
        <f t="shared" si="20"/>
        <v>0</v>
      </c>
      <c r="AN44" s="3" t="str">
        <f t="shared" si="20"/>
        <v>0</v>
      </c>
      <c r="AO44" s="3" t="str">
        <f t="shared" si="20"/>
        <v>0</v>
      </c>
      <c r="AP44" s="3" t="str">
        <f t="shared" si="20"/>
        <v>0</v>
      </c>
      <c r="AQ44" s="3" t="str">
        <f t="shared" si="20"/>
        <v>0</v>
      </c>
      <c r="AR44" s="3" t="str">
        <f t="shared" si="20"/>
        <v>0</v>
      </c>
      <c r="AS44" s="3" t="str">
        <f t="shared" si="20"/>
        <v>0</v>
      </c>
      <c r="AT44" s="3" t="str">
        <f t="shared" si="19"/>
        <v>0</v>
      </c>
      <c r="AU44" s="3" t="str">
        <f t="shared" si="19"/>
        <v>0</v>
      </c>
      <c r="AV44" s="3" t="str">
        <f t="shared" si="19"/>
        <v>0</v>
      </c>
      <c r="AW44" s="3" t="str">
        <f t="shared" si="19"/>
        <v>0</v>
      </c>
      <c r="AX44" s="3" t="str">
        <f t="shared" si="19"/>
        <v>0</v>
      </c>
      <c r="AY44" s="3" t="str">
        <f t="shared" si="19"/>
        <v>0</v>
      </c>
      <c r="AZ44" t="s">
        <v>123</v>
      </c>
    </row>
    <row r="45" spans="1:52" ht="14">
      <c r="A45" s="10" t="s">
        <v>124</v>
      </c>
      <c r="B45" s="10" t="str">
        <f t="shared" si="4"/>
        <v>2401848C</v>
      </c>
      <c r="C45" s="3">
        <v>45408.4152314815</v>
      </c>
      <c r="D45" s="3" t="e">
        <f t="array" ref="D45">#NAME?</f>
        <v>#NAME?</v>
      </c>
      <c r="E45" s="3" t="b">
        <f>ISNUMBER(MATCH(Table1[[#This Row],[Email]],Attendance[Email],0))</f>
        <v>1</v>
      </c>
      <c r="F45" s="3">
        <f t="shared" si="25"/>
        <v>45408.748564814836</v>
      </c>
      <c r="G45" s="21">
        <f>DAY(Table1[[#This Row],[Actual Time]])</f>
        <v>26</v>
      </c>
      <c r="H45">
        <f>MONTH(Table1[[#This Row],[Actual Time]])</f>
        <v>4</v>
      </c>
      <c r="I45">
        <f>YEAR(Table1[[#This Row],[Actual Time]])</f>
        <v>2024</v>
      </c>
      <c r="J45" t="str">
        <f t="shared" si="26"/>
        <v>26/4/2024</v>
      </c>
      <c r="K45" s="3" t="str">
        <f t="shared" si="18"/>
        <v>0</v>
      </c>
      <c r="L45" s="3" t="str">
        <f t="shared" si="18"/>
        <v>1</v>
      </c>
      <c r="M45" s="3" t="str">
        <f t="shared" si="18"/>
        <v>0</v>
      </c>
      <c r="N45" s="3" t="str">
        <f t="shared" si="18"/>
        <v>0</v>
      </c>
      <c r="O45" s="3" t="str">
        <f t="shared" si="18"/>
        <v>0</v>
      </c>
      <c r="P45" s="3" t="str">
        <f t="shared" si="18"/>
        <v>0</v>
      </c>
      <c r="Q45" s="3" t="str">
        <f t="shared" si="18"/>
        <v>0</v>
      </c>
      <c r="R45" s="3" t="str">
        <f t="shared" si="18"/>
        <v>0</v>
      </c>
      <c r="S45" s="3" t="str">
        <f t="shared" si="12"/>
        <v>0</v>
      </c>
      <c r="T45" s="3" t="str">
        <f t="shared" si="12"/>
        <v>0</v>
      </c>
      <c r="U45" s="3" t="str">
        <f t="shared" si="18"/>
        <v>0</v>
      </c>
      <c r="V45" s="3" t="str">
        <f t="shared" si="18"/>
        <v>0</v>
      </c>
      <c r="W45" s="3" t="str">
        <f t="shared" si="18"/>
        <v>0</v>
      </c>
      <c r="X45" s="3" t="str">
        <f t="shared" si="18"/>
        <v>0</v>
      </c>
      <c r="Y45" s="3" t="str">
        <f t="shared" si="18"/>
        <v>0</v>
      </c>
      <c r="Z45" s="3" t="str">
        <f t="shared" si="18"/>
        <v>0</v>
      </c>
      <c r="AA45" s="3" t="str">
        <f t="shared" si="13"/>
        <v>0</v>
      </c>
      <c r="AB45" s="3" t="str">
        <f t="shared" si="5"/>
        <v>0</v>
      </c>
      <c r="AC45" s="3" t="str">
        <f t="shared" ref="K45:AC61" si="27">IF(AC$1=$J45,"1","0")</f>
        <v>0</v>
      </c>
      <c r="AD45" s="3" t="str">
        <f t="shared" si="20"/>
        <v>0</v>
      </c>
      <c r="AE45" s="3" t="str">
        <f t="shared" si="20"/>
        <v>0</v>
      </c>
      <c r="AF45" s="3" t="str">
        <f t="shared" si="20"/>
        <v>0</v>
      </c>
      <c r="AG45" s="3" t="str">
        <f t="shared" si="20"/>
        <v>0</v>
      </c>
      <c r="AH45" s="3" t="str">
        <f t="shared" si="20"/>
        <v>0</v>
      </c>
      <c r="AI45" s="3" t="str">
        <f t="shared" si="20"/>
        <v>0</v>
      </c>
      <c r="AJ45" s="3" t="str">
        <f t="shared" si="20"/>
        <v>0</v>
      </c>
      <c r="AK45" s="3" t="str">
        <f t="shared" si="20"/>
        <v>0</v>
      </c>
      <c r="AL45" s="3" t="str">
        <f t="shared" si="20"/>
        <v>0</v>
      </c>
      <c r="AM45" s="3" t="str">
        <f t="shared" si="20"/>
        <v>0</v>
      </c>
      <c r="AN45" s="3" t="str">
        <f t="shared" si="20"/>
        <v>0</v>
      </c>
      <c r="AO45" s="3" t="str">
        <f t="shared" si="20"/>
        <v>0</v>
      </c>
      <c r="AP45" s="3" t="str">
        <f t="shared" si="20"/>
        <v>0</v>
      </c>
      <c r="AQ45" s="3" t="str">
        <f t="shared" si="20"/>
        <v>0</v>
      </c>
      <c r="AR45" s="3" t="str">
        <f t="shared" si="20"/>
        <v>0</v>
      </c>
      <c r="AS45" s="3" t="str">
        <f t="shared" ref="AS45:AY60" si="28">IF(AS$1=$J45,"1","0")</f>
        <v>0</v>
      </c>
      <c r="AT45" s="3" t="str">
        <f t="shared" si="28"/>
        <v>0</v>
      </c>
      <c r="AU45" s="3" t="str">
        <f t="shared" si="28"/>
        <v>0</v>
      </c>
      <c r="AV45" s="3" t="str">
        <f t="shared" si="28"/>
        <v>0</v>
      </c>
      <c r="AW45" s="3" t="str">
        <f t="shared" si="28"/>
        <v>0</v>
      </c>
      <c r="AX45" s="3" t="str">
        <f t="shared" si="28"/>
        <v>0</v>
      </c>
      <c r="AY45" s="3" t="str">
        <f t="shared" si="28"/>
        <v>0</v>
      </c>
      <c r="AZ45" t="s">
        <v>125</v>
      </c>
    </row>
    <row r="46" spans="1:52" ht="14">
      <c r="A46" s="10" t="s">
        <v>126</v>
      </c>
      <c r="B46" s="10" t="str">
        <f t="shared" si="4"/>
        <v>2402887J</v>
      </c>
      <c r="C46" s="3">
        <v>45408.4152314815</v>
      </c>
      <c r="D46" s="3" t="e">
        <f t="array" ref="D46">#NAME?</f>
        <v>#NAME?</v>
      </c>
      <c r="E46" s="3" t="b">
        <f>ISNUMBER(MATCH(Table1[[#This Row],[Email]],Attendance[Email],0))</f>
        <v>1</v>
      </c>
      <c r="F46" s="3">
        <f t="shared" si="25"/>
        <v>45408.748564814836</v>
      </c>
      <c r="G46" s="21">
        <f>DAY(Table1[[#This Row],[Actual Time]])</f>
        <v>26</v>
      </c>
      <c r="H46">
        <f>MONTH(Table1[[#This Row],[Actual Time]])</f>
        <v>4</v>
      </c>
      <c r="I46">
        <f>YEAR(Table1[[#This Row],[Actual Time]])</f>
        <v>2024</v>
      </c>
      <c r="J46" t="str">
        <f t="shared" si="26"/>
        <v>26/4/2024</v>
      </c>
      <c r="K46" s="3" t="str">
        <f t="shared" si="27"/>
        <v>0</v>
      </c>
      <c r="L46" s="3" t="str">
        <f t="shared" si="27"/>
        <v>1</v>
      </c>
      <c r="M46" s="3" t="str">
        <f t="shared" si="27"/>
        <v>0</v>
      </c>
      <c r="N46" s="3" t="str">
        <f t="shared" si="27"/>
        <v>0</v>
      </c>
      <c r="O46" s="3" t="str">
        <f t="shared" si="27"/>
        <v>0</v>
      </c>
      <c r="P46" s="3" t="str">
        <f t="shared" si="27"/>
        <v>0</v>
      </c>
      <c r="Q46" s="3" t="str">
        <f t="shared" si="27"/>
        <v>0</v>
      </c>
      <c r="R46" s="3" t="str">
        <f t="shared" si="27"/>
        <v>0</v>
      </c>
      <c r="S46" s="3" t="str">
        <f t="shared" si="12"/>
        <v>0</v>
      </c>
      <c r="T46" s="3" t="str">
        <f t="shared" si="12"/>
        <v>0</v>
      </c>
      <c r="U46" s="3" t="str">
        <f t="shared" si="27"/>
        <v>0</v>
      </c>
      <c r="V46" s="3" t="str">
        <f t="shared" si="27"/>
        <v>0</v>
      </c>
      <c r="W46" s="3" t="str">
        <f t="shared" si="27"/>
        <v>0</v>
      </c>
      <c r="X46" s="3" t="str">
        <f t="shared" si="27"/>
        <v>0</v>
      </c>
      <c r="Y46" s="3" t="str">
        <f t="shared" si="27"/>
        <v>0</v>
      </c>
      <c r="Z46" s="3" t="str">
        <f t="shared" si="27"/>
        <v>0</v>
      </c>
      <c r="AA46" s="3" t="str">
        <f t="shared" si="13"/>
        <v>0</v>
      </c>
      <c r="AB46" s="3" t="str">
        <f t="shared" si="5"/>
        <v>0</v>
      </c>
      <c r="AC46" s="3" t="str">
        <f t="shared" si="27"/>
        <v>0</v>
      </c>
      <c r="AD46" s="3" t="str">
        <f t="shared" ref="AD46:AS61" si="29">IF(AD$1=$J46,"1","0")</f>
        <v>0</v>
      </c>
      <c r="AE46" s="3" t="str">
        <f t="shared" si="29"/>
        <v>0</v>
      </c>
      <c r="AF46" s="3" t="str">
        <f t="shared" si="29"/>
        <v>0</v>
      </c>
      <c r="AG46" s="3" t="str">
        <f t="shared" si="29"/>
        <v>0</v>
      </c>
      <c r="AH46" s="3" t="str">
        <f t="shared" si="29"/>
        <v>0</v>
      </c>
      <c r="AI46" s="3" t="str">
        <f t="shared" si="29"/>
        <v>0</v>
      </c>
      <c r="AJ46" s="3" t="str">
        <f t="shared" si="29"/>
        <v>0</v>
      </c>
      <c r="AK46" s="3" t="str">
        <f t="shared" si="29"/>
        <v>0</v>
      </c>
      <c r="AL46" s="3" t="str">
        <f t="shared" si="29"/>
        <v>0</v>
      </c>
      <c r="AM46" s="3" t="str">
        <f t="shared" si="29"/>
        <v>0</v>
      </c>
      <c r="AN46" s="3" t="str">
        <f t="shared" si="29"/>
        <v>0</v>
      </c>
      <c r="AO46" s="3" t="str">
        <f t="shared" si="29"/>
        <v>0</v>
      </c>
      <c r="AP46" s="3" t="str">
        <f t="shared" si="29"/>
        <v>0</v>
      </c>
      <c r="AQ46" s="3" t="str">
        <f t="shared" si="29"/>
        <v>0</v>
      </c>
      <c r="AR46" s="3" t="str">
        <f t="shared" si="29"/>
        <v>0</v>
      </c>
      <c r="AS46" s="3" t="str">
        <f t="shared" si="29"/>
        <v>0</v>
      </c>
      <c r="AT46" s="3" t="str">
        <f t="shared" si="28"/>
        <v>0</v>
      </c>
      <c r="AU46" s="3" t="str">
        <f t="shared" si="28"/>
        <v>0</v>
      </c>
      <c r="AV46" s="3" t="str">
        <f t="shared" si="28"/>
        <v>0</v>
      </c>
      <c r="AW46" s="3" t="str">
        <f t="shared" si="28"/>
        <v>0</v>
      </c>
      <c r="AX46" s="3" t="str">
        <f t="shared" si="28"/>
        <v>0</v>
      </c>
      <c r="AY46" s="3" t="str">
        <f t="shared" si="28"/>
        <v>0</v>
      </c>
      <c r="AZ46" t="s">
        <v>127</v>
      </c>
    </row>
    <row r="47" spans="1:52" ht="14">
      <c r="A47" s="10" t="s">
        <v>128</v>
      </c>
      <c r="B47" s="10" t="str">
        <f t="shared" si="4"/>
        <v>2302396C</v>
      </c>
      <c r="C47" s="3">
        <v>45408.415266203701</v>
      </c>
      <c r="D47" s="3" t="e">
        <f t="array" ref="D47">#NAME?</f>
        <v>#NAME?</v>
      </c>
      <c r="E47" s="3" t="b">
        <f>ISNUMBER(MATCH(Table1[[#This Row],[Email]],Attendance[Email],0))</f>
        <v>1</v>
      </c>
      <c r="F47" s="3">
        <f t="shared" si="25"/>
        <v>45408.748599537037</v>
      </c>
      <c r="G47" s="21">
        <f>DAY(Table1[[#This Row],[Actual Time]])</f>
        <v>26</v>
      </c>
      <c r="H47">
        <f>MONTH(Table1[[#This Row],[Actual Time]])</f>
        <v>4</v>
      </c>
      <c r="I47">
        <f>YEAR(Table1[[#This Row],[Actual Time]])</f>
        <v>2024</v>
      </c>
      <c r="J47" t="str">
        <f t="shared" si="26"/>
        <v>26/4/2024</v>
      </c>
      <c r="K47" s="3" t="str">
        <f t="shared" si="27"/>
        <v>0</v>
      </c>
      <c r="L47" s="3" t="str">
        <f t="shared" si="27"/>
        <v>1</v>
      </c>
      <c r="M47" s="3" t="str">
        <f t="shared" si="27"/>
        <v>0</v>
      </c>
      <c r="N47" s="3" t="str">
        <f t="shared" si="27"/>
        <v>0</v>
      </c>
      <c r="O47" s="3" t="str">
        <f t="shared" si="27"/>
        <v>0</v>
      </c>
      <c r="P47" s="3" t="str">
        <f t="shared" si="27"/>
        <v>0</v>
      </c>
      <c r="Q47" s="3" t="str">
        <f t="shared" si="27"/>
        <v>0</v>
      </c>
      <c r="R47" s="3" t="str">
        <f t="shared" si="27"/>
        <v>0</v>
      </c>
      <c r="S47" s="3" t="str">
        <f t="shared" si="12"/>
        <v>0</v>
      </c>
      <c r="T47" s="3" t="str">
        <f t="shared" si="12"/>
        <v>0</v>
      </c>
      <c r="U47" s="3" t="str">
        <f t="shared" si="27"/>
        <v>0</v>
      </c>
      <c r="V47" s="3" t="str">
        <f t="shared" si="27"/>
        <v>0</v>
      </c>
      <c r="W47" s="3" t="str">
        <f t="shared" si="27"/>
        <v>0</v>
      </c>
      <c r="X47" s="3" t="str">
        <f t="shared" si="27"/>
        <v>0</v>
      </c>
      <c r="Y47" s="3" t="str">
        <f t="shared" si="27"/>
        <v>0</v>
      </c>
      <c r="Z47" s="3" t="str">
        <f t="shared" si="27"/>
        <v>0</v>
      </c>
      <c r="AA47" s="3" t="str">
        <f t="shared" si="13"/>
        <v>0</v>
      </c>
      <c r="AB47" s="3" t="str">
        <f t="shared" si="5"/>
        <v>0</v>
      </c>
      <c r="AC47" s="3" t="str">
        <f t="shared" si="27"/>
        <v>0</v>
      </c>
      <c r="AD47" s="3" t="str">
        <f t="shared" si="29"/>
        <v>0</v>
      </c>
      <c r="AE47" s="3" t="str">
        <f t="shared" si="29"/>
        <v>0</v>
      </c>
      <c r="AF47" s="3" t="str">
        <f t="shared" si="29"/>
        <v>0</v>
      </c>
      <c r="AG47" s="3" t="str">
        <f t="shared" si="29"/>
        <v>0</v>
      </c>
      <c r="AH47" s="3" t="str">
        <f t="shared" si="29"/>
        <v>0</v>
      </c>
      <c r="AI47" s="3" t="str">
        <f t="shared" si="29"/>
        <v>0</v>
      </c>
      <c r="AJ47" s="3" t="str">
        <f t="shared" si="29"/>
        <v>0</v>
      </c>
      <c r="AK47" s="3" t="str">
        <f t="shared" si="29"/>
        <v>0</v>
      </c>
      <c r="AL47" s="3" t="str">
        <f t="shared" si="29"/>
        <v>0</v>
      </c>
      <c r="AM47" s="3" t="str">
        <f t="shared" si="29"/>
        <v>0</v>
      </c>
      <c r="AN47" s="3" t="str">
        <f t="shared" si="29"/>
        <v>0</v>
      </c>
      <c r="AO47" s="3" t="str">
        <f t="shared" si="29"/>
        <v>0</v>
      </c>
      <c r="AP47" s="3" t="str">
        <f t="shared" si="29"/>
        <v>0</v>
      </c>
      <c r="AQ47" s="3" t="str">
        <f t="shared" si="29"/>
        <v>0</v>
      </c>
      <c r="AR47" s="3" t="str">
        <f t="shared" si="29"/>
        <v>0</v>
      </c>
      <c r="AS47" s="3" t="str">
        <f t="shared" si="29"/>
        <v>0</v>
      </c>
      <c r="AT47" s="3" t="str">
        <f t="shared" si="28"/>
        <v>0</v>
      </c>
      <c r="AU47" s="3" t="str">
        <f t="shared" si="28"/>
        <v>0</v>
      </c>
      <c r="AV47" s="3" t="str">
        <f t="shared" si="28"/>
        <v>0</v>
      </c>
      <c r="AW47" s="3" t="str">
        <f t="shared" si="28"/>
        <v>0</v>
      </c>
      <c r="AX47" s="3" t="str">
        <f t="shared" si="28"/>
        <v>0</v>
      </c>
      <c r="AY47" s="3" t="str">
        <f t="shared" si="28"/>
        <v>0</v>
      </c>
      <c r="AZ47" t="s">
        <v>129</v>
      </c>
    </row>
    <row r="48" spans="1:52" ht="14">
      <c r="A48" s="10" t="s">
        <v>130</v>
      </c>
      <c r="B48" s="10" t="str">
        <f t="shared" si="4"/>
        <v>2401627A</v>
      </c>
      <c r="C48" s="3">
        <v>45408.415312500001</v>
      </c>
      <c r="D48" s="3" t="e">
        <f t="array" ref="D48">#NAME?</f>
        <v>#NAME?</v>
      </c>
      <c r="E48" s="3" t="b">
        <f>ISNUMBER(MATCH(Table1[[#This Row],[Email]],Attendance[Email],0))</f>
        <v>1</v>
      </c>
      <c r="F48" s="3">
        <f t="shared" ref="F48:F49" si="30">$C48+(8/24)</f>
        <v>45408.748645833337</v>
      </c>
      <c r="G48" s="21">
        <f>DAY(Table1[[#This Row],[Actual Time]])</f>
        <v>26</v>
      </c>
      <c r="H48">
        <f>MONTH(Table1[[#This Row],[Actual Time]])</f>
        <v>4</v>
      </c>
      <c r="I48">
        <f>YEAR(Table1[[#This Row],[Actual Time]])</f>
        <v>2024</v>
      </c>
      <c r="J48" t="str">
        <f t="shared" ref="J48:J49" si="31">G48&amp;"/"&amp;H48&amp;"/"&amp;I48</f>
        <v>26/4/2024</v>
      </c>
      <c r="K48" s="3" t="str">
        <f t="shared" si="27"/>
        <v>0</v>
      </c>
      <c r="L48" s="3" t="str">
        <f t="shared" si="27"/>
        <v>1</v>
      </c>
      <c r="M48" s="3" t="str">
        <f t="shared" si="27"/>
        <v>0</v>
      </c>
      <c r="N48" s="3" t="str">
        <f t="shared" si="27"/>
        <v>0</v>
      </c>
      <c r="O48" s="3" t="str">
        <f t="shared" si="27"/>
        <v>0</v>
      </c>
      <c r="P48" s="3" t="str">
        <f t="shared" si="27"/>
        <v>0</v>
      </c>
      <c r="Q48" s="3" t="str">
        <f t="shared" si="27"/>
        <v>0</v>
      </c>
      <c r="R48" s="3" t="str">
        <f t="shared" si="27"/>
        <v>0</v>
      </c>
      <c r="S48" s="3" t="str">
        <f t="shared" si="12"/>
        <v>0</v>
      </c>
      <c r="T48" s="3" t="str">
        <f t="shared" si="12"/>
        <v>0</v>
      </c>
      <c r="U48" s="3" t="str">
        <f t="shared" si="27"/>
        <v>0</v>
      </c>
      <c r="V48" s="3" t="str">
        <f t="shared" si="27"/>
        <v>0</v>
      </c>
      <c r="W48" s="3" t="str">
        <f t="shared" si="27"/>
        <v>0</v>
      </c>
      <c r="X48" s="3" t="str">
        <f t="shared" si="27"/>
        <v>0</v>
      </c>
      <c r="Y48" s="3" t="str">
        <f t="shared" si="27"/>
        <v>0</v>
      </c>
      <c r="Z48" s="3" t="str">
        <f t="shared" si="27"/>
        <v>0</v>
      </c>
      <c r="AA48" s="3" t="str">
        <f t="shared" si="13"/>
        <v>0</v>
      </c>
      <c r="AB48" s="3" t="str">
        <f t="shared" si="5"/>
        <v>0</v>
      </c>
      <c r="AC48" s="3" t="str">
        <f t="shared" si="27"/>
        <v>0</v>
      </c>
      <c r="AD48" s="3" t="str">
        <f t="shared" si="29"/>
        <v>0</v>
      </c>
      <c r="AE48" s="3" t="str">
        <f t="shared" si="29"/>
        <v>0</v>
      </c>
      <c r="AF48" s="3" t="str">
        <f t="shared" si="29"/>
        <v>0</v>
      </c>
      <c r="AG48" s="3" t="str">
        <f t="shared" si="29"/>
        <v>0</v>
      </c>
      <c r="AH48" s="3" t="str">
        <f t="shared" si="29"/>
        <v>0</v>
      </c>
      <c r="AI48" s="3" t="str">
        <f t="shared" si="29"/>
        <v>0</v>
      </c>
      <c r="AJ48" s="3" t="str">
        <f t="shared" si="29"/>
        <v>0</v>
      </c>
      <c r="AK48" s="3" t="str">
        <f t="shared" si="29"/>
        <v>0</v>
      </c>
      <c r="AL48" s="3" t="str">
        <f t="shared" si="29"/>
        <v>0</v>
      </c>
      <c r="AM48" s="3" t="str">
        <f t="shared" si="29"/>
        <v>0</v>
      </c>
      <c r="AN48" s="3" t="str">
        <f t="shared" si="29"/>
        <v>0</v>
      </c>
      <c r="AO48" s="3" t="str">
        <f t="shared" si="29"/>
        <v>0</v>
      </c>
      <c r="AP48" s="3" t="str">
        <f t="shared" si="29"/>
        <v>0</v>
      </c>
      <c r="AQ48" s="3" t="str">
        <f t="shared" si="29"/>
        <v>0</v>
      </c>
      <c r="AR48" s="3" t="str">
        <f t="shared" si="29"/>
        <v>0</v>
      </c>
      <c r="AS48" s="3" t="str">
        <f t="shared" si="29"/>
        <v>0</v>
      </c>
      <c r="AT48" s="3" t="str">
        <f t="shared" si="28"/>
        <v>0</v>
      </c>
      <c r="AU48" s="3" t="str">
        <f t="shared" si="28"/>
        <v>0</v>
      </c>
      <c r="AV48" s="3" t="str">
        <f t="shared" si="28"/>
        <v>0</v>
      </c>
      <c r="AW48" s="3" t="str">
        <f t="shared" si="28"/>
        <v>0</v>
      </c>
      <c r="AX48" s="3" t="str">
        <f t="shared" si="28"/>
        <v>0</v>
      </c>
      <c r="AY48" s="3" t="str">
        <f t="shared" si="28"/>
        <v>0</v>
      </c>
      <c r="AZ48" t="s">
        <v>131</v>
      </c>
    </row>
    <row r="49" spans="1:52" ht="14">
      <c r="A49" s="10" t="s">
        <v>132</v>
      </c>
      <c r="B49" s="10" t="str">
        <f t="shared" si="4"/>
        <v>2302885E</v>
      </c>
      <c r="C49" s="3">
        <v>45408.415312500001</v>
      </c>
      <c r="D49" s="3" t="e">
        <f t="array" ref="D49">#NAME?</f>
        <v>#NAME?</v>
      </c>
      <c r="E49" s="3" t="b">
        <f>ISNUMBER(MATCH(Table1[[#This Row],[Email]],Attendance[Email],0))</f>
        <v>1</v>
      </c>
      <c r="F49" s="3">
        <f t="shared" si="30"/>
        <v>45408.748645833337</v>
      </c>
      <c r="G49" s="21">
        <f>DAY(Table1[[#This Row],[Actual Time]])</f>
        <v>26</v>
      </c>
      <c r="H49">
        <f>MONTH(Table1[[#This Row],[Actual Time]])</f>
        <v>4</v>
      </c>
      <c r="I49">
        <f>YEAR(Table1[[#This Row],[Actual Time]])</f>
        <v>2024</v>
      </c>
      <c r="J49" t="str">
        <f t="shared" si="31"/>
        <v>26/4/2024</v>
      </c>
      <c r="K49" s="3" t="str">
        <f t="shared" si="27"/>
        <v>0</v>
      </c>
      <c r="L49" s="3" t="str">
        <f t="shared" si="27"/>
        <v>1</v>
      </c>
      <c r="M49" s="3" t="str">
        <f t="shared" si="27"/>
        <v>0</v>
      </c>
      <c r="N49" s="3" t="str">
        <f t="shared" si="27"/>
        <v>0</v>
      </c>
      <c r="O49" s="3" t="str">
        <f t="shared" si="27"/>
        <v>0</v>
      </c>
      <c r="P49" s="3" t="str">
        <f t="shared" si="27"/>
        <v>0</v>
      </c>
      <c r="Q49" s="3" t="str">
        <f t="shared" si="27"/>
        <v>0</v>
      </c>
      <c r="R49" s="3" t="str">
        <f t="shared" si="27"/>
        <v>0</v>
      </c>
      <c r="S49" s="3" t="str">
        <f t="shared" si="12"/>
        <v>0</v>
      </c>
      <c r="T49" s="3" t="str">
        <f t="shared" si="12"/>
        <v>0</v>
      </c>
      <c r="U49" s="3" t="str">
        <f t="shared" si="27"/>
        <v>0</v>
      </c>
      <c r="V49" s="3" t="str">
        <f t="shared" si="27"/>
        <v>0</v>
      </c>
      <c r="W49" s="3" t="str">
        <f t="shared" si="27"/>
        <v>0</v>
      </c>
      <c r="X49" s="3" t="str">
        <f t="shared" si="27"/>
        <v>0</v>
      </c>
      <c r="Y49" s="3" t="str">
        <f t="shared" si="27"/>
        <v>0</v>
      </c>
      <c r="Z49" s="3" t="str">
        <f t="shared" si="27"/>
        <v>0</v>
      </c>
      <c r="AA49" s="3" t="str">
        <f t="shared" si="13"/>
        <v>0</v>
      </c>
      <c r="AB49" s="3" t="str">
        <f t="shared" si="5"/>
        <v>0</v>
      </c>
      <c r="AC49" s="3" t="str">
        <f t="shared" si="27"/>
        <v>0</v>
      </c>
      <c r="AD49" s="3" t="str">
        <f t="shared" si="29"/>
        <v>0</v>
      </c>
      <c r="AE49" s="3" t="str">
        <f t="shared" si="29"/>
        <v>0</v>
      </c>
      <c r="AF49" s="3" t="str">
        <f t="shared" si="29"/>
        <v>0</v>
      </c>
      <c r="AG49" s="3" t="str">
        <f t="shared" si="29"/>
        <v>0</v>
      </c>
      <c r="AH49" s="3" t="str">
        <f t="shared" si="29"/>
        <v>0</v>
      </c>
      <c r="AI49" s="3" t="str">
        <f t="shared" si="29"/>
        <v>0</v>
      </c>
      <c r="AJ49" s="3" t="str">
        <f t="shared" si="29"/>
        <v>0</v>
      </c>
      <c r="AK49" s="3" t="str">
        <f t="shared" si="29"/>
        <v>0</v>
      </c>
      <c r="AL49" s="3" t="str">
        <f t="shared" si="29"/>
        <v>0</v>
      </c>
      <c r="AM49" s="3" t="str">
        <f t="shared" si="29"/>
        <v>0</v>
      </c>
      <c r="AN49" s="3" t="str">
        <f t="shared" si="29"/>
        <v>0</v>
      </c>
      <c r="AO49" s="3" t="str">
        <f t="shared" si="29"/>
        <v>0</v>
      </c>
      <c r="AP49" s="3" t="str">
        <f t="shared" si="29"/>
        <v>0</v>
      </c>
      <c r="AQ49" s="3" t="str">
        <f t="shared" si="29"/>
        <v>0</v>
      </c>
      <c r="AR49" s="3" t="str">
        <f t="shared" si="29"/>
        <v>0</v>
      </c>
      <c r="AS49" s="3" t="str">
        <f t="shared" si="29"/>
        <v>0</v>
      </c>
      <c r="AT49" s="3" t="str">
        <f t="shared" si="28"/>
        <v>0</v>
      </c>
      <c r="AU49" s="3" t="str">
        <f t="shared" si="28"/>
        <v>0</v>
      </c>
      <c r="AV49" s="3" t="str">
        <f t="shared" si="28"/>
        <v>0</v>
      </c>
      <c r="AW49" s="3" t="str">
        <f t="shared" si="28"/>
        <v>0</v>
      </c>
      <c r="AX49" s="3" t="str">
        <f t="shared" si="28"/>
        <v>0</v>
      </c>
      <c r="AY49" s="3" t="str">
        <f t="shared" si="28"/>
        <v>0</v>
      </c>
      <c r="AZ49" t="s">
        <v>133</v>
      </c>
    </row>
    <row r="50" spans="1:52" ht="14">
      <c r="A50" s="10" t="s">
        <v>134</v>
      </c>
      <c r="B50" s="10" t="str">
        <f t="shared" si="4"/>
        <v>2401051D</v>
      </c>
      <c r="C50" s="3">
        <v>45408.415358796301</v>
      </c>
      <c r="D50" s="3" t="e">
        <f t="array" ref="D50">#NAME?</f>
        <v>#NAME?</v>
      </c>
      <c r="E50" s="3" t="b">
        <f>ISNUMBER(MATCH(Table1[[#This Row],[Email]],Attendance[Email],0))</f>
        <v>1</v>
      </c>
      <c r="F50" s="3">
        <f t="shared" ref="F50:F51" si="32">$C50+(8/24)</f>
        <v>45408.748692129637</v>
      </c>
      <c r="G50" s="21">
        <f>DAY(Table1[[#This Row],[Actual Time]])</f>
        <v>26</v>
      </c>
      <c r="H50">
        <f>MONTH(Table1[[#This Row],[Actual Time]])</f>
        <v>4</v>
      </c>
      <c r="I50">
        <f>YEAR(Table1[[#This Row],[Actual Time]])</f>
        <v>2024</v>
      </c>
      <c r="J50" t="str">
        <f t="shared" ref="J50:J51" si="33">G50&amp;"/"&amp;H50&amp;"/"&amp;I50</f>
        <v>26/4/2024</v>
      </c>
      <c r="K50" s="3" t="str">
        <f t="shared" si="27"/>
        <v>0</v>
      </c>
      <c r="L50" s="3" t="str">
        <f t="shared" si="27"/>
        <v>1</v>
      </c>
      <c r="M50" s="3" t="str">
        <f t="shared" si="27"/>
        <v>0</v>
      </c>
      <c r="N50" s="3" t="str">
        <f t="shared" si="27"/>
        <v>0</v>
      </c>
      <c r="O50" s="3" t="str">
        <f t="shared" si="27"/>
        <v>0</v>
      </c>
      <c r="P50" s="3" t="str">
        <f t="shared" si="27"/>
        <v>0</v>
      </c>
      <c r="Q50" s="3" t="str">
        <f t="shared" si="27"/>
        <v>0</v>
      </c>
      <c r="R50" s="3" t="str">
        <f t="shared" si="27"/>
        <v>0</v>
      </c>
      <c r="S50" s="3" t="str">
        <f t="shared" si="12"/>
        <v>0</v>
      </c>
      <c r="T50" s="3" t="str">
        <f t="shared" si="12"/>
        <v>0</v>
      </c>
      <c r="U50" s="3" t="str">
        <f t="shared" si="27"/>
        <v>0</v>
      </c>
      <c r="V50" s="3" t="str">
        <f t="shared" si="27"/>
        <v>0</v>
      </c>
      <c r="W50" s="3" t="str">
        <f t="shared" si="27"/>
        <v>0</v>
      </c>
      <c r="X50" s="3" t="str">
        <f t="shared" si="27"/>
        <v>0</v>
      </c>
      <c r="Y50" s="3" t="str">
        <f t="shared" si="27"/>
        <v>0</v>
      </c>
      <c r="Z50" s="3" t="str">
        <f t="shared" si="27"/>
        <v>0</v>
      </c>
      <c r="AA50" s="3" t="str">
        <f t="shared" si="13"/>
        <v>0</v>
      </c>
      <c r="AB50" s="3" t="str">
        <f t="shared" si="5"/>
        <v>0</v>
      </c>
      <c r="AC50" s="3" t="str">
        <f t="shared" si="27"/>
        <v>0</v>
      </c>
      <c r="AD50" s="3" t="str">
        <f t="shared" si="29"/>
        <v>0</v>
      </c>
      <c r="AE50" s="3" t="str">
        <f t="shared" si="29"/>
        <v>0</v>
      </c>
      <c r="AF50" s="3" t="str">
        <f t="shared" si="29"/>
        <v>0</v>
      </c>
      <c r="AG50" s="3" t="str">
        <f t="shared" si="29"/>
        <v>0</v>
      </c>
      <c r="AH50" s="3" t="str">
        <f t="shared" si="29"/>
        <v>0</v>
      </c>
      <c r="AI50" s="3" t="str">
        <f t="shared" si="29"/>
        <v>0</v>
      </c>
      <c r="AJ50" s="3" t="str">
        <f t="shared" si="29"/>
        <v>0</v>
      </c>
      <c r="AK50" s="3" t="str">
        <f t="shared" si="29"/>
        <v>0</v>
      </c>
      <c r="AL50" s="3" t="str">
        <f t="shared" si="29"/>
        <v>0</v>
      </c>
      <c r="AM50" s="3" t="str">
        <f t="shared" si="29"/>
        <v>0</v>
      </c>
      <c r="AN50" s="3" t="str">
        <f t="shared" si="29"/>
        <v>0</v>
      </c>
      <c r="AO50" s="3" t="str">
        <f t="shared" si="29"/>
        <v>0</v>
      </c>
      <c r="AP50" s="3" t="str">
        <f t="shared" si="29"/>
        <v>0</v>
      </c>
      <c r="AQ50" s="3" t="str">
        <f t="shared" si="29"/>
        <v>0</v>
      </c>
      <c r="AR50" s="3" t="str">
        <f t="shared" si="29"/>
        <v>0</v>
      </c>
      <c r="AS50" s="3" t="str">
        <f t="shared" si="29"/>
        <v>0</v>
      </c>
      <c r="AT50" s="3" t="str">
        <f t="shared" si="28"/>
        <v>0</v>
      </c>
      <c r="AU50" s="3" t="str">
        <f t="shared" si="28"/>
        <v>0</v>
      </c>
      <c r="AV50" s="3" t="str">
        <f t="shared" si="28"/>
        <v>0</v>
      </c>
      <c r="AW50" s="3" t="str">
        <f t="shared" si="28"/>
        <v>0</v>
      </c>
      <c r="AX50" s="3" t="str">
        <f t="shared" si="28"/>
        <v>0</v>
      </c>
      <c r="AY50" s="3" t="str">
        <f t="shared" si="28"/>
        <v>0</v>
      </c>
      <c r="AZ50" t="s">
        <v>135</v>
      </c>
    </row>
    <row r="51" spans="1:52" ht="14">
      <c r="A51" s="10" t="s">
        <v>136</v>
      </c>
      <c r="B51" s="10" t="str">
        <f t="shared" si="4"/>
        <v>2401841H</v>
      </c>
      <c r="C51" s="3">
        <v>45408.4153703704</v>
      </c>
      <c r="D51" s="3" t="e">
        <f t="array" ref="D51">#NAME?</f>
        <v>#NAME?</v>
      </c>
      <c r="E51" s="3" t="b">
        <f>ISNUMBER(MATCH(Table1[[#This Row],[Email]],Attendance[Email],0))</f>
        <v>1</v>
      </c>
      <c r="F51" s="3">
        <f t="shared" si="32"/>
        <v>45408.748703703735</v>
      </c>
      <c r="G51" s="21">
        <f>DAY(Table1[[#This Row],[Actual Time]])</f>
        <v>26</v>
      </c>
      <c r="H51">
        <f>MONTH(Table1[[#This Row],[Actual Time]])</f>
        <v>4</v>
      </c>
      <c r="I51">
        <f>YEAR(Table1[[#This Row],[Actual Time]])</f>
        <v>2024</v>
      </c>
      <c r="J51" t="str">
        <f t="shared" si="33"/>
        <v>26/4/2024</v>
      </c>
      <c r="K51" s="3" t="str">
        <f t="shared" si="27"/>
        <v>0</v>
      </c>
      <c r="L51" s="3" t="str">
        <f t="shared" si="27"/>
        <v>1</v>
      </c>
      <c r="M51" s="3" t="str">
        <f t="shared" si="27"/>
        <v>0</v>
      </c>
      <c r="N51" s="3" t="str">
        <f t="shared" si="27"/>
        <v>0</v>
      </c>
      <c r="O51" s="3" t="str">
        <f t="shared" si="27"/>
        <v>0</v>
      </c>
      <c r="P51" s="3" t="str">
        <f t="shared" si="27"/>
        <v>0</v>
      </c>
      <c r="Q51" s="3" t="str">
        <f t="shared" si="27"/>
        <v>0</v>
      </c>
      <c r="R51" s="3" t="str">
        <f t="shared" si="27"/>
        <v>0</v>
      </c>
      <c r="S51" s="3" t="str">
        <f t="shared" si="12"/>
        <v>0</v>
      </c>
      <c r="T51" s="3" t="str">
        <f t="shared" si="12"/>
        <v>0</v>
      </c>
      <c r="U51" s="3" t="str">
        <f t="shared" si="27"/>
        <v>0</v>
      </c>
      <c r="V51" s="3" t="str">
        <f t="shared" si="27"/>
        <v>0</v>
      </c>
      <c r="W51" s="3" t="str">
        <f t="shared" si="27"/>
        <v>0</v>
      </c>
      <c r="X51" s="3" t="str">
        <f t="shared" si="27"/>
        <v>0</v>
      </c>
      <c r="Y51" s="3" t="str">
        <f t="shared" si="27"/>
        <v>0</v>
      </c>
      <c r="Z51" s="3" t="str">
        <f t="shared" si="27"/>
        <v>0</v>
      </c>
      <c r="AA51" s="3" t="str">
        <f t="shared" si="13"/>
        <v>0</v>
      </c>
      <c r="AB51" s="3" t="str">
        <f t="shared" si="5"/>
        <v>0</v>
      </c>
      <c r="AC51" s="3" t="str">
        <f t="shared" si="27"/>
        <v>0</v>
      </c>
      <c r="AD51" s="3" t="str">
        <f t="shared" si="29"/>
        <v>0</v>
      </c>
      <c r="AE51" s="3" t="str">
        <f t="shared" si="29"/>
        <v>0</v>
      </c>
      <c r="AF51" s="3" t="str">
        <f t="shared" si="29"/>
        <v>0</v>
      </c>
      <c r="AG51" s="3" t="str">
        <f t="shared" si="29"/>
        <v>0</v>
      </c>
      <c r="AH51" s="3" t="str">
        <f t="shared" si="29"/>
        <v>0</v>
      </c>
      <c r="AI51" s="3" t="str">
        <f t="shared" si="29"/>
        <v>0</v>
      </c>
      <c r="AJ51" s="3" t="str">
        <f t="shared" si="29"/>
        <v>0</v>
      </c>
      <c r="AK51" s="3" t="str">
        <f t="shared" si="29"/>
        <v>0</v>
      </c>
      <c r="AL51" s="3" t="str">
        <f t="shared" si="29"/>
        <v>0</v>
      </c>
      <c r="AM51" s="3" t="str">
        <f t="shared" si="29"/>
        <v>0</v>
      </c>
      <c r="AN51" s="3" t="str">
        <f t="shared" si="29"/>
        <v>0</v>
      </c>
      <c r="AO51" s="3" t="str">
        <f t="shared" si="29"/>
        <v>0</v>
      </c>
      <c r="AP51" s="3" t="str">
        <f t="shared" si="29"/>
        <v>0</v>
      </c>
      <c r="AQ51" s="3" t="str">
        <f t="shared" si="29"/>
        <v>0</v>
      </c>
      <c r="AR51" s="3" t="str">
        <f t="shared" si="29"/>
        <v>0</v>
      </c>
      <c r="AS51" s="3" t="str">
        <f t="shared" si="29"/>
        <v>0</v>
      </c>
      <c r="AT51" s="3" t="str">
        <f t="shared" si="28"/>
        <v>0</v>
      </c>
      <c r="AU51" s="3" t="str">
        <f t="shared" si="28"/>
        <v>0</v>
      </c>
      <c r="AV51" s="3" t="str">
        <f t="shared" si="28"/>
        <v>0</v>
      </c>
      <c r="AW51" s="3" t="str">
        <f t="shared" si="28"/>
        <v>0</v>
      </c>
      <c r="AX51" s="3" t="str">
        <f t="shared" si="28"/>
        <v>0</v>
      </c>
      <c r="AY51" s="3" t="str">
        <f t="shared" si="28"/>
        <v>0</v>
      </c>
      <c r="AZ51" t="s">
        <v>137</v>
      </c>
    </row>
    <row r="52" spans="1:52" ht="14">
      <c r="A52" s="10" t="s">
        <v>138</v>
      </c>
      <c r="B52" s="10" t="str">
        <f t="shared" si="4"/>
        <v>2400591J</v>
      </c>
      <c r="C52" s="3">
        <v>45408.415439814802</v>
      </c>
      <c r="D52" s="3" t="e">
        <f t="array" ref="D52">#NAME?</f>
        <v>#NAME?</v>
      </c>
      <c r="E52" s="3" t="b">
        <f>ISNUMBER(MATCH(Table1[[#This Row],[Email]],Attendance[Email],0))</f>
        <v>1</v>
      </c>
      <c r="F52" s="3">
        <f t="shared" ref="F52:F64" si="34">$C52+(8/24)</f>
        <v>45408.748773148138</v>
      </c>
      <c r="G52" s="21">
        <f>DAY(Table1[[#This Row],[Actual Time]])</f>
        <v>26</v>
      </c>
      <c r="H52">
        <f>MONTH(Table1[[#This Row],[Actual Time]])</f>
        <v>4</v>
      </c>
      <c r="I52">
        <f>YEAR(Table1[[#This Row],[Actual Time]])</f>
        <v>2024</v>
      </c>
      <c r="J52" t="str">
        <f t="shared" ref="J52:J64" si="35">G52&amp;"/"&amp;H52&amp;"/"&amp;I52</f>
        <v>26/4/2024</v>
      </c>
      <c r="K52" s="3" t="str">
        <f t="shared" si="27"/>
        <v>0</v>
      </c>
      <c r="L52" s="3" t="str">
        <f t="shared" si="27"/>
        <v>1</v>
      </c>
      <c r="M52" s="3" t="str">
        <f t="shared" si="27"/>
        <v>0</v>
      </c>
      <c r="N52" s="3" t="str">
        <f t="shared" si="27"/>
        <v>0</v>
      </c>
      <c r="O52" s="3" t="str">
        <f t="shared" si="27"/>
        <v>0</v>
      </c>
      <c r="P52" s="3" t="str">
        <f t="shared" si="27"/>
        <v>0</v>
      </c>
      <c r="Q52" s="3" t="str">
        <f t="shared" si="27"/>
        <v>0</v>
      </c>
      <c r="R52" s="3" t="str">
        <f t="shared" si="27"/>
        <v>0</v>
      </c>
      <c r="S52" s="3" t="str">
        <f t="shared" si="12"/>
        <v>0</v>
      </c>
      <c r="T52" s="3" t="str">
        <f t="shared" si="12"/>
        <v>0</v>
      </c>
      <c r="U52" s="3" t="str">
        <f t="shared" si="27"/>
        <v>0</v>
      </c>
      <c r="V52" s="3" t="str">
        <f t="shared" si="27"/>
        <v>0</v>
      </c>
      <c r="W52" s="3" t="str">
        <f t="shared" si="27"/>
        <v>0</v>
      </c>
      <c r="X52" s="3" t="str">
        <f t="shared" si="27"/>
        <v>0</v>
      </c>
      <c r="Y52" s="3" t="str">
        <f t="shared" si="27"/>
        <v>0</v>
      </c>
      <c r="Z52" s="3" t="str">
        <f t="shared" si="27"/>
        <v>0</v>
      </c>
      <c r="AA52" s="3" t="str">
        <f t="shared" si="13"/>
        <v>0</v>
      </c>
      <c r="AB52" s="3" t="str">
        <f t="shared" si="5"/>
        <v>0</v>
      </c>
      <c r="AC52" s="3" t="str">
        <f t="shared" si="27"/>
        <v>0</v>
      </c>
      <c r="AD52" s="3" t="str">
        <f t="shared" si="29"/>
        <v>0</v>
      </c>
      <c r="AE52" s="3" t="str">
        <f t="shared" si="29"/>
        <v>0</v>
      </c>
      <c r="AF52" s="3" t="str">
        <f t="shared" si="29"/>
        <v>0</v>
      </c>
      <c r="AG52" s="3" t="str">
        <f t="shared" si="29"/>
        <v>0</v>
      </c>
      <c r="AH52" s="3" t="str">
        <f t="shared" si="29"/>
        <v>0</v>
      </c>
      <c r="AI52" s="3" t="str">
        <f t="shared" si="29"/>
        <v>0</v>
      </c>
      <c r="AJ52" s="3" t="str">
        <f t="shared" si="29"/>
        <v>0</v>
      </c>
      <c r="AK52" s="3" t="str">
        <f t="shared" si="29"/>
        <v>0</v>
      </c>
      <c r="AL52" s="3" t="str">
        <f t="shared" si="29"/>
        <v>0</v>
      </c>
      <c r="AM52" s="3" t="str">
        <f t="shared" si="29"/>
        <v>0</v>
      </c>
      <c r="AN52" s="3" t="str">
        <f t="shared" si="29"/>
        <v>0</v>
      </c>
      <c r="AO52" s="3" t="str">
        <f t="shared" si="29"/>
        <v>0</v>
      </c>
      <c r="AP52" s="3" t="str">
        <f t="shared" si="29"/>
        <v>0</v>
      </c>
      <c r="AQ52" s="3" t="str">
        <f t="shared" si="29"/>
        <v>0</v>
      </c>
      <c r="AR52" s="3" t="str">
        <f t="shared" si="29"/>
        <v>0</v>
      </c>
      <c r="AS52" s="3" t="str">
        <f t="shared" si="29"/>
        <v>0</v>
      </c>
      <c r="AT52" s="3" t="str">
        <f t="shared" si="28"/>
        <v>0</v>
      </c>
      <c r="AU52" s="3" t="str">
        <f t="shared" si="28"/>
        <v>0</v>
      </c>
      <c r="AV52" s="3" t="str">
        <f t="shared" si="28"/>
        <v>0</v>
      </c>
      <c r="AW52" s="3" t="str">
        <f t="shared" si="28"/>
        <v>0</v>
      </c>
      <c r="AX52" s="3" t="str">
        <f t="shared" si="28"/>
        <v>0</v>
      </c>
      <c r="AY52" s="3" t="str">
        <f t="shared" si="28"/>
        <v>0</v>
      </c>
      <c r="AZ52" t="s">
        <v>139</v>
      </c>
    </row>
    <row r="53" spans="1:52" ht="14">
      <c r="A53" s="10" t="s">
        <v>140</v>
      </c>
      <c r="B53" s="10" t="str">
        <f t="shared" si="4"/>
        <v>2404411G</v>
      </c>
      <c r="C53" s="3">
        <v>45408.415509259299</v>
      </c>
      <c r="D53" s="3" t="e">
        <f t="array" ref="D53">#NAME?</f>
        <v>#NAME?</v>
      </c>
      <c r="E53" s="3" t="b">
        <f>ISNUMBER(MATCH(Table1[[#This Row],[Email]],Attendance[Email],0))</f>
        <v>1</v>
      </c>
      <c r="F53" s="3">
        <f t="shared" si="34"/>
        <v>45408.748842592635</v>
      </c>
      <c r="G53" s="21">
        <f>DAY(Table1[[#This Row],[Actual Time]])</f>
        <v>26</v>
      </c>
      <c r="H53">
        <f>MONTH(Table1[[#This Row],[Actual Time]])</f>
        <v>4</v>
      </c>
      <c r="I53">
        <f>YEAR(Table1[[#This Row],[Actual Time]])</f>
        <v>2024</v>
      </c>
      <c r="J53" t="str">
        <f t="shared" si="35"/>
        <v>26/4/2024</v>
      </c>
      <c r="K53" s="3" t="str">
        <f t="shared" si="27"/>
        <v>0</v>
      </c>
      <c r="L53" s="3" t="str">
        <f t="shared" si="27"/>
        <v>1</v>
      </c>
      <c r="M53" s="3" t="str">
        <f t="shared" si="27"/>
        <v>0</v>
      </c>
      <c r="N53" s="3" t="str">
        <f t="shared" si="27"/>
        <v>0</v>
      </c>
      <c r="O53" s="3" t="str">
        <f t="shared" si="27"/>
        <v>0</v>
      </c>
      <c r="P53" s="3" t="str">
        <f t="shared" si="27"/>
        <v>0</v>
      </c>
      <c r="Q53" s="3" t="str">
        <f t="shared" si="27"/>
        <v>0</v>
      </c>
      <c r="R53" s="3" t="str">
        <f t="shared" si="27"/>
        <v>0</v>
      </c>
      <c r="S53" s="3" t="str">
        <f t="shared" si="12"/>
        <v>0</v>
      </c>
      <c r="T53" s="3" t="str">
        <f t="shared" si="12"/>
        <v>0</v>
      </c>
      <c r="U53" s="3" t="str">
        <f t="shared" si="27"/>
        <v>0</v>
      </c>
      <c r="V53" s="3" t="str">
        <f t="shared" si="27"/>
        <v>0</v>
      </c>
      <c r="W53" s="3" t="str">
        <f t="shared" si="27"/>
        <v>0</v>
      </c>
      <c r="X53" s="3" t="str">
        <f t="shared" si="27"/>
        <v>0</v>
      </c>
      <c r="Y53" s="3" t="str">
        <f t="shared" si="27"/>
        <v>0</v>
      </c>
      <c r="Z53" s="3" t="str">
        <f t="shared" si="27"/>
        <v>0</v>
      </c>
      <c r="AA53" s="3" t="str">
        <f t="shared" si="13"/>
        <v>0</v>
      </c>
      <c r="AB53" s="3" t="str">
        <f t="shared" si="5"/>
        <v>0</v>
      </c>
      <c r="AC53" s="3" t="str">
        <f t="shared" si="27"/>
        <v>0</v>
      </c>
      <c r="AD53" s="3" t="str">
        <f t="shared" si="29"/>
        <v>0</v>
      </c>
      <c r="AE53" s="3" t="str">
        <f t="shared" si="29"/>
        <v>0</v>
      </c>
      <c r="AF53" s="3" t="str">
        <f t="shared" si="29"/>
        <v>0</v>
      </c>
      <c r="AG53" s="3" t="str">
        <f t="shared" si="29"/>
        <v>0</v>
      </c>
      <c r="AH53" s="3" t="str">
        <f t="shared" si="29"/>
        <v>0</v>
      </c>
      <c r="AI53" s="3" t="str">
        <f t="shared" si="29"/>
        <v>0</v>
      </c>
      <c r="AJ53" s="3" t="str">
        <f t="shared" si="29"/>
        <v>0</v>
      </c>
      <c r="AK53" s="3" t="str">
        <f t="shared" si="29"/>
        <v>0</v>
      </c>
      <c r="AL53" s="3" t="str">
        <f t="shared" si="29"/>
        <v>0</v>
      </c>
      <c r="AM53" s="3" t="str">
        <f t="shared" si="29"/>
        <v>0</v>
      </c>
      <c r="AN53" s="3" t="str">
        <f t="shared" si="29"/>
        <v>0</v>
      </c>
      <c r="AO53" s="3" t="str">
        <f t="shared" si="29"/>
        <v>0</v>
      </c>
      <c r="AP53" s="3" t="str">
        <f t="shared" si="29"/>
        <v>0</v>
      </c>
      <c r="AQ53" s="3" t="str">
        <f t="shared" si="29"/>
        <v>0</v>
      </c>
      <c r="AR53" s="3" t="str">
        <f t="shared" si="29"/>
        <v>0</v>
      </c>
      <c r="AS53" s="3" t="str">
        <f t="shared" si="29"/>
        <v>0</v>
      </c>
      <c r="AT53" s="3" t="str">
        <f t="shared" si="28"/>
        <v>0</v>
      </c>
      <c r="AU53" s="3" t="str">
        <f t="shared" si="28"/>
        <v>0</v>
      </c>
      <c r="AV53" s="3" t="str">
        <f t="shared" si="28"/>
        <v>0</v>
      </c>
      <c r="AW53" s="3" t="str">
        <f t="shared" si="28"/>
        <v>0</v>
      </c>
      <c r="AX53" s="3" t="str">
        <f t="shared" si="28"/>
        <v>0</v>
      </c>
      <c r="AY53" s="3" t="str">
        <f t="shared" si="28"/>
        <v>0</v>
      </c>
      <c r="AZ53" t="s">
        <v>141</v>
      </c>
    </row>
    <row r="54" spans="1:52" ht="14">
      <c r="A54" s="10" t="s">
        <v>142</v>
      </c>
      <c r="B54" s="10" t="str">
        <f t="shared" si="4"/>
        <v>2403314D</v>
      </c>
      <c r="C54" s="3">
        <v>45408.415532407402</v>
      </c>
      <c r="D54" s="3" t="e">
        <f t="array" ref="D54">#NAME?</f>
        <v>#NAME?</v>
      </c>
      <c r="E54" s="3" t="b">
        <f>ISNUMBER(MATCH(Table1[[#This Row],[Email]],Attendance[Email],0))</f>
        <v>1</v>
      </c>
      <c r="F54" s="3">
        <f t="shared" si="34"/>
        <v>45408.748865740738</v>
      </c>
      <c r="G54" s="21">
        <f>DAY(Table1[[#This Row],[Actual Time]])</f>
        <v>26</v>
      </c>
      <c r="H54">
        <f>MONTH(Table1[[#This Row],[Actual Time]])</f>
        <v>4</v>
      </c>
      <c r="I54">
        <f>YEAR(Table1[[#This Row],[Actual Time]])</f>
        <v>2024</v>
      </c>
      <c r="J54" t="str">
        <f t="shared" si="35"/>
        <v>26/4/2024</v>
      </c>
      <c r="K54" s="3" t="str">
        <f t="shared" si="27"/>
        <v>0</v>
      </c>
      <c r="L54" s="3" t="str">
        <f t="shared" si="27"/>
        <v>1</v>
      </c>
      <c r="M54" s="3" t="str">
        <f t="shared" si="27"/>
        <v>0</v>
      </c>
      <c r="N54" s="3" t="str">
        <f t="shared" si="27"/>
        <v>0</v>
      </c>
      <c r="O54" s="3" t="str">
        <f t="shared" si="27"/>
        <v>0</v>
      </c>
      <c r="P54" s="3" t="str">
        <f t="shared" si="27"/>
        <v>0</v>
      </c>
      <c r="Q54" s="3" t="str">
        <f t="shared" si="27"/>
        <v>0</v>
      </c>
      <c r="R54" s="3" t="str">
        <f t="shared" si="27"/>
        <v>0</v>
      </c>
      <c r="S54" s="3" t="str">
        <f t="shared" si="12"/>
        <v>0</v>
      </c>
      <c r="T54" s="3" t="str">
        <f t="shared" si="12"/>
        <v>0</v>
      </c>
      <c r="U54" s="3" t="str">
        <f t="shared" si="27"/>
        <v>0</v>
      </c>
      <c r="V54" s="3" t="str">
        <f t="shared" si="27"/>
        <v>0</v>
      </c>
      <c r="W54" s="3" t="str">
        <f t="shared" si="27"/>
        <v>0</v>
      </c>
      <c r="X54" s="3" t="str">
        <f t="shared" si="27"/>
        <v>0</v>
      </c>
      <c r="Y54" s="3" t="str">
        <f t="shared" si="27"/>
        <v>0</v>
      </c>
      <c r="Z54" s="3" t="str">
        <f t="shared" si="27"/>
        <v>0</v>
      </c>
      <c r="AA54" s="3" t="str">
        <f t="shared" si="13"/>
        <v>0</v>
      </c>
      <c r="AB54" s="3" t="str">
        <f t="shared" si="5"/>
        <v>0</v>
      </c>
      <c r="AC54" s="3" t="str">
        <f t="shared" si="27"/>
        <v>0</v>
      </c>
      <c r="AD54" s="3" t="str">
        <f t="shared" si="29"/>
        <v>0</v>
      </c>
      <c r="AE54" s="3" t="str">
        <f t="shared" si="29"/>
        <v>0</v>
      </c>
      <c r="AF54" s="3" t="str">
        <f t="shared" si="29"/>
        <v>0</v>
      </c>
      <c r="AG54" s="3" t="str">
        <f t="shared" si="29"/>
        <v>0</v>
      </c>
      <c r="AH54" s="3" t="str">
        <f t="shared" si="29"/>
        <v>0</v>
      </c>
      <c r="AI54" s="3" t="str">
        <f t="shared" si="29"/>
        <v>0</v>
      </c>
      <c r="AJ54" s="3" t="str">
        <f t="shared" si="29"/>
        <v>0</v>
      </c>
      <c r="AK54" s="3" t="str">
        <f t="shared" si="29"/>
        <v>0</v>
      </c>
      <c r="AL54" s="3" t="str">
        <f t="shared" si="29"/>
        <v>0</v>
      </c>
      <c r="AM54" s="3" t="str">
        <f t="shared" si="29"/>
        <v>0</v>
      </c>
      <c r="AN54" s="3" t="str">
        <f t="shared" si="29"/>
        <v>0</v>
      </c>
      <c r="AO54" s="3" t="str">
        <f t="shared" si="29"/>
        <v>0</v>
      </c>
      <c r="AP54" s="3" t="str">
        <f t="shared" si="29"/>
        <v>0</v>
      </c>
      <c r="AQ54" s="3" t="str">
        <f t="shared" si="29"/>
        <v>0</v>
      </c>
      <c r="AR54" s="3" t="str">
        <f t="shared" si="29"/>
        <v>0</v>
      </c>
      <c r="AS54" s="3" t="str">
        <f t="shared" si="29"/>
        <v>0</v>
      </c>
      <c r="AT54" s="3" t="str">
        <f t="shared" si="28"/>
        <v>0</v>
      </c>
      <c r="AU54" s="3" t="str">
        <f t="shared" si="28"/>
        <v>0</v>
      </c>
      <c r="AV54" s="3" t="str">
        <f t="shared" si="28"/>
        <v>0</v>
      </c>
      <c r="AW54" s="3" t="str">
        <f t="shared" si="28"/>
        <v>0</v>
      </c>
      <c r="AX54" s="3" t="str">
        <f t="shared" si="28"/>
        <v>0</v>
      </c>
      <c r="AY54" s="3" t="str">
        <f t="shared" si="28"/>
        <v>0</v>
      </c>
      <c r="AZ54" t="s">
        <v>143</v>
      </c>
    </row>
    <row r="55" spans="1:52" ht="14">
      <c r="A55" s="10" t="s">
        <v>144</v>
      </c>
      <c r="B55" s="10" t="str">
        <f t="shared" si="4"/>
        <v>2401814E</v>
      </c>
      <c r="C55" s="3">
        <v>45408.415578703702</v>
      </c>
      <c r="D55" s="3" t="e">
        <f t="array" ref="D55">#NAME?</f>
        <v>#NAME?</v>
      </c>
      <c r="E55" s="3" t="b">
        <f>ISNUMBER(MATCH(Table1[[#This Row],[Email]],Attendance[Email],0))</f>
        <v>1</v>
      </c>
      <c r="F55" s="3">
        <f t="shared" si="34"/>
        <v>45408.748912037037</v>
      </c>
      <c r="G55" s="21">
        <f>DAY(Table1[[#This Row],[Actual Time]])</f>
        <v>26</v>
      </c>
      <c r="H55">
        <f>MONTH(Table1[[#This Row],[Actual Time]])</f>
        <v>4</v>
      </c>
      <c r="I55">
        <f>YEAR(Table1[[#This Row],[Actual Time]])</f>
        <v>2024</v>
      </c>
      <c r="J55" t="str">
        <f t="shared" si="35"/>
        <v>26/4/2024</v>
      </c>
      <c r="K55" s="3" t="str">
        <f t="shared" si="27"/>
        <v>0</v>
      </c>
      <c r="L55" s="3" t="str">
        <f t="shared" si="27"/>
        <v>1</v>
      </c>
      <c r="M55" s="3" t="str">
        <f t="shared" si="27"/>
        <v>0</v>
      </c>
      <c r="N55" s="3" t="str">
        <f t="shared" si="27"/>
        <v>0</v>
      </c>
      <c r="O55" s="3" t="str">
        <f t="shared" si="27"/>
        <v>0</v>
      </c>
      <c r="P55" s="3" t="str">
        <f t="shared" si="27"/>
        <v>0</v>
      </c>
      <c r="Q55" s="3" t="str">
        <f t="shared" si="27"/>
        <v>0</v>
      </c>
      <c r="R55" s="3" t="str">
        <f t="shared" si="27"/>
        <v>0</v>
      </c>
      <c r="S55" s="3" t="str">
        <f t="shared" si="12"/>
        <v>0</v>
      </c>
      <c r="T55" s="3" t="str">
        <f t="shared" si="12"/>
        <v>0</v>
      </c>
      <c r="U55" s="3" t="str">
        <f t="shared" si="27"/>
        <v>0</v>
      </c>
      <c r="V55" s="3" t="str">
        <f t="shared" si="27"/>
        <v>0</v>
      </c>
      <c r="W55" s="3" t="str">
        <f t="shared" si="27"/>
        <v>0</v>
      </c>
      <c r="X55" s="3" t="str">
        <f t="shared" si="27"/>
        <v>0</v>
      </c>
      <c r="Y55" s="3" t="str">
        <f t="shared" si="27"/>
        <v>0</v>
      </c>
      <c r="Z55" s="3" t="str">
        <f t="shared" si="27"/>
        <v>0</v>
      </c>
      <c r="AA55" s="3" t="str">
        <f t="shared" si="13"/>
        <v>0</v>
      </c>
      <c r="AB55" s="3" t="str">
        <f t="shared" si="5"/>
        <v>0</v>
      </c>
      <c r="AC55" s="3" t="str">
        <f t="shared" si="27"/>
        <v>0</v>
      </c>
      <c r="AD55" s="3" t="str">
        <f t="shared" si="29"/>
        <v>0</v>
      </c>
      <c r="AE55" s="3" t="str">
        <f t="shared" si="29"/>
        <v>0</v>
      </c>
      <c r="AF55" s="3" t="str">
        <f t="shared" si="29"/>
        <v>0</v>
      </c>
      <c r="AG55" s="3" t="str">
        <f t="shared" si="29"/>
        <v>0</v>
      </c>
      <c r="AH55" s="3" t="str">
        <f t="shared" si="29"/>
        <v>0</v>
      </c>
      <c r="AI55" s="3" t="str">
        <f t="shared" si="29"/>
        <v>0</v>
      </c>
      <c r="AJ55" s="3" t="str">
        <f t="shared" si="29"/>
        <v>0</v>
      </c>
      <c r="AK55" s="3" t="str">
        <f t="shared" si="29"/>
        <v>0</v>
      </c>
      <c r="AL55" s="3" t="str">
        <f t="shared" si="29"/>
        <v>0</v>
      </c>
      <c r="AM55" s="3" t="str">
        <f t="shared" si="29"/>
        <v>0</v>
      </c>
      <c r="AN55" s="3" t="str">
        <f t="shared" si="29"/>
        <v>0</v>
      </c>
      <c r="AO55" s="3" t="str">
        <f t="shared" si="29"/>
        <v>0</v>
      </c>
      <c r="AP55" s="3" t="str">
        <f t="shared" si="29"/>
        <v>0</v>
      </c>
      <c r="AQ55" s="3" t="str">
        <f t="shared" si="29"/>
        <v>0</v>
      </c>
      <c r="AR55" s="3" t="str">
        <f t="shared" si="29"/>
        <v>0</v>
      </c>
      <c r="AS55" s="3" t="str">
        <f t="shared" si="29"/>
        <v>0</v>
      </c>
      <c r="AT55" s="3" t="str">
        <f t="shared" si="28"/>
        <v>0</v>
      </c>
      <c r="AU55" s="3" t="str">
        <f t="shared" si="28"/>
        <v>0</v>
      </c>
      <c r="AV55" s="3" t="str">
        <f t="shared" si="28"/>
        <v>0</v>
      </c>
      <c r="AW55" s="3" t="str">
        <f t="shared" si="28"/>
        <v>0</v>
      </c>
      <c r="AX55" s="3" t="str">
        <f t="shared" si="28"/>
        <v>0</v>
      </c>
      <c r="AY55" s="3" t="str">
        <f t="shared" si="28"/>
        <v>0</v>
      </c>
      <c r="AZ55" t="s">
        <v>145</v>
      </c>
    </row>
    <row r="56" spans="1:52" ht="14">
      <c r="A56" s="10" t="s">
        <v>146</v>
      </c>
      <c r="B56" s="10" t="str">
        <f t="shared" si="4"/>
        <v>2400778C</v>
      </c>
      <c r="C56" s="3">
        <v>45408.415717592601</v>
      </c>
      <c r="D56" s="3" t="e">
        <f t="array" ref="D56">#NAME?</f>
        <v>#NAME?</v>
      </c>
      <c r="E56" s="3" t="b">
        <f>ISNUMBER(MATCH(Table1[[#This Row],[Email]],Attendance[Email],0))</f>
        <v>1</v>
      </c>
      <c r="F56" s="3">
        <f t="shared" si="34"/>
        <v>45408.749050925937</v>
      </c>
      <c r="G56" s="21">
        <f>DAY(Table1[[#This Row],[Actual Time]])</f>
        <v>26</v>
      </c>
      <c r="H56">
        <f>MONTH(Table1[[#This Row],[Actual Time]])</f>
        <v>4</v>
      </c>
      <c r="I56">
        <f>YEAR(Table1[[#This Row],[Actual Time]])</f>
        <v>2024</v>
      </c>
      <c r="J56" t="str">
        <f t="shared" si="35"/>
        <v>26/4/2024</v>
      </c>
      <c r="K56" s="3" t="str">
        <f t="shared" si="27"/>
        <v>0</v>
      </c>
      <c r="L56" s="3" t="str">
        <f t="shared" si="27"/>
        <v>1</v>
      </c>
      <c r="M56" s="3" t="str">
        <f t="shared" si="27"/>
        <v>0</v>
      </c>
      <c r="N56" s="3" t="str">
        <f t="shared" si="27"/>
        <v>0</v>
      </c>
      <c r="O56" s="3" t="str">
        <f t="shared" si="27"/>
        <v>0</v>
      </c>
      <c r="P56" s="3" t="str">
        <f t="shared" si="27"/>
        <v>0</v>
      </c>
      <c r="Q56" s="3" t="str">
        <f t="shared" si="27"/>
        <v>0</v>
      </c>
      <c r="R56" s="3" t="str">
        <f t="shared" si="27"/>
        <v>0</v>
      </c>
      <c r="S56" s="3" t="str">
        <f t="shared" si="12"/>
        <v>0</v>
      </c>
      <c r="T56" s="3" t="str">
        <f t="shared" si="12"/>
        <v>0</v>
      </c>
      <c r="U56" s="3" t="str">
        <f t="shared" si="27"/>
        <v>0</v>
      </c>
      <c r="V56" s="3" t="str">
        <f t="shared" si="27"/>
        <v>0</v>
      </c>
      <c r="W56" s="3" t="str">
        <f t="shared" si="27"/>
        <v>0</v>
      </c>
      <c r="X56" s="3" t="str">
        <f t="shared" si="27"/>
        <v>0</v>
      </c>
      <c r="Y56" s="3" t="str">
        <f t="shared" si="27"/>
        <v>0</v>
      </c>
      <c r="Z56" s="3" t="str">
        <f t="shared" si="27"/>
        <v>0</v>
      </c>
      <c r="AA56" s="3" t="str">
        <f t="shared" si="13"/>
        <v>0</v>
      </c>
      <c r="AB56" s="3" t="str">
        <f t="shared" si="5"/>
        <v>0</v>
      </c>
      <c r="AC56" s="3" t="str">
        <f t="shared" si="27"/>
        <v>0</v>
      </c>
      <c r="AD56" s="3" t="str">
        <f t="shared" si="29"/>
        <v>0</v>
      </c>
      <c r="AE56" s="3" t="str">
        <f t="shared" si="29"/>
        <v>0</v>
      </c>
      <c r="AF56" s="3" t="str">
        <f t="shared" si="29"/>
        <v>0</v>
      </c>
      <c r="AG56" s="3" t="str">
        <f t="shared" si="29"/>
        <v>0</v>
      </c>
      <c r="AH56" s="3" t="str">
        <f t="shared" si="29"/>
        <v>0</v>
      </c>
      <c r="AI56" s="3" t="str">
        <f t="shared" si="29"/>
        <v>0</v>
      </c>
      <c r="AJ56" s="3" t="str">
        <f t="shared" si="29"/>
        <v>0</v>
      </c>
      <c r="AK56" s="3" t="str">
        <f t="shared" si="29"/>
        <v>0</v>
      </c>
      <c r="AL56" s="3" t="str">
        <f t="shared" si="29"/>
        <v>0</v>
      </c>
      <c r="AM56" s="3" t="str">
        <f t="shared" si="29"/>
        <v>0</v>
      </c>
      <c r="AN56" s="3" t="str">
        <f t="shared" si="29"/>
        <v>0</v>
      </c>
      <c r="AO56" s="3" t="str">
        <f t="shared" si="29"/>
        <v>0</v>
      </c>
      <c r="AP56" s="3" t="str">
        <f t="shared" si="29"/>
        <v>0</v>
      </c>
      <c r="AQ56" s="3" t="str">
        <f t="shared" si="29"/>
        <v>0</v>
      </c>
      <c r="AR56" s="3" t="str">
        <f t="shared" si="29"/>
        <v>0</v>
      </c>
      <c r="AS56" s="3" t="str">
        <f t="shared" si="29"/>
        <v>0</v>
      </c>
      <c r="AT56" s="3" t="str">
        <f t="shared" si="28"/>
        <v>0</v>
      </c>
      <c r="AU56" s="3" t="str">
        <f t="shared" si="28"/>
        <v>0</v>
      </c>
      <c r="AV56" s="3" t="str">
        <f t="shared" si="28"/>
        <v>0</v>
      </c>
      <c r="AW56" s="3" t="str">
        <f t="shared" si="28"/>
        <v>0</v>
      </c>
      <c r="AX56" s="3" t="str">
        <f t="shared" si="28"/>
        <v>0</v>
      </c>
      <c r="AY56" s="3" t="str">
        <f t="shared" si="28"/>
        <v>0</v>
      </c>
      <c r="AZ56" t="s">
        <v>147</v>
      </c>
    </row>
    <row r="57" spans="1:52" ht="14">
      <c r="A57" s="10" t="s">
        <v>148</v>
      </c>
      <c r="B57" s="10" t="str">
        <f t="shared" si="4"/>
        <v>2402353C</v>
      </c>
      <c r="C57" s="3">
        <v>45408.415787037004</v>
      </c>
      <c r="D57" s="3" t="e">
        <f t="array" ref="D57">#NAME?</f>
        <v>#NAME?</v>
      </c>
      <c r="E57" s="3" t="b">
        <f>ISNUMBER(MATCH(Table1[[#This Row],[Email]],Attendance[Email],0))</f>
        <v>1</v>
      </c>
      <c r="F57" s="3">
        <f t="shared" si="34"/>
        <v>45408.749120370339</v>
      </c>
      <c r="G57" s="21">
        <f>DAY(Table1[[#This Row],[Actual Time]])</f>
        <v>26</v>
      </c>
      <c r="H57">
        <f>MONTH(Table1[[#This Row],[Actual Time]])</f>
        <v>4</v>
      </c>
      <c r="I57">
        <f>YEAR(Table1[[#This Row],[Actual Time]])</f>
        <v>2024</v>
      </c>
      <c r="J57" t="str">
        <f t="shared" si="35"/>
        <v>26/4/2024</v>
      </c>
      <c r="K57" s="3" t="str">
        <f t="shared" si="27"/>
        <v>0</v>
      </c>
      <c r="L57" s="3" t="str">
        <f t="shared" si="27"/>
        <v>1</v>
      </c>
      <c r="M57" s="3" t="str">
        <f t="shared" si="27"/>
        <v>0</v>
      </c>
      <c r="N57" s="3" t="str">
        <f t="shared" si="27"/>
        <v>0</v>
      </c>
      <c r="O57" s="3" t="str">
        <f t="shared" si="27"/>
        <v>0</v>
      </c>
      <c r="P57" s="3" t="str">
        <f t="shared" si="27"/>
        <v>0</v>
      </c>
      <c r="Q57" s="3" t="str">
        <f t="shared" si="27"/>
        <v>0</v>
      </c>
      <c r="R57" s="3" t="str">
        <f t="shared" si="27"/>
        <v>0</v>
      </c>
      <c r="S57" s="3" t="str">
        <f t="shared" si="12"/>
        <v>0</v>
      </c>
      <c r="T57" s="3" t="str">
        <f t="shared" si="12"/>
        <v>0</v>
      </c>
      <c r="U57" s="3" t="str">
        <f t="shared" si="27"/>
        <v>0</v>
      </c>
      <c r="V57" s="3" t="str">
        <f t="shared" si="27"/>
        <v>0</v>
      </c>
      <c r="W57" s="3" t="str">
        <f t="shared" si="27"/>
        <v>0</v>
      </c>
      <c r="X57" s="3" t="str">
        <f t="shared" si="27"/>
        <v>0</v>
      </c>
      <c r="Y57" s="3" t="str">
        <f t="shared" si="27"/>
        <v>0</v>
      </c>
      <c r="Z57" s="3" t="str">
        <f t="shared" si="27"/>
        <v>0</v>
      </c>
      <c r="AA57" s="3" t="str">
        <f t="shared" si="13"/>
        <v>0</v>
      </c>
      <c r="AB57" s="3" t="str">
        <f t="shared" si="5"/>
        <v>0</v>
      </c>
      <c r="AC57" s="3" t="str">
        <f t="shared" si="27"/>
        <v>0</v>
      </c>
      <c r="AD57" s="3" t="str">
        <f t="shared" si="29"/>
        <v>0</v>
      </c>
      <c r="AE57" s="3" t="str">
        <f t="shared" si="29"/>
        <v>0</v>
      </c>
      <c r="AF57" s="3" t="str">
        <f t="shared" si="29"/>
        <v>0</v>
      </c>
      <c r="AG57" s="3" t="str">
        <f t="shared" si="29"/>
        <v>0</v>
      </c>
      <c r="AH57" s="3" t="str">
        <f t="shared" si="29"/>
        <v>0</v>
      </c>
      <c r="AI57" s="3" t="str">
        <f t="shared" si="29"/>
        <v>0</v>
      </c>
      <c r="AJ57" s="3" t="str">
        <f t="shared" si="29"/>
        <v>0</v>
      </c>
      <c r="AK57" s="3" t="str">
        <f t="shared" si="29"/>
        <v>0</v>
      </c>
      <c r="AL57" s="3" t="str">
        <f t="shared" si="29"/>
        <v>0</v>
      </c>
      <c r="AM57" s="3" t="str">
        <f t="shared" si="29"/>
        <v>0</v>
      </c>
      <c r="AN57" s="3" t="str">
        <f t="shared" si="29"/>
        <v>0</v>
      </c>
      <c r="AO57" s="3" t="str">
        <f t="shared" si="29"/>
        <v>0</v>
      </c>
      <c r="AP57" s="3" t="str">
        <f t="shared" si="29"/>
        <v>0</v>
      </c>
      <c r="AQ57" s="3" t="str">
        <f t="shared" si="29"/>
        <v>0</v>
      </c>
      <c r="AR57" s="3" t="str">
        <f t="shared" si="29"/>
        <v>0</v>
      </c>
      <c r="AS57" s="3" t="str">
        <f t="shared" si="29"/>
        <v>0</v>
      </c>
      <c r="AT57" s="3" t="str">
        <f t="shared" si="28"/>
        <v>0</v>
      </c>
      <c r="AU57" s="3" t="str">
        <f t="shared" si="28"/>
        <v>0</v>
      </c>
      <c r="AV57" s="3" t="str">
        <f t="shared" si="28"/>
        <v>0</v>
      </c>
      <c r="AW57" s="3" t="str">
        <f t="shared" si="28"/>
        <v>0</v>
      </c>
      <c r="AX57" s="3" t="str">
        <f t="shared" si="28"/>
        <v>0</v>
      </c>
      <c r="AY57" s="3" t="str">
        <f t="shared" si="28"/>
        <v>0</v>
      </c>
      <c r="AZ57" t="s">
        <v>149</v>
      </c>
    </row>
    <row r="58" spans="1:52" ht="14">
      <c r="A58" s="10" t="s">
        <v>150</v>
      </c>
      <c r="B58" s="10" t="str">
        <f t="shared" si="4"/>
        <v>2405009H</v>
      </c>
      <c r="C58" s="3">
        <v>45408.415833333303</v>
      </c>
      <c r="D58" s="3" t="e">
        <f t="array" ref="D58">#NAME?</f>
        <v>#NAME?</v>
      </c>
      <c r="E58" s="3" t="b">
        <f>ISNUMBER(MATCH(Table1[[#This Row],[Email]],Attendance[Email],0))</f>
        <v>1</v>
      </c>
      <c r="F58" s="3">
        <f t="shared" si="34"/>
        <v>45408.749166666639</v>
      </c>
      <c r="G58" s="21">
        <f>DAY(Table1[[#This Row],[Actual Time]])</f>
        <v>26</v>
      </c>
      <c r="H58">
        <f>MONTH(Table1[[#This Row],[Actual Time]])</f>
        <v>4</v>
      </c>
      <c r="I58">
        <f>YEAR(Table1[[#This Row],[Actual Time]])</f>
        <v>2024</v>
      </c>
      <c r="J58" t="str">
        <f t="shared" si="35"/>
        <v>26/4/2024</v>
      </c>
      <c r="K58" s="3" t="str">
        <f t="shared" si="27"/>
        <v>0</v>
      </c>
      <c r="L58" s="3" t="str">
        <f t="shared" si="27"/>
        <v>1</v>
      </c>
      <c r="M58" s="3" t="str">
        <f t="shared" si="27"/>
        <v>0</v>
      </c>
      <c r="N58" s="3" t="str">
        <f t="shared" si="27"/>
        <v>0</v>
      </c>
      <c r="O58" s="3" t="str">
        <f t="shared" si="27"/>
        <v>0</v>
      </c>
      <c r="P58" s="3" t="str">
        <f t="shared" si="27"/>
        <v>0</v>
      </c>
      <c r="Q58" s="3" t="str">
        <f t="shared" si="27"/>
        <v>0</v>
      </c>
      <c r="R58" s="3" t="str">
        <f t="shared" si="27"/>
        <v>0</v>
      </c>
      <c r="S58" s="3" t="str">
        <f t="shared" si="12"/>
        <v>0</v>
      </c>
      <c r="T58" s="3" t="str">
        <f t="shared" si="12"/>
        <v>0</v>
      </c>
      <c r="U58" s="3" t="str">
        <f t="shared" si="27"/>
        <v>0</v>
      </c>
      <c r="V58" s="3" t="str">
        <f t="shared" si="27"/>
        <v>0</v>
      </c>
      <c r="W58" s="3" t="str">
        <f t="shared" si="27"/>
        <v>0</v>
      </c>
      <c r="X58" s="3" t="str">
        <f t="shared" si="27"/>
        <v>0</v>
      </c>
      <c r="Y58" s="3" t="str">
        <f t="shared" si="27"/>
        <v>0</v>
      </c>
      <c r="Z58" s="3" t="str">
        <f t="shared" si="27"/>
        <v>0</v>
      </c>
      <c r="AA58" s="3" t="str">
        <f t="shared" si="13"/>
        <v>0</v>
      </c>
      <c r="AB58" s="3" t="str">
        <f t="shared" si="5"/>
        <v>0</v>
      </c>
      <c r="AC58" s="3" t="str">
        <f t="shared" si="27"/>
        <v>0</v>
      </c>
      <c r="AD58" s="3" t="str">
        <f t="shared" si="29"/>
        <v>0</v>
      </c>
      <c r="AE58" s="3" t="str">
        <f t="shared" si="29"/>
        <v>0</v>
      </c>
      <c r="AF58" s="3" t="str">
        <f t="shared" si="29"/>
        <v>0</v>
      </c>
      <c r="AG58" s="3" t="str">
        <f t="shared" si="29"/>
        <v>0</v>
      </c>
      <c r="AH58" s="3" t="str">
        <f t="shared" si="29"/>
        <v>0</v>
      </c>
      <c r="AI58" s="3" t="str">
        <f t="shared" si="29"/>
        <v>0</v>
      </c>
      <c r="AJ58" s="3" t="str">
        <f t="shared" si="29"/>
        <v>0</v>
      </c>
      <c r="AK58" s="3" t="str">
        <f t="shared" si="29"/>
        <v>0</v>
      </c>
      <c r="AL58" s="3" t="str">
        <f t="shared" si="29"/>
        <v>0</v>
      </c>
      <c r="AM58" s="3" t="str">
        <f t="shared" si="29"/>
        <v>0</v>
      </c>
      <c r="AN58" s="3" t="str">
        <f t="shared" si="29"/>
        <v>0</v>
      </c>
      <c r="AO58" s="3" t="str">
        <f t="shared" si="29"/>
        <v>0</v>
      </c>
      <c r="AP58" s="3" t="str">
        <f t="shared" si="29"/>
        <v>0</v>
      </c>
      <c r="AQ58" s="3" t="str">
        <f t="shared" si="29"/>
        <v>0</v>
      </c>
      <c r="AR58" s="3" t="str">
        <f t="shared" si="29"/>
        <v>0</v>
      </c>
      <c r="AS58" s="3" t="str">
        <f t="shared" si="29"/>
        <v>0</v>
      </c>
      <c r="AT58" s="3" t="str">
        <f t="shared" si="28"/>
        <v>0</v>
      </c>
      <c r="AU58" s="3" t="str">
        <f t="shared" si="28"/>
        <v>0</v>
      </c>
      <c r="AV58" s="3" t="str">
        <f t="shared" si="28"/>
        <v>0</v>
      </c>
      <c r="AW58" s="3" t="str">
        <f t="shared" si="28"/>
        <v>0</v>
      </c>
      <c r="AX58" s="3" t="str">
        <f t="shared" si="28"/>
        <v>0</v>
      </c>
      <c r="AY58" s="3" t="str">
        <f t="shared" si="28"/>
        <v>0</v>
      </c>
      <c r="AZ58" t="s">
        <v>151</v>
      </c>
    </row>
    <row r="59" spans="1:52" ht="14">
      <c r="A59" s="10" t="s">
        <v>152</v>
      </c>
      <c r="B59" s="10" t="str">
        <f t="shared" si="4"/>
        <v>2402378J</v>
      </c>
      <c r="C59" s="3">
        <v>45408.415833333303</v>
      </c>
      <c r="D59" s="3" t="e">
        <f t="array" ref="D59">#NAME?</f>
        <v>#NAME?</v>
      </c>
      <c r="E59" s="3" t="b">
        <f>ISNUMBER(MATCH(Table1[[#This Row],[Email]],Attendance[Email],0))</f>
        <v>1</v>
      </c>
      <c r="F59" s="3">
        <f t="shared" si="34"/>
        <v>45408.749166666639</v>
      </c>
      <c r="G59" s="21">
        <f>DAY(Table1[[#This Row],[Actual Time]])</f>
        <v>26</v>
      </c>
      <c r="H59">
        <f>MONTH(Table1[[#This Row],[Actual Time]])</f>
        <v>4</v>
      </c>
      <c r="I59">
        <f>YEAR(Table1[[#This Row],[Actual Time]])</f>
        <v>2024</v>
      </c>
      <c r="J59" t="str">
        <f t="shared" si="35"/>
        <v>26/4/2024</v>
      </c>
      <c r="K59" s="3" t="str">
        <f t="shared" si="27"/>
        <v>0</v>
      </c>
      <c r="L59" s="3" t="str">
        <f t="shared" si="27"/>
        <v>1</v>
      </c>
      <c r="M59" s="3" t="str">
        <f t="shared" si="27"/>
        <v>0</v>
      </c>
      <c r="N59" s="3" t="str">
        <f t="shared" si="27"/>
        <v>0</v>
      </c>
      <c r="O59" s="3" t="str">
        <f t="shared" si="27"/>
        <v>0</v>
      </c>
      <c r="P59" s="3" t="str">
        <f t="shared" si="27"/>
        <v>0</v>
      </c>
      <c r="Q59" s="3" t="str">
        <f t="shared" si="27"/>
        <v>0</v>
      </c>
      <c r="R59" s="3" t="str">
        <f t="shared" si="27"/>
        <v>0</v>
      </c>
      <c r="S59" s="3" t="str">
        <f t="shared" si="12"/>
        <v>0</v>
      </c>
      <c r="T59" s="3" t="str">
        <f t="shared" si="12"/>
        <v>0</v>
      </c>
      <c r="U59" s="3" t="str">
        <f t="shared" si="27"/>
        <v>0</v>
      </c>
      <c r="V59" s="3" t="str">
        <f t="shared" si="27"/>
        <v>0</v>
      </c>
      <c r="W59" s="3" t="str">
        <f t="shared" si="27"/>
        <v>0</v>
      </c>
      <c r="X59" s="3" t="str">
        <f t="shared" si="27"/>
        <v>0</v>
      </c>
      <c r="Y59" s="3" t="str">
        <f t="shared" si="27"/>
        <v>0</v>
      </c>
      <c r="Z59" s="3" t="str">
        <f t="shared" si="27"/>
        <v>0</v>
      </c>
      <c r="AA59" s="3" t="str">
        <f t="shared" si="13"/>
        <v>0</v>
      </c>
      <c r="AB59" s="3" t="str">
        <f t="shared" si="5"/>
        <v>0</v>
      </c>
      <c r="AC59" s="3" t="str">
        <f t="shared" si="27"/>
        <v>0</v>
      </c>
      <c r="AD59" s="3" t="str">
        <f t="shared" si="29"/>
        <v>0</v>
      </c>
      <c r="AE59" s="3" t="str">
        <f t="shared" si="29"/>
        <v>0</v>
      </c>
      <c r="AF59" s="3" t="str">
        <f t="shared" si="29"/>
        <v>0</v>
      </c>
      <c r="AG59" s="3" t="str">
        <f t="shared" si="29"/>
        <v>0</v>
      </c>
      <c r="AH59" s="3" t="str">
        <f t="shared" si="29"/>
        <v>0</v>
      </c>
      <c r="AI59" s="3" t="str">
        <f t="shared" si="29"/>
        <v>0</v>
      </c>
      <c r="AJ59" s="3" t="str">
        <f t="shared" si="29"/>
        <v>0</v>
      </c>
      <c r="AK59" s="3" t="str">
        <f t="shared" si="29"/>
        <v>0</v>
      </c>
      <c r="AL59" s="3" t="str">
        <f t="shared" si="29"/>
        <v>0</v>
      </c>
      <c r="AM59" s="3" t="str">
        <f t="shared" si="29"/>
        <v>0</v>
      </c>
      <c r="AN59" s="3" t="str">
        <f t="shared" si="29"/>
        <v>0</v>
      </c>
      <c r="AO59" s="3" t="str">
        <f t="shared" si="29"/>
        <v>0</v>
      </c>
      <c r="AP59" s="3" t="str">
        <f t="shared" si="29"/>
        <v>0</v>
      </c>
      <c r="AQ59" s="3" t="str">
        <f t="shared" si="29"/>
        <v>0</v>
      </c>
      <c r="AR59" s="3" t="str">
        <f t="shared" si="29"/>
        <v>0</v>
      </c>
      <c r="AS59" s="3" t="str">
        <f t="shared" si="29"/>
        <v>0</v>
      </c>
      <c r="AT59" s="3" t="str">
        <f t="shared" si="28"/>
        <v>0</v>
      </c>
      <c r="AU59" s="3" t="str">
        <f t="shared" si="28"/>
        <v>0</v>
      </c>
      <c r="AV59" s="3" t="str">
        <f t="shared" si="28"/>
        <v>0</v>
      </c>
      <c r="AW59" s="3" t="str">
        <f t="shared" si="28"/>
        <v>0</v>
      </c>
      <c r="AX59" s="3" t="str">
        <f t="shared" si="28"/>
        <v>0</v>
      </c>
      <c r="AY59" s="3" t="str">
        <f t="shared" si="28"/>
        <v>0</v>
      </c>
      <c r="AZ59" t="s">
        <v>153</v>
      </c>
    </row>
    <row r="60" spans="1:52" ht="14">
      <c r="A60" s="10" t="s">
        <v>154</v>
      </c>
      <c r="B60" s="10" t="str">
        <f t="shared" si="4"/>
        <v>2402535E</v>
      </c>
      <c r="C60" s="3">
        <v>45408.415925925903</v>
      </c>
      <c r="D60" s="3" t="e">
        <f t="array" ref="D60">#NAME?</f>
        <v>#NAME?</v>
      </c>
      <c r="E60" s="3" t="b">
        <f>ISNUMBER(MATCH(Table1[[#This Row],[Email]],Attendance[Email],0))</f>
        <v>1</v>
      </c>
      <c r="F60" s="3">
        <f t="shared" si="34"/>
        <v>45408.749259259239</v>
      </c>
      <c r="G60" s="21">
        <f>DAY(Table1[[#This Row],[Actual Time]])</f>
        <v>26</v>
      </c>
      <c r="H60">
        <f>MONTH(Table1[[#This Row],[Actual Time]])</f>
        <v>4</v>
      </c>
      <c r="I60">
        <f>YEAR(Table1[[#This Row],[Actual Time]])</f>
        <v>2024</v>
      </c>
      <c r="J60" t="str">
        <f t="shared" si="35"/>
        <v>26/4/2024</v>
      </c>
      <c r="K60" s="3" t="str">
        <f t="shared" si="27"/>
        <v>0</v>
      </c>
      <c r="L60" s="3" t="str">
        <f t="shared" si="27"/>
        <v>1</v>
      </c>
      <c r="M60" s="3" t="str">
        <f t="shared" si="27"/>
        <v>0</v>
      </c>
      <c r="N60" s="3" t="str">
        <f t="shared" si="27"/>
        <v>0</v>
      </c>
      <c r="O60" s="3" t="str">
        <f t="shared" si="27"/>
        <v>0</v>
      </c>
      <c r="P60" s="3" t="str">
        <f t="shared" si="27"/>
        <v>0</v>
      </c>
      <c r="Q60" s="3" t="str">
        <f t="shared" si="27"/>
        <v>0</v>
      </c>
      <c r="R60" s="3" t="str">
        <f t="shared" si="27"/>
        <v>0</v>
      </c>
      <c r="S60" s="3" t="str">
        <f t="shared" si="12"/>
        <v>0</v>
      </c>
      <c r="T60" s="3" t="str">
        <f t="shared" si="12"/>
        <v>0</v>
      </c>
      <c r="U60" s="3" t="str">
        <f t="shared" si="27"/>
        <v>0</v>
      </c>
      <c r="V60" s="3" t="str">
        <f t="shared" si="27"/>
        <v>0</v>
      </c>
      <c r="W60" s="3" t="str">
        <f t="shared" si="27"/>
        <v>0</v>
      </c>
      <c r="X60" s="3" t="str">
        <f t="shared" si="27"/>
        <v>0</v>
      </c>
      <c r="Y60" s="3" t="str">
        <f t="shared" si="27"/>
        <v>0</v>
      </c>
      <c r="Z60" s="3" t="str">
        <f t="shared" si="27"/>
        <v>0</v>
      </c>
      <c r="AA60" s="3" t="str">
        <f t="shared" si="13"/>
        <v>0</v>
      </c>
      <c r="AB60" s="3" t="str">
        <f t="shared" si="5"/>
        <v>0</v>
      </c>
      <c r="AC60" s="3" t="str">
        <f t="shared" si="27"/>
        <v>0</v>
      </c>
      <c r="AD60" s="3" t="str">
        <f t="shared" si="29"/>
        <v>0</v>
      </c>
      <c r="AE60" s="3" t="str">
        <f t="shared" si="29"/>
        <v>0</v>
      </c>
      <c r="AF60" s="3" t="str">
        <f t="shared" si="29"/>
        <v>0</v>
      </c>
      <c r="AG60" s="3" t="str">
        <f t="shared" si="29"/>
        <v>0</v>
      </c>
      <c r="AH60" s="3" t="str">
        <f t="shared" si="29"/>
        <v>0</v>
      </c>
      <c r="AI60" s="3" t="str">
        <f t="shared" si="29"/>
        <v>0</v>
      </c>
      <c r="AJ60" s="3" t="str">
        <f t="shared" si="29"/>
        <v>0</v>
      </c>
      <c r="AK60" s="3" t="str">
        <f t="shared" si="29"/>
        <v>0</v>
      </c>
      <c r="AL60" s="3" t="str">
        <f t="shared" si="29"/>
        <v>0</v>
      </c>
      <c r="AM60" s="3" t="str">
        <f t="shared" si="29"/>
        <v>0</v>
      </c>
      <c r="AN60" s="3" t="str">
        <f t="shared" si="29"/>
        <v>0</v>
      </c>
      <c r="AO60" s="3" t="str">
        <f t="shared" si="29"/>
        <v>0</v>
      </c>
      <c r="AP60" s="3" t="str">
        <f t="shared" si="29"/>
        <v>0</v>
      </c>
      <c r="AQ60" s="3" t="str">
        <f t="shared" si="29"/>
        <v>0</v>
      </c>
      <c r="AR60" s="3" t="str">
        <f t="shared" si="29"/>
        <v>0</v>
      </c>
      <c r="AS60" s="3" t="str">
        <f t="shared" si="29"/>
        <v>0</v>
      </c>
      <c r="AT60" s="3" t="str">
        <f t="shared" si="28"/>
        <v>0</v>
      </c>
      <c r="AU60" s="3" t="str">
        <f t="shared" si="28"/>
        <v>0</v>
      </c>
      <c r="AV60" s="3" t="str">
        <f t="shared" si="28"/>
        <v>0</v>
      </c>
      <c r="AW60" s="3" t="str">
        <f t="shared" si="28"/>
        <v>0</v>
      </c>
      <c r="AX60" s="3" t="str">
        <f t="shared" si="28"/>
        <v>0</v>
      </c>
      <c r="AY60" s="3" t="str">
        <f t="shared" si="28"/>
        <v>0</v>
      </c>
      <c r="AZ60" t="s">
        <v>155</v>
      </c>
    </row>
    <row r="61" spans="1:52" ht="14">
      <c r="A61" s="10" t="s">
        <v>156</v>
      </c>
      <c r="B61" s="10" t="str">
        <f t="shared" si="4"/>
        <v>2401608A</v>
      </c>
      <c r="C61" s="3">
        <v>45408.4159953704</v>
      </c>
      <c r="D61" s="3" t="e">
        <f t="array" ref="D61">#NAME?</f>
        <v>#NAME?</v>
      </c>
      <c r="E61" s="3" t="b">
        <f>ISNUMBER(MATCH(Table1[[#This Row],[Email]],Attendance[Email],0))</f>
        <v>1</v>
      </c>
      <c r="F61" s="3">
        <f t="shared" si="34"/>
        <v>45408.749328703736</v>
      </c>
      <c r="G61" s="21">
        <f>DAY(Table1[[#This Row],[Actual Time]])</f>
        <v>26</v>
      </c>
      <c r="H61">
        <f>MONTH(Table1[[#This Row],[Actual Time]])</f>
        <v>4</v>
      </c>
      <c r="I61">
        <f>YEAR(Table1[[#This Row],[Actual Time]])</f>
        <v>2024</v>
      </c>
      <c r="J61" t="str">
        <f t="shared" si="35"/>
        <v>26/4/2024</v>
      </c>
      <c r="K61" s="3" t="str">
        <f t="shared" si="27"/>
        <v>0</v>
      </c>
      <c r="L61" s="3" t="str">
        <f t="shared" si="27"/>
        <v>1</v>
      </c>
      <c r="M61" s="3" t="str">
        <f t="shared" si="27"/>
        <v>0</v>
      </c>
      <c r="N61" s="3" t="str">
        <f t="shared" si="27"/>
        <v>0</v>
      </c>
      <c r="O61" s="3" t="str">
        <f t="shared" si="27"/>
        <v>0</v>
      </c>
      <c r="P61" s="3" t="str">
        <f t="shared" si="27"/>
        <v>0</v>
      </c>
      <c r="Q61" s="3" t="str">
        <f t="shared" si="27"/>
        <v>0</v>
      </c>
      <c r="R61" s="3" t="str">
        <f t="shared" si="27"/>
        <v>0</v>
      </c>
      <c r="S61" s="3" t="str">
        <f t="shared" si="12"/>
        <v>0</v>
      </c>
      <c r="T61" s="3" t="str">
        <f t="shared" si="12"/>
        <v>0</v>
      </c>
      <c r="U61" s="3" t="str">
        <f t="shared" si="27"/>
        <v>0</v>
      </c>
      <c r="V61" s="3" t="str">
        <f t="shared" si="27"/>
        <v>0</v>
      </c>
      <c r="W61" s="3" t="str">
        <f t="shared" si="27"/>
        <v>0</v>
      </c>
      <c r="X61" s="3" t="str">
        <f t="shared" si="27"/>
        <v>0</v>
      </c>
      <c r="Y61" s="3" t="str">
        <f t="shared" si="27"/>
        <v>0</v>
      </c>
      <c r="Z61" s="3" t="str">
        <f t="shared" ref="K61:AC77" si="36">IF(Z$1=$J61,"1","0")</f>
        <v>0</v>
      </c>
      <c r="AA61" s="3" t="str">
        <f t="shared" si="13"/>
        <v>0</v>
      </c>
      <c r="AB61" s="3" t="str">
        <f t="shared" si="5"/>
        <v>0</v>
      </c>
      <c r="AC61" s="3" t="str">
        <f t="shared" si="36"/>
        <v>0</v>
      </c>
      <c r="AD61" s="3" t="str">
        <f t="shared" si="29"/>
        <v>0</v>
      </c>
      <c r="AE61" s="3" t="str">
        <f t="shared" si="29"/>
        <v>0</v>
      </c>
      <c r="AF61" s="3" t="str">
        <f t="shared" si="29"/>
        <v>0</v>
      </c>
      <c r="AG61" s="3" t="str">
        <f t="shared" si="29"/>
        <v>0</v>
      </c>
      <c r="AH61" s="3" t="str">
        <f t="shared" si="29"/>
        <v>0</v>
      </c>
      <c r="AI61" s="3" t="str">
        <f t="shared" si="29"/>
        <v>0</v>
      </c>
      <c r="AJ61" s="3" t="str">
        <f t="shared" si="29"/>
        <v>0</v>
      </c>
      <c r="AK61" s="3" t="str">
        <f t="shared" si="29"/>
        <v>0</v>
      </c>
      <c r="AL61" s="3" t="str">
        <f t="shared" si="29"/>
        <v>0</v>
      </c>
      <c r="AM61" s="3" t="str">
        <f t="shared" si="29"/>
        <v>0</v>
      </c>
      <c r="AN61" s="3" t="str">
        <f t="shared" si="29"/>
        <v>0</v>
      </c>
      <c r="AO61" s="3" t="str">
        <f t="shared" si="29"/>
        <v>0</v>
      </c>
      <c r="AP61" s="3" t="str">
        <f t="shared" si="29"/>
        <v>0</v>
      </c>
      <c r="AQ61" s="3" t="str">
        <f t="shared" si="29"/>
        <v>0</v>
      </c>
      <c r="AR61" s="3" t="str">
        <f t="shared" si="29"/>
        <v>0</v>
      </c>
      <c r="AS61" s="3" t="str">
        <f t="shared" ref="AS61:AY76" si="37">IF(AS$1=$J61,"1","0")</f>
        <v>0</v>
      </c>
      <c r="AT61" s="3" t="str">
        <f t="shared" si="37"/>
        <v>0</v>
      </c>
      <c r="AU61" s="3" t="str">
        <f t="shared" si="37"/>
        <v>0</v>
      </c>
      <c r="AV61" s="3" t="str">
        <f t="shared" si="37"/>
        <v>0</v>
      </c>
      <c r="AW61" s="3" t="str">
        <f t="shared" si="37"/>
        <v>0</v>
      </c>
      <c r="AX61" s="3" t="str">
        <f t="shared" si="37"/>
        <v>0</v>
      </c>
      <c r="AY61" s="3" t="str">
        <f t="shared" si="37"/>
        <v>0</v>
      </c>
      <c r="AZ61" t="s">
        <v>157</v>
      </c>
    </row>
    <row r="62" spans="1:52" ht="14">
      <c r="A62" s="10" t="s">
        <v>158</v>
      </c>
      <c r="B62" s="10" t="str">
        <f t="shared" si="4"/>
        <v>2402682E</v>
      </c>
      <c r="C62" s="3">
        <v>45408.416006944397</v>
      </c>
      <c r="D62" s="3" t="e">
        <f t="array" ref="D62">#NAME?</f>
        <v>#NAME?</v>
      </c>
      <c r="E62" s="3" t="b">
        <f>ISNUMBER(MATCH(Table1[[#This Row],[Email]],Attendance[Email],0))</f>
        <v>1</v>
      </c>
      <c r="F62" s="3">
        <f t="shared" si="34"/>
        <v>45408.749340277733</v>
      </c>
      <c r="G62" s="21">
        <f>DAY(Table1[[#This Row],[Actual Time]])</f>
        <v>26</v>
      </c>
      <c r="H62">
        <f>MONTH(Table1[[#This Row],[Actual Time]])</f>
        <v>4</v>
      </c>
      <c r="I62">
        <f>YEAR(Table1[[#This Row],[Actual Time]])</f>
        <v>2024</v>
      </c>
      <c r="J62" t="str">
        <f t="shared" si="35"/>
        <v>26/4/2024</v>
      </c>
      <c r="K62" s="3" t="str">
        <f t="shared" si="36"/>
        <v>0</v>
      </c>
      <c r="L62" s="3" t="str">
        <f t="shared" si="36"/>
        <v>1</v>
      </c>
      <c r="M62" s="3" t="str">
        <f t="shared" si="36"/>
        <v>0</v>
      </c>
      <c r="N62" s="3" t="str">
        <f t="shared" si="36"/>
        <v>0</v>
      </c>
      <c r="O62" s="3" t="str">
        <f t="shared" si="36"/>
        <v>0</v>
      </c>
      <c r="P62" s="3" t="str">
        <f t="shared" si="36"/>
        <v>0</v>
      </c>
      <c r="Q62" s="3" t="str">
        <f t="shared" si="36"/>
        <v>0</v>
      </c>
      <c r="R62" s="3" t="str">
        <f t="shared" si="36"/>
        <v>0</v>
      </c>
      <c r="S62" s="3" t="str">
        <f t="shared" si="12"/>
        <v>0</v>
      </c>
      <c r="T62" s="3" t="str">
        <f t="shared" si="12"/>
        <v>0</v>
      </c>
      <c r="U62" s="3" t="str">
        <f t="shared" si="36"/>
        <v>0</v>
      </c>
      <c r="V62" s="3" t="str">
        <f t="shared" si="36"/>
        <v>0</v>
      </c>
      <c r="W62" s="3" t="str">
        <f t="shared" si="36"/>
        <v>0</v>
      </c>
      <c r="X62" s="3" t="str">
        <f t="shared" si="36"/>
        <v>0</v>
      </c>
      <c r="Y62" s="3" t="str">
        <f t="shared" si="36"/>
        <v>0</v>
      </c>
      <c r="Z62" s="3" t="str">
        <f t="shared" si="36"/>
        <v>0</v>
      </c>
      <c r="AA62" s="3" t="str">
        <f t="shared" si="13"/>
        <v>0</v>
      </c>
      <c r="AB62" s="3" t="str">
        <f t="shared" si="5"/>
        <v>0</v>
      </c>
      <c r="AC62" s="3" t="str">
        <f t="shared" si="36"/>
        <v>0</v>
      </c>
      <c r="AD62" s="3" t="str">
        <f t="shared" ref="AD62:AS77" si="38">IF(AD$1=$J62,"1","0")</f>
        <v>0</v>
      </c>
      <c r="AE62" s="3" t="str">
        <f t="shared" si="38"/>
        <v>0</v>
      </c>
      <c r="AF62" s="3" t="str">
        <f t="shared" si="38"/>
        <v>0</v>
      </c>
      <c r="AG62" s="3" t="str">
        <f t="shared" si="38"/>
        <v>0</v>
      </c>
      <c r="AH62" s="3" t="str">
        <f t="shared" si="38"/>
        <v>0</v>
      </c>
      <c r="AI62" s="3" t="str">
        <f t="shared" si="38"/>
        <v>0</v>
      </c>
      <c r="AJ62" s="3" t="str">
        <f t="shared" si="38"/>
        <v>0</v>
      </c>
      <c r="AK62" s="3" t="str">
        <f t="shared" si="38"/>
        <v>0</v>
      </c>
      <c r="AL62" s="3" t="str">
        <f t="shared" si="38"/>
        <v>0</v>
      </c>
      <c r="AM62" s="3" t="str">
        <f t="shared" si="38"/>
        <v>0</v>
      </c>
      <c r="AN62" s="3" t="str">
        <f t="shared" si="38"/>
        <v>0</v>
      </c>
      <c r="AO62" s="3" t="str">
        <f t="shared" si="38"/>
        <v>0</v>
      </c>
      <c r="AP62" s="3" t="str">
        <f t="shared" si="38"/>
        <v>0</v>
      </c>
      <c r="AQ62" s="3" t="str">
        <f t="shared" si="38"/>
        <v>0</v>
      </c>
      <c r="AR62" s="3" t="str">
        <f t="shared" si="38"/>
        <v>0</v>
      </c>
      <c r="AS62" s="3" t="str">
        <f t="shared" si="38"/>
        <v>0</v>
      </c>
      <c r="AT62" s="3" t="str">
        <f t="shared" si="37"/>
        <v>0</v>
      </c>
      <c r="AU62" s="3" t="str">
        <f t="shared" si="37"/>
        <v>0</v>
      </c>
      <c r="AV62" s="3" t="str">
        <f t="shared" si="37"/>
        <v>0</v>
      </c>
      <c r="AW62" s="3" t="str">
        <f t="shared" si="37"/>
        <v>0</v>
      </c>
      <c r="AX62" s="3" t="str">
        <f t="shared" si="37"/>
        <v>0</v>
      </c>
      <c r="AY62" s="3" t="str">
        <f t="shared" si="37"/>
        <v>0</v>
      </c>
      <c r="AZ62" t="s">
        <v>159</v>
      </c>
    </row>
    <row r="63" spans="1:52" ht="14">
      <c r="A63" s="10" t="s">
        <v>160</v>
      </c>
      <c r="B63" s="10" t="str">
        <f t="shared" si="4"/>
        <v>2405074B</v>
      </c>
      <c r="C63" s="3">
        <v>45408.417581018497</v>
      </c>
      <c r="D63" s="3" t="e">
        <f t="array" ref="D63">#NAME?</f>
        <v>#NAME?</v>
      </c>
      <c r="E63" s="3" t="b">
        <f>ISNUMBER(MATCH(Table1[[#This Row],[Email]],Attendance[Email],0))</f>
        <v>1</v>
      </c>
      <c r="F63" s="3">
        <f t="shared" si="34"/>
        <v>45408.750914351833</v>
      </c>
      <c r="G63" s="21">
        <f>DAY(Table1[[#This Row],[Actual Time]])</f>
        <v>26</v>
      </c>
      <c r="H63">
        <f>MONTH(Table1[[#This Row],[Actual Time]])</f>
        <v>4</v>
      </c>
      <c r="I63">
        <f>YEAR(Table1[[#This Row],[Actual Time]])</f>
        <v>2024</v>
      </c>
      <c r="J63" t="str">
        <f t="shared" si="35"/>
        <v>26/4/2024</v>
      </c>
      <c r="K63" s="3" t="str">
        <f t="shared" si="36"/>
        <v>0</v>
      </c>
      <c r="L63" s="3" t="str">
        <f t="shared" si="36"/>
        <v>1</v>
      </c>
      <c r="M63" s="3" t="str">
        <f t="shared" si="36"/>
        <v>0</v>
      </c>
      <c r="N63" s="3" t="str">
        <f t="shared" si="36"/>
        <v>0</v>
      </c>
      <c r="O63" s="3" t="str">
        <f t="shared" si="36"/>
        <v>0</v>
      </c>
      <c r="P63" s="3" t="str">
        <f t="shared" si="36"/>
        <v>0</v>
      </c>
      <c r="Q63" s="3" t="str">
        <f t="shared" si="36"/>
        <v>0</v>
      </c>
      <c r="R63" s="3" t="str">
        <f t="shared" si="36"/>
        <v>0</v>
      </c>
      <c r="S63" s="3" t="str">
        <f t="shared" si="12"/>
        <v>0</v>
      </c>
      <c r="T63" s="3" t="str">
        <f t="shared" si="12"/>
        <v>0</v>
      </c>
      <c r="U63" s="3" t="str">
        <f t="shared" si="36"/>
        <v>0</v>
      </c>
      <c r="V63" s="3" t="str">
        <f t="shared" si="36"/>
        <v>0</v>
      </c>
      <c r="W63" s="3" t="str">
        <f t="shared" si="36"/>
        <v>0</v>
      </c>
      <c r="X63" s="3" t="str">
        <f t="shared" si="36"/>
        <v>0</v>
      </c>
      <c r="Y63" s="3" t="str">
        <f t="shared" si="36"/>
        <v>0</v>
      </c>
      <c r="Z63" s="3" t="str">
        <f t="shared" si="36"/>
        <v>0</v>
      </c>
      <c r="AA63" s="3" t="str">
        <f t="shared" si="13"/>
        <v>0</v>
      </c>
      <c r="AB63" s="3" t="str">
        <f t="shared" si="5"/>
        <v>0</v>
      </c>
      <c r="AC63" s="3" t="str">
        <f t="shared" si="36"/>
        <v>0</v>
      </c>
      <c r="AD63" s="3" t="str">
        <f t="shared" si="38"/>
        <v>0</v>
      </c>
      <c r="AE63" s="3" t="str">
        <f t="shared" si="38"/>
        <v>0</v>
      </c>
      <c r="AF63" s="3" t="str">
        <f t="shared" si="38"/>
        <v>0</v>
      </c>
      <c r="AG63" s="3" t="str">
        <f t="shared" si="38"/>
        <v>0</v>
      </c>
      <c r="AH63" s="3" t="str">
        <f t="shared" si="38"/>
        <v>0</v>
      </c>
      <c r="AI63" s="3" t="str">
        <f t="shared" si="38"/>
        <v>0</v>
      </c>
      <c r="AJ63" s="3" t="str">
        <f t="shared" si="38"/>
        <v>0</v>
      </c>
      <c r="AK63" s="3" t="str">
        <f t="shared" si="38"/>
        <v>0</v>
      </c>
      <c r="AL63" s="3" t="str">
        <f t="shared" si="38"/>
        <v>0</v>
      </c>
      <c r="AM63" s="3" t="str">
        <f t="shared" si="38"/>
        <v>0</v>
      </c>
      <c r="AN63" s="3" t="str">
        <f t="shared" si="38"/>
        <v>0</v>
      </c>
      <c r="AO63" s="3" t="str">
        <f t="shared" si="38"/>
        <v>0</v>
      </c>
      <c r="AP63" s="3" t="str">
        <f t="shared" si="38"/>
        <v>0</v>
      </c>
      <c r="AQ63" s="3" t="str">
        <f t="shared" si="38"/>
        <v>0</v>
      </c>
      <c r="AR63" s="3" t="str">
        <f t="shared" si="38"/>
        <v>0</v>
      </c>
      <c r="AS63" s="3" t="str">
        <f t="shared" si="38"/>
        <v>0</v>
      </c>
      <c r="AT63" s="3" t="str">
        <f t="shared" si="37"/>
        <v>0</v>
      </c>
      <c r="AU63" s="3" t="str">
        <f t="shared" si="37"/>
        <v>0</v>
      </c>
      <c r="AV63" s="3" t="str">
        <f t="shared" si="37"/>
        <v>0</v>
      </c>
      <c r="AW63" s="3" t="str">
        <f t="shared" si="37"/>
        <v>0</v>
      </c>
      <c r="AX63" s="3" t="str">
        <f t="shared" si="37"/>
        <v>0</v>
      </c>
      <c r="AY63" s="3" t="str">
        <f t="shared" si="37"/>
        <v>0</v>
      </c>
      <c r="AZ63" t="s">
        <v>161</v>
      </c>
    </row>
    <row r="64" spans="1:52" ht="14">
      <c r="A64" s="10" t="s">
        <v>162</v>
      </c>
      <c r="B64" s="10" t="str">
        <f t="shared" si="4"/>
        <v>2402850H</v>
      </c>
      <c r="C64" s="3">
        <v>45408.417881944399</v>
      </c>
      <c r="D64" s="3" t="e">
        <f t="array" ref="D64">#NAME?</f>
        <v>#NAME?</v>
      </c>
      <c r="E64" s="3" t="b">
        <f>ISNUMBER(MATCH(Table1[[#This Row],[Email]],Attendance[Email],0))</f>
        <v>1</v>
      </c>
      <c r="F64" s="3">
        <f t="shared" si="34"/>
        <v>45408.751215277734</v>
      </c>
      <c r="G64" s="21">
        <f>DAY(Table1[[#This Row],[Actual Time]])</f>
        <v>26</v>
      </c>
      <c r="H64">
        <f>MONTH(Table1[[#This Row],[Actual Time]])</f>
        <v>4</v>
      </c>
      <c r="I64">
        <f>YEAR(Table1[[#This Row],[Actual Time]])</f>
        <v>2024</v>
      </c>
      <c r="J64" t="str">
        <f t="shared" si="35"/>
        <v>26/4/2024</v>
      </c>
      <c r="K64" s="3" t="str">
        <f t="shared" si="36"/>
        <v>0</v>
      </c>
      <c r="L64" s="3" t="str">
        <f t="shared" si="36"/>
        <v>1</v>
      </c>
      <c r="M64" s="3" t="str">
        <f t="shared" si="36"/>
        <v>0</v>
      </c>
      <c r="N64" s="3" t="str">
        <f t="shared" si="36"/>
        <v>0</v>
      </c>
      <c r="O64" s="3" t="str">
        <f t="shared" si="36"/>
        <v>0</v>
      </c>
      <c r="P64" s="3" t="str">
        <f t="shared" si="36"/>
        <v>0</v>
      </c>
      <c r="Q64" s="3" t="str">
        <f t="shared" si="36"/>
        <v>0</v>
      </c>
      <c r="R64" s="3" t="str">
        <f t="shared" si="36"/>
        <v>0</v>
      </c>
      <c r="S64" s="3" t="str">
        <f t="shared" si="12"/>
        <v>0</v>
      </c>
      <c r="T64" s="3" t="str">
        <f t="shared" si="12"/>
        <v>0</v>
      </c>
      <c r="U64" s="3" t="str">
        <f t="shared" si="36"/>
        <v>0</v>
      </c>
      <c r="V64" s="3" t="str">
        <f t="shared" si="36"/>
        <v>0</v>
      </c>
      <c r="W64" s="3" t="str">
        <f t="shared" si="36"/>
        <v>0</v>
      </c>
      <c r="X64" s="3" t="str">
        <f t="shared" si="36"/>
        <v>0</v>
      </c>
      <c r="Y64" s="3" t="str">
        <f t="shared" si="36"/>
        <v>0</v>
      </c>
      <c r="Z64" s="3" t="str">
        <f t="shared" si="36"/>
        <v>0</v>
      </c>
      <c r="AA64" s="3" t="str">
        <f t="shared" si="13"/>
        <v>0</v>
      </c>
      <c r="AB64" s="3" t="str">
        <f t="shared" si="5"/>
        <v>0</v>
      </c>
      <c r="AC64" s="3" t="str">
        <f t="shared" si="36"/>
        <v>0</v>
      </c>
      <c r="AD64" s="3" t="str">
        <f t="shared" si="38"/>
        <v>0</v>
      </c>
      <c r="AE64" s="3" t="str">
        <f t="shared" si="38"/>
        <v>0</v>
      </c>
      <c r="AF64" s="3" t="str">
        <f t="shared" si="38"/>
        <v>0</v>
      </c>
      <c r="AG64" s="3" t="str">
        <f t="shared" si="38"/>
        <v>0</v>
      </c>
      <c r="AH64" s="3" t="str">
        <f t="shared" si="38"/>
        <v>0</v>
      </c>
      <c r="AI64" s="3" t="str">
        <f t="shared" si="38"/>
        <v>0</v>
      </c>
      <c r="AJ64" s="3" t="str">
        <f t="shared" si="38"/>
        <v>0</v>
      </c>
      <c r="AK64" s="3" t="str">
        <f t="shared" si="38"/>
        <v>0</v>
      </c>
      <c r="AL64" s="3" t="str">
        <f t="shared" si="38"/>
        <v>0</v>
      </c>
      <c r="AM64" s="3" t="str">
        <f t="shared" si="38"/>
        <v>0</v>
      </c>
      <c r="AN64" s="3" t="str">
        <f t="shared" si="38"/>
        <v>0</v>
      </c>
      <c r="AO64" s="3" t="str">
        <f t="shared" si="38"/>
        <v>0</v>
      </c>
      <c r="AP64" s="3" t="str">
        <f t="shared" si="38"/>
        <v>0</v>
      </c>
      <c r="AQ64" s="3" t="str">
        <f t="shared" si="38"/>
        <v>0</v>
      </c>
      <c r="AR64" s="3" t="str">
        <f t="shared" si="38"/>
        <v>0</v>
      </c>
      <c r="AS64" s="3" t="str">
        <f t="shared" si="38"/>
        <v>0</v>
      </c>
      <c r="AT64" s="3" t="str">
        <f t="shared" si="37"/>
        <v>0</v>
      </c>
      <c r="AU64" s="3" t="str">
        <f t="shared" si="37"/>
        <v>0</v>
      </c>
      <c r="AV64" s="3" t="str">
        <f t="shared" si="37"/>
        <v>0</v>
      </c>
      <c r="AW64" s="3" t="str">
        <f t="shared" si="37"/>
        <v>0</v>
      </c>
      <c r="AX64" s="3" t="str">
        <f t="shared" si="37"/>
        <v>0</v>
      </c>
      <c r="AY64" s="3" t="str">
        <f t="shared" si="37"/>
        <v>0</v>
      </c>
      <c r="AZ64" t="s">
        <v>163</v>
      </c>
    </row>
    <row r="65" spans="1:52" ht="14">
      <c r="A65" s="10" t="s">
        <v>164</v>
      </c>
      <c r="B65" s="10" t="str">
        <f t="shared" si="4"/>
        <v>2400518C</v>
      </c>
      <c r="C65" s="3">
        <v>45408.417916666702</v>
      </c>
      <c r="D65" s="3" t="e">
        <f t="array" ref="D65">#NAME?</f>
        <v>#NAME?</v>
      </c>
      <c r="E65" s="3" t="b">
        <f>ISNUMBER(MATCH(Table1[[#This Row],[Email]],Attendance[Email],0))</f>
        <v>1</v>
      </c>
      <c r="F65" s="3">
        <f t="shared" ref="F65:F67" si="39">$C65+(8/24)</f>
        <v>45408.751250000038</v>
      </c>
      <c r="G65" s="21">
        <f>DAY(Table1[[#This Row],[Actual Time]])</f>
        <v>26</v>
      </c>
      <c r="H65">
        <f>MONTH(Table1[[#This Row],[Actual Time]])</f>
        <v>4</v>
      </c>
      <c r="I65">
        <f>YEAR(Table1[[#This Row],[Actual Time]])</f>
        <v>2024</v>
      </c>
      <c r="J65" t="str">
        <f t="shared" ref="J65:J67" si="40">G65&amp;"/"&amp;H65&amp;"/"&amp;I65</f>
        <v>26/4/2024</v>
      </c>
      <c r="K65" s="3" t="str">
        <f t="shared" si="36"/>
        <v>0</v>
      </c>
      <c r="L65" s="3" t="str">
        <f t="shared" si="36"/>
        <v>1</v>
      </c>
      <c r="M65" s="3" t="str">
        <f t="shared" si="36"/>
        <v>0</v>
      </c>
      <c r="N65" s="3" t="str">
        <f t="shared" si="36"/>
        <v>0</v>
      </c>
      <c r="O65" s="3" t="str">
        <f t="shared" si="36"/>
        <v>0</v>
      </c>
      <c r="P65" s="3" t="str">
        <f t="shared" si="36"/>
        <v>0</v>
      </c>
      <c r="Q65" s="3" t="str">
        <f t="shared" si="36"/>
        <v>0</v>
      </c>
      <c r="R65" s="3" t="str">
        <f t="shared" si="36"/>
        <v>0</v>
      </c>
      <c r="S65" s="3" t="str">
        <f t="shared" si="12"/>
        <v>0</v>
      </c>
      <c r="T65" s="3" t="str">
        <f t="shared" si="12"/>
        <v>0</v>
      </c>
      <c r="U65" s="3" t="str">
        <f t="shared" si="36"/>
        <v>0</v>
      </c>
      <c r="V65" s="3" t="str">
        <f t="shared" si="36"/>
        <v>0</v>
      </c>
      <c r="W65" s="3" t="str">
        <f t="shared" si="36"/>
        <v>0</v>
      </c>
      <c r="X65" s="3" t="str">
        <f t="shared" si="36"/>
        <v>0</v>
      </c>
      <c r="Y65" s="3" t="str">
        <f t="shared" si="36"/>
        <v>0</v>
      </c>
      <c r="Z65" s="3" t="str">
        <f t="shared" si="36"/>
        <v>0</v>
      </c>
      <c r="AA65" s="3" t="str">
        <f t="shared" si="13"/>
        <v>0</v>
      </c>
      <c r="AB65" s="3" t="str">
        <f t="shared" si="5"/>
        <v>0</v>
      </c>
      <c r="AC65" s="3" t="str">
        <f t="shared" si="36"/>
        <v>0</v>
      </c>
      <c r="AD65" s="3" t="str">
        <f t="shared" si="38"/>
        <v>0</v>
      </c>
      <c r="AE65" s="3" t="str">
        <f t="shared" si="38"/>
        <v>0</v>
      </c>
      <c r="AF65" s="3" t="str">
        <f t="shared" si="38"/>
        <v>0</v>
      </c>
      <c r="AG65" s="3" t="str">
        <f t="shared" si="38"/>
        <v>0</v>
      </c>
      <c r="AH65" s="3" t="str">
        <f t="shared" si="38"/>
        <v>0</v>
      </c>
      <c r="AI65" s="3" t="str">
        <f t="shared" si="38"/>
        <v>0</v>
      </c>
      <c r="AJ65" s="3" t="str">
        <f t="shared" si="38"/>
        <v>0</v>
      </c>
      <c r="AK65" s="3" t="str">
        <f t="shared" si="38"/>
        <v>0</v>
      </c>
      <c r="AL65" s="3" t="str">
        <f t="shared" si="38"/>
        <v>0</v>
      </c>
      <c r="AM65" s="3" t="str">
        <f t="shared" si="38"/>
        <v>0</v>
      </c>
      <c r="AN65" s="3" t="str">
        <f t="shared" si="38"/>
        <v>0</v>
      </c>
      <c r="AO65" s="3" t="str">
        <f t="shared" si="38"/>
        <v>0</v>
      </c>
      <c r="AP65" s="3" t="str">
        <f t="shared" si="38"/>
        <v>0</v>
      </c>
      <c r="AQ65" s="3" t="str">
        <f t="shared" si="38"/>
        <v>0</v>
      </c>
      <c r="AR65" s="3" t="str">
        <f t="shared" si="38"/>
        <v>0</v>
      </c>
      <c r="AS65" s="3" t="str">
        <f t="shared" si="38"/>
        <v>0</v>
      </c>
      <c r="AT65" s="3" t="str">
        <f t="shared" si="37"/>
        <v>0</v>
      </c>
      <c r="AU65" s="3" t="str">
        <f t="shared" si="37"/>
        <v>0</v>
      </c>
      <c r="AV65" s="3" t="str">
        <f t="shared" si="37"/>
        <v>0</v>
      </c>
      <c r="AW65" s="3" t="str">
        <f t="shared" si="37"/>
        <v>0</v>
      </c>
      <c r="AX65" s="3" t="str">
        <f t="shared" si="37"/>
        <v>0</v>
      </c>
      <c r="AY65" s="3" t="str">
        <f t="shared" si="37"/>
        <v>0</v>
      </c>
      <c r="AZ65" t="s">
        <v>165</v>
      </c>
    </row>
    <row r="66" spans="1:52" ht="14">
      <c r="A66" s="10" t="s">
        <v>166</v>
      </c>
      <c r="B66" s="10" t="str">
        <f t="shared" ref="B66:B129" si="41">LEFT($A66,8)</f>
        <v>2400833F</v>
      </c>
      <c r="C66" s="3">
        <v>45408.417928240699</v>
      </c>
      <c r="D66" s="3" t="e">
        <f t="array" ref="D66">#NAME?</f>
        <v>#NAME?</v>
      </c>
      <c r="E66" s="3" t="b">
        <f>ISNUMBER(MATCH(Table1[[#This Row],[Email]],Attendance[Email],0))</f>
        <v>1</v>
      </c>
      <c r="F66" s="3">
        <f t="shared" si="39"/>
        <v>45408.751261574034</v>
      </c>
      <c r="G66" s="21">
        <f>DAY(Table1[[#This Row],[Actual Time]])</f>
        <v>26</v>
      </c>
      <c r="H66">
        <f>MONTH(Table1[[#This Row],[Actual Time]])</f>
        <v>4</v>
      </c>
      <c r="I66">
        <f>YEAR(Table1[[#This Row],[Actual Time]])</f>
        <v>2024</v>
      </c>
      <c r="J66" t="str">
        <f t="shared" si="40"/>
        <v>26/4/2024</v>
      </c>
      <c r="K66" s="3" t="str">
        <f t="shared" si="36"/>
        <v>0</v>
      </c>
      <c r="L66" s="3" t="str">
        <f t="shared" si="36"/>
        <v>1</v>
      </c>
      <c r="M66" s="3" t="str">
        <f t="shared" si="36"/>
        <v>0</v>
      </c>
      <c r="N66" s="3" t="str">
        <f t="shared" si="36"/>
        <v>0</v>
      </c>
      <c r="O66" s="3" t="str">
        <f t="shared" si="36"/>
        <v>0</v>
      </c>
      <c r="P66" s="3" t="str">
        <f t="shared" si="36"/>
        <v>0</v>
      </c>
      <c r="Q66" s="3" t="str">
        <f t="shared" si="36"/>
        <v>0</v>
      </c>
      <c r="R66" s="3" t="str">
        <f t="shared" si="36"/>
        <v>0</v>
      </c>
      <c r="S66" s="3" t="str">
        <f t="shared" si="12"/>
        <v>0</v>
      </c>
      <c r="T66" s="3" t="str">
        <f t="shared" si="12"/>
        <v>0</v>
      </c>
      <c r="U66" s="3" t="str">
        <f t="shared" si="36"/>
        <v>0</v>
      </c>
      <c r="V66" s="3" t="str">
        <f t="shared" si="36"/>
        <v>0</v>
      </c>
      <c r="W66" s="3" t="str">
        <f t="shared" si="36"/>
        <v>0</v>
      </c>
      <c r="X66" s="3" t="str">
        <f t="shared" si="36"/>
        <v>0</v>
      </c>
      <c r="Y66" s="3" t="str">
        <f t="shared" si="36"/>
        <v>0</v>
      </c>
      <c r="Z66" s="3" t="str">
        <f t="shared" si="36"/>
        <v>0</v>
      </c>
      <c r="AA66" s="3" t="str">
        <f t="shared" si="13"/>
        <v>0</v>
      </c>
      <c r="AB66" s="3" t="str">
        <f t="shared" si="5"/>
        <v>0</v>
      </c>
      <c r="AC66" s="3" t="str">
        <f t="shared" si="36"/>
        <v>0</v>
      </c>
      <c r="AD66" s="3" t="str">
        <f t="shared" si="38"/>
        <v>0</v>
      </c>
      <c r="AE66" s="3" t="str">
        <f t="shared" si="38"/>
        <v>0</v>
      </c>
      <c r="AF66" s="3" t="str">
        <f t="shared" si="38"/>
        <v>0</v>
      </c>
      <c r="AG66" s="3" t="str">
        <f t="shared" si="38"/>
        <v>0</v>
      </c>
      <c r="AH66" s="3" t="str">
        <f t="shared" si="38"/>
        <v>0</v>
      </c>
      <c r="AI66" s="3" t="str">
        <f t="shared" si="38"/>
        <v>0</v>
      </c>
      <c r="AJ66" s="3" t="str">
        <f t="shared" si="38"/>
        <v>0</v>
      </c>
      <c r="AK66" s="3" t="str">
        <f t="shared" si="38"/>
        <v>0</v>
      </c>
      <c r="AL66" s="3" t="str">
        <f t="shared" si="38"/>
        <v>0</v>
      </c>
      <c r="AM66" s="3" t="str">
        <f t="shared" si="38"/>
        <v>0</v>
      </c>
      <c r="AN66" s="3" t="str">
        <f t="shared" si="38"/>
        <v>0</v>
      </c>
      <c r="AO66" s="3" t="str">
        <f t="shared" si="38"/>
        <v>0</v>
      </c>
      <c r="AP66" s="3" t="str">
        <f t="shared" si="38"/>
        <v>0</v>
      </c>
      <c r="AQ66" s="3" t="str">
        <f t="shared" si="38"/>
        <v>0</v>
      </c>
      <c r="AR66" s="3" t="str">
        <f t="shared" si="38"/>
        <v>0</v>
      </c>
      <c r="AS66" s="3" t="str">
        <f t="shared" si="38"/>
        <v>0</v>
      </c>
      <c r="AT66" s="3" t="str">
        <f t="shared" si="37"/>
        <v>0</v>
      </c>
      <c r="AU66" s="3" t="str">
        <f t="shared" si="37"/>
        <v>0</v>
      </c>
      <c r="AV66" s="3" t="str">
        <f t="shared" si="37"/>
        <v>0</v>
      </c>
      <c r="AW66" s="3" t="str">
        <f t="shared" si="37"/>
        <v>0</v>
      </c>
      <c r="AX66" s="3" t="str">
        <f t="shared" si="37"/>
        <v>0</v>
      </c>
      <c r="AY66" s="3" t="str">
        <f t="shared" si="37"/>
        <v>0</v>
      </c>
      <c r="AZ66" s="11" t="s">
        <v>167</v>
      </c>
    </row>
    <row r="67" spans="1:52" ht="14">
      <c r="A67" s="10" t="s">
        <v>168</v>
      </c>
      <c r="B67" s="10" t="str">
        <f t="shared" si="41"/>
        <v>2404811H</v>
      </c>
      <c r="C67" s="3">
        <v>45408.417928240699</v>
      </c>
      <c r="D67" s="3" t="e">
        <f t="array" ref="D67">#NAME?</f>
        <v>#NAME?</v>
      </c>
      <c r="E67" s="3" t="b">
        <f>ISNUMBER(MATCH(Table1[[#This Row],[Email]],Attendance[Email],0))</f>
        <v>1</v>
      </c>
      <c r="F67" s="3">
        <f t="shared" si="39"/>
        <v>45408.751261574034</v>
      </c>
      <c r="G67" s="21">
        <f>DAY(Table1[[#This Row],[Actual Time]])</f>
        <v>26</v>
      </c>
      <c r="H67">
        <f>MONTH(Table1[[#This Row],[Actual Time]])</f>
        <v>4</v>
      </c>
      <c r="I67">
        <f>YEAR(Table1[[#This Row],[Actual Time]])</f>
        <v>2024</v>
      </c>
      <c r="J67" t="str">
        <f t="shared" si="40"/>
        <v>26/4/2024</v>
      </c>
      <c r="K67" s="3" t="str">
        <f t="shared" si="36"/>
        <v>0</v>
      </c>
      <c r="L67" s="3" t="str">
        <f t="shared" si="36"/>
        <v>1</v>
      </c>
      <c r="M67" s="3" t="str">
        <f t="shared" si="36"/>
        <v>0</v>
      </c>
      <c r="N67" s="3" t="str">
        <f t="shared" si="36"/>
        <v>0</v>
      </c>
      <c r="O67" s="3" t="str">
        <f t="shared" si="36"/>
        <v>0</v>
      </c>
      <c r="P67" s="3" t="str">
        <f t="shared" si="36"/>
        <v>0</v>
      </c>
      <c r="Q67" s="3" t="str">
        <f t="shared" si="36"/>
        <v>0</v>
      </c>
      <c r="R67" s="3" t="str">
        <f t="shared" si="36"/>
        <v>0</v>
      </c>
      <c r="S67" s="3" t="str">
        <f t="shared" si="12"/>
        <v>0</v>
      </c>
      <c r="T67" s="3" t="str">
        <f t="shared" si="12"/>
        <v>0</v>
      </c>
      <c r="U67" s="3" t="str">
        <f t="shared" si="36"/>
        <v>0</v>
      </c>
      <c r="V67" s="3" t="str">
        <f t="shared" si="36"/>
        <v>0</v>
      </c>
      <c r="W67" s="3" t="str">
        <f t="shared" si="36"/>
        <v>0</v>
      </c>
      <c r="X67" s="3" t="str">
        <f t="shared" si="36"/>
        <v>0</v>
      </c>
      <c r="Y67" s="3" t="str">
        <f t="shared" si="36"/>
        <v>0</v>
      </c>
      <c r="Z67" s="3" t="str">
        <f t="shared" si="36"/>
        <v>0</v>
      </c>
      <c r="AA67" s="3" t="str">
        <f t="shared" si="13"/>
        <v>0</v>
      </c>
      <c r="AB67" s="3" t="str">
        <f t="shared" si="5"/>
        <v>0</v>
      </c>
      <c r="AC67" s="3" t="str">
        <f t="shared" si="36"/>
        <v>0</v>
      </c>
      <c r="AD67" s="3" t="str">
        <f t="shared" si="38"/>
        <v>0</v>
      </c>
      <c r="AE67" s="3" t="str">
        <f t="shared" si="38"/>
        <v>0</v>
      </c>
      <c r="AF67" s="3" t="str">
        <f t="shared" si="38"/>
        <v>0</v>
      </c>
      <c r="AG67" s="3" t="str">
        <f t="shared" si="38"/>
        <v>0</v>
      </c>
      <c r="AH67" s="3" t="str">
        <f t="shared" si="38"/>
        <v>0</v>
      </c>
      <c r="AI67" s="3" t="str">
        <f t="shared" si="38"/>
        <v>0</v>
      </c>
      <c r="AJ67" s="3" t="str">
        <f t="shared" si="38"/>
        <v>0</v>
      </c>
      <c r="AK67" s="3" t="str">
        <f t="shared" si="38"/>
        <v>0</v>
      </c>
      <c r="AL67" s="3" t="str">
        <f t="shared" si="38"/>
        <v>0</v>
      </c>
      <c r="AM67" s="3" t="str">
        <f t="shared" si="38"/>
        <v>0</v>
      </c>
      <c r="AN67" s="3" t="str">
        <f t="shared" si="38"/>
        <v>0</v>
      </c>
      <c r="AO67" s="3" t="str">
        <f t="shared" si="38"/>
        <v>0</v>
      </c>
      <c r="AP67" s="3" t="str">
        <f t="shared" si="38"/>
        <v>0</v>
      </c>
      <c r="AQ67" s="3" t="str">
        <f t="shared" si="38"/>
        <v>0</v>
      </c>
      <c r="AR67" s="3" t="str">
        <f t="shared" si="38"/>
        <v>0</v>
      </c>
      <c r="AS67" s="3" t="str">
        <f t="shared" si="38"/>
        <v>0</v>
      </c>
      <c r="AT67" s="3" t="str">
        <f t="shared" si="37"/>
        <v>0</v>
      </c>
      <c r="AU67" s="3" t="str">
        <f t="shared" si="37"/>
        <v>0</v>
      </c>
      <c r="AV67" s="3" t="str">
        <f t="shared" si="37"/>
        <v>0</v>
      </c>
      <c r="AW67" s="3" t="str">
        <f t="shared" si="37"/>
        <v>0</v>
      </c>
      <c r="AX67" s="3" t="str">
        <f t="shared" si="37"/>
        <v>0</v>
      </c>
      <c r="AY67" s="3" t="str">
        <f t="shared" si="37"/>
        <v>0</v>
      </c>
      <c r="AZ67" t="s">
        <v>169</v>
      </c>
    </row>
    <row r="68" spans="1:52" ht="14">
      <c r="A68" s="10" t="s">
        <v>170</v>
      </c>
      <c r="B68" s="10" t="str">
        <f t="shared" si="41"/>
        <v>2401914C</v>
      </c>
      <c r="C68" s="3">
        <v>45408.417986111097</v>
      </c>
      <c r="D68" s="3" t="e">
        <f t="array" ref="D68">#NAME?</f>
        <v>#NAME?</v>
      </c>
      <c r="E68" s="3" t="b">
        <f>ISNUMBER(MATCH(Table1[[#This Row],[Email]],Attendance[Email],0))</f>
        <v>1</v>
      </c>
      <c r="F68" s="3">
        <f t="shared" ref="F68:F69" si="42">$C68+(8/24)</f>
        <v>45408.751319444433</v>
      </c>
      <c r="G68" s="21">
        <f>DAY(Table1[[#This Row],[Actual Time]])</f>
        <v>26</v>
      </c>
      <c r="H68">
        <f>MONTH(Table1[[#This Row],[Actual Time]])</f>
        <v>4</v>
      </c>
      <c r="I68">
        <f>YEAR(Table1[[#This Row],[Actual Time]])</f>
        <v>2024</v>
      </c>
      <c r="J68" t="str">
        <f t="shared" ref="J68:J69" si="43">G68&amp;"/"&amp;H68&amp;"/"&amp;I68</f>
        <v>26/4/2024</v>
      </c>
      <c r="K68" s="3" t="str">
        <f t="shared" si="36"/>
        <v>0</v>
      </c>
      <c r="L68" s="3" t="str">
        <f t="shared" si="36"/>
        <v>1</v>
      </c>
      <c r="M68" s="3" t="str">
        <f t="shared" si="36"/>
        <v>0</v>
      </c>
      <c r="N68" s="3" t="str">
        <f t="shared" si="36"/>
        <v>0</v>
      </c>
      <c r="O68" s="3" t="str">
        <f t="shared" si="36"/>
        <v>0</v>
      </c>
      <c r="P68" s="3" t="str">
        <f t="shared" si="36"/>
        <v>0</v>
      </c>
      <c r="Q68" s="3" t="str">
        <f t="shared" si="36"/>
        <v>0</v>
      </c>
      <c r="R68" s="3" t="str">
        <f t="shared" si="36"/>
        <v>0</v>
      </c>
      <c r="S68" s="3" t="str">
        <f t="shared" si="12"/>
        <v>0</v>
      </c>
      <c r="T68" s="3" t="str">
        <f t="shared" si="12"/>
        <v>0</v>
      </c>
      <c r="U68" s="3" t="str">
        <f t="shared" si="36"/>
        <v>0</v>
      </c>
      <c r="V68" s="3" t="str">
        <f t="shared" si="36"/>
        <v>0</v>
      </c>
      <c r="W68" s="3" t="str">
        <f t="shared" si="36"/>
        <v>0</v>
      </c>
      <c r="X68" s="3" t="str">
        <f t="shared" si="36"/>
        <v>0</v>
      </c>
      <c r="Y68" s="3" t="str">
        <f t="shared" si="36"/>
        <v>0</v>
      </c>
      <c r="Z68" s="3" t="str">
        <f t="shared" si="36"/>
        <v>0</v>
      </c>
      <c r="AA68" s="3" t="str">
        <f t="shared" si="13"/>
        <v>0</v>
      </c>
      <c r="AB68" s="3" t="str">
        <f t="shared" si="13"/>
        <v>0</v>
      </c>
      <c r="AC68" s="3" t="str">
        <f t="shared" si="36"/>
        <v>0</v>
      </c>
      <c r="AD68" s="3" t="str">
        <f t="shared" si="38"/>
        <v>0</v>
      </c>
      <c r="AE68" s="3" t="str">
        <f t="shared" si="38"/>
        <v>0</v>
      </c>
      <c r="AF68" s="3" t="str">
        <f t="shared" si="38"/>
        <v>0</v>
      </c>
      <c r="AG68" s="3" t="str">
        <f t="shared" si="38"/>
        <v>0</v>
      </c>
      <c r="AH68" s="3" t="str">
        <f t="shared" si="38"/>
        <v>0</v>
      </c>
      <c r="AI68" s="3" t="str">
        <f t="shared" si="38"/>
        <v>0</v>
      </c>
      <c r="AJ68" s="3" t="str">
        <f t="shared" si="38"/>
        <v>0</v>
      </c>
      <c r="AK68" s="3" t="str">
        <f t="shared" si="38"/>
        <v>0</v>
      </c>
      <c r="AL68" s="3" t="str">
        <f t="shared" si="38"/>
        <v>0</v>
      </c>
      <c r="AM68" s="3" t="str">
        <f t="shared" si="38"/>
        <v>0</v>
      </c>
      <c r="AN68" s="3" t="str">
        <f t="shared" si="38"/>
        <v>0</v>
      </c>
      <c r="AO68" s="3" t="str">
        <f t="shared" si="38"/>
        <v>0</v>
      </c>
      <c r="AP68" s="3" t="str">
        <f t="shared" si="38"/>
        <v>0</v>
      </c>
      <c r="AQ68" s="3" t="str">
        <f t="shared" si="38"/>
        <v>0</v>
      </c>
      <c r="AR68" s="3" t="str">
        <f t="shared" si="38"/>
        <v>0</v>
      </c>
      <c r="AS68" s="3" t="str">
        <f t="shared" si="38"/>
        <v>0</v>
      </c>
      <c r="AT68" s="3" t="str">
        <f t="shared" si="37"/>
        <v>0</v>
      </c>
      <c r="AU68" s="3" t="str">
        <f t="shared" si="37"/>
        <v>0</v>
      </c>
      <c r="AV68" s="3" t="str">
        <f t="shared" si="37"/>
        <v>0</v>
      </c>
      <c r="AW68" s="3" t="str">
        <f t="shared" si="37"/>
        <v>0</v>
      </c>
      <c r="AX68" s="3" t="str">
        <f t="shared" si="37"/>
        <v>0</v>
      </c>
      <c r="AY68" s="3" t="str">
        <f t="shared" si="37"/>
        <v>0</v>
      </c>
      <c r="AZ68" t="s">
        <v>171</v>
      </c>
    </row>
    <row r="69" spans="1:52" ht="14">
      <c r="A69" s="10" t="s">
        <v>172</v>
      </c>
      <c r="B69" s="10" t="str">
        <f t="shared" si="41"/>
        <v>2400380H</v>
      </c>
      <c r="C69" s="3">
        <v>45408.417986111097</v>
      </c>
      <c r="D69" s="3" t="e">
        <f t="array" ref="D69">#NAME?</f>
        <v>#NAME?</v>
      </c>
      <c r="E69" s="3" t="b">
        <f>ISNUMBER(MATCH(Table1[[#This Row],[Email]],Attendance[Email],0))</f>
        <v>1</v>
      </c>
      <c r="F69" s="3">
        <f t="shared" si="42"/>
        <v>45408.751319444433</v>
      </c>
      <c r="G69" s="21">
        <f>DAY(Table1[[#This Row],[Actual Time]])</f>
        <v>26</v>
      </c>
      <c r="H69">
        <f>MONTH(Table1[[#This Row],[Actual Time]])</f>
        <v>4</v>
      </c>
      <c r="I69">
        <f>YEAR(Table1[[#This Row],[Actual Time]])</f>
        <v>2024</v>
      </c>
      <c r="J69" t="str">
        <f t="shared" si="43"/>
        <v>26/4/2024</v>
      </c>
      <c r="K69" s="3" t="str">
        <f t="shared" si="36"/>
        <v>0</v>
      </c>
      <c r="L69" s="3" t="str">
        <f t="shared" si="36"/>
        <v>1</v>
      </c>
      <c r="M69" s="3" t="str">
        <f t="shared" si="36"/>
        <v>0</v>
      </c>
      <c r="N69" s="3" t="str">
        <f t="shared" si="36"/>
        <v>0</v>
      </c>
      <c r="O69" s="3" t="str">
        <f t="shared" si="36"/>
        <v>0</v>
      </c>
      <c r="P69" s="3" t="str">
        <f t="shared" si="36"/>
        <v>0</v>
      </c>
      <c r="Q69" s="3" t="str">
        <f t="shared" si="36"/>
        <v>0</v>
      </c>
      <c r="R69" s="3" t="str">
        <f t="shared" si="36"/>
        <v>0</v>
      </c>
      <c r="S69" s="3" t="str">
        <f t="shared" si="12"/>
        <v>0</v>
      </c>
      <c r="T69" s="3" t="str">
        <f t="shared" si="12"/>
        <v>0</v>
      </c>
      <c r="U69" s="3" t="str">
        <f t="shared" si="36"/>
        <v>0</v>
      </c>
      <c r="V69" s="3" t="str">
        <f t="shared" si="36"/>
        <v>0</v>
      </c>
      <c r="W69" s="3" t="str">
        <f t="shared" si="36"/>
        <v>0</v>
      </c>
      <c r="X69" s="3" t="str">
        <f t="shared" si="36"/>
        <v>0</v>
      </c>
      <c r="Y69" s="3" t="str">
        <f t="shared" si="36"/>
        <v>0</v>
      </c>
      <c r="Z69" s="3" t="str">
        <f t="shared" si="36"/>
        <v>0</v>
      </c>
      <c r="AA69" s="3" t="str">
        <f t="shared" si="13"/>
        <v>0</v>
      </c>
      <c r="AB69" s="3" t="str">
        <f t="shared" si="13"/>
        <v>0</v>
      </c>
      <c r="AC69" s="3" t="str">
        <f t="shared" si="36"/>
        <v>0</v>
      </c>
      <c r="AD69" s="3" t="str">
        <f t="shared" si="38"/>
        <v>0</v>
      </c>
      <c r="AE69" s="3" t="str">
        <f t="shared" si="38"/>
        <v>0</v>
      </c>
      <c r="AF69" s="3" t="str">
        <f t="shared" si="38"/>
        <v>0</v>
      </c>
      <c r="AG69" s="3" t="str">
        <f t="shared" si="38"/>
        <v>0</v>
      </c>
      <c r="AH69" s="3" t="str">
        <f t="shared" si="38"/>
        <v>0</v>
      </c>
      <c r="AI69" s="3" t="str">
        <f t="shared" si="38"/>
        <v>0</v>
      </c>
      <c r="AJ69" s="3" t="str">
        <f t="shared" si="38"/>
        <v>0</v>
      </c>
      <c r="AK69" s="3" t="str">
        <f t="shared" si="38"/>
        <v>0</v>
      </c>
      <c r="AL69" s="3" t="str">
        <f t="shared" si="38"/>
        <v>0</v>
      </c>
      <c r="AM69" s="3" t="str">
        <f t="shared" si="38"/>
        <v>0</v>
      </c>
      <c r="AN69" s="3" t="str">
        <f t="shared" si="38"/>
        <v>0</v>
      </c>
      <c r="AO69" s="3" t="str">
        <f t="shared" si="38"/>
        <v>0</v>
      </c>
      <c r="AP69" s="3" t="str">
        <f t="shared" si="38"/>
        <v>0</v>
      </c>
      <c r="AQ69" s="3" t="str">
        <f t="shared" si="38"/>
        <v>0</v>
      </c>
      <c r="AR69" s="3" t="str">
        <f t="shared" si="38"/>
        <v>0</v>
      </c>
      <c r="AS69" s="3" t="str">
        <f t="shared" si="38"/>
        <v>0</v>
      </c>
      <c r="AT69" s="3" t="str">
        <f t="shared" si="37"/>
        <v>0</v>
      </c>
      <c r="AU69" s="3" t="str">
        <f t="shared" si="37"/>
        <v>0</v>
      </c>
      <c r="AV69" s="3" t="str">
        <f t="shared" si="37"/>
        <v>0</v>
      </c>
      <c r="AW69" s="3" t="str">
        <f t="shared" si="37"/>
        <v>0</v>
      </c>
      <c r="AX69" s="3" t="str">
        <f t="shared" si="37"/>
        <v>0</v>
      </c>
      <c r="AY69" s="3" t="str">
        <f t="shared" si="37"/>
        <v>0</v>
      </c>
      <c r="AZ69" t="s">
        <v>173</v>
      </c>
    </row>
    <row r="70" spans="1:52" ht="14">
      <c r="A70" s="10" t="s">
        <v>174</v>
      </c>
      <c r="B70" s="10" t="str">
        <f t="shared" si="41"/>
        <v>2300480G</v>
      </c>
      <c r="C70" s="3">
        <v>45408.418078703697</v>
      </c>
      <c r="D70" s="3" t="e">
        <f t="array" ref="D70">#NAME?</f>
        <v>#NAME?</v>
      </c>
      <c r="E70" s="3" t="b">
        <f>ISNUMBER(MATCH(Table1[[#This Row],[Email]],Attendance[Email],0))</f>
        <v>1</v>
      </c>
      <c r="F70" s="3">
        <f t="shared" ref="F70:F75" si="44">$C70+(8/24)</f>
        <v>45408.751412037032</v>
      </c>
      <c r="G70" s="21">
        <f>DAY(Table1[[#This Row],[Actual Time]])</f>
        <v>26</v>
      </c>
      <c r="H70">
        <f>MONTH(Table1[[#This Row],[Actual Time]])</f>
        <v>4</v>
      </c>
      <c r="I70">
        <f>YEAR(Table1[[#This Row],[Actual Time]])</f>
        <v>2024</v>
      </c>
      <c r="J70" t="str">
        <f t="shared" ref="J70:J75" si="45">G70&amp;"/"&amp;H70&amp;"/"&amp;I70</f>
        <v>26/4/2024</v>
      </c>
      <c r="K70" s="3" t="str">
        <f t="shared" si="36"/>
        <v>0</v>
      </c>
      <c r="L70" s="3" t="str">
        <f t="shared" si="36"/>
        <v>1</v>
      </c>
      <c r="M70" s="3" t="str">
        <f t="shared" si="36"/>
        <v>0</v>
      </c>
      <c r="N70" s="3" t="str">
        <f t="shared" si="36"/>
        <v>0</v>
      </c>
      <c r="O70" s="3" t="str">
        <f t="shared" si="36"/>
        <v>0</v>
      </c>
      <c r="P70" s="3" t="str">
        <f t="shared" si="36"/>
        <v>0</v>
      </c>
      <c r="Q70" s="3" t="str">
        <f t="shared" si="36"/>
        <v>0</v>
      </c>
      <c r="R70" s="3" t="str">
        <f t="shared" si="36"/>
        <v>0</v>
      </c>
      <c r="S70" s="3" t="str">
        <f t="shared" si="12"/>
        <v>0</v>
      </c>
      <c r="T70" s="3" t="str">
        <f t="shared" si="12"/>
        <v>0</v>
      </c>
      <c r="U70" s="3" t="str">
        <f t="shared" si="36"/>
        <v>0</v>
      </c>
      <c r="V70" s="3" t="str">
        <f t="shared" si="36"/>
        <v>0</v>
      </c>
      <c r="W70" s="3" t="str">
        <f t="shared" si="36"/>
        <v>0</v>
      </c>
      <c r="X70" s="3" t="str">
        <f t="shared" si="36"/>
        <v>0</v>
      </c>
      <c r="Y70" s="3" t="str">
        <f t="shared" si="36"/>
        <v>0</v>
      </c>
      <c r="Z70" s="3" t="str">
        <f t="shared" si="36"/>
        <v>0</v>
      </c>
      <c r="AA70" s="3" t="str">
        <f t="shared" si="13"/>
        <v>0</v>
      </c>
      <c r="AB70" s="3" t="str">
        <f t="shared" si="13"/>
        <v>0</v>
      </c>
      <c r="AC70" s="3" t="str">
        <f t="shared" si="36"/>
        <v>0</v>
      </c>
      <c r="AD70" s="3" t="str">
        <f t="shared" si="38"/>
        <v>0</v>
      </c>
      <c r="AE70" s="3" t="str">
        <f t="shared" si="38"/>
        <v>0</v>
      </c>
      <c r="AF70" s="3" t="str">
        <f t="shared" si="38"/>
        <v>0</v>
      </c>
      <c r="AG70" s="3" t="str">
        <f t="shared" si="38"/>
        <v>0</v>
      </c>
      <c r="AH70" s="3" t="str">
        <f t="shared" si="38"/>
        <v>0</v>
      </c>
      <c r="AI70" s="3" t="str">
        <f t="shared" si="38"/>
        <v>0</v>
      </c>
      <c r="AJ70" s="3" t="str">
        <f t="shared" si="38"/>
        <v>0</v>
      </c>
      <c r="AK70" s="3" t="str">
        <f t="shared" si="38"/>
        <v>0</v>
      </c>
      <c r="AL70" s="3" t="str">
        <f t="shared" si="38"/>
        <v>0</v>
      </c>
      <c r="AM70" s="3" t="str">
        <f t="shared" si="38"/>
        <v>0</v>
      </c>
      <c r="AN70" s="3" t="str">
        <f t="shared" si="38"/>
        <v>0</v>
      </c>
      <c r="AO70" s="3" t="str">
        <f t="shared" si="38"/>
        <v>0</v>
      </c>
      <c r="AP70" s="3" t="str">
        <f t="shared" si="38"/>
        <v>0</v>
      </c>
      <c r="AQ70" s="3" t="str">
        <f t="shared" si="38"/>
        <v>0</v>
      </c>
      <c r="AR70" s="3" t="str">
        <f t="shared" si="38"/>
        <v>0</v>
      </c>
      <c r="AS70" s="3" t="str">
        <f t="shared" si="38"/>
        <v>0</v>
      </c>
      <c r="AT70" s="3" t="str">
        <f t="shared" si="37"/>
        <v>0</v>
      </c>
      <c r="AU70" s="3" t="str">
        <f t="shared" si="37"/>
        <v>0</v>
      </c>
      <c r="AV70" s="3" t="str">
        <f t="shared" si="37"/>
        <v>0</v>
      </c>
      <c r="AW70" s="3" t="str">
        <f t="shared" si="37"/>
        <v>0</v>
      </c>
      <c r="AX70" s="3" t="str">
        <f t="shared" si="37"/>
        <v>0</v>
      </c>
      <c r="AY70" s="3" t="str">
        <f t="shared" si="37"/>
        <v>0</v>
      </c>
      <c r="AZ70" t="s">
        <v>175</v>
      </c>
    </row>
    <row r="71" spans="1:52" ht="14">
      <c r="A71" s="10" t="s">
        <v>176</v>
      </c>
      <c r="B71" s="10" t="str">
        <f t="shared" si="41"/>
        <v>2400652J</v>
      </c>
      <c r="C71" s="3">
        <v>45408.418182870402</v>
      </c>
      <c r="D71" s="3" t="e">
        <f t="array" ref="D71">#NAME?</f>
        <v>#NAME?</v>
      </c>
      <c r="E71" s="3" t="b">
        <f>ISNUMBER(MATCH(Table1[[#This Row],[Email]],Attendance[Email],0))</f>
        <v>1</v>
      </c>
      <c r="F71" s="3">
        <f t="shared" si="44"/>
        <v>45408.751516203738</v>
      </c>
      <c r="G71" s="21">
        <f>DAY(Table1[[#This Row],[Actual Time]])</f>
        <v>26</v>
      </c>
      <c r="H71">
        <f>MONTH(Table1[[#This Row],[Actual Time]])</f>
        <v>4</v>
      </c>
      <c r="I71">
        <f>YEAR(Table1[[#This Row],[Actual Time]])</f>
        <v>2024</v>
      </c>
      <c r="J71" t="str">
        <f t="shared" si="45"/>
        <v>26/4/2024</v>
      </c>
      <c r="K71" s="3" t="str">
        <f t="shared" si="36"/>
        <v>0</v>
      </c>
      <c r="L71" s="3" t="str">
        <f t="shared" si="36"/>
        <v>1</v>
      </c>
      <c r="M71" s="3" t="str">
        <f t="shared" si="36"/>
        <v>0</v>
      </c>
      <c r="N71" s="3" t="str">
        <f t="shared" si="36"/>
        <v>0</v>
      </c>
      <c r="O71" s="3" t="str">
        <f t="shared" si="36"/>
        <v>0</v>
      </c>
      <c r="P71" s="3" t="str">
        <f t="shared" si="36"/>
        <v>0</v>
      </c>
      <c r="Q71" s="3" t="str">
        <f t="shared" si="36"/>
        <v>0</v>
      </c>
      <c r="R71" s="3" t="str">
        <f t="shared" si="36"/>
        <v>0</v>
      </c>
      <c r="S71" s="3" t="str">
        <f t="shared" si="12"/>
        <v>0</v>
      </c>
      <c r="T71" s="3" t="str">
        <f t="shared" si="12"/>
        <v>0</v>
      </c>
      <c r="U71" s="3" t="str">
        <f t="shared" si="36"/>
        <v>0</v>
      </c>
      <c r="V71" s="3" t="str">
        <f t="shared" si="36"/>
        <v>0</v>
      </c>
      <c r="W71" s="3" t="str">
        <f t="shared" si="36"/>
        <v>0</v>
      </c>
      <c r="X71" s="3" t="str">
        <f t="shared" si="36"/>
        <v>0</v>
      </c>
      <c r="Y71" s="3" t="str">
        <f t="shared" si="36"/>
        <v>0</v>
      </c>
      <c r="Z71" s="3" t="str">
        <f t="shared" si="36"/>
        <v>0</v>
      </c>
      <c r="AA71" s="3" t="str">
        <f t="shared" si="13"/>
        <v>0</v>
      </c>
      <c r="AB71" s="3" t="str">
        <f t="shared" si="13"/>
        <v>0</v>
      </c>
      <c r="AC71" s="3" t="str">
        <f t="shared" si="36"/>
        <v>0</v>
      </c>
      <c r="AD71" s="3" t="str">
        <f t="shared" si="38"/>
        <v>0</v>
      </c>
      <c r="AE71" s="3" t="str">
        <f t="shared" si="38"/>
        <v>0</v>
      </c>
      <c r="AF71" s="3" t="str">
        <f t="shared" si="38"/>
        <v>0</v>
      </c>
      <c r="AG71" s="3" t="str">
        <f t="shared" si="38"/>
        <v>0</v>
      </c>
      <c r="AH71" s="3" t="str">
        <f t="shared" si="38"/>
        <v>0</v>
      </c>
      <c r="AI71" s="3" t="str">
        <f t="shared" si="38"/>
        <v>0</v>
      </c>
      <c r="AJ71" s="3" t="str">
        <f t="shared" si="38"/>
        <v>0</v>
      </c>
      <c r="AK71" s="3" t="str">
        <f t="shared" si="38"/>
        <v>0</v>
      </c>
      <c r="AL71" s="3" t="str">
        <f t="shared" si="38"/>
        <v>0</v>
      </c>
      <c r="AM71" s="3" t="str">
        <f t="shared" si="38"/>
        <v>0</v>
      </c>
      <c r="AN71" s="3" t="str">
        <f t="shared" si="38"/>
        <v>0</v>
      </c>
      <c r="AO71" s="3" t="str">
        <f t="shared" si="38"/>
        <v>0</v>
      </c>
      <c r="AP71" s="3" t="str">
        <f t="shared" si="38"/>
        <v>0</v>
      </c>
      <c r="AQ71" s="3" t="str">
        <f t="shared" si="38"/>
        <v>0</v>
      </c>
      <c r="AR71" s="3" t="str">
        <f t="shared" si="38"/>
        <v>0</v>
      </c>
      <c r="AS71" s="3" t="str">
        <f t="shared" si="38"/>
        <v>0</v>
      </c>
      <c r="AT71" s="3" t="str">
        <f t="shared" si="37"/>
        <v>0</v>
      </c>
      <c r="AU71" s="3" t="str">
        <f t="shared" si="37"/>
        <v>0</v>
      </c>
      <c r="AV71" s="3" t="str">
        <f t="shared" si="37"/>
        <v>0</v>
      </c>
      <c r="AW71" s="3" t="str">
        <f t="shared" si="37"/>
        <v>0</v>
      </c>
      <c r="AX71" s="3" t="str">
        <f t="shared" si="37"/>
        <v>0</v>
      </c>
      <c r="AY71" s="3" t="str">
        <f t="shared" si="37"/>
        <v>0</v>
      </c>
      <c r="AZ71" t="s">
        <v>177</v>
      </c>
    </row>
    <row r="72" spans="1:52" ht="14">
      <c r="A72" s="10" t="s">
        <v>178</v>
      </c>
      <c r="B72" s="10" t="str">
        <f t="shared" si="41"/>
        <v>2400934B</v>
      </c>
      <c r="C72" s="3">
        <v>45408.418206018498</v>
      </c>
      <c r="D72" s="3" t="e">
        <f t="array" ref="D72">#NAME?</f>
        <v>#NAME?</v>
      </c>
      <c r="E72" s="3" t="b">
        <f>ISNUMBER(MATCH(Table1[[#This Row],[Email]],Attendance[Email],0))</f>
        <v>1</v>
      </c>
      <c r="F72" s="3">
        <f t="shared" si="44"/>
        <v>45408.751539351833</v>
      </c>
      <c r="G72" s="21">
        <f>DAY(Table1[[#This Row],[Actual Time]])</f>
        <v>26</v>
      </c>
      <c r="H72">
        <f>MONTH(Table1[[#This Row],[Actual Time]])</f>
        <v>4</v>
      </c>
      <c r="I72">
        <f>YEAR(Table1[[#This Row],[Actual Time]])</f>
        <v>2024</v>
      </c>
      <c r="J72" t="str">
        <f t="shared" si="45"/>
        <v>26/4/2024</v>
      </c>
      <c r="K72" s="3" t="str">
        <f t="shared" si="36"/>
        <v>0</v>
      </c>
      <c r="L72" s="3" t="str">
        <f t="shared" si="36"/>
        <v>1</v>
      </c>
      <c r="M72" s="3" t="str">
        <f t="shared" si="36"/>
        <v>0</v>
      </c>
      <c r="N72" s="3" t="str">
        <f t="shared" si="36"/>
        <v>0</v>
      </c>
      <c r="O72" s="3" t="str">
        <f t="shared" si="36"/>
        <v>0</v>
      </c>
      <c r="P72" s="3" t="str">
        <f t="shared" si="36"/>
        <v>0</v>
      </c>
      <c r="Q72" s="3" t="str">
        <f t="shared" si="36"/>
        <v>0</v>
      </c>
      <c r="R72" s="3" t="str">
        <f t="shared" si="36"/>
        <v>0</v>
      </c>
      <c r="S72" s="3" t="str">
        <f t="shared" si="12"/>
        <v>0</v>
      </c>
      <c r="T72" s="3" t="str">
        <f t="shared" si="12"/>
        <v>0</v>
      </c>
      <c r="U72" s="3" t="str">
        <f t="shared" si="36"/>
        <v>0</v>
      </c>
      <c r="V72" s="3" t="str">
        <f t="shared" si="36"/>
        <v>0</v>
      </c>
      <c r="W72" s="3" t="str">
        <f t="shared" si="36"/>
        <v>0</v>
      </c>
      <c r="X72" s="3" t="str">
        <f t="shared" si="36"/>
        <v>0</v>
      </c>
      <c r="Y72" s="3" t="str">
        <f t="shared" si="36"/>
        <v>0</v>
      </c>
      <c r="Z72" s="3" t="str">
        <f t="shared" si="36"/>
        <v>0</v>
      </c>
      <c r="AA72" s="3" t="str">
        <f t="shared" si="13"/>
        <v>0</v>
      </c>
      <c r="AB72" s="3" t="str">
        <f t="shared" si="13"/>
        <v>0</v>
      </c>
      <c r="AC72" s="3" t="str">
        <f t="shared" si="36"/>
        <v>0</v>
      </c>
      <c r="AD72" s="3" t="str">
        <f t="shared" si="38"/>
        <v>0</v>
      </c>
      <c r="AE72" s="3" t="str">
        <f t="shared" si="38"/>
        <v>0</v>
      </c>
      <c r="AF72" s="3" t="str">
        <f t="shared" si="38"/>
        <v>0</v>
      </c>
      <c r="AG72" s="3" t="str">
        <f t="shared" si="38"/>
        <v>0</v>
      </c>
      <c r="AH72" s="3" t="str">
        <f t="shared" si="38"/>
        <v>0</v>
      </c>
      <c r="AI72" s="3" t="str">
        <f t="shared" si="38"/>
        <v>0</v>
      </c>
      <c r="AJ72" s="3" t="str">
        <f t="shared" si="38"/>
        <v>0</v>
      </c>
      <c r="AK72" s="3" t="str">
        <f t="shared" si="38"/>
        <v>0</v>
      </c>
      <c r="AL72" s="3" t="str">
        <f t="shared" si="38"/>
        <v>0</v>
      </c>
      <c r="AM72" s="3" t="str">
        <f t="shared" si="38"/>
        <v>0</v>
      </c>
      <c r="AN72" s="3" t="str">
        <f t="shared" si="38"/>
        <v>0</v>
      </c>
      <c r="AO72" s="3" t="str">
        <f t="shared" si="38"/>
        <v>0</v>
      </c>
      <c r="AP72" s="3" t="str">
        <f t="shared" si="38"/>
        <v>0</v>
      </c>
      <c r="AQ72" s="3" t="str">
        <f t="shared" si="38"/>
        <v>0</v>
      </c>
      <c r="AR72" s="3" t="str">
        <f t="shared" si="38"/>
        <v>0</v>
      </c>
      <c r="AS72" s="3" t="str">
        <f t="shared" si="38"/>
        <v>0</v>
      </c>
      <c r="AT72" s="3" t="str">
        <f t="shared" si="37"/>
        <v>0</v>
      </c>
      <c r="AU72" s="3" t="str">
        <f t="shared" si="37"/>
        <v>0</v>
      </c>
      <c r="AV72" s="3" t="str">
        <f t="shared" si="37"/>
        <v>0</v>
      </c>
      <c r="AW72" s="3" t="str">
        <f t="shared" si="37"/>
        <v>0</v>
      </c>
      <c r="AX72" s="3" t="str">
        <f t="shared" si="37"/>
        <v>0</v>
      </c>
      <c r="AY72" s="3" t="str">
        <f t="shared" si="37"/>
        <v>0</v>
      </c>
      <c r="AZ72" t="s">
        <v>179</v>
      </c>
    </row>
    <row r="73" spans="1:52" ht="14">
      <c r="A73" s="10" t="s">
        <v>180</v>
      </c>
      <c r="B73" s="10" t="str">
        <f t="shared" si="41"/>
        <v>2401020I</v>
      </c>
      <c r="C73" s="3">
        <v>45408.418495370403</v>
      </c>
      <c r="D73" s="3" t="e">
        <f t="array" ref="D73">#NAME?</f>
        <v>#NAME?</v>
      </c>
      <c r="E73" s="3" t="b">
        <f>ISNUMBER(MATCH(Table1[[#This Row],[Email]],Attendance[Email],0))</f>
        <v>1</v>
      </c>
      <c r="F73" s="3">
        <f t="shared" si="44"/>
        <v>45408.751828703738</v>
      </c>
      <c r="G73" s="21">
        <f>DAY(Table1[[#This Row],[Actual Time]])</f>
        <v>26</v>
      </c>
      <c r="H73">
        <f>MONTH(Table1[[#This Row],[Actual Time]])</f>
        <v>4</v>
      </c>
      <c r="I73">
        <f>YEAR(Table1[[#This Row],[Actual Time]])</f>
        <v>2024</v>
      </c>
      <c r="J73" t="str">
        <f t="shared" si="45"/>
        <v>26/4/2024</v>
      </c>
      <c r="K73" s="3" t="str">
        <f t="shared" si="36"/>
        <v>0</v>
      </c>
      <c r="L73" s="3" t="str">
        <f t="shared" si="36"/>
        <v>1</v>
      </c>
      <c r="M73" s="3" t="str">
        <f t="shared" si="36"/>
        <v>0</v>
      </c>
      <c r="N73" s="3" t="str">
        <f t="shared" si="36"/>
        <v>0</v>
      </c>
      <c r="O73" s="3" t="str">
        <f t="shared" si="36"/>
        <v>0</v>
      </c>
      <c r="P73" s="3" t="str">
        <f t="shared" si="36"/>
        <v>0</v>
      </c>
      <c r="Q73" s="3" t="str">
        <f t="shared" si="36"/>
        <v>0</v>
      </c>
      <c r="R73" s="3" t="str">
        <f t="shared" si="36"/>
        <v>0</v>
      </c>
      <c r="S73" s="3" t="str">
        <f t="shared" si="12"/>
        <v>0</v>
      </c>
      <c r="T73" s="3" t="str">
        <f t="shared" si="12"/>
        <v>0</v>
      </c>
      <c r="U73" s="3" t="str">
        <f t="shared" si="36"/>
        <v>0</v>
      </c>
      <c r="V73" s="3" t="str">
        <f t="shared" si="36"/>
        <v>0</v>
      </c>
      <c r="W73" s="3" t="str">
        <f t="shared" si="36"/>
        <v>0</v>
      </c>
      <c r="X73" s="3" t="str">
        <f t="shared" si="36"/>
        <v>0</v>
      </c>
      <c r="Y73" s="3" t="str">
        <f t="shared" si="36"/>
        <v>0</v>
      </c>
      <c r="Z73" s="3" t="str">
        <f t="shared" si="36"/>
        <v>0</v>
      </c>
      <c r="AA73" s="3" t="str">
        <f t="shared" si="13"/>
        <v>0</v>
      </c>
      <c r="AB73" s="3" t="str">
        <f t="shared" si="13"/>
        <v>0</v>
      </c>
      <c r="AC73" s="3" t="str">
        <f t="shared" si="36"/>
        <v>0</v>
      </c>
      <c r="AD73" s="3" t="str">
        <f t="shared" si="38"/>
        <v>0</v>
      </c>
      <c r="AE73" s="3" t="str">
        <f t="shared" si="38"/>
        <v>0</v>
      </c>
      <c r="AF73" s="3" t="str">
        <f t="shared" si="38"/>
        <v>0</v>
      </c>
      <c r="AG73" s="3" t="str">
        <f t="shared" si="38"/>
        <v>0</v>
      </c>
      <c r="AH73" s="3" t="str">
        <f t="shared" si="38"/>
        <v>0</v>
      </c>
      <c r="AI73" s="3" t="str">
        <f t="shared" si="38"/>
        <v>0</v>
      </c>
      <c r="AJ73" s="3" t="str">
        <f t="shared" si="38"/>
        <v>0</v>
      </c>
      <c r="AK73" s="3" t="str">
        <f t="shared" si="38"/>
        <v>0</v>
      </c>
      <c r="AL73" s="3" t="str">
        <f t="shared" si="38"/>
        <v>0</v>
      </c>
      <c r="AM73" s="3" t="str">
        <f t="shared" si="38"/>
        <v>0</v>
      </c>
      <c r="AN73" s="3" t="str">
        <f t="shared" si="38"/>
        <v>0</v>
      </c>
      <c r="AO73" s="3" t="str">
        <f t="shared" si="38"/>
        <v>0</v>
      </c>
      <c r="AP73" s="3" t="str">
        <f t="shared" si="38"/>
        <v>0</v>
      </c>
      <c r="AQ73" s="3" t="str">
        <f t="shared" si="38"/>
        <v>0</v>
      </c>
      <c r="AR73" s="3" t="str">
        <f t="shared" si="38"/>
        <v>0</v>
      </c>
      <c r="AS73" s="3" t="str">
        <f t="shared" si="38"/>
        <v>0</v>
      </c>
      <c r="AT73" s="3" t="str">
        <f t="shared" si="37"/>
        <v>0</v>
      </c>
      <c r="AU73" s="3" t="str">
        <f t="shared" si="37"/>
        <v>0</v>
      </c>
      <c r="AV73" s="3" t="str">
        <f t="shared" si="37"/>
        <v>0</v>
      </c>
      <c r="AW73" s="3" t="str">
        <f t="shared" si="37"/>
        <v>0</v>
      </c>
      <c r="AX73" s="3" t="str">
        <f t="shared" si="37"/>
        <v>0</v>
      </c>
      <c r="AY73" s="3" t="str">
        <f t="shared" si="37"/>
        <v>0</v>
      </c>
      <c r="AZ73" t="s">
        <v>181</v>
      </c>
    </row>
    <row r="74" spans="1:52" ht="14">
      <c r="A74" s="10" t="s">
        <v>182</v>
      </c>
      <c r="B74" s="10" t="str">
        <f t="shared" si="41"/>
        <v>2400240D</v>
      </c>
      <c r="C74" s="3">
        <v>45408.418576388904</v>
      </c>
      <c r="D74" s="3" t="e">
        <f t="array" ref="D74">#NAME?</f>
        <v>#NAME?</v>
      </c>
      <c r="E74" s="3" t="b">
        <f>ISNUMBER(MATCH(Table1[[#This Row],[Email]],Attendance[Email],0))</f>
        <v>1</v>
      </c>
      <c r="F74" s="3">
        <f t="shared" si="44"/>
        <v>45408.751909722239</v>
      </c>
      <c r="G74" s="21">
        <f>DAY(Table1[[#This Row],[Actual Time]])</f>
        <v>26</v>
      </c>
      <c r="H74">
        <f>MONTH(Table1[[#This Row],[Actual Time]])</f>
        <v>4</v>
      </c>
      <c r="I74">
        <f>YEAR(Table1[[#This Row],[Actual Time]])</f>
        <v>2024</v>
      </c>
      <c r="J74" t="str">
        <f t="shared" si="45"/>
        <v>26/4/2024</v>
      </c>
      <c r="K74" s="3" t="str">
        <f t="shared" si="36"/>
        <v>0</v>
      </c>
      <c r="L74" s="3" t="str">
        <f t="shared" si="36"/>
        <v>1</v>
      </c>
      <c r="M74" s="3" t="str">
        <f t="shared" si="36"/>
        <v>0</v>
      </c>
      <c r="N74" s="3" t="str">
        <f t="shared" si="36"/>
        <v>0</v>
      </c>
      <c r="O74" s="3" t="str">
        <f t="shared" si="36"/>
        <v>0</v>
      </c>
      <c r="P74" s="3" t="str">
        <f t="shared" si="36"/>
        <v>0</v>
      </c>
      <c r="Q74" s="3" t="str">
        <f t="shared" si="36"/>
        <v>0</v>
      </c>
      <c r="R74" s="3" t="str">
        <f t="shared" si="36"/>
        <v>0</v>
      </c>
      <c r="S74" s="3" t="str">
        <f t="shared" si="12"/>
        <v>0</v>
      </c>
      <c r="T74" s="3" t="str">
        <f t="shared" si="12"/>
        <v>0</v>
      </c>
      <c r="U74" s="3" t="str">
        <f t="shared" si="36"/>
        <v>0</v>
      </c>
      <c r="V74" s="3" t="str">
        <f t="shared" si="36"/>
        <v>0</v>
      </c>
      <c r="W74" s="3" t="str">
        <f t="shared" si="36"/>
        <v>0</v>
      </c>
      <c r="X74" s="3" t="str">
        <f t="shared" si="36"/>
        <v>0</v>
      </c>
      <c r="Y74" s="3" t="str">
        <f t="shared" si="36"/>
        <v>0</v>
      </c>
      <c r="Z74" s="3" t="str">
        <f t="shared" si="36"/>
        <v>0</v>
      </c>
      <c r="AA74" s="3" t="str">
        <f t="shared" si="13"/>
        <v>0</v>
      </c>
      <c r="AB74" s="3" t="str">
        <f t="shared" si="13"/>
        <v>0</v>
      </c>
      <c r="AC74" s="3" t="str">
        <f t="shared" si="36"/>
        <v>0</v>
      </c>
      <c r="AD74" s="3" t="str">
        <f t="shared" si="38"/>
        <v>0</v>
      </c>
      <c r="AE74" s="3" t="str">
        <f t="shared" si="38"/>
        <v>0</v>
      </c>
      <c r="AF74" s="3" t="str">
        <f t="shared" si="38"/>
        <v>0</v>
      </c>
      <c r="AG74" s="3" t="str">
        <f t="shared" si="38"/>
        <v>0</v>
      </c>
      <c r="AH74" s="3" t="str">
        <f t="shared" si="38"/>
        <v>0</v>
      </c>
      <c r="AI74" s="3" t="str">
        <f t="shared" si="38"/>
        <v>0</v>
      </c>
      <c r="AJ74" s="3" t="str">
        <f t="shared" si="38"/>
        <v>0</v>
      </c>
      <c r="AK74" s="3" t="str">
        <f t="shared" si="38"/>
        <v>0</v>
      </c>
      <c r="AL74" s="3" t="str">
        <f t="shared" si="38"/>
        <v>0</v>
      </c>
      <c r="AM74" s="3" t="str">
        <f t="shared" si="38"/>
        <v>0</v>
      </c>
      <c r="AN74" s="3" t="str">
        <f t="shared" si="38"/>
        <v>0</v>
      </c>
      <c r="AO74" s="3" t="str">
        <f t="shared" si="38"/>
        <v>0</v>
      </c>
      <c r="AP74" s="3" t="str">
        <f t="shared" si="38"/>
        <v>0</v>
      </c>
      <c r="AQ74" s="3" t="str">
        <f t="shared" si="38"/>
        <v>0</v>
      </c>
      <c r="AR74" s="3" t="str">
        <f t="shared" si="38"/>
        <v>0</v>
      </c>
      <c r="AS74" s="3" t="str">
        <f t="shared" si="38"/>
        <v>0</v>
      </c>
      <c r="AT74" s="3" t="str">
        <f t="shared" si="37"/>
        <v>0</v>
      </c>
      <c r="AU74" s="3" t="str">
        <f t="shared" si="37"/>
        <v>0</v>
      </c>
      <c r="AV74" s="3" t="str">
        <f t="shared" si="37"/>
        <v>0</v>
      </c>
      <c r="AW74" s="3" t="str">
        <f t="shared" si="37"/>
        <v>0</v>
      </c>
      <c r="AX74" s="3" t="str">
        <f t="shared" si="37"/>
        <v>0</v>
      </c>
      <c r="AY74" s="3" t="str">
        <f t="shared" si="37"/>
        <v>0</v>
      </c>
      <c r="AZ74" t="s">
        <v>183</v>
      </c>
    </row>
    <row r="75" spans="1:52" ht="14">
      <c r="A75" s="10" t="s">
        <v>184</v>
      </c>
      <c r="B75" s="10" t="str">
        <f t="shared" si="41"/>
        <v>2402106E</v>
      </c>
      <c r="C75" s="3">
        <v>45408.418645833299</v>
      </c>
      <c r="D75" s="3" t="e">
        <f t="array" ref="D75">#NAME?</f>
        <v>#NAME?</v>
      </c>
      <c r="E75" s="3" t="b">
        <f>ISNUMBER(MATCH(Table1[[#This Row],[Email]],Attendance[Email],0))</f>
        <v>1</v>
      </c>
      <c r="F75" s="3">
        <f t="shared" si="44"/>
        <v>45408.751979166635</v>
      </c>
      <c r="G75" s="21">
        <f>DAY(Table1[[#This Row],[Actual Time]])</f>
        <v>26</v>
      </c>
      <c r="H75">
        <f>MONTH(Table1[[#This Row],[Actual Time]])</f>
        <v>4</v>
      </c>
      <c r="I75">
        <f>YEAR(Table1[[#This Row],[Actual Time]])</f>
        <v>2024</v>
      </c>
      <c r="J75" t="str">
        <f t="shared" si="45"/>
        <v>26/4/2024</v>
      </c>
      <c r="K75" s="3" t="str">
        <f t="shared" si="36"/>
        <v>0</v>
      </c>
      <c r="L75" s="3" t="str">
        <f t="shared" si="36"/>
        <v>1</v>
      </c>
      <c r="M75" s="3" t="str">
        <f t="shared" si="36"/>
        <v>0</v>
      </c>
      <c r="N75" s="3" t="str">
        <f t="shared" si="36"/>
        <v>0</v>
      </c>
      <c r="O75" s="3" t="str">
        <f t="shared" si="36"/>
        <v>0</v>
      </c>
      <c r="P75" s="3" t="str">
        <f t="shared" si="36"/>
        <v>0</v>
      </c>
      <c r="Q75" s="3" t="str">
        <f t="shared" si="36"/>
        <v>0</v>
      </c>
      <c r="R75" s="3" t="str">
        <f t="shared" si="36"/>
        <v>0</v>
      </c>
      <c r="S75" s="3" t="str">
        <f t="shared" si="12"/>
        <v>0</v>
      </c>
      <c r="T75" s="3" t="str">
        <f t="shared" si="12"/>
        <v>0</v>
      </c>
      <c r="U75" s="3" t="str">
        <f t="shared" si="36"/>
        <v>0</v>
      </c>
      <c r="V75" s="3" t="str">
        <f t="shared" si="36"/>
        <v>0</v>
      </c>
      <c r="W75" s="3" t="str">
        <f t="shared" si="36"/>
        <v>0</v>
      </c>
      <c r="X75" s="3" t="str">
        <f t="shared" si="36"/>
        <v>0</v>
      </c>
      <c r="Y75" s="3" t="str">
        <f t="shared" si="36"/>
        <v>0</v>
      </c>
      <c r="Z75" s="3" t="str">
        <f t="shared" si="36"/>
        <v>0</v>
      </c>
      <c r="AA75" s="3" t="str">
        <f t="shared" si="13"/>
        <v>0</v>
      </c>
      <c r="AB75" s="3" t="str">
        <f t="shared" si="13"/>
        <v>0</v>
      </c>
      <c r="AC75" s="3" t="str">
        <f t="shared" si="36"/>
        <v>0</v>
      </c>
      <c r="AD75" s="3" t="str">
        <f t="shared" si="38"/>
        <v>0</v>
      </c>
      <c r="AE75" s="3" t="str">
        <f t="shared" si="38"/>
        <v>0</v>
      </c>
      <c r="AF75" s="3" t="str">
        <f t="shared" si="38"/>
        <v>0</v>
      </c>
      <c r="AG75" s="3" t="str">
        <f t="shared" si="38"/>
        <v>0</v>
      </c>
      <c r="AH75" s="3" t="str">
        <f t="shared" si="38"/>
        <v>0</v>
      </c>
      <c r="AI75" s="3" t="str">
        <f t="shared" si="38"/>
        <v>0</v>
      </c>
      <c r="AJ75" s="3" t="str">
        <f t="shared" si="38"/>
        <v>0</v>
      </c>
      <c r="AK75" s="3" t="str">
        <f t="shared" si="38"/>
        <v>0</v>
      </c>
      <c r="AL75" s="3" t="str">
        <f t="shared" si="38"/>
        <v>0</v>
      </c>
      <c r="AM75" s="3" t="str">
        <f t="shared" si="38"/>
        <v>0</v>
      </c>
      <c r="AN75" s="3" t="str">
        <f t="shared" si="38"/>
        <v>0</v>
      </c>
      <c r="AO75" s="3" t="str">
        <f t="shared" si="38"/>
        <v>0</v>
      </c>
      <c r="AP75" s="3" t="str">
        <f t="shared" si="38"/>
        <v>0</v>
      </c>
      <c r="AQ75" s="3" t="str">
        <f t="shared" si="38"/>
        <v>0</v>
      </c>
      <c r="AR75" s="3" t="str">
        <f t="shared" si="38"/>
        <v>0</v>
      </c>
      <c r="AS75" s="3" t="str">
        <f t="shared" si="38"/>
        <v>0</v>
      </c>
      <c r="AT75" s="3" t="str">
        <f t="shared" si="37"/>
        <v>0</v>
      </c>
      <c r="AU75" s="3" t="str">
        <f t="shared" si="37"/>
        <v>0</v>
      </c>
      <c r="AV75" s="3" t="str">
        <f t="shared" si="37"/>
        <v>0</v>
      </c>
      <c r="AW75" s="3" t="str">
        <f t="shared" si="37"/>
        <v>0</v>
      </c>
      <c r="AX75" s="3" t="str">
        <f t="shared" si="37"/>
        <v>0</v>
      </c>
      <c r="AY75" s="3" t="str">
        <f t="shared" si="37"/>
        <v>0</v>
      </c>
      <c r="AZ75" t="s">
        <v>185</v>
      </c>
    </row>
    <row r="76" spans="1:52" ht="14">
      <c r="A76" s="10" t="s">
        <v>186</v>
      </c>
      <c r="B76" s="10" t="str">
        <f t="shared" si="41"/>
        <v>2400830B</v>
      </c>
      <c r="C76" s="3">
        <v>45408.418703703697</v>
      </c>
      <c r="D76" s="3" t="e">
        <f t="array" ref="D76">#NAME?</f>
        <v>#NAME?</v>
      </c>
      <c r="E76" s="3" t="b">
        <f>ISNUMBER(MATCH(Table1[[#This Row],[Email]],Attendance[Email],0))</f>
        <v>1</v>
      </c>
      <c r="F76" s="3">
        <f t="shared" ref="F76:F80" si="46">$C76+(8/24)</f>
        <v>45408.752037037033</v>
      </c>
      <c r="G76" s="21">
        <f>DAY(Table1[[#This Row],[Actual Time]])</f>
        <v>26</v>
      </c>
      <c r="H76">
        <f>MONTH(Table1[[#This Row],[Actual Time]])</f>
        <v>4</v>
      </c>
      <c r="I76">
        <f>YEAR(Table1[[#This Row],[Actual Time]])</f>
        <v>2024</v>
      </c>
      <c r="J76" t="str">
        <f t="shared" ref="J76:J80" si="47">G76&amp;"/"&amp;H76&amp;"/"&amp;I76</f>
        <v>26/4/2024</v>
      </c>
      <c r="K76" s="3" t="str">
        <f t="shared" si="36"/>
        <v>0</v>
      </c>
      <c r="L76" s="3" t="str">
        <f t="shared" si="36"/>
        <v>1</v>
      </c>
      <c r="M76" s="3" t="str">
        <f t="shared" si="36"/>
        <v>0</v>
      </c>
      <c r="N76" s="3" t="str">
        <f t="shared" si="36"/>
        <v>0</v>
      </c>
      <c r="O76" s="3" t="str">
        <f t="shared" si="36"/>
        <v>0</v>
      </c>
      <c r="P76" s="3" t="str">
        <f t="shared" si="36"/>
        <v>0</v>
      </c>
      <c r="Q76" s="3" t="str">
        <f t="shared" si="36"/>
        <v>0</v>
      </c>
      <c r="R76" s="3" t="str">
        <f t="shared" si="36"/>
        <v>0</v>
      </c>
      <c r="S76" s="3" t="str">
        <f t="shared" si="12"/>
        <v>0</v>
      </c>
      <c r="T76" s="3" t="str">
        <f t="shared" si="12"/>
        <v>0</v>
      </c>
      <c r="U76" s="3" t="str">
        <f t="shared" si="36"/>
        <v>0</v>
      </c>
      <c r="V76" s="3" t="str">
        <f t="shared" si="36"/>
        <v>0</v>
      </c>
      <c r="W76" s="3" t="str">
        <f t="shared" si="36"/>
        <v>0</v>
      </c>
      <c r="X76" s="3" t="str">
        <f t="shared" si="36"/>
        <v>0</v>
      </c>
      <c r="Y76" s="3" t="str">
        <f t="shared" si="36"/>
        <v>0</v>
      </c>
      <c r="Z76" s="3" t="str">
        <f t="shared" si="36"/>
        <v>0</v>
      </c>
      <c r="AA76" s="3" t="str">
        <f t="shared" si="13"/>
        <v>0</v>
      </c>
      <c r="AB76" s="3" t="str">
        <f t="shared" si="13"/>
        <v>0</v>
      </c>
      <c r="AC76" s="3" t="str">
        <f t="shared" si="36"/>
        <v>0</v>
      </c>
      <c r="AD76" s="3" t="str">
        <f t="shared" si="38"/>
        <v>0</v>
      </c>
      <c r="AE76" s="3" t="str">
        <f t="shared" si="38"/>
        <v>0</v>
      </c>
      <c r="AF76" s="3" t="str">
        <f t="shared" si="38"/>
        <v>0</v>
      </c>
      <c r="AG76" s="3" t="str">
        <f t="shared" si="38"/>
        <v>0</v>
      </c>
      <c r="AH76" s="3" t="str">
        <f t="shared" si="38"/>
        <v>0</v>
      </c>
      <c r="AI76" s="3" t="str">
        <f t="shared" si="38"/>
        <v>0</v>
      </c>
      <c r="AJ76" s="3" t="str">
        <f t="shared" si="38"/>
        <v>0</v>
      </c>
      <c r="AK76" s="3" t="str">
        <f t="shared" si="38"/>
        <v>0</v>
      </c>
      <c r="AL76" s="3" t="str">
        <f t="shared" si="38"/>
        <v>0</v>
      </c>
      <c r="AM76" s="3" t="str">
        <f t="shared" si="38"/>
        <v>0</v>
      </c>
      <c r="AN76" s="3" t="str">
        <f t="shared" si="38"/>
        <v>0</v>
      </c>
      <c r="AO76" s="3" t="str">
        <f t="shared" si="38"/>
        <v>0</v>
      </c>
      <c r="AP76" s="3" t="str">
        <f t="shared" si="38"/>
        <v>0</v>
      </c>
      <c r="AQ76" s="3" t="str">
        <f t="shared" si="38"/>
        <v>0</v>
      </c>
      <c r="AR76" s="3" t="str">
        <f t="shared" si="38"/>
        <v>0</v>
      </c>
      <c r="AS76" s="3" t="str">
        <f t="shared" si="38"/>
        <v>0</v>
      </c>
      <c r="AT76" s="3" t="str">
        <f t="shared" si="37"/>
        <v>0</v>
      </c>
      <c r="AU76" s="3" t="str">
        <f t="shared" si="37"/>
        <v>0</v>
      </c>
      <c r="AV76" s="3" t="str">
        <f t="shared" si="37"/>
        <v>0</v>
      </c>
      <c r="AW76" s="3" t="str">
        <f t="shared" si="37"/>
        <v>0</v>
      </c>
      <c r="AX76" s="3" t="str">
        <f t="shared" si="37"/>
        <v>0</v>
      </c>
      <c r="AY76" s="3" t="str">
        <f t="shared" si="37"/>
        <v>0</v>
      </c>
      <c r="AZ76" t="s">
        <v>187</v>
      </c>
    </row>
    <row r="77" spans="1:52" ht="14">
      <c r="A77" s="10" t="s">
        <v>188</v>
      </c>
      <c r="B77" s="10" t="str">
        <f t="shared" si="41"/>
        <v>2402557I</v>
      </c>
      <c r="C77" s="3">
        <v>45408.418703703697</v>
      </c>
      <c r="D77" s="3" t="e">
        <f t="array" ref="D77">#NAME?</f>
        <v>#NAME?</v>
      </c>
      <c r="E77" s="3" t="b">
        <f>ISNUMBER(MATCH(Table1[[#This Row],[Email]],Attendance[Email],0))</f>
        <v>1</v>
      </c>
      <c r="F77" s="3">
        <f t="shared" si="46"/>
        <v>45408.752037037033</v>
      </c>
      <c r="G77" s="21">
        <f>DAY(Table1[[#This Row],[Actual Time]])</f>
        <v>26</v>
      </c>
      <c r="H77">
        <f>MONTH(Table1[[#This Row],[Actual Time]])</f>
        <v>4</v>
      </c>
      <c r="I77">
        <f>YEAR(Table1[[#This Row],[Actual Time]])</f>
        <v>2024</v>
      </c>
      <c r="J77" t="str">
        <f t="shared" si="47"/>
        <v>26/4/2024</v>
      </c>
      <c r="K77" s="3" t="str">
        <f t="shared" si="36"/>
        <v>0</v>
      </c>
      <c r="L77" s="3" t="str">
        <f t="shared" si="36"/>
        <v>1</v>
      </c>
      <c r="M77" s="3" t="str">
        <f t="shared" si="36"/>
        <v>0</v>
      </c>
      <c r="N77" s="3" t="str">
        <f t="shared" si="36"/>
        <v>0</v>
      </c>
      <c r="O77" s="3" t="str">
        <f t="shared" si="36"/>
        <v>0</v>
      </c>
      <c r="P77" s="3" t="str">
        <f t="shared" si="36"/>
        <v>0</v>
      </c>
      <c r="Q77" s="3" t="str">
        <f t="shared" si="36"/>
        <v>0</v>
      </c>
      <c r="R77" s="3" t="str">
        <f t="shared" si="36"/>
        <v>0</v>
      </c>
      <c r="S77" s="3" t="str">
        <f t="shared" si="12"/>
        <v>0</v>
      </c>
      <c r="T77" s="3" t="str">
        <f t="shared" si="12"/>
        <v>0</v>
      </c>
      <c r="U77" s="3" t="str">
        <f t="shared" si="36"/>
        <v>0</v>
      </c>
      <c r="V77" s="3" t="str">
        <f t="shared" si="36"/>
        <v>0</v>
      </c>
      <c r="W77" s="3" t="str">
        <f t="shared" si="36"/>
        <v>0</v>
      </c>
      <c r="X77" s="3" t="str">
        <f t="shared" si="36"/>
        <v>0</v>
      </c>
      <c r="Y77" s="3" t="str">
        <f t="shared" ref="K77:AC93" si="48">IF(Y$1=$J77,"1","0")</f>
        <v>0</v>
      </c>
      <c r="Z77" s="3" t="str">
        <f t="shared" si="48"/>
        <v>0</v>
      </c>
      <c r="AA77" s="3" t="str">
        <f t="shared" si="13"/>
        <v>0</v>
      </c>
      <c r="AB77" s="3" t="str">
        <f t="shared" si="13"/>
        <v>0</v>
      </c>
      <c r="AC77" s="3" t="str">
        <f t="shared" si="48"/>
        <v>0</v>
      </c>
      <c r="AD77" s="3" t="str">
        <f t="shared" si="38"/>
        <v>0</v>
      </c>
      <c r="AE77" s="3" t="str">
        <f t="shared" si="38"/>
        <v>0</v>
      </c>
      <c r="AF77" s="3" t="str">
        <f t="shared" si="38"/>
        <v>0</v>
      </c>
      <c r="AG77" s="3" t="str">
        <f t="shared" si="38"/>
        <v>0</v>
      </c>
      <c r="AH77" s="3" t="str">
        <f t="shared" si="38"/>
        <v>0</v>
      </c>
      <c r="AI77" s="3" t="str">
        <f t="shared" si="38"/>
        <v>0</v>
      </c>
      <c r="AJ77" s="3" t="str">
        <f t="shared" si="38"/>
        <v>0</v>
      </c>
      <c r="AK77" s="3" t="str">
        <f t="shared" si="38"/>
        <v>0</v>
      </c>
      <c r="AL77" s="3" t="str">
        <f t="shared" si="38"/>
        <v>0</v>
      </c>
      <c r="AM77" s="3" t="str">
        <f t="shared" si="38"/>
        <v>0</v>
      </c>
      <c r="AN77" s="3" t="str">
        <f t="shared" si="38"/>
        <v>0</v>
      </c>
      <c r="AO77" s="3" t="str">
        <f t="shared" si="38"/>
        <v>0</v>
      </c>
      <c r="AP77" s="3" t="str">
        <f t="shared" si="38"/>
        <v>0</v>
      </c>
      <c r="AQ77" s="3" t="str">
        <f t="shared" si="38"/>
        <v>0</v>
      </c>
      <c r="AR77" s="3" t="str">
        <f t="shared" si="38"/>
        <v>0</v>
      </c>
      <c r="AS77" s="3" t="str">
        <f t="shared" ref="AS77:AY92" si="49">IF(AS$1=$J77,"1","0")</f>
        <v>0</v>
      </c>
      <c r="AT77" s="3" t="str">
        <f t="shared" si="49"/>
        <v>0</v>
      </c>
      <c r="AU77" s="3" t="str">
        <f t="shared" si="49"/>
        <v>0</v>
      </c>
      <c r="AV77" s="3" t="str">
        <f t="shared" si="49"/>
        <v>0</v>
      </c>
      <c r="AW77" s="3" t="str">
        <f t="shared" si="49"/>
        <v>0</v>
      </c>
      <c r="AX77" s="3" t="str">
        <f t="shared" si="49"/>
        <v>0</v>
      </c>
      <c r="AY77" s="3" t="str">
        <f t="shared" si="49"/>
        <v>0</v>
      </c>
      <c r="AZ77" t="s">
        <v>189</v>
      </c>
    </row>
    <row r="78" spans="1:52" ht="14">
      <c r="A78" s="10" t="s">
        <v>190</v>
      </c>
      <c r="B78" s="10" t="str">
        <f t="shared" si="41"/>
        <v>2300215G</v>
      </c>
      <c r="C78" s="3">
        <v>45408.418715277803</v>
      </c>
      <c r="D78" s="3" t="e">
        <f t="array" ref="D78">#NAME?</f>
        <v>#NAME?</v>
      </c>
      <c r="E78" s="3" t="b">
        <f>ISNUMBER(MATCH(Table1[[#This Row],[Email]],Attendance[Email],0))</f>
        <v>1</v>
      </c>
      <c r="F78" s="3">
        <f t="shared" si="46"/>
        <v>45408.752048611139</v>
      </c>
      <c r="G78" s="21">
        <f>DAY(Table1[[#This Row],[Actual Time]])</f>
        <v>26</v>
      </c>
      <c r="H78">
        <f>MONTH(Table1[[#This Row],[Actual Time]])</f>
        <v>4</v>
      </c>
      <c r="I78">
        <f>YEAR(Table1[[#This Row],[Actual Time]])</f>
        <v>2024</v>
      </c>
      <c r="J78" t="str">
        <f t="shared" si="47"/>
        <v>26/4/2024</v>
      </c>
      <c r="K78" s="3" t="str">
        <f t="shared" si="48"/>
        <v>0</v>
      </c>
      <c r="L78" s="3" t="str">
        <f t="shared" si="48"/>
        <v>1</v>
      </c>
      <c r="M78" s="3" t="str">
        <f t="shared" si="48"/>
        <v>0</v>
      </c>
      <c r="N78" s="3" t="str">
        <f t="shared" si="48"/>
        <v>0</v>
      </c>
      <c r="O78" s="3" t="str">
        <f t="shared" si="48"/>
        <v>0</v>
      </c>
      <c r="P78" s="3" t="str">
        <f t="shared" si="48"/>
        <v>0</v>
      </c>
      <c r="Q78" s="3" t="str">
        <f t="shared" si="48"/>
        <v>0</v>
      </c>
      <c r="R78" s="3" t="str">
        <f t="shared" si="48"/>
        <v>0</v>
      </c>
      <c r="S78" s="3" t="str">
        <f t="shared" si="12"/>
        <v>0</v>
      </c>
      <c r="T78" s="3" t="str">
        <f t="shared" si="12"/>
        <v>0</v>
      </c>
      <c r="U78" s="3" t="str">
        <f t="shared" si="48"/>
        <v>0</v>
      </c>
      <c r="V78" s="3" t="str">
        <f t="shared" si="48"/>
        <v>0</v>
      </c>
      <c r="W78" s="3" t="str">
        <f t="shared" si="48"/>
        <v>0</v>
      </c>
      <c r="X78" s="3" t="str">
        <f t="shared" si="48"/>
        <v>0</v>
      </c>
      <c r="Y78" s="3" t="str">
        <f t="shared" si="48"/>
        <v>0</v>
      </c>
      <c r="Z78" s="3" t="str">
        <f t="shared" si="48"/>
        <v>0</v>
      </c>
      <c r="AA78" s="3" t="str">
        <f t="shared" si="13"/>
        <v>0</v>
      </c>
      <c r="AB78" s="3" t="str">
        <f t="shared" si="13"/>
        <v>0</v>
      </c>
      <c r="AC78" s="3" t="str">
        <f t="shared" si="48"/>
        <v>0</v>
      </c>
      <c r="AD78" s="3" t="str">
        <f t="shared" ref="AD78:AS93" si="50">IF(AD$1=$J78,"1","0")</f>
        <v>0</v>
      </c>
      <c r="AE78" s="3" t="str">
        <f t="shared" si="50"/>
        <v>0</v>
      </c>
      <c r="AF78" s="3" t="str">
        <f t="shared" si="50"/>
        <v>0</v>
      </c>
      <c r="AG78" s="3" t="str">
        <f t="shared" si="50"/>
        <v>0</v>
      </c>
      <c r="AH78" s="3" t="str">
        <f t="shared" si="50"/>
        <v>0</v>
      </c>
      <c r="AI78" s="3" t="str">
        <f t="shared" si="50"/>
        <v>0</v>
      </c>
      <c r="AJ78" s="3" t="str">
        <f t="shared" si="50"/>
        <v>0</v>
      </c>
      <c r="AK78" s="3" t="str">
        <f t="shared" si="50"/>
        <v>0</v>
      </c>
      <c r="AL78" s="3" t="str">
        <f t="shared" si="50"/>
        <v>0</v>
      </c>
      <c r="AM78" s="3" t="str">
        <f t="shared" si="50"/>
        <v>0</v>
      </c>
      <c r="AN78" s="3" t="str">
        <f t="shared" si="50"/>
        <v>0</v>
      </c>
      <c r="AO78" s="3" t="str">
        <f t="shared" si="50"/>
        <v>0</v>
      </c>
      <c r="AP78" s="3" t="str">
        <f t="shared" si="50"/>
        <v>0</v>
      </c>
      <c r="AQ78" s="3" t="str">
        <f t="shared" si="50"/>
        <v>0</v>
      </c>
      <c r="AR78" s="3" t="str">
        <f t="shared" si="50"/>
        <v>0</v>
      </c>
      <c r="AS78" s="3" t="str">
        <f t="shared" si="50"/>
        <v>0</v>
      </c>
      <c r="AT78" s="3" t="str">
        <f t="shared" si="49"/>
        <v>0</v>
      </c>
      <c r="AU78" s="3" t="str">
        <f t="shared" si="49"/>
        <v>0</v>
      </c>
      <c r="AV78" s="3" t="str">
        <f t="shared" si="49"/>
        <v>0</v>
      </c>
      <c r="AW78" s="3" t="str">
        <f t="shared" si="49"/>
        <v>0</v>
      </c>
      <c r="AX78" s="3" t="str">
        <f t="shared" si="49"/>
        <v>0</v>
      </c>
      <c r="AY78" s="3" t="str">
        <f t="shared" si="49"/>
        <v>0</v>
      </c>
      <c r="AZ78" t="s">
        <v>191</v>
      </c>
    </row>
    <row r="79" spans="1:52" ht="14">
      <c r="A79" s="10" t="s">
        <v>192</v>
      </c>
      <c r="B79" s="10" t="str">
        <f t="shared" si="41"/>
        <v>2300627C</v>
      </c>
      <c r="C79" s="3">
        <v>45408.418773148202</v>
      </c>
      <c r="D79" s="3" t="e">
        <f t="array" ref="D79">#NAME?</f>
        <v>#NAME?</v>
      </c>
      <c r="E79" s="3" t="b">
        <f>ISNUMBER(MATCH(Table1[[#This Row],[Email]],Attendance[Email],0))</f>
        <v>1</v>
      </c>
      <c r="F79" s="3">
        <f t="shared" si="46"/>
        <v>45408.752106481537</v>
      </c>
      <c r="G79" s="21">
        <f>DAY(Table1[[#This Row],[Actual Time]])</f>
        <v>26</v>
      </c>
      <c r="H79">
        <f>MONTH(Table1[[#This Row],[Actual Time]])</f>
        <v>4</v>
      </c>
      <c r="I79">
        <f>YEAR(Table1[[#This Row],[Actual Time]])</f>
        <v>2024</v>
      </c>
      <c r="J79" t="str">
        <f t="shared" si="47"/>
        <v>26/4/2024</v>
      </c>
      <c r="K79" s="3" t="str">
        <f t="shared" si="48"/>
        <v>0</v>
      </c>
      <c r="L79" s="3" t="str">
        <f t="shared" si="48"/>
        <v>1</v>
      </c>
      <c r="M79" s="3" t="str">
        <f t="shared" si="48"/>
        <v>0</v>
      </c>
      <c r="N79" s="3" t="str">
        <f t="shared" si="48"/>
        <v>0</v>
      </c>
      <c r="O79" s="3" t="str">
        <f t="shared" si="48"/>
        <v>0</v>
      </c>
      <c r="P79" s="3" t="str">
        <f t="shared" si="48"/>
        <v>0</v>
      </c>
      <c r="Q79" s="3" t="str">
        <f t="shared" si="48"/>
        <v>0</v>
      </c>
      <c r="R79" s="3" t="str">
        <f t="shared" si="48"/>
        <v>0</v>
      </c>
      <c r="S79" s="3" t="str">
        <f t="shared" si="12"/>
        <v>0</v>
      </c>
      <c r="T79" s="3" t="str">
        <f t="shared" si="12"/>
        <v>0</v>
      </c>
      <c r="U79" s="3" t="str">
        <f t="shared" si="48"/>
        <v>0</v>
      </c>
      <c r="V79" s="3" t="str">
        <f t="shared" si="48"/>
        <v>0</v>
      </c>
      <c r="W79" s="3" t="str">
        <f t="shared" si="48"/>
        <v>0</v>
      </c>
      <c r="X79" s="3" t="str">
        <f t="shared" si="48"/>
        <v>0</v>
      </c>
      <c r="Y79" s="3" t="str">
        <f t="shared" si="48"/>
        <v>0</v>
      </c>
      <c r="Z79" s="3" t="str">
        <f t="shared" si="48"/>
        <v>0</v>
      </c>
      <c r="AA79" s="3" t="str">
        <f t="shared" si="13"/>
        <v>0</v>
      </c>
      <c r="AB79" s="3" t="str">
        <f t="shared" si="13"/>
        <v>0</v>
      </c>
      <c r="AC79" s="3" t="str">
        <f t="shared" si="48"/>
        <v>0</v>
      </c>
      <c r="AD79" s="3" t="str">
        <f t="shared" si="50"/>
        <v>0</v>
      </c>
      <c r="AE79" s="3" t="str">
        <f t="shared" si="50"/>
        <v>0</v>
      </c>
      <c r="AF79" s="3" t="str">
        <f t="shared" si="50"/>
        <v>0</v>
      </c>
      <c r="AG79" s="3" t="str">
        <f t="shared" si="50"/>
        <v>0</v>
      </c>
      <c r="AH79" s="3" t="str">
        <f t="shared" si="50"/>
        <v>0</v>
      </c>
      <c r="AI79" s="3" t="str">
        <f t="shared" si="50"/>
        <v>0</v>
      </c>
      <c r="AJ79" s="3" t="str">
        <f t="shared" si="50"/>
        <v>0</v>
      </c>
      <c r="AK79" s="3" t="str">
        <f t="shared" si="50"/>
        <v>0</v>
      </c>
      <c r="AL79" s="3" t="str">
        <f t="shared" si="50"/>
        <v>0</v>
      </c>
      <c r="AM79" s="3" t="str">
        <f t="shared" si="50"/>
        <v>0</v>
      </c>
      <c r="AN79" s="3" t="str">
        <f t="shared" si="50"/>
        <v>0</v>
      </c>
      <c r="AO79" s="3" t="str">
        <f t="shared" si="50"/>
        <v>0</v>
      </c>
      <c r="AP79" s="3" t="str">
        <f t="shared" si="50"/>
        <v>0</v>
      </c>
      <c r="AQ79" s="3" t="str">
        <f t="shared" si="50"/>
        <v>0</v>
      </c>
      <c r="AR79" s="3" t="str">
        <f t="shared" si="50"/>
        <v>0</v>
      </c>
      <c r="AS79" s="3" t="str">
        <f t="shared" si="50"/>
        <v>0</v>
      </c>
      <c r="AT79" s="3" t="str">
        <f t="shared" si="49"/>
        <v>0</v>
      </c>
      <c r="AU79" s="3" t="str">
        <f t="shared" si="49"/>
        <v>0</v>
      </c>
      <c r="AV79" s="3" t="str">
        <f t="shared" si="49"/>
        <v>0</v>
      </c>
      <c r="AW79" s="3" t="str">
        <f t="shared" si="49"/>
        <v>0</v>
      </c>
      <c r="AX79" s="3" t="str">
        <f t="shared" si="49"/>
        <v>0</v>
      </c>
      <c r="AY79" s="3" t="str">
        <f t="shared" si="49"/>
        <v>0</v>
      </c>
      <c r="AZ79" t="s">
        <v>193</v>
      </c>
    </row>
    <row r="80" spans="1:52" ht="14">
      <c r="A80" s="10" t="s">
        <v>194</v>
      </c>
      <c r="B80" s="10" t="str">
        <f t="shared" si="41"/>
        <v>2400908F</v>
      </c>
      <c r="C80" s="3">
        <v>45408.418807870403</v>
      </c>
      <c r="D80" s="3" t="e">
        <f t="array" ref="D80">#NAME?</f>
        <v>#NAME?</v>
      </c>
      <c r="E80" s="3" t="b">
        <f>ISNUMBER(MATCH(Table1[[#This Row],[Email]],Attendance[Email],0))</f>
        <v>1</v>
      </c>
      <c r="F80" s="3">
        <f t="shared" si="46"/>
        <v>45408.752141203739</v>
      </c>
      <c r="G80" s="21">
        <f>DAY(Table1[[#This Row],[Actual Time]])</f>
        <v>26</v>
      </c>
      <c r="H80">
        <f>MONTH(Table1[[#This Row],[Actual Time]])</f>
        <v>4</v>
      </c>
      <c r="I80">
        <f>YEAR(Table1[[#This Row],[Actual Time]])</f>
        <v>2024</v>
      </c>
      <c r="J80" t="str">
        <f t="shared" si="47"/>
        <v>26/4/2024</v>
      </c>
      <c r="K80" s="3" t="str">
        <f t="shared" si="48"/>
        <v>0</v>
      </c>
      <c r="L80" s="3" t="str">
        <f t="shared" si="48"/>
        <v>1</v>
      </c>
      <c r="M80" s="3" t="str">
        <f t="shared" si="48"/>
        <v>0</v>
      </c>
      <c r="N80" s="3" t="str">
        <f t="shared" si="48"/>
        <v>0</v>
      </c>
      <c r="O80" s="3" t="str">
        <f t="shared" si="48"/>
        <v>0</v>
      </c>
      <c r="P80" s="3" t="str">
        <f t="shared" si="48"/>
        <v>0</v>
      </c>
      <c r="Q80" s="3" t="str">
        <f t="shared" si="48"/>
        <v>0</v>
      </c>
      <c r="R80" s="3" t="str">
        <f t="shared" si="48"/>
        <v>0</v>
      </c>
      <c r="S80" s="3" t="str">
        <f t="shared" si="12"/>
        <v>0</v>
      </c>
      <c r="T80" s="3" t="str">
        <f t="shared" si="12"/>
        <v>0</v>
      </c>
      <c r="U80" s="3" t="str">
        <f t="shared" si="48"/>
        <v>0</v>
      </c>
      <c r="V80" s="3" t="str">
        <f t="shared" si="48"/>
        <v>0</v>
      </c>
      <c r="W80" s="3" t="str">
        <f t="shared" si="48"/>
        <v>0</v>
      </c>
      <c r="X80" s="3" t="str">
        <f t="shared" si="48"/>
        <v>0</v>
      </c>
      <c r="Y80" s="3" t="str">
        <f t="shared" si="48"/>
        <v>0</v>
      </c>
      <c r="Z80" s="3" t="str">
        <f t="shared" si="48"/>
        <v>0</v>
      </c>
      <c r="AA80" s="3" t="str">
        <f t="shared" si="13"/>
        <v>0</v>
      </c>
      <c r="AB80" s="3" t="str">
        <f t="shared" si="13"/>
        <v>0</v>
      </c>
      <c r="AC80" s="3" t="str">
        <f t="shared" si="48"/>
        <v>0</v>
      </c>
      <c r="AD80" s="3" t="str">
        <f t="shared" si="50"/>
        <v>0</v>
      </c>
      <c r="AE80" s="3" t="str">
        <f t="shared" si="50"/>
        <v>0</v>
      </c>
      <c r="AF80" s="3" t="str">
        <f t="shared" si="50"/>
        <v>0</v>
      </c>
      <c r="AG80" s="3" t="str">
        <f t="shared" si="50"/>
        <v>0</v>
      </c>
      <c r="AH80" s="3" t="str">
        <f t="shared" si="50"/>
        <v>0</v>
      </c>
      <c r="AI80" s="3" t="str">
        <f t="shared" si="50"/>
        <v>0</v>
      </c>
      <c r="AJ80" s="3" t="str">
        <f t="shared" si="50"/>
        <v>0</v>
      </c>
      <c r="AK80" s="3" t="str">
        <f t="shared" si="50"/>
        <v>0</v>
      </c>
      <c r="AL80" s="3" t="str">
        <f t="shared" si="50"/>
        <v>0</v>
      </c>
      <c r="AM80" s="3" t="str">
        <f t="shared" si="50"/>
        <v>0</v>
      </c>
      <c r="AN80" s="3" t="str">
        <f t="shared" si="50"/>
        <v>0</v>
      </c>
      <c r="AO80" s="3" t="str">
        <f t="shared" si="50"/>
        <v>0</v>
      </c>
      <c r="AP80" s="3" t="str">
        <f t="shared" si="50"/>
        <v>0</v>
      </c>
      <c r="AQ80" s="3" t="str">
        <f t="shared" si="50"/>
        <v>0</v>
      </c>
      <c r="AR80" s="3" t="str">
        <f t="shared" si="50"/>
        <v>0</v>
      </c>
      <c r="AS80" s="3" t="str">
        <f t="shared" si="50"/>
        <v>0</v>
      </c>
      <c r="AT80" s="3" t="str">
        <f t="shared" si="49"/>
        <v>0</v>
      </c>
      <c r="AU80" s="3" t="str">
        <f t="shared" si="49"/>
        <v>0</v>
      </c>
      <c r="AV80" s="3" t="str">
        <f t="shared" si="49"/>
        <v>0</v>
      </c>
      <c r="AW80" s="3" t="str">
        <f t="shared" si="49"/>
        <v>0</v>
      </c>
      <c r="AX80" s="3" t="str">
        <f t="shared" si="49"/>
        <v>0</v>
      </c>
      <c r="AY80" s="3" t="str">
        <f t="shared" si="49"/>
        <v>0</v>
      </c>
      <c r="AZ80" t="s">
        <v>195</v>
      </c>
    </row>
    <row r="81" spans="1:52" ht="14">
      <c r="A81" s="10" t="s">
        <v>196</v>
      </c>
      <c r="B81" s="10" t="str">
        <f t="shared" si="41"/>
        <v>2402623I</v>
      </c>
      <c r="C81" s="3">
        <v>45408.418831018498</v>
      </c>
      <c r="D81" s="3" t="e">
        <f t="array" ref="D81">#NAME?</f>
        <v>#NAME?</v>
      </c>
      <c r="E81" s="3" t="b">
        <f>ISNUMBER(MATCH(Table1[[#This Row],[Email]],Attendance[Email],0))</f>
        <v>1</v>
      </c>
      <c r="F81" s="3">
        <f t="shared" ref="F81:F85" si="51">$C81+(8/24)</f>
        <v>45408.752164351834</v>
      </c>
      <c r="G81" s="21">
        <f>DAY(Table1[[#This Row],[Actual Time]])</f>
        <v>26</v>
      </c>
      <c r="H81">
        <f>MONTH(Table1[[#This Row],[Actual Time]])</f>
        <v>4</v>
      </c>
      <c r="I81">
        <f>YEAR(Table1[[#This Row],[Actual Time]])</f>
        <v>2024</v>
      </c>
      <c r="J81" t="str">
        <f t="shared" ref="J81:J85" si="52">G81&amp;"/"&amp;H81&amp;"/"&amp;I81</f>
        <v>26/4/2024</v>
      </c>
      <c r="K81" s="3" t="str">
        <f t="shared" si="48"/>
        <v>0</v>
      </c>
      <c r="L81" s="3" t="str">
        <f t="shared" si="48"/>
        <v>1</v>
      </c>
      <c r="M81" s="3" t="str">
        <f t="shared" si="48"/>
        <v>0</v>
      </c>
      <c r="N81" s="3" t="str">
        <f t="shared" si="48"/>
        <v>0</v>
      </c>
      <c r="O81" s="3" t="str">
        <f t="shared" si="48"/>
        <v>0</v>
      </c>
      <c r="P81" s="3" t="str">
        <f t="shared" si="48"/>
        <v>0</v>
      </c>
      <c r="Q81" s="3" t="str">
        <f t="shared" si="48"/>
        <v>0</v>
      </c>
      <c r="R81" s="3" t="str">
        <f t="shared" si="48"/>
        <v>0</v>
      </c>
      <c r="S81" s="3" t="str">
        <f t="shared" si="12"/>
        <v>0</v>
      </c>
      <c r="T81" s="3" t="str">
        <f t="shared" si="12"/>
        <v>0</v>
      </c>
      <c r="U81" s="3" t="str">
        <f t="shared" si="48"/>
        <v>0</v>
      </c>
      <c r="V81" s="3" t="str">
        <f t="shared" si="48"/>
        <v>0</v>
      </c>
      <c r="W81" s="3" t="str">
        <f t="shared" si="48"/>
        <v>0</v>
      </c>
      <c r="X81" s="3" t="str">
        <f t="shared" si="48"/>
        <v>0</v>
      </c>
      <c r="Y81" s="3" t="str">
        <f t="shared" si="48"/>
        <v>0</v>
      </c>
      <c r="Z81" s="3" t="str">
        <f t="shared" si="48"/>
        <v>0</v>
      </c>
      <c r="AA81" s="3" t="str">
        <f t="shared" si="13"/>
        <v>0</v>
      </c>
      <c r="AB81" s="3" t="str">
        <f t="shared" si="13"/>
        <v>0</v>
      </c>
      <c r="AC81" s="3" t="str">
        <f t="shared" si="48"/>
        <v>0</v>
      </c>
      <c r="AD81" s="3" t="str">
        <f t="shared" si="50"/>
        <v>0</v>
      </c>
      <c r="AE81" s="3" t="str">
        <f t="shared" si="50"/>
        <v>0</v>
      </c>
      <c r="AF81" s="3" t="str">
        <f t="shared" si="50"/>
        <v>0</v>
      </c>
      <c r="AG81" s="3" t="str">
        <f t="shared" si="50"/>
        <v>0</v>
      </c>
      <c r="AH81" s="3" t="str">
        <f t="shared" si="50"/>
        <v>0</v>
      </c>
      <c r="AI81" s="3" t="str">
        <f t="shared" si="50"/>
        <v>0</v>
      </c>
      <c r="AJ81" s="3" t="str">
        <f t="shared" si="50"/>
        <v>0</v>
      </c>
      <c r="AK81" s="3" t="str">
        <f t="shared" si="50"/>
        <v>0</v>
      </c>
      <c r="AL81" s="3" t="str">
        <f t="shared" si="50"/>
        <v>0</v>
      </c>
      <c r="AM81" s="3" t="str">
        <f t="shared" si="50"/>
        <v>0</v>
      </c>
      <c r="AN81" s="3" t="str">
        <f t="shared" si="50"/>
        <v>0</v>
      </c>
      <c r="AO81" s="3" t="str">
        <f t="shared" si="50"/>
        <v>0</v>
      </c>
      <c r="AP81" s="3" t="str">
        <f t="shared" si="50"/>
        <v>0</v>
      </c>
      <c r="AQ81" s="3" t="str">
        <f t="shared" si="50"/>
        <v>0</v>
      </c>
      <c r="AR81" s="3" t="str">
        <f t="shared" si="50"/>
        <v>0</v>
      </c>
      <c r="AS81" s="3" t="str">
        <f t="shared" si="50"/>
        <v>0</v>
      </c>
      <c r="AT81" s="3" t="str">
        <f t="shared" si="49"/>
        <v>0</v>
      </c>
      <c r="AU81" s="3" t="str">
        <f t="shared" si="49"/>
        <v>0</v>
      </c>
      <c r="AV81" s="3" t="str">
        <f t="shared" si="49"/>
        <v>0</v>
      </c>
      <c r="AW81" s="3" t="str">
        <f t="shared" si="49"/>
        <v>0</v>
      </c>
      <c r="AX81" s="3" t="str">
        <f t="shared" si="49"/>
        <v>0</v>
      </c>
      <c r="AY81" s="3" t="str">
        <f t="shared" si="49"/>
        <v>0</v>
      </c>
      <c r="AZ81" t="s">
        <v>197</v>
      </c>
    </row>
    <row r="82" spans="1:52" ht="14">
      <c r="A82" s="10" t="s">
        <v>198</v>
      </c>
      <c r="B82" s="10" t="str">
        <f t="shared" si="41"/>
        <v>2401377C</v>
      </c>
      <c r="C82" s="3">
        <v>45408.418831018498</v>
      </c>
      <c r="D82" s="3" t="e">
        <f t="array" ref="D82">#NAME?</f>
        <v>#NAME?</v>
      </c>
      <c r="E82" s="3" t="b">
        <f>ISNUMBER(MATCH(Table1[[#This Row],[Email]],Attendance[Email],0))</f>
        <v>1</v>
      </c>
      <c r="F82" s="3">
        <f t="shared" si="51"/>
        <v>45408.752164351834</v>
      </c>
      <c r="G82" s="21">
        <f>DAY(Table1[[#This Row],[Actual Time]])</f>
        <v>26</v>
      </c>
      <c r="H82">
        <f>MONTH(Table1[[#This Row],[Actual Time]])</f>
        <v>4</v>
      </c>
      <c r="I82">
        <f>YEAR(Table1[[#This Row],[Actual Time]])</f>
        <v>2024</v>
      </c>
      <c r="J82" t="str">
        <f t="shared" si="52"/>
        <v>26/4/2024</v>
      </c>
      <c r="K82" s="3" t="str">
        <f t="shared" si="48"/>
        <v>0</v>
      </c>
      <c r="L82" s="3" t="str">
        <f t="shared" si="48"/>
        <v>1</v>
      </c>
      <c r="M82" s="3" t="str">
        <f t="shared" si="48"/>
        <v>0</v>
      </c>
      <c r="N82" s="3" t="str">
        <f t="shared" si="48"/>
        <v>0</v>
      </c>
      <c r="O82" s="3" t="str">
        <f t="shared" si="48"/>
        <v>0</v>
      </c>
      <c r="P82" s="3" t="str">
        <f t="shared" si="48"/>
        <v>0</v>
      </c>
      <c r="Q82" s="3" t="str">
        <f t="shared" si="48"/>
        <v>0</v>
      </c>
      <c r="R82" s="3" t="str">
        <f t="shared" si="48"/>
        <v>0</v>
      </c>
      <c r="S82" s="3" t="str">
        <f t="shared" ref="S82:T145" si="53">IF(S$1=$J82,"1","0")</f>
        <v>0</v>
      </c>
      <c r="T82" s="3" t="str">
        <f t="shared" si="53"/>
        <v>0</v>
      </c>
      <c r="U82" s="3" t="str">
        <f t="shared" si="48"/>
        <v>0</v>
      </c>
      <c r="V82" s="3" t="str">
        <f t="shared" si="48"/>
        <v>0</v>
      </c>
      <c r="W82" s="3" t="str">
        <f t="shared" si="48"/>
        <v>0</v>
      </c>
      <c r="X82" s="3" t="str">
        <f t="shared" si="48"/>
        <v>0</v>
      </c>
      <c r="Y82" s="3" t="str">
        <f t="shared" si="48"/>
        <v>0</v>
      </c>
      <c r="Z82" s="3" t="str">
        <f t="shared" si="48"/>
        <v>0</v>
      </c>
      <c r="AA82" s="3" t="str">
        <f t="shared" ref="AA82:AB145" si="54">IF(AA$1=$J82,"1","0")</f>
        <v>0</v>
      </c>
      <c r="AB82" s="3" t="str">
        <f t="shared" si="54"/>
        <v>0</v>
      </c>
      <c r="AC82" s="3" t="str">
        <f t="shared" si="48"/>
        <v>0</v>
      </c>
      <c r="AD82" s="3" t="str">
        <f t="shared" si="50"/>
        <v>0</v>
      </c>
      <c r="AE82" s="3" t="str">
        <f t="shared" si="50"/>
        <v>0</v>
      </c>
      <c r="AF82" s="3" t="str">
        <f t="shared" si="50"/>
        <v>0</v>
      </c>
      <c r="AG82" s="3" t="str">
        <f t="shared" si="50"/>
        <v>0</v>
      </c>
      <c r="AH82" s="3" t="str">
        <f t="shared" si="50"/>
        <v>0</v>
      </c>
      <c r="AI82" s="3" t="str">
        <f t="shared" si="50"/>
        <v>0</v>
      </c>
      <c r="AJ82" s="3" t="str">
        <f t="shared" si="50"/>
        <v>0</v>
      </c>
      <c r="AK82" s="3" t="str">
        <f t="shared" si="50"/>
        <v>0</v>
      </c>
      <c r="AL82" s="3" t="str">
        <f t="shared" si="50"/>
        <v>0</v>
      </c>
      <c r="AM82" s="3" t="str">
        <f t="shared" si="50"/>
        <v>0</v>
      </c>
      <c r="AN82" s="3" t="str">
        <f t="shared" si="50"/>
        <v>0</v>
      </c>
      <c r="AO82" s="3" t="str">
        <f t="shared" si="50"/>
        <v>0</v>
      </c>
      <c r="AP82" s="3" t="str">
        <f t="shared" si="50"/>
        <v>0</v>
      </c>
      <c r="AQ82" s="3" t="str">
        <f t="shared" si="50"/>
        <v>0</v>
      </c>
      <c r="AR82" s="3" t="str">
        <f t="shared" si="50"/>
        <v>0</v>
      </c>
      <c r="AS82" s="3" t="str">
        <f t="shared" si="50"/>
        <v>0</v>
      </c>
      <c r="AT82" s="3" t="str">
        <f t="shared" si="49"/>
        <v>0</v>
      </c>
      <c r="AU82" s="3" t="str">
        <f t="shared" si="49"/>
        <v>0</v>
      </c>
      <c r="AV82" s="3" t="str">
        <f t="shared" si="49"/>
        <v>0</v>
      </c>
      <c r="AW82" s="3" t="str">
        <f t="shared" si="49"/>
        <v>0</v>
      </c>
      <c r="AX82" s="3" t="str">
        <f t="shared" si="49"/>
        <v>0</v>
      </c>
      <c r="AY82" s="3" t="str">
        <f t="shared" si="49"/>
        <v>0</v>
      </c>
      <c r="AZ82" t="s">
        <v>199</v>
      </c>
    </row>
    <row r="83" spans="1:52" ht="14">
      <c r="A83" s="10" t="s">
        <v>200</v>
      </c>
      <c r="B83" s="10" t="str">
        <f t="shared" si="41"/>
        <v>2402366E</v>
      </c>
      <c r="C83" s="3">
        <v>45408.418842592597</v>
      </c>
      <c r="D83" s="3" t="e">
        <f t="array" ref="D83">#NAME?</f>
        <v>#NAME?</v>
      </c>
      <c r="E83" s="3" t="b">
        <f>ISNUMBER(MATCH(Table1[[#This Row],[Email]],Attendance[Email],0))</f>
        <v>1</v>
      </c>
      <c r="F83" s="3">
        <f t="shared" si="51"/>
        <v>45408.752175925933</v>
      </c>
      <c r="G83" s="21">
        <f>DAY(Table1[[#This Row],[Actual Time]])</f>
        <v>26</v>
      </c>
      <c r="H83">
        <f>MONTH(Table1[[#This Row],[Actual Time]])</f>
        <v>4</v>
      </c>
      <c r="I83">
        <f>YEAR(Table1[[#This Row],[Actual Time]])</f>
        <v>2024</v>
      </c>
      <c r="J83" t="str">
        <f t="shared" si="52"/>
        <v>26/4/2024</v>
      </c>
      <c r="K83" s="3" t="str">
        <f t="shared" si="48"/>
        <v>0</v>
      </c>
      <c r="L83" s="3" t="str">
        <f t="shared" si="48"/>
        <v>1</v>
      </c>
      <c r="M83" s="3" t="str">
        <f t="shared" si="48"/>
        <v>0</v>
      </c>
      <c r="N83" s="3" t="str">
        <f t="shared" si="48"/>
        <v>0</v>
      </c>
      <c r="O83" s="3" t="str">
        <f t="shared" si="48"/>
        <v>0</v>
      </c>
      <c r="P83" s="3" t="str">
        <f t="shared" si="48"/>
        <v>0</v>
      </c>
      <c r="Q83" s="3" t="str">
        <f t="shared" si="48"/>
        <v>0</v>
      </c>
      <c r="R83" s="3" t="str">
        <f t="shared" si="48"/>
        <v>0</v>
      </c>
      <c r="S83" s="3" t="str">
        <f t="shared" si="53"/>
        <v>0</v>
      </c>
      <c r="T83" s="3" t="str">
        <f t="shared" si="53"/>
        <v>0</v>
      </c>
      <c r="U83" s="3" t="str">
        <f t="shared" si="48"/>
        <v>0</v>
      </c>
      <c r="V83" s="3" t="str">
        <f t="shared" si="48"/>
        <v>0</v>
      </c>
      <c r="W83" s="3" t="str">
        <f t="shared" si="48"/>
        <v>0</v>
      </c>
      <c r="X83" s="3" t="str">
        <f t="shared" si="48"/>
        <v>0</v>
      </c>
      <c r="Y83" s="3" t="str">
        <f t="shared" si="48"/>
        <v>0</v>
      </c>
      <c r="Z83" s="3" t="str">
        <f t="shared" si="48"/>
        <v>0</v>
      </c>
      <c r="AA83" s="3" t="str">
        <f t="shared" si="54"/>
        <v>0</v>
      </c>
      <c r="AB83" s="3" t="str">
        <f t="shared" si="54"/>
        <v>0</v>
      </c>
      <c r="AC83" s="3" t="str">
        <f t="shared" si="48"/>
        <v>0</v>
      </c>
      <c r="AD83" s="3" t="str">
        <f t="shared" si="50"/>
        <v>0</v>
      </c>
      <c r="AE83" s="3" t="str">
        <f t="shared" si="50"/>
        <v>0</v>
      </c>
      <c r="AF83" s="3" t="str">
        <f t="shared" si="50"/>
        <v>0</v>
      </c>
      <c r="AG83" s="3" t="str">
        <f t="shared" si="50"/>
        <v>0</v>
      </c>
      <c r="AH83" s="3" t="str">
        <f t="shared" si="50"/>
        <v>0</v>
      </c>
      <c r="AI83" s="3" t="str">
        <f t="shared" si="50"/>
        <v>0</v>
      </c>
      <c r="AJ83" s="3" t="str">
        <f t="shared" si="50"/>
        <v>0</v>
      </c>
      <c r="AK83" s="3" t="str">
        <f t="shared" si="50"/>
        <v>0</v>
      </c>
      <c r="AL83" s="3" t="str">
        <f t="shared" si="50"/>
        <v>0</v>
      </c>
      <c r="AM83" s="3" t="str">
        <f t="shared" si="50"/>
        <v>0</v>
      </c>
      <c r="AN83" s="3" t="str">
        <f t="shared" si="50"/>
        <v>0</v>
      </c>
      <c r="AO83" s="3" t="str">
        <f t="shared" si="50"/>
        <v>0</v>
      </c>
      <c r="AP83" s="3" t="str">
        <f t="shared" si="50"/>
        <v>0</v>
      </c>
      <c r="AQ83" s="3" t="str">
        <f t="shared" si="50"/>
        <v>0</v>
      </c>
      <c r="AR83" s="3" t="str">
        <f t="shared" si="50"/>
        <v>0</v>
      </c>
      <c r="AS83" s="3" t="str">
        <f t="shared" si="50"/>
        <v>0</v>
      </c>
      <c r="AT83" s="3" t="str">
        <f t="shared" si="49"/>
        <v>0</v>
      </c>
      <c r="AU83" s="3" t="str">
        <f t="shared" si="49"/>
        <v>0</v>
      </c>
      <c r="AV83" s="3" t="str">
        <f t="shared" si="49"/>
        <v>0</v>
      </c>
      <c r="AW83" s="3" t="str">
        <f t="shared" si="49"/>
        <v>0</v>
      </c>
      <c r="AX83" s="3" t="str">
        <f t="shared" si="49"/>
        <v>0</v>
      </c>
      <c r="AY83" s="3" t="str">
        <f t="shared" si="49"/>
        <v>0</v>
      </c>
      <c r="AZ83" t="s">
        <v>201</v>
      </c>
    </row>
    <row r="84" spans="1:52" ht="14">
      <c r="A84" s="10" t="s">
        <v>202</v>
      </c>
      <c r="B84" s="10" t="str">
        <f t="shared" si="41"/>
        <v>2400081B</v>
      </c>
      <c r="C84" s="3">
        <v>45408.418981481504</v>
      </c>
      <c r="D84" s="3" t="e">
        <f t="array" ref="D84">#NAME?</f>
        <v>#NAME?</v>
      </c>
      <c r="E84" s="3" t="b">
        <f>ISNUMBER(MATCH(Table1[[#This Row],[Email]],Attendance[Email],0))</f>
        <v>1</v>
      </c>
      <c r="F84" s="3">
        <f t="shared" si="51"/>
        <v>45408.752314814839</v>
      </c>
      <c r="G84" s="21">
        <f>DAY(Table1[[#This Row],[Actual Time]])</f>
        <v>26</v>
      </c>
      <c r="H84">
        <f>MONTH(Table1[[#This Row],[Actual Time]])</f>
        <v>4</v>
      </c>
      <c r="I84">
        <f>YEAR(Table1[[#This Row],[Actual Time]])</f>
        <v>2024</v>
      </c>
      <c r="J84" t="str">
        <f t="shared" si="52"/>
        <v>26/4/2024</v>
      </c>
      <c r="K84" s="3" t="str">
        <f t="shared" si="48"/>
        <v>0</v>
      </c>
      <c r="L84" s="3" t="str">
        <f t="shared" si="48"/>
        <v>1</v>
      </c>
      <c r="M84" s="3" t="str">
        <f t="shared" si="48"/>
        <v>0</v>
      </c>
      <c r="N84" s="3" t="str">
        <f t="shared" si="48"/>
        <v>0</v>
      </c>
      <c r="O84" s="3" t="str">
        <f t="shared" si="48"/>
        <v>0</v>
      </c>
      <c r="P84" s="3" t="str">
        <f t="shared" si="48"/>
        <v>0</v>
      </c>
      <c r="Q84" s="3" t="str">
        <f t="shared" si="48"/>
        <v>0</v>
      </c>
      <c r="R84" s="3" t="str">
        <f t="shared" si="48"/>
        <v>0</v>
      </c>
      <c r="S84" s="3" t="str">
        <f t="shared" si="53"/>
        <v>0</v>
      </c>
      <c r="T84" s="3" t="str">
        <f t="shared" si="53"/>
        <v>0</v>
      </c>
      <c r="U84" s="3" t="str">
        <f t="shared" si="48"/>
        <v>0</v>
      </c>
      <c r="V84" s="3" t="str">
        <f t="shared" si="48"/>
        <v>0</v>
      </c>
      <c r="W84" s="3" t="str">
        <f t="shared" si="48"/>
        <v>0</v>
      </c>
      <c r="X84" s="3" t="str">
        <f t="shared" si="48"/>
        <v>0</v>
      </c>
      <c r="Y84" s="3" t="str">
        <f t="shared" si="48"/>
        <v>0</v>
      </c>
      <c r="Z84" s="3" t="str">
        <f t="shared" si="48"/>
        <v>0</v>
      </c>
      <c r="AA84" s="3" t="str">
        <f t="shared" si="54"/>
        <v>0</v>
      </c>
      <c r="AB84" s="3" t="str">
        <f t="shared" si="54"/>
        <v>0</v>
      </c>
      <c r="AC84" s="3" t="str">
        <f t="shared" si="48"/>
        <v>0</v>
      </c>
      <c r="AD84" s="3" t="str">
        <f t="shared" si="50"/>
        <v>0</v>
      </c>
      <c r="AE84" s="3" t="str">
        <f t="shared" si="50"/>
        <v>0</v>
      </c>
      <c r="AF84" s="3" t="str">
        <f t="shared" si="50"/>
        <v>0</v>
      </c>
      <c r="AG84" s="3" t="str">
        <f t="shared" si="50"/>
        <v>0</v>
      </c>
      <c r="AH84" s="3" t="str">
        <f t="shared" si="50"/>
        <v>0</v>
      </c>
      <c r="AI84" s="3" t="str">
        <f t="shared" si="50"/>
        <v>0</v>
      </c>
      <c r="AJ84" s="3" t="str">
        <f t="shared" si="50"/>
        <v>0</v>
      </c>
      <c r="AK84" s="3" t="str">
        <f t="shared" si="50"/>
        <v>0</v>
      </c>
      <c r="AL84" s="3" t="str">
        <f t="shared" si="50"/>
        <v>0</v>
      </c>
      <c r="AM84" s="3" t="str">
        <f t="shared" si="50"/>
        <v>0</v>
      </c>
      <c r="AN84" s="3" t="str">
        <f t="shared" si="50"/>
        <v>0</v>
      </c>
      <c r="AO84" s="3" t="str">
        <f t="shared" si="50"/>
        <v>0</v>
      </c>
      <c r="AP84" s="3" t="str">
        <f t="shared" si="50"/>
        <v>0</v>
      </c>
      <c r="AQ84" s="3" t="str">
        <f t="shared" si="50"/>
        <v>0</v>
      </c>
      <c r="AR84" s="3" t="str">
        <f t="shared" si="50"/>
        <v>0</v>
      </c>
      <c r="AS84" s="3" t="str">
        <f t="shared" si="50"/>
        <v>0</v>
      </c>
      <c r="AT84" s="3" t="str">
        <f t="shared" si="49"/>
        <v>0</v>
      </c>
      <c r="AU84" s="3" t="str">
        <f t="shared" si="49"/>
        <v>0</v>
      </c>
      <c r="AV84" s="3" t="str">
        <f t="shared" si="49"/>
        <v>0</v>
      </c>
      <c r="AW84" s="3" t="str">
        <f t="shared" si="49"/>
        <v>0</v>
      </c>
      <c r="AX84" s="3" t="str">
        <f t="shared" si="49"/>
        <v>0</v>
      </c>
      <c r="AY84" s="3" t="str">
        <f t="shared" si="49"/>
        <v>0</v>
      </c>
      <c r="AZ84" t="s">
        <v>203</v>
      </c>
    </row>
    <row r="85" spans="1:52" ht="14">
      <c r="A85" s="10" t="s">
        <v>204</v>
      </c>
      <c r="B85" s="10" t="str">
        <f t="shared" si="41"/>
        <v>2402062J</v>
      </c>
      <c r="C85" s="3">
        <v>45408.419039351902</v>
      </c>
      <c r="D85" s="3" t="e">
        <f t="array" ref="D85">#NAME?</f>
        <v>#NAME?</v>
      </c>
      <c r="E85" s="3" t="b">
        <f>ISNUMBER(MATCH(Table1[[#This Row],[Email]],Attendance[Email],0))</f>
        <v>1</v>
      </c>
      <c r="F85" s="3">
        <f t="shared" si="51"/>
        <v>45408.752372685238</v>
      </c>
      <c r="G85" s="21">
        <f>DAY(Table1[[#This Row],[Actual Time]])</f>
        <v>26</v>
      </c>
      <c r="H85">
        <f>MONTH(Table1[[#This Row],[Actual Time]])</f>
        <v>4</v>
      </c>
      <c r="I85">
        <f>YEAR(Table1[[#This Row],[Actual Time]])</f>
        <v>2024</v>
      </c>
      <c r="J85" t="str">
        <f t="shared" si="52"/>
        <v>26/4/2024</v>
      </c>
      <c r="K85" s="3" t="str">
        <f t="shared" si="48"/>
        <v>0</v>
      </c>
      <c r="L85" s="3" t="str">
        <f t="shared" si="48"/>
        <v>1</v>
      </c>
      <c r="M85" s="3" t="str">
        <f t="shared" si="48"/>
        <v>0</v>
      </c>
      <c r="N85" s="3" t="str">
        <f t="shared" si="48"/>
        <v>0</v>
      </c>
      <c r="O85" s="3" t="str">
        <f t="shared" si="48"/>
        <v>0</v>
      </c>
      <c r="P85" s="3" t="str">
        <f t="shared" si="48"/>
        <v>0</v>
      </c>
      <c r="Q85" s="3" t="str">
        <f t="shared" si="48"/>
        <v>0</v>
      </c>
      <c r="R85" s="3" t="str">
        <f t="shared" si="48"/>
        <v>0</v>
      </c>
      <c r="S85" s="3" t="str">
        <f t="shared" si="53"/>
        <v>0</v>
      </c>
      <c r="T85" s="3" t="str">
        <f t="shared" si="53"/>
        <v>0</v>
      </c>
      <c r="U85" s="3" t="str">
        <f t="shared" si="48"/>
        <v>0</v>
      </c>
      <c r="V85" s="3" t="str">
        <f t="shared" si="48"/>
        <v>0</v>
      </c>
      <c r="W85" s="3" t="str">
        <f t="shared" si="48"/>
        <v>0</v>
      </c>
      <c r="X85" s="3" t="str">
        <f t="shared" si="48"/>
        <v>0</v>
      </c>
      <c r="Y85" s="3" t="str">
        <f t="shared" si="48"/>
        <v>0</v>
      </c>
      <c r="Z85" s="3" t="str">
        <f t="shared" si="48"/>
        <v>0</v>
      </c>
      <c r="AA85" s="3" t="str">
        <f t="shared" si="54"/>
        <v>0</v>
      </c>
      <c r="AB85" s="3" t="str">
        <f t="shared" si="54"/>
        <v>0</v>
      </c>
      <c r="AC85" s="3" t="str">
        <f t="shared" si="48"/>
        <v>0</v>
      </c>
      <c r="AD85" s="3" t="str">
        <f t="shared" si="50"/>
        <v>0</v>
      </c>
      <c r="AE85" s="3" t="str">
        <f t="shared" si="50"/>
        <v>0</v>
      </c>
      <c r="AF85" s="3" t="str">
        <f t="shared" si="50"/>
        <v>0</v>
      </c>
      <c r="AG85" s="3" t="str">
        <f t="shared" si="50"/>
        <v>0</v>
      </c>
      <c r="AH85" s="3" t="str">
        <f t="shared" si="50"/>
        <v>0</v>
      </c>
      <c r="AI85" s="3" t="str">
        <f t="shared" si="50"/>
        <v>0</v>
      </c>
      <c r="AJ85" s="3" t="str">
        <f t="shared" si="50"/>
        <v>0</v>
      </c>
      <c r="AK85" s="3" t="str">
        <f t="shared" si="50"/>
        <v>0</v>
      </c>
      <c r="AL85" s="3" t="str">
        <f t="shared" si="50"/>
        <v>0</v>
      </c>
      <c r="AM85" s="3" t="str">
        <f t="shared" si="50"/>
        <v>0</v>
      </c>
      <c r="AN85" s="3" t="str">
        <f t="shared" si="50"/>
        <v>0</v>
      </c>
      <c r="AO85" s="3" t="str">
        <f t="shared" si="50"/>
        <v>0</v>
      </c>
      <c r="AP85" s="3" t="str">
        <f t="shared" si="50"/>
        <v>0</v>
      </c>
      <c r="AQ85" s="3" t="str">
        <f t="shared" si="50"/>
        <v>0</v>
      </c>
      <c r="AR85" s="3" t="str">
        <f t="shared" si="50"/>
        <v>0</v>
      </c>
      <c r="AS85" s="3" t="str">
        <f t="shared" si="50"/>
        <v>0</v>
      </c>
      <c r="AT85" s="3" t="str">
        <f t="shared" si="49"/>
        <v>0</v>
      </c>
      <c r="AU85" s="3" t="str">
        <f t="shared" si="49"/>
        <v>0</v>
      </c>
      <c r="AV85" s="3" t="str">
        <f t="shared" si="49"/>
        <v>0</v>
      </c>
      <c r="AW85" s="3" t="str">
        <f t="shared" si="49"/>
        <v>0</v>
      </c>
      <c r="AX85" s="3" t="str">
        <f t="shared" si="49"/>
        <v>0</v>
      </c>
      <c r="AY85" s="3" t="str">
        <f t="shared" si="49"/>
        <v>0</v>
      </c>
      <c r="AZ85" t="s">
        <v>205</v>
      </c>
    </row>
    <row r="86" spans="1:52" ht="14">
      <c r="A86" s="10" t="s">
        <v>206</v>
      </c>
      <c r="B86" s="10" t="str">
        <f t="shared" si="41"/>
        <v>2403954G</v>
      </c>
      <c r="C86" s="3">
        <v>45408.419074074103</v>
      </c>
      <c r="D86" s="3" t="e">
        <f t="array" ref="D86">#NAME?</f>
        <v>#NAME?</v>
      </c>
      <c r="E86" s="3" t="b">
        <f>ISNUMBER(MATCH(Table1[[#This Row],[Email]],Attendance[Email],0))</f>
        <v>1</v>
      </c>
      <c r="F86" s="3">
        <f t="shared" ref="F86:F88" si="55">$C86+(8/24)</f>
        <v>45408.752407407439</v>
      </c>
      <c r="G86" s="21">
        <f>DAY(Table1[[#This Row],[Actual Time]])</f>
        <v>26</v>
      </c>
      <c r="H86">
        <f>MONTH(Table1[[#This Row],[Actual Time]])</f>
        <v>4</v>
      </c>
      <c r="I86">
        <f>YEAR(Table1[[#This Row],[Actual Time]])</f>
        <v>2024</v>
      </c>
      <c r="J86" t="str">
        <f t="shared" ref="J86:J88" si="56">G86&amp;"/"&amp;H86&amp;"/"&amp;I86</f>
        <v>26/4/2024</v>
      </c>
      <c r="K86" s="3" t="str">
        <f t="shared" si="48"/>
        <v>0</v>
      </c>
      <c r="L86" s="3" t="str">
        <f t="shared" si="48"/>
        <v>1</v>
      </c>
      <c r="M86" s="3" t="str">
        <f t="shared" si="48"/>
        <v>0</v>
      </c>
      <c r="N86" s="3" t="str">
        <f t="shared" si="48"/>
        <v>0</v>
      </c>
      <c r="O86" s="3" t="str">
        <f t="shared" si="48"/>
        <v>0</v>
      </c>
      <c r="P86" s="3" t="str">
        <f t="shared" si="48"/>
        <v>0</v>
      </c>
      <c r="Q86" s="3" t="str">
        <f t="shared" si="48"/>
        <v>0</v>
      </c>
      <c r="R86" s="3" t="str">
        <f t="shared" si="48"/>
        <v>0</v>
      </c>
      <c r="S86" s="3" t="str">
        <f t="shared" si="53"/>
        <v>0</v>
      </c>
      <c r="T86" s="3" t="str">
        <f t="shared" si="53"/>
        <v>0</v>
      </c>
      <c r="U86" s="3" t="str">
        <f t="shared" si="48"/>
        <v>0</v>
      </c>
      <c r="V86" s="3" t="str">
        <f t="shared" si="48"/>
        <v>0</v>
      </c>
      <c r="W86" s="3" t="str">
        <f t="shared" si="48"/>
        <v>0</v>
      </c>
      <c r="X86" s="3" t="str">
        <f t="shared" si="48"/>
        <v>0</v>
      </c>
      <c r="Y86" s="3" t="str">
        <f t="shared" si="48"/>
        <v>0</v>
      </c>
      <c r="Z86" s="3" t="str">
        <f t="shared" si="48"/>
        <v>0</v>
      </c>
      <c r="AA86" s="3" t="str">
        <f t="shared" si="54"/>
        <v>0</v>
      </c>
      <c r="AB86" s="3" t="str">
        <f t="shared" si="54"/>
        <v>0</v>
      </c>
      <c r="AC86" s="3" t="str">
        <f t="shared" si="48"/>
        <v>0</v>
      </c>
      <c r="AD86" s="3" t="str">
        <f t="shared" si="50"/>
        <v>0</v>
      </c>
      <c r="AE86" s="3" t="str">
        <f t="shared" si="50"/>
        <v>0</v>
      </c>
      <c r="AF86" s="3" t="str">
        <f t="shared" si="50"/>
        <v>0</v>
      </c>
      <c r="AG86" s="3" t="str">
        <f t="shared" si="50"/>
        <v>0</v>
      </c>
      <c r="AH86" s="3" t="str">
        <f t="shared" si="50"/>
        <v>0</v>
      </c>
      <c r="AI86" s="3" t="str">
        <f t="shared" si="50"/>
        <v>0</v>
      </c>
      <c r="AJ86" s="3" t="str">
        <f t="shared" si="50"/>
        <v>0</v>
      </c>
      <c r="AK86" s="3" t="str">
        <f t="shared" si="50"/>
        <v>0</v>
      </c>
      <c r="AL86" s="3" t="str">
        <f t="shared" si="50"/>
        <v>0</v>
      </c>
      <c r="AM86" s="3" t="str">
        <f t="shared" si="50"/>
        <v>0</v>
      </c>
      <c r="AN86" s="3" t="str">
        <f t="shared" si="50"/>
        <v>0</v>
      </c>
      <c r="AO86" s="3" t="str">
        <f t="shared" si="50"/>
        <v>0</v>
      </c>
      <c r="AP86" s="3" t="str">
        <f t="shared" si="50"/>
        <v>0</v>
      </c>
      <c r="AQ86" s="3" t="str">
        <f t="shared" si="50"/>
        <v>0</v>
      </c>
      <c r="AR86" s="3" t="str">
        <f t="shared" si="50"/>
        <v>0</v>
      </c>
      <c r="AS86" s="3" t="str">
        <f t="shared" si="50"/>
        <v>0</v>
      </c>
      <c r="AT86" s="3" t="str">
        <f t="shared" si="49"/>
        <v>0</v>
      </c>
      <c r="AU86" s="3" t="str">
        <f t="shared" si="49"/>
        <v>0</v>
      </c>
      <c r="AV86" s="3" t="str">
        <f t="shared" si="49"/>
        <v>0</v>
      </c>
      <c r="AW86" s="3" t="str">
        <f t="shared" si="49"/>
        <v>0</v>
      </c>
      <c r="AX86" s="3" t="str">
        <f t="shared" si="49"/>
        <v>0</v>
      </c>
      <c r="AY86" s="3" t="str">
        <f t="shared" si="49"/>
        <v>0</v>
      </c>
      <c r="AZ86" t="s">
        <v>207</v>
      </c>
    </row>
    <row r="87" spans="1:52" ht="14">
      <c r="A87" s="10" t="s">
        <v>208</v>
      </c>
      <c r="B87" s="10" t="str">
        <f t="shared" si="41"/>
        <v>2202221D</v>
      </c>
      <c r="C87" s="3">
        <v>45408.419085648202</v>
      </c>
      <c r="D87" s="3" t="e">
        <f t="array" ref="D87">#NAME?</f>
        <v>#NAME?</v>
      </c>
      <c r="E87" s="3" t="b">
        <f>ISNUMBER(MATCH(Table1[[#This Row],[Email]],Attendance[Email],0))</f>
        <v>1</v>
      </c>
      <c r="F87" s="3">
        <f t="shared" si="55"/>
        <v>45408.752418981538</v>
      </c>
      <c r="G87" s="21">
        <f>DAY(Table1[[#This Row],[Actual Time]])</f>
        <v>26</v>
      </c>
      <c r="H87">
        <f>MONTH(Table1[[#This Row],[Actual Time]])</f>
        <v>4</v>
      </c>
      <c r="I87">
        <f>YEAR(Table1[[#This Row],[Actual Time]])</f>
        <v>2024</v>
      </c>
      <c r="J87" t="str">
        <f t="shared" si="56"/>
        <v>26/4/2024</v>
      </c>
      <c r="K87" s="3" t="str">
        <f t="shared" si="48"/>
        <v>0</v>
      </c>
      <c r="L87" s="3" t="str">
        <f t="shared" si="48"/>
        <v>1</v>
      </c>
      <c r="M87" s="3" t="str">
        <f t="shared" si="48"/>
        <v>0</v>
      </c>
      <c r="N87" s="3" t="str">
        <f t="shared" si="48"/>
        <v>0</v>
      </c>
      <c r="O87" s="3" t="str">
        <f t="shared" si="48"/>
        <v>0</v>
      </c>
      <c r="P87" s="3" t="str">
        <f t="shared" si="48"/>
        <v>0</v>
      </c>
      <c r="Q87" s="3" t="str">
        <f t="shared" si="48"/>
        <v>0</v>
      </c>
      <c r="R87" s="3" t="str">
        <f t="shared" si="48"/>
        <v>0</v>
      </c>
      <c r="S87" s="3" t="str">
        <f t="shared" si="53"/>
        <v>0</v>
      </c>
      <c r="T87" s="3" t="str">
        <f t="shared" si="53"/>
        <v>0</v>
      </c>
      <c r="U87" s="3" t="str">
        <f t="shared" si="48"/>
        <v>0</v>
      </c>
      <c r="V87" s="3" t="str">
        <f t="shared" si="48"/>
        <v>0</v>
      </c>
      <c r="W87" s="3" t="str">
        <f t="shared" si="48"/>
        <v>0</v>
      </c>
      <c r="X87" s="3" t="str">
        <f t="shared" si="48"/>
        <v>0</v>
      </c>
      <c r="Y87" s="3" t="str">
        <f t="shared" si="48"/>
        <v>0</v>
      </c>
      <c r="Z87" s="3" t="str">
        <f t="shared" si="48"/>
        <v>0</v>
      </c>
      <c r="AA87" s="3" t="str">
        <f t="shared" si="54"/>
        <v>0</v>
      </c>
      <c r="AB87" s="3" t="str">
        <f t="shared" si="54"/>
        <v>0</v>
      </c>
      <c r="AC87" s="3" t="str">
        <f t="shared" si="48"/>
        <v>0</v>
      </c>
      <c r="AD87" s="3" t="str">
        <f t="shared" si="50"/>
        <v>0</v>
      </c>
      <c r="AE87" s="3" t="str">
        <f t="shared" si="50"/>
        <v>0</v>
      </c>
      <c r="AF87" s="3" t="str">
        <f t="shared" si="50"/>
        <v>0</v>
      </c>
      <c r="AG87" s="3" t="str">
        <f t="shared" si="50"/>
        <v>0</v>
      </c>
      <c r="AH87" s="3" t="str">
        <f t="shared" si="50"/>
        <v>0</v>
      </c>
      <c r="AI87" s="3" t="str">
        <f t="shared" si="50"/>
        <v>0</v>
      </c>
      <c r="AJ87" s="3" t="str">
        <f t="shared" si="50"/>
        <v>0</v>
      </c>
      <c r="AK87" s="3" t="str">
        <f t="shared" si="50"/>
        <v>0</v>
      </c>
      <c r="AL87" s="3" t="str">
        <f t="shared" si="50"/>
        <v>0</v>
      </c>
      <c r="AM87" s="3" t="str">
        <f t="shared" si="50"/>
        <v>0</v>
      </c>
      <c r="AN87" s="3" t="str">
        <f t="shared" si="50"/>
        <v>0</v>
      </c>
      <c r="AO87" s="3" t="str">
        <f t="shared" si="50"/>
        <v>0</v>
      </c>
      <c r="AP87" s="3" t="str">
        <f t="shared" si="50"/>
        <v>0</v>
      </c>
      <c r="AQ87" s="3" t="str">
        <f t="shared" si="50"/>
        <v>0</v>
      </c>
      <c r="AR87" s="3" t="str">
        <f t="shared" si="50"/>
        <v>0</v>
      </c>
      <c r="AS87" s="3" t="str">
        <f t="shared" si="50"/>
        <v>0</v>
      </c>
      <c r="AT87" s="3" t="str">
        <f t="shared" si="49"/>
        <v>0</v>
      </c>
      <c r="AU87" s="3" t="str">
        <f t="shared" si="49"/>
        <v>0</v>
      </c>
      <c r="AV87" s="3" t="str">
        <f t="shared" si="49"/>
        <v>0</v>
      </c>
      <c r="AW87" s="3" t="str">
        <f t="shared" si="49"/>
        <v>0</v>
      </c>
      <c r="AX87" s="3" t="str">
        <f t="shared" si="49"/>
        <v>0</v>
      </c>
      <c r="AY87" s="3" t="str">
        <f t="shared" si="49"/>
        <v>0</v>
      </c>
      <c r="AZ87" t="s">
        <v>209</v>
      </c>
    </row>
    <row r="88" spans="1:52" ht="14">
      <c r="A88" s="10" t="s">
        <v>210</v>
      </c>
      <c r="B88" s="10" t="str">
        <f t="shared" si="41"/>
        <v>2404650J</v>
      </c>
      <c r="C88" s="3">
        <v>45408.419085648202</v>
      </c>
      <c r="D88" s="3" t="e">
        <f t="array" ref="D88">#NAME?</f>
        <v>#NAME?</v>
      </c>
      <c r="E88" s="3" t="b">
        <f>ISNUMBER(MATCH(Table1[[#This Row],[Email]],Attendance[Email],0))</f>
        <v>1</v>
      </c>
      <c r="F88" s="3">
        <f t="shared" si="55"/>
        <v>45408.752418981538</v>
      </c>
      <c r="G88" s="21">
        <f>DAY(Table1[[#This Row],[Actual Time]])</f>
        <v>26</v>
      </c>
      <c r="H88">
        <f>MONTH(Table1[[#This Row],[Actual Time]])</f>
        <v>4</v>
      </c>
      <c r="I88">
        <f>YEAR(Table1[[#This Row],[Actual Time]])</f>
        <v>2024</v>
      </c>
      <c r="J88" t="str">
        <f t="shared" si="56"/>
        <v>26/4/2024</v>
      </c>
      <c r="K88" s="3" t="str">
        <f t="shared" si="48"/>
        <v>0</v>
      </c>
      <c r="L88" s="3" t="str">
        <f t="shared" si="48"/>
        <v>1</v>
      </c>
      <c r="M88" s="3" t="str">
        <f t="shared" si="48"/>
        <v>0</v>
      </c>
      <c r="N88" s="3" t="str">
        <f t="shared" si="48"/>
        <v>0</v>
      </c>
      <c r="O88" s="3" t="str">
        <f t="shared" si="48"/>
        <v>0</v>
      </c>
      <c r="P88" s="3" t="str">
        <f t="shared" si="48"/>
        <v>0</v>
      </c>
      <c r="Q88" s="3" t="str">
        <f t="shared" si="48"/>
        <v>0</v>
      </c>
      <c r="R88" s="3" t="str">
        <f t="shared" si="48"/>
        <v>0</v>
      </c>
      <c r="S88" s="3" t="str">
        <f t="shared" si="53"/>
        <v>0</v>
      </c>
      <c r="T88" s="3" t="str">
        <f t="shared" si="53"/>
        <v>0</v>
      </c>
      <c r="U88" s="3" t="str">
        <f t="shared" si="48"/>
        <v>0</v>
      </c>
      <c r="V88" s="3" t="str">
        <f t="shared" si="48"/>
        <v>0</v>
      </c>
      <c r="W88" s="3" t="str">
        <f t="shared" si="48"/>
        <v>0</v>
      </c>
      <c r="X88" s="3" t="str">
        <f t="shared" si="48"/>
        <v>0</v>
      </c>
      <c r="Y88" s="3" t="str">
        <f t="shared" si="48"/>
        <v>0</v>
      </c>
      <c r="Z88" s="3" t="str">
        <f t="shared" si="48"/>
        <v>0</v>
      </c>
      <c r="AA88" s="3" t="str">
        <f t="shared" si="54"/>
        <v>0</v>
      </c>
      <c r="AB88" s="3" t="str">
        <f t="shared" si="54"/>
        <v>0</v>
      </c>
      <c r="AC88" s="3" t="str">
        <f t="shared" si="48"/>
        <v>0</v>
      </c>
      <c r="AD88" s="3" t="str">
        <f t="shared" si="50"/>
        <v>0</v>
      </c>
      <c r="AE88" s="3" t="str">
        <f t="shared" si="50"/>
        <v>0</v>
      </c>
      <c r="AF88" s="3" t="str">
        <f t="shared" si="50"/>
        <v>0</v>
      </c>
      <c r="AG88" s="3" t="str">
        <f t="shared" si="50"/>
        <v>0</v>
      </c>
      <c r="AH88" s="3" t="str">
        <f t="shared" si="50"/>
        <v>0</v>
      </c>
      <c r="AI88" s="3" t="str">
        <f t="shared" si="50"/>
        <v>0</v>
      </c>
      <c r="AJ88" s="3" t="str">
        <f t="shared" si="50"/>
        <v>0</v>
      </c>
      <c r="AK88" s="3" t="str">
        <f t="shared" si="50"/>
        <v>0</v>
      </c>
      <c r="AL88" s="3" t="str">
        <f t="shared" si="50"/>
        <v>0</v>
      </c>
      <c r="AM88" s="3" t="str">
        <f t="shared" si="50"/>
        <v>0</v>
      </c>
      <c r="AN88" s="3" t="str">
        <f t="shared" si="50"/>
        <v>0</v>
      </c>
      <c r="AO88" s="3" t="str">
        <f t="shared" si="50"/>
        <v>0</v>
      </c>
      <c r="AP88" s="3" t="str">
        <f t="shared" si="50"/>
        <v>0</v>
      </c>
      <c r="AQ88" s="3" t="str">
        <f t="shared" si="50"/>
        <v>0</v>
      </c>
      <c r="AR88" s="3" t="str">
        <f t="shared" si="50"/>
        <v>0</v>
      </c>
      <c r="AS88" s="3" t="str">
        <f t="shared" si="50"/>
        <v>0</v>
      </c>
      <c r="AT88" s="3" t="str">
        <f t="shared" si="49"/>
        <v>0</v>
      </c>
      <c r="AU88" s="3" t="str">
        <f t="shared" si="49"/>
        <v>0</v>
      </c>
      <c r="AV88" s="3" t="str">
        <f t="shared" si="49"/>
        <v>0</v>
      </c>
      <c r="AW88" s="3" t="str">
        <f t="shared" si="49"/>
        <v>0</v>
      </c>
      <c r="AX88" s="3" t="str">
        <f t="shared" si="49"/>
        <v>0</v>
      </c>
      <c r="AY88" s="3" t="str">
        <f t="shared" si="49"/>
        <v>0</v>
      </c>
      <c r="AZ88" t="s">
        <v>211</v>
      </c>
    </row>
    <row r="89" spans="1:52" ht="14">
      <c r="A89" s="10" t="s">
        <v>212</v>
      </c>
      <c r="B89" s="10" t="str">
        <f t="shared" si="41"/>
        <v>2405073D</v>
      </c>
      <c r="C89" s="3">
        <v>45408.419212963003</v>
      </c>
      <c r="D89" s="3" t="e">
        <f t="array" ref="D89">#NAME?</f>
        <v>#NAME?</v>
      </c>
      <c r="E89" s="3" t="b">
        <f>ISNUMBER(MATCH(Table1[[#This Row],[Email]],Attendance[Email],0))</f>
        <v>1</v>
      </c>
      <c r="F89" s="3">
        <f t="shared" ref="F89:F116" si="57">$C89+(8/24)</f>
        <v>45408.752546296339</v>
      </c>
      <c r="G89" s="21">
        <f>DAY(Table1[[#This Row],[Actual Time]])</f>
        <v>26</v>
      </c>
      <c r="H89">
        <f>MONTH(Table1[[#This Row],[Actual Time]])</f>
        <v>4</v>
      </c>
      <c r="I89">
        <f>YEAR(Table1[[#This Row],[Actual Time]])</f>
        <v>2024</v>
      </c>
      <c r="J89" t="str">
        <f t="shared" ref="J89:J116" si="58">G89&amp;"/"&amp;H89&amp;"/"&amp;I89</f>
        <v>26/4/2024</v>
      </c>
      <c r="K89" s="3" t="str">
        <f t="shared" si="48"/>
        <v>0</v>
      </c>
      <c r="L89" s="3" t="str">
        <f t="shared" si="48"/>
        <v>1</v>
      </c>
      <c r="M89" s="3" t="str">
        <f t="shared" si="48"/>
        <v>0</v>
      </c>
      <c r="N89" s="3" t="str">
        <f t="shared" si="48"/>
        <v>0</v>
      </c>
      <c r="O89" s="3" t="str">
        <f t="shared" si="48"/>
        <v>0</v>
      </c>
      <c r="P89" s="3" t="str">
        <f t="shared" si="48"/>
        <v>0</v>
      </c>
      <c r="Q89" s="3" t="str">
        <f t="shared" si="48"/>
        <v>0</v>
      </c>
      <c r="R89" s="3" t="str">
        <f t="shared" si="48"/>
        <v>0</v>
      </c>
      <c r="S89" s="3" t="str">
        <f t="shared" si="53"/>
        <v>0</v>
      </c>
      <c r="T89" s="3" t="str">
        <f t="shared" si="53"/>
        <v>0</v>
      </c>
      <c r="U89" s="3" t="str">
        <f t="shared" si="48"/>
        <v>0</v>
      </c>
      <c r="V89" s="3" t="str">
        <f t="shared" si="48"/>
        <v>0</v>
      </c>
      <c r="W89" s="3" t="str">
        <f t="shared" si="48"/>
        <v>0</v>
      </c>
      <c r="X89" s="3" t="str">
        <f t="shared" si="48"/>
        <v>0</v>
      </c>
      <c r="Y89" s="3" t="str">
        <f t="shared" si="48"/>
        <v>0</v>
      </c>
      <c r="Z89" s="3" t="str">
        <f t="shared" si="48"/>
        <v>0</v>
      </c>
      <c r="AA89" s="3" t="str">
        <f t="shared" si="54"/>
        <v>0</v>
      </c>
      <c r="AB89" s="3" t="str">
        <f t="shared" si="54"/>
        <v>0</v>
      </c>
      <c r="AC89" s="3" t="str">
        <f t="shared" si="48"/>
        <v>0</v>
      </c>
      <c r="AD89" s="3" t="str">
        <f t="shared" si="50"/>
        <v>0</v>
      </c>
      <c r="AE89" s="3" t="str">
        <f t="shared" si="50"/>
        <v>0</v>
      </c>
      <c r="AF89" s="3" t="str">
        <f t="shared" si="50"/>
        <v>0</v>
      </c>
      <c r="AG89" s="3" t="str">
        <f t="shared" si="50"/>
        <v>0</v>
      </c>
      <c r="AH89" s="3" t="str">
        <f t="shared" si="50"/>
        <v>0</v>
      </c>
      <c r="AI89" s="3" t="str">
        <f t="shared" si="50"/>
        <v>0</v>
      </c>
      <c r="AJ89" s="3" t="str">
        <f t="shared" si="50"/>
        <v>0</v>
      </c>
      <c r="AK89" s="3" t="str">
        <f t="shared" si="50"/>
        <v>0</v>
      </c>
      <c r="AL89" s="3" t="str">
        <f t="shared" si="50"/>
        <v>0</v>
      </c>
      <c r="AM89" s="3" t="str">
        <f t="shared" si="50"/>
        <v>0</v>
      </c>
      <c r="AN89" s="3" t="str">
        <f t="shared" si="50"/>
        <v>0</v>
      </c>
      <c r="AO89" s="3" t="str">
        <f t="shared" si="50"/>
        <v>0</v>
      </c>
      <c r="AP89" s="3" t="str">
        <f t="shared" si="50"/>
        <v>0</v>
      </c>
      <c r="AQ89" s="3" t="str">
        <f t="shared" si="50"/>
        <v>0</v>
      </c>
      <c r="AR89" s="3" t="str">
        <f t="shared" si="50"/>
        <v>0</v>
      </c>
      <c r="AS89" s="3" t="str">
        <f t="shared" si="50"/>
        <v>0</v>
      </c>
      <c r="AT89" s="3" t="str">
        <f t="shared" si="49"/>
        <v>0</v>
      </c>
      <c r="AU89" s="3" t="str">
        <f t="shared" si="49"/>
        <v>0</v>
      </c>
      <c r="AV89" s="3" t="str">
        <f t="shared" si="49"/>
        <v>0</v>
      </c>
      <c r="AW89" s="3" t="str">
        <f t="shared" si="49"/>
        <v>0</v>
      </c>
      <c r="AX89" s="3" t="str">
        <f t="shared" si="49"/>
        <v>0</v>
      </c>
      <c r="AY89" s="3" t="str">
        <f t="shared" si="49"/>
        <v>0</v>
      </c>
      <c r="AZ89" s="11" t="s">
        <v>213</v>
      </c>
    </row>
    <row r="90" spans="1:52" ht="14">
      <c r="A90" s="10" t="s">
        <v>214</v>
      </c>
      <c r="B90" s="10" t="str">
        <f t="shared" si="41"/>
        <v>2400494G</v>
      </c>
      <c r="C90" s="3">
        <v>45408.419340277796</v>
      </c>
      <c r="D90" s="3" t="e">
        <f t="array" ref="D90">#NAME?</f>
        <v>#NAME?</v>
      </c>
      <c r="E90" s="3" t="b">
        <f>ISNUMBER(MATCH(Table1[[#This Row],[Email]],Attendance[Email],0))</f>
        <v>1</v>
      </c>
      <c r="F90" s="3">
        <f t="shared" si="57"/>
        <v>45408.752673611132</v>
      </c>
      <c r="G90" s="21">
        <f>DAY(Table1[[#This Row],[Actual Time]])</f>
        <v>26</v>
      </c>
      <c r="H90">
        <f>MONTH(Table1[[#This Row],[Actual Time]])</f>
        <v>4</v>
      </c>
      <c r="I90">
        <f>YEAR(Table1[[#This Row],[Actual Time]])</f>
        <v>2024</v>
      </c>
      <c r="J90" t="str">
        <f t="shared" si="58"/>
        <v>26/4/2024</v>
      </c>
      <c r="K90" s="3" t="str">
        <f t="shared" si="48"/>
        <v>0</v>
      </c>
      <c r="L90" s="3" t="str">
        <f t="shared" si="48"/>
        <v>1</v>
      </c>
      <c r="M90" s="3" t="str">
        <f t="shared" si="48"/>
        <v>0</v>
      </c>
      <c r="N90" s="3" t="str">
        <f t="shared" si="48"/>
        <v>0</v>
      </c>
      <c r="O90" s="3" t="str">
        <f t="shared" si="48"/>
        <v>0</v>
      </c>
      <c r="P90" s="3" t="str">
        <f t="shared" si="48"/>
        <v>0</v>
      </c>
      <c r="Q90" s="3" t="str">
        <f t="shared" si="48"/>
        <v>0</v>
      </c>
      <c r="R90" s="3" t="str">
        <f t="shared" si="48"/>
        <v>0</v>
      </c>
      <c r="S90" s="3" t="str">
        <f t="shared" si="53"/>
        <v>0</v>
      </c>
      <c r="T90" s="3" t="str">
        <f t="shared" si="53"/>
        <v>0</v>
      </c>
      <c r="U90" s="3" t="str">
        <f t="shared" si="48"/>
        <v>0</v>
      </c>
      <c r="V90" s="3" t="str">
        <f t="shared" si="48"/>
        <v>0</v>
      </c>
      <c r="W90" s="3" t="str">
        <f t="shared" si="48"/>
        <v>0</v>
      </c>
      <c r="X90" s="3" t="str">
        <f t="shared" si="48"/>
        <v>0</v>
      </c>
      <c r="Y90" s="3" t="str">
        <f t="shared" si="48"/>
        <v>0</v>
      </c>
      <c r="Z90" s="3" t="str">
        <f t="shared" si="48"/>
        <v>0</v>
      </c>
      <c r="AA90" s="3" t="str">
        <f t="shared" si="54"/>
        <v>0</v>
      </c>
      <c r="AB90" s="3" t="str">
        <f t="shared" si="54"/>
        <v>0</v>
      </c>
      <c r="AC90" s="3" t="str">
        <f t="shared" si="48"/>
        <v>0</v>
      </c>
      <c r="AD90" s="3" t="str">
        <f t="shared" si="50"/>
        <v>0</v>
      </c>
      <c r="AE90" s="3" t="str">
        <f t="shared" si="50"/>
        <v>0</v>
      </c>
      <c r="AF90" s="3" t="str">
        <f t="shared" si="50"/>
        <v>0</v>
      </c>
      <c r="AG90" s="3" t="str">
        <f t="shared" si="50"/>
        <v>0</v>
      </c>
      <c r="AH90" s="3" t="str">
        <f t="shared" si="50"/>
        <v>0</v>
      </c>
      <c r="AI90" s="3" t="str">
        <f t="shared" si="50"/>
        <v>0</v>
      </c>
      <c r="AJ90" s="3" t="str">
        <f t="shared" si="50"/>
        <v>0</v>
      </c>
      <c r="AK90" s="3" t="str">
        <f t="shared" si="50"/>
        <v>0</v>
      </c>
      <c r="AL90" s="3" t="str">
        <f t="shared" si="50"/>
        <v>0</v>
      </c>
      <c r="AM90" s="3" t="str">
        <f t="shared" si="50"/>
        <v>0</v>
      </c>
      <c r="AN90" s="3" t="str">
        <f t="shared" si="50"/>
        <v>0</v>
      </c>
      <c r="AO90" s="3" t="str">
        <f t="shared" si="50"/>
        <v>0</v>
      </c>
      <c r="AP90" s="3" t="str">
        <f t="shared" si="50"/>
        <v>0</v>
      </c>
      <c r="AQ90" s="3" t="str">
        <f t="shared" si="50"/>
        <v>0</v>
      </c>
      <c r="AR90" s="3" t="str">
        <f t="shared" si="50"/>
        <v>0</v>
      </c>
      <c r="AS90" s="3" t="str">
        <f t="shared" si="50"/>
        <v>0</v>
      </c>
      <c r="AT90" s="3" t="str">
        <f t="shared" si="49"/>
        <v>0</v>
      </c>
      <c r="AU90" s="3" t="str">
        <f t="shared" si="49"/>
        <v>0</v>
      </c>
      <c r="AV90" s="3" t="str">
        <f t="shared" si="49"/>
        <v>0</v>
      </c>
      <c r="AW90" s="3" t="str">
        <f t="shared" si="49"/>
        <v>0</v>
      </c>
      <c r="AX90" s="3" t="str">
        <f t="shared" si="49"/>
        <v>0</v>
      </c>
      <c r="AY90" s="3" t="str">
        <f t="shared" si="49"/>
        <v>0</v>
      </c>
      <c r="AZ90" t="s">
        <v>215</v>
      </c>
    </row>
    <row r="91" spans="1:52" ht="14">
      <c r="A91" s="10" t="s">
        <v>216</v>
      </c>
      <c r="B91" s="10" t="str">
        <f t="shared" si="41"/>
        <v>2401935H</v>
      </c>
      <c r="C91" s="3">
        <v>45408.419432870403</v>
      </c>
      <c r="D91" s="3" t="e">
        <f t="array" ref="D91">#NAME?</f>
        <v>#NAME?</v>
      </c>
      <c r="E91" s="3" t="b">
        <f>ISNUMBER(MATCH(Table1[[#This Row],[Email]],Attendance[Email],0))</f>
        <v>1</v>
      </c>
      <c r="F91" s="3">
        <f t="shared" si="57"/>
        <v>45408.752766203739</v>
      </c>
      <c r="G91" s="21">
        <f>DAY(Table1[[#This Row],[Actual Time]])</f>
        <v>26</v>
      </c>
      <c r="H91">
        <f>MONTH(Table1[[#This Row],[Actual Time]])</f>
        <v>4</v>
      </c>
      <c r="I91">
        <f>YEAR(Table1[[#This Row],[Actual Time]])</f>
        <v>2024</v>
      </c>
      <c r="J91" t="str">
        <f t="shared" si="58"/>
        <v>26/4/2024</v>
      </c>
      <c r="K91" s="3" t="str">
        <f t="shared" si="48"/>
        <v>0</v>
      </c>
      <c r="L91" s="3" t="str">
        <f t="shared" si="48"/>
        <v>1</v>
      </c>
      <c r="M91" s="3" t="str">
        <f t="shared" si="48"/>
        <v>0</v>
      </c>
      <c r="N91" s="3" t="str">
        <f t="shared" si="48"/>
        <v>0</v>
      </c>
      <c r="O91" s="3" t="str">
        <f t="shared" si="48"/>
        <v>0</v>
      </c>
      <c r="P91" s="3" t="str">
        <f t="shared" si="48"/>
        <v>0</v>
      </c>
      <c r="Q91" s="3" t="str">
        <f t="shared" si="48"/>
        <v>0</v>
      </c>
      <c r="R91" s="3" t="str">
        <f t="shared" si="48"/>
        <v>0</v>
      </c>
      <c r="S91" s="3" t="str">
        <f t="shared" si="53"/>
        <v>0</v>
      </c>
      <c r="T91" s="3" t="str">
        <f t="shared" si="53"/>
        <v>0</v>
      </c>
      <c r="U91" s="3" t="str">
        <f t="shared" si="48"/>
        <v>0</v>
      </c>
      <c r="V91" s="3" t="str">
        <f t="shared" si="48"/>
        <v>0</v>
      </c>
      <c r="W91" s="3" t="str">
        <f t="shared" si="48"/>
        <v>0</v>
      </c>
      <c r="X91" s="3" t="str">
        <f t="shared" si="48"/>
        <v>0</v>
      </c>
      <c r="Y91" s="3" t="str">
        <f t="shared" si="48"/>
        <v>0</v>
      </c>
      <c r="Z91" s="3" t="str">
        <f t="shared" si="48"/>
        <v>0</v>
      </c>
      <c r="AA91" s="3" t="str">
        <f t="shared" si="54"/>
        <v>0</v>
      </c>
      <c r="AB91" s="3" t="str">
        <f t="shared" si="54"/>
        <v>0</v>
      </c>
      <c r="AC91" s="3" t="str">
        <f t="shared" si="48"/>
        <v>0</v>
      </c>
      <c r="AD91" s="3" t="str">
        <f t="shared" si="50"/>
        <v>0</v>
      </c>
      <c r="AE91" s="3" t="str">
        <f t="shared" si="50"/>
        <v>0</v>
      </c>
      <c r="AF91" s="3" t="str">
        <f t="shared" si="50"/>
        <v>0</v>
      </c>
      <c r="AG91" s="3" t="str">
        <f t="shared" si="50"/>
        <v>0</v>
      </c>
      <c r="AH91" s="3" t="str">
        <f t="shared" si="50"/>
        <v>0</v>
      </c>
      <c r="AI91" s="3" t="str">
        <f t="shared" si="50"/>
        <v>0</v>
      </c>
      <c r="AJ91" s="3" t="str">
        <f t="shared" si="50"/>
        <v>0</v>
      </c>
      <c r="AK91" s="3" t="str">
        <f t="shared" si="50"/>
        <v>0</v>
      </c>
      <c r="AL91" s="3" t="str">
        <f t="shared" si="50"/>
        <v>0</v>
      </c>
      <c r="AM91" s="3" t="str">
        <f t="shared" si="50"/>
        <v>0</v>
      </c>
      <c r="AN91" s="3" t="str">
        <f t="shared" si="50"/>
        <v>0</v>
      </c>
      <c r="AO91" s="3" t="str">
        <f t="shared" si="50"/>
        <v>0</v>
      </c>
      <c r="AP91" s="3" t="str">
        <f t="shared" si="50"/>
        <v>0</v>
      </c>
      <c r="AQ91" s="3" t="str">
        <f t="shared" si="50"/>
        <v>0</v>
      </c>
      <c r="AR91" s="3" t="str">
        <f t="shared" si="50"/>
        <v>0</v>
      </c>
      <c r="AS91" s="3" t="str">
        <f t="shared" si="50"/>
        <v>0</v>
      </c>
      <c r="AT91" s="3" t="str">
        <f t="shared" si="49"/>
        <v>0</v>
      </c>
      <c r="AU91" s="3" t="str">
        <f t="shared" si="49"/>
        <v>0</v>
      </c>
      <c r="AV91" s="3" t="str">
        <f t="shared" si="49"/>
        <v>0</v>
      </c>
      <c r="AW91" s="3" t="str">
        <f t="shared" si="49"/>
        <v>0</v>
      </c>
      <c r="AX91" s="3" t="str">
        <f t="shared" si="49"/>
        <v>0</v>
      </c>
      <c r="AY91" s="3" t="str">
        <f t="shared" si="49"/>
        <v>0</v>
      </c>
      <c r="AZ91" t="s">
        <v>217</v>
      </c>
    </row>
    <row r="92" spans="1:52" ht="14">
      <c r="A92" s="10" t="s">
        <v>218</v>
      </c>
      <c r="B92" s="10" t="str">
        <f t="shared" si="41"/>
        <v>2402097F</v>
      </c>
      <c r="C92" s="3">
        <v>45408.420949074098</v>
      </c>
      <c r="D92" s="3" t="e">
        <f t="array" ref="D92">#NAME?</f>
        <v>#NAME?</v>
      </c>
      <c r="E92" s="3" t="b">
        <f>ISNUMBER(MATCH(Table1[[#This Row],[Email]],Attendance[Email],0))</f>
        <v>1</v>
      </c>
      <c r="F92" s="3">
        <f t="shared" si="57"/>
        <v>45408.754282407433</v>
      </c>
      <c r="G92" s="21">
        <f>DAY(Table1[[#This Row],[Actual Time]])</f>
        <v>26</v>
      </c>
      <c r="H92">
        <f>MONTH(Table1[[#This Row],[Actual Time]])</f>
        <v>4</v>
      </c>
      <c r="I92">
        <f>YEAR(Table1[[#This Row],[Actual Time]])</f>
        <v>2024</v>
      </c>
      <c r="J92" t="str">
        <f t="shared" si="58"/>
        <v>26/4/2024</v>
      </c>
      <c r="K92" s="3" t="str">
        <f t="shared" si="48"/>
        <v>0</v>
      </c>
      <c r="L92" s="3" t="str">
        <f t="shared" si="48"/>
        <v>1</v>
      </c>
      <c r="M92" s="3" t="str">
        <f t="shared" si="48"/>
        <v>0</v>
      </c>
      <c r="N92" s="3" t="str">
        <f t="shared" si="48"/>
        <v>0</v>
      </c>
      <c r="O92" s="3" t="str">
        <f t="shared" si="48"/>
        <v>0</v>
      </c>
      <c r="P92" s="3" t="str">
        <f t="shared" si="48"/>
        <v>0</v>
      </c>
      <c r="Q92" s="3" t="str">
        <f t="shared" si="48"/>
        <v>0</v>
      </c>
      <c r="R92" s="3" t="str">
        <f t="shared" si="48"/>
        <v>0</v>
      </c>
      <c r="S92" s="3" t="str">
        <f t="shared" si="53"/>
        <v>0</v>
      </c>
      <c r="T92" s="3" t="str">
        <f t="shared" si="53"/>
        <v>0</v>
      </c>
      <c r="U92" s="3" t="str">
        <f t="shared" si="48"/>
        <v>0</v>
      </c>
      <c r="V92" s="3" t="str">
        <f t="shared" si="48"/>
        <v>0</v>
      </c>
      <c r="W92" s="3" t="str">
        <f t="shared" si="48"/>
        <v>0</v>
      </c>
      <c r="X92" s="3" t="str">
        <f t="shared" si="48"/>
        <v>0</v>
      </c>
      <c r="Y92" s="3" t="str">
        <f t="shared" si="48"/>
        <v>0</v>
      </c>
      <c r="Z92" s="3" t="str">
        <f t="shared" si="48"/>
        <v>0</v>
      </c>
      <c r="AA92" s="3" t="str">
        <f t="shared" si="54"/>
        <v>0</v>
      </c>
      <c r="AB92" s="3" t="str">
        <f t="shared" si="54"/>
        <v>0</v>
      </c>
      <c r="AC92" s="3" t="str">
        <f t="shared" si="48"/>
        <v>0</v>
      </c>
      <c r="AD92" s="3" t="str">
        <f t="shared" si="50"/>
        <v>0</v>
      </c>
      <c r="AE92" s="3" t="str">
        <f t="shared" si="50"/>
        <v>0</v>
      </c>
      <c r="AF92" s="3" t="str">
        <f t="shared" si="50"/>
        <v>0</v>
      </c>
      <c r="AG92" s="3" t="str">
        <f t="shared" si="50"/>
        <v>0</v>
      </c>
      <c r="AH92" s="3" t="str">
        <f t="shared" si="50"/>
        <v>0</v>
      </c>
      <c r="AI92" s="3" t="str">
        <f t="shared" si="50"/>
        <v>0</v>
      </c>
      <c r="AJ92" s="3" t="str">
        <f t="shared" si="50"/>
        <v>0</v>
      </c>
      <c r="AK92" s="3" t="str">
        <f t="shared" si="50"/>
        <v>0</v>
      </c>
      <c r="AL92" s="3" t="str">
        <f t="shared" si="50"/>
        <v>0</v>
      </c>
      <c r="AM92" s="3" t="str">
        <f t="shared" si="50"/>
        <v>0</v>
      </c>
      <c r="AN92" s="3" t="str">
        <f t="shared" si="50"/>
        <v>0</v>
      </c>
      <c r="AO92" s="3" t="str">
        <f t="shared" si="50"/>
        <v>0</v>
      </c>
      <c r="AP92" s="3" t="str">
        <f t="shared" si="50"/>
        <v>0</v>
      </c>
      <c r="AQ92" s="3" t="str">
        <f t="shared" si="50"/>
        <v>0</v>
      </c>
      <c r="AR92" s="3" t="str">
        <f t="shared" si="50"/>
        <v>0</v>
      </c>
      <c r="AS92" s="3" t="str">
        <f t="shared" si="50"/>
        <v>0</v>
      </c>
      <c r="AT92" s="3" t="str">
        <f t="shared" si="49"/>
        <v>0</v>
      </c>
      <c r="AU92" s="3" t="str">
        <f t="shared" si="49"/>
        <v>0</v>
      </c>
      <c r="AV92" s="3" t="str">
        <f t="shared" si="49"/>
        <v>0</v>
      </c>
      <c r="AW92" s="3" t="str">
        <f t="shared" si="49"/>
        <v>0</v>
      </c>
      <c r="AX92" s="3" t="str">
        <f t="shared" si="49"/>
        <v>0</v>
      </c>
      <c r="AY92" s="3" t="str">
        <f t="shared" si="49"/>
        <v>0</v>
      </c>
      <c r="AZ92" t="s">
        <v>219</v>
      </c>
    </row>
    <row r="93" spans="1:52" ht="14">
      <c r="A93" s="10" t="s">
        <v>220</v>
      </c>
      <c r="B93" s="10" t="str">
        <f t="shared" si="41"/>
        <v>2402064F</v>
      </c>
      <c r="C93" s="3">
        <v>45408.421365740702</v>
      </c>
      <c r="D93" s="3" t="e">
        <f t="array" ref="D93">#NAME?</f>
        <v>#NAME?</v>
      </c>
      <c r="E93" s="3" t="b">
        <f>ISNUMBER(MATCH(Table1[[#This Row],[Email]],Attendance[Email],0))</f>
        <v>1</v>
      </c>
      <c r="F93" s="3">
        <f t="shared" si="57"/>
        <v>45408.754699074037</v>
      </c>
      <c r="G93" s="21">
        <f>DAY(Table1[[#This Row],[Actual Time]])</f>
        <v>26</v>
      </c>
      <c r="H93">
        <f>MONTH(Table1[[#This Row],[Actual Time]])</f>
        <v>4</v>
      </c>
      <c r="I93">
        <f>YEAR(Table1[[#This Row],[Actual Time]])</f>
        <v>2024</v>
      </c>
      <c r="J93" t="str">
        <f t="shared" si="58"/>
        <v>26/4/2024</v>
      </c>
      <c r="K93" s="3" t="str">
        <f t="shared" si="48"/>
        <v>0</v>
      </c>
      <c r="L93" s="3" t="str">
        <f t="shared" si="48"/>
        <v>1</v>
      </c>
      <c r="M93" s="3" t="str">
        <f t="shared" si="48"/>
        <v>0</v>
      </c>
      <c r="N93" s="3" t="str">
        <f t="shared" si="48"/>
        <v>0</v>
      </c>
      <c r="O93" s="3" t="str">
        <f t="shared" si="48"/>
        <v>0</v>
      </c>
      <c r="P93" s="3" t="str">
        <f t="shared" si="48"/>
        <v>0</v>
      </c>
      <c r="Q93" s="3" t="str">
        <f t="shared" si="48"/>
        <v>0</v>
      </c>
      <c r="R93" s="3" t="str">
        <f t="shared" si="48"/>
        <v>0</v>
      </c>
      <c r="S93" s="3" t="str">
        <f t="shared" si="53"/>
        <v>0</v>
      </c>
      <c r="T93" s="3" t="str">
        <f t="shared" si="53"/>
        <v>0</v>
      </c>
      <c r="U93" s="3" t="str">
        <f t="shared" si="48"/>
        <v>0</v>
      </c>
      <c r="V93" s="3" t="str">
        <f t="shared" si="48"/>
        <v>0</v>
      </c>
      <c r="W93" s="3" t="str">
        <f t="shared" si="48"/>
        <v>0</v>
      </c>
      <c r="X93" s="3" t="str">
        <f t="shared" ref="K93:AC109" si="59">IF(X$1=$J93,"1","0")</f>
        <v>0</v>
      </c>
      <c r="Y93" s="3" t="str">
        <f t="shared" si="59"/>
        <v>0</v>
      </c>
      <c r="Z93" s="3" t="str">
        <f t="shared" si="59"/>
        <v>0</v>
      </c>
      <c r="AA93" s="3" t="str">
        <f t="shared" si="54"/>
        <v>0</v>
      </c>
      <c r="AB93" s="3" t="str">
        <f t="shared" si="54"/>
        <v>0</v>
      </c>
      <c r="AC93" s="3" t="str">
        <f t="shared" si="59"/>
        <v>0</v>
      </c>
      <c r="AD93" s="3" t="str">
        <f t="shared" si="50"/>
        <v>0</v>
      </c>
      <c r="AE93" s="3" t="str">
        <f t="shared" si="50"/>
        <v>0</v>
      </c>
      <c r="AF93" s="3" t="str">
        <f t="shared" si="50"/>
        <v>0</v>
      </c>
      <c r="AG93" s="3" t="str">
        <f t="shared" si="50"/>
        <v>0</v>
      </c>
      <c r="AH93" s="3" t="str">
        <f t="shared" si="50"/>
        <v>0</v>
      </c>
      <c r="AI93" s="3" t="str">
        <f t="shared" si="50"/>
        <v>0</v>
      </c>
      <c r="AJ93" s="3" t="str">
        <f t="shared" si="50"/>
        <v>0</v>
      </c>
      <c r="AK93" s="3" t="str">
        <f t="shared" si="50"/>
        <v>0</v>
      </c>
      <c r="AL93" s="3" t="str">
        <f t="shared" si="50"/>
        <v>0</v>
      </c>
      <c r="AM93" s="3" t="str">
        <f t="shared" si="50"/>
        <v>0</v>
      </c>
      <c r="AN93" s="3" t="str">
        <f t="shared" si="50"/>
        <v>0</v>
      </c>
      <c r="AO93" s="3" t="str">
        <f t="shared" si="50"/>
        <v>0</v>
      </c>
      <c r="AP93" s="3" t="str">
        <f t="shared" si="50"/>
        <v>0</v>
      </c>
      <c r="AQ93" s="3" t="str">
        <f t="shared" si="50"/>
        <v>0</v>
      </c>
      <c r="AR93" s="3" t="str">
        <f t="shared" si="50"/>
        <v>0</v>
      </c>
      <c r="AS93" s="3" t="str">
        <f t="shared" ref="AS93:AY108" si="60">IF(AS$1=$J93,"1","0")</f>
        <v>0</v>
      </c>
      <c r="AT93" s="3" t="str">
        <f t="shared" si="60"/>
        <v>0</v>
      </c>
      <c r="AU93" s="3" t="str">
        <f t="shared" si="60"/>
        <v>0</v>
      </c>
      <c r="AV93" s="3" t="str">
        <f t="shared" si="60"/>
        <v>0</v>
      </c>
      <c r="AW93" s="3" t="str">
        <f t="shared" si="60"/>
        <v>0</v>
      </c>
      <c r="AX93" s="3" t="str">
        <f t="shared" si="60"/>
        <v>0</v>
      </c>
      <c r="AY93" s="3" t="str">
        <f t="shared" si="60"/>
        <v>0</v>
      </c>
      <c r="AZ93" t="s">
        <v>221</v>
      </c>
    </row>
    <row r="94" spans="1:52" ht="14">
      <c r="A94" s="10" t="s">
        <v>222</v>
      </c>
      <c r="B94" s="10" t="str">
        <f t="shared" si="41"/>
        <v>2405076G</v>
      </c>
      <c r="C94" s="3">
        <v>45408.421759259298</v>
      </c>
      <c r="D94" s="3" t="e">
        <f t="array" ref="D94">#NAME?</f>
        <v>#NAME?</v>
      </c>
      <c r="E94" s="3" t="b">
        <f>ISNUMBER(MATCH(Table1[[#This Row],[Email]],Attendance[Email],0))</f>
        <v>1</v>
      </c>
      <c r="F94" s="3">
        <f t="shared" si="57"/>
        <v>45408.755092592633</v>
      </c>
      <c r="G94" s="21">
        <f>DAY(Table1[[#This Row],[Actual Time]])</f>
        <v>26</v>
      </c>
      <c r="H94">
        <f>MONTH(Table1[[#This Row],[Actual Time]])</f>
        <v>4</v>
      </c>
      <c r="I94">
        <f>YEAR(Table1[[#This Row],[Actual Time]])</f>
        <v>2024</v>
      </c>
      <c r="J94" t="str">
        <f t="shared" si="58"/>
        <v>26/4/2024</v>
      </c>
      <c r="K94" s="3" t="str">
        <f t="shared" si="59"/>
        <v>0</v>
      </c>
      <c r="L94" s="3" t="str">
        <f t="shared" si="59"/>
        <v>1</v>
      </c>
      <c r="M94" s="3" t="str">
        <f t="shared" si="59"/>
        <v>0</v>
      </c>
      <c r="N94" s="3" t="str">
        <f t="shared" si="59"/>
        <v>0</v>
      </c>
      <c r="O94" s="3" t="str">
        <f t="shared" si="59"/>
        <v>0</v>
      </c>
      <c r="P94" s="3" t="str">
        <f t="shared" si="59"/>
        <v>0</v>
      </c>
      <c r="Q94" s="3" t="str">
        <f t="shared" si="59"/>
        <v>0</v>
      </c>
      <c r="R94" s="3" t="str">
        <f t="shared" si="59"/>
        <v>0</v>
      </c>
      <c r="S94" s="3" t="str">
        <f t="shared" si="53"/>
        <v>0</v>
      </c>
      <c r="T94" s="3" t="str">
        <f t="shared" si="53"/>
        <v>0</v>
      </c>
      <c r="U94" s="3" t="str">
        <f t="shared" si="59"/>
        <v>0</v>
      </c>
      <c r="V94" s="3" t="str">
        <f t="shared" si="59"/>
        <v>0</v>
      </c>
      <c r="W94" s="3" t="str">
        <f t="shared" si="59"/>
        <v>0</v>
      </c>
      <c r="X94" s="3" t="str">
        <f t="shared" si="59"/>
        <v>0</v>
      </c>
      <c r="Y94" s="3" t="str">
        <f t="shared" si="59"/>
        <v>0</v>
      </c>
      <c r="Z94" s="3" t="str">
        <f t="shared" si="59"/>
        <v>0</v>
      </c>
      <c r="AA94" s="3" t="str">
        <f t="shared" si="54"/>
        <v>0</v>
      </c>
      <c r="AB94" s="3" t="str">
        <f t="shared" si="54"/>
        <v>0</v>
      </c>
      <c r="AC94" s="3" t="str">
        <f t="shared" si="59"/>
        <v>0</v>
      </c>
      <c r="AD94" s="3" t="str">
        <f t="shared" ref="AD94:AS109" si="61">IF(AD$1=$J94,"1","0")</f>
        <v>0</v>
      </c>
      <c r="AE94" s="3" t="str">
        <f t="shared" si="61"/>
        <v>0</v>
      </c>
      <c r="AF94" s="3" t="str">
        <f t="shared" si="61"/>
        <v>0</v>
      </c>
      <c r="AG94" s="3" t="str">
        <f t="shared" si="61"/>
        <v>0</v>
      </c>
      <c r="AH94" s="3" t="str">
        <f t="shared" si="61"/>
        <v>0</v>
      </c>
      <c r="AI94" s="3" t="str">
        <f t="shared" si="61"/>
        <v>0</v>
      </c>
      <c r="AJ94" s="3" t="str">
        <f t="shared" si="61"/>
        <v>0</v>
      </c>
      <c r="AK94" s="3" t="str">
        <f t="shared" si="61"/>
        <v>0</v>
      </c>
      <c r="AL94" s="3" t="str">
        <f t="shared" si="61"/>
        <v>0</v>
      </c>
      <c r="AM94" s="3" t="str">
        <f t="shared" si="61"/>
        <v>0</v>
      </c>
      <c r="AN94" s="3" t="str">
        <f t="shared" si="61"/>
        <v>0</v>
      </c>
      <c r="AO94" s="3" t="str">
        <f t="shared" si="61"/>
        <v>0</v>
      </c>
      <c r="AP94" s="3" t="str">
        <f t="shared" si="61"/>
        <v>0</v>
      </c>
      <c r="AQ94" s="3" t="str">
        <f t="shared" si="61"/>
        <v>0</v>
      </c>
      <c r="AR94" s="3" t="str">
        <f t="shared" si="61"/>
        <v>0</v>
      </c>
      <c r="AS94" s="3" t="str">
        <f t="shared" si="61"/>
        <v>0</v>
      </c>
      <c r="AT94" s="3" t="str">
        <f t="shared" si="60"/>
        <v>0</v>
      </c>
      <c r="AU94" s="3" t="str">
        <f t="shared" si="60"/>
        <v>0</v>
      </c>
      <c r="AV94" s="3" t="str">
        <f t="shared" si="60"/>
        <v>0</v>
      </c>
      <c r="AW94" s="3" t="str">
        <f t="shared" si="60"/>
        <v>0</v>
      </c>
      <c r="AX94" s="3" t="str">
        <f t="shared" si="60"/>
        <v>0</v>
      </c>
      <c r="AY94" s="3" t="str">
        <f t="shared" si="60"/>
        <v>0</v>
      </c>
      <c r="AZ94" t="s">
        <v>223</v>
      </c>
    </row>
    <row r="95" spans="1:52" ht="14">
      <c r="A95" s="10" t="s">
        <v>224</v>
      </c>
      <c r="B95" s="10" t="str">
        <f t="shared" si="41"/>
        <v>2302444A</v>
      </c>
      <c r="C95" s="3">
        <v>45408.4219675926</v>
      </c>
      <c r="D95" s="3" t="e">
        <f t="array" ref="D95">#NAME?</f>
        <v>#NAME?</v>
      </c>
      <c r="E95" s="3" t="b">
        <f>ISNUMBER(MATCH(Table1[[#This Row],[Email]],Attendance[Email],0))</f>
        <v>1</v>
      </c>
      <c r="F95" s="3">
        <f t="shared" si="57"/>
        <v>45408.755300925935</v>
      </c>
      <c r="G95" s="21">
        <f>DAY(Table1[[#This Row],[Actual Time]])</f>
        <v>26</v>
      </c>
      <c r="H95">
        <f>MONTH(Table1[[#This Row],[Actual Time]])</f>
        <v>4</v>
      </c>
      <c r="I95">
        <f>YEAR(Table1[[#This Row],[Actual Time]])</f>
        <v>2024</v>
      </c>
      <c r="J95" t="str">
        <f t="shared" si="58"/>
        <v>26/4/2024</v>
      </c>
      <c r="K95" s="3" t="str">
        <f t="shared" si="59"/>
        <v>0</v>
      </c>
      <c r="L95" s="3" t="str">
        <f t="shared" si="59"/>
        <v>1</v>
      </c>
      <c r="M95" s="3" t="str">
        <f t="shared" si="59"/>
        <v>0</v>
      </c>
      <c r="N95" s="3" t="str">
        <f t="shared" si="59"/>
        <v>0</v>
      </c>
      <c r="O95" s="3" t="str">
        <f t="shared" si="59"/>
        <v>0</v>
      </c>
      <c r="P95" s="3" t="str">
        <f t="shared" si="59"/>
        <v>0</v>
      </c>
      <c r="Q95" s="3" t="str">
        <f t="shared" si="59"/>
        <v>0</v>
      </c>
      <c r="R95" s="3" t="str">
        <f t="shared" si="59"/>
        <v>0</v>
      </c>
      <c r="S95" s="3" t="str">
        <f t="shared" si="53"/>
        <v>0</v>
      </c>
      <c r="T95" s="3" t="str">
        <f t="shared" si="53"/>
        <v>0</v>
      </c>
      <c r="U95" s="3" t="str">
        <f t="shared" si="59"/>
        <v>0</v>
      </c>
      <c r="V95" s="3" t="str">
        <f t="shared" si="59"/>
        <v>0</v>
      </c>
      <c r="W95" s="3" t="str">
        <f t="shared" si="59"/>
        <v>0</v>
      </c>
      <c r="X95" s="3" t="str">
        <f t="shared" si="59"/>
        <v>0</v>
      </c>
      <c r="Y95" s="3" t="str">
        <f t="shared" si="59"/>
        <v>0</v>
      </c>
      <c r="Z95" s="3" t="str">
        <f t="shared" si="59"/>
        <v>0</v>
      </c>
      <c r="AA95" s="3" t="str">
        <f t="shared" si="54"/>
        <v>0</v>
      </c>
      <c r="AB95" s="3" t="str">
        <f t="shared" si="54"/>
        <v>0</v>
      </c>
      <c r="AC95" s="3" t="str">
        <f t="shared" si="59"/>
        <v>0</v>
      </c>
      <c r="AD95" s="3" t="str">
        <f t="shared" si="61"/>
        <v>0</v>
      </c>
      <c r="AE95" s="3" t="str">
        <f t="shared" si="61"/>
        <v>0</v>
      </c>
      <c r="AF95" s="3" t="str">
        <f t="shared" si="61"/>
        <v>0</v>
      </c>
      <c r="AG95" s="3" t="str">
        <f t="shared" si="61"/>
        <v>0</v>
      </c>
      <c r="AH95" s="3" t="str">
        <f t="shared" si="61"/>
        <v>0</v>
      </c>
      <c r="AI95" s="3" t="str">
        <f t="shared" si="61"/>
        <v>0</v>
      </c>
      <c r="AJ95" s="3" t="str">
        <f t="shared" si="61"/>
        <v>0</v>
      </c>
      <c r="AK95" s="3" t="str">
        <f t="shared" si="61"/>
        <v>0</v>
      </c>
      <c r="AL95" s="3" t="str">
        <f t="shared" si="61"/>
        <v>0</v>
      </c>
      <c r="AM95" s="3" t="str">
        <f t="shared" si="61"/>
        <v>0</v>
      </c>
      <c r="AN95" s="3" t="str">
        <f t="shared" si="61"/>
        <v>0</v>
      </c>
      <c r="AO95" s="3" t="str">
        <f t="shared" si="61"/>
        <v>0</v>
      </c>
      <c r="AP95" s="3" t="str">
        <f t="shared" si="61"/>
        <v>0</v>
      </c>
      <c r="AQ95" s="3" t="str">
        <f t="shared" si="61"/>
        <v>0</v>
      </c>
      <c r="AR95" s="3" t="str">
        <f t="shared" si="61"/>
        <v>0</v>
      </c>
      <c r="AS95" s="3" t="str">
        <f t="shared" si="61"/>
        <v>0</v>
      </c>
      <c r="AT95" s="3" t="str">
        <f t="shared" si="60"/>
        <v>0</v>
      </c>
      <c r="AU95" s="3" t="str">
        <f t="shared" si="60"/>
        <v>0</v>
      </c>
      <c r="AV95" s="3" t="str">
        <f t="shared" si="60"/>
        <v>0</v>
      </c>
      <c r="AW95" s="3" t="str">
        <f t="shared" si="60"/>
        <v>0</v>
      </c>
      <c r="AX95" s="3" t="str">
        <f t="shared" si="60"/>
        <v>0</v>
      </c>
      <c r="AY95" s="3" t="str">
        <f t="shared" si="60"/>
        <v>0</v>
      </c>
      <c r="AZ95" t="s">
        <v>225</v>
      </c>
    </row>
    <row r="96" spans="1:52" ht="14">
      <c r="A96" s="10" t="s">
        <v>226</v>
      </c>
      <c r="B96" s="10" t="str">
        <f t="shared" si="41"/>
        <v>2402068G</v>
      </c>
      <c r="C96" s="3">
        <v>45408.422083333302</v>
      </c>
      <c r="D96" s="3" t="e">
        <f t="array" ref="D96">#NAME?</f>
        <v>#NAME?</v>
      </c>
      <c r="E96" s="3" t="b">
        <f>ISNUMBER(MATCH(Table1[[#This Row],[Email]],Attendance[Email],0))</f>
        <v>1</v>
      </c>
      <c r="F96" s="3">
        <f t="shared" si="57"/>
        <v>45408.755416666638</v>
      </c>
      <c r="G96" s="21">
        <f>DAY(Table1[[#This Row],[Actual Time]])</f>
        <v>26</v>
      </c>
      <c r="H96">
        <f>MONTH(Table1[[#This Row],[Actual Time]])</f>
        <v>4</v>
      </c>
      <c r="I96">
        <f>YEAR(Table1[[#This Row],[Actual Time]])</f>
        <v>2024</v>
      </c>
      <c r="J96" t="str">
        <f t="shared" si="58"/>
        <v>26/4/2024</v>
      </c>
      <c r="K96" s="3" t="str">
        <f t="shared" si="59"/>
        <v>0</v>
      </c>
      <c r="L96" s="3" t="str">
        <f t="shared" si="59"/>
        <v>1</v>
      </c>
      <c r="M96" s="3" t="str">
        <f t="shared" si="59"/>
        <v>0</v>
      </c>
      <c r="N96" s="3" t="str">
        <f t="shared" si="59"/>
        <v>0</v>
      </c>
      <c r="O96" s="3" t="str">
        <f t="shared" si="59"/>
        <v>0</v>
      </c>
      <c r="P96" s="3" t="str">
        <f t="shared" si="59"/>
        <v>0</v>
      </c>
      <c r="Q96" s="3" t="str">
        <f t="shared" si="59"/>
        <v>0</v>
      </c>
      <c r="R96" s="3" t="str">
        <f t="shared" si="59"/>
        <v>0</v>
      </c>
      <c r="S96" s="3" t="str">
        <f t="shared" si="53"/>
        <v>0</v>
      </c>
      <c r="T96" s="3" t="str">
        <f t="shared" si="53"/>
        <v>0</v>
      </c>
      <c r="U96" s="3" t="str">
        <f t="shared" si="59"/>
        <v>0</v>
      </c>
      <c r="V96" s="3" t="str">
        <f t="shared" si="59"/>
        <v>0</v>
      </c>
      <c r="W96" s="3" t="str">
        <f t="shared" si="59"/>
        <v>0</v>
      </c>
      <c r="X96" s="3" t="str">
        <f t="shared" si="59"/>
        <v>0</v>
      </c>
      <c r="Y96" s="3" t="str">
        <f t="shared" si="59"/>
        <v>0</v>
      </c>
      <c r="Z96" s="3" t="str">
        <f t="shared" si="59"/>
        <v>0</v>
      </c>
      <c r="AA96" s="3" t="str">
        <f t="shared" si="54"/>
        <v>0</v>
      </c>
      <c r="AB96" s="3" t="str">
        <f t="shared" si="54"/>
        <v>0</v>
      </c>
      <c r="AC96" s="3" t="str">
        <f t="shared" si="59"/>
        <v>0</v>
      </c>
      <c r="AD96" s="3" t="str">
        <f t="shared" si="61"/>
        <v>0</v>
      </c>
      <c r="AE96" s="3" t="str">
        <f t="shared" si="61"/>
        <v>0</v>
      </c>
      <c r="AF96" s="3" t="str">
        <f t="shared" si="61"/>
        <v>0</v>
      </c>
      <c r="AG96" s="3" t="str">
        <f t="shared" si="61"/>
        <v>0</v>
      </c>
      <c r="AH96" s="3" t="str">
        <f t="shared" si="61"/>
        <v>0</v>
      </c>
      <c r="AI96" s="3" t="str">
        <f t="shared" si="61"/>
        <v>0</v>
      </c>
      <c r="AJ96" s="3" t="str">
        <f t="shared" si="61"/>
        <v>0</v>
      </c>
      <c r="AK96" s="3" t="str">
        <f t="shared" si="61"/>
        <v>0</v>
      </c>
      <c r="AL96" s="3" t="str">
        <f t="shared" si="61"/>
        <v>0</v>
      </c>
      <c r="AM96" s="3" t="str">
        <f t="shared" si="61"/>
        <v>0</v>
      </c>
      <c r="AN96" s="3" t="str">
        <f t="shared" si="61"/>
        <v>0</v>
      </c>
      <c r="AO96" s="3" t="str">
        <f t="shared" si="61"/>
        <v>0</v>
      </c>
      <c r="AP96" s="3" t="str">
        <f t="shared" si="61"/>
        <v>0</v>
      </c>
      <c r="AQ96" s="3" t="str">
        <f t="shared" si="61"/>
        <v>0</v>
      </c>
      <c r="AR96" s="3" t="str">
        <f t="shared" si="61"/>
        <v>0</v>
      </c>
      <c r="AS96" s="3" t="str">
        <f t="shared" si="61"/>
        <v>0</v>
      </c>
      <c r="AT96" s="3" t="str">
        <f t="shared" si="60"/>
        <v>0</v>
      </c>
      <c r="AU96" s="3" t="str">
        <f t="shared" si="60"/>
        <v>0</v>
      </c>
      <c r="AV96" s="3" t="str">
        <f t="shared" si="60"/>
        <v>0</v>
      </c>
      <c r="AW96" s="3" t="str">
        <f t="shared" si="60"/>
        <v>0</v>
      </c>
      <c r="AX96" s="3" t="str">
        <f t="shared" si="60"/>
        <v>0</v>
      </c>
      <c r="AY96" s="3" t="str">
        <f t="shared" si="60"/>
        <v>0</v>
      </c>
      <c r="AZ96" t="s">
        <v>227</v>
      </c>
    </row>
    <row r="97" spans="1:52" ht="14">
      <c r="A97" s="10" t="s">
        <v>228</v>
      </c>
      <c r="B97" s="10" t="str">
        <f t="shared" si="41"/>
        <v>2401458A</v>
      </c>
      <c r="C97" s="3">
        <v>45408.4222800926</v>
      </c>
      <c r="D97" s="3" t="e">
        <f t="array" ref="D97">#NAME?</f>
        <v>#NAME?</v>
      </c>
      <c r="E97" s="3" t="b">
        <f>ISNUMBER(MATCH(Table1[[#This Row],[Email]],Attendance[Email],0))</f>
        <v>1</v>
      </c>
      <c r="F97" s="3">
        <f t="shared" si="57"/>
        <v>45408.755613425936</v>
      </c>
      <c r="G97" s="21">
        <f>DAY(Table1[[#This Row],[Actual Time]])</f>
        <v>26</v>
      </c>
      <c r="H97">
        <f>MONTH(Table1[[#This Row],[Actual Time]])</f>
        <v>4</v>
      </c>
      <c r="I97">
        <f>YEAR(Table1[[#This Row],[Actual Time]])</f>
        <v>2024</v>
      </c>
      <c r="J97" t="str">
        <f t="shared" si="58"/>
        <v>26/4/2024</v>
      </c>
      <c r="K97" s="3" t="str">
        <f t="shared" si="59"/>
        <v>0</v>
      </c>
      <c r="L97" s="3" t="str">
        <f t="shared" si="59"/>
        <v>1</v>
      </c>
      <c r="M97" s="3" t="str">
        <f t="shared" si="59"/>
        <v>0</v>
      </c>
      <c r="N97" s="3" t="str">
        <f t="shared" si="59"/>
        <v>0</v>
      </c>
      <c r="O97" s="3" t="str">
        <f t="shared" si="59"/>
        <v>0</v>
      </c>
      <c r="P97" s="3" t="str">
        <f t="shared" si="59"/>
        <v>0</v>
      </c>
      <c r="Q97" s="3" t="str">
        <f t="shared" si="59"/>
        <v>0</v>
      </c>
      <c r="R97" s="3" t="str">
        <f t="shared" si="59"/>
        <v>0</v>
      </c>
      <c r="S97" s="3" t="str">
        <f t="shared" si="53"/>
        <v>0</v>
      </c>
      <c r="T97" s="3" t="str">
        <f t="shared" si="53"/>
        <v>0</v>
      </c>
      <c r="U97" s="3" t="str">
        <f t="shared" si="59"/>
        <v>0</v>
      </c>
      <c r="V97" s="3" t="str">
        <f t="shared" si="59"/>
        <v>0</v>
      </c>
      <c r="W97" s="3" t="str">
        <f t="shared" si="59"/>
        <v>0</v>
      </c>
      <c r="X97" s="3" t="str">
        <f t="shared" si="59"/>
        <v>0</v>
      </c>
      <c r="Y97" s="3" t="str">
        <f t="shared" si="59"/>
        <v>0</v>
      </c>
      <c r="Z97" s="3" t="str">
        <f t="shared" si="59"/>
        <v>0</v>
      </c>
      <c r="AA97" s="3" t="str">
        <f t="shared" si="54"/>
        <v>0</v>
      </c>
      <c r="AB97" s="3" t="str">
        <f t="shared" si="54"/>
        <v>0</v>
      </c>
      <c r="AC97" s="3" t="str">
        <f t="shared" si="59"/>
        <v>0</v>
      </c>
      <c r="AD97" s="3" t="str">
        <f t="shared" si="61"/>
        <v>0</v>
      </c>
      <c r="AE97" s="3" t="str">
        <f t="shared" si="61"/>
        <v>0</v>
      </c>
      <c r="AF97" s="3" t="str">
        <f t="shared" si="61"/>
        <v>0</v>
      </c>
      <c r="AG97" s="3" t="str">
        <f t="shared" si="61"/>
        <v>0</v>
      </c>
      <c r="AH97" s="3" t="str">
        <f t="shared" si="61"/>
        <v>0</v>
      </c>
      <c r="AI97" s="3" t="str">
        <f t="shared" si="61"/>
        <v>0</v>
      </c>
      <c r="AJ97" s="3" t="str">
        <f t="shared" si="61"/>
        <v>0</v>
      </c>
      <c r="AK97" s="3" t="str">
        <f t="shared" si="61"/>
        <v>0</v>
      </c>
      <c r="AL97" s="3" t="str">
        <f t="shared" si="61"/>
        <v>0</v>
      </c>
      <c r="AM97" s="3" t="str">
        <f t="shared" si="61"/>
        <v>0</v>
      </c>
      <c r="AN97" s="3" t="str">
        <f t="shared" si="61"/>
        <v>0</v>
      </c>
      <c r="AO97" s="3" t="str">
        <f t="shared" si="61"/>
        <v>0</v>
      </c>
      <c r="AP97" s="3" t="str">
        <f t="shared" si="61"/>
        <v>0</v>
      </c>
      <c r="AQ97" s="3" t="str">
        <f t="shared" si="61"/>
        <v>0</v>
      </c>
      <c r="AR97" s="3" t="str">
        <f t="shared" si="61"/>
        <v>0</v>
      </c>
      <c r="AS97" s="3" t="str">
        <f t="shared" si="61"/>
        <v>0</v>
      </c>
      <c r="AT97" s="3" t="str">
        <f t="shared" si="60"/>
        <v>0</v>
      </c>
      <c r="AU97" s="3" t="str">
        <f t="shared" si="60"/>
        <v>0</v>
      </c>
      <c r="AV97" s="3" t="str">
        <f t="shared" si="60"/>
        <v>0</v>
      </c>
      <c r="AW97" s="3" t="str">
        <f t="shared" si="60"/>
        <v>0</v>
      </c>
      <c r="AX97" s="3" t="str">
        <f t="shared" si="60"/>
        <v>0</v>
      </c>
      <c r="AY97" s="3" t="str">
        <f t="shared" si="60"/>
        <v>0</v>
      </c>
      <c r="AZ97" t="s">
        <v>229</v>
      </c>
    </row>
    <row r="98" spans="1:52" ht="14">
      <c r="A98" s="10" t="s">
        <v>230</v>
      </c>
      <c r="B98" s="10" t="str">
        <f t="shared" si="41"/>
        <v>2402251I</v>
      </c>
      <c r="C98" s="3">
        <v>45408.423159722202</v>
      </c>
      <c r="D98" s="3" t="e">
        <f t="array" ref="D98">#NAME?</f>
        <v>#NAME?</v>
      </c>
      <c r="E98" s="3" t="b">
        <f>ISNUMBER(MATCH(Table1[[#This Row],[Email]],Attendance[Email],0))</f>
        <v>1</v>
      </c>
      <c r="F98" s="3">
        <f t="shared" si="57"/>
        <v>45408.756493055538</v>
      </c>
      <c r="G98" s="21">
        <f>DAY(Table1[[#This Row],[Actual Time]])</f>
        <v>26</v>
      </c>
      <c r="H98">
        <f>MONTH(Table1[[#This Row],[Actual Time]])</f>
        <v>4</v>
      </c>
      <c r="I98">
        <f>YEAR(Table1[[#This Row],[Actual Time]])</f>
        <v>2024</v>
      </c>
      <c r="J98" t="str">
        <f t="shared" si="58"/>
        <v>26/4/2024</v>
      </c>
      <c r="K98" s="3" t="str">
        <f t="shared" si="59"/>
        <v>0</v>
      </c>
      <c r="L98" s="3" t="str">
        <f t="shared" si="59"/>
        <v>1</v>
      </c>
      <c r="M98" s="3" t="str">
        <f t="shared" si="59"/>
        <v>0</v>
      </c>
      <c r="N98" s="3" t="str">
        <f t="shared" si="59"/>
        <v>0</v>
      </c>
      <c r="O98" s="3" t="str">
        <f t="shared" si="59"/>
        <v>0</v>
      </c>
      <c r="P98" s="3" t="str">
        <f t="shared" si="59"/>
        <v>0</v>
      </c>
      <c r="Q98" s="3" t="str">
        <f t="shared" si="59"/>
        <v>0</v>
      </c>
      <c r="R98" s="3" t="str">
        <f t="shared" si="59"/>
        <v>0</v>
      </c>
      <c r="S98" s="3" t="str">
        <f t="shared" si="53"/>
        <v>0</v>
      </c>
      <c r="T98" s="3" t="str">
        <f t="shared" si="53"/>
        <v>0</v>
      </c>
      <c r="U98" s="3" t="str">
        <f t="shared" si="59"/>
        <v>0</v>
      </c>
      <c r="V98" s="3" t="str">
        <f t="shared" si="59"/>
        <v>0</v>
      </c>
      <c r="W98" s="3" t="str">
        <f t="shared" si="59"/>
        <v>0</v>
      </c>
      <c r="X98" s="3" t="str">
        <f t="shared" si="59"/>
        <v>0</v>
      </c>
      <c r="Y98" s="3" t="str">
        <f t="shared" si="59"/>
        <v>0</v>
      </c>
      <c r="Z98" s="3" t="str">
        <f t="shared" si="59"/>
        <v>0</v>
      </c>
      <c r="AA98" s="3" t="str">
        <f t="shared" si="54"/>
        <v>0</v>
      </c>
      <c r="AB98" s="3" t="str">
        <f t="shared" si="54"/>
        <v>0</v>
      </c>
      <c r="AC98" s="3" t="str">
        <f t="shared" si="59"/>
        <v>0</v>
      </c>
      <c r="AD98" s="3" t="str">
        <f t="shared" si="61"/>
        <v>0</v>
      </c>
      <c r="AE98" s="3" t="str">
        <f t="shared" si="61"/>
        <v>0</v>
      </c>
      <c r="AF98" s="3" t="str">
        <f t="shared" si="61"/>
        <v>0</v>
      </c>
      <c r="AG98" s="3" t="str">
        <f t="shared" si="61"/>
        <v>0</v>
      </c>
      <c r="AH98" s="3" t="str">
        <f t="shared" si="61"/>
        <v>0</v>
      </c>
      <c r="AI98" s="3" t="str">
        <f t="shared" si="61"/>
        <v>0</v>
      </c>
      <c r="AJ98" s="3" t="str">
        <f t="shared" si="61"/>
        <v>0</v>
      </c>
      <c r="AK98" s="3" t="str">
        <f t="shared" si="61"/>
        <v>0</v>
      </c>
      <c r="AL98" s="3" t="str">
        <f t="shared" si="61"/>
        <v>0</v>
      </c>
      <c r="AM98" s="3" t="str">
        <f t="shared" si="61"/>
        <v>0</v>
      </c>
      <c r="AN98" s="3" t="str">
        <f t="shared" si="61"/>
        <v>0</v>
      </c>
      <c r="AO98" s="3" t="str">
        <f t="shared" si="61"/>
        <v>0</v>
      </c>
      <c r="AP98" s="3" t="str">
        <f t="shared" si="61"/>
        <v>0</v>
      </c>
      <c r="AQ98" s="3" t="str">
        <f t="shared" si="61"/>
        <v>0</v>
      </c>
      <c r="AR98" s="3" t="str">
        <f t="shared" si="61"/>
        <v>0</v>
      </c>
      <c r="AS98" s="3" t="str">
        <f t="shared" si="61"/>
        <v>0</v>
      </c>
      <c r="AT98" s="3" t="str">
        <f t="shared" si="60"/>
        <v>0</v>
      </c>
      <c r="AU98" s="3" t="str">
        <f t="shared" si="60"/>
        <v>0</v>
      </c>
      <c r="AV98" s="3" t="str">
        <f t="shared" si="60"/>
        <v>0</v>
      </c>
      <c r="AW98" s="3" t="str">
        <f t="shared" si="60"/>
        <v>0</v>
      </c>
      <c r="AX98" s="3" t="str">
        <f t="shared" si="60"/>
        <v>0</v>
      </c>
      <c r="AY98" s="3" t="str">
        <f t="shared" si="60"/>
        <v>0</v>
      </c>
      <c r="AZ98" t="s">
        <v>231</v>
      </c>
    </row>
    <row r="99" spans="1:52" ht="14">
      <c r="A99" s="10" t="s">
        <v>232</v>
      </c>
      <c r="B99" s="10" t="str">
        <f t="shared" si="41"/>
        <v>2201387D</v>
      </c>
      <c r="C99" s="3">
        <v>45408.425949074102</v>
      </c>
      <c r="D99" s="3" t="e">
        <f t="array" ref="D99">#NAME?</f>
        <v>#NAME?</v>
      </c>
      <c r="E99" s="3" t="b">
        <f>ISNUMBER(MATCH(Table1[[#This Row],[Email]],Attendance[Email],0))</f>
        <v>1</v>
      </c>
      <c r="F99" s="3">
        <f t="shared" si="57"/>
        <v>45408.759282407438</v>
      </c>
      <c r="G99" s="21">
        <f>DAY(Table1[[#This Row],[Actual Time]])</f>
        <v>26</v>
      </c>
      <c r="H99">
        <f>MONTH(Table1[[#This Row],[Actual Time]])</f>
        <v>4</v>
      </c>
      <c r="I99">
        <f>YEAR(Table1[[#This Row],[Actual Time]])</f>
        <v>2024</v>
      </c>
      <c r="J99" t="str">
        <f t="shared" si="58"/>
        <v>26/4/2024</v>
      </c>
      <c r="K99" s="3" t="str">
        <f t="shared" si="59"/>
        <v>0</v>
      </c>
      <c r="L99" s="3" t="str">
        <f t="shared" si="59"/>
        <v>1</v>
      </c>
      <c r="M99" s="3" t="str">
        <f t="shared" si="59"/>
        <v>0</v>
      </c>
      <c r="N99" s="3" t="str">
        <f t="shared" si="59"/>
        <v>0</v>
      </c>
      <c r="O99" s="3" t="str">
        <f t="shared" si="59"/>
        <v>0</v>
      </c>
      <c r="P99" s="3" t="str">
        <f t="shared" si="59"/>
        <v>0</v>
      </c>
      <c r="Q99" s="3" t="str">
        <f t="shared" si="59"/>
        <v>0</v>
      </c>
      <c r="R99" s="3" t="str">
        <f t="shared" si="59"/>
        <v>0</v>
      </c>
      <c r="S99" s="3" t="str">
        <f t="shared" si="53"/>
        <v>0</v>
      </c>
      <c r="T99" s="3" t="str">
        <f t="shared" si="53"/>
        <v>0</v>
      </c>
      <c r="U99" s="3" t="str">
        <f t="shared" si="59"/>
        <v>0</v>
      </c>
      <c r="V99" s="3" t="str">
        <f t="shared" si="59"/>
        <v>0</v>
      </c>
      <c r="W99" s="3" t="str">
        <f t="shared" si="59"/>
        <v>0</v>
      </c>
      <c r="X99" s="3" t="str">
        <f t="shared" si="59"/>
        <v>0</v>
      </c>
      <c r="Y99" s="3" t="str">
        <f t="shared" si="59"/>
        <v>0</v>
      </c>
      <c r="Z99" s="3" t="str">
        <f t="shared" si="59"/>
        <v>0</v>
      </c>
      <c r="AA99" s="3" t="str">
        <f t="shared" si="54"/>
        <v>0</v>
      </c>
      <c r="AB99" s="3" t="str">
        <f t="shared" si="54"/>
        <v>0</v>
      </c>
      <c r="AC99" s="3" t="str">
        <f t="shared" si="59"/>
        <v>0</v>
      </c>
      <c r="AD99" s="3" t="str">
        <f t="shared" si="61"/>
        <v>0</v>
      </c>
      <c r="AE99" s="3" t="str">
        <f t="shared" si="61"/>
        <v>0</v>
      </c>
      <c r="AF99" s="3" t="str">
        <f t="shared" si="61"/>
        <v>0</v>
      </c>
      <c r="AG99" s="3" t="str">
        <f t="shared" si="61"/>
        <v>0</v>
      </c>
      <c r="AH99" s="3" t="str">
        <f t="shared" si="61"/>
        <v>0</v>
      </c>
      <c r="AI99" s="3" t="str">
        <f t="shared" si="61"/>
        <v>0</v>
      </c>
      <c r="AJ99" s="3" t="str">
        <f t="shared" si="61"/>
        <v>0</v>
      </c>
      <c r="AK99" s="3" t="str">
        <f t="shared" si="61"/>
        <v>0</v>
      </c>
      <c r="AL99" s="3" t="str">
        <f t="shared" si="61"/>
        <v>0</v>
      </c>
      <c r="AM99" s="3" t="str">
        <f t="shared" si="61"/>
        <v>0</v>
      </c>
      <c r="AN99" s="3" t="str">
        <f t="shared" si="61"/>
        <v>0</v>
      </c>
      <c r="AO99" s="3" t="str">
        <f t="shared" si="61"/>
        <v>0</v>
      </c>
      <c r="AP99" s="3" t="str">
        <f t="shared" si="61"/>
        <v>0</v>
      </c>
      <c r="AQ99" s="3" t="str">
        <f t="shared" si="61"/>
        <v>0</v>
      </c>
      <c r="AR99" s="3" t="str">
        <f t="shared" si="61"/>
        <v>0</v>
      </c>
      <c r="AS99" s="3" t="str">
        <f t="shared" si="61"/>
        <v>0</v>
      </c>
      <c r="AT99" s="3" t="str">
        <f t="shared" si="60"/>
        <v>0</v>
      </c>
      <c r="AU99" s="3" t="str">
        <f t="shared" si="60"/>
        <v>0</v>
      </c>
      <c r="AV99" s="3" t="str">
        <f t="shared" si="60"/>
        <v>0</v>
      </c>
      <c r="AW99" s="3" t="str">
        <f t="shared" si="60"/>
        <v>0</v>
      </c>
      <c r="AX99" s="3" t="str">
        <f t="shared" si="60"/>
        <v>0</v>
      </c>
      <c r="AY99" s="3" t="str">
        <f t="shared" si="60"/>
        <v>0</v>
      </c>
      <c r="AZ99" t="s">
        <v>233</v>
      </c>
    </row>
    <row r="100" spans="1:52" ht="14">
      <c r="A100" s="10" t="s">
        <v>234</v>
      </c>
      <c r="B100" s="10" t="str">
        <f t="shared" si="41"/>
        <v>2403224E</v>
      </c>
      <c r="C100" s="3">
        <v>45408.426157407397</v>
      </c>
      <c r="D100" s="3" t="e">
        <f t="array" ref="D100">#NAME?</f>
        <v>#NAME?</v>
      </c>
      <c r="E100" s="3" t="b">
        <f>ISNUMBER(MATCH(Table1[[#This Row],[Email]],Attendance[Email],0))</f>
        <v>1</v>
      </c>
      <c r="F100" s="3">
        <f t="shared" si="57"/>
        <v>45408.759490740733</v>
      </c>
      <c r="G100" s="21">
        <f>DAY(Table1[[#This Row],[Actual Time]])</f>
        <v>26</v>
      </c>
      <c r="H100">
        <f>MONTH(Table1[[#This Row],[Actual Time]])</f>
        <v>4</v>
      </c>
      <c r="I100">
        <f>YEAR(Table1[[#This Row],[Actual Time]])</f>
        <v>2024</v>
      </c>
      <c r="J100" t="str">
        <f t="shared" si="58"/>
        <v>26/4/2024</v>
      </c>
      <c r="K100" s="3" t="str">
        <f t="shared" si="59"/>
        <v>0</v>
      </c>
      <c r="L100" s="3" t="str">
        <f t="shared" si="59"/>
        <v>1</v>
      </c>
      <c r="M100" s="3" t="str">
        <f t="shared" si="59"/>
        <v>0</v>
      </c>
      <c r="N100" s="3" t="str">
        <f t="shared" si="59"/>
        <v>0</v>
      </c>
      <c r="O100" s="3" t="str">
        <f t="shared" si="59"/>
        <v>0</v>
      </c>
      <c r="P100" s="3" t="str">
        <f t="shared" si="59"/>
        <v>0</v>
      </c>
      <c r="Q100" s="3" t="str">
        <f t="shared" si="59"/>
        <v>0</v>
      </c>
      <c r="R100" s="3" t="str">
        <f t="shared" si="59"/>
        <v>0</v>
      </c>
      <c r="S100" s="3" t="str">
        <f t="shared" si="53"/>
        <v>0</v>
      </c>
      <c r="T100" s="3" t="str">
        <f t="shared" si="53"/>
        <v>0</v>
      </c>
      <c r="U100" s="3" t="str">
        <f t="shared" si="59"/>
        <v>0</v>
      </c>
      <c r="V100" s="3" t="str">
        <f t="shared" si="59"/>
        <v>0</v>
      </c>
      <c r="W100" s="3" t="str">
        <f t="shared" si="59"/>
        <v>0</v>
      </c>
      <c r="X100" s="3" t="str">
        <f t="shared" si="59"/>
        <v>0</v>
      </c>
      <c r="Y100" s="3" t="str">
        <f t="shared" si="59"/>
        <v>0</v>
      </c>
      <c r="Z100" s="3" t="str">
        <f t="shared" si="59"/>
        <v>0</v>
      </c>
      <c r="AA100" s="3" t="str">
        <f t="shared" si="54"/>
        <v>0</v>
      </c>
      <c r="AB100" s="3" t="str">
        <f t="shared" si="54"/>
        <v>0</v>
      </c>
      <c r="AC100" s="3" t="str">
        <f t="shared" si="59"/>
        <v>0</v>
      </c>
      <c r="AD100" s="3" t="str">
        <f t="shared" si="61"/>
        <v>0</v>
      </c>
      <c r="AE100" s="3" t="str">
        <f t="shared" si="61"/>
        <v>0</v>
      </c>
      <c r="AF100" s="3" t="str">
        <f t="shared" si="61"/>
        <v>0</v>
      </c>
      <c r="AG100" s="3" t="str">
        <f t="shared" si="61"/>
        <v>0</v>
      </c>
      <c r="AH100" s="3" t="str">
        <f t="shared" si="61"/>
        <v>0</v>
      </c>
      <c r="AI100" s="3" t="str">
        <f t="shared" si="61"/>
        <v>0</v>
      </c>
      <c r="AJ100" s="3" t="str">
        <f t="shared" si="61"/>
        <v>0</v>
      </c>
      <c r="AK100" s="3" t="str">
        <f t="shared" si="61"/>
        <v>0</v>
      </c>
      <c r="AL100" s="3" t="str">
        <f t="shared" si="61"/>
        <v>0</v>
      </c>
      <c r="AM100" s="3" t="str">
        <f t="shared" si="61"/>
        <v>0</v>
      </c>
      <c r="AN100" s="3" t="str">
        <f t="shared" si="61"/>
        <v>0</v>
      </c>
      <c r="AO100" s="3" t="str">
        <f t="shared" si="61"/>
        <v>0</v>
      </c>
      <c r="AP100" s="3" t="str">
        <f t="shared" si="61"/>
        <v>0</v>
      </c>
      <c r="AQ100" s="3" t="str">
        <f t="shared" si="61"/>
        <v>0</v>
      </c>
      <c r="AR100" s="3" t="str">
        <f t="shared" si="61"/>
        <v>0</v>
      </c>
      <c r="AS100" s="3" t="str">
        <f t="shared" si="61"/>
        <v>0</v>
      </c>
      <c r="AT100" s="3" t="str">
        <f t="shared" si="60"/>
        <v>0</v>
      </c>
      <c r="AU100" s="3" t="str">
        <f t="shared" si="60"/>
        <v>0</v>
      </c>
      <c r="AV100" s="3" t="str">
        <f t="shared" si="60"/>
        <v>0</v>
      </c>
      <c r="AW100" s="3" t="str">
        <f t="shared" si="60"/>
        <v>0</v>
      </c>
      <c r="AX100" s="3" t="str">
        <f t="shared" si="60"/>
        <v>0</v>
      </c>
      <c r="AY100" s="3" t="str">
        <f t="shared" si="60"/>
        <v>0</v>
      </c>
      <c r="AZ100" t="s">
        <v>235</v>
      </c>
    </row>
    <row r="101" spans="1:52" ht="14">
      <c r="A101" s="10" t="s">
        <v>236</v>
      </c>
      <c r="B101" s="10" t="str">
        <f t="shared" si="41"/>
        <v>2302850I</v>
      </c>
      <c r="C101" s="3">
        <v>45408.426701388897</v>
      </c>
      <c r="D101" s="3" t="e">
        <f t="array" ref="D101">#NAME?</f>
        <v>#NAME?</v>
      </c>
      <c r="E101" s="3" t="b">
        <f>ISNUMBER(MATCH(Table1[[#This Row],[Email]],Attendance[Email],0))</f>
        <v>1</v>
      </c>
      <c r="F101" s="3">
        <f t="shared" si="57"/>
        <v>45408.760034722232</v>
      </c>
      <c r="G101" s="21">
        <f>DAY(Table1[[#This Row],[Actual Time]])</f>
        <v>26</v>
      </c>
      <c r="H101">
        <f>MONTH(Table1[[#This Row],[Actual Time]])</f>
        <v>4</v>
      </c>
      <c r="I101">
        <f>YEAR(Table1[[#This Row],[Actual Time]])</f>
        <v>2024</v>
      </c>
      <c r="J101" t="str">
        <f t="shared" si="58"/>
        <v>26/4/2024</v>
      </c>
      <c r="K101" s="3" t="str">
        <f t="shared" si="59"/>
        <v>0</v>
      </c>
      <c r="L101" s="3" t="str">
        <f t="shared" si="59"/>
        <v>1</v>
      </c>
      <c r="M101" s="3" t="str">
        <f t="shared" si="59"/>
        <v>0</v>
      </c>
      <c r="N101" s="3" t="str">
        <f t="shared" si="59"/>
        <v>0</v>
      </c>
      <c r="O101" s="3" t="str">
        <f t="shared" si="59"/>
        <v>0</v>
      </c>
      <c r="P101" s="3" t="str">
        <f t="shared" si="59"/>
        <v>0</v>
      </c>
      <c r="Q101" s="3" t="str">
        <f t="shared" si="59"/>
        <v>0</v>
      </c>
      <c r="R101" s="3" t="str">
        <f t="shared" si="59"/>
        <v>0</v>
      </c>
      <c r="S101" s="3" t="str">
        <f t="shared" si="53"/>
        <v>0</v>
      </c>
      <c r="T101" s="3" t="str">
        <f t="shared" si="53"/>
        <v>0</v>
      </c>
      <c r="U101" s="3" t="str">
        <f t="shared" si="59"/>
        <v>0</v>
      </c>
      <c r="V101" s="3" t="str">
        <f t="shared" si="59"/>
        <v>0</v>
      </c>
      <c r="W101" s="3" t="str">
        <f t="shared" si="59"/>
        <v>0</v>
      </c>
      <c r="X101" s="3" t="str">
        <f t="shared" si="59"/>
        <v>0</v>
      </c>
      <c r="Y101" s="3" t="str">
        <f t="shared" si="59"/>
        <v>0</v>
      </c>
      <c r="Z101" s="3" t="str">
        <f t="shared" si="59"/>
        <v>0</v>
      </c>
      <c r="AA101" s="3" t="str">
        <f t="shared" si="54"/>
        <v>0</v>
      </c>
      <c r="AB101" s="3" t="str">
        <f t="shared" si="54"/>
        <v>0</v>
      </c>
      <c r="AC101" s="3" t="str">
        <f t="shared" si="59"/>
        <v>0</v>
      </c>
      <c r="AD101" s="3" t="str">
        <f t="shared" si="61"/>
        <v>0</v>
      </c>
      <c r="AE101" s="3" t="str">
        <f t="shared" si="61"/>
        <v>0</v>
      </c>
      <c r="AF101" s="3" t="str">
        <f t="shared" si="61"/>
        <v>0</v>
      </c>
      <c r="AG101" s="3" t="str">
        <f t="shared" si="61"/>
        <v>0</v>
      </c>
      <c r="AH101" s="3" t="str">
        <f t="shared" si="61"/>
        <v>0</v>
      </c>
      <c r="AI101" s="3" t="str">
        <f t="shared" si="61"/>
        <v>0</v>
      </c>
      <c r="AJ101" s="3" t="str">
        <f t="shared" si="61"/>
        <v>0</v>
      </c>
      <c r="AK101" s="3" t="str">
        <f t="shared" si="61"/>
        <v>0</v>
      </c>
      <c r="AL101" s="3" t="str">
        <f t="shared" si="61"/>
        <v>0</v>
      </c>
      <c r="AM101" s="3" t="str">
        <f t="shared" si="61"/>
        <v>0</v>
      </c>
      <c r="AN101" s="3" t="str">
        <f t="shared" si="61"/>
        <v>0</v>
      </c>
      <c r="AO101" s="3" t="str">
        <f t="shared" si="61"/>
        <v>0</v>
      </c>
      <c r="AP101" s="3" t="str">
        <f t="shared" si="61"/>
        <v>0</v>
      </c>
      <c r="AQ101" s="3" t="str">
        <f t="shared" si="61"/>
        <v>0</v>
      </c>
      <c r="AR101" s="3" t="str">
        <f t="shared" si="61"/>
        <v>0</v>
      </c>
      <c r="AS101" s="3" t="str">
        <f t="shared" si="61"/>
        <v>0</v>
      </c>
      <c r="AT101" s="3" t="str">
        <f t="shared" si="60"/>
        <v>0</v>
      </c>
      <c r="AU101" s="3" t="str">
        <f t="shared" si="60"/>
        <v>0</v>
      </c>
      <c r="AV101" s="3" t="str">
        <f t="shared" si="60"/>
        <v>0</v>
      </c>
      <c r="AW101" s="3" t="str">
        <f t="shared" si="60"/>
        <v>0</v>
      </c>
      <c r="AX101" s="3" t="str">
        <f t="shared" si="60"/>
        <v>0</v>
      </c>
      <c r="AY101" s="3" t="str">
        <f t="shared" si="60"/>
        <v>0</v>
      </c>
      <c r="AZ101" t="s">
        <v>237</v>
      </c>
    </row>
    <row r="102" spans="1:52" ht="14">
      <c r="A102" s="10" t="s">
        <v>238</v>
      </c>
      <c r="B102" s="10" t="str">
        <f t="shared" si="41"/>
        <v>2400468A</v>
      </c>
      <c r="C102" s="3">
        <v>45408.427314814799</v>
      </c>
      <c r="D102" s="3" t="e">
        <f t="array" ref="D102">#NAME?</f>
        <v>#NAME?</v>
      </c>
      <c r="E102" s="3" t="b">
        <f>ISNUMBER(MATCH(Table1[[#This Row],[Email]],Attendance[Email],0))</f>
        <v>1</v>
      </c>
      <c r="F102" s="3">
        <f t="shared" si="57"/>
        <v>45408.760648148134</v>
      </c>
      <c r="G102" s="21">
        <f>DAY(Table1[[#This Row],[Actual Time]])</f>
        <v>26</v>
      </c>
      <c r="H102">
        <f>MONTH(Table1[[#This Row],[Actual Time]])</f>
        <v>4</v>
      </c>
      <c r="I102">
        <f>YEAR(Table1[[#This Row],[Actual Time]])</f>
        <v>2024</v>
      </c>
      <c r="J102" t="str">
        <f t="shared" si="58"/>
        <v>26/4/2024</v>
      </c>
      <c r="K102" s="3" t="str">
        <f t="shared" si="59"/>
        <v>0</v>
      </c>
      <c r="L102" s="3" t="str">
        <f t="shared" si="59"/>
        <v>1</v>
      </c>
      <c r="M102" s="3" t="str">
        <f t="shared" si="59"/>
        <v>0</v>
      </c>
      <c r="N102" s="3" t="str">
        <f t="shared" si="59"/>
        <v>0</v>
      </c>
      <c r="O102" s="3" t="str">
        <f t="shared" si="59"/>
        <v>0</v>
      </c>
      <c r="P102" s="3" t="str">
        <f t="shared" si="59"/>
        <v>0</v>
      </c>
      <c r="Q102" s="3" t="str">
        <f t="shared" si="59"/>
        <v>0</v>
      </c>
      <c r="R102" s="3" t="str">
        <f t="shared" si="59"/>
        <v>0</v>
      </c>
      <c r="S102" s="3" t="str">
        <f t="shared" si="53"/>
        <v>0</v>
      </c>
      <c r="T102" s="3" t="str">
        <f t="shared" si="53"/>
        <v>0</v>
      </c>
      <c r="U102" s="3" t="str">
        <f t="shared" si="59"/>
        <v>0</v>
      </c>
      <c r="V102" s="3" t="str">
        <f t="shared" si="59"/>
        <v>0</v>
      </c>
      <c r="W102" s="3" t="str">
        <f t="shared" si="59"/>
        <v>0</v>
      </c>
      <c r="X102" s="3" t="str">
        <f t="shared" si="59"/>
        <v>0</v>
      </c>
      <c r="Y102" s="3" t="str">
        <f t="shared" si="59"/>
        <v>0</v>
      </c>
      <c r="Z102" s="3" t="str">
        <f t="shared" si="59"/>
        <v>0</v>
      </c>
      <c r="AA102" s="3" t="str">
        <f t="shared" si="54"/>
        <v>0</v>
      </c>
      <c r="AB102" s="3" t="str">
        <f t="shared" si="54"/>
        <v>0</v>
      </c>
      <c r="AC102" s="3" t="str">
        <f t="shared" si="59"/>
        <v>0</v>
      </c>
      <c r="AD102" s="3" t="str">
        <f t="shared" si="61"/>
        <v>0</v>
      </c>
      <c r="AE102" s="3" t="str">
        <f t="shared" si="61"/>
        <v>0</v>
      </c>
      <c r="AF102" s="3" t="str">
        <f t="shared" si="61"/>
        <v>0</v>
      </c>
      <c r="AG102" s="3" t="str">
        <f t="shared" si="61"/>
        <v>0</v>
      </c>
      <c r="AH102" s="3" t="str">
        <f t="shared" si="61"/>
        <v>0</v>
      </c>
      <c r="AI102" s="3" t="str">
        <f t="shared" si="61"/>
        <v>0</v>
      </c>
      <c r="AJ102" s="3" t="str">
        <f t="shared" si="61"/>
        <v>0</v>
      </c>
      <c r="AK102" s="3" t="str">
        <f t="shared" si="61"/>
        <v>0</v>
      </c>
      <c r="AL102" s="3" t="str">
        <f t="shared" si="61"/>
        <v>0</v>
      </c>
      <c r="AM102" s="3" t="str">
        <f t="shared" si="61"/>
        <v>0</v>
      </c>
      <c r="AN102" s="3" t="str">
        <f t="shared" si="61"/>
        <v>0</v>
      </c>
      <c r="AO102" s="3" t="str">
        <f t="shared" si="61"/>
        <v>0</v>
      </c>
      <c r="AP102" s="3" t="str">
        <f t="shared" si="61"/>
        <v>0</v>
      </c>
      <c r="AQ102" s="3" t="str">
        <f t="shared" si="61"/>
        <v>0</v>
      </c>
      <c r="AR102" s="3" t="str">
        <f t="shared" si="61"/>
        <v>0</v>
      </c>
      <c r="AS102" s="3" t="str">
        <f t="shared" si="61"/>
        <v>0</v>
      </c>
      <c r="AT102" s="3" t="str">
        <f t="shared" si="60"/>
        <v>0</v>
      </c>
      <c r="AU102" s="3" t="str">
        <f t="shared" si="60"/>
        <v>0</v>
      </c>
      <c r="AV102" s="3" t="str">
        <f t="shared" si="60"/>
        <v>0</v>
      </c>
      <c r="AW102" s="3" t="str">
        <f t="shared" si="60"/>
        <v>0</v>
      </c>
      <c r="AX102" s="3" t="str">
        <f t="shared" si="60"/>
        <v>0</v>
      </c>
      <c r="AY102" s="3" t="str">
        <f t="shared" si="60"/>
        <v>0</v>
      </c>
      <c r="AZ102" t="s">
        <v>239</v>
      </c>
    </row>
    <row r="103" spans="1:52" ht="14">
      <c r="A103" s="10" t="s">
        <v>240</v>
      </c>
      <c r="B103" s="10" t="str">
        <f t="shared" si="41"/>
        <v>2202748F</v>
      </c>
      <c r="C103" s="3">
        <v>45408.433472222197</v>
      </c>
      <c r="D103" s="3" t="e">
        <f t="array" ref="D103">#NAME?</f>
        <v>#NAME?</v>
      </c>
      <c r="E103" s="3" t="b">
        <f>ISNUMBER(MATCH(Table1[[#This Row],[Email]],Attendance[Email],0))</f>
        <v>1</v>
      </c>
      <c r="F103" s="3">
        <f t="shared" si="57"/>
        <v>45408.766805555533</v>
      </c>
      <c r="G103" s="21">
        <f>DAY(Table1[[#This Row],[Actual Time]])</f>
        <v>26</v>
      </c>
      <c r="H103">
        <f>MONTH(Table1[[#This Row],[Actual Time]])</f>
        <v>4</v>
      </c>
      <c r="I103">
        <f>YEAR(Table1[[#This Row],[Actual Time]])</f>
        <v>2024</v>
      </c>
      <c r="J103" t="str">
        <f t="shared" si="58"/>
        <v>26/4/2024</v>
      </c>
      <c r="K103" s="3" t="str">
        <f t="shared" si="59"/>
        <v>0</v>
      </c>
      <c r="L103" s="3" t="str">
        <f t="shared" si="59"/>
        <v>1</v>
      </c>
      <c r="M103" s="3" t="str">
        <f t="shared" si="59"/>
        <v>0</v>
      </c>
      <c r="N103" s="3" t="str">
        <f t="shared" si="59"/>
        <v>0</v>
      </c>
      <c r="O103" s="3" t="str">
        <f t="shared" si="59"/>
        <v>0</v>
      </c>
      <c r="P103" s="3" t="str">
        <f t="shared" si="59"/>
        <v>0</v>
      </c>
      <c r="Q103" s="3" t="str">
        <f t="shared" si="59"/>
        <v>0</v>
      </c>
      <c r="R103" s="3" t="str">
        <f t="shared" si="59"/>
        <v>0</v>
      </c>
      <c r="S103" s="3" t="str">
        <f t="shared" si="53"/>
        <v>0</v>
      </c>
      <c r="T103" s="3" t="str">
        <f t="shared" si="53"/>
        <v>0</v>
      </c>
      <c r="U103" s="3" t="str">
        <f t="shared" si="59"/>
        <v>0</v>
      </c>
      <c r="V103" s="3" t="str">
        <f t="shared" si="59"/>
        <v>0</v>
      </c>
      <c r="W103" s="3" t="str">
        <f t="shared" si="59"/>
        <v>0</v>
      </c>
      <c r="X103" s="3" t="str">
        <f t="shared" si="59"/>
        <v>0</v>
      </c>
      <c r="Y103" s="3" t="str">
        <f t="shared" si="59"/>
        <v>0</v>
      </c>
      <c r="Z103" s="3" t="str">
        <f t="shared" si="59"/>
        <v>0</v>
      </c>
      <c r="AA103" s="3" t="str">
        <f t="shared" si="54"/>
        <v>0</v>
      </c>
      <c r="AB103" s="3" t="str">
        <f t="shared" si="54"/>
        <v>0</v>
      </c>
      <c r="AC103" s="3" t="str">
        <f t="shared" si="59"/>
        <v>0</v>
      </c>
      <c r="AD103" s="3" t="str">
        <f t="shared" si="61"/>
        <v>0</v>
      </c>
      <c r="AE103" s="3" t="str">
        <f t="shared" si="61"/>
        <v>0</v>
      </c>
      <c r="AF103" s="3" t="str">
        <f t="shared" si="61"/>
        <v>0</v>
      </c>
      <c r="AG103" s="3" t="str">
        <f t="shared" si="61"/>
        <v>0</v>
      </c>
      <c r="AH103" s="3" t="str">
        <f t="shared" si="61"/>
        <v>0</v>
      </c>
      <c r="AI103" s="3" t="str">
        <f t="shared" si="61"/>
        <v>0</v>
      </c>
      <c r="AJ103" s="3" t="str">
        <f t="shared" si="61"/>
        <v>0</v>
      </c>
      <c r="AK103" s="3" t="str">
        <f t="shared" si="61"/>
        <v>0</v>
      </c>
      <c r="AL103" s="3" t="str">
        <f t="shared" si="61"/>
        <v>0</v>
      </c>
      <c r="AM103" s="3" t="str">
        <f t="shared" si="61"/>
        <v>0</v>
      </c>
      <c r="AN103" s="3" t="str">
        <f t="shared" si="61"/>
        <v>0</v>
      </c>
      <c r="AO103" s="3" t="str">
        <f t="shared" si="61"/>
        <v>0</v>
      </c>
      <c r="AP103" s="3" t="str">
        <f t="shared" si="61"/>
        <v>0</v>
      </c>
      <c r="AQ103" s="3" t="str">
        <f t="shared" si="61"/>
        <v>0</v>
      </c>
      <c r="AR103" s="3" t="str">
        <f t="shared" si="61"/>
        <v>0</v>
      </c>
      <c r="AS103" s="3" t="str">
        <f t="shared" si="61"/>
        <v>0</v>
      </c>
      <c r="AT103" s="3" t="str">
        <f t="shared" si="60"/>
        <v>0</v>
      </c>
      <c r="AU103" s="3" t="str">
        <f t="shared" si="60"/>
        <v>0</v>
      </c>
      <c r="AV103" s="3" t="str">
        <f t="shared" si="60"/>
        <v>0</v>
      </c>
      <c r="AW103" s="3" t="str">
        <f t="shared" si="60"/>
        <v>0</v>
      </c>
      <c r="AX103" s="3" t="str">
        <f t="shared" si="60"/>
        <v>0</v>
      </c>
      <c r="AY103" s="3" t="str">
        <f t="shared" si="60"/>
        <v>0</v>
      </c>
      <c r="AZ103" t="s">
        <v>241</v>
      </c>
    </row>
    <row r="104" spans="1:52" ht="14">
      <c r="A104" s="10" t="s">
        <v>242</v>
      </c>
      <c r="B104" s="10" t="str">
        <f t="shared" si="41"/>
        <v>2202819E</v>
      </c>
      <c r="C104" s="3">
        <v>45408.434861111098</v>
      </c>
      <c r="D104" s="3" t="e">
        <f t="array" ref="D104">#NAME?</f>
        <v>#NAME?</v>
      </c>
      <c r="E104" s="3" t="b">
        <f>ISNUMBER(MATCH(Table1[[#This Row],[Email]],Attendance[Email],0))</f>
        <v>1</v>
      </c>
      <c r="F104" s="3">
        <f t="shared" si="57"/>
        <v>45408.768194444434</v>
      </c>
      <c r="G104" s="21">
        <f>DAY(Table1[[#This Row],[Actual Time]])</f>
        <v>26</v>
      </c>
      <c r="H104">
        <f>MONTH(Table1[[#This Row],[Actual Time]])</f>
        <v>4</v>
      </c>
      <c r="I104">
        <f>YEAR(Table1[[#This Row],[Actual Time]])</f>
        <v>2024</v>
      </c>
      <c r="J104" t="str">
        <f t="shared" si="58"/>
        <v>26/4/2024</v>
      </c>
      <c r="K104" s="3" t="str">
        <f t="shared" si="59"/>
        <v>0</v>
      </c>
      <c r="L104" s="3" t="str">
        <f t="shared" si="59"/>
        <v>1</v>
      </c>
      <c r="M104" s="3" t="str">
        <f t="shared" si="59"/>
        <v>0</v>
      </c>
      <c r="N104" s="3" t="str">
        <f t="shared" si="59"/>
        <v>0</v>
      </c>
      <c r="O104" s="3" t="str">
        <f t="shared" si="59"/>
        <v>0</v>
      </c>
      <c r="P104" s="3" t="str">
        <f t="shared" si="59"/>
        <v>0</v>
      </c>
      <c r="Q104" s="3" t="str">
        <f t="shared" si="59"/>
        <v>0</v>
      </c>
      <c r="R104" s="3" t="str">
        <f t="shared" si="59"/>
        <v>0</v>
      </c>
      <c r="S104" s="3" t="str">
        <f t="shared" si="53"/>
        <v>0</v>
      </c>
      <c r="T104" s="3" t="str">
        <f t="shared" si="53"/>
        <v>0</v>
      </c>
      <c r="U104" s="3" t="str">
        <f t="shared" si="59"/>
        <v>0</v>
      </c>
      <c r="V104" s="3" t="str">
        <f t="shared" si="59"/>
        <v>0</v>
      </c>
      <c r="W104" s="3" t="str">
        <f t="shared" si="59"/>
        <v>0</v>
      </c>
      <c r="X104" s="3" t="str">
        <f t="shared" si="59"/>
        <v>0</v>
      </c>
      <c r="Y104" s="3" t="str">
        <f t="shared" si="59"/>
        <v>0</v>
      </c>
      <c r="Z104" s="3" t="str">
        <f t="shared" si="59"/>
        <v>0</v>
      </c>
      <c r="AA104" s="3" t="str">
        <f t="shared" si="54"/>
        <v>0</v>
      </c>
      <c r="AB104" s="3" t="str">
        <f t="shared" si="54"/>
        <v>0</v>
      </c>
      <c r="AC104" s="3" t="str">
        <f t="shared" si="59"/>
        <v>0</v>
      </c>
      <c r="AD104" s="3" t="str">
        <f t="shared" si="61"/>
        <v>0</v>
      </c>
      <c r="AE104" s="3" t="str">
        <f t="shared" si="61"/>
        <v>0</v>
      </c>
      <c r="AF104" s="3" t="str">
        <f t="shared" si="61"/>
        <v>0</v>
      </c>
      <c r="AG104" s="3" t="str">
        <f t="shared" si="61"/>
        <v>0</v>
      </c>
      <c r="AH104" s="3" t="str">
        <f t="shared" si="61"/>
        <v>0</v>
      </c>
      <c r="AI104" s="3" t="str">
        <f t="shared" si="61"/>
        <v>0</v>
      </c>
      <c r="AJ104" s="3" t="str">
        <f t="shared" si="61"/>
        <v>0</v>
      </c>
      <c r="AK104" s="3" t="str">
        <f t="shared" si="61"/>
        <v>0</v>
      </c>
      <c r="AL104" s="3" t="str">
        <f t="shared" si="61"/>
        <v>0</v>
      </c>
      <c r="AM104" s="3" t="str">
        <f t="shared" si="61"/>
        <v>0</v>
      </c>
      <c r="AN104" s="3" t="str">
        <f t="shared" si="61"/>
        <v>0</v>
      </c>
      <c r="AO104" s="3" t="str">
        <f t="shared" si="61"/>
        <v>0</v>
      </c>
      <c r="AP104" s="3" t="str">
        <f t="shared" si="61"/>
        <v>0</v>
      </c>
      <c r="AQ104" s="3" t="str">
        <f t="shared" si="61"/>
        <v>0</v>
      </c>
      <c r="AR104" s="3" t="str">
        <f t="shared" si="61"/>
        <v>0</v>
      </c>
      <c r="AS104" s="3" t="str">
        <f t="shared" si="61"/>
        <v>0</v>
      </c>
      <c r="AT104" s="3" t="str">
        <f t="shared" si="60"/>
        <v>0</v>
      </c>
      <c r="AU104" s="3" t="str">
        <f t="shared" si="60"/>
        <v>0</v>
      </c>
      <c r="AV104" s="3" t="str">
        <f t="shared" si="60"/>
        <v>0</v>
      </c>
      <c r="AW104" s="3" t="str">
        <f t="shared" si="60"/>
        <v>0</v>
      </c>
      <c r="AX104" s="3" t="str">
        <f t="shared" si="60"/>
        <v>0</v>
      </c>
      <c r="AY104" s="3" t="str">
        <f t="shared" si="60"/>
        <v>0</v>
      </c>
      <c r="AZ104" t="s">
        <v>243</v>
      </c>
    </row>
    <row r="105" spans="1:52" ht="14">
      <c r="A105" s="10" t="s">
        <v>244</v>
      </c>
      <c r="B105" s="10" t="str">
        <f t="shared" si="41"/>
        <v>2402802I</v>
      </c>
      <c r="C105" s="3">
        <v>45408.4378125</v>
      </c>
      <c r="D105" s="3" t="e">
        <f t="array" ref="D105">#NAME?</f>
        <v>#NAME?</v>
      </c>
      <c r="E105" s="3" t="b">
        <f>ISNUMBER(MATCH(Table1[[#This Row],[Email]],Attendance[Email],0))</f>
        <v>1</v>
      </c>
      <c r="F105" s="3">
        <f t="shared" si="57"/>
        <v>45408.771145833336</v>
      </c>
      <c r="G105" s="21">
        <f>DAY(Table1[[#This Row],[Actual Time]])</f>
        <v>26</v>
      </c>
      <c r="H105">
        <f>MONTH(Table1[[#This Row],[Actual Time]])</f>
        <v>4</v>
      </c>
      <c r="I105">
        <f>YEAR(Table1[[#This Row],[Actual Time]])</f>
        <v>2024</v>
      </c>
      <c r="J105" t="str">
        <f t="shared" si="58"/>
        <v>26/4/2024</v>
      </c>
      <c r="K105" s="3" t="str">
        <f t="shared" si="59"/>
        <v>0</v>
      </c>
      <c r="L105" s="3" t="str">
        <f t="shared" si="59"/>
        <v>1</v>
      </c>
      <c r="M105" s="3" t="str">
        <f t="shared" si="59"/>
        <v>0</v>
      </c>
      <c r="N105" s="3" t="str">
        <f t="shared" si="59"/>
        <v>0</v>
      </c>
      <c r="O105" s="3" t="str">
        <f t="shared" si="59"/>
        <v>0</v>
      </c>
      <c r="P105" s="3" t="str">
        <f t="shared" si="59"/>
        <v>0</v>
      </c>
      <c r="Q105" s="3" t="str">
        <f t="shared" si="59"/>
        <v>0</v>
      </c>
      <c r="R105" s="3" t="str">
        <f t="shared" si="59"/>
        <v>0</v>
      </c>
      <c r="S105" s="3" t="str">
        <f t="shared" si="53"/>
        <v>0</v>
      </c>
      <c r="T105" s="3" t="str">
        <f t="shared" si="53"/>
        <v>0</v>
      </c>
      <c r="U105" s="3" t="str">
        <f t="shared" si="59"/>
        <v>0</v>
      </c>
      <c r="V105" s="3" t="str">
        <f t="shared" si="59"/>
        <v>0</v>
      </c>
      <c r="W105" s="3" t="str">
        <f t="shared" si="59"/>
        <v>0</v>
      </c>
      <c r="X105" s="3" t="str">
        <f t="shared" si="59"/>
        <v>0</v>
      </c>
      <c r="Y105" s="3" t="str">
        <f t="shared" si="59"/>
        <v>0</v>
      </c>
      <c r="Z105" s="3" t="str">
        <f t="shared" si="59"/>
        <v>0</v>
      </c>
      <c r="AA105" s="3" t="str">
        <f t="shared" si="54"/>
        <v>0</v>
      </c>
      <c r="AB105" s="3" t="str">
        <f t="shared" si="54"/>
        <v>0</v>
      </c>
      <c r="AC105" s="3" t="str">
        <f t="shared" si="59"/>
        <v>0</v>
      </c>
      <c r="AD105" s="3" t="str">
        <f t="shared" si="61"/>
        <v>0</v>
      </c>
      <c r="AE105" s="3" t="str">
        <f t="shared" si="61"/>
        <v>0</v>
      </c>
      <c r="AF105" s="3" t="str">
        <f t="shared" si="61"/>
        <v>0</v>
      </c>
      <c r="AG105" s="3" t="str">
        <f t="shared" si="61"/>
        <v>0</v>
      </c>
      <c r="AH105" s="3" t="str">
        <f t="shared" si="61"/>
        <v>0</v>
      </c>
      <c r="AI105" s="3" t="str">
        <f t="shared" si="61"/>
        <v>0</v>
      </c>
      <c r="AJ105" s="3" t="str">
        <f t="shared" si="61"/>
        <v>0</v>
      </c>
      <c r="AK105" s="3" t="str">
        <f t="shared" si="61"/>
        <v>0</v>
      </c>
      <c r="AL105" s="3" t="str">
        <f t="shared" si="61"/>
        <v>0</v>
      </c>
      <c r="AM105" s="3" t="str">
        <f t="shared" si="61"/>
        <v>0</v>
      </c>
      <c r="AN105" s="3" t="str">
        <f t="shared" si="61"/>
        <v>0</v>
      </c>
      <c r="AO105" s="3" t="str">
        <f t="shared" si="61"/>
        <v>0</v>
      </c>
      <c r="AP105" s="3" t="str">
        <f t="shared" si="61"/>
        <v>0</v>
      </c>
      <c r="AQ105" s="3" t="str">
        <f t="shared" si="61"/>
        <v>0</v>
      </c>
      <c r="AR105" s="3" t="str">
        <f t="shared" si="61"/>
        <v>0</v>
      </c>
      <c r="AS105" s="3" t="str">
        <f t="shared" si="61"/>
        <v>0</v>
      </c>
      <c r="AT105" s="3" t="str">
        <f t="shared" si="60"/>
        <v>0</v>
      </c>
      <c r="AU105" s="3" t="str">
        <f t="shared" si="60"/>
        <v>0</v>
      </c>
      <c r="AV105" s="3" t="str">
        <f t="shared" si="60"/>
        <v>0</v>
      </c>
      <c r="AW105" s="3" t="str">
        <f t="shared" si="60"/>
        <v>0</v>
      </c>
      <c r="AX105" s="3" t="str">
        <f t="shared" si="60"/>
        <v>0</v>
      </c>
      <c r="AY105" s="3" t="str">
        <f t="shared" si="60"/>
        <v>0</v>
      </c>
      <c r="AZ105" t="s">
        <v>245</v>
      </c>
    </row>
    <row r="106" spans="1:52" ht="14">
      <c r="A106" s="10" t="s">
        <v>246</v>
      </c>
      <c r="B106" s="10" t="str">
        <f t="shared" si="41"/>
        <v>2300653I</v>
      </c>
      <c r="C106" s="3">
        <v>45408.444317129601</v>
      </c>
      <c r="D106" s="3" t="e">
        <f t="array" ref="D106">#NAME?</f>
        <v>#NAME?</v>
      </c>
      <c r="E106" s="3" t="b">
        <f>ISNUMBER(MATCH(Table1[[#This Row],[Email]],Attendance[Email],0))</f>
        <v>1</v>
      </c>
      <c r="F106" s="3">
        <f t="shared" si="57"/>
        <v>45408.777650462936</v>
      </c>
      <c r="G106" s="21">
        <f>DAY(Table1[[#This Row],[Actual Time]])</f>
        <v>26</v>
      </c>
      <c r="H106">
        <f>MONTH(Table1[[#This Row],[Actual Time]])</f>
        <v>4</v>
      </c>
      <c r="I106">
        <f>YEAR(Table1[[#This Row],[Actual Time]])</f>
        <v>2024</v>
      </c>
      <c r="J106" t="str">
        <f t="shared" si="58"/>
        <v>26/4/2024</v>
      </c>
      <c r="K106" s="3" t="str">
        <f t="shared" si="59"/>
        <v>0</v>
      </c>
      <c r="L106" s="3" t="str">
        <f t="shared" si="59"/>
        <v>1</v>
      </c>
      <c r="M106" s="3" t="str">
        <f t="shared" si="59"/>
        <v>0</v>
      </c>
      <c r="N106" s="3" t="str">
        <f t="shared" si="59"/>
        <v>0</v>
      </c>
      <c r="O106" s="3" t="str">
        <f t="shared" si="59"/>
        <v>0</v>
      </c>
      <c r="P106" s="3" t="str">
        <f t="shared" si="59"/>
        <v>0</v>
      </c>
      <c r="Q106" s="3" t="str">
        <f t="shared" si="59"/>
        <v>0</v>
      </c>
      <c r="R106" s="3" t="str">
        <f t="shared" si="59"/>
        <v>0</v>
      </c>
      <c r="S106" s="3" t="str">
        <f t="shared" si="53"/>
        <v>0</v>
      </c>
      <c r="T106" s="3" t="str">
        <f t="shared" si="53"/>
        <v>0</v>
      </c>
      <c r="U106" s="3" t="str">
        <f t="shared" si="59"/>
        <v>0</v>
      </c>
      <c r="V106" s="3" t="str">
        <f t="shared" si="59"/>
        <v>0</v>
      </c>
      <c r="W106" s="3" t="str">
        <f t="shared" si="59"/>
        <v>0</v>
      </c>
      <c r="X106" s="3" t="str">
        <f t="shared" si="59"/>
        <v>0</v>
      </c>
      <c r="Y106" s="3" t="str">
        <f t="shared" si="59"/>
        <v>0</v>
      </c>
      <c r="Z106" s="3" t="str">
        <f t="shared" si="59"/>
        <v>0</v>
      </c>
      <c r="AA106" s="3" t="str">
        <f t="shared" si="54"/>
        <v>0</v>
      </c>
      <c r="AB106" s="3" t="str">
        <f t="shared" si="54"/>
        <v>0</v>
      </c>
      <c r="AC106" s="3" t="str">
        <f t="shared" si="59"/>
        <v>0</v>
      </c>
      <c r="AD106" s="3" t="str">
        <f t="shared" si="61"/>
        <v>0</v>
      </c>
      <c r="AE106" s="3" t="str">
        <f t="shared" si="61"/>
        <v>0</v>
      </c>
      <c r="AF106" s="3" t="str">
        <f t="shared" si="61"/>
        <v>0</v>
      </c>
      <c r="AG106" s="3" t="str">
        <f t="shared" si="61"/>
        <v>0</v>
      </c>
      <c r="AH106" s="3" t="str">
        <f t="shared" si="61"/>
        <v>0</v>
      </c>
      <c r="AI106" s="3" t="str">
        <f t="shared" si="61"/>
        <v>0</v>
      </c>
      <c r="AJ106" s="3" t="str">
        <f t="shared" si="61"/>
        <v>0</v>
      </c>
      <c r="AK106" s="3" t="str">
        <f t="shared" si="61"/>
        <v>0</v>
      </c>
      <c r="AL106" s="3" t="str">
        <f t="shared" si="61"/>
        <v>0</v>
      </c>
      <c r="AM106" s="3" t="str">
        <f t="shared" si="61"/>
        <v>0</v>
      </c>
      <c r="AN106" s="3" t="str">
        <f t="shared" si="61"/>
        <v>0</v>
      </c>
      <c r="AO106" s="3" t="str">
        <f t="shared" si="61"/>
        <v>0</v>
      </c>
      <c r="AP106" s="3" t="str">
        <f t="shared" si="61"/>
        <v>0</v>
      </c>
      <c r="AQ106" s="3" t="str">
        <f t="shared" si="61"/>
        <v>0</v>
      </c>
      <c r="AR106" s="3" t="str">
        <f t="shared" si="61"/>
        <v>0</v>
      </c>
      <c r="AS106" s="3" t="str">
        <f t="shared" si="61"/>
        <v>0</v>
      </c>
      <c r="AT106" s="3" t="str">
        <f t="shared" si="60"/>
        <v>0</v>
      </c>
      <c r="AU106" s="3" t="str">
        <f t="shared" si="60"/>
        <v>0</v>
      </c>
      <c r="AV106" s="3" t="str">
        <f t="shared" si="60"/>
        <v>0</v>
      </c>
      <c r="AW106" s="3" t="str">
        <f t="shared" si="60"/>
        <v>0</v>
      </c>
      <c r="AX106" s="3" t="str">
        <f t="shared" si="60"/>
        <v>0</v>
      </c>
      <c r="AY106" s="3" t="str">
        <f t="shared" si="60"/>
        <v>0</v>
      </c>
      <c r="AZ106" t="s">
        <v>247</v>
      </c>
    </row>
    <row r="107" spans="1:52" ht="14">
      <c r="A107" s="10" t="s">
        <v>248</v>
      </c>
      <c r="B107" s="10" t="str">
        <f t="shared" si="41"/>
        <v>2303807H</v>
      </c>
      <c r="C107" s="3">
        <v>45408.444618055597</v>
      </c>
      <c r="D107" s="3" t="e">
        <f t="array" ref="D107">#NAME?</f>
        <v>#NAME?</v>
      </c>
      <c r="E107" s="3" t="b">
        <f>ISNUMBER(MATCH(Table1[[#This Row],[Email]],Attendance[Email],0))</f>
        <v>1</v>
      </c>
      <c r="F107" s="3">
        <f t="shared" si="57"/>
        <v>45408.777951388933</v>
      </c>
      <c r="G107" s="21">
        <f>DAY(Table1[[#This Row],[Actual Time]])</f>
        <v>26</v>
      </c>
      <c r="H107">
        <f>MONTH(Table1[[#This Row],[Actual Time]])</f>
        <v>4</v>
      </c>
      <c r="I107">
        <f>YEAR(Table1[[#This Row],[Actual Time]])</f>
        <v>2024</v>
      </c>
      <c r="J107" t="str">
        <f t="shared" si="58"/>
        <v>26/4/2024</v>
      </c>
      <c r="K107" s="3" t="str">
        <f t="shared" si="59"/>
        <v>0</v>
      </c>
      <c r="L107" s="3" t="str">
        <f t="shared" si="59"/>
        <v>1</v>
      </c>
      <c r="M107" s="3" t="str">
        <f t="shared" si="59"/>
        <v>0</v>
      </c>
      <c r="N107" s="3" t="str">
        <f t="shared" si="59"/>
        <v>0</v>
      </c>
      <c r="O107" s="3" t="str">
        <f t="shared" si="59"/>
        <v>0</v>
      </c>
      <c r="P107" s="3" t="str">
        <f t="shared" si="59"/>
        <v>0</v>
      </c>
      <c r="Q107" s="3" t="str">
        <f t="shared" si="59"/>
        <v>0</v>
      </c>
      <c r="R107" s="3" t="str">
        <f t="shared" si="59"/>
        <v>0</v>
      </c>
      <c r="S107" s="3" t="str">
        <f t="shared" si="53"/>
        <v>0</v>
      </c>
      <c r="T107" s="3" t="str">
        <f t="shared" si="53"/>
        <v>0</v>
      </c>
      <c r="U107" s="3" t="str">
        <f t="shared" si="59"/>
        <v>0</v>
      </c>
      <c r="V107" s="3" t="str">
        <f t="shared" si="59"/>
        <v>0</v>
      </c>
      <c r="W107" s="3" t="str">
        <f t="shared" si="59"/>
        <v>0</v>
      </c>
      <c r="X107" s="3" t="str">
        <f t="shared" si="59"/>
        <v>0</v>
      </c>
      <c r="Y107" s="3" t="str">
        <f t="shared" si="59"/>
        <v>0</v>
      </c>
      <c r="Z107" s="3" t="str">
        <f t="shared" si="59"/>
        <v>0</v>
      </c>
      <c r="AA107" s="3" t="str">
        <f t="shared" si="54"/>
        <v>0</v>
      </c>
      <c r="AB107" s="3" t="str">
        <f t="shared" si="54"/>
        <v>0</v>
      </c>
      <c r="AC107" s="3" t="str">
        <f t="shared" si="59"/>
        <v>0</v>
      </c>
      <c r="AD107" s="3" t="str">
        <f t="shared" si="61"/>
        <v>0</v>
      </c>
      <c r="AE107" s="3" t="str">
        <f t="shared" si="61"/>
        <v>0</v>
      </c>
      <c r="AF107" s="3" t="str">
        <f t="shared" si="61"/>
        <v>0</v>
      </c>
      <c r="AG107" s="3" t="str">
        <f t="shared" si="61"/>
        <v>0</v>
      </c>
      <c r="AH107" s="3" t="str">
        <f t="shared" si="61"/>
        <v>0</v>
      </c>
      <c r="AI107" s="3" t="str">
        <f t="shared" si="61"/>
        <v>0</v>
      </c>
      <c r="AJ107" s="3" t="str">
        <f t="shared" si="61"/>
        <v>0</v>
      </c>
      <c r="AK107" s="3" t="str">
        <f t="shared" si="61"/>
        <v>0</v>
      </c>
      <c r="AL107" s="3" t="str">
        <f t="shared" si="61"/>
        <v>0</v>
      </c>
      <c r="AM107" s="3" t="str">
        <f t="shared" si="61"/>
        <v>0</v>
      </c>
      <c r="AN107" s="3" t="str">
        <f t="shared" si="61"/>
        <v>0</v>
      </c>
      <c r="AO107" s="3" t="str">
        <f t="shared" si="61"/>
        <v>0</v>
      </c>
      <c r="AP107" s="3" t="str">
        <f t="shared" si="61"/>
        <v>0</v>
      </c>
      <c r="AQ107" s="3" t="str">
        <f t="shared" si="61"/>
        <v>0</v>
      </c>
      <c r="AR107" s="3" t="str">
        <f t="shared" si="61"/>
        <v>0</v>
      </c>
      <c r="AS107" s="3" t="str">
        <f t="shared" si="61"/>
        <v>0</v>
      </c>
      <c r="AT107" s="3" t="str">
        <f t="shared" si="60"/>
        <v>0</v>
      </c>
      <c r="AU107" s="3" t="str">
        <f t="shared" si="60"/>
        <v>0</v>
      </c>
      <c r="AV107" s="3" t="str">
        <f t="shared" si="60"/>
        <v>0</v>
      </c>
      <c r="AW107" s="3" t="str">
        <f t="shared" si="60"/>
        <v>0</v>
      </c>
      <c r="AX107" s="3" t="str">
        <f t="shared" si="60"/>
        <v>0</v>
      </c>
      <c r="AY107" s="3" t="str">
        <f t="shared" si="60"/>
        <v>0</v>
      </c>
      <c r="AZ107" t="s">
        <v>249</v>
      </c>
    </row>
    <row r="108" spans="1:52" ht="14">
      <c r="A108" s="10" t="s">
        <v>250</v>
      </c>
      <c r="B108" s="10" t="str">
        <f t="shared" si="41"/>
        <v>2401233H</v>
      </c>
      <c r="C108" s="3">
        <v>45408.445104166698</v>
      </c>
      <c r="D108" s="3" t="e">
        <f t="array" ref="D108">#NAME?</f>
        <v>#NAME?</v>
      </c>
      <c r="E108" s="3" t="b">
        <f>ISNUMBER(MATCH(Table1[[#This Row],[Email]],Attendance[Email],0))</f>
        <v>1</v>
      </c>
      <c r="F108" s="3">
        <f t="shared" si="57"/>
        <v>45408.778437500034</v>
      </c>
      <c r="G108" s="21">
        <f>DAY(Table1[[#This Row],[Actual Time]])</f>
        <v>26</v>
      </c>
      <c r="H108">
        <f>MONTH(Table1[[#This Row],[Actual Time]])</f>
        <v>4</v>
      </c>
      <c r="I108">
        <f>YEAR(Table1[[#This Row],[Actual Time]])</f>
        <v>2024</v>
      </c>
      <c r="J108" t="str">
        <f t="shared" si="58"/>
        <v>26/4/2024</v>
      </c>
      <c r="K108" s="3" t="str">
        <f t="shared" si="59"/>
        <v>0</v>
      </c>
      <c r="L108" s="3" t="str">
        <f t="shared" si="59"/>
        <v>1</v>
      </c>
      <c r="M108" s="3" t="str">
        <f t="shared" si="59"/>
        <v>0</v>
      </c>
      <c r="N108" s="3" t="str">
        <f t="shared" si="59"/>
        <v>0</v>
      </c>
      <c r="O108" s="3" t="str">
        <f t="shared" si="59"/>
        <v>0</v>
      </c>
      <c r="P108" s="3" t="str">
        <f t="shared" si="59"/>
        <v>0</v>
      </c>
      <c r="Q108" s="3" t="str">
        <f t="shared" si="59"/>
        <v>0</v>
      </c>
      <c r="R108" s="3" t="str">
        <f t="shared" si="59"/>
        <v>0</v>
      </c>
      <c r="S108" s="3" t="str">
        <f t="shared" si="53"/>
        <v>0</v>
      </c>
      <c r="T108" s="3" t="str">
        <f t="shared" si="53"/>
        <v>0</v>
      </c>
      <c r="U108" s="3" t="str">
        <f t="shared" si="59"/>
        <v>0</v>
      </c>
      <c r="V108" s="3" t="str">
        <f t="shared" si="59"/>
        <v>0</v>
      </c>
      <c r="W108" s="3" t="str">
        <f t="shared" si="59"/>
        <v>0</v>
      </c>
      <c r="X108" s="3" t="str">
        <f t="shared" si="59"/>
        <v>0</v>
      </c>
      <c r="Y108" s="3" t="str">
        <f t="shared" si="59"/>
        <v>0</v>
      </c>
      <c r="Z108" s="3" t="str">
        <f t="shared" si="59"/>
        <v>0</v>
      </c>
      <c r="AA108" s="3" t="str">
        <f t="shared" si="54"/>
        <v>0</v>
      </c>
      <c r="AB108" s="3" t="str">
        <f t="shared" si="54"/>
        <v>0</v>
      </c>
      <c r="AC108" s="3" t="str">
        <f t="shared" si="59"/>
        <v>0</v>
      </c>
      <c r="AD108" s="3" t="str">
        <f t="shared" si="61"/>
        <v>0</v>
      </c>
      <c r="AE108" s="3" t="str">
        <f t="shared" si="61"/>
        <v>0</v>
      </c>
      <c r="AF108" s="3" t="str">
        <f t="shared" si="61"/>
        <v>0</v>
      </c>
      <c r="AG108" s="3" t="str">
        <f t="shared" si="61"/>
        <v>0</v>
      </c>
      <c r="AH108" s="3" t="str">
        <f t="shared" si="61"/>
        <v>0</v>
      </c>
      <c r="AI108" s="3" t="str">
        <f t="shared" si="61"/>
        <v>0</v>
      </c>
      <c r="AJ108" s="3" t="str">
        <f t="shared" si="61"/>
        <v>0</v>
      </c>
      <c r="AK108" s="3" t="str">
        <f t="shared" si="61"/>
        <v>0</v>
      </c>
      <c r="AL108" s="3" t="str">
        <f t="shared" si="61"/>
        <v>0</v>
      </c>
      <c r="AM108" s="3" t="str">
        <f t="shared" si="61"/>
        <v>0</v>
      </c>
      <c r="AN108" s="3" t="str">
        <f t="shared" si="61"/>
        <v>0</v>
      </c>
      <c r="AO108" s="3" t="str">
        <f t="shared" si="61"/>
        <v>0</v>
      </c>
      <c r="AP108" s="3" t="str">
        <f t="shared" si="61"/>
        <v>0</v>
      </c>
      <c r="AQ108" s="3" t="str">
        <f t="shared" si="61"/>
        <v>0</v>
      </c>
      <c r="AR108" s="3" t="str">
        <f t="shared" si="61"/>
        <v>0</v>
      </c>
      <c r="AS108" s="3" t="str">
        <f t="shared" si="61"/>
        <v>0</v>
      </c>
      <c r="AT108" s="3" t="str">
        <f t="shared" si="60"/>
        <v>0</v>
      </c>
      <c r="AU108" s="3" t="str">
        <f t="shared" si="60"/>
        <v>0</v>
      </c>
      <c r="AV108" s="3" t="str">
        <f t="shared" si="60"/>
        <v>0</v>
      </c>
      <c r="AW108" s="3" t="str">
        <f t="shared" si="60"/>
        <v>0</v>
      </c>
      <c r="AX108" s="3" t="str">
        <f t="shared" si="60"/>
        <v>0</v>
      </c>
      <c r="AY108" s="3" t="str">
        <f t="shared" si="60"/>
        <v>0</v>
      </c>
      <c r="AZ108" t="s">
        <v>251</v>
      </c>
    </row>
    <row r="109" spans="1:52" ht="14">
      <c r="A109" s="10" t="s">
        <v>252</v>
      </c>
      <c r="B109" s="10" t="str">
        <f t="shared" si="41"/>
        <v>2403889E</v>
      </c>
      <c r="C109" s="3">
        <v>45408.447303240697</v>
      </c>
      <c r="D109" s="3" t="e">
        <f t="array" ref="D109">#NAME?</f>
        <v>#NAME?</v>
      </c>
      <c r="E109" s="3" t="b">
        <f>ISNUMBER(MATCH(Table1[[#This Row],[Email]],Attendance[Email],0))</f>
        <v>1</v>
      </c>
      <c r="F109" s="3">
        <f t="shared" si="57"/>
        <v>45408.780636574033</v>
      </c>
      <c r="G109" s="21">
        <f>DAY(Table1[[#This Row],[Actual Time]])</f>
        <v>26</v>
      </c>
      <c r="H109">
        <f>MONTH(Table1[[#This Row],[Actual Time]])</f>
        <v>4</v>
      </c>
      <c r="I109">
        <f>YEAR(Table1[[#This Row],[Actual Time]])</f>
        <v>2024</v>
      </c>
      <c r="J109" t="str">
        <f t="shared" si="58"/>
        <v>26/4/2024</v>
      </c>
      <c r="K109" s="3" t="str">
        <f t="shared" si="59"/>
        <v>0</v>
      </c>
      <c r="L109" s="3" t="str">
        <f t="shared" si="59"/>
        <v>1</v>
      </c>
      <c r="M109" s="3" t="str">
        <f t="shared" si="59"/>
        <v>0</v>
      </c>
      <c r="N109" s="3" t="str">
        <f t="shared" si="59"/>
        <v>0</v>
      </c>
      <c r="O109" s="3" t="str">
        <f t="shared" si="59"/>
        <v>0</v>
      </c>
      <c r="P109" s="3" t="str">
        <f t="shared" si="59"/>
        <v>0</v>
      </c>
      <c r="Q109" s="3" t="str">
        <f t="shared" si="59"/>
        <v>0</v>
      </c>
      <c r="R109" s="3" t="str">
        <f t="shared" si="59"/>
        <v>0</v>
      </c>
      <c r="S109" s="3" t="str">
        <f t="shared" si="53"/>
        <v>0</v>
      </c>
      <c r="T109" s="3" t="str">
        <f t="shared" si="53"/>
        <v>0</v>
      </c>
      <c r="U109" s="3" t="str">
        <f t="shared" si="59"/>
        <v>0</v>
      </c>
      <c r="V109" s="3" t="str">
        <f t="shared" si="59"/>
        <v>0</v>
      </c>
      <c r="W109" s="3" t="str">
        <f t="shared" ref="K109:AC125" si="62">IF(W$1=$J109,"1","0")</f>
        <v>0</v>
      </c>
      <c r="X109" s="3" t="str">
        <f t="shared" si="62"/>
        <v>0</v>
      </c>
      <c r="Y109" s="3" t="str">
        <f t="shared" si="62"/>
        <v>0</v>
      </c>
      <c r="Z109" s="3" t="str">
        <f t="shared" si="62"/>
        <v>0</v>
      </c>
      <c r="AA109" s="3" t="str">
        <f t="shared" si="54"/>
        <v>0</v>
      </c>
      <c r="AB109" s="3" t="str">
        <f t="shared" si="54"/>
        <v>0</v>
      </c>
      <c r="AC109" s="3" t="str">
        <f t="shared" si="62"/>
        <v>0</v>
      </c>
      <c r="AD109" s="3" t="str">
        <f t="shared" si="61"/>
        <v>0</v>
      </c>
      <c r="AE109" s="3" t="str">
        <f t="shared" si="61"/>
        <v>0</v>
      </c>
      <c r="AF109" s="3" t="str">
        <f t="shared" si="61"/>
        <v>0</v>
      </c>
      <c r="AG109" s="3" t="str">
        <f t="shared" si="61"/>
        <v>0</v>
      </c>
      <c r="AH109" s="3" t="str">
        <f t="shared" si="61"/>
        <v>0</v>
      </c>
      <c r="AI109" s="3" t="str">
        <f t="shared" si="61"/>
        <v>0</v>
      </c>
      <c r="AJ109" s="3" t="str">
        <f t="shared" si="61"/>
        <v>0</v>
      </c>
      <c r="AK109" s="3" t="str">
        <f t="shared" si="61"/>
        <v>0</v>
      </c>
      <c r="AL109" s="3" t="str">
        <f t="shared" si="61"/>
        <v>0</v>
      </c>
      <c r="AM109" s="3" t="str">
        <f t="shared" si="61"/>
        <v>0</v>
      </c>
      <c r="AN109" s="3" t="str">
        <f t="shared" si="61"/>
        <v>0</v>
      </c>
      <c r="AO109" s="3" t="str">
        <f t="shared" si="61"/>
        <v>0</v>
      </c>
      <c r="AP109" s="3" t="str">
        <f t="shared" si="61"/>
        <v>0</v>
      </c>
      <c r="AQ109" s="3" t="str">
        <f t="shared" si="61"/>
        <v>0</v>
      </c>
      <c r="AR109" s="3" t="str">
        <f t="shared" si="61"/>
        <v>0</v>
      </c>
      <c r="AS109" s="3" t="str">
        <f t="shared" ref="AS109:AY124" si="63">IF(AS$1=$J109,"1","0")</f>
        <v>0</v>
      </c>
      <c r="AT109" s="3" t="str">
        <f t="shared" si="63"/>
        <v>0</v>
      </c>
      <c r="AU109" s="3" t="str">
        <f t="shared" si="63"/>
        <v>0</v>
      </c>
      <c r="AV109" s="3" t="str">
        <f t="shared" si="63"/>
        <v>0</v>
      </c>
      <c r="AW109" s="3" t="str">
        <f t="shared" si="63"/>
        <v>0</v>
      </c>
      <c r="AX109" s="3" t="str">
        <f t="shared" si="63"/>
        <v>0</v>
      </c>
      <c r="AY109" s="3" t="str">
        <f t="shared" si="63"/>
        <v>0</v>
      </c>
      <c r="AZ109" t="s">
        <v>253</v>
      </c>
    </row>
    <row r="110" spans="1:52" ht="14">
      <c r="A110" s="10" t="s">
        <v>254</v>
      </c>
      <c r="B110" s="10" t="str">
        <f t="shared" si="41"/>
        <v>2401040G</v>
      </c>
      <c r="C110" s="3">
        <v>45408.4483680556</v>
      </c>
      <c r="D110" s="3" t="e">
        <f t="array" ref="D110">#NAME?</f>
        <v>#NAME?</v>
      </c>
      <c r="E110" s="3" t="b">
        <f>ISNUMBER(MATCH(Table1[[#This Row],[Email]],Attendance[Email],0))</f>
        <v>1</v>
      </c>
      <c r="F110" s="3">
        <f t="shared" si="57"/>
        <v>45408.781701388936</v>
      </c>
      <c r="G110" s="21">
        <f>DAY(Table1[[#This Row],[Actual Time]])</f>
        <v>26</v>
      </c>
      <c r="H110">
        <f>MONTH(Table1[[#This Row],[Actual Time]])</f>
        <v>4</v>
      </c>
      <c r="I110">
        <f>YEAR(Table1[[#This Row],[Actual Time]])</f>
        <v>2024</v>
      </c>
      <c r="J110" t="str">
        <f t="shared" si="58"/>
        <v>26/4/2024</v>
      </c>
      <c r="K110" s="3" t="str">
        <f t="shared" si="62"/>
        <v>0</v>
      </c>
      <c r="L110" s="3" t="str">
        <f t="shared" si="62"/>
        <v>1</v>
      </c>
      <c r="M110" s="3" t="str">
        <f t="shared" si="62"/>
        <v>0</v>
      </c>
      <c r="N110" s="3" t="str">
        <f t="shared" si="62"/>
        <v>0</v>
      </c>
      <c r="O110" s="3" t="str">
        <f t="shared" si="62"/>
        <v>0</v>
      </c>
      <c r="P110" s="3" t="str">
        <f t="shared" si="62"/>
        <v>0</v>
      </c>
      <c r="Q110" s="3" t="str">
        <f t="shared" si="62"/>
        <v>0</v>
      </c>
      <c r="R110" s="3" t="str">
        <f t="shared" si="62"/>
        <v>0</v>
      </c>
      <c r="S110" s="3" t="str">
        <f t="shared" si="53"/>
        <v>0</v>
      </c>
      <c r="T110" s="3" t="str">
        <f t="shared" si="53"/>
        <v>0</v>
      </c>
      <c r="U110" s="3" t="str">
        <f t="shared" si="62"/>
        <v>0</v>
      </c>
      <c r="V110" s="3" t="str">
        <f t="shared" si="62"/>
        <v>0</v>
      </c>
      <c r="W110" s="3" t="str">
        <f t="shared" si="62"/>
        <v>0</v>
      </c>
      <c r="X110" s="3" t="str">
        <f t="shared" si="62"/>
        <v>0</v>
      </c>
      <c r="Y110" s="3" t="str">
        <f t="shared" si="62"/>
        <v>0</v>
      </c>
      <c r="Z110" s="3" t="str">
        <f t="shared" si="62"/>
        <v>0</v>
      </c>
      <c r="AA110" s="3" t="str">
        <f t="shared" si="54"/>
        <v>0</v>
      </c>
      <c r="AB110" s="3" t="str">
        <f t="shared" si="54"/>
        <v>0</v>
      </c>
      <c r="AC110" s="3" t="str">
        <f t="shared" si="62"/>
        <v>0</v>
      </c>
      <c r="AD110" s="3" t="str">
        <f t="shared" ref="AD110:AS125" si="64">IF(AD$1=$J110,"1","0")</f>
        <v>0</v>
      </c>
      <c r="AE110" s="3" t="str">
        <f t="shared" si="64"/>
        <v>0</v>
      </c>
      <c r="AF110" s="3" t="str">
        <f t="shared" si="64"/>
        <v>0</v>
      </c>
      <c r="AG110" s="3" t="str">
        <f t="shared" si="64"/>
        <v>0</v>
      </c>
      <c r="AH110" s="3" t="str">
        <f t="shared" si="64"/>
        <v>0</v>
      </c>
      <c r="AI110" s="3" t="str">
        <f t="shared" si="64"/>
        <v>0</v>
      </c>
      <c r="AJ110" s="3" t="str">
        <f t="shared" si="64"/>
        <v>0</v>
      </c>
      <c r="AK110" s="3" t="str">
        <f t="shared" si="64"/>
        <v>0</v>
      </c>
      <c r="AL110" s="3" t="str">
        <f t="shared" si="64"/>
        <v>0</v>
      </c>
      <c r="AM110" s="3" t="str">
        <f t="shared" si="64"/>
        <v>0</v>
      </c>
      <c r="AN110" s="3" t="str">
        <f t="shared" si="64"/>
        <v>0</v>
      </c>
      <c r="AO110" s="3" t="str">
        <f t="shared" si="64"/>
        <v>0</v>
      </c>
      <c r="AP110" s="3" t="str">
        <f t="shared" si="64"/>
        <v>0</v>
      </c>
      <c r="AQ110" s="3" t="str">
        <f t="shared" si="64"/>
        <v>0</v>
      </c>
      <c r="AR110" s="3" t="str">
        <f t="shared" si="64"/>
        <v>0</v>
      </c>
      <c r="AS110" s="3" t="str">
        <f t="shared" si="64"/>
        <v>0</v>
      </c>
      <c r="AT110" s="3" t="str">
        <f t="shared" si="63"/>
        <v>0</v>
      </c>
      <c r="AU110" s="3" t="str">
        <f t="shared" si="63"/>
        <v>0</v>
      </c>
      <c r="AV110" s="3" t="str">
        <f t="shared" si="63"/>
        <v>0</v>
      </c>
      <c r="AW110" s="3" t="str">
        <f t="shared" si="63"/>
        <v>0</v>
      </c>
      <c r="AX110" s="3" t="str">
        <f t="shared" si="63"/>
        <v>0</v>
      </c>
      <c r="AY110" s="3" t="str">
        <f t="shared" si="63"/>
        <v>0</v>
      </c>
      <c r="AZ110" t="s">
        <v>255</v>
      </c>
    </row>
    <row r="111" spans="1:52" ht="14">
      <c r="A111" s="10" t="s">
        <v>256</v>
      </c>
      <c r="B111" s="10" t="str">
        <f t="shared" si="41"/>
        <v>2400827H</v>
      </c>
      <c r="C111" s="3">
        <v>45408.448599536998</v>
      </c>
      <c r="D111" s="3" t="e">
        <f t="array" ref="D111">#NAME?</f>
        <v>#NAME?</v>
      </c>
      <c r="E111" s="3" t="b">
        <f>ISNUMBER(MATCH(Table1[[#This Row],[Email]],Attendance[Email],0))</f>
        <v>1</v>
      </c>
      <c r="F111" s="3">
        <f t="shared" si="57"/>
        <v>45408.781932870334</v>
      </c>
      <c r="G111" s="21">
        <f>DAY(Table1[[#This Row],[Actual Time]])</f>
        <v>26</v>
      </c>
      <c r="H111">
        <f>MONTH(Table1[[#This Row],[Actual Time]])</f>
        <v>4</v>
      </c>
      <c r="I111">
        <f>YEAR(Table1[[#This Row],[Actual Time]])</f>
        <v>2024</v>
      </c>
      <c r="J111" t="str">
        <f t="shared" si="58"/>
        <v>26/4/2024</v>
      </c>
      <c r="K111" s="3" t="str">
        <f t="shared" si="62"/>
        <v>0</v>
      </c>
      <c r="L111" s="3" t="str">
        <f t="shared" si="62"/>
        <v>1</v>
      </c>
      <c r="M111" s="3" t="str">
        <f t="shared" si="62"/>
        <v>0</v>
      </c>
      <c r="N111" s="3" t="str">
        <f t="shared" si="62"/>
        <v>0</v>
      </c>
      <c r="O111" s="3" t="str">
        <f t="shared" si="62"/>
        <v>0</v>
      </c>
      <c r="P111" s="3" t="str">
        <f t="shared" si="62"/>
        <v>0</v>
      </c>
      <c r="Q111" s="3" t="str">
        <f t="shared" si="62"/>
        <v>0</v>
      </c>
      <c r="R111" s="3" t="str">
        <f t="shared" si="62"/>
        <v>0</v>
      </c>
      <c r="S111" s="3" t="str">
        <f t="shared" si="53"/>
        <v>0</v>
      </c>
      <c r="T111" s="3" t="str">
        <f t="shared" si="53"/>
        <v>0</v>
      </c>
      <c r="U111" s="3" t="str">
        <f t="shared" si="62"/>
        <v>0</v>
      </c>
      <c r="V111" s="3" t="str">
        <f t="shared" si="62"/>
        <v>0</v>
      </c>
      <c r="W111" s="3" t="str">
        <f t="shared" si="62"/>
        <v>0</v>
      </c>
      <c r="X111" s="3" t="str">
        <f t="shared" si="62"/>
        <v>0</v>
      </c>
      <c r="Y111" s="3" t="str">
        <f t="shared" si="62"/>
        <v>0</v>
      </c>
      <c r="Z111" s="3" t="str">
        <f t="shared" si="62"/>
        <v>0</v>
      </c>
      <c r="AA111" s="3" t="str">
        <f t="shared" si="54"/>
        <v>0</v>
      </c>
      <c r="AB111" s="3" t="str">
        <f t="shared" si="54"/>
        <v>0</v>
      </c>
      <c r="AC111" s="3" t="str">
        <f t="shared" si="62"/>
        <v>0</v>
      </c>
      <c r="AD111" s="3" t="str">
        <f t="shared" si="64"/>
        <v>0</v>
      </c>
      <c r="AE111" s="3" t="str">
        <f t="shared" si="64"/>
        <v>0</v>
      </c>
      <c r="AF111" s="3" t="str">
        <f t="shared" si="64"/>
        <v>0</v>
      </c>
      <c r="AG111" s="3" t="str">
        <f t="shared" si="64"/>
        <v>0</v>
      </c>
      <c r="AH111" s="3" t="str">
        <f t="shared" si="64"/>
        <v>0</v>
      </c>
      <c r="AI111" s="3" t="str">
        <f t="shared" si="64"/>
        <v>0</v>
      </c>
      <c r="AJ111" s="3" t="str">
        <f t="shared" si="64"/>
        <v>0</v>
      </c>
      <c r="AK111" s="3" t="str">
        <f t="shared" si="64"/>
        <v>0</v>
      </c>
      <c r="AL111" s="3" t="str">
        <f t="shared" si="64"/>
        <v>0</v>
      </c>
      <c r="AM111" s="3" t="str">
        <f t="shared" si="64"/>
        <v>0</v>
      </c>
      <c r="AN111" s="3" t="str">
        <f t="shared" si="64"/>
        <v>0</v>
      </c>
      <c r="AO111" s="3" t="str">
        <f t="shared" si="64"/>
        <v>0</v>
      </c>
      <c r="AP111" s="3" t="str">
        <f t="shared" si="64"/>
        <v>0</v>
      </c>
      <c r="AQ111" s="3" t="str">
        <f t="shared" si="64"/>
        <v>0</v>
      </c>
      <c r="AR111" s="3" t="str">
        <f t="shared" si="64"/>
        <v>0</v>
      </c>
      <c r="AS111" s="3" t="str">
        <f t="shared" si="64"/>
        <v>0</v>
      </c>
      <c r="AT111" s="3" t="str">
        <f t="shared" si="63"/>
        <v>0</v>
      </c>
      <c r="AU111" s="3" t="str">
        <f t="shared" si="63"/>
        <v>0</v>
      </c>
      <c r="AV111" s="3" t="str">
        <f t="shared" si="63"/>
        <v>0</v>
      </c>
      <c r="AW111" s="3" t="str">
        <f t="shared" si="63"/>
        <v>0</v>
      </c>
      <c r="AX111" s="3" t="str">
        <f t="shared" si="63"/>
        <v>0</v>
      </c>
      <c r="AY111" s="3" t="str">
        <f t="shared" si="63"/>
        <v>0</v>
      </c>
      <c r="AZ111" t="s">
        <v>257</v>
      </c>
    </row>
    <row r="112" spans="1:52" ht="14">
      <c r="A112" s="10" t="s">
        <v>258</v>
      </c>
      <c r="B112" s="10" t="str">
        <f t="shared" si="41"/>
        <v>2402092G</v>
      </c>
      <c r="C112" s="3">
        <v>45408.448969907397</v>
      </c>
      <c r="D112" s="3" t="e">
        <f t="array" ref="D112">#NAME?</f>
        <v>#NAME?</v>
      </c>
      <c r="E112" s="3" t="b">
        <f>ISNUMBER(MATCH(Table1[[#This Row],[Email]],Attendance[Email],0))</f>
        <v>1</v>
      </c>
      <c r="F112" s="3">
        <f t="shared" si="57"/>
        <v>45408.782303240732</v>
      </c>
      <c r="G112" s="21">
        <f>DAY(Table1[[#This Row],[Actual Time]])</f>
        <v>26</v>
      </c>
      <c r="H112">
        <f>MONTH(Table1[[#This Row],[Actual Time]])</f>
        <v>4</v>
      </c>
      <c r="I112">
        <f>YEAR(Table1[[#This Row],[Actual Time]])</f>
        <v>2024</v>
      </c>
      <c r="J112" t="str">
        <f t="shared" si="58"/>
        <v>26/4/2024</v>
      </c>
      <c r="K112" s="3" t="str">
        <f t="shared" si="62"/>
        <v>0</v>
      </c>
      <c r="L112" s="3" t="str">
        <f t="shared" si="62"/>
        <v>1</v>
      </c>
      <c r="M112" s="3" t="str">
        <f t="shared" si="62"/>
        <v>0</v>
      </c>
      <c r="N112" s="3" t="str">
        <f t="shared" si="62"/>
        <v>0</v>
      </c>
      <c r="O112" s="3" t="str">
        <f t="shared" si="62"/>
        <v>0</v>
      </c>
      <c r="P112" s="3" t="str">
        <f t="shared" si="62"/>
        <v>0</v>
      </c>
      <c r="Q112" s="3" t="str">
        <f t="shared" si="62"/>
        <v>0</v>
      </c>
      <c r="R112" s="3" t="str">
        <f t="shared" si="62"/>
        <v>0</v>
      </c>
      <c r="S112" s="3" t="str">
        <f t="shared" si="53"/>
        <v>0</v>
      </c>
      <c r="T112" s="3" t="str">
        <f t="shared" si="53"/>
        <v>0</v>
      </c>
      <c r="U112" s="3" t="str">
        <f t="shared" si="62"/>
        <v>0</v>
      </c>
      <c r="V112" s="3" t="str">
        <f t="shared" si="62"/>
        <v>0</v>
      </c>
      <c r="W112" s="3" t="str">
        <f t="shared" si="62"/>
        <v>0</v>
      </c>
      <c r="X112" s="3" t="str">
        <f t="shared" si="62"/>
        <v>0</v>
      </c>
      <c r="Y112" s="3" t="str">
        <f t="shared" si="62"/>
        <v>0</v>
      </c>
      <c r="Z112" s="3" t="str">
        <f t="shared" si="62"/>
        <v>0</v>
      </c>
      <c r="AA112" s="3" t="str">
        <f t="shared" si="54"/>
        <v>0</v>
      </c>
      <c r="AB112" s="3" t="str">
        <f t="shared" si="54"/>
        <v>0</v>
      </c>
      <c r="AC112" s="3" t="str">
        <f t="shared" si="62"/>
        <v>0</v>
      </c>
      <c r="AD112" s="3" t="str">
        <f t="shared" si="64"/>
        <v>0</v>
      </c>
      <c r="AE112" s="3" t="str">
        <f t="shared" si="64"/>
        <v>0</v>
      </c>
      <c r="AF112" s="3" t="str">
        <f t="shared" si="64"/>
        <v>0</v>
      </c>
      <c r="AG112" s="3" t="str">
        <f t="shared" si="64"/>
        <v>0</v>
      </c>
      <c r="AH112" s="3" t="str">
        <f t="shared" si="64"/>
        <v>0</v>
      </c>
      <c r="AI112" s="3" t="str">
        <f t="shared" si="64"/>
        <v>0</v>
      </c>
      <c r="AJ112" s="3" t="str">
        <f t="shared" si="64"/>
        <v>0</v>
      </c>
      <c r="AK112" s="3" t="str">
        <f t="shared" si="64"/>
        <v>0</v>
      </c>
      <c r="AL112" s="3" t="str">
        <f t="shared" si="64"/>
        <v>0</v>
      </c>
      <c r="AM112" s="3" t="str">
        <f t="shared" si="64"/>
        <v>0</v>
      </c>
      <c r="AN112" s="3" t="str">
        <f t="shared" si="64"/>
        <v>0</v>
      </c>
      <c r="AO112" s="3" t="str">
        <f t="shared" si="64"/>
        <v>0</v>
      </c>
      <c r="AP112" s="3" t="str">
        <f t="shared" si="64"/>
        <v>0</v>
      </c>
      <c r="AQ112" s="3" t="str">
        <f t="shared" si="64"/>
        <v>0</v>
      </c>
      <c r="AR112" s="3" t="str">
        <f t="shared" si="64"/>
        <v>0</v>
      </c>
      <c r="AS112" s="3" t="str">
        <f t="shared" si="64"/>
        <v>0</v>
      </c>
      <c r="AT112" s="3" t="str">
        <f t="shared" si="63"/>
        <v>0</v>
      </c>
      <c r="AU112" s="3" t="str">
        <f t="shared" si="63"/>
        <v>0</v>
      </c>
      <c r="AV112" s="3" t="str">
        <f t="shared" si="63"/>
        <v>0</v>
      </c>
      <c r="AW112" s="3" t="str">
        <f t="shared" si="63"/>
        <v>0</v>
      </c>
      <c r="AX112" s="3" t="str">
        <f t="shared" si="63"/>
        <v>0</v>
      </c>
      <c r="AY112" s="3" t="str">
        <f t="shared" si="63"/>
        <v>0</v>
      </c>
      <c r="AZ112" t="s">
        <v>259</v>
      </c>
    </row>
    <row r="113" spans="1:52" ht="14">
      <c r="A113" s="10" t="s">
        <v>260</v>
      </c>
      <c r="B113" s="10" t="str">
        <f t="shared" si="41"/>
        <v>2401045F</v>
      </c>
      <c r="C113" s="3">
        <v>45408.449432870402</v>
      </c>
      <c r="D113" s="3" t="e">
        <f t="array" ref="D113">#NAME?</f>
        <v>#NAME?</v>
      </c>
      <c r="E113" s="3" t="b">
        <f>ISNUMBER(MATCH(Table1[[#This Row],[Email]],Attendance[Email],0))</f>
        <v>1</v>
      </c>
      <c r="F113" s="3">
        <f t="shared" si="57"/>
        <v>45408.782766203738</v>
      </c>
      <c r="G113" s="21">
        <f>DAY(Table1[[#This Row],[Actual Time]])</f>
        <v>26</v>
      </c>
      <c r="H113">
        <f>MONTH(Table1[[#This Row],[Actual Time]])</f>
        <v>4</v>
      </c>
      <c r="I113">
        <f>YEAR(Table1[[#This Row],[Actual Time]])</f>
        <v>2024</v>
      </c>
      <c r="J113" t="str">
        <f t="shared" si="58"/>
        <v>26/4/2024</v>
      </c>
      <c r="K113" s="3" t="str">
        <f t="shared" si="62"/>
        <v>0</v>
      </c>
      <c r="L113" s="3" t="str">
        <f t="shared" si="62"/>
        <v>1</v>
      </c>
      <c r="M113" s="3" t="str">
        <f t="shared" si="62"/>
        <v>0</v>
      </c>
      <c r="N113" s="3" t="str">
        <f t="shared" si="62"/>
        <v>0</v>
      </c>
      <c r="O113" s="3" t="str">
        <f t="shared" si="62"/>
        <v>0</v>
      </c>
      <c r="P113" s="3" t="str">
        <f t="shared" si="62"/>
        <v>0</v>
      </c>
      <c r="Q113" s="3" t="str">
        <f t="shared" si="62"/>
        <v>0</v>
      </c>
      <c r="R113" s="3" t="str">
        <f t="shared" si="62"/>
        <v>0</v>
      </c>
      <c r="S113" s="3" t="str">
        <f t="shared" si="53"/>
        <v>0</v>
      </c>
      <c r="T113" s="3" t="str">
        <f t="shared" si="53"/>
        <v>0</v>
      </c>
      <c r="U113" s="3" t="str">
        <f t="shared" si="62"/>
        <v>0</v>
      </c>
      <c r="V113" s="3" t="str">
        <f t="shared" si="62"/>
        <v>0</v>
      </c>
      <c r="W113" s="3" t="str">
        <f t="shared" si="62"/>
        <v>0</v>
      </c>
      <c r="X113" s="3" t="str">
        <f t="shared" si="62"/>
        <v>0</v>
      </c>
      <c r="Y113" s="3" t="str">
        <f t="shared" si="62"/>
        <v>0</v>
      </c>
      <c r="Z113" s="3" t="str">
        <f t="shared" si="62"/>
        <v>0</v>
      </c>
      <c r="AA113" s="3" t="str">
        <f t="shared" si="54"/>
        <v>0</v>
      </c>
      <c r="AB113" s="3" t="str">
        <f t="shared" si="54"/>
        <v>0</v>
      </c>
      <c r="AC113" s="3" t="str">
        <f t="shared" si="62"/>
        <v>0</v>
      </c>
      <c r="AD113" s="3" t="str">
        <f t="shared" si="64"/>
        <v>0</v>
      </c>
      <c r="AE113" s="3" t="str">
        <f t="shared" si="64"/>
        <v>0</v>
      </c>
      <c r="AF113" s="3" t="str">
        <f t="shared" si="64"/>
        <v>0</v>
      </c>
      <c r="AG113" s="3" t="str">
        <f t="shared" si="64"/>
        <v>0</v>
      </c>
      <c r="AH113" s="3" t="str">
        <f t="shared" si="64"/>
        <v>0</v>
      </c>
      <c r="AI113" s="3" t="str">
        <f t="shared" si="64"/>
        <v>0</v>
      </c>
      <c r="AJ113" s="3" t="str">
        <f t="shared" si="64"/>
        <v>0</v>
      </c>
      <c r="AK113" s="3" t="str">
        <f t="shared" si="64"/>
        <v>0</v>
      </c>
      <c r="AL113" s="3" t="str">
        <f t="shared" si="64"/>
        <v>0</v>
      </c>
      <c r="AM113" s="3" t="str">
        <f t="shared" si="64"/>
        <v>0</v>
      </c>
      <c r="AN113" s="3" t="str">
        <f t="shared" si="64"/>
        <v>0</v>
      </c>
      <c r="AO113" s="3" t="str">
        <f t="shared" si="64"/>
        <v>0</v>
      </c>
      <c r="AP113" s="3" t="str">
        <f t="shared" si="64"/>
        <v>0</v>
      </c>
      <c r="AQ113" s="3" t="str">
        <f t="shared" si="64"/>
        <v>0</v>
      </c>
      <c r="AR113" s="3" t="str">
        <f t="shared" si="64"/>
        <v>0</v>
      </c>
      <c r="AS113" s="3" t="str">
        <f t="shared" si="64"/>
        <v>0</v>
      </c>
      <c r="AT113" s="3" t="str">
        <f t="shared" si="63"/>
        <v>0</v>
      </c>
      <c r="AU113" s="3" t="str">
        <f t="shared" si="63"/>
        <v>0</v>
      </c>
      <c r="AV113" s="3" t="str">
        <f t="shared" si="63"/>
        <v>0</v>
      </c>
      <c r="AW113" s="3" t="str">
        <f t="shared" si="63"/>
        <v>0</v>
      </c>
      <c r="AX113" s="3" t="str">
        <f t="shared" si="63"/>
        <v>0</v>
      </c>
      <c r="AY113" s="3" t="str">
        <f t="shared" si="63"/>
        <v>0</v>
      </c>
      <c r="AZ113" t="s">
        <v>261</v>
      </c>
    </row>
    <row r="114" spans="1:52" ht="14">
      <c r="A114" s="10" t="s">
        <v>262</v>
      </c>
      <c r="B114" s="10" t="str">
        <f t="shared" si="41"/>
        <v>2401771G</v>
      </c>
      <c r="C114" s="3">
        <v>45408.470555555599</v>
      </c>
      <c r="D114" s="3" t="e">
        <f t="array" ref="D114">#NAME?</f>
        <v>#NAME?</v>
      </c>
      <c r="E114" s="3" t="b">
        <f>ISNUMBER(MATCH(Table1[[#This Row],[Email]],Attendance[Email],0))</f>
        <v>1</v>
      </c>
      <c r="F114" s="3">
        <f t="shared" si="57"/>
        <v>45408.803888888935</v>
      </c>
      <c r="G114" s="21">
        <f>DAY(Table1[[#This Row],[Actual Time]])</f>
        <v>26</v>
      </c>
      <c r="H114">
        <f>MONTH(Table1[[#This Row],[Actual Time]])</f>
        <v>4</v>
      </c>
      <c r="I114">
        <f>YEAR(Table1[[#This Row],[Actual Time]])</f>
        <v>2024</v>
      </c>
      <c r="J114" t="str">
        <f t="shared" si="58"/>
        <v>26/4/2024</v>
      </c>
      <c r="K114" s="3" t="str">
        <f t="shared" si="62"/>
        <v>0</v>
      </c>
      <c r="L114" s="3" t="str">
        <f t="shared" si="62"/>
        <v>1</v>
      </c>
      <c r="M114" s="3" t="str">
        <f t="shared" si="62"/>
        <v>0</v>
      </c>
      <c r="N114" s="3" t="str">
        <f t="shared" si="62"/>
        <v>0</v>
      </c>
      <c r="O114" s="3" t="str">
        <f t="shared" si="62"/>
        <v>0</v>
      </c>
      <c r="P114" s="3" t="str">
        <f t="shared" si="62"/>
        <v>0</v>
      </c>
      <c r="Q114" s="3" t="str">
        <f t="shared" si="62"/>
        <v>0</v>
      </c>
      <c r="R114" s="3" t="str">
        <f t="shared" si="62"/>
        <v>0</v>
      </c>
      <c r="S114" s="3" t="str">
        <f t="shared" si="53"/>
        <v>0</v>
      </c>
      <c r="T114" s="3" t="str">
        <f t="shared" si="53"/>
        <v>0</v>
      </c>
      <c r="U114" s="3" t="str">
        <f t="shared" si="62"/>
        <v>0</v>
      </c>
      <c r="V114" s="3" t="str">
        <f t="shared" si="62"/>
        <v>0</v>
      </c>
      <c r="W114" s="3" t="str">
        <f t="shared" si="62"/>
        <v>0</v>
      </c>
      <c r="X114" s="3" t="str">
        <f t="shared" si="62"/>
        <v>0</v>
      </c>
      <c r="Y114" s="3" t="str">
        <f t="shared" si="62"/>
        <v>0</v>
      </c>
      <c r="Z114" s="3" t="str">
        <f t="shared" si="62"/>
        <v>0</v>
      </c>
      <c r="AA114" s="3" t="str">
        <f t="shared" si="54"/>
        <v>0</v>
      </c>
      <c r="AB114" s="3" t="str">
        <f t="shared" si="54"/>
        <v>0</v>
      </c>
      <c r="AC114" s="3" t="str">
        <f t="shared" si="62"/>
        <v>0</v>
      </c>
      <c r="AD114" s="3" t="str">
        <f t="shared" si="64"/>
        <v>0</v>
      </c>
      <c r="AE114" s="3" t="str">
        <f t="shared" si="64"/>
        <v>0</v>
      </c>
      <c r="AF114" s="3" t="str">
        <f t="shared" si="64"/>
        <v>0</v>
      </c>
      <c r="AG114" s="3" t="str">
        <f t="shared" si="64"/>
        <v>0</v>
      </c>
      <c r="AH114" s="3" t="str">
        <f t="shared" si="64"/>
        <v>0</v>
      </c>
      <c r="AI114" s="3" t="str">
        <f t="shared" si="64"/>
        <v>0</v>
      </c>
      <c r="AJ114" s="3" t="str">
        <f t="shared" si="64"/>
        <v>0</v>
      </c>
      <c r="AK114" s="3" t="str">
        <f t="shared" si="64"/>
        <v>0</v>
      </c>
      <c r="AL114" s="3" t="str">
        <f t="shared" si="64"/>
        <v>0</v>
      </c>
      <c r="AM114" s="3" t="str">
        <f t="shared" si="64"/>
        <v>0</v>
      </c>
      <c r="AN114" s="3" t="str">
        <f t="shared" si="64"/>
        <v>0</v>
      </c>
      <c r="AO114" s="3" t="str">
        <f t="shared" si="64"/>
        <v>0</v>
      </c>
      <c r="AP114" s="3" t="str">
        <f t="shared" si="64"/>
        <v>0</v>
      </c>
      <c r="AQ114" s="3" t="str">
        <f t="shared" si="64"/>
        <v>0</v>
      </c>
      <c r="AR114" s="3" t="str">
        <f t="shared" si="64"/>
        <v>0</v>
      </c>
      <c r="AS114" s="3" t="str">
        <f t="shared" si="64"/>
        <v>0</v>
      </c>
      <c r="AT114" s="3" t="str">
        <f t="shared" si="63"/>
        <v>0</v>
      </c>
      <c r="AU114" s="3" t="str">
        <f t="shared" si="63"/>
        <v>0</v>
      </c>
      <c r="AV114" s="3" t="str">
        <f t="shared" si="63"/>
        <v>0</v>
      </c>
      <c r="AW114" s="3" t="str">
        <f t="shared" si="63"/>
        <v>0</v>
      </c>
      <c r="AX114" s="3" t="str">
        <f t="shared" si="63"/>
        <v>0</v>
      </c>
      <c r="AY114" s="3" t="str">
        <f t="shared" si="63"/>
        <v>0</v>
      </c>
      <c r="AZ114" t="s">
        <v>263</v>
      </c>
    </row>
    <row r="115" spans="1:52" ht="14">
      <c r="A115" s="10" t="s">
        <v>78</v>
      </c>
      <c r="B115" s="10" t="str">
        <f t="shared" si="41"/>
        <v>2302263E</v>
      </c>
      <c r="C115" s="3">
        <v>45408.476377314801</v>
      </c>
      <c r="D115" s="3" t="e">
        <f t="array" ref="D115">#NAME?</f>
        <v>#NAME?</v>
      </c>
      <c r="E115" s="3" t="b">
        <f>ISNUMBER(MATCH(Table1[[#This Row],[Email]],Attendance[Email],0))</f>
        <v>1</v>
      </c>
      <c r="F115" s="3">
        <f t="shared" si="57"/>
        <v>45408.809710648136</v>
      </c>
      <c r="G115" s="21">
        <f>DAY(Table1[[#This Row],[Actual Time]])</f>
        <v>26</v>
      </c>
      <c r="H115">
        <f>MONTH(Table1[[#This Row],[Actual Time]])</f>
        <v>4</v>
      </c>
      <c r="I115">
        <f>YEAR(Table1[[#This Row],[Actual Time]])</f>
        <v>2024</v>
      </c>
      <c r="J115" t="str">
        <f t="shared" si="58"/>
        <v>26/4/2024</v>
      </c>
      <c r="K115" s="3" t="str">
        <f t="shared" si="62"/>
        <v>0</v>
      </c>
      <c r="L115" s="3" t="str">
        <f t="shared" si="62"/>
        <v>1</v>
      </c>
      <c r="M115" s="3" t="str">
        <f t="shared" si="62"/>
        <v>0</v>
      </c>
      <c r="N115" s="3" t="str">
        <f t="shared" si="62"/>
        <v>0</v>
      </c>
      <c r="O115" s="3" t="str">
        <f t="shared" si="62"/>
        <v>0</v>
      </c>
      <c r="P115" s="3" t="str">
        <f t="shared" si="62"/>
        <v>0</v>
      </c>
      <c r="Q115" s="3" t="str">
        <f t="shared" si="62"/>
        <v>0</v>
      </c>
      <c r="R115" s="3" t="str">
        <f t="shared" si="62"/>
        <v>0</v>
      </c>
      <c r="S115" s="3" t="str">
        <f t="shared" si="53"/>
        <v>0</v>
      </c>
      <c r="T115" s="3" t="str">
        <f t="shared" si="53"/>
        <v>0</v>
      </c>
      <c r="U115" s="3" t="str">
        <f t="shared" si="62"/>
        <v>0</v>
      </c>
      <c r="V115" s="3" t="str">
        <f t="shared" si="62"/>
        <v>0</v>
      </c>
      <c r="W115" s="3" t="str">
        <f t="shared" si="62"/>
        <v>0</v>
      </c>
      <c r="X115" s="3" t="str">
        <f t="shared" si="62"/>
        <v>0</v>
      </c>
      <c r="Y115" s="3" t="str">
        <f t="shared" si="62"/>
        <v>0</v>
      </c>
      <c r="Z115" s="3" t="str">
        <f t="shared" si="62"/>
        <v>0</v>
      </c>
      <c r="AA115" s="3" t="str">
        <f t="shared" si="54"/>
        <v>0</v>
      </c>
      <c r="AB115" s="3" t="str">
        <f t="shared" si="54"/>
        <v>0</v>
      </c>
      <c r="AC115" s="3" t="str">
        <f t="shared" si="62"/>
        <v>0</v>
      </c>
      <c r="AD115" s="3" t="str">
        <f t="shared" si="64"/>
        <v>0</v>
      </c>
      <c r="AE115" s="3" t="str">
        <f t="shared" si="64"/>
        <v>0</v>
      </c>
      <c r="AF115" s="3" t="str">
        <f t="shared" si="64"/>
        <v>0</v>
      </c>
      <c r="AG115" s="3" t="str">
        <f t="shared" si="64"/>
        <v>0</v>
      </c>
      <c r="AH115" s="3" t="str">
        <f t="shared" si="64"/>
        <v>0</v>
      </c>
      <c r="AI115" s="3" t="str">
        <f t="shared" si="64"/>
        <v>0</v>
      </c>
      <c r="AJ115" s="3" t="str">
        <f t="shared" si="64"/>
        <v>0</v>
      </c>
      <c r="AK115" s="3" t="str">
        <f t="shared" si="64"/>
        <v>0</v>
      </c>
      <c r="AL115" s="3" t="str">
        <f t="shared" si="64"/>
        <v>0</v>
      </c>
      <c r="AM115" s="3" t="str">
        <f t="shared" si="64"/>
        <v>0</v>
      </c>
      <c r="AN115" s="3" t="str">
        <f t="shared" si="64"/>
        <v>0</v>
      </c>
      <c r="AO115" s="3" t="str">
        <f t="shared" si="64"/>
        <v>0</v>
      </c>
      <c r="AP115" s="3" t="str">
        <f t="shared" si="64"/>
        <v>0</v>
      </c>
      <c r="AQ115" s="3" t="str">
        <f t="shared" si="64"/>
        <v>0</v>
      </c>
      <c r="AR115" s="3" t="str">
        <f t="shared" si="64"/>
        <v>0</v>
      </c>
      <c r="AS115" s="3" t="str">
        <f t="shared" si="64"/>
        <v>0</v>
      </c>
      <c r="AT115" s="3" t="str">
        <f t="shared" si="63"/>
        <v>0</v>
      </c>
      <c r="AU115" s="3" t="str">
        <f t="shared" si="63"/>
        <v>0</v>
      </c>
      <c r="AV115" s="3" t="str">
        <f t="shared" si="63"/>
        <v>0</v>
      </c>
      <c r="AW115" s="3" t="str">
        <f t="shared" si="63"/>
        <v>0</v>
      </c>
      <c r="AX115" s="3" t="str">
        <f t="shared" si="63"/>
        <v>0</v>
      </c>
      <c r="AY115" s="3" t="str">
        <f t="shared" si="63"/>
        <v>0</v>
      </c>
      <c r="AZ115" t="s">
        <v>264</v>
      </c>
    </row>
    <row r="116" spans="1:52" ht="14">
      <c r="A116" s="10" t="s">
        <v>265</v>
      </c>
      <c r="B116" s="10" t="str">
        <f t="shared" si="41"/>
        <v>2301725D</v>
      </c>
      <c r="C116" s="3">
        <v>45408.485844907402</v>
      </c>
      <c r="D116" s="3" t="e">
        <f t="array" ref="D116">#NAME?</f>
        <v>#NAME?</v>
      </c>
      <c r="E116" s="3" t="b">
        <f>ISNUMBER(MATCH(Table1[[#This Row],[Email]],Attendance[Email],0))</f>
        <v>1</v>
      </c>
      <c r="F116" s="3">
        <f t="shared" si="57"/>
        <v>45408.819178240738</v>
      </c>
      <c r="G116" s="21">
        <f>DAY(Table1[[#This Row],[Actual Time]])</f>
        <v>26</v>
      </c>
      <c r="H116">
        <f>MONTH(Table1[[#This Row],[Actual Time]])</f>
        <v>4</v>
      </c>
      <c r="I116">
        <f>YEAR(Table1[[#This Row],[Actual Time]])</f>
        <v>2024</v>
      </c>
      <c r="J116" t="str">
        <f t="shared" si="58"/>
        <v>26/4/2024</v>
      </c>
      <c r="K116" s="3" t="str">
        <f t="shared" si="62"/>
        <v>0</v>
      </c>
      <c r="L116" s="3" t="str">
        <f t="shared" si="62"/>
        <v>1</v>
      </c>
      <c r="M116" s="3" t="str">
        <f t="shared" si="62"/>
        <v>0</v>
      </c>
      <c r="N116" s="3" t="str">
        <f t="shared" si="62"/>
        <v>0</v>
      </c>
      <c r="O116" s="3" t="str">
        <f t="shared" si="62"/>
        <v>0</v>
      </c>
      <c r="P116" s="3" t="str">
        <f t="shared" si="62"/>
        <v>0</v>
      </c>
      <c r="Q116" s="3" t="str">
        <f t="shared" si="62"/>
        <v>0</v>
      </c>
      <c r="R116" s="3" t="str">
        <f t="shared" si="62"/>
        <v>0</v>
      </c>
      <c r="S116" s="3" t="str">
        <f t="shared" si="53"/>
        <v>0</v>
      </c>
      <c r="T116" s="3" t="str">
        <f t="shared" si="53"/>
        <v>0</v>
      </c>
      <c r="U116" s="3" t="str">
        <f t="shared" si="62"/>
        <v>0</v>
      </c>
      <c r="V116" s="3" t="str">
        <f t="shared" si="62"/>
        <v>0</v>
      </c>
      <c r="W116" s="3" t="str">
        <f t="shared" si="62"/>
        <v>0</v>
      </c>
      <c r="X116" s="3" t="str">
        <f t="shared" si="62"/>
        <v>0</v>
      </c>
      <c r="Y116" s="3" t="str">
        <f t="shared" si="62"/>
        <v>0</v>
      </c>
      <c r="Z116" s="3" t="str">
        <f t="shared" si="62"/>
        <v>0</v>
      </c>
      <c r="AA116" s="3" t="str">
        <f t="shared" si="54"/>
        <v>0</v>
      </c>
      <c r="AB116" s="3" t="str">
        <f t="shared" si="54"/>
        <v>0</v>
      </c>
      <c r="AC116" s="3" t="str">
        <f t="shared" si="62"/>
        <v>0</v>
      </c>
      <c r="AD116" s="3" t="str">
        <f t="shared" si="64"/>
        <v>0</v>
      </c>
      <c r="AE116" s="3" t="str">
        <f t="shared" si="64"/>
        <v>0</v>
      </c>
      <c r="AF116" s="3" t="str">
        <f t="shared" si="64"/>
        <v>0</v>
      </c>
      <c r="AG116" s="3" t="str">
        <f t="shared" si="64"/>
        <v>0</v>
      </c>
      <c r="AH116" s="3" t="str">
        <f t="shared" si="64"/>
        <v>0</v>
      </c>
      <c r="AI116" s="3" t="str">
        <f t="shared" si="64"/>
        <v>0</v>
      </c>
      <c r="AJ116" s="3" t="str">
        <f t="shared" si="64"/>
        <v>0</v>
      </c>
      <c r="AK116" s="3" t="str">
        <f t="shared" si="64"/>
        <v>0</v>
      </c>
      <c r="AL116" s="3" t="str">
        <f t="shared" si="64"/>
        <v>0</v>
      </c>
      <c r="AM116" s="3" t="str">
        <f t="shared" si="64"/>
        <v>0</v>
      </c>
      <c r="AN116" s="3" t="str">
        <f t="shared" si="64"/>
        <v>0</v>
      </c>
      <c r="AO116" s="3" t="str">
        <f t="shared" si="64"/>
        <v>0</v>
      </c>
      <c r="AP116" s="3" t="str">
        <f t="shared" si="64"/>
        <v>0</v>
      </c>
      <c r="AQ116" s="3" t="str">
        <f t="shared" si="64"/>
        <v>0</v>
      </c>
      <c r="AR116" s="3" t="str">
        <f t="shared" si="64"/>
        <v>0</v>
      </c>
      <c r="AS116" s="3" t="str">
        <f t="shared" si="64"/>
        <v>0</v>
      </c>
      <c r="AT116" s="3" t="str">
        <f t="shared" si="63"/>
        <v>0</v>
      </c>
      <c r="AU116" s="3" t="str">
        <f t="shared" si="63"/>
        <v>0</v>
      </c>
      <c r="AV116" s="3" t="str">
        <f t="shared" si="63"/>
        <v>0</v>
      </c>
      <c r="AW116" s="3" t="str">
        <f t="shared" si="63"/>
        <v>0</v>
      </c>
      <c r="AX116" s="3" t="str">
        <f t="shared" si="63"/>
        <v>0</v>
      </c>
      <c r="AY116" s="3" t="str">
        <f t="shared" si="63"/>
        <v>0</v>
      </c>
      <c r="AZ116" t="s">
        <v>266</v>
      </c>
    </row>
    <row r="117" spans="1:52" ht="14">
      <c r="A117" s="10" t="s">
        <v>226</v>
      </c>
      <c r="B117" s="10" t="str">
        <f t="shared" si="41"/>
        <v>2402068G</v>
      </c>
      <c r="C117" s="3">
        <v>45415.490740740701</v>
      </c>
      <c r="D117" s="3" t="e">
        <f t="array" ref="D117">#NAME?</f>
        <v>#NAME?</v>
      </c>
      <c r="E117" s="3" t="b">
        <f>ISNUMBER(MATCH(Table1[[#This Row],[Email]],Attendance[Email],0))</f>
        <v>1</v>
      </c>
      <c r="F117" s="3">
        <f t="shared" ref="F117:F122" si="65">$C117+(8/24)</f>
        <v>45415.824074074037</v>
      </c>
      <c r="G117" s="21">
        <f>DAY(Table1[[#This Row],[Actual Time]])</f>
        <v>3</v>
      </c>
      <c r="H117">
        <f>MONTH(Table1[[#This Row],[Actual Time]])</f>
        <v>5</v>
      </c>
      <c r="I117">
        <f>YEAR(Table1[[#This Row],[Actual Time]])</f>
        <v>2024</v>
      </c>
      <c r="J117" t="str">
        <f t="shared" ref="J117:J122" si="66">G117&amp;"/"&amp;H117&amp;"/"&amp;I117</f>
        <v>3/5/2024</v>
      </c>
      <c r="K117" s="3" t="str">
        <f t="shared" si="62"/>
        <v>0</v>
      </c>
      <c r="L117" s="3" t="str">
        <f t="shared" si="62"/>
        <v>0</v>
      </c>
      <c r="M117" s="3" t="str">
        <f t="shared" si="62"/>
        <v>1</v>
      </c>
      <c r="N117" s="3" t="str">
        <f t="shared" si="62"/>
        <v>0</v>
      </c>
      <c r="O117" s="3" t="str">
        <f t="shared" si="62"/>
        <v>0</v>
      </c>
      <c r="P117" s="3" t="str">
        <f t="shared" si="62"/>
        <v>0</v>
      </c>
      <c r="Q117" s="3" t="str">
        <f t="shared" si="62"/>
        <v>0</v>
      </c>
      <c r="R117" s="3" t="str">
        <f t="shared" si="62"/>
        <v>0</v>
      </c>
      <c r="S117" s="3" t="str">
        <f t="shared" si="53"/>
        <v>0</v>
      </c>
      <c r="T117" s="3" t="str">
        <f t="shared" si="53"/>
        <v>0</v>
      </c>
      <c r="U117" s="3" t="str">
        <f t="shared" si="62"/>
        <v>0</v>
      </c>
      <c r="V117" s="3" t="str">
        <f t="shared" si="62"/>
        <v>0</v>
      </c>
      <c r="W117" s="3" t="str">
        <f t="shared" si="62"/>
        <v>0</v>
      </c>
      <c r="X117" s="3" t="str">
        <f t="shared" si="62"/>
        <v>0</v>
      </c>
      <c r="Y117" s="3" t="str">
        <f t="shared" si="62"/>
        <v>0</v>
      </c>
      <c r="Z117" s="3" t="str">
        <f t="shared" si="62"/>
        <v>0</v>
      </c>
      <c r="AA117" s="3" t="str">
        <f t="shared" si="54"/>
        <v>0</v>
      </c>
      <c r="AB117" s="3" t="str">
        <f t="shared" si="54"/>
        <v>0</v>
      </c>
      <c r="AC117" s="3" t="str">
        <f t="shared" si="62"/>
        <v>0</v>
      </c>
      <c r="AD117" s="3" t="str">
        <f t="shared" si="64"/>
        <v>0</v>
      </c>
      <c r="AE117" s="3" t="str">
        <f t="shared" si="64"/>
        <v>0</v>
      </c>
      <c r="AF117" s="3" t="str">
        <f t="shared" si="64"/>
        <v>0</v>
      </c>
      <c r="AG117" s="3" t="str">
        <f t="shared" si="64"/>
        <v>0</v>
      </c>
      <c r="AH117" s="3" t="str">
        <f t="shared" si="64"/>
        <v>0</v>
      </c>
      <c r="AI117" s="3" t="str">
        <f t="shared" si="64"/>
        <v>0</v>
      </c>
      <c r="AJ117" s="3" t="str">
        <f t="shared" si="64"/>
        <v>0</v>
      </c>
      <c r="AK117" s="3" t="str">
        <f t="shared" si="64"/>
        <v>0</v>
      </c>
      <c r="AL117" s="3" t="str">
        <f t="shared" si="64"/>
        <v>0</v>
      </c>
      <c r="AM117" s="3" t="str">
        <f t="shared" si="64"/>
        <v>0</v>
      </c>
      <c r="AN117" s="3" t="str">
        <f t="shared" si="64"/>
        <v>0</v>
      </c>
      <c r="AO117" s="3" t="str">
        <f t="shared" si="64"/>
        <v>0</v>
      </c>
      <c r="AP117" s="3" t="str">
        <f t="shared" si="64"/>
        <v>0</v>
      </c>
      <c r="AQ117" s="3" t="str">
        <f t="shared" si="64"/>
        <v>0</v>
      </c>
      <c r="AR117" s="3" t="str">
        <f t="shared" si="64"/>
        <v>0</v>
      </c>
      <c r="AS117" s="3" t="str">
        <f t="shared" si="64"/>
        <v>0</v>
      </c>
      <c r="AT117" s="3" t="str">
        <f t="shared" si="63"/>
        <v>0</v>
      </c>
      <c r="AU117" s="3" t="str">
        <f t="shared" si="63"/>
        <v>0</v>
      </c>
      <c r="AV117" s="3" t="str">
        <f t="shared" si="63"/>
        <v>0</v>
      </c>
      <c r="AW117" s="3" t="str">
        <f t="shared" si="63"/>
        <v>0</v>
      </c>
      <c r="AX117" s="3" t="str">
        <f t="shared" si="63"/>
        <v>0</v>
      </c>
      <c r="AY117" s="3" t="str">
        <f t="shared" si="63"/>
        <v>0</v>
      </c>
      <c r="AZ117" t="s">
        <v>267</v>
      </c>
    </row>
    <row r="118" spans="1:52" ht="14">
      <c r="A118" s="10" t="s">
        <v>94</v>
      </c>
      <c r="B118" s="10" t="str">
        <f t="shared" si="41"/>
        <v>2202400D</v>
      </c>
      <c r="C118" s="3">
        <v>45415.490798611099</v>
      </c>
      <c r="D118" s="3" t="e">
        <f t="array" ref="D118">#NAME?</f>
        <v>#NAME?</v>
      </c>
      <c r="E118" s="3" t="b">
        <f>ISNUMBER(MATCH(Table1[[#This Row],[Email]],Attendance[Email],0))</f>
        <v>1</v>
      </c>
      <c r="F118" s="3">
        <f t="shared" si="65"/>
        <v>45415.824131944435</v>
      </c>
      <c r="G118" s="21">
        <f>DAY(Table1[[#This Row],[Actual Time]])</f>
        <v>3</v>
      </c>
      <c r="H118">
        <f>MONTH(Table1[[#This Row],[Actual Time]])</f>
        <v>5</v>
      </c>
      <c r="I118">
        <f>YEAR(Table1[[#This Row],[Actual Time]])</f>
        <v>2024</v>
      </c>
      <c r="J118" t="str">
        <f t="shared" si="66"/>
        <v>3/5/2024</v>
      </c>
      <c r="K118" s="3" t="str">
        <f t="shared" si="62"/>
        <v>0</v>
      </c>
      <c r="L118" s="3" t="str">
        <f t="shared" si="62"/>
        <v>0</v>
      </c>
      <c r="M118" s="3" t="str">
        <f t="shared" si="62"/>
        <v>1</v>
      </c>
      <c r="N118" s="3" t="str">
        <f t="shared" si="62"/>
        <v>0</v>
      </c>
      <c r="O118" s="3" t="str">
        <f t="shared" si="62"/>
        <v>0</v>
      </c>
      <c r="P118" s="3" t="str">
        <f t="shared" si="62"/>
        <v>0</v>
      </c>
      <c r="Q118" s="3" t="str">
        <f t="shared" si="62"/>
        <v>0</v>
      </c>
      <c r="R118" s="3" t="str">
        <f t="shared" si="62"/>
        <v>0</v>
      </c>
      <c r="S118" s="3" t="str">
        <f t="shared" si="53"/>
        <v>0</v>
      </c>
      <c r="T118" s="3" t="str">
        <f t="shared" si="53"/>
        <v>0</v>
      </c>
      <c r="U118" s="3" t="str">
        <f t="shared" si="62"/>
        <v>0</v>
      </c>
      <c r="V118" s="3" t="str">
        <f t="shared" si="62"/>
        <v>0</v>
      </c>
      <c r="W118" s="3" t="str">
        <f t="shared" si="62"/>
        <v>0</v>
      </c>
      <c r="X118" s="3" t="str">
        <f t="shared" si="62"/>
        <v>0</v>
      </c>
      <c r="Y118" s="3" t="str">
        <f t="shared" si="62"/>
        <v>0</v>
      </c>
      <c r="Z118" s="3" t="str">
        <f t="shared" si="62"/>
        <v>0</v>
      </c>
      <c r="AA118" s="3" t="str">
        <f t="shared" si="54"/>
        <v>0</v>
      </c>
      <c r="AB118" s="3" t="str">
        <f t="shared" si="54"/>
        <v>0</v>
      </c>
      <c r="AC118" s="3" t="str">
        <f t="shared" si="62"/>
        <v>0</v>
      </c>
      <c r="AD118" s="3" t="str">
        <f t="shared" si="64"/>
        <v>0</v>
      </c>
      <c r="AE118" s="3" t="str">
        <f t="shared" si="64"/>
        <v>0</v>
      </c>
      <c r="AF118" s="3" t="str">
        <f t="shared" si="64"/>
        <v>0</v>
      </c>
      <c r="AG118" s="3" t="str">
        <f t="shared" si="64"/>
        <v>0</v>
      </c>
      <c r="AH118" s="3" t="str">
        <f t="shared" si="64"/>
        <v>0</v>
      </c>
      <c r="AI118" s="3" t="str">
        <f t="shared" si="64"/>
        <v>0</v>
      </c>
      <c r="AJ118" s="3" t="str">
        <f t="shared" si="64"/>
        <v>0</v>
      </c>
      <c r="AK118" s="3" t="str">
        <f t="shared" si="64"/>
        <v>0</v>
      </c>
      <c r="AL118" s="3" t="str">
        <f t="shared" si="64"/>
        <v>0</v>
      </c>
      <c r="AM118" s="3" t="str">
        <f t="shared" si="64"/>
        <v>0</v>
      </c>
      <c r="AN118" s="3" t="str">
        <f t="shared" si="64"/>
        <v>0</v>
      </c>
      <c r="AO118" s="3" t="str">
        <f t="shared" si="64"/>
        <v>0</v>
      </c>
      <c r="AP118" s="3" t="str">
        <f t="shared" si="64"/>
        <v>0</v>
      </c>
      <c r="AQ118" s="3" t="str">
        <f t="shared" si="64"/>
        <v>0</v>
      </c>
      <c r="AR118" s="3" t="str">
        <f t="shared" si="64"/>
        <v>0</v>
      </c>
      <c r="AS118" s="3" t="str">
        <f t="shared" si="64"/>
        <v>0</v>
      </c>
      <c r="AT118" s="3" t="str">
        <f t="shared" si="63"/>
        <v>0</v>
      </c>
      <c r="AU118" s="3" t="str">
        <f t="shared" si="63"/>
        <v>0</v>
      </c>
      <c r="AV118" s="3" t="str">
        <f t="shared" si="63"/>
        <v>0</v>
      </c>
      <c r="AW118" s="3" t="str">
        <f t="shared" si="63"/>
        <v>0</v>
      </c>
      <c r="AX118" s="3" t="str">
        <f t="shared" si="63"/>
        <v>0</v>
      </c>
      <c r="AY118" s="3" t="str">
        <f t="shared" si="63"/>
        <v>0</v>
      </c>
      <c r="AZ118" t="s">
        <v>268</v>
      </c>
    </row>
    <row r="119" spans="1:52" ht="14">
      <c r="A119" s="10" t="s">
        <v>269</v>
      </c>
      <c r="B119" s="10" t="str">
        <f t="shared" si="41"/>
        <v>2405210B</v>
      </c>
      <c r="C119" s="3">
        <v>45415.490821759297</v>
      </c>
      <c r="D119" s="3" t="e">
        <f t="array" ref="D119">#NAME?</f>
        <v>#NAME?</v>
      </c>
      <c r="E119" s="3" t="b">
        <f>ISNUMBER(MATCH(Table1[[#This Row],[Email]],Attendance[Email],0))</f>
        <v>1</v>
      </c>
      <c r="F119" s="3">
        <f t="shared" si="65"/>
        <v>45415.824155092632</v>
      </c>
      <c r="G119" s="21">
        <f>DAY(Table1[[#This Row],[Actual Time]])</f>
        <v>3</v>
      </c>
      <c r="H119">
        <f>MONTH(Table1[[#This Row],[Actual Time]])</f>
        <v>5</v>
      </c>
      <c r="I119">
        <f>YEAR(Table1[[#This Row],[Actual Time]])</f>
        <v>2024</v>
      </c>
      <c r="J119" t="str">
        <f t="shared" si="66"/>
        <v>3/5/2024</v>
      </c>
      <c r="K119" s="3" t="str">
        <f t="shared" si="62"/>
        <v>0</v>
      </c>
      <c r="L119" s="3" t="str">
        <f t="shared" si="62"/>
        <v>0</v>
      </c>
      <c r="M119" s="3" t="str">
        <f t="shared" si="62"/>
        <v>1</v>
      </c>
      <c r="N119" s="3" t="str">
        <f t="shared" si="62"/>
        <v>0</v>
      </c>
      <c r="O119" s="3" t="str">
        <f t="shared" si="62"/>
        <v>0</v>
      </c>
      <c r="P119" s="3" t="str">
        <f t="shared" si="62"/>
        <v>0</v>
      </c>
      <c r="Q119" s="3" t="str">
        <f t="shared" si="62"/>
        <v>0</v>
      </c>
      <c r="R119" s="3" t="str">
        <f t="shared" si="62"/>
        <v>0</v>
      </c>
      <c r="S119" s="3" t="str">
        <f t="shared" si="53"/>
        <v>0</v>
      </c>
      <c r="T119" s="3" t="str">
        <f t="shared" si="53"/>
        <v>0</v>
      </c>
      <c r="U119" s="3" t="str">
        <f t="shared" si="62"/>
        <v>0</v>
      </c>
      <c r="V119" s="3" t="str">
        <f t="shared" si="62"/>
        <v>0</v>
      </c>
      <c r="W119" s="3" t="str">
        <f t="shared" si="62"/>
        <v>0</v>
      </c>
      <c r="X119" s="3" t="str">
        <f t="shared" si="62"/>
        <v>0</v>
      </c>
      <c r="Y119" s="3" t="str">
        <f t="shared" si="62"/>
        <v>0</v>
      </c>
      <c r="Z119" s="3" t="str">
        <f t="shared" si="62"/>
        <v>0</v>
      </c>
      <c r="AA119" s="3" t="str">
        <f t="shared" si="54"/>
        <v>0</v>
      </c>
      <c r="AB119" s="3" t="str">
        <f t="shared" si="54"/>
        <v>0</v>
      </c>
      <c r="AC119" s="3" t="str">
        <f t="shared" si="62"/>
        <v>0</v>
      </c>
      <c r="AD119" s="3" t="str">
        <f t="shared" si="64"/>
        <v>0</v>
      </c>
      <c r="AE119" s="3" t="str">
        <f t="shared" si="64"/>
        <v>0</v>
      </c>
      <c r="AF119" s="3" t="str">
        <f t="shared" si="64"/>
        <v>0</v>
      </c>
      <c r="AG119" s="3" t="str">
        <f t="shared" si="64"/>
        <v>0</v>
      </c>
      <c r="AH119" s="3" t="str">
        <f t="shared" si="64"/>
        <v>0</v>
      </c>
      <c r="AI119" s="3" t="str">
        <f t="shared" si="64"/>
        <v>0</v>
      </c>
      <c r="AJ119" s="3" t="str">
        <f t="shared" si="64"/>
        <v>0</v>
      </c>
      <c r="AK119" s="3" t="str">
        <f t="shared" si="64"/>
        <v>0</v>
      </c>
      <c r="AL119" s="3" t="str">
        <f t="shared" si="64"/>
        <v>0</v>
      </c>
      <c r="AM119" s="3" t="str">
        <f t="shared" si="64"/>
        <v>0</v>
      </c>
      <c r="AN119" s="3" t="str">
        <f t="shared" si="64"/>
        <v>0</v>
      </c>
      <c r="AO119" s="3" t="str">
        <f t="shared" si="64"/>
        <v>0</v>
      </c>
      <c r="AP119" s="3" t="str">
        <f t="shared" si="64"/>
        <v>0</v>
      </c>
      <c r="AQ119" s="3" t="str">
        <f t="shared" si="64"/>
        <v>0</v>
      </c>
      <c r="AR119" s="3" t="str">
        <f t="shared" si="64"/>
        <v>0</v>
      </c>
      <c r="AS119" s="3" t="str">
        <f t="shared" si="64"/>
        <v>0</v>
      </c>
      <c r="AT119" s="3" t="str">
        <f t="shared" si="63"/>
        <v>0</v>
      </c>
      <c r="AU119" s="3" t="str">
        <f t="shared" si="63"/>
        <v>0</v>
      </c>
      <c r="AV119" s="3" t="str">
        <f t="shared" si="63"/>
        <v>0</v>
      </c>
      <c r="AW119" s="3" t="str">
        <f t="shared" si="63"/>
        <v>0</v>
      </c>
      <c r="AX119" s="3" t="str">
        <f t="shared" si="63"/>
        <v>0</v>
      </c>
      <c r="AY119" s="3" t="str">
        <f t="shared" si="63"/>
        <v>0</v>
      </c>
      <c r="AZ119" t="s">
        <v>270</v>
      </c>
    </row>
    <row r="120" spans="1:52" ht="14">
      <c r="A120" s="10" t="s">
        <v>184</v>
      </c>
      <c r="B120" s="10" t="str">
        <f t="shared" si="41"/>
        <v>2402106E</v>
      </c>
      <c r="C120" s="3">
        <v>45415.491273148102</v>
      </c>
      <c r="D120" s="3" t="e">
        <f t="array" ref="D120">#NAME?</f>
        <v>#NAME?</v>
      </c>
      <c r="E120" s="3" t="b">
        <f>ISNUMBER(MATCH(Table1[[#This Row],[Email]],Attendance[Email],0))</f>
        <v>1</v>
      </c>
      <c r="F120" s="3">
        <f t="shared" si="65"/>
        <v>45415.824606481438</v>
      </c>
      <c r="G120" s="21">
        <f>DAY(Table1[[#This Row],[Actual Time]])</f>
        <v>3</v>
      </c>
      <c r="H120">
        <f>MONTH(Table1[[#This Row],[Actual Time]])</f>
        <v>5</v>
      </c>
      <c r="I120">
        <f>YEAR(Table1[[#This Row],[Actual Time]])</f>
        <v>2024</v>
      </c>
      <c r="J120" t="str">
        <f t="shared" si="66"/>
        <v>3/5/2024</v>
      </c>
      <c r="K120" s="3" t="str">
        <f t="shared" si="62"/>
        <v>0</v>
      </c>
      <c r="L120" s="3" t="str">
        <f t="shared" si="62"/>
        <v>0</v>
      </c>
      <c r="M120" s="3" t="str">
        <f t="shared" si="62"/>
        <v>1</v>
      </c>
      <c r="N120" s="3" t="str">
        <f t="shared" si="62"/>
        <v>0</v>
      </c>
      <c r="O120" s="3" t="str">
        <f t="shared" si="62"/>
        <v>0</v>
      </c>
      <c r="P120" s="3" t="str">
        <f t="shared" si="62"/>
        <v>0</v>
      </c>
      <c r="Q120" s="3" t="str">
        <f t="shared" si="62"/>
        <v>0</v>
      </c>
      <c r="R120" s="3" t="str">
        <f t="shared" si="62"/>
        <v>0</v>
      </c>
      <c r="S120" s="3" t="str">
        <f t="shared" si="53"/>
        <v>0</v>
      </c>
      <c r="T120" s="3" t="str">
        <f t="shared" si="53"/>
        <v>0</v>
      </c>
      <c r="U120" s="3" t="str">
        <f t="shared" si="62"/>
        <v>0</v>
      </c>
      <c r="V120" s="3" t="str">
        <f t="shared" si="62"/>
        <v>0</v>
      </c>
      <c r="W120" s="3" t="str">
        <f t="shared" si="62"/>
        <v>0</v>
      </c>
      <c r="X120" s="3" t="str">
        <f t="shared" si="62"/>
        <v>0</v>
      </c>
      <c r="Y120" s="3" t="str">
        <f t="shared" si="62"/>
        <v>0</v>
      </c>
      <c r="Z120" s="3" t="str">
        <f t="shared" si="62"/>
        <v>0</v>
      </c>
      <c r="AA120" s="3" t="str">
        <f t="shared" si="54"/>
        <v>0</v>
      </c>
      <c r="AB120" s="3" t="str">
        <f t="shared" si="54"/>
        <v>0</v>
      </c>
      <c r="AC120" s="3" t="str">
        <f t="shared" si="62"/>
        <v>0</v>
      </c>
      <c r="AD120" s="3" t="str">
        <f t="shared" si="64"/>
        <v>0</v>
      </c>
      <c r="AE120" s="3" t="str">
        <f t="shared" si="64"/>
        <v>0</v>
      </c>
      <c r="AF120" s="3" t="str">
        <f t="shared" si="64"/>
        <v>0</v>
      </c>
      <c r="AG120" s="3" t="str">
        <f t="shared" si="64"/>
        <v>0</v>
      </c>
      <c r="AH120" s="3" t="str">
        <f t="shared" si="64"/>
        <v>0</v>
      </c>
      <c r="AI120" s="3" t="str">
        <f t="shared" si="64"/>
        <v>0</v>
      </c>
      <c r="AJ120" s="3" t="str">
        <f t="shared" si="64"/>
        <v>0</v>
      </c>
      <c r="AK120" s="3" t="str">
        <f t="shared" si="64"/>
        <v>0</v>
      </c>
      <c r="AL120" s="3" t="str">
        <f t="shared" si="64"/>
        <v>0</v>
      </c>
      <c r="AM120" s="3" t="str">
        <f t="shared" si="64"/>
        <v>0</v>
      </c>
      <c r="AN120" s="3" t="str">
        <f t="shared" si="64"/>
        <v>0</v>
      </c>
      <c r="AO120" s="3" t="str">
        <f t="shared" si="64"/>
        <v>0</v>
      </c>
      <c r="AP120" s="3" t="str">
        <f t="shared" si="64"/>
        <v>0</v>
      </c>
      <c r="AQ120" s="3" t="str">
        <f t="shared" si="64"/>
        <v>0</v>
      </c>
      <c r="AR120" s="3" t="str">
        <f t="shared" si="64"/>
        <v>0</v>
      </c>
      <c r="AS120" s="3" t="str">
        <f t="shared" si="64"/>
        <v>0</v>
      </c>
      <c r="AT120" s="3" t="str">
        <f t="shared" si="63"/>
        <v>0</v>
      </c>
      <c r="AU120" s="3" t="str">
        <f t="shared" si="63"/>
        <v>0</v>
      </c>
      <c r="AV120" s="3" t="str">
        <f t="shared" si="63"/>
        <v>0</v>
      </c>
      <c r="AW120" s="3" t="str">
        <f t="shared" si="63"/>
        <v>0</v>
      </c>
      <c r="AX120" s="3" t="str">
        <f t="shared" si="63"/>
        <v>0</v>
      </c>
      <c r="AY120" s="3" t="str">
        <f t="shared" si="63"/>
        <v>0</v>
      </c>
      <c r="AZ120" t="s">
        <v>271</v>
      </c>
    </row>
    <row r="121" spans="1:52" ht="14">
      <c r="A121" s="10" t="s">
        <v>124</v>
      </c>
      <c r="B121" s="10" t="str">
        <f t="shared" si="41"/>
        <v>2401848C</v>
      </c>
      <c r="C121" s="3">
        <v>45415.491354166697</v>
      </c>
      <c r="D121" s="3" t="e">
        <f t="array" ref="D121">#NAME?</f>
        <v>#NAME?</v>
      </c>
      <c r="E121" s="3" t="b">
        <f>ISNUMBER(MATCH(Table1[[#This Row],[Email]],Attendance[Email],0))</f>
        <v>1</v>
      </c>
      <c r="F121" s="3">
        <f t="shared" si="65"/>
        <v>45415.824687500033</v>
      </c>
      <c r="G121" s="21">
        <f>DAY(Table1[[#This Row],[Actual Time]])</f>
        <v>3</v>
      </c>
      <c r="H121">
        <f>MONTH(Table1[[#This Row],[Actual Time]])</f>
        <v>5</v>
      </c>
      <c r="I121">
        <f>YEAR(Table1[[#This Row],[Actual Time]])</f>
        <v>2024</v>
      </c>
      <c r="J121" t="str">
        <f t="shared" si="66"/>
        <v>3/5/2024</v>
      </c>
      <c r="K121" s="3" t="str">
        <f t="shared" si="62"/>
        <v>0</v>
      </c>
      <c r="L121" s="3" t="str">
        <f t="shared" si="62"/>
        <v>0</v>
      </c>
      <c r="M121" s="3" t="str">
        <f t="shared" si="62"/>
        <v>1</v>
      </c>
      <c r="N121" s="3" t="str">
        <f t="shared" si="62"/>
        <v>0</v>
      </c>
      <c r="O121" s="3" t="str">
        <f t="shared" si="62"/>
        <v>0</v>
      </c>
      <c r="P121" s="3" t="str">
        <f t="shared" si="62"/>
        <v>0</v>
      </c>
      <c r="Q121" s="3" t="str">
        <f t="shared" si="62"/>
        <v>0</v>
      </c>
      <c r="R121" s="3" t="str">
        <f t="shared" si="62"/>
        <v>0</v>
      </c>
      <c r="S121" s="3" t="str">
        <f t="shared" si="53"/>
        <v>0</v>
      </c>
      <c r="T121" s="3" t="str">
        <f t="shared" si="53"/>
        <v>0</v>
      </c>
      <c r="U121" s="3" t="str">
        <f t="shared" si="62"/>
        <v>0</v>
      </c>
      <c r="V121" s="3" t="str">
        <f t="shared" si="62"/>
        <v>0</v>
      </c>
      <c r="W121" s="3" t="str">
        <f t="shared" si="62"/>
        <v>0</v>
      </c>
      <c r="X121" s="3" t="str">
        <f t="shared" si="62"/>
        <v>0</v>
      </c>
      <c r="Y121" s="3" t="str">
        <f t="shared" si="62"/>
        <v>0</v>
      </c>
      <c r="Z121" s="3" t="str">
        <f t="shared" si="62"/>
        <v>0</v>
      </c>
      <c r="AA121" s="3" t="str">
        <f t="shared" si="54"/>
        <v>0</v>
      </c>
      <c r="AB121" s="3" t="str">
        <f t="shared" si="54"/>
        <v>0</v>
      </c>
      <c r="AC121" s="3" t="str">
        <f t="shared" si="62"/>
        <v>0</v>
      </c>
      <c r="AD121" s="3" t="str">
        <f t="shared" si="64"/>
        <v>0</v>
      </c>
      <c r="AE121" s="3" t="str">
        <f t="shared" si="64"/>
        <v>0</v>
      </c>
      <c r="AF121" s="3" t="str">
        <f t="shared" si="64"/>
        <v>0</v>
      </c>
      <c r="AG121" s="3" t="str">
        <f t="shared" si="64"/>
        <v>0</v>
      </c>
      <c r="AH121" s="3" t="str">
        <f t="shared" si="64"/>
        <v>0</v>
      </c>
      <c r="AI121" s="3" t="str">
        <f t="shared" si="64"/>
        <v>0</v>
      </c>
      <c r="AJ121" s="3" t="str">
        <f t="shared" si="64"/>
        <v>0</v>
      </c>
      <c r="AK121" s="3" t="str">
        <f t="shared" si="64"/>
        <v>0</v>
      </c>
      <c r="AL121" s="3" t="str">
        <f t="shared" si="64"/>
        <v>0</v>
      </c>
      <c r="AM121" s="3" t="str">
        <f t="shared" si="64"/>
        <v>0</v>
      </c>
      <c r="AN121" s="3" t="str">
        <f t="shared" si="64"/>
        <v>0</v>
      </c>
      <c r="AO121" s="3" t="str">
        <f t="shared" si="64"/>
        <v>0</v>
      </c>
      <c r="AP121" s="3" t="str">
        <f t="shared" si="64"/>
        <v>0</v>
      </c>
      <c r="AQ121" s="3" t="str">
        <f t="shared" si="64"/>
        <v>0</v>
      </c>
      <c r="AR121" s="3" t="str">
        <f t="shared" si="64"/>
        <v>0</v>
      </c>
      <c r="AS121" s="3" t="str">
        <f t="shared" si="64"/>
        <v>0</v>
      </c>
      <c r="AT121" s="3" t="str">
        <f t="shared" si="63"/>
        <v>0</v>
      </c>
      <c r="AU121" s="3" t="str">
        <f t="shared" si="63"/>
        <v>0</v>
      </c>
      <c r="AV121" s="3" t="str">
        <f t="shared" si="63"/>
        <v>0</v>
      </c>
      <c r="AW121" s="3" t="str">
        <f t="shared" si="63"/>
        <v>0</v>
      </c>
      <c r="AX121" s="3" t="str">
        <f t="shared" si="63"/>
        <v>0</v>
      </c>
      <c r="AY121" s="3" t="str">
        <f t="shared" si="63"/>
        <v>0</v>
      </c>
      <c r="AZ121" t="s">
        <v>272</v>
      </c>
    </row>
    <row r="122" spans="1:52" ht="14">
      <c r="A122" s="10" t="s">
        <v>204</v>
      </c>
      <c r="B122" s="10" t="str">
        <f t="shared" si="41"/>
        <v>2402062J</v>
      </c>
      <c r="C122" s="3">
        <v>45415.491412037001</v>
      </c>
      <c r="D122" s="3" t="e">
        <f t="array" ref="D122">#NAME?</f>
        <v>#NAME?</v>
      </c>
      <c r="E122" s="3" t="b">
        <f>ISNUMBER(MATCH(Table1[[#This Row],[Email]],Attendance[Email],0))</f>
        <v>1</v>
      </c>
      <c r="F122" s="3">
        <f t="shared" si="65"/>
        <v>45415.824745370337</v>
      </c>
      <c r="G122" s="21">
        <f>DAY(Table1[[#This Row],[Actual Time]])</f>
        <v>3</v>
      </c>
      <c r="H122">
        <f>MONTH(Table1[[#This Row],[Actual Time]])</f>
        <v>5</v>
      </c>
      <c r="I122">
        <f>YEAR(Table1[[#This Row],[Actual Time]])</f>
        <v>2024</v>
      </c>
      <c r="J122" t="str">
        <f t="shared" si="66"/>
        <v>3/5/2024</v>
      </c>
      <c r="K122" s="3" t="str">
        <f t="shared" si="62"/>
        <v>0</v>
      </c>
      <c r="L122" s="3" t="str">
        <f t="shared" si="62"/>
        <v>0</v>
      </c>
      <c r="M122" s="3" t="str">
        <f t="shared" si="62"/>
        <v>1</v>
      </c>
      <c r="N122" s="3" t="str">
        <f t="shared" si="62"/>
        <v>0</v>
      </c>
      <c r="O122" s="3" t="str">
        <f t="shared" si="62"/>
        <v>0</v>
      </c>
      <c r="P122" s="3" t="str">
        <f t="shared" si="62"/>
        <v>0</v>
      </c>
      <c r="Q122" s="3" t="str">
        <f t="shared" si="62"/>
        <v>0</v>
      </c>
      <c r="R122" s="3" t="str">
        <f t="shared" si="62"/>
        <v>0</v>
      </c>
      <c r="S122" s="3" t="str">
        <f t="shared" si="53"/>
        <v>0</v>
      </c>
      <c r="T122" s="3" t="str">
        <f t="shared" si="53"/>
        <v>0</v>
      </c>
      <c r="U122" s="3" t="str">
        <f t="shared" si="62"/>
        <v>0</v>
      </c>
      <c r="V122" s="3" t="str">
        <f t="shared" si="62"/>
        <v>0</v>
      </c>
      <c r="W122" s="3" t="str">
        <f t="shared" si="62"/>
        <v>0</v>
      </c>
      <c r="X122" s="3" t="str">
        <f t="shared" si="62"/>
        <v>0</v>
      </c>
      <c r="Y122" s="3" t="str">
        <f t="shared" si="62"/>
        <v>0</v>
      </c>
      <c r="Z122" s="3" t="str">
        <f t="shared" si="62"/>
        <v>0</v>
      </c>
      <c r="AA122" s="3" t="str">
        <f t="shared" si="54"/>
        <v>0</v>
      </c>
      <c r="AB122" s="3" t="str">
        <f t="shared" si="54"/>
        <v>0</v>
      </c>
      <c r="AC122" s="3" t="str">
        <f t="shared" si="62"/>
        <v>0</v>
      </c>
      <c r="AD122" s="3" t="str">
        <f t="shared" si="64"/>
        <v>0</v>
      </c>
      <c r="AE122" s="3" t="str">
        <f t="shared" si="64"/>
        <v>0</v>
      </c>
      <c r="AF122" s="3" t="str">
        <f t="shared" si="64"/>
        <v>0</v>
      </c>
      <c r="AG122" s="3" t="str">
        <f t="shared" si="64"/>
        <v>0</v>
      </c>
      <c r="AH122" s="3" t="str">
        <f t="shared" si="64"/>
        <v>0</v>
      </c>
      <c r="AI122" s="3" t="str">
        <f t="shared" si="64"/>
        <v>0</v>
      </c>
      <c r="AJ122" s="3" t="str">
        <f t="shared" si="64"/>
        <v>0</v>
      </c>
      <c r="AK122" s="3" t="str">
        <f t="shared" si="64"/>
        <v>0</v>
      </c>
      <c r="AL122" s="3" t="str">
        <f t="shared" si="64"/>
        <v>0</v>
      </c>
      <c r="AM122" s="3" t="str">
        <f t="shared" si="64"/>
        <v>0</v>
      </c>
      <c r="AN122" s="3" t="str">
        <f t="shared" si="64"/>
        <v>0</v>
      </c>
      <c r="AO122" s="3" t="str">
        <f t="shared" si="64"/>
        <v>0</v>
      </c>
      <c r="AP122" s="3" t="str">
        <f t="shared" si="64"/>
        <v>0</v>
      </c>
      <c r="AQ122" s="3" t="str">
        <f t="shared" si="64"/>
        <v>0</v>
      </c>
      <c r="AR122" s="3" t="str">
        <f t="shared" si="64"/>
        <v>0</v>
      </c>
      <c r="AS122" s="3" t="str">
        <f t="shared" si="64"/>
        <v>0</v>
      </c>
      <c r="AT122" s="3" t="str">
        <f t="shared" si="63"/>
        <v>0</v>
      </c>
      <c r="AU122" s="3" t="str">
        <f t="shared" si="63"/>
        <v>0</v>
      </c>
      <c r="AV122" s="3" t="str">
        <f t="shared" si="63"/>
        <v>0</v>
      </c>
      <c r="AW122" s="3" t="str">
        <f t="shared" si="63"/>
        <v>0</v>
      </c>
      <c r="AX122" s="3" t="str">
        <f t="shared" si="63"/>
        <v>0</v>
      </c>
      <c r="AY122" s="3" t="str">
        <f t="shared" si="63"/>
        <v>0</v>
      </c>
      <c r="AZ122" t="s">
        <v>273</v>
      </c>
    </row>
    <row r="123" spans="1:52" ht="14">
      <c r="A123" s="10" t="s">
        <v>274</v>
      </c>
      <c r="B123" s="10" t="str">
        <f t="shared" si="41"/>
        <v>2404130C</v>
      </c>
      <c r="C123" s="3">
        <v>45415.492118055598</v>
      </c>
      <c r="D123" s="3" t="e">
        <f t="array" ref="D123">#NAME?</f>
        <v>#NAME?</v>
      </c>
      <c r="E123" s="3" t="b">
        <f>ISNUMBER(MATCH(Table1[[#This Row],[Email]],Attendance[Email],0))</f>
        <v>1</v>
      </c>
      <c r="F123" s="3">
        <f t="shared" ref="F123:F125" si="67">$C123+(8/24)</f>
        <v>45415.825451388933</v>
      </c>
      <c r="G123" s="21">
        <f>DAY(Table1[[#This Row],[Actual Time]])</f>
        <v>3</v>
      </c>
      <c r="H123">
        <f>MONTH(Table1[[#This Row],[Actual Time]])</f>
        <v>5</v>
      </c>
      <c r="I123">
        <f>YEAR(Table1[[#This Row],[Actual Time]])</f>
        <v>2024</v>
      </c>
      <c r="J123" t="str">
        <f t="shared" ref="J123:J125" si="68">G123&amp;"/"&amp;H123&amp;"/"&amp;I123</f>
        <v>3/5/2024</v>
      </c>
      <c r="K123" s="3" t="str">
        <f t="shared" si="62"/>
        <v>0</v>
      </c>
      <c r="L123" s="3" t="str">
        <f t="shared" si="62"/>
        <v>0</v>
      </c>
      <c r="M123" s="3" t="str">
        <f t="shared" si="62"/>
        <v>1</v>
      </c>
      <c r="N123" s="3" t="str">
        <f t="shared" si="62"/>
        <v>0</v>
      </c>
      <c r="O123" s="3" t="str">
        <f t="shared" si="62"/>
        <v>0</v>
      </c>
      <c r="P123" s="3" t="str">
        <f t="shared" si="62"/>
        <v>0</v>
      </c>
      <c r="Q123" s="3" t="str">
        <f t="shared" si="62"/>
        <v>0</v>
      </c>
      <c r="R123" s="3" t="str">
        <f t="shared" si="62"/>
        <v>0</v>
      </c>
      <c r="S123" s="3" t="str">
        <f t="shared" si="53"/>
        <v>0</v>
      </c>
      <c r="T123" s="3" t="str">
        <f t="shared" si="53"/>
        <v>0</v>
      </c>
      <c r="U123" s="3" t="str">
        <f t="shared" si="62"/>
        <v>0</v>
      </c>
      <c r="V123" s="3" t="str">
        <f t="shared" si="62"/>
        <v>0</v>
      </c>
      <c r="W123" s="3" t="str">
        <f t="shared" si="62"/>
        <v>0</v>
      </c>
      <c r="X123" s="3" t="str">
        <f t="shared" si="62"/>
        <v>0</v>
      </c>
      <c r="Y123" s="3" t="str">
        <f t="shared" si="62"/>
        <v>0</v>
      </c>
      <c r="Z123" s="3" t="str">
        <f t="shared" si="62"/>
        <v>0</v>
      </c>
      <c r="AA123" s="3" t="str">
        <f t="shared" si="54"/>
        <v>0</v>
      </c>
      <c r="AB123" s="3" t="str">
        <f t="shared" si="54"/>
        <v>0</v>
      </c>
      <c r="AC123" s="3" t="str">
        <f t="shared" si="62"/>
        <v>0</v>
      </c>
      <c r="AD123" s="3" t="str">
        <f t="shared" si="64"/>
        <v>0</v>
      </c>
      <c r="AE123" s="3" t="str">
        <f t="shared" si="64"/>
        <v>0</v>
      </c>
      <c r="AF123" s="3" t="str">
        <f t="shared" si="64"/>
        <v>0</v>
      </c>
      <c r="AG123" s="3" t="str">
        <f t="shared" si="64"/>
        <v>0</v>
      </c>
      <c r="AH123" s="3" t="str">
        <f t="shared" si="64"/>
        <v>0</v>
      </c>
      <c r="AI123" s="3" t="str">
        <f t="shared" si="64"/>
        <v>0</v>
      </c>
      <c r="AJ123" s="3" t="str">
        <f t="shared" si="64"/>
        <v>0</v>
      </c>
      <c r="AK123" s="3" t="str">
        <f t="shared" si="64"/>
        <v>0</v>
      </c>
      <c r="AL123" s="3" t="str">
        <f t="shared" si="64"/>
        <v>0</v>
      </c>
      <c r="AM123" s="3" t="str">
        <f t="shared" si="64"/>
        <v>0</v>
      </c>
      <c r="AN123" s="3" t="str">
        <f t="shared" si="64"/>
        <v>0</v>
      </c>
      <c r="AO123" s="3" t="str">
        <f t="shared" si="64"/>
        <v>0</v>
      </c>
      <c r="AP123" s="3" t="str">
        <f t="shared" si="64"/>
        <v>0</v>
      </c>
      <c r="AQ123" s="3" t="str">
        <f t="shared" si="64"/>
        <v>0</v>
      </c>
      <c r="AR123" s="3" t="str">
        <f t="shared" si="64"/>
        <v>0</v>
      </c>
      <c r="AS123" s="3" t="str">
        <f t="shared" si="64"/>
        <v>0</v>
      </c>
      <c r="AT123" s="3" t="str">
        <f t="shared" si="63"/>
        <v>0</v>
      </c>
      <c r="AU123" s="3" t="str">
        <f t="shared" si="63"/>
        <v>0</v>
      </c>
      <c r="AV123" s="3" t="str">
        <f t="shared" si="63"/>
        <v>0</v>
      </c>
      <c r="AW123" s="3" t="str">
        <f t="shared" si="63"/>
        <v>0</v>
      </c>
      <c r="AX123" s="3" t="str">
        <f t="shared" si="63"/>
        <v>0</v>
      </c>
      <c r="AY123" s="3" t="str">
        <f t="shared" si="63"/>
        <v>0</v>
      </c>
      <c r="AZ123" t="s">
        <v>275</v>
      </c>
    </row>
    <row r="124" spans="1:52" ht="14">
      <c r="A124" s="10" t="s">
        <v>99</v>
      </c>
      <c r="B124" s="10" t="str">
        <f t="shared" si="41"/>
        <v>2301037D</v>
      </c>
      <c r="C124" s="3">
        <v>45415.492129629602</v>
      </c>
      <c r="D124" s="3" t="e">
        <f t="array" ref="D124">#NAME?</f>
        <v>#NAME?</v>
      </c>
      <c r="E124" s="3" t="b">
        <f>ISNUMBER(MATCH(Table1[[#This Row],[Email]],Attendance[Email],0))</f>
        <v>1</v>
      </c>
      <c r="F124" s="3">
        <f t="shared" si="67"/>
        <v>45415.825462962937</v>
      </c>
      <c r="G124" s="21">
        <f>DAY(Table1[[#This Row],[Actual Time]])</f>
        <v>3</v>
      </c>
      <c r="H124">
        <f>MONTH(Table1[[#This Row],[Actual Time]])</f>
        <v>5</v>
      </c>
      <c r="I124">
        <f>YEAR(Table1[[#This Row],[Actual Time]])</f>
        <v>2024</v>
      </c>
      <c r="J124" t="str">
        <f t="shared" si="68"/>
        <v>3/5/2024</v>
      </c>
      <c r="K124" s="3" t="str">
        <f t="shared" si="62"/>
        <v>0</v>
      </c>
      <c r="L124" s="3" t="str">
        <f t="shared" si="62"/>
        <v>0</v>
      </c>
      <c r="M124" s="3" t="str">
        <f t="shared" si="62"/>
        <v>1</v>
      </c>
      <c r="N124" s="3" t="str">
        <f t="shared" si="62"/>
        <v>0</v>
      </c>
      <c r="O124" s="3" t="str">
        <f t="shared" si="62"/>
        <v>0</v>
      </c>
      <c r="P124" s="3" t="str">
        <f t="shared" si="62"/>
        <v>0</v>
      </c>
      <c r="Q124" s="3" t="str">
        <f t="shared" si="62"/>
        <v>0</v>
      </c>
      <c r="R124" s="3" t="str">
        <f t="shared" si="62"/>
        <v>0</v>
      </c>
      <c r="S124" s="3" t="str">
        <f t="shared" si="53"/>
        <v>0</v>
      </c>
      <c r="T124" s="3" t="str">
        <f t="shared" si="53"/>
        <v>0</v>
      </c>
      <c r="U124" s="3" t="str">
        <f t="shared" si="62"/>
        <v>0</v>
      </c>
      <c r="V124" s="3" t="str">
        <f t="shared" si="62"/>
        <v>0</v>
      </c>
      <c r="W124" s="3" t="str">
        <f t="shared" si="62"/>
        <v>0</v>
      </c>
      <c r="X124" s="3" t="str">
        <f t="shared" si="62"/>
        <v>0</v>
      </c>
      <c r="Y124" s="3" t="str">
        <f t="shared" si="62"/>
        <v>0</v>
      </c>
      <c r="Z124" s="3" t="str">
        <f t="shared" si="62"/>
        <v>0</v>
      </c>
      <c r="AA124" s="3" t="str">
        <f t="shared" si="54"/>
        <v>0</v>
      </c>
      <c r="AB124" s="3" t="str">
        <f t="shared" si="54"/>
        <v>0</v>
      </c>
      <c r="AC124" s="3" t="str">
        <f t="shared" si="62"/>
        <v>0</v>
      </c>
      <c r="AD124" s="3" t="str">
        <f t="shared" si="64"/>
        <v>0</v>
      </c>
      <c r="AE124" s="3" t="str">
        <f t="shared" si="64"/>
        <v>0</v>
      </c>
      <c r="AF124" s="3" t="str">
        <f t="shared" si="64"/>
        <v>0</v>
      </c>
      <c r="AG124" s="3" t="str">
        <f t="shared" si="64"/>
        <v>0</v>
      </c>
      <c r="AH124" s="3" t="str">
        <f t="shared" si="64"/>
        <v>0</v>
      </c>
      <c r="AI124" s="3" t="str">
        <f t="shared" si="64"/>
        <v>0</v>
      </c>
      <c r="AJ124" s="3" t="str">
        <f t="shared" si="64"/>
        <v>0</v>
      </c>
      <c r="AK124" s="3" t="str">
        <f t="shared" si="64"/>
        <v>0</v>
      </c>
      <c r="AL124" s="3" t="str">
        <f t="shared" si="64"/>
        <v>0</v>
      </c>
      <c r="AM124" s="3" t="str">
        <f t="shared" si="64"/>
        <v>0</v>
      </c>
      <c r="AN124" s="3" t="str">
        <f t="shared" si="64"/>
        <v>0</v>
      </c>
      <c r="AO124" s="3" t="str">
        <f t="shared" si="64"/>
        <v>0</v>
      </c>
      <c r="AP124" s="3" t="str">
        <f t="shared" si="64"/>
        <v>0</v>
      </c>
      <c r="AQ124" s="3" t="str">
        <f t="shared" si="64"/>
        <v>0</v>
      </c>
      <c r="AR124" s="3" t="str">
        <f t="shared" si="64"/>
        <v>0</v>
      </c>
      <c r="AS124" s="3" t="str">
        <f t="shared" si="64"/>
        <v>0</v>
      </c>
      <c r="AT124" s="3" t="str">
        <f t="shared" si="63"/>
        <v>0</v>
      </c>
      <c r="AU124" s="3" t="str">
        <f t="shared" si="63"/>
        <v>0</v>
      </c>
      <c r="AV124" s="3" t="str">
        <f t="shared" si="63"/>
        <v>0</v>
      </c>
      <c r="AW124" s="3" t="str">
        <f t="shared" si="63"/>
        <v>0</v>
      </c>
      <c r="AX124" s="3" t="str">
        <f t="shared" si="63"/>
        <v>0</v>
      </c>
      <c r="AY124" s="3" t="str">
        <f t="shared" si="63"/>
        <v>0</v>
      </c>
      <c r="AZ124" t="s">
        <v>276</v>
      </c>
    </row>
    <row r="125" spans="1:52" ht="14">
      <c r="A125" s="10" t="s">
        <v>188</v>
      </c>
      <c r="B125" s="10" t="str">
        <f t="shared" si="41"/>
        <v>2402557I</v>
      </c>
      <c r="C125" s="3">
        <v>45415.492199074099</v>
      </c>
      <c r="D125" s="3" t="e">
        <f t="array" ref="D125">#NAME?</f>
        <v>#NAME?</v>
      </c>
      <c r="E125" s="3" t="b">
        <f>ISNUMBER(MATCH(Table1[[#This Row],[Email]],Attendance[Email],0))</f>
        <v>1</v>
      </c>
      <c r="F125" s="3">
        <f t="shared" si="67"/>
        <v>45415.825532407434</v>
      </c>
      <c r="G125" s="21">
        <f>DAY(Table1[[#This Row],[Actual Time]])</f>
        <v>3</v>
      </c>
      <c r="H125">
        <f>MONTH(Table1[[#This Row],[Actual Time]])</f>
        <v>5</v>
      </c>
      <c r="I125">
        <f>YEAR(Table1[[#This Row],[Actual Time]])</f>
        <v>2024</v>
      </c>
      <c r="J125" t="str">
        <f t="shared" si="68"/>
        <v>3/5/2024</v>
      </c>
      <c r="K125" s="3" t="str">
        <f t="shared" si="62"/>
        <v>0</v>
      </c>
      <c r="L125" s="3" t="str">
        <f t="shared" si="62"/>
        <v>0</v>
      </c>
      <c r="M125" s="3" t="str">
        <f t="shared" si="62"/>
        <v>1</v>
      </c>
      <c r="N125" s="3" t="str">
        <f t="shared" si="62"/>
        <v>0</v>
      </c>
      <c r="O125" s="3" t="str">
        <f t="shared" si="62"/>
        <v>0</v>
      </c>
      <c r="P125" s="3" t="str">
        <f t="shared" si="62"/>
        <v>0</v>
      </c>
      <c r="Q125" s="3" t="str">
        <f t="shared" si="62"/>
        <v>0</v>
      </c>
      <c r="R125" s="3" t="str">
        <f t="shared" si="62"/>
        <v>0</v>
      </c>
      <c r="S125" s="3" t="str">
        <f t="shared" si="53"/>
        <v>0</v>
      </c>
      <c r="T125" s="3" t="str">
        <f t="shared" si="53"/>
        <v>0</v>
      </c>
      <c r="U125" s="3" t="str">
        <f t="shared" si="62"/>
        <v>0</v>
      </c>
      <c r="V125" s="3" t="str">
        <f t="shared" ref="K125:AC141" si="69">IF(V$1=$J125,"1","0")</f>
        <v>0</v>
      </c>
      <c r="W125" s="3" t="str">
        <f t="shared" si="69"/>
        <v>0</v>
      </c>
      <c r="X125" s="3" t="str">
        <f t="shared" si="69"/>
        <v>0</v>
      </c>
      <c r="Y125" s="3" t="str">
        <f t="shared" si="69"/>
        <v>0</v>
      </c>
      <c r="Z125" s="3" t="str">
        <f t="shared" si="69"/>
        <v>0</v>
      </c>
      <c r="AA125" s="3" t="str">
        <f t="shared" si="54"/>
        <v>0</v>
      </c>
      <c r="AB125" s="3" t="str">
        <f t="shared" si="54"/>
        <v>0</v>
      </c>
      <c r="AC125" s="3" t="str">
        <f t="shared" si="69"/>
        <v>0</v>
      </c>
      <c r="AD125" s="3" t="str">
        <f t="shared" si="64"/>
        <v>0</v>
      </c>
      <c r="AE125" s="3" t="str">
        <f t="shared" si="64"/>
        <v>0</v>
      </c>
      <c r="AF125" s="3" t="str">
        <f t="shared" si="64"/>
        <v>0</v>
      </c>
      <c r="AG125" s="3" t="str">
        <f t="shared" si="64"/>
        <v>0</v>
      </c>
      <c r="AH125" s="3" t="str">
        <f t="shared" si="64"/>
        <v>0</v>
      </c>
      <c r="AI125" s="3" t="str">
        <f t="shared" si="64"/>
        <v>0</v>
      </c>
      <c r="AJ125" s="3" t="str">
        <f t="shared" si="64"/>
        <v>0</v>
      </c>
      <c r="AK125" s="3" t="str">
        <f t="shared" si="64"/>
        <v>0</v>
      </c>
      <c r="AL125" s="3" t="str">
        <f t="shared" si="64"/>
        <v>0</v>
      </c>
      <c r="AM125" s="3" t="str">
        <f t="shared" si="64"/>
        <v>0</v>
      </c>
      <c r="AN125" s="3" t="str">
        <f t="shared" si="64"/>
        <v>0</v>
      </c>
      <c r="AO125" s="3" t="str">
        <f t="shared" si="64"/>
        <v>0</v>
      </c>
      <c r="AP125" s="3" t="str">
        <f t="shared" si="64"/>
        <v>0</v>
      </c>
      <c r="AQ125" s="3" t="str">
        <f t="shared" si="64"/>
        <v>0</v>
      </c>
      <c r="AR125" s="3" t="str">
        <f t="shared" si="64"/>
        <v>0</v>
      </c>
      <c r="AS125" s="3" t="str">
        <f t="shared" ref="AS125:AY140" si="70">IF(AS$1=$J125,"1","0")</f>
        <v>0</v>
      </c>
      <c r="AT125" s="3" t="str">
        <f t="shared" si="70"/>
        <v>0</v>
      </c>
      <c r="AU125" s="3" t="str">
        <f t="shared" si="70"/>
        <v>0</v>
      </c>
      <c r="AV125" s="3" t="str">
        <f t="shared" si="70"/>
        <v>0</v>
      </c>
      <c r="AW125" s="3" t="str">
        <f t="shared" si="70"/>
        <v>0</v>
      </c>
      <c r="AX125" s="3" t="str">
        <f t="shared" si="70"/>
        <v>0</v>
      </c>
      <c r="AY125" s="3" t="str">
        <f t="shared" si="70"/>
        <v>0</v>
      </c>
      <c r="AZ125" t="s">
        <v>277</v>
      </c>
    </row>
    <row r="126" spans="1:52" ht="14">
      <c r="A126" s="10" t="s">
        <v>278</v>
      </c>
      <c r="B126" s="10" t="str">
        <f t="shared" si="41"/>
        <v>2405203G</v>
      </c>
      <c r="C126" s="3">
        <v>45415.492222222201</v>
      </c>
      <c r="D126" s="3" t="e">
        <f t="array" ref="D126">#NAME?</f>
        <v>#NAME?</v>
      </c>
      <c r="E126" s="3" t="b">
        <f>ISNUMBER(MATCH(Table1[[#This Row],[Email]],Attendance[Email],0))</f>
        <v>1</v>
      </c>
      <c r="F126" s="3">
        <f t="shared" ref="F126:F130" si="71">$C126+(8/24)</f>
        <v>45415.825555555537</v>
      </c>
      <c r="G126" s="21">
        <f>DAY(Table1[[#This Row],[Actual Time]])</f>
        <v>3</v>
      </c>
      <c r="H126">
        <f>MONTH(Table1[[#This Row],[Actual Time]])</f>
        <v>5</v>
      </c>
      <c r="I126">
        <f>YEAR(Table1[[#This Row],[Actual Time]])</f>
        <v>2024</v>
      </c>
      <c r="J126" t="str">
        <f t="shared" ref="J126:J130" si="72">G126&amp;"/"&amp;H126&amp;"/"&amp;I126</f>
        <v>3/5/2024</v>
      </c>
      <c r="K126" s="3" t="str">
        <f t="shared" si="69"/>
        <v>0</v>
      </c>
      <c r="L126" s="3" t="str">
        <f t="shared" si="69"/>
        <v>0</v>
      </c>
      <c r="M126" s="3" t="str">
        <f t="shared" si="69"/>
        <v>1</v>
      </c>
      <c r="N126" s="3" t="str">
        <f t="shared" si="69"/>
        <v>0</v>
      </c>
      <c r="O126" s="3" t="str">
        <f t="shared" si="69"/>
        <v>0</v>
      </c>
      <c r="P126" s="3" t="str">
        <f t="shared" si="69"/>
        <v>0</v>
      </c>
      <c r="Q126" s="3" t="str">
        <f t="shared" si="69"/>
        <v>0</v>
      </c>
      <c r="R126" s="3" t="str">
        <f t="shared" si="69"/>
        <v>0</v>
      </c>
      <c r="S126" s="3" t="str">
        <f t="shared" si="53"/>
        <v>0</v>
      </c>
      <c r="T126" s="3" t="str">
        <f t="shared" si="53"/>
        <v>0</v>
      </c>
      <c r="U126" s="3" t="str">
        <f t="shared" si="69"/>
        <v>0</v>
      </c>
      <c r="V126" s="3" t="str">
        <f t="shared" si="69"/>
        <v>0</v>
      </c>
      <c r="W126" s="3" t="str">
        <f t="shared" si="69"/>
        <v>0</v>
      </c>
      <c r="X126" s="3" t="str">
        <f t="shared" si="69"/>
        <v>0</v>
      </c>
      <c r="Y126" s="3" t="str">
        <f t="shared" si="69"/>
        <v>0</v>
      </c>
      <c r="Z126" s="3" t="str">
        <f t="shared" si="69"/>
        <v>0</v>
      </c>
      <c r="AA126" s="3" t="str">
        <f t="shared" si="54"/>
        <v>0</v>
      </c>
      <c r="AB126" s="3" t="str">
        <f t="shared" si="54"/>
        <v>0</v>
      </c>
      <c r="AC126" s="3" t="str">
        <f t="shared" si="69"/>
        <v>0</v>
      </c>
      <c r="AD126" s="3" t="str">
        <f t="shared" ref="AD126:AS141" si="73">IF(AD$1=$J126,"1","0")</f>
        <v>0</v>
      </c>
      <c r="AE126" s="3" t="str">
        <f t="shared" si="73"/>
        <v>0</v>
      </c>
      <c r="AF126" s="3" t="str">
        <f t="shared" si="73"/>
        <v>0</v>
      </c>
      <c r="AG126" s="3" t="str">
        <f t="shared" si="73"/>
        <v>0</v>
      </c>
      <c r="AH126" s="3" t="str">
        <f t="shared" si="73"/>
        <v>0</v>
      </c>
      <c r="AI126" s="3" t="str">
        <f t="shared" si="73"/>
        <v>0</v>
      </c>
      <c r="AJ126" s="3" t="str">
        <f t="shared" si="73"/>
        <v>0</v>
      </c>
      <c r="AK126" s="3" t="str">
        <f t="shared" si="73"/>
        <v>0</v>
      </c>
      <c r="AL126" s="3" t="str">
        <f t="shared" si="73"/>
        <v>0</v>
      </c>
      <c r="AM126" s="3" t="str">
        <f t="shared" si="73"/>
        <v>0</v>
      </c>
      <c r="AN126" s="3" t="str">
        <f t="shared" si="73"/>
        <v>0</v>
      </c>
      <c r="AO126" s="3" t="str">
        <f t="shared" si="73"/>
        <v>0</v>
      </c>
      <c r="AP126" s="3" t="str">
        <f t="shared" si="73"/>
        <v>0</v>
      </c>
      <c r="AQ126" s="3" t="str">
        <f t="shared" si="73"/>
        <v>0</v>
      </c>
      <c r="AR126" s="3" t="str">
        <f t="shared" si="73"/>
        <v>0</v>
      </c>
      <c r="AS126" s="3" t="str">
        <f t="shared" si="73"/>
        <v>0</v>
      </c>
      <c r="AT126" s="3" t="str">
        <f t="shared" si="70"/>
        <v>0</v>
      </c>
      <c r="AU126" s="3" t="str">
        <f t="shared" si="70"/>
        <v>0</v>
      </c>
      <c r="AV126" s="3" t="str">
        <f t="shared" si="70"/>
        <v>0</v>
      </c>
      <c r="AW126" s="3" t="str">
        <f t="shared" si="70"/>
        <v>0</v>
      </c>
      <c r="AX126" s="3" t="str">
        <f t="shared" si="70"/>
        <v>0</v>
      </c>
      <c r="AY126" s="3" t="str">
        <f t="shared" si="70"/>
        <v>0</v>
      </c>
      <c r="AZ126" t="s">
        <v>279</v>
      </c>
    </row>
    <row r="127" spans="1:52" ht="14">
      <c r="A127" s="10" t="s">
        <v>122</v>
      </c>
      <c r="B127" s="10" t="str">
        <f t="shared" si="41"/>
        <v>2401808G</v>
      </c>
      <c r="C127" s="3">
        <v>45415.492222222201</v>
      </c>
      <c r="D127" s="3" t="e">
        <f t="array" ref="D127">#NAME?</f>
        <v>#NAME?</v>
      </c>
      <c r="E127" s="3" t="b">
        <f>ISNUMBER(MATCH(Table1[[#This Row],[Email]],Attendance[Email],0))</f>
        <v>1</v>
      </c>
      <c r="F127" s="3">
        <f t="shared" si="71"/>
        <v>45415.825555555537</v>
      </c>
      <c r="G127" s="21">
        <f>DAY(Table1[[#This Row],[Actual Time]])</f>
        <v>3</v>
      </c>
      <c r="H127">
        <f>MONTH(Table1[[#This Row],[Actual Time]])</f>
        <v>5</v>
      </c>
      <c r="I127">
        <f>YEAR(Table1[[#This Row],[Actual Time]])</f>
        <v>2024</v>
      </c>
      <c r="J127" t="str">
        <f t="shared" si="72"/>
        <v>3/5/2024</v>
      </c>
      <c r="K127" s="3" t="str">
        <f t="shared" si="69"/>
        <v>0</v>
      </c>
      <c r="L127" s="3" t="str">
        <f t="shared" si="69"/>
        <v>0</v>
      </c>
      <c r="M127" s="3" t="str">
        <f t="shared" si="69"/>
        <v>1</v>
      </c>
      <c r="N127" s="3" t="str">
        <f t="shared" si="69"/>
        <v>0</v>
      </c>
      <c r="O127" s="3" t="str">
        <f t="shared" si="69"/>
        <v>0</v>
      </c>
      <c r="P127" s="3" t="str">
        <f t="shared" si="69"/>
        <v>0</v>
      </c>
      <c r="Q127" s="3" t="str">
        <f t="shared" si="69"/>
        <v>0</v>
      </c>
      <c r="R127" s="3" t="str">
        <f t="shared" si="69"/>
        <v>0</v>
      </c>
      <c r="S127" s="3" t="str">
        <f t="shared" si="53"/>
        <v>0</v>
      </c>
      <c r="T127" s="3" t="str">
        <f t="shared" si="53"/>
        <v>0</v>
      </c>
      <c r="U127" s="3" t="str">
        <f t="shared" si="69"/>
        <v>0</v>
      </c>
      <c r="V127" s="3" t="str">
        <f t="shared" si="69"/>
        <v>0</v>
      </c>
      <c r="W127" s="3" t="str">
        <f t="shared" si="69"/>
        <v>0</v>
      </c>
      <c r="X127" s="3" t="str">
        <f t="shared" si="69"/>
        <v>0</v>
      </c>
      <c r="Y127" s="3" t="str">
        <f t="shared" si="69"/>
        <v>0</v>
      </c>
      <c r="Z127" s="3" t="str">
        <f t="shared" si="69"/>
        <v>0</v>
      </c>
      <c r="AA127" s="3" t="str">
        <f t="shared" si="54"/>
        <v>0</v>
      </c>
      <c r="AB127" s="3" t="str">
        <f t="shared" si="54"/>
        <v>0</v>
      </c>
      <c r="AC127" s="3" t="str">
        <f t="shared" si="69"/>
        <v>0</v>
      </c>
      <c r="AD127" s="3" t="str">
        <f t="shared" si="73"/>
        <v>0</v>
      </c>
      <c r="AE127" s="3" t="str">
        <f t="shared" si="73"/>
        <v>0</v>
      </c>
      <c r="AF127" s="3" t="str">
        <f t="shared" si="73"/>
        <v>0</v>
      </c>
      <c r="AG127" s="3" t="str">
        <f t="shared" si="73"/>
        <v>0</v>
      </c>
      <c r="AH127" s="3" t="str">
        <f t="shared" si="73"/>
        <v>0</v>
      </c>
      <c r="AI127" s="3" t="str">
        <f t="shared" si="73"/>
        <v>0</v>
      </c>
      <c r="AJ127" s="3" t="str">
        <f t="shared" si="73"/>
        <v>0</v>
      </c>
      <c r="AK127" s="3" t="str">
        <f t="shared" si="73"/>
        <v>0</v>
      </c>
      <c r="AL127" s="3" t="str">
        <f t="shared" si="73"/>
        <v>0</v>
      </c>
      <c r="AM127" s="3" t="str">
        <f t="shared" si="73"/>
        <v>0</v>
      </c>
      <c r="AN127" s="3" t="str">
        <f t="shared" si="73"/>
        <v>0</v>
      </c>
      <c r="AO127" s="3" t="str">
        <f t="shared" si="73"/>
        <v>0</v>
      </c>
      <c r="AP127" s="3" t="str">
        <f t="shared" si="73"/>
        <v>0</v>
      </c>
      <c r="AQ127" s="3" t="str">
        <f t="shared" si="73"/>
        <v>0</v>
      </c>
      <c r="AR127" s="3" t="str">
        <f t="shared" si="73"/>
        <v>0</v>
      </c>
      <c r="AS127" s="3" t="str">
        <f t="shared" si="73"/>
        <v>0</v>
      </c>
      <c r="AT127" s="3" t="str">
        <f t="shared" si="70"/>
        <v>0</v>
      </c>
      <c r="AU127" s="3" t="str">
        <f t="shared" si="70"/>
        <v>0</v>
      </c>
      <c r="AV127" s="3" t="str">
        <f t="shared" si="70"/>
        <v>0</v>
      </c>
      <c r="AW127" s="3" t="str">
        <f t="shared" si="70"/>
        <v>0</v>
      </c>
      <c r="AX127" s="3" t="str">
        <f t="shared" si="70"/>
        <v>0</v>
      </c>
      <c r="AY127" s="3" t="str">
        <f t="shared" si="70"/>
        <v>0</v>
      </c>
      <c r="AZ127" t="s">
        <v>280</v>
      </c>
    </row>
    <row r="128" spans="1:52" ht="14">
      <c r="A128" s="10" t="s">
        <v>218</v>
      </c>
      <c r="B128" s="10" t="str">
        <f t="shared" si="41"/>
        <v>2402097F</v>
      </c>
      <c r="C128" s="3">
        <v>45415.492222222201</v>
      </c>
      <c r="D128" s="3" t="e">
        <f t="array" ref="D128">#NAME?</f>
        <v>#NAME?</v>
      </c>
      <c r="E128" s="3" t="b">
        <f>ISNUMBER(MATCH(Table1[[#This Row],[Email]],Attendance[Email],0))</f>
        <v>1</v>
      </c>
      <c r="F128" s="3">
        <f t="shared" si="71"/>
        <v>45415.825555555537</v>
      </c>
      <c r="G128" s="21">
        <f>DAY(Table1[[#This Row],[Actual Time]])</f>
        <v>3</v>
      </c>
      <c r="H128">
        <f>MONTH(Table1[[#This Row],[Actual Time]])</f>
        <v>5</v>
      </c>
      <c r="I128">
        <f>YEAR(Table1[[#This Row],[Actual Time]])</f>
        <v>2024</v>
      </c>
      <c r="J128" t="str">
        <f t="shared" si="72"/>
        <v>3/5/2024</v>
      </c>
      <c r="K128" s="3" t="str">
        <f t="shared" si="69"/>
        <v>0</v>
      </c>
      <c r="L128" s="3" t="str">
        <f t="shared" si="69"/>
        <v>0</v>
      </c>
      <c r="M128" s="3" t="str">
        <f t="shared" si="69"/>
        <v>1</v>
      </c>
      <c r="N128" s="3" t="str">
        <f t="shared" si="69"/>
        <v>0</v>
      </c>
      <c r="O128" s="3" t="str">
        <f t="shared" si="69"/>
        <v>0</v>
      </c>
      <c r="P128" s="3" t="str">
        <f t="shared" si="69"/>
        <v>0</v>
      </c>
      <c r="Q128" s="3" t="str">
        <f t="shared" si="69"/>
        <v>0</v>
      </c>
      <c r="R128" s="3" t="str">
        <f t="shared" si="69"/>
        <v>0</v>
      </c>
      <c r="S128" s="3" t="str">
        <f t="shared" si="53"/>
        <v>0</v>
      </c>
      <c r="T128" s="3" t="str">
        <f t="shared" si="53"/>
        <v>0</v>
      </c>
      <c r="U128" s="3" t="str">
        <f t="shared" si="69"/>
        <v>0</v>
      </c>
      <c r="V128" s="3" t="str">
        <f t="shared" si="69"/>
        <v>0</v>
      </c>
      <c r="W128" s="3" t="str">
        <f t="shared" si="69"/>
        <v>0</v>
      </c>
      <c r="X128" s="3" t="str">
        <f t="shared" si="69"/>
        <v>0</v>
      </c>
      <c r="Y128" s="3" t="str">
        <f t="shared" si="69"/>
        <v>0</v>
      </c>
      <c r="Z128" s="3" t="str">
        <f t="shared" si="69"/>
        <v>0</v>
      </c>
      <c r="AA128" s="3" t="str">
        <f t="shared" si="54"/>
        <v>0</v>
      </c>
      <c r="AB128" s="3" t="str">
        <f t="shared" si="54"/>
        <v>0</v>
      </c>
      <c r="AC128" s="3" t="str">
        <f t="shared" si="69"/>
        <v>0</v>
      </c>
      <c r="AD128" s="3" t="str">
        <f t="shared" si="73"/>
        <v>0</v>
      </c>
      <c r="AE128" s="3" t="str">
        <f t="shared" si="73"/>
        <v>0</v>
      </c>
      <c r="AF128" s="3" t="str">
        <f t="shared" si="73"/>
        <v>0</v>
      </c>
      <c r="AG128" s="3" t="str">
        <f t="shared" si="73"/>
        <v>0</v>
      </c>
      <c r="AH128" s="3" t="str">
        <f t="shared" si="73"/>
        <v>0</v>
      </c>
      <c r="AI128" s="3" t="str">
        <f t="shared" si="73"/>
        <v>0</v>
      </c>
      <c r="AJ128" s="3" t="str">
        <f t="shared" si="73"/>
        <v>0</v>
      </c>
      <c r="AK128" s="3" t="str">
        <f t="shared" si="73"/>
        <v>0</v>
      </c>
      <c r="AL128" s="3" t="str">
        <f t="shared" si="73"/>
        <v>0</v>
      </c>
      <c r="AM128" s="3" t="str">
        <f t="shared" si="73"/>
        <v>0</v>
      </c>
      <c r="AN128" s="3" t="str">
        <f t="shared" si="73"/>
        <v>0</v>
      </c>
      <c r="AO128" s="3" t="str">
        <f t="shared" si="73"/>
        <v>0</v>
      </c>
      <c r="AP128" s="3" t="str">
        <f t="shared" si="73"/>
        <v>0</v>
      </c>
      <c r="AQ128" s="3" t="str">
        <f t="shared" si="73"/>
        <v>0</v>
      </c>
      <c r="AR128" s="3" t="str">
        <f t="shared" si="73"/>
        <v>0</v>
      </c>
      <c r="AS128" s="3" t="str">
        <f t="shared" si="73"/>
        <v>0</v>
      </c>
      <c r="AT128" s="3" t="str">
        <f t="shared" si="70"/>
        <v>0</v>
      </c>
      <c r="AU128" s="3" t="str">
        <f t="shared" si="70"/>
        <v>0</v>
      </c>
      <c r="AV128" s="3" t="str">
        <f t="shared" si="70"/>
        <v>0</v>
      </c>
      <c r="AW128" s="3" t="str">
        <f t="shared" si="70"/>
        <v>0</v>
      </c>
      <c r="AX128" s="3" t="str">
        <f t="shared" si="70"/>
        <v>0</v>
      </c>
      <c r="AY128" s="3" t="str">
        <f t="shared" si="70"/>
        <v>0</v>
      </c>
      <c r="AZ128" t="s">
        <v>281</v>
      </c>
    </row>
    <row r="129" spans="1:52" ht="14">
      <c r="A129" s="10" t="s">
        <v>112</v>
      </c>
      <c r="B129" s="10" t="str">
        <f t="shared" si="41"/>
        <v>2400562A</v>
      </c>
      <c r="C129" s="3">
        <v>45415.492222222201</v>
      </c>
      <c r="D129" s="3" t="e">
        <f t="array" ref="D129">#NAME?</f>
        <v>#NAME?</v>
      </c>
      <c r="E129" s="3" t="b">
        <f>ISNUMBER(MATCH(Table1[[#This Row],[Email]],Attendance[Email],0))</f>
        <v>1</v>
      </c>
      <c r="F129" s="3">
        <f t="shared" si="71"/>
        <v>45415.825555555537</v>
      </c>
      <c r="G129" s="21">
        <f>DAY(Table1[[#This Row],[Actual Time]])</f>
        <v>3</v>
      </c>
      <c r="H129">
        <f>MONTH(Table1[[#This Row],[Actual Time]])</f>
        <v>5</v>
      </c>
      <c r="I129">
        <f>YEAR(Table1[[#This Row],[Actual Time]])</f>
        <v>2024</v>
      </c>
      <c r="J129" t="str">
        <f t="shared" si="72"/>
        <v>3/5/2024</v>
      </c>
      <c r="K129" s="3" t="str">
        <f t="shared" si="69"/>
        <v>0</v>
      </c>
      <c r="L129" s="3" t="str">
        <f t="shared" si="69"/>
        <v>0</v>
      </c>
      <c r="M129" s="3" t="str">
        <f t="shared" si="69"/>
        <v>1</v>
      </c>
      <c r="N129" s="3" t="str">
        <f t="shared" si="69"/>
        <v>0</v>
      </c>
      <c r="O129" s="3" t="str">
        <f t="shared" si="69"/>
        <v>0</v>
      </c>
      <c r="P129" s="3" t="str">
        <f t="shared" si="69"/>
        <v>0</v>
      </c>
      <c r="Q129" s="3" t="str">
        <f t="shared" si="69"/>
        <v>0</v>
      </c>
      <c r="R129" s="3" t="str">
        <f t="shared" si="69"/>
        <v>0</v>
      </c>
      <c r="S129" s="3" t="str">
        <f t="shared" si="53"/>
        <v>0</v>
      </c>
      <c r="T129" s="3" t="str">
        <f t="shared" si="53"/>
        <v>0</v>
      </c>
      <c r="U129" s="3" t="str">
        <f t="shared" si="69"/>
        <v>0</v>
      </c>
      <c r="V129" s="3" t="str">
        <f t="shared" si="69"/>
        <v>0</v>
      </c>
      <c r="W129" s="3" t="str">
        <f t="shared" si="69"/>
        <v>0</v>
      </c>
      <c r="X129" s="3" t="str">
        <f t="shared" si="69"/>
        <v>0</v>
      </c>
      <c r="Y129" s="3" t="str">
        <f t="shared" si="69"/>
        <v>0</v>
      </c>
      <c r="Z129" s="3" t="str">
        <f t="shared" si="69"/>
        <v>0</v>
      </c>
      <c r="AA129" s="3" t="str">
        <f t="shared" si="54"/>
        <v>0</v>
      </c>
      <c r="AB129" s="3" t="str">
        <f t="shared" si="54"/>
        <v>0</v>
      </c>
      <c r="AC129" s="3" t="str">
        <f t="shared" si="69"/>
        <v>0</v>
      </c>
      <c r="AD129" s="3" t="str">
        <f t="shared" si="73"/>
        <v>0</v>
      </c>
      <c r="AE129" s="3" t="str">
        <f t="shared" si="73"/>
        <v>0</v>
      </c>
      <c r="AF129" s="3" t="str">
        <f t="shared" si="73"/>
        <v>0</v>
      </c>
      <c r="AG129" s="3" t="str">
        <f t="shared" si="73"/>
        <v>0</v>
      </c>
      <c r="AH129" s="3" t="str">
        <f t="shared" si="73"/>
        <v>0</v>
      </c>
      <c r="AI129" s="3" t="str">
        <f t="shared" si="73"/>
        <v>0</v>
      </c>
      <c r="AJ129" s="3" t="str">
        <f t="shared" si="73"/>
        <v>0</v>
      </c>
      <c r="AK129" s="3" t="str">
        <f t="shared" si="73"/>
        <v>0</v>
      </c>
      <c r="AL129" s="3" t="str">
        <f t="shared" si="73"/>
        <v>0</v>
      </c>
      <c r="AM129" s="3" t="str">
        <f t="shared" si="73"/>
        <v>0</v>
      </c>
      <c r="AN129" s="3" t="str">
        <f t="shared" si="73"/>
        <v>0</v>
      </c>
      <c r="AO129" s="3" t="str">
        <f t="shared" si="73"/>
        <v>0</v>
      </c>
      <c r="AP129" s="3" t="str">
        <f t="shared" si="73"/>
        <v>0</v>
      </c>
      <c r="AQ129" s="3" t="str">
        <f t="shared" si="73"/>
        <v>0</v>
      </c>
      <c r="AR129" s="3" t="str">
        <f t="shared" si="73"/>
        <v>0</v>
      </c>
      <c r="AS129" s="3" t="str">
        <f t="shared" si="73"/>
        <v>0</v>
      </c>
      <c r="AT129" s="3" t="str">
        <f t="shared" si="70"/>
        <v>0</v>
      </c>
      <c r="AU129" s="3" t="str">
        <f t="shared" si="70"/>
        <v>0</v>
      </c>
      <c r="AV129" s="3" t="str">
        <f t="shared" si="70"/>
        <v>0</v>
      </c>
      <c r="AW129" s="3" t="str">
        <f t="shared" si="70"/>
        <v>0</v>
      </c>
      <c r="AX129" s="3" t="str">
        <f t="shared" si="70"/>
        <v>0</v>
      </c>
      <c r="AY129" s="3" t="str">
        <f t="shared" si="70"/>
        <v>0</v>
      </c>
      <c r="AZ129" t="s">
        <v>282</v>
      </c>
    </row>
    <row r="130" spans="1:52" ht="14">
      <c r="A130" s="10" t="s">
        <v>238</v>
      </c>
      <c r="B130" s="10" t="str">
        <f t="shared" ref="B130:B193" si="74">LEFT($A130,8)</f>
        <v>2400468A</v>
      </c>
      <c r="C130" s="3">
        <v>45415.492245370398</v>
      </c>
      <c r="D130" s="3" t="e">
        <f t="array" ref="D130">#NAME?</f>
        <v>#NAME?</v>
      </c>
      <c r="E130" s="3" t="b">
        <f>ISNUMBER(MATCH(Table1[[#This Row],[Email]],Attendance[Email],0))</f>
        <v>1</v>
      </c>
      <c r="F130" s="3">
        <f t="shared" si="71"/>
        <v>45415.825578703734</v>
      </c>
      <c r="G130" s="21">
        <f>DAY(Table1[[#This Row],[Actual Time]])</f>
        <v>3</v>
      </c>
      <c r="H130">
        <f>MONTH(Table1[[#This Row],[Actual Time]])</f>
        <v>5</v>
      </c>
      <c r="I130">
        <f>YEAR(Table1[[#This Row],[Actual Time]])</f>
        <v>2024</v>
      </c>
      <c r="J130" t="str">
        <f t="shared" si="72"/>
        <v>3/5/2024</v>
      </c>
      <c r="K130" s="3" t="str">
        <f t="shared" si="69"/>
        <v>0</v>
      </c>
      <c r="L130" s="3" t="str">
        <f t="shared" si="69"/>
        <v>0</v>
      </c>
      <c r="M130" s="3" t="str">
        <f t="shared" si="69"/>
        <v>1</v>
      </c>
      <c r="N130" s="3" t="str">
        <f t="shared" si="69"/>
        <v>0</v>
      </c>
      <c r="O130" s="3" t="str">
        <f t="shared" si="69"/>
        <v>0</v>
      </c>
      <c r="P130" s="3" t="str">
        <f t="shared" si="69"/>
        <v>0</v>
      </c>
      <c r="Q130" s="3" t="str">
        <f t="shared" si="69"/>
        <v>0</v>
      </c>
      <c r="R130" s="3" t="str">
        <f t="shared" si="69"/>
        <v>0</v>
      </c>
      <c r="S130" s="3" t="str">
        <f t="shared" si="53"/>
        <v>0</v>
      </c>
      <c r="T130" s="3" t="str">
        <f t="shared" si="53"/>
        <v>0</v>
      </c>
      <c r="U130" s="3" t="str">
        <f t="shared" si="69"/>
        <v>0</v>
      </c>
      <c r="V130" s="3" t="str">
        <f t="shared" si="69"/>
        <v>0</v>
      </c>
      <c r="W130" s="3" t="str">
        <f t="shared" si="69"/>
        <v>0</v>
      </c>
      <c r="X130" s="3" t="str">
        <f t="shared" si="69"/>
        <v>0</v>
      </c>
      <c r="Y130" s="3" t="str">
        <f t="shared" si="69"/>
        <v>0</v>
      </c>
      <c r="Z130" s="3" t="str">
        <f t="shared" si="69"/>
        <v>0</v>
      </c>
      <c r="AA130" s="3" t="str">
        <f t="shared" si="54"/>
        <v>0</v>
      </c>
      <c r="AB130" s="3" t="str">
        <f t="shared" si="54"/>
        <v>0</v>
      </c>
      <c r="AC130" s="3" t="str">
        <f t="shared" si="69"/>
        <v>0</v>
      </c>
      <c r="AD130" s="3" t="str">
        <f t="shared" si="73"/>
        <v>0</v>
      </c>
      <c r="AE130" s="3" t="str">
        <f t="shared" si="73"/>
        <v>0</v>
      </c>
      <c r="AF130" s="3" t="str">
        <f t="shared" si="73"/>
        <v>0</v>
      </c>
      <c r="AG130" s="3" t="str">
        <f t="shared" si="73"/>
        <v>0</v>
      </c>
      <c r="AH130" s="3" t="str">
        <f t="shared" si="73"/>
        <v>0</v>
      </c>
      <c r="AI130" s="3" t="str">
        <f t="shared" si="73"/>
        <v>0</v>
      </c>
      <c r="AJ130" s="3" t="str">
        <f t="shared" si="73"/>
        <v>0</v>
      </c>
      <c r="AK130" s="3" t="str">
        <f t="shared" si="73"/>
        <v>0</v>
      </c>
      <c r="AL130" s="3" t="str">
        <f t="shared" si="73"/>
        <v>0</v>
      </c>
      <c r="AM130" s="3" t="str">
        <f t="shared" si="73"/>
        <v>0</v>
      </c>
      <c r="AN130" s="3" t="str">
        <f t="shared" si="73"/>
        <v>0</v>
      </c>
      <c r="AO130" s="3" t="str">
        <f t="shared" si="73"/>
        <v>0</v>
      </c>
      <c r="AP130" s="3" t="str">
        <f t="shared" si="73"/>
        <v>0</v>
      </c>
      <c r="AQ130" s="3" t="str">
        <f t="shared" si="73"/>
        <v>0</v>
      </c>
      <c r="AR130" s="3" t="str">
        <f t="shared" si="73"/>
        <v>0</v>
      </c>
      <c r="AS130" s="3" t="str">
        <f t="shared" si="73"/>
        <v>0</v>
      </c>
      <c r="AT130" s="3" t="str">
        <f t="shared" si="70"/>
        <v>0</v>
      </c>
      <c r="AU130" s="3" t="str">
        <f t="shared" si="70"/>
        <v>0</v>
      </c>
      <c r="AV130" s="3" t="str">
        <f t="shared" si="70"/>
        <v>0</v>
      </c>
      <c r="AW130" s="3" t="str">
        <f t="shared" si="70"/>
        <v>0</v>
      </c>
      <c r="AX130" s="3" t="str">
        <f t="shared" si="70"/>
        <v>0</v>
      </c>
      <c r="AY130" s="3" t="str">
        <f t="shared" si="70"/>
        <v>0</v>
      </c>
      <c r="AZ130" t="s">
        <v>283</v>
      </c>
    </row>
    <row r="131" spans="1:52" ht="14">
      <c r="A131" s="10" t="s">
        <v>166</v>
      </c>
      <c r="B131" s="10" t="str">
        <f t="shared" si="74"/>
        <v>2400833F</v>
      </c>
      <c r="C131" s="3">
        <v>45415.492268518501</v>
      </c>
      <c r="D131" s="3" t="e">
        <f t="array" ref="D131">#NAME?</f>
        <v>#NAME?</v>
      </c>
      <c r="E131" s="3" t="b">
        <f>ISNUMBER(MATCH(Table1[[#This Row],[Email]],Attendance[Email],0))</f>
        <v>1</v>
      </c>
      <c r="F131" s="3">
        <f t="shared" ref="F131:F133" si="75">$C131+(8/24)</f>
        <v>45415.825601851837</v>
      </c>
      <c r="G131" s="21">
        <f>DAY(Table1[[#This Row],[Actual Time]])</f>
        <v>3</v>
      </c>
      <c r="H131">
        <f>MONTH(Table1[[#This Row],[Actual Time]])</f>
        <v>5</v>
      </c>
      <c r="I131">
        <f>YEAR(Table1[[#This Row],[Actual Time]])</f>
        <v>2024</v>
      </c>
      <c r="J131" t="str">
        <f t="shared" ref="J131:J133" si="76">G131&amp;"/"&amp;H131&amp;"/"&amp;I131</f>
        <v>3/5/2024</v>
      </c>
      <c r="K131" s="3" t="str">
        <f t="shared" si="69"/>
        <v>0</v>
      </c>
      <c r="L131" s="3" t="str">
        <f t="shared" si="69"/>
        <v>0</v>
      </c>
      <c r="M131" s="3" t="str">
        <f t="shared" si="69"/>
        <v>1</v>
      </c>
      <c r="N131" s="3" t="str">
        <f t="shared" si="69"/>
        <v>0</v>
      </c>
      <c r="O131" s="3" t="str">
        <f t="shared" si="69"/>
        <v>0</v>
      </c>
      <c r="P131" s="3" t="str">
        <f t="shared" si="69"/>
        <v>0</v>
      </c>
      <c r="Q131" s="3" t="str">
        <f t="shared" si="69"/>
        <v>0</v>
      </c>
      <c r="R131" s="3" t="str">
        <f t="shared" si="69"/>
        <v>0</v>
      </c>
      <c r="S131" s="3" t="str">
        <f t="shared" si="53"/>
        <v>0</v>
      </c>
      <c r="T131" s="3" t="str">
        <f t="shared" si="53"/>
        <v>0</v>
      </c>
      <c r="U131" s="3" t="str">
        <f t="shared" si="69"/>
        <v>0</v>
      </c>
      <c r="V131" s="3" t="str">
        <f t="shared" si="69"/>
        <v>0</v>
      </c>
      <c r="W131" s="3" t="str">
        <f t="shared" si="69"/>
        <v>0</v>
      </c>
      <c r="X131" s="3" t="str">
        <f t="shared" si="69"/>
        <v>0</v>
      </c>
      <c r="Y131" s="3" t="str">
        <f t="shared" si="69"/>
        <v>0</v>
      </c>
      <c r="Z131" s="3" t="str">
        <f t="shared" si="69"/>
        <v>0</v>
      </c>
      <c r="AA131" s="3" t="str">
        <f t="shared" si="54"/>
        <v>0</v>
      </c>
      <c r="AB131" s="3" t="str">
        <f t="shared" si="54"/>
        <v>0</v>
      </c>
      <c r="AC131" s="3" t="str">
        <f t="shared" si="69"/>
        <v>0</v>
      </c>
      <c r="AD131" s="3" t="str">
        <f t="shared" si="73"/>
        <v>0</v>
      </c>
      <c r="AE131" s="3" t="str">
        <f t="shared" si="73"/>
        <v>0</v>
      </c>
      <c r="AF131" s="3" t="str">
        <f t="shared" si="73"/>
        <v>0</v>
      </c>
      <c r="AG131" s="3" t="str">
        <f t="shared" si="73"/>
        <v>0</v>
      </c>
      <c r="AH131" s="3" t="str">
        <f t="shared" si="73"/>
        <v>0</v>
      </c>
      <c r="AI131" s="3" t="str">
        <f t="shared" si="73"/>
        <v>0</v>
      </c>
      <c r="AJ131" s="3" t="str">
        <f t="shared" si="73"/>
        <v>0</v>
      </c>
      <c r="AK131" s="3" t="str">
        <f t="shared" si="73"/>
        <v>0</v>
      </c>
      <c r="AL131" s="3" t="str">
        <f t="shared" si="73"/>
        <v>0</v>
      </c>
      <c r="AM131" s="3" t="str">
        <f t="shared" si="73"/>
        <v>0</v>
      </c>
      <c r="AN131" s="3" t="str">
        <f t="shared" si="73"/>
        <v>0</v>
      </c>
      <c r="AO131" s="3" t="str">
        <f t="shared" si="73"/>
        <v>0</v>
      </c>
      <c r="AP131" s="3" t="str">
        <f t="shared" si="73"/>
        <v>0</v>
      </c>
      <c r="AQ131" s="3" t="str">
        <f t="shared" si="73"/>
        <v>0</v>
      </c>
      <c r="AR131" s="3" t="str">
        <f t="shared" si="73"/>
        <v>0</v>
      </c>
      <c r="AS131" s="3" t="str">
        <f t="shared" si="73"/>
        <v>0</v>
      </c>
      <c r="AT131" s="3" t="str">
        <f t="shared" si="70"/>
        <v>0</v>
      </c>
      <c r="AU131" s="3" t="str">
        <f t="shared" si="70"/>
        <v>0</v>
      </c>
      <c r="AV131" s="3" t="str">
        <f t="shared" si="70"/>
        <v>0</v>
      </c>
      <c r="AW131" s="3" t="str">
        <f t="shared" si="70"/>
        <v>0</v>
      </c>
      <c r="AX131" s="3" t="str">
        <f t="shared" si="70"/>
        <v>0</v>
      </c>
      <c r="AY131" s="3" t="str">
        <f t="shared" si="70"/>
        <v>0</v>
      </c>
      <c r="AZ131" s="11" t="s">
        <v>284</v>
      </c>
    </row>
    <row r="132" spans="1:52" ht="14">
      <c r="A132" s="10" t="s">
        <v>285</v>
      </c>
      <c r="B132" s="10" t="str">
        <f t="shared" si="74"/>
        <v>2404097D</v>
      </c>
      <c r="C132" s="3">
        <v>45415.4922800926</v>
      </c>
      <c r="D132" s="3" t="e">
        <f t="array" ref="D132">#NAME?</f>
        <v>#NAME?</v>
      </c>
      <c r="E132" s="3" t="b">
        <f>ISNUMBER(MATCH(Table1[[#This Row],[Email]],Attendance[Email],0))</f>
        <v>1</v>
      </c>
      <c r="F132" s="3">
        <f t="shared" si="75"/>
        <v>45415.825613425935</v>
      </c>
      <c r="G132" s="21">
        <f>DAY(Table1[[#This Row],[Actual Time]])</f>
        <v>3</v>
      </c>
      <c r="H132">
        <f>MONTH(Table1[[#This Row],[Actual Time]])</f>
        <v>5</v>
      </c>
      <c r="I132">
        <f>YEAR(Table1[[#This Row],[Actual Time]])</f>
        <v>2024</v>
      </c>
      <c r="J132" t="str">
        <f t="shared" si="76"/>
        <v>3/5/2024</v>
      </c>
      <c r="K132" s="3" t="str">
        <f t="shared" si="69"/>
        <v>0</v>
      </c>
      <c r="L132" s="3" t="str">
        <f t="shared" si="69"/>
        <v>0</v>
      </c>
      <c r="M132" s="3" t="str">
        <f t="shared" si="69"/>
        <v>1</v>
      </c>
      <c r="N132" s="3" t="str">
        <f t="shared" si="69"/>
        <v>0</v>
      </c>
      <c r="O132" s="3" t="str">
        <f t="shared" si="69"/>
        <v>0</v>
      </c>
      <c r="P132" s="3" t="str">
        <f t="shared" si="69"/>
        <v>0</v>
      </c>
      <c r="Q132" s="3" t="str">
        <f t="shared" si="69"/>
        <v>0</v>
      </c>
      <c r="R132" s="3" t="str">
        <f t="shared" si="69"/>
        <v>0</v>
      </c>
      <c r="S132" s="3" t="str">
        <f t="shared" si="53"/>
        <v>0</v>
      </c>
      <c r="T132" s="3" t="str">
        <f t="shared" si="53"/>
        <v>0</v>
      </c>
      <c r="U132" s="3" t="str">
        <f t="shared" si="69"/>
        <v>0</v>
      </c>
      <c r="V132" s="3" t="str">
        <f t="shared" si="69"/>
        <v>0</v>
      </c>
      <c r="W132" s="3" t="str">
        <f t="shared" si="69"/>
        <v>0</v>
      </c>
      <c r="X132" s="3" t="str">
        <f t="shared" si="69"/>
        <v>0</v>
      </c>
      <c r="Y132" s="3" t="str">
        <f t="shared" si="69"/>
        <v>0</v>
      </c>
      <c r="Z132" s="3" t="str">
        <f t="shared" si="69"/>
        <v>0</v>
      </c>
      <c r="AA132" s="3" t="str">
        <f t="shared" si="54"/>
        <v>0</v>
      </c>
      <c r="AB132" s="3" t="str">
        <f t="shared" si="54"/>
        <v>0</v>
      </c>
      <c r="AC132" s="3" t="str">
        <f t="shared" si="69"/>
        <v>0</v>
      </c>
      <c r="AD132" s="3" t="str">
        <f t="shared" si="73"/>
        <v>0</v>
      </c>
      <c r="AE132" s="3" t="str">
        <f t="shared" si="73"/>
        <v>0</v>
      </c>
      <c r="AF132" s="3" t="str">
        <f t="shared" si="73"/>
        <v>0</v>
      </c>
      <c r="AG132" s="3" t="str">
        <f t="shared" si="73"/>
        <v>0</v>
      </c>
      <c r="AH132" s="3" t="str">
        <f t="shared" si="73"/>
        <v>0</v>
      </c>
      <c r="AI132" s="3" t="str">
        <f t="shared" si="73"/>
        <v>0</v>
      </c>
      <c r="AJ132" s="3" t="str">
        <f t="shared" si="73"/>
        <v>0</v>
      </c>
      <c r="AK132" s="3" t="str">
        <f t="shared" si="73"/>
        <v>0</v>
      </c>
      <c r="AL132" s="3" t="str">
        <f t="shared" si="73"/>
        <v>0</v>
      </c>
      <c r="AM132" s="3" t="str">
        <f t="shared" si="73"/>
        <v>0</v>
      </c>
      <c r="AN132" s="3" t="str">
        <f t="shared" si="73"/>
        <v>0</v>
      </c>
      <c r="AO132" s="3" t="str">
        <f t="shared" si="73"/>
        <v>0</v>
      </c>
      <c r="AP132" s="3" t="str">
        <f t="shared" si="73"/>
        <v>0</v>
      </c>
      <c r="AQ132" s="3" t="str">
        <f t="shared" si="73"/>
        <v>0</v>
      </c>
      <c r="AR132" s="3" t="str">
        <f t="shared" si="73"/>
        <v>0</v>
      </c>
      <c r="AS132" s="3" t="str">
        <f t="shared" si="73"/>
        <v>0</v>
      </c>
      <c r="AT132" s="3" t="str">
        <f t="shared" si="70"/>
        <v>0</v>
      </c>
      <c r="AU132" s="3" t="str">
        <f t="shared" si="70"/>
        <v>0</v>
      </c>
      <c r="AV132" s="3" t="str">
        <f t="shared" si="70"/>
        <v>0</v>
      </c>
      <c r="AW132" s="3" t="str">
        <f t="shared" si="70"/>
        <v>0</v>
      </c>
      <c r="AX132" s="3" t="str">
        <f t="shared" si="70"/>
        <v>0</v>
      </c>
      <c r="AY132" s="3" t="str">
        <f t="shared" si="70"/>
        <v>0</v>
      </c>
      <c r="AZ132" t="s">
        <v>286</v>
      </c>
    </row>
    <row r="133" spans="1:52" ht="14">
      <c r="A133" s="10" t="s">
        <v>287</v>
      </c>
      <c r="B133" s="10" t="str">
        <f t="shared" si="74"/>
        <v>2401303I</v>
      </c>
      <c r="C133" s="3">
        <v>45415.4923263889</v>
      </c>
      <c r="D133" s="3" t="e">
        <f t="array" ref="D133">#NAME?</f>
        <v>#NAME?</v>
      </c>
      <c r="E133" s="3" t="b">
        <f>ISNUMBER(MATCH(Table1[[#This Row],[Email]],Attendance[Email],0))</f>
        <v>1</v>
      </c>
      <c r="F133" s="3">
        <f t="shared" si="75"/>
        <v>45415.825659722235</v>
      </c>
      <c r="G133" s="21">
        <f>DAY(Table1[[#This Row],[Actual Time]])</f>
        <v>3</v>
      </c>
      <c r="H133">
        <f>MONTH(Table1[[#This Row],[Actual Time]])</f>
        <v>5</v>
      </c>
      <c r="I133">
        <f>YEAR(Table1[[#This Row],[Actual Time]])</f>
        <v>2024</v>
      </c>
      <c r="J133" t="str">
        <f t="shared" si="76"/>
        <v>3/5/2024</v>
      </c>
      <c r="K133" s="3" t="str">
        <f t="shared" si="69"/>
        <v>0</v>
      </c>
      <c r="L133" s="3" t="str">
        <f t="shared" si="69"/>
        <v>0</v>
      </c>
      <c r="M133" s="3" t="str">
        <f t="shared" si="69"/>
        <v>1</v>
      </c>
      <c r="N133" s="3" t="str">
        <f t="shared" si="69"/>
        <v>0</v>
      </c>
      <c r="O133" s="3" t="str">
        <f t="shared" si="69"/>
        <v>0</v>
      </c>
      <c r="P133" s="3" t="str">
        <f t="shared" si="69"/>
        <v>0</v>
      </c>
      <c r="Q133" s="3" t="str">
        <f t="shared" si="69"/>
        <v>0</v>
      </c>
      <c r="R133" s="3" t="str">
        <f t="shared" si="69"/>
        <v>0</v>
      </c>
      <c r="S133" s="3" t="str">
        <f t="shared" si="53"/>
        <v>0</v>
      </c>
      <c r="T133" s="3" t="str">
        <f t="shared" si="53"/>
        <v>0</v>
      </c>
      <c r="U133" s="3" t="str">
        <f t="shared" si="69"/>
        <v>0</v>
      </c>
      <c r="V133" s="3" t="str">
        <f t="shared" si="69"/>
        <v>0</v>
      </c>
      <c r="W133" s="3" t="str">
        <f t="shared" si="69"/>
        <v>0</v>
      </c>
      <c r="X133" s="3" t="str">
        <f t="shared" si="69"/>
        <v>0</v>
      </c>
      <c r="Y133" s="3" t="str">
        <f t="shared" si="69"/>
        <v>0</v>
      </c>
      <c r="Z133" s="3" t="str">
        <f t="shared" si="69"/>
        <v>0</v>
      </c>
      <c r="AA133" s="3" t="str">
        <f t="shared" si="54"/>
        <v>0</v>
      </c>
      <c r="AB133" s="3" t="str">
        <f t="shared" si="54"/>
        <v>0</v>
      </c>
      <c r="AC133" s="3" t="str">
        <f t="shared" si="69"/>
        <v>0</v>
      </c>
      <c r="AD133" s="3" t="str">
        <f t="shared" si="73"/>
        <v>0</v>
      </c>
      <c r="AE133" s="3" t="str">
        <f t="shared" si="73"/>
        <v>0</v>
      </c>
      <c r="AF133" s="3" t="str">
        <f t="shared" si="73"/>
        <v>0</v>
      </c>
      <c r="AG133" s="3" t="str">
        <f t="shared" si="73"/>
        <v>0</v>
      </c>
      <c r="AH133" s="3" t="str">
        <f t="shared" si="73"/>
        <v>0</v>
      </c>
      <c r="AI133" s="3" t="str">
        <f t="shared" si="73"/>
        <v>0</v>
      </c>
      <c r="AJ133" s="3" t="str">
        <f t="shared" si="73"/>
        <v>0</v>
      </c>
      <c r="AK133" s="3" t="str">
        <f t="shared" si="73"/>
        <v>0</v>
      </c>
      <c r="AL133" s="3" t="str">
        <f t="shared" si="73"/>
        <v>0</v>
      </c>
      <c r="AM133" s="3" t="str">
        <f t="shared" si="73"/>
        <v>0</v>
      </c>
      <c r="AN133" s="3" t="str">
        <f t="shared" si="73"/>
        <v>0</v>
      </c>
      <c r="AO133" s="3" t="str">
        <f t="shared" si="73"/>
        <v>0</v>
      </c>
      <c r="AP133" s="3" t="str">
        <f t="shared" si="73"/>
        <v>0</v>
      </c>
      <c r="AQ133" s="3" t="str">
        <f t="shared" si="73"/>
        <v>0</v>
      </c>
      <c r="AR133" s="3" t="str">
        <f t="shared" si="73"/>
        <v>0</v>
      </c>
      <c r="AS133" s="3" t="str">
        <f t="shared" si="73"/>
        <v>0</v>
      </c>
      <c r="AT133" s="3" t="str">
        <f t="shared" si="70"/>
        <v>0</v>
      </c>
      <c r="AU133" s="3" t="str">
        <f t="shared" si="70"/>
        <v>0</v>
      </c>
      <c r="AV133" s="3" t="str">
        <f t="shared" si="70"/>
        <v>0</v>
      </c>
      <c r="AW133" s="3" t="str">
        <f t="shared" si="70"/>
        <v>0</v>
      </c>
      <c r="AX133" s="3" t="str">
        <f t="shared" si="70"/>
        <v>0</v>
      </c>
      <c r="AY133" s="3" t="str">
        <f t="shared" si="70"/>
        <v>0</v>
      </c>
      <c r="AZ133" t="s">
        <v>288</v>
      </c>
    </row>
    <row r="134" spans="1:52" ht="14">
      <c r="A134" s="10" t="s">
        <v>258</v>
      </c>
      <c r="B134" s="10" t="str">
        <f t="shared" si="74"/>
        <v>2402092G</v>
      </c>
      <c r="C134" s="3">
        <v>45415.492418981499</v>
      </c>
      <c r="D134" s="3" t="e">
        <f t="array" ref="D134">#NAME?</f>
        <v>#NAME?</v>
      </c>
      <c r="E134" s="3" t="b">
        <f>ISNUMBER(MATCH(Table1[[#This Row],[Email]],Attendance[Email],0))</f>
        <v>1</v>
      </c>
      <c r="F134" s="3">
        <f t="shared" ref="F134:F135" si="77">$C134+(8/24)</f>
        <v>45415.825752314835</v>
      </c>
      <c r="G134" s="21">
        <f>DAY(Table1[[#This Row],[Actual Time]])</f>
        <v>3</v>
      </c>
      <c r="H134">
        <f>MONTH(Table1[[#This Row],[Actual Time]])</f>
        <v>5</v>
      </c>
      <c r="I134">
        <f>YEAR(Table1[[#This Row],[Actual Time]])</f>
        <v>2024</v>
      </c>
      <c r="J134" t="str">
        <f t="shared" ref="J134:J135" si="78">G134&amp;"/"&amp;H134&amp;"/"&amp;I134</f>
        <v>3/5/2024</v>
      </c>
      <c r="K134" s="3" t="str">
        <f t="shared" si="69"/>
        <v>0</v>
      </c>
      <c r="L134" s="3" t="str">
        <f t="shared" si="69"/>
        <v>0</v>
      </c>
      <c r="M134" s="3" t="str">
        <f t="shared" si="69"/>
        <v>1</v>
      </c>
      <c r="N134" s="3" t="str">
        <f t="shared" si="69"/>
        <v>0</v>
      </c>
      <c r="O134" s="3" t="str">
        <f t="shared" si="69"/>
        <v>0</v>
      </c>
      <c r="P134" s="3" t="str">
        <f t="shared" si="69"/>
        <v>0</v>
      </c>
      <c r="Q134" s="3" t="str">
        <f t="shared" si="69"/>
        <v>0</v>
      </c>
      <c r="R134" s="3" t="str">
        <f t="shared" si="69"/>
        <v>0</v>
      </c>
      <c r="S134" s="3" t="str">
        <f t="shared" si="53"/>
        <v>0</v>
      </c>
      <c r="T134" s="3" t="str">
        <f t="shared" si="53"/>
        <v>0</v>
      </c>
      <c r="U134" s="3" t="str">
        <f t="shared" si="69"/>
        <v>0</v>
      </c>
      <c r="V134" s="3" t="str">
        <f t="shared" si="69"/>
        <v>0</v>
      </c>
      <c r="W134" s="3" t="str">
        <f t="shared" si="69"/>
        <v>0</v>
      </c>
      <c r="X134" s="3" t="str">
        <f t="shared" si="69"/>
        <v>0</v>
      </c>
      <c r="Y134" s="3" t="str">
        <f t="shared" si="69"/>
        <v>0</v>
      </c>
      <c r="Z134" s="3" t="str">
        <f t="shared" si="69"/>
        <v>0</v>
      </c>
      <c r="AA134" s="3" t="str">
        <f t="shared" si="54"/>
        <v>0</v>
      </c>
      <c r="AB134" s="3" t="str">
        <f t="shared" si="54"/>
        <v>0</v>
      </c>
      <c r="AC134" s="3" t="str">
        <f t="shared" si="69"/>
        <v>0</v>
      </c>
      <c r="AD134" s="3" t="str">
        <f t="shared" si="73"/>
        <v>0</v>
      </c>
      <c r="AE134" s="3" t="str">
        <f t="shared" si="73"/>
        <v>0</v>
      </c>
      <c r="AF134" s="3" t="str">
        <f t="shared" si="73"/>
        <v>0</v>
      </c>
      <c r="AG134" s="3" t="str">
        <f t="shared" si="73"/>
        <v>0</v>
      </c>
      <c r="AH134" s="3" t="str">
        <f t="shared" si="73"/>
        <v>0</v>
      </c>
      <c r="AI134" s="3" t="str">
        <f t="shared" si="73"/>
        <v>0</v>
      </c>
      <c r="AJ134" s="3" t="str">
        <f t="shared" si="73"/>
        <v>0</v>
      </c>
      <c r="AK134" s="3" t="str">
        <f t="shared" si="73"/>
        <v>0</v>
      </c>
      <c r="AL134" s="3" t="str">
        <f t="shared" si="73"/>
        <v>0</v>
      </c>
      <c r="AM134" s="3" t="str">
        <f t="shared" si="73"/>
        <v>0</v>
      </c>
      <c r="AN134" s="3" t="str">
        <f t="shared" si="73"/>
        <v>0</v>
      </c>
      <c r="AO134" s="3" t="str">
        <f t="shared" si="73"/>
        <v>0</v>
      </c>
      <c r="AP134" s="3" t="str">
        <f t="shared" si="73"/>
        <v>0</v>
      </c>
      <c r="AQ134" s="3" t="str">
        <f t="shared" si="73"/>
        <v>0</v>
      </c>
      <c r="AR134" s="3" t="str">
        <f t="shared" si="73"/>
        <v>0</v>
      </c>
      <c r="AS134" s="3" t="str">
        <f t="shared" si="73"/>
        <v>0</v>
      </c>
      <c r="AT134" s="3" t="str">
        <f t="shared" si="70"/>
        <v>0</v>
      </c>
      <c r="AU134" s="3" t="str">
        <f t="shared" si="70"/>
        <v>0</v>
      </c>
      <c r="AV134" s="3" t="str">
        <f t="shared" si="70"/>
        <v>0</v>
      </c>
      <c r="AW134" s="3" t="str">
        <f t="shared" si="70"/>
        <v>0</v>
      </c>
      <c r="AX134" s="3" t="str">
        <f t="shared" si="70"/>
        <v>0</v>
      </c>
      <c r="AY134" s="3" t="str">
        <f t="shared" si="70"/>
        <v>0</v>
      </c>
      <c r="AZ134" t="s">
        <v>289</v>
      </c>
    </row>
    <row r="135" spans="1:52" ht="14">
      <c r="A135" s="10" t="s">
        <v>242</v>
      </c>
      <c r="B135" s="10" t="str">
        <f t="shared" si="74"/>
        <v>2202819E</v>
      </c>
      <c r="C135" s="3">
        <v>45415.492418981499</v>
      </c>
      <c r="D135" s="3" t="e">
        <f t="array" ref="D135">#NAME?</f>
        <v>#NAME?</v>
      </c>
      <c r="E135" s="3" t="b">
        <f>ISNUMBER(MATCH(Table1[[#This Row],[Email]],Attendance[Email],0))</f>
        <v>1</v>
      </c>
      <c r="F135" s="3">
        <f t="shared" si="77"/>
        <v>45415.825752314835</v>
      </c>
      <c r="G135" s="21">
        <f>DAY(Table1[[#This Row],[Actual Time]])</f>
        <v>3</v>
      </c>
      <c r="H135">
        <f>MONTH(Table1[[#This Row],[Actual Time]])</f>
        <v>5</v>
      </c>
      <c r="I135">
        <f>YEAR(Table1[[#This Row],[Actual Time]])</f>
        <v>2024</v>
      </c>
      <c r="J135" t="str">
        <f t="shared" si="78"/>
        <v>3/5/2024</v>
      </c>
      <c r="K135" s="3" t="str">
        <f t="shared" si="69"/>
        <v>0</v>
      </c>
      <c r="L135" s="3" t="str">
        <f t="shared" si="69"/>
        <v>0</v>
      </c>
      <c r="M135" s="3" t="str">
        <f t="shared" si="69"/>
        <v>1</v>
      </c>
      <c r="N135" s="3" t="str">
        <f t="shared" si="69"/>
        <v>0</v>
      </c>
      <c r="O135" s="3" t="str">
        <f t="shared" si="69"/>
        <v>0</v>
      </c>
      <c r="P135" s="3" t="str">
        <f t="shared" si="69"/>
        <v>0</v>
      </c>
      <c r="Q135" s="3" t="str">
        <f t="shared" si="69"/>
        <v>0</v>
      </c>
      <c r="R135" s="3" t="str">
        <f t="shared" si="69"/>
        <v>0</v>
      </c>
      <c r="S135" s="3" t="str">
        <f t="shared" si="53"/>
        <v>0</v>
      </c>
      <c r="T135" s="3" t="str">
        <f t="shared" si="53"/>
        <v>0</v>
      </c>
      <c r="U135" s="3" t="str">
        <f t="shared" si="69"/>
        <v>0</v>
      </c>
      <c r="V135" s="3" t="str">
        <f t="shared" si="69"/>
        <v>0</v>
      </c>
      <c r="W135" s="3" t="str">
        <f t="shared" si="69"/>
        <v>0</v>
      </c>
      <c r="X135" s="3" t="str">
        <f t="shared" si="69"/>
        <v>0</v>
      </c>
      <c r="Y135" s="3" t="str">
        <f t="shared" si="69"/>
        <v>0</v>
      </c>
      <c r="Z135" s="3" t="str">
        <f t="shared" si="69"/>
        <v>0</v>
      </c>
      <c r="AA135" s="3" t="str">
        <f t="shared" si="54"/>
        <v>0</v>
      </c>
      <c r="AB135" s="3" t="str">
        <f t="shared" si="54"/>
        <v>0</v>
      </c>
      <c r="AC135" s="3" t="str">
        <f t="shared" si="69"/>
        <v>0</v>
      </c>
      <c r="AD135" s="3" t="str">
        <f t="shared" si="73"/>
        <v>0</v>
      </c>
      <c r="AE135" s="3" t="str">
        <f t="shared" si="73"/>
        <v>0</v>
      </c>
      <c r="AF135" s="3" t="str">
        <f t="shared" si="73"/>
        <v>0</v>
      </c>
      <c r="AG135" s="3" t="str">
        <f t="shared" si="73"/>
        <v>0</v>
      </c>
      <c r="AH135" s="3" t="str">
        <f t="shared" si="73"/>
        <v>0</v>
      </c>
      <c r="AI135" s="3" t="str">
        <f t="shared" si="73"/>
        <v>0</v>
      </c>
      <c r="AJ135" s="3" t="str">
        <f t="shared" si="73"/>
        <v>0</v>
      </c>
      <c r="AK135" s="3" t="str">
        <f t="shared" si="73"/>
        <v>0</v>
      </c>
      <c r="AL135" s="3" t="str">
        <f t="shared" si="73"/>
        <v>0</v>
      </c>
      <c r="AM135" s="3" t="str">
        <f t="shared" si="73"/>
        <v>0</v>
      </c>
      <c r="AN135" s="3" t="str">
        <f t="shared" si="73"/>
        <v>0</v>
      </c>
      <c r="AO135" s="3" t="str">
        <f t="shared" si="73"/>
        <v>0</v>
      </c>
      <c r="AP135" s="3" t="str">
        <f t="shared" si="73"/>
        <v>0</v>
      </c>
      <c r="AQ135" s="3" t="str">
        <f t="shared" si="73"/>
        <v>0</v>
      </c>
      <c r="AR135" s="3" t="str">
        <f t="shared" si="73"/>
        <v>0</v>
      </c>
      <c r="AS135" s="3" t="str">
        <f t="shared" si="73"/>
        <v>0</v>
      </c>
      <c r="AT135" s="3" t="str">
        <f t="shared" si="70"/>
        <v>0</v>
      </c>
      <c r="AU135" s="3" t="str">
        <f t="shared" si="70"/>
        <v>0</v>
      </c>
      <c r="AV135" s="3" t="str">
        <f t="shared" si="70"/>
        <v>0</v>
      </c>
      <c r="AW135" s="3" t="str">
        <f t="shared" si="70"/>
        <v>0</v>
      </c>
      <c r="AX135" s="3" t="str">
        <f t="shared" si="70"/>
        <v>0</v>
      </c>
      <c r="AY135" s="3" t="str">
        <f t="shared" si="70"/>
        <v>0</v>
      </c>
      <c r="AZ135" t="s">
        <v>290</v>
      </c>
    </row>
    <row r="136" spans="1:52" ht="14">
      <c r="A136" s="10" t="s">
        <v>146</v>
      </c>
      <c r="B136" s="10" t="str">
        <f t="shared" si="74"/>
        <v>2400778C</v>
      </c>
      <c r="C136" s="3">
        <v>45415.4924537037</v>
      </c>
      <c r="D136" s="3" t="e">
        <f t="array" ref="D136">#NAME?</f>
        <v>#NAME?</v>
      </c>
      <c r="E136" s="3" t="b">
        <f>ISNUMBER(MATCH(Table1[[#This Row],[Email]],Attendance[Email],0))</f>
        <v>1</v>
      </c>
      <c r="F136" s="3">
        <f t="shared" ref="F136:F137" si="79">$C136+(8/24)</f>
        <v>45415.825787037036</v>
      </c>
      <c r="G136" s="21">
        <f>DAY(Table1[[#This Row],[Actual Time]])</f>
        <v>3</v>
      </c>
      <c r="H136">
        <f>MONTH(Table1[[#This Row],[Actual Time]])</f>
        <v>5</v>
      </c>
      <c r="I136">
        <f>YEAR(Table1[[#This Row],[Actual Time]])</f>
        <v>2024</v>
      </c>
      <c r="J136" t="str">
        <f t="shared" ref="J136:J137" si="80">G136&amp;"/"&amp;H136&amp;"/"&amp;I136</f>
        <v>3/5/2024</v>
      </c>
      <c r="K136" s="3" t="str">
        <f t="shared" si="69"/>
        <v>0</v>
      </c>
      <c r="L136" s="3" t="str">
        <f t="shared" si="69"/>
        <v>0</v>
      </c>
      <c r="M136" s="3" t="str">
        <f t="shared" si="69"/>
        <v>1</v>
      </c>
      <c r="N136" s="3" t="str">
        <f t="shared" si="69"/>
        <v>0</v>
      </c>
      <c r="O136" s="3" t="str">
        <f t="shared" si="69"/>
        <v>0</v>
      </c>
      <c r="P136" s="3" t="str">
        <f t="shared" si="69"/>
        <v>0</v>
      </c>
      <c r="Q136" s="3" t="str">
        <f t="shared" si="69"/>
        <v>0</v>
      </c>
      <c r="R136" s="3" t="str">
        <f t="shared" si="69"/>
        <v>0</v>
      </c>
      <c r="S136" s="3" t="str">
        <f t="shared" si="53"/>
        <v>0</v>
      </c>
      <c r="T136" s="3" t="str">
        <f t="shared" si="53"/>
        <v>0</v>
      </c>
      <c r="U136" s="3" t="str">
        <f t="shared" si="69"/>
        <v>0</v>
      </c>
      <c r="V136" s="3" t="str">
        <f t="shared" si="69"/>
        <v>0</v>
      </c>
      <c r="W136" s="3" t="str">
        <f t="shared" si="69"/>
        <v>0</v>
      </c>
      <c r="X136" s="3" t="str">
        <f t="shared" si="69"/>
        <v>0</v>
      </c>
      <c r="Y136" s="3" t="str">
        <f t="shared" si="69"/>
        <v>0</v>
      </c>
      <c r="Z136" s="3" t="str">
        <f t="shared" si="69"/>
        <v>0</v>
      </c>
      <c r="AA136" s="3" t="str">
        <f t="shared" si="54"/>
        <v>0</v>
      </c>
      <c r="AB136" s="3" t="str">
        <f t="shared" si="54"/>
        <v>0</v>
      </c>
      <c r="AC136" s="3" t="str">
        <f t="shared" si="69"/>
        <v>0</v>
      </c>
      <c r="AD136" s="3" t="str">
        <f t="shared" si="73"/>
        <v>0</v>
      </c>
      <c r="AE136" s="3" t="str">
        <f t="shared" si="73"/>
        <v>0</v>
      </c>
      <c r="AF136" s="3" t="str">
        <f t="shared" si="73"/>
        <v>0</v>
      </c>
      <c r="AG136" s="3" t="str">
        <f t="shared" si="73"/>
        <v>0</v>
      </c>
      <c r="AH136" s="3" t="str">
        <f t="shared" si="73"/>
        <v>0</v>
      </c>
      <c r="AI136" s="3" t="str">
        <f t="shared" si="73"/>
        <v>0</v>
      </c>
      <c r="AJ136" s="3" t="str">
        <f t="shared" si="73"/>
        <v>0</v>
      </c>
      <c r="AK136" s="3" t="str">
        <f t="shared" si="73"/>
        <v>0</v>
      </c>
      <c r="AL136" s="3" t="str">
        <f t="shared" si="73"/>
        <v>0</v>
      </c>
      <c r="AM136" s="3" t="str">
        <f t="shared" si="73"/>
        <v>0</v>
      </c>
      <c r="AN136" s="3" t="str">
        <f t="shared" si="73"/>
        <v>0</v>
      </c>
      <c r="AO136" s="3" t="str">
        <f t="shared" si="73"/>
        <v>0</v>
      </c>
      <c r="AP136" s="3" t="str">
        <f t="shared" si="73"/>
        <v>0</v>
      </c>
      <c r="AQ136" s="3" t="str">
        <f t="shared" si="73"/>
        <v>0</v>
      </c>
      <c r="AR136" s="3" t="str">
        <f t="shared" si="73"/>
        <v>0</v>
      </c>
      <c r="AS136" s="3" t="str">
        <f t="shared" si="73"/>
        <v>0</v>
      </c>
      <c r="AT136" s="3" t="str">
        <f t="shared" si="70"/>
        <v>0</v>
      </c>
      <c r="AU136" s="3" t="str">
        <f t="shared" si="70"/>
        <v>0</v>
      </c>
      <c r="AV136" s="3" t="str">
        <f t="shared" si="70"/>
        <v>0</v>
      </c>
      <c r="AW136" s="3" t="str">
        <f t="shared" si="70"/>
        <v>0</v>
      </c>
      <c r="AX136" s="3" t="str">
        <f t="shared" si="70"/>
        <v>0</v>
      </c>
      <c r="AY136" s="3" t="str">
        <f t="shared" si="70"/>
        <v>0</v>
      </c>
      <c r="AZ136" t="s">
        <v>291</v>
      </c>
    </row>
    <row r="137" spans="1:52" ht="14">
      <c r="A137" s="10" t="s">
        <v>292</v>
      </c>
      <c r="B137" s="10" t="str">
        <f t="shared" si="74"/>
        <v>2404327E</v>
      </c>
      <c r="C137" s="3">
        <v>45415.4924537037</v>
      </c>
      <c r="D137" s="3" t="e">
        <f t="array" ref="D137">#NAME?</f>
        <v>#NAME?</v>
      </c>
      <c r="E137" s="3" t="b">
        <f>ISNUMBER(MATCH(Table1[[#This Row],[Email]],Attendance[Email],0))</f>
        <v>1</v>
      </c>
      <c r="F137" s="3">
        <f t="shared" si="79"/>
        <v>45415.825787037036</v>
      </c>
      <c r="G137" s="21">
        <f>DAY(Table1[[#This Row],[Actual Time]])</f>
        <v>3</v>
      </c>
      <c r="H137">
        <f>MONTH(Table1[[#This Row],[Actual Time]])</f>
        <v>5</v>
      </c>
      <c r="I137">
        <f>YEAR(Table1[[#This Row],[Actual Time]])</f>
        <v>2024</v>
      </c>
      <c r="J137" t="str">
        <f t="shared" si="80"/>
        <v>3/5/2024</v>
      </c>
      <c r="K137" s="3" t="str">
        <f t="shared" si="69"/>
        <v>0</v>
      </c>
      <c r="L137" s="3" t="str">
        <f t="shared" si="69"/>
        <v>0</v>
      </c>
      <c r="M137" s="3" t="str">
        <f t="shared" si="69"/>
        <v>1</v>
      </c>
      <c r="N137" s="3" t="str">
        <f t="shared" si="69"/>
        <v>0</v>
      </c>
      <c r="O137" s="3" t="str">
        <f t="shared" si="69"/>
        <v>0</v>
      </c>
      <c r="P137" s="3" t="str">
        <f t="shared" si="69"/>
        <v>0</v>
      </c>
      <c r="Q137" s="3" t="str">
        <f t="shared" si="69"/>
        <v>0</v>
      </c>
      <c r="R137" s="3" t="str">
        <f t="shared" si="69"/>
        <v>0</v>
      </c>
      <c r="S137" s="3" t="str">
        <f t="shared" si="53"/>
        <v>0</v>
      </c>
      <c r="T137" s="3" t="str">
        <f t="shared" si="53"/>
        <v>0</v>
      </c>
      <c r="U137" s="3" t="str">
        <f t="shared" si="69"/>
        <v>0</v>
      </c>
      <c r="V137" s="3" t="str">
        <f t="shared" si="69"/>
        <v>0</v>
      </c>
      <c r="W137" s="3" t="str">
        <f t="shared" si="69"/>
        <v>0</v>
      </c>
      <c r="X137" s="3" t="str">
        <f t="shared" si="69"/>
        <v>0</v>
      </c>
      <c r="Y137" s="3" t="str">
        <f t="shared" si="69"/>
        <v>0</v>
      </c>
      <c r="Z137" s="3" t="str">
        <f t="shared" si="69"/>
        <v>0</v>
      </c>
      <c r="AA137" s="3" t="str">
        <f t="shared" si="54"/>
        <v>0</v>
      </c>
      <c r="AB137" s="3" t="str">
        <f t="shared" si="54"/>
        <v>0</v>
      </c>
      <c r="AC137" s="3" t="str">
        <f t="shared" si="69"/>
        <v>0</v>
      </c>
      <c r="AD137" s="3" t="str">
        <f t="shared" si="73"/>
        <v>0</v>
      </c>
      <c r="AE137" s="3" t="str">
        <f t="shared" si="73"/>
        <v>0</v>
      </c>
      <c r="AF137" s="3" t="str">
        <f t="shared" si="73"/>
        <v>0</v>
      </c>
      <c r="AG137" s="3" t="str">
        <f t="shared" si="73"/>
        <v>0</v>
      </c>
      <c r="AH137" s="3" t="str">
        <f t="shared" si="73"/>
        <v>0</v>
      </c>
      <c r="AI137" s="3" t="str">
        <f t="shared" si="73"/>
        <v>0</v>
      </c>
      <c r="AJ137" s="3" t="str">
        <f t="shared" si="73"/>
        <v>0</v>
      </c>
      <c r="AK137" s="3" t="str">
        <f t="shared" si="73"/>
        <v>0</v>
      </c>
      <c r="AL137" s="3" t="str">
        <f t="shared" si="73"/>
        <v>0</v>
      </c>
      <c r="AM137" s="3" t="str">
        <f t="shared" si="73"/>
        <v>0</v>
      </c>
      <c r="AN137" s="3" t="str">
        <f t="shared" si="73"/>
        <v>0</v>
      </c>
      <c r="AO137" s="3" t="str">
        <f t="shared" si="73"/>
        <v>0</v>
      </c>
      <c r="AP137" s="3" t="str">
        <f t="shared" si="73"/>
        <v>0</v>
      </c>
      <c r="AQ137" s="3" t="str">
        <f t="shared" si="73"/>
        <v>0</v>
      </c>
      <c r="AR137" s="3" t="str">
        <f t="shared" si="73"/>
        <v>0</v>
      </c>
      <c r="AS137" s="3" t="str">
        <f t="shared" si="73"/>
        <v>0</v>
      </c>
      <c r="AT137" s="3" t="str">
        <f t="shared" si="70"/>
        <v>0</v>
      </c>
      <c r="AU137" s="3" t="str">
        <f t="shared" si="70"/>
        <v>0</v>
      </c>
      <c r="AV137" s="3" t="str">
        <f t="shared" si="70"/>
        <v>0</v>
      </c>
      <c r="AW137" s="3" t="str">
        <f t="shared" si="70"/>
        <v>0</v>
      </c>
      <c r="AX137" s="3" t="str">
        <f t="shared" si="70"/>
        <v>0</v>
      </c>
      <c r="AY137" s="3" t="str">
        <f t="shared" si="70"/>
        <v>0</v>
      </c>
      <c r="AZ137" t="s">
        <v>293</v>
      </c>
    </row>
    <row r="138" spans="1:52" ht="14">
      <c r="A138" s="10" t="s">
        <v>294</v>
      </c>
      <c r="B138" s="10" t="str">
        <f t="shared" si="74"/>
        <v>2404342D</v>
      </c>
      <c r="C138" s="3">
        <v>45415.492476851898</v>
      </c>
      <c r="D138" s="3" t="e">
        <f t="array" ref="D138">#NAME?</f>
        <v>#NAME?</v>
      </c>
      <c r="E138" s="3" t="b">
        <f>ISNUMBER(MATCH(Table1[[#This Row],[Email]],Attendance[Email],0))</f>
        <v>1</v>
      </c>
      <c r="F138" s="3">
        <f t="shared" ref="F138:F143" si="81">$C138+(8/24)</f>
        <v>45415.825810185233</v>
      </c>
      <c r="G138" s="21">
        <f>DAY(Table1[[#This Row],[Actual Time]])</f>
        <v>3</v>
      </c>
      <c r="H138">
        <f>MONTH(Table1[[#This Row],[Actual Time]])</f>
        <v>5</v>
      </c>
      <c r="I138">
        <f>YEAR(Table1[[#This Row],[Actual Time]])</f>
        <v>2024</v>
      </c>
      <c r="J138" t="str">
        <f t="shared" ref="J138:J143" si="82">G138&amp;"/"&amp;H138&amp;"/"&amp;I138</f>
        <v>3/5/2024</v>
      </c>
      <c r="K138" s="3" t="str">
        <f t="shared" si="69"/>
        <v>0</v>
      </c>
      <c r="L138" s="3" t="str">
        <f t="shared" si="69"/>
        <v>0</v>
      </c>
      <c r="M138" s="3" t="str">
        <f t="shared" si="69"/>
        <v>1</v>
      </c>
      <c r="N138" s="3" t="str">
        <f t="shared" si="69"/>
        <v>0</v>
      </c>
      <c r="O138" s="3" t="str">
        <f t="shared" si="69"/>
        <v>0</v>
      </c>
      <c r="P138" s="3" t="str">
        <f t="shared" si="69"/>
        <v>0</v>
      </c>
      <c r="Q138" s="3" t="str">
        <f t="shared" si="69"/>
        <v>0</v>
      </c>
      <c r="R138" s="3" t="str">
        <f t="shared" si="69"/>
        <v>0</v>
      </c>
      <c r="S138" s="3" t="str">
        <f t="shared" si="53"/>
        <v>0</v>
      </c>
      <c r="T138" s="3" t="str">
        <f t="shared" si="53"/>
        <v>0</v>
      </c>
      <c r="U138" s="3" t="str">
        <f t="shared" si="69"/>
        <v>0</v>
      </c>
      <c r="V138" s="3" t="str">
        <f t="shared" si="69"/>
        <v>0</v>
      </c>
      <c r="W138" s="3" t="str">
        <f t="shared" si="69"/>
        <v>0</v>
      </c>
      <c r="X138" s="3" t="str">
        <f t="shared" si="69"/>
        <v>0</v>
      </c>
      <c r="Y138" s="3" t="str">
        <f t="shared" si="69"/>
        <v>0</v>
      </c>
      <c r="Z138" s="3" t="str">
        <f t="shared" si="69"/>
        <v>0</v>
      </c>
      <c r="AA138" s="3" t="str">
        <f t="shared" si="54"/>
        <v>0</v>
      </c>
      <c r="AB138" s="3" t="str">
        <f t="shared" si="54"/>
        <v>0</v>
      </c>
      <c r="AC138" s="3" t="str">
        <f t="shared" si="69"/>
        <v>0</v>
      </c>
      <c r="AD138" s="3" t="str">
        <f t="shared" si="73"/>
        <v>0</v>
      </c>
      <c r="AE138" s="3" t="str">
        <f t="shared" si="73"/>
        <v>0</v>
      </c>
      <c r="AF138" s="3" t="str">
        <f t="shared" si="73"/>
        <v>0</v>
      </c>
      <c r="AG138" s="3" t="str">
        <f t="shared" si="73"/>
        <v>0</v>
      </c>
      <c r="AH138" s="3" t="str">
        <f t="shared" si="73"/>
        <v>0</v>
      </c>
      <c r="AI138" s="3" t="str">
        <f t="shared" si="73"/>
        <v>0</v>
      </c>
      <c r="AJ138" s="3" t="str">
        <f t="shared" si="73"/>
        <v>0</v>
      </c>
      <c r="AK138" s="3" t="str">
        <f t="shared" si="73"/>
        <v>0</v>
      </c>
      <c r="AL138" s="3" t="str">
        <f t="shared" si="73"/>
        <v>0</v>
      </c>
      <c r="AM138" s="3" t="str">
        <f t="shared" si="73"/>
        <v>0</v>
      </c>
      <c r="AN138" s="3" t="str">
        <f t="shared" si="73"/>
        <v>0</v>
      </c>
      <c r="AO138" s="3" t="str">
        <f t="shared" si="73"/>
        <v>0</v>
      </c>
      <c r="AP138" s="3" t="str">
        <f t="shared" si="73"/>
        <v>0</v>
      </c>
      <c r="AQ138" s="3" t="str">
        <f t="shared" si="73"/>
        <v>0</v>
      </c>
      <c r="AR138" s="3" t="str">
        <f t="shared" si="73"/>
        <v>0</v>
      </c>
      <c r="AS138" s="3" t="str">
        <f t="shared" si="73"/>
        <v>0</v>
      </c>
      <c r="AT138" s="3" t="str">
        <f t="shared" si="70"/>
        <v>0</v>
      </c>
      <c r="AU138" s="3" t="str">
        <f t="shared" si="70"/>
        <v>0</v>
      </c>
      <c r="AV138" s="3" t="str">
        <f t="shared" si="70"/>
        <v>0</v>
      </c>
      <c r="AW138" s="3" t="str">
        <f t="shared" si="70"/>
        <v>0</v>
      </c>
      <c r="AX138" s="3" t="str">
        <f t="shared" si="70"/>
        <v>0</v>
      </c>
      <c r="AY138" s="3" t="str">
        <f t="shared" si="70"/>
        <v>0</v>
      </c>
      <c r="AZ138" t="s">
        <v>295</v>
      </c>
    </row>
    <row r="139" spans="1:52" ht="14">
      <c r="A139" s="10" t="s">
        <v>296</v>
      </c>
      <c r="B139" s="10" t="str">
        <f t="shared" si="74"/>
        <v>2300667I</v>
      </c>
      <c r="C139" s="3">
        <v>45415.492476851898</v>
      </c>
      <c r="D139" s="3" t="e">
        <f t="array" ref="D139">#NAME?</f>
        <v>#NAME?</v>
      </c>
      <c r="E139" s="3" t="b">
        <f>ISNUMBER(MATCH(Table1[[#This Row],[Email]],Attendance[Email],0))</f>
        <v>1</v>
      </c>
      <c r="F139" s="3">
        <f t="shared" si="81"/>
        <v>45415.825810185233</v>
      </c>
      <c r="G139" s="21">
        <f>DAY(Table1[[#This Row],[Actual Time]])</f>
        <v>3</v>
      </c>
      <c r="H139">
        <f>MONTH(Table1[[#This Row],[Actual Time]])</f>
        <v>5</v>
      </c>
      <c r="I139">
        <f>YEAR(Table1[[#This Row],[Actual Time]])</f>
        <v>2024</v>
      </c>
      <c r="J139" t="str">
        <f t="shared" si="82"/>
        <v>3/5/2024</v>
      </c>
      <c r="K139" s="3" t="str">
        <f t="shared" si="69"/>
        <v>0</v>
      </c>
      <c r="L139" s="3" t="str">
        <f t="shared" si="69"/>
        <v>0</v>
      </c>
      <c r="M139" s="3" t="str">
        <f t="shared" si="69"/>
        <v>1</v>
      </c>
      <c r="N139" s="3" t="str">
        <f t="shared" si="69"/>
        <v>0</v>
      </c>
      <c r="O139" s="3" t="str">
        <f t="shared" si="69"/>
        <v>0</v>
      </c>
      <c r="P139" s="3" t="str">
        <f t="shared" si="69"/>
        <v>0</v>
      </c>
      <c r="Q139" s="3" t="str">
        <f t="shared" si="69"/>
        <v>0</v>
      </c>
      <c r="R139" s="3" t="str">
        <f t="shared" si="69"/>
        <v>0</v>
      </c>
      <c r="S139" s="3" t="str">
        <f t="shared" si="53"/>
        <v>0</v>
      </c>
      <c r="T139" s="3" t="str">
        <f t="shared" si="53"/>
        <v>0</v>
      </c>
      <c r="U139" s="3" t="str">
        <f t="shared" si="69"/>
        <v>0</v>
      </c>
      <c r="V139" s="3" t="str">
        <f t="shared" si="69"/>
        <v>0</v>
      </c>
      <c r="W139" s="3" t="str">
        <f t="shared" si="69"/>
        <v>0</v>
      </c>
      <c r="X139" s="3" t="str">
        <f t="shared" si="69"/>
        <v>0</v>
      </c>
      <c r="Y139" s="3" t="str">
        <f t="shared" si="69"/>
        <v>0</v>
      </c>
      <c r="Z139" s="3" t="str">
        <f t="shared" si="69"/>
        <v>0</v>
      </c>
      <c r="AA139" s="3" t="str">
        <f t="shared" si="54"/>
        <v>0</v>
      </c>
      <c r="AB139" s="3" t="str">
        <f t="shared" si="54"/>
        <v>0</v>
      </c>
      <c r="AC139" s="3" t="str">
        <f t="shared" si="69"/>
        <v>0</v>
      </c>
      <c r="AD139" s="3" t="str">
        <f t="shared" si="73"/>
        <v>0</v>
      </c>
      <c r="AE139" s="3" t="str">
        <f t="shared" si="73"/>
        <v>0</v>
      </c>
      <c r="AF139" s="3" t="str">
        <f t="shared" si="73"/>
        <v>0</v>
      </c>
      <c r="AG139" s="3" t="str">
        <f t="shared" si="73"/>
        <v>0</v>
      </c>
      <c r="AH139" s="3" t="str">
        <f t="shared" si="73"/>
        <v>0</v>
      </c>
      <c r="AI139" s="3" t="str">
        <f t="shared" si="73"/>
        <v>0</v>
      </c>
      <c r="AJ139" s="3" t="str">
        <f t="shared" si="73"/>
        <v>0</v>
      </c>
      <c r="AK139" s="3" t="str">
        <f t="shared" si="73"/>
        <v>0</v>
      </c>
      <c r="AL139" s="3" t="str">
        <f t="shared" si="73"/>
        <v>0</v>
      </c>
      <c r="AM139" s="3" t="str">
        <f t="shared" si="73"/>
        <v>0</v>
      </c>
      <c r="AN139" s="3" t="str">
        <f t="shared" si="73"/>
        <v>0</v>
      </c>
      <c r="AO139" s="3" t="str">
        <f t="shared" si="73"/>
        <v>0</v>
      </c>
      <c r="AP139" s="3" t="str">
        <f t="shared" si="73"/>
        <v>0</v>
      </c>
      <c r="AQ139" s="3" t="str">
        <f t="shared" si="73"/>
        <v>0</v>
      </c>
      <c r="AR139" s="3" t="str">
        <f t="shared" si="73"/>
        <v>0</v>
      </c>
      <c r="AS139" s="3" t="str">
        <f t="shared" si="73"/>
        <v>0</v>
      </c>
      <c r="AT139" s="3" t="str">
        <f t="shared" si="70"/>
        <v>0</v>
      </c>
      <c r="AU139" s="3" t="str">
        <f t="shared" si="70"/>
        <v>0</v>
      </c>
      <c r="AV139" s="3" t="str">
        <f t="shared" si="70"/>
        <v>0</v>
      </c>
      <c r="AW139" s="3" t="str">
        <f t="shared" si="70"/>
        <v>0</v>
      </c>
      <c r="AX139" s="3" t="str">
        <f t="shared" si="70"/>
        <v>0</v>
      </c>
      <c r="AY139" s="3" t="str">
        <f t="shared" si="70"/>
        <v>0</v>
      </c>
      <c r="AZ139" t="s">
        <v>297</v>
      </c>
    </row>
    <row r="140" spans="1:52" ht="14">
      <c r="A140" s="10" t="s">
        <v>228</v>
      </c>
      <c r="B140" s="10" t="str">
        <f t="shared" si="74"/>
        <v>2401458A</v>
      </c>
      <c r="C140" s="3">
        <v>45415.492465277799</v>
      </c>
      <c r="D140" s="3" t="e">
        <f t="array" ref="D140">#NAME?</f>
        <v>#NAME?</v>
      </c>
      <c r="E140" s="3" t="b">
        <f>ISNUMBER(MATCH(Table1[[#This Row],[Email]],Attendance[Email],0))</f>
        <v>1</v>
      </c>
      <c r="F140" s="3">
        <f t="shared" si="81"/>
        <v>45415.825798611135</v>
      </c>
      <c r="G140" s="21">
        <f>DAY(Table1[[#This Row],[Actual Time]])</f>
        <v>3</v>
      </c>
      <c r="H140">
        <f>MONTH(Table1[[#This Row],[Actual Time]])</f>
        <v>5</v>
      </c>
      <c r="I140">
        <f>YEAR(Table1[[#This Row],[Actual Time]])</f>
        <v>2024</v>
      </c>
      <c r="J140" t="str">
        <f t="shared" si="82"/>
        <v>3/5/2024</v>
      </c>
      <c r="K140" s="3" t="str">
        <f t="shared" si="69"/>
        <v>0</v>
      </c>
      <c r="L140" s="3" t="str">
        <f t="shared" si="69"/>
        <v>0</v>
      </c>
      <c r="M140" s="3" t="str">
        <f t="shared" si="69"/>
        <v>1</v>
      </c>
      <c r="N140" s="3" t="str">
        <f t="shared" si="69"/>
        <v>0</v>
      </c>
      <c r="O140" s="3" t="str">
        <f t="shared" si="69"/>
        <v>0</v>
      </c>
      <c r="P140" s="3" t="str">
        <f t="shared" si="69"/>
        <v>0</v>
      </c>
      <c r="Q140" s="3" t="str">
        <f t="shared" si="69"/>
        <v>0</v>
      </c>
      <c r="R140" s="3" t="str">
        <f t="shared" si="69"/>
        <v>0</v>
      </c>
      <c r="S140" s="3" t="str">
        <f t="shared" si="53"/>
        <v>0</v>
      </c>
      <c r="T140" s="3" t="str">
        <f t="shared" si="53"/>
        <v>0</v>
      </c>
      <c r="U140" s="3" t="str">
        <f t="shared" si="69"/>
        <v>0</v>
      </c>
      <c r="V140" s="3" t="str">
        <f t="shared" si="69"/>
        <v>0</v>
      </c>
      <c r="W140" s="3" t="str">
        <f t="shared" si="69"/>
        <v>0</v>
      </c>
      <c r="X140" s="3" t="str">
        <f t="shared" si="69"/>
        <v>0</v>
      </c>
      <c r="Y140" s="3" t="str">
        <f t="shared" si="69"/>
        <v>0</v>
      </c>
      <c r="Z140" s="3" t="str">
        <f t="shared" si="69"/>
        <v>0</v>
      </c>
      <c r="AA140" s="3" t="str">
        <f t="shared" si="54"/>
        <v>0</v>
      </c>
      <c r="AB140" s="3" t="str">
        <f t="shared" si="54"/>
        <v>0</v>
      </c>
      <c r="AC140" s="3" t="str">
        <f t="shared" si="69"/>
        <v>0</v>
      </c>
      <c r="AD140" s="3" t="str">
        <f t="shared" si="73"/>
        <v>0</v>
      </c>
      <c r="AE140" s="3" t="str">
        <f t="shared" si="73"/>
        <v>0</v>
      </c>
      <c r="AF140" s="3" t="str">
        <f t="shared" si="73"/>
        <v>0</v>
      </c>
      <c r="AG140" s="3" t="str">
        <f t="shared" si="73"/>
        <v>0</v>
      </c>
      <c r="AH140" s="3" t="str">
        <f t="shared" si="73"/>
        <v>0</v>
      </c>
      <c r="AI140" s="3" t="str">
        <f t="shared" si="73"/>
        <v>0</v>
      </c>
      <c r="AJ140" s="3" t="str">
        <f t="shared" si="73"/>
        <v>0</v>
      </c>
      <c r="AK140" s="3" t="str">
        <f t="shared" si="73"/>
        <v>0</v>
      </c>
      <c r="AL140" s="3" t="str">
        <f t="shared" si="73"/>
        <v>0</v>
      </c>
      <c r="AM140" s="3" t="str">
        <f t="shared" si="73"/>
        <v>0</v>
      </c>
      <c r="AN140" s="3" t="str">
        <f t="shared" si="73"/>
        <v>0</v>
      </c>
      <c r="AO140" s="3" t="str">
        <f t="shared" si="73"/>
        <v>0</v>
      </c>
      <c r="AP140" s="3" t="str">
        <f t="shared" si="73"/>
        <v>0</v>
      </c>
      <c r="AQ140" s="3" t="str">
        <f t="shared" si="73"/>
        <v>0</v>
      </c>
      <c r="AR140" s="3" t="str">
        <f t="shared" si="73"/>
        <v>0</v>
      </c>
      <c r="AS140" s="3" t="str">
        <f t="shared" si="73"/>
        <v>0</v>
      </c>
      <c r="AT140" s="3" t="str">
        <f t="shared" si="70"/>
        <v>0</v>
      </c>
      <c r="AU140" s="3" t="str">
        <f t="shared" si="70"/>
        <v>0</v>
      </c>
      <c r="AV140" s="3" t="str">
        <f t="shared" si="70"/>
        <v>0</v>
      </c>
      <c r="AW140" s="3" t="str">
        <f t="shared" si="70"/>
        <v>0</v>
      </c>
      <c r="AX140" s="3" t="str">
        <f t="shared" si="70"/>
        <v>0</v>
      </c>
      <c r="AY140" s="3" t="str">
        <f t="shared" si="70"/>
        <v>0</v>
      </c>
      <c r="AZ140" t="s">
        <v>298</v>
      </c>
    </row>
    <row r="141" spans="1:52" ht="14">
      <c r="A141" s="10" t="s">
        <v>240</v>
      </c>
      <c r="B141" s="10" t="str">
        <f t="shared" si="74"/>
        <v>2202748F</v>
      </c>
      <c r="C141" s="3">
        <v>45415.492488425902</v>
      </c>
      <c r="D141" s="3" t="e">
        <f t="array" ref="D141">#NAME?</f>
        <v>#NAME?</v>
      </c>
      <c r="E141" s="3" t="b">
        <f>ISNUMBER(MATCH(Table1[[#This Row],[Email]],Attendance[Email],0))</f>
        <v>1</v>
      </c>
      <c r="F141" s="3">
        <f t="shared" si="81"/>
        <v>45415.825821759237</v>
      </c>
      <c r="G141" s="21">
        <f>DAY(Table1[[#This Row],[Actual Time]])</f>
        <v>3</v>
      </c>
      <c r="H141">
        <f>MONTH(Table1[[#This Row],[Actual Time]])</f>
        <v>5</v>
      </c>
      <c r="I141">
        <f>YEAR(Table1[[#This Row],[Actual Time]])</f>
        <v>2024</v>
      </c>
      <c r="J141" t="str">
        <f t="shared" si="82"/>
        <v>3/5/2024</v>
      </c>
      <c r="K141" s="3" t="str">
        <f t="shared" si="69"/>
        <v>0</v>
      </c>
      <c r="L141" s="3" t="str">
        <f t="shared" si="69"/>
        <v>0</v>
      </c>
      <c r="M141" s="3" t="str">
        <f t="shared" si="69"/>
        <v>1</v>
      </c>
      <c r="N141" s="3" t="str">
        <f t="shared" si="69"/>
        <v>0</v>
      </c>
      <c r="O141" s="3" t="str">
        <f t="shared" si="69"/>
        <v>0</v>
      </c>
      <c r="P141" s="3" t="str">
        <f t="shared" si="69"/>
        <v>0</v>
      </c>
      <c r="Q141" s="3" t="str">
        <f t="shared" si="69"/>
        <v>0</v>
      </c>
      <c r="R141" s="3" t="str">
        <f t="shared" si="69"/>
        <v>0</v>
      </c>
      <c r="S141" s="3" t="str">
        <f t="shared" si="53"/>
        <v>0</v>
      </c>
      <c r="T141" s="3" t="str">
        <f t="shared" si="53"/>
        <v>0</v>
      </c>
      <c r="U141" s="3" t="str">
        <f t="shared" ref="K141:AC157" si="83">IF(U$1=$J141,"1","0")</f>
        <v>0</v>
      </c>
      <c r="V141" s="3" t="str">
        <f t="shared" si="83"/>
        <v>0</v>
      </c>
      <c r="W141" s="3" t="str">
        <f t="shared" si="83"/>
        <v>0</v>
      </c>
      <c r="X141" s="3" t="str">
        <f t="shared" si="83"/>
        <v>0</v>
      </c>
      <c r="Y141" s="3" t="str">
        <f t="shared" si="83"/>
        <v>0</v>
      </c>
      <c r="Z141" s="3" t="str">
        <f t="shared" si="83"/>
        <v>0</v>
      </c>
      <c r="AA141" s="3" t="str">
        <f t="shared" si="54"/>
        <v>0</v>
      </c>
      <c r="AB141" s="3" t="str">
        <f t="shared" si="54"/>
        <v>0</v>
      </c>
      <c r="AC141" s="3" t="str">
        <f t="shared" si="83"/>
        <v>0</v>
      </c>
      <c r="AD141" s="3" t="str">
        <f t="shared" si="73"/>
        <v>0</v>
      </c>
      <c r="AE141" s="3" t="str">
        <f t="shared" si="73"/>
        <v>0</v>
      </c>
      <c r="AF141" s="3" t="str">
        <f t="shared" si="73"/>
        <v>0</v>
      </c>
      <c r="AG141" s="3" t="str">
        <f t="shared" si="73"/>
        <v>0</v>
      </c>
      <c r="AH141" s="3" t="str">
        <f t="shared" si="73"/>
        <v>0</v>
      </c>
      <c r="AI141" s="3" t="str">
        <f t="shared" si="73"/>
        <v>0</v>
      </c>
      <c r="AJ141" s="3" t="str">
        <f t="shared" si="73"/>
        <v>0</v>
      </c>
      <c r="AK141" s="3" t="str">
        <f t="shared" si="73"/>
        <v>0</v>
      </c>
      <c r="AL141" s="3" t="str">
        <f t="shared" si="73"/>
        <v>0</v>
      </c>
      <c r="AM141" s="3" t="str">
        <f t="shared" si="73"/>
        <v>0</v>
      </c>
      <c r="AN141" s="3" t="str">
        <f t="shared" si="73"/>
        <v>0</v>
      </c>
      <c r="AO141" s="3" t="str">
        <f t="shared" si="73"/>
        <v>0</v>
      </c>
      <c r="AP141" s="3" t="str">
        <f t="shared" si="73"/>
        <v>0</v>
      </c>
      <c r="AQ141" s="3" t="str">
        <f t="shared" si="73"/>
        <v>0</v>
      </c>
      <c r="AR141" s="3" t="str">
        <f t="shared" si="73"/>
        <v>0</v>
      </c>
      <c r="AS141" s="3" t="str">
        <f t="shared" ref="AS141:AY156" si="84">IF(AS$1=$J141,"1","0")</f>
        <v>0</v>
      </c>
      <c r="AT141" s="3" t="str">
        <f t="shared" si="84"/>
        <v>0</v>
      </c>
      <c r="AU141" s="3" t="str">
        <f t="shared" si="84"/>
        <v>0</v>
      </c>
      <c r="AV141" s="3" t="str">
        <f t="shared" si="84"/>
        <v>0</v>
      </c>
      <c r="AW141" s="3" t="str">
        <f t="shared" si="84"/>
        <v>0</v>
      </c>
      <c r="AX141" s="3" t="str">
        <f t="shared" si="84"/>
        <v>0</v>
      </c>
      <c r="AY141" s="3" t="str">
        <f t="shared" si="84"/>
        <v>0</v>
      </c>
      <c r="AZ141" t="s">
        <v>299</v>
      </c>
    </row>
    <row r="142" spans="1:52" ht="14">
      <c r="A142" s="10" t="s">
        <v>300</v>
      </c>
      <c r="B142" s="10" t="str">
        <f t="shared" si="74"/>
        <v>2402220D</v>
      </c>
      <c r="C142" s="3">
        <v>45415.492569444403</v>
      </c>
      <c r="D142" s="3" t="e">
        <f t="array" ref="D142">#NAME?</f>
        <v>#NAME?</v>
      </c>
      <c r="E142" s="3" t="b">
        <f>ISNUMBER(MATCH(Table1[[#This Row],[Email]],Attendance[Email],0))</f>
        <v>1</v>
      </c>
      <c r="F142" s="3">
        <f t="shared" si="81"/>
        <v>45415.825902777739</v>
      </c>
      <c r="G142" s="21">
        <f>DAY(Table1[[#This Row],[Actual Time]])</f>
        <v>3</v>
      </c>
      <c r="H142">
        <f>MONTH(Table1[[#This Row],[Actual Time]])</f>
        <v>5</v>
      </c>
      <c r="I142">
        <f>YEAR(Table1[[#This Row],[Actual Time]])</f>
        <v>2024</v>
      </c>
      <c r="J142" t="str">
        <f t="shared" si="82"/>
        <v>3/5/2024</v>
      </c>
      <c r="K142" s="3" t="str">
        <f t="shared" si="83"/>
        <v>0</v>
      </c>
      <c r="L142" s="3" t="str">
        <f t="shared" si="83"/>
        <v>0</v>
      </c>
      <c r="M142" s="3" t="str">
        <f t="shared" si="83"/>
        <v>1</v>
      </c>
      <c r="N142" s="3" t="str">
        <f t="shared" si="83"/>
        <v>0</v>
      </c>
      <c r="O142" s="3" t="str">
        <f t="shared" si="83"/>
        <v>0</v>
      </c>
      <c r="P142" s="3" t="str">
        <f t="shared" si="83"/>
        <v>0</v>
      </c>
      <c r="Q142" s="3" t="str">
        <f t="shared" si="83"/>
        <v>0</v>
      </c>
      <c r="R142" s="3" t="str">
        <f t="shared" si="83"/>
        <v>0</v>
      </c>
      <c r="S142" s="3" t="str">
        <f t="shared" si="53"/>
        <v>0</v>
      </c>
      <c r="T142" s="3" t="str">
        <f t="shared" si="53"/>
        <v>0</v>
      </c>
      <c r="U142" s="3" t="str">
        <f t="shared" si="83"/>
        <v>0</v>
      </c>
      <c r="V142" s="3" t="str">
        <f t="shared" si="83"/>
        <v>0</v>
      </c>
      <c r="W142" s="3" t="str">
        <f t="shared" si="83"/>
        <v>0</v>
      </c>
      <c r="X142" s="3" t="str">
        <f t="shared" si="83"/>
        <v>0</v>
      </c>
      <c r="Y142" s="3" t="str">
        <f t="shared" si="83"/>
        <v>0</v>
      </c>
      <c r="Z142" s="3" t="str">
        <f t="shared" si="83"/>
        <v>0</v>
      </c>
      <c r="AA142" s="3" t="str">
        <f t="shared" si="54"/>
        <v>0</v>
      </c>
      <c r="AB142" s="3" t="str">
        <f t="shared" si="54"/>
        <v>0</v>
      </c>
      <c r="AC142" s="3" t="str">
        <f t="shared" si="83"/>
        <v>0</v>
      </c>
      <c r="AD142" s="3" t="str">
        <f t="shared" ref="AD142:AS157" si="85">IF(AD$1=$J142,"1","0")</f>
        <v>0</v>
      </c>
      <c r="AE142" s="3" t="str">
        <f t="shared" si="85"/>
        <v>0</v>
      </c>
      <c r="AF142" s="3" t="str">
        <f t="shared" si="85"/>
        <v>0</v>
      </c>
      <c r="AG142" s="3" t="str">
        <f t="shared" si="85"/>
        <v>0</v>
      </c>
      <c r="AH142" s="3" t="str">
        <f t="shared" si="85"/>
        <v>0</v>
      </c>
      <c r="AI142" s="3" t="str">
        <f t="shared" si="85"/>
        <v>0</v>
      </c>
      <c r="AJ142" s="3" t="str">
        <f t="shared" si="85"/>
        <v>0</v>
      </c>
      <c r="AK142" s="3" t="str">
        <f t="shared" si="85"/>
        <v>0</v>
      </c>
      <c r="AL142" s="3" t="str">
        <f t="shared" si="85"/>
        <v>0</v>
      </c>
      <c r="AM142" s="3" t="str">
        <f t="shared" si="85"/>
        <v>0</v>
      </c>
      <c r="AN142" s="3" t="str">
        <f t="shared" si="85"/>
        <v>0</v>
      </c>
      <c r="AO142" s="3" t="str">
        <f t="shared" si="85"/>
        <v>0</v>
      </c>
      <c r="AP142" s="3" t="str">
        <f t="shared" si="85"/>
        <v>0</v>
      </c>
      <c r="AQ142" s="3" t="str">
        <f t="shared" si="85"/>
        <v>0</v>
      </c>
      <c r="AR142" s="3" t="str">
        <f t="shared" si="85"/>
        <v>0</v>
      </c>
      <c r="AS142" s="3" t="str">
        <f t="shared" si="85"/>
        <v>0</v>
      </c>
      <c r="AT142" s="3" t="str">
        <f t="shared" si="84"/>
        <v>0</v>
      </c>
      <c r="AU142" s="3" t="str">
        <f t="shared" si="84"/>
        <v>0</v>
      </c>
      <c r="AV142" s="3" t="str">
        <f t="shared" si="84"/>
        <v>0</v>
      </c>
      <c r="AW142" s="3" t="str">
        <f t="shared" si="84"/>
        <v>0</v>
      </c>
      <c r="AX142" s="3" t="str">
        <f t="shared" si="84"/>
        <v>0</v>
      </c>
      <c r="AY142" s="3" t="str">
        <f t="shared" si="84"/>
        <v>0</v>
      </c>
      <c r="AZ142" t="s">
        <v>301</v>
      </c>
    </row>
    <row r="143" spans="1:52" ht="14">
      <c r="A143" s="10" t="s">
        <v>302</v>
      </c>
      <c r="B143" s="10" t="str">
        <f t="shared" si="74"/>
        <v>2404133G</v>
      </c>
      <c r="C143" s="3">
        <v>45415.492604166699</v>
      </c>
      <c r="D143" s="3" t="e">
        <f t="array" ref="D143">#NAME?</f>
        <v>#NAME?</v>
      </c>
      <c r="E143" s="3" t="b">
        <f>ISNUMBER(MATCH(Table1[[#This Row],[Email]],Attendance[Email],0))</f>
        <v>1</v>
      </c>
      <c r="F143" s="3">
        <f t="shared" si="81"/>
        <v>45415.825937500034</v>
      </c>
      <c r="G143" s="21">
        <f>DAY(Table1[[#This Row],[Actual Time]])</f>
        <v>3</v>
      </c>
      <c r="H143">
        <f>MONTH(Table1[[#This Row],[Actual Time]])</f>
        <v>5</v>
      </c>
      <c r="I143">
        <f>YEAR(Table1[[#This Row],[Actual Time]])</f>
        <v>2024</v>
      </c>
      <c r="J143" t="str">
        <f t="shared" si="82"/>
        <v>3/5/2024</v>
      </c>
      <c r="K143" s="3" t="str">
        <f t="shared" si="83"/>
        <v>0</v>
      </c>
      <c r="L143" s="3" t="str">
        <f t="shared" si="83"/>
        <v>0</v>
      </c>
      <c r="M143" s="3" t="str">
        <f t="shared" si="83"/>
        <v>1</v>
      </c>
      <c r="N143" s="3" t="str">
        <f t="shared" si="83"/>
        <v>0</v>
      </c>
      <c r="O143" s="3" t="str">
        <f t="shared" si="83"/>
        <v>0</v>
      </c>
      <c r="P143" s="3" t="str">
        <f t="shared" si="83"/>
        <v>0</v>
      </c>
      <c r="Q143" s="3" t="str">
        <f t="shared" si="83"/>
        <v>0</v>
      </c>
      <c r="R143" s="3" t="str">
        <f t="shared" si="83"/>
        <v>0</v>
      </c>
      <c r="S143" s="3" t="str">
        <f t="shared" si="53"/>
        <v>0</v>
      </c>
      <c r="T143" s="3" t="str">
        <f t="shared" si="53"/>
        <v>0</v>
      </c>
      <c r="U143" s="3" t="str">
        <f t="shared" si="83"/>
        <v>0</v>
      </c>
      <c r="V143" s="3" t="str">
        <f t="shared" si="83"/>
        <v>0</v>
      </c>
      <c r="W143" s="3" t="str">
        <f t="shared" si="83"/>
        <v>0</v>
      </c>
      <c r="X143" s="3" t="str">
        <f t="shared" si="83"/>
        <v>0</v>
      </c>
      <c r="Y143" s="3" t="str">
        <f t="shared" si="83"/>
        <v>0</v>
      </c>
      <c r="Z143" s="3" t="str">
        <f t="shared" si="83"/>
        <v>0</v>
      </c>
      <c r="AA143" s="3" t="str">
        <f t="shared" si="54"/>
        <v>0</v>
      </c>
      <c r="AB143" s="3" t="str">
        <f t="shared" si="54"/>
        <v>0</v>
      </c>
      <c r="AC143" s="3" t="str">
        <f t="shared" si="83"/>
        <v>0</v>
      </c>
      <c r="AD143" s="3" t="str">
        <f t="shared" si="85"/>
        <v>0</v>
      </c>
      <c r="AE143" s="3" t="str">
        <f t="shared" si="85"/>
        <v>0</v>
      </c>
      <c r="AF143" s="3" t="str">
        <f t="shared" si="85"/>
        <v>0</v>
      </c>
      <c r="AG143" s="3" t="str">
        <f t="shared" si="85"/>
        <v>0</v>
      </c>
      <c r="AH143" s="3" t="str">
        <f t="shared" si="85"/>
        <v>0</v>
      </c>
      <c r="AI143" s="3" t="str">
        <f t="shared" si="85"/>
        <v>0</v>
      </c>
      <c r="AJ143" s="3" t="str">
        <f t="shared" si="85"/>
        <v>0</v>
      </c>
      <c r="AK143" s="3" t="str">
        <f t="shared" si="85"/>
        <v>0</v>
      </c>
      <c r="AL143" s="3" t="str">
        <f t="shared" si="85"/>
        <v>0</v>
      </c>
      <c r="AM143" s="3" t="str">
        <f t="shared" si="85"/>
        <v>0</v>
      </c>
      <c r="AN143" s="3" t="str">
        <f t="shared" si="85"/>
        <v>0</v>
      </c>
      <c r="AO143" s="3" t="str">
        <f t="shared" si="85"/>
        <v>0</v>
      </c>
      <c r="AP143" s="3" t="str">
        <f t="shared" si="85"/>
        <v>0</v>
      </c>
      <c r="AQ143" s="3" t="str">
        <f t="shared" si="85"/>
        <v>0</v>
      </c>
      <c r="AR143" s="3" t="str">
        <f t="shared" si="85"/>
        <v>0</v>
      </c>
      <c r="AS143" s="3" t="str">
        <f t="shared" si="85"/>
        <v>0</v>
      </c>
      <c r="AT143" s="3" t="str">
        <f t="shared" si="84"/>
        <v>0</v>
      </c>
      <c r="AU143" s="3" t="str">
        <f t="shared" si="84"/>
        <v>0</v>
      </c>
      <c r="AV143" s="3" t="str">
        <f t="shared" si="84"/>
        <v>0</v>
      </c>
      <c r="AW143" s="3" t="str">
        <f t="shared" si="84"/>
        <v>0</v>
      </c>
      <c r="AX143" s="3" t="str">
        <f t="shared" si="84"/>
        <v>0</v>
      </c>
      <c r="AY143" s="3" t="str">
        <f t="shared" si="84"/>
        <v>0</v>
      </c>
      <c r="AZ143" t="s">
        <v>303</v>
      </c>
    </row>
    <row r="144" spans="1:52" ht="14">
      <c r="A144" s="10" t="s">
        <v>304</v>
      </c>
      <c r="B144" s="10" t="str">
        <f t="shared" si="74"/>
        <v>2300794A</v>
      </c>
      <c r="C144" s="3">
        <v>45415.492627314801</v>
      </c>
      <c r="D144" s="3" t="e">
        <f t="array" ref="D144">#NAME?</f>
        <v>#NAME?</v>
      </c>
      <c r="E144" s="3" t="b">
        <f>ISNUMBER(MATCH(Table1[[#This Row],[Email]],Attendance[Email],0))</f>
        <v>1</v>
      </c>
      <c r="F144" s="3">
        <f t="shared" ref="F144:F147" si="86">$C144+(8/24)</f>
        <v>45415.825960648137</v>
      </c>
      <c r="G144" s="21">
        <f>DAY(Table1[[#This Row],[Actual Time]])</f>
        <v>3</v>
      </c>
      <c r="H144">
        <f>MONTH(Table1[[#This Row],[Actual Time]])</f>
        <v>5</v>
      </c>
      <c r="I144">
        <f>YEAR(Table1[[#This Row],[Actual Time]])</f>
        <v>2024</v>
      </c>
      <c r="J144" t="str">
        <f t="shared" ref="J144:J147" si="87">G144&amp;"/"&amp;H144&amp;"/"&amp;I144</f>
        <v>3/5/2024</v>
      </c>
      <c r="K144" s="3" t="str">
        <f t="shared" si="83"/>
        <v>0</v>
      </c>
      <c r="L144" s="3" t="str">
        <f t="shared" si="83"/>
        <v>0</v>
      </c>
      <c r="M144" s="3" t="str">
        <f t="shared" si="83"/>
        <v>1</v>
      </c>
      <c r="N144" s="3" t="str">
        <f t="shared" si="83"/>
        <v>0</v>
      </c>
      <c r="O144" s="3" t="str">
        <f t="shared" si="83"/>
        <v>0</v>
      </c>
      <c r="P144" s="3" t="str">
        <f t="shared" si="83"/>
        <v>0</v>
      </c>
      <c r="Q144" s="3" t="str">
        <f t="shared" si="83"/>
        <v>0</v>
      </c>
      <c r="R144" s="3" t="str">
        <f t="shared" si="83"/>
        <v>0</v>
      </c>
      <c r="S144" s="3" t="str">
        <f t="shared" si="53"/>
        <v>0</v>
      </c>
      <c r="T144" s="3" t="str">
        <f t="shared" si="53"/>
        <v>0</v>
      </c>
      <c r="U144" s="3" t="str">
        <f t="shared" si="83"/>
        <v>0</v>
      </c>
      <c r="V144" s="3" t="str">
        <f t="shared" si="83"/>
        <v>0</v>
      </c>
      <c r="W144" s="3" t="str">
        <f t="shared" si="83"/>
        <v>0</v>
      </c>
      <c r="X144" s="3" t="str">
        <f t="shared" si="83"/>
        <v>0</v>
      </c>
      <c r="Y144" s="3" t="str">
        <f t="shared" si="83"/>
        <v>0</v>
      </c>
      <c r="Z144" s="3" t="str">
        <f t="shared" si="83"/>
        <v>0</v>
      </c>
      <c r="AA144" s="3" t="str">
        <f t="shared" si="54"/>
        <v>0</v>
      </c>
      <c r="AB144" s="3" t="str">
        <f t="shared" si="54"/>
        <v>0</v>
      </c>
      <c r="AC144" s="3" t="str">
        <f t="shared" si="83"/>
        <v>0</v>
      </c>
      <c r="AD144" s="3" t="str">
        <f t="shared" si="85"/>
        <v>0</v>
      </c>
      <c r="AE144" s="3" t="str">
        <f t="shared" si="85"/>
        <v>0</v>
      </c>
      <c r="AF144" s="3" t="str">
        <f t="shared" si="85"/>
        <v>0</v>
      </c>
      <c r="AG144" s="3" t="str">
        <f t="shared" si="85"/>
        <v>0</v>
      </c>
      <c r="AH144" s="3" t="str">
        <f t="shared" si="85"/>
        <v>0</v>
      </c>
      <c r="AI144" s="3" t="str">
        <f t="shared" si="85"/>
        <v>0</v>
      </c>
      <c r="AJ144" s="3" t="str">
        <f t="shared" si="85"/>
        <v>0</v>
      </c>
      <c r="AK144" s="3" t="str">
        <f t="shared" si="85"/>
        <v>0</v>
      </c>
      <c r="AL144" s="3" t="str">
        <f t="shared" si="85"/>
        <v>0</v>
      </c>
      <c r="AM144" s="3" t="str">
        <f t="shared" si="85"/>
        <v>0</v>
      </c>
      <c r="AN144" s="3" t="str">
        <f t="shared" si="85"/>
        <v>0</v>
      </c>
      <c r="AO144" s="3" t="str">
        <f t="shared" si="85"/>
        <v>0</v>
      </c>
      <c r="AP144" s="3" t="str">
        <f t="shared" si="85"/>
        <v>0</v>
      </c>
      <c r="AQ144" s="3" t="str">
        <f t="shared" si="85"/>
        <v>0</v>
      </c>
      <c r="AR144" s="3" t="str">
        <f t="shared" si="85"/>
        <v>0</v>
      </c>
      <c r="AS144" s="3" t="str">
        <f t="shared" si="85"/>
        <v>0</v>
      </c>
      <c r="AT144" s="3" t="str">
        <f t="shared" si="84"/>
        <v>0</v>
      </c>
      <c r="AU144" s="3" t="str">
        <f t="shared" si="84"/>
        <v>0</v>
      </c>
      <c r="AV144" s="3" t="str">
        <f t="shared" si="84"/>
        <v>0</v>
      </c>
      <c r="AW144" s="3" t="str">
        <f t="shared" si="84"/>
        <v>0</v>
      </c>
      <c r="AX144" s="3" t="str">
        <f t="shared" si="84"/>
        <v>0</v>
      </c>
      <c r="AY144" s="3" t="str">
        <f t="shared" si="84"/>
        <v>0</v>
      </c>
      <c r="AZ144" s="11" t="s">
        <v>305</v>
      </c>
    </row>
    <row r="145" spans="1:52" ht="14">
      <c r="A145" s="10" t="s">
        <v>178</v>
      </c>
      <c r="B145" s="10" t="str">
        <f t="shared" si="74"/>
        <v>2400934B</v>
      </c>
      <c r="C145" s="3">
        <v>45415.492627314801</v>
      </c>
      <c r="D145" s="3" t="e">
        <f t="array" ref="D145">#NAME?</f>
        <v>#NAME?</v>
      </c>
      <c r="E145" s="3" t="b">
        <f>ISNUMBER(MATCH(Table1[[#This Row],[Email]],Attendance[Email],0))</f>
        <v>1</v>
      </c>
      <c r="F145" s="3">
        <f t="shared" si="86"/>
        <v>45415.825960648137</v>
      </c>
      <c r="G145" s="21">
        <f>DAY(Table1[[#This Row],[Actual Time]])</f>
        <v>3</v>
      </c>
      <c r="H145">
        <f>MONTH(Table1[[#This Row],[Actual Time]])</f>
        <v>5</v>
      </c>
      <c r="I145">
        <f>YEAR(Table1[[#This Row],[Actual Time]])</f>
        <v>2024</v>
      </c>
      <c r="J145" t="str">
        <f t="shared" si="87"/>
        <v>3/5/2024</v>
      </c>
      <c r="K145" s="3" t="str">
        <f t="shared" si="83"/>
        <v>0</v>
      </c>
      <c r="L145" s="3" t="str">
        <f t="shared" si="83"/>
        <v>0</v>
      </c>
      <c r="M145" s="3" t="str">
        <f t="shared" si="83"/>
        <v>1</v>
      </c>
      <c r="N145" s="3" t="str">
        <f t="shared" si="83"/>
        <v>0</v>
      </c>
      <c r="O145" s="3" t="str">
        <f t="shared" si="83"/>
        <v>0</v>
      </c>
      <c r="P145" s="3" t="str">
        <f t="shared" si="83"/>
        <v>0</v>
      </c>
      <c r="Q145" s="3" t="str">
        <f t="shared" si="83"/>
        <v>0</v>
      </c>
      <c r="R145" s="3" t="str">
        <f t="shared" si="83"/>
        <v>0</v>
      </c>
      <c r="S145" s="3" t="str">
        <f t="shared" si="53"/>
        <v>0</v>
      </c>
      <c r="T145" s="3" t="str">
        <f t="shared" si="53"/>
        <v>0</v>
      </c>
      <c r="U145" s="3" t="str">
        <f t="shared" si="83"/>
        <v>0</v>
      </c>
      <c r="V145" s="3" t="str">
        <f t="shared" si="83"/>
        <v>0</v>
      </c>
      <c r="W145" s="3" t="str">
        <f t="shared" si="83"/>
        <v>0</v>
      </c>
      <c r="X145" s="3" t="str">
        <f t="shared" si="83"/>
        <v>0</v>
      </c>
      <c r="Y145" s="3" t="str">
        <f t="shared" si="83"/>
        <v>0</v>
      </c>
      <c r="Z145" s="3" t="str">
        <f t="shared" si="83"/>
        <v>0</v>
      </c>
      <c r="AA145" s="3" t="str">
        <f t="shared" si="54"/>
        <v>0</v>
      </c>
      <c r="AB145" s="3" t="str">
        <f t="shared" si="54"/>
        <v>0</v>
      </c>
      <c r="AC145" s="3" t="str">
        <f t="shared" si="83"/>
        <v>0</v>
      </c>
      <c r="AD145" s="3" t="str">
        <f t="shared" si="85"/>
        <v>0</v>
      </c>
      <c r="AE145" s="3" t="str">
        <f t="shared" si="85"/>
        <v>0</v>
      </c>
      <c r="AF145" s="3" t="str">
        <f t="shared" si="85"/>
        <v>0</v>
      </c>
      <c r="AG145" s="3" t="str">
        <f t="shared" si="85"/>
        <v>0</v>
      </c>
      <c r="AH145" s="3" t="str">
        <f t="shared" si="85"/>
        <v>0</v>
      </c>
      <c r="AI145" s="3" t="str">
        <f t="shared" si="85"/>
        <v>0</v>
      </c>
      <c r="AJ145" s="3" t="str">
        <f t="shared" si="85"/>
        <v>0</v>
      </c>
      <c r="AK145" s="3" t="str">
        <f t="shared" si="85"/>
        <v>0</v>
      </c>
      <c r="AL145" s="3" t="str">
        <f t="shared" si="85"/>
        <v>0</v>
      </c>
      <c r="AM145" s="3" t="str">
        <f t="shared" si="85"/>
        <v>0</v>
      </c>
      <c r="AN145" s="3" t="str">
        <f t="shared" si="85"/>
        <v>0</v>
      </c>
      <c r="AO145" s="3" t="str">
        <f t="shared" si="85"/>
        <v>0</v>
      </c>
      <c r="AP145" s="3" t="str">
        <f t="shared" si="85"/>
        <v>0</v>
      </c>
      <c r="AQ145" s="3" t="str">
        <f t="shared" si="85"/>
        <v>0</v>
      </c>
      <c r="AR145" s="3" t="str">
        <f t="shared" si="85"/>
        <v>0</v>
      </c>
      <c r="AS145" s="3" t="str">
        <f t="shared" si="85"/>
        <v>0</v>
      </c>
      <c r="AT145" s="3" t="str">
        <f t="shared" si="84"/>
        <v>0</v>
      </c>
      <c r="AU145" s="3" t="str">
        <f t="shared" si="84"/>
        <v>0</v>
      </c>
      <c r="AV145" s="3" t="str">
        <f t="shared" si="84"/>
        <v>0</v>
      </c>
      <c r="AW145" s="3" t="str">
        <f t="shared" si="84"/>
        <v>0</v>
      </c>
      <c r="AX145" s="3" t="str">
        <f t="shared" si="84"/>
        <v>0</v>
      </c>
      <c r="AY145" s="3" t="str">
        <f t="shared" si="84"/>
        <v>0</v>
      </c>
      <c r="AZ145" t="s">
        <v>306</v>
      </c>
    </row>
    <row r="146" spans="1:52" ht="14">
      <c r="A146" s="10" t="s">
        <v>186</v>
      </c>
      <c r="B146" s="10" t="str">
        <f t="shared" si="74"/>
        <v>2400830B</v>
      </c>
      <c r="C146" s="3">
        <v>45415.492662037002</v>
      </c>
      <c r="D146" s="3" t="e">
        <f t="array" ref="D146">#NAME?</f>
        <v>#NAME?</v>
      </c>
      <c r="E146" s="3" t="b">
        <f>ISNUMBER(MATCH(Table1[[#This Row],[Email]],Attendance[Email],0))</f>
        <v>1</v>
      </c>
      <c r="F146" s="3">
        <f t="shared" si="86"/>
        <v>45415.825995370338</v>
      </c>
      <c r="G146" s="21">
        <f>DAY(Table1[[#This Row],[Actual Time]])</f>
        <v>3</v>
      </c>
      <c r="H146">
        <f>MONTH(Table1[[#This Row],[Actual Time]])</f>
        <v>5</v>
      </c>
      <c r="I146">
        <f>YEAR(Table1[[#This Row],[Actual Time]])</f>
        <v>2024</v>
      </c>
      <c r="J146" t="str">
        <f t="shared" si="87"/>
        <v>3/5/2024</v>
      </c>
      <c r="K146" s="3" t="str">
        <f t="shared" si="83"/>
        <v>0</v>
      </c>
      <c r="L146" s="3" t="str">
        <f t="shared" si="83"/>
        <v>0</v>
      </c>
      <c r="M146" s="3" t="str">
        <f t="shared" si="83"/>
        <v>1</v>
      </c>
      <c r="N146" s="3" t="str">
        <f t="shared" si="83"/>
        <v>0</v>
      </c>
      <c r="O146" s="3" t="str">
        <f t="shared" si="83"/>
        <v>0</v>
      </c>
      <c r="P146" s="3" t="str">
        <f t="shared" si="83"/>
        <v>0</v>
      </c>
      <c r="Q146" s="3" t="str">
        <f t="shared" si="83"/>
        <v>0</v>
      </c>
      <c r="R146" s="3" t="str">
        <f t="shared" si="83"/>
        <v>0</v>
      </c>
      <c r="S146" s="3" t="str">
        <f t="shared" ref="S146:T209" si="88">IF(S$1=$J146,"1","0")</f>
        <v>0</v>
      </c>
      <c r="T146" s="3" t="str">
        <f t="shared" si="88"/>
        <v>0</v>
      </c>
      <c r="U146" s="3" t="str">
        <f t="shared" si="83"/>
        <v>0</v>
      </c>
      <c r="V146" s="3" t="str">
        <f t="shared" si="83"/>
        <v>0</v>
      </c>
      <c r="W146" s="3" t="str">
        <f t="shared" si="83"/>
        <v>0</v>
      </c>
      <c r="X146" s="3" t="str">
        <f t="shared" si="83"/>
        <v>0</v>
      </c>
      <c r="Y146" s="3" t="str">
        <f t="shared" si="83"/>
        <v>0</v>
      </c>
      <c r="Z146" s="3" t="str">
        <f t="shared" si="83"/>
        <v>0</v>
      </c>
      <c r="AA146" s="3" t="str">
        <f t="shared" ref="AA146:AB209" si="89">IF(AA$1=$J146,"1","0")</f>
        <v>0</v>
      </c>
      <c r="AB146" s="3" t="str">
        <f t="shared" si="89"/>
        <v>0</v>
      </c>
      <c r="AC146" s="3" t="str">
        <f t="shared" si="83"/>
        <v>0</v>
      </c>
      <c r="AD146" s="3" t="str">
        <f t="shared" si="85"/>
        <v>0</v>
      </c>
      <c r="AE146" s="3" t="str">
        <f t="shared" si="85"/>
        <v>0</v>
      </c>
      <c r="AF146" s="3" t="str">
        <f t="shared" si="85"/>
        <v>0</v>
      </c>
      <c r="AG146" s="3" t="str">
        <f t="shared" si="85"/>
        <v>0</v>
      </c>
      <c r="AH146" s="3" t="str">
        <f t="shared" si="85"/>
        <v>0</v>
      </c>
      <c r="AI146" s="3" t="str">
        <f t="shared" si="85"/>
        <v>0</v>
      </c>
      <c r="AJ146" s="3" t="str">
        <f t="shared" si="85"/>
        <v>0</v>
      </c>
      <c r="AK146" s="3" t="str">
        <f t="shared" si="85"/>
        <v>0</v>
      </c>
      <c r="AL146" s="3" t="str">
        <f t="shared" si="85"/>
        <v>0</v>
      </c>
      <c r="AM146" s="3" t="str">
        <f t="shared" si="85"/>
        <v>0</v>
      </c>
      <c r="AN146" s="3" t="str">
        <f t="shared" si="85"/>
        <v>0</v>
      </c>
      <c r="AO146" s="3" t="str">
        <f t="shared" si="85"/>
        <v>0</v>
      </c>
      <c r="AP146" s="3" t="str">
        <f t="shared" si="85"/>
        <v>0</v>
      </c>
      <c r="AQ146" s="3" t="str">
        <f t="shared" si="85"/>
        <v>0</v>
      </c>
      <c r="AR146" s="3" t="str">
        <f t="shared" si="85"/>
        <v>0</v>
      </c>
      <c r="AS146" s="3" t="str">
        <f t="shared" si="85"/>
        <v>0</v>
      </c>
      <c r="AT146" s="3" t="str">
        <f t="shared" si="84"/>
        <v>0</v>
      </c>
      <c r="AU146" s="3" t="str">
        <f t="shared" si="84"/>
        <v>0</v>
      </c>
      <c r="AV146" s="3" t="str">
        <f t="shared" si="84"/>
        <v>0</v>
      </c>
      <c r="AW146" s="3" t="str">
        <f t="shared" si="84"/>
        <v>0</v>
      </c>
      <c r="AX146" s="3" t="str">
        <f t="shared" si="84"/>
        <v>0</v>
      </c>
      <c r="AY146" s="3" t="str">
        <f t="shared" si="84"/>
        <v>0</v>
      </c>
      <c r="AZ146" t="s">
        <v>307</v>
      </c>
    </row>
    <row r="147" spans="1:52" ht="14">
      <c r="A147" s="10" t="s">
        <v>154</v>
      </c>
      <c r="B147" s="10" t="str">
        <f t="shared" si="74"/>
        <v>2402535E</v>
      </c>
      <c r="C147" s="3">
        <v>45415.492696759298</v>
      </c>
      <c r="D147" s="3" t="e">
        <f t="array" ref="D147">#NAME?</f>
        <v>#NAME?</v>
      </c>
      <c r="E147" s="3" t="b">
        <f>ISNUMBER(MATCH(Table1[[#This Row],[Email]],Attendance[Email],0))</f>
        <v>1</v>
      </c>
      <c r="F147" s="3">
        <f t="shared" si="86"/>
        <v>45415.826030092634</v>
      </c>
      <c r="G147" s="21">
        <f>DAY(Table1[[#This Row],[Actual Time]])</f>
        <v>3</v>
      </c>
      <c r="H147">
        <f>MONTH(Table1[[#This Row],[Actual Time]])</f>
        <v>5</v>
      </c>
      <c r="I147">
        <f>YEAR(Table1[[#This Row],[Actual Time]])</f>
        <v>2024</v>
      </c>
      <c r="J147" t="str">
        <f t="shared" si="87"/>
        <v>3/5/2024</v>
      </c>
      <c r="K147" s="3" t="str">
        <f t="shared" si="83"/>
        <v>0</v>
      </c>
      <c r="L147" s="3" t="str">
        <f t="shared" si="83"/>
        <v>0</v>
      </c>
      <c r="M147" s="3" t="str">
        <f t="shared" si="83"/>
        <v>1</v>
      </c>
      <c r="N147" s="3" t="str">
        <f t="shared" si="83"/>
        <v>0</v>
      </c>
      <c r="O147" s="3" t="str">
        <f t="shared" si="83"/>
        <v>0</v>
      </c>
      <c r="P147" s="3" t="str">
        <f t="shared" si="83"/>
        <v>0</v>
      </c>
      <c r="Q147" s="3" t="str">
        <f t="shared" si="83"/>
        <v>0</v>
      </c>
      <c r="R147" s="3" t="str">
        <f t="shared" si="83"/>
        <v>0</v>
      </c>
      <c r="S147" s="3" t="str">
        <f t="shared" si="88"/>
        <v>0</v>
      </c>
      <c r="T147" s="3" t="str">
        <f t="shared" si="88"/>
        <v>0</v>
      </c>
      <c r="U147" s="3" t="str">
        <f t="shared" si="83"/>
        <v>0</v>
      </c>
      <c r="V147" s="3" t="str">
        <f t="shared" si="83"/>
        <v>0</v>
      </c>
      <c r="W147" s="3" t="str">
        <f t="shared" si="83"/>
        <v>0</v>
      </c>
      <c r="X147" s="3" t="str">
        <f t="shared" si="83"/>
        <v>0</v>
      </c>
      <c r="Y147" s="3" t="str">
        <f t="shared" si="83"/>
        <v>0</v>
      </c>
      <c r="Z147" s="3" t="str">
        <f t="shared" si="83"/>
        <v>0</v>
      </c>
      <c r="AA147" s="3" t="str">
        <f t="shared" si="89"/>
        <v>0</v>
      </c>
      <c r="AB147" s="3" t="str">
        <f t="shared" si="89"/>
        <v>0</v>
      </c>
      <c r="AC147" s="3" t="str">
        <f t="shared" si="83"/>
        <v>0</v>
      </c>
      <c r="AD147" s="3" t="str">
        <f t="shared" si="85"/>
        <v>0</v>
      </c>
      <c r="AE147" s="3" t="str">
        <f t="shared" si="85"/>
        <v>0</v>
      </c>
      <c r="AF147" s="3" t="str">
        <f t="shared" si="85"/>
        <v>0</v>
      </c>
      <c r="AG147" s="3" t="str">
        <f t="shared" si="85"/>
        <v>0</v>
      </c>
      <c r="AH147" s="3" t="str">
        <f t="shared" si="85"/>
        <v>0</v>
      </c>
      <c r="AI147" s="3" t="str">
        <f t="shared" si="85"/>
        <v>0</v>
      </c>
      <c r="AJ147" s="3" t="str">
        <f t="shared" si="85"/>
        <v>0</v>
      </c>
      <c r="AK147" s="3" t="str">
        <f t="shared" si="85"/>
        <v>0</v>
      </c>
      <c r="AL147" s="3" t="str">
        <f t="shared" si="85"/>
        <v>0</v>
      </c>
      <c r="AM147" s="3" t="str">
        <f t="shared" si="85"/>
        <v>0</v>
      </c>
      <c r="AN147" s="3" t="str">
        <f t="shared" si="85"/>
        <v>0</v>
      </c>
      <c r="AO147" s="3" t="str">
        <f t="shared" si="85"/>
        <v>0</v>
      </c>
      <c r="AP147" s="3" t="str">
        <f t="shared" si="85"/>
        <v>0</v>
      </c>
      <c r="AQ147" s="3" t="str">
        <f t="shared" si="85"/>
        <v>0</v>
      </c>
      <c r="AR147" s="3" t="str">
        <f t="shared" si="85"/>
        <v>0</v>
      </c>
      <c r="AS147" s="3" t="str">
        <f t="shared" si="85"/>
        <v>0</v>
      </c>
      <c r="AT147" s="3" t="str">
        <f t="shared" si="84"/>
        <v>0</v>
      </c>
      <c r="AU147" s="3" t="str">
        <f t="shared" si="84"/>
        <v>0</v>
      </c>
      <c r="AV147" s="3" t="str">
        <f t="shared" si="84"/>
        <v>0</v>
      </c>
      <c r="AW147" s="3" t="str">
        <f t="shared" si="84"/>
        <v>0</v>
      </c>
      <c r="AX147" s="3" t="str">
        <f t="shared" si="84"/>
        <v>0</v>
      </c>
      <c r="AY147" s="3" t="str">
        <f t="shared" si="84"/>
        <v>0</v>
      </c>
      <c r="AZ147" t="s">
        <v>308</v>
      </c>
    </row>
    <row r="148" spans="1:52" ht="14">
      <c r="A148" s="10" t="s">
        <v>172</v>
      </c>
      <c r="B148" s="10" t="str">
        <f t="shared" si="74"/>
        <v>2400380H</v>
      </c>
      <c r="C148" s="3">
        <v>45415.4927314815</v>
      </c>
      <c r="D148" s="3" t="e">
        <f t="array" ref="D148">#NAME?</f>
        <v>#NAME?</v>
      </c>
      <c r="E148" s="3" t="b">
        <f>ISNUMBER(MATCH(Table1[[#This Row],[Email]],Attendance[Email],0))</f>
        <v>1</v>
      </c>
      <c r="F148" s="3">
        <f t="shared" ref="F148:F152" si="90">$C148+(8/24)</f>
        <v>45415.826064814835</v>
      </c>
      <c r="G148" s="21">
        <f>DAY(Table1[[#This Row],[Actual Time]])</f>
        <v>3</v>
      </c>
      <c r="H148">
        <f>MONTH(Table1[[#This Row],[Actual Time]])</f>
        <v>5</v>
      </c>
      <c r="I148">
        <f>YEAR(Table1[[#This Row],[Actual Time]])</f>
        <v>2024</v>
      </c>
      <c r="J148" t="str">
        <f t="shared" ref="J148:J152" si="91">G148&amp;"/"&amp;H148&amp;"/"&amp;I148</f>
        <v>3/5/2024</v>
      </c>
      <c r="K148" s="3" t="str">
        <f t="shared" si="83"/>
        <v>0</v>
      </c>
      <c r="L148" s="3" t="str">
        <f t="shared" si="83"/>
        <v>0</v>
      </c>
      <c r="M148" s="3" t="str">
        <f t="shared" si="83"/>
        <v>1</v>
      </c>
      <c r="N148" s="3" t="str">
        <f t="shared" si="83"/>
        <v>0</v>
      </c>
      <c r="O148" s="3" t="str">
        <f t="shared" si="83"/>
        <v>0</v>
      </c>
      <c r="P148" s="3" t="str">
        <f t="shared" si="83"/>
        <v>0</v>
      </c>
      <c r="Q148" s="3" t="str">
        <f t="shared" si="83"/>
        <v>0</v>
      </c>
      <c r="R148" s="3" t="str">
        <f t="shared" si="83"/>
        <v>0</v>
      </c>
      <c r="S148" s="3" t="str">
        <f t="shared" si="88"/>
        <v>0</v>
      </c>
      <c r="T148" s="3" t="str">
        <f t="shared" si="88"/>
        <v>0</v>
      </c>
      <c r="U148" s="3" t="str">
        <f t="shared" si="83"/>
        <v>0</v>
      </c>
      <c r="V148" s="3" t="str">
        <f t="shared" si="83"/>
        <v>0</v>
      </c>
      <c r="W148" s="3" t="str">
        <f t="shared" si="83"/>
        <v>0</v>
      </c>
      <c r="X148" s="3" t="str">
        <f t="shared" si="83"/>
        <v>0</v>
      </c>
      <c r="Y148" s="3" t="str">
        <f t="shared" si="83"/>
        <v>0</v>
      </c>
      <c r="Z148" s="3" t="str">
        <f t="shared" si="83"/>
        <v>0</v>
      </c>
      <c r="AA148" s="3" t="str">
        <f t="shared" si="89"/>
        <v>0</v>
      </c>
      <c r="AB148" s="3" t="str">
        <f t="shared" si="89"/>
        <v>0</v>
      </c>
      <c r="AC148" s="3" t="str">
        <f t="shared" si="83"/>
        <v>0</v>
      </c>
      <c r="AD148" s="3" t="str">
        <f t="shared" si="85"/>
        <v>0</v>
      </c>
      <c r="AE148" s="3" t="str">
        <f t="shared" si="85"/>
        <v>0</v>
      </c>
      <c r="AF148" s="3" t="str">
        <f t="shared" si="85"/>
        <v>0</v>
      </c>
      <c r="AG148" s="3" t="str">
        <f t="shared" si="85"/>
        <v>0</v>
      </c>
      <c r="AH148" s="3" t="str">
        <f t="shared" si="85"/>
        <v>0</v>
      </c>
      <c r="AI148" s="3" t="str">
        <f t="shared" si="85"/>
        <v>0</v>
      </c>
      <c r="AJ148" s="3" t="str">
        <f t="shared" si="85"/>
        <v>0</v>
      </c>
      <c r="AK148" s="3" t="str">
        <f t="shared" si="85"/>
        <v>0</v>
      </c>
      <c r="AL148" s="3" t="str">
        <f t="shared" si="85"/>
        <v>0</v>
      </c>
      <c r="AM148" s="3" t="str">
        <f t="shared" si="85"/>
        <v>0</v>
      </c>
      <c r="AN148" s="3" t="str">
        <f t="shared" si="85"/>
        <v>0</v>
      </c>
      <c r="AO148" s="3" t="str">
        <f t="shared" si="85"/>
        <v>0</v>
      </c>
      <c r="AP148" s="3" t="str">
        <f t="shared" si="85"/>
        <v>0</v>
      </c>
      <c r="AQ148" s="3" t="str">
        <f t="shared" si="85"/>
        <v>0</v>
      </c>
      <c r="AR148" s="3" t="str">
        <f t="shared" si="85"/>
        <v>0</v>
      </c>
      <c r="AS148" s="3" t="str">
        <f t="shared" si="85"/>
        <v>0</v>
      </c>
      <c r="AT148" s="3" t="str">
        <f t="shared" si="84"/>
        <v>0</v>
      </c>
      <c r="AU148" s="3" t="str">
        <f t="shared" si="84"/>
        <v>0</v>
      </c>
      <c r="AV148" s="3" t="str">
        <f t="shared" si="84"/>
        <v>0</v>
      </c>
      <c r="AW148" s="3" t="str">
        <f t="shared" si="84"/>
        <v>0</v>
      </c>
      <c r="AX148" s="3" t="str">
        <f t="shared" si="84"/>
        <v>0</v>
      </c>
      <c r="AY148" s="3" t="str">
        <f t="shared" si="84"/>
        <v>0</v>
      </c>
      <c r="AZ148" t="s">
        <v>309</v>
      </c>
    </row>
    <row r="149" spans="1:52" ht="14">
      <c r="A149" s="10" t="s">
        <v>250</v>
      </c>
      <c r="B149" s="10" t="str">
        <f t="shared" si="74"/>
        <v>2401233H</v>
      </c>
      <c r="C149" s="3">
        <v>45415.492743055598</v>
      </c>
      <c r="D149" s="3" t="e">
        <f t="array" ref="D149">#NAME?</f>
        <v>#NAME?</v>
      </c>
      <c r="E149" s="3" t="b">
        <f>ISNUMBER(MATCH(Table1[[#This Row],[Email]],Attendance[Email],0))</f>
        <v>1</v>
      </c>
      <c r="F149" s="3">
        <f t="shared" si="90"/>
        <v>45415.826076388934</v>
      </c>
      <c r="G149" s="21">
        <f>DAY(Table1[[#This Row],[Actual Time]])</f>
        <v>3</v>
      </c>
      <c r="H149">
        <f>MONTH(Table1[[#This Row],[Actual Time]])</f>
        <v>5</v>
      </c>
      <c r="I149">
        <f>YEAR(Table1[[#This Row],[Actual Time]])</f>
        <v>2024</v>
      </c>
      <c r="J149" t="str">
        <f t="shared" si="91"/>
        <v>3/5/2024</v>
      </c>
      <c r="K149" s="3" t="str">
        <f t="shared" si="83"/>
        <v>0</v>
      </c>
      <c r="L149" s="3" t="str">
        <f t="shared" si="83"/>
        <v>0</v>
      </c>
      <c r="M149" s="3" t="str">
        <f t="shared" si="83"/>
        <v>1</v>
      </c>
      <c r="N149" s="3" t="str">
        <f t="shared" si="83"/>
        <v>0</v>
      </c>
      <c r="O149" s="3" t="str">
        <f t="shared" si="83"/>
        <v>0</v>
      </c>
      <c r="P149" s="3" t="str">
        <f t="shared" si="83"/>
        <v>0</v>
      </c>
      <c r="Q149" s="3" t="str">
        <f t="shared" si="83"/>
        <v>0</v>
      </c>
      <c r="R149" s="3" t="str">
        <f t="shared" si="83"/>
        <v>0</v>
      </c>
      <c r="S149" s="3" t="str">
        <f t="shared" si="88"/>
        <v>0</v>
      </c>
      <c r="T149" s="3" t="str">
        <f t="shared" si="88"/>
        <v>0</v>
      </c>
      <c r="U149" s="3" t="str">
        <f t="shared" si="83"/>
        <v>0</v>
      </c>
      <c r="V149" s="3" t="str">
        <f t="shared" si="83"/>
        <v>0</v>
      </c>
      <c r="W149" s="3" t="str">
        <f t="shared" si="83"/>
        <v>0</v>
      </c>
      <c r="X149" s="3" t="str">
        <f t="shared" si="83"/>
        <v>0</v>
      </c>
      <c r="Y149" s="3" t="str">
        <f t="shared" si="83"/>
        <v>0</v>
      </c>
      <c r="Z149" s="3" t="str">
        <f t="shared" si="83"/>
        <v>0</v>
      </c>
      <c r="AA149" s="3" t="str">
        <f t="shared" si="89"/>
        <v>0</v>
      </c>
      <c r="AB149" s="3" t="str">
        <f t="shared" si="89"/>
        <v>0</v>
      </c>
      <c r="AC149" s="3" t="str">
        <f t="shared" si="83"/>
        <v>0</v>
      </c>
      <c r="AD149" s="3" t="str">
        <f t="shared" si="85"/>
        <v>0</v>
      </c>
      <c r="AE149" s="3" t="str">
        <f t="shared" si="85"/>
        <v>0</v>
      </c>
      <c r="AF149" s="3" t="str">
        <f t="shared" si="85"/>
        <v>0</v>
      </c>
      <c r="AG149" s="3" t="str">
        <f t="shared" si="85"/>
        <v>0</v>
      </c>
      <c r="AH149" s="3" t="str">
        <f t="shared" si="85"/>
        <v>0</v>
      </c>
      <c r="AI149" s="3" t="str">
        <f t="shared" si="85"/>
        <v>0</v>
      </c>
      <c r="AJ149" s="3" t="str">
        <f t="shared" si="85"/>
        <v>0</v>
      </c>
      <c r="AK149" s="3" t="str">
        <f t="shared" si="85"/>
        <v>0</v>
      </c>
      <c r="AL149" s="3" t="str">
        <f t="shared" si="85"/>
        <v>0</v>
      </c>
      <c r="AM149" s="3" t="str">
        <f t="shared" si="85"/>
        <v>0</v>
      </c>
      <c r="AN149" s="3" t="str">
        <f t="shared" si="85"/>
        <v>0</v>
      </c>
      <c r="AO149" s="3" t="str">
        <f t="shared" si="85"/>
        <v>0</v>
      </c>
      <c r="AP149" s="3" t="str">
        <f t="shared" si="85"/>
        <v>0</v>
      </c>
      <c r="AQ149" s="3" t="str">
        <f t="shared" si="85"/>
        <v>0</v>
      </c>
      <c r="AR149" s="3" t="str">
        <f t="shared" si="85"/>
        <v>0</v>
      </c>
      <c r="AS149" s="3" t="str">
        <f t="shared" si="85"/>
        <v>0</v>
      </c>
      <c r="AT149" s="3" t="str">
        <f t="shared" si="84"/>
        <v>0</v>
      </c>
      <c r="AU149" s="3" t="str">
        <f t="shared" si="84"/>
        <v>0</v>
      </c>
      <c r="AV149" s="3" t="str">
        <f t="shared" si="84"/>
        <v>0</v>
      </c>
      <c r="AW149" s="3" t="str">
        <f t="shared" si="84"/>
        <v>0</v>
      </c>
      <c r="AX149" s="3" t="str">
        <f t="shared" si="84"/>
        <v>0</v>
      </c>
      <c r="AY149" s="3" t="str">
        <f t="shared" si="84"/>
        <v>0</v>
      </c>
      <c r="AZ149" t="s">
        <v>310</v>
      </c>
    </row>
    <row r="150" spans="1:52" ht="14">
      <c r="A150" s="10" t="s">
        <v>230</v>
      </c>
      <c r="B150" s="10" t="str">
        <f t="shared" si="74"/>
        <v>2402251I</v>
      </c>
      <c r="C150" s="3">
        <v>45415.492754629602</v>
      </c>
      <c r="D150" s="3" t="e">
        <f t="array" ref="D150">#NAME?</f>
        <v>#NAME?</v>
      </c>
      <c r="E150" s="3" t="b">
        <f>ISNUMBER(MATCH(Table1[[#This Row],[Email]],Attendance[Email],0))</f>
        <v>1</v>
      </c>
      <c r="F150" s="3">
        <f t="shared" si="90"/>
        <v>45415.826087962938</v>
      </c>
      <c r="G150" s="21">
        <f>DAY(Table1[[#This Row],[Actual Time]])</f>
        <v>3</v>
      </c>
      <c r="H150">
        <f>MONTH(Table1[[#This Row],[Actual Time]])</f>
        <v>5</v>
      </c>
      <c r="I150">
        <f>YEAR(Table1[[#This Row],[Actual Time]])</f>
        <v>2024</v>
      </c>
      <c r="J150" t="str">
        <f t="shared" si="91"/>
        <v>3/5/2024</v>
      </c>
      <c r="K150" s="3" t="str">
        <f t="shared" si="83"/>
        <v>0</v>
      </c>
      <c r="L150" s="3" t="str">
        <f t="shared" si="83"/>
        <v>0</v>
      </c>
      <c r="M150" s="3" t="str">
        <f t="shared" si="83"/>
        <v>1</v>
      </c>
      <c r="N150" s="3" t="str">
        <f t="shared" si="83"/>
        <v>0</v>
      </c>
      <c r="O150" s="3" t="str">
        <f t="shared" si="83"/>
        <v>0</v>
      </c>
      <c r="P150" s="3" t="str">
        <f t="shared" si="83"/>
        <v>0</v>
      </c>
      <c r="Q150" s="3" t="str">
        <f t="shared" si="83"/>
        <v>0</v>
      </c>
      <c r="R150" s="3" t="str">
        <f t="shared" si="83"/>
        <v>0</v>
      </c>
      <c r="S150" s="3" t="str">
        <f t="shared" si="88"/>
        <v>0</v>
      </c>
      <c r="T150" s="3" t="str">
        <f t="shared" si="88"/>
        <v>0</v>
      </c>
      <c r="U150" s="3" t="str">
        <f t="shared" si="83"/>
        <v>0</v>
      </c>
      <c r="V150" s="3" t="str">
        <f t="shared" si="83"/>
        <v>0</v>
      </c>
      <c r="W150" s="3" t="str">
        <f t="shared" si="83"/>
        <v>0</v>
      </c>
      <c r="X150" s="3" t="str">
        <f t="shared" si="83"/>
        <v>0</v>
      </c>
      <c r="Y150" s="3" t="str">
        <f t="shared" si="83"/>
        <v>0</v>
      </c>
      <c r="Z150" s="3" t="str">
        <f t="shared" si="83"/>
        <v>0</v>
      </c>
      <c r="AA150" s="3" t="str">
        <f t="shared" si="89"/>
        <v>0</v>
      </c>
      <c r="AB150" s="3" t="str">
        <f t="shared" si="89"/>
        <v>0</v>
      </c>
      <c r="AC150" s="3" t="str">
        <f t="shared" si="83"/>
        <v>0</v>
      </c>
      <c r="AD150" s="3" t="str">
        <f t="shared" si="85"/>
        <v>0</v>
      </c>
      <c r="AE150" s="3" t="str">
        <f t="shared" si="85"/>
        <v>0</v>
      </c>
      <c r="AF150" s="3" t="str">
        <f t="shared" si="85"/>
        <v>0</v>
      </c>
      <c r="AG150" s="3" t="str">
        <f t="shared" si="85"/>
        <v>0</v>
      </c>
      <c r="AH150" s="3" t="str">
        <f t="shared" si="85"/>
        <v>0</v>
      </c>
      <c r="AI150" s="3" t="str">
        <f t="shared" si="85"/>
        <v>0</v>
      </c>
      <c r="AJ150" s="3" t="str">
        <f t="shared" si="85"/>
        <v>0</v>
      </c>
      <c r="AK150" s="3" t="str">
        <f t="shared" si="85"/>
        <v>0</v>
      </c>
      <c r="AL150" s="3" t="str">
        <f t="shared" si="85"/>
        <v>0</v>
      </c>
      <c r="AM150" s="3" t="str">
        <f t="shared" si="85"/>
        <v>0</v>
      </c>
      <c r="AN150" s="3" t="str">
        <f t="shared" si="85"/>
        <v>0</v>
      </c>
      <c r="AO150" s="3" t="str">
        <f t="shared" si="85"/>
        <v>0</v>
      </c>
      <c r="AP150" s="3" t="str">
        <f t="shared" si="85"/>
        <v>0</v>
      </c>
      <c r="AQ150" s="3" t="str">
        <f t="shared" si="85"/>
        <v>0</v>
      </c>
      <c r="AR150" s="3" t="str">
        <f t="shared" si="85"/>
        <v>0</v>
      </c>
      <c r="AS150" s="3" t="str">
        <f t="shared" si="85"/>
        <v>0</v>
      </c>
      <c r="AT150" s="3" t="str">
        <f t="shared" si="84"/>
        <v>0</v>
      </c>
      <c r="AU150" s="3" t="str">
        <f t="shared" si="84"/>
        <v>0</v>
      </c>
      <c r="AV150" s="3" t="str">
        <f t="shared" si="84"/>
        <v>0</v>
      </c>
      <c r="AW150" s="3" t="str">
        <f t="shared" si="84"/>
        <v>0</v>
      </c>
      <c r="AX150" s="3" t="str">
        <f t="shared" si="84"/>
        <v>0</v>
      </c>
      <c r="AY150" s="3" t="str">
        <f t="shared" si="84"/>
        <v>0</v>
      </c>
      <c r="AZ150" t="s">
        <v>311</v>
      </c>
    </row>
    <row r="151" spans="1:52" ht="14">
      <c r="A151" s="10" t="s">
        <v>312</v>
      </c>
      <c r="B151" s="10" t="str">
        <f t="shared" si="74"/>
        <v>2300196I</v>
      </c>
      <c r="C151" s="3">
        <v>45415.492824074099</v>
      </c>
      <c r="D151" s="3" t="e">
        <f t="array" ref="D151">#NAME?</f>
        <v>#NAME?</v>
      </c>
      <c r="E151" s="3" t="b">
        <f>ISNUMBER(MATCH(Table1[[#This Row],[Email]],Attendance[Email],0))</f>
        <v>1</v>
      </c>
      <c r="F151" s="3">
        <f t="shared" si="90"/>
        <v>45415.826157407435</v>
      </c>
      <c r="G151" s="21">
        <f>DAY(Table1[[#This Row],[Actual Time]])</f>
        <v>3</v>
      </c>
      <c r="H151">
        <f>MONTH(Table1[[#This Row],[Actual Time]])</f>
        <v>5</v>
      </c>
      <c r="I151">
        <f>YEAR(Table1[[#This Row],[Actual Time]])</f>
        <v>2024</v>
      </c>
      <c r="J151" t="str">
        <f t="shared" si="91"/>
        <v>3/5/2024</v>
      </c>
      <c r="K151" s="3" t="str">
        <f t="shared" si="83"/>
        <v>0</v>
      </c>
      <c r="L151" s="3" t="str">
        <f t="shared" si="83"/>
        <v>0</v>
      </c>
      <c r="M151" s="3" t="str">
        <f t="shared" si="83"/>
        <v>1</v>
      </c>
      <c r="N151" s="3" t="str">
        <f t="shared" si="83"/>
        <v>0</v>
      </c>
      <c r="O151" s="3" t="str">
        <f t="shared" si="83"/>
        <v>0</v>
      </c>
      <c r="P151" s="3" t="str">
        <f t="shared" si="83"/>
        <v>0</v>
      </c>
      <c r="Q151" s="3" t="str">
        <f t="shared" si="83"/>
        <v>0</v>
      </c>
      <c r="R151" s="3" t="str">
        <f t="shared" si="83"/>
        <v>0</v>
      </c>
      <c r="S151" s="3" t="str">
        <f t="shared" si="88"/>
        <v>0</v>
      </c>
      <c r="T151" s="3" t="str">
        <f t="shared" si="88"/>
        <v>0</v>
      </c>
      <c r="U151" s="3" t="str">
        <f t="shared" si="83"/>
        <v>0</v>
      </c>
      <c r="V151" s="3" t="str">
        <f t="shared" si="83"/>
        <v>0</v>
      </c>
      <c r="W151" s="3" t="str">
        <f t="shared" si="83"/>
        <v>0</v>
      </c>
      <c r="X151" s="3" t="str">
        <f t="shared" si="83"/>
        <v>0</v>
      </c>
      <c r="Y151" s="3" t="str">
        <f t="shared" si="83"/>
        <v>0</v>
      </c>
      <c r="Z151" s="3" t="str">
        <f t="shared" si="83"/>
        <v>0</v>
      </c>
      <c r="AA151" s="3" t="str">
        <f t="shared" si="89"/>
        <v>0</v>
      </c>
      <c r="AB151" s="3" t="str">
        <f t="shared" si="89"/>
        <v>0</v>
      </c>
      <c r="AC151" s="3" t="str">
        <f t="shared" si="83"/>
        <v>0</v>
      </c>
      <c r="AD151" s="3" t="str">
        <f t="shared" si="85"/>
        <v>0</v>
      </c>
      <c r="AE151" s="3" t="str">
        <f t="shared" si="85"/>
        <v>0</v>
      </c>
      <c r="AF151" s="3" t="str">
        <f t="shared" si="85"/>
        <v>0</v>
      </c>
      <c r="AG151" s="3" t="str">
        <f t="shared" si="85"/>
        <v>0</v>
      </c>
      <c r="AH151" s="3" t="str">
        <f t="shared" si="85"/>
        <v>0</v>
      </c>
      <c r="AI151" s="3" t="str">
        <f t="shared" si="85"/>
        <v>0</v>
      </c>
      <c r="AJ151" s="3" t="str">
        <f t="shared" si="85"/>
        <v>0</v>
      </c>
      <c r="AK151" s="3" t="str">
        <f t="shared" si="85"/>
        <v>0</v>
      </c>
      <c r="AL151" s="3" t="str">
        <f t="shared" si="85"/>
        <v>0</v>
      </c>
      <c r="AM151" s="3" t="str">
        <f t="shared" si="85"/>
        <v>0</v>
      </c>
      <c r="AN151" s="3" t="str">
        <f t="shared" si="85"/>
        <v>0</v>
      </c>
      <c r="AO151" s="3" t="str">
        <f t="shared" si="85"/>
        <v>0</v>
      </c>
      <c r="AP151" s="3" t="str">
        <f t="shared" si="85"/>
        <v>0</v>
      </c>
      <c r="AQ151" s="3" t="str">
        <f t="shared" si="85"/>
        <v>0</v>
      </c>
      <c r="AR151" s="3" t="str">
        <f t="shared" si="85"/>
        <v>0</v>
      </c>
      <c r="AS151" s="3" t="str">
        <f t="shared" si="85"/>
        <v>0</v>
      </c>
      <c r="AT151" s="3" t="str">
        <f t="shared" si="84"/>
        <v>0</v>
      </c>
      <c r="AU151" s="3" t="str">
        <f t="shared" si="84"/>
        <v>0</v>
      </c>
      <c r="AV151" s="3" t="str">
        <f t="shared" si="84"/>
        <v>0</v>
      </c>
      <c r="AW151" s="3" t="str">
        <f t="shared" si="84"/>
        <v>0</v>
      </c>
      <c r="AX151" s="3" t="str">
        <f t="shared" si="84"/>
        <v>0</v>
      </c>
      <c r="AY151" s="3" t="str">
        <f t="shared" si="84"/>
        <v>0</v>
      </c>
      <c r="AZ151" t="s">
        <v>313</v>
      </c>
    </row>
    <row r="152" spans="1:52" ht="14">
      <c r="A152" s="10" t="s">
        <v>74</v>
      </c>
      <c r="B152" s="10" t="str">
        <f t="shared" si="74"/>
        <v>2202038B</v>
      </c>
      <c r="C152" s="3">
        <v>45415.492847222202</v>
      </c>
      <c r="D152" s="3" t="e">
        <f t="array" ref="D152">#NAME?</f>
        <v>#NAME?</v>
      </c>
      <c r="E152" s="3" t="b">
        <f>ISNUMBER(MATCH(Table1[[#This Row],[Email]],Attendance[Email],0))</f>
        <v>1</v>
      </c>
      <c r="F152" s="3">
        <f t="shared" si="90"/>
        <v>45415.826180555538</v>
      </c>
      <c r="G152" s="21">
        <f>DAY(Table1[[#This Row],[Actual Time]])</f>
        <v>3</v>
      </c>
      <c r="H152">
        <f>MONTH(Table1[[#This Row],[Actual Time]])</f>
        <v>5</v>
      </c>
      <c r="I152">
        <f>YEAR(Table1[[#This Row],[Actual Time]])</f>
        <v>2024</v>
      </c>
      <c r="J152" t="str">
        <f t="shared" si="91"/>
        <v>3/5/2024</v>
      </c>
      <c r="K152" s="3" t="str">
        <f t="shared" si="83"/>
        <v>0</v>
      </c>
      <c r="L152" s="3" t="str">
        <f t="shared" si="83"/>
        <v>0</v>
      </c>
      <c r="M152" s="3" t="str">
        <f t="shared" si="83"/>
        <v>1</v>
      </c>
      <c r="N152" s="3" t="str">
        <f t="shared" si="83"/>
        <v>0</v>
      </c>
      <c r="O152" s="3" t="str">
        <f t="shared" si="83"/>
        <v>0</v>
      </c>
      <c r="P152" s="3" t="str">
        <f t="shared" si="83"/>
        <v>0</v>
      </c>
      <c r="Q152" s="3" t="str">
        <f t="shared" si="83"/>
        <v>0</v>
      </c>
      <c r="R152" s="3" t="str">
        <f t="shared" si="83"/>
        <v>0</v>
      </c>
      <c r="S152" s="3" t="str">
        <f t="shared" si="88"/>
        <v>0</v>
      </c>
      <c r="T152" s="3" t="str">
        <f t="shared" si="88"/>
        <v>0</v>
      </c>
      <c r="U152" s="3" t="str">
        <f t="shared" si="83"/>
        <v>0</v>
      </c>
      <c r="V152" s="3" t="str">
        <f t="shared" si="83"/>
        <v>0</v>
      </c>
      <c r="W152" s="3" t="str">
        <f t="shared" si="83"/>
        <v>0</v>
      </c>
      <c r="X152" s="3" t="str">
        <f t="shared" si="83"/>
        <v>0</v>
      </c>
      <c r="Y152" s="3" t="str">
        <f t="shared" si="83"/>
        <v>0</v>
      </c>
      <c r="Z152" s="3" t="str">
        <f t="shared" si="83"/>
        <v>0</v>
      </c>
      <c r="AA152" s="3" t="str">
        <f t="shared" si="89"/>
        <v>0</v>
      </c>
      <c r="AB152" s="3" t="str">
        <f t="shared" si="89"/>
        <v>0</v>
      </c>
      <c r="AC152" s="3" t="str">
        <f t="shared" si="83"/>
        <v>0</v>
      </c>
      <c r="AD152" s="3" t="str">
        <f t="shared" si="85"/>
        <v>0</v>
      </c>
      <c r="AE152" s="3" t="str">
        <f t="shared" si="85"/>
        <v>0</v>
      </c>
      <c r="AF152" s="3" t="str">
        <f t="shared" si="85"/>
        <v>0</v>
      </c>
      <c r="AG152" s="3" t="str">
        <f t="shared" si="85"/>
        <v>0</v>
      </c>
      <c r="AH152" s="3" t="str">
        <f t="shared" si="85"/>
        <v>0</v>
      </c>
      <c r="AI152" s="3" t="str">
        <f t="shared" si="85"/>
        <v>0</v>
      </c>
      <c r="AJ152" s="3" t="str">
        <f t="shared" si="85"/>
        <v>0</v>
      </c>
      <c r="AK152" s="3" t="str">
        <f t="shared" si="85"/>
        <v>0</v>
      </c>
      <c r="AL152" s="3" t="str">
        <f t="shared" si="85"/>
        <v>0</v>
      </c>
      <c r="AM152" s="3" t="str">
        <f t="shared" si="85"/>
        <v>0</v>
      </c>
      <c r="AN152" s="3" t="str">
        <f t="shared" si="85"/>
        <v>0</v>
      </c>
      <c r="AO152" s="3" t="str">
        <f t="shared" si="85"/>
        <v>0</v>
      </c>
      <c r="AP152" s="3" t="str">
        <f t="shared" si="85"/>
        <v>0</v>
      </c>
      <c r="AQ152" s="3" t="str">
        <f t="shared" si="85"/>
        <v>0</v>
      </c>
      <c r="AR152" s="3" t="str">
        <f t="shared" si="85"/>
        <v>0</v>
      </c>
      <c r="AS152" s="3" t="str">
        <f t="shared" si="85"/>
        <v>0</v>
      </c>
      <c r="AT152" s="3" t="str">
        <f t="shared" si="84"/>
        <v>0</v>
      </c>
      <c r="AU152" s="3" t="str">
        <f t="shared" si="84"/>
        <v>0</v>
      </c>
      <c r="AV152" s="3" t="str">
        <f t="shared" si="84"/>
        <v>0</v>
      </c>
      <c r="AW152" s="3" t="str">
        <f t="shared" si="84"/>
        <v>0</v>
      </c>
      <c r="AX152" s="3" t="str">
        <f t="shared" si="84"/>
        <v>0</v>
      </c>
      <c r="AY152" s="3" t="str">
        <f t="shared" si="84"/>
        <v>0</v>
      </c>
      <c r="AZ152" t="s">
        <v>314</v>
      </c>
    </row>
    <row r="153" spans="1:52" ht="14">
      <c r="A153" s="10" t="s">
        <v>164</v>
      </c>
      <c r="B153" s="10" t="str">
        <f t="shared" si="74"/>
        <v>2400518C</v>
      </c>
      <c r="C153" s="3">
        <v>45415.492893518502</v>
      </c>
      <c r="D153" s="3" t="e">
        <f t="array" ref="D153">#NAME?</f>
        <v>#NAME?</v>
      </c>
      <c r="E153" s="3" t="b">
        <f>ISNUMBER(MATCH(Table1[[#This Row],[Email]],Attendance[Email],0))</f>
        <v>1</v>
      </c>
      <c r="F153" s="3">
        <f t="shared" ref="F153:F154" si="92">$C153+(8/24)</f>
        <v>45415.826226851837</v>
      </c>
      <c r="G153" s="21">
        <f>DAY(Table1[[#This Row],[Actual Time]])</f>
        <v>3</v>
      </c>
      <c r="H153">
        <f>MONTH(Table1[[#This Row],[Actual Time]])</f>
        <v>5</v>
      </c>
      <c r="I153">
        <f>YEAR(Table1[[#This Row],[Actual Time]])</f>
        <v>2024</v>
      </c>
      <c r="J153" t="str">
        <f t="shared" ref="J153:J154" si="93">G153&amp;"/"&amp;H153&amp;"/"&amp;I153</f>
        <v>3/5/2024</v>
      </c>
      <c r="K153" s="3" t="str">
        <f t="shared" si="83"/>
        <v>0</v>
      </c>
      <c r="L153" s="3" t="str">
        <f t="shared" si="83"/>
        <v>0</v>
      </c>
      <c r="M153" s="3" t="str">
        <f t="shared" si="83"/>
        <v>1</v>
      </c>
      <c r="N153" s="3" t="str">
        <f t="shared" si="83"/>
        <v>0</v>
      </c>
      <c r="O153" s="3" t="str">
        <f t="shared" si="83"/>
        <v>0</v>
      </c>
      <c r="P153" s="3" t="str">
        <f t="shared" si="83"/>
        <v>0</v>
      </c>
      <c r="Q153" s="3" t="str">
        <f t="shared" si="83"/>
        <v>0</v>
      </c>
      <c r="R153" s="3" t="str">
        <f t="shared" si="83"/>
        <v>0</v>
      </c>
      <c r="S153" s="3" t="str">
        <f t="shared" si="88"/>
        <v>0</v>
      </c>
      <c r="T153" s="3" t="str">
        <f t="shared" si="88"/>
        <v>0</v>
      </c>
      <c r="U153" s="3" t="str">
        <f t="shared" si="83"/>
        <v>0</v>
      </c>
      <c r="V153" s="3" t="str">
        <f t="shared" si="83"/>
        <v>0</v>
      </c>
      <c r="W153" s="3" t="str">
        <f t="shared" si="83"/>
        <v>0</v>
      </c>
      <c r="X153" s="3" t="str">
        <f t="shared" si="83"/>
        <v>0</v>
      </c>
      <c r="Y153" s="3" t="str">
        <f t="shared" si="83"/>
        <v>0</v>
      </c>
      <c r="Z153" s="3" t="str">
        <f t="shared" si="83"/>
        <v>0</v>
      </c>
      <c r="AA153" s="3" t="str">
        <f t="shared" si="89"/>
        <v>0</v>
      </c>
      <c r="AB153" s="3" t="str">
        <f t="shared" si="89"/>
        <v>0</v>
      </c>
      <c r="AC153" s="3" t="str">
        <f t="shared" si="83"/>
        <v>0</v>
      </c>
      <c r="AD153" s="3" t="str">
        <f t="shared" si="85"/>
        <v>0</v>
      </c>
      <c r="AE153" s="3" t="str">
        <f t="shared" si="85"/>
        <v>0</v>
      </c>
      <c r="AF153" s="3" t="str">
        <f t="shared" si="85"/>
        <v>0</v>
      </c>
      <c r="AG153" s="3" t="str">
        <f t="shared" si="85"/>
        <v>0</v>
      </c>
      <c r="AH153" s="3" t="str">
        <f t="shared" si="85"/>
        <v>0</v>
      </c>
      <c r="AI153" s="3" t="str">
        <f t="shared" si="85"/>
        <v>0</v>
      </c>
      <c r="AJ153" s="3" t="str">
        <f t="shared" si="85"/>
        <v>0</v>
      </c>
      <c r="AK153" s="3" t="str">
        <f t="shared" si="85"/>
        <v>0</v>
      </c>
      <c r="AL153" s="3" t="str">
        <f t="shared" si="85"/>
        <v>0</v>
      </c>
      <c r="AM153" s="3" t="str">
        <f t="shared" si="85"/>
        <v>0</v>
      </c>
      <c r="AN153" s="3" t="str">
        <f t="shared" si="85"/>
        <v>0</v>
      </c>
      <c r="AO153" s="3" t="str">
        <f t="shared" si="85"/>
        <v>0</v>
      </c>
      <c r="AP153" s="3" t="str">
        <f t="shared" si="85"/>
        <v>0</v>
      </c>
      <c r="AQ153" s="3" t="str">
        <f t="shared" si="85"/>
        <v>0</v>
      </c>
      <c r="AR153" s="3" t="str">
        <f t="shared" si="85"/>
        <v>0</v>
      </c>
      <c r="AS153" s="3" t="str">
        <f t="shared" si="85"/>
        <v>0</v>
      </c>
      <c r="AT153" s="3" t="str">
        <f t="shared" si="84"/>
        <v>0</v>
      </c>
      <c r="AU153" s="3" t="str">
        <f t="shared" si="84"/>
        <v>0</v>
      </c>
      <c r="AV153" s="3" t="str">
        <f t="shared" si="84"/>
        <v>0</v>
      </c>
      <c r="AW153" s="3" t="str">
        <f t="shared" si="84"/>
        <v>0</v>
      </c>
      <c r="AX153" s="3" t="str">
        <f t="shared" si="84"/>
        <v>0</v>
      </c>
      <c r="AY153" s="3" t="str">
        <f t="shared" si="84"/>
        <v>0</v>
      </c>
      <c r="AZ153" t="s">
        <v>315</v>
      </c>
    </row>
    <row r="154" spans="1:52" ht="14">
      <c r="A154" s="10" t="s">
        <v>316</v>
      </c>
      <c r="B154" s="10" t="str">
        <f t="shared" si="74"/>
        <v>2402152I</v>
      </c>
      <c r="C154" s="3">
        <v>45415.492893518502</v>
      </c>
      <c r="D154" s="3" t="e">
        <f t="array" ref="D154">#NAME?</f>
        <v>#NAME?</v>
      </c>
      <c r="E154" s="3" t="b">
        <f>ISNUMBER(MATCH(Table1[[#This Row],[Email]],Attendance[Email],0))</f>
        <v>1</v>
      </c>
      <c r="F154" s="3">
        <f t="shared" si="92"/>
        <v>45415.826226851837</v>
      </c>
      <c r="G154" s="21">
        <f>DAY(Table1[[#This Row],[Actual Time]])</f>
        <v>3</v>
      </c>
      <c r="H154">
        <f>MONTH(Table1[[#This Row],[Actual Time]])</f>
        <v>5</v>
      </c>
      <c r="I154">
        <f>YEAR(Table1[[#This Row],[Actual Time]])</f>
        <v>2024</v>
      </c>
      <c r="J154" t="str">
        <f t="shared" si="93"/>
        <v>3/5/2024</v>
      </c>
      <c r="K154" s="3" t="str">
        <f t="shared" si="83"/>
        <v>0</v>
      </c>
      <c r="L154" s="3" t="str">
        <f t="shared" si="83"/>
        <v>0</v>
      </c>
      <c r="M154" s="3" t="str">
        <f t="shared" si="83"/>
        <v>1</v>
      </c>
      <c r="N154" s="3" t="str">
        <f t="shared" si="83"/>
        <v>0</v>
      </c>
      <c r="O154" s="3" t="str">
        <f t="shared" si="83"/>
        <v>0</v>
      </c>
      <c r="P154" s="3" t="str">
        <f t="shared" si="83"/>
        <v>0</v>
      </c>
      <c r="Q154" s="3" t="str">
        <f t="shared" si="83"/>
        <v>0</v>
      </c>
      <c r="R154" s="3" t="str">
        <f t="shared" si="83"/>
        <v>0</v>
      </c>
      <c r="S154" s="3" t="str">
        <f t="shared" si="88"/>
        <v>0</v>
      </c>
      <c r="T154" s="3" t="str">
        <f t="shared" si="88"/>
        <v>0</v>
      </c>
      <c r="U154" s="3" t="str">
        <f t="shared" si="83"/>
        <v>0</v>
      </c>
      <c r="V154" s="3" t="str">
        <f t="shared" si="83"/>
        <v>0</v>
      </c>
      <c r="W154" s="3" t="str">
        <f t="shared" si="83"/>
        <v>0</v>
      </c>
      <c r="X154" s="3" t="str">
        <f t="shared" si="83"/>
        <v>0</v>
      </c>
      <c r="Y154" s="3" t="str">
        <f t="shared" si="83"/>
        <v>0</v>
      </c>
      <c r="Z154" s="3" t="str">
        <f t="shared" si="83"/>
        <v>0</v>
      </c>
      <c r="AA154" s="3" t="str">
        <f t="shared" si="89"/>
        <v>0</v>
      </c>
      <c r="AB154" s="3" t="str">
        <f t="shared" si="89"/>
        <v>0</v>
      </c>
      <c r="AC154" s="3" t="str">
        <f t="shared" si="83"/>
        <v>0</v>
      </c>
      <c r="AD154" s="3" t="str">
        <f t="shared" si="85"/>
        <v>0</v>
      </c>
      <c r="AE154" s="3" t="str">
        <f t="shared" si="85"/>
        <v>0</v>
      </c>
      <c r="AF154" s="3" t="str">
        <f t="shared" si="85"/>
        <v>0</v>
      </c>
      <c r="AG154" s="3" t="str">
        <f t="shared" si="85"/>
        <v>0</v>
      </c>
      <c r="AH154" s="3" t="str">
        <f t="shared" si="85"/>
        <v>0</v>
      </c>
      <c r="AI154" s="3" t="str">
        <f t="shared" si="85"/>
        <v>0</v>
      </c>
      <c r="AJ154" s="3" t="str">
        <f t="shared" si="85"/>
        <v>0</v>
      </c>
      <c r="AK154" s="3" t="str">
        <f t="shared" si="85"/>
        <v>0</v>
      </c>
      <c r="AL154" s="3" t="str">
        <f t="shared" si="85"/>
        <v>0</v>
      </c>
      <c r="AM154" s="3" t="str">
        <f t="shared" si="85"/>
        <v>0</v>
      </c>
      <c r="AN154" s="3" t="str">
        <f t="shared" si="85"/>
        <v>0</v>
      </c>
      <c r="AO154" s="3" t="str">
        <f t="shared" si="85"/>
        <v>0</v>
      </c>
      <c r="AP154" s="3" t="str">
        <f t="shared" si="85"/>
        <v>0</v>
      </c>
      <c r="AQ154" s="3" t="str">
        <f t="shared" si="85"/>
        <v>0</v>
      </c>
      <c r="AR154" s="3" t="str">
        <f t="shared" si="85"/>
        <v>0</v>
      </c>
      <c r="AS154" s="3" t="str">
        <f t="shared" si="85"/>
        <v>0</v>
      </c>
      <c r="AT154" s="3" t="str">
        <f t="shared" si="84"/>
        <v>0</v>
      </c>
      <c r="AU154" s="3" t="str">
        <f t="shared" si="84"/>
        <v>0</v>
      </c>
      <c r="AV154" s="3" t="str">
        <f t="shared" si="84"/>
        <v>0</v>
      </c>
      <c r="AW154" s="3" t="str">
        <f t="shared" si="84"/>
        <v>0</v>
      </c>
      <c r="AX154" s="3" t="str">
        <f t="shared" si="84"/>
        <v>0</v>
      </c>
      <c r="AY154" s="3" t="str">
        <f t="shared" si="84"/>
        <v>0</v>
      </c>
      <c r="AZ154" t="s">
        <v>317</v>
      </c>
    </row>
    <row r="155" spans="1:52" ht="14">
      <c r="A155" s="10" t="s">
        <v>318</v>
      </c>
      <c r="B155" s="10" t="str">
        <f t="shared" si="74"/>
        <v>2404190G</v>
      </c>
      <c r="C155" s="3">
        <v>45415.492939814802</v>
      </c>
      <c r="D155" s="3" t="e">
        <f t="array" ref="D155">#NAME?</f>
        <v>#NAME?</v>
      </c>
      <c r="E155" s="3" t="b">
        <f>ISNUMBER(MATCH(Table1[[#This Row],[Email]],Attendance[Email],0))</f>
        <v>1</v>
      </c>
      <c r="F155" s="3">
        <f t="shared" ref="F155:F163" si="94">$C155+(8/24)</f>
        <v>45415.826273148137</v>
      </c>
      <c r="G155" s="21">
        <f>DAY(Table1[[#This Row],[Actual Time]])</f>
        <v>3</v>
      </c>
      <c r="H155">
        <f>MONTH(Table1[[#This Row],[Actual Time]])</f>
        <v>5</v>
      </c>
      <c r="I155">
        <f>YEAR(Table1[[#This Row],[Actual Time]])</f>
        <v>2024</v>
      </c>
      <c r="J155" t="str">
        <f t="shared" ref="J155:J163" si="95">G155&amp;"/"&amp;H155&amp;"/"&amp;I155</f>
        <v>3/5/2024</v>
      </c>
      <c r="K155" s="3" t="str">
        <f t="shared" si="83"/>
        <v>0</v>
      </c>
      <c r="L155" s="3" t="str">
        <f t="shared" si="83"/>
        <v>0</v>
      </c>
      <c r="M155" s="3" t="str">
        <f t="shared" si="83"/>
        <v>1</v>
      </c>
      <c r="N155" s="3" t="str">
        <f t="shared" si="83"/>
        <v>0</v>
      </c>
      <c r="O155" s="3" t="str">
        <f t="shared" si="83"/>
        <v>0</v>
      </c>
      <c r="P155" s="3" t="str">
        <f t="shared" si="83"/>
        <v>0</v>
      </c>
      <c r="Q155" s="3" t="str">
        <f t="shared" si="83"/>
        <v>0</v>
      </c>
      <c r="R155" s="3" t="str">
        <f t="shared" si="83"/>
        <v>0</v>
      </c>
      <c r="S155" s="3" t="str">
        <f t="shared" si="88"/>
        <v>0</v>
      </c>
      <c r="T155" s="3" t="str">
        <f t="shared" si="88"/>
        <v>0</v>
      </c>
      <c r="U155" s="3" t="str">
        <f t="shared" si="83"/>
        <v>0</v>
      </c>
      <c r="V155" s="3" t="str">
        <f t="shared" si="83"/>
        <v>0</v>
      </c>
      <c r="W155" s="3" t="str">
        <f t="shared" si="83"/>
        <v>0</v>
      </c>
      <c r="X155" s="3" t="str">
        <f t="shared" si="83"/>
        <v>0</v>
      </c>
      <c r="Y155" s="3" t="str">
        <f t="shared" si="83"/>
        <v>0</v>
      </c>
      <c r="Z155" s="3" t="str">
        <f t="shared" si="83"/>
        <v>0</v>
      </c>
      <c r="AA155" s="3" t="str">
        <f t="shared" si="89"/>
        <v>0</v>
      </c>
      <c r="AB155" s="3" t="str">
        <f t="shared" si="89"/>
        <v>0</v>
      </c>
      <c r="AC155" s="3" t="str">
        <f t="shared" si="83"/>
        <v>0</v>
      </c>
      <c r="AD155" s="3" t="str">
        <f t="shared" si="85"/>
        <v>0</v>
      </c>
      <c r="AE155" s="3" t="str">
        <f t="shared" si="85"/>
        <v>0</v>
      </c>
      <c r="AF155" s="3" t="str">
        <f t="shared" si="85"/>
        <v>0</v>
      </c>
      <c r="AG155" s="3" t="str">
        <f t="shared" si="85"/>
        <v>0</v>
      </c>
      <c r="AH155" s="3" t="str">
        <f t="shared" si="85"/>
        <v>0</v>
      </c>
      <c r="AI155" s="3" t="str">
        <f t="shared" si="85"/>
        <v>0</v>
      </c>
      <c r="AJ155" s="3" t="str">
        <f t="shared" si="85"/>
        <v>0</v>
      </c>
      <c r="AK155" s="3" t="str">
        <f t="shared" si="85"/>
        <v>0</v>
      </c>
      <c r="AL155" s="3" t="str">
        <f t="shared" si="85"/>
        <v>0</v>
      </c>
      <c r="AM155" s="3" t="str">
        <f t="shared" si="85"/>
        <v>0</v>
      </c>
      <c r="AN155" s="3" t="str">
        <f t="shared" si="85"/>
        <v>0</v>
      </c>
      <c r="AO155" s="3" t="str">
        <f t="shared" si="85"/>
        <v>0</v>
      </c>
      <c r="AP155" s="3" t="str">
        <f t="shared" si="85"/>
        <v>0</v>
      </c>
      <c r="AQ155" s="3" t="str">
        <f t="shared" si="85"/>
        <v>0</v>
      </c>
      <c r="AR155" s="3" t="str">
        <f t="shared" si="85"/>
        <v>0</v>
      </c>
      <c r="AS155" s="3" t="str">
        <f t="shared" si="85"/>
        <v>0</v>
      </c>
      <c r="AT155" s="3" t="str">
        <f t="shared" si="84"/>
        <v>0</v>
      </c>
      <c r="AU155" s="3" t="str">
        <f t="shared" si="84"/>
        <v>0</v>
      </c>
      <c r="AV155" s="3" t="str">
        <f t="shared" si="84"/>
        <v>0</v>
      </c>
      <c r="AW155" s="3" t="str">
        <f t="shared" si="84"/>
        <v>0</v>
      </c>
      <c r="AX155" s="3" t="str">
        <f t="shared" si="84"/>
        <v>0</v>
      </c>
      <c r="AY155" s="3" t="str">
        <f t="shared" si="84"/>
        <v>0</v>
      </c>
      <c r="AZ155" t="s">
        <v>319</v>
      </c>
    </row>
    <row r="156" spans="1:52" ht="14">
      <c r="A156" s="10" t="s">
        <v>194</v>
      </c>
      <c r="B156" s="10" t="str">
        <f t="shared" si="74"/>
        <v>2400908F</v>
      </c>
      <c r="C156" s="3">
        <v>45415.4929976852</v>
      </c>
      <c r="D156" s="3" t="e">
        <f t="array" ref="D156">#NAME?</f>
        <v>#NAME?</v>
      </c>
      <c r="E156" s="3" t="b">
        <f>ISNUMBER(MATCH(Table1[[#This Row],[Email]],Attendance[Email],0))</f>
        <v>1</v>
      </c>
      <c r="F156" s="3">
        <f t="shared" si="94"/>
        <v>45415.826331018536</v>
      </c>
      <c r="G156" s="21">
        <f>DAY(Table1[[#This Row],[Actual Time]])</f>
        <v>3</v>
      </c>
      <c r="H156">
        <f>MONTH(Table1[[#This Row],[Actual Time]])</f>
        <v>5</v>
      </c>
      <c r="I156">
        <f>YEAR(Table1[[#This Row],[Actual Time]])</f>
        <v>2024</v>
      </c>
      <c r="J156" t="str">
        <f t="shared" si="95"/>
        <v>3/5/2024</v>
      </c>
      <c r="K156" s="3" t="str">
        <f t="shared" si="83"/>
        <v>0</v>
      </c>
      <c r="L156" s="3" t="str">
        <f t="shared" si="83"/>
        <v>0</v>
      </c>
      <c r="M156" s="3" t="str">
        <f t="shared" si="83"/>
        <v>1</v>
      </c>
      <c r="N156" s="3" t="str">
        <f t="shared" si="83"/>
        <v>0</v>
      </c>
      <c r="O156" s="3" t="str">
        <f t="shared" si="83"/>
        <v>0</v>
      </c>
      <c r="P156" s="3" t="str">
        <f t="shared" si="83"/>
        <v>0</v>
      </c>
      <c r="Q156" s="3" t="str">
        <f t="shared" si="83"/>
        <v>0</v>
      </c>
      <c r="R156" s="3" t="str">
        <f t="shared" si="83"/>
        <v>0</v>
      </c>
      <c r="S156" s="3" t="str">
        <f t="shared" si="88"/>
        <v>0</v>
      </c>
      <c r="T156" s="3" t="str">
        <f t="shared" si="88"/>
        <v>0</v>
      </c>
      <c r="U156" s="3" t="str">
        <f t="shared" si="83"/>
        <v>0</v>
      </c>
      <c r="V156" s="3" t="str">
        <f t="shared" si="83"/>
        <v>0</v>
      </c>
      <c r="W156" s="3" t="str">
        <f t="shared" si="83"/>
        <v>0</v>
      </c>
      <c r="X156" s="3" t="str">
        <f t="shared" si="83"/>
        <v>0</v>
      </c>
      <c r="Y156" s="3" t="str">
        <f t="shared" si="83"/>
        <v>0</v>
      </c>
      <c r="Z156" s="3" t="str">
        <f t="shared" si="83"/>
        <v>0</v>
      </c>
      <c r="AA156" s="3" t="str">
        <f t="shared" si="89"/>
        <v>0</v>
      </c>
      <c r="AB156" s="3" t="str">
        <f t="shared" si="89"/>
        <v>0</v>
      </c>
      <c r="AC156" s="3" t="str">
        <f t="shared" si="83"/>
        <v>0</v>
      </c>
      <c r="AD156" s="3" t="str">
        <f t="shared" si="85"/>
        <v>0</v>
      </c>
      <c r="AE156" s="3" t="str">
        <f t="shared" si="85"/>
        <v>0</v>
      </c>
      <c r="AF156" s="3" t="str">
        <f t="shared" si="85"/>
        <v>0</v>
      </c>
      <c r="AG156" s="3" t="str">
        <f t="shared" si="85"/>
        <v>0</v>
      </c>
      <c r="AH156" s="3" t="str">
        <f t="shared" si="85"/>
        <v>0</v>
      </c>
      <c r="AI156" s="3" t="str">
        <f t="shared" si="85"/>
        <v>0</v>
      </c>
      <c r="AJ156" s="3" t="str">
        <f t="shared" si="85"/>
        <v>0</v>
      </c>
      <c r="AK156" s="3" t="str">
        <f t="shared" si="85"/>
        <v>0</v>
      </c>
      <c r="AL156" s="3" t="str">
        <f t="shared" si="85"/>
        <v>0</v>
      </c>
      <c r="AM156" s="3" t="str">
        <f t="shared" si="85"/>
        <v>0</v>
      </c>
      <c r="AN156" s="3" t="str">
        <f t="shared" si="85"/>
        <v>0</v>
      </c>
      <c r="AO156" s="3" t="str">
        <f t="shared" si="85"/>
        <v>0</v>
      </c>
      <c r="AP156" s="3" t="str">
        <f t="shared" si="85"/>
        <v>0</v>
      </c>
      <c r="AQ156" s="3" t="str">
        <f t="shared" si="85"/>
        <v>0</v>
      </c>
      <c r="AR156" s="3" t="str">
        <f t="shared" si="85"/>
        <v>0</v>
      </c>
      <c r="AS156" s="3" t="str">
        <f t="shared" si="85"/>
        <v>0</v>
      </c>
      <c r="AT156" s="3" t="str">
        <f t="shared" si="84"/>
        <v>0</v>
      </c>
      <c r="AU156" s="3" t="str">
        <f t="shared" si="84"/>
        <v>0</v>
      </c>
      <c r="AV156" s="3" t="str">
        <f t="shared" si="84"/>
        <v>0</v>
      </c>
      <c r="AW156" s="3" t="str">
        <f t="shared" si="84"/>
        <v>0</v>
      </c>
      <c r="AX156" s="3" t="str">
        <f t="shared" si="84"/>
        <v>0</v>
      </c>
      <c r="AY156" s="3" t="str">
        <f t="shared" si="84"/>
        <v>0</v>
      </c>
      <c r="AZ156" t="s">
        <v>320</v>
      </c>
    </row>
    <row r="157" spans="1:52" ht="14">
      <c r="A157" s="10" t="s">
        <v>208</v>
      </c>
      <c r="B157" s="10" t="str">
        <f t="shared" si="74"/>
        <v>2202221D</v>
      </c>
      <c r="C157" s="3">
        <v>45415.493009259299</v>
      </c>
      <c r="D157" s="3" t="e">
        <f t="array" ref="D157">#NAME?</f>
        <v>#NAME?</v>
      </c>
      <c r="E157" s="3" t="b">
        <f>ISNUMBER(MATCH(Table1[[#This Row],[Email]],Attendance[Email],0))</f>
        <v>1</v>
      </c>
      <c r="F157" s="3">
        <f t="shared" si="94"/>
        <v>45415.826342592634</v>
      </c>
      <c r="G157" s="21">
        <f>DAY(Table1[[#This Row],[Actual Time]])</f>
        <v>3</v>
      </c>
      <c r="H157">
        <f>MONTH(Table1[[#This Row],[Actual Time]])</f>
        <v>5</v>
      </c>
      <c r="I157">
        <f>YEAR(Table1[[#This Row],[Actual Time]])</f>
        <v>2024</v>
      </c>
      <c r="J157" t="str">
        <f t="shared" si="95"/>
        <v>3/5/2024</v>
      </c>
      <c r="K157" s="3" t="str">
        <f t="shared" si="83"/>
        <v>0</v>
      </c>
      <c r="L157" s="3" t="str">
        <f t="shared" si="83"/>
        <v>0</v>
      </c>
      <c r="M157" s="3" t="str">
        <f t="shared" si="83"/>
        <v>1</v>
      </c>
      <c r="N157" s="3" t="str">
        <f t="shared" si="83"/>
        <v>0</v>
      </c>
      <c r="O157" s="3" t="str">
        <f t="shared" si="83"/>
        <v>0</v>
      </c>
      <c r="P157" s="3" t="str">
        <f t="shared" si="83"/>
        <v>0</v>
      </c>
      <c r="Q157" s="3" t="str">
        <f t="shared" si="83"/>
        <v>0</v>
      </c>
      <c r="R157" s="3" t="str">
        <f t="shared" ref="K157:AC173" si="96">IF(R$1=$J157,"1","0")</f>
        <v>0</v>
      </c>
      <c r="S157" s="3" t="str">
        <f t="shared" si="88"/>
        <v>0</v>
      </c>
      <c r="T157" s="3" t="str">
        <f t="shared" si="88"/>
        <v>0</v>
      </c>
      <c r="U157" s="3" t="str">
        <f t="shared" si="96"/>
        <v>0</v>
      </c>
      <c r="V157" s="3" t="str">
        <f t="shared" si="96"/>
        <v>0</v>
      </c>
      <c r="W157" s="3" t="str">
        <f t="shared" si="96"/>
        <v>0</v>
      </c>
      <c r="X157" s="3" t="str">
        <f t="shared" si="96"/>
        <v>0</v>
      </c>
      <c r="Y157" s="3" t="str">
        <f t="shared" si="96"/>
        <v>0</v>
      </c>
      <c r="Z157" s="3" t="str">
        <f t="shared" si="96"/>
        <v>0</v>
      </c>
      <c r="AA157" s="3" t="str">
        <f t="shared" si="89"/>
        <v>0</v>
      </c>
      <c r="AB157" s="3" t="str">
        <f t="shared" si="89"/>
        <v>0</v>
      </c>
      <c r="AC157" s="3" t="str">
        <f t="shared" si="96"/>
        <v>0</v>
      </c>
      <c r="AD157" s="3" t="str">
        <f t="shared" si="85"/>
        <v>0</v>
      </c>
      <c r="AE157" s="3" t="str">
        <f t="shared" si="85"/>
        <v>0</v>
      </c>
      <c r="AF157" s="3" t="str">
        <f t="shared" si="85"/>
        <v>0</v>
      </c>
      <c r="AG157" s="3" t="str">
        <f t="shared" si="85"/>
        <v>0</v>
      </c>
      <c r="AH157" s="3" t="str">
        <f t="shared" si="85"/>
        <v>0</v>
      </c>
      <c r="AI157" s="3" t="str">
        <f t="shared" si="85"/>
        <v>0</v>
      </c>
      <c r="AJ157" s="3" t="str">
        <f t="shared" si="85"/>
        <v>0</v>
      </c>
      <c r="AK157" s="3" t="str">
        <f t="shared" si="85"/>
        <v>0</v>
      </c>
      <c r="AL157" s="3" t="str">
        <f t="shared" si="85"/>
        <v>0</v>
      </c>
      <c r="AM157" s="3" t="str">
        <f t="shared" si="85"/>
        <v>0</v>
      </c>
      <c r="AN157" s="3" t="str">
        <f t="shared" si="85"/>
        <v>0</v>
      </c>
      <c r="AO157" s="3" t="str">
        <f t="shared" si="85"/>
        <v>0</v>
      </c>
      <c r="AP157" s="3" t="str">
        <f t="shared" si="85"/>
        <v>0</v>
      </c>
      <c r="AQ157" s="3" t="str">
        <f t="shared" si="85"/>
        <v>0</v>
      </c>
      <c r="AR157" s="3" t="str">
        <f t="shared" si="85"/>
        <v>0</v>
      </c>
      <c r="AS157" s="3" t="str">
        <f t="shared" ref="AS157:AY172" si="97">IF(AS$1=$J157,"1","0")</f>
        <v>0</v>
      </c>
      <c r="AT157" s="3" t="str">
        <f t="shared" si="97"/>
        <v>0</v>
      </c>
      <c r="AU157" s="3" t="str">
        <f t="shared" si="97"/>
        <v>0</v>
      </c>
      <c r="AV157" s="3" t="str">
        <f t="shared" si="97"/>
        <v>0</v>
      </c>
      <c r="AW157" s="3" t="str">
        <f t="shared" si="97"/>
        <v>0</v>
      </c>
      <c r="AX157" s="3" t="str">
        <f t="shared" si="97"/>
        <v>0</v>
      </c>
      <c r="AY157" s="3" t="str">
        <f t="shared" si="97"/>
        <v>0</v>
      </c>
      <c r="AZ157" t="s">
        <v>321</v>
      </c>
    </row>
    <row r="158" spans="1:52" ht="14">
      <c r="A158" s="10" t="s">
        <v>192</v>
      </c>
      <c r="B158" s="10" t="str">
        <f t="shared" si="74"/>
        <v>2300627C</v>
      </c>
      <c r="C158" s="3">
        <v>45415.493067129602</v>
      </c>
      <c r="D158" s="3" t="e">
        <f t="array" ref="D158">#NAME?</f>
        <v>#NAME?</v>
      </c>
      <c r="E158" s="3" t="b">
        <f>ISNUMBER(MATCH(Table1[[#This Row],[Email]],Attendance[Email],0))</f>
        <v>1</v>
      </c>
      <c r="F158" s="3">
        <f t="shared" si="94"/>
        <v>45415.826400462938</v>
      </c>
      <c r="G158" s="21">
        <f>DAY(Table1[[#This Row],[Actual Time]])</f>
        <v>3</v>
      </c>
      <c r="H158">
        <f>MONTH(Table1[[#This Row],[Actual Time]])</f>
        <v>5</v>
      </c>
      <c r="I158">
        <f>YEAR(Table1[[#This Row],[Actual Time]])</f>
        <v>2024</v>
      </c>
      <c r="J158" t="str">
        <f t="shared" si="95"/>
        <v>3/5/2024</v>
      </c>
      <c r="K158" s="3" t="str">
        <f t="shared" si="96"/>
        <v>0</v>
      </c>
      <c r="L158" s="3" t="str">
        <f t="shared" si="96"/>
        <v>0</v>
      </c>
      <c r="M158" s="3" t="str">
        <f t="shared" si="96"/>
        <v>1</v>
      </c>
      <c r="N158" s="3" t="str">
        <f t="shared" si="96"/>
        <v>0</v>
      </c>
      <c r="O158" s="3" t="str">
        <f t="shared" si="96"/>
        <v>0</v>
      </c>
      <c r="P158" s="3" t="str">
        <f t="shared" si="96"/>
        <v>0</v>
      </c>
      <c r="Q158" s="3" t="str">
        <f t="shared" si="96"/>
        <v>0</v>
      </c>
      <c r="R158" s="3" t="str">
        <f t="shared" si="96"/>
        <v>0</v>
      </c>
      <c r="S158" s="3" t="str">
        <f t="shared" si="88"/>
        <v>0</v>
      </c>
      <c r="T158" s="3" t="str">
        <f t="shared" si="88"/>
        <v>0</v>
      </c>
      <c r="U158" s="3" t="str">
        <f t="shared" si="96"/>
        <v>0</v>
      </c>
      <c r="V158" s="3" t="str">
        <f t="shared" si="96"/>
        <v>0</v>
      </c>
      <c r="W158" s="3" t="str">
        <f t="shared" si="96"/>
        <v>0</v>
      </c>
      <c r="X158" s="3" t="str">
        <f t="shared" si="96"/>
        <v>0</v>
      </c>
      <c r="Y158" s="3" t="str">
        <f t="shared" si="96"/>
        <v>0</v>
      </c>
      <c r="Z158" s="3" t="str">
        <f t="shared" si="96"/>
        <v>0</v>
      </c>
      <c r="AA158" s="3" t="str">
        <f t="shared" si="89"/>
        <v>0</v>
      </c>
      <c r="AB158" s="3" t="str">
        <f t="shared" si="89"/>
        <v>0</v>
      </c>
      <c r="AC158" s="3" t="str">
        <f t="shared" si="96"/>
        <v>0</v>
      </c>
      <c r="AD158" s="3" t="str">
        <f t="shared" ref="AD158:AS173" si="98">IF(AD$1=$J158,"1","0")</f>
        <v>0</v>
      </c>
      <c r="AE158" s="3" t="str">
        <f t="shared" si="98"/>
        <v>0</v>
      </c>
      <c r="AF158" s="3" t="str">
        <f t="shared" si="98"/>
        <v>0</v>
      </c>
      <c r="AG158" s="3" t="str">
        <f t="shared" si="98"/>
        <v>0</v>
      </c>
      <c r="AH158" s="3" t="str">
        <f t="shared" si="98"/>
        <v>0</v>
      </c>
      <c r="AI158" s="3" t="str">
        <f t="shared" si="98"/>
        <v>0</v>
      </c>
      <c r="AJ158" s="3" t="str">
        <f t="shared" si="98"/>
        <v>0</v>
      </c>
      <c r="AK158" s="3" t="str">
        <f t="shared" si="98"/>
        <v>0</v>
      </c>
      <c r="AL158" s="3" t="str">
        <f t="shared" si="98"/>
        <v>0</v>
      </c>
      <c r="AM158" s="3" t="str">
        <f t="shared" si="98"/>
        <v>0</v>
      </c>
      <c r="AN158" s="3" t="str">
        <f t="shared" si="98"/>
        <v>0</v>
      </c>
      <c r="AO158" s="3" t="str">
        <f t="shared" si="98"/>
        <v>0</v>
      </c>
      <c r="AP158" s="3" t="str">
        <f t="shared" si="98"/>
        <v>0</v>
      </c>
      <c r="AQ158" s="3" t="str">
        <f t="shared" si="98"/>
        <v>0</v>
      </c>
      <c r="AR158" s="3" t="str">
        <f t="shared" si="98"/>
        <v>0</v>
      </c>
      <c r="AS158" s="3" t="str">
        <f t="shared" si="98"/>
        <v>0</v>
      </c>
      <c r="AT158" s="3" t="str">
        <f t="shared" si="97"/>
        <v>0</v>
      </c>
      <c r="AU158" s="3" t="str">
        <f t="shared" si="97"/>
        <v>0</v>
      </c>
      <c r="AV158" s="3" t="str">
        <f t="shared" si="97"/>
        <v>0</v>
      </c>
      <c r="AW158" s="3" t="str">
        <f t="shared" si="97"/>
        <v>0</v>
      </c>
      <c r="AX158" s="3" t="str">
        <f t="shared" si="97"/>
        <v>0</v>
      </c>
      <c r="AY158" s="3" t="str">
        <f t="shared" si="97"/>
        <v>0</v>
      </c>
      <c r="AZ158" t="s">
        <v>322</v>
      </c>
    </row>
    <row r="159" spans="1:52" ht="14">
      <c r="A159" s="10" t="s">
        <v>118</v>
      </c>
      <c r="B159" s="10" t="str">
        <f t="shared" si="74"/>
        <v>2401360I</v>
      </c>
      <c r="C159" s="3">
        <v>45415.493182870399</v>
      </c>
      <c r="D159" s="3" t="e">
        <f t="array" ref="D159">#NAME?</f>
        <v>#NAME?</v>
      </c>
      <c r="E159" s="3" t="b">
        <f>ISNUMBER(MATCH(Table1[[#This Row],[Email]],Attendance[Email],0))</f>
        <v>1</v>
      </c>
      <c r="F159" s="3">
        <f t="shared" si="94"/>
        <v>45415.826516203735</v>
      </c>
      <c r="G159" s="21">
        <f>DAY(Table1[[#This Row],[Actual Time]])</f>
        <v>3</v>
      </c>
      <c r="H159">
        <f>MONTH(Table1[[#This Row],[Actual Time]])</f>
        <v>5</v>
      </c>
      <c r="I159">
        <f>YEAR(Table1[[#This Row],[Actual Time]])</f>
        <v>2024</v>
      </c>
      <c r="J159" t="str">
        <f t="shared" si="95"/>
        <v>3/5/2024</v>
      </c>
      <c r="K159" s="3" t="str">
        <f t="shared" si="96"/>
        <v>0</v>
      </c>
      <c r="L159" s="3" t="str">
        <f t="shared" si="96"/>
        <v>0</v>
      </c>
      <c r="M159" s="3" t="str">
        <f t="shared" si="96"/>
        <v>1</v>
      </c>
      <c r="N159" s="3" t="str">
        <f t="shared" si="96"/>
        <v>0</v>
      </c>
      <c r="O159" s="3" t="str">
        <f t="shared" si="96"/>
        <v>0</v>
      </c>
      <c r="P159" s="3" t="str">
        <f t="shared" si="96"/>
        <v>0</v>
      </c>
      <c r="Q159" s="3" t="str">
        <f t="shared" si="96"/>
        <v>0</v>
      </c>
      <c r="R159" s="3" t="str">
        <f t="shared" si="96"/>
        <v>0</v>
      </c>
      <c r="S159" s="3" t="str">
        <f t="shared" si="88"/>
        <v>0</v>
      </c>
      <c r="T159" s="3" t="str">
        <f t="shared" si="88"/>
        <v>0</v>
      </c>
      <c r="U159" s="3" t="str">
        <f t="shared" si="96"/>
        <v>0</v>
      </c>
      <c r="V159" s="3" t="str">
        <f t="shared" si="96"/>
        <v>0</v>
      </c>
      <c r="W159" s="3" t="str">
        <f t="shared" si="96"/>
        <v>0</v>
      </c>
      <c r="X159" s="3" t="str">
        <f t="shared" si="96"/>
        <v>0</v>
      </c>
      <c r="Y159" s="3" t="str">
        <f t="shared" si="96"/>
        <v>0</v>
      </c>
      <c r="Z159" s="3" t="str">
        <f t="shared" si="96"/>
        <v>0</v>
      </c>
      <c r="AA159" s="3" t="str">
        <f t="shared" si="89"/>
        <v>0</v>
      </c>
      <c r="AB159" s="3" t="str">
        <f t="shared" si="89"/>
        <v>0</v>
      </c>
      <c r="AC159" s="3" t="str">
        <f t="shared" si="96"/>
        <v>0</v>
      </c>
      <c r="AD159" s="3" t="str">
        <f t="shared" si="98"/>
        <v>0</v>
      </c>
      <c r="AE159" s="3" t="str">
        <f t="shared" si="98"/>
        <v>0</v>
      </c>
      <c r="AF159" s="3" t="str">
        <f t="shared" si="98"/>
        <v>0</v>
      </c>
      <c r="AG159" s="3" t="str">
        <f t="shared" si="98"/>
        <v>0</v>
      </c>
      <c r="AH159" s="3" t="str">
        <f t="shared" si="98"/>
        <v>0</v>
      </c>
      <c r="AI159" s="3" t="str">
        <f t="shared" si="98"/>
        <v>0</v>
      </c>
      <c r="AJ159" s="3" t="str">
        <f t="shared" si="98"/>
        <v>0</v>
      </c>
      <c r="AK159" s="3" t="str">
        <f t="shared" si="98"/>
        <v>0</v>
      </c>
      <c r="AL159" s="3" t="str">
        <f t="shared" si="98"/>
        <v>0</v>
      </c>
      <c r="AM159" s="3" t="str">
        <f t="shared" si="98"/>
        <v>0</v>
      </c>
      <c r="AN159" s="3" t="str">
        <f t="shared" si="98"/>
        <v>0</v>
      </c>
      <c r="AO159" s="3" t="str">
        <f t="shared" si="98"/>
        <v>0</v>
      </c>
      <c r="AP159" s="3" t="str">
        <f t="shared" si="98"/>
        <v>0</v>
      </c>
      <c r="AQ159" s="3" t="str">
        <f t="shared" si="98"/>
        <v>0</v>
      </c>
      <c r="AR159" s="3" t="str">
        <f t="shared" si="98"/>
        <v>0</v>
      </c>
      <c r="AS159" s="3" t="str">
        <f t="shared" si="98"/>
        <v>0</v>
      </c>
      <c r="AT159" s="3" t="str">
        <f t="shared" si="97"/>
        <v>0</v>
      </c>
      <c r="AU159" s="3" t="str">
        <f t="shared" si="97"/>
        <v>0</v>
      </c>
      <c r="AV159" s="3" t="str">
        <f t="shared" si="97"/>
        <v>0</v>
      </c>
      <c r="AW159" s="3" t="str">
        <f t="shared" si="97"/>
        <v>0</v>
      </c>
      <c r="AX159" s="3" t="str">
        <f t="shared" si="97"/>
        <v>0</v>
      </c>
      <c r="AY159" s="3" t="str">
        <f t="shared" si="97"/>
        <v>0</v>
      </c>
      <c r="AZ159" t="s">
        <v>323</v>
      </c>
    </row>
    <row r="160" spans="1:52" ht="14">
      <c r="A160" s="10" t="s">
        <v>132</v>
      </c>
      <c r="B160" s="10" t="str">
        <f t="shared" si="74"/>
        <v>2302885E</v>
      </c>
      <c r="C160" s="3">
        <v>45415.493206018502</v>
      </c>
      <c r="D160" s="3" t="e">
        <f t="array" ref="D160">#NAME?</f>
        <v>#NAME?</v>
      </c>
      <c r="E160" s="3" t="b">
        <f>ISNUMBER(MATCH(Table1[[#This Row],[Email]],Attendance[Email],0))</f>
        <v>1</v>
      </c>
      <c r="F160" s="3">
        <f t="shared" si="94"/>
        <v>45415.826539351838</v>
      </c>
      <c r="G160" s="21">
        <f>DAY(Table1[[#This Row],[Actual Time]])</f>
        <v>3</v>
      </c>
      <c r="H160">
        <f>MONTH(Table1[[#This Row],[Actual Time]])</f>
        <v>5</v>
      </c>
      <c r="I160">
        <f>YEAR(Table1[[#This Row],[Actual Time]])</f>
        <v>2024</v>
      </c>
      <c r="J160" t="str">
        <f t="shared" si="95"/>
        <v>3/5/2024</v>
      </c>
      <c r="K160" s="3" t="str">
        <f t="shared" si="96"/>
        <v>0</v>
      </c>
      <c r="L160" s="3" t="str">
        <f t="shared" si="96"/>
        <v>0</v>
      </c>
      <c r="M160" s="3" t="str">
        <f t="shared" si="96"/>
        <v>1</v>
      </c>
      <c r="N160" s="3" t="str">
        <f t="shared" si="96"/>
        <v>0</v>
      </c>
      <c r="O160" s="3" t="str">
        <f t="shared" si="96"/>
        <v>0</v>
      </c>
      <c r="P160" s="3" t="str">
        <f t="shared" si="96"/>
        <v>0</v>
      </c>
      <c r="Q160" s="3" t="str">
        <f t="shared" si="96"/>
        <v>0</v>
      </c>
      <c r="R160" s="3" t="str">
        <f t="shared" si="96"/>
        <v>0</v>
      </c>
      <c r="S160" s="3" t="str">
        <f t="shared" si="88"/>
        <v>0</v>
      </c>
      <c r="T160" s="3" t="str">
        <f t="shared" si="88"/>
        <v>0</v>
      </c>
      <c r="U160" s="3" t="str">
        <f t="shared" si="96"/>
        <v>0</v>
      </c>
      <c r="V160" s="3" t="str">
        <f t="shared" si="96"/>
        <v>0</v>
      </c>
      <c r="W160" s="3" t="str">
        <f t="shared" si="96"/>
        <v>0</v>
      </c>
      <c r="X160" s="3" t="str">
        <f t="shared" si="96"/>
        <v>0</v>
      </c>
      <c r="Y160" s="3" t="str">
        <f t="shared" si="96"/>
        <v>0</v>
      </c>
      <c r="Z160" s="3" t="str">
        <f t="shared" si="96"/>
        <v>0</v>
      </c>
      <c r="AA160" s="3" t="str">
        <f t="shared" si="89"/>
        <v>0</v>
      </c>
      <c r="AB160" s="3" t="str">
        <f t="shared" si="89"/>
        <v>0</v>
      </c>
      <c r="AC160" s="3" t="str">
        <f t="shared" si="96"/>
        <v>0</v>
      </c>
      <c r="AD160" s="3" t="str">
        <f t="shared" si="98"/>
        <v>0</v>
      </c>
      <c r="AE160" s="3" t="str">
        <f t="shared" si="98"/>
        <v>0</v>
      </c>
      <c r="AF160" s="3" t="str">
        <f t="shared" si="98"/>
        <v>0</v>
      </c>
      <c r="AG160" s="3" t="str">
        <f t="shared" si="98"/>
        <v>0</v>
      </c>
      <c r="AH160" s="3" t="str">
        <f t="shared" si="98"/>
        <v>0</v>
      </c>
      <c r="AI160" s="3" t="str">
        <f t="shared" si="98"/>
        <v>0</v>
      </c>
      <c r="AJ160" s="3" t="str">
        <f t="shared" si="98"/>
        <v>0</v>
      </c>
      <c r="AK160" s="3" t="str">
        <f t="shared" si="98"/>
        <v>0</v>
      </c>
      <c r="AL160" s="3" t="str">
        <f t="shared" si="98"/>
        <v>0</v>
      </c>
      <c r="AM160" s="3" t="str">
        <f t="shared" si="98"/>
        <v>0</v>
      </c>
      <c r="AN160" s="3" t="str">
        <f t="shared" si="98"/>
        <v>0</v>
      </c>
      <c r="AO160" s="3" t="str">
        <f t="shared" si="98"/>
        <v>0</v>
      </c>
      <c r="AP160" s="3" t="str">
        <f t="shared" si="98"/>
        <v>0</v>
      </c>
      <c r="AQ160" s="3" t="str">
        <f t="shared" si="98"/>
        <v>0</v>
      </c>
      <c r="AR160" s="3" t="str">
        <f t="shared" si="98"/>
        <v>0</v>
      </c>
      <c r="AS160" s="3" t="str">
        <f t="shared" si="98"/>
        <v>0</v>
      </c>
      <c r="AT160" s="3" t="str">
        <f t="shared" si="97"/>
        <v>0</v>
      </c>
      <c r="AU160" s="3" t="str">
        <f t="shared" si="97"/>
        <v>0</v>
      </c>
      <c r="AV160" s="3" t="str">
        <f t="shared" si="97"/>
        <v>0</v>
      </c>
      <c r="AW160" s="3" t="str">
        <f t="shared" si="97"/>
        <v>0</v>
      </c>
      <c r="AX160" s="3" t="str">
        <f t="shared" si="97"/>
        <v>0</v>
      </c>
      <c r="AY160" s="3" t="str">
        <f t="shared" si="97"/>
        <v>0</v>
      </c>
      <c r="AZ160" t="s">
        <v>324</v>
      </c>
    </row>
    <row r="161" spans="1:52" ht="14">
      <c r="A161" s="10" t="s">
        <v>325</v>
      </c>
      <c r="B161" s="10" t="str">
        <f t="shared" si="74"/>
        <v>2401531E</v>
      </c>
      <c r="C161" s="3">
        <v>45415.4932638889</v>
      </c>
      <c r="D161" s="3" t="e">
        <f t="array" ref="D161">#NAME?</f>
        <v>#NAME?</v>
      </c>
      <c r="E161" s="3" t="b">
        <f>ISNUMBER(MATCH(Table1[[#This Row],[Email]],Attendance[Email],0))</f>
        <v>1</v>
      </c>
      <c r="F161" s="3">
        <f t="shared" si="94"/>
        <v>45415.826597222236</v>
      </c>
      <c r="G161" s="21">
        <f>DAY(Table1[[#This Row],[Actual Time]])</f>
        <v>3</v>
      </c>
      <c r="H161">
        <f>MONTH(Table1[[#This Row],[Actual Time]])</f>
        <v>5</v>
      </c>
      <c r="I161">
        <f>YEAR(Table1[[#This Row],[Actual Time]])</f>
        <v>2024</v>
      </c>
      <c r="J161" t="str">
        <f t="shared" si="95"/>
        <v>3/5/2024</v>
      </c>
      <c r="K161" s="3" t="str">
        <f t="shared" si="96"/>
        <v>0</v>
      </c>
      <c r="L161" s="3" t="str">
        <f t="shared" si="96"/>
        <v>0</v>
      </c>
      <c r="M161" s="3" t="str">
        <f t="shared" si="96"/>
        <v>1</v>
      </c>
      <c r="N161" s="3" t="str">
        <f t="shared" si="96"/>
        <v>0</v>
      </c>
      <c r="O161" s="3" t="str">
        <f t="shared" si="96"/>
        <v>0</v>
      </c>
      <c r="P161" s="3" t="str">
        <f t="shared" si="96"/>
        <v>0</v>
      </c>
      <c r="Q161" s="3" t="str">
        <f t="shared" si="96"/>
        <v>0</v>
      </c>
      <c r="R161" s="3" t="str">
        <f t="shared" si="96"/>
        <v>0</v>
      </c>
      <c r="S161" s="3" t="str">
        <f t="shared" si="88"/>
        <v>0</v>
      </c>
      <c r="T161" s="3" t="str">
        <f t="shared" si="88"/>
        <v>0</v>
      </c>
      <c r="U161" s="3" t="str">
        <f t="shared" si="96"/>
        <v>0</v>
      </c>
      <c r="V161" s="3" t="str">
        <f t="shared" si="96"/>
        <v>0</v>
      </c>
      <c r="W161" s="3" t="str">
        <f t="shared" si="96"/>
        <v>0</v>
      </c>
      <c r="X161" s="3" t="str">
        <f t="shared" si="96"/>
        <v>0</v>
      </c>
      <c r="Y161" s="3" t="str">
        <f t="shared" si="96"/>
        <v>0</v>
      </c>
      <c r="Z161" s="3" t="str">
        <f t="shared" si="96"/>
        <v>0</v>
      </c>
      <c r="AA161" s="3" t="str">
        <f t="shared" si="89"/>
        <v>0</v>
      </c>
      <c r="AB161" s="3" t="str">
        <f t="shared" si="89"/>
        <v>0</v>
      </c>
      <c r="AC161" s="3" t="str">
        <f t="shared" si="96"/>
        <v>0</v>
      </c>
      <c r="AD161" s="3" t="str">
        <f t="shared" si="98"/>
        <v>0</v>
      </c>
      <c r="AE161" s="3" t="str">
        <f t="shared" si="98"/>
        <v>0</v>
      </c>
      <c r="AF161" s="3" t="str">
        <f t="shared" si="98"/>
        <v>0</v>
      </c>
      <c r="AG161" s="3" t="str">
        <f t="shared" si="98"/>
        <v>0</v>
      </c>
      <c r="AH161" s="3" t="str">
        <f t="shared" si="98"/>
        <v>0</v>
      </c>
      <c r="AI161" s="3" t="str">
        <f t="shared" si="98"/>
        <v>0</v>
      </c>
      <c r="AJ161" s="3" t="str">
        <f t="shared" si="98"/>
        <v>0</v>
      </c>
      <c r="AK161" s="3" t="str">
        <f t="shared" si="98"/>
        <v>0</v>
      </c>
      <c r="AL161" s="3" t="str">
        <f t="shared" si="98"/>
        <v>0</v>
      </c>
      <c r="AM161" s="3" t="str">
        <f t="shared" si="98"/>
        <v>0</v>
      </c>
      <c r="AN161" s="3" t="str">
        <f t="shared" si="98"/>
        <v>0</v>
      </c>
      <c r="AO161" s="3" t="str">
        <f t="shared" si="98"/>
        <v>0</v>
      </c>
      <c r="AP161" s="3" t="str">
        <f t="shared" si="98"/>
        <v>0</v>
      </c>
      <c r="AQ161" s="3" t="str">
        <f t="shared" si="98"/>
        <v>0</v>
      </c>
      <c r="AR161" s="3" t="str">
        <f t="shared" si="98"/>
        <v>0</v>
      </c>
      <c r="AS161" s="3" t="str">
        <f t="shared" si="98"/>
        <v>0</v>
      </c>
      <c r="AT161" s="3" t="str">
        <f t="shared" si="97"/>
        <v>0</v>
      </c>
      <c r="AU161" s="3" t="str">
        <f t="shared" si="97"/>
        <v>0</v>
      </c>
      <c r="AV161" s="3" t="str">
        <f t="shared" si="97"/>
        <v>0</v>
      </c>
      <c r="AW161" s="3" t="str">
        <f t="shared" si="97"/>
        <v>0</v>
      </c>
      <c r="AX161" s="3" t="str">
        <f t="shared" si="97"/>
        <v>0</v>
      </c>
      <c r="AY161" s="3" t="str">
        <f t="shared" si="97"/>
        <v>0</v>
      </c>
      <c r="AZ161" t="s">
        <v>326</v>
      </c>
    </row>
    <row r="162" spans="1:52" ht="14">
      <c r="A162" s="10" t="s">
        <v>140</v>
      </c>
      <c r="B162" s="10" t="str">
        <f t="shared" si="74"/>
        <v>2404411G</v>
      </c>
      <c r="C162" s="3">
        <v>45415.493298611102</v>
      </c>
      <c r="D162" s="3" t="e">
        <f t="array" ref="D162">#NAME?</f>
        <v>#NAME?</v>
      </c>
      <c r="E162" s="3" t="b">
        <f>ISNUMBER(MATCH(Table1[[#This Row],[Email]],Attendance[Email],0))</f>
        <v>1</v>
      </c>
      <c r="F162" s="3">
        <f t="shared" si="94"/>
        <v>45415.826631944437</v>
      </c>
      <c r="G162" s="21">
        <f>DAY(Table1[[#This Row],[Actual Time]])</f>
        <v>3</v>
      </c>
      <c r="H162">
        <f>MONTH(Table1[[#This Row],[Actual Time]])</f>
        <v>5</v>
      </c>
      <c r="I162">
        <f>YEAR(Table1[[#This Row],[Actual Time]])</f>
        <v>2024</v>
      </c>
      <c r="J162" t="str">
        <f t="shared" si="95"/>
        <v>3/5/2024</v>
      </c>
      <c r="K162" s="3" t="str">
        <f t="shared" si="96"/>
        <v>0</v>
      </c>
      <c r="L162" s="3" t="str">
        <f t="shared" si="96"/>
        <v>0</v>
      </c>
      <c r="M162" s="3" t="str">
        <f t="shared" si="96"/>
        <v>1</v>
      </c>
      <c r="N162" s="3" t="str">
        <f t="shared" si="96"/>
        <v>0</v>
      </c>
      <c r="O162" s="3" t="str">
        <f t="shared" si="96"/>
        <v>0</v>
      </c>
      <c r="P162" s="3" t="str">
        <f t="shared" si="96"/>
        <v>0</v>
      </c>
      <c r="Q162" s="3" t="str">
        <f t="shared" si="96"/>
        <v>0</v>
      </c>
      <c r="R162" s="3" t="str">
        <f t="shared" si="96"/>
        <v>0</v>
      </c>
      <c r="S162" s="3" t="str">
        <f t="shared" si="88"/>
        <v>0</v>
      </c>
      <c r="T162" s="3" t="str">
        <f t="shared" si="88"/>
        <v>0</v>
      </c>
      <c r="U162" s="3" t="str">
        <f t="shared" si="96"/>
        <v>0</v>
      </c>
      <c r="V162" s="3" t="str">
        <f t="shared" si="96"/>
        <v>0</v>
      </c>
      <c r="W162" s="3" t="str">
        <f t="shared" si="96"/>
        <v>0</v>
      </c>
      <c r="X162" s="3" t="str">
        <f t="shared" si="96"/>
        <v>0</v>
      </c>
      <c r="Y162" s="3" t="str">
        <f t="shared" si="96"/>
        <v>0</v>
      </c>
      <c r="Z162" s="3" t="str">
        <f t="shared" si="96"/>
        <v>0</v>
      </c>
      <c r="AA162" s="3" t="str">
        <f t="shared" si="89"/>
        <v>0</v>
      </c>
      <c r="AB162" s="3" t="str">
        <f t="shared" si="89"/>
        <v>0</v>
      </c>
      <c r="AC162" s="3" t="str">
        <f t="shared" si="96"/>
        <v>0</v>
      </c>
      <c r="AD162" s="3" t="str">
        <f t="shared" si="98"/>
        <v>0</v>
      </c>
      <c r="AE162" s="3" t="str">
        <f t="shared" si="98"/>
        <v>0</v>
      </c>
      <c r="AF162" s="3" t="str">
        <f t="shared" si="98"/>
        <v>0</v>
      </c>
      <c r="AG162" s="3" t="str">
        <f t="shared" si="98"/>
        <v>0</v>
      </c>
      <c r="AH162" s="3" t="str">
        <f t="shared" si="98"/>
        <v>0</v>
      </c>
      <c r="AI162" s="3" t="str">
        <f t="shared" si="98"/>
        <v>0</v>
      </c>
      <c r="AJ162" s="3" t="str">
        <f t="shared" si="98"/>
        <v>0</v>
      </c>
      <c r="AK162" s="3" t="str">
        <f t="shared" si="98"/>
        <v>0</v>
      </c>
      <c r="AL162" s="3" t="str">
        <f t="shared" si="98"/>
        <v>0</v>
      </c>
      <c r="AM162" s="3" t="str">
        <f t="shared" si="98"/>
        <v>0</v>
      </c>
      <c r="AN162" s="3" t="str">
        <f t="shared" si="98"/>
        <v>0</v>
      </c>
      <c r="AO162" s="3" t="str">
        <f t="shared" si="98"/>
        <v>0</v>
      </c>
      <c r="AP162" s="3" t="str">
        <f t="shared" si="98"/>
        <v>0</v>
      </c>
      <c r="AQ162" s="3" t="str">
        <f t="shared" si="98"/>
        <v>0</v>
      </c>
      <c r="AR162" s="3" t="str">
        <f t="shared" si="98"/>
        <v>0</v>
      </c>
      <c r="AS162" s="3" t="str">
        <f t="shared" si="98"/>
        <v>0</v>
      </c>
      <c r="AT162" s="3" t="str">
        <f t="shared" si="97"/>
        <v>0</v>
      </c>
      <c r="AU162" s="3" t="str">
        <f t="shared" si="97"/>
        <v>0</v>
      </c>
      <c r="AV162" s="3" t="str">
        <f t="shared" si="97"/>
        <v>0</v>
      </c>
      <c r="AW162" s="3" t="str">
        <f t="shared" si="97"/>
        <v>0</v>
      </c>
      <c r="AX162" s="3" t="str">
        <f t="shared" si="97"/>
        <v>0</v>
      </c>
      <c r="AY162" s="3" t="str">
        <f t="shared" si="97"/>
        <v>0</v>
      </c>
      <c r="AZ162" t="s">
        <v>327</v>
      </c>
    </row>
    <row r="163" spans="1:52" ht="14">
      <c r="A163" s="10" t="s">
        <v>152</v>
      </c>
      <c r="B163" s="10" t="str">
        <f t="shared" si="74"/>
        <v>2402378J</v>
      </c>
      <c r="C163" s="3">
        <v>45415.4933101852</v>
      </c>
      <c r="D163" s="3" t="e">
        <f t="array" ref="D163">#NAME?</f>
        <v>#NAME?</v>
      </c>
      <c r="E163" s="3" t="b">
        <f>ISNUMBER(MATCH(Table1[[#This Row],[Email]],Attendance[Email],0))</f>
        <v>1</v>
      </c>
      <c r="F163" s="3">
        <f t="shared" si="94"/>
        <v>45415.826643518536</v>
      </c>
      <c r="G163" s="21">
        <f>DAY(Table1[[#This Row],[Actual Time]])</f>
        <v>3</v>
      </c>
      <c r="H163">
        <f>MONTH(Table1[[#This Row],[Actual Time]])</f>
        <v>5</v>
      </c>
      <c r="I163">
        <f>YEAR(Table1[[#This Row],[Actual Time]])</f>
        <v>2024</v>
      </c>
      <c r="J163" t="str">
        <f t="shared" si="95"/>
        <v>3/5/2024</v>
      </c>
      <c r="K163" s="3" t="str">
        <f t="shared" si="96"/>
        <v>0</v>
      </c>
      <c r="L163" s="3" t="str">
        <f t="shared" si="96"/>
        <v>0</v>
      </c>
      <c r="M163" s="3" t="str">
        <f t="shared" si="96"/>
        <v>1</v>
      </c>
      <c r="N163" s="3" t="str">
        <f t="shared" si="96"/>
        <v>0</v>
      </c>
      <c r="O163" s="3" t="str">
        <f t="shared" si="96"/>
        <v>0</v>
      </c>
      <c r="P163" s="3" t="str">
        <f t="shared" si="96"/>
        <v>0</v>
      </c>
      <c r="Q163" s="3" t="str">
        <f t="shared" si="96"/>
        <v>0</v>
      </c>
      <c r="R163" s="3" t="str">
        <f t="shared" si="96"/>
        <v>0</v>
      </c>
      <c r="S163" s="3" t="str">
        <f t="shared" si="88"/>
        <v>0</v>
      </c>
      <c r="T163" s="3" t="str">
        <f t="shared" si="88"/>
        <v>0</v>
      </c>
      <c r="U163" s="3" t="str">
        <f t="shared" si="96"/>
        <v>0</v>
      </c>
      <c r="V163" s="3" t="str">
        <f t="shared" si="96"/>
        <v>0</v>
      </c>
      <c r="W163" s="3" t="str">
        <f t="shared" si="96"/>
        <v>0</v>
      </c>
      <c r="X163" s="3" t="str">
        <f t="shared" si="96"/>
        <v>0</v>
      </c>
      <c r="Y163" s="3" t="str">
        <f t="shared" si="96"/>
        <v>0</v>
      </c>
      <c r="Z163" s="3" t="str">
        <f t="shared" si="96"/>
        <v>0</v>
      </c>
      <c r="AA163" s="3" t="str">
        <f t="shared" si="89"/>
        <v>0</v>
      </c>
      <c r="AB163" s="3" t="str">
        <f t="shared" si="89"/>
        <v>0</v>
      </c>
      <c r="AC163" s="3" t="str">
        <f t="shared" si="96"/>
        <v>0</v>
      </c>
      <c r="AD163" s="3" t="str">
        <f t="shared" si="98"/>
        <v>0</v>
      </c>
      <c r="AE163" s="3" t="str">
        <f t="shared" si="98"/>
        <v>0</v>
      </c>
      <c r="AF163" s="3" t="str">
        <f t="shared" si="98"/>
        <v>0</v>
      </c>
      <c r="AG163" s="3" t="str">
        <f t="shared" si="98"/>
        <v>0</v>
      </c>
      <c r="AH163" s="3" t="str">
        <f t="shared" si="98"/>
        <v>0</v>
      </c>
      <c r="AI163" s="3" t="str">
        <f t="shared" si="98"/>
        <v>0</v>
      </c>
      <c r="AJ163" s="3" t="str">
        <f t="shared" si="98"/>
        <v>0</v>
      </c>
      <c r="AK163" s="3" t="str">
        <f t="shared" si="98"/>
        <v>0</v>
      </c>
      <c r="AL163" s="3" t="str">
        <f t="shared" si="98"/>
        <v>0</v>
      </c>
      <c r="AM163" s="3" t="str">
        <f t="shared" si="98"/>
        <v>0</v>
      </c>
      <c r="AN163" s="3" t="str">
        <f t="shared" si="98"/>
        <v>0</v>
      </c>
      <c r="AO163" s="3" t="str">
        <f t="shared" si="98"/>
        <v>0</v>
      </c>
      <c r="AP163" s="3" t="str">
        <f t="shared" si="98"/>
        <v>0</v>
      </c>
      <c r="AQ163" s="3" t="str">
        <f t="shared" si="98"/>
        <v>0</v>
      </c>
      <c r="AR163" s="3" t="str">
        <f t="shared" si="98"/>
        <v>0</v>
      </c>
      <c r="AS163" s="3" t="str">
        <f t="shared" si="98"/>
        <v>0</v>
      </c>
      <c r="AT163" s="3" t="str">
        <f t="shared" si="97"/>
        <v>0</v>
      </c>
      <c r="AU163" s="3" t="str">
        <f t="shared" si="97"/>
        <v>0</v>
      </c>
      <c r="AV163" s="3" t="str">
        <f t="shared" si="97"/>
        <v>0</v>
      </c>
      <c r="AW163" s="3" t="str">
        <f t="shared" si="97"/>
        <v>0</v>
      </c>
      <c r="AX163" s="3" t="str">
        <f t="shared" si="97"/>
        <v>0</v>
      </c>
      <c r="AY163" s="3" t="str">
        <f t="shared" si="97"/>
        <v>0</v>
      </c>
      <c r="AZ163" t="s">
        <v>328</v>
      </c>
    </row>
    <row r="164" spans="1:52" ht="14">
      <c r="A164" s="10" t="s">
        <v>260</v>
      </c>
      <c r="B164" s="10" t="str">
        <f t="shared" si="74"/>
        <v>2401045F</v>
      </c>
      <c r="C164" s="3">
        <v>45415.493379629603</v>
      </c>
      <c r="D164" s="3" t="e">
        <f t="array" ref="D164">#NAME?</f>
        <v>#NAME?</v>
      </c>
      <c r="E164" s="3" t="b">
        <f>ISNUMBER(MATCH(Table1[[#This Row],[Email]],Attendance[Email],0))</f>
        <v>1</v>
      </c>
      <c r="F164" s="3">
        <f t="shared" ref="F164:F165" si="99">$C164+(8/24)</f>
        <v>45415.826712962938</v>
      </c>
      <c r="G164" s="21">
        <f>DAY(Table1[[#This Row],[Actual Time]])</f>
        <v>3</v>
      </c>
      <c r="H164">
        <f>MONTH(Table1[[#This Row],[Actual Time]])</f>
        <v>5</v>
      </c>
      <c r="I164">
        <f>YEAR(Table1[[#This Row],[Actual Time]])</f>
        <v>2024</v>
      </c>
      <c r="J164" t="str">
        <f t="shared" ref="J164:J165" si="100">G164&amp;"/"&amp;H164&amp;"/"&amp;I164</f>
        <v>3/5/2024</v>
      </c>
      <c r="K164" s="3" t="str">
        <f t="shared" si="96"/>
        <v>0</v>
      </c>
      <c r="L164" s="3" t="str">
        <f t="shared" si="96"/>
        <v>0</v>
      </c>
      <c r="M164" s="3" t="str">
        <f t="shared" si="96"/>
        <v>1</v>
      </c>
      <c r="N164" s="3" t="str">
        <f t="shared" si="96"/>
        <v>0</v>
      </c>
      <c r="O164" s="3" t="str">
        <f t="shared" si="96"/>
        <v>0</v>
      </c>
      <c r="P164" s="3" t="str">
        <f t="shared" si="96"/>
        <v>0</v>
      </c>
      <c r="Q164" s="3" t="str">
        <f t="shared" si="96"/>
        <v>0</v>
      </c>
      <c r="R164" s="3" t="str">
        <f t="shared" si="96"/>
        <v>0</v>
      </c>
      <c r="S164" s="3" t="str">
        <f t="shared" si="88"/>
        <v>0</v>
      </c>
      <c r="T164" s="3" t="str">
        <f t="shared" si="88"/>
        <v>0</v>
      </c>
      <c r="U164" s="3" t="str">
        <f t="shared" si="96"/>
        <v>0</v>
      </c>
      <c r="V164" s="3" t="str">
        <f t="shared" si="96"/>
        <v>0</v>
      </c>
      <c r="W164" s="3" t="str">
        <f t="shared" si="96"/>
        <v>0</v>
      </c>
      <c r="X164" s="3" t="str">
        <f t="shared" si="96"/>
        <v>0</v>
      </c>
      <c r="Y164" s="3" t="str">
        <f t="shared" si="96"/>
        <v>0</v>
      </c>
      <c r="Z164" s="3" t="str">
        <f t="shared" si="96"/>
        <v>0</v>
      </c>
      <c r="AA164" s="3" t="str">
        <f t="shared" si="89"/>
        <v>0</v>
      </c>
      <c r="AB164" s="3" t="str">
        <f t="shared" si="89"/>
        <v>0</v>
      </c>
      <c r="AC164" s="3" t="str">
        <f t="shared" si="96"/>
        <v>0</v>
      </c>
      <c r="AD164" s="3" t="str">
        <f t="shared" si="98"/>
        <v>0</v>
      </c>
      <c r="AE164" s="3" t="str">
        <f t="shared" si="98"/>
        <v>0</v>
      </c>
      <c r="AF164" s="3" t="str">
        <f t="shared" si="98"/>
        <v>0</v>
      </c>
      <c r="AG164" s="3" t="str">
        <f t="shared" si="98"/>
        <v>0</v>
      </c>
      <c r="AH164" s="3" t="str">
        <f t="shared" si="98"/>
        <v>0</v>
      </c>
      <c r="AI164" s="3" t="str">
        <f t="shared" si="98"/>
        <v>0</v>
      </c>
      <c r="AJ164" s="3" t="str">
        <f t="shared" si="98"/>
        <v>0</v>
      </c>
      <c r="AK164" s="3" t="str">
        <f t="shared" si="98"/>
        <v>0</v>
      </c>
      <c r="AL164" s="3" t="str">
        <f t="shared" si="98"/>
        <v>0</v>
      </c>
      <c r="AM164" s="3" t="str">
        <f t="shared" si="98"/>
        <v>0</v>
      </c>
      <c r="AN164" s="3" t="str">
        <f t="shared" si="98"/>
        <v>0</v>
      </c>
      <c r="AO164" s="3" t="str">
        <f t="shared" si="98"/>
        <v>0</v>
      </c>
      <c r="AP164" s="3" t="str">
        <f t="shared" si="98"/>
        <v>0</v>
      </c>
      <c r="AQ164" s="3" t="str">
        <f t="shared" si="98"/>
        <v>0</v>
      </c>
      <c r="AR164" s="3" t="str">
        <f t="shared" si="98"/>
        <v>0</v>
      </c>
      <c r="AS164" s="3" t="str">
        <f t="shared" si="98"/>
        <v>0</v>
      </c>
      <c r="AT164" s="3" t="str">
        <f t="shared" si="97"/>
        <v>0</v>
      </c>
      <c r="AU164" s="3" t="str">
        <f t="shared" si="97"/>
        <v>0</v>
      </c>
      <c r="AV164" s="3" t="str">
        <f t="shared" si="97"/>
        <v>0</v>
      </c>
      <c r="AW164" s="3" t="str">
        <f t="shared" si="97"/>
        <v>0</v>
      </c>
      <c r="AX164" s="3" t="str">
        <f t="shared" si="97"/>
        <v>0</v>
      </c>
      <c r="AY164" s="3" t="str">
        <f t="shared" si="97"/>
        <v>0</v>
      </c>
      <c r="AZ164" t="s">
        <v>329</v>
      </c>
    </row>
    <row r="165" spans="1:52" ht="14">
      <c r="A165" s="10" t="s">
        <v>128</v>
      </c>
      <c r="B165" s="10" t="str">
        <f t="shared" si="74"/>
        <v>2302396C</v>
      </c>
      <c r="C165" s="3">
        <v>45415.493391203701</v>
      </c>
      <c r="D165" s="3" t="e">
        <f t="array" ref="D165">#NAME?</f>
        <v>#NAME?</v>
      </c>
      <c r="E165" s="3" t="b">
        <f>ISNUMBER(MATCH(Table1[[#This Row],[Email]],Attendance[Email],0))</f>
        <v>1</v>
      </c>
      <c r="F165" s="3">
        <f t="shared" si="99"/>
        <v>45415.826724537037</v>
      </c>
      <c r="G165" s="21">
        <f>DAY(Table1[[#This Row],[Actual Time]])</f>
        <v>3</v>
      </c>
      <c r="H165">
        <f>MONTH(Table1[[#This Row],[Actual Time]])</f>
        <v>5</v>
      </c>
      <c r="I165">
        <f>YEAR(Table1[[#This Row],[Actual Time]])</f>
        <v>2024</v>
      </c>
      <c r="J165" t="str">
        <f t="shared" si="100"/>
        <v>3/5/2024</v>
      </c>
      <c r="K165" s="3" t="str">
        <f t="shared" si="96"/>
        <v>0</v>
      </c>
      <c r="L165" s="3" t="str">
        <f t="shared" si="96"/>
        <v>0</v>
      </c>
      <c r="M165" s="3" t="str">
        <f t="shared" si="96"/>
        <v>1</v>
      </c>
      <c r="N165" s="3" t="str">
        <f t="shared" si="96"/>
        <v>0</v>
      </c>
      <c r="O165" s="3" t="str">
        <f t="shared" si="96"/>
        <v>0</v>
      </c>
      <c r="P165" s="3" t="str">
        <f t="shared" si="96"/>
        <v>0</v>
      </c>
      <c r="Q165" s="3" t="str">
        <f t="shared" si="96"/>
        <v>0</v>
      </c>
      <c r="R165" s="3" t="str">
        <f t="shared" si="96"/>
        <v>0</v>
      </c>
      <c r="S165" s="3" t="str">
        <f t="shared" si="88"/>
        <v>0</v>
      </c>
      <c r="T165" s="3" t="str">
        <f t="shared" si="88"/>
        <v>0</v>
      </c>
      <c r="U165" s="3" t="str">
        <f t="shared" si="96"/>
        <v>0</v>
      </c>
      <c r="V165" s="3" t="str">
        <f t="shared" si="96"/>
        <v>0</v>
      </c>
      <c r="W165" s="3" t="str">
        <f t="shared" si="96"/>
        <v>0</v>
      </c>
      <c r="X165" s="3" t="str">
        <f t="shared" si="96"/>
        <v>0</v>
      </c>
      <c r="Y165" s="3" t="str">
        <f t="shared" si="96"/>
        <v>0</v>
      </c>
      <c r="Z165" s="3" t="str">
        <f t="shared" si="96"/>
        <v>0</v>
      </c>
      <c r="AA165" s="3" t="str">
        <f t="shared" si="89"/>
        <v>0</v>
      </c>
      <c r="AB165" s="3" t="str">
        <f t="shared" si="89"/>
        <v>0</v>
      </c>
      <c r="AC165" s="3" t="str">
        <f t="shared" si="96"/>
        <v>0</v>
      </c>
      <c r="AD165" s="3" t="str">
        <f t="shared" si="98"/>
        <v>0</v>
      </c>
      <c r="AE165" s="3" t="str">
        <f t="shared" si="98"/>
        <v>0</v>
      </c>
      <c r="AF165" s="3" t="str">
        <f t="shared" si="98"/>
        <v>0</v>
      </c>
      <c r="AG165" s="3" t="str">
        <f t="shared" si="98"/>
        <v>0</v>
      </c>
      <c r="AH165" s="3" t="str">
        <f t="shared" si="98"/>
        <v>0</v>
      </c>
      <c r="AI165" s="3" t="str">
        <f t="shared" si="98"/>
        <v>0</v>
      </c>
      <c r="AJ165" s="3" t="str">
        <f t="shared" si="98"/>
        <v>0</v>
      </c>
      <c r="AK165" s="3" t="str">
        <f t="shared" si="98"/>
        <v>0</v>
      </c>
      <c r="AL165" s="3" t="str">
        <f t="shared" si="98"/>
        <v>0</v>
      </c>
      <c r="AM165" s="3" t="str">
        <f t="shared" si="98"/>
        <v>0</v>
      </c>
      <c r="AN165" s="3" t="str">
        <f t="shared" si="98"/>
        <v>0</v>
      </c>
      <c r="AO165" s="3" t="str">
        <f t="shared" si="98"/>
        <v>0</v>
      </c>
      <c r="AP165" s="3" t="str">
        <f t="shared" si="98"/>
        <v>0</v>
      </c>
      <c r="AQ165" s="3" t="str">
        <f t="shared" si="98"/>
        <v>0</v>
      </c>
      <c r="AR165" s="3" t="str">
        <f t="shared" si="98"/>
        <v>0</v>
      </c>
      <c r="AS165" s="3" t="str">
        <f t="shared" si="98"/>
        <v>0</v>
      </c>
      <c r="AT165" s="3" t="str">
        <f t="shared" si="97"/>
        <v>0</v>
      </c>
      <c r="AU165" s="3" t="str">
        <f t="shared" si="97"/>
        <v>0</v>
      </c>
      <c r="AV165" s="3" t="str">
        <f t="shared" si="97"/>
        <v>0</v>
      </c>
      <c r="AW165" s="3" t="str">
        <f t="shared" si="97"/>
        <v>0</v>
      </c>
      <c r="AX165" s="3" t="str">
        <f t="shared" si="97"/>
        <v>0</v>
      </c>
      <c r="AY165" s="3" t="str">
        <f t="shared" si="97"/>
        <v>0</v>
      </c>
      <c r="AZ165" t="s">
        <v>330</v>
      </c>
    </row>
    <row r="166" spans="1:52" ht="14">
      <c r="A166" s="10" t="s">
        <v>86</v>
      </c>
      <c r="B166" s="10" t="str">
        <f t="shared" si="74"/>
        <v>2301700G</v>
      </c>
      <c r="C166" s="3">
        <v>45415.493414351899</v>
      </c>
      <c r="D166" s="3" t="e">
        <f t="array" ref="D166">#NAME?</f>
        <v>#NAME?</v>
      </c>
      <c r="E166" s="3" t="b">
        <f>ISNUMBER(MATCH(Table1[[#This Row],[Email]],Attendance[Email],0))</f>
        <v>1</v>
      </c>
      <c r="F166" s="3">
        <f t="shared" ref="F166:F167" si="101">$C166+(8/24)</f>
        <v>45415.826747685234</v>
      </c>
      <c r="G166" s="21">
        <f>DAY(Table1[[#This Row],[Actual Time]])</f>
        <v>3</v>
      </c>
      <c r="H166">
        <f>MONTH(Table1[[#This Row],[Actual Time]])</f>
        <v>5</v>
      </c>
      <c r="I166">
        <f>YEAR(Table1[[#This Row],[Actual Time]])</f>
        <v>2024</v>
      </c>
      <c r="J166" t="str">
        <f t="shared" ref="J166:J167" si="102">G166&amp;"/"&amp;H166&amp;"/"&amp;I166</f>
        <v>3/5/2024</v>
      </c>
      <c r="K166" s="3" t="str">
        <f t="shared" si="96"/>
        <v>0</v>
      </c>
      <c r="L166" s="3" t="str">
        <f t="shared" si="96"/>
        <v>0</v>
      </c>
      <c r="M166" s="3" t="str">
        <f t="shared" si="96"/>
        <v>1</v>
      </c>
      <c r="N166" s="3" t="str">
        <f t="shared" si="96"/>
        <v>0</v>
      </c>
      <c r="O166" s="3" t="str">
        <f t="shared" si="96"/>
        <v>0</v>
      </c>
      <c r="P166" s="3" t="str">
        <f t="shared" si="96"/>
        <v>0</v>
      </c>
      <c r="Q166" s="3" t="str">
        <f t="shared" si="96"/>
        <v>0</v>
      </c>
      <c r="R166" s="3" t="str">
        <f t="shared" si="96"/>
        <v>0</v>
      </c>
      <c r="S166" s="3" t="str">
        <f t="shared" si="88"/>
        <v>0</v>
      </c>
      <c r="T166" s="3" t="str">
        <f t="shared" si="88"/>
        <v>0</v>
      </c>
      <c r="U166" s="3" t="str">
        <f t="shared" si="96"/>
        <v>0</v>
      </c>
      <c r="V166" s="3" t="str">
        <f t="shared" si="96"/>
        <v>0</v>
      </c>
      <c r="W166" s="3" t="str">
        <f t="shared" si="96"/>
        <v>0</v>
      </c>
      <c r="X166" s="3" t="str">
        <f t="shared" si="96"/>
        <v>0</v>
      </c>
      <c r="Y166" s="3" t="str">
        <f t="shared" si="96"/>
        <v>0</v>
      </c>
      <c r="Z166" s="3" t="str">
        <f t="shared" si="96"/>
        <v>0</v>
      </c>
      <c r="AA166" s="3" t="str">
        <f t="shared" si="89"/>
        <v>0</v>
      </c>
      <c r="AB166" s="3" t="str">
        <f t="shared" si="89"/>
        <v>0</v>
      </c>
      <c r="AC166" s="3" t="str">
        <f t="shared" si="96"/>
        <v>0</v>
      </c>
      <c r="AD166" s="3" t="str">
        <f t="shared" si="98"/>
        <v>0</v>
      </c>
      <c r="AE166" s="3" t="str">
        <f t="shared" si="98"/>
        <v>0</v>
      </c>
      <c r="AF166" s="3" t="str">
        <f t="shared" si="98"/>
        <v>0</v>
      </c>
      <c r="AG166" s="3" t="str">
        <f t="shared" si="98"/>
        <v>0</v>
      </c>
      <c r="AH166" s="3" t="str">
        <f t="shared" si="98"/>
        <v>0</v>
      </c>
      <c r="AI166" s="3" t="str">
        <f t="shared" si="98"/>
        <v>0</v>
      </c>
      <c r="AJ166" s="3" t="str">
        <f t="shared" si="98"/>
        <v>0</v>
      </c>
      <c r="AK166" s="3" t="str">
        <f t="shared" si="98"/>
        <v>0</v>
      </c>
      <c r="AL166" s="3" t="str">
        <f t="shared" si="98"/>
        <v>0</v>
      </c>
      <c r="AM166" s="3" t="str">
        <f t="shared" si="98"/>
        <v>0</v>
      </c>
      <c r="AN166" s="3" t="str">
        <f t="shared" si="98"/>
        <v>0</v>
      </c>
      <c r="AO166" s="3" t="str">
        <f t="shared" si="98"/>
        <v>0</v>
      </c>
      <c r="AP166" s="3" t="str">
        <f t="shared" si="98"/>
        <v>0</v>
      </c>
      <c r="AQ166" s="3" t="str">
        <f t="shared" si="98"/>
        <v>0</v>
      </c>
      <c r="AR166" s="3" t="str">
        <f t="shared" si="98"/>
        <v>0</v>
      </c>
      <c r="AS166" s="3" t="str">
        <f t="shared" si="98"/>
        <v>0</v>
      </c>
      <c r="AT166" s="3" t="str">
        <f t="shared" si="97"/>
        <v>0</v>
      </c>
      <c r="AU166" s="3" t="str">
        <f t="shared" si="97"/>
        <v>0</v>
      </c>
      <c r="AV166" s="3" t="str">
        <f t="shared" si="97"/>
        <v>0</v>
      </c>
      <c r="AW166" s="3" t="str">
        <f t="shared" si="97"/>
        <v>0</v>
      </c>
      <c r="AX166" s="3" t="str">
        <f t="shared" si="97"/>
        <v>0</v>
      </c>
      <c r="AY166" s="3" t="str">
        <f t="shared" si="97"/>
        <v>0</v>
      </c>
      <c r="AZ166" t="s">
        <v>331</v>
      </c>
    </row>
    <row r="167" spans="1:52" ht="14">
      <c r="A167" s="10" t="s">
        <v>130</v>
      </c>
      <c r="B167" s="10" t="str">
        <f t="shared" si="74"/>
        <v>2401627A</v>
      </c>
      <c r="C167" s="3">
        <v>45415.493425925903</v>
      </c>
      <c r="D167" s="3" t="e">
        <f t="array" ref="D167">#NAME?</f>
        <v>#NAME?</v>
      </c>
      <c r="E167" s="3" t="b">
        <f>ISNUMBER(MATCH(Table1[[#This Row],[Email]],Attendance[Email],0))</f>
        <v>1</v>
      </c>
      <c r="F167" s="3">
        <f t="shared" si="101"/>
        <v>45415.826759259238</v>
      </c>
      <c r="G167" s="21">
        <f>DAY(Table1[[#This Row],[Actual Time]])</f>
        <v>3</v>
      </c>
      <c r="H167">
        <f>MONTH(Table1[[#This Row],[Actual Time]])</f>
        <v>5</v>
      </c>
      <c r="I167">
        <f>YEAR(Table1[[#This Row],[Actual Time]])</f>
        <v>2024</v>
      </c>
      <c r="J167" t="str">
        <f t="shared" si="102"/>
        <v>3/5/2024</v>
      </c>
      <c r="K167" s="3" t="str">
        <f t="shared" si="96"/>
        <v>0</v>
      </c>
      <c r="L167" s="3" t="str">
        <f t="shared" si="96"/>
        <v>0</v>
      </c>
      <c r="M167" s="3" t="str">
        <f t="shared" si="96"/>
        <v>1</v>
      </c>
      <c r="N167" s="3" t="str">
        <f t="shared" si="96"/>
        <v>0</v>
      </c>
      <c r="O167" s="3" t="str">
        <f t="shared" si="96"/>
        <v>0</v>
      </c>
      <c r="P167" s="3" t="str">
        <f t="shared" si="96"/>
        <v>0</v>
      </c>
      <c r="Q167" s="3" t="str">
        <f t="shared" si="96"/>
        <v>0</v>
      </c>
      <c r="R167" s="3" t="str">
        <f t="shared" si="96"/>
        <v>0</v>
      </c>
      <c r="S167" s="3" t="str">
        <f t="shared" si="88"/>
        <v>0</v>
      </c>
      <c r="T167" s="3" t="str">
        <f t="shared" si="88"/>
        <v>0</v>
      </c>
      <c r="U167" s="3" t="str">
        <f t="shared" si="96"/>
        <v>0</v>
      </c>
      <c r="V167" s="3" t="str">
        <f t="shared" si="96"/>
        <v>0</v>
      </c>
      <c r="W167" s="3" t="str">
        <f t="shared" si="96"/>
        <v>0</v>
      </c>
      <c r="X167" s="3" t="str">
        <f t="shared" si="96"/>
        <v>0</v>
      </c>
      <c r="Y167" s="3" t="str">
        <f t="shared" si="96"/>
        <v>0</v>
      </c>
      <c r="Z167" s="3" t="str">
        <f t="shared" si="96"/>
        <v>0</v>
      </c>
      <c r="AA167" s="3" t="str">
        <f t="shared" si="89"/>
        <v>0</v>
      </c>
      <c r="AB167" s="3" t="str">
        <f t="shared" si="89"/>
        <v>0</v>
      </c>
      <c r="AC167" s="3" t="str">
        <f t="shared" si="96"/>
        <v>0</v>
      </c>
      <c r="AD167" s="3" t="str">
        <f t="shared" si="98"/>
        <v>0</v>
      </c>
      <c r="AE167" s="3" t="str">
        <f t="shared" si="98"/>
        <v>0</v>
      </c>
      <c r="AF167" s="3" t="str">
        <f t="shared" si="98"/>
        <v>0</v>
      </c>
      <c r="AG167" s="3" t="str">
        <f t="shared" si="98"/>
        <v>0</v>
      </c>
      <c r="AH167" s="3" t="str">
        <f t="shared" si="98"/>
        <v>0</v>
      </c>
      <c r="AI167" s="3" t="str">
        <f t="shared" si="98"/>
        <v>0</v>
      </c>
      <c r="AJ167" s="3" t="str">
        <f t="shared" si="98"/>
        <v>0</v>
      </c>
      <c r="AK167" s="3" t="str">
        <f t="shared" si="98"/>
        <v>0</v>
      </c>
      <c r="AL167" s="3" t="str">
        <f t="shared" si="98"/>
        <v>0</v>
      </c>
      <c r="AM167" s="3" t="str">
        <f t="shared" si="98"/>
        <v>0</v>
      </c>
      <c r="AN167" s="3" t="str">
        <f t="shared" si="98"/>
        <v>0</v>
      </c>
      <c r="AO167" s="3" t="str">
        <f t="shared" si="98"/>
        <v>0</v>
      </c>
      <c r="AP167" s="3" t="str">
        <f t="shared" si="98"/>
        <v>0</v>
      </c>
      <c r="AQ167" s="3" t="str">
        <f t="shared" si="98"/>
        <v>0</v>
      </c>
      <c r="AR167" s="3" t="str">
        <f t="shared" si="98"/>
        <v>0</v>
      </c>
      <c r="AS167" s="3" t="str">
        <f t="shared" si="98"/>
        <v>0</v>
      </c>
      <c r="AT167" s="3" t="str">
        <f t="shared" si="97"/>
        <v>0</v>
      </c>
      <c r="AU167" s="3" t="str">
        <f t="shared" si="97"/>
        <v>0</v>
      </c>
      <c r="AV167" s="3" t="str">
        <f t="shared" si="97"/>
        <v>0</v>
      </c>
      <c r="AW167" s="3" t="str">
        <f t="shared" si="97"/>
        <v>0</v>
      </c>
      <c r="AX167" s="3" t="str">
        <f t="shared" si="97"/>
        <v>0</v>
      </c>
      <c r="AY167" s="3" t="str">
        <f t="shared" si="97"/>
        <v>0</v>
      </c>
      <c r="AZ167" t="s">
        <v>332</v>
      </c>
    </row>
    <row r="168" spans="1:52" ht="14">
      <c r="A168" s="10" t="s">
        <v>206</v>
      </c>
      <c r="B168" s="10" t="str">
        <f t="shared" si="74"/>
        <v>2403954G</v>
      </c>
      <c r="C168" s="3">
        <v>45415.493425925903</v>
      </c>
      <c r="D168" s="3" t="e">
        <f t="array" ref="D168">#NAME?</f>
        <v>#NAME?</v>
      </c>
      <c r="E168" s="3" t="b">
        <f>ISNUMBER(MATCH(Table1[[#This Row],[Email]],Attendance[Email],0))</f>
        <v>1</v>
      </c>
      <c r="F168" s="3">
        <f t="shared" ref="F168:F169" si="103">$C168+(8/24)</f>
        <v>45415.826759259238</v>
      </c>
      <c r="G168" s="21">
        <f>DAY(Table1[[#This Row],[Actual Time]])</f>
        <v>3</v>
      </c>
      <c r="H168">
        <f>MONTH(Table1[[#This Row],[Actual Time]])</f>
        <v>5</v>
      </c>
      <c r="I168">
        <f>YEAR(Table1[[#This Row],[Actual Time]])</f>
        <v>2024</v>
      </c>
      <c r="J168" t="str">
        <f t="shared" ref="J168:J169" si="104">G168&amp;"/"&amp;H168&amp;"/"&amp;I168</f>
        <v>3/5/2024</v>
      </c>
      <c r="K168" s="3" t="str">
        <f t="shared" si="96"/>
        <v>0</v>
      </c>
      <c r="L168" s="3" t="str">
        <f t="shared" si="96"/>
        <v>0</v>
      </c>
      <c r="M168" s="3" t="str">
        <f t="shared" si="96"/>
        <v>1</v>
      </c>
      <c r="N168" s="3" t="str">
        <f t="shared" si="96"/>
        <v>0</v>
      </c>
      <c r="O168" s="3" t="str">
        <f t="shared" si="96"/>
        <v>0</v>
      </c>
      <c r="P168" s="3" t="str">
        <f t="shared" si="96"/>
        <v>0</v>
      </c>
      <c r="Q168" s="3" t="str">
        <f t="shared" si="96"/>
        <v>0</v>
      </c>
      <c r="R168" s="3" t="str">
        <f t="shared" si="96"/>
        <v>0</v>
      </c>
      <c r="S168" s="3" t="str">
        <f t="shared" si="88"/>
        <v>0</v>
      </c>
      <c r="T168" s="3" t="str">
        <f t="shared" si="88"/>
        <v>0</v>
      </c>
      <c r="U168" s="3" t="str">
        <f t="shared" si="96"/>
        <v>0</v>
      </c>
      <c r="V168" s="3" t="str">
        <f t="shared" si="96"/>
        <v>0</v>
      </c>
      <c r="W168" s="3" t="str">
        <f t="shared" si="96"/>
        <v>0</v>
      </c>
      <c r="X168" s="3" t="str">
        <f t="shared" si="96"/>
        <v>0</v>
      </c>
      <c r="Y168" s="3" t="str">
        <f t="shared" si="96"/>
        <v>0</v>
      </c>
      <c r="Z168" s="3" t="str">
        <f t="shared" si="96"/>
        <v>0</v>
      </c>
      <c r="AA168" s="3" t="str">
        <f t="shared" si="89"/>
        <v>0</v>
      </c>
      <c r="AB168" s="3" t="str">
        <f t="shared" si="89"/>
        <v>0</v>
      </c>
      <c r="AC168" s="3" t="str">
        <f t="shared" si="96"/>
        <v>0</v>
      </c>
      <c r="AD168" s="3" t="str">
        <f t="shared" si="98"/>
        <v>0</v>
      </c>
      <c r="AE168" s="3" t="str">
        <f t="shared" si="98"/>
        <v>0</v>
      </c>
      <c r="AF168" s="3" t="str">
        <f t="shared" si="98"/>
        <v>0</v>
      </c>
      <c r="AG168" s="3" t="str">
        <f t="shared" si="98"/>
        <v>0</v>
      </c>
      <c r="AH168" s="3" t="str">
        <f t="shared" si="98"/>
        <v>0</v>
      </c>
      <c r="AI168" s="3" t="str">
        <f t="shared" si="98"/>
        <v>0</v>
      </c>
      <c r="AJ168" s="3" t="str">
        <f t="shared" si="98"/>
        <v>0</v>
      </c>
      <c r="AK168" s="3" t="str">
        <f t="shared" si="98"/>
        <v>0</v>
      </c>
      <c r="AL168" s="3" t="str">
        <f t="shared" si="98"/>
        <v>0</v>
      </c>
      <c r="AM168" s="3" t="str">
        <f t="shared" si="98"/>
        <v>0</v>
      </c>
      <c r="AN168" s="3" t="str">
        <f t="shared" si="98"/>
        <v>0</v>
      </c>
      <c r="AO168" s="3" t="str">
        <f t="shared" si="98"/>
        <v>0</v>
      </c>
      <c r="AP168" s="3" t="str">
        <f t="shared" si="98"/>
        <v>0</v>
      </c>
      <c r="AQ168" s="3" t="str">
        <f t="shared" si="98"/>
        <v>0</v>
      </c>
      <c r="AR168" s="3" t="str">
        <f t="shared" si="98"/>
        <v>0</v>
      </c>
      <c r="AS168" s="3" t="str">
        <f t="shared" si="98"/>
        <v>0</v>
      </c>
      <c r="AT168" s="3" t="str">
        <f t="shared" si="97"/>
        <v>0</v>
      </c>
      <c r="AU168" s="3" t="str">
        <f t="shared" si="97"/>
        <v>0</v>
      </c>
      <c r="AV168" s="3" t="str">
        <f t="shared" si="97"/>
        <v>0</v>
      </c>
      <c r="AW168" s="3" t="str">
        <f t="shared" si="97"/>
        <v>0</v>
      </c>
      <c r="AX168" s="3" t="str">
        <f t="shared" si="97"/>
        <v>0</v>
      </c>
      <c r="AY168" s="3" t="str">
        <f t="shared" si="97"/>
        <v>0</v>
      </c>
      <c r="AZ168" t="s">
        <v>333</v>
      </c>
    </row>
    <row r="169" spans="1:52" ht="14">
      <c r="A169" s="10" t="s">
        <v>134</v>
      </c>
      <c r="B169" s="10" t="str">
        <f t="shared" si="74"/>
        <v>2401051D</v>
      </c>
      <c r="C169" s="3">
        <v>45415.493437500001</v>
      </c>
      <c r="D169" s="3" t="e">
        <f t="array" ref="D169">#NAME?</f>
        <v>#NAME?</v>
      </c>
      <c r="E169" s="3" t="b">
        <f>ISNUMBER(MATCH(Table1[[#This Row],[Email]],Attendance[Email],0))</f>
        <v>1</v>
      </c>
      <c r="F169" s="3">
        <f t="shared" si="103"/>
        <v>45415.826770833337</v>
      </c>
      <c r="G169" s="21">
        <f>DAY(Table1[[#This Row],[Actual Time]])</f>
        <v>3</v>
      </c>
      <c r="H169">
        <f>MONTH(Table1[[#This Row],[Actual Time]])</f>
        <v>5</v>
      </c>
      <c r="I169">
        <f>YEAR(Table1[[#This Row],[Actual Time]])</f>
        <v>2024</v>
      </c>
      <c r="J169" t="str">
        <f t="shared" si="104"/>
        <v>3/5/2024</v>
      </c>
      <c r="K169" s="3" t="str">
        <f t="shared" si="96"/>
        <v>0</v>
      </c>
      <c r="L169" s="3" t="str">
        <f t="shared" si="96"/>
        <v>0</v>
      </c>
      <c r="M169" s="3" t="str">
        <f t="shared" si="96"/>
        <v>1</v>
      </c>
      <c r="N169" s="3" t="str">
        <f t="shared" si="96"/>
        <v>0</v>
      </c>
      <c r="O169" s="3" t="str">
        <f t="shared" si="96"/>
        <v>0</v>
      </c>
      <c r="P169" s="3" t="str">
        <f t="shared" si="96"/>
        <v>0</v>
      </c>
      <c r="Q169" s="3" t="str">
        <f t="shared" si="96"/>
        <v>0</v>
      </c>
      <c r="R169" s="3" t="str">
        <f t="shared" si="96"/>
        <v>0</v>
      </c>
      <c r="S169" s="3" t="str">
        <f t="shared" si="88"/>
        <v>0</v>
      </c>
      <c r="T169" s="3" t="str">
        <f t="shared" si="88"/>
        <v>0</v>
      </c>
      <c r="U169" s="3" t="str">
        <f t="shared" si="96"/>
        <v>0</v>
      </c>
      <c r="V169" s="3" t="str">
        <f t="shared" si="96"/>
        <v>0</v>
      </c>
      <c r="W169" s="3" t="str">
        <f t="shared" si="96"/>
        <v>0</v>
      </c>
      <c r="X169" s="3" t="str">
        <f t="shared" si="96"/>
        <v>0</v>
      </c>
      <c r="Y169" s="3" t="str">
        <f t="shared" si="96"/>
        <v>0</v>
      </c>
      <c r="Z169" s="3" t="str">
        <f t="shared" si="96"/>
        <v>0</v>
      </c>
      <c r="AA169" s="3" t="str">
        <f t="shared" si="89"/>
        <v>0</v>
      </c>
      <c r="AB169" s="3" t="str">
        <f t="shared" si="89"/>
        <v>0</v>
      </c>
      <c r="AC169" s="3" t="str">
        <f t="shared" si="96"/>
        <v>0</v>
      </c>
      <c r="AD169" s="3" t="str">
        <f t="shared" si="98"/>
        <v>0</v>
      </c>
      <c r="AE169" s="3" t="str">
        <f t="shared" si="98"/>
        <v>0</v>
      </c>
      <c r="AF169" s="3" t="str">
        <f t="shared" si="98"/>
        <v>0</v>
      </c>
      <c r="AG169" s="3" t="str">
        <f t="shared" si="98"/>
        <v>0</v>
      </c>
      <c r="AH169" s="3" t="str">
        <f t="shared" si="98"/>
        <v>0</v>
      </c>
      <c r="AI169" s="3" t="str">
        <f t="shared" si="98"/>
        <v>0</v>
      </c>
      <c r="AJ169" s="3" t="str">
        <f t="shared" si="98"/>
        <v>0</v>
      </c>
      <c r="AK169" s="3" t="str">
        <f t="shared" si="98"/>
        <v>0</v>
      </c>
      <c r="AL169" s="3" t="str">
        <f t="shared" si="98"/>
        <v>0</v>
      </c>
      <c r="AM169" s="3" t="str">
        <f t="shared" si="98"/>
        <v>0</v>
      </c>
      <c r="AN169" s="3" t="str">
        <f t="shared" si="98"/>
        <v>0</v>
      </c>
      <c r="AO169" s="3" t="str">
        <f t="shared" si="98"/>
        <v>0</v>
      </c>
      <c r="AP169" s="3" t="str">
        <f t="shared" si="98"/>
        <v>0</v>
      </c>
      <c r="AQ169" s="3" t="str">
        <f t="shared" si="98"/>
        <v>0</v>
      </c>
      <c r="AR169" s="3" t="str">
        <f t="shared" si="98"/>
        <v>0</v>
      </c>
      <c r="AS169" s="3" t="str">
        <f t="shared" si="98"/>
        <v>0</v>
      </c>
      <c r="AT169" s="3" t="str">
        <f t="shared" si="97"/>
        <v>0</v>
      </c>
      <c r="AU169" s="3" t="str">
        <f t="shared" si="97"/>
        <v>0</v>
      </c>
      <c r="AV169" s="3" t="str">
        <f t="shared" si="97"/>
        <v>0</v>
      </c>
      <c r="AW169" s="3" t="str">
        <f t="shared" si="97"/>
        <v>0</v>
      </c>
      <c r="AX169" s="3" t="str">
        <f t="shared" si="97"/>
        <v>0</v>
      </c>
      <c r="AY169" s="3" t="str">
        <f t="shared" si="97"/>
        <v>0</v>
      </c>
      <c r="AZ169" t="s">
        <v>334</v>
      </c>
    </row>
    <row r="170" spans="1:52" ht="14">
      <c r="A170" s="10" t="s">
        <v>335</v>
      </c>
      <c r="B170" s="10" t="str">
        <f t="shared" si="74"/>
        <v>2305107A</v>
      </c>
      <c r="C170" s="3">
        <v>45415.493703703702</v>
      </c>
      <c r="D170" s="3" t="e">
        <f t="array" ref="D170">#NAME?</f>
        <v>#NAME?</v>
      </c>
      <c r="E170" s="3" t="b">
        <f>ISNUMBER(MATCH(Table1[[#This Row],[Email]],Attendance[Email],0))</f>
        <v>1</v>
      </c>
      <c r="F170" s="3">
        <f t="shared" ref="F170:F185" si="105">$C170+(8/24)</f>
        <v>45415.827037037037</v>
      </c>
      <c r="G170" s="21">
        <f>DAY(Table1[[#This Row],[Actual Time]])</f>
        <v>3</v>
      </c>
      <c r="H170">
        <f>MONTH(Table1[[#This Row],[Actual Time]])</f>
        <v>5</v>
      </c>
      <c r="I170">
        <f>YEAR(Table1[[#This Row],[Actual Time]])</f>
        <v>2024</v>
      </c>
      <c r="J170" t="str">
        <f t="shared" ref="J170:J185" si="106">G170&amp;"/"&amp;H170&amp;"/"&amp;I170</f>
        <v>3/5/2024</v>
      </c>
      <c r="K170" s="3" t="str">
        <f t="shared" si="96"/>
        <v>0</v>
      </c>
      <c r="L170" s="3" t="str">
        <f t="shared" si="96"/>
        <v>0</v>
      </c>
      <c r="M170" s="3" t="str">
        <f t="shared" si="96"/>
        <v>1</v>
      </c>
      <c r="N170" s="3" t="str">
        <f t="shared" si="96"/>
        <v>0</v>
      </c>
      <c r="O170" s="3" t="str">
        <f t="shared" si="96"/>
        <v>0</v>
      </c>
      <c r="P170" s="3" t="str">
        <f t="shared" si="96"/>
        <v>0</v>
      </c>
      <c r="Q170" s="3" t="str">
        <f t="shared" si="96"/>
        <v>0</v>
      </c>
      <c r="R170" s="3" t="str">
        <f t="shared" si="96"/>
        <v>0</v>
      </c>
      <c r="S170" s="3" t="str">
        <f t="shared" si="88"/>
        <v>0</v>
      </c>
      <c r="T170" s="3" t="str">
        <f t="shared" si="88"/>
        <v>0</v>
      </c>
      <c r="U170" s="3" t="str">
        <f t="shared" si="96"/>
        <v>0</v>
      </c>
      <c r="V170" s="3" t="str">
        <f t="shared" si="96"/>
        <v>0</v>
      </c>
      <c r="W170" s="3" t="str">
        <f t="shared" si="96"/>
        <v>0</v>
      </c>
      <c r="X170" s="3" t="str">
        <f t="shared" si="96"/>
        <v>0</v>
      </c>
      <c r="Y170" s="3" t="str">
        <f t="shared" si="96"/>
        <v>0</v>
      </c>
      <c r="Z170" s="3" t="str">
        <f t="shared" si="96"/>
        <v>0</v>
      </c>
      <c r="AA170" s="3" t="str">
        <f t="shared" si="89"/>
        <v>0</v>
      </c>
      <c r="AB170" s="3" t="str">
        <f t="shared" si="89"/>
        <v>0</v>
      </c>
      <c r="AC170" s="3" t="str">
        <f t="shared" si="96"/>
        <v>0</v>
      </c>
      <c r="AD170" s="3" t="str">
        <f t="shared" si="98"/>
        <v>0</v>
      </c>
      <c r="AE170" s="3" t="str">
        <f t="shared" si="98"/>
        <v>0</v>
      </c>
      <c r="AF170" s="3" t="str">
        <f t="shared" si="98"/>
        <v>0</v>
      </c>
      <c r="AG170" s="3" t="str">
        <f t="shared" si="98"/>
        <v>0</v>
      </c>
      <c r="AH170" s="3" t="str">
        <f t="shared" si="98"/>
        <v>0</v>
      </c>
      <c r="AI170" s="3" t="str">
        <f t="shared" si="98"/>
        <v>0</v>
      </c>
      <c r="AJ170" s="3" t="str">
        <f t="shared" si="98"/>
        <v>0</v>
      </c>
      <c r="AK170" s="3" t="str">
        <f t="shared" si="98"/>
        <v>0</v>
      </c>
      <c r="AL170" s="3" t="str">
        <f t="shared" si="98"/>
        <v>0</v>
      </c>
      <c r="AM170" s="3" t="str">
        <f t="shared" si="98"/>
        <v>0</v>
      </c>
      <c r="AN170" s="3" t="str">
        <f t="shared" si="98"/>
        <v>0</v>
      </c>
      <c r="AO170" s="3" t="str">
        <f t="shared" si="98"/>
        <v>0</v>
      </c>
      <c r="AP170" s="3" t="str">
        <f t="shared" si="98"/>
        <v>0</v>
      </c>
      <c r="AQ170" s="3" t="str">
        <f t="shared" si="98"/>
        <v>0</v>
      </c>
      <c r="AR170" s="3" t="str">
        <f t="shared" si="98"/>
        <v>0</v>
      </c>
      <c r="AS170" s="3" t="str">
        <f t="shared" si="98"/>
        <v>0</v>
      </c>
      <c r="AT170" s="3" t="str">
        <f t="shared" si="97"/>
        <v>0</v>
      </c>
      <c r="AU170" s="3" t="str">
        <f t="shared" si="97"/>
        <v>0</v>
      </c>
      <c r="AV170" s="3" t="str">
        <f t="shared" si="97"/>
        <v>0</v>
      </c>
      <c r="AW170" s="3" t="str">
        <f t="shared" si="97"/>
        <v>0</v>
      </c>
      <c r="AX170" s="3" t="str">
        <f t="shared" si="97"/>
        <v>0</v>
      </c>
      <c r="AY170" s="3" t="str">
        <f t="shared" si="97"/>
        <v>0</v>
      </c>
      <c r="AZ170" t="s">
        <v>336</v>
      </c>
    </row>
    <row r="171" spans="1:52" ht="14">
      <c r="A171" s="10" t="s">
        <v>337</v>
      </c>
      <c r="B171" s="10" t="str">
        <f t="shared" si="74"/>
        <v>2301318H</v>
      </c>
      <c r="C171" s="3">
        <v>45415.4937152778</v>
      </c>
      <c r="D171" s="3" t="e">
        <f t="array" ref="D171">#NAME?</f>
        <v>#NAME?</v>
      </c>
      <c r="E171" s="3" t="b">
        <f>ISNUMBER(MATCH(Table1[[#This Row],[Email]],Attendance[Email],0))</f>
        <v>1</v>
      </c>
      <c r="F171" s="3">
        <f t="shared" si="105"/>
        <v>45415.827048611136</v>
      </c>
      <c r="G171" s="21">
        <f>DAY(Table1[[#This Row],[Actual Time]])</f>
        <v>3</v>
      </c>
      <c r="H171">
        <f>MONTH(Table1[[#This Row],[Actual Time]])</f>
        <v>5</v>
      </c>
      <c r="I171">
        <f>YEAR(Table1[[#This Row],[Actual Time]])</f>
        <v>2024</v>
      </c>
      <c r="J171" t="str">
        <f t="shared" si="106"/>
        <v>3/5/2024</v>
      </c>
      <c r="K171" s="3" t="str">
        <f t="shared" si="96"/>
        <v>0</v>
      </c>
      <c r="L171" s="3" t="str">
        <f t="shared" si="96"/>
        <v>0</v>
      </c>
      <c r="M171" s="3" t="str">
        <f t="shared" si="96"/>
        <v>1</v>
      </c>
      <c r="N171" s="3" t="str">
        <f t="shared" si="96"/>
        <v>0</v>
      </c>
      <c r="O171" s="3" t="str">
        <f t="shared" si="96"/>
        <v>0</v>
      </c>
      <c r="P171" s="3" t="str">
        <f t="shared" si="96"/>
        <v>0</v>
      </c>
      <c r="Q171" s="3" t="str">
        <f t="shared" si="96"/>
        <v>0</v>
      </c>
      <c r="R171" s="3" t="str">
        <f t="shared" si="96"/>
        <v>0</v>
      </c>
      <c r="S171" s="3" t="str">
        <f t="shared" si="88"/>
        <v>0</v>
      </c>
      <c r="T171" s="3" t="str">
        <f t="shared" si="88"/>
        <v>0</v>
      </c>
      <c r="U171" s="3" t="str">
        <f t="shared" si="96"/>
        <v>0</v>
      </c>
      <c r="V171" s="3" t="str">
        <f t="shared" si="96"/>
        <v>0</v>
      </c>
      <c r="W171" s="3" t="str">
        <f t="shared" si="96"/>
        <v>0</v>
      </c>
      <c r="X171" s="3" t="str">
        <f t="shared" si="96"/>
        <v>0</v>
      </c>
      <c r="Y171" s="3" t="str">
        <f t="shared" si="96"/>
        <v>0</v>
      </c>
      <c r="Z171" s="3" t="str">
        <f t="shared" si="96"/>
        <v>0</v>
      </c>
      <c r="AA171" s="3" t="str">
        <f t="shared" si="89"/>
        <v>0</v>
      </c>
      <c r="AB171" s="3" t="str">
        <f t="shared" si="89"/>
        <v>0</v>
      </c>
      <c r="AC171" s="3" t="str">
        <f t="shared" si="96"/>
        <v>0</v>
      </c>
      <c r="AD171" s="3" t="str">
        <f t="shared" si="98"/>
        <v>0</v>
      </c>
      <c r="AE171" s="3" t="str">
        <f t="shared" si="98"/>
        <v>0</v>
      </c>
      <c r="AF171" s="3" t="str">
        <f t="shared" si="98"/>
        <v>0</v>
      </c>
      <c r="AG171" s="3" t="str">
        <f t="shared" si="98"/>
        <v>0</v>
      </c>
      <c r="AH171" s="3" t="str">
        <f t="shared" si="98"/>
        <v>0</v>
      </c>
      <c r="AI171" s="3" t="str">
        <f t="shared" si="98"/>
        <v>0</v>
      </c>
      <c r="AJ171" s="3" t="str">
        <f t="shared" si="98"/>
        <v>0</v>
      </c>
      <c r="AK171" s="3" t="str">
        <f t="shared" si="98"/>
        <v>0</v>
      </c>
      <c r="AL171" s="3" t="str">
        <f t="shared" si="98"/>
        <v>0</v>
      </c>
      <c r="AM171" s="3" t="str">
        <f t="shared" si="98"/>
        <v>0</v>
      </c>
      <c r="AN171" s="3" t="str">
        <f t="shared" si="98"/>
        <v>0</v>
      </c>
      <c r="AO171" s="3" t="str">
        <f t="shared" si="98"/>
        <v>0</v>
      </c>
      <c r="AP171" s="3" t="str">
        <f t="shared" si="98"/>
        <v>0</v>
      </c>
      <c r="AQ171" s="3" t="str">
        <f t="shared" si="98"/>
        <v>0</v>
      </c>
      <c r="AR171" s="3" t="str">
        <f t="shared" si="98"/>
        <v>0</v>
      </c>
      <c r="AS171" s="3" t="str">
        <f t="shared" si="98"/>
        <v>0</v>
      </c>
      <c r="AT171" s="3" t="str">
        <f t="shared" si="97"/>
        <v>0</v>
      </c>
      <c r="AU171" s="3" t="str">
        <f t="shared" si="97"/>
        <v>0</v>
      </c>
      <c r="AV171" s="3" t="str">
        <f t="shared" si="97"/>
        <v>0</v>
      </c>
      <c r="AW171" s="3" t="str">
        <f t="shared" si="97"/>
        <v>0</v>
      </c>
      <c r="AX171" s="3" t="str">
        <f t="shared" si="97"/>
        <v>0</v>
      </c>
      <c r="AY171" s="3" t="str">
        <f t="shared" si="97"/>
        <v>0</v>
      </c>
      <c r="AZ171" t="s">
        <v>338</v>
      </c>
    </row>
    <row r="172" spans="1:52" ht="14">
      <c r="A172" s="10" t="s">
        <v>90</v>
      </c>
      <c r="B172" s="10" t="str">
        <f t="shared" si="74"/>
        <v>2304165J</v>
      </c>
      <c r="C172" s="3">
        <v>45415.493935185201</v>
      </c>
      <c r="D172" s="3" t="e">
        <f t="array" ref="D172">#NAME?</f>
        <v>#NAME?</v>
      </c>
      <c r="E172" s="3" t="b">
        <f>ISNUMBER(MATCH(Table1[[#This Row],[Email]],Attendance[Email],0))</f>
        <v>1</v>
      </c>
      <c r="F172" s="3">
        <f t="shared" si="105"/>
        <v>45415.827268518537</v>
      </c>
      <c r="G172" s="21">
        <f>DAY(Table1[[#This Row],[Actual Time]])</f>
        <v>3</v>
      </c>
      <c r="H172">
        <f>MONTH(Table1[[#This Row],[Actual Time]])</f>
        <v>5</v>
      </c>
      <c r="I172">
        <f>YEAR(Table1[[#This Row],[Actual Time]])</f>
        <v>2024</v>
      </c>
      <c r="J172" t="str">
        <f t="shared" si="106"/>
        <v>3/5/2024</v>
      </c>
      <c r="K172" s="3" t="str">
        <f t="shared" si="96"/>
        <v>0</v>
      </c>
      <c r="L172" s="3" t="str">
        <f t="shared" si="96"/>
        <v>0</v>
      </c>
      <c r="M172" s="3" t="str">
        <f t="shared" si="96"/>
        <v>1</v>
      </c>
      <c r="N172" s="3" t="str">
        <f t="shared" si="96"/>
        <v>0</v>
      </c>
      <c r="O172" s="3" t="str">
        <f t="shared" si="96"/>
        <v>0</v>
      </c>
      <c r="P172" s="3" t="str">
        <f t="shared" si="96"/>
        <v>0</v>
      </c>
      <c r="Q172" s="3" t="str">
        <f t="shared" si="96"/>
        <v>0</v>
      </c>
      <c r="R172" s="3" t="str">
        <f t="shared" si="96"/>
        <v>0</v>
      </c>
      <c r="S172" s="3" t="str">
        <f t="shared" si="88"/>
        <v>0</v>
      </c>
      <c r="T172" s="3" t="str">
        <f t="shared" si="88"/>
        <v>0</v>
      </c>
      <c r="U172" s="3" t="str">
        <f t="shared" si="96"/>
        <v>0</v>
      </c>
      <c r="V172" s="3" t="str">
        <f t="shared" si="96"/>
        <v>0</v>
      </c>
      <c r="W172" s="3" t="str">
        <f t="shared" si="96"/>
        <v>0</v>
      </c>
      <c r="X172" s="3" t="str">
        <f t="shared" si="96"/>
        <v>0</v>
      </c>
      <c r="Y172" s="3" t="str">
        <f t="shared" si="96"/>
        <v>0</v>
      </c>
      <c r="Z172" s="3" t="str">
        <f t="shared" si="96"/>
        <v>0</v>
      </c>
      <c r="AA172" s="3" t="str">
        <f t="shared" si="89"/>
        <v>0</v>
      </c>
      <c r="AB172" s="3" t="str">
        <f t="shared" si="89"/>
        <v>0</v>
      </c>
      <c r="AC172" s="3" t="str">
        <f t="shared" si="96"/>
        <v>0</v>
      </c>
      <c r="AD172" s="3" t="str">
        <f t="shared" si="98"/>
        <v>0</v>
      </c>
      <c r="AE172" s="3" t="str">
        <f t="shared" si="98"/>
        <v>0</v>
      </c>
      <c r="AF172" s="3" t="str">
        <f t="shared" si="98"/>
        <v>0</v>
      </c>
      <c r="AG172" s="3" t="str">
        <f t="shared" si="98"/>
        <v>0</v>
      </c>
      <c r="AH172" s="3" t="str">
        <f t="shared" si="98"/>
        <v>0</v>
      </c>
      <c r="AI172" s="3" t="str">
        <f t="shared" si="98"/>
        <v>0</v>
      </c>
      <c r="AJ172" s="3" t="str">
        <f t="shared" si="98"/>
        <v>0</v>
      </c>
      <c r="AK172" s="3" t="str">
        <f t="shared" si="98"/>
        <v>0</v>
      </c>
      <c r="AL172" s="3" t="str">
        <f t="shared" si="98"/>
        <v>0</v>
      </c>
      <c r="AM172" s="3" t="str">
        <f t="shared" si="98"/>
        <v>0</v>
      </c>
      <c r="AN172" s="3" t="str">
        <f t="shared" si="98"/>
        <v>0</v>
      </c>
      <c r="AO172" s="3" t="str">
        <f t="shared" si="98"/>
        <v>0</v>
      </c>
      <c r="AP172" s="3" t="str">
        <f t="shared" si="98"/>
        <v>0</v>
      </c>
      <c r="AQ172" s="3" t="str">
        <f t="shared" si="98"/>
        <v>0</v>
      </c>
      <c r="AR172" s="3" t="str">
        <f t="shared" si="98"/>
        <v>0</v>
      </c>
      <c r="AS172" s="3" t="str">
        <f t="shared" si="98"/>
        <v>0</v>
      </c>
      <c r="AT172" s="3" t="str">
        <f t="shared" si="97"/>
        <v>0</v>
      </c>
      <c r="AU172" s="3" t="str">
        <f t="shared" si="97"/>
        <v>0</v>
      </c>
      <c r="AV172" s="3" t="str">
        <f t="shared" si="97"/>
        <v>0</v>
      </c>
      <c r="AW172" s="3" t="str">
        <f t="shared" si="97"/>
        <v>0</v>
      </c>
      <c r="AX172" s="3" t="str">
        <f t="shared" si="97"/>
        <v>0</v>
      </c>
      <c r="AY172" s="3" t="str">
        <f t="shared" si="97"/>
        <v>0</v>
      </c>
      <c r="AZ172" t="s">
        <v>339</v>
      </c>
    </row>
    <row r="173" spans="1:52" ht="14">
      <c r="A173" s="10" t="s">
        <v>136</v>
      </c>
      <c r="B173" s="10" t="str">
        <f t="shared" si="74"/>
        <v>2401841H</v>
      </c>
      <c r="C173" s="3">
        <v>45415.494097222203</v>
      </c>
      <c r="D173" s="3" t="e">
        <f t="array" ref="D173">#NAME?</f>
        <v>#NAME?</v>
      </c>
      <c r="E173" s="3" t="b">
        <f>ISNUMBER(MATCH(Table1[[#This Row],[Email]],Attendance[Email],0))</f>
        <v>1</v>
      </c>
      <c r="F173" s="3">
        <f t="shared" si="105"/>
        <v>45415.827430555539</v>
      </c>
      <c r="G173" s="21">
        <f>DAY(Table1[[#This Row],[Actual Time]])</f>
        <v>3</v>
      </c>
      <c r="H173">
        <f>MONTH(Table1[[#This Row],[Actual Time]])</f>
        <v>5</v>
      </c>
      <c r="I173">
        <f>YEAR(Table1[[#This Row],[Actual Time]])</f>
        <v>2024</v>
      </c>
      <c r="J173" t="str">
        <f t="shared" si="106"/>
        <v>3/5/2024</v>
      </c>
      <c r="K173" s="3" t="str">
        <f t="shared" si="96"/>
        <v>0</v>
      </c>
      <c r="L173" s="3" t="str">
        <f t="shared" si="96"/>
        <v>0</v>
      </c>
      <c r="M173" s="3" t="str">
        <f t="shared" si="96"/>
        <v>1</v>
      </c>
      <c r="N173" s="3" t="str">
        <f t="shared" si="96"/>
        <v>0</v>
      </c>
      <c r="O173" s="3" t="str">
        <f t="shared" si="96"/>
        <v>0</v>
      </c>
      <c r="P173" s="3" t="str">
        <f t="shared" si="96"/>
        <v>0</v>
      </c>
      <c r="Q173" s="3" t="str">
        <f t="shared" ref="K173:AC189" si="107">IF(Q$1=$J173,"1","0")</f>
        <v>0</v>
      </c>
      <c r="R173" s="3" t="str">
        <f t="shared" si="107"/>
        <v>0</v>
      </c>
      <c r="S173" s="3" t="str">
        <f t="shared" si="88"/>
        <v>0</v>
      </c>
      <c r="T173" s="3" t="str">
        <f t="shared" si="88"/>
        <v>0</v>
      </c>
      <c r="U173" s="3" t="str">
        <f t="shared" si="107"/>
        <v>0</v>
      </c>
      <c r="V173" s="3" t="str">
        <f t="shared" si="107"/>
        <v>0</v>
      </c>
      <c r="W173" s="3" t="str">
        <f t="shared" si="107"/>
        <v>0</v>
      </c>
      <c r="X173" s="3" t="str">
        <f t="shared" si="107"/>
        <v>0</v>
      </c>
      <c r="Y173" s="3" t="str">
        <f t="shared" si="107"/>
        <v>0</v>
      </c>
      <c r="Z173" s="3" t="str">
        <f t="shared" si="107"/>
        <v>0</v>
      </c>
      <c r="AA173" s="3" t="str">
        <f t="shared" si="89"/>
        <v>0</v>
      </c>
      <c r="AB173" s="3" t="str">
        <f t="shared" si="89"/>
        <v>0</v>
      </c>
      <c r="AC173" s="3" t="str">
        <f t="shared" si="107"/>
        <v>0</v>
      </c>
      <c r="AD173" s="3" t="str">
        <f t="shared" si="98"/>
        <v>0</v>
      </c>
      <c r="AE173" s="3" t="str">
        <f t="shared" si="98"/>
        <v>0</v>
      </c>
      <c r="AF173" s="3" t="str">
        <f t="shared" si="98"/>
        <v>0</v>
      </c>
      <c r="AG173" s="3" t="str">
        <f t="shared" si="98"/>
        <v>0</v>
      </c>
      <c r="AH173" s="3" t="str">
        <f t="shared" si="98"/>
        <v>0</v>
      </c>
      <c r="AI173" s="3" t="str">
        <f t="shared" si="98"/>
        <v>0</v>
      </c>
      <c r="AJ173" s="3" t="str">
        <f t="shared" si="98"/>
        <v>0</v>
      </c>
      <c r="AK173" s="3" t="str">
        <f t="shared" si="98"/>
        <v>0</v>
      </c>
      <c r="AL173" s="3" t="str">
        <f t="shared" si="98"/>
        <v>0</v>
      </c>
      <c r="AM173" s="3" t="str">
        <f t="shared" si="98"/>
        <v>0</v>
      </c>
      <c r="AN173" s="3" t="str">
        <f t="shared" si="98"/>
        <v>0</v>
      </c>
      <c r="AO173" s="3" t="str">
        <f t="shared" si="98"/>
        <v>0</v>
      </c>
      <c r="AP173" s="3" t="str">
        <f t="shared" si="98"/>
        <v>0</v>
      </c>
      <c r="AQ173" s="3" t="str">
        <f t="shared" si="98"/>
        <v>0</v>
      </c>
      <c r="AR173" s="3" t="str">
        <f t="shared" si="98"/>
        <v>0</v>
      </c>
      <c r="AS173" s="3" t="str">
        <f t="shared" ref="AS173:AY188" si="108">IF(AS$1=$J173,"1","0")</f>
        <v>0</v>
      </c>
      <c r="AT173" s="3" t="str">
        <f t="shared" si="108"/>
        <v>0</v>
      </c>
      <c r="AU173" s="3" t="str">
        <f t="shared" si="108"/>
        <v>0</v>
      </c>
      <c r="AV173" s="3" t="str">
        <f t="shared" si="108"/>
        <v>0</v>
      </c>
      <c r="AW173" s="3" t="str">
        <f t="shared" si="108"/>
        <v>0</v>
      </c>
      <c r="AX173" s="3" t="str">
        <f t="shared" si="108"/>
        <v>0</v>
      </c>
      <c r="AY173" s="3" t="str">
        <f t="shared" si="108"/>
        <v>0</v>
      </c>
      <c r="AZ173" t="s">
        <v>340</v>
      </c>
    </row>
    <row r="174" spans="1:52" ht="14">
      <c r="A174" s="10" t="s">
        <v>158</v>
      </c>
      <c r="B174" s="10" t="str">
        <f t="shared" si="74"/>
        <v>2402682E</v>
      </c>
      <c r="C174" s="3">
        <v>45415.494224536997</v>
      </c>
      <c r="D174" s="3" t="e">
        <f t="array" ref="D174">#NAME?</f>
        <v>#NAME?</v>
      </c>
      <c r="E174" s="3" t="b">
        <f>ISNUMBER(MATCH(Table1[[#This Row],[Email]],Attendance[Email],0))</f>
        <v>1</v>
      </c>
      <c r="F174" s="3">
        <f t="shared" si="105"/>
        <v>45415.827557870332</v>
      </c>
      <c r="G174" s="21">
        <f>DAY(Table1[[#This Row],[Actual Time]])</f>
        <v>3</v>
      </c>
      <c r="H174">
        <f>MONTH(Table1[[#This Row],[Actual Time]])</f>
        <v>5</v>
      </c>
      <c r="I174">
        <f>YEAR(Table1[[#This Row],[Actual Time]])</f>
        <v>2024</v>
      </c>
      <c r="J174" t="str">
        <f t="shared" si="106"/>
        <v>3/5/2024</v>
      </c>
      <c r="K174" s="3" t="str">
        <f t="shared" si="107"/>
        <v>0</v>
      </c>
      <c r="L174" s="3" t="str">
        <f t="shared" si="107"/>
        <v>0</v>
      </c>
      <c r="M174" s="3" t="str">
        <f t="shared" si="107"/>
        <v>1</v>
      </c>
      <c r="N174" s="3" t="str">
        <f t="shared" si="107"/>
        <v>0</v>
      </c>
      <c r="O174" s="3" t="str">
        <f t="shared" si="107"/>
        <v>0</v>
      </c>
      <c r="P174" s="3" t="str">
        <f t="shared" si="107"/>
        <v>0</v>
      </c>
      <c r="Q174" s="3" t="str">
        <f t="shared" si="107"/>
        <v>0</v>
      </c>
      <c r="R174" s="3" t="str">
        <f t="shared" si="107"/>
        <v>0</v>
      </c>
      <c r="S174" s="3" t="str">
        <f t="shared" si="88"/>
        <v>0</v>
      </c>
      <c r="T174" s="3" t="str">
        <f t="shared" si="88"/>
        <v>0</v>
      </c>
      <c r="U174" s="3" t="str">
        <f t="shared" si="107"/>
        <v>0</v>
      </c>
      <c r="V174" s="3" t="str">
        <f t="shared" si="107"/>
        <v>0</v>
      </c>
      <c r="W174" s="3" t="str">
        <f t="shared" si="107"/>
        <v>0</v>
      </c>
      <c r="X174" s="3" t="str">
        <f t="shared" si="107"/>
        <v>0</v>
      </c>
      <c r="Y174" s="3" t="str">
        <f t="shared" si="107"/>
        <v>0</v>
      </c>
      <c r="Z174" s="3" t="str">
        <f t="shared" si="107"/>
        <v>0</v>
      </c>
      <c r="AA174" s="3" t="str">
        <f t="shared" si="89"/>
        <v>0</v>
      </c>
      <c r="AB174" s="3" t="str">
        <f t="shared" si="89"/>
        <v>0</v>
      </c>
      <c r="AC174" s="3" t="str">
        <f t="shared" si="107"/>
        <v>0</v>
      </c>
      <c r="AD174" s="3" t="str">
        <f t="shared" ref="AD174:AS189" si="109">IF(AD$1=$J174,"1","0")</f>
        <v>0</v>
      </c>
      <c r="AE174" s="3" t="str">
        <f t="shared" si="109"/>
        <v>0</v>
      </c>
      <c r="AF174" s="3" t="str">
        <f t="shared" si="109"/>
        <v>0</v>
      </c>
      <c r="AG174" s="3" t="str">
        <f t="shared" si="109"/>
        <v>0</v>
      </c>
      <c r="AH174" s="3" t="str">
        <f t="shared" si="109"/>
        <v>0</v>
      </c>
      <c r="AI174" s="3" t="str">
        <f t="shared" si="109"/>
        <v>0</v>
      </c>
      <c r="AJ174" s="3" t="str">
        <f t="shared" si="109"/>
        <v>0</v>
      </c>
      <c r="AK174" s="3" t="str">
        <f t="shared" si="109"/>
        <v>0</v>
      </c>
      <c r="AL174" s="3" t="str">
        <f t="shared" si="109"/>
        <v>0</v>
      </c>
      <c r="AM174" s="3" t="str">
        <f t="shared" si="109"/>
        <v>0</v>
      </c>
      <c r="AN174" s="3" t="str">
        <f t="shared" si="109"/>
        <v>0</v>
      </c>
      <c r="AO174" s="3" t="str">
        <f t="shared" si="109"/>
        <v>0</v>
      </c>
      <c r="AP174" s="3" t="str">
        <f t="shared" si="109"/>
        <v>0</v>
      </c>
      <c r="AQ174" s="3" t="str">
        <f t="shared" si="109"/>
        <v>0</v>
      </c>
      <c r="AR174" s="3" t="str">
        <f t="shared" si="109"/>
        <v>0</v>
      </c>
      <c r="AS174" s="3" t="str">
        <f t="shared" si="109"/>
        <v>0</v>
      </c>
      <c r="AT174" s="3" t="str">
        <f t="shared" si="108"/>
        <v>0</v>
      </c>
      <c r="AU174" s="3" t="str">
        <f t="shared" si="108"/>
        <v>0</v>
      </c>
      <c r="AV174" s="3" t="str">
        <f t="shared" si="108"/>
        <v>0</v>
      </c>
      <c r="AW174" s="3" t="str">
        <f t="shared" si="108"/>
        <v>0</v>
      </c>
      <c r="AX174" s="3" t="str">
        <f t="shared" si="108"/>
        <v>0</v>
      </c>
      <c r="AY174" s="3" t="str">
        <f t="shared" si="108"/>
        <v>0</v>
      </c>
      <c r="AZ174" t="s">
        <v>341</v>
      </c>
    </row>
    <row r="175" spans="1:52" ht="14">
      <c r="A175" s="10" t="s">
        <v>66</v>
      </c>
      <c r="B175" s="10" t="str">
        <f t="shared" si="74"/>
        <v>2201421A</v>
      </c>
      <c r="C175" s="3">
        <v>45415.4943055556</v>
      </c>
      <c r="D175" s="3" t="e">
        <f t="array" ref="D175">#NAME?</f>
        <v>#NAME?</v>
      </c>
      <c r="E175" s="3" t="b">
        <f>ISNUMBER(MATCH(Table1[[#This Row],[Email]],Attendance[Email],0))</f>
        <v>1</v>
      </c>
      <c r="F175" s="3">
        <f t="shared" si="105"/>
        <v>45415.827638888935</v>
      </c>
      <c r="G175" s="21">
        <f>DAY(Table1[[#This Row],[Actual Time]])</f>
        <v>3</v>
      </c>
      <c r="H175">
        <f>MONTH(Table1[[#This Row],[Actual Time]])</f>
        <v>5</v>
      </c>
      <c r="I175">
        <f>YEAR(Table1[[#This Row],[Actual Time]])</f>
        <v>2024</v>
      </c>
      <c r="J175" t="str">
        <f t="shared" si="106"/>
        <v>3/5/2024</v>
      </c>
      <c r="K175" s="3" t="str">
        <f t="shared" si="107"/>
        <v>0</v>
      </c>
      <c r="L175" s="3" t="str">
        <f t="shared" si="107"/>
        <v>0</v>
      </c>
      <c r="M175" s="3" t="str">
        <f t="shared" si="107"/>
        <v>1</v>
      </c>
      <c r="N175" s="3" t="str">
        <f t="shared" si="107"/>
        <v>0</v>
      </c>
      <c r="O175" s="3" t="str">
        <f t="shared" si="107"/>
        <v>0</v>
      </c>
      <c r="P175" s="3" t="str">
        <f t="shared" si="107"/>
        <v>0</v>
      </c>
      <c r="Q175" s="3" t="str">
        <f t="shared" si="107"/>
        <v>0</v>
      </c>
      <c r="R175" s="3" t="str">
        <f t="shared" si="107"/>
        <v>0</v>
      </c>
      <c r="S175" s="3" t="str">
        <f t="shared" si="88"/>
        <v>0</v>
      </c>
      <c r="T175" s="3" t="str">
        <f t="shared" si="88"/>
        <v>0</v>
      </c>
      <c r="U175" s="3" t="str">
        <f t="shared" si="107"/>
        <v>0</v>
      </c>
      <c r="V175" s="3" t="str">
        <f t="shared" si="107"/>
        <v>0</v>
      </c>
      <c r="W175" s="3" t="str">
        <f t="shared" si="107"/>
        <v>0</v>
      </c>
      <c r="X175" s="3" t="str">
        <f t="shared" si="107"/>
        <v>0</v>
      </c>
      <c r="Y175" s="3" t="str">
        <f t="shared" si="107"/>
        <v>0</v>
      </c>
      <c r="Z175" s="3" t="str">
        <f t="shared" si="107"/>
        <v>0</v>
      </c>
      <c r="AA175" s="3" t="str">
        <f t="shared" si="89"/>
        <v>0</v>
      </c>
      <c r="AB175" s="3" t="str">
        <f t="shared" si="89"/>
        <v>0</v>
      </c>
      <c r="AC175" s="3" t="str">
        <f t="shared" si="107"/>
        <v>0</v>
      </c>
      <c r="AD175" s="3" t="str">
        <f t="shared" si="109"/>
        <v>0</v>
      </c>
      <c r="AE175" s="3" t="str">
        <f t="shared" si="109"/>
        <v>0</v>
      </c>
      <c r="AF175" s="3" t="str">
        <f t="shared" si="109"/>
        <v>0</v>
      </c>
      <c r="AG175" s="3" t="str">
        <f t="shared" si="109"/>
        <v>0</v>
      </c>
      <c r="AH175" s="3" t="str">
        <f t="shared" si="109"/>
        <v>0</v>
      </c>
      <c r="AI175" s="3" t="str">
        <f t="shared" si="109"/>
        <v>0</v>
      </c>
      <c r="AJ175" s="3" t="str">
        <f t="shared" si="109"/>
        <v>0</v>
      </c>
      <c r="AK175" s="3" t="str">
        <f t="shared" si="109"/>
        <v>0</v>
      </c>
      <c r="AL175" s="3" t="str">
        <f t="shared" si="109"/>
        <v>0</v>
      </c>
      <c r="AM175" s="3" t="str">
        <f t="shared" si="109"/>
        <v>0</v>
      </c>
      <c r="AN175" s="3" t="str">
        <f t="shared" si="109"/>
        <v>0</v>
      </c>
      <c r="AO175" s="3" t="str">
        <f t="shared" si="109"/>
        <v>0</v>
      </c>
      <c r="AP175" s="3" t="str">
        <f t="shared" si="109"/>
        <v>0</v>
      </c>
      <c r="AQ175" s="3" t="str">
        <f t="shared" si="109"/>
        <v>0</v>
      </c>
      <c r="AR175" s="3" t="str">
        <f t="shared" si="109"/>
        <v>0</v>
      </c>
      <c r="AS175" s="3" t="str">
        <f t="shared" si="109"/>
        <v>0</v>
      </c>
      <c r="AT175" s="3" t="str">
        <f t="shared" si="108"/>
        <v>0</v>
      </c>
      <c r="AU175" s="3" t="str">
        <f t="shared" si="108"/>
        <v>0</v>
      </c>
      <c r="AV175" s="3" t="str">
        <f t="shared" si="108"/>
        <v>0</v>
      </c>
      <c r="AW175" s="3" t="str">
        <f t="shared" si="108"/>
        <v>0</v>
      </c>
      <c r="AX175" s="3" t="str">
        <f t="shared" si="108"/>
        <v>0</v>
      </c>
      <c r="AY175" s="3" t="str">
        <f t="shared" si="108"/>
        <v>0</v>
      </c>
      <c r="AZ175" t="s">
        <v>342</v>
      </c>
    </row>
    <row r="176" spans="1:52" ht="14">
      <c r="A176" s="10" t="s">
        <v>76</v>
      </c>
      <c r="B176" s="10" t="str">
        <f t="shared" si="74"/>
        <v>2205064E</v>
      </c>
      <c r="C176" s="3">
        <v>45415.494386574101</v>
      </c>
      <c r="D176" s="3" t="e">
        <f t="array" ref="D176">#NAME?</f>
        <v>#NAME?</v>
      </c>
      <c r="E176" s="3" t="b">
        <f>ISNUMBER(MATCH(Table1[[#This Row],[Email]],Attendance[Email],0))</f>
        <v>1</v>
      </c>
      <c r="F176" s="3">
        <f t="shared" si="105"/>
        <v>45415.827719907436</v>
      </c>
      <c r="G176" s="21">
        <f>DAY(Table1[[#This Row],[Actual Time]])</f>
        <v>3</v>
      </c>
      <c r="H176">
        <f>MONTH(Table1[[#This Row],[Actual Time]])</f>
        <v>5</v>
      </c>
      <c r="I176">
        <f>YEAR(Table1[[#This Row],[Actual Time]])</f>
        <v>2024</v>
      </c>
      <c r="J176" t="str">
        <f t="shared" si="106"/>
        <v>3/5/2024</v>
      </c>
      <c r="K176" s="3" t="str">
        <f t="shared" si="107"/>
        <v>0</v>
      </c>
      <c r="L176" s="3" t="str">
        <f t="shared" si="107"/>
        <v>0</v>
      </c>
      <c r="M176" s="3" t="str">
        <f t="shared" si="107"/>
        <v>1</v>
      </c>
      <c r="N176" s="3" t="str">
        <f t="shared" si="107"/>
        <v>0</v>
      </c>
      <c r="O176" s="3" t="str">
        <f t="shared" si="107"/>
        <v>0</v>
      </c>
      <c r="P176" s="3" t="str">
        <f t="shared" si="107"/>
        <v>0</v>
      </c>
      <c r="Q176" s="3" t="str">
        <f t="shared" si="107"/>
        <v>0</v>
      </c>
      <c r="R176" s="3" t="str">
        <f t="shared" si="107"/>
        <v>0</v>
      </c>
      <c r="S176" s="3" t="str">
        <f t="shared" si="88"/>
        <v>0</v>
      </c>
      <c r="T176" s="3" t="str">
        <f t="shared" si="88"/>
        <v>0</v>
      </c>
      <c r="U176" s="3" t="str">
        <f t="shared" si="107"/>
        <v>0</v>
      </c>
      <c r="V176" s="3" t="str">
        <f t="shared" si="107"/>
        <v>0</v>
      </c>
      <c r="W176" s="3" t="str">
        <f t="shared" si="107"/>
        <v>0</v>
      </c>
      <c r="X176" s="3" t="str">
        <f t="shared" si="107"/>
        <v>0</v>
      </c>
      <c r="Y176" s="3" t="str">
        <f t="shared" si="107"/>
        <v>0</v>
      </c>
      <c r="Z176" s="3" t="str">
        <f t="shared" si="107"/>
        <v>0</v>
      </c>
      <c r="AA176" s="3" t="str">
        <f t="shared" si="89"/>
        <v>0</v>
      </c>
      <c r="AB176" s="3" t="str">
        <f t="shared" si="89"/>
        <v>0</v>
      </c>
      <c r="AC176" s="3" t="str">
        <f t="shared" si="107"/>
        <v>0</v>
      </c>
      <c r="AD176" s="3" t="str">
        <f t="shared" si="109"/>
        <v>0</v>
      </c>
      <c r="AE176" s="3" t="str">
        <f t="shared" si="109"/>
        <v>0</v>
      </c>
      <c r="AF176" s="3" t="str">
        <f t="shared" si="109"/>
        <v>0</v>
      </c>
      <c r="AG176" s="3" t="str">
        <f t="shared" si="109"/>
        <v>0</v>
      </c>
      <c r="AH176" s="3" t="str">
        <f t="shared" si="109"/>
        <v>0</v>
      </c>
      <c r="AI176" s="3" t="str">
        <f t="shared" si="109"/>
        <v>0</v>
      </c>
      <c r="AJ176" s="3" t="str">
        <f t="shared" si="109"/>
        <v>0</v>
      </c>
      <c r="AK176" s="3" t="str">
        <f t="shared" si="109"/>
        <v>0</v>
      </c>
      <c r="AL176" s="3" t="str">
        <f t="shared" si="109"/>
        <v>0</v>
      </c>
      <c r="AM176" s="3" t="str">
        <f t="shared" si="109"/>
        <v>0</v>
      </c>
      <c r="AN176" s="3" t="str">
        <f t="shared" si="109"/>
        <v>0</v>
      </c>
      <c r="AO176" s="3" t="str">
        <f t="shared" si="109"/>
        <v>0</v>
      </c>
      <c r="AP176" s="3" t="str">
        <f t="shared" si="109"/>
        <v>0</v>
      </c>
      <c r="AQ176" s="3" t="str">
        <f t="shared" si="109"/>
        <v>0</v>
      </c>
      <c r="AR176" s="3" t="str">
        <f t="shared" si="109"/>
        <v>0</v>
      </c>
      <c r="AS176" s="3" t="str">
        <f t="shared" si="109"/>
        <v>0</v>
      </c>
      <c r="AT176" s="3" t="str">
        <f t="shared" si="108"/>
        <v>0</v>
      </c>
      <c r="AU176" s="3" t="str">
        <f t="shared" si="108"/>
        <v>0</v>
      </c>
      <c r="AV176" s="3" t="str">
        <f t="shared" si="108"/>
        <v>0</v>
      </c>
      <c r="AW176" s="3" t="str">
        <f t="shared" si="108"/>
        <v>0</v>
      </c>
      <c r="AX176" s="3" t="str">
        <f t="shared" si="108"/>
        <v>0</v>
      </c>
      <c r="AY176" s="3" t="str">
        <f t="shared" si="108"/>
        <v>0</v>
      </c>
      <c r="AZ176" t="s">
        <v>343</v>
      </c>
    </row>
    <row r="177" spans="1:52" ht="14">
      <c r="A177" s="10" t="s">
        <v>72</v>
      </c>
      <c r="B177" s="10" t="str">
        <f t="shared" si="74"/>
        <v>2302493H</v>
      </c>
      <c r="C177" s="3">
        <v>45415.494409722203</v>
      </c>
      <c r="D177" s="3" t="e">
        <f t="array" ref="D177">#NAME?</f>
        <v>#NAME?</v>
      </c>
      <c r="E177" s="3" t="b">
        <f>ISNUMBER(MATCH(Table1[[#This Row],[Email]],Attendance[Email],0))</f>
        <v>1</v>
      </c>
      <c r="F177" s="3">
        <f t="shared" si="105"/>
        <v>45415.827743055539</v>
      </c>
      <c r="G177" s="21">
        <f>DAY(Table1[[#This Row],[Actual Time]])</f>
        <v>3</v>
      </c>
      <c r="H177">
        <f>MONTH(Table1[[#This Row],[Actual Time]])</f>
        <v>5</v>
      </c>
      <c r="I177">
        <f>YEAR(Table1[[#This Row],[Actual Time]])</f>
        <v>2024</v>
      </c>
      <c r="J177" t="str">
        <f t="shared" si="106"/>
        <v>3/5/2024</v>
      </c>
      <c r="K177" s="3" t="str">
        <f t="shared" si="107"/>
        <v>0</v>
      </c>
      <c r="L177" s="3" t="str">
        <f t="shared" si="107"/>
        <v>0</v>
      </c>
      <c r="M177" s="3" t="str">
        <f t="shared" si="107"/>
        <v>1</v>
      </c>
      <c r="N177" s="3" t="str">
        <f t="shared" si="107"/>
        <v>0</v>
      </c>
      <c r="O177" s="3" t="str">
        <f t="shared" si="107"/>
        <v>0</v>
      </c>
      <c r="P177" s="3" t="str">
        <f t="shared" si="107"/>
        <v>0</v>
      </c>
      <c r="Q177" s="3" t="str">
        <f t="shared" si="107"/>
        <v>0</v>
      </c>
      <c r="R177" s="3" t="str">
        <f t="shared" si="107"/>
        <v>0</v>
      </c>
      <c r="S177" s="3" t="str">
        <f t="shared" si="88"/>
        <v>0</v>
      </c>
      <c r="T177" s="3" t="str">
        <f t="shared" si="88"/>
        <v>0</v>
      </c>
      <c r="U177" s="3" t="str">
        <f t="shared" si="107"/>
        <v>0</v>
      </c>
      <c r="V177" s="3" t="str">
        <f t="shared" si="107"/>
        <v>0</v>
      </c>
      <c r="W177" s="3" t="str">
        <f t="shared" si="107"/>
        <v>0</v>
      </c>
      <c r="X177" s="3" t="str">
        <f t="shared" si="107"/>
        <v>0</v>
      </c>
      <c r="Y177" s="3" t="str">
        <f t="shared" si="107"/>
        <v>0</v>
      </c>
      <c r="Z177" s="3" t="str">
        <f t="shared" si="107"/>
        <v>0</v>
      </c>
      <c r="AA177" s="3" t="str">
        <f t="shared" si="89"/>
        <v>0</v>
      </c>
      <c r="AB177" s="3" t="str">
        <f t="shared" si="89"/>
        <v>0</v>
      </c>
      <c r="AC177" s="3" t="str">
        <f t="shared" si="107"/>
        <v>0</v>
      </c>
      <c r="AD177" s="3" t="str">
        <f t="shared" si="109"/>
        <v>0</v>
      </c>
      <c r="AE177" s="3" t="str">
        <f t="shared" si="109"/>
        <v>0</v>
      </c>
      <c r="AF177" s="3" t="str">
        <f t="shared" si="109"/>
        <v>0</v>
      </c>
      <c r="AG177" s="3" t="str">
        <f t="shared" si="109"/>
        <v>0</v>
      </c>
      <c r="AH177" s="3" t="str">
        <f t="shared" si="109"/>
        <v>0</v>
      </c>
      <c r="AI177" s="3" t="str">
        <f t="shared" si="109"/>
        <v>0</v>
      </c>
      <c r="AJ177" s="3" t="str">
        <f t="shared" si="109"/>
        <v>0</v>
      </c>
      <c r="AK177" s="3" t="str">
        <f t="shared" si="109"/>
        <v>0</v>
      </c>
      <c r="AL177" s="3" t="str">
        <f t="shared" si="109"/>
        <v>0</v>
      </c>
      <c r="AM177" s="3" t="str">
        <f t="shared" si="109"/>
        <v>0</v>
      </c>
      <c r="AN177" s="3" t="str">
        <f t="shared" si="109"/>
        <v>0</v>
      </c>
      <c r="AO177" s="3" t="str">
        <f t="shared" si="109"/>
        <v>0</v>
      </c>
      <c r="AP177" s="3" t="str">
        <f t="shared" si="109"/>
        <v>0</v>
      </c>
      <c r="AQ177" s="3" t="str">
        <f t="shared" si="109"/>
        <v>0</v>
      </c>
      <c r="AR177" s="3" t="str">
        <f t="shared" si="109"/>
        <v>0</v>
      </c>
      <c r="AS177" s="3" t="str">
        <f t="shared" si="109"/>
        <v>0</v>
      </c>
      <c r="AT177" s="3" t="str">
        <f t="shared" si="108"/>
        <v>0</v>
      </c>
      <c r="AU177" s="3" t="str">
        <f t="shared" si="108"/>
        <v>0</v>
      </c>
      <c r="AV177" s="3" t="str">
        <f t="shared" si="108"/>
        <v>0</v>
      </c>
      <c r="AW177" s="3" t="str">
        <f t="shared" si="108"/>
        <v>0</v>
      </c>
      <c r="AX177" s="3" t="str">
        <f t="shared" si="108"/>
        <v>0</v>
      </c>
      <c r="AY177" s="3" t="str">
        <f t="shared" si="108"/>
        <v>0</v>
      </c>
      <c r="AZ177" t="s">
        <v>344</v>
      </c>
    </row>
    <row r="178" spans="1:52" ht="14">
      <c r="A178" s="10" t="s">
        <v>254</v>
      </c>
      <c r="B178" s="10" t="str">
        <f t="shared" si="74"/>
        <v>2401040G</v>
      </c>
      <c r="C178" s="3">
        <v>45415.494733796302</v>
      </c>
      <c r="D178" s="3" t="e">
        <f t="array" ref="D178">#NAME?</f>
        <v>#NAME?</v>
      </c>
      <c r="E178" s="3" t="b">
        <f>ISNUMBER(MATCH(Table1[[#This Row],[Email]],Attendance[Email],0))</f>
        <v>1</v>
      </c>
      <c r="F178" s="3">
        <f t="shared" si="105"/>
        <v>45415.828067129638</v>
      </c>
      <c r="G178" s="21">
        <f>DAY(Table1[[#This Row],[Actual Time]])</f>
        <v>3</v>
      </c>
      <c r="H178">
        <f>MONTH(Table1[[#This Row],[Actual Time]])</f>
        <v>5</v>
      </c>
      <c r="I178">
        <f>YEAR(Table1[[#This Row],[Actual Time]])</f>
        <v>2024</v>
      </c>
      <c r="J178" t="str">
        <f t="shared" si="106"/>
        <v>3/5/2024</v>
      </c>
      <c r="K178" s="3" t="str">
        <f t="shared" si="107"/>
        <v>0</v>
      </c>
      <c r="L178" s="3" t="str">
        <f t="shared" si="107"/>
        <v>0</v>
      </c>
      <c r="M178" s="3" t="str">
        <f t="shared" si="107"/>
        <v>1</v>
      </c>
      <c r="N178" s="3" t="str">
        <f t="shared" si="107"/>
        <v>0</v>
      </c>
      <c r="O178" s="3" t="str">
        <f t="shared" si="107"/>
        <v>0</v>
      </c>
      <c r="P178" s="3" t="str">
        <f t="shared" si="107"/>
        <v>0</v>
      </c>
      <c r="Q178" s="3" t="str">
        <f t="shared" si="107"/>
        <v>0</v>
      </c>
      <c r="R178" s="3" t="str">
        <f t="shared" si="107"/>
        <v>0</v>
      </c>
      <c r="S178" s="3" t="str">
        <f t="shared" si="88"/>
        <v>0</v>
      </c>
      <c r="T178" s="3" t="str">
        <f t="shared" si="88"/>
        <v>0</v>
      </c>
      <c r="U178" s="3" t="str">
        <f t="shared" si="107"/>
        <v>0</v>
      </c>
      <c r="V178" s="3" t="str">
        <f t="shared" si="107"/>
        <v>0</v>
      </c>
      <c r="W178" s="3" t="str">
        <f t="shared" si="107"/>
        <v>0</v>
      </c>
      <c r="X178" s="3" t="str">
        <f t="shared" si="107"/>
        <v>0</v>
      </c>
      <c r="Y178" s="3" t="str">
        <f t="shared" si="107"/>
        <v>0</v>
      </c>
      <c r="Z178" s="3" t="str">
        <f t="shared" si="107"/>
        <v>0</v>
      </c>
      <c r="AA178" s="3" t="str">
        <f t="shared" si="89"/>
        <v>0</v>
      </c>
      <c r="AB178" s="3" t="str">
        <f t="shared" si="89"/>
        <v>0</v>
      </c>
      <c r="AC178" s="3" t="str">
        <f t="shared" si="107"/>
        <v>0</v>
      </c>
      <c r="AD178" s="3" t="str">
        <f t="shared" si="109"/>
        <v>0</v>
      </c>
      <c r="AE178" s="3" t="str">
        <f t="shared" si="109"/>
        <v>0</v>
      </c>
      <c r="AF178" s="3" t="str">
        <f t="shared" si="109"/>
        <v>0</v>
      </c>
      <c r="AG178" s="3" t="str">
        <f t="shared" si="109"/>
        <v>0</v>
      </c>
      <c r="AH178" s="3" t="str">
        <f t="shared" si="109"/>
        <v>0</v>
      </c>
      <c r="AI178" s="3" t="str">
        <f t="shared" si="109"/>
        <v>0</v>
      </c>
      <c r="AJ178" s="3" t="str">
        <f t="shared" si="109"/>
        <v>0</v>
      </c>
      <c r="AK178" s="3" t="str">
        <f t="shared" si="109"/>
        <v>0</v>
      </c>
      <c r="AL178" s="3" t="str">
        <f t="shared" si="109"/>
        <v>0</v>
      </c>
      <c r="AM178" s="3" t="str">
        <f t="shared" si="109"/>
        <v>0</v>
      </c>
      <c r="AN178" s="3" t="str">
        <f t="shared" si="109"/>
        <v>0</v>
      </c>
      <c r="AO178" s="3" t="str">
        <f t="shared" si="109"/>
        <v>0</v>
      </c>
      <c r="AP178" s="3" t="str">
        <f t="shared" si="109"/>
        <v>0</v>
      </c>
      <c r="AQ178" s="3" t="str">
        <f t="shared" si="109"/>
        <v>0</v>
      </c>
      <c r="AR178" s="3" t="str">
        <f t="shared" si="109"/>
        <v>0</v>
      </c>
      <c r="AS178" s="3" t="str">
        <f t="shared" si="109"/>
        <v>0</v>
      </c>
      <c r="AT178" s="3" t="str">
        <f t="shared" si="108"/>
        <v>0</v>
      </c>
      <c r="AU178" s="3" t="str">
        <f t="shared" si="108"/>
        <v>0</v>
      </c>
      <c r="AV178" s="3" t="str">
        <f t="shared" si="108"/>
        <v>0</v>
      </c>
      <c r="AW178" s="3" t="str">
        <f t="shared" si="108"/>
        <v>0</v>
      </c>
      <c r="AX178" s="3" t="str">
        <f t="shared" si="108"/>
        <v>0</v>
      </c>
      <c r="AY178" s="3" t="str">
        <f t="shared" si="108"/>
        <v>0</v>
      </c>
      <c r="AZ178" t="s">
        <v>345</v>
      </c>
    </row>
    <row r="179" spans="1:52" ht="14">
      <c r="A179" s="10" t="s">
        <v>114</v>
      </c>
      <c r="B179" s="10" t="str">
        <f t="shared" si="74"/>
        <v>2300455I</v>
      </c>
      <c r="C179" s="3">
        <v>45415.494826388902</v>
      </c>
      <c r="D179" s="3" t="e">
        <f t="array" ref="D179">#NAME?</f>
        <v>#NAME?</v>
      </c>
      <c r="E179" s="3" t="b">
        <f>ISNUMBER(MATCH(Table1[[#This Row],[Email]],Attendance[Email],0))</f>
        <v>1</v>
      </c>
      <c r="F179" s="3">
        <f t="shared" si="105"/>
        <v>45415.828159722238</v>
      </c>
      <c r="G179" s="21">
        <f>DAY(Table1[[#This Row],[Actual Time]])</f>
        <v>3</v>
      </c>
      <c r="H179">
        <f>MONTH(Table1[[#This Row],[Actual Time]])</f>
        <v>5</v>
      </c>
      <c r="I179">
        <f>YEAR(Table1[[#This Row],[Actual Time]])</f>
        <v>2024</v>
      </c>
      <c r="J179" t="str">
        <f t="shared" si="106"/>
        <v>3/5/2024</v>
      </c>
      <c r="K179" s="3" t="str">
        <f t="shared" si="107"/>
        <v>0</v>
      </c>
      <c r="L179" s="3" t="str">
        <f t="shared" si="107"/>
        <v>0</v>
      </c>
      <c r="M179" s="3" t="str">
        <f t="shared" si="107"/>
        <v>1</v>
      </c>
      <c r="N179" s="3" t="str">
        <f t="shared" si="107"/>
        <v>0</v>
      </c>
      <c r="O179" s="3" t="str">
        <f t="shared" si="107"/>
        <v>0</v>
      </c>
      <c r="P179" s="3" t="str">
        <f t="shared" si="107"/>
        <v>0</v>
      </c>
      <c r="Q179" s="3" t="str">
        <f t="shared" si="107"/>
        <v>0</v>
      </c>
      <c r="R179" s="3" t="str">
        <f t="shared" si="107"/>
        <v>0</v>
      </c>
      <c r="S179" s="3" t="str">
        <f t="shared" si="88"/>
        <v>0</v>
      </c>
      <c r="T179" s="3" t="str">
        <f t="shared" si="88"/>
        <v>0</v>
      </c>
      <c r="U179" s="3" t="str">
        <f t="shared" si="107"/>
        <v>0</v>
      </c>
      <c r="V179" s="3" t="str">
        <f t="shared" si="107"/>
        <v>0</v>
      </c>
      <c r="W179" s="3" t="str">
        <f t="shared" si="107"/>
        <v>0</v>
      </c>
      <c r="X179" s="3" t="str">
        <f t="shared" si="107"/>
        <v>0</v>
      </c>
      <c r="Y179" s="3" t="str">
        <f t="shared" si="107"/>
        <v>0</v>
      </c>
      <c r="Z179" s="3" t="str">
        <f t="shared" si="107"/>
        <v>0</v>
      </c>
      <c r="AA179" s="3" t="str">
        <f t="shared" si="89"/>
        <v>0</v>
      </c>
      <c r="AB179" s="3" t="str">
        <f t="shared" si="89"/>
        <v>0</v>
      </c>
      <c r="AC179" s="3" t="str">
        <f t="shared" si="107"/>
        <v>0</v>
      </c>
      <c r="AD179" s="3" t="str">
        <f t="shared" si="109"/>
        <v>0</v>
      </c>
      <c r="AE179" s="3" t="str">
        <f t="shared" si="109"/>
        <v>0</v>
      </c>
      <c r="AF179" s="3" t="str">
        <f t="shared" si="109"/>
        <v>0</v>
      </c>
      <c r="AG179" s="3" t="str">
        <f t="shared" si="109"/>
        <v>0</v>
      </c>
      <c r="AH179" s="3" t="str">
        <f t="shared" si="109"/>
        <v>0</v>
      </c>
      <c r="AI179" s="3" t="str">
        <f t="shared" si="109"/>
        <v>0</v>
      </c>
      <c r="AJ179" s="3" t="str">
        <f t="shared" si="109"/>
        <v>0</v>
      </c>
      <c r="AK179" s="3" t="str">
        <f t="shared" si="109"/>
        <v>0</v>
      </c>
      <c r="AL179" s="3" t="str">
        <f t="shared" si="109"/>
        <v>0</v>
      </c>
      <c r="AM179" s="3" t="str">
        <f t="shared" si="109"/>
        <v>0</v>
      </c>
      <c r="AN179" s="3" t="str">
        <f t="shared" si="109"/>
        <v>0</v>
      </c>
      <c r="AO179" s="3" t="str">
        <f t="shared" si="109"/>
        <v>0</v>
      </c>
      <c r="AP179" s="3" t="str">
        <f t="shared" si="109"/>
        <v>0</v>
      </c>
      <c r="AQ179" s="3" t="str">
        <f t="shared" si="109"/>
        <v>0</v>
      </c>
      <c r="AR179" s="3" t="str">
        <f t="shared" si="109"/>
        <v>0</v>
      </c>
      <c r="AS179" s="3" t="str">
        <f t="shared" si="109"/>
        <v>0</v>
      </c>
      <c r="AT179" s="3" t="str">
        <f t="shared" si="108"/>
        <v>0</v>
      </c>
      <c r="AU179" s="3" t="str">
        <f t="shared" si="108"/>
        <v>0</v>
      </c>
      <c r="AV179" s="3" t="str">
        <f t="shared" si="108"/>
        <v>0</v>
      </c>
      <c r="AW179" s="3" t="str">
        <f t="shared" si="108"/>
        <v>0</v>
      </c>
      <c r="AX179" s="3" t="str">
        <f t="shared" si="108"/>
        <v>0</v>
      </c>
      <c r="AY179" s="3" t="str">
        <f t="shared" si="108"/>
        <v>0</v>
      </c>
      <c r="AZ179" t="s">
        <v>346</v>
      </c>
    </row>
    <row r="180" spans="1:52" ht="14">
      <c r="A180" s="10" t="s">
        <v>174</v>
      </c>
      <c r="B180" s="10" t="str">
        <f t="shared" si="74"/>
        <v>2300480G</v>
      </c>
      <c r="C180" s="3">
        <v>45415.495150463001</v>
      </c>
      <c r="D180" s="3" t="e">
        <f t="array" ref="D180">#NAME?</f>
        <v>#NAME?</v>
      </c>
      <c r="E180" s="3" t="b">
        <f>ISNUMBER(MATCH(Table1[[#This Row],[Email]],Attendance[Email],0))</f>
        <v>1</v>
      </c>
      <c r="F180" s="3">
        <f t="shared" si="105"/>
        <v>45415.828483796337</v>
      </c>
      <c r="G180" s="21">
        <f>DAY(Table1[[#This Row],[Actual Time]])</f>
        <v>3</v>
      </c>
      <c r="H180">
        <f>MONTH(Table1[[#This Row],[Actual Time]])</f>
        <v>5</v>
      </c>
      <c r="I180">
        <f>YEAR(Table1[[#This Row],[Actual Time]])</f>
        <v>2024</v>
      </c>
      <c r="J180" t="str">
        <f t="shared" si="106"/>
        <v>3/5/2024</v>
      </c>
      <c r="K180" s="3" t="str">
        <f t="shared" si="107"/>
        <v>0</v>
      </c>
      <c r="L180" s="3" t="str">
        <f t="shared" si="107"/>
        <v>0</v>
      </c>
      <c r="M180" s="3" t="str">
        <f t="shared" si="107"/>
        <v>1</v>
      </c>
      <c r="N180" s="3" t="str">
        <f t="shared" si="107"/>
        <v>0</v>
      </c>
      <c r="O180" s="3" t="str">
        <f t="shared" si="107"/>
        <v>0</v>
      </c>
      <c r="P180" s="3" t="str">
        <f t="shared" si="107"/>
        <v>0</v>
      </c>
      <c r="Q180" s="3" t="str">
        <f t="shared" si="107"/>
        <v>0</v>
      </c>
      <c r="R180" s="3" t="str">
        <f t="shared" si="107"/>
        <v>0</v>
      </c>
      <c r="S180" s="3" t="str">
        <f t="shared" si="88"/>
        <v>0</v>
      </c>
      <c r="T180" s="3" t="str">
        <f t="shared" si="88"/>
        <v>0</v>
      </c>
      <c r="U180" s="3" t="str">
        <f t="shared" si="107"/>
        <v>0</v>
      </c>
      <c r="V180" s="3" t="str">
        <f t="shared" si="107"/>
        <v>0</v>
      </c>
      <c r="W180" s="3" t="str">
        <f t="shared" si="107"/>
        <v>0</v>
      </c>
      <c r="X180" s="3" t="str">
        <f t="shared" si="107"/>
        <v>0</v>
      </c>
      <c r="Y180" s="3" t="str">
        <f t="shared" si="107"/>
        <v>0</v>
      </c>
      <c r="Z180" s="3" t="str">
        <f t="shared" si="107"/>
        <v>0</v>
      </c>
      <c r="AA180" s="3" t="str">
        <f t="shared" si="89"/>
        <v>0</v>
      </c>
      <c r="AB180" s="3" t="str">
        <f t="shared" si="89"/>
        <v>0</v>
      </c>
      <c r="AC180" s="3" t="str">
        <f t="shared" si="107"/>
        <v>0</v>
      </c>
      <c r="AD180" s="3" t="str">
        <f t="shared" si="109"/>
        <v>0</v>
      </c>
      <c r="AE180" s="3" t="str">
        <f t="shared" si="109"/>
        <v>0</v>
      </c>
      <c r="AF180" s="3" t="str">
        <f t="shared" si="109"/>
        <v>0</v>
      </c>
      <c r="AG180" s="3" t="str">
        <f t="shared" si="109"/>
        <v>0</v>
      </c>
      <c r="AH180" s="3" t="str">
        <f t="shared" si="109"/>
        <v>0</v>
      </c>
      <c r="AI180" s="3" t="str">
        <f t="shared" si="109"/>
        <v>0</v>
      </c>
      <c r="AJ180" s="3" t="str">
        <f t="shared" si="109"/>
        <v>0</v>
      </c>
      <c r="AK180" s="3" t="str">
        <f t="shared" si="109"/>
        <v>0</v>
      </c>
      <c r="AL180" s="3" t="str">
        <f t="shared" si="109"/>
        <v>0</v>
      </c>
      <c r="AM180" s="3" t="str">
        <f t="shared" si="109"/>
        <v>0</v>
      </c>
      <c r="AN180" s="3" t="str">
        <f t="shared" si="109"/>
        <v>0</v>
      </c>
      <c r="AO180" s="3" t="str">
        <f t="shared" si="109"/>
        <v>0</v>
      </c>
      <c r="AP180" s="3" t="str">
        <f t="shared" si="109"/>
        <v>0</v>
      </c>
      <c r="AQ180" s="3" t="str">
        <f t="shared" si="109"/>
        <v>0</v>
      </c>
      <c r="AR180" s="3" t="str">
        <f t="shared" si="109"/>
        <v>0</v>
      </c>
      <c r="AS180" s="3" t="str">
        <f t="shared" si="109"/>
        <v>0</v>
      </c>
      <c r="AT180" s="3" t="str">
        <f t="shared" si="108"/>
        <v>0</v>
      </c>
      <c r="AU180" s="3" t="str">
        <f t="shared" si="108"/>
        <v>0</v>
      </c>
      <c r="AV180" s="3" t="str">
        <f t="shared" si="108"/>
        <v>0</v>
      </c>
      <c r="AW180" s="3" t="str">
        <f t="shared" si="108"/>
        <v>0</v>
      </c>
      <c r="AX180" s="3" t="str">
        <f t="shared" si="108"/>
        <v>0</v>
      </c>
      <c r="AY180" s="3" t="str">
        <f t="shared" si="108"/>
        <v>0</v>
      </c>
      <c r="AZ180" t="s">
        <v>347</v>
      </c>
    </row>
    <row r="181" spans="1:52" ht="14">
      <c r="A181" s="10" t="s">
        <v>190</v>
      </c>
      <c r="B181" s="10" t="str">
        <f t="shared" si="74"/>
        <v>2300215G</v>
      </c>
      <c r="C181" s="3">
        <v>45415.495196759301</v>
      </c>
      <c r="D181" s="3" t="e">
        <f t="array" ref="D181">#NAME?</f>
        <v>#NAME?</v>
      </c>
      <c r="E181" s="3" t="b">
        <f>ISNUMBER(MATCH(Table1[[#This Row],[Email]],Attendance[Email],0))</f>
        <v>1</v>
      </c>
      <c r="F181" s="3">
        <f t="shared" si="105"/>
        <v>45415.828530092636</v>
      </c>
      <c r="G181" s="21">
        <f>DAY(Table1[[#This Row],[Actual Time]])</f>
        <v>3</v>
      </c>
      <c r="H181">
        <f>MONTH(Table1[[#This Row],[Actual Time]])</f>
        <v>5</v>
      </c>
      <c r="I181">
        <f>YEAR(Table1[[#This Row],[Actual Time]])</f>
        <v>2024</v>
      </c>
      <c r="J181" t="str">
        <f t="shared" si="106"/>
        <v>3/5/2024</v>
      </c>
      <c r="K181" s="3" t="str">
        <f t="shared" si="107"/>
        <v>0</v>
      </c>
      <c r="L181" s="3" t="str">
        <f t="shared" si="107"/>
        <v>0</v>
      </c>
      <c r="M181" s="3" t="str">
        <f t="shared" si="107"/>
        <v>1</v>
      </c>
      <c r="N181" s="3" t="str">
        <f t="shared" si="107"/>
        <v>0</v>
      </c>
      <c r="O181" s="3" t="str">
        <f t="shared" si="107"/>
        <v>0</v>
      </c>
      <c r="P181" s="3" t="str">
        <f t="shared" si="107"/>
        <v>0</v>
      </c>
      <c r="Q181" s="3" t="str">
        <f t="shared" si="107"/>
        <v>0</v>
      </c>
      <c r="R181" s="3" t="str">
        <f t="shared" si="107"/>
        <v>0</v>
      </c>
      <c r="S181" s="3" t="str">
        <f t="shared" si="88"/>
        <v>0</v>
      </c>
      <c r="T181" s="3" t="str">
        <f t="shared" si="88"/>
        <v>0</v>
      </c>
      <c r="U181" s="3" t="str">
        <f t="shared" si="107"/>
        <v>0</v>
      </c>
      <c r="V181" s="3" t="str">
        <f t="shared" si="107"/>
        <v>0</v>
      </c>
      <c r="W181" s="3" t="str">
        <f t="shared" si="107"/>
        <v>0</v>
      </c>
      <c r="X181" s="3" t="str">
        <f t="shared" si="107"/>
        <v>0</v>
      </c>
      <c r="Y181" s="3" t="str">
        <f t="shared" si="107"/>
        <v>0</v>
      </c>
      <c r="Z181" s="3" t="str">
        <f t="shared" si="107"/>
        <v>0</v>
      </c>
      <c r="AA181" s="3" t="str">
        <f t="shared" si="89"/>
        <v>0</v>
      </c>
      <c r="AB181" s="3" t="str">
        <f t="shared" si="89"/>
        <v>0</v>
      </c>
      <c r="AC181" s="3" t="str">
        <f t="shared" si="107"/>
        <v>0</v>
      </c>
      <c r="AD181" s="3" t="str">
        <f t="shared" si="109"/>
        <v>0</v>
      </c>
      <c r="AE181" s="3" t="str">
        <f t="shared" si="109"/>
        <v>0</v>
      </c>
      <c r="AF181" s="3" t="str">
        <f t="shared" si="109"/>
        <v>0</v>
      </c>
      <c r="AG181" s="3" t="str">
        <f t="shared" si="109"/>
        <v>0</v>
      </c>
      <c r="AH181" s="3" t="str">
        <f t="shared" si="109"/>
        <v>0</v>
      </c>
      <c r="AI181" s="3" t="str">
        <f t="shared" si="109"/>
        <v>0</v>
      </c>
      <c r="AJ181" s="3" t="str">
        <f t="shared" si="109"/>
        <v>0</v>
      </c>
      <c r="AK181" s="3" t="str">
        <f t="shared" si="109"/>
        <v>0</v>
      </c>
      <c r="AL181" s="3" t="str">
        <f t="shared" si="109"/>
        <v>0</v>
      </c>
      <c r="AM181" s="3" t="str">
        <f t="shared" si="109"/>
        <v>0</v>
      </c>
      <c r="AN181" s="3" t="str">
        <f t="shared" si="109"/>
        <v>0</v>
      </c>
      <c r="AO181" s="3" t="str">
        <f t="shared" si="109"/>
        <v>0</v>
      </c>
      <c r="AP181" s="3" t="str">
        <f t="shared" si="109"/>
        <v>0</v>
      </c>
      <c r="AQ181" s="3" t="str">
        <f t="shared" si="109"/>
        <v>0</v>
      </c>
      <c r="AR181" s="3" t="str">
        <f t="shared" si="109"/>
        <v>0</v>
      </c>
      <c r="AS181" s="3" t="str">
        <f t="shared" si="109"/>
        <v>0</v>
      </c>
      <c r="AT181" s="3" t="str">
        <f t="shared" si="108"/>
        <v>0</v>
      </c>
      <c r="AU181" s="3" t="str">
        <f t="shared" si="108"/>
        <v>0</v>
      </c>
      <c r="AV181" s="3" t="str">
        <f t="shared" si="108"/>
        <v>0</v>
      </c>
      <c r="AW181" s="3" t="str">
        <f t="shared" si="108"/>
        <v>0</v>
      </c>
      <c r="AX181" s="3" t="str">
        <f t="shared" si="108"/>
        <v>0</v>
      </c>
      <c r="AY181" s="3" t="str">
        <f t="shared" si="108"/>
        <v>0</v>
      </c>
      <c r="AZ181" t="s">
        <v>348</v>
      </c>
    </row>
    <row r="182" spans="1:52" ht="14">
      <c r="A182" s="10" t="s">
        <v>70</v>
      </c>
      <c r="B182" s="10" t="str">
        <f t="shared" si="74"/>
        <v>2301128A</v>
      </c>
      <c r="C182" s="3">
        <v>45415.495567129597</v>
      </c>
      <c r="D182" s="3" t="e">
        <f t="array" ref="D182">#NAME?</f>
        <v>#NAME?</v>
      </c>
      <c r="E182" s="3" t="b">
        <f>ISNUMBER(MATCH(Table1[[#This Row],[Email]],Attendance[Email],0))</f>
        <v>1</v>
      </c>
      <c r="F182" s="3">
        <f t="shared" si="105"/>
        <v>45415.828900462933</v>
      </c>
      <c r="G182" s="21">
        <f>DAY(Table1[[#This Row],[Actual Time]])</f>
        <v>3</v>
      </c>
      <c r="H182">
        <f>MONTH(Table1[[#This Row],[Actual Time]])</f>
        <v>5</v>
      </c>
      <c r="I182">
        <f>YEAR(Table1[[#This Row],[Actual Time]])</f>
        <v>2024</v>
      </c>
      <c r="J182" t="str">
        <f t="shared" si="106"/>
        <v>3/5/2024</v>
      </c>
      <c r="K182" s="3" t="str">
        <f t="shared" si="107"/>
        <v>0</v>
      </c>
      <c r="L182" s="3" t="str">
        <f t="shared" si="107"/>
        <v>0</v>
      </c>
      <c r="M182" s="3" t="str">
        <f t="shared" si="107"/>
        <v>1</v>
      </c>
      <c r="N182" s="3" t="str">
        <f t="shared" si="107"/>
        <v>0</v>
      </c>
      <c r="O182" s="3" t="str">
        <f t="shared" si="107"/>
        <v>0</v>
      </c>
      <c r="P182" s="3" t="str">
        <f t="shared" si="107"/>
        <v>0</v>
      </c>
      <c r="Q182" s="3" t="str">
        <f t="shared" si="107"/>
        <v>0</v>
      </c>
      <c r="R182" s="3" t="str">
        <f t="shared" si="107"/>
        <v>0</v>
      </c>
      <c r="S182" s="3" t="str">
        <f t="shared" si="88"/>
        <v>0</v>
      </c>
      <c r="T182" s="3" t="str">
        <f t="shared" si="88"/>
        <v>0</v>
      </c>
      <c r="U182" s="3" t="str">
        <f t="shared" si="107"/>
        <v>0</v>
      </c>
      <c r="V182" s="3" t="str">
        <f t="shared" si="107"/>
        <v>0</v>
      </c>
      <c r="W182" s="3" t="str">
        <f t="shared" si="107"/>
        <v>0</v>
      </c>
      <c r="X182" s="3" t="str">
        <f t="shared" si="107"/>
        <v>0</v>
      </c>
      <c r="Y182" s="3" t="str">
        <f t="shared" si="107"/>
        <v>0</v>
      </c>
      <c r="Z182" s="3" t="str">
        <f t="shared" si="107"/>
        <v>0</v>
      </c>
      <c r="AA182" s="3" t="str">
        <f t="shared" si="89"/>
        <v>0</v>
      </c>
      <c r="AB182" s="3" t="str">
        <f t="shared" si="89"/>
        <v>0</v>
      </c>
      <c r="AC182" s="3" t="str">
        <f t="shared" si="107"/>
        <v>0</v>
      </c>
      <c r="AD182" s="3" t="str">
        <f t="shared" si="109"/>
        <v>0</v>
      </c>
      <c r="AE182" s="3" t="str">
        <f t="shared" si="109"/>
        <v>0</v>
      </c>
      <c r="AF182" s="3" t="str">
        <f t="shared" si="109"/>
        <v>0</v>
      </c>
      <c r="AG182" s="3" t="str">
        <f t="shared" si="109"/>
        <v>0</v>
      </c>
      <c r="AH182" s="3" t="str">
        <f t="shared" si="109"/>
        <v>0</v>
      </c>
      <c r="AI182" s="3" t="str">
        <f t="shared" si="109"/>
        <v>0</v>
      </c>
      <c r="AJ182" s="3" t="str">
        <f t="shared" si="109"/>
        <v>0</v>
      </c>
      <c r="AK182" s="3" t="str">
        <f t="shared" si="109"/>
        <v>0</v>
      </c>
      <c r="AL182" s="3" t="str">
        <f t="shared" si="109"/>
        <v>0</v>
      </c>
      <c r="AM182" s="3" t="str">
        <f t="shared" si="109"/>
        <v>0</v>
      </c>
      <c r="AN182" s="3" t="str">
        <f t="shared" si="109"/>
        <v>0</v>
      </c>
      <c r="AO182" s="3" t="str">
        <f t="shared" si="109"/>
        <v>0</v>
      </c>
      <c r="AP182" s="3" t="str">
        <f t="shared" si="109"/>
        <v>0</v>
      </c>
      <c r="AQ182" s="3" t="str">
        <f t="shared" si="109"/>
        <v>0</v>
      </c>
      <c r="AR182" s="3" t="str">
        <f t="shared" si="109"/>
        <v>0</v>
      </c>
      <c r="AS182" s="3" t="str">
        <f t="shared" si="109"/>
        <v>0</v>
      </c>
      <c r="AT182" s="3" t="str">
        <f t="shared" si="108"/>
        <v>0</v>
      </c>
      <c r="AU182" s="3" t="str">
        <f t="shared" si="108"/>
        <v>0</v>
      </c>
      <c r="AV182" s="3" t="str">
        <f t="shared" si="108"/>
        <v>0</v>
      </c>
      <c r="AW182" s="3" t="str">
        <f t="shared" si="108"/>
        <v>0</v>
      </c>
      <c r="AX182" s="3" t="str">
        <f t="shared" si="108"/>
        <v>0</v>
      </c>
      <c r="AY182" s="3" t="str">
        <f t="shared" si="108"/>
        <v>0</v>
      </c>
      <c r="AZ182" t="s">
        <v>349</v>
      </c>
    </row>
    <row r="183" spans="1:52" ht="14">
      <c r="A183" s="10" t="s">
        <v>350</v>
      </c>
      <c r="B183" s="10" t="str">
        <f t="shared" si="74"/>
        <v>2301657I</v>
      </c>
      <c r="C183" s="3">
        <v>45415.496631944399</v>
      </c>
      <c r="D183" s="3" t="e">
        <f t="array" ref="D183">#NAME?</f>
        <v>#NAME?</v>
      </c>
      <c r="E183" s="3" t="b">
        <f>ISNUMBER(MATCH(Table1[[#This Row],[Email]],Attendance[Email],0))</f>
        <v>1</v>
      </c>
      <c r="F183" s="3">
        <f t="shared" si="105"/>
        <v>45415.829965277735</v>
      </c>
      <c r="G183" s="21">
        <f>DAY(Table1[[#This Row],[Actual Time]])</f>
        <v>3</v>
      </c>
      <c r="H183">
        <f>MONTH(Table1[[#This Row],[Actual Time]])</f>
        <v>5</v>
      </c>
      <c r="I183">
        <f>YEAR(Table1[[#This Row],[Actual Time]])</f>
        <v>2024</v>
      </c>
      <c r="J183" t="str">
        <f t="shared" si="106"/>
        <v>3/5/2024</v>
      </c>
      <c r="K183" s="3" t="str">
        <f t="shared" si="107"/>
        <v>0</v>
      </c>
      <c r="L183" s="3" t="str">
        <f t="shared" si="107"/>
        <v>0</v>
      </c>
      <c r="M183" s="3" t="str">
        <f t="shared" si="107"/>
        <v>1</v>
      </c>
      <c r="N183" s="3" t="str">
        <f t="shared" si="107"/>
        <v>0</v>
      </c>
      <c r="O183" s="3" t="str">
        <f t="shared" si="107"/>
        <v>0</v>
      </c>
      <c r="P183" s="3" t="str">
        <f t="shared" si="107"/>
        <v>0</v>
      </c>
      <c r="Q183" s="3" t="str">
        <f t="shared" si="107"/>
        <v>0</v>
      </c>
      <c r="R183" s="3" t="str">
        <f t="shared" si="107"/>
        <v>0</v>
      </c>
      <c r="S183" s="3" t="str">
        <f t="shared" si="88"/>
        <v>0</v>
      </c>
      <c r="T183" s="3" t="str">
        <f t="shared" si="88"/>
        <v>0</v>
      </c>
      <c r="U183" s="3" t="str">
        <f t="shared" si="107"/>
        <v>0</v>
      </c>
      <c r="V183" s="3" t="str">
        <f t="shared" si="107"/>
        <v>0</v>
      </c>
      <c r="W183" s="3" t="str">
        <f t="shared" si="107"/>
        <v>0</v>
      </c>
      <c r="X183" s="3" t="str">
        <f t="shared" si="107"/>
        <v>0</v>
      </c>
      <c r="Y183" s="3" t="str">
        <f t="shared" si="107"/>
        <v>0</v>
      </c>
      <c r="Z183" s="3" t="str">
        <f t="shared" si="107"/>
        <v>0</v>
      </c>
      <c r="AA183" s="3" t="str">
        <f t="shared" si="89"/>
        <v>0</v>
      </c>
      <c r="AB183" s="3" t="str">
        <f t="shared" si="89"/>
        <v>0</v>
      </c>
      <c r="AC183" s="3" t="str">
        <f t="shared" si="107"/>
        <v>0</v>
      </c>
      <c r="AD183" s="3" t="str">
        <f t="shared" si="109"/>
        <v>0</v>
      </c>
      <c r="AE183" s="3" t="str">
        <f t="shared" si="109"/>
        <v>0</v>
      </c>
      <c r="AF183" s="3" t="str">
        <f t="shared" si="109"/>
        <v>0</v>
      </c>
      <c r="AG183" s="3" t="str">
        <f t="shared" si="109"/>
        <v>0</v>
      </c>
      <c r="AH183" s="3" t="str">
        <f t="shared" si="109"/>
        <v>0</v>
      </c>
      <c r="AI183" s="3" t="str">
        <f t="shared" si="109"/>
        <v>0</v>
      </c>
      <c r="AJ183" s="3" t="str">
        <f t="shared" si="109"/>
        <v>0</v>
      </c>
      <c r="AK183" s="3" t="str">
        <f t="shared" si="109"/>
        <v>0</v>
      </c>
      <c r="AL183" s="3" t="str">
        <f t="shared" si="109"/>
        <v>0</v>
      </c>
      <c r="AM183" s="3" t="str">
        <f t="shared" si="109"/>
        <v>0</v>
      </c>
      <c r="AN183" s="3" t="str">
        <f t="shared" si="109"/>
        <v>0</v>
      </c>
      <c r="AO183" s="3" t="str">
        <f t="shared" si="109"/>
        <v>0</v>
      </c>
      <c r="AP183" s="3" t="str">
        <f t="shared" si="109"/>
        <v>0</v>
      </c>
      <c r="AQ183" s="3" t="str">
        <f t="shared" si="109"/>
        <v>0</v>
      </c>
      <c r="AR183" s="3" t="str">
        <f t="shared" si="109"/>
        <v>0</v>
      </c>
      <c r="AS183" s="3" t="str">
        <f t="shared" si="109"/>
        <v>0</v>
      </c>
      <c r="AT183" s="3" t="str">
        <f t="shared" si="108"/>
        <v>0</v>
      </c>
      <c r="AU183" s="3" t="str">
        <f t="shared" si="108"/>
        <v>0</v>
      </c>
      <c r="AV183" s="3" t="str">
        <f t="shared" si="108"/>
        <v>0</v>
      </c>
      <c r="AW183" s="3" t="str">
        <f t="shared" si="108"/>
        <v>0</v>
      </c>
      <c r="AX183" s="3" t="str">
        <f t="shared" si="108"/>
        <v>0</v>
      </c>
      <c r="AY183" s="3" t="str">
        <f t="shared" si="108"/>
        <v>0</v>
      </c>
      <c r="AZ183" t="s">
        <v>351</v>
      </c>
    </row>
    <row r="184" spans="1:52" ht="14">
      <c r="A184" s="10" t="s">
        <v>352</v>
      </c>
      <c r="B184" s="10" t="str">
        <f t="shared" si="74"/>
        <v>2300712C</v>
      </c>
      <c r="C184" s="3">
        <v>45415.497094907398</v>
      </c>
      <c r="D184" s="3" t="e">
        <f t="array" ref="D184">#NAME?</f>
        <v>#NAME?</v>
      </c>
      <c r="E184" s="3" t="b">
        <f>ISNUMBER(MATCH(Table1[[#This Row],[Email]],Attendance[Email],0))</f>
        <v>1</v>
      </c>
      <c r="F184" s="3">
        <f t="shared" si="105"/>
        <v>45415.830428240733</v>
      </c>
      <c r="G184" s="21">
        <f>DAY(Table1[[#This Row],[Actual Time]])</f>
        <v>3</v>
      </c>
      <c r="H184">
        <f>MONTH(Table1[[#This Row],[Actual Time]])</f>
        <v>5</v>
      </c>
      <c r="I184">
        <f>YEAR(Table1[[#This Row],[Actual Time]])</f>
        <v>2024</v>
      </c>
      <c r="J184" t="str">
        <f t="shared" si="106"/>
        <v>3/5/2024</v>
      </c>
      <c r="K184" s="3" t="str">
        <f t="shared" si="107"/>
        <v>0</v>
      </c>
      <c r="L184" s="3" t="str">
        <f t="shared" si="107"/>
        <v>0</v>
      </c>
      <c r="M184" s="3" t="str">
        <f t="shared" si="107"/>
        <v>1</v>
      </c>
      <c r="N184" s="3" t="str">
        <f t="shared" si="107"/>
        <v>0</v>
      </c>
      <c r="O184" s="3" t="str">
        <f t="shared" si="107"/>
        <v>0</v>
      </c>
      <c r="P184" s="3" t="str">
        <f t="shared" si="107"/>
        <v>0</v>
      </c>
      <c r="Q184" s="3" t="str">
        <f t="shared" si="107"/>
        <v>0</v>
      </c>
      <c r="R184" s="3" t="str">
        <f t="shared" si="107"/>
        <v>0</v>
      </c>
      <c r="S184" s="3" t="str">
        <f t="shared" si="88"/>
        <v>0</v>
      </c>
      <c r="T184" s="3" t="str">
        <f t="shared" si="88"/>
        <v>0</v>
      </c>
      <c r="U184" s="3" t="str">
        <f t="shared" si="107"/>
        <v>0</v>
      </c>
      <c r="V184" s="3" t="str">
        <f t="shared" si="107"/>
        <v>0</v>
      </c>
      <c r="W184" s="3" t="str">
        <f t="shared" si="107"/>
        <v>0</v>
      </c>
      <c r="X184" s="3" t="str">
        <f t="shared" si="107"/>
        <v>0</v>
      </c>
      <c r="Y184" s="3" t="str">
        <f t="shared" si="107"/>
        <v>0</v>
      </c>
      <c r="Z184" s="3" t="str">
        <f t="shared" si="107"/>
        <v>0</v>
      </c>
      <c r="AA184" s="3" t="str">
        <f t="shared" si="89"/>
        <v>0</v>
      </c>
      <c r="AB184" s="3" t="str">
        <f t="shared" si="89"/>
        <v>0</v>
      </c>
      <c r="AC184" s="3" t="str">
        <f t="shared" si="107"/>
        <v>0</v>
      </c>
      <c r="AD184" s="3" t="str">
        <f t="shared" si="109"/>
        <v>0</v>
      </c>
      <c r="AE184" s="3" t="str">
        <f t="shared" si="109"/>
        <v>0</v>
      </c>
      <c r="AF184" s="3" t="str">
        <f t="shared" si="109"/>
        <v>0</v>
      </c>
      <c r="AG184" s="3" t="str">
        <f t="shared" si="109"/>
        <v>0</v>
      </c>
      <c r="AH184" s="3" t="str">
        <f t="shared" si="109"/>
        <v>0</v>
      </c>
      <c r="AI184" s="3" t="str">
        <f t="shared" si="109"/>
        <v>0</v>
      </c>
      <c r="AJ184" s="3" t="str">
        <f t="shared" si="109"/>
        <v>0</v>
      </c>
      <c r="AK184" s="3" t="str">
        <f t="shared" si="109"/>
        <v>0</v>
      </c>
      <c r="AL184" s="3" t="str">
        <f t="shared" si="109"/>
        <v>0</v>
      </c>
      <c r="AM184" s="3" t="str">
        <f t="shared" si="109"/>
        <v>0</v>
      </c>
      <c r="AN184" s="3" t="str">
        <f t="shared" si="109"/>
        <v>0</v>
      </c>
      <c r="AO184" s="3" t="str">
        <f t="shared" si="109"/>
        <v>0</v>
      </c>
      <c r="AP184" s="3" t="str">
        <f t="shared" si="109"/>
        <v>0</v>
      </c>
      <c r="AQ184" s="3" t="str">
        <f t="shared" si="109"/>
        <v>0</v>
      </c>
      <c r="AR184" s="3" t="str">
        <f t="shared" si="109"/>
        <v>0</v>
      </c>
      <c r="AS184" s="3" t="str">
        <f t="shared" si="109"/>
        <v>0</v>
      </c>
      <c r="AT184" s="3" t="str">
        <f t="shared" si="108"/>
        <v>0</v>
      </c>
      <c r="AU184" s="3" t="str">
        <f t="shared" si="108"/>
        <v>0</v>
      </c>
      <c r="AV184" s="3" t="str">
        <f t="shared" si="108"/>
        <v>0</v>
      </c>
      <c r="AW184" s="3" t="str">
        <f t="shared" si="108"/>
        <v>0</v>
      </c>
      <c r="AX184" s="3" t="str">
        <f t="shared" si="108"/>
        <v>0</v>
      </c>
      <c r="AY184" s="3" t="str">
        <f t="shared" si="108"/>
        <v>0</v>
      </c>
      <c r="AZ184" t="s">
        <v>353</v>
      </c>
    </row>
    <row r="185" spans="1:52" ht="14">
      <c r="A185" s="10" t="s">
        <v>256</v>
      </c>
      <c r="B185" s="10" t="str">
        <f t="shared" si="74"/>
        <v>2400827H</v>
      </c>
      <c r="C185" s="3">
        <v>45415.497499999998</v>
      </c>
      <c r="D185" s="3" t="e">
        <f t="array" ref="D185">#NAME?</f>
        <v>#NAME?</v>
      </c>
      <c r="E185" s="3" t="b">
        <f>ISNUMBER(MATCH(Table1[[#This Row],[Email]],Attendance[Email],0))</f>
        <v>1</v>
      </c>
      <c r="F185" s="3">
        <f t="shared" si="105"/>
        <v>45415.830833333333</v>
      </c>
      <c r="G185" s="21">
        <f>DAY(Table1[[#This Row],[Actual Time]])</f>
        <v>3</v>
      </c>
      <c r="H185">
        <f>MONTH(Table1[[#This Row],[Actual Time]])</f>
        <v>5</v>
      </c>
      <c r="I185">
        <f>YEAR(Table1[[#This Row],[Actual Time]])</f>
        <v>2024</v>
      </c>
      <c r="J185" t="str">
        <f t="shared" si="106"/>
        <v>3/5/2024</v>
      </c>
      <c r="K185" s="3" t="str">
        <f t="shared" si="107"/>
        <v>0</v>
      </c>
      <c r="L185" s="3" t="str">
        <f t="shared" si="107"/>
        <v>0</v>
      </c>
      <c r="M185" s="3" t="str">
        <f t="shared" si="107"/>
        <v>1</v>
      </c>
      <c r="N185" s="3" t="str">
        <f t="shared" si="107"/>
        <v>0</v>
      </c>
      <c r="O185" s="3" t="str">
        <f t="shared" si="107"/>
        <v>0</v>
      </c>
      <c r="P185" s="3" t="str">
        <f t="shared" si="107"/>
        <v>0</v>
      </c>
      <c r="Q185" s="3" t="str">
        <f t="shared" si="107"/>
        <v>0</v>
      </c>
      <c r="R185" s="3" t="str">
        <f t="shared" si="107"/>
        <v>0</v>
      </c>
      <c r="S185" s="3" t="str">
        <f t="shared" si="88"/>
        <v>0</v>
      </c>
      <c r="T185" s="3" t="str">
        <f t="shared" si="88"/>
        <v>0</v>
      </c>
      <c r="U185" s="3" t="str">
        <f t="shared" si="107"/>
        <v>0</v>
      </c>
      <c r="V185" s="3" t="str">
        <f t="shared" si="107"/>
        <v>0</v>
      </c>
      <c r="W185" s="3" t="str">
        <f t="shared" si="107"/>
        <v>0</v>
      </c>
      <c r="X185" s="3" t="str">
        <f t="shared" si="107"/>
        <v>0</v>
      </c>
      <c r="Y185" s="3" t="str">
        <f t="shared" si="107"/>
        <v>0</v>
      </c>
      <c r="Z185" s="3" t="str">
        <f t="shared" si="107"/>
        <v>0</v>
      </c>
      <c r="AA185" s="3" t="str">
        <f t="shared" si="89"/>
        <v>0</v>
      </c>
      <c r="AB185" s="3" t="str">
        <f t="shared" si="89"/>
        <v>0</v>
      </c>
      <c r="AC185" s="3" t="str">
        <f t="shared" si="107"/>
        <v>0</v>
      </c>
      <c r="AD185" s="3" t="str">
        <f t="shared" si="109"/>
        <v>0</v>
      </c>
      <c r="AE185" s="3" t="str">
        <f t="shared" si="109"/>
        <v>0</v>
      </c>
      <c r="AF185" s="3" t="str">
        <f t="shared" si="109"/>
        <v>0</v>
      </c>
      <c r="AG185" s="3" t="str">
        <f t="shared" si="109"/>
        <v>0</v>
      </c>
      <c r="AH185" s="3" t="str">
        <f t="shared" si="109"/>
        <v>0</v>
      </c>
      <c r="AI185" s="3" t="str">
        <f t="shared" si="109"/>
        <v>0</v>
      </c>
      <c r="AJ185" s="3" t="str">
        <f t="shared" si="109"/>
        <v>0</v>
      </c>
      <c r="AK185" s="3" t="str">
        <f t="shared" si="109"/>
        <v>0</v>
      </c>
      <c r="AL185" s="3" t="str">
        <f t="shared" si="109"/>
        <v>0</v>
      </c>
      <c r="AM185" s="3" t="str">
        <f t="shared" si="109"/>
        <v>0</v>
      </c>
      <c r="AN185" s="3" t="str">
        <f t="shared" si="109"/>
        <v>0</v>
      </c>
      <c r="AO185" s="3" t="str">
        <f t="shared" si="109"/>
        <v>0</v>
      </c>
      <c r="AP185" s="3" t="str">
        <f t="shared" si="109"/>
        <v>0</v>
      </c>
      <c r="AQ185" s="3" t="str">
        <f t="shared" si="109"/>
        <v>0</v>
      </c>
      <c r="AR185" s="3" t="str">
        <f t="shared" si="109"/>
        <v>0</v>
      </c>
      <c r="AS185" s="3" t="str">
        <f t="shared" si="109"/>
        <v>0</v>
      </c>
      <c r="AT185" s="3" t="str">
        <f t="shared" si="108"/>
        <v>0</v>
      </c>
      <c r="AU185" s="3" t="str">
        <f t="shared" si="108"/>
        <v>0</v>
      </c>
      <c r="AV185" s="3" t="str">
        <f t="shared" si="108"/>
        <v>0</v>
      </c>
      <c r="AW185" s="3" t="str">
        <f t="shared" si="108"/>
        <v>0</v>
      </c>
      <c r="AX185" s="3" t="str">
        <f t="shared" si="108"/>
        <v>0</v>
      </c>
      <c r="AY185" s="3" t="str">
        <f t="shared" si="108"/>
        <v>0</v>
      </c>
      <c r="AZ185" t="s">
        <v>354</v>
      </c>
    </row>
    <row r="186" spans="1:52" ht="14">
      <c r="A186" s="10" t="s">
        <v>355</v>
      </c>
      <c r="B186" s="10" t="str">
        <f t="shared" si="74"/>
        <v>2201102G</v>
      </c>
      <c r="C186" s="3">
        <v>45415.498310185198</v>
      </c>
      <c r="D186" s="3" t="e">
        <f t="array" ref="D186">#NAME?</f>
        <v>#NAME?</v>
      </c>
      <c r="E186" s="3" t="b">
        <f>ISNUMBER(MATCH(Table1[[#This Row],[Email]],Attendance[Email],0))</f>
        <v>1</v>
      </c>
      <c r="F186" s="3">
        <f t="shared" ref="F186:F187" si="110">$C186+(8/24)</f>
        <v>45415.831643518533</v>
      </c>
      <c r="G186" s="21">
        <f>DAY(Table1[[#This Row],[Actual Time]])</f>
        <v>3</v>
      </c>
      <c r="H186">
        <f>MONTH(Table1[[#This Row],[Actual Time]])</f>
        <v>5</v>
      </c>
      <c r="I186">
        <f>YEAR(Table1[[#This Row],[Actual Time]])</f>
        <v>2024</v>
      </c>
      <c r="J186" t="str">
        <f t="shared" ref="J186:J187" si="111">G186&amp;"/"&amp;H186&amp;"/"&amp;I186</f>
        <v>3/5/2024</v>
      </c>
      <c r="K186" s="3" t="str">
        <f t="shared" si="107"/>
        <v>0</v>
      </c>
      <c r="L186" s="3" t="str">
        <f t="shared" si="107"/>
        <v>0</v>
      </c>
      <c r="M186" s="3" t="str">
        <f t="shared" si="107"/>
        <v>1</v>
      </c>
      <c r="N186" s="3" t="str">
        <f t="shared" si="107"/>
        <v>0</v>
      </c>
      <c r="O186" s="3" t="str">
        <f t="shared" si="107"/>
        <v>0</v>
      </c>
      <c r="P186" s="3" t="str">
        <f t="shared" si="107"/>
        <v>0</v>
      </c>
      <c r="Q186" s="3" t="str">
        <f t="shared" si="107"/>
        <v>0</v>
      </c>
      <c r="R186" s="3" t="str">
        <f t="shared" si="107"/>
        <v>0</v>
      </c>
      <c r="S186" s="3" t="str">
        <f t="shared" si="88"/>
        <v>0</v>
      </c>
      <c r="T186" s="3" t="str">
        <f t="shared" si="88"/>
        <v>0</v>
      </c>
      <c r="U186" s="3" t="str">
        <f t="shared" si="107"/>
        <v>0</v>
      </c>
      <c r="V186" s="3" t="str">
        <f t="shared" si="107"/>
        <v>0</v>
      </c>
      <c r="W186" s="3" t="str">
        <f t="shared" si="107"/>
        <v>0</v>
      </c>
      <c r="X186" s="3" t="str">
        <f t="shared" si="107"/>
        <v>0</v>
      </c>
      <c r="Y186" s="3" t="str">
        <f t="shared" si="107"/>
        <v>0</v>
      </c>
      <c r="Z186" s="3" t="str">
        <f t="shared" si="107"/>
        <v>0</v>
      </c>
      <c r="AA186" s="3" t="str">
        <f t="shared" si="89"/>
        <v>0</v>
      </c>
      <c r="AB186" s="3" t="str">
        <f t="shared" si="89"/>
        <v>0</v>
      </c>
      <c r="AC186" s="3" t="str">
        <f t="shared" si="107"/>
        <v>0</v>
      </c>
      <c r="AD186" s="3" t="str">
        <f t="shared" si="109"/>
        <v>0</v>
      </c>
      <c r="AE186" s="3" t="str">
        <f t="shared" si="109"/>
        <v>0</v>
      </c>
      <c r="AF186" s="3" t="str">
        <f t="shared" si="109"/>
        <v>0</v>
      </c>
      <c r="AG186" s="3" t="str">
        <f t="shared" si="109"/>
        <v>0</v>
      </c>
      <c r="AH186" s="3" t="str">
        <f t="shared" si="109"/>
        <v>0</v>
      </c>
      <c r="AI186" s="3" t="str">
        <f t="shared" si="109"/>
        <v>0</v>
      </c>
      <c r="AJ186" s="3" t="str">
        <f t="shared" si="109"/>
        <v>0</v>
      </c>
      <c r="AK186" s="3" t="str">
        <f t="shared" si="109"/>
        <v>0</v>
      </c>
      <c r="AL186" s="3" t="str">
        <f t="shared" si="109"/>
        <v>0</v>
      </c>
      <c r="AM186" s="3" t="str">
        <f t="shared" si="109"/>
        <v>0</v>
      </c>
      <c r="AN186" s="3" t="str">
        <f t="shared" si="109"/>
        <v>0</v>
      </c>
      <c r="AO186" s="3" t="str">
        <f t="shared" si="109"/>
        <v>0</v>
      </c>
      <c r="AP186" s="3" t="str">
        <f t="shared" si="109"/>
        <v>0</v>
      </c>
      <c r="AQ186" s="3" t="str">
        <f t="shared" si="109"/>
        <v>0</v>
      </c>
      <c r="AR186" s="3" t="str">
        <f t="shared" si="109"/>
        <v>0</v>
      </c>
      <c r="AS186" s="3" t="str">
        <f t="shared" si="109"/>
        <v>0</v>
      </c>
      <c r="AT186" s="3" t="str">
        <f t="shared" si="108"/>
        <v>0</v>
      </c>
      <c r="AU186" s="3" t="str">
        <f t="shared" si="108"/>
        <v>0</v>
      </c>
      <c r="AV186" s="3" t="str">
        <f t="shared" si="108"/>
        <v>0</v>
      </c>
      <c r="AW186" s="3" t="str">
        <f t="shared" si="108"/>
        <v>0</v>
      </c>
      <c r="AX186" s="3" t="str">
        <f t="shared" si="108"/>
        <v>0</v>
      </c>
      <c r="AY186" s="3" t="str">
        <f t="shared" si="108"/>
        <v>0</v>
      </c>
      <c r="AZ186" t="s">
        <v>356</v>
      </c>
    </row>
    <row r="187" spans="1:52" ht="14">
      <c r="A187" s="10" t="s">
        <v>82</v>
      </c>
      <c r="B187" s="10" t="str">
        <f t="shared" si="74"/>
        <v>2301635E</v>
      </c>
      <c r="C187" s="3">
        <v>45415.498321759304</v>
      </c>
      <c r="D187" s="3" t="e">
        <f t="array" ref="D187">#NAME?</f>
        <v>#NAME?</v>
      </c>
      <c r="E187" s="3" t="b">
        <f>ISNUMBER(MATCH(Table1[[#This Row],[Email]],Attendance[Email],0))</f>
        <v>1</v>
      </c>
      <c r="F187" s="3">
        <f t="shared" si="110"/>
        <v>45415.831655092639</v>
      </c>
      <c r="G187" s="21">
        <f>DAY(Table1[[#This Row],[Actual Time]])</f>
        <v>3</v>
      </c>
      <c r="H187">
        <f>MONTH(Table1[[#This Row],[Actual Time]])</f>
        <v>5</v>
      </c>
      <c r="I187">
        <f>YEAR(Table1[[#This Row],[Actual Time]])</f>
        <v>2024</v>
      </c>
      <c r="J187" t="str">
        <f t="shared" si="111"/>
        <v>3/5/2024</v>
      </c>
      <c r="K187" s="3" t="str">
        <f t="shared" si="107"/>
        <v>0</v>
      </c>
      <c r="L187" s="3" t="str">
        <f t="shared" si="107"/>
        <v>0</v>
      </c>
      <c r="M187" s="3" t="str">
        <f t="shared" si="107"/>
        <v>1</v>
      </c>
      <c r="N187" s="3" t="str">
        <f t="shared" si="107"/>
        <v>0</v>
      </c>
      <c r="O187" s="3" t="str">
        <f t="shared" si="107"/>
        <v>0</v>
      </c>
      <c r="P187" s="3" t="str">
        <f t="shared" si="107"/>
        <v>0</v>
      </c>
      <c r="Q187" s="3" t="str">
        <f t="shared" si="107"/>
        <v>0</v>
      </c>
      <c r="R187" s="3" t="str">
        <f t="shared" si="107"/>
        <v>0</v>
      </c>
      <c r="S187" s="3" t="str">
        <f t="shared" si="88"/>
        <v>0</v>
      </c>
      <c r="T187" s="3" t="str">
        <f t="shared" si="88"/>
        <v>0</v>
      </c>
      <c r="U187" s="3" t="str">
        <f t="shared" si="107"/>
        <v>0</v>
      </c>
      <c r="V187" s="3" t="str">
        <f t="shared" si="107"/>
        <v>0</v>
      </c>
      <c r="W187" s="3" t="str">
        <f t="shared" si="107"/>
        <v>0</v>
      </c>
      <c r="X187" s="3" t="str">
        <f t="shared" si="107"/>
        <v>0</v>
      </c>
      <c r="Y187" s="3" t="str">
        <f t="shared" si="107"/>
        <v>0</v>
      </c>
      <c r="Z187" s="3" t="str">
        <f t="shared" si="107"/>
        <v>0</v>
      </c>
      <c r="AA187" s="3" t="str">
        <f t="shared" si="89"/>
        <v>0</v>
      </c>
      <c r="AB187" s="3" t="str">
        <f t="shared" si="89"/>
        <v>0</v>
      </c>
      <c r="AC187" s="3" t="str">
        <f t="shared" si="107"/>
        <v>0</v>
      </c>
      <c r="AD187" s="3" t="str">
        <f t="shared" si="109"/>
        <v>0</v>
      </c>
      <c r="AE187" s="3" t="str">
        <f t="shared" si="109"/>
        <v>0</v>
      </c>
      <c r="AF187" s="3" t="str">
        <f t="shared" si="109"/>
        <v>0</v>
      </c>
      <c r="AG187" s="3" t="str">
        <f t="shared" si="109"/>
        <v>0</v>
      </c>
      <c r="AH187" s="3" t="str">
        <f t="shared" si="109"/>
        <v>0</v>
      </c>
      <c r="AI187" s="3" t="str">
        <f t="shared" si="109"/>
        <v>0</v>
      </c>
      <c r="AJ187" s="3" t="str">
        <f t="shared" si="109"/>
        <v>0</v>
      </c>
      <c r="AK187" s="3" t="str">
        <f t="shared" si="109"/>
        <v>0</v>
      </c>
      <c r="AL187" s="3" t="str">
        <f t="shared" si="109"/>
        <v>0</v>
      </c>
      <c r="AM187" s="3" t="str">
        <f t="shared" si="109"/>
        <v>0</v>
      </c>
      <c r="AN187" s="3" t="str">
        <f t="shared" si="109"/>
        <v>0</v>
      </c>
      <c r="AO187" s="3" t="str">
        <f t="shared" si="109"/>
        <v>0</v>
      </c>
      <c r="AP187" s="3" t="str">
        <f t="shared" si="109"/>
        <v>0</v>
      </c>
      <c r="AQ187" s="3" t="str">
        <f t="shared" si="109"/>
        <v>0</v>
      </c>
      <c r="AR187" s="3" t="str">
        <f t="shared" si="109"/>
        <v>0</v>
      </c>
      <c r="AS187" s="3" t="str">
        <f t="shared" si="109"/>
        <v>0</v>
      </c>
      <c r="AT187" s="3" t="str">
        <f t="shared" si="108"/>
        <v>0</v>
      </c>
      <c r="AU187" s="3" t="str">
        <f t="shared" si="108"/>
        <v>0</v>
      </c>
      <c r="AV187" s="3" t="str">
        <f t="shared" si="108"/>
        <v>0</v>
      </c>
      <c r="AW187" s="3" t="str">
        <f t="shared" si="108"/>
        <v>0</v>
      </c>
      <c r="AX187" s="3" t="str">
        <f t="shared" si="108"/>
        <v>0</v>
      </c>
      <c r="AY187" s="3" t="str">
        <f t="shared" si="108"/>
        <v>0</v>
      </c>
      <c r="AZ187" t="s">
        <v>357</v>
      </c>
    </row>
    <row r="188" spans="1:52" ht="14">
      <c r="A188" s="10" t="s">
        <v>126</v>
      </c>
      <c r="B188" s="10" t="str">
        <f t="shared" si="74"/>
        <v>2402887J</v>
      </c>
      <c r="C188" s="3">
        <v>45415.498391203699</v>
      </c>
      <c r="D188" s="3" t="e">
        <f t="array" ref="D188">#NAME?</f>
        <v>#NAME?</v>
      </c>
      <c r="E188" s="3" t="b">
        <f>ISNUMBER(MATCH(Table1[[#This Row],[Email]],Attendance[Email],0))</f>
        <v>1</v>
      </c>
      <c r="F188" s="3">
        <f t="shared" ref="F188:F202" si="112">$C188+(8/24)</f>
        <v>45415.831724537034</v>
      </c>
      <c r="G188" s="21">
        <f>DAY(Table1[[#This Row],[Actual Time]])</f>
        <v>3</v>
      </c>
      <c r="H188">
        <f>MONTH(Table1[[#This Row],[Actual Time]])</f>
        <v>5</v>
      </c>
      <c r="I188">
        <f>YEAR(Table1[[#This Row],[Actual Time]])</f>
        <v>2024</v>
      </c>
      <c r="J188" t="str">
        <f t="shared" ref="J188:J202" si="113">G188&amp;"/"&amp;H188&amp;"/"&amp;I188</f>
        <v>3/5/2024</v>
      </c>
      <c r="K188" s="3" t="str">
        <f t="shared" si="107"/>
        <v>0</v>
      </c>
      <c r="L188" s="3" t="str">
        <f t="shared" si="107"/>
        <v>0</v>
      </c>
      <c r="M188" s="3" t="str">
        <f t="shared" si="107"/>
        <v>1</v>
      </c>
      <c r="N188" s="3" t="str">
        <f t="shared" si="107"/>
        <v>0</v>
      </c>
      <c r="O188" s="3" t="str">
        <f t="shared" si="107"/>
        <v>0</v>
      </c>
      <c r="P188" s="3" t="str">
        <f t="shared" si="107"/>
        <v>0</v>
      </c>
      <c r="Q188" s="3" t="str">
        <f t="shared" si="107"/>
        <v>0</v>
      </c>
      <c r="R188" s="3" t="str">
        <f t="shared" si="107"/>
        <v>0</v>
      </c>
      <c r="S188" s="3" t="str">
        <f t="shared" si="88"/>
        <v>0</v>
      </c>
      <c r="T188" s="3" t="str">
        <f t="shared" si="88"/>
        <v>0</v>
      </c>
      <c r="U188" s="3" t="str">
        <f t="shared" si="107"/>
        <v>0</v>
      </c>
      <c r="V188" s="3" t="str">
        <f t="shared" si="107"/>
        <v>0</v>
      </c>
      <c r="W188" s="3" t="str">
        <f t="shared" si="107"/>
        <v>0</v>
      </c>
      <c r="X188" s="3" t="str">
        <f t="shared" si="107"/>
        <v>0</v>
      </c>
      <c r="Y188" s="3" t="str">
        <f t="shared" si="107"/>
        <v>0</v>
      </c>
      <c r="Z188" s="3" t="str">
        <f t="shared" si="107"/>
        <v>0</v>
      </c>
      <c r="AA188" s="3" t="str">
        <f t="shared" si="89"/>
        <v>0</v>
      </c>
      <c r="AB188" s="3" t="str">
        <f t="shared" si="89"/>
        <v>0</v>
      </c>
      <c r="AC188" s="3" t="str">
        <f t="shared" si="107"/>
        <v>0</v>
      </c>
      <c r="AD188" s="3" t="str">
        <f t="shared" si="109"/>
        <v>0</v>
      </c>
      <c r="AE188" s="3" t="str">
        <f t="shared" si="109"/>
        <v>0</v>
      </c>
      <c r="AF188" s="3" t="str">
        <f t="shared" si="109"/>
        <v>0</v>
      </c>
      <c r="AG188" s="3" t="str">
        <f t="shared" si="109"/>
        <v>0</v>
      </c>
      <c r="AH188" s="3" t="str">
        <f t="shared" si="109"/>
        <v>0</v>
      </c>
      <c r="AI188" s="3" t="str">
        <f t="shared" si="109"/>
        <v>0</v>
      </c>
      <c r="AJ188" s="3" t="str">
        <f t="shared" si="109"/>
        <v>0</v>
      </c>
      <c r="AK188" s="3" t="str">
        <f t="shared" si="109"/>
        <v>0</v>
      </c>
      <c r="AL188" s="3" t="str">
        <f t="shared" si="109"/>
        <v>0</v>
      </c>
      <c r="AM188" s="3" t="str">
        <f t="shared" si="109"/>
        <v>0</v>
      </c>
      <c r="AN188" s="3" t="str">
        <f t="shared" si="109"/>
        <v>0</v>
      </c>
      <c r="AO188" s="3" t="str">
        <f t="shared" si="109"/>
        <v>0</v>
      </c>
      <c r="AP188" s="3" t="str">
        <f t="shared" si="109"/>
        <v>0</v>
      </c>
      <c r="AQ188" s="3" t="str">
        <f t="shared" si="109"/>
        <v>0</v>
      </c>
      <c r="AR188" s="3" t="str">
        <f t="shared" si="109"/>
        <v>0</v>
      </c>
      <c r="AS188" s="3" t="str">
        <f t="shared" si="109"/>
        <v>0</v>
      </c>
      <c r="AT188" s="3" t="str">
        <f t="shared" si="108"/>
        <v>0</v>
      </c>
      <c r="AU188" s="3" t="str">
        <f t="shared" si="108"/>
        <v>0</v>
      </c>
      <c r="AV188" s="3" t="str">
        <f t="shared" si="108"/>
        <v>0</v>
      </c>
      <c r="AW188" s="3" t="str">
        <f t="shared" si="108"/>
        <v>0</v>
      </c>
      <c r="AX188" s="3" t="str">
        <f t="shared" si="108"/>
        <v>0</v>
      </c>
      <c r="AY188" s="3" t="str">
        <f t="shared" si="108"/>
        <v>0</v>
      </c>
      <c r="AZ188" t="s">
        <v>358</v>
      </c>
    </row>
    <row r="189" spans="1:52" ht="14">
      <c r="A189" s="10" t="s">
        <v>107</v>
      </c>
      <c r="B189" s="10" t="str">
        <f t="shared" si="74"/>
        <v>2400028C</v>
      </c>
      <c r="C189" s="3">
        <v>45415.498888888898</v>
      </c>
      <c r="D189" s="3" t="e">
        <f t="array" ref="D189">#NAME?</f>
        <v>#NAME?</v>
      </c>
      <c r="E189" s="3" t="b">
        <f>ISNUMBER(MATCH(Table1[[#This Row],[Email]],Attendance[Email],0))</f>
        <v>1</v>
      </c>
      <c r="F189" s="3">
        <f t="shared" si="112"/>
        <v>45415.832222222234</v>
      </c>
      <c r="G189" s="21">
        <f>DAY(Table1[[#This Row],[Actual Time]])</f>
        <v>3</v>
      </c>
      <c r="H189">
        <f>MONTH(Table1[[#This Row],[Actual Time]])</f>
        <v>5</v>
      </c>
      <c r="I189">
        <f>YEAR(Table1[[#This Row],[Actual Time]])</f>
        <v>2024</v>
      </c>
      <c r="J189" t="str">
        <f t="shared" si="113"/>
        <v>3/5/2024</v>
      </c>
      <c r="K189" s="3" t="str">
        <f t="shared" si="107"/>
        <v>0</v>
      </c>
      <c r="L189" s="3" t="str">
        <f t="shared" si="107"/>
        <v>0</v>
      </c>
      <c r="M189" s="3" t="str">
        <f t="shared" si="107"/>
        <v>1</v>
      </c>
      <c r="N189" s="3" t="str">
        <f t="shared" si="107"/>
        <v>0</v>
      </c>
      <c r="O189" s="3" t="str">
        <f t="shared" si="107"/>
        <v>0</v>
      </c>
      <c r="P189" s="3" t="str">
        <f t="shared" ref="K189:AC205" si="114">IF(P$1=$J189,"1","0")</f>
        <v>0</v>
      </c>
      <c r="Q189" s="3" t="str">
        <f t="shared" si="114"/>
        <v>0</v>
      </c>
      <c r="R189" s="3" t="str">
        <f t="shared" si="114"/>
        <v>0</v>
      </c>
      <c r="S189" s="3" t="str">
        <f t="shared" si="88"/>
        <v>0</v>
      </c>
      <c r="T189" s="3" t="str">
        <f t="shared" si="88"/>
        <v>0</v>
      </c>
      <c r="U189" s="3" t="str">
        <f t="shared" si="114"/>
        <v>0</v>
      </c>
      <c r="V189" s="3" t="str">
        <f t="shared" si="114"/>
        <v>0</v>
      </c>
      <c r="W189" s="3" t="str">
        <f t="shared" si="114"/>
        <v>0</v>
      </c>
      <c r="X189" s="3" t="str">
        <f t="shared" si="114"/>
        <v>0</v>
      </c>
      <c r="Y189" s="3" t="str">
        <f t="shared" si="114"/>
        <v>0</v>
      </c>
      <c r="Z189" s="3" t="str">
        <f t="shared" si="114"/>
        <v>0</v>
      </c>
      <c r="AA189" s="3" t="str">
        <f t="shared" si="89"/>
        <v>0</v>
      </c>
      <c r="AB189" s="3" t="str">
        <f t="shared" si="89"/>
        <v>0</v>
      </c>
      <c r="AC189" s="3" t="str">
        <f t="shared" si="114"/>
        <v>0</v>
      </c>
      <c r="AD189" s="3" t="str">
        <f t="shared" si="109"/>
        <v>0</v>
      </c>
      <c r="AE189" s="3" t="str">
        <f t="shared" si="109"/>
        <v>0</v>
      </c>
      <c r="AF189" s="3" t="str">
        <f t="shared" si="109"/>
        <v>0</v>
      </c>
      <c r="AG189" s="3" t="str">
        <f t="shared" si="109"/>
        <v>0</v>
      </c>
      <c r="AH189" s="3" t="str">
        <f t="shared" si="109"/>
        <v>0</v>
      </c>
      <c r="AI189" s="3" t="str">
        <f t="shared" si="109"/>
        <v>0</v>
      </c>
      <c r="AJ189" s="3" t="str">
        <f t="shared" si="109"/>
        <v>0</v>
      </c>
      <c r="AK189" s="3" t="str">
        <f t="shared" si="109"/>
        <v>0</v>
      </c>
      <c r="AL189" s="3" t="str">
        <f t="shared" si="109"/>
        <v>0</v>
      </c>
      <c r="AM189" s="3" t="str">
        <f t="shared" si="109"/>
        <v>0</v>
      </c>
      <c r="AN189" s="3" t="str">
        <f t="shared" si="109"/>
        <v>0</v>
      </c>
      <c r="AO189" s="3" t="str">
        <f t="shared" si="109"/>
        <v>0</v>
      </c>
      <c r="AP189" s="3" t="str">
        <f t="shared" si="109"/>
        <v>0</v>
      </c>
      <c r="AQ189" s="3" t="str">
        <f t="shared" si="109"/>
        <v>0</v>
      </c>
      <c r="AR189" s="3" t="str">
        <f t="shared" si="109"/>
        <v>0</v>
      </c>
      <c r="AS189" s="3" t="str">
        <f t="shared" ref="AS189:AY204" si="115">IF(AS$1=$J189,"1","0")</f>
        <v>0</v>
      </c>
      <c r="AT189" s="3" t="str">
        <f t="shared" si="115"/>
        <v>0</v>
      </c>
      <c r="AU189" s="3" t="str">
        <f t="shared" si="115"/>
        <v>0</v>
      </c>
      <c r="AV189" s="3" t="str">
        <f t="shared" si="115"/>
        <v>0</v>
      </c>
      <c r="AW189" s="3" t="str">
        <f t="shared" si="115"/>
        <v>0</v>
      </c>
      <c r="AX189" s="3" t="str">
        <f t="shared" si="115"/>
        <v>0</v>
      </c>
      <c r="AY189" s="3" t="str">
        <f t="shared" si="115"/>
        <v>0</v>
      </c>
      <c r="AZ189" t="s">
        <v>359</v>
      </c>
    </row>
    <row r="190" spans="1:52" ht="14">
      <c r="A190" s="10" t="s">
        <v>176</v>
      </c>
      <c r="B190" s="10" t="str">
        <f t="shared" si="74"/>
        <v>2400652J</v>
      </c>
      <c r="C190" s="3">
        <v>45415.499108796299</v>
      </c>
      <c r="D190" s="3" t="e">
        <f t="array" ref="D190">#NAME?</f>
        <v>#NAME?</v>
      </c>
      <c r="E190" s="3" t="b">
        <f>ISNUMBER(MATCH(Table1[[#This Row],[Email]],Attendance[Email],0))</f>
        <v>1</v>
      </c>
      <c r="F190" s="3">
        <f t="shared" si="112"/>
        <v>45415.832442129635</v>
      </c>
      <c r="G190" s="21">
        <f>DAY(Table1[[#This Row],[Actual Time]])</f>
        <v>3</v>
      </c>
      <c r="H190">
        <f>MONTH(Table1[[#This Row],[Actual Time]])</f>
        <v>5</v>
      </c>
      <c r="I190">
        <f>YEAR(Table1[[#This Row],[Actual Time]])</f>
        <v>2024</v>
      </c>
      <c r="J190" t="str">
        <f t="shared" si="113"/>
        <v>3/5/2024</v>
      </c>
      <c r="K190" s="3" t="str">
        <f t="shared" si="114"/>
        <v>0</v>
      </c>
      <c r="L190" s="3" t="str">
        <f t="shared" si="114"/>
        <v>0</v>
      </c>
      <c r="M190" s="3" t="str">
        <f t="shared" si="114"/>
        <v>1</v>
      </c>
      <c r="N190" s="3" t="str">
        <f t="shared" si="114"/>
        <v>0</v>
      </c>
      <c r="O190" s="3" t="str">
        <f t="shared" si="114"/>
        <v>0</v>
      </c>
      <c r="P190" s="3" t="str">
        <f t="shared" si="114"/>
        <v>0</v>
      </c>
      <c r="Q190" s="3" t="str">
        <f t="shared" si="114"/>
        <v>0</v>
      </c>
      <c r="R190" s="3" t="str">
        <f t="shared" si="114"/>
        <v>0</v>
      </c>
      <c r="S190" s="3" t="str">
        <f t="shared" si="88"/>
        <v>0</v>
      </c>
      <c r="T190" s="3" t="str">
        <f t="shared" si="88"/>
        <v>0</v>
      </c>
      <c r="U190" s="3" t="str">
        <f t="shared" si="114"/>
        <v>0</v>
      </c>
      <c r="V190" s="3" t="str">
        <f t="shared" si="114"/>
        <v>0</v>
      </c>
      <c r="W190" s="3" t="str">
        <f t="shared" si="114"/>
        <v>0</v>
      </c>
      <c r="X190" s="3" t="str">
        <f t="shared" si="114"/>
        <v>0</v>
      </c>
      <c r="Y190" s="3" t="str">
        <f t="shared" si="114"/>
        <v>0</v>
      </c>
      <c r="Z190" s="3" t="str">
        <f t="shared" si="114"/>
        <v>0</v>
      </c>
      <c r="AA190" s="3" t="str">
        <f t="shared" si="89"/>
        <v>0</v>
      </c>
      <c r="AB190" s="3" t="str">
        <f t="shared" si="89"/>
        <v>0</v>
      </c>
      <c r="AC190" s="3" t="str">
        <f t="shared" si="114"/>
        <v>0</v>
      </c>
      <c r="AD190" s="3" t="str">
        <f t="shared" ref="AD190:AS205" si="116">IF(AD$1=$J190,"1","0")</f>
        <v>0</v>
      </c>
      <c r="AE190" s="3" t="str">
        <f t="shared" si="116"/>
        <v>0</v>
      </c>
      <c r="AF190" s="3" t="str">
        <f t="shared" si="116"/>
        <v>0</v>
      </c>
      <c r="AG190" s="3" t="str">
        <f t="shared" si="116"/>
        <v>0</v>
      </c>
      <c r="AH190" s="3" t="str">
        <f t="shared" si="116"/>
        <v>0</v>
      </c>
      <c r="AI190" s="3" t="str">
        <f t="shared" si="116"/>
        <v>0</v>
      </c>
      <c r="AJ190" s="3" t="str">
        <f t="shared" si="116"/>
        <v>0</v>
      </c>
      <c r="AK190" s="3" t="str">
        <f t="shared" si="116"/>
        <v>0</v>
      </c>
      <c r="AL190" s="3" t="str">
        <f t="shared" si="116"/>
        <v>0</v>
      </c>
      <c r="AM190" s="3" t="str">
        <f t="shared" si="116"/>
        <v>0</v>
      </c>
      <c r="AN190" s="3" t="str">
        <f t="shared" si="116"/>
        <v>0</v>
      </c>
      <c r="AO190" s="3" t="str">
        <f t="shared" si="116"/>
        <v>0</v>
      </c>
      <c r="AP190" s="3" t="str">
        <f t="shared" si="116"/>
        <v>0</v>
      </c>
      <c r="AQ190" s="3" t="str">
        <f t="shared" si="116"/>
        <v>0</v>
      </c>
      <c r="AR190" s="3" t="str">
        <f t="shared" si="116"/>
        <v>0</v>
      </c>
      <c r="AS190" s="3" t="str">
        <f t="shared" si="116"/>
        <v>0</v>
      </c>
      <c r="AT190" s="3" t="str">
        <f t="shared" si="115"/>
        <v>0</v>
      </c>
      <c r="AU190" s="3" t="str">
        <f t="shared" si="115"/>
        <v>0</v>
      </c>
      <c r="AV190" s="3" t="str">
        <f t="shared" si="115"/>
        <v>0</v>
      </c>
      <c r="AW190" s="3" t="str">
        <f t="shared" si="115"/>
        <v>0</v>
      </c>
      <c r="AX190" s="3" t="str">
        <f t="shared" si="115"/>
        <v>0</v>
      </c>
      <c r="AY190" s="3" t="str">
        <f t="shared" si="115"/>
        <v>0</v>
      </c>
      <c r="AZ190" t="s">
        <v>360</v>
      </c>
    </row>
    <row r="191" spans="1:52" ht="14">
      <c r="A191" s="10" t="s">
        <v>116</v>
      </c>
      <c r="B191" s="10" t="str">
        <f t="shared" si="74"/>
        <v>2304772C</v>
      </c>
      <c r="C191" s="3">
        <v>45415.499131944402</v>
      </c>
      <c r="D191" s="3" t="e">
        <f t="array" ref="D191">#NAME?</f>
        <v>#NAME?</v>
      </c>
      <c r="E191" s="3" t="b">
        <f>ISNUMBER(MATCH(Table1[[#This Row],[Email]],Attendance[Email],0))</f>
        <v>1</v>
      </c>
      <c r="F191" s="3">
        <f t="shared" si="112"/>
        <v>45415.832465277737</v>
      </c>
      <c r="G191" s="21">
        <f>DAY(Table1[[#This Row],[Actual Time]])</f>
        <v>3</v>
      </c>
      <c r="H191">
        <f>MONTH(Table1[[#This Row],[Actual Time]])</f>
        <v>5</v>
      </c>
      <c r="I191">
        <f>YEAR(Table1[[#This Row],[Actual Time]])</f>
        <v>2024</v>
      </c>
      <c r="J191" t="str">
        <f t="shared" si="113"/>
        <v>3/5/2024</v>
      </c>
      <c r="K191" s="3" t="str">
        <f t="shared" si="114"/>
        <v>0</v>
      </c>
      <c r="L191" s="3" t="str">
        <f t="shared" si="114"/>
        <v>0</v>
      </c>
      <c r="M191" s="3" t="str">
        <f t="shared" si="114"/>
        <v>1</v>
      </c>
      <c r="N191" s="3" t="str">
        <f t="shared" si="114"/>
        <v>0</v>
      </c>
      <c r="O191" s="3" t="str">
        <f t="shared" si="114"/>
        <v>0</v>
      </c>
      <c r="P191" s="3" t="str">
        <f t="shared" si="114"/>
        <v>0</v>
      </c>
      <c r="Q191" s="3" t="str">
        <f t="shared" si="114"/>
        <v>0</v>
      </c>
      <c r="R191" s="3" t="str">
        <f t="shared" si="114"/>
        <v>0</v>
      </c>
      <c r="S191" s="3" t="str">
        <f t="shared" si="88"/>
        <v>0</v>
      </c>
      <c r="T191" s="3" t="str">
        <f t="shared" si="88"/>
        <v>0</v>
      </c>
      <c r="U191" s="3" t="str">
        <f t="shared" si="114"/>
        <v>0</v>
      </c>
      <c r="V191" s="3" t="str">
        <f t="shared" si="114"/>
        <v>0</v>
      </c>
      <c r="W191" s="3" t="str">
        <f t="shared" si="114"/>
        <v>0</v>
      </c>
      <c r="X191" s="3" t="str">
        <f t="shared" si="114"/>
        <v>0</v>
      </c>
      <c r="Y191" s="3" t="str">
        <f t="shared" si="114"/>
        <v>0</v>
      </c>
      <c r="Z191" s="3" t="str">
        <f t="shared" si="114"/>
        <v>0</v>
      </c>
      <c r="AA191" s="3" t="str">
        <f t="shared" si="89"/>
        <v>0</v>
      </c>
      <c r="AB191" s="3" t="str">
        <f t="shared" si="89"/>
        <v>0</v>
      </c>
      <c r="AC191" s="3" t="str">
        <f t="shared" si="114"/>
        <v>0</v>
      </c>
      <c r="AD191" s="3" t="str">
        <f t="shared" si="116"/>
        <v>0</v>
      </c>
      <c r="AE191" s="3" t="str">
        <f t="shared" si="116"/>
        <v>0</v>
      </c>
      <c r="AF191" s="3" t="str">
        <f t="shared" si="116"/>
        <v>0</v>
      </c>
      <c r="AG191" s="3" t="str">
        <f t="shared" si="116"/>
        <v>0</v>
      </c>
      <c r="AH191" s="3" t="str">
        <f t="shared" si="116"/>
        <v>0</v>
      </c>
      <c r="AI191" s="3" t="str">
        <f t="shared" si="116"/>
        <v>0</v>
      </c>
      <c r="AJ191" s="3" t="str">
        <f t="shared" si="116"/>
        <v>0</v>
      </c>
      <c r="AK191" s="3" t="str">
        <f t="shared" si="116"/>
        <v>0</v>
      </c>
      <c r="AL191" s="3" t="str">
        <f t="shared" si="116"/>
        <v>0</v>
      </c>
      <c r="AM191" s="3" t="str">
        <f t="shared" si="116"/>
        <v>0</v>
      </c>
      <c r="AN191" s="3" t="str">
        <f t="shared" si="116"/>
        <v>0</v>
      </c>
      <c r="AO191" s="3" t="str">
        <f t="shared" si="116"/>
        <v>0</v>
      </c>
      <c r="AP191" s="3" t="str">
        <f t="shared" si="116"/>
        <v>0</v>
      </c>
      <c r="AQ191" s="3" t="str">
        <f t="shared" si="116"/>
        <v>0</v>
      </c>
      <c r="AR191" s="3" t="str">
        <f t="shared" si="116"/>
        <v>0</v>
      </c>
      <c r="AS191" s="3" t="str">
        <f t="shared" si="116"/>
        <v>0</v>
      </c>
      <c r="AT191" s="3" t="str">
        <f t="shared" si="115"/>
        <v>0</v>
      </c>
      <c r="AU191" s="3" t="str">
        <f t="shared" si="115"/>
        <v>0</v>
      </c>
      <c r="AV191" s="3" t="str">
        <f t="shared" si="115"/>
        <v>0</v>
      </c>
      <c r="AW191" s="3" t="str">
        <f t="shared" si="115"/>
        <v>0</v>
      </c>
      <c r="AX191" s="3" t="str">
        <f t="shared" si="115"/>
        <v>0</v>
      </c>
      <c r="AY191" s="3" t="str">
        <f t="shared" si="115"/>
        <v>0</v>
      </c>
      <c r="AZ191" t="s">
        <v>361</v>
      </c>
    </row>
    <row r="192" spans="1:52" ht="14">
      <c r="A192" s="10" t="s">
        <v>120</v>
      </c>
      <c r="B192" s="10" t="str">
        <f t="shared" si="74"/>
        <v>2403880D</v>
      </c>
      <c r="C192" s="3">
        <v>45415.4991898148</v>
      </c>
      <c r="D192" s="3" t="e">
        <f t="array" ref="D192">#NAME?</f>
        <v>#NAME?</v>
      </c>
      <c r="E192" s="3" t="b">
        <f>ISNUMBER(MATCH(Table1[[#This Row],[Email]],Attendance[Email],0))</f>
        <v>1</v>
      </c>
      <c r="F192" s="3">
        <f t="shared" si="112"/>
        <v>45415.832523148136</v>
      </c>
      <c r="G192" s="21">
        <f>DAY(Table1[[#This Row],[Actual Time]])</f>
        <v>3</v>
      </c>
      <c r="H192">
        <f>MONTH(Table1[[#This Row],[Actual Time]])</f>
        <v>5</v>
      </c>
      <c r="I192">
        <f>YEAR(Table1[[#This Row],[Actual Time]])</f>
        <v>2024</v>
      </c>
      <c r="J192" t="str">
        <f t="shared" si="113"/>
        <v>3/5/2024</v>
      </c>
      <c r="K192" s="3" t="str">
        <f t="shared" si="114"/>
        <v>0</v>
      </c>
      <c r="L192" s="3" t="str">
        <f t="shared" si="114"/>
        <v>0</v>
      </c>
      <c r="M192" s="3" t="str">
        <f t="shared" si="114"/>
        <v>1</v>
      </c>
      <c r="N192" s="3" t="str">
        <f t="shared" si="114"/>
        <v>0</v>
      </c>
      <c r="O192" s="3" t="str">
        <f t="shared" si="114"/>
        <v>0</v>
      </c>
      <c r="P192" s="3" t="str">
        <f t="shared" si="114"/>
        <v>0</v>
      </c>
      <c r="Q192" s="3" t="str">
        <f t="shared" si="114"/>
        <v>0</v>
      </c>
      <c r="R192" s="3" t="str">
        <f t="shared" si="114"/>
        <v>0</v>
      </c>
      <c r="S192" s="3" t="str">
        <f t="shared" si="88"/>
        <v>0</v>
      </c>
      <c r="T192" s="3" t="str">
        <f t="shared" si="88"/>
        <v>0</v>
      </c>
      <c r="U192" s="3" t="str">
        <f t="shared" si="114"/>
        <v>0</v>
      </c>
      <c r="V192" s="3" t="str">
        <f t="shared" si="114"/>
        <v>0</v>
      </c>
      <c r="W192" s="3" t="str">
        <f t="shared" si="114"/>
        <v>0</v>
      </c>
      <c r="X192" s="3" t="str">
        <f t="shared" si="114"/>
        <v>0</v>
      </c>
      <c r="Y192" s="3" t="str">
        <f t="shared" si="114"/>
        <v>0</v>
      </c>
      <c r="Z192" s="3" t="str">
        <f t="shared" si="114"/>
        <v>0</v>
      </c>
      <c r="AA192" s="3" t="str">
        <f t="shared" si="89"/>
        <v>0</v>
      </c>
      <c r="AB192" s="3" t="str">
        <f t="shared" si="89"/>
        <v>0</v>
      </c>
      <c r="AC192" s="3" t="str">
        <f t="shared" si="114"/>
        <v>0</v>
      </c>
      <c r="AD192" s="3" t="str">
        <f t="shared" si="116"/>
        <v>0</v>
      </c>
      <c r="AE192" s="3" t="str">
        <f t="shared" si="116"/>
        <v>0</v>
      </c>
      <c r="AF192" s="3" t="str">
        <f t="shared" si="116"/>
        <v>0</v>
      </c>
      <c r="AG192" s="3" t="str">
        <f t="shared" si="116"/>
        <v>0</v>
      </c>
      <c r="AH192" s="3" t="str">
        <f t="shared" si="116"/>
        <v>0</v>
      </c>
      <c r="AI192" s="3" t="str">
        <f t="shared" si="116"/>
        <v>0</v>
      </c>
      <c r="AJ192" s="3" t="str">
        <f t="shared" si="116"/>
        <v>0</v>
      </c>
      <c r="AK192" s="3" t="str">
        <f t="shared" si="116"/>
        <v>0</v>
      </c>
      <c r="AL192" s="3" t="str">
        <f t="shared" si="116"/>
        <v>0</v>
      </c>
      <c r="AM192" s="3" t="str">
        <f t="shared" si="116"/>
        <v>0</v>
      </c>
      <c r="AN192" s="3" t="str">
        <f t="shared" si="116"/>
        <v>0</v>
      </c>
      <c r="AO192" s="3" t="str">
        <f t="shared" si="116"/>
        <v>0</v>
      </c>
      <c r="AP192" s="3" t="str">
        <f t="shared" si="116"/>
        <v>0</v>
      </c>
      <c r="AQ192" s="3" t="str">
        <f t="shared" si="116"/>
        <v>0</v>
      </c>
      <c r="AR192" s="3" t="str">
        <f t="shared" si="116"/>
        <v>0</v>
      </c>
      <c r="AS192" s="3" t="str">
        <f t="shared" si="116"/>
        <v>0</v>
      </c>
      <c r="AT192" s="3" t="str">
        <f t="shared" si="115"/>
        <v>0</v>
      </c>
      <c r="AU192" s="3" t="str">
        <f t="shared" si="115"/>
        <v>0</v>
      </c>
      <c r="AV192" s="3" t="str">
        <f t="shared" si="115"/>
        <v>0</v>
      </c>
      <c r="AW192" s="3" t="str">
        <f t="shared" si="115"/>
        <v>0</v>
      </c>
      <c r="AX192" s="3" t="str">
        <f t="shared" si="115"/>
        <v>0</v>
      </c>
      <c r="AY192" s="3" t="str">
        <f t="shared" si="115"/>
        <v>0</v>
      </c>
      <c r="AZ192" t="s">
        <v>362</v>
      </c>
    </row>
    <row r="193" spans="1:52" ht="14">
      <c r="A193" s="10" t="s">
        <v>363</v>
      </c>
      <c r="B193" s="10" t="str">
        <f t="shared" si="74"/>
        <v>2401480E</v>
      </c>
      <c r="C193" s="3">
        <v>45415.4992824074</v>
      </c>
      <c r="D193" s="3" t="e">
        <f t="array" ref="D193">#NAME?</f>
        <v>#NAME?</v>
      </c>
      <c r="E193" s="3" t="b">
        <f>ISNUMBER(MATCH(Table1[[#This Row],[Email]],Attendance[Email],0))</f>
        <v>1</v>
      </c>
      <c r="F193" s="3">
        <f t="shared" si="112"/>
        <v>45415.832615740735</v>
      </c>
      <c r="G193" s="21">
        <f>DAY(Table1[[#This Row],[Actual Time]])</f>
        <v>3</v>
      </c>
      <c r="H193">
        <f>MONTH(Table1[[#This Row],[Actual Time]])</f>
        <v>5</v>
      </c>
      <c r="I193">
        <f>YEAR(Table1[[#This Row],[Actual Time]])</f>
        <v>2024</v>
      </c>
      <c r="J193" t="str">
        <f t="shared" si="113"/>
        <v>3/5/2024</v>
      </c>
      <c r="K193" s="3" t="str">
        <f t="shared" si="114"/>
        <v>0</v>
      </c>
      <c r="L193" s="3" t="str">
        <f t="shared" si="114"/>
        <v>0</v>
      </c>
      <c r="M193" s="3" t="str">
        <f t="shared" si="114"/>
        <v>1</v>
      </c>
      <c r="N193" s="3" t="str">
        <f t="shared" si="114"/>
        <v>0</v>
      </c>
      <c r="O193" s="3" t="str">
        <f t="shared" si="114"/>
        <v>0</v>
      </c>
      <c r="P193" s="3" t="str">
        <f t="shared" si="114"/>
        <v>0</v>
      </c>
      <c r="Q193" s="3" t="str">
        <f t="shared" si="114"/>
        <v>0</v>
      </c>
      <c r="R193" s="3" t="str">
        <f t="shared" si="114"/>
        <v>0</v>
      </c>
      <c r="S193" s="3" t="str">
        <f t="shared" si="88"/>
        <v>0</v>
      </c>
      <c r="T193" s="3" t="str">
        <f t="shared" si="88"/>
        <v>0</v>
      </c>
      <c r="U193" s="3" t="str">
        <f t="shared" si="114"/>
        <v>0</v>
      </c>
      <c r="V193" s="3" t="str">
        <f t="shared" si="114"/>
        <v>0</v>
      </c>
      <c r="W193" s="3" t="str">
        <f t="shared" si="114"/>
        <v>0</v>
      </c>
      <c r="X193" s="3" t="str">
        <f t="shared" si="114"/>
        <v>0</v>
      </c>
      <c r="Y193" s="3" t="str">
        <f t="shared" si="114"/>
        <v>0</v>
      </c>
      <c r="Z193" s="3" t="str">
        <f t="shared" si="114"/>
        <v>0</v>
      </c>
      <c r="AA193" s="3" t="str">
        <f t="shared" si="89"/>
        <v>0</v>
      </c>
      <c r="AB193" s="3" t="str">
        <f t="shared" si="89"/>
        <v>0</v>
      </c>
      <c r="AC193" s="3" t="str">
        <f t="shared" si="114"/>
        <v>0</v>
      </c>
      <c r="AD193" s="3" t="str">
        <f t="shared" si="116"/>
        <v>0</v>
      </c>
      <c r="AE193" s="3" t="str">
        <f t="shared" si="116"/>
        <v>0</v>
      </c>
      <c r="AF193" s="3" t="str">
        <f t="shared" si="116"/>
        <v>0</v>
      </c>
      <c r="AG193" s="3" t="str">
        <f t="shared" si="116"/>
        <v>0</v>
      </c>
      <c r="AH193" s="3" t="str">
        <f t="shared" si="116"/>
        <v>0</v>
      </c>
      <c r="AI193" s="3" t="str">
        <f t="shared" si="116"/>
        <v>0</v>
      </c>
      <c r="AJ193" s="3" t="str">
        <f t="shared" si="116"/>
        <v>0</v>
      </c>
      <c r="AK193" s="3" t="str">
        <f t="shared" si="116"/>
        <v>0</v>
      </c>
      <c r="AL193" s="3" t="str">
        <f t="shared" si="116"/>
        <v>0</v>
      </c>
      <c r="AM193" s="3" t="str">
        <f t="shared" si="116"/>
        <v>0</v>
      </c>
      <c r="AN193" s="3" t="str">
        <f t="shared" si="116"/>
        <v>0</v>
      </c>
      <c r="AO193" s="3" t="str">
        <f t="shared" si="116"/>
        <v>0</v>
      </c>
      <c r="AP193" s="3" t="str">
        <f t="shared" si="116"/>
        <v>0</v>
      </c>
      <c r="AQ193" s="3" t="str">
        <f t="shared" si="116"/>
        <v>0</v>
      </c>
      <c r="AR193" s="3" t="str">
        <f t="shared" si="116"/>
        <v>0</v>
      </c>
      <c r="AS193" s="3" t="str">
        <f t="shared" si="116"/>
        <v>0</v>
      </c>
      <c r="AT193" s="3" t="str">
        <f t="shared" si="115"/>
        <v>0</v>
      </c>
      <c r="AU193" s="3" t="str">
        <f t="shared" si="115"/>
        <v>0</v>
      </c>
      <c r="AV193" s="3" t="str">
        <f t="shared" si="115"/>
        <v>0</v>
      </c>
      <c r="AW193" s="3" t="str">
        <f t="shared" si="115"/>
        <v>0</v>
      </c>
      <c r="AX193" s="3" t="str">
        <f t="shared" si="115"/>
        <v>0</v>
      </c>
      <c r="AY193" s="3" t="str">
        <f t="shared" si="115"/>
        <v>0</v>
      </c>
      <c r="AZ193" t="s">
        <v>364</v>
      </c>
    </row>
    <row r="194" spans="1:52" ht="14">
      <c r="A194" s="10" t="s">
        <v>365</v>
      </c>
      <c r="B194" s="10" t="str">
        <f t="shared" ref="B194:B257" si="117">LEFT($A194,8)</f>
        <v>2401190J</v>
      </c>
      <c r="C194" s="3">
        <v>45415.499317129601</v>
      </c>
      <c r="D194" s="3" t="e">
        <f t="array" ref="D194">#NAME?</f>
        <v>#NAME?</v>
      </c>
      <c r="E194" s="3" t="b">
        <f>ISNUMBER(MATCH(Table1[[#This Row],[Email]],Attendance[Email],0))</f>
        <v>1</v>
      </c>
      <c r="F194" s="3">
        <f t="shared" si="112"/>
        <v>45415.832650462937</v>
      </c>
      <c r="G194" s="21">
        <f>DAY(Table1[[#This Row],[Actual Time]])</f>
        <v>3</v>
      </c>
      <c r="H194">
        <f>MONTH(Table1[[#This Row],[Actual Time]])</f>
        <v>5</v>
      </c>
      <c r="I194">
        <f>YEAR(Table1[[#This Row],[Actual Time]])</f>
        <v>2024</v>
      </c>
      <c r="J194" t="str">
        <f t="shared" si="113"/>
        <v>3/5/2024</v>
      </c>
      <c r="K194" s="3" t="str">
        <f t="shared" si="114"/>
        <v>0</v>
      </c>
      <c r="L194" s="3" t="str">
        <f t="shared" si="114"/>
        <v>0</v>
      </c>
      <c r="M194" s="3" t="str">
        <f t="shared" si="114"/>
        <v>1</v>
      </c>
      <c r="N194" s="3" t="str">
        <f t="shared" si="114"/>
        <v>0</v>
      </c>
      <c r="O194" s="3" t="str">
        <f t="shared" si="114"/>
        <v>0</v>
      </c>
      <c r="P194" s="3" t="str">
        <f t="shared" si="114"/>
        <v>0</v>
      </c>
      <c r="Q194" s="3" t="str">
        <f t="shared" si="114"/>
        <v>0</v>
      </c>
      <c r="R194" s="3" t="str">
        <f t="shared" si="114"/>
        <v>0</v>
      </c>
      <c r="S194" s="3" t="str">
        <f t="shared" si="88"/>
        <v>0</v>
      </c>
      <c r="T194" s="3" t="str">
        <f t="shared" si="88"/>
        <v>0</v>
      </c>
      <c r="U194" s="3" t="str">
        <f t="shared" si="114"/>
        <v>0</v>
      </c>
      <c r="V194" s="3" t="str">
        <f t="shared" si="114"/>
        <v>0</v>
      </c>
      <c r="W194" s="3" t="str">
        <f t="shared" si="114"/>
        <v>0</v>
      </c>
      <c r="X194" s="3" t="str">
        <f t="shared" si="114"/>
        <v>0</v>
      </c>
      <c r="Y194" s="3" t="str">
        <f t="shared" si="114"/>
        <v>0</v>
      </c>
      <c r="Z194" s="3" t="str">
        <f t="shared" si="114"/>
        <v>0</v>
      </c>
      <c r="AA194" s="3" t="str">
        <f t="shared" si="89"/>
        <v>0</v>
      </c>
      <c r="AB194" s="3" t="str">
        <f t="shared" si="89"/>
        <v>0</v>
      </c>
      <c r="AC194" s="3" t="str">
        <f t="shared" si="114"/>
        <v>0</v>
      </c>
      <c r="AD194" s="3" t="str">
        <f t="shared" si="116"/>
        <v>0</v>
      </c>
      <c r="AE194" s="3" t="str">
        <f t="shared" si="116"/>
        <v>0</v>
      </c>
      <c r="AF194" s="3" t="str">
        <f t="shared" si="116"/>
        <v>0</v>
      </c>
      <c r="AG194" s="3" t="str">
        <f t="shared" si="116"/>
        <v>0</v>
      </c>
      <c r="AH194" s="3" t="str">
        <f t="shared" si="116"/>
        <v>0</v>
      </c>
      <c r="AI194" s="3" t="str">
        <f t="shared" si="116"/>
        <v>0</v>
      </c>
      <c r="AJ194" s="3" t="str">
        <f t="shared" si="116"/>
        <v>0</v>
      </c>
      <c r="AK194" s="3" t="str">
        <f t="shared" si="116"/>
        <v>0</v>
      </c>
      <c r="AL194" s="3" t="str">
        <f t="shared" si="116"/>
        <v>0</v>
      </c>
      <c r="AM194" s="3" t="str">
        <f t="shared" si="116"/>
        <v>0</v>
      </c>
      <c r="AN194" s="3" t="str">
        <f t="shared" si="116"/>
        <v>0</v>
      </c>
      <c r="AO194" s="3" t="str">
        <f t="shared" si="116"/>
        <v>0</v>
      </c>
      <c r="AP194" s="3" t="str">
        <f t="shared" si="116"/>
        <v>0</v>
      </c>
      <c r="AQ194" s="3" t="str">
        <f t="shared" si="116"/>
        <v>0</v>
      </c>
      <c r="AR194" s="3" t="str">
        <f t="shared" si="116"/>
        <v>0</v>
      </c>
      <c r="AS194" s="3" t="str">
        <f t="shared" si="116"/>
        <v>0</v>
      </c>
      <c r="AT194" s="3" t="str">
        <f t="shared" si="115"/>
        <v>0</v>
      </c>
      <c r="AU194" s="3" t="str">
        <f t="shared" si="115"/>
        <v>0</v>
      </c>
      <c r="AV194" s="3" t="str">
        <f t="shared" si="115"/>
        <v>0</v>
      </c>
      <c r="AW194" s="3" t="str">
        <f t="shared" si="115"/>
        <v>0</v>
      </c>
      <c r="AX194" s="3" t="str">
        <f t="shared" si="115"/>
        <v>0</v>
      </c>
      <c r="AY194" s="3" t="str">
        <f t="shared" si="115"/>
        <v>0</v>
      </c>
      <c r="AZ194" t="s">
        <v>366</v>
      </c>
    </row>
    <row r="195" spans="1:52" ht="14">
      <c r="A195" s="10" t="s">
        <v>96</v>
      </c>
      <c r="B195" s="10" t="str">
        <f t="shared" si="117"/>
        <v>2300398A</v>
      </c>
      <c r="C195" s="3">
        <v>45415.506631944401</v>
      </c>
      <c r="D195" s="3" t="e">
        <f t="array" ref="D195">#NAME?</f>
        <v>#NAME?</v>
      </c>
      <c r="E195" s="3" t="b">
        <f>ISNUMBER(MATCH(Table1[[#This Row],[Email]],Attendance[Email],0))</f>
        <v>1</v>
      </c>
      <c r="F195" s="3">
        <f t="shared" si="112"/>
        <v>45415.839965277737</v>
      </c>
      <c r="G195" s="21">
        <f>DAY(Table1[[#This Row],[Actual Time]])</f>
        <v>3</v>
      </c>
      <c r="H195">
        <f>MONTH(Table1[[#This Row],[Actual Time]])</f>
        <v>5</v>
      </c>
      <c r="I195">
        <f>YEAR(Table1[[#This Row],[Actual Time]])</f>
        <v>2024</v>
      </c>
      <c r="J195" t="str">
        <f t="shared" si="113"/>
        <v>3/5/2024</v>
      </c>
      <c r="K195" s="3" t="str">
        <f t="shared" si="114"/>
        <v>0</v>
      </c>
      <c r="L195" s="3" t="str">
        <f t="shared" si="114"/>
        <v>0</v>
      </c>
      <c r="M195" s="3" t="str">
        <f t="shared" si="114"/>
        <v>1</v>
      </c>
      <c r="N195" s="3" t="str">
        <f t="shared" si="114"/>
        <v>0</v>
      </c>
      <c r="O195" s="3" t="str">
        <f t="shared" si="114"/>
        <v>0</v>
      </c>
      <c r="P195" s="3" t="str">
        <f t="shared" si="114"/>
        <v>0</v>
      </c>
      <c r="Q195" s="3" t="str">
        <f t="shared" si="114"/>
        <v>0</v>
      </c>
      <c r="R195" s="3" t="str">
        <f t="shared" si="114"/>
        <v>0</v>
      </c>
      <c r="S195" s="3" t="str">
        <f t="shared" si="88"/>
        <v>0</v>
      </c>
      <c r="T195" s="3" t="str">
        <f t="shared" si="88"/>
        <v>0</v>
      </c>
      <c r="U195" s="3" t="str">
        <f t="shared" si="114"/>
        <v>0</v>
      </c>
      <c r="V195" s="3" t="str">
        <f t="shared" si="114"/>
        <v>0</v>
      </c>
      <c r="W195" s="3" t="str">
        <f t="shared" si="114"/>
        <v>0</v>
      </c>
      <c r="X195" s="3" t="str">
        <f t="shared" si="114"/>
        <v>0</v>
      </c>
      <c r="Y195" s="3" t="str">
        <f t="shared" si="114"/>
        <v>0</v>
      </c>
      <c r="Z195" s="3" t="str">
        <f t="shared" si="114"/>
        <v>0</v>
      </c>
      <c r="AA195" s="3" t="str">
        <f t="shared" si="89"/>
        <v>0</v>
      </c>
      <c r="AB195" s="3" t="str">
        <f t="shared" si="89"/>
        <v>0</v>
      </c>
      <c r="AC195" s="3" t="str">
        <f t="shared" si="114"/>
        <v>0</v>
      </c>
      <c r="AD195" s="3" t="str">
        <f t="shared" si="116"/>
        <v>0</v>
      </c>
      <c r="AE195" s="3" t="str">
        <f t="shared" si="116"/>
        <v>0</v>
      </c>
      <c r="AF195" s="3" t="str">
        <f t="shared" si="116"/>
        <v>0</v>
      </c>
      <c r="AG195" s="3" t="str">
        <f t="shared" si="116"/>
        <v>0</v>
      </c>
      <c r="AH195" s="3" t="str">
        <f t="shared" si="116"/>
        <v>0</v>
      </c>
      <c r="AI195" s="3" t="str">
        <f t="shared" si="116"/>
        <v>0</v>
      </c>
      <c r="AJ195" s="3" t="str">
        <f t="shared" si="116"/>
        <v>0</v>
      </c>
      <c r="AK195" s="3" t="str">
        <f t="shared" si="116"/>
        <v>0</v>
      </c>
      <c r="AL195" s="3" t="str">
        <f t="shared" si="116"/>
        <v>0</v>
      </c>
      <c r="AM195" s="3" t="str">
        <f t="shared" si="116"/>
        <v>0</v>
      </c>
      <c r="AN195" s="3" t="str">
        <f t="shared" si="116"/>
        <v>0</v>
      </c>
      <c r="AO195" s="3" t="str">
        <f t="shared" si="116"/>
        <v>0</v>
      </c>
      <c r="AP195" s="3" t="str">
        <f t="shared" si="116"/>
        <v>0</v>
      </c>
      <c r="AQ195" s="3" t="str">
        <f t="shared" si="116"/>
        <v>0</v>
      </c>
      <c r="AR195" s="3" t="str">
        <f t="shared" si="116"/>
        <v>0</v>
      </c>
      <c r="AS195" s="3" t="str">
        <f t="shared" si="116"/>
        <v>0</v>
      </c>
      <c r="AT195" s="3" t="str">
        <f t="shared" si="115"/>
        <v>0</v>
      </c>
      <c r="AU195" s="3" t="str">
        <f t="shared" si="115"/>
        <v>0</v>
      </c>
      <c r="AV195" s="3" t="str">
        <f t="shared" si="115"/>
        <v>0</v>
      </c>
      <c r="AW195" s="3" t="str">
        <f t="shared" si="115"/>
        <v>0</v>
      </c>
      <c r="AX195" s="3" t="str">
        <f t="shared" si="115"/>
        <v>0</v>
      </c>
      <c r="AY195" s="3" t="str">
        <f t="shared" si="115"/>
        <v>0</v>
      </c>
      <c r="AZ195" t="s">
        <v>367</v>
      </c>
    </row>
    <row r="196" spans="1:52" ht="14">
      <c r="A196" s="10" t="s">
        <v>220</v>
      </c>
      <c r="B196" s="10" t="str">
        <f t="shared" si="117"/>
        <v>2402064F</v>
      </c>
      <c r="C196" s="3">
        <v>45415.510381944398</v>
      </c>
      <c r="D196" s="3" t="e">
        <f t="array" ref="D196">#NAME?</f>
        <v>#NAME?</v>
      </c>
      <c r="E196" s="3" t="b">
        <f>ISNUMBER(MATCH(Table1[[#This Row],[Email]],Attendance[Email],0))</f>
        <v>1</v>
      </c>
      <c r="F196" s="3">
        <f t="shared" si="112"/>
        <v>45415.843715277733</v>
      </c>
      <c r="G196" s="21">
        <f>DAY(Table1[[#This Row],[Actual Time]])</f>
        <v>3</v>
      </c>
      <c r="H196">
        <f>MONTH(Table1[[#This Row],[Actual Time]])</f>
        <v>5</v>
      </c>
      <c r="I196">
        <f>YEAR(Table1[[#This Row],[Actual Time]])</f>
        <v>2024</v>
      </c>
      <c r="J196" t="str">
        <f t="shared" si="113"/>
        <v>3/5/2024</v>
      </c>
      <c r="K196" s="3" t="str">
        <f t="shared" si="114"/>
        <v>0</v>
      </c>
      <c r="L196" s="3" t="str">
        <f t="shared" si="114"/>
        <v>0</v>
      </c>
      <c r="M196" s="3" t="str">
        <f t="shared" si="114"/>
        <v>1</v>
      </c>
      <c r="N196" s="3" t="str">
        <f t="shared" si="114"/>
        <v>0</v>
      </c>
      <c r="O196" s="3" t="str">
        <f t="shared" si="114"/>
        <v>0</v>
      </c>
      <c r="P196" s="3" t="str">
        <f t="shared" si="114"/>
        <v>0</v>
      </c>
      <c r="Q196" s="3" t="str">
        <f t="shared" si="114"/>
        <v>0</v>
      </c>
      <c r="R196" s="3" t="str">
        <f t="shared" si="114"/>
        <v>0</v>
      </c>
      <c r="S196" s="3" t="str">
        <f t="shared" si="88"/>
        <v>0</v>
      </c>
      <c r="T196" s="3" t="str">
        <f t="shared" si="88"/>
        <v>0</v>
      </c>
      <c r="U196" s="3" t="str">
        <f t="shared" si="114"/>
        <v>0</v>
      </c>
      <c r="V196" s="3" t="str">
        <f t="shared" si="114"/>
        <v>0</v>
      </c>
      <c r="W196" s="3" t="str">
        <f t="shared" si="114"/>
        <v>0</v>
      </c>
      <c r="X196" s="3" t="str">
        <f t="shared" si="114"/>
        <v>0</v>
      </c>
      <c r="Y196" s="3" t="str">
        <f t="shared" si="114"/>
        <v>0</v>
      </c>
      <c r="Z196" s="3" t="str">
        <f t="shared" si="114"/>
        <v>0</v>
      </c>
      <c r="AA196" s="3" t="str">
        <f t="shared" si="89"/>
        <v>0</v>
      </c>
      <c r="AB196" s="3" t="str">
        <f t="shared" si="89"/>
        <v>0</v>
      </c>
      <c r="AC196" s="3" t="str">
        <f t="shared" si="114"/>
        <v>0</v>
      </c>
      <c r="AD196" s="3" t="str">
        <f t="shared" si="116"/>
        <v>0</v>
      </c>
      <c r="AE196" s="3" t="str">
        <f t="shared" si="116"/>
        <v>0</v>
      </c>
      <c r="AF196" s="3" t="str">
        <f t="shared" si="116"/>
        <v>0</v>
      </c>
      <c r="AG196" s="3" t="str">
        <f t="shared" si="116"/>
        <v>0</v>
      </c>
      <c r="AH196" s="3" t="str">
        <f t="shared" si="116"/>
        <v>0</v>
      </c>
      <c r="AI196" s="3" t="str">
        <f t="shared" si="116"/>
        <v>0</v>
      </c>
      <c r="AJ196" s="3" t="str">
        <f t="shared" si="116"/>
        <v>0</v>
      </c>
      <c r="AK196" s="3" t="str">
        <f t="shared" si="116"/>
        <v>0</v>
      </c>
      <c r="AL196" s="3" t="str">
        <f t="shared" si="116"/>
        <v>0</v>
      </c>
      <c r="AM196" s="3" t="str">
        <f t="shared" si="116"/>
        <v>0</v>
      </c>
      <c r="AN196" s="3" t="str">
        <f t="shared" si="116"/>
        <v>0</v>
      </c>
      <c r="AO196" s="3" t="str">
        <f t="shared" si="116"/>
        <v>0</v>
      </c>
      <c r="AP196" s="3" t="str">
        <f t="shared" si="116"/>
        <v>0</v>
      </c>
      <c r="AQ196" s="3" t="str">
        <f t="shared" si="116"/>
        <v>0</v>
      </c>
      <c r="AR196" s="3" t="str">
        <f t="shared" si="116"/>
        <v>0</v>
      </c>
      <c r="AS196" s="3" t="str">
        <f t="shared" si="116"/>
        <v>0</v>
      </c>
      <c r="AT196" s="3" t="str">
        <f t="shared" si="115"/>
        <v>0</v>
      </c>
      <c r="AU196" s="3" t="str">
        <f t="shared" si="115"/>
        <v>0</v>
      </c>
      <c r="AV196" s="3" t="str">
        <f t="shared" si="115"/>
        <v>0</v>
      </c>
      <c r="AW196" s="3" t="str">
        <f t="shared" si="115"/>
        <v>0</v>
      </c>
      <c r="AX196" s="3" t="str">
        <f t="shared" si="115"/>
        <v>0</v>
      </c>
      <c r="AY196" s="3" t="str">
        <f t="shared" si="115"/>
        <v>0</v>
      </c>
      <c r="AZ196" s="11" t="s">
        <v>368</v>
      </c>
    </row>
    <row r="197" spans="1:52" ht="14">
      <c r="A197" s="10" t="s">
        <v>144</v>
      </c>
      <c r="B197" s="10" t="str">
        <f t="shared" si="117"/>
        <v>2401814E</v>
      </c>
      <c r="C197" s="3">
        <v>45415.545127314799</v>
      </c>
      <c r="D197" s="3" t="e">
        <f t="array" ref="D197">#NAME?</f>
        <v>#NAME?</v>
      </c>
      <c r="E197" s="3" t="b">
        <f>ISNUMBER(MATCH(Table1[[#This Row],[Email]],Attendance[Email],0))</f>
        <v>1</v>
      </c>
      <c r="F197" s="3">
        <f t="shared" si="112"/>
        <v>45415.878460648135</v>
      </c>
      <c r="G197" s="21">
        <f>DAY(Table1[[#This Row],[Actual Time]])</f>
        <v>3</v>
      </c>
      <c r="H197">
        <f>MONTH(Table1[[#This Row],[Actual Time]])</f>
        <v>5</v>
      </c>
      <c r="I197">
        <f>YEAR(Table1[[#This Row],[Actual Time]])</f>
        <v>2024</v>
      </c>
      <c r="J197" t="str">
        <f t="shared" si="113"/>
        <v>3/5/2024</v>
      </c>
      <c r="K197" s="3" t="str">
        <f t="shared" si="114"/>
        <v>0</v>
      </c>
      <c r="L197" s="3" t="str">
        <f t="shared" si="114"/>
        <v>0</v>
      </c>
      <c r="M197" s="3" t="str">
        <f t="shared" si="114"/>
        <v>1</v>
      </c>
      <c r="N197" s="3" t="str">
        <f t="shared" si="114"/>
        <v>0</v>
      </c>
      <c r="O197" s="3" t="str">
        <f t="shared" si="114"/>
        <v>0</v>
      </c>
      <c r="P197" s="3" t="str">
        <f t="shared" si="114"/>
        <v>0</v>
      </c>
      <c r="Q197" s="3" t="str">
        <f t="shared" si="114"/>
        <v>0</v>
      </c>
      <c r="R197" s="3" t="str">
        <f t="shared" si="114"/>
        <v>0</v>
      </c>
      <c r="S197" s="3" t="str">
        <f t="shared" si="88"/>
        <v>0</v>
      </c>
      <c r="T197" s="3" t="str">
        <f t="shared" si="88"/>
        <v>0</v>
      </c>
      <c r="U197" s="3" t="str">
        <f t="shared" si="114"/>
        <v>0</v>
      </c>
      <c r="V197" s="3" t="str">
        <f t="shared" si="114"/>
        <v>0</v>
      </c>
      <c r="W197" s="3" t="str">
        <f t="shared" si="114"/>
        <v>0</v>
      </c>
      <c r="X197" s="3" t="str">
        <f t="shared" si="114"/>
        <v>0</v>
      </c>
      <c r="Y197" s="3" t="str">
        <f t="shared" si="114"/>
        <v>0</v>
      </c>
      <c r="Z197" s="3" t="str">
        <f t="shared" si="114"/>
        <v>0</v>
      </c>
      <c r="AA197" s="3" t="str">
        <f t="shared" si="89"/>
        <v>0</v>
      </c>
      <c r="AB197" s="3" t="str">
        <f t="shared" si="89"/>
        <v>0</v>
      </c>
      <c r="AC197" s="3" t="str">
        <f t="shared" si="114"/>
        <v>0</v>
      </c>
      <c r="AD197" s="3" t="str">
        <f t="shared" si="116"/>
        <v>0</v>
      </c>
      <c r="AE197" s="3" t="str">
        <f t="shared" si="116"/>
        <v>0</v>
      </c>
      <c r="AF197" s="3" t="str">
        <f t="shared" si="116"/>
        <v>0</v>
      </c>
      <c r="AG197" s="3" t="str">
        <f t="shared" si="116"/>
        <v>0</v>
      </c>
      <c r="AH197" s="3" t="str">
        <f t="shared" si="116"/>
        <v>0</v>
      </c>
      <c r="AI197" s="3" t="str">
        <f t="shared" si="116"/>
        <v>0</v>
      </c>
      <c r="AJ197" s="3" t="str">
        <f t="shared" si="116"/>
        <v>0</v>
      </c>
      <c r="AK197" s="3" t="str">
        <f t="shared" si="116"/>
        <v>0</v>
      </c>
      <c r="AL197" s="3" t="str">
        <f t="shared" si="116"/>
        <v>0</v>
      </c>
      <c r="AM197" s="3" t="str">
        <f t="shared" si="116"/>
        <v>0</v>
      </c>
      <c r="AN197" s="3" t="str">
        <f t="shared" si="116"/>
        <v>0</v>
      </c>
      <c r="AO197" s="3" t="str">
        <f t="shared" si="116"/>
        <v>0</v>
      </c>
      <c r="AP197" s="3" t="str">
        <f t="shared" si="116"/>
        <v>0</v>
      </c>
      <c r="AQ197" s="3" t="str">
        <f t="shared" si="116"/>
        <v>0</v>
      </c>
      <c r="AR197" s="3" t="str">
        <f t="shared" si="116"/>
        <v>0</v>
      </c>
      <c r="AS197" s="3" t="str">
        <f t="shared" si="116"/>
        <v>0</v>
      </c>
      <c r="AT197" s="3" t="str">
        <f t="shared" si="115"/>
        <v>0</v>
      </c>
      <c r="AU197" s="3" t="str">
        <f t="shared" si="115"/>
        <v>0</v>
      </c>
      <c r="AV197" s="3" t="str">
        <f t="shared" si="115"/>
        <v>0</v>
      </c>
      <c r="AW197" s="3" t="str">
        <f t="shared" si="115"/>
        <v>0</v>
      </c>
      <c r="AX197" s="3" t="str">
        <f t="shared" si="115"/>
        <v>0</v>
      </c>
      <c r="AY197" s="3" t="str">
        <f t="shared" si="115"/>
        <v>0</v>
      </c>
      <c r="AZ197" t="s">
        <v>369</v>
      </c>
    </row>
    <row r="198" spans="1:52" ht="14">
      <c r="A198" s="10" t="s">
        <v>370</v>
      </c>
      <c r="B198" s="10" t="str">
        <f t="shared" si="117"/>
        <v>2302791E</v>
      </c>
      <c r="C198" s="3">
        <v>45415.5457523148</v>
      </c>
      <c r="D198" s="3" t="e">
        <f t="array" ref="D198">#NAME?</f>
        <v>#NAME?</v>
      </c>
      <c r="E198" s="3" t="b">
        <f>ISNUMBER(MATCH(Table1[[#This Row],[Email]],Attendance[Email],0))</f>
        <v>1</v>
      </c>
      <c r="F198" s="3">
        <f t="shared" si="112"/>
        <v>45415.879085648136</v>
      </c>
      <c r="G198" s="21">
        <f>DAY(Table1[[#This Row],[Actual Time]])</f>
        <v>3</v>
      </c>
      <c r="H198">
        <f>MONTH(Table1[[#This Row],[Actual Time]])</f>
        <v>5</v>
      </c>
      <c r="I198">
        <f>YEAR(Table1[[#This Row],[Actual Time]])</f>
        <v>2024</v>
      </c>
      <c r="J198" t="str">
        <f t="shared" si="113"/>
        <v>3/5/2024</v>
      </c>
      <c r="K198" s="3" t="str">
        <f t="shared" si="114"/>
        <v>0</v>
      </c>
      <c r="L198" s="3" t="str">
        <f t="shared" si="114"/>
        <v>0</v>
      </c>
      <c r="M198" s="3" t="str">
        <f t="shared" si="114"/>
        <v>1</v>
      </c>
      <c r="N198" s="3" t="str">
        <f t="shared" si="114"/>
        <v>0</v>
      </c>
      <c r="O198" s="3" t="str">
        <f t="shared" si="114"/>
        <v>0</v>
      </c>
      <c r="P198" s="3" t="str">
        <f t="shared" si="114"/>
        <v>0</v>
      </c>
      <c r="Q198" s="3" t="str">
        <f t="shared" si="114"/>
        <v>0</v>
      </c>
      <c r="R198" s="3" t="str">
        <f t="shared" si="114"/>
        <v>0</v>
      </c>
      <c r="S198" s="3" t="str">
        <f t="shared" si="88"/>
        <v>0</v>
      </c>
      <c r="T198" s="3" t="str">
        <f t="shared" si="88"/>
        <v>0</v>
      </c>
      <c r="U198" s="3" t="str">
        <f t="shared" si="114"/>
        <v>0</v>
      </c>
      <c r="V198" s="3" t="str">
        <f t="shared" si="114"/>
        <v>0</v>
      </c>
      <c r="W198" s="3" t="str">
        <f t="shared" si="114"/>
        <v>0</v>
      </c>
      <c r="X198" s="3" t="str">
        <f t="shared" si="114"/>
        <v>0</v>
      </c>
      <c r="Y198" s="3" t="str">
        <f t="shared" si="114"/>
        <v>0</v>
      </c>
      <c r="Z198" s="3" t="str">
        <f t="shared" si="114"/>
        <v>0</v>
      </c>
      <c r="AA198" s="3" t="str">
        <f t="shared" si="89"/>
        <v>0</v>
      </c>
      <c r="AB198" s="3" t="str">
        <f t="shared" si="89"/>
        <v>0</v>
      </c>
      <c r="AC198" s="3" t="str">
        <f t="shared" si="114"/>
        <v>0</v>
      </c>
      <c r="AD198" s="3" t="str">
        <f t="shared" si="116"/>
        <v>0</v>
      </c>
      <c r="AE198" s="3" t="str">
        <f t="shared" si="116"/>
        <v>0</v>
      </c>
      <c r="AF198" s="3" t="str">
        <f t="shared" si="116"/>
        <v>0</v>
      </c>
      <c r="AG198" s="3" t="str">
        <f t="shared" si="116"/>
        <v>0</v>
      </c>
      <c r="AH198" s="3" t="str">
        <f t="shared" si="116"/>
        <v>0</v>
      </c>
      <c r="AI198" s="3" t="str">
        <f t="shared" si="116"/>
        <v>0</v>
      </c>
      <c r="AJ198" s="3" t="str">
        <f t="shared" si="116"/>
        <v>0</v>
      </c>
      <c r="AK198" s="3" t="str">
        <f t="shared" si="116"/>
        <v>0</v>
      </c>
      <c r="AL198" s="3" t="str">
        <f t="shared" si="116"/>
        <v>0</v>
      </c>
      <c r="AM198" s="3" t="str">
        <f t="shared" si="116"/>
        <v>0</v>
      </c>
      <c r="AN198" s="3" t="str">
        <f t="shared" si="116"/>
        <v>0</v>
      </c>
      <c r="AO198" s="3" t="str">
        <f t="shared" si="116"/>
        <v>0</v>
      </c>
      <c r="AP198" s="3" t="str">
        <f t="shared" si="116"/>
        <v>0</v>
      </c>
      <c r="AQ198" s="3" t="str">
        <f t="shared" si="116"/>
        <v>0</v>
      </c>
      <c r="AR198" s="3" t="str">
        <f t="shared" si="116"/>
        <v>0</v>
      </c>
      <c r="AS198" s="3" t="str">
        <f t="shared" si="116"/>
        <v>0</v>
      </c>
      <c r="AT198" s="3" t="str">
        <f t="shared" si="115"/>
        <v>0</v>
      </c>
      <c r="AU198" s="3" t="str">
        <f t="shared" si="115"/>
        <v>0</v>
      </c>
      <c r="AV198" s="3" t="str">
        <f t="shared" si="115"/>
        <v>0</v>
      </c>
      <c r="AW198" s="3" t="str">
        <f t="shared" si="115"/>
        <v>0</v>
      </c>
      <c r="AX198" s="3" t="str">
        <f t="shared" si="115"/>
        <v>0</v>
      </c>
      <c r="AY198" s="3" t="str">
        <f t="shared" si="115"/>
        <v>0</v>
      </c>
      <c r="AZ198" t="s">
        <v>371</v>
      </c>
    </row>
    <row r="199" spans="1:52" ht="14">
      <c r="A199" s="10" t="s">
        <v>80</v>
      </c>
      <c r="B199" s="10" t="str">
        <f t="shared" si="117"/>
        <v>2201973A</v>
      </c>
      <c r="C199" s="3">
        <v>45415.546550925901</v>
      </c>
      <c r="D199" s="3" t="e">
        <f t="array" ref="D199">#NAME?</f>
        <v>#NAME?</v>
      </c>
      <c r="E199" s="3" t="b">
        <f>ISNUMBER(MATCH(Table1[[#This Row],[Email]],Attendance[Email],0))</f>
        <v>1</v>
      </c>
      <c r="F199" s="3">
        <f t="shared" si="112"/>
        <v>45415.879884259237</v>
      </c>
      <c r="G199" s="21">
        <f>DAY(Table1[[#This Row],[Actual Time]])</f>
        <v>3</v>
      </c>
      <c r="H199">
        <f>MONTH(Table1[[#This Row],[Actual Time]])</f>
        <v>5</v>
      </c>
      <c r="I199">
        <f>YEAR(Table1[[#This Row],[Actual Time]])</f>
        <v>2024</v>
      </c>
      <c r="J199" t="str">
        <f t="shared" si="113"/>
        <v>3/5/2024</v>
      </c>
      <c r="K199" s="3" t="str">
        <f t="shared" si="114"/>
        <v>0</v>
      </c>
      <c r="L199" s="3" t="str">
        <f t="shared" si="114"/>
        <v>0</v>
      </c>
      <c r="M199" s="3" t="str">
        <f t="shared" si="114"/>
        <v>1</v>
      </c>
      <c r="N199" s="3" t="str">
        <f t="shared" si="114"/>
        <v>0</v>
      </c>
      <c r="O199" s="3" t="str">
        <f t="shared" si="114"/>
        <v>0</v>
      </c>
      <c r="P199" s="3" t="str">
        <f t="shared" si="114"/>
        <v>0</v>
      </c>
      <c r="Q199" s="3" t="str">
        <f t="shared" si="114"/>
        <v>0</v>
      </c>
      <c r="R199" s="3" t="str">
        <f t="shared" si="114"/>
        <v>0</v>
      </c>
      <c r="S199" s="3" t="str">
        <f t="shared" si="88"/>
        <v>0</v>
      </c>
      <c r="T199" s="3" t="str">
        <f t="shared" si="88"/>
        <v>0</v>
      </c>
      <c r="U199" s="3" t="str">
        <f t="shared" si="114"/>
        <v>0</v>
      </c>
      <c r="V199" s="3" t="str">
        <f t="shared" si="114"/>
        <v>0</v>
      </c>
      <c r="W199" s="3" t="str">
        <f t="shared" si="114"/>
        <v>0</v>
      </c>
      <c r="X199" s="3" t="str">
        <f t="shared" si="114"/>
        <v>0</v>
      </c>
      <c r="Y199" s="3" t="str">
        <f t="shared" si="114"/>
        <v>0</v>
      </c>
      <c r="Z199" s="3" t="str">
        <f t="shared" si="114"/>
        <v>0</v>
      </c>
      <c r="AA199" s="3" t="str">
        <f t="shared" si="89"/>
        <v>0</v>
      </c>
      <c r="AB199" s="3" t="str">
        <f t="shared" si="89"/>
        <v>0</v>
      </c>
      <c r="AC199" s="3" t="str">
        <f t="shared" si="114"/>
        <v>0</v>
      </c>
      <c r="AD199" s="3" t="str">
        <f t="shared" si="116"/>
        <v>0</v>
      </c>
      <c r="AE199" s="3" t="str">
        <f t="shared" si="116"/>
        <v>0</v>
      </c>
      <c r="AF199" s="3" t="str">
        <f t="shared" si="116"/>
        <v>0</v>
      </c>
      <c r="AG199" s="3" t="str">
        <f t="shared" si="116"/>
        <v>0</v>
      </c>
      <c r="AH199" s="3" t="str">
        <f t="shared" si="116"/>
        <v>0</v>
      </c>
      <c r="AI199" s="3" t="str">
        <f t="shared" si="116"/>
        <v>0</v>
      </c>
      <c r="AJ199" s="3" t="str">
        <f t="shared" si="116"/>
        <v>0</v>
      </c>
      <c r="AK199" s="3" t="str">
        <f t="shared" si="116"/>
        <v>0</v>
      </c>
      <c r="AL199" s="3" t="str">
        <f t="shared" si="116"/>
        <v>0</v>
      </c>
      <c r="AM199" s="3" t="str">
        <f t="shared" si="116"/>
        <v>0</v>
      </c>
      <c r="AN199" s="3" t="str">
        <f t="shared" si="116"/>
        <v>0</v>
      </c>
      <c r="AO199" s="3" t="str">
        <f t="shared" si="116"/>
        <v>0</v>
      </c>
      <c r="AP199" s="3" t="str">
        <f t="shared" si="116"/>
        <v>0</v>
      </c>
      <c r="AQ199" s="3" t="str">
        <f t="shared" si="116"/>
        <v>0</v>
      </c>
      <c r="AR199" s="3" t="str">
        <f t="shared" si="116"/>
        <v>0</v>
      </c>
      <c r="AS199" s="3" t="str">
        <f t="shared" si="116"/>
        <v>0</v>
      </c>
      <c r="AT199" s="3" t="str">
        <f t="shared" si="115"/>
        <v>0</v>
      </c>
      <c r="AU199" s="3" t="str">
        <f t="shared" si="115"/>
        <v>0</v>
      </c>
      <c r="AV199" s="3" t="str">
        <f t="shared" si="115"/>
        <v>0</v>
      </c>
      <c r="AW199" s="3" t="str">
        <f t="shared" si="115"/>
        <v>0</v>
      </c>
      <c r="AX199" s="3" t="str">
        <f t="shared" si="115"/>
        <v>0</v>
      </c>
      <c r="AY199" s="3" t="str">
        <f t="shared" si="115"/>
        <v>0</v>
      </c>
      <c r="AZ199" t="s">
        <v>372</v>
      </c>
    </row>
    <row r="200" spans="1:52" ht="14">
      <c r="A200" s="10" t="s">
        <v>373</v>
      </c>
      <c r="B200" s="10" t="str">
        <f t="shared" si="117"/>
        <v>2301185A</v>
      </c>
      <c r="C200" s="3">
        <v>45415.546759259298</v>
      </c>
      <c r="D200" s="3" t="e">
        <f t="array" ref="D200">#NAME?</f>
        <v>#NAME?</v>
      </c>
      <c r="E200" s="3" t="b">
        <f>ISNUMBER(MATCH(Table1[[#This Row],[Email]],Attendance[Email],0))</f>
        <v>1</v>
      </c>
      <c r="F200" s="3">
        <f t="shared" si="112"/>
        <v>45415.880092592633</v>
      </c>
      <c r="G200" s="21">
        <f>DAY(Table1[[#This Row],[Actual Time]])</f>
        <v>3</v>
      </c>
      <c r="H200">
        <f>MONTH(Table1[[#This Row],[Actual Time]])</f>
        <v>5</v>
      </c>
      <c r="I200">
        <f>YEAR(Table1[[#This Row],[Actual Time]])</f>
        <v>2024</v>
      </c>
      <c r="J200" t="str">
        <f t="shared" si="113"/>
        <v>3/5/2024</v>
      </c>
      <c r="K200" s="3" t="str">
        <f t="shared" si="114"/>
        <v>0</v>
      </c>
      <c r="L200" s="3" t="str">
        <f t="shared" si="114"/>
        <v>0</v>
      </c>
      <c r="M200" s="3" t="str">
        <f t="shared" si="114"/>
        <v>1</v>
      </c>
      <c r="N200" s="3" t="str">
        <f t="shared" si="114"/>
        <v>0</v>
      </c>
      <c r="O200" s="3" t="str">
        <f t="shared" si="114"/>
        <v>0</v>
      </c>
      <c r="P200" s="3" t="str">
        <f t="shared" si="114"/>
        <v>0</v>
      </c>
      <c r="Q200" s="3" t="str">
        <f t="shared" si="114"/>
        <v>0</v>
      </c>
      <c r="R200" s="3" t="str">
        <f t="shared" si="114"/>
        <v>0</v>
      </c>
      <c r="S200" s="3" t="str">
        <f t="shared" si="88"/>
        <v>0</v>
      </c>
      <c r="T200" s="3" t="str">
        <f t="shared" si="88"/>
        <v>0</v>
      </c>
      <c r="U200" s="3" t="str">
        <f t="shared" si="114"/>
        <v>0</v>
      </c>
      <c r="V200" s="3" t="str">
        <f t="shared" si="114"/>
        <v>0</v>
      </c>
      <c r="W200" s="3" t="str">
        <f t="shared" si="114"/>
        <v>0</v>
      </c>
      <c r="X200" s="3" t="str">
        <f t="shared" si="114"/>
        <v>0</v>
      </c>
      <c r="Y200" s="3" t="str">
        <f t="shared" si="114"/>
        <v>0</v>
      </c>
      <c r="Z200" s="3" t="str">
        <f t="shared" si="114"/>
        <v>0</v>
      </c>
      <c r="AA200" s="3" t="str">
        <f t="shared" si="89"/>
        <v>0</v>
      </c>
      <c r="AB200" s="3" t="str">
        <f t="shared" si="89"/>
        <v>0</v>
      </c>
      <c r="AC200" s="3" t="str">
        <f t="shared" si="114"/>
        <v>0</v>
      </c>
      <c r="AD200" s="3" t="str">
        <f t="shared" si="116"/>
        <v>0</v>
      </c>
      <c r="AE200" s="3" t="str">
        <f t="shared" si="116"/>
        <v>0</v>
      </c>
      <c r="AF200" s="3" t="str">
        <f t="shared" si="116"/>
        <v>0</v>
      </c>
      <c r="AG200" s="3" t="str">
        <f t="shared" si="116"/>
        <v>0</v>
      </c>
      <c r="AH200" s="3" t="str">
        <f t="shared" si="116"/>
        <v>0</v>
      </c>
      <c r="AI200" s="3" t="str">
        <f t="shared" si="116"/>
        <v>0</v>
      </c>
      <c r="AJ200" s="3" t="str">
        <f t="shared" si="116"/>
        <v>0</v>
      </c>
      <c r="AK200" s="3" t="str">
        <f t="shared" si="116"/>
        <v>0</v>
      </c>
      <c r="AL200" s="3" t="str">
        <f t="shared" si="116"/>
        <v>0</v>
      </c>
      <c r="AM200" s="3" t="str">
        <f t="shared" si="116"/>
        <v>0</v>
      </c>
      <c r="AN200" s="3" t="str">
        <f t="shared" si="116"/>
        <v>0</v>
      </c>
      <c r="AO200" s="3" t="str">
        <f t="shared" si="116"/>
        <v>0</v>
      </c>
      <c r="AP200" s="3" t="str">
        <f t="shared" si="116"/>
        <v>0</v>
      </c>
      <c r="AQ200" s="3" t="str">
        <f t="shared" si="116"/>
        <v>0</v>
      </c>
      <c r="AR200" s="3" t="str">
        <f t="shared" si="116"/>
        <v>0</v>
      </c>
      <c r="AS200" s="3" t="str">
        <f t="shared" si="116"/>
        <v>0</v>
      </c>
      <c r="AT200" s="3" t="str">
        <f t="shared" si="115"/>
        <v>0</v>
      </c>
      <c r="AU200" s="3" t="str">
        <f t="shared" si="115"/>
        <v>0</v>
      </c>
      <c r="AV200" s="3" t="str">
        <f t="shared" si="115"/>
        <v>0</v>
      </c>
      <c r="AW200" s="3" t="str">
        <f t="shared" si="115"/>
        <v>0</v>
      </c>
      <c r="AX200" s="3" t="str">
        <f t="shared" si="115"/>
        <v>0</v>
      </c>
      <c r="AY200" s="3" t="str">
        <f t="shared" si="115"/>
        <v>0</v>
      </c>
      <c r="AZ200" t="s">
        <v>374</v>
      </c>
    </row>
    <row r="201" spans="1:52" ht="14">
      <c r="A201" s="10" t="s">
        <v>110</v>
      </c>
      <c r="B201" s="10" t="str">
        <f t="shared" si="117"/>
        <v>2400053A</v>
      </c>
      <c r="C201" s="3">
        <v>45422.428657407399</v>
      </c>
      <c r="D201" s="3" t="e">
        <f t="array" ref="D201">#NAME?</f>
        <v>#NAME?</v>
      </c>
      <c r="E201" s="3" t="b">
        <f>ISNUMBER(MATCH(Table1[[#This Row],[Email]],Attendance[Email],0))</f>
        <v>1</v>
      </c>
      <c r="F201" s="3">
        <f t="shared" si="112"/>
        <v>45422.761990740735</v>
      </c>
      <c r="G201" s="21">
        <f>DAY(Table1[[#This Row],[Actual Time]])</f>
        <v>10</v>
      </c>
      <c r="H201">
        <f>MONTH(Table1[[#This Row],[Actual Time]])</f>
        <v>5</v>
      </c>
      <c r="I201">
        <f>YEAR(Table1[[#This Row],[Actual Time]])</f>
        <v>2024</v>
      </c>
      <c r="J201" t="str">
        <f t="shared" si="113"/>
        <v>10/5/2024</v>
      </c>
      <c r="K201" s="3" t="str">
        <f t="shared" si="114"/>
        <v>0</v>
      </c>
      <c r="L201" s="3" t="str">
        <f t="shared" si="114"/>
        <v>0</v>
      </c>
      <c r="M201" s="3" t="str">
        <f t="shared" si="114"/>
        <v>0</v>
      </c>
      <c r="N201" s="3" t="str">
        <f t="shared" si="114"/>
        <v>1</v>
      </c>
      <c r="O201" s="3" t="str">
        <f t="shared" si="114"/>
        <v>0</v>
      </c>
      <c r="P201" s="3" t="str">
        <f t="shared" si="114"/>
        <v>0</v>
      </c>
      <c r="Q201" s="3" t="str">
        <f t="shared" si="114"/>
        <v>0</v>
      </c>
      <c r="R201" s="3" t="str">
        <f t="shared" si="114"/>
        <v>0</v>
      </c>
      <c r="S201" s="3" t="str">
        <f t="shared" si="88"/>
        <v>0</v>
      </c>
      <c r="T201" s="3" t="str">
        <f t="shared" si="88"/>
        <v>0</v>
      </c>
      <c r="U201" s="3" t="str">
        <f t="shared" si="114"/>
        <v>0</v>
      </c>
      <c r="V201" s="3" t="str">
        <f t="shared" si="114"/>
        <v>0</v>
      </c>
      <c r="W201" s="3" t="str">
        <f t="shared" si="114"/>
        <v>0</v>
      </c>
      <c r="X201" s="3" t="str">
        <f t="shared" si="114"/>
        <v>0</v>
      </c>
      <c r="Y201" s="3" t="str">
        <f t="shared" si="114"/>
        <v>0</v>
      </c>
      <c r="Z201" s="3" t="str">
        <f t="shared" si="114"/>
        <v>0</v>
      </c>
      <c r="AA201" s="3" t="str">
        <f t="shared" si="89"/>
        <v>0</v>
      </c>
      <c r="AB201" s="3" t="str">
        <f t="shared" si="89"/>
        <v>0</v>
      </c>
      <c r="AC201" s="3" t="str">
        <f t="shared" si="114"/>
        <v>0</v>
      </c>
      <c r="AD201" s="3" t="str">
        <f t="shared" si="116"/>
        <v>0</v>
      </c>
      <c r="AE201" s="3" t="str">
        <f t="shared" si="116"/>
        <v>0</v>
      </c>
      <c r="AF201" s="3" t="str">
        <f t="shared" si="116"/>
        <v>0</v>
      </c>
      <c r="AG201" s="3" t="str">
        <f t="shared" si="116"/>
        <v>0</v>
      </c>
      <c r="AH201" s="3" t="str">
        <f t="shared" si="116"/>
        <v>0</v>
      </c>
      <c r="AI201" s="3" t="str">
        <f t="shared" si="116"/>
        <v>0</v>
      </c>
      <c r="AJ201" s="3" t="str">
        <f t="shared" si="116"/>
        <v>0</v>
      </c>
      <c r="AK201" s="3" t="str">
        <f t="shared" si="116"/>
        <v>0</v>
      </c>
      <c r="AL201" s="3" t="str">
        <f t="shared" si="116"/>
        <v>0</v>
      </c>
      <c r="AM201" s="3" t="str">
        <f t="shared" si="116"/>
        <v>0</v>
      </c>
      <c r="AN201" s="3" t="str">
        <f t="shared" si="116"/>
        <v>0</v>
      </c>
      <c r="AO201" s="3" t="str">
        <f t="shared" si="116"/>
        <v>0</v>
      </c>
      <c r="AP201" s="3" t="str">
        <f t="shared" si="116"/>
        <v>0</v>
      </c>
      <c r="AQ201" s="3" t="str">
        <f t="shared" si="116"/>
        <v>0</v>
      </c>
      <c r="AR201" s="3" t="str">
        <f t="shared" si="116"/>
        <v>0</v>
      </c>
      <c r="AS201" s="3" t="str">
        <f t="shared" si="116"/>
        <v>0</v>
      </c>
      <c r="AT201" s="3" t="str">
        <f t="shared" si="115"/>
        <v>0</v>
      </c>
      <c r="AU201" s="3" t="str">
        <f t="shared" si="115"/>
        <v>0</v>
      </c>
      <c r="AV201" s="3" t="str">
        <f t="shared" si="115"/>
        <v>0</v>
      </c>
      <c r="AW201" s="3" t="str">
        <f t="shared" si="115"/>
        <v>0</v>
      </c>
      <c r="AX201" s="3" t="str">
        <f t="shared" si="115"/>
        <v>0</v>
      </c>
      <c r="AY201" s="3" t="str">
        <f t="shared" si="115"/>
        <v>0</v>
      </c>
      <c r="AZ201" t="s">
        <v>375</v>
      </c>
    </row>
    <row r="202" spans="1:52" ht="14">
      <c r="A202" s="10" t="s">
        <v>107</v>
      </c>
      <c r="B202" s="10" t="str">
        <f t="shared" si="117"/>
        <v>2400028C</v>
      </c>
      <c r="C202" s="3">
        <v>45422.428726851896</v>
      </c>
      <c r="D202" s="3" t="e">
        <f t="array" ref="D202">#NAME?</f>
        <v>#NAME?</v>
      </c>
      <c r="E202" s="3" t="b">
        <f>ISNUMBER(MATCH(Table1[[#This Row],[Email]],Attendance[Email],0))</f>
        <v>1</v>
      </c>
      <c r="F202" s="3">
        <f t="shared" si="112"/>
        <v>45422.762060185232</v>
      </c>
      <c r="G202" s="21">
        <f>DAY(Table1[[#This Row],[Actual Time]])</f>
        <v>10</v>
      </c>
      <c r="H202">
        <f>MONTH(Table1[[#This Row],[Actual Time]])</f>
        <v>5</v>
      </c>
      <c r="I202">
        <f>YEAR(Table1[[#This Row],[Actual Time]])</f>
        <v>2024</v>
      </c>
      <c r="J202" t="str">
        <f t="shared" si="113"/>
        <v>10/5/2024</v>
      </c>
      <c r="K202" s="3" t="str">
        <f t="shared" si="114"/>
        <v>0</v>
      </c>
      <c r="L202" s="3" t="str">
        <f t="shared" si="114"/>
        <v>0</v>
      </c>
      <c r="M202" s="3" t="str">
        <f t="shared" si="114"/>
        <v>0</v>
      </c>
      <c r="N202" s="3" t="str">
        <f t="shared" si="114"/>
        <v>1</v>
      </c>
      <c r="O202" s="3" t="str">
        <f t="shared" si="114"/>
        <v>0</v>
      </c>
      <c r="P202" s="3" t="str">
        <f t="shared" si="114"/>
        <v>0</v>
      </c>
      <c r="Q202" s="3" t="str">
        <f t="shared" si="114"/>
        <v>0</v>
      </c>
      <c r="R202" s="3" t="str">
        <f t="shared" si="114"/>
        <v>0</v>
      </c>
      <c r="S202" s="3" t="str">
        <f t="shared" si="88"/>
        <v>0</v>
      </c>
      <c r="T202" s="3" t="str">
        <f t="shared" si="88"/>
        <v>0</v>
      </c>
      <c r="U202" s="3" t="str">
        <f t="shared" si="114"/>
        <v>0</v>
      </c>
      <c r="V202" s="3" t="str">
        <f t="shared" si="114"/>
        <v>0</v>
      </c>
      <c r="W202" s="3" t="str">
        <f t="shared" si="114"/>
        <v>0</v>
      </c>
      <c r="X202" s="3" t="str">
        <f t="shared" si="114"/>
        <v>0</v>
      </c>
      <c r="Y202" s="3" t="str">
        <f t="shared" si="114"/>
        <v>0</v>
      </c>
      <c r="Z202" s="3" t="str">
        <f t="shared" si="114"/>
        <v>0</v>
      </c>
      <c r="AA202" s="3" t="str">
        <f t="shared" si="89"/>
        <v>0</v>
      </c>
      <c r="AB202" s="3" t="str">
        <f t="shared" si="89"/>
        <v>0</v>
      </c>
      <c r="AC202" s="3" t="str">
        <f t="shared" si="114"/>
        <v>0</v>
      </c>
      <c r="AD202" s="3" t="str">
        <f t="shared" si="116"/>
        <v>0</v>
      </c>
      <c r="AE202" s="3" t="str">
        <f t="shared" si="116"/>
        <v>0</v>
      </c>
      <c r="AF202" s="3" t="str">
        <f t="shared" si="116"/>
        <v>0</v>
      </c>
      <c r="AG202" s="3" t="str">
        <f t="shared" si="116"/>
        <v>0</v>
      </c>
      <c r="AH202" s="3" t="str">
        <f t="shared" si="116"/>
        <v>0</v>
      </c>
      <c r="AI202" s="3" t="str">
        <f t="shared" si="116"/>
        <v>0</v>
      </c>
      <c r="AJ202" s="3" t="str">
        <f t="shared" si="116"/>
        <v>0</v>
      </c>
      <c r="AK202" s="3" t="str">
        <f t="shared" si="116"/>
        <v>0</v>
      </c>
      <c r="AL202" s="3" t="str">
        <f t="shared" si="116"/>
        <v>0</v>
      </c>
      <c r="AM202" s="3" t="str">
        <f t="shared" si="116"/>
        <v>0</v>
      </c>
      <c r="AN202" s="3" t="str">
        <f t="shared" si="116"/>
        <v>0</v>
      </c>
      <c r="AO202" s="3" t="str">
        <f t="shared" si="116"/>
        <v>0</v>
      </c>
      <c r="AP202" s="3" t="str">
        <f t="shared" si="116"/>
        <v>0</v>
      </c>
      <c r="AQ202" s="3" t="str">
        <f t="shared" si="116"/>
        <v>0</v>
      </c>
      <c r="AR202" s="3" t="str">
        <f t="shared" si="116"/>
        <v>0</v>
      </c>
      <c r="AS202" s="3" t="str">
        <f t="shared" si="116"/>
        <v>0</v>
      </c>
      <c r="AT202" s="3" t="str">
        <f t="shared" si="115"/>
        <v>0</v>
      </c>
      <c r="AU202" s="3" t="str">
        <f t="shared" si="115"/>
        <v>0</v>
      </c>
      <c r="AV202" s="3" t="str">
        <f t="shared" si="115"/>
        <v>0</v>
      </c>
      <c r="AW202" s="3" t="str">
        <f t="shared" si="115"/>
        <v>0</v>
      </c>
      <c r="AX202" s="3" t="str">
        <f t="shared" si="115"/>
        <v>0</v>
      </c>
      <c r="AY202" s="3" t="str">
        <f t="shared" si="115"/>
        <v>0</v>
      </c>
      <c r="AZ202" t="s">
        <v>376</v>
      </c>
    </row>
    <row r="203" spans="1:52" ht="14">
      <c r="A203" s="10" t="s">
        <v>114</v>
      </c>
      <c r="B203" s="10" t="str">
        <f t="shared" si="117"/>
        <v>2300455I</v>
      </c>
      <c r="C203" s="3">
        <v>45422.428819444402</v>
      </c>
      <c r="D203" s="3" t="e">
        <f t="array" ref="D203">#NAME?</f>
        <v>#NAME?</v>
      </c>
      <c r="E203" s="3" t="b">
        <f>ISNUMBER(MATCH(Table1[[#This Row],[Email]],Attendance[Email],0))</f>
        <v>1</v>
      </c>
      <c r="F203" s="3">
        <f t="shared" ref="F203:F204" si="118">$C203+(8/24)</f>
        <v>45422.762152777737</v>
      </c>
      <c r="G203" s="21">
        <f>DAY(Table1[[#This Row],[Actual Time]])</f>
        <v>10</v>
      </c>
      <c r="H203">
        <f>MONTH(Table1[[#This Row],[Actual Time]])</f>
        <v>5</v>
      </c>
      <c r="I203">
        <f>YEAR(Table1[[#This Row],[Actual Time]])</f>
        <v>2024</v>
      </c>
      <c r="J203" t="str">
        <f t="shared" ref="J203:J204" si="119">G203&amp;"/"&amp;H203&amp;"/"&amp;I203</f>
        <v>10/5/2024</v>
      </c>
      <c r="K203" s="3" t="str">
        <f t="shared" si="114"/>
        <v>0</v>
      </c>
      <c r="L203" s="3" t="str">
        <f t="shared" si="114"/>
        <v>0</v>
      </c>
      <c r="M203" s="3" t="str">
        <f t="shared" si="114"/>
        <v>0</v>
      </c>
      <c r="N203" s="3" t="str">
        <f t="shared" si="114"/>
        <v>1</v>
      </c>
      <c r="O203" s="3" t="str">
        <f t="shared" si="114"/>
        <v>0</v>
      </c>
      <c r="P203" s="3" t="str">
        <f t="shared" si="114"/>
        <v>0</v>
      </c>
      <c r="Q203" s="3" t="str">
        <f t="shared" si="114"/>
        <v>0</v>
      </c>
      <c r="R203" s="3" t="str">
        <f t="shared" si="114"/>
        <v>0</v>
      </c>
      <c r="S203" s="3" t="str">
        <f t="shared" si="88"/>
        <v>0</v>
      </c>
      <c r="T203" s="3" t="str">
        <f t="shared" si="88"/>
        <v>0</v>
      </c>
      <c r="U203" s="3" t="str">
        <f t="shared" si="114"/>
        <v>0</v>
      </c>
      <c r="V203" s="3" t="str">
        <f t="shared" si="114"/>
        <v>0</v>
      </c>
      <c r="W203" s="3" t="str">
        <f t="shared" si="114"/>
        <v>0</v>
      </c>
      <c r="X203" s="3" t="str">
        <f t="shared" si="114"/>
        <v>0</v>
      </c>
      <c r="Y203" s="3" t="str">
        <f t="shared" si="114"/>
        <v>0</v>
      </c>
      <c r="Z203" s="3" t="str">
        <f t="shared" si="114"/>
        <v>0</v>
      </c>
      <c r="AA203" s="3" t="str">
        <f t="shared" si="89"/>
        <v>0</v>
      </c>
      <c r="AB203" s="3" t="str">
        <f t="shared" si="89"/>
        <v>0</v>
      </c>
      <c r="AC203" s="3" t="str">
        <f t="shared" si="114"/>
        <v>0</v>
      </c>
      <c r="AD203" s="3" t="str">
        <f t="shared" si="116"/>
        <v>0</v>
      </c>
      <c r="AE203" s="3" t="str">
        <f t="shared" si="116"/>
        <v>0</v>
      </c>
      <c r="AF203" s="3" t="str">
        <f t="shared" si="116"/>
        <v>0</v>
      </c>
      <c r="AG203" s="3" t="str">
        <f t="shared" si="116"/>
        <v>0</v>
      </c>
      <c r="AH203" s="3" t="str">
        <f t="shared" si="116"/>
        <v>0</v>
      </c>
      <c r="AI203" s="3" t="str">
        <f t="shared" si="116"/>
        <v>0</v>
      </c>
      <c r="AJ203" s="3" t="str">
        <f t="shared" si="116"/>
        <v>0</v>
      </c>
      <c r="AK203" s="3" t="str">
        <f t="shared" si="116"/>
        <v>0</v>
      </c>
      <c r="AL203" s="3" t="str">
        <f t="shared" si="116"/>
        <v>0</v>
      </c>
      <c r="AM203" s="3" t="str">
        <f t="shared" si="116"/>
        <v>0</v>
      </c>
      <c r="AN203" s="3" t="str">
        <f t="shared" si="116"/>
        <v>0</v>
      </c>
      <c r="AO203" s="3" t="str">
        <f t="shared" si="116"/>
        <v>0</v>
      </c>
      <c r="AP203" s="3" t="str">
        <f t="shared" si="116"/>
        <v>0</v>
      </c>
      <c r="AQ203" s="3" t="str">
        <f t="shared" si="116"/>
        <v>0</v>
      </c>
      <c r="AR203" s="3" t="str">
        <f t="shared" si="116"/>
        <v>0</v>
      </c>
      <c r="AS203" s="3" t="str">
        <f t="shared" si="116"/>
        <v>0</v>
      </c>
      <c r="AT203" s="3" t="str">
        <f t="shared" si="115"/>
        <v>0</v>
      </c>
      <c r="AU203" s="3" t="str">
        <f t="shared" si="115"/>
        <v>0</v>
      </c>
      <c r="AV203" s="3" t="str">
        <f t="shared" si="115"/>
        <v>0</v>
      </c>
      <c r="AW203" s="3" t="str">
        <f t="shared" si="115"/>
        <v>0</v>
      </c>
      <c r="AX203" s="3" t="str">
        <f t="shared" si="115"/>
        <v>0</v>
      </c>
      <c r="AY203" s="3" t="str">
        <f t="shared" si="115"/>
        <v>0</v>
      </c>
      <c r="AZ203" t="s">
        <v>377</v>
      </c>
    </row>
    <row r="204" spans="1:52" ht="14">
      <c r="A204" s="10" t="s">
        <v>140</v>
      </c>
      <c r="B204" s="10" t="str">
        <f t="shared" si="117"/>
        <v>2404411G</v>
      </c>
      <c r="C204" s="3">
        <v>45422.428819444402</v>
      </c>
      <c r="D204" s="3" t="e">
        <f t="array" ref="D204">#NAME?</f>
        <v>#NAME?</v>
      </c>
      <c r="E204" s="3" t="b">
        <f>ISNUMBER(MATCH(Table1[[#This Row],[Email]],Attendance[Email],0))</f>
        <v>1</v>
      </c>
      <c r="F204" s="3">
        <f t="shared" si="118"/>
        <v>45422.762152777737</v>
      </c>
      <c r="G204" s="21">
        <f>DAY(Table1[[#This Row],[Actual Time]])</f>
        <v>10</v>
      </c>
      <c r="H204">
        <f>MONTH(Table1[[#This Row],[Actual Time]])</f>
        <v>5</v>
      </c>
      <c r="I204">
        <f>YEAR(Table1[[#This Row],[Actual Time]])</f>
        <v>2024</v>
      </c>
      <c r="J204" t="str">
        <f t="shared" si="119"/>
        <v>10/5/2024</v>
      </c>
      <c r="K204" s="3" t="str">
        <f t="shared" si="114"/>
        <v>0</v>
      </c>
      <c r="L204" s="3" t="str">
        <f t="shared" si="114"/>
        <v>0</v>
      </c>
      <c r="M204" s="3" t="str">
        <f t="shared" si="114"/>
        <v>0</v>
      </c>
      <c r="N204" s="3" t="str">
        <f t="shared" si="114"/>
        <v>1</v>
      </c>
      <c r="O204" s="3" t="str">
        <f t="shared" si="114"/>
        <v>0</v>
      </c>
      <c r="P204" s="3" t="str">
        <f t="shared" si="114"/>
        <v>0</v>
      </c>
      <c r="Q204" s="3" t="str">
        <f t="shared" si="114"/>
        <v>0</v>
      </c>
      <c r="R204" s="3" t="str">
        <f t="shared" si="114"/>
        <v>0</v>
      </c>
      <c r="S204" s="3" t="str">
        <f t="shared" si="88"/>
        <v>0</v>
      </c>
      <c r="T204" s="3" t="str">
        <f t="shared" si="88"/>
        <v>0</v>
      </c>
      <c r="U204" s="3" t="str">
        <f t="shared" si="114"/>
        <v>0</v>
      </c>
      <c r="V204" s="3" t="str">
        <f t="shared" si="114"/>
        <v>0</v>
      </c>
      <c r="W204" s="3" t="str">
        <f t="shared" si="114"/>
        <v>0</v>
      </c>
      <c r="X204" s="3" t="str">
        <f t="shared" si="114"/>
        <v>0</v>
      </c>
      <c r="Y204" s="3" t="str">
        <f t="shared" si="114"/>
        <v>0</v>
      </c>
      <c r="Z204" s="3" t="str">
        <f t="shared" si="114"/>
        <v>0</v>
      </c>
      <c r="AA204" s="3" t="str">
        <f t="shared" si="89"/>
        <v>0</v>
      </c>
      <c r="AB204" s="3" t="str">
        <f t="shared" si="89"/>
        <v>0</v>
      </c>
      <c r="AC204" s="3" t="str">
        <f t="shared" si="114"/>
        <v>0</v>
      </c>
      <c r="AD204" s="3" t="str">
        <f t="shared" si="116"/>
        <v>0</v>
      </c>
      <c r="AE204" s="3" t="str">
        <f t="shared" si="116"/>
        <v>0</v>
      </c>
      <c r="AF204" s="3" t="str">
        <f t="shared" si="116"/>
        <v>0</v>
      </c>
      <c r="AG204" s="3" t="str">
        <f t="shared" si="116"/>
        <v>0</v>
      </c>
      <c r="AH204" s="3" t="str">
        <f t="shared" si="116"/>
        <v>0</v>
      </c>
      <c r="AI204" s="3" t="str">
        <f t="shared" si="116"/>
        <v>0</v>
      </c>
      <c r="AJ204" s="3" t="str">
        <f t="shared" si="116"/>
        <v>0</v>
      </c>
      <c r="AK204" s="3" t="str">
        <f t="shared" si="116"/>
        <v>0</v>
      </c>
      <c r="AL204" s="3" t="str">
        <f t="shared" si="116"/>
        <v>0</v>
      </c>
      <c r="AM204" s="3" t="str">
        <f t="shared" si="116"/>
        <v>0</v>
      </c>
      <c r="AN204" s="3" t="str">
        <f t="shared" si="116"/>
        <v>0</v>
      </c>
      <c r="AO204" s="3" t="str">
        <f t="shared" si="116"/>
        <v>0</v>
      </c>
      <c r="AP204" s="3" t="str">
        <f t="shared" si="116"/>
        <v>0</v>
      </c>
      <c r="AQ204" s="3" t="str">
        <f t="shared" si="116"/>
        <v>0</v>
      </c>
      <c r="AR204" s="3" t="str">
        <f t="shared" si="116"/>
        <v>0</v>
      </c>
      <c r="AS204" s="3" t="str">
        <f t="shared" si="116"/>
        <v>0</v>
      </c>
      <c r="AT204" s="3" t="str">
        <f t="shared" si="115"/>
        <v>0</v>
      </c>
      <c r="AU204" s="3" t="str">
        <f t="shared" si="115"/>
        <v>0</v>
      </c>
      <c r="AV204" s="3" t="str">
        <f t="shared" si="115"/>
        <v>0</v>
      </c>
      <c r="AW204" s="3" t="str">
        <f t="shared" si="115"/>
        <v>0</v>
      </c>
      <c r="AX204" s="3" t="str">
        <f t="shared" si="115"/>
        <v>0</v>
      </c>
      <c r="AY204" s="3" t="str">
        <f t="shared" si="115"/>
        <v>0</v>
      </c>
      <c r="AZ204" t="s">
        <v>378</v>
      </c>
    </row>
    <row r="205" spans="1:52" ht="14">
      <c r="A205" s="10" t="s">
        <v>118</v>
      </c>
      <c r="B205" s="10" t="str">
        <f t="shared" si="117"/>
        <v>2401360I</v>
      </c>
      <c r="C205" s="3">
        <v>45422.428842592599</v>
      </c>
      <c r="D205" s="3" t="e">
        <f t="array" ref="D205">#NAME?</f>
        <v>#NAME?</v>
      </c>
      <c r="E205" s="3" t="b">
        <f>ISNUMBER(MATCH(Table1[[#This Row],[Email]],Attendance[Email],0))</f>
        <v>1</v>
      </c>
      <c r="F205" s="3">
        <f t="shared" ref="F205:F207" si="120">$C205+(8/24)</f>
        <v>45422.762175925935</v>
      </c>
      <c r="G205" s="21">
        <f>DAY(Table1[[#This Row],[Actual Time]])</f>
        <v>10</v>
      </c>
      <c r="H205">
        <f>MONTH(Table1[[#This Row],[Actual Time]])</f>
        <v>5</v>
      </c>
      <c r="I205">
        <f>YEAR(Table1[[#This Row],[Actual Time]])</f>
        <v>2024</v>
      </c>
      <c r="J205" t="str">
        <f t="shared" ref="J205:J207" si="121">G205&amp;"/"&amp;H205&amp;"/"&amp;I205</f>
        <v>10/5/2024</v>
      </c>
      <c r="K205" s="3" t="str">
        <f t="shared" si="114"/>
        <v>0</v>
      </c>
      <c r="L205" s="3" t="str">
        <f t="shared" si="114"/>
        <v>0</v>
      </c>
      <c r="M205" s="3" t="str">
        <f t="shared" si="114"/>
        <v>0</v>
      </c>
      <c r="N205" s="3" t="str">
        <f t="shared" si="114"/>
        <v>1</v>
      </c>
      <c r="O205" s="3" t="str">
        <f t="shared" ref="K205:AC221" si="122">IF(O$1=$J205,"1","0")</f>
        <v>0</v>
      </c>
      <c r="P205" s="3" t="str">
        <f t="shared" si="122"/>
        <v>0</v>
      </c>
      <c r="Q205" s="3" t="str">
        <f t="shared" si="122"/>
        <v>0</v>
      </c>
      <c r="R205" s="3" t="str">
        <f t="shared" si="122"/>
        <v>0</v>
      </c>
      <c r="S205" s="3" t="str">
        <f t="shared" si="88"/>
        <v>0</v>
      </c>
      <c r="T205" s="3" t="str">
        <f t="shared" si="88"/>
        <v>0</v>
      </c>
      <c r="U205" s="3" t="str">
        <f t="shared" si="122"/>
        <v>0</v>
      </c>
      <c r="V205" s="3" t="str">
        <f t="shared" si="122"/>
        <v>0</v>
      </c>
      <c r="W205" s="3" t="str">
        <f t="shared" si="122"/>
        <v>0</v>
      </c>
      <c r="X205" s="3" t="str">
        <f t="shared" si="122"/>
        <v>0</v>
      </c>
      <c r="Y205" s="3" t="str">
        <f t="shared" si="122"/>
        <v>0</v>
      </c>
      <c r="Z205" s="3" t="str">
        <f t="shared" si="122"/>
        <v>0</v>
      </c>
      <c r="AA205" s="3" t="str">
        <f t="shared" si="89"/>
        <v>0</v>
      </c>
      <c r="AB205" s="3" t="str">
        <f t="shared" si="89"/>
        <v>0</v>
      </c>
      <c r="AC205" s="3" t="str">
        <f t="shared" si="122"/>
        <v>0</v>
      </c>
      <c r="AD205" s="3" t="str">
        <f t="shared" si="116"/>
        <v>0</v>
      </c>
      <c r="AE205" s="3" t="str">
        <f t="shared" si="116"/>
        <v>0</v>
      </c>
      <c r="AF205" s="3" t="str">
        <f t="shared" si="116"/>
        <v>0</v>
      </c>
      <c r="AG205" s="3" t="str">
        <f t="shared" si="116"/>
        <v>0</v>
      </c>
      <c r="AH205" s="3" t="str">
        <f t="shared" si="116"/>
        <v>0</v>
      </c>
      <c r="AI205" s="3" t="str">
        <f t="shared" si="116"/>
        <v>0</v>
      </c>
      <c r="AJ205" s="3" t="str">
        <f t="shared" si="116"/>
        <v>0</v>
      </c>
      <c r="AK205" s="3" t="str">
        <f t="shared" si="116"/>
        <v>0</v>
      </c>
      <c r="AL205" s="3" t="str">
        <f t="shared" si="116"/>
        <v>0</v>
      </c>
      <c r="AM205" s="3" t="str">
        <f t="shared" si="116"/>
        <v>0</v>
      </c>
      <c r="AN205" s="3" t="str">
        <f t="shared" si="116"/>
        <v>0</v>
      </c>
      <c r="AO205" s="3" t="str">
        <f t="shared" si="116"/>
        <v>0</v>
      </c>
      <c r="AP205" s="3" t="str">
        <f t="shared" si="116"/>
        <v>0</v>
      </c>
      <c r="AQ205" s="3" t="str">
        <f t="shared" si="116"/>
        <v>0</v>
      </c>
      <c r="AR205" s="3" t="str">
        <f t="shared" si="116"/>
        <v>0</v>
      </c>
      <c r="AS205" s="3" t="str">
        <f t="shared" ref="AS205:AY220" si="123">IF(AS$1=$J205,"1","0")</f>
        <v>0</v>
      </c>
      <c r="AT205" s="3" t="str">
        <f t="shared" si="123"/>
        <v>0</v>
      </c>
      <c r="AU205" s="3" t="str">
        <f t="shared" si="123"/>
        <v>0</v>
      </c>
      <c r="AV205" s="3" t="str">
        <f t="shared" si="123"/>
        <v>0</v>
      </c>
      <c r="AW205" s="3" t="str">
        <f t="shared" si="123"/>
        <v>0</v>
      </c>
      <c r="AX205" s="3" t="str">
        <f t="shared" si="123"/>
        <v>0</v>
      </c>
      <c r="AY205" s="3" t="str">
        <f t="shared" si="123"/>
        <v>0</v>
      </c>
      <c r="AZ205" t="s">
        <v>379</v>
      </c>
    </row>
    <row r="206" spans="1:52" ht="14">
      <c r="A206" s="10" t="s">
        <v>112</v>
      </c>
      <c r="B206" s="10" t="str">
        <f t="shared" si="117"/>
        <v>2400562A</v>
      </c>
      <c r="C206" s="3">
        <v>45422.428854166697</v>
      </c>
      <c r="D206" s="3" t="e">
        <f t="array" ref="D206">#NAME?</f>
        <v>#NAME?</v>
      </c>
      <c r="E206" s="3" t="b">
        <f>ISNUMBER(MATCH(Table1[[#This Row],[Email]],Attendance[Email],0))</f>
        <v>1</v>
      </c>
      <c r="F206" s="3">
        <f t="shared" si="120"/>
        <v>45422.762187500033</v>
      </c>
      <c r="G206" s="21">
        <f>DAY(Table1[[#This Row],[Actual Time]])</f>
        <v>10</v>
      </c>
      <c r="H206">
        <f>MONTH(Table1[[#This Row],[Actual Time]])</f>
        <v>5</v>
      </c>
      <c r="I206">
        <f>YEAR(Table1[[#This Row],[Actual Time]])</f>
        <v>2024</v>
      </c>
      <c r="J206" t="str">
        <f t="shared" si="121"/>
        <v>10/5/2024</v>
      </c>
      <c r="K206" s="3" t="str">
        <f t="shared" si="122"/>
        <v>0</v>
      </c>
      <c r="L206" s="3" t="str">
        <f t="shared" si="122"/>
        <v>0</v>
      </c>
      <c r="M206" s="3" t="str">
        <f t="shared" si="122"/>
        <v>0</v>
      </c>
      <c r="N206" s="3" t="str">
        <f t="shared" si="122"/>
        <v>1</v>
      </c>
      <c r="O206" s="3" t="str">
        <f t="shared" si="122"/>
        <v>0</v>
      </c>
      <c r="P206" s="3" t="str">
        <f t="shared" si="122"/>
        <v>0</v>
      </c>
      <c r="Q206" s="3" t="str">
        <f t="shared" si="122"/>
        <v>0</v>
      </c>
      <c r="R206" s="3" t="str">
        <f t="shared" si="122"/>
        <v>0</v>
      </c>
      <c r="S206" s="3" t="str">
        <f t="shared" si="88"/>
        <v>0</v>
      </c>
      <c r="T206" s="3" t="str">
        <f t="shared" si="88"/>
        <v>0</v>
      </c>
      <c r="U206" s="3" t="str">
        <f t="shared" si="122"/>
        <v>0</v>
      </c>
      <c r="V206" s="3" t="str">
        <f t="shared" si="122"/>
        <v>0</v>
      </c>
      <c r="W206" s="3" t="str">
        <f t="shared" si="122"/>
        <v>0</v>
      </c>
      <c r="X206" s="3" t="str">
        <f t="shared" si="122"/>
        <v>0</v>
      </c>
      <c r="Y206" s="3" t="str">
        <f t="shared" si="122"/>
        <v>0</v>
      </c>
      <c r="Z206" s="3" t="str">
        <f t="shared" si="122"/>
        <v>0</v>
      </c>
      <c r="AA206" s="3" t="str">
        <f t="shared" si="89"/>
        <v>0</v>
      </c>
      <c r="AB206" s="3" t="str">
        <f t="shared" si="89"/>
        <v>0</v>
      </c>
      <c r="AC206" s="3" t="str">
        <f t="shared" si="122"/>
        <v>0</v>
      </c>
      <c r="AD206" s="3" t="str">
        <f t="shared" ref="AD206:AS221" si="124">IF(AD$1=$J206,"1","0")</f>
        <v>0</v>
      </c>
      <c r="AE206" s="3" t="str">
        <f t="shared" si="124"/>
        <v>0</v>
      </c>
      <c r="AF206" s="3" t="str">
        <f t="shared" si="124"/>
        <v>0</v>
      </c>
      <c r="AG206" s="3" t="str">
        <f t="shared" si="124"/>
        <v>0</v>
      </c>
      <c r="AH206" s="3" t="str">
        <f t="shared" si="124"/>
        <v>0</v>
      </c>
      <c r="AI206" s="3" t="str">
        <f t="shared" si="124"/>
        <v>0</v>
      </c>
      <c r="AJ206" s="3" t="str">
        <f t="shared" si="124"/>
        <v>0</v>
      </c>
      <c r="AK206" s="3" t="str">
        <f t="shared" si="124"/>
        <v>0</v>
      </c>
      <c r="AL206" s="3" t="str">
        <f t="shared" si="124"/>
        <v>0</v>
      </c>
      <c r="AM206" s="3" t="str">
        <f t="shared" si="124"/>
        <v>0</v>
      </c>
      <c r="AN206" s="3" t="str">
        <f t="shared" si="124"/>
        <v>0</v>
      </c>
      <c r="AO206" s="3" t="str">
        <f t="shared" si="124"/>
        <v>0</v>
      </c>
      <c r="AP206" s="3" t="str">
        <f t="shared" si="124"/>
        <v>0</v>
      </c>
      <c r="AQ206" s="3" t="str">
        <f t="shared" si="124"/>
        <v>0</v>
      </c>
      <c r="AR206" s="3" t="str">
        <f t="shared" si="124"/>
        <v>0</v>
      </c>
      <c r="AS206" s="3" t="str">
        <f t="shared" si="124"/>
        <v>0</v>
      </c>
      <c r="AT206" s="3" t="str">
        <f t="shared" si="123"/>
        <v>0</v>
      </c>
      <c r="AU206" s="3" t="str">
        <f t="shared" si="123"/>
        <v>0</v>
      </c>
      <c r="AV206" s="3" t="str">
        <f t="shared" si="123"/>
        <v>0</v>
      </c>
      <c r="AW206" s="3" t="str">
        <f t="shared" si="123"/>
        <v>0</v>
      </c>
      <c r="AX206" s="3" t="str">
        <f t="shared" si="123"/>
        <v>0</v>
      </c>
      <c r="AY206" s="3" t="str">
        <f t="shared" si="123"/>
        <v>0</v>
      </c>
      <c r="AZ206" t="s">
        <v>380</v>
      </c>
    </row>
    <row r="207" spans="1:52" ht="14">
      <c r="A207" s="10" t="s">
        <v>204</v>
      </c>
      <c r="B207" s="10" t="str">
        <f t="shared" si="117"/>
        <v>2402062J</v>
      </c>
      <c r="C207" s="3">
        <v>45422.428865740701</v>
      </c>
      <c r="D207" s="3" t="e">
        <f t="array" ref="D207">#NAME?</f>
        <v>#NAME?</v>
      </c>
      <c r="E207" s="3" t="b">
        <f>ISNUMBER(MATCH(Table1[[#This Row],[Email]],Attendance[Email],0))</f>
        <v>1</v>
      </c>
      <c r="F207" s="3">
        <f t="shared" si="120"/>
        <v>45422.762199074037</v>
      </c>
      <c r="G207" s="21">
        <f>DAY(Table1[[#This Row],[Actual Time]])</f>
        <v>10</v>
      </c>
      <c r="H207">
        <f>MONTH(Table1[[#This Row],[Actual Time]])</f>
        <v>5</v>
      </c>
      <c r="I207">
        <f>YEAR(Table1[[#This Row],[Actual Time]])</f>
        <v>2024</v>
      </c>
      <c r="J207" t="str">
        <f t="shared" si="121"/>
        <v>10/5/2024</v>
      </c>
      <c r="K207" s="3" t="str">
        <f t="shared" si="122"/>
        <v>0</v>
      </c>
      <c r="L207" s="3" t="str">
        <f t="shared" si="122"/>
        <v>0</v>
      </c>
      <c r="M207" s="3" t="str">
        <f t="shared" si="122"/>
        <v>0</v>
      </c>
      <c r="N207" s="3" t="str">
        <f t="shared" si="122"/>
        <v>1</v>
      </c>
      <c r="O207" s="3" t="str">
        <f t="shared" si="122"/>
        <v>0</v>
      </c>
      <c r="P207" s="3" t="str">
        <f t="shared" si="122"/>
        <v>0</v>
      </c>
      <c r="Q207" s="3" t="str">
        <f t="shared" si="122"/>
        <v>0</v>
      </c>
      <c r="R207" s="3" t="str">
        <f t="shared" si="122"/>
        <v>0</v>
      </c>
      <c r="S207" s="3" t="str">
        <f t="shared" si="88"/>
        <v>0</v>
      </c>
      <c r="T207" s="3" t="str">
        <f t="shared" si="88"/>
        <v>0</v>
      </c>
      <c r="U207" s="3" t="str">
        <f t="shared" si="122"/>
        <v>0</v>
      </c>
      <c r="V207" s="3" t="str">
        <f t="shared" si="122"/>
        <v>0</v>
      </c>
      <c r="W207" s="3" t="str">
        <f t="shared" si="122"/>
        <v>0</v>
      </c>
      <c r="X207" s="3" t="str">
        <f t="shared" si="122"/>
        <v>0</v>
      </c>
      <c r="Y207" s="3" t="str">
        <f t="shared" si="122"/>
        <v>0</v>
      </c>
      <c r="Z207" s="3" t="str">
        <f t="shared" si="122"/>
        <v>0</v>
      </c>
      <c r="AA207" s="3" t="str">
        <f t="shared" si="89"/>
        <v>0</v>
      </c>
      <c r="AB207" s="3" t="str">
        <f t="shared" si="89"/>
        <v>0</v>
      </c>
      <c r="AC207" s="3" t="str">
        <f t="shared" si="122"/>
        <v>0</v>
      </c>
      <c r="AD207" s="3" t="str">
        <f t="shared" si="124"/>
        <v>0</v>
      </c>
      <c r="AE207" s="3" t="str">
        <f t="shared" si="124"/>
        <v>0</v>
      </c>
      <c r="AF207" s="3" t="str">
        <f t="shared" si="124"/>
        <v>0</v>
      </c>
      <c r="AG207" s="3" t="str">
        <f t="shared" si="124"/>
        <v>0</v>
      </c>
      <c r="AH207" s="3" t="str">
        <f t="shared" si="124"/>
        <v>0</v>
      </c>
      <c r="AI207" s="3" t="str">
        <f t="shared" si="124"/>
        <v>0</v>
      </c>
      <c r="AJ207" s="3" t="str">
        <f t="shared" si="124"/>
        <v>0</v>
      </c>
      <c r="AK207" s="3" t="str">
        <f t="shared" si="124"/>
        <v>0</v>
      </c>
      <c r="AL207" s="3" t="str">
        <f t="shared" si="124"/>
        <v>0</v>
      </c>
      <c r="AM207" s="3" t="str">
        <f t="shared" si="124"/>
        <v>0</v>
      </c>
      <c r="AN207" s="3" t="str">
        <f t="shared" si="124"/>
        <v>0</v>
      </c>
      <c r="AO207" s="3" t="str">
        <f t="shared" si="124"/>
        <v>0</v>
      </c>
      <c r="AP207" s="3" t="str">
        <f t="shared" si="124"/>
        <v>0</v>
      </c>
      <c r="AQ207" s="3" t="str">
        <f t="shared" si="124"/>
        <v>0</v>
      </c>
      <c r="AR207" s="3" t="str">
        <f t="shared" si="124"/>
        <v>0</v>
      </c>
      <c r="AS207" s="3" t="str">
        <f t="shared" si="124"/>
        <v>0</v>
      </c>
      <c r="AT207" s="3" t="str">
        <f t="shared" si="123"/>
        <v>0</v>
      </c>
      <c r="AU207" s="3" t="str">
        <f t="shared" si="123"/>
        <v>0</v>
      </c>
      <c r="AV207" s="3" t="str">
        <f t="shared" si="123"/>
        <v>0</v>
      </c>
      <c r="AW207" s="3" t="str">
        <f t="shared" si="123"/>
        <v>0</v>
      </c>
      <c r="AX207" s="3" t="str">
        <f t="shared" si="123"/>
        <v>0</v>
      </c>
      <c r="AY207" s="3" t="str">
        <f t="shared" si="123"/>
        <v>0</v>
      </c>
      <c r="AZ207" t="s">
        <v>381</v>
      </c>
    </row>
    <row r="208" spans="1:52" ht="14">
      <c r="A208" s="10" t="s">
        <v>269</v>
      </c>
      <c r="B208" s="10" t="str">
        <f t="shared" si="117"/>
        <v>2405210B</v>
      </c>
      <c r="C208" s="3">
        <v>45422.429004629601</v>
      </c>
      <c r="D208" s="3" t="e">
        <f t="array" ref="D208">#NAME?</f>
        <v>#NAME?</v>
      </c>
      <c r="E208" s="3" t="b">
        <f>ISNUMBER(MATCH(Table1[[#This Row],[Email]],Attendance[Email],0))</f>
        <v>1</v>
      </c>
      <c r="F208" s="3">
        <f t="shared" ref="F208:F209" si="125">$C208+(8/24)</f>
        <v>45422.762337962937</v>
      </c>
      <c r="G208" s="21">
        <f>DAY(Table1[[#This Row],[Actual Time]])</f>
        <v>10</v>
      </c>
      <c r="H208">
        <f>MONTH(Table1[[#This Row],[Actual Time]])</f>
        <v>5</v>
      </c>
      <c r="I208">
        <f>YEAR(Table1[[#This Row],[Actual Time]])</f>
        <v>2024</v>
      </c>
      <c r="J208" t="str">
        <f t="shared" ref="J208:J209" si="126">G208&amp;"/"&amp;H208&amp;"/"&amp;I208</f>
        <v>10/5/2024</v>
      </c>
      <c r="K208" s="3" t="str">
        <f t="shared" si="122"/>
        <v>0</v>
      </c>
      <c r="L208" s="3" t="str">
        <f t="shared" si="122"/>
        <v>0</v>
      </c>
      <c r="M208" s="3" t="str">
        <f t="shared" si="122"/>
        <v>0</v>
      </c>
      <c r="N208" s="3" t="str">
        <f t="shared" si="122"/>
        <v>1</v>
      </c>
      <c r="O208" s="3" t="str">
        <f t="shared" si="122"/>
        <v>0</v>
      </c>
      <c r="P208" s="3" t="str">
        <f t="shared" si="122"/>
        <v>0</v>
      </c>
      <c r="Q208" s="3" t="str">
        <f t="shared" si="122"/>
        <v>0</v>
      </c>
      <c r="R208" s="3" t="str">
        <f t="shared" si="122"/>
        <v>0</v>
      </c>
      <c r="S208" s="3" t="str">
        <f t="shared" si="88"/>
        <v>0</v>
      </c>
      <c r="T208" s="3" t="str">
        <f t="shared" si="88"/>
        <v>0</v>
      </c>
      <c r="U208" s="3" t="str">
        <f t="shared" si="122"/>
        <v>0</v>
      </c>
      <c r="V208" s="3" t="str">
        <f t="shared" si="122"/>
        <v>0</v>
      </c>
      <c r="W208" s="3" t="str">
        <f t="shared" si="122"/>
        <v>0</v>
      </c>
      <c r="X208" s="3" t="str">
        <f t="shared" si="122"/>
        <v>0</v>
      </c>
      <c r="Y208" s="3" t="str">
        <f t="shared" si="122"/>
        <v>0</v>
      </c>
      <c r="Z208" s="3" t="str">
        <f t="shared" si="122"/>
        <v>0</v>
      </c>
      <c r="AA208" s="3" t="str">
        <f t="shared" si="89"/>
        <v>0</v>
      </c>
      <c r="AB208" s="3" t="str">
        <f t="shared" si="89"/>
        <v>0</v>
      </c>
      <c r="AC208" s="3" t="str">
        <f t="shared" si="122"/>
        <v>0</v>
      </c>
      <c r="AD208" s="3" t="str">
        <f t="shared" si="124"/>
        <v>0</v>
      </c>
      <c r="AE208" s="3" t="str">
        <f t="shared" si="124"/>
        <v>0</v>
      </c>
      <c r="AF208" s="3" t="str">
        <f t="shared" si="124"/>
        <v>0</v>
      </c>
      <c r="AG208" s="3" t="str">
        <f t="shared" si="124"/>
        <v>0</v>
      </c>
      <c r="AH208" s="3" t="str">
        <f t="shared" si="124"/>
        <v>0</v>
      </c>
      <c r="AI208" s="3" t="str">
        <f t="shared" si="124"/>
        <v>0</v>
      </c>
      <c r="AJ208" s="3" t="str">
        <f t="shared" si="124"/>
        <v>0</v>
      </c>
      <c r="AK208" s="3" t="str">
        <f t="shared" si="124"/>
        <v>0</v>
      </c>
      <c r="AL208" s="3" t="str">
        <f t="shared" si="124"/>
        <v>0</v>
      </c>
      <c r="AM208" s="3" t="str">
        <f t="shared" si="124"/>
        <v>0</v>
      </c>
      <c r="AN208" s="3" t="str">
        <f t="shared" si="124"/>
        <v>0</v>
      </c>
      <c r="AO208" s="3" t="str">
        <f t="shared" si="124"/>
        <v>0</v>
      </c>
      <c r="AP208" s="3" t="str">
        <f t="shared" si="124"/>
        <v>0</v>
      </c>
      <c r="AQ208" s="3" t="str">
        <f t="shared" si="124"/>
        <v>0</v>
      </c>
      <c r="AR208" s="3" t="str">
        <f t="shared" si="124"/>
        <v>0</v>
      </c>
      <c r="AS208" s="3" t="str">
        <f t="shared" si="124"/>
        <v>0</v>
      </c>
      <c r="AT208" s="3" t="str">
        <f t="shared" si="123"/>
        <v>0</v>
      </c>
      <c r="AU208" s="3" t="str">
        <f t="shared" si="123"/>
        <v>0</v>
      </c>
      <c r="AV208" s="3" t="str">
        <f t="shared" si="123"/>
        <v>0</v>
      </c>
      <c r="AW208" s="3" t="str">
        <f t="shared" si="123"/>
        <v>0</v>
      </c>
      <c r="AX208" s="3" t="str">
        <f t="shared" si="123"/>
        <v>0</v>
      </c>
      <c r="AY208" s="3" t="str">
        <f t="shared" si="123"/>
        <v>0</v>
      </c>
      <c r="AZ208" t="s">
        <v>382</v>
      </c>
    </row>
    <row r="209" spans="1:52" ht="14">
      <c r="A209" s="10" t="s">
        <v>146</v>
      </c>
      <c r="B209" s="10" t="str">
        <f t="shared" si="117"/>
        <v>2400778C</v>
      </c>
      <c r="C209" s="3">
        <v>45422.4290162037</v>
      </c>
      <c r="D209" s="3" t="e">
        <f t="array" ref="D209">#NAME?</f>
        <v>#NAME?</v>
      </c>
      <c r="E209" s="3" t="b">
        <f>ISNUMBER(MATCH(Table1[[#This Row],[Email]],Attendance[Email],0))</f>
        <v>1</v>
      </c>
      <c r="F209" s="3">
        <f t="shared" si="125"/>
        <v>45422.762349537035</v>
      </c>
      <c r="G209" s="21">
        <f>DAY(Table1[[#This Row],[Actual Time]])</f>
        <v>10</v>
      </c>
      <c r="H209">
        <f>MONTH(Table1[[#This Row],[Actual Time]])</f>
        <v>5</v>
      </c>
      <c r="I209">
        <f>YEAR(Table1[[#This Row],[Actual Time]])</f>
        <v>2024</v>
      </c>
      <c r="J209" t="str">
        <f t="shared" si="126"/>
        <v>10/5/2024</v>
      </c>
      <c r="K209" s="3" t="str">
        <f t="shared" si="122"/>
        <v>0</v>
      </c>
      <c r="L209" s="3" t="str">
        <f t="shared" si="122"/>
        <v>0</v>
      </c>
      <c r="M209" s="3" t="str">
        <f t="shared" si="122"/>
        <v>0</v>
      </c>
      <c r="N209" s="3" t="str">
        <f t="shared" si="122"/>
        <v>1</v>
      </c>
      <c r="O209" s="3" t="str">
        <f t="shared" si="122"/>
        <v>0</v>
      </c>
      <c r="P209" s="3" t="str">
        <f t="shared" si="122"/>
        <v>0</v>
      </c>
      <c r="Q209" s="3" t="str">
        <f t="shared" si="122"/>
        <v>0</v>
      </c>
      <c r="R209" s="3" t="str">
        <f t="shared" si="122"/>
        <v>0</v>
      </c>
      <c r="S209" s="3" t="str">
        <f t="shared" si="88"/>
        <v>0</v>
      </c>
      <c r="T209" s="3" t="str">
        <f t="shared" si="88"/>
        <v>0</v>
      </c>
      <c r="U209" s="3" t="str">
        <f t="shared" si="122"/>
        <v>0</v>
      </c>
      <c r="V209" s="3" t="str">
        <f t="shared" si="122"/>
        <v>0</v>
      </c>
      <c r="W209" s="3" t="str">
        <f t="shared" si="122"/>
        <v>0</v>
      </c>
      <c r="X209" s="3" t="str">
        <f t="shared" si="122"/>
        <v>0</v>
      </c>
      <c r="Y209" s="3" t="str">
        <f t="shared" si="122"/>
        <v>0</v>
      </c>
      <c r="Z209" s="3" t="str">
        <f t="shared" si="122"/>
        <v>0</v>
      </c>
      <c r="AA209" s="3" t="str">
        <f t="shared" si="89"/>
        <v>0</v>
      </c>
      <c r="AB209" s="3" t="str">
        <f t="shared" si="89"/>
        <v>0</v>
      </c>
      <c r="AC209" s="3" t="str">
        <f t="shared" si="122"/>
        <v>0</v>
      </c>
      <c r="AD209" s="3" t="str">
        <f t="shared" si="124"/>
        <v>0</v>
      </c>
      <c r="AE209" s="3" t="str">
        <f t="shared" si="124"/>
        <v>0</v>
      </c>
      <c r="AF209" s="3" t="str">
        <f t="shared" si="124"/>
        <v>0</v>
      </c>
      <c r="AG209" s="3" t="str">
        <f t="shared" si="124"/>
        <v>0</v>
      </c>
      <c r="AH209" s="3" t="str">
        <f t="shared" si="124"/>
        <v>0</v>
      </c>
      <c r="AI209" s="3" t="str">
        <f t="shared" si="124"/>
        <v>0</v>
      </c>
      <c r="AJ209" s="3" t="str">
        <f t="shared" si="124"/>
        <v>0</v>
      </c>
      <c r="AK209" s="3" t="str">
        <f t="shared" si="124"/>
        <v>0</v>
      </c>
      <c r="AL209" s="3" t="str">
        <f t="shared" si="124"/>
        <v>0</v>
      </c>
      <c r="AM209" s="3" t="str">
        <f t="shared" si="124"/>
        <v>0</v>
      </c>
      <c r="AN209" s="3" t="str">
        <f t="shared" si="124"/>
        <v>0</v>
      </c>
      <c r="AO209" s="3" t="str">
        <f t="shared" si="124"/>
        <v>0</v>
      </c>
      <c r="AP209" s="3" t="str">
        <f t="shared" si="124"/>
        <v>0</v>
      </c>
      <c r="AQ209" s="3" t="str">
        <f t="shared" si="124"/>
        <v>0</v>
      </c>
      <c r="AR209" s="3" t="str">
        <f t="shared" si="124"/>
        <v>0</v>
      </c>
      <c r="AS209" s="3" t="str">
        <f t="shared" si="124"/>
        <v>0</v>
      </c>
      <c r="AT209" s="3" t="str">
        <f t="shared" si="123"/>
        <v>0</v>
      </c>
      <c r="AU209" s="3" t="str">
        <f t="shared" si="123"/>
        <v>0</v>
      </c>
      <c r="AV209" s="3" t="str">
        <f t="shared" si="123"/>
        <v>0</v>
      </c>
      <c r="AW209" s="3" t="str">
        <f t="shared" si="123"/>
        <v>0</v>
      </c>
      <c r="AX209" s="3" t="str">
        <f t="shared" si="123"/>
        <v>0</v>
      </c>
      <c r="AY209" s="3" t="str">
        <f t="shared" si="123"/>
        <v>0</v>
      </c>
      <c r="AZ209" t="s">
        <v>383</v>
      </c>
    </row>
    <row r="210" spans="1:52" ht="14">
      <c r="A210" s="10" t="s">
        <v>158</v>
      </c>
      <c r="B210" s="10" t="str">
        <f t="shared" si="117"/>
        <v>2402682E</v>
      </c>
      <c r="C210" s="3">
        <v>45422.429074074098</v>
      </c>
      <c r="D210" s="3" t="e">
        <f t="array" ref="D210">#NAME?</f>
        <v>#NAME?</v>
      </c>
      <c r="E210" s="3" t="b">
        <f>ISNUMBER(MATCH(Table1[[#This Row],[Email]],Attendance[Email],0))</f>
        <v>1</v>
      </c>
      <c r="F210" s="3">
        <f t="shared" ref="F210:F211" si="127">$C210+(8/24)</f>
        <v>45422.762407407434</v>
      </c>
      <c r="G210" s="21">
        <f>DAY(Table1[[#This Row],[Actual Time]])</f>
        <v>10</v>
      </c>
      <c r="H210">
        <f>MONTH(Table1[[#This Row],[Actual Time]])</f>
        <v>5</v>
      </c>
      <c r="I210">
        <f>YEAR(Table1[[#This Row],[Actual Time]])</f>
        <v>2024</v>
      </c>
      <c r="J210" t="str">
        <f t="shared" ref="J210:J211" si="128">G210&amp;"/"&amp;H210&amp;"/"&amp;I210</f>
        <v>10/5/2024</v>
      </c>
      <c r="K210" s="3" t="str">
        <f t="shared" si="122"/>
        <v>0</v>
      </c>
      <c r="L210" s="3" t="str">
        <f t="shared" si="122"/>
        <v>0</v>
      </c>
      <c r="M210" s="3" t="str">
        <f t="shared" si="122"/>
        <v>0</v>
      </c>
      <c r="N210" s="3" t="str">
        <f t="shared" si="122"/>
        <v>1</v>
      </c>
      <c r="O210" s="3" t="str">
        <f t="shared" si="122"/>
        <v>0</v>
      </c>
      <c r="P210" s="3" t="str">
        <f t="shared" si="122"/>
        <v>0</v>
      </c>
      <c r="Q210" s="3" t="str">
        <f t="shared" si="122"/>
        <v>0</v>
      </c>
      <c r="R210" s="3" t="str">
        <f t="shared" si="122"/>
        <v>0</v>
      </c>
      <c r="S210" s="3" t="str">
        <f t="shared" ref="S210:T273" si="129">IF(S$1=$J210,"1","0")</f>
        <v>0</v>
      </c>
      <c r="T210" s="3" t="str">
        <f t="shared" si="129"/>
        <v>0</v>
      </c>
      <c r="U210" s="3" t="str">
        <f t="shared" si="122"/>
        <v>0</v>
      </c>
      <c r="V210" s="3" t="str">
        <f t="shared" si="122"/>
        <v>0</v>
      </c>
      <c r="W210" s="3" t="str">
        <f t="shared" si="122"/>
        <v>0</v>
      </c>
      <c r="X210" s="3" t="str">
        <f t="shared" si="122"/>
        <v>0</v>
      </c>
      <c r="Y210" s="3" t="str">
        <f t="shared" si="122"/>
        <v>0</v>
      </c>
      <c r="Z210" s="3" t="str">
        <f t="shared" si="122"/>
        <v>0</v>
      </c>
      <c r="AA210" s="3" t="str">
        <f t="shared" ref="AA210:AB273" si="130">IF(AA$1=$J210,"1","0")</f>
        <v>0</v>
      </c>
      <c r="AB210" s="3" t="str">
        <f t="shared" si="130"/>
        <v>0</v>
      </c>
      <c r="AC210" s="3" t="str">
        <f t="shared" si="122"/>
        <v>0</v>
      </c>
      <c r="AD210" s="3" t="str">
        <f t="shared" si="124"/>
        <v>0</v>
      </c>
      <c r="AE210" s="3" t="str">
        <f t="shared" si="124"/>
        <v>0</v>
      </c>
      <c r="AF210" s="3" t="str">
        <f t="shared" si="124"/>
        <v>0</v>
      </c>
      <c r="AG210" s="3" t="str">
        <f t="shared" si="124"/>
        <v>0</v>
      </c>
      <c r="AH210" s="3" t="str">
        <f t="shared" si="124"/>
        <v>0</v>
      </c>
      <c r="AI210" s="3" t="str">
        <f t="shared" si="124"/>
        <v>0</v>
      </c>
      <c r="AJ210" s="3" t="str">
        <f t="shared" si="124"/>
        <v>0</v>
      </c>
      <c r="AK210" s="3" t="str">
        <f t="shared" si="124"/>
        <v>0</v>
      </c>
      <c r="AL210" s="3" t="str">
        <f t="shared" si="124"/>
        <v>0</v>
      </c>
      <c r="AM210" s="3" t="str">
        <f t="shared" si="124"/>
        <v>0</v>
      </c>
      <c r="AN210" s="3" t="str">
        <f t="shared" si="124"/>
        <v>0</v>
      </c>
      <c r="AO210" s="3" t="str">
        <f t="shared" si="124"/>
        <v>0</v>
      </c>
      <c r="AP210" s="3" t="str">
        <f t="shared" si="124"/>
        <v>0</v>
      </c>
      <c r="AQ210" s="3" t="str">
        <f t="shared" si="124"/>
        <v>0</v>
      </c>
      <c r="AR210" s="3" t="str">
        <f t="shared" si="124"/>
        <v>0</v>
      </c>
      <c r="AS210" s="3" t="str">
        <f t="shared" si="124"/>
        <v>0</v>
      </c>
      <c r="AT210" s="3" t="str">
        <f t="shared" si="123"/>
        <v>0</v>
      </c>
      <c r="AU210" s="3" t="str">
        <f t="shared" si="123"/>
        <v>0</v>
      </c>
      <c r="AV210" s="3" t="str">
        <f t="shared" si="123"/>
        <v>0</v>
      </c>
      <c r="AW210" s="3" t="str">
        <f t="shared" si="123"/>
        <v>0</v>
      </c>
      <c r="AX210" s="3" t="str">
        <f t="shared" si="123"/>
        <v>0</v>
      </c>
      <c r="AY210" s="3" t="str">
        <f t="shared" si="123"/>
        <v>0</v>
      </c>
      <c r="AZ210" s="11" t="s">
        <v>384</v>
      </c>
    </row>
    <row r="211" spans="1:52" ht="14">
      <c r="A211" s="10" t="s">
        <v>184</v>
      </c>
      <c r="B211" s="10" t="str">
        <f t="shared" si="117"/>
        <v>2402106E</v>
      </c>
      <c r="C211" s="3">
        <v>45422.429074074098</v>
      </c>
      <c r="D211" s="3" t="e">
        <f t="array" ref="D211">#NAME?</f>
        <v>#NAME?</v>
      </c>
      <c r="E211" s="3" t="b">
        <f>ISNUMBER(MATCH(Table1[[#This Row],[Email]],Attendance[Email],0))</f>
        <v>1</v>
      </c>
      <c r="F211" s="3">
        <f t="shared" si="127"/>
        <v>45422.762407407434</v>
      </c>
      <c r="G211" s="21">
        <f>DAY(Table1[[#This Row],[Actual Time]])</f>
        <v>10</v>
      </c>
      <c r="H211">
        <f>MONTH(Table1[[#This Row],[Actual Time]])</f>
        <v>5</v>
      </c>
      <c r="I211">
        <f>YEAR(Table1[[#This Row],[Actual Time]])</f>
        <v>2024</v>
      </c>
      <c r="J211" t="str">
        <f t="shared" si="128"/>
        <v>10/5/2024</v>
      </c>
      <c r="K211" s="3" t="str">
        <f t="shared" si="122"/>
        <v>0</v>
      </c>
      <c r="L211" s="3" t="str">
        <f t="shared" si="122"/>
        <v>0</v>
      </c>
      <c r="M211" s="3" t="str">
        <f t="shared" si="122"/>
        <v>0</v>
      </c>
      <c r="N211" s="3" t="str">
        <f t="shared" si="122"/>
        <v>1</v>
      </c>
      <c r="O211" s="3" t="str">
        <f t="shared" si="122"/>
        <v>0</v>
      </c>
      <c r="P211" s="3" t="str">
        <f t="shared" si="122"/>
        <v>0</v>
      </c>
      <c r="Q211" s="3" t="str">
        <f t="shared" si="122"/>
        <v>0</v>
      </c>
      <c r="R211" s="3" t="str">
        <f t="shared" si="122"/>
        <v>0</v>
      </c>
      <c r="S211" s="3" t="str">
        <f t="shared" si="129"/>
        <v>0</v>
      </c>
      <c r="T211" s="3" t="str">
        <f t="shared" si="129"/>
        <v>0</v>
      </c>
      <c r="U211" s="3" t="str">
        <f t="shared" si="122"/>
        <v>0</v>
      </c>
      <c r="V211" s="3" t="str">
        <f t="shared" si="122"/>
        <v>0</v>
      </c>
      <c r="W211" s="3" t="str">
        <f t="shared" si="122"/>
        <v>0</v>
      </c>
      <c r="X211" s="3" t="str">
        <f t="shared" si="122"/>
        <v>0</v>
      </c>
      <c r="Y211" s="3" t="str">
        <f t="shared" si="122"/>
        <v>0</v>
      </c>
      <c r="Z211" s="3" t="str">
        <f t="shared" si="122"/>
        <v>0</v>
      </c>
      <c r="AA211" s="3" t="str">
        <f t="shared" si="130"/>
        <v>0</v>
      </c>
      <c r="AB211" s="3" t="str">
        <f t="shared" si="130"/>
        <v>0</v>
      </c>
      <c r="AC211" s="3" t="str">
        <f t="shared" si="122"/>
        <v>0</v>
      </c>
      <c r="AD211" s="3" t="str">
        <f t="shared" si="124"/>
        <v>0</v>
      </c>
      <c r="AE211" s="3" t="str">
        <f t="shared" si="124"/>
        <v>0</v>
      </c>
      <c r="AF211" s="3" t="str">
        <f t="shared" si="124"/>
        <v>0</v>
      </c>
      <c r="AG211" s="3" t="str">
        <f t="shared" si="124"/>
        <v>0</v>
      </c>
      <c r="AH211" s="3" t="str">
        <f t="shared" si="124"/>
        <v>0</v>
      </c>
      <c r="AI211" s="3" t="str">
        <f t="shared" si="124"/>
        <v>0</v>
      </c>
      <c r="AJ211" s="3" t="str">
        <f t="shared" si="124"/>
        <v>0</v>
      </c>
      <c r="AK211" s="3" t="str">
        <f t="shared" si="124"/>
        <v>0</v>
      </c>
      <c r="AL211" s="3" t="str">
        <f t="shared" si="124"/>
        <v>0</v>
      </c>
      <c r="AM211" s="3" t="str">
        <f t="shared" si="124"/>
        <v>0</v>
      </c>
      <c r="AN211" s="3" t="str">
        <f t="shared" si="124"/>
        <v>0</v>
      </c>
      <c r="AO211" s="3" t="str">
        <f t="shared" si="124"/>
        <v>0</v>
      </c>
      <c r="AP211" s="3" t="str">
        <f t="shared" si="124"/>
        <v>0</v>
      </c>
      <c r="AQ211" s="3" t="str">
        <f t="shared" si="124"/>
        <v>0</v>
      </c>
      <c r="AR211" s="3" t="str">
        <f t="shared" si="124"/>
        <v>0</v>
      </c>
      <c r="AS211" s="3" t="str">
        <f t="shared" si="124"/>
        <v>0</v>
      </c>
      <c r="AT211" s="3" t="str">
        <f t="shared" si="123"/>
        <v>0</v>
      </c>
      <c r="AU211" s="3" t="str">
        <f t="shared" si="123"/>
        <v>0</v>
      </c>
      <c r="AV211" s="3" t="str">
        <f t="shared" si="123"/>
        <v>0</v>
      </c>
      <c r="AW211" s="3" t="str">
        <f t="shared" si="123"/>
        <v>0</v>
      </c>
      <c r="AX211" s="3" t="str">
        <f t="shared" si="123"/>
        <v>0</v>
      </c>
      <c r="AY211" s="3" t="str">
        <f t="shared" si="123"/>
        <v>0</v>
      </c>
      <c r="AZ211" t="s">
        <v>385</v>
      </c>
    </row>
    <row r="212" spans="1:52" ht="14">
      <c r="A212" s="10" t="s">
        <v>386</v>
      </c>
      <c r="B212" s="10" t="str">
        <f t="shared" si="117"/>
        <v>2402348C</v>
      </c>
      <c r="C212" s="3">
        <v>45422.429131944402</v>
      </c>
      <c r="D212" s="3" t="e">
        <f t="array" ref="D212">#NAME?</f>
        <v>#NAME?</v>
      </c>
      <c r="E212" s="3" t="b">
        <f>ISNUMBER(MATCH(Table1[[#This Row],[Email]],Attendance[Email],0))</f>
        <v>1</v>
      </c>
      <c r="F212" s="3">
        <f t="shared" ref="F212:F216" si="131">$C212+(8/24)</f>
        <v>45422.762465277738</v>
      </c>
      <c r="G212" s="21">
        <f>DAY(Table1[[#This Row],[Actual Time]])</f>
        <v>10</v>
      </c>
      <c r="H212">
        <f>MONTH(Table1[[#This Row],[Actual Time]])</f>
        <v>5</v>
      </c>
      <c r="I212">
        <f>YEAR(Table1[[#This Row],[Actual Time]])</f>
        <v>2024</v>
      </c>
      <c r="J212" t="str">
        <f t="shared" ref="J212:J216" si="132">G212&amp;"/"&amp;H212&amp;"/"&amp;I212</f>
        <v>10/5/2024</v>
      </c>
      <c r="K212" s="3" t="str">
        <f t="shared" si="122"/>
        <v>0</v>
      </c>
      <c r="L212" s="3" t="str">
        <f t="shared" si="122"/>
        <v>0</v>
      </c>
      <c r="M212" s="3" t="str">
        <f t="shared" si="122"/>
        <v>0</v>
      </c>
      <c r="N212" s="3" t="str">
        <f t="shared" si="122"/>
        <v>1</v>
      </c>
      <c r="O212" s="3" t="str">
        <f t="shared" si="122"/>
        <v>0</v>
      </c>
      <c r="P212" s="3" t="str">
        <f t="shared" si="122"/>
        <v>0</v>
      </c>
      <c r="Q212" s="3" t="str">
        <f t="shared" si="122"/>
        <v>0</v>
      </c>
      <c r="R212" s="3" t="str">
        <f t="shared" si="122"/>
        <v>0</v>
      </c>
      <c r="S212" s="3" t="str">
        <f t="shared" si="129"/>
        <v>0</v>
      </c>
      <c r="T212" s="3" t="str">
        <f t="shared" si="129"/>
        <v>0</v>
      </c>
      <c r="U212" s="3" t="str">
        <f t="shared" si="122"/>
        <v>0</v>
      </c>
      <c r="V212" s="3" t="str">
        <f t="shared" si="122"/>
        <v>0</v>
      </c>
      <c r="W212" s="3" t="str">
        <f t="shared" si="122"/>
        <v>0</v>
      </c>
      <c r="X212" s="3" t="str">
        <f t="shared" si="122"/>
        <v>0</v>
      </c>
      <c r="Y212" s="3" t="str">
        <f t="shared" si="122"/>
        <v>0</v>
      </c>
      <c r="Z212" s="3" t="str">
        <f t="shared" si="122"/>
        <v>0</v>
      </c>
      <c r="AA212" s="3" t="str">
        <f t="shared" si="130"/>
        <v>0</v>
      </c>
      <c r="AB212" s="3" t="str">
        <f t="shared" si="130"/>
        <v>0</v>
      </c>
      <c r="AC212" s="3" t="str">
        <f t="shared" si="122"/>
        <v>0</v>
      </c>
      <c r="AD212" s="3" t="str">
        <f t="shared" si="124"/>
        <v>0</v>
      </c>
      <c r="AE212" s="3" t="str">
        <f t="shared" si="124"/>
        <v>0</v>
      </c>
      <c r="AF212" s="3" t="str">
        <f t="shared" si="124"/>
        <v>0</v>
      </c>
      <c r="AG212" s="3" t="str">
        <f t="shared" si="124"/>
        <v>0</v>
      </c>
      <c r="AH212" s="3" t="str">
        <f t="shared" si="124"/>
        <v>0</v>
      </c>
      <c r="AI212" s="3" t="str">
        <f t="shared" si="124"/>
        <v>0</v>
      </c>
      <c r="AJ212" s="3" t="str">
        <f t="shared" si="124"/>
        <v>0</v>
      </c>
      <c r="AK212" s="3" t="str">
        <f t="shared" si="124"/>
        <v>0</v>
      </c>
      <c r="AL212" s="3" t="str">
        <f t="shared" si="124"/>
        <v>0</v>
      </c>
      <c r="AM212" s="3" t="str">
        <f t="shared" si="124"/>
        <v>0</v>
      </c>
      <c r="AN212" s="3" t="str">
        <f t="shared" si="124"/>
        <v>0</v>
      </c>
      <c r="AO212" s="3" t="str">
        <f t="shared" si="124"/>
        <v>0</v>
      </c>
      <c r="AP212" s="3" t="str">
        <f t="shared" si="124"/>
        <v>0</v>
      </c>
      <c r="AQ212" s="3" t="str">
        <f t="shared" si="124"/>
        <v>0</v>
      </c>
      <c r="AR212" s="3" t="str">
        <f t="shared" si="124"/>
        <v>0</v>
      </c>
      <c r="AS212" s="3" t="str">
        <f t="shared" si="124"/>
        <v>0</v>
      </c>
      <c r="AT212" s="3" t="str">
        <f t="shared" si="123"/>
        <v>0</v>
      </c>
      <c r="AU212" s="3" t="str">
        <f t="shared" si="123"/>
        <v>0</v>
      </c>
      <c r="AV212" s="3" t="str">
        <f t="shared" si="123"/>
        <v>0</v>
      </c>
      <c r="AW212" s="3" t="str">
        <f t="shared" si="123"/>
        <v>0</v>
      </c>
      <c r="AX212" s="3" t="str">
        <f t="shared" si="123"/>
        <v>0</v>
      </c>
      <c r="AY212" s="3" t="str">
        <f t="shared" si="123"/>
        <v>0</v>
      </c>
      <c r="AZ212" t="s">
        <v>387</v>
      </c>
    </row>
    <row r="213" spans="1:52" ht="14">
      <c r="A213" s="10" t="s">
        <v>274</v>
      </c>
      <c r="B213" s="10" t="str">
        <f t="shared" si="117"/>
        <v>2404130C</v>
      </c>
      <c r="C213" s="3">
        <v>45422.4291435185</v>
      </c>
      <c r="D213" s="3" t="e">
        <f t="array" ref="D213">#NAME?</f>
        <v>#NAME?</v>
      </c>
      <c r="E213" s="3" t="b">
        <f>ISNUMBER(MATCH(Table1[[#This Row],[Email]],Attendance[Email],0))</f>
        <v>1</v>
      </c>
      <c r="F213" s="3">
        <f t="shared" si="131"/>
        <v>45422.762476851836</v>
      </c>
      <c r="G213" s="21">
        <f>DAY(Table1[[#This Row],[Actual Time]])</f>
        <v>10</v>
      </c>
      <c r="H213">
        <f>MONTH(Table1[[#This Row],[Actual Time]])</f>
        <v>5</v>
      </c>
      <c r="I213">
        <f>YEAR(Table1[[#This Row],[Actual Time]])</f>
        <v>2024</v>
      </c>
      <c r="J213" t="str">
        <f t="shared" si="132"/>
        <v>10/5/2024</v>
      </c>
      <c r="K213" s="3" t="str">
        <f t="shared" si="122"/>
        <v>0</v>
      </c>
      <c r="L213" s="3" t="str">
        <f t="shared" si="122"/>
        <v>0</v>
      </c>
      <c r="M213" s="3" t="str">
        <f t="shared" si="122"/>
        <v>0</v>
      </c>
      <c r="N213" s="3" t="str">
        <f t="shared" si="122"/>
        <v>1</v>
      </c>
      <c r="O213" s="3" t="str">
        <f t="shared" si="122"/>
        <v>0</v>
      </c>
      <c r="P213" s="3" t="str">
        <f t="shared" si="122"/>
        <v>0</v>
      </c>
      <c r="Q213" s="3" t="str">
        <f t="shared" si="122"/>
        <v>0</v>
      </c>
      <c r="R213" s="3" t="str">
        <f t="shared" si="122"/>
        <v>0</v>
      </c>
      <c r="S213" s="3" t="str">
        <f t="shared" si="129"/>
        <v>0</v>
      </c>
      <c r="T213" s="3" t="str">
        <f t="shared" si="129"/>
        <v>0</v>
      </c>
      <c r="U213" s="3" t="str">
        <f t="shared" si="122"/>
        <v>0</v>
      </c>
      <c r="V213" s="3" t="str">
        <f t="shared" si="122"/>
        <v>0</v>
      </c>
      <c r="W213" s="3" t="str">
        <f t="shared" si="122"/>
        <v>0</v>
      </c>
      <c r="X213" s="3" t="str">
        <f t="shared" si="122"/>
        <v>0</v>
      </c>
      <c r="Y213" s="3" t="str">
        <f t="shared" si="122"/>
        <v>0</v>
      </c>
      <c r="Z213" s="3" t="str">
        <f t="shared" si="122"/>
        <v>0</v>
      </c>
      <c r="AA213" s="3" t="str">
        <f t="shared" si="130"/>
        <v>0</v>
      </c>
      <c r="AB213" s="3" t="str">
        <f t="shared" si="130"/>
        <v>0</v>
      </c>
      <c r="AC213" s="3" t="str">
        <f t="shared" si="122"/>
        <v>0</v>
      </c>
      <c r="AD213" s="3" t="str">
        <f t="shared" si="124"/>
        <v>0</v>
      </c>
      <c r="AE213" s="3" t="str">
        <f t="shared" si="124"/>
        <v>0</v>
      </c>
      <c r="AF213" s="3" t="str">
        <f t="shared" si="124"/>
        <v>0</v>
      </c>
      <c r="AG213" s="3" t="str">
        <f t="shared" si="124"/>
        <v>0</v>
      </c>
      <c r="AH213" s="3" t="str">
        <f t="shared" si="124"/>
        <v>0</v>
      </c>
      <c r="AI213" s="3" t="str">
        <f t="shared" si="124"/>
        <v>0</v>
      </c>
      <c r="AJ213" s="3" t="str">
        <f t="shared" si="124"/>
        <v>0</v>
      </c>
      <c r="AK213" s="3" t="str">
        <f t="shared" si="124"/>
        <v>0</v>
      </c>
      <c r="AL213" s="3" t="str">
        <f t="shared" si="124"/>
        <v>0</v>
      </c>
      <c r="AM213" s="3" t="str">
        <f t="shared" si="124"/>
        <v>0</v>
      </c>
      <c r="AN213" s="3" t="str">
        <f t="shared" si="124"/>
        <v>0</v>
      </c>
      <c r="AO213" s="3" t="str">
        <f t="shared" si="124"/>
        <v>0</v>
      </c>
      <c r="AP213" s="3" t="str">
        <f t="shared" si="124"/>
        <v>0</v>
      </c>
      <c r="AQ213" s="3" t="str">
        <f t="shared" si="124"/>
        <v>0</v>
      </c>
      <c r="AR213" s="3" t="str">
        <f t="shared" si="124"/>
        <v>0</v>
      </c>
      <c r="AS213" s="3" t="str">
        <f t="shared" si="124"/>
        <v>0</v>
      </c>
      <c r="AT213" s="3" t="str">
        <f t="shared" si="123"/>
        <v>0</v>
      </c>
      <c r="AU213" s="3" t="str">
        <f t="shared" si="123"/>
        <v>0</v>
      </c>
      <c r="AV213" s="3" t="str">
        <f t="shared" si="123"/>
        <v>0</v>
      </c>
      <c r="AW213" s="3" t="str">
        <f t="shared" si="123"/>
        <v>0</v>
      </c>
      <c r="AX213" s="3" t="str">
        <f t="shared" si="123"/>
        <v>0</v>
      </c>
      <c r="AY213" s="3" t="str">
        <f t="shared" si="123"/>
        <v>0</v>
      </c>
      <c r="AZ213" t="s">
        <v>388</v>
      </c>
    </row>
    <row r="214" spans="1:52" ht="14">
      <c r="A214" s="10" t="s">
        <v>126</v>
      </c>
      <c r="B214" s="10" t="str">
        <f t="shared" si="117"/>
        <v>2402887J</v>
      </c>
      <c r="C214" s="3">
        <v>45422.429224537002</v>
      </c>
      <c r="D214" s="3" t="e">
        <f t="array" ref="D214">#NAME?</f>
        <v>#NAME?</v>
      </c>
      <c r="E214" s="3" t="b">
        <f>ISNUMBER(MATCH(Table1[[#This Row],[Email]],Attendance[Email],0))</f>
        <v>1</v>
      </c>
      <c r="F214" s="3">
        <f t="shared" si="131"/>
        <v>45422.762557870337</v>
      </c>
      <c r="G214" s="21">
        <f>DAY(Table1[[#This Row],[Actual Time]])</f>
        <v>10</v>
      </c>
      <c r="H214">
        <f>MONTH(Table1[[#This Row],[Actual Time]])</f>
        <v>5</v>
      </c>
      <c r="I214">
        <f>YEAR(Table1[[#This Row],[Actual Time]])</f>
        <v>2024</v>
      </c>
      <c r="J214" t="str">
        <f t="shared" si="132"/>
        <v>10/5/2024</v>
      </c>
      <c r="K214" s="3" t="str">
        <f t="shared" si="122"/>
        <v>0</v>
      </c>
      <c r="L214" s="3" t="str">
        <f t="shared" si="122"/>
        <v>0</v>
      </c>
      <c r="M214" s="3" t="str">
        <f t="shared" si="122"/>
        <v>0</v>
      </c>
      <c r="N214" s="3" t="str">
        <f t="shared" si="122"/>
        <v>1</v>
      </c>
      <c r="O214" s="3" t="str">
        <f t="shared" si="122"/>
        <v>0</v>
      </c>
      <c r="P214" s="3" t="str">
        <f t="shared" si="122"/>
        <v>0</v>
      </c>
      <c r="Q214" s="3" t="str">
        <f t="shared" si="122"/>
        <v>0</v>
      </c>
      <c r="R214" s="3" t="str">
        <f t="shared" si="122"/>
        <v>0</v>
      </c>
      <c r="S214" s="3" t="str">
        <f t="shared" si="129"/>
        <v>0</v>
      </c>
      <c r="T214" s="3" t="str">
        <f t="shared" si="129"/>
        <v>0</v>
      </c>
      <c r="U214" s="3" t="str">
        <f t="shared" si="122"/>
        <v>0</v>
      </c>
      <c r="V214" s="3" t="str">
        <f t="shared" si="122"/>
        <v>0</v>
      </c>
      <c r="W214" s="3" t="str">
        <f t="shared" si="122"/>
        <v>0</v>
      </c>
      <c r="X214" s="3" t="str">
        <f t="shared" si="122"/>
        <v>0</v>
      </c>
      <c r="Y214" s="3" t="str">
        <f t="shared" si="122"/>
        <v>0</v>
      </c>
      <c r="Z214" s="3" t="str">
        <f t="shared" si="122"/>
        <v>0</v>
      </c>
      <c r="AA214" s="3" t="str">
        <f t="shared" si="130"/>
        <v>0</v>
      </c>
      <c r="AB214" s="3" t="str">
        <f t="shared" si="130"/>
        <v>0</v>
      </c>
      <c r="AC214" s="3" t="str">
        <f t="shared" si="122"/>
        <v>0</v>
      </c>
      <c r="AD214" s="3" t="str">
        <f t="shared" si="124"/>
        <v>0</v>
      </c>
      <c r="AE214" s="3" t="str">
        <f t="shared" si="124"/>
        <v>0</v>
      </c>
      <c r="AF214" s="3" t="str">
        <f t="shared" si="124"/>
        <v>0</v>
      </c>
      <c r="AG214" s="3" t="str">
        <f t="shared" si="124"/>
        <v>0</v>
      </c>
      <c r="AH214" s="3" t="str">
        <f t="shared" si="124"/>
        <v>0</v>
      </c>
      <c r="AI214" s="3" t="str">
        <f t="shared" si="124"/>
        <v>0</v>
      </c>
      <c r="AJ214" s="3" t="str">
        <f t="shared" si="124"/>
        <v>0</v>
      </c>
      <c r="AK214" s="3" t="str">
        <f t="shared" si="124"/>
        <v>0</v>
      </c>
      <c r="AL214" s="3" t="str">
        <f t="shared" si="124"/>
        <v>0</v>
      </c>
      <c r="AM214" s="3" t="str">
        <f t="shared" si="124"/>
        <v>0</v>
      </c>
      <c r="AN214" s="3" t="str">
        <f t="shared" si="124"/>
        <v>0</v>
      </c>
      <c r="AO214" s="3" t="str">
        <f t="shared" si="124"/>
        <v>0</v>
      </c>
      <c r="AP214" s="3" t="str">
        <f t="shared" si="124"/>
        <v>0</v>
      </c>
      <c r="AQ214" s="3" t="str">
        <f t="shared" si="124"/>
        <v>0</v>
      </c>
      <c r="AR214" s="3" t="str">
        <f t="shared" si="124"/>
        <v>0</v>
      </c>
      <c r="AS214" s="3" t="str">
        <f t="shared" si="124"/>
        <v>0</v>
      </c>
      <c r="AT214" s="3" t="str">
        <f t="shared" si="123"/>
        <v>0</v>
      </c>
      <c r="AU214" s="3" t="str">
        <f t="shared" si="123"/>
        <v>0</v>
      </c>
      <c r="AV214" s="3" t="str">
        <f t="shared" si="123"/>
        <v>0</v>
      </c>
      <c r="AW214" s="3" t="str">
        <f t="shared" si="123"/>
        <v>0</v>
      </c>
      <c r="AX214" s="3" t="str">
        <f t="shared" si="123"/>
        <v>0</v>
      </c>
      <c r="AY214" s="3" t="str">
        <f t="shared" si="123"/>
        <v>0</v>
      </c>
      <c r="AZ214" t="s">
        <v>389</v>
      </c>
    </row>
    <row r="215" spans="1:52" ht="14">
      <c r="A215" s="10" t="s">
        <v>390</v>
      </c>
      <c r="B215" s="10" t="str">
        <f t="shared" si="117"/>
        <v>2403727G</v>
      </c>
      <c r="C215" s="3">
        <v>45422.429259259297</v>
      </c>
      <c r="D215" s="3" t="e">
        <f t="array" ref="D215">#NAME?</f>
        <v>#NAME?</v>
      </c>
      <c r="E215" s="3" t="b">
        <f>ISNUMBER(MATCH(Table1[[#This Row],[Email]],Attendance[Email],0))</f>
        <v>1</v>
      </c>
      <c r="F215" s="3">
        <f t="shared" si="131"/>
        <v>45422.762592592633</v>
      </c>
      <c r="G215" s="21">
        <f>DAY(Table1[[#This Row],[Actual Time]])</f>
        <v>10</v>
      </c>
      <c r="H215">
        <f>MONTH(Table1[[#This Row],[Actual Time]])</f>
        <v>5</v>
      </c>
      <c r="I215">
        <f>YEAR(Table1[[#This Row],[Actual Time]])</f>
        <v>2024</v>
      </c>
      <c r="J215" t="str">
        <f t="shared" si="132"/>
        <v>10/5/2024</v>
      </c>
      <c r="K215" s="3" t="str">
        <f t="shared" si="122"/>
        <v>0</v>
      </c>
      <c r="L215" s="3" t="str">
        <f t="shared" si="122"/>
        <v>0</v>
      </c>
      <c r="M215" s="3" t="str">
        <f t="shared" si="122"/>
        <v>0</v>
      </c>
      <c r="N215" s="3" t="str">
        <f t="shared" si="122"/>
        <v>1</v>
      </c>
      <c r="O215" s="3" t="str">
        <f t="shared" si="122"/>
        <v>0</v>
      </c>
      <c r="P215" s="3" t="str">
        <f t="shared" si="122"/>
        <v>0</v>
      </c>
      <c r="Q215" s="3" t="str">
        <f t="shared" si="122"/>
        <v>0</v>
      </c>
      <c r="R215" s="3" t="str">
        <f t="shared" si="122"/>
        <v>0</v>
      </c>
      <c r="S215" s="3" t="str">
        <f t="shared" si="129"/>
        <v>0</v>
      </c>
      <c r="T215" s="3" t="str">
        <f t="shared" si="129"/>
        <v>0</v>
      </c>
      <c r="U215" s="3" t="str">
        <f t="shared" si="122"/>
        <v>0</v>
      </c>
      <c r="V215" s="3" t="str">
        <f t="shared" si="122"/>
        <v>0</v>
      </c>
      <c r="W215" s="3" t="str">
        <f t="shared" si="122"/>
        <v>0</v>
      </c>
      <c r="X215" s="3" t="str">
        <f t="shared" si="122"/>
        <v>0</v>
      </c>
      <c r="Y215" s="3" t="str">
        <f t="shared" si="122"/>
        <v>0</v>
      </c>
      <c r="Z215" s="3" t="str">
        <f t="shared" si="122"/>
        <v>0</v>
      </c>
      <c r="AA215" s="3" t="str">
        <f t="shared" si="130"/>
        <v>0</v>
      </c>
      <c r="AB215" s="3" t="str">
        <f t="shared" si="130"/>
        <v>0</v>
      </c>
      <c r="AC215" s="3" t="str">
        <f t="shared" si="122"/>
        <v>0</v>
      </c>
      <c r="AD215" s="3" t="str">
        <f t="shared" si="124"/>
        <v>0</v>
      </c>
      <c r="AE215" s="3" t="str">
        <f t="shared" si="124"/>
        <v>0</v>
      </c>
      <c r="AF215" s="3" t="str">
        <f t="shared" si="124"/>
        <v>0</v>
      </c>
      <c r="AG215" s="3" t="str">
        <f t="shared" si="124"/>
        <v>0</v>
      </c>
      <c r="AH215" s="3" t="str">
        <f t="shared" si="124"/>
        <v>0</v>
      </c>
      <c r="AI215" s="3" t="str">
        <f t="shared" si="124"/>
        <v>0</v>
      </c>
      <c r="AJ215" s="3" t="str">
        <f t="shared" si="124"/>
        <v>0</v>
      </c>
      <c r="AK215" s="3" t="str">
        <f t="shared" si="124"/>
        <v>0</v>
      </c>
      <c r="AL215" s="3" t="str">
        <f t="shared" si="124"/>
        <v>0</v>
      </c>
      <c r="AM215" s="3" t="str">
        <f t="shared" si="124"/>
        <v>0</v>
      </c>
      <c r="AN215" s="3" t="str">
        <f t="shared" si="124"/>
        <v>0</v>
      </c>
      <c r="AO215" s="3" t="str">
        <f t="shared" si="124"/>
        <v>0</v>
      </c>
      <c r="AP215" s="3" t="str">
        <f t="shared" si="124"/>
        <v>0</v>
      </c>
      <c r="AQ215" s="3" t="str">
        <f t="shared" si="124"/>
        <v>0</v>
      </c>
      <c r="AR215" s="3" t="str">
        <f t="shared" si="124"/>
        <v>0</v>
      </c>
      <c r="AS215" s="3" t="str">
        <f t="shared" si="124"/>
        <v>0</v>
      </c>
      <c r="AT215" s="3" t="str">
        <f t="shared" si="123"/>
        <v>0</v>
      </c>
      <c r="AU215" s="3" t="str">
        <f t="shared" si="123"/>
        <v>0</v>
      </c>
      <c r="AV215" s="3" t="str">
        <f t="shared" si="123"/>
        <v>0</v>
      </c>
      <c r="AW215" s="3" t="str">
        <f t="shared" si="123"/>
        <v>0</v>
      </c>
      <c r="AX215" s="3" t="str">
        <f t="shared" si="123"/>
        <v>0</v>
      </c>
      <c r="AY215" s="3" t="str">
        <f t="shared" si="123"/>
        <v>0</v>
      </c>
      <c r="AZ215" t="s">
        <v>391</v>
      </c>
    </row>
    <row r="216" spans="1:52" ht="14">
      <c r="A216" s="10" t="s">
        <v>252</v>
      </c>
      <c r="B216" s="10" t="str">
        <f t="shared" si="117"/>
        <v>2403889E</v>
      </c>
      <c r="C216" s="3">
        <v>45422.4292824074</v>
      </c>
      <c r="D216" s="3" t="e">
        <f t="array" ref="D216">#NAME?</f>
        <v>#NAME?</v>
      </c>
      <c r="E216" s="3" t="b">
        <f>ISNUMBER(MATCH(Table1[[#This Row],[Email]],Attendance[Email],0))</f>
        <v>1</v>
      </c>
      <c r="F216" s="3">
        <f t="shared" si="131"/>
        <v>45422.762615740736</v>
      </c>
      <c r="G216" s="21">
        <f>DAY(Table1[[#This Row],[Actual Time]])</f>
        <v>10</v>
      </c>
      <c r="H216">
        <f>MONTH(Table1[[#This Row],[Actual Time]])</f>
        <v>5</v>
      </c>
      <c r="I216">
        <f>YEAR(Table1[[#This Row],[Actual Time]])</f>
        <v>2024</v>
      </c>
      <c r="J216" t="str">
        <f t="shared" si="132"/>
        <v>10/5/2024</v>
      </c>
      <c r="K216" s="3" t="str">
        <f t="shared" si="122"/>
        <v>0</v>
      </c>
      <c r="L216" s="3" t="str">
        <f t="shared" si="122"/>
        <v>0</v>
      </c>
      <c r="M216" s="3" t="str">
        <f t="shared" si="122"/>
        <v>0</v>
      </c>
      <c r="N216" s="3" t="str">
        <f t="shared" si="122"/>
        <v>1</v>
      </c>
      <c r="O216" s="3" t="str">
        <f t="shared" si="122"/>
        <v>0</v>
      </c>
      <c r="P216" s="3" t="str">
        <f t="shared" si="122"/>
        <v>0</v>
      </c>
      <c r="Q216" s="3" t="str">
        <f t="shared" si="122"/>
        <v>0</v>
      </c>
      <c r="R216" s="3" t="str">
        <f t="shared" si="122"/>
        <v>0</v>
      </c>
      <c r="S216" s="3" t="str">
        <f t="shared" si="129"/>
        <v>0</v>
      </c>
      <c r="T216" s="3" t="str">
        <f t="shared" si="129"/>
        <v>0</v>
      </c>
      <c r="U216" s="3" t="str">
        <f t="shared" si="122"/>
        <v>0</v>
      </c>
      <c r="V216" s="3" t="str">
        <f t="shared" si="122"/>
        <v>0</v>
      </c>
      <c r="W216" s="3" t="str">
        <f t="shared" si="122"/>
        <v>0</v>
      </c>
      <c r="X216" s="3" t="str">
        <f t="shared" si="122"/>
        <v>0</v>
      </c>
      <c r="Y216" s="3" t="str">
        <f t="shared" si="122"/>
        <v>0</v>
      </c>
      <c r="Z216" s="3" t="str">
        <f t="shared" si="122"/>
        <v>0</v>
      </c>
      <c r="AA216" s="3" t="str">
        <f t="shared" si="130"/>
        <v>0</v>
      </c>
      <c r="AB216" s="3" t="str">
        <f t="shared" si="130"/>
        <v>0</v>
      </c>
      <c r="AC216" s="3" t="str">
        <f t="shared" si="122"/>
        <v>0</v>
      </c>
      <c r="AD216" s="3" t="str">
        <f t="shared" si="124"/>
        <v>0</v>
      </c>
      <c r="AE216" s="3" t="str">
        <f t="shared" si="124"/>
        <v>0</v>
      </c>
      <c r="AF216" s="3" t="str">
        <f t="shared" si="124"/>
        <v>0</v>
      </c>
      <c r="AG216" s="3" t="str">
        <f t="shared" si="124"/>
        <v>0</v>
      </c>
      <c r="AH216" s="3" t="str">
        <f t="shared" si="124"/>
        <v>0</v>
      </c>
      <c r="AI216" s="3" t="str">
        <f t="shared" si="124"/>
        <v>0</v>
      </c>
      <c r="AJ216" s="3" t="str">
        <f t="shared" si="124"/>
        <v>0</v>
      </c>
      <c r="AK216" s="3" t="str">
        <f t="shared" si="124"/>
        <v>0</v>
      </c>
      <c r="AL216" s="3" t="str">
        <f t="shared" si="124"/>
        <v>0</v>
      </c>
      <c r="AM216" s="3" t="str">
        <f t="shared" si="124"/>
        <v>0</v>
      </c>
      <c r="AN216" s="3" t="str">
        <f t="shared" si="124"/>
        <v>0</v>
      </c>
      <c r="AO216" s="3" t="str">
        <f t="shared" si="124"/>
        <v>0</v>
      </c>
      <c r="AP216" s="3" t="str">
        <f t="shared" si="124"/>
        <v>0</v>
      </c>
      <c r="AQ216" s="3" t="str">
        <f t="shared" si="124"/>
        <v>0</v>
      </c>
      <c r="AR216" s="3" t="str">
        <f t="shared" si="124"/>
        <v>0</v>
      </c>
      <c r="AS216" s="3" t="str">
        <f t="shared" si="124"/>
        <v>0</v>
      </c>
      <c r="AT216" s="3" t="str">
        <f t="shared" si="123"/>
        <v>0</v>
      </c>
      <c r="AU216" s="3" t="str">
        <f t="shared" si="123"/>
        <v>0</v>
      </c>
      <c r="AV216" s="3" t="str">
        <f t="shared" si="123"/>
        <v>0</v>
      </c>
      <c r="AW216" s="3" t="str">
        <f t="shared" si="123"/>
        <v>0</v>
      </c>
      <c r="AX216" s="3" t="str">
        <f t="shared" si="123"/>
        <v>0</v>
      </c>
      <c r="AY216" s="3" t="str">
        <f t="shared" si="123"/>
        <v>0</v>
      </c>
      <c r="AZ216" t="s">
        <v>392</v>
      </c>
    </row>
    <row r="217" spans="1:52" ht="14">
      <c r="A217" s="10" t="s">
        <v>178</v>
      </c>
      <c r="B217" s="10" t="str">
        <f t="shared" si="117"/>
        <v>2400934B</v>
      </c>
      <c r="C217" s="3">
        <v>45422.4293287037</v>
      </c>
      <c r="D217" s="3" t="e">
        <f t="array" ref="D217">#NAME?</f>
        <v>#NAME?</v>
      </c>
      <c r="E217" s="3" t="b">
        <f>ISNUMBER(MATCH(Table1[[#This Row],[Email]],Attendance[Email],0))</f>
        <v>1</v>
      </c>
      <c r="F217" s="3">
        <f t="shared" ref="F217:F222" si="133">$C217+(8/24)</f>
        <v>45422.762662037036</v>
      </c>
      <c r="G217" s="21">
        <f>DAY(Table1[[#This Row],[Actual Time]])</f>
        <v>10</v>
      </c>
      <c r="H217">
        <f>MONTH(Table1[[#This Row],[Actual Time]])</f>
        <v>5</v>
      </c>
      <c r="I217">
        <f>YEAR(Table1[[#This Row],[Actual Time]])</f>
        <v>2024</v>
      </c>
      <c r="J217" t="str">
        <f t="shared" ref="J217:J222" si="134">G217&amp;"/"&amp;H217&amp;"/"&amp;I217</f>
        <v>10/5/2024</v>
      </c>
      <c r="K217" s="3" t="str">
        <f t="shared" si="122"/>
        <v>0</v>
      </c>
      <c r="L217" s="3" t="str">
        <f t="shared" si="122"/>
        <v>0</v>
      </c>
      <c r="M217" s="3" t="str">
        <f t="shared" si="122"/>
        <v>0</v>
      </c>
      <c r="N217" s="3" t="str">
        <f t="shared" si="122"/>
        <v>1</v>
      </c>
      <c r="O217" s="3" t="str">
        <f t="shared" si="122"/>
        <v>0</v>
      </c>
      <c r="P217" s="3" t="str">
        <f t="shared" si="122"/>
        <v>0</v>
      </c>
      <c r="Q217" s="3" t="str">
        <f t="shared" si="122"/>
        <v>0</v>
      </c>
      <c r="R217" s="3" t="str">
        <f t="shared" si="122"/>
        <v>0</v>
      </c>
      <c r="S217" s="3" t="str">
        <f t="shared" si="129"/>
        <v>0</v>
      </c>
      <c r="T217" s="3" t="str">
        <f t="shared" si="129"/>
        <v>0</v>
      </c>
      <c r="U217" s="3" t="str">
        <f t="shared" si="122"/>
        <v>0</v>
      </c>
      <c r="V217" s="3" t="str">
        <f t="shared" si="122"/>
        <v>0</v>
      </c>
      <c r="W217" s="3" t="str">
        <f t="shared" si="122"/>
        <v>0</v>
      </c>
      <c r="X217" s="3" t="str">
        <f t="shared" si="122"/>
        <v>0</v>
      </c>
      <c r="Y217" s="3" t="str">
        <f t="shared" si="122"/>
        <v>0</v>
      </c>
      <c r="Z217" s="3" t="str">
        <f t="shared" si="122"/>
        <v>0</v>
      </c>
      <c r="AA217" s="3" t="str">
        <f t="shared" si="130"/>
        <v>0</v>
      </c>
      <c r="AB217" s="3" t="str">
        <f t="shared" si="130"/>
        <v>0</v>
      </c>
      <c r="AC217" s="3" t="str">
        <f t="shared" si="122"/>
        <v>0</v>
      </c>
      <c r="AD217" s="3" t="str">
        <f t="shared" si="124"/>
        <v>0</v>
      </c>
      <c r="AE217" s="3" t="str">
        <f t="shared" si="124"/>
        <v>0</v>
      </c>
      <c r="AF217" s="3" t="str">
        <f t="shared" si="124"/>
        <v>0</v>
      </c>
      <c r="AG217" s="3" t="str">
        <f t="shared" si="124"/>
        <v>0</v>
      </c>
      <c r="AH217" s="3" t="str">
        <f t="shared" si="124"/>
        <v>0</v>
      </c>
      <c r="AI217" s="3" t="str">
        <f t="shared" si="124"/>
        <v>0</v>
      </c>
      <c r="AJ217" s="3" t="str">
        <f t="shared" si="124"/>
        <v>0</v>
      </c>
      <c r="AK217" s="3" t="str">
        <f t="shared" si="124"/>
        <v>0</v>
      </c>
      <c r="AL217" s="3" t="str">
        <f t="shared" si="124"/>
        <v>0</v>
      </c>
      <c r="AM217" s="3" t="str">
        <f t="shared" si="124"/>
        <v>0</v>
      </c>
      <c r="AN217" s="3" t="str">
        <f t="shared" si="124"/>
        <v>0</v>
      </c>
      <c r="AO217" s="3" t="str">
        <f t="shared" si="124"/>
        <v>0</v>
      </c>
      <c r="AP217" s="3" t="str">
        <f t="shared" si="124"/>
        <v>0</v>
      </c>
      <c r="AQ217" s="3" t="str">
        <f t="shared" si="124"/>
        <v>0</v>
      </c>
      <c r="AR217" s="3" t="str">
        <f t="shared" si="124"/>
        <v>0</v>
      </c>
      <c r="AS217" s="3" t="str">
        <f t="shared" si="124"/>
        <v>0</v>
      </c>
      <c r="AT217" s="3" t="str">
        <f t="shared" si="123"/>
        <v>0</v>
      </c>
      <c r="AU217" s="3" t="str">
        <f t="shared" si="123"/>
        <v>0</v>
      </c>
      <c r="AV217" s="3" t="str">
        <f t="shared" si="123"/>
        <v>0</v>
      </c>
      <c r="AW217" s="3" t="str">
        <f t="shared" si="123"/>
        <v>0</v>
      </c>
      <c r="AX217" s="3" t="str">
        <f t="shared" si="123"/>
        <v>0</v>
      </c>
      <c r="AY217" s="3" t="str">
        <f t="shared" si="123"/>
        <v>0</v>
      </c>
      <c r="AZ217" t="s">
        <v>393</v>
      </c>
    </row>
    <row r="218" spans="1:52" ht="14">
      <c r="A218" s="10" t="s">
        <v>292</v>
      </c>
      <c r="B218" s="10" t="str">
        <f t="shared" si="117"/>
        <v>2404327E</v>
      </c>
      <c r="C218" s="3">
        <v>45422.4293287037</v>
      </c>
      <c r="D218" s="3" t="e">
        <f t="array" ref="D218">#NAME?</f>
        <v>#NAME?</v>
      </c>
      <c r="E218" s="3" t="b">
        <f>ISNUMBER(MATCH(Table1[[#This Row],[Email]],Attendance[Email],0))</f>
        <v>1</v>
      </c>
      <c r="F218" s="3">
        <f t="shared" si="133"/>
        <v>45422.762662037036</v>
      </c>
      <c r="G218" s="21">
        <f>DAY(Table1[[#This Row],[Actual Time]])</f>
        <v>10</v>
      </c>
      <c r="H218">
        <f>MONTH(Table1[[#This Row],[Actual Time]])</f>
        <v>5</v>
      </c>
      <c r="I218">
        <f>YEAR(Table1[[#This Row],[Actual Time]])</f>
        <v>2024</v>
      </c>
      <c r="J218" t="str">
        <f t="shared" si="134"/>
        <v>10/5/2024</v>
      </c>
      <c r="K218" s="3" t="str">
        <f t="shared" si="122"/>
        <v>0</v>
      </c>
      <c r="L218" s="3" t="str">
        <f t="shared" si="122"/>
        <v>0</v>
      </c>
      <c r="M218" s="3" t="str">
        <f t="shared" si="122"/>
        <v>0</v>
      </c>
      <c r="N218" s="3" t="str">
        <f t="shared" si="122"/>
        <v>1</v>
      </c>
      <c r="O218" s="3" t="str">
        <f t="shared" si="122"/>
        <v>0</v>
      </c>
      <c r="P218" s="3" t="str">
        <f t="shared" si="122"/>
        <v>0</v>
      </c>
      <c r="Q218" s="3" t="str">
        <f t="shared" si="122"/>
        <v>0</v>
      </c>
      <c r="R218" s="3" t="str">
        <f t="shared" si="122"/>
        <v>0</v>
      </c>
      <c r="S218" s="3" t="str">
        <f t="shared" si="129"/>
        <v>0</v>
      </c>
      <c r="T218" s="3" t="str">
        <f t="shared" si="129"/>
        <v>0</v>
      </c>
      <c r="U218" s="3" t="str">
        <f t="shared" si="122"/>
        <v>0</v>
      </c>
      <c r="V218" s="3" t="str">
        <f t="shared" si="122"/>
        <v>0</v>
      </c>
      <c r="W218" s="3" t="str">
        <f t="shared" si="122"/>
        <v>0</v>
      </c>
      <c r="X218" s="3" t="str">
        <f t="shared" si="122"/>
        <v>0</v>
      </c>
      <c r="Y218" s="3" t="str">
        <f t="shared" si="122"/>
        <v>0</v>
      </c>
      <c r="Z218" s="3" t="str">
        <f t="shared" si="122"/>
        <v>0</v>
      </c>
      <c r="AA218" s="3" t="str">
        <f t="shared" si="130"/>
        <v>0</v>
      </c>
      <c r="AB218" s="3" t="str">
        <f t="shared" si="130"/>
        <v>0</v>
      </c>
      <c r="AC218" s="3" t="str">
        <f t="shared" si="122"/>
        <v>0</v>
      </c>
      <c r="AD218" s="3" t="str">
        <f t="shared" si="124"/>
        <v>0</v>
      </c>
      <c r="AE218" s="3" t="str">
        <f t="shared" si="124"/>
        <v>0</v>
      </c>
      <c r="AF218" s="3" t="str">
        <f t="shared" si="124"/>
        <v>0</v>
      </c>
      <c r="AG218" s="3" t="str">
        <f t="shared" si="124"/>
        <v>0</v>
      </c>
      <c r="AH218" s="3" t="str">
        <f t="shared" si="124"/>
        <v>0</v>
      </c>
      <c r="AI218" s="3" t="str">
        <f t="shared" si="124"/>
        <v>0</v>
      </c>
      <c r="AJ218" s="3" t="str">
        <f t="shared" si="124"/>
        <v>0</v>
      </c>
      <c r="AK218" s="3" t="str">
        <f t="shared" si="124"/>
        <v>0</v>
      </c>
      <c r="AL218" s="3" t="str">
        <f t="shared" si="124"/>
        <v>0</v>
      </c>
      <c r="AM218" s="3" t="str">
        <f t="shared" si="124"/>
        <v>0</v>
      </c>
      <c r="AN218" s="3" t="str">
        <f t="shared" si="124"/>
        <v>0</v>
      </c>
      <c r="AO218" s="3" t="str">
        <f t="shared" si="124"/>
        <v>0</v>
      </c>
      <c r="AP218" s="3" t="str">
        <f t="shared" si="124"/>
        <v>0</v>
      </c>
      <c r="AQ218" s="3" t="str">
        <f t="shared" si="124"/>
        <v>0</v>
      </c>
      <c r="AR218" s="3" t="str">
        <f t="shared" si="124"/>
        <v>0</v>
      </c>
      <c r="AS218" s="3" t="str">
        <f t="shared" si="124"/>
        <v>0</v>
      </c>
      <c r="AT218" s="3" t="str">
        <f t="shared" si="123"/>
        <v>0</v>
      </c>
      <c r="AU218" s="3" t="str">
        <f t="shared" si="123"/>
        <v>0</v>
      </c>
      <c r="AV218" s="3" t="str">
        <f t="shared" si="123"/>
        <v>0</v>
      </c>
      <c r="AW218" s="3" t="str">
        <f t="shared" si="123"/>
        <v>0</v>
      </c>
      <c r="AX218" s="3" t="str">
        <f t="shared" si="123"/>
        <v>0</v>
      </c>
      <c r="AY218" s="3" t="str">
        <f t="shared" si="123"/>
        <v>0</v>
      </c>
      <c r="AZ218" t="s">
        <v>394</v>
      </c>
    </row>
    <row r="219" spans="1:52" ht="14">
      <c r="A219" s="10" t="s">
        <v>192</v>
      </c>
      <c r="B219" s="10" t="str">
        <f t="shared" si="117"/>
        <v>2300627C</v>
      </c>
      <c r="C219" s="3">
        <v>45422.429375</v>
      </c>
      <c r="D219" s="3" t="e">
        <f t="array" ref="D219">#NAME?</f>
        <v>#NAME?</v>
      </c>
      <c r="E219" s="3" t="b">
        <f>ISNUMBER(MATCH(Table1[[#This Row],[Email]],Attendance[Email],0))</f>
        <v>1</v>
      </c>
      <c r="F219" s="3">
        <f t="shared" si="133"/>
        <v>45422.762708333335</v>
      </c>
      <c r="G219" s="21">
        <f>DAY(Table1[[#This Row],[Actual Time]])</f>
        <v>10</v>
      </c>
      <c r="H219">
        <f>MONTH(Table1[[#This Row],[Actual Time]])</f>
        <v>5</v>
      </c>
      <c r="I219">
        <f>YEAR(Table1[[#This Row],[Actual Time]])</f>
        <v>2024</v>
      </c>
      <c r="J219" t="str">
        <f t="shared" si="134"/>
        <v>10/5/2024</v>
      </c>
      <c r="K219" s="3" t="str">
        <f t="shared" si="122"/>
        <v>0</v>
      </c>
      <c r="L219" s="3" t="str">
        <f t="shared" si="122"/>
        <v>0</v>
      </c>
      <c r="M219" s="3" t="str">
        <f t="shared" si="122"/>
        <v>0</v>
      </c>
      <c r="N219" s="3" t="str">
        <f t="shared" si="122"/>
        <v>1</v>
      </c>
      <c r="O219" s="3" t="str">
        <f t="shared" si="122"/>
        <v>0</v>
      </c>
      <c r="P219" s="3" t="str">
        <f t="shared" si="122"/>
        <v>0</v>
      </c>
      <c r="Q219" s="3" t="str">
        <f t="shared" si="122"/>
        <v>0</v>
      </c>
      <c r="R219" s="3" t="str">
        <f t="shared" si="122"/>
        <v>0</v>
      </c>
      <c r="S219" s="3" t="str">
        <f t="shared" si="129"/>
        <v>0</v>
      </c>
      <c r="T219" s="3" t="str">
        <f t="shared" si="129"/>
        <v>0</v>
      </c>
      <c r="U219" s="3" t="str">
        <f t="shared" si="122"/>
        <v>0</v>
      </c>
      <c r="V219" s="3" t="str">
        <f t="shared" si="122"/>
        <v>0</v>
      </c>
      <c r="W219" s="3" t="str">
        <f t="shared" si="122"/>
        <v>0</v>
      </c>
      <c r="X219" s="3" t="str">
        <f t="shared" si="122"/>
        <v>0</v>
      </c>
      <c r="Y219" s="3" t="str">
        <f t="shared" si="122"/>
        <v>0</v>
      </c>
      <c r="Z219" s="3" t="str">
        <f t="shared" si="122"/>
        <v>0</v>
      </c>
      <c r="AA219" s="3" t="str">
        <f t="shared" si="130"/>
        <v>0</v>
      </c>
      <c r="AB219" s="3" t="str">
        <f t="shared" si="130"/>
        <v>0</v>
      </c>
      <c r="AC219" s="3" t="str">
        <f t="shared" si="122"/>
        <v>0</v>
      </c>
      <c r="AD219" s="3" t="str">
        <f t="shared" si="124"/>
        <v>0</v>
      </c>
      <c r="AE219" s="3" t="str">
        <f t="shared" si="124"/>
        <v>0</v>
      </c>
      <c r="AF219" s="3" t="str">
        <f t="shared" si="124"/>
        <v>0</v>
      </c>
      <c r="AG219" s="3" t="str">
        <f t="shared" si="124"/>
        <v>0</v>
      </c>
      <c r="AH219" s="3" t="str">
        <f t="shared" si="124"/>
        <v>0</v>
      </c>
      <c r="AI219" s="3" t="str">
        <f t="shared" si="124"/>
        <v>0</v>
      </c>
      <c r="AJ219" s="3" t="str">
        <f t="shared" si="124"/>
        <v>0</v>
      </c>
      <c r="AK219" s="3" t="str">
        <f t="shared" si="124"/>
        <v>0</v>
      </c>
      <c r="AL219" s="3" t="str">
        <f t="shared" si="124"/>
        <v>0</v>
      </c>
      <c r="AM219" s="3" t="str">
        <f t="shared" si="124"/>
        <v>0</v>
      </c>
      <c r="AN219" s="3" t="str">
        <f t="shared" si="124"/>
        <v>0</v>
      </c>
      <c r="AO219" s="3" t="str">
        <f t="shared" si="124"/>
        <v>0</v>
      </c>
      <c r="AP219" s="3" t="str">
        <f t="shared" si="124"/>
        <v>0</v>
      </c>
      <c r="AQ219" s="3" t="str">
        <f t="shared" si="124"/>
        <v>0</v>
      </c>
      <c r="AR219" s="3" t="str">
        <f t="shared" si="124"/>
        <v>0</v>
      </c>
      <c r="AS219" s="3" t="str">
        <f t="shared" si="124"/>
        <v>0</v>
      </c>
      <c r="AT219" s="3" t="str">
        <f t="shared" si="123"/>
        <v>0</v>
      </c>
      <c r="AU219" s="3" t="str">
        <f t="shared" si="123"/>
        <v>0</v>
      </c>
      <c r="AV219" s="3" t="str">
        <f t="shared" si="123"/>
        <v>0</v>
      </c>
      <c r="AW219" s="3" t="str">
        <f t="shared" si="123"/>
        <v>0</v>
      </c>
      <c r="AX219" s="3" t="str">
        <f t="shared" si="123"/>
        <v>0</v>
      </c>
      <c r="AY219" s="3" t="str">
        <f t="shared" si="123"/>
        <v>0</v>
      </c>
      <c r="AZ219" s="11" t="s">
        <v>395</v>
      </c>
    </row>
    <row r="220" spans="1:52" ht="14">
      <c r="A220" s="10" t="s">
        <v>396</v>
      </c>
      <c r="B220" s="10" t="str">
        <f t="shared" si="117"/>
        <v>2401468J</v>
      </c>
      <c r="C220" s="3">
        <v>45422.429409722201</v>
      </c>
      <c r="D220" s="3" t="e">
        <f t="array" ref="D220">#NAME?</f>
        <v>#NAME?</v>
      </c>
      <c r="E220" s="3" t="b">
        <f>ISNUMBER(MATCH(Table1[[#This Row],[Email]],Attendance[Email],0))</f>
        <v>1</v>
      </c>
      <c r="F220" s="3">
        <f t="shared" si="133"/>
        <v>45422.762743055537</v>
      </c>
      <c r="G220" s="21">
        <f>DAY(Table1[[#This Row],[Actual Time]])</f>
        <v>10</v>
      </c>
      <c r="H220">
        <f>MONTH(Table1[[#This Row],[Actual Time]])</f>
        <v>5</v>
      </c>
      <c r="I220">
        <f>YEAR(Table1[[#This Row],[Actual Time]])</f>
        <v>2024</v>
      </c>
      <c r="J220" t="str">
        <f t="shared" si="134"/>
        <v>10/5/2024</v>
      </c>
      <c r="K220" s="3" t="str">
        <f t="shared" si="122"/>
        <v>0</v>
      </c>
      <c r="L220" s="3" t="str">
        <f t="shared" si="122"/>
        <v>0</v>
      </c>
      <c r="M220" s="3" t="str">
        <f t="shared" si="122"/>
        <v>0</v>
      </c>
      <c r="N220" s="3" t="str">
        <f t="shared" si="122"/>
        <v>1</v>
      </c>
      <c r="O220" s="3" t="str">
        <f t="shared" si="122"/>
        <v>0</v>
      </c>
      <c r="P220" s="3" t="str">
        <f t="shared" si="122"/>
        <v>0</v>
      </c>
      <c r="Q220" s="3" t="str">
        <f t="shared" si="122"/>
        <v>0</v>
      </c>
      <c r="R220" s="3" t="str">
        <f t="shared" si="122"/>
        <v>0</v>
      </c>
      <c r="S220" s="3" t="str">
        <f t="shared" si="129"/>
        <v>0</v>
      </c>
      <c r="T220" s="3" t="str">
        <f t="shared" si="129"/>
        <v>0</v>
      </c>
      <c r="U220" s="3" t="str">
        <f t="shared" si="122"/>
        <v>0</v>
      </c>
      <c r="V220" s="3" t="str">
        <f t="shared" si="122"/>
        <v>0</v>
      </c>
      <c r="W220" s="3" t="str">
        <f t="shared" si="122"/>
        <v>0</v>
      </c>
      <c r="X220" s="3" t="str">
        <f t="shared" si="122"/>
        <v>0</v>
      </c>
      <c r="Y220" s="3" t="str">
        <f t="shared" si="122"/>
        <v>0</v>
      </c>
      <c r="Z220" s="3" t="str">
        <f t="shared" si="122"/>
        <v>0</v>
      </c>
      <c r="AA220" s="3" t="str">
        <f t="shared" si="130"/>
        <v>0</v>
      </c>
      <c r="AB220" s="3" t="str">
        <f t="shared" si="130"/>
        <v>0</v>
      </c>
      <c r="AC220" s="3" t="str">
        <f t="shared" si="122"/>
        <v>0</v>
      </c>
      <c r="AD220" s="3" t="str">
        <f t="shared" si="124"/>
        <v>0</v>
      </c>
      <c r="AE220" s="3" t="str">
        <f t="shared" si="124"/>
        <v>0</v>
      </c>
      <c r="AF220" s="3" t="str">
        <f t="shared" si="124"/>
        <v>0</v>
      </c>
      <c r="AG220" s="3" t="str">
        <f t="shared" si="124"/>
        <v>0</v>
      </c>
      <c r="AH220" s="3" t="str">
        <f t="shared" si="124"/>
        <v>0</v>
      </c>
      <c r="AI220" s="3" t="str">
        <f t="shared" si="124"/>
        <v>0</v>
      </c>
      <c r="AJ220" s="3" t="str">
        <f t="shared" si="124"/>
        <v>0</v>
      </c>
      <c r="AK220" s="3" t="str">
        <f t="shared" si="124"/>
        <v>0</v>
      </c>
      <c r="AL220" s="3" t="str">
        <f t="shared" si="124"/>
        <v>0</v>
      </c>
      <c r="AM220" s="3" t="str">
        <f t="shared" si="124"/>
        <v>0</v>
      </c>
      <c r="AN220" s="3" t="str">
        <f t="shared" si="124"/>
        <v>0</v>
      </c>
      <c r="AO220" s="3" t="str">
        <f t="shared" si="124"/>
        <v>0</v>
      </c>
      <c r="AP220" s="3" t="str">
        <f t="shared" si="124"/>
        <v>0</v>
      </c>
      <c r="AQ220" s="3" t="str">
        <f t="shared" si="124"/>
        <v>0</v>
      </c>
      <c r="AR220" s="3" t="str">
        <f t="shared" si="124"/>
        <v>0</v>
      </c>
      <c r="AS220" s="3" t="str">
        <f t="shared" si="124"/>
        <v>0</v>
      </c>
      <c r="AT220" s="3" t="str">
        <f t="shared" si="123"/>
        <v>0</v>
      </c>
      <c r="AU220" s="3" t="str">
        <f t="shared" si="123"/>
        <v>0</v>
      </c>
      <c r="AV220" s="3" t="str">
        <f t="shared" si="123"/>
        <v>0</v>
      </c>
      <c r="AW220" s="3" t="str">
        <f t="shared" si="123"/>
        <v>0</v>
      </c>
      <c r="AX220" s="3" t="str">
        <f t="shared" si="123"/>
        <v>0</v>
      </c>
      <c r="AY220" s="3" t="str">
        <f t="shared" si="123"/>
        <v>0</v>
      </c>
      <c r="AZ220" t="s">
        <v>397</v>
      </c>
    </row>
    <row r="221" spans="1:52" ht="14">
      <c r="A221" s="10" t="s">
        <v>124</v>
      </c>
      <c r="B221" s="10" t="str">
        <f t="shared" si="117"/>
        <v>2401848C</v>
      </c>
      <c r="C221" s="3">
        <v>45422.429537037002</v>
      </c>
      <c r="D221" s="3" t="e">
        <f t="array" ref="D221">#NAME?</f>
        <v>#NAME?</v>
      </c>
      <c r="E221" s="3" t="b">
        <f>ISNUMBER(MATCH(Table1[[#This Row],[Email]],Attendance[Email],0))</f>
        <v>1</v>
      </c>
      <c r="F221" s="3">
        <f t="shared" si="133"/>
        <v>45422.762870370338</v>
      </c>
      <c r="G221" s="21">
        <f>DAY(Table1[[#This Row],[Actual Time]])</f>
        <v>10</v>
      </c>
      <c r="H221">
        <f>MONTH(Table1[[#This Row],[Actual Time]])</f>
        <v>5</v>
      </c>
      <c r="I221">
        <f>YEAR(Table1[[#This Row],[Actual Time]])</f>
        <v>2024</v>
      </c>
      <c r="J221" t="str">
        <f t="shared" si="134"/>
        <v>10/5/2024</v>
      </c>
      <c r="K221" s="3" t="str">
        <f t="shared" si="122"/>
        <v>0</v>
      </c>
      <c r="L221" s="3" t="str">
        <f t="shared" si="122"/>
        <v>0</v>
      </c>
      <c r="M221" s="3" t="str">
        <f t="shared" si="122"/>
        <v>0</v>
      </c>
      <c r="N221" s="3" t="str">
        <f t="shared" ref="K221:AC237" si="135">IF(N$1=$J221,"1","0")</f>
        <v>1</v>
      </c>
      <c r="O221" s="3" t="str">
        <f t="shared" si="135"/>
        <v>0</v>
      </c>
      <c r="P221" s="3" t="str">
        <f t="shared" si="135"/>
        <v>0</v>
      </c>
      <c r="Q221" s="3" t="str">
        <f t="shared" si="135"/>
        <v>0</v>
      </c>
      <c r="R221" s="3" t="str">
        <f t="shared" si="135"/>
        <v>0</v>
      </c>
      <c r="S221" s="3" t="str">
        <f t="shared" si="129"/>
        <v>0</v>
      </c>
      <c r="T221" s="3" t="str">
        <f t="shared" si="129"/>
        <v>0</v>
      </c>
      <c r="U221" s="3" t="str">
        <f t="shared" si="135"/>
        <v>0</v>
      </c>
      <c r="V221" s="3" t="str">
        <f t="shared" si="135"/>
        <v>0</v>
      </c>
      <c r="W221" s="3" t="str">
        <f t="shared" si="135"/>
        <v>0</v>
      </c>
      <c r="X221" s="3" t="str">
        <f t="shared" si="135"/>
        <v>0</v>
      </c>
      <c r="Y221" s="3" t="str">
        <f t="shared" si="135"/>
        <v>0</v>
      </c>
      <c r="Z221" s="3" t="str">
        <f t="shared" si="135"/>
        <v>0</v>
      </c>
      <c r="AA221" s="3" t="str">
        <f t="shared" si="130"/>
        <v>0</v>
      </c>
      <c r="AB221" s="3" t="str">
        <f t="shared" si="130"/>
        <v>0</v>
      </c>
      <c r="AC221" s="3" t="str">
        <f t="shared" si="135"/>
        <v>0</v>
      </c>
      <c r="AD221" s="3" t="str">
        <f t="shared" si="124"/>
        <v>0</v>
      </c>
      <c r="AE221" s="3" t="str">
        <f t="shared" si="124"/>
        <v>0</v>
      </c>
      <c r="AF221" s="3" t="str">
        <f t="shared" si="124"/>
        <v>0</v>
      </c>
      <c r="AG221" s="3" t="str">
        <f t="shared" si="124"/>
        <v>0</v>
      </c>
      <c r="AH221" s="3" t="str">
        <f t="shared" si="124"/>
        <v>0</v>
      </c>
      <c r="AI221" s="3" t="str">
        <f t="shared" si="124"/>
        <v>0</v>
      </c>
      <c r="AJ221" s="3" t="str">
        <f t="shared" si="124"/>
        <v>0</v>
      </c>
      <c r="AK221" s="3" t="str">
        <f t="shared" si="124"/>
        <v>0</v>
      </c>
      <c r="AL221" s="3" t="str">
        <f t="shared" si="124"/>
        <v>0</v>
      </c>
      <c r="AM221" s="3" t="str">
        <f t="shared" si="124"/>
        <v>0</v>
      </c>
      <c r="AN221" s="3" t="str">
        <f t="shared" si="124"/>
        <v>0</v>
      </c>
      <c r="AO221" s="3" t="str">
        <f t="shared" si="124"/>
        <v>0</v>
      </c>
      <c r="AP221" s="3" t="str">
        <f t="shared" si="124"/>
        <v>0</v>
      </c>
      <c r="AQ221" s="3" t="str">
        <f t="shared" si="124"/>
        <v>0</v>
      </c>
      <c r="AR221" s="3" t="str">
        <f t="shared" si="124"/>
        <v>0</v>
      </c>
      <c r="AS221" s="3" t="str">
        <f t="shared" ref="AS221:AY236" si="136">IF(AS$1=$J221,"1","0")</f>
        <v>0</v>
      </c>
      <c r="AT221" s="3" t="str">
        <f t="shared" si="136"/>
        <v>0</v>
      </c>
      <c r="AU221" s="3" t="str">
        <f t="shared" si="136"/>
        <v>0</v>
      </c>
      <c r="AV221" s="3" t="str">
        <f t="shared" si="136"/>
        <v>0</v>
      </c>
      <c r="AW221" s="3" t="str">
        <f t="shared" si="136"/>
        <v>0</v>
      </c>
      <c r="AX221" s="3" t="str">
        <f t="shared" si="136"/>
        <v>0</v>
      </c>
      <c r="AY221" s="3" t="str">
        <f t="shared" si="136"/>
        <v>0</v>
      </c>
      <c r="AZ221" t="s">
        <v>398</v>
      </c>
    </row>
    <row r="222" spans="1:52" ht="14">
      <c r="A222" s="10" t="s">
        <v>399</v>
      </c>
      <c r="B222" s="10" t="str">
        <f t="shared" si="117"/>
        <v>2401562J</v>
      </c>
      <c r="C222" s="3">
        <v>45422.4295949074</v>
      </c>
      <c r="D222" s="3" t="e">
        <f t="array" ref="D222">#NAME?</f>
        <v>#NAME?</v>
      </c>
      <c r="E222" s="3" t="b">
        <f>ISNUMBER(MATCH(Table1[[#This Row],[Email]],Attendance[Email],0))</f>
        <v>1</v>
      </c>
      <c r="F222" s="3">
        <f t="shared" si="133"/>
        <v>45422.762928240736</v>
      </c>
      <c r="G222" s="21">
        <f>DAY(Table1[[#This Row],[Actual Time]])</f>
        <v>10</v>
      </c>
      <c r="H222">
        <f>MONTH(Table1[[#This Row],[Actual Time]])</f>
        <v>5</v>
      </c>
      <c r="I222">
        <f>YEAR(Table1[[#This Row],[Actual Time]])</f>
        <v>2024</v>
      </c>
      <c r="J222" t="str">
        <f t="shared" si="134"/>
        <v>10/5/2024</v>
      </c>
      <c r="K222" s="3" t="str">
        <f t="shared" si="135"/>
        <v>0</v>
      </c>
      <c r="L222" s="3" t="str">
        <f t="shared" si="135"/>
        <v>0</v>
      </c>
      <c r="M222" s="3" t="str">
        <f t="shared" si="135"/>
        <v>0</v>
      </c>
      <c r="N222" s="3" t="str">
        <f t="shared" si="135"/>
        <v>1</v>
      </c>
      <c r="O222" s="3" t="str">
        <f t="shared" si="135"/>
        <v>0</v>
      </c>
      <c r="P222" s="3" t="str">
        <f t="shared" si="135"/>
        <v>0</v>
      </c>
      <c r="Q222" s="3" t="str">
        <f t="shared" si="135"/>
        <v>0</v>
      </c>
      <c r="R222" s="3" t="str">
        <f t="shared" si="135"/>
        <v>0</v>
      </c>
      <c r="S222" s="3" t="str">
        <f t="shared" si="129"/>
        <v>0</v>
      </c>
      <c r="T222" s="3" t="str">
        <f t="shared" si="129"/>
        <v>0</v>
      </c>
      <c r="U222" s="3" t="str">
        <f t="shared" si="135"/>
        <v>0</v>
      </c>
      <c r="V222" s="3" t="str">
        <f t="shared" si="135"/>
        <v>0</v>
      </c>
      <c r="W222" s="3" t="str">
        <f t="shared" si="135"/>
        <v>0</v>
      </c>
      <c r="X222" s="3" t="str">
        <f t="shared" si="135"/>
        <v>0</v>
      </c>
      <c r="Y222" s="3" t="str">
        <f t="shared" si="135"/>
        <v>0</v>
      </c>
      <c r="Z222" s="3" t="str">
        <f t="shared" si="135"/>
        <v>0</v>
      </c>
      <c r="AA222" s="3" t="str">
        <f t="shared" si="130"/>
        <v>0</v>
      </c>
      <c r="AB222" s="3" t="str">
        <f t="shared" si="130"/>
        <v>0</v>
      </c>
      <c r="AC222" s="3" t="str">
        <f t="shared" si="135"/>
        <v>0</v>
      </c>
      <c r="AD222" s="3" t="str">
        <f t="shared" ref="AD222:AS237" si="137">IF(AD$1=$J222,"1","0")</f>
        <v>0</v>
      </c>
      <c r="AE222" s="3" t="str">
        <f t="shared" si="137"/>
        <v>0</v>
      </c>
      <c r="AF222" s="3" t="str">
        <f t="shared" si="137"/>
        <v>0</v>
      </c>
      <c r="AG222" s="3" t="str">
        <f t="shared" si="137"/>
        <v>0</v>
      </c>
      <c r="AH222" s="3" t="str">
        <f t="shared" si="137"/>
        <v>0</v>
      </c>
      <c r="AI222" s="3" t="str">
        <f t="shared" si="137"/>
        <v>0</v>
      </c>
      <c r="AJ222" s="3" t="str">
        <f t="shared" si="137"/>
        <v>0</v>
      </c>
      <c r="AK222" s="3" t="str">
        <f t="shared" si="137"/>
        <v>0</v>
      </c>
      <c r="AL222" s="3" t="str">
        <f t="shared" si="137"/>
        <v>0</v>
      </c>
      <c r="AM222" s="3" t="str">
        <f t="shared" si="137"/>
        <v>0</v>
      </c>
      <c r="AN222" s="3" t="str">
        <f t="shared" si="137"/>
        <v>0</v>
      </c>
      <c r="AO222" s="3" t="str">
        <f t="shared" si="137"/>
        <v>0</v>
      </c>
      <c r="AP222" s="3" t="str">
        <f t="shared" si="137"/>
        <v>0</v>
      </c>
      <c r="AQ222" s="3" t="str">
        <f t="shared" si="137"/>
        <v>0</v>
      </c>
      <c r="AR222" s="3" t="str">
        <f t="shared" si="137"/>
        <v>0</v>
      </c>
      <c r="AS222" s="3" t="str">
        <f t="shared" si="137"/>
        <v>0</v>
      </c>
      <c r="AT222" s="3" t="str">
        <f t="shared" si="136"/>
        <v>0</v>
      </c>
      <c r="AU222" s="3" t="str">
        <f t="shared" si="136"/>
        <v>0</v>
      </c>
      <c r="AV222" s="3" t="str">
        <f t="shared" si="136"/>
        <v>0</v>
      </c>
      <c r="AW222" s="3" t="str">
        <f t="shared" si="136"/>
        <v>0</v>
      </c>
      <c r="AX222" s="3" t="str">
        <f t="shared" si="136"/>
        <v>0</v>
      </c>
      <c r="AY222" s="3" t="str">
        <f t="shared" si="136"/>
        <v>0</v>
      </c>
      <c r="AZ222" t="s">
        <v>400</v>
      </c>
    </row>
    <row r="223" spans="1:52" ht="14">
      <c r="A223" s="10" t="s">
        <v>401</v>
      </c>
      <c r="B223" s="10" t="str">
        <f t="shared" si="117"/>
        <v>2404399D</v>
      </c>
      <c r="C223" s="3">
        <v>45422.429664351897</v>
      </c>
      <c r="D223" s="3" t="e">
        <f t="array" ref="D223">#NAME?</f>
        <v>#NAME?</v>
      </c>
      <c r="E223" s="3" t="b">
        <f>ISNUMBER(MATCH(Table1[[#This Row],[Email]],Attendance[Email],0))</f>
        <v>1</v>
      </c>
      <c r="F223" s="3">
        <f t="shared" ref="F223:F225" si="138">$C223+(8/24)</f>
        <v>45422.762997685233</v>
      </c>
      <c r="G223" s="21">
        <f>DAY(Table1[[#This Row],[Actual Time]])</f>
        <v>10</v>
      </c>
      <c r="H223">
        <f>MONTH(Table1[[#This Row],[Actual Time]])</f>
        <v>5</v>
      </c>
      <c r="I223">
        <f>YEAR(Table1[[#This Row],[Actual Time]])</f>
        <v>2024</v>
      </c>
      <c r="J223" t="str">
        <f t="shared" ref="J223:J225" si="139">G223&amp;"/"&amp;H223&amp;"/"&amp;I223</f>
        <v>10/5/2024</v>
      </c>
      <c r="K223" s="3" t="str">
        <f t="shared" si="135"/>
        <v>0</v>
      </c>
      <c r="L223" s="3" t="str">
        <f t="shared" si="135"/>
        <v>0</v>
      </c>
      <c r="M223" s="3" t="str">
        <f t="shared" si="135"/>
        <v>0</v>
      </c>
      <c r="N223" s="3" t="str">
        <f t="shared" si="135"/>
        <v>1</v>
      </c>
      <c r="O223" s="3" t="str">
        <f t="shared" si="135"/>
        <v>0</v>
      </c>
      <c r="P223" s="3" t="str">
        <f t="shared" si="135"/>
        <v>0</v>
      </c>
      <c r="Q223" s="3" t="str">
        <f t="shared" si="135"/>
        <v>0</v>
      </c>
      <c r="R223" s="3" t="str">
        <f t="shared" si="135"/>
        <v>0</v>
      </c>
      <c r="S223" s="3" t="str">
        <f t="shared" si="129"/>
        <v>0</v>
      </c>
      <c r="T223" s="3" t="str">
        <f t="shared" si="129"/>
        <v>0</v>
      </c>
      <c r="U223" s="3" t="str">
        <f t="shared" si="135"/>
        <v>0</v>
      </c>
      <c r="V223" s="3" t="str">
        <f t="shared" si="135"/>
        <v>0</v>
      </c>
      <c r="W223" s="3" t="str">
        <f t="shared" si="135"/>
        <v>0</v>
      </c>
      <c r="X223" s="3" t="str">
        <f t="shared" si="135"/>
        <v>0</v>
      </c>
      <c r="Y223" s="3" t="str">
        <f t="shared" si="135"/>
        <v>0</v>
      </c>
      <c r="Z223" s="3" t="str">
        <f t="shared" si="135"/>
        <v>0</v>
      </c>
      <c r="AA223" s="3" t="str">
        <f t="shared" si="130"/>
        <v>0</v>
      </c>
      <c r="AB223" s="3" t="str">
        <f t="shared" si="130"/>
        <v>0</v>
      </c>
      <c r="AC223" s="3" t="str">
        <f t="shared" si="135"/>
        <v>0</v>
      </c>
      <c r="AD223" s="3" t="str">
        <f t="shared" si="137"/>
        <v>0</v>
      </c>
      <c r="AE223" s="3" t="str">
        <f t="shared" si="137"/>
        <v>0</v>
      </c>
      <c r="AF223" s="3" t="str">
        <f t="shared" si="137"/>
        <v>0</v>
      </c>
      <c r="AG223" s="3" t="str">
        <f t="shared" si="137"/>
        <v>0</v>
      </c>
      <c r="AH223" s="3" t="str">
        <f t="shared" si="137"/>
        <v>0</v>
      </c>
      <c r="AI223" s="3" t="str">
        <f t="shared" si="137"/>
        <v>0</v>
      </c>
      <c r="AJ223" s="3" t="str">
        <f t="shared" si="137"/>
        <v>0</v>
      </c>
      <c r="AK223" s="3" t="str">
        <f t="shared" si="137"/>
        <v>0</v>
      </c>
      <c r="AL223" s="3" t="str">
        <f t="shared" si="137"/>
        <v>0</v>
      </c>
      <c r="AM223" s="3" t="str">
        <f t="shared" si="137"/>
        <v>0</v>
      </c>
      <c r="AN223" s="3" t="str">
        <f t="shared" si="137"/>
        <v>0</v>
      </c>
      <c r="AO223" s="3" t="str">
        <f t="shared" si="137"/>
        <v>0</v>
      </c>
      <c r="AP223" s="3" t="str">
        <f t="shared" si="137"/>
        <v>0</v>
      </c>
      <c r="AQ223" s="3" t="str">
        <f t="shared" si="137"/>
        <v>0</v>
      </c>
      <c r="AR223" s="3" t="str">
        <f t="shared" si="137"/>
        <v>0</v>
      </c>
      <c r="AS223" s="3" t="str">
        <f t="shared" si="137"/>
        <v>0</v>
      </c>
      <c r="AT223" s="3" t="str">
        <f t="shared" si="136"/>
        <v>0</v>
      </c>
      <c r="AU223" s="3" t="str">
        <f t="shared" si="136"/>
        <v>0</v>
      </c>
      <c r="AV223" s="3" t="str">
        <f t="shared" si="136"/>
        <v>0</v>
      </c>
      <c r="AW223" s="3" t="str">
        <f t="shared" si="136"/>
        <v>0</v>
      </c>
      <c r="AX223" s="3" t="str">
        <f t="shared" si="136"/>
        <v>0</v>
      </c>
      <c r="AY223" s="3" t="str">
        <f t="shared" si="136"/>
        <v>0</v>
      </c>
      <c r="AZ223" t="s">
        <v>402</v>
      </c>
    </row>
    <row r="224" spans="1:52" ht="14">
      <c r="A224" s="10" t="s">
        <v>74</v>
      </c>
      <c r="B224" s="10" t="str">
        <f t="shared" si="117"/>
        <v>2202038B</v>
      </c>
      <c r="C224" s="3">
        <v>45422.429664351897</v>
      </c>
      <c r="D224" s="3" t="e">
        <f t="array" ref="D224">#NAME?</f>
        <v>#NAME?</v>
      </c>
      <c r="E224" s="3" t="b">
        <f>ISNUMBER(MATCH(Table1[[#This Row],[Email]],Attendance[Email],0))</f>
        <v>1</v>
      </c>
      <c r="F224" s="3">
        <f t="shared" si="138"/>
        <v>45422.762997685233</v>
      </c>
      <c r="G224" s="21">
        <f>DAY(Table1[[#This Row],[Actual Time]])</f>
        <v>10</v>
      </c>
      <c r="H224">
        <f>MONTH(Table1[[#This Row],[Actual Time]])</f>
        <v>5</v>
      </c>
      <c r="I224">
        <f>YEAR(Table1[[#This Row],[Actual Time]])</f>
        <v>2024</v>
      </c>
      <c r="J224" t="str">
        <f t="shared" si="139"/>
        <v>10/5/2024</v>
      </c>
      <c r="K224" s="3" t="str">
        <f t="shared" si="135"/>
        <v>0</v>
      </c>
      <c r="L224" s="3" t="str">
        <f t="shared" si="135"/>
        <v>0</v>
      </c>
      <c r="M224" s="3" t="str">
        <f t="shared" si="135"/>
        <v>0</v>
      </c>
      <c r="N224" s="3" t="str">
        <f t="shared" si="135"/>
        <v>1</v>
      </c>
      <c r="O224" s="3" t="str">
        <f t="shared" si="135"/>
        <v>0</v>
      </c>
      <c r="P224" s="3" t="str">
        <f t="shared" si="135"/>
        <v>0</v>
      </c>
      <c r="Q224" s="3" t="str">
        <f t="shared" si="135"/>
        <v>0</v>
      </c>
      <c r="R224" s="3" t="str">
        <f t="shared" si="135"/>
        <v>0</v>
      </c>
      <c r="S224" s="3" t="str">
        <f t="shared" si="129"/>
        <v>0</v>
      </c>
      <c r="T224" s="3" t="str">
        <f t="shared" si="129"/>
        <v>0</v>
      </c>
      <c r="U224" s="3" t="str">
        <f t="shared" si="135"/>
        <v>0</v>
      </c>
      <c r="V224" s="3" t="str">
        <f t="shared" si="135"/>
        <v>0</v>
      </c>
      <c r="W224" s="3" t="str">
        <f t="shared" si="135"/>
        <v>0</v>
      </c>
      <c r="X224" s="3" t="str">
        <f t="shared" si="135"/>
        <v>0</v>
      </c>
      <c r="Y224" s="3" t="str">
        <f t="shared" si="135"/>
        <v>0</v>
      </c>
      <c r="Z224" s="3" t="str">
        <f t="shared" si="135"/>
        <v>0</v>
      </c>
      <c r="AA224" s="3" t="str">
        <f t="shared" si="130"/>
        <v>0</v>
      </c>
      <c r="AB224" s="3" t="str">
        <f t="shared" si="130"/>
        <v>0</v>
      </c>
      <c r="AC224" s="3" t="str">
        <f t="shared" si="135"/>
        <v>0</v>
      </c>
      <c r="AD224" s="3" t="str">
        <f t="shared" si="137"/>
        <v>0</v>
      </c>
      <c r="AE224" s="3" t="str">
        <f t="shared" si="137"/>
        <v>0</v>
      </c>
      <c r="AF224" s="3" t="str">
        <f t="shared" si="137"/>
        <v>0</v>
      </c>
      <c r="AG224" s="3" t="str">
        <f t="shared" si="137"/>
        <v>0</v>
      </c>
      <c r="AH224" s="3" t="str">
        <f t="shared" si="137"/>
        <v>0</v>
      </c>
      <c r="AI224" s="3" t="str">
        <f t="shared" si="137"/>
        <v>0</v>
      </c>
      <c r="AJ224" s="3" t="str">
        <f t="shared" si="137"/>
        <v>0</v>
      </c>
      <c r="AK224" s="3" t="str">
        <f t="shared" si="137"/>
        <v>0</v>
      </c>
      <c r="AL224" s="3" t="str">
        <f t="shared" si="137"/>
        <v>0</v>
      </c>
      <c r="AM224" s="3" t="str">
        <f t="shared" si="137"/>
        <v>0</v>
      </c>
      <c r="AN224" s="3" t="str">
        <f t="shared" si="137"/>
        <v>0</v>
      </c>
      <c r="AO224" s="3" t="str">
        <f t="shared" si="137"/>
        <v>0</v>
      </c>
      <c r="AP224" s="3" t="str">
        <f t="shared" si="137"/>
        <v>0</v>
      </c>
      <c r="AQ224" s="3" t="str">
        <f t="shared" si="137"/>
        <v>0</v>
      </c>
      <c r="AR224" s="3" t="str">
        <f t="shared" si="137"/>
        <v>0</v>
      </c>
      <c r="AS224" s="3" t="str">
        <f t="shared" si="137"/>
        <v>0</v>
      </c>
      <c r="AT224" s="3" t="str">
        <f t="shared" si="136"/>
        <v>0</v>
      </c>
      <c r="AU224" s="3" t="str">
        <f t="shared" si="136"/>
        <v>0</v>
      </c>
      <c r="AV224" s="3" t="str">
        <f t="shared" si="136"/>
        <v>0</v>
      </c>
      <c r="AW224" s="3" t="str">
        <f t="shared" si="136"/>
        <v>0</v>
      </c>
      <c r="AX224" s="3" t="str">
        <f t="shared" si="136"/>
        <v>0</v>
      </c>
      <c r="AY224" s="3" t="str">
        <f t="shared" si="136"/>
        <v>0</v>
      </c>
      <c r="AZ224" t="s">
        <v>403</v>
      </c>
    </row>
    <row r="225" spans="1:52" ht="14">
      <c r="A225" s="10" t="s">
        <v>164</v>
      </c>
      <c r="B225" s="10" t="str">
        <f t="shared" si="117"/>
        <v>2400518C</v>
      </c>
      <c r="C225" s="3">
        <v>45422.4297800926</v>
      </c>
      <c r="D225" s="3" t="e">
        <f t="array" ref="D225">#NAME?</f>
        <v>#NAME?</v>
      </c>
      <c r="E225" s="3" t="b">
        <f>ISNUMBER(MATCH(Table1[[#This Row],[Email]],Attendance[Email],0))</f>
        <v>1</v>
      </c>
      <c r="F225" s="3">
        <f t="shared" si="138"/>
        <v>45422.763113425935</v>
      </c>
      <c r="G225" s="21">
        <f>DAY(Table1[[#This Row],[Actual Time]])</f>
        <v>10</v>
      </c>
      <c r="H225">
        <f>MONTH(Table1[[#This Row],[Actual Time]])</f>
        <v>5</v>
      </c>
      <c r="I225">
        <f>YEAR(Table1[[#This Row],[Actual Time]])</f>
        <v>2024</v>
      </c>
      <c r="J225" t="str">
        <f t="shared" si="139"/>
        <v>10/5/2024</v>
      </c>
      <c r="K225" s="3" t="str">
        <f t="shared" si="135"/>
        <v>0</v>
      </c>
      <c r="L225" s="3" t="str">
        <f t="shared" si="135"/>
        <v>0</v>
      </c>
      <c r="M225" s="3" t="str">
        <f t="shared" si="135"/>
        <v>0</v>
      </c>
      <c r="N225" s="3" t="str">
        <f t="shared" si="135"/>
        <v>1</v>
      </c>
      <c r="O225" s="3" t="str">
        <f t="shared" si="135"/>
        <v>0</v>
      </c>
      <c r="P225" s="3" t="str">
        <f t="shared" si="135"/>
        <v>0</v>
      </c>
      <c r="Q225" s="3" t="str">
        <f t="shared" si="135"/>
        <v>0</v>
      </c>
      <c r="R225" s="3" t="str">
        <f t="shared" si="135"/>
        <v>0</v>
      </c>
      <c r="S225" s="3" t="str">
        <f t="shared" si="129"/>
        <v>0</v>
      </c>
      <c r="T225" s="3" t="str">
        <f t="shared" si="129"/>
        <v>0</v>
      </c>
      <c r="U225" s="3" t="str">
        <f t="shared" si="135"/>
        <v>0</v>
      </c>
      <c r="V225" s="3" t="str">
        <f t="shared" si="135"/>
        <v>0</v>
      </c>
      <c r="W225" s="3" t="str">
        <f t="shared" si="135"/>
        <v>0</v>
      </c>
      <c r="X225" s="3" t="str">
        <f t="shared" si="135"/>
        <v>0</v>
      </c>
      <c r="Y225" s="3" t="str">
        <f t="shared" si="135"/>
        <v>0</v>
      </c>
      <c r="Z225" s="3" t="str">
        <f t="shared" si="135"/>
        <v>0</v>
      </c>
      <c r="AA225" s="3" t="str">
        <f t="shared" si="130"/>
        <v>0</v>
      </c>
      <c r="AB225" s="3" t="str">
        <f t="shared" si="130"/>
        <v>0</v>
      </c>
      <c r="AC225" s="3" t="str">
        <f t="shared" si="135"/>
        <v>0</v>
      </c>
      <c r="AD225" s="3" t="str">
        <f t="shared" si="137"/>
        <v>0</v>
      </c>
      <c r="AE225" s="3" t="str">
        <f t="shared" si="137"/>
        <v>0</v>
      </c>
      <c r="AF225" s="3" t="str">
        <f t="shared" si="137"/>
        <v>0</v>
      </c>
      <c r="AG225" s="3" t="str">
        <f t="shared" si="137"/>
        <v>0</v>
      </c>
      <c r="AH225" s="3" t="str">
        <f t="shared" si="137"/>
        <v>0</v>
      </c>
      <c r="AI225" s="3" t="str">
        <f t="shared" si="137"/>
        <v>0</v>
      </c>
      <c r="AJ225" s="3" t="str">
        <f t="shared" si="137"/>
        <v>0</v>
      </c>
      <c r="AK225" s="3" t="str">
        <f t="shared" si="137"/>
        <v>0</v>
      </c>
      <c r="AL225" s="3" t="str">
        <f t="shared" si="137"/>
        <v>0</v>
      </c>
      <c r="AM225" s="3" t="str">
        <f t="shared" si="137"/>
        <v>0</v>
      </c>
      <c r="AN225" s="3" t="str">
        <f t="shared" si="137"/>
        <v>0</v>
      </c>
      <c r="AO225" s="3" t="str">
        <f t="shared" si="137"/>
        <v>0</v>
      </c>
      <c r="AP225" s="3" t="str">
        <f t="shared" si="137"/>
        <v>0</v>
      </c>
      <c r="AQ225" s="3" t="str">
        <f t="shared" si="137"/>
        <v>0</v>
      </c>
      <c r="AR225" s="3" t="str">
        <f t="shared" si="137"/>
        <v>0</v>
      </c>
      <c r="AS225" s="3" t="str">
        <f t="shared" si="137"/>
        <v>0</v>
      </c>
      <c r="AT225" s="3" t="str">
        <f t="shared" si="136"/>
        <v>0</v>
      </c>
      <c r="AU225" s="3" t="str">
        <f t="shared" si="136"/>
        <v>0</v>
      </c>
      <c r="AV225" s="3" t="str">
        <f t="shared" si="136"/>
        <v>0</v>
      </c>
      <c r="AW225" s="3" t="str">
        <f t="shared" si="136"/>
        <v>0</v>
      </c>
      <c r="AX225" s="3" t="str">
        <f t="shared" si="136"/>
        <v>0</v>
      </c>
      <c r="AY225" s="3" t="str">
        <f t="shared" si="136"/>
        <v>0</v>
      </c>
      <c r="AZ225" t="s">
        <v>404</v>
      </c>
    </row>
    <row r="226" spans="1:52" ht="14">
      <c r="A226" s="10" t="s">
        <v>190</v>
      </c>
      <c r="B226" s="10" t="str">
        <f t="shared" si="117"/>
        <v>2300215G</v>
      </c>
      <c r="C226" s="3">
        <v>45422.429837962998</v>
      </c>
      <c r="D226" s="3" t="e">
        <f t="array" ref="D226">#NAME?</f>
        <v>#NAME?</v>
      </c>
      <c r="E226" s="3" t="b">
        <f>ISNUMBER(MATCH(Table1[[#This Row],[Email]],Attendance[Email],0))</f>
        <v>1</v>
      </c>
      <c r="F226" s="3">
        <f t="shared" ref="F226:F227" si="140">$C226+(8/24)</f>
        <v>45422.763171296334</v>
      </c>
      <c r="G226" s="21">
        <f>DAY(Table1[[#This Row],[Actual Time]])</f>
        <v>10</v>
      </c>
      <c r="H226">
        <f>MONTH(Table1[[#This Row],[Actual Time]])</f>
        <v>5</v>
      </c>
      <c r="I226">
        <f>YEAR(Table1[[#This Row],[Actual Time]])</f>
        <v>2024</v>
      </c>
      <c r="J226" t="str">
        <f t="shared" ref="J226:J227" si="141">G226&amp;"/"&amp;H226&amp;"/"&amp;I226</f>
        <v>10/5/2024</v>
      </c>
      <c r="K226" s="3" t="str">
        <f t="shared" si="135"/>
        <v>0</v>
      </c>
      <c r="L226" s="3" t="str">
        <f t="shared" si="135"/>
        <v>0</v>
      </c>
      <c r="M226" s="3" t="str">
        <f t="shared" si="135"/>
        <v>0</v>
      </c>
      <c r="N226" s="3" t="str">
        <f t="shared" si="135"/>
        <v>1</v>
      </c>
      <c r="O226" s="3" t="str">
        <f t="shared" si="135"/>
        <v>0</v>
      </c>
      <c r="P226" s="3" t="str">
        <f t="shared" si="135"/>
        <v>0</v>
      </c>
      <c r="Q226" s="3" t="str">
        <f t="shared" si="135"/>
        <v>0</v>
      </c>
      <c r="R226" s="3" t="str">
        <f t="shared" si="135"/>
        <v>0</v>
      </c>
      <c r="S226" s="3" t="str">
        <f t="shared" si="129"/>
        <v>0</v>
      </c>
      <c r="T226" s="3" t="str">
        <f t="shared" si="129"/>
        <v>0</v>
      </c>
      <c r="U226" s="3" t="str">
        <f t="shared" si="135"/>
        <v>0</v>
      </c>
      <c r="V226" s="3" t="str">
        <f t="shared" si="135"/>
        <v>0</v>
      </c>
      <c r="W226" s="3" t="str">
        <f t="shared" si="135"/>
        <v>0</v>
      </c>
      <c r="X226" s="3" t="str">
        <f t="shared" si="135"/>
        <v>0</v>
      </c>
      <c r="Y226" s="3" t="str">
        <f t="shared" si="135"/>
        <v>0</v>
      </c>
      <c r="Z226" s="3" t="str">
        <f t="shared" si="135"/>
        <v>0</v>
      </c>
      <c r="AA226" s="3" t="str">
        <f t="shared" si="130"/>
        <v>0</v>
      </c>
      <c r="AB226" s="3" t="str">
        <f t="shared" si="130"/>
        <v>0</v>
      </c>
      <c r="AC226" s="3" t="str">
        <f t="shared" si="135"/>
        <v>0</v>
      </c>
      <c r="AD226" s="3" t="str">
        <f t="shared" si="137"/>
        <v>0</v>
      </c>
      <c r="AE226" s="3" t="str">
        <f t="shared" si="137"/>
        <v>0</v>
      </c>
      <c r="AF226" s="3" t="str">
        <f t="shared" si="137"/>
        <v>0</v>
      </c>
      <c r="AG226" s="3" t="str">
        <f t="shared" si="137"/>
        <v>0</v>
      </c>
      <c r="AH226" s="3" t="str">
        <f t="shared" si="137"/>
        <v>0</v>
      </c>
      <c r="AI226" s="3" t="str">
        <f t="shared" si="137"/>
        <v>0</v>
      </c>
      <c r="AJ226" s="3" t="str">
        <f t="shared" si="137"/>
        <v>0</v>
      </c>
      <c r="AK226" s="3" t="str">
        <f t="shared" si="137"/>
        <v>0</v>
      </c>
      <c r="AL226" s="3" t="str">
        <f t="shared" si="137"/>
        <v>0</v>
      </c>
      <c r="AM226" s="3" t="str">
        <f t="shared" si="137"/>
        <v>0</v>
      </c>
      <c r="AN226" s="3" t="str">
        <f t="shared" si="137"/>
        <v>0</v>
      </c>
      <c r="AO226" s="3" t="str">
        <f t="shared" si="137"/>
        <v>0</v>
      </c>
      <c r="AP226" s="3" t="str">
        <f t="shared" si="137"/>
        <v>0</v>
      </c>
      <c r="AQ226" s="3" t="str">
        <f t="shared" si="137"/>
        <v>0</v>
      </c>
      <c r="AR226" s="3" t="str">
        <f t="shared" si="137"/>
        <v>0</v>
      </c>
      <c r="AS226" s="3" t="str">
        <f t="shared" si="137"/>
        <v>0</v>
      </c>
      <c r="AT226" s="3" t="str">
        <f t="shared" si="136"/>
        <v>0</v>
      </c>
      <c r="AU226" s="3" t="str">
        <f t="shared" si="136"/>
        <v>0</v>
      </c>
      <c r="AV226" s="3" t="str">
        <f t="shared" si="136"/>
        <v>0</v>
      </c>
      <c r="AW226" s="3" t="str">
        <f t="shared" si="136"/>
        <v>0</v>
      </c>
      <c r="AX226" s="3" t="str">
        <f t="shared" si="136"/>
        <v>0</v>
      </c>
      <c r="AY226" s="3" t="str">
        <f t="shared" si="136"/>
        <v>0</v>
      </c>
      <c r="AZ226" t="s">
        <v>405</v>
      </c>
    </row>
    <row r="227" spans="1:52" ht="14">
      <c r="A227" s="10" t="s">
        <v>188</v>
      </c>
      <c r="B227" s="10" t="str">
        <f t="shared" si="117"/>
        <v>2402557I</v>
      </c>
      <c r="C227" s="3">
        <v>45422.429837962998</v>
      </c>
      <c r="D227" s="3" t="e">
        <f t="array" ref="D227">#NAME?</f>
        <v>#NAME?</v>
      </c>
      <c r="E227" s="3" t="b">
        <f>ISNUMBER(MATCH(Table1[[#This Row],[Email]],Attendance[Email],0))</f>
        <v>1</v>
      </c>
      <c r="F227" s="3">
        <f t="shared" si="140"/>
        <v>45422.763171296334</v>
      </c>
      <c r="G227" s="21">
        <f>DAY(Table1[[#This Row],[Actual Time]])</f>
        <v>10</v>
      </c>
      <c r="H227">
        <f>MONTH(Table1[[#This Row],[Actual Time]])</f>
        <v>5</v>
      </c>
      <c r="I227">
        <f>YEAR(Table1[[#This Row],[Actual Time]])</f>
        <v>2024</v>
      </c>
      <c r="J227" t="str">
        <f t="shared" si="141"/>
        <v>10/5/2024</v>
      </c>
      <c r="K227" s="3" t="str">
        <f t="shared" si="135"/>
        <v>0</v>
      </c>
      <c r="L227" s="3" t="str">
        <f t="shared" si="135"/>
        <v>0</v>
      </c>
      <c r="M227" s="3" t="str">
        <f t="shared" si="135"/>
        <v>0</v>
      </c>
      <c r="N227" s="3" t="str">
        <f t="shared" si="135"/>
        <v>1</v>
      </c>
      <c r="O227" s="3" t="str">
        <f t="shared" si="135"/>
        <v>0</v>
      </c>
      <c r="P227" s="3" t="str">
        <f t="shared" si="135"/>
        <v>0</v>
      </c>
      <c r="Q227" s="3" t="str">
        <f t="shared" si="135"/>
        <v>0</v>
      </c>
      <c r="R227" s="3" t="str">
        <f t="shared" si="135"/>
        <v>0</v>
      </c>
      <c r="S227" s="3" t="str">
        <f t="shared" si="129"/>
        <v>0</v>
      </c>
      <c r="T227" s="3" t="str">
        <f t="shared" si="129"/>
        <v>0</v>
      </c>
      <c r="U227" s="3" t="str">
        <f t="shared" si="135"/>
        <v>0</v>
      </c>
      <c r="V227" s="3" t="str">
        <f t="shared" si="135"/>
        <v>0</v>
      </c>
      <c r="W227" s="3" t="str">
        <f t="shared" si="135"/>
        <v>0</v>
      </c>
      <c r="X227" s="3" t="str">
        <f t="shared" si="135"/>
        <v>0</v>
      </c>
      <c r="Y227" s="3" t="str">
        <f t="shared" si="135"/>
        <v>0</v>
      </c>
      <c r="Z227" s="3" t="str">
        <f t="shared" si="135"/>
        <v>0</v>
      </c>
      <c r="AA227" s="3" t="str">
        <f t="shared" si="130"/>
        <v>0</v>
      </c>
      <c r="AB227" s="3" t="str">
        <f t="shared" si="130"/>
        <v>0</v>
      </c>
      <c r="AC227" s="3" t="str">
        <f t="shared" si="135"/>
        <v>0</v>
      </c>
      <c r="AD227" s="3" t="str">
        <f t="shared" si="137"/>
        <v>0</v>
      </c>
      <c r="AE227" s="3" t="str">
        <f t="shared" si="137"/>
        <v>0</v>
      </c>
      <c r="AF227" s="3" t="str">
        <f t="shared" si="137"/>
        <v>0</v>
      </c>
      <c r="AG227" s="3" t="str">
        <f t="shared" si="137"/>
        <v>0</v>
      </c>
      <c r="AH227" s="3" t="str">
        <f t="shared" si="137"/>
        <v>0</v>
      </c>
      <c r="AI227" s="3" t="str">
        <f t="shared" si="137"/>
        <v>0</v>
      </c>
      <c r="AJ227" s="3" t="str">
        <f t="shared" si="137"/>
        <v>0</v>
      </c>
      <c r="AK227" s="3" t="str">
        <f t="shared" si="137"/>
        <v>0</v>
      </c>
      <c r="AL227" s="3" t="str">
        <f t="shared" si="137"/>
        <v>0</v>
      </c>
      <c r="AM227" s="3" t="str">
        <f t="shared" si="137"/>
        <v>0</v>
      </c>
      <c r="AN227" s="3" t="str">
        <f t="shared" si="137"/>
        <v>0</v>
      </c>
      <c r="AO227" s="3" t="str">
        <f t="shared" si="137"/>
        <v>0</v>
      </c>
      <c r="AP227" s="3" t="str">
        <f t="shared" si="137"/>
        <v>0</v>
      </c>
      <c r="AQ227" s="3" t="str">
        <f t="shared" si="137"/>
        <v>0</v>
      </c>
      <c r="AR227" s="3" t="str">
        <f t="shared" si="137"/>
        <v>0</v>
      </c>
      <c r="AS227" s="3" t="str">
        <f t="shared" si="137"/>
        <v>0</v>
      </c>
      <c r="AT227" s="3" t="str">
        <f t="shared" si="136"/>
        <v>0</v>
      </c>
      <c r="AU227" s="3" t="str">
        <f t="shared" si="136"/>
        <v>0</v>
      </c>
      <c r="AV227" s="3" t="str">
        <f t="shared" si="136"/>
        <v>0</v>
      </c>
      <c r="AW227" s="3" t="str">
        <f t="shared" si="136"/>
        <v>0</v>
      </c>
      <c r="AX227" s="3" t="str">
        <f t="shared" si="136"/>
        <v>0</v>
      </c>
      <c r="AY227" s="3" t="str">
        <f t="shared" si="136"/>
        <v>0</v>
      </c>
      <c r="AZ227" t="s">
        <v>406</v>
      </c>
    </row>
    <row r="228" spans="1:52" ht="14">
      <c r="A228" s="10" t="s">
        <v>152</v>
      </c>
      <c r="B228" s="10" t="str">
        <f t="shared" si="117"/>
        <v>2402378J</v>
      </c>
      <c r="C228" s="3">
        <v>45422.429965277799</v>
      </c>
      <c r="D228" s="3" t="e">
        <f t="array" ref="D228">#NAME?</f>
        <v>#NAME?</v>
      </c>
      <c r="E228" s="3" t="b">
        <f>ISNUMBER(MATCH(Table1[[#This Row],[Email]],Attendance[Email],0))</f>
        <v>1</v>
      </c>
      <c r="F228" s="3">
        <f t="shared" ref="F228:F239" si="142">$C228+(8/24)</f>
        <v>45422.763298611135</v>
      </c>
      <c r="G228" s="21">
        <f>DAY(Table1[[#This Row],[Actual Time]])</f>
        <v>10</v>
      </c>
      <c r="H228">
        <f>MONTH(Table1[[#This Row],[Actual Time]])</f>
        <v>5</v>
      </c>
      <c r="I228">
        <f>YEAR(Table1[[#This Row],[Actual Time]])</f>
        <v>2024</v>
      </c>
      <c r="J228" t="str">
        <f t="shared" ref="J228:J239" si="143">G228&amp;"/"&amp;H228&amp;"/"&amp;I228</f>
        <v>10/5/2024</v>
      </c>
      <c r="K228" s="3" t="str">
        <f t="shared" si="135"/>
        <v>0</v>
      </c>
      <c r="L228" s="3" t="str">
        <f t="shared" si="135"/>
        <v>0</v>
      </c>
      <c r="M228" s="3" t="str">
        <f t="shared" si="135"/>
        <v>0</v>
      </c>
      <c r="N228" s="3" t="str">
        <f t="shared" si="135"/>
        <v>1</v>
      </c>
      <c r="O228" s="3" t="str">
        <f t="shared" si="135"/>
        <v>0</v>
      </c>
      <c r="P228" s="3" t="str">
        <f t="shared" si="135"/>
        <v>0</v>
      </c>
      <c r="Q228" s="3" t="str">
        <f t="shared" si="135"/>
        <v>0</v>
      </c>
      <c r="R228" s="3" t="str">
        <f t="shared" si="135"/>
        <v>0</v>
      </c>
      <c r="S228" s="3" t="str">
        <f t="shared" si="129"/>
        <v>0</v>
      </c>
      <c r="T228" s="3" t="str">
        <f t="shared" si="129"/>
        <v>0</v>
      </c>
      <c r="U228" s="3" t="str">
        <f t="shared" si="135"/>
        <v>0</v>
      </c>
      <c r="V228" s="3" t="str">
        <f t="shared" si="135"/>
        <v>0</v>
      </c>
      <c r="W228" s="3" t="str">
        <f t="shared" si="135"/>
        <v>0</v>
      </c>
      <c r="X228" s="3" t="str">
        <f t="shared" si="135"/>
        <v>0</v>
      </c>
      <c r="Y228" s="3" t="str">
        <f t="shared" si="135"/>
        <v>0</v>
      </c>
      <c r="Z228" s="3" t="str">
        <f t="shared" si="135"/>
        <v>0</v>
      </c>
      <c r="AA228" s="3" t="str">
        <f t="shared" si="130"/>
        <v>0</v>
      </c>
      <c r="AB228" s="3" t="str">
        <f t="shared" si="130"/>
        <v>0</v>
      </c>
      <c r="AC228" s="3" t="str">
        <f t="shared" si="135"/>
        <v>0</v>
      </c>
      <c r="AD228" s="3" t="str">
        <f t="shared" si="137"/>
        <v>0</v>
      </c>
      <c r="AE228" s="3" t="str">
        <f t="shared" si="137"/>
        <v>0</v>
      </c>
      <c r="AF228" s="3" t="str">
        <f t="shared" si="137"/>
        <v>0</v>
      </c>
      <c r="AG228" s="3" t="str">
        <f t="shared" si="137"/>
        <v>0</v>
      </c>
      <c r="AH228" s="3" t="str">
        <f t="shared" si="137"/>
        <v>0</v>
      </c>
      <c r="AI228" s="3" t="str">
        <f t="shared" si="137"/>
        <v>0</v>
      </c>
      <c r="AJ228" s="3" t="str">
        <f t="shared" si="137"/>
        <v>0</v>
      </c>
      <c r="AK228" s="3" t="str">
        <f t="shared" si="137"/>
        <v>0</v>
      </c>
      <c r="AL228" s="3" t="str">
        <f t="shared" si="137"/>
        <v>0</v>
      </c>
      <c r="AM228" s="3" t="str">
        <f t="shared" si="137"/>
        <v>0</v>
      </c>
      <c r="AN228" s="3" t="str">
        <f t="shared" si="137"/>
        <v>0</v>
      </c>
      <c r="AO228" s="3" t="str">
        <f t="shared" si="137"/>
        <v>0</v>
      </c>
      <c r="AP228" s="3" t="str">
        <f t="shared" si="137"/>
        <v>0</v>
      </c>
      <c r="AQ228" s="3" t="str">
        <f t="shared" si="137"/>
        <v>0</v>
      </c>
      <c r="AR228" s="3" t="str">
        <f t="shared" si="137"/>
        <v>0</v>
      </c>
      <c r="AS228" s="3" t="str">
        <f t="shared" si="137"/>
        <v>0</v>
      </c>
      <c r="AT228" s="3" t="str">
        <f t="shared" si="136"/>
        <v>0</v>
      </c>
      <c r="AU228" s="3" t="str">
        <f t="shared" si="136"/>
        <v>0</v>
      </c>
      <c r="AV228" s="3" t="str">
        <f t="shared" si="136"/>
        <v>0</v>
      </c>
      <c r="AW228" s="3" t="str">
        <f t="shared" si="136"/>
        <v>0</v>
      </c>
      <c r="AX228" s="3" t="str">
        <f t="shared" si="136"/>
        <v>0</v>
      </c>
      <c r="AY228" s="3" t="str">
        <f t="shared" si="136"/>
        <v>0</v>
      </c>
      <c r="AZ228" t="s">
        <v>407</v>
      </c>
    </row>
    <row r="229" spans="1:52" ht="14">
      <c r="A229" s="10" t="s">
        <v>262</v>
      </c>
      <c r="B229" s="10" t="str">
        <f t="shared" si="117"/>
        <v>2401771G</v>
      </c>
      <c r="C229" s="3">
        <v>45422.430023148103</v>
      </c>
      <c r="D229" s="3" t="e">
        <f t="array" ref="D229">#NAME?</f>
        <v>#NAME?</v>
      </c>
      <c r="E229" s="3" t="b">
        <f>ISNUMBER(MATCH(Table1[[#This Row],[Email]],Attendance[Email],0))</f>
        <v>1</v>
      </c>
      <c r="F229" s="3">
        <f t="shared" si="142"/>
        <v>45422.763356481439</v>
      </c>
      <c r="G229" s="21">
        <f>DAY(Table1[[#This Row],[Actual Time]])</f>
        <v>10</v>
      </c>
      <c r="H229">
        <f>MONTH(Table1[[#This Row],[Actual Time]])</f>
        <v>5</v>
      </c>
      <c r="I229">
        <f>YEAR(Table1[[#This Row],[Actual Time]])</f>
        <v>2024</v>
      </c>
      <c r="J229" t="str">
        <f t="shared" si="143"/>
        <v>10/5/2024</v>
      </c>
      <c r="K229" s="3" t="str">
        <f t="shared" si="135"/>
        <v>0</v>
      </c>
      <c r="L229" s="3" t="str">
        <f t="shared" si="135"/>
        <v>0</v>
      </c>
      <c r="M229" s="3" t="str">
        <f t="shared" si="135"/>
        <v>0</v>
      </c>
      <c r="N229" s="3" t="str">
        <f t="shared" si="135"/>
        <v>1</v>
      </c>
      <c r="O229" s="3" t="str">
        <f t="shared" si="135"/>
        <v>0</v>
      </c>
      <c r="P229" s="3" t="str">
        <f t="shared" si="135"/>
        <v>0</v>
      </c>
      <c r="Q229" s="3" t="str">
        <f t="shared" si="135"/>
        <v>0</v>
      </c>
      <c r="R229" s="3" t="str">
        <f t="shared" si="135"/>
        <v>0</v>
      </c>
      <c r="S229" s="3" t="str">
        <f t="shared" si="129"/>
        <v>0</v>
      </c>
      <c r="T229" s="3" t="str">
        <f t="shared" si="129"/>
        <v>0</v>
      </c>
      <c r="U229" s="3" t="str">
        <f t="shared" si="135"/>
        <v>0</v>
      </c>
      <c r="V229" s="3" t="str">
        <f t="shared" si="135"/>
        <v>0</v>
      </c>
      <c r="W229" s="3" t="str">
        <f t="shared" si="135"/>
        <v>0</v>
      </c>
      <c r="X229" s="3" t="str">
        <f t="shared" si="135"/>
        <v>0</v>
      </c>
      <c r="Y229" s="3" t="str">
        <f t="shared" si="135"/>
        <v>0</v>
      </c>
      <c r="Z229" s="3" t="str">
        <f t="shared" si="135"/>
        <v>0</v>
      </c>
      <c r="AA229" s="3" t="str">
        <f t="shared" si="130"/>
        <v>0</v>
      </c>
      <c r="AB229" s="3" t="str">
        <f t="shared" si="130"/>
        <v>0</v>
      </c>
      <c r="AC229" s="3" t="str">
        <f t="shared" si="135"/>
        <v>0</v>
      </c>
      <c r="AD229" s="3" t="str">
        <f t="shared" si="137"/>
        <v>0</v>
      </c>
      <c r="AE229" s="3" t="str">
        <f t="shared" si="137"/>
        <v>0</v>
      </c>
      <c r="AF229" s="3" t="str">
        <f t="shared" si="137"/>
        <v>0</v>
      </c>
      <c r="AG229" s="3" t="str">
        <f t="shared" si="137"/>
        <v>0</v>
      </c>
      <c r="AH229" s="3" t="str">
        <f t="shared" si="137"/>
        <v>0</v>
      </c>
      <c r="AI229" s="3" t="str">
        <f t="shared" si="137"/>
        <v>0</v>
      </c>
      <c r="AJ229" s="3" t="str">
        <f t="shared" si="137"/>
        <v>0</v>
      </c>
      <c r="AK229" s="3" t="str">
        <f t="shared" si="137"/>
        <v>0</v>
      </c>
      <c r="AL229" s="3" t="str">
        <f t="shared" si="137"/>
        <v>0</v>
      </c>
      <c r="AM229" s="3" t="str">
        <f t="shared" si="137"/>
        <v>0</v>
      </c>
      <c r="AN229" s="3" t="str">
        <f t="shared" si="137"/>
        <v>0</v>
      </c>
      <c r="AO229" s="3" t="str">
        <f t="shared" si="137"/>
        <v>0</v>
      </c>
      <c r="AP229" s="3" t="str">
        <f t="shared" si="137"/>
        <v>0</v>
      </c>
      <c r="AQ229" s="3" t="str">
        <f t="shared" si="137"/>
        <v>0</v>
      </c>
      <c r="AR229" s="3" t="str">
        <f t="shared" si="137"/>
        <v>0</v>
      </c>
      <c r="AS229" s="3" t="str">
        <f t="shared" si="137"/>
        <v>0</v>
      </c>
      <c r="AT229" s="3" t="str">
        <f t="shared" si="136"/>
        <v>0</v>
      </c>
      <c r="AU229" s="3" t="str">
        <f t="shared" si="136"/>
        <v>0</v>
      </c>
      <c r="AV229" s="3" t="str">
        <f t="shared" si="136"/>
        <v>0</v>
      </c>
      <c r="AW229" s="3" t="str">
        <f t="shared" si="136"/>
        <v>0</v>
      </c>
      <c r="AX229" s="3" t="str">
        <f t="shared" si="136"/>
        <v>0</v>
      </c>
      <c r="AY229" s="3" t="str">
        <f t="shared" si="136"/>
        <v>0</v>
      </c>
      <c r="AZ229" t="s">
        <v>408</v>
      </c>
    </row>
    <row r="230" spans="1:52" ht="14">
      <c r="A230" s="10" t="s">
        <v>206</v>
      </c>
      <c r="B230" s="10" t="str">
        <f t="shared" si="117"/>
        <v>2403954G</v>
      </c>
      <c r="C230" s="3">
        <v>45422.430300925902</v>
      </c>
      <c r="D230" s="3" t="e">
        <f t="array" ref="D230">#NAME?</f>
        <v>#NAME?</v>
      </c>
      <c r="E230" s="3" t="b">
        <f>ISNUMBER(MATCH(Table1[[#This Row],[Email]],Attendance[Email],0))</f>
        <v>1</v>
      </c>
      <c r="F230" s="3">
        <f t="shared" si="142"/>
        <v>45422.763634259238</v>
      </c>
      <c r="G230" s="21">
        <f>DAY(Table1[[#This Row],[Actual Time]])</f>
        <v>10</v>
      </c>
      <c r="H230">
        <f>MONTH(Table1[[#This Row],[Actual Time]])</f>
        <v>5</v>
      </c>
      <c r="I230">
        <f>YEAR(Table1[[#This Row],[Actual Time]])</f>
        <v>2024</v>
      </c>
      <c r="J230" t="str">
        <f t="shared" si="143"/>
        <v>10/5/2024</v>
      </c>
      <c r="K230" s="3" t="str">
        <f t="shared" si="135"/>
        <v>0</v>
      </c>
      <c r="L230" s="3" t="str">
        <f t="shared" si="135"/>
        <v>0</v>
      </c>
      <c r="M230" s="3" t="str">
        <f t="shared" si="135"/>
        <v>0</v>
      </c>
      <c r="N230" s="3" t="str">
        <f t="shared" si="135"/>
        <v>1</v>
      </c>
      <c r="O230" s="3" t="str">
        <f t="shared" si="135"/>
        <v>0</v>
      </c>
      <c r="P230" s="3" t="str">
        <f t="shared" si="135"/>
        <v>0</v>
      </c>
      <c r="Q230" s="3" t="str">
        <f t="shared" si="135"/>
        <v>0</v>
      </c>
      <c r="R230" s="3" t="str">
        <f t="shared" si="135"/>
        <v>0</v>
      </c>
      <c r="S230" s="3" t="str">
        <f t="shared" si="129"/>
        <v>0</v>
      </c>
      <c r="T230" s="3" t="str">
        <f t="shared" si="129"/>
        <v>0</v>
      </c>
      <c r="U230" s="3" t="str">
        <f t="shared" si="135"/>
        <v>0</v>
      </c>
      <c r="V230" s="3" t="str">
        <f t="shared" si="135"/>
        <v>0</v>
      </c>
      <c r="W230" s="3" t="str">
        <f t="shared" si="135"/>
        <v>0</v>
      </c>
      <c r="X230" s="3" t="str">
        <f t="shared" si="135"/>
        <v>0</v>
      </c>
      <c r="Y230" s="3" t="str">
        <f t="shared" si="135"/>
        <v>0</v>
      </c>
      <c r="Z230" s="3" t="str">
        <f t="shared" si="135"/>
        <v>0</v>
      </c>
      <c r="AA230" s="3" t="str">
        <f t="shared" si="130"/>
        <v>0</v>
      </c>
      <c r="AB230" s="3" t="str">
        <f t="shared" si="130"/>
        <v>0</v>
      </c>
      <c r="AC230" s="3" t="str">
        <f t="shared" si="135"/>
        <v>0</v>
      </c>
      <c r="AD230" s="3" t="str">
        <f t="shared" si="137"/>
        <v>0</v>
      </c>
      <c r="AE230" s="3" t="str">
        <f t="shared" si="137"/>
        <v>0</v>
      </c>
      <c r="AF230" s="3" t="str">
        <f t="shared" si="137"/>
        <v>0</v>
      </c>
      <c r="AG230" s="3" t="str">
        <f t="shared" si="137"/>
        <v>0</v>
      </c>
      <c r="AH230" s="3" t="str">
        <f t="shared" si="137"/>
        <v>0</v>
      </c>
      <c r="AI230" s="3" t="str">
        <f t="shared" si="137"/>
        <v>0</v>
      </c>
      <c r="AJ230" s="3" t="str">
        <f t="shared" si="137"/>
        <v>0</v>
      </c>
      <c r="AK230" s="3" t="str">
        <f t="shared" si="137"/>
        <v>0</v>
      </c>
      <c r="AL230" s="3" t="str">
        <f t="shared" si="137"/>
        <v>0</v>
      </c>
      <c r="AM230" s="3" t="str">
        <f t="shared" si="137"/>
        <v>0</v>
      </c>
      <c r="AN230" s="3" t="str">
        <f t="shared" si="137"/>
        <v>0</v>
      </c>
      <c r="AO230" s="3" t="str">
        <f t="shared" si="137"/>
        <v>0</v>
      </c>
      <c r="AP230" s="3" t="str">
        <f t="shared" si="137"/>
        <v>0</v>
      </c>
      <c r="AQ230" s="3" t="str">
        <f t="shared" si="137"/>
        <v>0</v>
      </c>
      <c r="AR230" s="3" t="str">
        <f t="shared" si="137"/>
        <v>0</v>
      </c>
      <c r="AS230" s="3" t="str">
        <f t="shared" si="137"/>
        <v>0</v>
      </c>
      <c r="AT230" s="3" t="str">
        <f t="shared" si="136"/>
        <v>0</v>
      </c>
      <c r="AU230" s="3" t="str">
        <f t="shared" si="136"/>
        <v>0</v>
      </c>
      <c r="AV230" s="3" t="str">
        <f t="shared" si="136"/>
        <v>0</v>
      </c>
      <c r="AW230" s="3" t="str">
        <f t="shared" si="136"/>
        <v>0</v>
      </c>
      <c r="AX230" s="3" t="str">
        <f t="shared" si="136"/>
        <v>0</v>
      </c>
      <c r="AY230" s="3" t="str">
        <f t="shared" si="136"/>
        <v>0</v>
      </c>
      <c r="AZ230" t="s">
        <v>409</v>
      </c>
    </row>
    <row r="231" spans="1:52" ht="14">
      <c r="A231" s="10" t="s">
        <v>68</v>
      </c>
      <c r="B231" s="10" t="str">
        <f t="shared" si="117"/>
        <v>2303451E</v>
      </c>
      <c r="C231" s="3">
        <v>45422.430416666699</v>
      </c>
      <c r="D231" s="3" t="e">
        <f t="array" ref="D231">#NAME?</f>
        <v>#NAME?</v>
      </c>
      <c r="E231" s="3" t="b">
        <f>ISNUMBER(MATCH(Table1[[#This Row],[Email]],Attendance[Email],0))</f>
        <v>1</v>
      </c>
      <c r="F231" s="3">
        <f t="shared" si="142"/>
        <v>45422.763750000035</v>
      </c>
      <c r="G231" s="21">
        <f>DAY(Table1[[#This Row],[Actual Time]])</f>
        <v>10</v>
      </c>
      <c r="H231">
        <f>MONTH(Table1[[#This Row],[Actual Time]])</f>
        <v>5</v>
      </c>
      <c r="I231">
        <f>YEAR(Table1[[#This Row],[Actual Time]])</f>
        <v>2024</v>
      </c>
      <c r="J231" t="str">
        <f t="shared" si="143"/>
        <v>10/5/2024</v>
      </c>
      <c r="K231" s="3" t="str">
        <f t="shared" si="135"/>
        <v>0</v>
      </c>
      <c r="L231" s="3" t="str">
        <f t="shared" si="135"/>
        <v>0</v>
      </c>
      <c r="M231" s="3" t="str">
        <f t="shared" si="135"/>
        <v>0</v>
      </c>
      <c r="N231" s="3" t="str">
        <f t="shared" si="135"/>
        <v>1</v>
      </c>
      <c r="O231" s="3" t="str">
        <f t="shared" si="135"/>
        <v>0</v>
      </c>
      <c r="P231" s="3" t="str">
        <f t="shared" si="135"/>
        <v>0</v>
      </c>
      <c r="Q231" s="3" t="str">
        <f t="shared" si="135"/>
        <v>0</v>
      </c>
      <c r="R231" s="3" t="str">
        <f t="shared" si="135"/>
        <v>0</v>
      </c>
      <c r="S231" s="3" t="str">
        <f t="shared" si="129"/>
        <v>0</v>
      </c>
      <c r="T231" s="3" t="str">
        <f t="shared" si="129"/>
        <v>0</v>
      </c>
      <c r="U231" s="3" t="str">
        <f t="shared" si="135"/>
        <v>0</v>
      </c>
      <c r="V231" s="3" t="str">
        <f t="shared" si="135"/>
        <v>0</v>
      </c>
      <c r="W231" s="3" t="str">
        <f t="shared" si="135"/>
        <v>0</v>
      </c>
      <c r="X231" s="3" t="str">
        <f t="shared" si="135"/>
        <v>0</v>
      </c>
      <c r="Y231" s="3" t="str">
        <f t="shared" si="135"/>
        <v>0</v>
      </c>
      <c r="Z231" s="3" t="str">
        <f t="shared" si="135"/>
        <v>0</v>
      </c>
      <c r="AA231" s="3" t="str">
        <f t="shared" si="130"/>
        <v>0</v>
      </c>
      <c r="AB231" s="3" t="str">
        <f t="shared" si="130"/>
        <v>0</v>
      </c>
      <c r="AC231" s="3" t="str">
        <f t="shared" si="135"/>
        <v>0</v>
      </c>
      <c r="AD231" s="3" t="str">
        <f t="shared" si="137"/>
        <v>0</v>
      </c>
      <c r="AE231" s="3" t="str">
        <f t="shared" si="137"/>
        <v>0</v>
      </c>
      <c r="AF231" s="3" t="str">
        <f t="shared" si="137"/>
        <v>0</v>
      </c>
      <c r="AG231" s="3" t="str">
        <f t="shared" si="137"/>
        <v>0</v>
      </c>
      <c r="AH231" s="3" t="str">
        <f t="shared" si="137"/>
        <v>0</v>
      </c>
      <c r="AI231" s="3" t="str">
        <f t="shared" si="137"/>
        <v>0</v>
      </c>
      <c r="AJ231" s="3" t="str">
        <f t="shared" si="137"/>
        <v>0</v>
      </c>
      <c r="AK231" s="3" t="str">
        <f t="shared" si="137"/>
        <v>0</v>
      </c>
      <c r="AL231" s="3" t="str">
        <f t="shared" si="137"/>
        <v>0</v>
      </c>
      <c r="AM231" s="3" t="str">
        <f t="shared" si="137"/>
        <v>0</v>
      </c>
      <c r="AN231" s="3" t="str">
        <f t="shared" si="137"/>
        <v>0</v>
      </c>
      <c r="AO231" s="3" t="str">
        <f t="shared" si="137"/>
        <v>0</v>
      </c>
      <c r="AP231" s="3" t="str">
        <f t="shared" si="137"/>
        <v>0</v>
      </c>
      <c r="AQ231" s="3" t="str">
        <f t="shared" si="137"/>
        <v>0</v>
      </c>
      <c r="AR231" s="3" t="str">
        <f t="shared" si="137"/>
        <v>0</v>
      </c>
      <c r="AS231" s="3" t="str">
        <f t="shared" si="137"/>
        <v>0</v>
      </c>
      <c r="AT231" s="3" t="str">
        <f t="shared" si="136"/>
        <v>0</v>
      </c>
      <c r="AU231" s="3" t="str">
        <f t="shared" si="136"/>
        <v>0</v>
      </c>
      <c r="AV231" s="3" t="str">
        <f t="shared" si="136"/>
        <v>0</v>
      </c>
      <c r="AW231" s="3" t="str">
        <f t="shared" si="136"/>
        <v>0</v>
      </c>
      <c r="AX231" s="3" t="str">
        <f t="shared" si="136"/>
        <v>0</v>
      </c>
      <c r="AY231" s="3" t="str">
        <f t="shared" si="136"/>
        <v>0</v>
      </c>
      <c r="AZ231" t="s">
        <v>410</v>
      </c>
    </row>
    <row r="232" spans="1:52" ht="14">
      <c r="A232" s="10" t="s">
        <v>411</v>
      </c>
      <c r="B232" s="10" t="str">
        <f t="shared" si="117"/>
        <v>2404485A</v>
      </c>
      <c r="C232" s="3">
        <v>45422.430636574099</v>
      </c>
      <c r="D232" s="3" t="e">
        <f t="array" ref="D232">#NAME?</f>
        <v>#NAME?</v>
      </c>
      <c r="E232" s="3" t="b">
        <f>ISNUMBER(MATCH(Table1[[#This Row],[Email]],Attendance[Email],0))</f>
        <v>1</v>
      </c>
      <c r="F232" s="3">
        <f t="shared" si="142"/>
        <v>45422.763969907435</v>
      </c>
      <c r="G232" s="21">
        <f>DAY(Table1[[#This Row],[Actual Time]])</f>
        <v>10</v>
      </c>
      <c r="H232">
        <f>MONTH(Table1[[#This Row],[Actual Time]])</f>
        <v>5</v>
      </c>
      <c r="I232">
        <f>YEAR(Table1[[#This Row],[Actual Time]])</f>
        <v>2024</v>
      </c>
      <c r="J232" t="str">
        <f t="shared" si="143"/>
        <v>10/5/2024</v>
      </c>
      <c r="K232" s="3" t="str">
        <f t="shared" si="135"/>
        <v>0</v>
      </c>
      <c r="L232" s="3" t="str">
        <f t="shared" si="135"/>
        <v>0</v>
      </c>
      <c r="M232" s="3" t="str">
        <f t="shared" si="135"/>
        <v>0</v>
      </c>
      <c r="N232" s="3" t="str">
        <f t="shared" si="135"/>
        <v>1</v>
      </c>
      <c r="O232" s="3" t="str">
        <f t="shared" si="135"/>
        <v>0</v>
      </c>
      <c r="P232" s="3" t="str">
        <f t="shared" si="135"/>
        <v>0</v>
      </c>
      <c r="Q232" s="3" t="str">
        <f t="shared" si="135"/>
        <v>0</v>
      </c>
      <c r="R232" s="3" t="str">
        <f t="shared" si="135"/>
        <v>0</v>
      </c>
      <c r="S232" s="3" t="str">
        <f t="shared" si="129"/>
        <v>0</v>
      </c>
      <c r="T232" s="3" t="str">
        <f t="shared" si="129"/>
        <v>0</v>
      </c>
      <c r="U232" s="3" t="str">
        <f t="shared" si="135"/>
        <v>0</v>
      </c>
      <c r="V232" s="3" t="str">
        <f t="shared" si="135"/>
        <v>0</v>
      </c>
      <c r="W232" s="3" t="str">
        <f t="shared" si="135"/>
        <v>0</v>
      </c>
      <c r="X232" s="3" t="str">
        <f t="shared" si="135"/>
        <v>0</v>
      </c>
      <c r="Y232" s="3" t="str">
        <f t="shared" si="135"/>
        <v>0</v>
      </c>
      <c r="Z232" s="3" t="str">
        <f t="shared" si="135"/>
        <v>0</v>
      </c>
      <c r="AA232" s="3" t="str">
        <f t="shared" si="130"/>
        <v>0</v>
      </c>
      <c r="AB232" s="3" t="str">
        <f t="shared" si="130"/>
        <v>0</v>
      </c>
      <c r="AC232" s="3" t="str">
        <f t="shared" si="135"/>
        <v>0</v>
      </c>
      <c r="AD232" s="3" t="str">
        <f t="shared" si="137"/>
        <v>0</v>
      </c>
      <c r="AE232" s="3" t="str">
        <f t="shared" si="137"/>
        <v>0</v>
      </c>
      <c r="AF232" s="3" t="str">
        <f t="shared" si="137"/>
        <v>0</v>
      </c>
      <c r="AG232" s="3" t="str">
        <f t="shared" si="137"/>
        <v>0</v>
      </c>
      <c r="AH232" s="3" t="str">
        <f t="shared" si="137"/>
        <v>0</v>
      </c>
      <c r="AI232" s="3" t="str">
        <f t="shared" si="137"/>
        <v>0</v>
      </c>
      <c r="AJ232" s="3" t="str">
        <f t="shared" si="137"/>
        <v>0</v>
      </c>
      <c r="AK232" s="3" t="str">
        <f t="shared" si="137"/>
        <v>0</v>
      </c>
      <c r="AL232" s="3" t="str">
        <f t="shared" si="137"/>
        <v>0</v>
      </c>
      <c r="AM232" s="3" t="str">
        <f t="shared" si="137"/>
        <v>0</v>
      </c>
      <c r="AN232" s="3" t="str">
        <f t="shared" si="137"/>
        <v>0</v>
      </c>
      <c r="AO232" s="3" t="str">
        <f t="shared" si="137"/>
        <v>0</v>
      </c>
      <c r="AP232" s="3" t="str">
        <f t="shared" si="137"/>
        <v>0</v>
      </c>
      <c r="AQ232" s="3" t="str">
        <f t="shared" si="137"/>
        <v>0</v>
      </c>
      <c r="AR232" s="3" t="str">
        <f t="shared" si="137"/>
        <v>0</v>
      </c>
      <c r="AS232" s="3" t="str">
        <f t="shared" si="137"/>
        <v>0</v>
      </c>
      <c r="AT232" s="3" t="str">
        <f t="shared" si="136"/>
        <v>0</v>
      </c>
      <c r="AU232" s="3" t="str">
        <f t="shared" si="136"/>
        <v>0</v>
      </c>
      <c r="AV232" s="3" t="str">
        <f t="shared" si="136"/>
        <v>0</v>
      </c>
      <c r="AW232" s="3" t="str">
        <f t="shared" si="136"/>
        <v>0</v>
      </c>
      <c r="AX232" s="3" t="str">
        <f t="shared" si="136"/>
        <v>0</v>
      </c>
      <c r="AY232" s="3" t="str">
        <f t="shared" si="136"/>
        <v>0</v>
      </c>
      <c r="AZ232" t="s">
        <v>412</v>
      </c>
    </row>
    <row r="233" spans="1:52" ht="14">
      <c r="A233" s="10" t="s">
        <v>413</v>
      </c>
      <c r="B233" s="10" t="str">
        <f t="shared" si="117"/>
        <v>2401056C</v>
      </c>
      <c r="C233" s="3">
        <v>45422.430717592601</v>
      </c>
      <c r="D233" s="3" t="e">
        <f t="array" ref="D233">#NAME?</f>
        <v>#NAME?</v>
      </c>
      <c r="E233" s="3" t="b">
        <f>ISNUMBER(MATCH(Table1[[#This Row],[Email]],Attendance[Email],0))</f>
        <v>1</v>
      </c>
      <c r="F233" s="3">
        <f t="shared" si="142"/>
        <v>45422.764050925936</v>
      </c>
      <c r="G233" s="21">
        <f>DAY(Table1[[#This Row],[Actual Time]])</f>
        <v>10</v>
      </c>
      <c r="H233">
        <f>MONTH(Table1[[#This Row],[Actual Time]])</f>
        <v>5</v>
      </c>
      <c r="I233">
        <f>YEAR(Table1[[#This Row],[Actual Time]])</f>
        <v>2024</v>
      </c>
      <c r="J233" t="str">
        <f t="shared" si="143"/>
        <v>10/5/2024</v>
      </c>
      <c r="K233" s="3" t="str">
        <f t="shared" si="135"/>
        <v>0</v>
      </c>
      <c r="L233" s="3" t="str">
        <f t="shared" si="135"/>
        <v>0</v>
      </c>
      <c r="M233" s="3" t="str">
        <f t="shared" si="135"/>
        <v>0</v>
      </c>
      <c r="N233" s="3" t="str">
        <f t="shared" si="135"/>
        <v>1</v>
      </c>
      <c r="O233" s="3" t="str">
        <f t="shared" si="135"/>
        <v>0</v>
      </c>
      <c r="P233" s="3" t="str">
        <f t="shared" si="135"/>
        <v>0</v>
      </c>
      <c r="Q233" s="3" t="str">
        <f t="shared" si="135"/>
        <v>0</v>
      </c>
      <c r="R233" s="3" t="str">
        <f t="shared" si="135"/>
        <v>0</v>
      </c>
      <c r="S233" s="3" t="str">
        <f t="shared" si="129"/>
        <v>0</v>
      </c>
      <c r="T233" s="3" t="str">
        <f t="shared" si="129"/>
        <v>0</v>
      </c>
      <c r="U233" s="3" t="str">
        <f t="shared" si="135"/>
        <v>0</v>
      </c>
      <c r="V233" s="3" t="str">
        <f t="shared" si="135"/>
        <v>0</v>
      </c>
      <c r="W233" s="3" t="str">
        <f t="shared" si="135"/>
        <v>0</v>
      </c>
      <c r="X233" s="3" t="str">
        <f t="shared" si="135"/>
        <v>0</v>
      </c>
      <c r="Y233" s="3" t="str">
        <f t="shared" si="135"/>
        <v>0</v>
      </c>
      <c r="Z233" s="3" t="str">
        <f t="shared" si="135"/>
        <v>0</v>
      </c>
      <c r="AA233" s="3" t="str">
        <f t="shared" si="130"/>
        <v>0</v>
      </c>
      <c r="AB233" s="3" t="str">
        <f t="shared" si="130"/>
        <v>0</v>
      </c>
      <c r="AC233" s="3" t="str">
        <f t="shared" si="135"/>
        <v>0</v>
      </c>
      <c r="AD233" s="3" t="str">
        <f t="shared" si="137"/>
        <v>0</v>
      </c>
      <c r="AE233" s="3" t="str">
        <f t="shared" si="137"/>
        <v>0</v>
      </c>
      <c r="AF233" s="3" t="str">
        <f t="shared" si="137"/>
        <v>0</v>
      </c>
      <c r="AG233" s="3" t="str">
        <f t="shared" si="137"/>
        <v>0</v>
      </c>
      <c r="AH233" s="3" t="str">
        <f t="shared" si="137"/>
        <v>0</v>
      </c>
      <c r="AI233" s="3" t="str">
        <f t="shared" si="137"/>
        <v>0</v>
      </c>
      <c r="AJ233" s="3" t="str">
        <f t="shared" si="137"/>
        <v>0</v>
      </c>
      <c r="AK233" s="3" t="str">
        <f t="shared" si="137"/>
        <v>0</v>
      </c>
      <c r="AL233" s="3" t="str">
        <f t="shared" si="137"/>
        <v>0</v>
      </c>
      <c r="AM233" s="3" t="str">
        <f t="shared" si="137"/>
        <v>0</v>
      </c>
      <c r="AN233" s="3" t="str">
        <f t="shared" si="137"/>
        <v>0</v>
      </c>
      <c r="AO233" s="3" t="str">
        <f t="shared" si="137"/>
        <v>0</v>
      </c>
      <c r="AP233" s="3" t="str">
        <f t="shared" si="137"/>
        <v>0</v>
      </c>
      <c r="AQ233" s="3" t="str">
        <f t="shared" si="137"/>
        <v>0</v>
      </c>
      <c r="AR233" s="3" t="str">
        <f t="shared" si="137"/>
        <v>0</v>
      </c>
      <c r="AS233" s="3" t="str">
        <f t="shared" si="137"/>
        <v>0</v>
      </c>
      <c r="AT233" s="3" t="str">
        <f t="shared" si="136"/>
        <v>0</v>
      </c>
      <c r="AU233" s="3" t="str">
        <f t="shared" si="136"/>
        <v>0</v>
      </c>
      <c r="AV233" s="3" t="str">
        <f t="shared" si="136"/>
        <v>0</v>
      </c>
      <c r="AW233" s="3" t="str">
        <f t="shared" si="136"/>
        <v>0</v>
      </c>
      <c r="AX233" s="3" t="str">
        <f t="shared" si="136"/>
        <v>0</v>
      </c>
      <c r="AY233" s="3" t="str">
        <f t="shared" si="136"/>
        <v>0</v>
      </c>
      <c r="AZ233" t="s">
        <v>414</v>
      </c>
    </row>
    <row r="234" spans="1:52" ht="14">
      <c r="A234" s="10" t="s">
        <v>128</v>
      </c>
      <c r="B234" s="10" t="str">
        <f t="shared" si="117"/>
        <v>2302396C</v>
      </c>
      <c r="C234" s="3">
        <v>45422.431203703702</v>
      </c>
      <c r="D234" s="3" t="e">
        <f t="array" ref="D234">#NAME?</f>
        <v>#NAME?</v>
      </c>
      <c r="E234" s="3" t="b">
        <f>ISNUMBER(MATCH(Table1[[#This Row],[Email]],Attendance[Email],0))</f>
        <v>1</v>
      </c>
      <c r="F234" s="3">
        <f t="shared" si="142"/>
        <v>45422.764537037037</v>
      </c>
      <c r="G234" s="21">
        <f>DAY(Table1[[#This Row],[Actual Time]])</f>
        <v>10</v>
      </c>
      <c r="H234">
        <f>MONTH(Table1[[#This Row],[Actual Time]])</f>
        <v>5</v>
      </c>
      <c r="I234">
        <f>YEAR(Table1[[#This Row],[Actual Time]])</f>
        <v>2024</v>
      </c>
      <c r="J234" t="str">
        <f t="shared" si="143"/>
        <v>10/5/2024</v>
      </c>
      <c r="K234" s="3" t="str">
        <f t="shared" si="135"/>
        <v>0</v>
      </c>
      <c r="L234" s="3" t="str">
        <f t="shared" si="135"/>
        <v>0</v>
      </c>
      <c r="M234" s="3" t="str">
        <f t="shared" si="135"/>
        <v>0</v>
      </c>
      <c r="N234" s="3" t="str">
        <f t="shared" si="135"/>
        <v>1</v>
      </c>
      <c r="O234" s="3" t="str">
        <f t="shared" si="135"/>
        <v>0</v>
      </c>
      <c r="P234" s="3" t="str">
        <f t="shared" si="135"/>
        <v>0</v>
      </c>
      <c r="Q234" s="3" t="str">
        <f t="shared" si="135"/>
        <v>0</v>
      </c>
      <c r="R234" s="3" t="str">
        <f t="shared" si="135"/>
        <v>0</v>
      </c>
      <c r="S234" s="3" t="str">
        <f t="shared" si="129"/>
        <v>0</v>
      </c>
      <c r="T234" s="3" t="str">
        <f t="shared" si="129"/>
        <v>0</v>
      </c>
      <c r="U234" s="3" t="str">
        <f t="shared" si="135"/>
        <v>0</v>
      </c>
      <c r="V234" s="3" t="str">
        <f t="shared" si="135"/>
        <v>0</v>
      </c>
      <c r="W234" s="3" t="str">
        <f t="shared" si="135"/>
        <v>0</v>
      </c>
      <c r="X234" s="3" t="str">
        <f t="shared" si="135"/>
        <v>0</v>
      </c>
      <c r="Y234" s="3" t="str">
        <f t="shared" si="135"/>
        <v>0</v>
      </c>
      <c r="Z234" s="3" t="str">
        <f t="shared" si="135"/>
        <v>0</v>
      </c>
      <c r="AA234" s="3" t="str">
        <f t="shared" si="130"/>
        <v>0</v>
      </c>
      <c r="AB234" s="3" t="str">
        <f t="shared" si="130"/>
        <v>0</v>
      </c>
      <c r="AC234" s="3" t="str">
        <f t="shared" si="135"/>
        <v>0</v>
      </c>
      <c r="AD234" s="3" t="str">
        <f t="shared" si="137"/>
        <v>0</v>
      </c>
      <c r="AE234" s="3" t="str">
        <f t="shared" si="137"/>
        <v>0</v>
      </c>
      <c r="AF234" s="3" t="str">
        <f t="shared" si="137"/>
        <v>0</v>
      </c>
      <c r="AG234" s="3" t="str">
        <f t="shared" si="137"/>
        <v>0</v>
      </c>
      <c r="AH234" s="3" t="str">
        <f t="shared" si="137"/>
        <v>0</v>
      </c>
      <c r="AI234" s="3" t="str">
        <f t="shared" si="137"/>
        <v>0</v>
      </c>
      <c r="AJ234" s="3" t="str">
        <f t="shared" si="137"/>
        <v>0</v>
      </c>
      <c r="AK234" s="3" t="str">
        <f t="shared" si="137"/>
        <v>0</v>
      </c>
      <c r="AL234" s="3" t="str">
        <f t="shared" si="137"/>
        <v>0</v>
      </c>
      <c r="AM234" s="3" t="str">
        <f t="shared" si="137"/>
        <v>0</v>
      </c>
      <c r="AN234" s="3" t="str">
        <f t="shared" si="137"/>
        <v>0</v>
      </c>
      <c r="AO234" s="3" t="str">
        <f t="shared" si="137"/>
        <v>0</v>
      </c>
      <c r="AP234" s="3" t="str">
        <f t="shared" si="137"/>
        <v>0</v>
      </c>
      <c r="AQ234" s="3" t="str">
        <f t="shared" si="137"/>
        <v>0</v>
      </c>
      <c r="AR234" s="3" t="str">
        <f t="shared" si="137"/>
        <v>0</v>
      </c>
      <c r="AS234" s="3" t="str">
        <f t="shared" si="137"/>
        <v>0</v>
      </c>
      <c r="AT234" s="3" t="str">
        <f t="shared" si="136"/>
        <v>0</v>
      </c>
      <c r="AU234" s="3" t="str">
        <f t="shared" si="136"/>
        <v>0</v>
      </c>
      <c r="AV234" s="3" t="str">
        <f t="shared" si="136"/>
        <v>0</v>
      </c>
      <c r="AW234" s="3" t="str">
        <f t="shared" si="136"/>
        <v>0</v>
      </c>
      <c r="AX234" s="3" t="str">
        <f t="shared" si="136"/>
        <v>0</v>
      </c>
      <c r="AY234" s="3" t="str">
        <f t="shared" si="136"/>
        <v>0</v>
      </c>
      <c r="AZ234" t="s">
        <v>415</v>
      </c>
    </row>
    <row r="235" spans="1:52" ht="14">
      <c r="A235" s="10" t="s">
        <v>316</v>
      </c>
      <c r="B235" s="10" t="str">
        <f t="shared" si="117"/>
        <v>2402152I</v>
      </c>
      <c r="C235" s="3">
        <v>45422.432222222204</v>
      </c>
      <c r="D235" s="3" t="e">
        <f t="array" ref="D235">#NAME?</f>
        <v>#NAME?</v>
      </c>
      <c r="E235" s="3" t="b">
        <f>ISNUMBER(MATCH(Table1[[#This Row],[Email]],Attendance[Email],0))</f>
        <v>1</v>
      </c>
      <c r="F235" s="3">
        <f t="shared" si="142"/>
        <v>45422.765555555539</v>
      </c>
      <c r="G235" s="21">
        <f>DAY(Table1[[#This Row],[Actual Time]])</f>
        <v>10</v>
      </c>
      <c r="H235">
        <f>MONTH(Table1[[#This Row],[Actual Time]])</f>
        <v>5</v>
      </c>
      <c r="I235">
        <f>YEAR(Table1[[#This Row],[Actual Time]])</f>
        <v>2024</v>
      </c>
      <c r="J235" t="str">
        <f t="shared" si="143"/>
        <v>10/5/2024</v>
      </c>
      <c r="K235" s="3" t="str">
        <f t="shared" si="135"/>
        <v>0</v>
      </c>
      <c r="L235" s="3" t="str">
        <f t="shared" si="135"/>
        <v>0</v>
      </c>
      <c r="M235" s="3" t="str">
        <f t="shared" si="135"/>
        <v>0</v>
      </c>
      <c r="N235" s="3" t="str">
        <f t="shared" si="135"/>
        <v>1</v>
      </c>
      <c r="O235" s="3" t="str">
        <f t="shared" si="135"/>
        <v>0</v>
      </c>
      <c r="P235" s="3" t="str">
        <f t="shared" si="135"/>
        <v>0</v>
      </c>
      <c r="Q235" s="3" t="str">
        <f t="shared" si="135"/>
        <v>0</v>
      </c>
      <c r="R235" s="3" t="str">
        <f t="shared" si="135"/>
        <v>0</v>
      </c>
      <c r="S235" s="3" t="str">
        <f t="shared" si="129"/>
        <v>0</v>
      </c>
      <c r="T235" s="3" t="str">
        <f t="shared" si="129"/>
        <v>0</v>
      </c>
      <c r="U235" s="3" t="str">
        <f t="shared" si="135"/>
        <v>0</v>
      </c>
      <c r="V235" s="3" t="str">
        <f t="shared" si="135"/>
        <v>0</v>
      </c>
      <c r="W235" s="3" t="str">
        <f t="shared" si="135"/>
        <v>0</v>
      </c>
      <c r="X235" s="3" t="str">
        <f t="shared" si="135"/>
        <v>0</v>
      </c>
      <c r="Y235" s="3" t="str">
        <f t="shared" si="135"/>
        <v>0</v>
      </c>
      <c r="Z235" s="3" t="str">
        <f t="shared" si="135"/>
        <v>0</v>
      </c>
      <c r="AA235" s="3" t="str">
        <f t="shared" si="130"/>
        <v>0</v>
      </c>
      <c r="AB235" s="3" t="str">
        <f t="shared" si="130"/>
        <v>0</v>
      </c>
      <c r="AC235" s="3" t="str">
        <f t="shared" si="135"/>
        <v>0</v>
      </c>
      <c r="AD235" s="3" t="str">
        <f t="shared" si="137"/>
        <v>0</v>
      </c>
      <c r="AE235" s="3" t="str">
        <f t="shared" si="137"/>
        <v>0</v>
      </c>
      <c r="AF235" s="3" t="str">
        <f t="shared" si="137"/>
        <v>0</v>
      </c>
      <c r="AG235" s="3" t="str">
        <f t="shared" si="137"/>
        <v>0</v>
      </c>
      <c r="AH235" s="3" t="str">
        <f t="shared" si="137"/>
        <v>0</v>
      </c>
      <c r="AI235" s="3" t="str">
        <f t="shared" si="137"/>
        <v>0</v>
      </c>
      <c r="AJ235" s="3" t="str">
        <f t="shared" si="137"/>
        <v>0</v>
      </c>
      <c r="AK235" s="3" t="str">
        <f t="shared" si="137"/>
        <v>0</v>
      </c>
      <c r="AL235" s="3" t="str">
        <f t="shared" si="137"/>
        <v>0</v>
      </c>
      <c r="AM235" s="3" t="str">
        <f t="shared" si="137"/>
        <v>0</v>
      </c>
      <c r="AN235" s="3" t="str">
        <f t="shared" si="137"/>
        <v>0</v>
      </c>
      <c r="AO235" s="3" t="str">
        <f t="shared" si="137"/>
        <v>0</v>
      </c>
      <c r="AP235" s="3" t="str">
        <f t="shared" si="137"/>
        <v>0</v>
      </c>
      <c r="AQ235" s="3" t="str">
        <f t="shared" si="137"/>
        <v>0</v>
      </c>
      <c r="AR235" s="3" t="str">
        <f t="shared" si="137"/>
        <v>0</v>
      </c>
      <c r="AS235" s="3" t="str">
        <f t="shared" si="137"/>
        <v>0</v>
      </c>
      <c r="AT235" s="3" t="str">
        <f t="shared" si="136"/>
        <v>0</v>
      </c>
      <c r="AU235" s="3" t="str">
        <f t="shared" si="136"/>
        <v>0</v>
      </c>
      <c r="AV235" s="3" t="str">
        <f t="shared" si="136"/>
        <v>0</v>
      </c>
      <c r="AW235" s="3" t="str">
        <f t="shared" si="136"/>
        <v>0</v>
      </c>
      <c r="AX235" s="3" t="str">
        <f t="shared" si="136"/>
        <v>0</v>
      </c>
      <c r="AY235" s="3" t="str">
        <f t="shared" si="136"/>
        <v>0</v>
      </c>
      <c r="AZ235" t="s">
        <v>416</v>
      </c>
    </row>
    <row r="236" spans="1:52" ht="14">
      <c r="A236" s="10" t="s">
        <v>417</v>
      </c>
      <c r="B236" s="10" t="str">
        <f t="shared" si="117"/>
        <v>2300912I</v>
      </c>
      <c r="C236" s="3">
        <v>45422.432245370401</v>
      </c>
      <c r="D236" s="3" t="e">
        <f t="array" ref="D236">#NAME?</f>
        <v>#NAME?</v>
      </c>
      <c r="E236" s="3" t="b">
        <f>ISNUMBER(MATCH(Table1[[#This Row],[Email]],Attendance[Email],0))</f>
        <v>1</v>
      </c>
      <c r="F236" s="3">
        <f t="shared" si="142"/>
        <v>45422.765578703737</v>
      </c>
      <c r="G236" s="21">
        <f>DAY(Table1[[#This Row],[Actual Time]])</f>
        <v>10</v>
      </c>
      <c r="H236">
        <f>MONTH(Table1[[#This Row],[Actual Time]])</f>
        <v>5</v>
      </c>
      <c r="I236">
        <f>YEAR(Table1[[#This Row],[Actual Time]])</f>
        <v>2024</v>
      </c>
      <c r="J236" t="str">
        <f t="shared" si="143"/>
        <v>10/5/2024</v>
      </c>
      <c r="K236" s="3" t="str">
        <f t="shared" si="135"/>
        <v>0</v>
      </c>
      <c r="L236" s="3" t="str">
        <f t="shared" si="135"/>
        <v>0</v>
      </c>
      <c r="M236" s="3" t="str">
        <f t="shared" si="135"/>
        <v>0</v>
      </c>
      <c r="N236" s="3" t="str">
        <f t="shared" si="135"/>
        <v>1</v>
      </c>
      <c r="O236" s="3" t="str">
        <f t="shared" si="135"/>
        <v>0</v>
      </c>
      <c r="P236" s="3" t="str">
        <f t="shared" si="135"/>
        <v>0</v>
      </c>
      <c r="Q236" s="3" t="str">
        <f t="shared" si="135"/>
        <v>0</v>
      </c>
      <c r="R236" s="3" t="str">
        <f t="shared" si="135"/>
        <v>0</v>
      </c>
      <c r="S236" s="3" t="str">
        <f t="shared" si="129"/>
        <v>0</v>
      </c>
      <c r="T236" s="3" t="str">
        <f t="shared" si="129"/>
        <v>0</v>
      </c>
      <c r="U236" s="3" t="str">
        <f t="shared" si="135"/>
        <v>0</v>
      </c>
      <c r="V236" s="3" t="str">
        <f t="shared" si="135"/>
        <v>0</v>
      </c>
      <c r="W236" s="3" t="str">
        <f t="shared" si="135"/>
        <v>0</v>
      </c>
      <c r="X236" s="3" t="str">
        <f t="shared" si="135"/>
        <v>0</v>
      </c>
      <c r="Y236" s="3" t="str">
        <f t="shared" si="135"/>
        <v>0</v>
      </c>
      <c r="Z236" s="3" t="str">
        <f t="shared" si="135"/>
        <v>0</v>
      </c>
      <c r="AA236" s="3" t="str">
        <f t="shared" si="130"/>
        <v>0</v>
      </c>
      <c r="AB236" s="3" t="str">
        <f t="shared" si="130"/>
        <v>0</v>
      </c>
      <c r="AC236" s="3" t="str">
        <f t="shared" si="135"/>
        <v>0</v>
      </c>
      <c r="AD236" s="3" t="str">
        <f t="shared" si="137"/>
        <v>0</v>
      </c>
      <c r="AE236" s="3" t="str">
        <f t="shared" si="137"/>
        <v>0</v>
      </c>
      <c r="AF236" s="3" t="str">
        <f t="shared" si="137"/>
        <v>0</v>
      </c>
      <c r="AG236" s="3" t="str">
        <f t="shared" si="137"/>
        <v>0</v>
      </c>
      <c r="AH236" s="3" t="str">
        <f t="shared" si="137"/>
        <v>0</v>
      </c>
      <c r="AI236" s="3" t="str">
        <f t="shared" si="137"/>
        <v>0</v>
      </c>
      <c r="AJ236" s="3" t="str">
        <f t="shared" si="137"/>
        <v>0</v>
      </c>
      <c r="AK236" s="3" t="str">
        <f t="shared" si="137"/>
        <v>0</v>
      </c>
      <c r="AL236" s="3" t="str">
        <f t="shared" si="137"/>
        <v>0</v>
      </c>
      <c r="AM236" s="3" t="str">
        <f t="shared" si="137"/>
        <v>0</v>
      </c>
      <c r="AN236" s="3" t="str">
        <f t="shared" si="137"/>
        <v>0</v>
      </c>
      <c r="AO236" s="3" t="str">
        <f t="shared" si="137"/>
        <v>0</v>
      </c>
      <c r="AP236" s="3" t="str">
        <f t="shared" si="137"/>
        <v>0</v>
      </c>
      <c r="AQ236" s="3" t="str">
        <f t="shared" si="137"/>
        <v>0</v>
      </c>
      <c r="AR236" s="3" t="str">
        <f t="shared" si="137"/>
        <v>0</v>
      </c>
      <c r="AS236" s="3" t="str">
        <f t="shared" si="137"/>
        <v>0</v>
      </c>
      <c r="AT236" s="3" t="str">
        <f t="shared" si="136"/>
        <v>0</v>
      </c>
      <c r="AU236" s="3" t="str">
        <f t="shared" si="136"/>
        <v>0</v>
      </c>
      <c r="AV236" s="3" t="str">
        <f t="shared" si="136"/>
        <v>0</v>
      </c>
      <c r="AW236" s="3" t="str">
        <f t="shared" si="136"/>
        <v>0</v>
      </c>
      <c r="AX236" s="3" t="str">
        <f t="shared" si="136"/>
        <v>0</v>
      </c>
      <c r="AY236" s="3" t="str">
        <f t="shared" si="136"/>
        <v>0</v>
      </c>
      <c r="AZ236" t="s">
        <v>418</v>
      </c>
    </row>
    <row r="237" spans="1:52" ht="14">
      <c r="A237" s="10" t="s">
        <v>134</v>
      </c>
      <c r="B237" s="10" t="str">
        <f t="shared" si="117"/>
        <v>2401051D</v>
      </c>
      <c r="C237" s="3">
        <v>45422.432453703703</v>
      </c>
      <c r="D237" s="3" t="e">
        <f t="array" ref="D237">#NAME?</f>
        <v>#NAME?</v>
      </c>
      <c r="E237" s="3" t="b">
        <f>ISNUMBER(MATCH(Table1[[#This Row],[Email]],Attendance[Email],0))</f>
        <v>1</v>
      </c>
      <c r="F237" s="3">
        <f t="shared" si="142"/>
        <v>45422.765787037039</v>
      </c>
      <c r="G237" s="21">
        <f>DAY(Table1[[#This Row],[Actual Time]])</f>
        <v>10</v>
      </c>
      <c r="H237">
        <f>MONTH(Table1[[#This Row],[Actual Time]])</f>
        <v>5</v>
      </c>
      <c r="I237">
        <f>YEAR(Table1[[#This Row],[Actual Time]])</f>
        <v>2024</v>
      </c>
      <c r="J237" t="str">
        <f t="shared" si="143"/>
        <v>10/5/2024</v>
      </c>
      <c r="K237" s="3" t="str">
        <f t="shared" si="135"/>
        <v>0</v>
      </c>
      <c r="L237" s="3" t="str">
        <f t="shared" si="135"/>
        <v>0</v>
      </c>
      <c r="M237" s="3" t="str">
        <f t="shared" ref="K237:AC253" si="144">IF(M$1=$J237,"1","0")</f>
        <v>0</v>
      </c>
      <c r="N237" s="3" t="str">
        <f t="shared" si="144"/>
        <v>1</v>
      </c>
      <c r="O237" s="3" t="str">
        <f t="shared" si="144"/>
        <v>0</v>
      </c>
      <c r="P237" s="3" t="str">
        <f t="shared" si="144"/>
        <v>0</v>
      </c>
      <c r="Q237" s="3" t="str">
        <f t="shared" si="144"/>
        <v>0</v>
      </c>
      <c r="R237" s="3" t="str">
        <f t="shared" si="144"/>
        <v>0</v>
      </c>
      <c r="S237" s="3" t="str">
        <f t="shared" si="129"/>
        <v>0</v>
      </c>
      <c r="T237" s="3" t="str">
        <f t="shared" si="129"/>
        <v>0</v>
      </c>
      <c r="U237" s="3" t="str">
        <f t="shared" si="144"/>
        <v>0</v>
      </c>
      <c r="V237" s="3" t="str">
        <f t="shared" si="144"/>
        <v>0</v>
      </c>
      <c r="W237" s="3" t="str">
        <f t="shared" si="144"/>
        <v>0</v>
      </c>
      <c r="X237" s="3" t="str">
        <f t="shared" si="144"/>
        <v>0</v>
      </c>
      <c r="Y237" s="3" t="str">
        <f t="shared" si="144"/>
        <v>0</v>
      </c>
      <c r="Z237" s="3" t="str">
        <f t="shared" si="144"/>
        <v>0</v>
      </c>
      <c r="AA237" s="3" t="str">
        <f t="shared" si="130"/>
        <v>0</v>
      </c>
      <c r="AB237" s="3" t="str">
        <f t="shared" si="130"/>
        <v>0</v>
      </c>
      <c r="AC237" s="3" t="str">
        <f t="shared" si="144"/>
        <v>0</v>
      </c>
      <c r="AD237" s="3" t="str">
        <f t="shared" si="137"/>
        <v>0</v>
      </c>
      <c r="AE237" s="3" t="str">
        <f t="shared" si="137"/>
        <v>0</v>
      </c>
      <c r="AF237" s="3" t="str">
        <f t="shared" si="137"/>
        <v>0</v>
      </c>
      <c r="AG237" s="3" t="str">
        <f t="shared" si="137"/>
        <v>0</v>
      </c>
      <c r="AH237" s="3" t="str">
        <f t="shared" si="137"/>
        <v>0</v>
      </c>
      <c r="AI237" s="3" t="str">
        <f t="shared" si="137"/>
        <v>0</v>
      </c>
      <c r="AJ237" s="3" t="str">
        <f t="shared" si="137"/>
        <v>0</v>
      </c>
      <c r="AK237" s="3" t="str">
        <f t="shared" si="137"/>
        <v>0</v>
      </c>
      <c r="AL237" s="3" t="str">
        <f t="shared" si="137"/>
        <v>0</v>
      </c>
      <c r="AM237" s="3" t="str">
        <f t="shared" si="137"/>
        <v>0</v>
      </c>
      <c r="AN237" s="3" t="str">
        <f t="shared" si="137"/>
        <v>0</v>
      </c>
      <c r="AO237" s="3" t="str">
        <f t="shared" si="137"/>
        <v>0</v>
      </c>
      <c r="AP237" s="3" t="str">
        <f t="shared" si="137"/>
        <v>0</v>
      </c>
      <c r="AQ237" s="3" t="str">
        <f t="shared" si="137"/>
        <v>0</v>
      </c>
      <c r="AR237" s="3" t="str">
        <f t="shared" si="137"/>
        <v>0</v>
      </c>
      <c r="AS237" s="3" t="str">
        <f t="shared" ref="AS237:AY252" si="145">IF(AS$1=$J237,"1","0")</f>
        <v>0</v>
      </c>
      <c r="AT237" s="3" t="str">
        <f t="shared" si="145"/>
        <v>0</v>
      </c>
      <c r="AU237" s="3" t="str">
        <f t="shared" si="145"/>
        <v>0</v>
      </c>
      <c r="AV237" s="3" t="str">
        <f t="shared" si="145"/>
        <v>0</v>
      </c>
      <c r="AW237" s="3" t="str">
        <f t="shared" si="145"/>
        <v>0</v>
      </c>
      <c r="AX237" s="3" t="str">
        <f t="shared" si="145"/>
        <v>0</v>
      </c>
      <c r="AY237" s="3" t="str">
        <f t="shared" si="145"/>
        <v>0</v>
      </c>
      <c r="AZ237" t="s">
        <v>419</v>
      </c>
    </row>
    <row r="238" spans="1:52" ht="14">
      <c r="A238" s="10" t="s">
        <v>174</v>
      </c>
      <c r="B238" s="10" t="str">
        <f t="shared" si="117"/>
        <v>2300480G</v>
      </c>
      <c r="C238" s="3">
        <v>45422.433067129597</v>
      </c>
      <c r="D238" s="3" t="e">
        <f t="array" ref="D238">#NAME?</f>
        <v>#NAME?</v>
      </c>
      <c r="E238" s="3" t="b">
        <f>ISNUMBER(MATCH(Table1[[#This Row],[Email]],Attendance[Email],0))</f>
        <v>1</v>
      </c>
      <c r="F238" s="3">
        <f t="shared" si="142"/>
        <v>45422.766400462933</v>
      </c>
      <c r="G238" s="21">
        <f>DAY(Table1[[#This Row],[Actual Time]])</f>
        <v>10</v>
      </c>
      <c r="H238">
        <f>MONTH(Table1[[#This Row],[Actual Time]])</f>
        <v>5</v>
      </c>
      <c r="I238">
        <f>YEAR(Table1[[#This Row],[Actual Time]])</f>
        <v>2024</v>
      </c>
      <c r="J238" t="str">
        <f t="shared" si="143"/>
        <v>10/5/2024</v>
      </c>
      <c r="K238" s="3" t="str">
        <f t="shared" si="144"/>
        <v>0</v>
      </c>
      <c r="L238" s="3" t="str">
        <f t="shared" si="144"/>
        <v>0</v>
      </c>
      <c r="M238" s="3" t="str">
        <f t="shared" si="144"/>
        <v>0</v>
      </c>
      <c r="N238" s="3" t="str">
        <f t="shared" si="144"/>
        <v>1</v>
      </c>
      <c r="O238" s="3" t="str">
        <f t="shared" si="144"/>
        <v>0</v>
      </c>
      <c r="P238" s="3" t="str">
        <f t="shared" si="144"/>
        <v>0</v>
      </c>
      <c r="Q238" s="3" t="str">
        <f t="shared" si="144"/>
        <v>0</v>
      </c>
      <c r="R238" s="3" t="str">
        <f t="shared" si="144"/>
        <v>0</v>
      </c>
      <c r="S238" s="3" t="str">
        <f t="shared" si="129"/>
        <v>0</v>
      </c>
      <c r="T238" s="3" t="str">
        <f t="shared" si="129"/>
        <v>0</v>
      </c>
      <c r="U238" s="3" t="str">
        <f t="shared" si="144"/>
        <v>0</v>
      </c>
      <c r="V238" s="3" t="str">
        <f t="shared" si="144"/>
        <v>0</v>
      </c>
      <c r="W238" s="3" t="str">
        <f t="shared" si="144"/>
        <v>0</v>
      </c>
      <c r="X238" s="3" t="str">
        <f t="shared" si="144"/>
        <v>0</v>
      </c>
      <c r="Y238" s="3" t="str">
        <f t="shared" si="144"/>
        <v>0</v>
      </c>
      <c r="Z238" s="3" t="str">
        <f t="shared" si="144"/>
        <v>0</v>
      </c>
      <c r="AA238" s="3" t="str">
        <f t="shared" si="130"/>
        <v>0</v>
      </c>
      <c r="AB238" s="3" t="str">
        <f t="shared" si="130"/>
        <v>0</v>
      </c>
      <c r="AC238" s="3" t="str">
        <f t="shared" si="144"/>
        <v>0</v>
      </c>
      <c r="AD238" s="3" t="str">
        <f t="shared" ref="AD238:AS253" si="146">IF(AD$1=$J238,"1","0")</f>
        <v>0</v>
      </c>
      <c r="AE238" s="3" t="str">
        <f t="shared" si="146"/>
        <v>0</v>
      </c>
      <c r="AF238" s="3" t="str">
        <f t="shared" si="146"/>
        <v>0</v>
      </c>
      <c r="AG238" s="3" t="str">
        <f t="shared" si="146"/>
        <v>0</v>
      </c>
      <c r="AH238" s="3" t="str">
        <f t="shared" si="146"/>
        <v>0</v>
      </c>
      <c r="AI238" s="3" t="str">
        <f t="shared" si="146"/>
        <v>0</v>
      </c>
      <c r="AJ238" s="3" t="str">
        <f t="shared" si="146"/>
        <v>0</v>
      </c>
      <c r="AK238" s="3" t="str">
        <f t="shared" si="146"/>
        <v>0</v>
      </c>
      <c r="AL238" s="3" t="str">
        <f t="shared" si="146"/>
        <v>0</v>
      </c>
      <c r="AM238" s="3" t="str">
        <f t="shared" si="146"/>
        <v>0</v>
      </c>
      <c r="AN238" s="3" t="str">
        <f t="shared" si="146"/>
        <v>0</v>
      </c>
      <c r="AO238" s="3" t="str">
        <f t="shared" si="146"/>
        <v>0</v>
      </c>
      <c r="AP238" s="3" t="str">
        <f t="shared" si="146"/>
        <v>0</v>
      </c>
      <c r="AQ238" s="3" t="str">
        <f t="shared" si="146"/>
        <v>0</v>
      </c>
      <c r="AR238" s="3" t="str">
        <f t="shared" si="146"/>
        <v>0</v>
      </c>
      <c r="AS238" s="3" t="str">
        <f t="shared" si="146"/>
        <v>0</v>
      </c>
      <c r="AT238" s="3" t="str">
        <f t="shared" si="145"/>
        <v>0</v>
      </c>
      <c r="AU238" s="3" t="str">
        <f t="shared" si="145"/>
        <v>0</v>
      </c>
      <c r="AV238" s="3" t="str">
        <f t="shared" si="145"/>
        <v>0</v>
      </c>
      <c r="AW238" s="3" t="str">
        <f t="shared" si="145"/>
        <v>0</v>
      </c>
      <c r="AX238" s="3" t="str">
        <f t="shared" si="145"/>
        <v>0</v>
      </c>
      <c r="AY238" s="3" t="str">
        <f t="shared" si="145"/>
        <v>0</v>
      </c>
      <c r="AZ238" s="11" t="s">
        <v>420</v>
      </c>
    </row>
    <row r="239" spans="1:52" ht="14">
      <c r="A239" s="10" t="s">
        <v>421</v>
      </c>
      <c r="B239" s="10" t="str">
        <f t="shared" si="117"/>
        <v>2402306A</v>
      </c>
      <c r="C239" s="3">
        <v>45422.434826388897</v>
      </c>
      <c r="D239" s="3" t="e">
        <f t="array" ref="D239">#NAME?</f>
        <v>#NAME?</v>
      </c>
      <c r="E239" s="3" t="b">
        <f>ISNUMBER(MATCH(Table1[[#This Row],[Email]],Attendance[Email],0))</f>
        <v>1</v>
      </c>
      <c r="F239" s="3">
        <f t="shared" si="142"/>
        <v>45422.768159722233</v>
      </c>
      <c r="G239" s="21">
        <f>DAY(Table1[[#This Row],[Actual Time]])</f>
        <v>10</v>
      </c>
      <c r="H239">
        <f>MONTH(Table1[[#This Row],[Actual Time]])</f>
        <v>5</v>
      </c>
      <c r="I239">
        <f>YEAR(Table1[[#This Row],[Actual Time]])</f>
        <v>2024</v>
      </c>
      <c r="J239" t="str">
        <f t="shared" si="143"/>
        <v>10/5/2024</v>
      </c>
      <c r="K239" s="3" t="str">
        <f t="shared" si="144"/>
        <v>0</v>
      </c>
      <c r="L239" s="3" t="str">
        <f t="shared" si="144"/>
        <v>0</v>
      </c>
      <c r="M239" s="3" t="str">
        <f t="shared" si="144"/>
        <v>0</v>
      </c>
      <c r="N239" s="3" t="str">
        <f t="shared" si="144"/>
        <v>1</v>
      </c>
      <c r="O239" s="3" t="str">
        <f t="shared" si="144"/>
        <v>0</v>
      </c>
      <c r="P239" s="3" t="str">
        <f t="shared" si="144"/>
        <v>0</v>
      </c>
      <c r="Q239" s="3" t="str">
        <f t="shared" si="144"/>
        <v>0</v>
      </c>
      <c r="R239" s="3" t="str">
        <f t="shared" si="144"/>
        <v>0</v>
      </c>
      <c r="S239" s="3" t="str">
        <f t="shared" si="129"/>
        <v>0</v>
      </c>
      <c r="T239" s="3" t="str">
        <f t="shared" si="129"/>
        <v>0</v>
      </c>
      <c r="U239" s="3" t="str">
        <f t="shared" si="144"/>
        <v>0</v>
      </c>
      <c r="V239" s="3" t="str">
        <f t="shared" si="144"/>
        <v>0</v>
      </c>
      <c r="W239" s="3" t="str">
        <f t="shared" si="144"/>
        <v>0</v>
      </c>
      <c r="X239" s="3" t="str">
        <f t="shared" si="144"/>
        <v>0</v>
      </c>
      <c r="Y239" s="3" t="str">
        <f t="shared" si="144"/>
        <v>0</v>
      </c>
      <c r="Z239" s="3" t="str">
        <f t="shared" si="144"/>
        <v>0</v>
      </c>
      <c r="AA239" s="3" t="str">
        <f t="shared" si="130"/>
        <v>0</v>
      </c>
      <c r="AB239" s="3" t="str">
        <f t="shared" si="130"/>
        <v>0</v>
      </c>
      <c r="AC239" s="3" t="str">
        <f t="shared" si="144"/>
        <v>0</v>
      </c>
      <c r="AD239" s="3" t="str">
        <f t="shared" si="146"/>
        <v>0</v>
      </c>
      <c r="AE239" s="3" t="str">
        <f t="shared" si="146"/>
        <v>0</v>
      </c>
      <c r="AF239" s="3" t="str">
        <f t="shared" si="146"/>
        <v>0</v>
      </c>
      <c r="AG239" s="3" t="str">
        <f t="shared" si="146"/>
        <v>0</v>
      </c>
      <c r="AH239" s="3" t="str">
        <f t="shared" si="146"/>
        <v>0</v>
      </c>
      <c r="AI239" s="3" t="str">
        <f t="shared" si="146"/>
        <v>0</v>
      </c>
      <c r="AJ239" s="3" t="str">
        <f t="shared" si="146"/>
        <v>0</v>
      </c>
      <c r="AK239" s="3" t="str">
        <f t="shared" si="146"/>
        <v>0</v>
      </c>
      <c r="AL239" s="3" t="str">
        <f t="shared" si="146"/>
        <v>0</v>
      </c>
      <c r="AM239" s="3" t="str">
        <f t="shared" si="146"/>
        <v>0</v>
      </c>
      <c r="AN239" s="3" t="str">
        <f t="shared" si="146"/>
        <v>0</v>
      </c>
      <c r="AO239" s="3" t="str">
        <f t="shared" si="146"/>
        <v>0</v>
      </c>
      <c r="AP239" s="3" t="str">
        <f t="shared" si="146"/>
        <v>0</v>
      </c>
      <c r="AQ239" s="3" t="str">
        <f t="shared" si="146"/>
        <v>0</v>
      </c>
      <c r="AR239" s="3" t="str">
        <f t="shared" si="146"/>
        <v>0</v>
      </c>
      <c r="AS239" s="3" t="str">
        <f t="shared" si="146"/>
        <v>0</v>
      </c>
      <c r="AT239" s="3" t="str">
        <f t="shared" si="145"/>
        <v>0</v>
      </c>
      <c r="AU239" s="3" t="str">
        <f t="shared" si="145"/>
        <v>0</v>
      </c>
      <c r="AV239" s="3" t="str">
        <f t="shared" si="145"/>
        <v>0</v>
      </c>
      <c r="AW239" s="3" t="str">
        <f t="shared" si="145"/>
        <v>0</v>
      </c>
      <c r="AX239" s="3" t="str">
        <f t="shared" si="145"/>
        <v>0</v>
      </c>
      <c r="AY239" s="3" t="str">
        <f t="shared" si="145"/>
        <v>0</v>
      </c>
      <c r="AZ239" t="s">
        <v>422</v>
      </c>
    </row>
    <row r="240" spans="1:52" ht="14">
      <c r="A240" s="10" t="s">
        <v>423</v>
      </c>
      <c r="B240" s="10" t="str">
        <f t="shared" si="117"/>
        <v>2200636E</v>
      </c>
      <c r="C240" s="3">
        <v>45422.4361921296</v>
      </c>
      <c r="D240" s="3" t="e">
        <f t="array" ref="D240">#NAME?</f>
        <v>#NAME?</v>
      </c>
      <c r="E240" s="3" t="b">
        <f>ISNUMBER(MATCH(Table1[[#This Row],[Email]],Attendance[Email],0))</f>
        <v>1</v>
      </c>
      <c r="F240" s="3">
        <f t="shared" ref="F240:F241" si="147">$C240+(8/24)</f>
        <v>45422.769525462936</v>
      </c>
      <c r="G240" s="21">
        <f>DAY(Table1[[#This Row],[Actual Time]])</f>
        <v>10</v>
      </c>
      <c r="H240">
        <f>MONTH(Table1[[#This Row],[Actual Time]])</f>
        <v>5</v>
      </c>
      <c r="I240">
        <f>YEAR(Table1[[#This Row],[Actual Time]])</f>
        <v>2024</v>
      </c>
      <c r="J240" t="str">
        <f t="shared" ref="J240:J241" si="148">G240&amp;"/"&amp;H240&amp;"/"&amp;I240</f>
        <v>10/5/2024</v>
      </c>
      <c r="K240" s="3" t="str">
        <f t="shared" si="144"/>
        <v>0</v>
      </c>
      <c r="L240" s="3" t="str">
        <f t="shared" si="144"/>
        <v>0</v>
      </c>
      <c r="M240" s="3" t="str">
        <f t="shared" si="144"/>
        <v>0</v>
      </c>
      <c r="N240" s="3" t="str">
        <f t="shared" si="144"/>
        <v>1</v>
      </c>
      <c r="O240" s="3" t="str">
        <f t="shared" si="144"/>
        <v>0</v>
      </c>
      <c r="P240" s="3" t="str">
        <f t="shared" si="144"/>
        <v>0</v>
      </c>
      <c r="Q240" s="3" t="str">
        <f t="shared" si="144"/>
        <v>0</v>
      </c>
      <c r="R240" s="3" t="str">
        <f t="shared" si="144"/>
        <v>0</v>
      </c>
      <c r="S240" s="3" t="str">
        <f t="shared" si="129"/>
        <v>0</v>
      </c>
      <c r="T240" s="3" t="str">
        <f t="shared" si="129"/>
        <v>0</v>
      </c>
      <c r="U240" s="3" t="str">
        <f t="shared" si="144"/>
        <v>0</v>
      </c>
      <c r="V240" s="3" t="str">
        <f t="shared" si="144"/>
        <v>0</v>
      </c>
      <c r="W240" s="3" t="str">
        <f t="shared" si="144"/>
        <v>0</v>
      </c>
      <c r="X240" s="3" t="str">
        <f t="shared" si="144"/>
        <v>0</v>
      </c>
      <c r="Y240" s="3" t="str">
        <f t="shared" si="144"/>
        <v>0</v>
      </c>
      <c r="Z240" s="3" t="str">
        <f t="shared" si="144"/>
        <v>0</v>
      </c>
      <c r="AA240" s="3" t="str">
        <f t="shared" si="130"/>
        <v>0</v>
      </c>
      <c r="AB240" s="3" t="str">
        <f t="shared" si="130"/>
        <v>0</v>
      </c>
      <c r="AC240" s="3" t="str">
        <f t="shared" si="144"/>
        <v>0</v>
      </c>
      <c r="AD240" s="3" t="str">
        <f t="shared" si="146"/>
        <v>0</v>
      </c>
      <c r="AE240" s="3" t="str">
        <f t="shared" si="146"/>
        <v>0</v>
      </c>
      <c r="AF240" s="3" t="str">
        <f t="shared" si="146"/>
        <v>0</v>
      </c>
      <c r="AG240" s="3" t="str">
        <f t="shared" si="146"/>
        <v>0</v>
      </c>
      <c r="AH240" s="3" t="str">
        <f t="shared" si="146"/>
        <v>0</v>
      </c>
      <c r="AI240" s="3" t="str">
        <f t="shared" si="146"/>
        <v>0</v>
      </c>
      <c r="AJ240" s="3" t="str">
        <f t="shared" si="146"/>
        <v>0</v>
      </c>
      <c r="AK240" s="3" t="str">
        <f t="shared" si="146"/>
        <v>0</v>
      </c>
      <c r="AL240" s="3" t="str">
        <f t="shared" si="146"/>
        <v>0</v>
      </c>
      <c r="AM240" s="3" t="str">
        <f t="shared" si="146"/>
        <v>0</v>
      </c>
      <c r="AN240" s="3" t="str">
        <f t="shared" si="146"/>
        <v>0</v>
      </c>
      <c r="AO240" s="3" t="str">
        <f t="shared" si="146"/>
        <v>0</v>
      </c>
      <c r="AP240" s="3" t="str">
        <f t="shared" si="146"/>
        <v>0</v>
      </c>
      <c r="AQ240" s="3" t="str">
        <f t="shared" si="146"/>
        <v>0</v>
      </c>
      <c r="AR240" s="3" t="str">
        <f t="shared" si="146"/>
        <v>0</v>
      </c>
      <c r="AS240" s="3" t="str">
        <f t="shared" si="146"/>
        <v>0</v>
      </c>
      <c r="AT240" s="3" t="str">
        <f t="shared" si="145"/>
        <v>0</v>
      </c>
      <c r="AU240" s="3" t="str">
        <f t="shared" si="145"/>
        <v>0</v>
      </c>
      <c r="AV240" s="3" t="str">
        <f t="shared" si="145"/>
        <v>0</v>
      </c>
      <c r="AW240" s="3" t="str">
        <f t="shared" si="145"/>
        <v>0</v>
      </c>
      <c r="AX240" s="3" t="str">
        <f t="shared" si="145"/>
        <v>0</v>
      </c>
      <c r="AY240" s="3" t="str">
        <f t="shared" si="145"/>
        <v>0</v>
      </c>
      <c r="AZ240" t="s">
        <v>424</v>
      </c>
    </row>
    <row r="241" spans="1:52" ht="14">
      <c r="A241" s="10" t="s">
        <v>82</v>
      </c>
      <c r="B241" s="10" t="str">
        <f t="shared" si="117"/>
        <v>2301635E</v>
      </c>
      <c r="C241" s="3">
        <v>45422.436145833301</v>
      </c>
      <c r="D241" s="3" t="e">
        <f t="array" ref="D241">#NAME?</f>
        <v>#NAME?</v>
      </c>
      <c r="E241" s="3" t="b">
        <f>ISNUMBER(MATCH(Table1[[#This Row],[Email]],Attendance[Email],0))</f>
        <v>1</v>
      </c>
      <c r="F241" s="3">
        <f t="shared" si="147"/>
        <v>45422.769479166636</v>
      </c>
      <c r="G241" s="21">
        <f>DAY(Table1[[#This Row],[Actual Time]])</f>
        <v>10</v>
      </c>
      <c r="H241">
        <f>MONTH(Table1[[#This Row],[Actual Time]])</f>
        <v>5</v>
      </c>
      <c r="I241">
        <f>YEAR(Table1[[#This Row],[Actual Time]])</f>
        <v>2024</v>
      </c>
      <c r="J241" t="str">
        <f t="shared" si="148"/>
        <v>10/5/2024</v>
      </c>
      <c r="K241" s="3" t="str">
        <f t="shared" si="144"/>
        <v>0</v>
      </c>
      <c r="L241" s="3" t="str">
        <f t="shared" si="144"/>
        <v>0</v>
      </c>
      <c r="M241" s="3" t="str">
        <f t="shared" si="144"/>
        <v>0</v>
      </c>
      <c r="N241" s="3" t="str">
        <f t="shared" si="144"/>
        <v>1</v>
      </c>
      <c r="O241" s="3" t="str">
        <f t="shared" si="144"/>
        <v>0</v>
      </c>
      <c r="P241" s="3" t="str">
        <f t="shared" si="144"/>
        <v>0</v>
      </c>
      <c r="Q241" s="3" t="str">
        <f t="shared" si="144"/>
        <v>0</v>
      </c>
      <c r="R241" s="3" t="str">
        <f t="shared" si="144"/>
        <v>0</v>
      </c>
      <c r="S241" s="3" t="str">
        <f t="shared" si="129"/>
        <v>0</v>
      </c>
      <c r="T241" s="3" t="str">
        <f t="shared" si="129"/>
        <v>0</v>
      </c>
      <c r="U241" s="3" t="str">
        <f t="shared" si="144"/>
        <v>0</v>
      </c>
      <c r="V241" s="3" t="str">
        <f t="shared" si="144"/>
        <v>0</v>
      </c>
      <c r="W241" s="3" t="str">
        <f t="shared" si="144"/>
        <v>0</v>
      </c>
      <c r="X241" s="3" t="str">
        <f t="shared" si="144"/>
        <v>0</v>
      </c>
      <c r="Y241" s="3" t="str">
        <f t="shared" si="144"/>
        <v>0</v>
      </c>
      <c r="Z241" s="3" t="str">
        <f t="shared" si="144"/>
        <v>0</v>
      </c>
      <c r="AA241" s="3" t="str">
        <f t="shared" si="130"/>
        <v>0</v>
      </c>
      <c r="AB241" s="3" t="str">
        <f t="shared" si="130"/>
        <v>0</v>
      </c>
      <c r="AC241" s="3" t="str">
        <f t="shared" si="144"/>
        <v>0</v>
      </c>
      <c r="AD241" s="3" t="str">
        <f t="shared" si="146"/>
        <v>0</v>
      </c>
      <c r="AE241" s="3" t="str">
        <f t="shared" si="146"/>
        <v>0</v>
      </c>
      <c r="AF241" s="3" t="str">
        <f t="shared" si="146"/>
        <v>0</v>
      </c>
      <c r="AG241" s="3" t="str">
        <f t="shared" si="146"/>
        <v>0</v>
      </c>
      <c r="AH241" s="3" t="str">
        <f t="shared" si="146"/>
        <v>0</v>
      </c>
      <c r="AI241" s="3" t="str">
        <f t="shared" si="146"/>
        <v>0</v>
      </c>
      <c r="AJ241" s="3" t="str">
        <f t="shared" si="146"/>
        <v>0</v>
      </c>
      <c r="AK241" s="3" t="str">
        <f t="shared" si="146"/>
        <v>0</v>
      </c>
      <c r="AL241" s="3" t="str">
        <f t="shared" si="146"/>
        <v>0</v>
      </c>
      <c r="AM241" s="3" t="str">
        <f t="shared" si="146"/>
        <v>0</v>
      </c>
      <c r="AN241" s="3" t="str">
        <f t="shared" si="146"/>
        <v>0</v>
      </c>
      <c r="AO241" s="3" t="str">
        <f t="shared" si="146"/>
        <v>0</v>
      </c>
      <c r="AP241" s="3" t="str">
        <f t="shared" si="146"/>
        <v>0</v>
      </c>
      <c r="AQ241" s="3" t="str">
        <f t="shared" si="146"/>
        <v>0</v>
      </c>
      <c r="AR241" s="3" t="str">
        <f t="shared" si="146"/>
        <v>0</v>
      </c>
      <c r="AS241" s="3" t="str">
        <f t="shared" si="146"/>
        <v>0</v>
      </c>
      <c r="AT241" s="3" t="str">
        <f t="shared" si="145"/>
        <v>0</v>
      </c>
      <c r="AU241" s="3" t="str">
        <f t="shared" si="145"/>
        <v>0</v>
      </c>
      <c r="AV241" s="3" t="str">
        <f t="shared" si="145"/>
        <v>0</v>
      </c>
      <c r="AW241" s="3" t="str">
        <f t="shared" si="145"/>
        <v>0</v>
      </c>
      <c r="AX241" s="3" t="str">
        <f t="shared" si="145"/>
        <v>0</v>
      </c>
      <c r="AY241" s="3" t="str">
        <f t="shared" si="145"/>
        <v>0</v>
      </c>
      <c r="AZ241" t="s">
        <v>425</v>
      </c>
    </row>
    <row r="242" spans="1:52" ht="14">
      <c r="A242" s="10" t="s">
        <v>66</v>
      </c>
      <c r="B242" s="10" t="str">
        <f t="shared" si="117"/>
        <v>2201421A</v>
      </c>
      <c r="C242" s="3">
        <v>45422.436261574097</v>
      </c>
      <c r="D242" s="3" t="e">
        <f t="array" ref="D242">#NAME?</f>
        <v>#NAME?</v>
      </c>
      <c r="E242" s="3" t="b">
        <f>ISNUMBER(MATCH(Table1[[#This Row],[Email]],Attendance[Email],0))</f>
        <v>1</v>
      </c>
      <c r="F242" s="3">
        <f t="shared" ref="F242:F273" si="149">$C242+(8/24)</f>
        <v>45422.769594907433</v>
      </c>
      <c r="G242" s="21">
        <f>DAY(Table1[[#This Row],[Actual Time]])</f>
        <v>10</v>
      </c>
      <c r="H242">
        <f>MONTH(Table1[[#This Row],[Actual Time]])</f>
        <v>5</v>
      </c>
      <c r="I242">
        <f>YEAR(Table1[[#This Row],[Actual Time]])</f>
        <v>2024</v>
      </c>
      <c r="J242" t="str">
        <f t="shared" ref="J242:J273" si="150">G242&amp;"/"&amp;H242&amp;"/"&amp;I242</f>
        <v>10/5/2024</v>
      </c>
      <c r="K242" s="3" t="str">
        <f t="shared" si="144"/>
        <v>0</v>
      </c>
      <c r="L242" s="3" t="str">
        <f t="shared" si="144"/>
        <v>0</v>
      </c>
      <c r="M242" s="3" t="str">
        <f t="shared" si="144"/>
        <v>0</v>
      </c>
      <c r="N242" s="3" t="str">
        <f t="shared" si="144"/>
        <v>1</v>
      </c>
      <c r="O242" s="3" t="str">
        <f t="shared" si="144"/>
        <v>0</v>
      </c>
      <c r="P242" s="3" t="str">
        <f t="shared" si="144"/>
        <v>0</v>
      </c>
      <c r="Q242" s="3" t="str">
        <f t="shared" si="144"/>
        <v>0</v>
      </c>
      <c r="R242" s="3" t="str">
        <f t="shared" si="144"/>
        <v>0</v>
      </c>
      <c r="S242" s="3" t="str">
        <f t="shared" si="129"/>
        <v>0</v>
      </c>
      <c r="T242" s="3" t="str">
        <f t="shared" si="129"/>
        <v>0</v>
      </c>
      <c r="U242" s="3" t="str">
        <f t="shared" si="144"/>
        <v>0</v>
      </c>
      <c r="V242" s="3" t="str">
        <f t="shared" si="144"/>
        <v>0</v>
      </c>
      <c r="W242" s="3" t="str">
        <f t="shared" si="144"/>
        <v>0</v>
      </c>
      <c r="X242" s="3" t="str">
        <f t="shared" si="144"/>
        <v>0</v>
      </c>
      <c r="Y242" s="3" t="str">
        <f t="shared" si="144"/>
        <v>0</v>
      </c>
      <c r="Z242" s="3" t="str">
        <f t="shared" si="144"/>
        <v>0</v>
      </c>
      <c r="AA242" s="3" t="str">
        <f t="shared" si="130"/>
        <v>0</v>
      </c>
      <c r="AB242" s="3" t="str">
        <f t="shared" si="130"/>
        <v>0</v>
      </c>
      <c r="AC242" s="3" t="str">
        <f t="shared" si="144"/>
        <v>0</v>
      </c>
      <c r="AD242" s="3" t="str">
        <f t="shared" si="146"/>
        <v>0</v>
      </c>
      <c r="AE242" s="3" t="str">
        <f t="shared" si="146"/>
        <v>0</v>
      </c>
      <c r="AF242" s="3" t="str">
        <f t="shared" si="146"/>
        <v>0</v>
      </c>
      <c r="AG242" s="3" t="str">
        <f t="shared" si="146"/>
        <v>0</v>
      </c>
      <c r="AH242" s="3" t="str">
        <f t="shared" si="146"/>
        <v>0</v>
      </c>
      <c r="AI242" s="3" t="str">
        <f t="shared" si="146"/>
        <v>0</v>
      </c>
      <c r="AJ242" s="3" t="str">
        <f t="shared" si="146"/>
        <v>0</v>
      </c>
      <c r="AK242" s="3" t="str">
        <f t="shared" si="146"/>
        <v>0</v>
      </c>
      <c r="AL242" s="3" t="str">
        <f t="shared" si="146"/>
        <v>0</v>
      </c>
      <c r="AM242" s="3" t="str">
        <f t="shared" si="146"/>
        <v>0</v>
      </c>
      <c r="AN242" s="3" t="str">
        <f t="shared" si="146"/>
        <v>0</v>
      </c>
      <c r="AO242" s="3" t="str">
        <f t="shared" si="146"/>
        <v>0</v>
      </c>
      <c r="AP242" s="3" t="str">
        <f t="shared" si="146"/>
        <v>0</v>
      </c>
      <c r="AQ242" s="3" t="str">
        <f t="shared" si="146"/>
        <v>0</v>
      </c>
      <c r="AR242" s="3" t="str">
        <f t="shared" si="146"/>
        <v>0</v>
      </c>
      <c r="AS242" s="3" t="str">
        <f t="shared" si="146"/>
        <v>0</v>
      </c>
      <c r="AT242" s="3" t="str">
        <f t="shared" si="145"/>
        <v>0</v>
      </c>
      <c r="AU242" s="3" t="str">
        <f t="shared" si="145"/>
        <v>0</v>
      </c>
      <c r="AV242" s="3" t="str">
        <f t="shared" si="145"/>
        <v>0</v>
      </c>
      <c r="AW242" s="3" t="str">
        <f t="shared" si="145"/>
        <v>0</v>
      </c>
      <c r="AX242" s="3" t="str">
        <f t="shared" si="145"/>
        <v>0</v>
      </c>
      <c r="AY242" s="3" t="str">
        <f t="shared" si="145"/>
        <v>0</v>
      </c>
      <c r="AZ242" t="s">
        <v>426</v>
      </c>
    </row>
    <row r="243" spans="1:52" ht="14">
      <c r="A243" s="10" t="s">
        <v>84</v>
      </c>
      <c r="B243" s="10" t="str">
        <f t="shared" si="117"/>
        <v>2202147A</v>
      </c>
      <c r="C243" s="3">
        <v>45422.436481481498</v>
      </c>
      <c r="D243" s="3" t="e">
        <f t="array" ref="D243">#NAME?</f>
        <v>#NAME?</v>
      </c>
      <c r="E243" s="3" t="b">
        <f>ISNUMBER(MATCH(Table1[[#This Row],[Email]],Attendance[Email],0))</f>
        <v>1</v>
      </c>
      <c r="F243" s="3">
        <f t="shared" si="149"/>
        <v>45422.769814814834</v>
      </c>
      <c r="G243" s="21">
        <f>DAY(Table1[[#This Row],[Actual Time]])</f>
        <v>10</v>
      </c>
      <c r="H243">
        <f>MONTH(Table1[[#This Row],[Actual Time]])</f>
        <v>5</v>
      </c>
      <c r="I243">
        <f>YEAR(Table1[[#This Row],[Actual Time]])</f>
        <v>2024</v>
      </c>
      <c r="J243" t="str">
        <f t="shared" si="150"/>
        <v>10/5/2024</v>
      </c>
      <c r="K243" s="3" t="str">
        <f t="shared" si="144"/>
        <v>0</v>
      </c>
      <c r="L243" s="3" t="str">
        <f t="shared" si="144"/>
        <v>0</v>
      </c>
      <c r="M243" s="3" t="str">
        <f t="shared" si="144"/>
        <v>0</v>
      </c>
      <c r="N243" s="3" t="str">
        <f t="shared" si="144"/>
        <v>1</v>
      </c>
      <c r="O243" s="3" t="str">
        <f t="shared" si="144"/>
        <v>0</v>
      </c>
      <c r="P243" s="3" t="str">
        <f t="shared" si="144"/>
        <v>0</v>
      </c>
      <c r="Q243" s="3" t="str">
        <f t="shared" si="144"/>
        <v>0</v>
      </c>
      <c r="R243" s="3" t="str">
        <f t="shared" si="144"/>
        <v>0</v>
      </c>
      <c r="S243" s="3" t="str">
        <f t="shared" si="129"/>
        <v>0</v>
      </c>
      <c r="T243" s="3" t="str">
        <f t="shared" si="129"/>
        <v>0</v>
      </c>
      <c r="U243" s="3" t="str">
        <f t="shared" si="144"/>
        <v>0</v>
      </c>
      <c r="V243" s="3" t="str">
        <f t="shared" si="144"/>
        <v>0</v>
      </c>
      <c r="W243" s="3" t="str">
        <f t="shared" si="144"/>
        <v>0</v>
      </c>
      <c r="X243" s="3" t="str">
        <f t="shared" si="144"/>
        <v>0</v>
      </c>
      <c r="Y243" s="3" t="str">
        <f t="shared" si="144"/>
        <v>0</v>
      </c>
      <c r="Z243" s="3" t="str">
        <f t="shared" si="144"/>
        <v>0</v>
      </c>
      <c r="AA243" s="3" t="str">
        <f t="shared" si="130"/>
        <v>0</v>
      </c>
      <c r="AB243" s="3" t="str">
        <f t="shared" si="130"/>
        <v>0</v>
      </c>
      <c r="AC243" s="3" t="str">
        <f t="shared" si="144"/>
        <v>0</v>
      </c>
      <c r="AD243" s="3" t="str">
        <f t="shared" si="146"/>
        <v>0</v>
      </c>
      <c r="AE243" s="3" t="str">
        <f t="shared" si="146"/>
        <v>0</v>
      </c>
      <c r="AF243" s="3" t="str">
        <f t="shared" si="146"/>
        <v>0</v>
      </c>
      <c r="AG243" s="3" t="str">
        <f t="shared" si="146"/>
        <v>0</v>
      </c>
      <c r="AH243" s="3" t="str">
        <f t="shared" si="146"/>
        <v>0</v>
      </c>
      <c r="AI243" s="3" t="str">
        <f t="shared" si="146"/>
        <v>0</v>
      </c>
      <c r="AJ243" s="3" t="str">
        <f t="shared" si="146"/>
        <v>0</v>
      </c>
      <c r="AK243" s="3" t="str">
        <f t="shared" si="146"/>
        <v>0</v>
      </c>
      <c r="AL243" s="3" t="str">
        <f t="shared" si="146"/>
        <v>0</v>
      </c>
      <c r="AM243" s="3" t="str">
        <f t="shared" si="146"/>
        <v>0</v>
      </c>
      <c r="AN243" s="3" t="str">
        <f t="shared" si="146"/>
        <v>0</v>
      </c>
      <c r="AO243" s="3" t="str">
        <f t="shared" si="146"/>
        <v>0</v>
      </c>
      <c r="AP243" s="3" t="str">
        <f t="shared" si="146"/>
        <v>0</v>
      </c>
      <c r="AQ243" s="3" t="str">
        <f t="shared" si="146"/>
        <v>0</v>
      </c>
      <c r="AR243" s="3" t="str">
        <f t="shared" si="146"/>
        <v>0</v>
      </c>
      <c r="AS243" s="3" t="str">
        <f t="shared" si="146"/>
        <v>0</v>
      </c>
      <c r="AT243" s="3" t="str">
        <f t="shared" si="145"/>
        <v>0</v>
      </c>
      <c r="AU243" s="3" t="str">
        <f t="shared" si="145"/>
        <v>0</v>
      </c>
      <c r="AV243" s="3" t="str">
        <f t="shared" si="145"/>
        <v>0</v>
      </c>
      <c r="AW243" s="3" t="str">
        <f t="shared" si="145"/>
        <v>0</v>
      </c>
      <c r="AX243" s="3" t="str">
        <f t="shared" si="145"/>
        <v>0</v>
      </c>
      <c r="AY243" s="3" t="str">
        <f t="shared" si="145"/>
        <v>0</v>
      </c>
      <c r="AZ243" t="s">
        <v>427</v>
      </c>
    </row>
    <row r="244" spans="1:52" ht="14">
      <c r="A244" s="10" t="s">
        <v>92</v>
      </c>
      <c r="B244" s="10" t="str">
        <f t="shared" si="117"/>
        <v>2302558H</v>
      </c>
      <c r="C244" s="3">
        <v>45422.436759259297</v>
      </c>
      <c r="D244" s="3" t="e">
        <f t="array" ref="D244">#NAME?</f>
        <v>#NAME?</v>
      </c>
      <c r="E244" s="3" t="b">
        <f>ISNUMBER(MATCH(Table1[[#This Row],[Email]],Attendance[Email],0))</f>
        <v>1</v>
      </c>
      <c r="F244" s="3">
        <f t="shared" si="149"/>
        <v>45422.770092592633</v>
      </c>
      <c r="G244" s="21">
        <f>DAY(Table1[[#This Row],[Actual Time]])</f>
        <v>10</v>
      </c>
      <c r="H244">
        <f>MONTH(Table1[[#This Row],[Actual Time]])</f>
        <v>5</v>
      </c>
      <c r="I244">
        <f>YEAR(Table1[[#This Row],[Actual Time]])</f>
        <v>2024</v>
      </c>
      <c r="J244" t="str">
        <f t="shared" si="150"/>
        <v>10/5/2024</v>
      </c>
      <c r="K244" s="3" t="str">
        <f t="shared" si="144"/>
        <v>0</v>
      </c>
      <c r="L244" s="3" t="str">
        <f t="shared" si="144"/>
        <v>0</v>
      </c>
      <c r="M244" s="3" t="str">
        <f t="shared" si="144"/>
        <v>0</v>
      </c>
      <c r="N244" s="3" t="str">
        <f t="shared" si="144"/>
        <v>1</v>
      </c>
      <c r="O244" s="3" t="str">
        <f t="shared" si="144"/>
        <v>0</v>
      </c>
      <c r="P244" s="3" t="str">
        <f t="shared" si="144"/>
        <v>0</v>
      </c>
      <c r="Q244" s="3" t="str">
        <f t="shared" si="144"/>
        <v>0</v>
      </c>
      <c r="R244" s="3" t="str">
        <f t="shared" si="144"/>
        <v>0</v>
      </c>
      <c r="S244" s="3" t="str">
        <f t="shared" si="129"/>
        <v>0</v>
      </c>
      <c r="T244" s="3" t="str">
        <f t="shared" si="129"/>
        <v>0</v>
      </c>
      <c r="U244" s="3" t="str">
        <f t="shared" si="144"/>
        <v>0</v>
      </c>
      <c r="V244" s="3" t="str">
        <f t="shared" si="144"/>
        <v>0</v>
      </c>
      <c r="W244" s="3" t="str">
        <f t="shared" si="144"/>
        <v>0</v>
      </c>
      <c r="X244" s="3" t="str">
        <f t="shared" si="144"/>
        <v>0</v>
      </c>
      <c r="Y244" s="3" t="str">
        <f t="shared" si="144"/>
        <v>0</v>
      </c>
      <c r="Z244" s="3" t="str">
        <f t="shared" si="144"/>
        <v>0</v>
      </c>
      <c r="AA244" s="3" t="str">
        <f t="shared" si="130"/>
        <v>0</v>
      </c>
      <c r="AB244" s="3" t="str">
        <f t="shared" si="130"/>
        <v>0</v>
      </c>
      <c r="AC244" s="3" t="str">
        <f t="shared" si="144"/>
        <v>0</v>
      </c>
      <c r="AD244" s="3" t="str">
        <f t="shared" si="146"/>
        <v>0</v>
      </c>
      <c r="AE244" s="3" t="str">
        <f t="shared" si="146"/>
        <v>0</v>
      </c>
      <c r="AF244" s="3" t="str">
        <f t="shared" si="146"/>
        <v>0</v>
      </c>
      <c r="AG244" s="3" t="str">
        <f t="shared" si="146"/>
        <v>0</v>
      </c>
      <c r="AH244" s="3" t="str">
        <f t="shared" si="146"/>
        <v>0</v>
      </c>
      <c r="AI244" s="3" t="str">
        <f t="shared" si="146"/>
        <v>0</v>
      </c>
      <c r="AJ244" s="3" t="str">
        <f t="shared" si="146"/>
        <v>0</v>
      </c>
      <c r="AK244" s="3" t="str">
        <f t="shared" si="146"/>
        <v>0</v>
      </c>
      <c r="AL244" s="3" t="str">
        <f t="shared" si="146"/>
        <v>0</v>
      </c>
      <c r="AM244" s="3" t="str">
        <f t="shared" si="146"/>
        <v>0</v>
      </c>
      <c r="AN244" s="3" t="str">
        <f t="shared" si="146"/>
        <v>0</v>
      </c>
      <c r="AO244" s="3" t="str">
        <f t="shared" si="146"/>
        <v>0</v>
      </c>
      <c r="AP244" s="3" t="str">
        <f t="shared" si="146"/>
        <v>0</v>
      </c>
      <c r="AQ244" s="3" t="str">
        <f t="shared" si="146"/>
        <v>0</v>
      </c>
      <c r="AR244" s="3" t="str">
        <f t="shared" si="146"/>
        <v>0</v>
      </c>
      <c r="AS244" s="3" t="str">
        <f t="shared" si="146"/>
        <v>0</v>
      </c>
      <c r="AT244" s="3" t="str">
        <f t="shared" si="145"/>
        <v>0</v>
      </c>
      <c r="AU244" s="3" t="str">
        <f t="shared" si="145"/>
        <v>0</v>
      </c>
      <c r="AV244" s="3" t="str">
        <f t="shared" si="145"/>
        <v>0</v>
      </c>
      <c r="AW244" s="3" t="str">
        <f t="shared" si="145"/>
        <v>0</v>
      </c>
      <c r="AX244" s="3" t="str">
        <f t="shared" si="145"/>
        <v>0</v>
      </c>
      <c r="AY244" s="3" t="str">
        <f t="shared" si="145"/>
        <v>0</v>
      </c>
      <c r="AZ244" t="s">
        <v>428</v>
      </c>
    </row>
    <row r="245" spans="1:52" ht="14">
      <c r="A245" s="10" t="s">
        <v>287</v>
      </c>
      <c r="B245" s="10" t="str">
        <f t="shared" si="117"/>
        <v>2401303I</v>
      </c>
      <c r="C245" s="3">
        <v>45422.437291666698</v>
      </c>
      <c r="D245" s="3" t="e">
        <f t="array" ref="D245">#NAME?</f>
        <v>#NAME?</v>
      </c>
      <c r="E245" s="3" t="b">
        <f>ISNUMBER(MATCH(Table1[[#This Row],[Email]],Attendance[Email],0))</f>
        <v>1</v>
      </c>
      <c r="F245" s="3">
        <f t="shared" si="149"/>
        <v>45422.770625000034</v>
      </c>
      <c r="G245" s="21">
        <f>DAY(Table1[[#This Row],[Actual Time]])</f>
        <v>10</v>
      </c>
      <c r="H245">
        <f>MONTH(Table1[[#This Row],[Actual Time]])</f>
        <v>5</v>
      </c>
      <c r="I245">
        <f>YEAR(Table1[[#This Row],[Actual Time]])</f>
        <v>2024</v>
      </c>
      <c r="J245" t="str">
        <f t="shared" si="150"/>
        <v>10/5/2024</v>
      </c>
      <c r="K245" s="3" t="str">
        <f t="shared" si="144"/>
        <v>0</v>
      </c>
      <c r="L245" s="3" t="str">
        <f t="shared" si="144"/>
        <v>0</v>
      </c>
      <c r="M245" s="3" t="str">
        <f t="shared" si="144"/>
        <v>0</v>
      </c>
      <c r="N245" s="3" t="str">
        <f t="shared" si="144"/>
        <v>1</v>
      </c>
      <c r="O245" s="3" t="str">
        <f t="shared" si="144"/>
        <v>0</v>
      </c>
      <c r="P245" s="3" t="str">
        <f t="shared" si="144"/>
        <v>0</v>
      </c>
      <c r="Q245" s="3" t="str">
        <f t="shared" si="144"/>
        <v>0</v>
      </c>
      <c r="R245" s="3" t="str">
        <f t="shared" si="144"/>
        <v>0</v>
      </c>
      <c r="S245" s="3" t="str">
        <f t="shared" si="129"/>
        <v>0</v>
      </c>
      <c r="T245" s="3" t="str">
        <f t="shared" si="129"/>
        <v>0</v>
      </c>
      <c r="U245" s="3" t="str">
        <f t="shared" si="144"/>
        <v>0</v>
      </c>
      <c r="V245" s="3" t="str">
        <f t="shared" si="144"/>
        <v>0</v>
      </c>
      <c r="W245" s="3" t="str">
        <f t="shared" si="144"/>
        <v>0</v>
      </c>
      <c r="X245" s="3" t="str">
        <f t="shared" si="144"/>
        <v>0</v>
      </c>
      <c r="Y245" s="3" t="str">
        <f t="shared" si="144"/>
        <v>0</v>
      </c>
      <c r="Z245" s="3" t="str">
        <f t="shared" si="144"/>
        <v>0</v>
      </c>
      <c r="AA245" s="3" t="str">
        <f t="shared" si="130"/>
        <v>0</v>
      </c>
      <c r="AB245" s="3" t="str">
        <f t="shared" si="130"/>
        <v>0</v>
      </c>
      <c r="AC245" s="3" t="str">
        <f t="shared" si="144"/>
        <v>0</v>
      </c>
      <c r="AD245" s="3" t="str">
        <f t="shared" si="146"/>
        <v>0</v>
      </c>
      <c r="AE245" s="3" t="str">
        <f t="shared" si="146"/>
        <v>0</v>
      </c>
      <c r="AF245" s="3" t="str">
        <f t="shared" si="146"/>
        <v>0</v>
      </c>
      <c r="AG245" s="3" t="str">
        <f t="shared" si="146"/>
        <v>0</v>
      </c>
      <c r="AH245" s="3" t="str">
        <f t="shared" si="146"/>
        <v>0</v>
      </c>
      <c r="AI245" s="3" t="str">
        <f t="shared" si="146"/>
        <v>0</v>
      </c>
      <c r="AJ245" s="3" t="str">
        <f t="shared" si="146"/>
        <v>0</v>
      </c>
      <c r="AK245" s="3" t="str">
        <f t="shared" si="146"/>
        <v>0</v>
      </c>
      <c r="AL245" s="3" t="str">
        <f t="shared" si="146"/>
        <v>0</v>
      </c>
      <c r="AM245" s="3" t="str">
        <f t="shared" si="146"/>
        <v>0</v>
      </c>
      <c r="AN245" s="3" t="str">
        <f t="shared" si="146"/>
        <v>0</v>
      </c>
      <c r="AO245" s="3" t="str">
        <f t="shared" si="146"/>
        <v>0</v>
      </c>
      <c r="AP245" s="3" t="str">
        <f t="shared" si="146"/>
        <v>0</v>
      </c>
      <c r="AQ245" s="3" t="str">
        <f t="shared" si="146"/>
        <v>0</v>
      </c>
      <c r="AR245" s="3" t="str">
        <f t="shared" si="146"/>
        <v>0</v>
      </c>
      <c r="AS245" s="3" t="str">
        <f t="shared" si="146"/>
        <v>0</v>
      </c>
      <c r="AT245" s="3" t="str">
        <f t="shared" si="145"/>
        <v>0</v>
      </c>
      <c r="AU245" s="3" t="str">
        <f t="shared" si="145"/>
        <v>0</v>
      </c>
      <c r="AV245" s="3" t="str">
        <f t="shared" si="145"/>
        <v>0</v>
      </c>
      <c r="AW245" s="3" t="str">
        <f t="shared" si="145"/>
        <v>0</v>
      </c>
      <c r="AX245" s="3" t="str">
        <f t="shared" si="145"/>
        <v>0</v>
      </c>
      <c r="AY245" s="3" t="str">
        <f t="shared" si="145"/>
        <v>0</v>
      </c>
      <c r="AZ245" t="s">
        <v>429</v>
      </c>
    </row>
    <row r="246" spans="1:52" ht="14">
      <c r="A246" s="10" t="s">
        <v>413</v>
      </c>
      <c r="B246" s="10" t="str">
        <f t="shared" si="117"/>
        <v>2401056C</v>
      </c>
      <c r="C246" s="3">
        <v>45422.437291666698</v>
      </c>
      <c r="D246" s="3" t="e">
        <f t="array" ref="D246">#NAME?</f>
        <v>#NAME?</v>
      </c>
      <c r="E246" s="3" t="b">
        <f>ISNUMBER(MATCH(Table1[[#This Row],[Email]],Attendance[Email],0))</f>
        <v>1</v>
      </c>
      <c r="F246" s="3">
        <f t="shared" si="149"/>
        <v>45422.770625000034</v>
      </c>
      <c r="G246" s="21">
        <f>DAY(Table1[[#This Row],[Actual Time]])</f>
        <v>10</v>
      </c>
      <c r="H246">
        <f>MONTH(Table1[[#This Row],[Actual Time]])</f>
        <v>5</v>
      </c>
      <c r="I246">
        <f>YEAR(Table1[[#This Row],[Actual Time]])</f>
        <v>2024</v>
      </c>
      <c r="J246" t="str">
        <f t="shared" si="150"/>
        <v>10/5/2024</v>
      </c>
      <c r="K246" s="3" t="str">
        <f t="shared" si="144"/>
        <v>0</v>
      </c>
      <c r="L246" s="3" t="str">
        <f t="shared" si="144"/>
        <v>0</v>
      </c>
      <c r="M246" s="3" t="str">
        <f t="shared" si="144"/>
        <v>0</v>
      </c>
      <c r="N246" s="3" t="str">
        <f t="shared" si="144"/>
        <v>1</v>
      </c>
      <c r="O246" s="3" t="str">
        <f t="shared" si="144"/>
        <v>0</v>
      </c>
      <c r="P246" s="3" t="str">
        <f t="shared" si="144"/>
        <v>0</v>
      </c>
      <c r="Q246" s="3" t="str">
        <f t="shared" si="144"/>
        <v>0</v>
      </c>
      <c r="R246" s="3" t="str">
        <f t="shared" si="144"/>
        <v>0</v>
      </c>
      <c r="S246" s="3" t="str">
        <f t="shared" si="129"/>
        <v>0</v>
      </c>
      <c r="T246" s="3" t="str">
        <f t="shared" si="129"/>
        <v>0</v>
      </c>
      <c r="U246" s="3" t="str">
        <f t="shared" si="144"/>
        <v>0</v>
      </c>
      <c r="V246" s="3" t="str">
        <f t="shared" si="144"/>
        <v>0</v>
      </c>
      <c r="W246" s="3" t="str">
        <f t="shared" si="144"/>
        <v>0</v>
      </c>
      <c r="X246" s="3" t="str">
        <f t="shared" si="144"/>
        <v>0</v>
      </c>
      <c r="Y246" s="3" t="str">
        <f t="shared" si="144"/>
        <v>0</v>
      </c>
      <c r="Z246" s="3" t="str">
        <f t="shared" si="144"/>
        <v>0</v>
      </c>
      <c r="AA246" s="3" t="str">
        <f t="shared" si="130"/>
        <v>0</v>
      </c>
      <c r="AB246" s="3" t="str">
        <f t="shared" si="130"/>
        <v>0</v>
      </c>
      <c r="AC246" s="3" t="str">
        <f t="shared" si="144"/>
        <v>0</v>
      </c>
      <c r="AD246" s="3" t="str">
        <f t="shared" si="146"/>
        <v>0</v>
      </c>
      <c r="AE246" s="3" t="str">
        <f t="shared" si="146"/>
        <v>0</v>
      </c>
      <c r="AF246" s="3" t="str">
        <f t="shared" si="146"/>
        <v>0</v>
      </c>
      <c r="AG246" s="3" t="str">
        <f t="shared" si="146"/>
        <v>0</v>
      </c>
      <c r="AH246" s="3" t="str">
        <f t="shared" si="146"/>
        <v>0</v>
      </c>
      <c r="AI246" s="3" t="str">
        <f t="shared" si="146"/>
        <v>0</v>
      </c>
      <c r="AJ246" s="3" t="str">
        <f t="shared" si="146"/>
        <v>0</v>
      </c>
      <c r="AK246" s="3" t="str">
        <f t="shared" si="146"/>
        <v>0</v>
      </c>
      <c r="AL246" s="3" t="str">
        <f t="shared" si="146"/>
        <v>0</v>
      </c>
      <c r="AM246" s="3" t="str">
        <f t="shared" si="146"/>
        <v>0</v>
      </c>
      <c r="AN246" s="3" t="str">
        <f t="shared" si="146"/>
        <v>0</v>
      </c>
      <c r="AO246" s="3" t="str">
        <f t="shared" si="146"/>
        <v>0</v>
      </c>
      <c r="AP246" s="3" t="str">
        <f t="shared" si="146"/>
        <v>0</v>
      </c>
      <c r="AQ246" s="3" t="str">
        <f t="shared" si="146"/>
        <v>0</v>
      </c>
      <c r="AR246" s="3" t="str">
        <f t="shared" si="146"/>
        <v>0</v>
      </c>
      <c r="AS246" s="3" t="str">
        <f t="shared" si="146"/>
        <v>0</v>
      </c>
      <c r="AT246" s="3" t="str">
        <f t="shared" si="145"/>
        <v>0</v>
      </c>
      <c r="AU246" s="3" t="str">
        <f t="shared" si="145"/>
        <v>0</v>
      </c>
      <c r="AV246" s="3" t="str">
        <f t="shared" si="145"/>
        <v>0</v>
      </c>
      <c r="AW246" s="3" t="str">
        <f t="shared" si="145"/>
        <v>0</v>
      </c>
      <c r="AX246" s="3" t="str">
        <f t="shared" si="145"/>
        <v>0</v>
      </c>
      <c r="AY246" s="3" t="str">
        <f t="shared" si="145"/>
        <v>0</v>
      </c>
      <c r="AZ246" t="s">
        <v>430</v>
      </c>
    </row>
    <row r="247" spans="1:52" ht="14">
      <c r="A247" s="10" t="s">
        <v>76</v>
      </c>
      <c r="B247" s="10" t="str">
        <f t="shared" si="117"/>
        <v>2205064E</v>
      </c>
      <c r="C247" s="3">
        <v>45422.440208333297</v>
      </c>
      <c r="D247" s="3" t="e">
        <f t="array" ref="D247">#NAME?</f>
        <v>#NAME?</v>
      </c>
      <c r="E247" s="3" t="b">
        <f>ISNUMBER(MATCH(Table1[[#This Row],[Email]],Attendance[Email],0))</f>
        <v>1</v>
      </c>
      <c r="F247" s="3">
        <f t="shared" si="149"/>
        <v>45422.773541666633</v>
      </c>
      <c r="G247" s="21">
        <f>DAY(Table1[[#This Row],[Actual Time]])</f>
        <v>10</v>
      </c>
      <c r="H247">
        <f>MONTH(Table1[[#This Row],[Actual Time]])</f>
        <v>5</v>
      </c>
      <c r="I247">
        <f>YEAR(Table1[[#This Row],[Actual Time]])</f>
        <v>2024</v>
      </c>
      <c r="J247" t="str">
        <f t="shared" si="150"/>
        <v>10/5/2024</v>
      </c>
      <c r="K247" s="3" t="str">
        <f t="shared" si="144"/>
        <v>0</v>
      </c>
      <c r="L247" s="3" t="str">
        <f t="shared" si="144"/>
        <v>0</v>
      </c>
      <c r="M247" s="3" t="str">
        <f t="shared" si="144"/>
        <v>0</v>
      </c>
      <c r="N247" s="3" t="str">
        <f t="shared" si="144"/>
        <v>1</v>
      </c>
      <c r="O247" s="3" t="str">
        <f t="shared" si="144"/>
        <v>0</v>
      </c>
      <c r="P247" s="3" t="str">
        <f t="shared" si="144"/>
        <v>0</v>
      </c>
      <c r="Q247" s="3" t="str">
        <f t="shared" si="144"/>
        <v>0</v>
      </c>
      <c r="R247" s="3" t="str">
        <f t="shared" si="144"/>
        <v>0</v>
      </c>
      <c r="S247" s="3" t="str">
        <f t="shared" si="129"/>
        <v>0</v>
      </c>
      <c r="T247" s="3" t="str">
        <f t="shared" si="129"/>
        <v>0</v>
      </c>
      <c r="U247" s="3" t="str">
        <f t="shared" si="144"/>
        <v>0</v>
      </c>
      <c r="V247" s="3" t="str">
        <f t="shared" si="144"/>
        <v>0</v>
      </c>
      <c r="W247" s="3" t="str">
        <f t="shared" si="144"/>
        <v>0</v>
      </c>
      <c r="X247" s="3" t="str">
        <f t="shared" si="144"/>
        <v>0</v>
      </c>
      <c r="Y247" s="3" t="str">
        <f t="shared" si="144"/>
        <v>0</v>
      </c>
      <c r="Z247" s="3" t="str">
        <f t="shared" si="144"/>
        <v>0</v>
      </c>
      <c r="AA247" s="3" t="str">
        <f t="shared" si="130"/>
        <v>0</v>
      </c>
      <c r="AB247" s="3" t="str">
        <f t="shared" si="130"/>
        <v>0</v>
      </c>
      <c r="AC247" s="3" t="str">
        <f t="shared" si="144"/>
        <v>0</v>
      </c>
      <c r="AD247" s="3" t="str">
        <f t="shared" si="146"/>
        <v>0</v>
      </c>
      <c r="AE247" s="3" t="str">
        <f t="shared" si="146"/>
        <v>0</v>
      </c>
      <c r="AF247" s="3" t="str">
        <f t="shared" si="146"/>
        <v>0</v>
      </c>
      <c r="AG247" s="3" t="str">
        <f t="shared" si="146"/>
        <v>0</v>
      </c>
      <c r="AH247" s="3" t="str">
        <f t="shared" si="146"/>
        <v>0</v>
      </c>
      <c r="AI247" s="3" t="str">
        <f t="shared" si="146"/>
        <v>0</v>
      </c>
      <c r="AJ247" s="3" t="str">
        <f t="shared" si="146"/>
        <v>0</v>
      </c>
      <c r="AK247" s="3" t="str">
        <f t="shared" si="146"/>
        <v>0</v>
      </c>
      <c r="AL247" s="3" t="str">
        <f t="shared" si="146"/>
        <v>0</v>
      </c>
      <c r="AM247" s="3" t="str">
        <f t="shared" si="146"/>
        <v>0</v>
      </c>
      <c r="AN247" s="3" t="str">
        <f t="shared" si="146"/>
        <v>0</v>
      </c>
      <c r="AO247" s="3" t="str">
        <f t="shared" si="146"/>
        <v>0</v>
      </c>
      <c r="AP247" s="3" t="str">
        <f t="shared" si="146"/>
        <v>0</v>
      </c>
      <c r="AQ247" s="3" t="str">
        <f t="shared" si="146"/>
        <v>0</v>
      </c>
      <c r="AR247" s="3" t="str">
        <f t="shared" si="146"/>
        <v>0</v>
      </c>
      <c r="AS247" s="3" t="str">
        <f t="shared" si="146"/>
        <v>0</v>
      </c>
      <c r="AT247" s="3" t="str">
        <f t="shared" si="145"/>
        <v>0</v>
      </c>
      <c r="AU247" s="3" t="str">
        <f t="shared" si="145"/>
        <v>0</v>
      </c>
      <c r="AV247" s="3" t="str">
        <f t="shared" si="145"/>
        <v>0</v>
      </c>
      <c r="AW247" s="3" t="str">
        <f t="shared" si="145"/>
        <v>0</v>
      </c>
      <c r="AX247" s="3" t="str">
        <f t="shared" si="145"/>
        <v>0</v>
      </c>
      <c r="AY247" s="3" t="str">
        <f t="shared" si="145"/>
        <v>0</v>
      </c>
      <c r="AZ247" s="11" t="s">
        <v>431</v>
      </c>
    </row>
    <row r="248" spans="1:52" ht="14">
      <c r="A248" s="10" t="s">
        <v>242</v>
      </c>
      <c r="B248" s="10" t="str">
        <f t="shared" si="117"/>
        <v>2202819E</v>
      </c>
      <c r="C248" s="3">
        <v>45422.444201388898</v>
      </c>
      <c r="D248" s="3" t="e">
        <f t="array" ref="D248">#NAME?</f>
        <v>#NAME?</v>
      </c>
      <c r="E248" s="3" t="b">
        <f>ISNUMBER(MATCH(Table1[[#This Row],[Email]],Attendance[Email],0))</f>
        <v>1</v>
      </c>
      <c r="F248" s="3">
        <f t="shared" si="149"/>
        <v>45422.777534722234</v>
      </c>
      <c r="G248" s="21">
        <f>DAY(Table1[[#This Row],[Actual Time]])</f>
        <v>10</v>
      </c>
      <c r="H248">
        <f>MONTH(Table1[[#This Row],[Actual Time]])</f>
        <v>5</v>
      </c>
      <c r="I248">
        <f>YEAR(Table1[[#This Row],[Actual Time]])</f>
        <v>2024</v>
      </c>
      <c r="J248" t="str">
        <f t="shared" si="150"/>
        <v>10/5/2024</v>
      </c>
      <c r="K248" s="3" t="str">
        <f t="shared" si="144"/>
        <v>0</v>
      </c>
      <c r="L248" s="3" t="str">
        <f t="shared" si="144"/>
        <v>0</v>
      </c>
      <c r="M248" s="3" t="str">
        <f t="shared" si="144"/>
        <v>0</v>
      </c>
      <c r="N248" s="3" t="str">
        <f t="shared" si="144"/>
        <v>1</v>
      </c>
      <c r="O248" s="3" t="str">
        <f t="shared" si="144"/>
        <v>0</v>
      </c>
      <c r="P248" s="3" t="str">
        <f t="shared" si="144"/>
        <v>0</v>
      </c>
      <c r="Q248" s="3" t="str">
        <f t="shared" si="144"/>
        <v>0</v>
      </c>
      <c r="R248" s="3" t="str">
        <f t="shared" si="144"/>
        <v>0</v>
      </c>
      <c r="S248" s="3" t="str">
        <f t="shared" si="129"/>
        <v>0</v>
      </c>
      <c r="T248" s="3" t="str">
        <f t="shared" si="129"/>
        <v>0</v>
      </c>
      <c r="U248" s="3" t="str">
        <f t="shared" si="144"/>
        <v>0</v>
      </c>
      <c r="V248" s="3" t="str">
        <f t="shared" si="144"/>
        <v>0</v>
      </c>
      <c r="W248" s="3" t="str">
        <f t="shared" si="144"/>
        <v>0</v>
      </c>
      <c r="X248" s="3" t="str">
        <f t="shared" si="144"/>
        <v>0</v>
      </c>
      <c r="Y248" s="3" t="str">
        <f t="shared" si="144"/>
        <v>0</v>
      </c>
      <c r="Z248" s="3" t="str">
        <f t="shared" si="144"/>
        <v>0</v>
      </c>
      <c r="AA248" s="3" t="str">
        <f t="shared" si="130"/>
        <v>0</v>
      </c>
      <c r="AB248" s="3" t="str">
        <f t="shared" si="130"/>
        <v>0</v>
      </c>
      <c r="AC248" s="3" t="str">
        <f t="shared" si="144"/>
        <v>0</v>
      </c>
      <c r="AD248" s="3" t="str">
        <f t="shared" si="146"/>
        <v>0</v>
      </c>
      <c r="AE248" s="3" t="str">
        <f t="shared" si="146"/>
        <v>0</v>
      </c>
      <c r="AF248" s="3" t="str">
        <f t="shared" si="146"/>
        <v>0</v>
      </c>
      <c r="AG248" s="3" t="str">
        <f t="shared" si="146"/>
        <v>0</v>
      </c>
      <c r="AH248" s="3" t="str">
        <f t="shared" si="146"/>
        <v>0</v>
      </c>
      <c r="AI248" s="3" t="str">
        <f t="shared" si="146"/>
        <v>0</v>
      </c>
      <c r="AJ248" s="3" t="str">
        <f t="shared" si="146"/>
        <v>0</v>
      </c>
      <c r="AK248" s="3" t="str">
        <f t="shared" si="146"/>
        <v>0</v>
      </c>
      <c r="AL248" s="3" t="str">
        <f t="shared" si="146"/>
        <v>0</v>
      </c>
      <c r="AM248" s="3" t="str">
        <f t="shared" si="146"/>
        <v>0</v>
      </c>
      <c r="AN248" s="3" t="str">
        <f t="shared" si="146"/>
        <v>0</v>
      </c>
      <c r="AO248" s="3" t="str">
        <f t="shared" si="146"/>
        <v>0</v>
      </c>
      <c r="AP248" s="3" t="str">
        <f t="shared" si="146"/>
        <v>0</v>
      </c>
      <c r="AQ248" s="3" t="str">
        <f t="shared" si="146"/>
        <v>0</v>
      </c>
      <c r="AR248" s="3" t="str">
        <f t="shared" si="146"/>
        <v>0</v>
      </c>
      <c r="AS248" s="3" t="str">
        <f t="shared" si="146"/>
        <v>0</v>
      </c>
      <c r="AT248" s="3" t="str">
        <f t="shared" si="145"/>
        <v>0</v>
      </c>
      <c r="AU248" s="3" t="str">
        <f t="shared" si="145"/>
        <v>0</v>
      </c>
      <c r="AV248" s="3" t="str">
        <f t="shared" si="145"/>
        <v>0</v>
      </c>
      <c r="AW248" s="3" t="str">
        <f t="shared" si="145"/>
        <v>0</v>
      </c>
      <c r="AX248" s="3" t="str">
        <f t="shared" si="145"/>
        <v>0</v>
      </c>
      <c r="AY248" s="3" t="str">
        <f t="shared" si="145"/>
        <v>0</v>
      </c>
      <c r="AZ248" t="s">
        <v>432</v>
      </c>
    </row>
    <row r="249" spans="1:52" ht="14">
      <c r="A249" s="10" t="s">
        <v>240</v>
      </c>
      <c r="B249" s="10" t="str">
        <f t="shared" si="117"/>
        <v>2202748F</v>
      </c>
      <c r="C249" s="3">
        <v>45422.444560185198</v>
      </c>
      <c r="D249" s="3" t="e">
        <f t="array" ref="D249">#NAME?</f>
        <v>#NAME?</v>
      </c>
      <c r="E249" s="3" t="b">
        <f>ISNUMBER(MATCH(Table1[[#This Row],[Email]],Attendance[Email],0))</f>
        <v>1</v>
      </c>
      <c r="F249" s="3">
        <f t="shared" si="149"/>
        <v>45422.777893518534</v>
      </c>
      <c r="G249" s="21">
        <f>DAY(Table1[[#This Row],[Actual Time]])</f>
        <v>10</v>
      </c>
      <c r="H249">
        <f>MONTH(Table1[[#This Row],[Actual Time]])</f>
        <v>5</v>
      </c>
      <c r="I249">
        <f>YEAR(Table1[[#This Row],[Actual Time]])</f>
        <v>2024</v>
      </c>
      <c r="J249" t="str">
        <f t="shared" si="150"/>
        <v>10/5/2024</v>
      </c>
      <c r="K249" s="3" t="str">
        <f t="shared" si="144"/>
        <v>0</v>
      </c>
      <c r="L249" s="3" t="str">
        <f t="shared" si="144"/>
        <v>0</v>
      </c>
      <c r="M249" s="3" t="str">
        <f t="shared" si="144"/>
        <v>0</v>
      </c>
      <c r="N249" s="3" t="str">
        <f t="shared" si="144"/>
        <v>1</v>
      </c>
      <c r="O249" s="3" t="str">
        <f t="shared" si="144"/>
        <v>0</v>
      </c>
      <c r="P249" s="3" t="str">
        <f t="shared" si="144"/>
        <v>0</v>
      </c>
      <c r="Q249" s="3" t="str">
        <f t="shared" si="144"/>
        <v>0</v>
      </c>
      <c r="R249" s="3" t="str">
        <f t="shared" si="144"/>
        <v>0</v>
      </c>
      <c r="S249" s="3" t="str">
        <f t="shared" si="129"/>
        <v>0</v>
      </c>
      <c r="T249" s="3" t="str">
        <f t="shared" si="129"/>
        <v>0</v>
      </c>
      <c r="U249" s="3" t="str">
        <f t="shared" si="144"/>
        <v>0</v>
      </c>
      <c r="V249" s="3" t="str">
        <f t="shared" si="144"/>
        <v>0</v>
      </c>
      <c r="W249" s="3" t="str">
        <f t="shared" si="144"/>
        <v>0</v>
      </c>
      <c r="X249" s="3" t="str">
        <f t="shared" si="144"/>
        <v>0</v>
      </c>
      <c r="Y249" s="3" t="str">
        <f t="shared" si="144"/>
        <v>0</v>
      </c>
      <c r="Z249" s="3" t="str">
        <f t="shared" si="144"/>
        <v>0</v>
      </c>
      <c r="AA249" s="3" t="str">
        <f t="shared" si="130"/>
        <v>0</v>
      </c>
      <c r="AB249" s="3" t="str">
        <f t="shared" si="130"/>
        <v>0</v>
      </c>
      <c r="AC249" s="3" t="str">
        <f t="shared" si="144"/>
        <v>0</v>
      </c>
      <c r="AD249" s="3" t="str">
        <f t="shared" si="146"/>
        <v>0</v>
      </c>
      <c r="AE249" s="3" t="str">
        <f t="shared" si="146"/>
        <v>0</v>
      </c>
      <c r="AF249" s="3" t="str">
        <f t="shared" si="146"/>
        <v>0</v>
      </c>
      <c r="AG249" s="3" t="str">
        <f t="shared" si="146"/>
        <v>0</v>
      </c>
      <c r="AH249" s="3" t="str">
        <f t="shared" si="146"/>
        <v>0</v>
      </c>
      <c r="AI249" s="3" t="str">
        <f t="shared" si="146"/>
        <v>0</v>
      </c>
      <c r="AJ249" s="3" t="str">
        <f t="shared" si="146"/>
        <v>0</v>
      </c>
      <c r="AK249" s="3" t="str">
        <f t="shared" si="146"/>
        <v>0</v>
      </c>
      <c r="AL249" s="3" t="str">
        <f t="shared" si="146"/>
        <v>0</v>
      </c>
      <c r="AM249" s="3" t="str">
        <f t="shared" si="146"/>
        <v>0</v>
      </c>
      <c r="AN249" s="3" t="str">
        <f t="shared" si="146"/>
        <v>0</v>
      </c>
      <c r="AO249" s="3" t="str">
        <f t="shared" si="146"/>
        <v>0</v>
      </c>
      <c r="AP249" s="3" t="str">
        <f t="shared" si="146"/>
        <v>0</v>
      </c>
      <c r="AQ249" s="3" t="str">
        <f t="shared" si="146"/>
        <v>0</v>
      </c>
      <c r="AR249" s="3" t="str">
        <f t="shared" si="146"/>
        <v>0</v>
      </c>
      <c r="AS249" s="3" t="str">
        <f t="shared" si="146"/>
        <v>0</v>
      </c>
      <c r="AT249" s="3" t="str">
        <f t="shared" si="145"/>
        <v>0</v>
      </c>
      <c r="AU249" s="3" t="str">
        <f t="shared" si="145"/>
        <v>0</v>
      </c>
      <c r="AV249" s="3" t="str">
        <f t="shared" si="145"/>
        <v>0</v>
      </c>
      <c r="AW249" s="3" t="str">
        <f t="shared" si="145"/>
        <v>0</v>
      </c>
      <c r="AX249" s="3" t="str">
        <f t="shared" si="145"/>
        <v>0</v>
      </c>
      <c r="AY249" s="3" t="str">
        <f t="shared" si="145"/>
        <v>0</v>
      </c>
      <c r="AZ249" t="s">
        <v>433</v>
      </c>
    </row>
    <row r="250" spans="1:52" ht="14">
      <c r="A250" s="10" t="s">
        <v>198</v>
      </c>
      <c r="B250" s="10" t="str">
        <f t="shared" si="117"/>
        <v>2401377C</v>
      </c>
      <c r="C250" s="3">
        <v>45422.456550925897</v>
      </c>
      <c r="D250" s="3" t="e">
        <f t="array" ref="D250">#NAME?</f>
        <v>#NAME?</v>
      </c>
      <c r="E250" s="3" t="b">
        <f>ISNUMBER(MATCH(Table1[[#This Row],[Email]],Attendance[Email],0))</f>
        <v>1</v>
      </c>
      <c r="F250" s="3">
        <f t="shared" si="149"/>
        <v>45422.789884259233</v>
      </c>
      <c r="G250" s="21">
        <f>DAY(Table1[[#This Row],[Actual Time]])</f>
        <v>10</v>
      </c>
      <c r="H250">
        <f>MONTH(Table1[[#This Row],[Actual Time]])</f>
        <v>5</v>
      </c>
      <c r="I250">
        <f>YEAR(Table1[[#This Row],[Actual Time]])</f>
        <v>2024</v>
      </c>
      <c r="J250" t="str">
        <f t="shared" si="150"/>
        <v>10/5/2024</v>
      </c>
      <c r="K250" s="3" t="str">
        <f t="shared" si="144"/>
        <v>0</v>
      </c>
      <c r="L250" s="3" t="str">
        <f t="shared" si="144"/>
        <v>0</v>
      </c>
      <c r="M250" s="3" t="str">
        <f t="shared" si="144"/>
        <v>0</v>
      </c>
      <c r="N250" s="3" t="str">
        <f t="shared" si="144"/>
        <v>1</v>
      </c>
      <c r="O250" s="3" t="str">
        <f t="shared" si="144"/>
        <v>0</v>
      </c>
      <c r="P250" s="3" t="str">
        <f t="shared" si="144"/>
        <v>0</v>
      </c>
      <c r="Q250" s="3" t="str">
        <f t="shared" si="144"/>
        <v>0</v>
      </c>
      <c r="R250" s="3" t="str">
        <f t="shared" si="144"/>
        <v>0</v>
      </c>
      <c r="S250" s="3" t="str">
        <f t="shared" si="129"/>
        <v>0</v>
      </c>
      <c r="T250" s="3" t="str">
        <f t="shared" si="129"/>
        <v>0</v>
      </c>
      <c r="U250" s="3" t="str">
        <f t="shared" si="144"/>
        <v>0</v>
      </c>
      <c r="V250" s="3" t="str">
        <f t="shared" si="144"/>
        <v>0</v>
      </c>
      <c r="W250" s="3" t="str">
        <f t="shared" si="144"/>
        <v>0</v>
      </c>
      <c r="X250" s="3" t="str">
        <f t="shared" si="144"/>
        <v>0</v>
      </c>
      <c r="Y250" s="3" t="str">
        <f t="shared" si="144"/>
        <v>0</v>
      </c>
      <c r="Z250" s="3" t="str">
        <f t="shared" si="144"/>
        <v>0</v>
      </c>
      <c r="AA250" s="3" t="str">
        <f t="shared" si="130"/>
        <v>0</v>
      </c>
      <c r="AB250" s="3" t="str">
        <f t="shared" si="130"/>
        <v>0</v>
      </c>
      <c r="AC250" s="3" t="str">
        <f t="shared" si="144"/>
        <v>0</v>
      </c>
      <c r="AD250" s="3" t="str">
        <f t="shared" si="146"/>
        <v>0</v>
      </c>
      <c r="AE250" s="3" t="str">
        <f t="shared" si="146"/>
        <v>0</v>
      </c>
      <c r="AF250" s="3" t="str">
        <f t="shared" si="146"/>
        <v>0</v>
      </c>
      <c r="AG250" s="3" t="str">
        <f t="shared" si="146"/>
        <v>0</v>
      </c>
      <c r="AH250" s="3" t="str">
        <f t="shared" si="146"/>
        <v>0</v>
      </c>
      <c r="AI250" s="3" t="str">
        <f t="shared" si="146"/>
        <v>0</v>
      </c>
      <c r="AJ250" s="3" t="str">
        <f t="shared" si="146"/>
        <v>0</v>
      </c>
      <c r="AK250" s="3" t="str">
        <f t="shared" si="146"/>
        <v>0</v>
      </c>
      <c r="AL250" s="3" t="str">
        <f t="shared" si="146"/>
        <v>0</v>
      </c>
      <c r="AM250" s="3" t="str">
        <f t="shared" si="146"/>
        <v>0</v>
      </c>
      <c r="AN250" s="3" t="str">
        <f t="shared" si="146"/>
        <v>0</v>
      </c>
      <c r="AO250" s="3" t="str">
        <f t="shared" si="146"/>
        <v>0</v>
      </c>
      <c r="AP250" s="3" t="str">
        <f t="shared" si="146"/>
        <v>0</v>
      </c>
      <c r="AQ250" s="3" t="str">
        <f t="shared" si="146"/>
        <v>0</v>
      </c>
      <c r="AR250" s="3" t="str">
        <f t="shared" si="146"/>
        <v>0</v>
      </c>
      <c r="AS250" s="3" t="str">
        <f t="shared" si="146"/>
        <v>0</v>
      </c>
      <c r="AT250" s="3" t="str">
        <f t="shared" si="145"/>
        <v>0</v>
      </c>
      <c r="AU250" s="3" t="str">
        <f t="shared" si="145"/>
        <v>0</v>
      </c>
      <c r="AV250" s="3" t="str">
        <f t="shared" si="145"/>
        <v>0</v>
      </c>
      <c r="AW250" s="3" t="str">
        <f t="shared" si="145"/>
        <v>0</v>
      </c>
      <c r="AX250" s="3" t="str">
        <f t="shared" si="145"/>
        <v>0</v>
      </c>
      <c r="AY250" s="3" t="str">
        <f t="shared" si="145"/>
        <v>0</v>
      </c>
      <c r="AZ250" t="s">
        <v>434</v>
      </c>
    </row>
    <row r="251" spans="1:52" ht="14">
      <c r="A251" s="10" t="s">
        <v>265</v>
      </c>
      <c r="B251" s="10" t="str">
        <f t="shared" si="117"/>
        <v>2301725D</v>
      </c>
      <c r="C251" s="3">
        <v>45422.456597222197</v>
      </c>
      <c r="D251" s="3" t="e">
        <f t="array" ref="D251">#NAME?</f>
        <v>#NAME?</v>
      </c>
      <c r="E251" s="3" t="b">
        <f>ISNUMBER(MATCH(Table1[[#This Row],[Email]],Attendance[Email],0))</f>
        <v>1</v>
      </c>
      <c r="F251" s="3">
        <f t="shared" si="149"/>
        <v>45422.789930555533</v>
      </c>
      <c r="G251" s="21">
        <f>DAY(Table1[[#This Row],[Actual Time]])</f>
        <v>10</v>
      </c>
      <c r="H251">
        <f>MONTH(Table1[[#This Row],[Actual Time]])</f>
        <v>5</v>
      </c>
      <c r="I251">
        <f>YEAR(Table1[[#This Row],[Actual Time]])</f>
        <v>2024</v>
      </c>
      <c r="J251" t="str">
        <f t="shared" si="150"/>
        <v>10/5/2024</v>
      </c>
      <c r="K251" s="3" t="str">
        <f t="shared" si="144"/>
        <v>0</v>
      </c>
      <c r="L251" s="3" t="str">
        <f t="shared" si="144"/>
        <v>0</v>
      </c>
      <c r="M251" s="3" t="str">
        <f t="shared" si="144"/>
        <v>0</v>
      </c>
      <c r="N251" s="3" t="str">
        <f t="shared" si="144"/>
        <v>1</v>
      </c>
      <c r="O251" s="3" t="str">
        <f t="shared" si="144"/>
        <v>0</v>
      </c>
      <c r="P251" s="3" t="str">
        <f t="shared" si="144"/>
        <v>0</v>
      </c>
      <c r="Q251" s="3" t="str">
        <f t="shared" si="144"/>
        <v>0</v>
      </c>
      <c r="R251" s="3" t="str">
        <f t="shared" si="144"/>
        <v>0</v>
      </c>
      <c r="S251" s="3" t="str">
        <f t="shared" si="129"/>
        <v>0</v>
      </c>
      <c r="T251" s="3" t="str">
        <f t="shared" si="129"/>
        <v>0</v>
      </c>
      <c r="U251" s="3" t="str">
        <f t="shared" si="144"/>
        <v>0</v>
      </c>
      <c r="V251" s="3" t="str">
        <f t="shared" si="144"/>
        <v>0</v>
      </c>
      <c r="W251" s="3" t="str">
        <f t="shared" si="144"/>
        <v>0</v>
      </c>
      <c r="X251" s="3" t="str">
        <f t="shared" si="144"/>
        <v>0</v>
      </c>
      <c r="Y251" s="3" t="str">
        <f t="shared" si="144"/>
        <v>0</v>
      </c>
      <c r="Z251" s="3" t="str">
        <f t="shared" si="144"/>
        <v>0</v>
      </c>
      <c r="AA251" s="3" t="str">
        <f t="shared" si="130"/>
        <v>0</v>
      </c>
      <c r="AB251" s="3" t="str">
        <f t="shared" si="130"/>
        <v>0</v>
      </c>
      <c r="AC251" s="3" t="str">
        <f t="shared" si="144"/>
        <v>0</v>
      </c>
      <c r="AD251" s="3" t="str">
        <f t="shared" si="146"/>
        <v>0</v>
      </c>
      <c r="AE251" s="3" t="str">
        <f t="shared" si="146"/>
        <v>0</v>
      </c>
      <c r="AF251" s="3" t="str">
        <f t="shared" si="146"/>
        <v>0</v>
      </c>
      <c r="AG251" s="3" t="str">
        <f t="shared" si="146"/>
        <v>0</v>
      </c>
      <c r="AH251" s="3" t="str">
        <f t="shared" si="146"/>
        <v>0</v>
      </c>
      <c r="AI251" s="3" t="str">
        <f t="shared" si="146"/>
        <v>0</v>
      </c>
      <c r="AJ251" s="3" t="str">
        <f t="shared" si="146"/>
        <v>0</v>
      </c>
      <c r="AK251" s="3" t="str">
        <f t="shared" si="146"/>
        <v>0</v>
      </c>
      <c r="AL251" s="3" t="str">
        <f t="shared" si="146"/>
        <v>0</v>
      </c>
      <c r="AM251" s="3" t="str">
        <f t="shared" si="146"/>
        <v>0</v>
      </c>
      <c r="AN251" s="3" t="str">
        <f t="shared" si="146"/>
        <v>0</v>
      </c>
      <c r="AO251" s="3" t="str">
        <f t="shared" si="146"/>
        <v>0</v>
      </c>
      <c r="AP251" s="3" t="str">
        <f t="shared" si="146"/>
        <v>0</v>
      </c>
      <c r="AQ251" s="3" t="str">
        <f t="shared" si="146"/>
        <v>0</v>
      </c>
      <c r="AR251" s="3" t="str">
        <f t="shared" si="146"/>
        <v>0</v>
      </c>
      <c r="AS251" s="3" t="str">
        <f t="shared" si="146"/>
        <v>0</v>
      </c>
      <c r="AT251" s="3" t="str">
        <f t="shared" si="145"/>
        <v>0</v>
      </c>
      <c r="AU251" s="3" t="str">
        <f t="shared" si="145"/>
        <v>0</v>
      </c>
      <c r="AV251" s="3" t="str">
        <f t="shared" si="145"/>
        <v>0</v>
      </c>
      <c r="AW251" s="3" t="str">
        <f t="shared" si="145"/>
        <v>0</v>
      </c>
      <c r="AX251" s="3" t="str">
        <f t="shared" si="145"/>
        <v>0</v>
      </c>
      <c r="AY251" s="3" t="str">
        <f t="shared" si="145"/>
        <v>0</v>
      </c>
      <c r="AZ251" t="s">
        <v>435</v>
      </c>
    </row>
    <row r="252" spans="1:52" ht="14.5">
      <c r="A252" s="10" t="s">
        <v>411</v>
      </c>
      <c r="B252" s="10" t="str">
        <f t="shared" si="117"/>
        <v>2404485A</v>
      </c>
      <c r="C252" s="71">
        <v>45429.456597222197</v>
      </c>
      <c r="D252" s="3" t="e">
        <f t="array" ref="D252">#NAME?</f>
        <v>#NAME?</v>
      </c>
      <c r="E252" s="3" t="b">
        <f>ISNUMBER(MATCH(Table1[[#This Row],[Email]],Attendance[Email],0))</f>
        <v>1</v>
      </c>
      <c r="F252" s="3">
        <f t="shared" si="149"/>
        <v>45429.789930555533</v>
      </c>
      <c r="G252" s="21">
        <f>DAY(Table1[[#This Row],[Actual Time]])</f>
        <v>17</v>
      </c>
      <c r="H252">
        <f>MONTH(Table1[[#This Row],[Actual Time]])</f>
        <v>5</v>
      </c>
      <c r="I252">
        <f>YEAR(Table1[[#This Row],[Actual Time]])</f>
        <v>2024</v>
      </c>
      <c r="J252" t="str">
        <f t="shared" si="150"/>
        <v>17/5/2024</v>
      </c>
      <c r="K252" s="3" t="str">
        <f t="shared" si="144"/>
        <v>0</v>
      </c>
      <c r="L252" s="3" t="str">
        <f t="shared" si="144"/>
        <v>0</v>
      </c>
      <c r="M252" s="3" t="str">
        <f t="shared" si="144"/>
        <v>0</v>
      </c>
      <c r="N252" s="3" t="str">
        <f t="shared" si="144"/>
        <v>0</v>
      </c>
      <c r="O252" s="3" t="str">
        <f t="shared" si="144"/>
        <v>1</v>
      </c>
      <c r="P252" s="3" t="str">
        <f t="shared" si="144"/>
        <v>0</v>
      </c>
      <c r="Q252" s="3" t="str">
        <f t="shared" si="144"/>
        <v>0</v>
      </c>
      <c r="R252" s="3" t="str">
        <f t="shared" si="144"/>
        <v>0</v>
      </c>
      <c r="S252" s="3" t="str">
        <f t="shared" si="129"/>
        <v>0</v>
      </c>
      <c r="T252" s="3" t="str">
        <f t="shared" si="129"/>
        <v>0</v>
      </c>
      <c r="U252" s="3" t="str">
        <f t="shared" si="144"/>
        <v>0</v>
      </c>
      <c r="V252" s="3" t="str">
        <f t="shared" si="144"/>
        <v>0</v>
      </c>
      <c r="W252" s="3" t="str">
        <f t="shared" si="144"/>
        <v>0</v>
      </c>
      <c r="X252" s="3" t="str">
        <f t="shared" si="144"/>
        <v>0</v>
      </c>
      <c r="Y252" s="3" t="str">
        <f t="shared" si="144"/>
        <v>0</v>
      </c>
      <c r="Z252" s="3" t="str">
        <f t="shared" si="144"/>
        <v>0</v>
      </c>
      <c r="AA252" s="3" t="str">
        <f t="shared" si="130"/>
        <v>0</v>
      </c>
      <c r="AB252" s="3" t="str">
        <f t="shared" si="130"/>
        <v>0</v>
      </c>
      <c r="AC252" s="3" t="str">
        <f t="shared" si="144"/>
        <v>0</v>
      </c>
      <c r="AD252" s="3" t="str">
        <f t="shared" si="146"/>
        <v>0</v>
      </c>
      <c r="AE252" s="3" t="str">
        <f t="shared" si="146"/>
        <v>0</v>
      </c>
      <c r="AF252" s="3" t="str">
        <f t="shared" si="146"/>
        <v>0</v>
      </c>
      <c r="AG252" s="3" t="str">
        <f t="shared" si="146"/>
        <v>0</v>
      </c>
      <c r="AH252" s="3" t="str">
        <f t="shared" si="146"/>
        <v>0</v>
      </c>
      <c r="AI252" s="3" t="str">
        <f t="shared" si="146"/>
        <v>0</v>
      </c>
      <c r="AJ252" s="3" t="str">
        <f t="shared" si="146"/>
        <v>0</v>
      </c>
      <c r="AK252" s="3" t="str">
        <f t="shared" si="146"/>
        <v>0</v>
      </c>
      <c r="AL252" s="3" t="str">
        <f t="shared" si="146"/>
        <v>0</v>
      </c>
      <c r="AM252" s="3" t="str">
        <f t="shared" si="146"/>
        <v>0</v>
      </c>
      <c r="AN252" s="3" t="str">
        <f t="shared" si="146"/>
        <v>0</v>
      </c>
      <c r="AO252" s="3" t="str">
        <f t="shared" si="146"/>
        <v>0</v>
      </c>
      <c r="AP252" s="3" t="str">
        <f t="shared" si="146"/>
        <v>0</v>
      </c>
      <c r="AQ252" s="3" t="str">
        <f t="shared" si="146"/>
        <v>0</v>
      </c>
      <c r="AR252" s="3" t="str">
        <f t="shared" si="146"/>
        <v>0</v>
      </c>
      <c r="AS252" s="3" t="str">
        <f t="shared" si="146"/>
        <v>0</v>
      </c>
      <c r="AT252" s="3" t="str">
        <f t="shared" si="145"/>
        <v>0</v>
      </c>
      <c r="AU252" s="3" t="str">
        <f t="shared" si="145"/>
        <v>0</v>
      </c>
      <c r="AV252" s="3" t="str">
        <f t="shared" si="145"/>
        <v>0</v>
      </c>
      <c r="AW252" s="3" t="str">
        <f t="shared" si="145"/>
        <v>0</v>
      </c>
      <c r="AX252" s="3" t="str">
        <f t="shared" si="145"/>
        <v>0</v>
      </c>
      <c r="AY252" s="3" t="str">
        <f t="shared" si="145"/>
        <v>0</v>
      </c>
      <c r="AZ252" t="s">
        <v>436</v>
      </c>
    </row>
    <row r="253" spans="1:52" ht="14.5">
      <c r="A253" s="10" t="s">
        <v>269</v>
      </c>
      <c r="B253" s="10" t="str">
        <f t="shared" si="117"/>
        <v>2405210B</v>
      </c>
      <c r="C253" s="71">
        <v>45429.479340277801</v>
      </c>
      <c r="D253" s="3" t="e">
        <f t="array" ref="D253">#NAME?</f>
        <v>#NAME?</v>
      </c>
      <c r="E253" s="3" t="b">
        <f>ISNUMBER(MATCH(Table1[[#This Row],[Email]],Attendance[Email],0))</f>
        <v>1</v>
      </c>
      <c r="F253" s="3">
        <f t="shared" si="149"/>
        <v>45429.812673611137</v>
      </c>
      <c r="G253" s="21">
        <f>DAY(Table1[[#This Row],[Actual Time]])</f>
        <v>17</v>
      </c>
      <c r="H253">
        <f>MONTH(Table1[[#This Row],[Actual Time]])</f>
        <v>5</v>
      </c>
      <c r="I253">
        <f>YEAR(Table1[[#This Row],[Actual Time]])</f>
        <v>2024</v>
      </c>
      <c r="J253" t="str">
        <f t="shared" si="150"/>
        <v>17/5/2024</v>
      </c>
      <c r="K253" s="3" t="str">
        <f t="shared" si="144"/>
        <v>0</v>
      </c>
      <c r="L253" s="3" t="str">
        <f t="shared" ref="K253:AC268" si="151">IF(L$1=$J253,"1","0")</f>
        <v>0</v>
      </c>
      <c r="M253" s="3" t="str">
        <f t="shared" si="151"/>
        <v>0</v>
      </c>
      <c r="N253" s="3" t="str">
        <f t="shared" si="151"/>
        <v>0</v>
      </c>
      <c r="O253" s="3" t="str">
        <f t="shared" si="151"/>
        <v>1</v>
      </c>
      <c r="P253" s="3" t="str">
        <f t="shared" si="151"/>
        <v>0</v>
      </c>
      <c r="Q253" s="3" t="str">
        <f t="shared" si="151"/>
        <v>0</v>
      </c>
      <c r="R253" s="3" t="str">
        <f t="shared" si="151"/>
        <v>0</v>
      </c>
      <c r="S253" s="3" t="str">
        <f t="shared" si="129"/>
        <v>0</v>
      </c>
      <c r="T253" s="3" t="str">
        <f t="shared" si="129"/>
        <v>0</v>
      </c>
      <c r="U253" s="3" t="str">
        <f t="shared" si="151"/>
        <v>0</v>
      </c>
      <c r="V253" s="3" t="str">
        <f t="shared" si="151"/>
        <v>0</v>
      </c>
      <c r="W253" s="3" t="str">
        <f t="shared" si="151"/>
        <v>0</v>
      </c>
      <c r="X253" s="3" t="str">
        <f t="shared" si="151"/>
        <v>0</v>
      </c>
      <c r="Y253" s="3" t="str">
        <f t="shared" si="151"/>
        <v>0</v>
      </c>
      <c r="Z253" s="3" t="str">
        <f t="shared" si="151"/>
        <v>0</v>
      </c>
      <c r="AA253" s="3" t="str">
        <f t="shared" si="130"/>
        <v>0</v>
      </c>
      <c r="AB253" s="3" t="str">
        <f t="shared" si="130"/>
        <v>0</v>
      </c>
      <c r="AC253" s="3" t="str">
        <f t="shared" si="151"/>
        <v>0</v>
      </c>
      <c r="AD253" s="3" t="str">
        <f t="shared" si="146"/>
        <v>0</v>
      </c>
      <c r="AE253" s="3" t="str">
        <f t="shared" si="146"/>
        <v>0</v>
      </c>
      <c r="AF253" s="3" t="str">
        <f t="shared" si="146"/>
        <v>0</v>
      </c>
      <c r="AG253" s="3" t="str">
        <f t="shared" si="146"/>
        <v>0</v>
      </c>
      <c r="AH253" s="3" t="str">
        <f t="shared" si="146"/>
        <v>0</v>
      </c>
      <c r="AI253" s="3" t="str">
        <f t="shared" si="146"/>
        <v>0</v>
      </c>
      <c r="AJ253" s="3" t="str">
        <f t="shared" si="146"/>
        <v>0</v>
      </c>
      <c r="AK253" s="3" t="str">
        <f t="shared" si="146"/>
        <v>0</v>
      </c>
      <c r="AL253" s="3" t="str">
        <f t="shared" si="146"/>
        <v>0</v>
      </c>
      <c r="AM253" s="3" t="str">
        <f t="shared" si="146"/>
        <v>0</v>
      </c>
      <c r="AN253" s="3" t="str">
        <f t="shared" si="146"/>
        <v>0</v>
      </c>
      <c r="AO253" s="3" t="str">
        <f t="shared" si="146"/>
        <v>0</v>
      </c>
      <c r="AP253" s="3" t="str">
        <f t="shared" si="146"/>
        <v>0</v>
      </c>
      <c r="AQ253" s="3" t="str">
        <f t="shared" si="146"/>
        <v>0</v>
      </c>
      <c r="AR253" s="3" t="str">
        <f t="shared" si="146"/>
        <v>0</v>
      </c>
      <c r="AS253" s="3" t="str">
        <f t="shared" ref="AS253:AY268" si="152">IF(AS$1=$J253,"1","0")</f>
        <v>0</v>
      </c>
      <c r="AT253" s="3" t="str">
        <f t="shared" si="152"/>
        <v>0</v>
      </c>
      <c r="AU253" s="3" t="str">
        <f t="shared" si="152"/>
        <v>0</v>
      </c>
      <c r="AV253" s="3" t="str">
        <f t="shared" si="152"/>
        <v>0</v>
      </c>
      <c r="AW253" s="3" t="str">
        <f t="shared" si="152"/>
        <v>0</v>
      </c>
      <c r="AX253" s="3" t="str">
        <f t="shared" si="152"/>
        <v>0</v>
      </c>
      <c r="AY253" s="3" t="str">
        <f t="shared" si="152"/>
        <v>0</v>
      </c>
      <c r="AZ253" t="s">
        <v>437</v>
      </c>
    </row>
    <row r="254" spans="1:52" ht="14.5">
      <c r="A254" s="10" t="s">
        <v>74</v>
      </c>
      <c r="B254" s="10" t="str">
        <f t="shared" si="117"/>
        <v>2202038B</v>
      </c>
      <c r="C254" s="71">
        <v>45429.479409722197</v>
      </c>
      <c r="D254" s="3" t="e">
        <f t="array" ref="D254">#NAME?</f>
        <v>#NAME?</v>
      </c>
      <c r="E254" s="3" t="b">
        <f>ISNUMBER(MATCH(Table1[[#This Row],[Email]],Attendance[Email],0))</f>
        <v>1</v>
      </c>
      <c r="F254" s="3">
        <f t="shared" si="149"/>
        <v>45429.812743055532</v>
      </c>
      <c r="G254" s="21">
        <f>DAY(Table1[[#This Row],[Actual Time]])</f>
        <v>17</v>
      </c>
      <c r="H254">
        <f>MONTH(Table1[[#This Row],[Actual Time]])</f>
        <v>5</v>
      </c>
      <c r="I254">
        <f>YEAR(Table1[[#This Row],[Actual Time]])</f>
        <v>2024</v>
      </c>
      <c r="J254" t="str">
        <f t="shared" si="150"/>
        <v>17/5/2024</v>
      </c>
      <c r="K254" s="3" t="str">
        <f t="shared" si="151"/>
        <v>0</v>
      </c>
      <c r="L254" s="3" t="str">
        <f t="shared" si="151"/>
        <v>0</v>
      </c>
      <c r="M254" s="3" t="str">
        <f t="shared" si="151"/>
        <v>0</v>
      </c>
      <c r="N254" s="3" t="str">
        <f t="shared" si="151"/>
        <v>0</v>
      </c>
      <c r="O254" s="3" t="str">
        <f t="shared" si="151"/>
        <v>1</v>
      </c>
      <c r="P254" s="3" t="str">
        <f t="shared" si="151"/>
        <v>0</v>
      </c>
      <c r="Q254" s="3" t="str">
        <f t="shared" si="151"/>
        <v>0</v>
      </c>
      <c r="R254" s="3" t="str">
        <f t="shared" si="151"/>
        <v>0</v>
      </c>
      <c r="S254" s="3" t="str">
        <f t="shared" si="129"/>
        <v>0</v>
      </c>
      <c r="T254" s="3" t="str">
        <f t="shared" si="129"/>
        <v>0</v>
      </c>
      <c r="U254" s="3" t="str">
        <f t="shared" si="151"/>
        <v>0</v>
      </c>
      <c r="V254" s="3" t="str">
        <f t="shared" si="151"/>
        <v>0</v>
      </c>
      <c r="W254" s="3" t="str">
        <f t="shared" si="151"/>
        <v>0</v>
      </c>
      <c r="X254" s="3" t="str">
        <f t="shared" si="151"/>
        <v>0</v>
      </c>
      <c r="Y254" s="3" t="str">
        <f t="shared" si="151"/>
        <v>0</v>
      </c>
      <c r="Z254" s="3" t="str">
        <f t="shared" si="151"/>
        <v>0</v>
      </c>
      <c r="AA254" s="3" t="str">
        <f t="shared" si="130"/>
        <v>0</v>
      </c>
      <c r="AB254" s="3" t="str">
        <f t="shared" si="130"/>
        <v>0</v>
      </c>
      <c r="AC254" s="3" t="str">
        <f t="shared" si="151"/>
        <v>0</v>
      </c>
      <c r="AD254" s="3" t="str">
        <f t="shared" ref="AD254:AS269" si="153">IF(AD$1=$J254,"1","0")</f>
        <v>0</v>
      </c>
      <c r="AE254" s="3" t="str">
        <f t="shared" si="153"/>
        <v>0</v>
      </c>
      <c r="AF254" s="3" t="str">
        <f t="shared" si="153"/>
        <v>0</v>
      </c>
      <c r="AG254" s="3" t="str">
        <f t="shared" si="153"/>
        <v>0</v>
      </c>
      <c r="AH254" s="3" t="str">
        <f t="shared" si="153"/>
        <v>0</v>
      </c>
      <c r="AI254" s="3" t="str">
        <f t="shared" si="153"/>
        <v>0</v>
      </c>
      <c r="AJ254" s="3" t="str">
        <f t="shared" si="153"/>
        <v>0</v>
      </c>
      <c r="AK254" s="3" t="str">
        <f t="shared" si="153"/>
        <v>0</v>
      </c>
      <c r="AL254" s="3" t="str">
        <f t="shared" si="153"/>
        <v>0</v>
      </c>
      <c r="AM254" s="3" t="str">
        <f t="shared" si="153"/>
        <v>0</v>
      </c>
      <c r="AN254" s="3" t="str">
        <f t="shared" si="153"/>
        <v>0</v>
      </c>
      <c r="AO254" s="3" t="str">
        <f t="shared" si="153"/>
        <v>0</v>
      </c>
      <c r="AP254" s="3" t="str">
        <f t="shared" si="153"/>
        <v>0</v>
      </c>
      <c r="AQ254" s="3" t="str">
        <f t="shared" si="153"/>
        <v>0</v>
      </c>
      <c r="AR254" s="3" t="str">
        <f t="shared" si="153"/>
        <v>0</v>
      </c>
      <c r="AS254" s="3" t="str">
        <f t="shared" si="153"/>
        <v>0</v>
      </c>
      <c r="AT254" s="3" t="str">
        <f t="shared" si="152"/>
        <v>0</v>
      </c>
      <c r="AU254" s="3" t="str">
        <f t="shared" si="152"/>
        <v>0</v>
      </c>
      <c r="AV254" s="3" t="str">
        <f t="shared" si="152"/>
        <v>0</v>
      </c>
      <c r="AW254" s="3" t="str">
        <f t="shared" si="152"/>
        <v>0</v>
      </c>
      <c r="AX254" s="3" t="str">
        <f t="shared" si="152"/>
        <v>0</v>
      </c>
      <c r="AY254" s="3" t="str">
        <f t="shared" si="152"/>
        <v>0</v>
      </c>
      <c r="AZ254" t="s">
        <v>438</v>
      </c>
    </row>
    <row r="255" spans="1:52" ht="14.5">
      <c r="A255" s="10" t="s">
        <v>188</v>
      </c>
      <c r="B255" s="10" t="str">
        <f t="shared" si="117"/>
        <v>2402557I</v>
      </c>
      <c r="C255" s="71">
        <v>45429.479502314804</v>
      </c>
      <c r="D255" s="3" t="e">
        <f t="array" ref="D255">#NAME?</f>
        <v>#NAME?</v>
      </c>
      <c r="E255" s="3" t="b">
        <f>ISNUMBER(MATCH(Table1[[#This Row],[Email]],Attendance[Email],0))</f>
        <v>1</v>
      </c>
      <c r="F255" s="3">
        <f t="shared" si="149"/>
        <v>45429.812835648139</v>
      </c>
      <c r="G255" s="21">
        <f>DAY(Table1[[#This Row],[Actual Time]])</f>
        <v>17</v>
      </c>
      <c r="H255">
        <f>MONTH(Table1[[#This Row],[Actual Time]])</f>
        <v>5</v>
      </c>
      <c r="I255">
        <f>YEAR(Table1[[#This Row],[Actual Time]])</f>
        <v>2024</v>
      </c>
      <c r="J255" t="str">
        <f t="shared" si="150"/>
        <v>17/5/2024</v>
      </c>
      <c r="K255" s="3" t="str">
        <f t="shared" si="151"/>
        <v>0</v>
      </c>
      <c r="L255" s="3" t="str">
        <f t="shared" si="151"/>
        <v>0</v>
      </c>
      <c r="M255" s="3" t="str">
        <f t="shared" si="151"/>
        <v>0</v>
      </c>
      <c r="N255" s="3" t="str">
        <f t="shared" si="151"/>
        <v>0</v>
      </c>
      <c r="O255" s="3" t="str">
        <f t="shared" si="151"/>
        <v>1</v>
      </c>
      <c r="P255" s="3" t="str">
        <f t="shared" si="151"/>
        <v>0</v>
      </c>
      <c r="Q255" s="3" t="str">
        <f t="shared" si="151"/>
        <v>0</v>
      </c>
      <c r="R255" s="3" t="str">
        <f t="shared" si="151"/>
        <v>0</v>
      </c>
      <c r="S255" s="3" t="str">
        <f t="shared" si="129"/>
        <v>0</v>
      </c>
      <c r="T255" s="3" t="str">
        <f t="shared" si="129"/>
        <v>0</v>
      </c>
      <c r="U255" s="3" t="str">
        <f t="shared" si="151"/>
        <v>0</v>
      </c>
      <c r="V255" s="3" t="str">
        <f t="shared" si="151"/>
        <v>0</v>
      </c>
      <c r="W255" s="3" t="str">
        <f t="shared" si="151"/>
        <v>0</v>
      </c>
      <c r="X255" s="3" t="str">
        <f t="shared" si="151"/>
        <v>0</v>
      </c>
      <c r="Y255" s="3" t="str">
        <f t="shared" si="151"/>
        <v>0</v>
      </c>
      <c r="Z255" s="3" t="str">
        <f t="shared" si="151"/>
        <v>0</v>
      </c>
      <c r="AA255" s="3" t="str">
        <f t="shared" si="130"/>
        <v>0</v>
      </c>
      <c r="AB255" s="3" t="str">
        <f t="shared" si="130"/>
        <v>0</v>
      </c>
      <c r="AC255" s="3" t="str">
        <f t="shared" si="151"/>
        <v>0</v>
      </c>
      <c r="AD255" s="3" t="str">
        <f t="shared" si="153"/>
        <v>0</v>
      </c>
      <c r="AE255" s="3" t="str">
        <f t="shared" si="153"/>
        <v>0</v>
      </c>
      <c r="AF255" s="3" t="str">
        <f t="shared" si="153"/>
        <v>0</v>
      </c>
      <c r="AG255" s="3" t="str">
        <f t="shared" si="153"/>
        <v>0</v>
      </c>
      <c r="AH255" s="3" t="str">
        <f t="shared" si="153"/>
        <v>0</v>
      </c>
      <c r="AI255" s="3" t="str">
        <f t="shared" si="153"/>
        <v>0</v>
      </c>
      <c r="AJ255" s="3" t="str">
        <f t="shared" si="153"/>
        <v>0</v>
      </c>
      <c r="AK255" s="3" t="str">
        <f t="shared" si="153"/>
        <v>0</v>
      </c>
      <c r="AL255" s="3" t="str">
        <f t="shared" si="153"/>
        <v>0</v>
      </c>
      <c r="AM255" s="3" t="str">
        <f t="shared" si="153"/>
        <v>0</v>
      </c>
      <c r="AN255" s="3" t="str">
        <f t="shared" si="153"/>
        <v>0</v>
      </c>
      <c r="AO255" s="3" t="str">
        <f t="shared" si="153"/>
        <v>0</v>
      </c>
      <c r="AP255" s="3" t="str">
        <f t="shared" si="153"/>
        <v>0</v>
      </c>
      <c r="AQ255" s="3" t="str">
        <f t="shared" si="153"/>
        <v>0</v>
      </c>
      <c r="AR255" s="3" t="str">
        <f t="shared" si="153"/>
        <v>0</v>
      </c>
      <c r="AS255" s="3" t="str">
        <f t="shared" si="153"/>
        <v>0</v>
      </c>
      <c r="AT255" s="3" t="str">
        <f t="shared" si="152"/>
        <v>0</v>
      </c>
      <c r="AU255" s="3" t="str">
        <f t="shared" si="152"/>
        <v>0</v>
      </c>
      <c r="AV255" s="3" t="str">
        <f t="shared" si="152"/>
        <v>0</v>
      </c>
      <c r="AW255" s="3" t="str">
        <f t="shared" si="152"/>
        <v>0</v>
      </c>
      <c r="AX255" s="3" t="str">
        <f t="shared" si="152"/>
        <v>0</v>
      </c>
      <c r="AY255" s="3" t="str">
        <f t="shared" si="152"/>
        <v>0</v>
      </c>
      <c r="AZ255" t="s">
        <v>439</v>
      </c>
    </row>
    <row r="256" spans="1:52" ht="14.5">
      <c r="A256" s="10" t="s">
        <v>178</v>
      </c>
      <c r="B256" s="10" t="str">
        <f t="shared" si="117"/>
        <v>2400934B</v>
      </c>
      <c r="C256" s="71">
        <v>45429.479687500003</v>
      </c>
      <c r="D256" s="3" t="e">
        <f t="array" ref="D256">#NAME?</f>
        <v>#NAME?</v>
      </c>
      <c r="E256" s="3" t="b">
        <f>ISNUMBER(MATCH(Table1[[#This Row],[Email]],Attendance[Email],0))</f>
        <v>1</v>
      </c>
      <c r="F256" s="3">
        <f t="shared" si="149"/>
        <v>45429.813020833339</v>
      </c>
      <c r="G256" s="21">
        <f>DAY(Table1[[#This Row],[Actual Time]])</f>
        <v>17</v>
      </c>
      <c r="H256">
        <f>MONTH(Table1[[#This Row],[Actual Time]])</f>
        <v>5</v>
      </c>
      <c r="I256">
        <f>YEAR(Table1[[#This Row],[Actual Time]])</f>
        <v>2024</v>
      </c>
      <c r="J256" t="str">
        <f t="shared" si="150"/>
        <v>17/5/2024</v>
      </c>
      <c r="K256" s="3" t="str">
        <f t="shared" si="151"/>
        <v>0</v>
      </c>
      <c r="L256" s="3" t="str">
        <f t="shared" si="151"/>
        <v>0</v>
      </c>
      <c r="M256" s="3" t="str">
        <f t="shared" si="151"/>
        <v>0</v>
      </c>
      <c r="N256" s="3" t="str">
        <f t="shared" si="151"/>
        <v>0</v>
      </c>
      <c r="O256" s="3" t="str">
        <f t="shared" si="151"/>
        <v>1</v>
      </c>
      <c r="P256" s="3" t="str">
        <f t="shared" si="151"/>
        <v>0</v>
      </c>
      <c r="Q256" s="3" t="str">
        <f t="shared" si="151"/>
        <v>0</v>
      </c>
      <c r="R256" s="3" t="str">
        <f t="shared" si="151"/>
        <v>0</v>
      </c>
      <c r="S256" s="3" t="str">
        <f t="shared" si="129"/>
        <v>0</v>
      </c>
      <c r="T256" s="3" t="str">
        <f t="shared" si="129"/>
        <v>0</v>
      </c>
      <c r="U256" s="3" t="str">
        <f t="shared" si="151"/>
        <v>0</v>
      </c>
      <c r="V256" s="3" t="str">
        <f t="shared" si="151"/>
        <v>0</v>
      </c>
      <c r="W256" s="3" t="str">
        <f t="shared" si="151"/>
        <v>0</v>
      </c>
      <c r="X256" s="3" t="str">
        <f t="shared" si="151"/>
        <v>0</v>
      </c>
      <c r="Y256" s="3" t="str">
        <f t="shared" si="151"/>
        <v>0</v>
      </c>
      <c r="Z256" s="3" t="str">
        <f t="shared" si="151"/>
        <v>0</v>
      </c>
      <c r="AA256" s="3" t="str">
        <f t="shared" si="130"/>
        <v>0</v>
      </c>
      <c r="AB256" s="3" t="str">
        <f t="shared" si="130"/>
        <v>0</v>
      </c>
      <c r="AC256" s="3" t="str">
        <f t="shared" si="151"/>
        <v>0</v>
      </c>
      <c r="AD256" s="3" t="str">
        <f t="shared" si="153"/>
        <v>0</v>
      </c>
      <c r="AE256" s="3" t="str">
        <f t="shared" si="153"/>
        <v>0</v>
      </c>
      <c r="AF256" s="3" t="str">
        <f t="shared" si="153"/>
        <v>0</v>
      </c>
      <c r="AG256" s="3" t="str">
        <f t="shared" si="153"/>
        <v>0</v>
      </c>
      <c r="AH256" s="3" t="str">
        <f t="shared" si="153"/>
        <v>0</v>
      </c>
      <c r="AI256" s="3" t="str">
        <f t="shared" si="153"/>
        <v>0</v>
      </c>
      <c r="AJ256" s="3" t="str">
        <f t="shared" si="153"/>
        <v>0</v>
      </c>
      <c r="AK256" s="3" t="str">
        <f t="shared" si="153"/>
        <v>0</v>
      </c>
      <c r="AL256" s="3" t="str">
        <f t="shared" si="153"/>
        <v>0</v>
      </c>
      <c r="AM256" s="3" t="str">
        <f t="shared" si="153"/>
        <v>0</v>
      </c>
      <c r="AN256" s="3" t="str">
        <f t="shared" si="153"/>
        <v>0</v>
      </c>
      <c r="AO256" s="3" t="str">
        <f t="shared" si="153"/>
        <v>0</v>
      </c>
      <c r="AP256" s="3" t="str">
        <f t="shared" si="153"/>
        <v>0</v>
      </c>
      <c r="AQ256" s="3" t="str">
        <f t="shared" si="153"/>
        <v>0</v>
      </c>
      <c r="AR256" s="3" t="str">
        <f t="shared" si="153"/>
        <v>0</v>
      </c>
      <c r="AS256" s="3" t="str">
        <f t="shared" si="153"/>
        <v>0</v>
      </c>
      <c r="AT256" s="3" t="str">
        <f t="shared" si="152"/>
        <v>0</v>
      </c>
      <c r="AU256" s="3" t="str">
        <f t="shared" si="152"/>
        <v>0</v>
      </c>
      <c r="AV256" s="3" t="str">
        <f t="shared" si="152"/>
        <v>0</v>
      </c>
      <c r="AW256" s="3" t="str">
        <f t="shared" si="152"/>
        <v>0</v>
      </c>
      <c r="AX256" s="3" t="str">
        <f t="shared" si="152"/>
        <v>0</v>
      </c>
      <c r="AY256" s="3" t="str">
        <f t="shared" si="152"/>
        <v>0</v>
      </c>
      <c r="AZ256" t="s">
        <v>440</v>
      </c>
    </row>
    <row r="257" spans="1:52" ht="14.5">
      <c r="A257" s="10" t="s">
        <v>112</v>
      </c>
      <c r="B257" s="10" t="str">
        <f t="shared" si="117"/>
        <v>2400562A</v>
      </c>
      <c r="C257" s="71">
        <v>45429.479803240698</v>
      </c>
      <c r="D257" s="3" t="e">
        <f t="array" ref="D257">#NAME?</f>
        <v>#NAME?</v>
      </c>
      <c r="E257" s="3" t="b">
        <f>ISNUMBER(MATCH(Table1[[#This Row],[Email]],Attendance[Email],0))</f>
        <v>1</v>
      </c>
      <c r="F257" s="3">
        <f t="shared" si="149"/>
        <v>45429.813136574034</v>
      </c>
      <c r="G257" s="21">
        <f>DAY(Table1[[#This Row],[Actual Time]])</f>
        <v>17</v>
      </c>
      <c r="H257">
        <f>MONTH(Table1[[#This Row],[Actual Time]])</f>
        <v>5</v>
      </c>
      <c r="I257">
        <f>YEAR(Table1[[#This Row],[Actual Time]])</f>
        <v>2024</v>
      </c>
      <c r="J257" t="str">
        <f t="shared" si="150"/>
        <v>17/5/2024</v>
      </c>
      <c r="K257" s="3" t="str">
        <f t="shared" si="151"/>
        <v>0</v>
      </c>
      <c r="L257" s="3" t="str">
        <f t="shared" si="151"/>
        <v>0</v>
      </c>
      <c r="M257" s="3" t="str">
        <f t="shared" si="151"/>
        <v>0</v>
      </c>
      <c r="N257" s="3" t="str">
        <f t="shared" si="151"/>
        <v>0</v>
      </c>
      <c r="O257" s="3" t="str">
        <f t="shared" si="151"/>
        <v>1</v>
      </c>
      <c r="P257" s="3" t="str">
        <f t="shared" si="151"/>
        <v>0</v>
      </c>
      <c r="Q257" s="3" t="str">
        <f t="shared" si="151"/>
        <v>0</v>
      </c>
      <c r="R257" s="3" t="str">
        <f t="shared" si="151"/>
        <v>0</v>
      </c>
      <c r="S257" s="3" t="str">
        <f t="shared" si="129"/>
        <v>0</v>
      </c>
      <c r="T257" s="3" t="str">
        <f t="shared" si="129"/>
        <v>0</v>
      </c>
      <c r="U257" s="3" t="str">
        <f t="shared" si="151"/>
        <v>0</v>
      </c>
      <c r="V257" s="3" t="str">
        <f t="shared" si="151"/>
        <v>0</v>
      </c>
      <c r="W257" s="3" t="str">
        <f t="shared" si="151"/>
        <v>0</v>
      </c>
      <c r="X257" s="3" t="str">
        <f t="shared" si="151"/>
        <v>0</v>
      </c>
      <c r="Y257" s="3" t="str">
        <f t="shared" si="151"/>
        <v>0</v>
      </c>
      <c r="Z257" s="3" t="str">
        <f t="shared" si="151"/>
        <v>0</v>
      </c>
      <c r="AA257" s="3" t="str">
        <f t="shared" si="130"/>
        <v>0</v>
      </c>
      <c r="AB257" s="3" t="str">
        <f t="shared" si="130"/>
        <v>0</v>
      </c>
      <c r="AC257" s="3" t="str">
        <f t="shared" si="151"/>
        <v>0</v>
      </c>
      <c r="AD257" s="3" t="str">
        <f t="shared" si="153"/>
        <v>0</v>
      </c>
      <c r="AE257" s="3" t="str">
        <f t="shared" si="153"/>
        <v>0</v>
      </c>
      <c r="AF257" s="3" t="str">
        <f t="shared" si="153"/>
        <v>0</v>
      </c>
      <c r="AG257" s="3" t="str">
        <f t="shared" si="153"/>
        <v>0</v>
      </c>
      <c r="AH257" s="3" t="str">
        <f t="shared" si="153"/>
        <v>0</v>
      </c>
      <c r="AI257" s="3" t="str">
        <f t="shared" si="153"/>
        <v>0</v>
      </c>
      <c r="AJ257" s="3" t="str">
        <f t="shared" si="153"/>
        <v>0</v>
      </c>
      <c r="AK257" s="3" t="str">
        <f t="shared" si="153"/>
        <v>0</v>
      </c>
      <c r="AL257" s="3" t="str">
        <f t="shared" si="153"/>
        <v>0</v>
      </c>
      <c r="AM257" s="3" t="str">
        <f t="shared" si="153"/>
        <v>0</v>
      </c>
      <c r="AN257" s="3" t="str">
        <f t="shared" si="153"/>
        <v>0</v>
      </c>
      <c r="AO257" s="3" t="str">
        <f t="shared" si="153"/>
        <v>0</v>
      </c>
      <c r="AP257" s="3" t="str">
        <f t="shared" si="153"/>
        <v>0</v>
      </c>
      <c r="AQ257" s="3" t="str">
        <f t="shared" si="153"/>
        <v>0</v>
      </c>
      <c r="AR257" s="3" t="str">
        <f t="shared" si="153"/>
        <v>0</v>
      </c>
      <c r="AS257" s="3" t="str">
        <f t="shared" si="153"/>
        <v>0</v>
      </c>
      <c r="AT257" s="3" t="str">
        <f t="shared" si="152"/>
        <v>0</v>
      </c>
      <c r="AU257" s="3" t="str">
        <f t="shared" si="152"/>
        <v>0</v>
      </c>
      <c r="AV257" s="3" t="str">
        <f t="shared" si="152"/>
        <v>0</v>
      </c>
      <c r="AW257" s="3" t="str">
        <f t="shared" si="152"/>
        <v>0</v>
      </c>
      <c r="AX257" s="3" t="str">
        <f t="shared" si="152"/>
        <v>0</v>
      </c>
      <c r="AY257" s="3" t="str">
        <f t="shared" si="152"/>
        <v>0</v>
      </c>
      <c r="AZ257" t="s">
        <v>441</v>
      </c>
    </row>
    <row r="258" spans="1:52" ht="14.5">
      <c r="A258" s="10" t="s">
        <v>164</v>
      </c>
      <c r="B258" s="10" t="str">
        <f t="shared" ref="B258:B321" si="154">LEFT($A258,8)</f>
        <v>2400518C</v>
      </c>
      <c r="C258" s="71">
        <v>45429.479837963001</v>
      </c>
      <c r="D258" s="3" t="e">
        <f t="array" ref="D258">#NAME?</f>
        <v>#NAME?</v>
      </c>
      <c r="E258" s="3" t="b">
        <f>ISNUMBER(MATCH(Table1[[#This Row],[Email]],Attendance[Email],0))</f>
        <v>1</v>
      </c>
      <c r="F258" s="3">
        <f t="shared" si="149"/>
        <v>45429.813171296337</v>
      </c>
      <c r="G258" s="21">
        <f>DAY(Table1[[#This Row],[Actual Time]])</f>
        <v>17</v>
      </c>
      <c r="H258">
        <f>MONTH(Table1[[#This Row],[Actual Time]])</f>
        <v>5</v>
      </c>
      <c r="I258">
        <f>YEAR(Table1[[#This Row],[Actual Time]])</f>
        <v>2024</v>
      </c>
      <c r="J258" t="str">
        <f t="shared" si="150"/>
        <v>17/5/2024</v>
      </c>
      <c r="K258" s="3" t="str">
        <f t="shared" si="151"/>
        <v>0</v>
      </c>
      <c r="L258" s="3" t="str">
        <f t="shared" si="151"/>
        <v>0</v>
      </c>
      <c r="M258" s="3" t="str">
        <f t="shared" si="151"/>
        <v>0</v>
      </c>
      <c r="N258" s="3" t="str">
        <f t="shared" si="151"/>
        <v>0</v>
      </c>
      <c r="O258" s="3" t="str">
        <f t="shared" si="151"/>
        <v>1</v>
      </c>
      <c r="P258" s="3" t="str">
        <f t="shared" si="151"/>
        <v>0</v>
      </c>
      <c r="Q258" s="3" t="str">
        <f t="shared" si="151"/>
        <v>0</v>
      </c>
      <c r="R258" s="3" t="str">
        <f t="shared" si="151"/>
        <v>0</v>
      </c>
      <c r="S258" s="3" t="str">
        <f t="shared" si="129"/>
        <v>0</v>
      </c>
      <c r="T258" s="3" t="str">
        <f t="shared" si="129"/>
        <v>0</v>
      </c>
      <c r="U258" s="3" t="str">
        <f t="shared" si="151"/>
        <v>0</v>
      </c>
      <c r="V258" s="3" t="str">
        <f t="shared" si="151"/>
        <v>0</v>
      </c>
      <c r="W258" s="3" t="str">
        <f t="shared" si="151"/>
        <v>0</v>
      </c>
      <c r="X258" s="3" t="str">
        <f t="shared" si="151"/>
        <v>0</v>
      </c>
      <c r="Y258" s="3" t="str">
        <f t="shared" si="151"/>
        <v>0</v>
      </c>
      <c r="Z258" s="3" t="str">
        <f t="shared" si="151"/>
        <v>0</v>
      </c>
      <c r="AA258" s="3" t="str">
        <f t="shared" si="130"/>
        <v>0</v>
      </c>
      <c r="AB258" s="3" t="str">
        <f t="shared" si="130"/>
        <v>0</v>
      </c>
      <c r="AC258" s="3" t="str">
        <f t="shared" si="151"/>
        <v>0</v>
      </c>
      <c r="AD258" s="3" t="str">
        <f t="shared" si="153"/>
        <v>0</v>
      </c>
      <c r="AE258" s="3" t="str">
        <f t="shared" si="153"/>
        <v>0</v>
      </c>
      <c r="AF258" s="3" t="str">
        <f t="shared" si="153"/>
        <v>0</v>
      </c>
      <c r="AG258" s="3" t="str">
        <f t="shared" si="153"/>
        <v>0</v>
      </c>
      <c r="AH258" s="3" t="str">
        <f t="shared" si="153"/>
        <v>0</v>
      </c>
      <c r="AI258" s="3" t="str">
        <f t="shared" si="153"/>
        <v>0</v>
      </c>
      <c r="AJ258" s="3" t="str">
        <f t="shared" si="153"/>
        <v>0</v>
      </c>
      <c r="AK258" s="3" t="str">
        <f t="shared" si="153"/>
        <v>0</v>
      </c>
      <c r="AL258" s="3" t="str">
        <f t="shared" si="153"/>
        <v>0</v>
      </c>
      <c r="AM258" s="3" t="str">
        <f t="shared" si="153"/>
        <v>0</v>
      </c>
      <c r="AN258" s="3" t="str">
        <f t="shared" si="153"/>
        <v>0</v>
      </c>
      <c r="AO258" s="3" t="str">
        <f t="shared" si="153"/>
        <v>0</v>
      </c>
      <c r="AP258" s="3" t="str">
        <f t="shared" si="153"/>
        <v>0</v>
      </c>
      <c r="AQ258" s="3" t="str">
        <f t="shared" si="153"/>
        <v>0</v>
      </c>
      <c r="AR258" s="3" t="str">
        <f t="shared" si="153"/>
        <v>0</v>
      </c>
      <c r="AS258" s="3" t="str">
        <f t="shared" si="153"/>
        <v>0</v>
      </c>
      <c r="AT258" s="3" t="str">
        <f t="shared" si="152"/>
        <v>0</v>
      </c>
      <c r="AU258" s="3" t="str">
        <f t="shared" si="152"/>
        <v>0</v>
      </c>
      <c r="AV258" s="3" t="str">
        <f t="shared" si="152"/>
        <v>0</v>
      </c>
      <c r="AW258" s="3" t="str">
        <f t="shared" si="152"/>
        <v>0</v>
      </c>
      <c r="AX258" s="3" t="str">
        <f t="shared" si="152"/>
        <v>0</v>
      </c>
      <c r="AY258" s="3" t="str">
        <f t="shared" si="152"/>
        <v>0</v>
      </c>
      <c r="AZ258" t="s">
        <v>442</v>
      </c>
    </row>
    <row r="259" spans="1:52" ht="14.5">
      <c r="A259" s="10" t="s">
        <v>174</v>
      </c>
      <c r="B259" s="10" t="str">
        <f t="shared" si="154"/>
        <v>2300480G</v>
      </c>
      <c r="C259" s="71">
        <v>45429.480011574102</v>
      </c>
      <c r="D259" s="3" t="e">
        <f t="array" ref="D259">#NAME?</f>
        <v>#NAME?</v>
      </c>
      <c r="E259" s="3" t="b">
        <f>ISNUMBER(MATCH(Table1[[#This Row],[Email]],Attendance[Email],0))</f>
        <v>1</v>
      </c>
      <c r="F259" s="3">
        <f t="shared" si="149"/>
        <v>45429.813344907438</v>
      </c>
      <c r="G259" s="21">
        <f>DAY(Table1[[#This Row],[Actual Time]])</f>
        <v>17</v>
      </c>
      <c r="H259">
        <f>MONTH(Table1[[#This Row],[Actual Time]])</f>
        <v>5</v>
      </c>
      <c r="I259">
        <f>YEAR(Table1[[#This Row],[Actual Time]])</f>
        <v>2024</v>
      </c>
      <c r="J259" t="str">
        <f t="shared" si="150"/>
        <v>17/5/2024</v>
      </c>
      <c r="K259" s="3" t="str">
        <f t="shared" si="151"/>
        <v>0</v>
      </c>
      <c r="L259" s="3" t="str">
        <f t="shared" si="151"/>
        <v>0</v>
      </c>
      <c r="M259" s="3" t="str">
        <f t="shared" si="151"/>
        <v>0</v>
      </c>
      <c r="N259" s="3" t="str">
        <f t="shared" si="151"/>
        <v>0</v>
      </c>
      <c r="O259" s="3" t="str">
        <f t="shared" si="151"/>
        <v>1</v>
      </c>
      <c r="P259" s="3" t="str">
        <f t="shared" si="151"/>
        <v>0</v>
      </c>
      <c r="Q259" s="3" t="str">
        <f t="shared" si="151"/>
        <v>0</v>
      </c>
      <c r="R259" s="3" t="str">
        <f t="shared" si="151"/>
        <v>0</v>
      </c>
      <c r="S259" s="3" t="str">
        <f t="shared" si="129"/>
        <v>0</v>
      </c>
      <c r="T259" s="3" t="str">
        <f t="shared" si="129"/>
        <v>0</v>
      </c>
      <c r="U259" s="3" t="str">
        <f t="shared" si="151"/>
        <v>0</v>
      </c>
      <c r="V259" s="3" t="str">
        <f t="shared" si="151"/>
        <v>0</v>
      </c>
      <c r="W259" s="3" t="str">
        <f t="shared" si="151"/>
        <v>0</v>
      </c>
      <c r="X259" s="3" t="str">
        <f t="shared" si="151"/>
        <v>0</v>
      </c>
      <c r="Y259" s="3" t="str">
        <f t="shared" si="151"/>
        <v>0</v>
      </c>
      <c r="Z259" s="3" t="str">
        <f t="shared" si="151"/>
        <v>0</v>
      </c>
      <c r="AA259" s="3" t="str">
        <f t="shared" si="130"/>
        <v>0</v>
      </c>
      <c r="AB259" s="3" t="str">
        <f t="shared" si="130"/>
        <v>0</v>
      </c>
      <c r="AC259" s="3" t="str">
        <f t="shared" si="151"/>
        <v>0</v>
      </c>
      <c r="AD259" s="3" t="str">
        <f t="shared" si="153"/>
        <v>0</v>
      </c>
      <c r="AE259" s="3" t="str">
        <f t="shared" si="153"/>
        <v>0</v>
      </c>
      <c r="AF259" s="3" t="str">
        <f t="shared" si="153"/>
        <v>0</v>
      </c>
      <c r="AG259" s="3" t="str">
        <f t="shared" si="153"/>
        <v>0</v>
      </c>
      <c r="AH259" s="3" t="str">
        <f t="shared" si="153"/>
        <v>0</v>
      </c>
      <c r="AI259" s="3" t="str">
        <f t="shared" si="153"/>
        <v>0</v>
      </c>
      <c r="AJ259" s="3" t="str">
        <f t="shared" si="153"/>
        <v>0</v>
      </c>
      <c r="AK259" s="3" t="str">
        <f t="shared" si="153"/>
        <v>0</v>
      </c>
      <c r="AL259" s="3" t="str">
        <f t="shared" si="153"/>
        <v>0</v>
      </c>
      <c r="AM259" s="3" t="str">
        <f t="shared" si="153"/>
        <v>0</v>
      </c>
      <c r="AN259" s="3" t="str">
        <f t="shared" si="153"/>
        <v>0</v>
      </c>
      <c r="AO259" s="3" t="str">
        <f t="shared" si="153"/>
        <v>0</v>
      </c>
      <c r="AP259" s="3" t="str">
        <f t="shared" si="153"/>
        <v>0</v>
      </c>
      <c r="AQ259" s="3" t="str">
        <f t="shared" si="153"/>
        <v>0</v>
      </c>
      <c r="AR259" s="3" t="str">
        <f t="shared" si="153"/>
        <v>0</v>
      </c>
      <c r="AS259" s="3" t="str">
        <f t="shared" si="153"/>
        <v>0</v>
      </c>
      <c r="AT259" s="3" t="str">
        <f t="shared" si="152"/>
        <v>0</v>
      </c>
      <c r="AU259" s="3" t="str">
        <f t="shared" si="152"/>
        <v>0</v>
      </c>
      <c r="AV259" s="3" t="str">
        <f t="shared" si="152"/>
        <v>0</v>
      </c>
      <c r="AW259" s="3" t="str">
        <f t="shared" si="152"/>
        <v>0</v>
      </c>
      <c r="AX259" s="3" t="str">
        <f t="shared" si="152"/>
        <v>0</v>
      </c>
      <c r="AY259" s="3" t="str">
        <f t="shared" si="152"/>
        <v>0</v>
      </c>
      <c r="AZ259" t="s">
        <v>443</v>
      </c>
    </row>
    <row r="260" spans="1:52" ht="14.5">
      <c r="A260" s="10" t="s">
        <v>250</v>
      </c>
      <c r="B260" s="10" t="str">
        <f t="shared" si="154"/>
        <v>2401233H</v>
      </c>
      <c r="C260" s="71">
        <v>45429.480104166701</v>
      </c>
      <c r="D260" s="3" t="e">
        <f t="array" ref="D260">#NAME?</f>
        <v>#NAME?</v>
      </c>
      <c r="E260" s="3" t="b">
        <f>ISNUMBER(MATCH(Table1[[#This Row],[Email]],Attendance[Email],0))</f>
        <v>1</v>
      </c>
      <c r="F260" s="3">
        <f t="shared" si="149"/>
        <v>45429.813437500037</v>
      </c>
      <c r="G260" s="21">
        <f>DAY(Table1[[#This Row],[Actual Time]])</f>
        <v>17</v>
      </c>
      <c r="H260">
        <f>MONTH(Table1[[#This Row],[Actual Time]])</f>
        <v>5</v>
      </c>
      <c r="I260">
        <f>YEAR(Table1[[#This Row],[Actual Time]])</f>
        <v>2024</v>
      </c>
      <c r="J260" t="str">
        <f t="shared" si="150"/>
        <v>17/5/2024</v>
      </c>
      <c r="K260" s="3" t="str">
        <f t="shared" si="151"/>
        <v>0</v>
      </c>
      <c r="L260" s="3" t="str">
        <f t="shared" si="151"/>
        <v>0</v>
      </c>
      <c r="M260" s="3" t="str">
        <f t="shared" si="151"/>
        <v>0</v>
      </c>
      <c r="N260" s="3" t="str">
        <f t="shared" si="151"/>
        <v>0</v>
      </c>
      <c r="O260" s="3" t="str">
        <f t="shared" si="151"/>
        <v>1</v>
      </c>
      <c r="P260" s="3" t="str">
        <f t="shared" si="151"/>
        <v>0</v>
      </c>
      <c r="Q260" s="3" t="str">
        <f t="shared" si="151"/>
        <v>0</v>
      </c>
      <c r="R260" s="3" t="str">
        <f t="shared" si="151"/>
        <v>0</v>
      </c>
      <c r="S260" s="3" t="str">
        <f t="shared" si="129"/>
        <v>0</v>
      </c>
      <c r="T260" s="3" t="str">
        <f t="shared" si="129"/>
        <v>0</v>
      </c>
      <c r="U260" s="3" t="str">
        <f t="shared" si="151"/>
        <v>0</v>
      </c>
      <c r="V260" s="3" t="str">
        <f t="shared" si="151"/>
        <v>0</v>
      </c>
      <c r="W260" s="3" t="str">
        <f t="shared" si="151"/>
        <v>0</v>
      </c>
      <c r="X260" s="3" t="str">
        <f t="shared" si="151"/>
        <v>0</v>
      </c>
      <c r="Y260" s="3" t="str">
        <f t="shared" si="151"/>
        <v>0</v>
      </c>
      <c r="Z260" s="3" t="str">
        <f t="shared" si="151"/>
        <v>0</v>
      </c>
      <c r="AA260" s="3" t="str">
        <f t="shared" si="130"/>
        <v>0</v>
      </c>
      <c r="AB260" s="3" t="str">
        <f t="shared" si="130"/>
        <v>0</v>
      </c>
      <c r="AC260" s="3" t="str">
        <f t="shared" si="151"/>
        <v>0</v>
      </c>
      <c r="AD260" s="3" t="str">
        <f t="shared" si="153"/>
        <v>0</v>
      </c>
      <c r="AE260" s="3" t="str">
        <f t="shared" si="153"/>
        <v>0</v>
      </c>
      <c r="AF260" s="3" t="str">
        <f t="shared" si="153"/>
        <v>0</v>
      </c>
      <c r="AG260" s="3" t="str">
        <f t="shared" si="153"/>
        <v>0</v>
      </c>
      <c r="AH260" s="3" t="str">
        <f t="shared" si="153"/>
        <v>0</v>
      </c>
      <c r="AI260" s="3" t="str">
        <f t="shared" si="153"/>
        <v>0</v>
      </c>
      <c r="AJ260" s="3" t="str">
        <f t="shared" si="153"/>
        <v>0</v>
      </c>
      <c r="AK260" s="3" t="str">
        <f t="shared" si="153"/>
        <v>0</v>
      </c>
      <c r="AL260" s="3" t="str">
        <f t="shared" si="153"/>
        <v>0</v>
      </c>
      <c r="AM260" s="3" t="str">
        <f t="shared" si="153"/>
        <v>0</v>
      </c>
      <c r="AN260" s="3" t="str">
        <f t="shared" si="153"/>
        <v>0</v>
      </c>
      <c r="AO260" s="3" t="str">
        <f t="shared" si="153"/>
        <v>0</v>
      </c>
      <c r="AP260" s="3" t="str">
        <f t="shared" si="153"/>
        <v>0</v>
      </c>
      <c r="AQ260" s="3" t="str">
        <f t="shared" si="153"/>
        <v>0</v>
      </c>
      <c r="AR260" s="3" t="str">
        <f t="shared" si="153"/>
        <v>0</v>
      </c>
      <c r="AS260" s="3" t="str">
        <f t="shared" si="153"/>
        <v>0</v>
      </c>
      <c r="AT260" s="3" t="str">
        <f t="shared" si="152"/>
        <v>0</v>
      </c>
      <c r="AU260" s="3" t="str">
        <f t="shared" si="152"/>
        <v>0</v>
      </c>
      <c r="AV260" s="3" t="str">
        <f t="shared" si="152"/>
        <v>0</v>
      </c>
      <c r="AW260" s="3" t="str">
        <f t="shared" si="152"/>
        <v>0</v>
      </c>
      <c r="AX260" s="3" t="str">
        <f t="shared" si="152"/>
        <v>0</v>
      </c>
      <c r="AY260" s="3" t="str">
        <f t="shared" si="152"/>
        <v>0</v>
      </c>
      <c r="AZ260" t="s">
        <v>444</v>
      </c>
    </row>
    <row r="261" spans="1:52" ht="14.5">
      <c r="A261" s="10" t="s">
        <v>184</v>
      </c>
      <c r="B261" s="10" t="str">
        <f t="shared" si="154"/>
        <v>2402106E</v>
      </c>
      <c r="C261" s="71">
        <v>45429.480162036998</v>
      </c>
      <c r="D261" s="3" t="e">
        <f t="array" ref="D261">#NAME?</f>
        <v>#NAME?</v>
      </c>
      <c r="E261" s="3" t="b">
        <f>ISNUMBER(MATCH(Table1[[#This Row],[Email]],Attendance[Email],0))</f>
        <v>1</v>
      </c>
      <c r="F261" s="3">
        <f t="shared" si="149"/>
        <v>45429.813495370334</v>
      </c>
      <c r="G261" s="21">
        <f>DAY(Table1[[#This Row],[Actual Time]])</f>
        <v>17</v>
      </c>
      <c r="H261">
        <f>MONTH(Table1[[#This Row],[Actual Time]])</f>
        <v>5</v>
      </c>
      <c r="I261">
        <f>YEAR(Table1[[#This Row],[Actual Time]])</f>
        <v>2024</v>
      </c>
      <c r="J261" t="str">
        <f t="shared" si="150"/>
        <v>17/5/2024</v>
      </c>
      <c r="K261" s="3" t="str">
        <f t="shared" si="151"/>
        <v>0</v>
      </c>
      <c r="L261" s="3" t="str">
        <f t="shared" si="151"/>
        <v>0</v>
      </c>
      <c r="M261" s="3" t="str">
        <f t="shared" si="151"/>
        <v>0</v>
      </c>
      <c r="N261" s="3" t="str">
        <f t="shared" si="151"/>
        <v>0</v>
      </c>
      <c r="O261" s="3" t="str">
        <f t="shared" si="151"/>
        <v>1</v>
      </c>
      <c r="P261" s="3" t="str">
        <f t="shared" si="151"/>
        <v>0</v>
      </c>
      <c r="Q261" s="3" t="str">
        <f t="shared" si="151"/>
        <v>0</v>
      </c>
      <c r="R261" s="3" t="str">
        <f t="shared" si="151"/>
        <v>0</v>
      </c>
      <c r="S261" s="3" t="str">
        <f t="shared" si="129"/>
        <v>0</v>
      </c>
      <c r="T261" s="3" t="str">
        <f t="shared" si="129"/>
        <v>0</v>
      </c>
      <c r="U261" s="3" t="str">
        <f t="shared" si="151"/>
        <v>0</v>
      </c>
      <c r="V261" s="3" t="str">
        <f t="shared" si="151"/>
        <v>0</v>
      </c>
      <c r="W261" s="3" t="str">
        <f t="shared" si="151"/>
        <v>0</v>
      </c>
      <c r="X261" s="3" t="str">
        <f t="shared" si="151"/>
        <v>0</v>
      </c>
      <c r="Y261" s="3" t="str">
        <f t="shared" si="151"/>
        <v>0</v>
      </c>
      <c r="Z261" s="3" t="str">
        <f t="shared" si="151"/>
        <v>0</v>
      </c>
      <c r="AA261" s="3" t="str">
        <f t="shared" si="130"/>
        <v>0</v>
      </c>
      <c r="AB261" s="3" t="str">
        <f t="shared" si="130"/>
        <v>0</v>
      </c>
      <c r="AC261" s="3" t="str">
        <f t="shared" si="151"/>
        <v>0</v>
      </c>
      <c r="AD261" s="3" t="str">
        <f t="shared" si="153"/>
        <v>0</v>
      </c>
      <c r="AE261" s="3" t="str">
        <f t="shared" si="153"/>
        <v>0</v>
      </c>
      <c r="AF261" s="3" t="str">
        <f t="shared" si="153"/>
        <v>0</v>
      </c>
      <c r="AG261" s="3" t="str">
        <f t="shared" si="153"/>
        <v>0</v>
      </c>
      <c r="AH261" s="3" t="str">
        <f t="shared" si="153"/>
        <v>0</v>
      </c>
      <c r="AI261" s="3" t="str">
        <f t="shared" si="153"/>
        <v>0</v>
      </c>
      <c r="AJ261" s="3" t="str">
        <f t="shared" si="153"/>
        <v>0</v>
      </c>
      <c r="AK261" s="3" t="str">
        <f t="shared" si="153"/>
        <v>0</v>
      </c>
      <c r="AL261" s="3" t="str">
        <f t="shared" si="153"/>
        <v>0</v>
      </c>
      <c r="AM261" s="3" t="str">
        <f t="shared" si="153"/>
        <v>0</v>
      </c>
      <c r="AN261" s="3" t="str">
        <f t="shared" si="153"/>
        <v>0</v>
      </c>
      <c r="AO261" s="3" t="str">
        <f t="shared" si="153"/>
        <v>0</v>
      </c>
      <c r="AP261" s="3" t="str">
        <f t="shared" si="153"/>
        <v>0</v>
      </c>
      <c r="AQ261" s="3" t="str">
        <f t="shared" si="153"/>
        <v>0</v>
      </c>
      <c r="AR261" s="3" t="str">
        <f t="shared" si="153"/>
        <v>0</v>
      </c>
      <c r="AS261" s="3" t="str">
        <f t="shared" si="153"/>
        <v>0</v>
      </c>
      <c r="AT261" s="3" t="str">
        <f t="shared" si="152"/>
        <v>0</v>
      </c>
      <c r="AU261" s="3" t="str">
        <f t="shared" si="152"/>
        <v>0</v>
      </c>
      <c r="AV261" s="3" t="str">
        <f t="shared" si="152"/>
        <v>0</v>
      </c>
      <c r="AW261" s="3" t="str">
        <f t="shared" si="152"/>
        <v>0</v>
      </c>
      <c r="AX261" s="3" t="str">
        <f t="shared" si="152"/>
        <v>0</v>
      </c>
      <c r="AY261" s="3" t="str">
        <f t="shared" si="152"/>
        <v>0</v>
      </c>
      <c r="AZ261" t="s">
        <v>445</v>
      </c>
    </row>
    <row r="262" spans="1:52" ht="14.5">
      <c r="A262" s="10" t="s">
        <v>152</v>
      </c>
      <c r="B262" s="10" t="str">
        <f t="shared" si="154"/>
        <v>2402378J</v>
      </c>
      <c r="C262" s="71">
        <v>45429.480196759301</v>
      </c>
      <c r="D262" s="3" t="e">
        <f t="array" ref="D262">#NAME?</f>
        <v>#NAME?</v>
      </c>
      <c r="E262" s="3" t="b">
        <f>ISNUMBER(MATCH(Table1[[#This Row],[Email]],Attendance[Email],0))</f>
        <v>1</v>
      </c>
      <c r="F262" s="3">
        <f t="shared" si="149"/>
        <v>45429.813530092637</v>
      </c>
      <c r="G262" s="21">
        <f>DAY(Table1[[#This Row],[Actual Time]])</f>
        <v>17</v>
      </c>
      <c r="H262">
        <f>MONTH(Table1[[#This Row],[Actual Time]])</f>
        <v>5</v>
      </c>
      <c r="I262">
        <f>YEAR(Table1[[#This Row],[Actual Time]])</f>
        <v>2024</v>
      </c>
      <c r="J262" t="str">
        <f t="shared" si="150"/>
        <v>17/5/2024</v>
      </c>
      <c r="K262" s="3" t="str">
        <f t="shared" si="151"/>
        <v>0</v>
      </c>
      <c r="L262" s="3" t="str">
        <f t="shared" si="151"/>
        <v>0</v>
      </c>
      <c r="M262" s="3" t="str">
        <f t="shared" si="151"/>
        <v>0</v>
      </c>
      <c r="N262" s="3" t="str">
        <f t="shared" si="151"/>
        <v>0</v>
      </c>
      <c r="O262" s="3" t="str">
        <f t="shared" si="151"/>
        <v>1</v>
      </c>
      <c r="P262" s="3" t="str">
        <f t="shared" si="151"/>
        <v>0</v>
      </c>
      <c r="Q262" s="3" t="str">
        <f t="shared" si="151"/>
        <v>0</v>
      </c>
      <c r="R262" s="3" t="str">
        <f t="shared" si="151"/>
        <v>0</v>
      </c>
      <c r="S262" s="3" t="str">
        <f t="shared" si="129"/>
        <v>0</v>
      </c>
      <c r="T262" s="3" t="str">
        <f t="shared" si="129"/>
        <v>0</v>
      </c>
      <c r="U262" s="3" t="str">
        <f t="shared" si="151"/>
        <v>0</v>
      </c>
      <c r="V262" s="3" t="str">
        <f t="shared" si="151"/>
        <v>0</v>
      </c>
      <c r="W262" s="3" t="str">
        <f t="shared" si="151"/>
        <v>0</v>
      </c>
      <c r="X262" s="3" t="str">
        <f t="shared" si="151"/>
        <v>0</v>
      </c>
      <c r="Y262" s="3" t="str">
        <f t="shared" si="151"/>
        <v>0</v>
      </c>
      <c r="Z262" s="3" t="str">
        <f t="shared" si="151"/>
        <v>0</v>
      </c>
      <c r="AA262" s="3" t="str">
        <f t="shared" si="130"/>
        <v>0</v>
      </c>
      <c r="AB262" s="3" t="str">
        <f t="shared" si="130"/>
        <v>0</v>
      </c>
      <c r="AC262" s="3" t="str">
        <f t="shared" si="151"/>
        <v>0</v>
      </c>
      <c r="AD262" s="3" t="str">
        <f t="shared" si="153"/>
        <v>0</v>
      </c>
      <c r="AE262" s="3" t="str">
        <f t="shared" si="153"/>
        <v>0</v>
      </c>
      <c r="AF262" s="3" t="str">
        <f t="shared" si="153"/>
        <v>0</v>
      </c>
      <c r="AG262" s="3" t="str">
        <f t="shared" si="153"/>
        <v>0</v>
      </c>
      <c r="AH262" s="3" t="str">
        <f t="shared" si="153"/>
        <v>0</v>
      </c>
      <c r="AI262" s="3" t="str">
        <f t="shared" si="153"/>
        <v>0</v>
      </c>
      <c r="AJ262" s="3" t="str">
        <f t="shared" si="153"/>
        <v>0</v>
      </c>
      <c r="AK262" s="3" t="str">
        <f t="shared" si="153"/>
        <v>0</v>
      </c>
      <c r="AL262" s="3" t="str">
        <f t="shared" si="153"/>
        <v>0</v>
      </c>
      <c r="AM262" s="3" t="str">
        <f t="shared" si="153"/>
        <v>0</v>
      </c>
      <c r="AN262" s="3" t="str">
        <f t="shared" si="153"/>
        <v>0</v>
      </c>
      <c r="AO262" s="3" t="str">
        <f t="shared" si="153"/>
        <v>0</v>
      </c>
      <c r="AP262" s="3" t="str">
        <f t="shared" si="153"/>
        <v>0</v>
      </c>
      <c r="AQ262" s="3" t="str">
        <f t="shared" si="153"/>
        <v>0</v>
      </c>
      <c r="AR262" s="3" t="str">
        <f t="shared" si="153"/>
        <v>0</v>
      </c>
      <c r="AS262" s="3" t="str">
        <f t="shared" si="153"/>
        <v>0</v>
      </c>
      <c r="AT262" s="3" t="str">
        <f t="shared" si="152"/>
        <v>0</v>
      </c>
      <c r="AU262" s="3" t="str">
        <f t="shared" si="152"/>
        <v>0</v>
      </c>
      <c r="AV262" s="3" t="str">
        <f t="shared" si="152"/>
        <v>0</v>
      </c>
      <c r="AW262" s="3" t="str">
        <f t="shared" si="152"/>
        <v>0</v>
      </c>
      <c r="AX262" s="3" t="str">
        <f t="shared" si="152"/>
        <v>0</v>
      </c>
      <c r="AY262" s="3" t="str">
        <f t="shared" si="152"/>
        <v>0</v>
      </c>
      <c r="AZ262" t="s">
        <v>446</v>
      </c>
    </row>
    <row r="263" spans="1:52" ht="14.5">
      <c r="A263" s="10" t="s">
        <v>421</v>
      </c>
      <c r="B263" s="10" t="str">
        <f t="shared" si="154"/>
        <v>2402306A</v>
      </c>
      <c r="C263" s="71">
        <v>45429.480324074102</v>
      </c>
      <c r="D263" s="3" t="e">
        <f t="array" ref="D263">#NAME?</f>
        <v>#NAME?</v>
      </c>
      <c r="E263" s="3" t="b">
        <f>ISNUMBER(MATCH(Table1[[#This Row],[Email]],Attendance[Email],0))</f>
        <v>1</v>
      </c>
      <c r="F263" s="3">
        <f t="shared" si="149"/>
        <v>45429.813657407438</v>
      </c>
      <c r="G263" s="21">
        <f>DAY(Table1[[#This Row],[Actual Time]])</f>
        <v>17</v>
      </c>
      <c r="H263">
        <f>MONTH(Table1[[#This Row],[Actual Time]])</f>
        <v>5</v>
      </c>
      <c r="I263">
        <f>YEAR(Table1[[#This Row],[Actual Time]])</f>
        <v>2024</v>
      </c>
      <c r="J263" t="str">
        <f t="shared" si="150"/>
        <v>17/5/2024</v>
      </c>
      <c r="K263" s="3" t="str">
        <f t="shared" si="151"/>
        <v>0</v>
      </c>
      <c r="L263" s="3" t="str">
        <f t="shared" si="151"/>
        <v>0</v>
      </c>
      <c r="M263" s="3" t="str">
        <f t="shared" si="151"/>
        <v>0</v>
      </c>
      <c r="N263" s="3" t="str">
        <f t="shared" si="151"/>
        <v>0</v>
      </c>
      <c r="O263" s="3" t="str">
        <f t="shared" si="151"/>
        <v>1</v>
      </c>
      <c r="P263" s="3" t="str">
        <f t="shared" si="151"/>
        <v>0</v>
      </c>
      <c r="Q263" s="3" t="str">
        <f t="shared" si="151"/>
        <v>0</v>
      </c>
      <c r="R263" s="3" t="str">
        <f t="shared" si="151"/>
        <v>0</v>
      </c>
      <c r="S263" s="3" t="str">
        <f t="shared" si="129"/>
        <v>0</v>
      </c>
      <c r="T263" s="3" t="str">
        <f t="shared" si="129"/>
        <v>0</v>
      </c>
      <c r="U263" s="3" t="str">
        <f t="shared" si="151"/>
        <v>0</v>
      </c>
      <c r="V263" s="3" t="str">
        <f t="shared" si="151"/>
        <v>0</v>
      </c>
      <c r="W263" s="3" t="str">
        <f t="shared" si="151"/>
        <v>0</v>
      </c>
      <c r="X263" s="3" t="str">
        <f t="shared" si="151"/>
        <v>0</v>
      </c>
      <c r="Y263" s="3" t="str">
        <f t="shared" si="151"/>
        <v>0</v>
      </c>
      <c r="Z263" s="3" t="str">
        <f t="shared" si="151"/>
        <v>0</v>
      </c>
      <c r="AA263" s="3" t="str">
        <f t="shared" si="130"/>
        <v>0</v>
      </c>
      <c r="AB263" s="3" t="str">
        <f t="shared" si="130"/>
        <v>0</v>
      </c>
      <c r="AC263" s="3" t="str">
        <f t="shared" si="151"/>
        <v>0</v>
      </c>
      <c r="AD263" s="3" t="str">
        <f t="shared" si="153"/>
        <v>0</v>
      </c>
      <c r="AE263" s="3" t="str">
        <f t="shared" si="153"/>
        <v>0</v>
      </c>
      <c r="AF263" s="3" t="str">
        <f t="shared" si="153"/>
        <v>0</v>
      </c>
      <c r="AG263" s="3" t="str">
        <f t="shared" si="153"/>
        <v>0</v>
      </c>
      <c r="AH263" s="3" t="str">
        <f t="shared" si="153"/>
        <v>0</v>
      </c>
      <c r="AI263" s="3" t="str">
        <f t="shared" si="153"/>
        <v>0</v>
      </c>
      <c r="AJ263" s="3" t="str">
        <f t="shared" si="153"/>
        <v>0</v>
      </c>
      <c r="AK263" s="3" t="str">
        <f t="shared" si="153"/>
        <v>0</v>
      </c>
      <c r="AL263" s="3" t="str">
        <f t="shared" si="153"/>
        <v>0</v>
      </c>
      <c r="AM263" s="3" t="str">
        <f t="shared" si="153"/>
        <v>0</v>
      </c>
      <c r="AN263" s="3" t="str">
        <f t="shared" si="153"/>
        <v>0</v>
      </c>
      <c r="AO263" s="3" t="str">
        <f t="shared" si="153"/>
        <v>0</v>
      </c>
      <c r="AP263" s="3" t="str">
        <f t="shared" si="153"/>
        <v>0</v>
      </c>
      <c r="AQ263" s="3" t="str">
        <f t="shared" si="153"/>
        <v>0</v>
      </c>
      <c r="AR263" s="3" t="str">
        <f t="shared" si="153"/>
        <v>0</v>
      </c>
      <c r="AS263" s="3" t="str">
        <f t="shared" si="153"/>
        <v>0</v>
      </c>
      <c r="AT263" s="3" t="str">
        <f t="shared" si="152"/>
        <v>0</v>
      </c>
      <c r="AU263" s="3" t="str">
        <f t="shared" si="152"/>
        <v>0</v>
      </c>
      <c r="AV263" s="3" t="str">
        <f t="shared" si="152"/>
        <v>0</v>
      </c>
      <c r="AW263" s="3" t="str">
        <f t="shared" si="152"/>
        <v>0</v>
      </c>
      <c r="AX263" s="3" t="str">
        <f t="shared" si="152"/>
        <v>0</v>
      </c>
      <c r="AY263" s="3" t="str">
        <f t="shared" si="152"/>
        <v>0</v>
      </c>
      <c r="AZ263" t="s">
        <v>447</v>
      </c>
    </row>
    <row r="264" spans="1:52" ht="14.5">
      <c r="A264" s="10" t="s">
        <v>122</v>
      </c>
      <c r="B264" s="10" t="str">
        <f t="shared" si="154"/>
        <v>2401808G</v>
      </c>
      <c r="C264" s="71">
        <v>45429.480462963002</v>
      </c>
      <c r="D264" s="3" t="e">
        <f t="array" ref="D264">#NAME?</f>
        <v>#NAME?</v>
      </c>
      <c r="E264" s="3" t="b">
        <f>ISNUMBER(MATCH(Table1[[#This Row],[Email]],Attendance[Email],0))</f>
        <v>1</v>
      </c>
      <c r="F264" s="3">
        <f t="shared" si="149"/>
        <v>45429.813796296337</v>
      </c>
      <c r="G264" s="21">
        <f>DAY(Table1[[#This Row],[Actual Time]])</f>
        <v>17</v>
      </c>
      <c r="H264">
        <f>MONTH(Table1[[#This Row],[Actual Time]])</f>
        <v>5</v>
      </c>
      <c r="I264">
        <f>YEAR(Table1[[#This Row],[Actual Time]])</f>
        <v>2024</v>
      </c>
      <c r="J264" t="str">
        <f t="shared" si="150"/>
        <v>17/5/2024</v>
      </c>
      <c r="K264" s="3" t="str">
        <f t="shared" si="151"/>
        <v>0</v>
      </c>
      <c r="L264" s="3" t="str">
        <f t="shared" si="151"/>
        <v>0</v>
      </c>
      <c r="M264" s="3" t="str">
        <f t="shared" si="151"/>
        <v>0</v>
      </c>
      <c r="N264" s="3" t="str">
        <f t="shared" si="151"/>
        <v>0</v>
      </c>
      <c r="O264" s="3" t="str">
        <f t="shared" si="151"/>
        <v>1</v>
      </c>
      <c r="P264" s="3" t="str">
        <f t="shared" si="151"/>
        <v>0</v>
      </c>
      <c r="Q264" s="3" t="str">
        <f t="shared" si="151"/>
        <v>0</v>
      </c>
      <c r="R264" s="3" t="str">
        <f t="shared" si="151"/>
        <v>0</v>
      </c>
      <c r="S264" s="3" t="str">
        <f t="shared" si="129"/>
        <v>0</v>
      </c>
      <c r="T264" s="3" t="str">
        <f t="shared" si="129"/>
        <v>0</v>
      </c>
      <c r="U264" s="3" t="str">
        <f t="shared" si="151"/>
        <v>0</v>
      </c>
      <c r="V264" s="3" t="str">
        <f t="shared" si="151"/>
        <v>0</v>
      </c>
      <c r="W264" s="3" t="str">
        <f t="shared" si="151"/>
        <v>0</v>
      </c>
      <c r="X264" s="3" t="str">
        <f t="shared" si="151"/>
        <v>0</v>
      </c>
      <c r="Y264" s="3" t="str">
        <f t="shared" si="151"/>
        <v>0</v>
      </c>
      <c r="Z264" s="3" t="str">
        <f t="shared" si="151"/>
        <v>0</v>
      </c>
      <c r="AA264" s="3" t="str">
        <f t="shared" si="130"/>
        <v>0</v>
      </c>
      <c r="AB264" s="3" t="str">
        <f t="shared" si="130"/>
        <v>0</v>
      </c>
      <c r="AC264" s="3" t="str">
        <f t="shared" si="151"/>
        <v>0</v>
      </c>
      <c r="AD264" s="3" t="str">
        <f t="shared" si="153"/>
        <v>0</v>
      </c>
      <c r="AE264" s="3" t="str">
        <f t="shared" si="153"/>
        <v>0</v>
      </c>
      <c r="AF264" s="3" t="str">
        <f t="shared" si="153"/>
        <v>0</v>
      </c>
      <c r="AG264" s="3" t="str">
        <f t="shared" si="153"/>
        <v>0</v>
      </c>
      <c r="AH264" s="3" t="str">
        <f t="shared" si="153"/>
        <v>0</v>
      </c>
      <c r="AI264" s="3" t="str">
        <f t="shared" si="153"/>
        <v>0</v>
      </c>
      <c r="AJ264" s="3" t="str">
        <f t="shared" si="153"/>
        <v>0</v>
      </c>
      <c r="AK264" s="3" t="str">
        <f t="shared" si="153"/>
        <v>0</v>
      </c>
      <c r="AL264" s="3" t="str">
        <f t="shared" si="153"/>
        <v>0</v>
      </c>
      <c r="AM264" s="3" t="str">
        <f t="shared" si="153"/>
        <v>0</v>
      </c>
      <c r="AN264" s="3" t="str">
        <f t="shared" si="153"/>
        <v>0</v>
      </c>
      <c r="AO264" s="3" t="str">
        <f t="shared" si="153"/>
        <v>0</v>
      </c>
      <c r="AP264" s="3" t="str">
        <f t="shared" si="153"/>
        <v>0</v>
      </c>
      <c r="AQ264" s="3" t="str">
        <f t="shared" si="153"/>
        <v>0</v>
      </c>
      <c r="AR264" s="3" t="str">
        <f t="shared" si="153"/>
        <v>0</v>
      </c>
      <c r="AS264" s="3" t="str">
        <f t="shared" si="153"/>
        <v>0</v>
      </c>
      <c r="AT264" s="3" t="str">
        <f t="shared" si="152"/>
        <v>0</v>
      </c>
      <c r="AU264" s="3" t="str">
        <f t="shared" si="152"/>
        <v>0</v>
      </c>
      <c r="AV264" s="3" t="str">
        <f t="shared" si="152"/>
        <v>0</v>
      </c>
      <c r="AW264" s="3" t="str">
        <f t="shared" si="152"/>
        <v>0</v>
      </c>
      <c r="AX264" s="3" t="str">
        <f t="shared" si="152"/>
        <v>0</v>
      </c>
      <c r="AY264" s="3" t="str">
        <f t="shared" si="152"/>
        <v>0</v>
      </c>
      <c r="AZ264" t="s">
        <v>448</v>
      </c>
    </row>
    <row r="265" spans="1:52" ht="14.5">
      <c r="A265" s="10" t="s">
        <v>124</v>
      </c>
      <c r="B265" s="10" t="str">
        <f t="shared" si="154"/>
        <v>2401848C</v>
      </c>
      <c r="C265" s="71">
        <v>45429.480671296304</v>
      </c>
      <c r="D265" s="3" t="e">
        <f t="array" ref="D265">#NAME?</f>
        <v>#NAME?</v>
      </c>
      <c r="E265" s="3" t="b">
        <f>ISNUMBER(MATCH(Table1[[#This Row],[Email]],Attendance[Email],0))</f>
        <v>1</v>
      </c>
      <c r="F265" s="3">
        <f t="shared" si="149"/>
        <v>45429.814004629639</v>
      </c>
      <c r="G265" s="21">
        <f>DAY(Table1[[#This Row],[Actual Time]])</f>
        <v>17</v>
      </c>
      <c r="H265">
        <f>MONTH(Table1[[#This Row],[Actual Time]])</f>
        <v>5</v>
      </c>
      <c r="I265">
        <f>YEAR(Table1[[#This Row],[Actual Time]])</f>
        <v>2024</v>
      </c>
      <c r="J265" t="str">
        <f t="shared" si="150"/>
        <v>17/5/2024</v>
      </c>
      <c r="K265" s="3" t="str">
        <f t="shared" si="151"/>
        <v>0</v>
      </c>
      <c r="L265" s="3" t="str">
        <f t="shared" si="151"/>
        <v>0</v>
      </c>
      <c r="M265" s="3" t="str">
        <f t="shared" si="151"/>
        <v>0</v>
      </c>
      <c r="N265" s="3" t="str">
        <f t="shared" si="151"/>
        <v>0</v>
      </c>
      <c r="O265" s="3" t="str">
        <f t="shared" si="151"/>
        <v>1</v>
      </c>
      <c r="P265" s="3" t="str">
        <f t="shared" si="151"/>
        <v>0</v>
      </c>
      <c r="Q265" s="3" t="str">
        <f t="shared" si="151"/>
        <v>0</v>
      </c>
      <c r="R265" s="3" t="str">
        <f t="shared" si="151"/>
        <v>0</v>
      </c>
      <c r="S265" s="3" t="str">
        <f t="shared" si="129"/>
        <v>0</v>
      </c>
      <c r="T265" s="3" t="str">
        <f t="shared" si="129"/>
        <v>0</v>
      </c>
      <c r="U265" s="3" t="str">
        <f t="shared" si="151"/>
        <v>0</v>
      </c>
      <c r="V265" s="3" t="str">
        <f t="shared" si="151"/>
        <v>0</v>
      </c>
      <c r="W265" s="3" t="str">
        <f t="shared" si="151"/>
        <v>0</v>
      </c>
      <c r="X265" s="3" t="str">
        <f t="shared" si="151"/>
        <v>0</v>
      </c>
      <c r="Y265" s="3" t="str">
        <f t="shared" si="151"/>
        <v>0</v>
      </c>
      <c r="Z265" s="3" t="str">
        <f t="shared" si="151"/>
        <v>0</v>
      </c>
      <c r="AA265" s="3" t="str">
        <f t="shared" si="130"/>
        <v>0</v>
      </c>
      <c r="AB265" s="3" t="str">
        <f t="shared" si="130"/>
        <v>0</v>
      </c>
      <c r="AC265" s="3" t="str">
        <f t="shared" si="151"/>
        <v>0</v>
      </c>
      <c r="AD265" s="3" t="str">
        <f t="shared" si="153"/>
        <v>0</v>
      </c>
      <c r="AE265" s="3" t="str">
        <f t="shared" si="153"/>
        <v>0</v>
      </c>
      <c r="AF265" s="3" t="str">
        <f t="shared" si="153"/>
        <v>0</v>
      </c>
      <c r="AG265" s="3" t="str">
        <f t="shared" si="153"/>
        <v>0</v>
      </c>
      <c r="AH265" s="3" t="str">
        <f t="shared" si="153"/>
        <v>0</v>
      </c>
      <c r="AI265" s="3" t="str">
        <f t="shared" si="153"/>
        <v>0</v>
      </c>
      <c r="AJ265" s="3" t="str">
        <f t="shared" si="153"/>
        <v>0</v>
      </c>
      <c r="AK265" s="3" t="str">
        <f t="shared" si="153"/>
        <v>0</v>
      </c>
      <c r="AL265" s="3" t="str">
        <f t="shared" si="153"/>
        <v>0</v>
      </c>
      <c r="AM265" s="3" t="str">
        <f t="shared" si="153"/>
        <v>0</v>
      </c>
      <c r="AN265" s="3" t="str">
        <f t="shared" si="153"/>
        <v>0</v>
      </c>
      <c r="AO265" s="3" t="str">
        <f t="shared" si="153"/>
        <v>0</v>
      </c>
      <c r="AP265" s="3" t="str">
        <f t="shared" si="153"/>
        <v>0</v>
      </c>
      <c r="AQ265" s="3" t="str">
        <f t="shared" si="153"/>
        <v>0</v>
      </c>
      <c r="AR265" s="3" t="str">
        <f t="shared" si="153"/>
        <v>0</v>
      </c>
      <c r="AS265" s="3" t="str">
        <f t="shared" si="153"/>
        <v>0</v>
      </c>
      <c r="AT265" s="3" t="str">
        <f t="shared" si="152"/>
        <v>0</v>
      </c>
      <c r="AU265" s="3" t="str">
        <f t="shared" si="152"/>
        <v>0</v>
      </c>
      <c r="AV265" s="3" t="str">
        <f t="shared" si="152"/>
        <v>0</v>
      </c>
      <c r="AW265" s="3" t="str">
        <f t="shared" si="152"/>
        <v>0</v>
      </c>
      <c r="AX265" s="3" t="str">
        <f t="shared" si="152"/>
        <v>0</v>
      </c>
      <c r="AY265" s="3" t="str">
        <f t="shared" si="152"/>
        <v>0</v>
      </c>
      <c r="AZ265" t="s">
        <v>449</v>
      </c>
    </row>
    <row r="266" spans="1:52" ht="14.5">
      <c r="A266" s="10" t="s">
        <v>134</v>
      </c>
      <c r="B266" s="10" t="str">
        <f t="shared" si="154"/>
        <v>2401051D</v>
      </c>
      <c r="C266" s="71">
        <v>45429.480902777803</v>
      </c>
      <c r="D266" s="3" t="e">
        <f t="array" ref="D266">#NAME?</f>
        <v>#NAME?</v>
      </c>
      <c r="E266" s="3" t="b">
        <f>ISNUMBER(MATCH(Table1[[#This Row],[Email]],Attendance[Email],0))</f>
        <v>1</v>
      </c>
      <c r="F266" s="3">
        <f t="shared" si="149"/>
        <v>45429.814236111139</v>
      </c>
      <c r="G266" s="21">
        <f>DAY(Table1[[#This Row],[Actual Time]])</f>
        <v>17</v>
      </c>
      <c r="H266">
        <f>MONTH(Table1[[#This Row],[Actual Time]])</f>
        <v>5</v>
      </c>
      <c r="I266">
        <f>YEAR(Table1[[#This Row],[Actual Time]])</f>
        <v>2024</v>
      </c>
      <c r="J266" t="str">
        <f t="shared" si="150"/>
        <v>17/5/2024</v>
      </c>
      <c r="K266" s="3" t="str">
        <f t="shared" si="151"/>
        <v>0</v>
      </c>
      <c r="L266" s="3" t="str">
        <f t="shared" si="151"/>
        <v>0</v>
      </c>
      <c r="M266" s="3" t="str">
        <f t="shared" si="151"/>
        <v>0</v>
      </c>
      <c r="N266" s="3" t="str">
        <f t="shared" si="151"/>
        <v>0</v>
      </c>
      <c r="O266" s="3" t="str">
        <f t="shared" si="151"/>
        <v>1</v>
      </c>
      <c r="P266" s="3" t="str">
        <f t="shared" si="151"/>
        <v>0</v>
      </c>
      <c r="Q266" s="3" t="str">
        <f t="shared" si="151"/>
        <v>0</v>
      </c>
      <c r="R266" s="3" t="str">
        <f t="shared" si="151"/>
        <v>0</v>
      </c>
      <c r="S266" s="3" t="str">
        <f t="shared" si="129"/>
        <v>0</v>
      </c>
      <c r="T266" s="3" t="str">
        <f t="shared" si="129"/>
        <v>0</v>
      </c>
      <c r="U266" s="3" t="str">
        <f t="shared" si="151"/>
        <v>0</v>
      </c>
      <c r="V266" s="3" t="str">
        <f t="shared" si="151"/>
        <v>0</v>
      </c>
      <c r="W266" s="3" t="str">
        <f t="shared" si="151"/>
        <v>0</v>
      </c>
      <c r="X266" s="3" t="str">
        <f t="shared" si="151"/>
        <v>0</v>
      </c>
      <c r="Y266" s="3" t="str">
        <f t="shared" si="151"/>
        <v>0</v>
      </c>
      <c r="Z266" s="3" t="str">
        <f t="shared" si="151"/>
        <v>0</v>
      </c>
      <c r="AA266" s="3" t="str">
        <f t="shared" si="130"/>
        <v>0</v>
      </c>
      <c r="AB266" s="3" t="str">
        <f t="shared" si="130"/>
        <v>0</v>
      </c>
      <c r="AC266" s="3" t="str">
        <f t="shared" si="151"/>
        <v>0</v>
      </c>
      <c r="AD266" s="3" t="str">
        <f t="shared" si="153"/>
        <v>0</v>
      </c>
      <c r="AE266" s="3" t="str">
        <f t="shared" si="153"/>
        <v>0</v>
      </c>
      <c r="AF266" s="3" t="str">
        <f t="shared" si="153"/>
        <v>0</v>
      </c>
      <c r="AG266" s="3" t="str">
        <f t="shared" si="153"/>
        <v>0</v>
      </c>
      <c r="AH266" s="3" t="str">
        <f t="shared" si="153"/>
        <v>0</v>
      </c>
      <c r="AI266" s="3" t="str">
        <f t="shared" si="153"/>
        <v>0</v>
      </c>
      <c r="AJ266" s="3" t="str">
        <f t="shared" si="153"/>
        <v>0</v>
      </c>
      <c r="AK266" s="3" t="str">
        <f t="shared" si="153"/>
        <v>0</v>
      </c>
      <c r="AL266" s="3" t="str">
        <f t="shared" si="153"/>
        <v>0</v>
      </c>
      <c r="AM266" s="3" t="str">
        <f t="shared" si="153"/>
        <v>0</v>
      </c>
      <c r="AN266" s="3" t="str">
        <f t="shared" si="153"/>
        <v>0</v>
      </c>
      <c r="AO266" s="3" t="str">
        <f t="shared" si="153"/>
        <v>0</v>
      </c>
      <c r="AP266" s="3" t="str">
        <f t="shared" si="153"/>
        <v>0</v>
      </c>
      <c r="AQ266" s="3" t="str">
        <f t="shared" si="153"/>
        <v>0</v>
      </c>
      <c r="AR266" s="3" t="str">
        <f t="shared" si="153"/>
        <v>0</v>
      </c>
      <c r="AS266" s="3" t="str">
        <f t="shared" si="153"/>
        <v>0</v>
      </c>
      <c r="AT266" s="3" t="str">
        <f t="shared" si="152"/>
        <v>0</v>
      </c>
      <c r="AU266" s="3" t="str">
        <f t="shared" si="152"/>
        <v>0</v>
      </c>
      <c r="AV266" s="3" t="str">
        <f t="shared" si="152"/>
        <v>0</v>
      </c>
      <c r="AW266" s="3" t="str">
        <f t="shared" si="152"/>
        <v>0</v>
      </c>
      <c r="AX266" s="3" t="str">
        <f t="shared" si="152"/>
        <v>0</v>
      </c>
      <c r="AY266" s="3" t="str">
        <f t="shared" si="152"/>
        <v>0</v>
      </c>
      <c r="AZ266" t="s">
        <v>450</v>
      </c>
    </row>
    <row r="267" spans="1:52" ht="14.5">
      <c r="A267" s="10" t="s">
        <v>194</v>
      </c>
      <c r="B267" s="10" t="str">
        <f t="shared" si="154"/>
        <v>2400908F</v>
      </c>
      <c r="C267" s="71">
        <v>45429.480960648201</v>
      </c>
      <c r="D267" s="3" t="e">
        <f t="array" ref="D267">#NAME?</f>
        <v>#NAME?</v>
      </c>
      <c r="E267" s="3" t="b">
        <f>ISNUMBER(MATCH(Table1[[#This Row],[Email]],Attendance[Email],0))</f>
        <v>1</v>
      </c>
      <c r="F267" s="3">
        <f t="shared" si="149"/>
        <v>45429.814293981537</v>
      </c>
      <c r="G267" s="21">
        <f>DAY(Table1[[#This Row],[Actual Time]])</f>
        <v>17</v>
      </c>
      <c r="H267">
        <f>MONTH(Table1[[#This Row],[Actual Time]])</f>
        <v>5</v>
      </c>
      <c r="I267">
        <f>YEAR(Table1[[#This Row],[Actual Time]])</f>
        <v>2024</v>
      </c>
      <c r="J267" t="str">
        <f t="shared" si="150"/>
        <v>17/5/2024</v>
      </c>
      <c r="K267" s="3" t="str">
        <f t="shared" si="151"/>
        <v>0</v>
      </c>
      <c r="L267" s="3" t="str">
        <f t="shared" si="151"/>
        <v>0</v>
      </c>
      <c r="M267" s="3" t="str">
        <f t="shared" si="151"/>
        <v>0</v>
      </c>
      <c r="N267" s="3" t="str">
        <f t="shared" si="151"/>
        <v>0</v>
      </c>
      <c r="O267" s="3" t="str">
        <f t="shared" si="151"/>
        <v>1</v>
      </c>
      <c r="P267" s="3" t="str">
        <f t="shared" si="151"/>
        <v>0</v>
      </c>
      <c r="Q267" s="3" t="str">
        <f t="shared" si="151"/>
        <v>0</v>
      </c>
      <c r="R267" s="3" t="str">
        <f t="shared" si="151"/>
        <v>0</v>
      </c>
      <c r="S267" s="3" t="str">
        <f t="shared" si="129"/>
        <v>0</v>
      </c>
      <c r="T267" s="3" t="str">
        <f t="shared" si="129"/>
        <v>0</v>
      </c>
      <c r="U267" s="3" t="str">
        <f t="shared" si="151"/>
        <v>0</v>
      </c>
      <c r="V267" s="3" t="str">
        <f t="shared" si="151"/>
        <v>0</v>
      </c>
      <c r="W267" s="3" t="str">
        <f t="shared" si="151"/>
        <v>0</v>
      </c>
      <c r="X267" s="3" t="str">
        <f t="shared" si="151"/>
        <v>0</v>
      </c>
      <c r="Y267" s="3" t="str">
        <f t="shared" si="151"/>
        <v>0</v>
      </c>
      <c r="Z267" s="3" t="str">
        <f t="shared" si="151"/>
        <v>0</v>
      </c>
      <c r="AA267" s="3" t="str">
        <f t="shared" si="130"/>
        <v>0</v>
      </c>
      <c r="AB267" s="3" t="str">
        <f t="shared" si="130"/>
        <v>0</v>
      </c>
      <c r="AC267" s="3" t="str">
        <f t="shared" si="151"/>
        <v>0</v>
      </c>
      <c r="AD267" s="3" t="str">
        <f t="shared" si="153"/>
        <v>0</v>
      </c>
      <c r="AE267" s="3" t="str">
        <f t="shared" si="153"/>
        <v>0</v>
      </c>
      <c r="AF267" s="3" t="str">
        <f t="shared" si="153"/>
        <v>0</v>
      </c>
      <c r="AG267" s="3" t="str">
        <f t="shared" si="153"/>
        <v>0</v>
      </c>
      <c r="AH267" s="3" t="str">
        <f t="shared" si="153"/>
        <v>0</v>
      </c>
      <c r="AI267" s="3" t="str">
        <f t="shared" si="153"/>
        <v>0</v>
      </c>
      <c r="AJ267" s="3" t="str">
        <f t="shared" si="153"/>
        <v>0</v>
      </c>
      <c r="AK267" s="3" t="str">
        <f t="shared" si="153"/>
        <v>0</v>
      </c>
      <c r="AL267" s="3" t="str">
        <f t="shared" si="153"/>
        <v>0</v>
      </c>
      <c r="AM267" s="3" t="str">
        <f t="shared" si="153"/>
        <v>0</v>
      </c>
      <c r="AN267" s="3" t="str">
        <f t="shared" si="153"/>
        <v>0</v>
      </c>
      <c r="AO267" s="3" t="str">
        <f t="shared" si="153"/>
        <v>0</v>
      </c>
      <c r="AP267" s="3" t="str">
        <f t="shared" si="153"/>
        <v>0</v>
      </c>
      <c r="AQ267" s="3" t="str">
        <f t="shared" si="153"/>
        <v>0</v>
      </c>
      <c r="AR267" s="3" t="str">
        <f t="shared" si="153"/>
        <v>0</v>
      </c>
      <c r="AS267" s="3" t="str">
        <f t="shared" si="153"/>
        <v>0</v>
      </c>
      <c r="AT267" s="3" t="str">
        <f t="shared" si="152"/>
        <v>0</v>
      </c>
      <c r="AU267" s="3" t="str">
        <f t="shared" si="152"/>
        <v>0</v>
      </c>
      <c r="AV267" s="3" t="str">
        <f t="shared" si="152"/>
        <v>0</v>
      </c>
      <c r="AW267" s="3" t="str">
        <f t="shared" si="152"/>
        <v>0</v>
      </c>
      <c r="AX267" s="3" t="str">
        <f t="shared" si="152"/>
        <v>0</v>
      </c>
      <c r="AY267" s="3" t="str">
        <f t="shared" si="152"/>
        <v>0</v>
      </c>
      <c r="AZ267" t="s">
        <v>451</v>
      </c>
    </row>
    <row r="268" spans="1:52" ht="14.5">
      <c r="A268" s="10" t="s">
        <v>302</v>
      </c>
      <c r="B268" s="10" t="str">
        <f t="shared" si="154"/>
        <v>2404133G</v>
      </c>
      <c r="C268" s="71">
        <v>45429.480983796297</v>
      </c>
      <c r="D268" s="3" t="e">
        <f t="array" ref="D268">#NAME?</f>
        <v>#NAME?</v>
      </c>
      <c r="E268" s="3" t="b">
        <f>ISNUMBER(MATCH(Table1[[#This Row],[Email]],Attendance[Email],0))</f>
        <v>1</v>
      </c>
      <c r="F268" s="3">
        <f t="shared" si="149"/>
        <v>45429.814317129632</v>
      </c>
      <c r="G268" s="21">
        <f>DAY(Table1[[#This Row],[Actual Time]])</f>
        <v>17</v>
      </c>
      <c r="H268">
        <f>MONTH(Table1[[#This Row],[Actual Time]])</f>
        <v>5</v>
      </c>
      <c r="I268">
        <f>YEAR(Table1[[#This Row],[Actual Time]])</f>
        <v>2024</v>
      </c>
      <c r="J268" t="str">
        <f t="shared" si="150"/>
        <v>17/5/2024</v>
      </c>
      <c r="K268" s="3" t="str">
        <f t="shared" si="151"/>
        <v>0</v>
      </c>
      <c r="L268" s="3" t="str">
        <f t="shared" si="151"/>
        <v>0</v>
      </c>
      <c r="M268" s="3" t="str">
        <f t="shared" si="151"/>
        <v>0</v>
      </c>
      <c r="N268" s="3" t="str">
        <f t="shared" si="151"/>
        <v>0</v>
      </c>
      <c r="O268" s="3" t="str">
        <f t="shared" si="151"/>
        <v>1</v>
      </c>
      <c r="P268" s="3" t="str">
        <f t="shared" si="151"/>
        <v>0</v>
      </c>
      <c r="Q268" s="3" t="str">
        <f t="shared" si="151"/>
        <v>0</v>
      </c>
      <c r="R268" s="3" t="str">
        <f t="shared" si="151"/>
        <v>0</v>
      </c>
      <c r="S268" s="3" t="str">
        <f t="shared" si="129"/>
        <v>0</v>
      </c>
      <c r="T268" s="3" t="str">
        <f t="shared" si="129"/>
        <v>0</v>
      </c>
      <c r="U268" s="3" t="str">
        <f t="shared" si="151"/>
        <v>0</v>
      </c>
      <c r="V268" s="3" t="str">
        <f t="shared" si="151"/>
        <v>0</v>
      </c>
      <c r="W268" s="3" t="str">
        <f t="shared" si="151"/>
        <v>0</v>
      </c>
      <c r="X268" s="3" t="str">
        <f t="shared" si="151"/>
        <v>0</v>
      </c>
      <c r="Y268" s="3" t="str">
        <f t="shared" si="151"/>
        <v>0</v>
      </c>
      <c r="Z268" s="3" t="str">
        <f t="shared" si="151"/>
        <v>0</v>
      </c>
      <c r="AA268" s="3" t="str">
        <f t="shared" si="130"/>
        <v>0</v>
      </c>
      <c r="AB268" s="3" t="str">
        <f t="shared" si="130"/>
        <v>0</v>
      </c>
      <c r="AC268" s="3" t="str">
        <f t="shared" si="151"/>
        <v>0</v>
      </c>
      <c r="AD268" s="3" t="str">
        <f t="shared" si="153"/>
        <v>0</v>
      </c>
      <c r="AE268" s="3" t="str">
        <f t="shared" si="153"/>
        <v>0</v>
      </c>
      <c r="AF268" s="3" t="str">
        <f t="shared" si="153"/>
        <v>0</v>
      </c>
      <c r="AG268" s="3" t="str">
        <f t="shared" si="153"/>
        <v>0</v>
      </c>
      <c r="AH268" s="3" t="str">
        <f t="shared" si="153"/>
        <v>0</v>
      </c>
      <c r="AI268" s="3" t="str">
        <f t="shared" si="153"/>
        <v>0</v>
      </c>
      <c r="AJ268" s="3" t="str">
        <f t="shared" si="153"/>
        <v>0</v>
      </c>
      <c r="AK268" s="3" t="str">
        <f t="shared" si="153"/>
        <v>0</v>
      </c>
      <c r="AL268" s="3" t="str">
        <f t="shared" si="153"/>
        <v>0</v>
      </c>
      <c r="AM268" s="3" t="str">
        <f t="shared" si="153"/>
        <v>0</v>
      </c>
      <c r="AN268" s="3" t="str">
        <f t="shared" si="153"/>
        <v>0</v>
      </c>
      <c r="AO268" s="3" t="str">
        <f t="shared" si="153"/>
        <v>0</v>
      </c>
      <c r="AP268" s="3" t="str">
        <f t="shared" si="153"/>
        <v>0</v>
      </c>
      <c r="AQ268" s="3" t="str">
        <f t="shared" si="153"/>
        <v>0</v>
      </c>
      <c r="AR268" s="3" t="str">
        <f t="shared" si="153"/>
        <v>0</v>
      </c>
      <c r="AS268" s="3" t="str">
        <f t="shared" si="153"/>
        <v>0</v>
      </c>
      <c r="AT268" s="3" t="str">
        <f t="shared" si="152"/>
        <v>0</v>
      </c>
      <c r="AU268" s="3" t="str">
        <f t="shared" si="152"/>
        <v>0</v>
      </c>
      <c r="AV268" s="3" t="str">
        <f t="shared" si="152"/>
        <v>0</v>
      </c>
      <c r="AW268" s="3" t="str">
        <f t="shared" si="152"/>
        <v>0</v>
      </c>
      <c r="AX268" s="3" t="str">
        <f t="shared" si="152"/>
        <v>0</v>
      </c>
      <c r="AY268" s="3" t="str">
        <f t="shared" si="152"/>
        <v>0</v>
      </c>
      <c r="AZ268" t="s">
        <v>452</v>
      </c>
    </row>
    <row r="269" spans="1:52" ht="14.5">
      <c r="A269" s="10" t="s">
        <v>218</v>
      </c>
      <c r="B269" s="10" t="str">
        <f t="shared" si="154"/>
        <v>2402097F</v>
      </c>
      <c r="C269" s="71">
        <v>45429.481006944399</v>
      </c>
      <c r="D269" s="3" t="e">
        <f t="array" ref="D269">#NAME?</f>
        <v>#NAME?</v>
      </c>
      <c r="E269" s="3" t="b">
        <f>ISNUMBER(MATCH(Table1[[#This Row],[Email]],Attendance[Email],0))</f>
        <v>1</v>
      </c>
      <c r="F269" s="3">
        <f t="shared" si="149"/>
        <v>45429.814340277735</v>
      </c>
      <c r="G269" s="21">
        <f>DAY(Table1[[#This Row],[Actual Time]])</f>
        <v>17</v>
      </c>
      <c r="H269">
        <f>MONTH(Table1[[#This Row],[Actual Time]])</f>
        <v>5</v>
      </c>
      <c r="I269">
        <f>YEAR(Table1[[#This Row],[Actual Time]])</f>
        <v>2024</v>
      </c>
      <c r="J269" t="str">
        <f t="shared" si="150"/>
        <v>17/5/2024</v>
      </c>
      <c r="K269" s="3" t="str">
        <f t="shared" ref="K269:AC284" si="155">IF(K$1=$J269,"1","0")</f>
        <v>0</v>
      </c>
      <c r="L269" s="3" t="str">
        <f t="shared" si="155"/>
        <v>0</v>
      </c>
      <c r="M269" s="3" t="str">
        <f t="shared" si="155"/>
        <v>0</v>
      </c>
      <c r="N269" s="3" t="str">
        <f t="shared" si="155"/>
        <v>0</v>
      </c>
      <c r="O269" s="3" t="str">
        <f t="shared" si="155"/>
        <v>1</v>
      </c>
      <c r="P269" s="3" t="str">
        <f t="shared" si="155"/>
        <v>0</v>
      </c>
      <c r="Q269" s="3" t="str">
        <f t="shared" si="155"/>
        <v>0</v>
      </c>
      <c r="R269" s="3" t="str">
        <f t="shared" si="155"/>
        <v>0</v>
      </c>
      <c r="S269" s="3" t="str">
        <f t="shared" si="129"/>
        <v>0</v>
      </c>
      <c r="T269" s="3" t="str">
        <f t="shared" si="129"/>
        <v>0</v>
      </c>
      <c r="U269" s="3" t="str">
        <f t="shared" si="155"/>
        <v>0</v>
      </c>
      <c r="V269" s="3" t="str">
        <f t="shared" si="155"/>
        <v>0</v>
      </c>
      <c r="W269" s="3" t="str">
        <f t="shared" si="155"/>
        <v>0</v>
      </c>
      <c r="X269" s="3" t="str">
        <f t="shared" si="155"/>
        <v>0</v>
      </c>
      <c r="Y269" s="3" t="str">
        <f t="shared" si="155"/>
        <v>0</v>
      </c>
      <c r="Z269" s="3" t="str">
        <f t="shared" si="155"/>
        <v>0</v>
      </c>
      <c r="AA269" s="3" t="str">
        <f t="shared" si="130"/>
        <v>0</v>
      </c>
      <c r="AB269" s="3" t="str">
        <f t="shared" si="130"/>
        <v>0</v>
      </c>
      <c r="AC269" s="3" t="str">
        <f t="shared" si="155"/>
        <v>0</v>
      </c>
      <c r="AD269" s="3" t="str">
        <f t="shared" si="153"/>
        <v>0</v>
      </c>
      <c r="AE269" s="3" t="str">
        <f t="shared" si="153"/>
        <v>0</v>
      </c>
      <c r="AF269" s="3" t="str">
        <f t="shared" si="153"/>
        <v>0</v>
      </c>
      <c r="AG269" s="3" t="str">
        <f t="shared" si="153"/>
        <v>0</v>
      </c>
      <c r="AH269" s="3" t="str">
        <f t="shared" si="153"/>
        <v>0</v>
      </c>
      <c r="AI269" s="3" t="str">
        <f t="shared" si="153"/>
        <v>0</v>
      </c>
      <c r="AJ269" s="3" t="str">
        <f t="shared" si="153"/>
        <v>0</v>
      </c>
      <c r="AK269" s="3" t="str">
        <f t="shared" si="153"/>
        <v>0</v>
      </c>
      <c r="AL269" s="3" t="str">
        <f t="shared" si="153"/>
        <v>0</v>
      </c>
      <c r="AM269" s="3" t="str">
        <f t="shared" si="153"/>
        <v>0</v>
      </c>
      <c r="AN269" s="3" t="str">
        <f t="shared" si="153"/>
        <v>0</v>
      </c>
      <c r="AO269" s="3" t="str">
        <f t="shared" si="153"/>
        <v>0</v>
      </c>
      <c r="AP269" s="3" t="str">
        <f t="shared" si="153"/>
        <v>0</v>
      </c>
      <c r="AQ269" s="3" t="str">
        <f t="shared" si="153"/>
        <v>0</v>
      </c>
      <c r="AR269" s="3" t="str">
        <f t="shared" si="153"/>
        <v>0</v>
      </c>
      <c r="AS269" s="3" t="str">
        <f t="shared" ref="AS269:AY284" si="156">IF(AS$1=$J269,"1","0")</f>
        <v>0</v>
      </c>
      <c r="AT269" s="3" t="str">
        <f t="shared" si="156"/>
        <v>0</v>
      </c>
      <c r="AU269" s="3" t="str">
        <f t="shared" si="156"/>
        <v>0</v>
      </c>
      <c r="AV269" s="3" t="str">
        <f t="shared" si="156"/>
        <v>0</v>
      </c>
      <c r="AW269" s="3" t="str">
        <f t="shared" si="156"/>
        <v>0</v>
      </c>
      <c r="AX269" s="3" t="str">
        <f t="shared" si="156"/>
        <v>0</v>
      </c>
      <c r="AY269" s="3" t="str">
        <f t="shared" si="156"/>
        <v>0</v>
      </c>
      <c r="AZ269" t="s">
        <v>453</v>
      </c>
    </row>
    <row r="270" spans="1:52" ht="14.5">
      <c r="A270" s="10" t="s">
        <v>186</v>
      </c>
      <c r="B270" s="10" t="str">
        <f t="shared" si="154"/>
        <v>2400830B</v>
      </c>
      <c r="C270" s="71">
        <v>45429.481215277803</v>
      </c>
      <c r="D270" s="3" t="e">
        <f t="array" ref="D270">#NAME?</f>
        <v>#NAME?</v>
      </c>
      <c r="E270" s="3" t="b">
        <f>ISNUMBER(MATCH(Table1[[#This Row],[Email]],Attendance[Email],0))</f>
        <v>1</v>
      </c>
      <c r="F270" s="3">
        <f t="shared" si="149"/>
        <v>45429.814548611139</v>
      </c>
      <c r="G270" s="21">
        <f>DAY(Table1[[#This Row],[Actual Time]])</f>
        <v>17</v>
      </c>
      <c r="H270">
        <f>MONTH(Table1[[#This Row],[Actual Time]])</f>
        <v>5</v>
      </c>
      <c r="I270">
        <f>YEAR(Table1[[#This Row],[Actual Time]])</f>
        <v>2024</v>
      </c>
      <c r="J270" t="str">
        <f t="shared" si="150"/>
        <v>17/5/2024</v>
      </c>
      <c r="K270" s="3" t="str">
        <f t="shared" si="155"/>
        <v>0</v>
      </c>
      <c r="L270" s="3" t="str">
        <f t="shared" si="155"/>
        <v>0</v>
      </c>
      <c r="M270" s="3" t="str">
        <f t="shared" si="155"/>
        <v>0</v>
      </c>
      <c r="N270" s="3" t="str">
        <f t="shared" si="155"/>
        <v>0</v>
      </c>
      <c r="O270" s="3" t="str">
        <f t="shared" si="155"/>
        <v>1</v>
      </c>
      <c r="P270" s="3" t="str">
        <f t="shared" si="155"/>
        <v>0</v>
      </c>
      <c r="Q270" s="3" t="str">
        <f t="shared" si="155"/>
        <v>0</v>
      </c>
      <c r="R270" s="3" t="str">
        <f t="shared" si="155"/>
        <v>0</v>
      </c>
      <c r="S270" s="3" t="str">
        <f t="shared" si="129"/>
        <v>0</v>
      </c>
      <c r="T270" s="3" t="str">
        <f t="shared" si="129"/>
        <v>0</v>
      </c>
      <c r="U270" s="3" t="str">
        <f t="shared" si="155"/>
        <v>0</v>
      </c>
      <c r="V270" s="3" t="str">
        <f t="shared" si="155"/>
        <v>0</v>
      </c>
      <c r="W270" s="3" t="str">
        <f t="shared" si="155"/>
        <v>0</v>
      </c>
      <c r="X270" s="3" t="str">
        <f t="shared" si="155"/>
        <v>0</v>
      </c>
      <c r="Y270" s="3" t="str">
        <f t="shared" si="155"/>
        <v>0</v>
      </c>
      <c r="Z270" s="3" t="str">
        <f t="shared" si="155"/>
        <v>0</v>
      </c>
      <c r="AA270" s="3" t="str">
        <f t="shared" si="130"/>
        <v>0</v>
      </c>
      <c r="AB270" s="3" t="str">
        <f t="shared" si="130"/>
        <v>0</v>
      </c>
      <c r="AC270" s="3" t="str">
        <f t="shared" si="155"/>
        <v>0</v>
      </c>
      <c r="AD270" s="3" t="str">
        <f t="shared" ref="AD270:AS285" si="157">IF(AD$1=$J270,"1","0")</f>
        <v>0</v>
      </c>
      <c r="AE270" s="3" t="str">
        <f t="shared" si="157"/>
        <v>0</v>
      </c>
      <c r="AF270" s="3" t="str">
        <f t="shared" si="157"/>
        <v>0</v>
      </c>
      <c r="AG270" s="3" t="str">
        <f t="shared" si="157"/>
        <v>0</v>
      </c>
      <c r="AH270" s="3" t="str">
        <f t="shared" si="157"/>
        <v>0</v>
      </c>
      <c r="AI270" s="3" t="str">
        <f t="shared" si="157"/>
        <v>0</v>
      </c>
      <c r="AJ270" s="3" t="str">
        <f t="shared" si="157"/>
        <v>0</v>
      </c>
      <c r="AK270" s="3" t="str">
        <f t="shared" si="157"/>
        <v>0</v>
      </c>
      <c r="AL270" s="3" t="str">
        <f t="shared" si="157"/>
        <v>0</v>
      </c>
      <c r="AM270" s="3" t="str">
        <f t="shared" si="157"/>
        <v>0</v>
      </c>
      <c r="AN270" s="3" t="str">
        <f t="shared" si="157"/>
        <v>0</v>
      </c>
      <c r="AO270" s="3" t="str">
        <f t="shared" si="157"/>
        <v>0</v>
      </c>
      <c r="AP270" s="3" t="str">
        <f t="shared" si="157"/>
        <v>0</v>
      </c>
      <c r="AQ270" s="3" t="str">
        <f t="shared" si="157"/>
        <v>0</v>
      </c>
      <c r="AR270" s="3" t="str">
        <f t="shared" si="157"/>
        <v>0</v>
      </c>
      <c r="AS270" s="3" t="str">
        <f t="shared" si="157"/>
        <v>0</v>
      </c>
      <c r="AT270" s="3" t="str">
        <f t="shared" si="156"/>
        <v>0</v>
      </c>
      <c r="AU270" s="3" t="str">
        <f t="shared" si="156"/>
        <v>0</v>
      </c>
      <c r="AV270" s="3" t="str">
        <f t="shared" si="156"/>
        <v>0</v>
      </c>
      <c r="AW270" s="3" t="str">
        <f t="shared" si="156"/>
        <v>0</v>
      </c>
      <c r="AX270" s="3" t="str">
        <f t="shared" si="156"/>
        <v>0</v>
      </c>
      <c r="AY270" s="3" t="str">
        <f t="shared" si="156"/>
        <v>0</v>
      </c>
      <c r="AZ270" t="s">
        <v>454</v>
      </c>
    </row>
    <row r="271" spans="1:52" ht="14.5">
      <c r="A271" s="10" t="s">
        <v>455</v>
      </c>
      <c r="B271" s="10" t="str">
        <f t="shared" si="154"/>
        <v>2401295G</v>
      </c>
      <c r="C271" s="71">
        <v>45429.481377314798</v>
      </c>
      <c r="D271" s="3" t="e">
        <f t="array" ref="D271">#NAME?</f>
        <v>#NAME?</v>
      </c>
      <c r="E271" s="3" t="b">
        <f>ISNUMBER(MATCH(Table1[[#This Row],[Email]],Attendance[Email],0))</f>
        <v>1</v>
      </c>
      <c r="F271" s="3">
        <f t="shared" si="149"/>
        <v>45429.814710648134</v>
      </c>
      <c r="G271" s="21">
        <f>DAY(Table1[[#This Row],[Actual Time]])</f>
        <v>17</v>
      </c>
      <c r="H271">
        <f>MONTH(Table1[[#This Row],[Actual Time]])</f>
        <v>5</v>
      </c>
      <c r="I271">
        <f>YEAR(Table1[[#This Row],[Actual Time]])</f>
        <v>2024</v>
      </c>
      <c r="J271" t="str">
        <f t="shared" si="150"/>
        <v>17/5/2024</v>
      </c>
      <c r="K271" s="3" t="str">
        <f t="shared" si="155"/>
        <v>0</v>
      </c>
      <c r="L271" s="3" t="str">
        <f t="shared" si="155"/>
        <v>0</v>
      </c>
      <c r="M271" s="3" t="str">
        <f t="shared" si="155"/>
        <v>0</v>
      </c>
      <c r="N271" s="3" t="str">
        <f t="shared" si="155"/>
        <v>0</v>
      </c>
      <c r="O271" s="3" t="str">
        <f t="shared" si="155"/>
        <v>1</v>
      </c>
      <c r="P271" s="3" t="str">
        <f t="shared" si="155"/>
        <v>0</v>
      </c>
      <c r="Q271" s="3" t="str">
        <f t="shared" si="155"/>
        <v>0</v>
      </c>
      <c r="R271" s="3" t="str">
        <f t="shared" si="155"/>
        <v>0</v>
      </c>
      <c r="S271" s="3" t="str">
        <f t="shared" si="129"/>
        <v>0</v>
      </c>
      <c r="T271" s="3" t="str">
        <f t="shared" si="129"/>
        <v>0</v>
      </c>
      <c r="U271" s="3" t="str">
        <f t="shared" si="155"/>
        <v>0</v>
      </c>
      <c r="V271" s="3" t="str">
        <f t="shared" si="155"/>
        <v>0</v>
      </c>
      <c r="W271" s="3" t="str">
        <f t="shared" si="155"/>
        <v>0</v>
      </c>
      <c r="X271" s="3" t="str">
        <f t="shared" si="155"/>
        <v>0</v>
      </c>
      <c r="Y271" s="3" t="str">
        <f t="shared" si="155"/>
        <v>0</v>
      </c>
      <c r="Z271" s="3" t="str">
        <f t="shared" si="155"/>
        <v>0</v>
      </c>
      <c r="AA271" s="3" t="str">
        <f t="shared" si="130"/>
        <v>0</v>
      </c>
      <c r="AB271" s="3" t="str">
        <f t="shared" si="130"/>
        <v>0</v>
      </c>
      <c r="AC271" s="3" t="str">
        <f t="shared" si="155"/>
        <v>0</v>
      </c>
      <c r="AD271" s="3" t="str">
        <f t="shared" si="157"/>
        <v>0</v>
      </c>
      <c r="AE271" s="3" t="str">
        <f t="shared" si="157"/>
        <v>0</v>
      </c>
      <c r="AF271" s="3" t="str">
        <f t="shared" si="157"/>
        <v>0</v>
      </c>
      <c r="AG271" s="3" t="str">
        <f t="shared" si="157"/>
        <v>0</v>
      </c>
      <c r="AH271" s="3" t="str">
        <f t="shared" si="157"/>
        <v>0</v>
      </c>
      <c r="AI271" s="3" t="str">
        <f t="shared" si="157"/>
        <v>0</v>
      </c>
      <c r="AJ271" s="3" t="str">
        <f t="shared" si="157"/>
        <v>0</v>
      </c>
      <c r="AK271" s="3" t="str">
        <f t="shared" si="157"/>
        <v>0</v>
      </c>
      <c r="AL271" s="3" t="str">
        <f t="shared" si="157"/>
        <v>0</v>
      </c>
      <c r="AM271" s="3" t="str">
        <f t="shared" si="157"/>
        <v>0</v>
      </c>
      <c r="AN271" s="3" t="str">
        <f t="shared" si="157"/>
        <v>0</v>
      </c>
      <c r="AO271" s="3" t="str">
        <f t="shared" si="157"/>
        <v>0</v>
      </c>
      <c r="AP271" s="3" t="str">
        <f t="shared" si="157"/>
        <v>0</v>
      </c>
      <c r="AQ271" s="3" t="str">
        <f t="shared" si="157"/>
        <v>0</v>
      </c>
      <c r="AR271" s="3" t="str">
        <f t="shared" si="157"/>
        <v>0</v>
      </c>
      <c r="AS271" s="3" t="str">
        <f t="shared" si="157"/>
        <v>0</v>
      </c>
      <c r="AT271" s="3" t="str">
        <f t="shared" si="156"/>
        <v>0</v>
      </c>
      <c r="AU271" s="3" t="str">
        <f t="shared" si="156"/>
        <v>0</v>
      </c>
      <c r="AV271" s="3" t="str">
        <f t="shared" si="156"/>
        <v>0</v>
      </c>
      <c r="AW271" s="3" t="str">
        <f t="shared" si="156"/>
        <v>0</v>
      </c>
      <c r="AX271" s="3" t="str">
        <f t="shared" si="156"/>
        <v>0</v>
      </c>
      <c r="AY271" s="3" t="str">
        <f t="shared" si="156"/>
        <v>0</v>
      </c>
      <c r="AZ271" t="s">
        <v>456</v>
      </c>
    </row>
    <row r="272" spans="1:52" ht="14.5">
      <c r="A272" s="10" t="s">
        <v>96</v>
      </c>
      <c r="B272" s="10" t="str">
        <f t="shared" si="154"/>
        <v>2300398A</v>
      </c>
      <c r="C272" s="71">
        <v>45429.481608796297</v>
      </c>
      <c r="D272" s="3" t="e">
        <f t="array" ref="D272">#NAME?</f>
        <v>#NAME?</v>
      </c>
      <c r="E272" s="3" t="b">
        <f>ISNUMBER(MATCH(Table1[[#This Row],[Email]],Attendance[Email],0))</f>
        <v>1</v>
      </c>
      <c r="F272" s="3">
        <f t="shared" si="149"/>
        <v>45429.814942129633</v>
      </c>
      <c r="G272" s="21">
        <f>DAY(Table1[[#This Row],[Actual Time]])</f>
        <v>17</v>
      </c>
      <c r="H272">
        <f>MONTH(Table1[[#This Row],[Actual Time]])</f>
        <v>5</v>
      </c>
      <c r="I272">
        <f>YEAR(Table1[[#This Row],[Actual Time]])</f>
        <v>2024</v>
      </c>
      <c r="J272" t="str">
        <f t="shared" si="150"/>
        <v>17/5/2024</v>
      </c>
      <c r="K272" s="3" t="str">
        <f t="shared" si="155"/>
        <v>0</v>
      </c>
      <c r="L272" s="3" t="str">
        <f t="shared" si="155"/>
        <v>0</v>
      </c>
      <c r="M272" s="3" t="str">
        <f t="shared" si="155"/>
        <v>0</v>
      </c>
      <c r="N272" s="3" t="str">
        <f t="shared" si="155"/>
        <v>0</v>
      </c>
      <c r="O272" s="3" t="str">
        <f t="shared" si="155"/>
        <v>1</v>
      </c>
      <c r="P272" s="3" t="str">
        <f t="shared" si="155"/>
        <v>0</v>
      </c>
      <c r="Q272" s="3" t="str">
        <f t="shared" si="155"/>
        <v>0</v>
      </c>
      <c r="R272" s="3" t="str">
        <f t="shared" si="155"/>
        <v>0</v>
      </c>
      <c r="S272" s="3" t="str">
        <f t="shared" si="129"/>
        <v>0</v>
      </c>
      <c r="T272" s="3" t="str">
        <f t="shared" si="129"/>
        <v>0</v>
      </c>
      <c r="U272" s="3" t="str">
        <f t="shared" si="155"/>
        <v>0</v>
      </c>
      <c r="V272" s="3" t="str">
        <f t="shared" si="155"/>
        <v>0</v>
      </c>
      <c r="W272" s="3" t="str">
        <f t="shared" si="155"/>
        <v>0</v>
      </c>
      <c r="X272" s="3" t="str">
        <f t="shared" si="155"/>
        <v>0</v>
      </c>
      <c r="Y272" s="3" t="str">
        <f t="shared" si="155"/>
        <v>0</v>
      </c>
      <c r="Z272" s="3" t="str">
        <f t="shared" si="155"/>
        <v>0</v>
      </c>
      <c r="AA272" s="3" t="str">
        <f t="shared" si="130"/>
        <v>0</v>
      </c>
      <c r="AB272" s="3" t="str">
        <f t="shared" si="130"/>
        <v>0</v>
      </c>
      <c r="AC272" s="3" t="str">
        <f t="shared" si="155"/>
        <v>0</v>
      </c>
      <c r="AD272" s="3" t="str">
        <f t="shared" si="157"/>
        <v>0</v>
      </c>
      <c r="AE272" s="3" t="str">
        <f t="shared" si="157"/>
        <v>0</v>
      </c>
      <c r="AF272" s="3" t="str">
        <f t="shared" si="157"/>
        <v>0</v>
      </c>
      <c r="AG272" s="3" t="str">
        <f t="shared" si="157"/>
        <v>0</v>
      </c>
      <c r="AH272" s="3" t="str">
        <f t="shared" si="157"/>
        <v>0</v>
      </c>
      <c r="AI272" s="3" t="str">
        <f t="shared" si="157"/>
        <v>0</v>
      </c>
      <c r="AJ272" s="3" t="str">
        <f t="shared" si="157"/>
        <v>0</v>
      </c>
      <c r="AK272" s="3" t="str">
        <f t="shared" si="157"/>
        <v>0</v>
      </c>
      <c r="AL272" s="3" t="str">
        <f t="shared" si="157"/>
        <v>0</v>
      </c>
      <c r="AM272" s="3" t="str">
        <f t="shared" si="157"/>
        <v>0</v>
      </c>
      <c r="AN272" s="3" t="str">
        <f t="shared" si="157"/>
        <v>0</v>
      </c>
      <c r="AO272" s="3" t="str">
        <f t="shared" si="157"/>
        <v>0</v>
      </c>
      <c r="AP272" s="3" t="str">
        <f t="shared" si="157"/>
        <v>0</v>
      </c>
      <c r="AQ272" s="3" t="str">
        <f t="shared" si="157"/>
        <v>0</v>
      </c>
      <c r="AR272" s="3" t="str">
        <f t="shared" si="157"/>
        <v>0</v>
      </c>
      <c r="AS272" s="3" t="str">
        <f t="shared" si="157"/>
        <v>0</v>
      </c>
      <c r="AT272" s="3" t="str">
        <f t="shared" si="156"/>
        <v>0</v>
      </c>
      <c r="AU272" s="3" t="str">
        <f t="shared" si="156"/>
        <v>0</v>
      </c>
      <c r="AV272" s="3" t="str">
        <f t="shared" si="156"/>
        <v>0</v>
      </c>
      <c r="AW272" s="3" t="str">
        <f t="shared" si="156"/>
        <v>0</v>
      </c>
      <c r="AX272" s="3" t="str">
        <f t="shared" si="156"/>
        <v>0</v>
      </c>
      <c r="AY272" s="3" t="str">
        <f t="shared" si="156"/>
        <v>0</v>
      </c>
      <c r="AZ272" t="s">
        <v>457</v>
      </c>
    </row>
    <row r="273" spans="1:52" ht="14.5">
      <c r="A273" s="10" t="s">
        <v>76</v>
      </c>
      <c r="B273" s="10" t="str">
        <f t="shared" si="154"/>
        <v>2205064E</v>
      </c>
      <c r="C273" s="71">
        <v>45429.481666666703</v>
      </c>
      <c r="D273" s="3" t="e">
        <f t="array" ref="D273">#NAME?</f>
        <v>#NAME?</v>
      </c>
      <c r="E273" s="3" t="b">
        <f>ISNUMBER(MATCH(Table1[[#This Row],[Email]],Attendance[Email],0))</f>
        <v>1</v>
      </c>
      <c r="F273" s="3">
        <f t="shared" si="149"/>
        <v>45429.815000000039</v>
      </c>
      <c r="G273" s="21">
        <f>DAY(Table1[[#This Row],[Actual Time]])</f>
        <v>17</v>
      </c>
      <c r="H273">
        <f>MONTH(Table1[[#This Row],[Actual Time]])</f>
        <v>5</v>
      </c>
      <c r="I273">
        <f>YEAR(Table1[[#This Row],[Actual Time]])</f>
        <v>2024</v>
      </c>
      <c r="J273" t="str">
        <f t="shared" si="150"/>
        <v>17/5/2024</v>
      </c>
      <c r="K273" s="3" t="str">
        <f t="shared" si="155"/>
        <v>0</v>
      </c>
      <c r="L273" s="3" t="str">
        <f t="shared" si="155"/>
        <v>0</v>
      </c>
      <c r="M273" s="3" t="str">
        <f t="shared" si="155"/>
        <v>0</v>
      </c>
      <c r="N273" s="3" t="str">
        <f t="shared" si="155"/>
        <v>0</v>
      </c>
      <c r="O273" s="3" t="str">
        <f t="shared" si="155"/>
        <v>1</v>
      </c>
      <c r="P273" s="3" t="str">
        <f t="shared" si="155"/>
        <v>0</v>
      </c>
      <c r="Q273" s="3" t="str">
        <f t="shared" si="155"/>
        <v>0</v>
      </c>
      <c r="R273" s="3" t="str">
        <f t="shared" si="155"/>
        <v>0</v>
      </c>
      <c r="S273" s="3" t="str">
        <f t="shared" si="129"/>
        <v>0</v>
      </c>
      <c r="T273" s="3" t="str">
        <f t="shared" si="129"/>
        <v>0</v>
      </c>
      <c r="U273" s="3" t="str">
        <f t="shared" si="155"/>
        <v>0</v>
      </c>
      <c r="V273" s="3" t="str">
        <f t="shared" si="155"/>
        <v>0</v>
      </c>
      <c r="W273" s="3" t="str">
        <f t="shared" si="155"/>
        <v>0</v>
      </c>
      <c r="X273" s="3" t="str">
        <f t="shared" si="155"/>
        <v>0</v>
      </c>
      <c r="Y273" s="3" t="str">
        <f t="shared" si="155"/>
        <v>0</v>
      </c>
      <c r="Z273" s="3" t="str">
        <f t="shared" si="155"/>
        <v>0</v>
      </c>
      <c r="AA273" s="3" t="str">
        <f t="shared" si="130"/>
        <v>0</v>
      </c>
      <c r="AB273" s="3" t="str">
        <f t="shared" si="130"/>
        <v>0</v>
      </c>
      <c r="AC273" s="3" t="str">
        <f t="shared" si="155"/>
        <v>0</v>
      </c>
      <c r="AD273" s="3" t="str">
        <f t="shared" si="157"/>
        <v>0</v>
      </c>
      <c r="AE273" s="3" t="str">
        <f t="shared" si="157"/>
        <v>0</v>
      </c>
      <c r="AF273" s="3" t="str">
        <f t="shared" si="157"/>
        <v>0</v>
      </c>
      <c r="AG273" s="3" t="str">
        <f t="shared" si="157"/>
        <v>0</v>
      </c>
      <c r="AH273" s="3" t="str">
        <f t="shared" si="157"/>
        <v>0</v>
      </c>
      <c r="AI273" s="3" t="str">
        <f t="shared" si="157"/>
        <v>0</v>
      </c>
      <c r="AJ273" s="3" t="str">
        <f t="shared" si="157"/>
        <v>0</v>
      </c>
      <c r="AK273" s="3" t="str">
        <f t="shared" si="157"/>
        <v>0</v>
      </c>
      <c r="AL273" s="3" t="str">
        <f t="shared" si="157"/>
        <v>0</v>
      </c>
      <c r="AM273" s="3" t="str">
        <f t="shared" si="157"/>
        <v>0</v>
      </c>
      <c r="AN273" s="3" t="str">
        <f t="shared" si="157"/>
        <v>0</v>
      </c>
      <c r="AO273" s="3" t="str">
        <f t="shared" si="157"/>
        <v>0</v>
      </c>
      <c r="AP273" s="3" t="str">
        <f t="shared" si="157"/>
        <v>0</v>
      </c>
      <c r="AQ273" s="3" t="str">
        <f t="shared" si="157"/>
        <v>0</v>
      </c>
      <c r="AR273" s="3" t="str">
        <f t="shared" si="157"/>
        <v>0</v>
      </c>
      <c r="AS273" s="3" t="str">
        <f t="shared" si="157"/>
        <v>0</v>
      </c>
      <c r="AT273" s="3" t="str">
        <f t="shared" si="156"/>
        <v>0</v>
      </c>
      <c r="AU273" s="3" t="str">
        <f t="shared" si="156"/>
        <v>0</v>
      </c>
      <c r="AV273" s="3" t="str">
        <f t="shared" si="156"/>
        <v>0</v>
      </c>
      <c r="AW273" s="3" t="str">
        <f t="shared" si="156"/>
        <v>0</v>
      </c>
      <c r="AX273" s="3" t="str">
        <f t="shared" si="156"/>
        <v>0</v>
      </c>
      <c r="AY273" s="3" t="str">
        <f t="shared" si="156"/>
        <v>0</v>
      </c>
      <c r="AZ273" s="11" t="s">
        <v>458</v>
      </c>
    </row>
    <row r="274" spans="1:52" ht="14.5">
      <c r="A274" s="10" t="s">
        <v>146</v>
      </c>
      <c r="B274" s="10" t="str">
        <f t="shared" si="154"/>
        <v>2400778C</v>
      </c>
      <c r="C274" s="71">
        <v>45429.481689814798</v>
      </c>
      <c r="D274" s="3" t="e">
        <f t="array" ref="D274">#NAME?</f>
        <v>#NAME?</v>
      </c>
      <c r="E274" s="3" t="b">
        <f>ISNUMBER(MATCH(Table1[[#This Row],[Email]],Attendance[Email],0))</f>
        <v>1</v>
      </c>
      <c r="F274" s="3">
        <f t="shared" ref="F274:F275" si="158">$C274+(8/24)</f>
        <v>45429.815023148134</v>
      </c>
      <c r="G274" s="21">
        <f>DAY(Table1[[#This Row],[Actual Time]])</f>
        <v>17</v>
      </c>
      <c r="H274">
        <f>MONTH(Table1[[#This Row],[Actual Time]])</f>
        <v>5</v>
      </c>
      <c r="I274">
        <f>YEAR(Table1[[#This Row],[Actual Time]])</f>
        <v>2024</v>
      </c>
      <c r="J274" t="str">
        <f t="shared" ref="J274:J275" si="159">G274&amp;"/"&amp;H274&amp;"/"&amp;I274</f>
        <v>17/5/2024</v>
      </c>
      <c r="K274" s="3" t="str">
        <f t="shared" si="155"/>
        <v>0</v>
      </c>
      <c r="L274" s="3" t="str">
        <f t="shared" si="155"/>
        <v>0</v>
      </c>
      <c r="M274" s="3" t="str">
        <f t="shared" si="155"/>
        <v>0</v>
      </c>
      <c r="N274" s="3" t="str">
        <f t="shared" si="155"/>
        <v>0</v>
      </c>
      <c r="O274" s="3" t="str">
        <f t="shared" si="155"/>
        <v>1</v>
      </c>
      <c r="P274" s="3" t="str">
        <f t="shared" si="155"/>
        <v>0</v>
      </c>
      <c r="Q274" s="3" t="str">
        <f t="shared" si="155"/>
        <v>0</v>
      </c>
      <c r="R274" s="3" t="str">
        <f t="shared" si="155"/>
        <v>0</v>
      </c>
      <c r="S274" s="3" t="str">
        <f t="shared" ref="S274:T337" si="160">IF(S$1=$J274,"1","0")</f>
        <v>0</v>
      </c>
      <c r="T274" s="3" t="str">
        <f t="shared" si="160"/>
        <v>0</v>
      </c>
      <c r="U274" s="3" t="str">
        <f t="shared" si="155"/>
        <v>0</v>
      </c>
      <c r="V274" s="3" t="str">
        <f t="shared" si="155"/>
        <v>0</v>
      </c>
      <c r="W274" s="3" t="str">
        <f t="shared" si="155"/>
        <v>0</v>
      </c>
      <c r="X274" s="3" t="str">
        <f t="shared" si="155"/>
        <v>0</v>
      </c>
      <c r="Y274" s="3" t="str">
        <f t="shared" si="155"/>
        <v>0</v>
      </c>
      <c r="Z274" s="3" t="str">
        <f t="shared" si="155"/>
        <v>0</v>
      </c>
      <c r="AA274" s="3" t="str">
        <f t="shared" ref="AA274:AB337" si="161">IF(AA$1=$J274,"1","0")</f>
        <v>0</v>
      </c>
      <c r="AB274" s="3" t="str">
        <f t="shared" si="161"/>
        <v>0</v>
      </c>
      <c r="AC274" s="3" t="str">
        <f t="shared" si="155"/>
        <v>0</v>
      </c>
      <c r="AD274" s="3" t="str">
        <f t="shared" si="157"/>
        <v>0</v>
      </c>
      <c r="AE274" s="3" t="str">
        <f t="shared" si="157"/>
        <v>0</v>
      </c>
      <c r="AF274" s="3" t="str">
        <f t="shared" si="157"/>
        <v>0</v>
      </c>
      <c r="AG274" s="3" t="str">
        <f t="shared" si="157"/>
        <v>0</v>
      </c>
      <c r="AH274" s="3" t="str">
        <f t="shared" si="157"/>
        <v>0</v>
      </c>
      <c r="AI274" s="3" t="str">
        <f t="shared" si="157"/>
        <v>0</v>
      </c>
      <c r="AJ274" s="3" t="str">
        <f t="shared" si="157"/>
        <v>0</v>
      </c>
      <c r="AK274" s="3" t="str">
        <f t="shared" si="157"/>
        <v>0</v>
      </c>
      <c r="AL274" s="3" t="str">
        <f t="shared" si="157"/>
        <v>0</v>
      </c>
      <c r="AM274" s="3" t="str">
        <f t="shared" si="157"/>
        <v>0</v>
      </c>
      <c r="AN274" s="3" t="str">
        <f t="shared" si="157"/>
        <v>0</v>
      </c>
      <c r="AO274" s="3" t="str">
        <f t="shared" si="157"/>
        <v>0</v>
      </c>
      <c r="AP274" s="3" t="str">
        <f t="shared" si="157"/>
        <v>0</v>
      </c>
      <c r="AQ274" s="3" t="str">
        <f t="shared" si="157"/>
        <v>0</v>
      </c>
      <c r="AR274" s="3" t="str">
        <f t="shared" si="157"/>
        <v>0</v>
      </c>
      <c r="AS274" s="3" t="str">
        <f t="shared" si="157"/>
        <v>0</v>
      </c>
      <c r="AT274" s="3" t="str">
        <f t="shared" si="156"/>
        <v>0</v>
      </c>
      <c r="AU274" s="3" t="str">
        <f t="shared" si="156"/>
        <v>0</v>
      </c>
      <c r="AV274" s="3" t="str">
        <f t="shared" si="156"/>
        <v>0</v>
      </c>
      <c r="AW274" s="3" t="str">
        <f t="shared" si="156"/>
        <v>0</v>
      </c>
      <c r="AX274" s="3" t="str">
        <f t="shared" si="156"/>
        <v>0</v>
      </c>
      <c r="AY274" s="3" t="str">
        <f t="shared" si="156"/>
        <v>0</v>
      </c>
      <c r="AZ274" t="s">
        <v>459</v>
      </c>
    </row>
    <row r="275" spans="1:52" ht="14.5">
      <c r="A275" s="10" t="s">
        <v>126</v>
      </c>
      <c r="B275" s="10" t="str">
        <f t="shared" si="154"/>
        <v>2402887J</v>
      </c>
      <c r="C275" s="71">
        <v>45429.481689814798</v>
      </c>
      <c r="D275" s="3" t="e">
        <f t="array" ref="D275">#NAME?</f>
        <v>#NAME?</v>
      </c>
      <c r="E275" s="3" t="b">
        <f>ISNUMBER(MATCH(Table1[[#This Row],[Email]],Attendance[Email],0))</f>
        <v>1</v>
      </c>
      <c r="F275" s="3">
        <f t="shared" si="158"/>
        <v>45429.815023148134</v>
      </c>
      <c r="G275" s="21">
        <f>DAY(Table1[[#This Row],[Actual Time]])</f>
        <v>17</v>
      </c>
      <c r="H275">
        <f>MONTH(Table1[[#This Row],[Actual Time]])</f>
        <v>5</v>
      </c>
      <c r="I275">
        <f>YEAR(Table1[[#This Row],[Actual Time]])</f>
        <v>2024</v>
      </c>
      <c r="J275" t="str">
        <f t="shared" si="159"/>
        <v>17/5/2024</v>
      </c>
      <c r="K275" s="3" t="str">
        <f t="shared" si="155"/>
        <v>0</v>
      </c>
      <c r="L275" s="3" t="str">
        <f t="shared" si="155"/>
        <v>0</v>
      </c>
      <c r="M275" s="3" t="str">
        <f t="shared" si="155"/>
        <v>0</v>
      </c>
      <c r="N275" s="3" t="str">
        <f t="shared" si="155"/>
        <v>0</v>
      </c>
      <c r="O275" s="3" t="str">
        <f t="shared" si="155"/>
        <v>1</v>
      </c>
      <c r="P275" s="3" t="str">
        <f t="shared" si="155"/>
        <v>0</v>
      </c>
      <c r="Q275" s="3" t="str">
        <f t="shared" si="155"/>
        <v>0</v>
      </c>
      <c r="R275" s="3" t="str">
        <f t="shared" si="155"/>
        <v>0</v>
      </c>
      <c r="S275" s="3" t="str">
        <f t="shared" si="160"/>
        <v>0</v>
      </c>
      <c r="T275" s="3" t="str">
        <f t="shared" si="160"/>
        <v>0</v>
      </c>
      <c r="U275" s="3" t="str">
        <f t="shared" si="155"/>
        <v>0</v>
      </c>
      <c r="V275" s="3" t="str">
        <f t="shared" si="155"/>
        <v>0</v>
      </c>
      <c r="W275" s="3" t="str">
        <f t="shared" si="155"/>
        <v>0</v>
      </c>
      <c r="X275" s="3" t="str">
        <f t="shared" si="155"/>
        <v>0</v>
      </c>
      <c r="Y275" s="3" t="str">
        <f t="shared" si="155"/>
        <v>0</v>
      </c>
      <c r="Z275" s="3" t="str">
        <f t="shared" si="155"/>
        <v>0</v>
      </c>
      <c r="AA275" s="3" t="str">
        <f t="shared" si="161"/>
        <v>0</v>
      </c>
      <c r="AB275" s="3" t="str">
        <f t="shared" si="161"/>
        <v>0</v>
      </c>
      <c r="AC275" s="3" t="str">
        <f t="shared" si="155"/>
        <v>0</v>
      </c>
      <c r="AD275" s="3" t="str">
        <f t="shared" si="157"/>
        <v>0</v>
      </c>
      <c r="AE275" s="3" t="str">
        <f t="shared" si="157"/>
        <v>0</v>
      </c>
      <c r="AF275" s="3" t="str">
        <f t="shared" si="157"/>
        <v>0</v>
      </c>
      <c r="AG275" s="3" t="str">
        <f t="shared" si="157"/>
        <v>0</v>
      </c>
      <c r="AH275" s="3" t="str">
        <f t="shared" si="157"/>
        <v>0</v>
      </c>
      <c r="AI275" s="3" t="str">
        <f t="shared" si="157"/>
        <v>0</v>
      </c>
      <c r="AJ275" s="3" t="str">
        <f t="shared" si="157"/>
        <v>0</v>
      </c>
      <c r="AK275" s="3" t="str">
        <f t="shared" si="157"/>
        <v>0</v>
      </c>
      <c r="AL275" s="3" t="str">
        <f t="shared" si="157"/>
        <v>0</v>
      </c>
      <c r="AM275" s="3" t="str">
        <f t="shared" si="157"/>
        <v>0</v>
      </c>
      <c r="AN275" s="3" t="str">
        <f t="shared" si="157"/>
        <v>0</v>
      </c>
      <c r="AO275" s="3" t="str">
        <f t="shared" si="157"/>
        <v>0</v>
      </c>
      <c r="AP275" s="3" t="str">
        <f t="shared" si="157"/>
        <v>0</v>
      </c>
      <c r="AQ275" s="3" t="str">
        <f t="shared" si="157"/>
        <v>0</v>
      </c>
      <c r="AR275" s="3" t="str">
        <f t="shared" si="157"/>
        <v>0</v>
      </c>
      <c r="AS275" s="3" t="str">
        <f t="shared" si="157"/>
        <v>0</v>
      </c>
      <c r="AT275" s="3" t="str">
        <f t="shared" si="156"/>
        <v>0</v>
      </c>
      <c r="AU275" s="3" t="str">
        <f t="shared" si="156"/>
        <v>0</v>
      </c>
      <c r="AV275" s="3" t="str">
        <f t="shared" si="156"/>
        <v>0</v>
      </c>
      <c r="AW275" s="3" t="str">
        <f t="shared" si="156"/>
        <v>0</v>
      </c>
      <c r="AX275" s="3" t="str">
        <f t="shared" si="156"/>
        <v>0</v>
      </c>
      <c r="AY275" s="3" t="str">
        <f t="shared" si="156"/>
        <v>0</v>
      </c>
      <c r="AZ275" t="s">
        <v>460</v>
      </c>
    </row>
    <row r="276" spans="1:52" ht="14.5">
      <c r="A276" s="10" t="s">
        <v>461</v>
      </c>
      <c r="B276" s="10" t="str">
        <f t="shared" si="154"/>
        <v>2401834C</v>
      </c>
      <c r="C276" s="71">
        <v>45429.481724537</v>
      </c>
      <c r="D276" s="3" t="e">
        <f t="array" ref="D276">#NAME?</f>
        <v>#NAME?</v>
      </c>
      <c r="E276" s="3" t="b">
        <f>ISNUMBER(MATCH(Table1[[#This Row],[Email]],Attendance[Email],0))</f>
        <v>1</v>
      </c>
      <c r="F276" s="3">
        <f t="shared" ref="F276:F283" si="162">$C276+(8/24)</f>
        <v>45429.815057870335</v>
      </c>
      <c r="G276" s="21">
        <f>DAY(Table1[[#This Row],[Actual Time]])</f>
        <v>17</v>
      </c>
      <c r="H276">
        <f>MONTH(Table1[[#This Row],[Actual Time]])</f>
        <v>5</v>
      </c>
      <c r="I276">
        <f>YEAR(Table1[[#This Row],[Actual Time]])</f>
        <v>2024</v>
      </c>
      <c r="J276" t="str">
        <f t="shared" ref="J276:J283" si="163">G276&amp;"/"&amp;H276&amp;"/"&amp;I276</f>
        <v>17/5/2024</v>
      </c>
      <c r="K276" s="3" t="str">
        <f t="shared" si="155"/>
        <v>0</v>
      </c>
      <c r="L276" s="3" t="str">
        <f t="shared" si="155"/>
        <v>0</v>
      </c>
      <c r="M276" s="3" t="str">
        <f t="shared" si="155"/>
        <v>0</v>
      </c>
      <c r="N276" s="3" t="str">
        <f t="shared" si="155"/>
        <v>0</v>
      </c>
      <c r="O276" s="3" t="str">
        <f t="shared" si="155"/>
        <v>1</v>
      </c>
      <c r="P276" s="3" t="str">
        <f t="shared" si="155"/>
        <v>0</v>
      </c>
      <c r="Q276" s="3" t="str">
        <f t="shared" si="155"/>
        <v>0</v>
      </c>
      <c r="R276" s="3" t="str">
        <f t="shared" si="155"/>
        <v>0</v>
      </c>
      <c r="S276" s="3" t="str">
        <f t="shared" si="160"/>
        <v>0</v>
      </c>
      <c r="T276" s="3" t="str">
        <f t="shared" si="160"/>
        <v>0</v>
      </c>
      <c r="U276" s="3" t="str">
        <f t="shared" si="155"/>
        <v>0</v>
      </c>
      <c r="V276" s="3" t="str">
        <f t="shared" si="155"/>
        <v>0</v>
      </c>
      <c r="W276" s="3" t="str">
        <f t="shared" si="155"/>
        <v>0</v>
      </c>
      <c r="X276" s="3" t="str">
        <f t="shared" si="155"/>
        <v>0</v>
      </c>
      <c r="Y276" s="3" t="str">
        <f t="shared" si="155"/>
        <v>0</v>
      </c>
      <c r="Z276" s="3" t="str">
        <f t="shared" si="155"/>
        <v>0</v>
      </c>
      <c r="AA276" s="3" t="str">
        <f t="shared" si="161"/>
        <v>0</v>
      </c>
      <c r="AB276" s="3" t="str">
        <f t="shared" si="161"/>
        <v>0</v>
      </c>
      <c r="AC276" s="3" t="str">
        <f t="shared" si="155"/>
        <v>0</v>
      </c>
      <c r="AD276" s="3" t="str">
        <f t="shared" si="157"/>
        <v>0</v>
      </c>
      <c r="AE276" s="3" t="str">
        <f t="shared" si="157"/>
        <v>0</v>
      </c>
      <c r="AF276" s="3" t="str">
        <f t="shared" si="157"/>
        <v>0</v>
      </c>
      <c r="AG276" s="3" t="str">
        <f t="shared" si="157"/>
        <v>0</v>
      </c>
      <c r="AH276" s="3" t="str">
        <f t="shared" si="157"/>
        <v>0</v>
      </c>
      <c r="AI276" s="3" t="str">
        <f t="shared" si="157"/>
        <v>0</v>
      </c>
      <c r="AJ276" s="3" t="str">
        <f t="shared" si="157"/>
        <v>0</v>
      </c>
      <c r="AK276" s="3" t="str">
        <f t="shared" si="157"/>
        <v>0</v>
      </c>
      <c r="AL276" s="3" t="str">
        <f t="shared" si="157"/>
        <v>0</v>
      </c>
      <c r="AM276" s="3" t="str">
        <f t="shared" si="157"/>
        <v>0</v>
      </c>
      <c r="AN276" s="3" t="str">
        <f t="shared" si="157"/>
        <v>0</v>
      </c>
      <c r="AO276" s="3" t="str">
        <f t="shared" si="157"/>
        <v>0</v>
      </c>
      <c r="AP276" s="3" t="str">
        <f t="shared" si="157"/>
        <v>0</v>
      </c>
      <c r="AQ276" s="3" t="str">
        <f t="shared" si="157"/>
        <v>0</v>
      </c>
      <c r="AR276" s="3" t="str">
        <f t="shared" si="157"/>
        <v>0</v>
      </c>
      <c r="AS276" s="3" t="str">
        <f t="shared" si="157"/>
        <v>0</v>
      </c>
      <c r="AT276" s="3" t="str">
        <f t="shared" si="156"/>
        <v>0</v>
      </c>
      <c r="AU276" s="3" t="str">
        <f t="shared" si="156"/>
        <v>0</v>
      </c>
      <c r="AV276" s="3" t="str">
        <f t="shared" si="156"/>
        <v>0</v>
      </c>
      <c r="AW276" s="3" t="str">
        <f t="shared" si="156"/>
        <v>0</v>
      </c>
      <c r="AX276" s="3" t="str">
        <f t="shared" si="156"/>
        <v>0</v>
      </c>
      <c r="AY276" s="3" t="str">
        <f t="shared" si="156"/>
        <v>0</v>
      </c>
      <c r="AZ276" t="s">
        <v>462</v>
      </c>
    </row>
    <row r="277" spans="1:52" ht="14.5">
      <c r="A277" s="10" t="s">
        <v>463</v>
      </c>
      <c r="B277" s="10" t="str">
        <f t="shared" si="154"/>
        <v>2400496B</v>
      </c>
      <c r="C277" s="71">
        <v>45429.481805555602</v>
      </c>
      <c r="D277" s="3" t="e">
        <f t="array" ref="D277">#NAME?</f>
        <v>#NAME?</v>
      </c>
      <c r="E277" s="3" t="b">
        <f>ISNUMBER(MATCH(Table1[[#This Row],[Email]],Attendance[Email],0))</f>
        <v>1</v>
      </c>
      <c r="F277" s="3">
        <f t="shared" si="162"/>
        <v>45429.815138888938</v>
      </c>
      <c r="G277" s="21">
        <f>DAY(Table1[[#This Row],[Actual Time]])</f>
        <v>17</v>
      </c>
      <c r="H277">
        <f>MONTH(Table1[[#This Row],[Actual Time]])</f>
        <v>5</v>
      </c>
      <c r="I277">
        <f>YEAR(Table1[[#This Row],[Actual Time]])</f>
        <v>2024</v>
      </c>
      <c r="J277" t="str">
        <f t="shared" si="163"/>
        <v>17/5/2024</v>
      </c>
      <c r="K277" s="3" t="str">
        <f t="shared" si="155"/>
        <v>0</v>
      </c>
      <c r="L277" s="3" t="str">
        <f t="shared" si="155"/>
        <v>0</v>
      </c>
      <c r="M277" s="3" t="str">
        <f t="shared" si="155"/>
        <v>0</v>
      </c>
      <c r="N277" s="3" t="str">
        <f t="shared" si="155"/>
        <v>0</v>
      </c>
      <c r="O277" s="3" t="str">
        <f t="shared" si="155"/>
        <v>1</v>
      </c>
      <c r="P277" s="3" t="str">
        <f t="shared" si="155"/>
        <v>0</v>
      </c>
      <c r="Q277" s="3" t="str">
        <f t="shared" si="155"/>
        <v>0</v>
      </c>
      <c r="R277" s="3" t="str">
        <f t="shared" si="155"/>
        <v>0</v>
      </c>
      <c r="S277" s="3" t="str">
        <f t="shared" si="160"/>
        <v>0</v>
      </c>
      <c r="T277" s="3" t="str">
        <f t="shared" si="160"/>
        <v>0</v>
      </c>
      <c r="U277" s="3" t="str">
        <f t="shared" si="155"/>
        <v>0</v>
      </c>
      <c r="V277" s="3" t="str">
        <f t="shared" si="155"/>
        <v>0</v>
      </c>
      <c r="W277" s="3" t="str">
        <f t="shared" si="155"/>
        <v>0</v>
      </c>
      <c r="X277" s="3" t="str">
        <f t="shared" si="155"/>
        <v>0</v>
      </c>
      <c r="Y277" s="3" t="str">
        <f t="shared" si="155"/>
        <v>0</v>
      </c>
      <c r="Z277" s="3" t="str">
        <f t="shared" si="155"/>
        <v>0</v>
      </c>
      <c r="AA277" s="3" t="str">
        <f t="shared" si="161"/>
        <v>0</v>
      </c>
      <c r="AB277" s="3" t="str">
        <f t="shared" si="161"/>
        <v>0</v>
      </c>
      <c r="AC277" s="3" t="str">
        <f t="shared" si="155"/>
        <v>0</v>
      </c>
      <c r="AD277" s="3" t="str">
        <f t="shared" si="157"/>
        <v>0</v>
      </c>
      <c r="AE277" s="3" t="str">
        <f t="shared" si="157"/>
        <v>0</v>
      </c>
      <c r="AF277" s="3" t="str">
        <f t="shared" si="157"/>
        <v>0</v>
      </c>
      <c r="AG277" s="3" t="str">
        <f t="shared" si="157"/>
        <v>0</v>
      </c>
      <c r="AH277" s="3" t="str">
        <f t="shared" si="157"/>
        <v>0</v>
      </c>
      <c r="AI277" s="3" t="str">
        <f t="shared" si="157"/>
        <v>0</v>
      </c>
      <c r="AJ277" s="3" t="str">
        <f t="shared" si="157"/>
        <v>0</v>
      </c>
      <c r="AK277" s="3" t="str">
        <f t="shared" si="157"/>
        <v>0</v>
      </c>
      <c r="AL277" s="3" t="str">
        <f t="shared" si="157"/>
        <v>0</v>
      </c>
      <c r="AM277" s="3" t="str">
        <f t="shared" si="157"/>
        <v>0</v>
      </c>
      <c r="AN277" s="3" t="str">
        <f t="shared" si="157"/>
        <v>0</v>
      </c>
      <c r="AO277" s="3" t="str">
        <f t="shared" si="157"/>
        <v>0</v>
      </c>
      <c r="AP277" s="3" t="str">
        <f t="shared" si="157"/>
        <v>0</v>
      </c>
      <c r="AQ277" s="3" t="str">
        <f t="shared" si="157"/>
        <v>0</v>
      </c>
      <c r="AR277" s="3" t="str">
        <f t="shared" si="157"/>
        <v>0</v>
      </c>
      <c r="AS277" s="3" t="str">
        <f t="shared" si="157"/>
        <v>0</v>
      </c>
      <c r="AT277" s="3" t="str">
        <f t="shared" si="156"/>
        <v>0</v>
      </c>
      <c r="AU277" s="3" t="str">
        <f t="shared" si="156"/>
        <v>0</v>
      </c>
      <c r="AV277" s="3" t="str">
        <f t="shared" si="156"/>
        <v>0</v>
      </c>
      <c r="AW277" s="3" t="str">
        <f t="shared" si="156"/>
        <v>0</v>
      </c>
      <c r="AX277" s="3" t="str">
        <f t="shared" si="156"/>
        <v>0</v>
      </c>
      <c r="AY277" s="3" t="str">
        <f t="shared" si="156"/>
        <v>0</v>
      </c>
      <c r="AZ277" t="s">
        <v>464</v>
      </c>
    </row>
    <row r="278" spans="1:52" ht="14.5">
      <c r="A278" s="10" t="s">
        <v>413</v>
      </c>
      <c r="B278" s="10" t="str">
        <f t="shared" si="154"/>
        <v>2401056C</v>
      </c>
      <c r="C278" s="71">
        <v>45429.481851851902</v>
      </c>
      <c r="D278" s="3" t="e">
        <f t="array" ref="D278">#NAME?</f>
        <v>#NAME?</v>
      </c>
      <c r="E278" s="3" t="b">
        <f>ISNUMBER(MATCH(Table1[[#This Row],[Email]],Attendance[Email],0))</f>
        <v>1</v>
      </c>
      <c r="F278" s="3">
        <f t="shared" si="162"/>
        <v>45429.815185185238</v>
      </c>
      <c r="G278" s="21">
        <f>DAY(Table1[[#This Row],[Actual Time]])</f>
        <v>17</v>
      </c>
      <c r="H278">
        <f>MONTH(Table1[[#This Row],[Actual Time]])</f>
        <v>5</v>
      </c>
      <c r="I278">
        <f>YEAR(Table1[[#This Row],[Actual Time]])</f>
        <v>2024</v>
      </c>
      <c r="J278" t="str">
        <f t="shared" si="163"/>
        <v>17/5/2024</v>
      </c>
      <c r="K278" s="3" t="str">
        <f t="shared" si="155"/>
        <v>0</v>
      </c>
      <c r="L278" s="3" t="str">
        <f t="shared" si="155"/>
        <v>0</v>
      </c>
      <c r="M278" s="3" t="str">
        <f t="shared" si="155"/>
        <v>0</v>
      </c>
      <c r="N278" s="3" t="str">
        <f t="shared" si="155"/>
        <v>0</v>
      </c>
      <c r="O278" s="3" t="str">
        <f t="shared" si="155"/>
        <v>1</v>
      </c>
      <c r="P278" s="3" t="str">
        <f t="shared" si="155"/>
        <v>0</v>
      </c>
      <c r="Q278" s="3" t="str">
        <f t="shared" si="155"/>
        <v>0</v>
      </c>
      <c r="R278" s="3" t="str">
        <f t="shared" si="155"/>
        <v>0</v>
      </c>
      <c r="S278" s="3" t="str">
        <f t="shared" si="160"/>
        <v>0</v>
      </c>
      <c r="T278" s="3" t="str">
        <f t="shared" si="160"/>
        <v>0</v>
      </c>
      <c r="U278" s="3" t="str">
        <f t="shared" si="155"/>
        <v>0</v>
      </c>
      <c r="V278" s="3" t="str">
        <f t="shared" si="155"/>
        <v>0</v>
      </c>
      <c r="W278" s="3" t="str">
        <f t="shared" si="155"/>
        <v>0</v>
      </c>
      <c r="X278" s="3" t="str">
        <f t="shared" si="155"/>
        <v>0</v>
      </c>
      <c r="Y278" s="3" t="str">
        <f t="shared" si="155"/>
        <v>0</v>
      </c>
      <c r="Z278" s="3" t="str">
        <f t="shared" si="155"/>
        <v>0</v>
      </c>
      <c r="AA278" s="3" t="str">
        <f t="shared" si="161"/>
        <v>0</v>
      </c>
      <c r="AB278" s="3" t="str">
        <f t="shared" si="161"/>
        <v>0</v>
      </c>
      <c r="AC278" s="3" t="str">
        <f t="shared" si="155"/>
        <v>0</v>
      </c>
      <c r="AD278" s="3" t="str">
        <f t="shared" si="157"/>
        <v>0</v>
      </c>
      <c r="AE278" s="3" t="str">
        <f t="shared" si="157"/>
        <v>0</v>
      </c>
      <c r="AF278" s="3" t="str">
        <f t="shared" si="157"/>
        <v>0</v>
      </c>
      <c r="AG278" s="3" t="str">
        <f t="shared" si="157"/>
        <v>0</v>
      </c>
      <c r="AH278" s="3" t="str">
        <f t="shared" si="157"/>
        <v>0</v>
      </c>
      <c r="AI278" s="3" t="str">
        <f t="shared" si="157"/>
        <v>0</v>
      </c>
      <c r="AJ278" s="3" t="str">
        <f t="shared" si="157"/>
        <v>0</v>
      </c>
      <c r="AK278" s="3" t="str">
        <f t="shared" si="157"/>
        <v>0</v>
      </c>
      <c r="AL278" s="3" t="str">
        <f t="shared" si="157"/>
        <v>0</v>
      </c>
      <c r="AM278" s="3" t="str">
        <f t="shared" si="157"/>
        <v>0</v>
      </c>
      <c r="AN278" s="3" t="str">
        <f t="shared" si="157"/>
        <v>0</v>
      </c>
      <c r="AO278" s="3" t="str">
        <f t="shared" si="157"/>
        <v>0</v>
      </c>
      <c r="AP278" s="3" t="str">
        <f t="shared" si="157"/>
        <v>0</v>
      </c>
      <c r="AQ278" s="3" t="str">
        <f t="shared" si="157"/>
        <v>0</v>
      </c>
      <c r="AR278" s="3" t="str">
        <f t="shared" si="157"/>
        <v>0</v>
      </c>
      <c r="AS278" s="3" t="str">
        <f t="shared" si="157"/>
        <v>0</v>
      </c>
      <c r="AT278" s="3" t="str">
        <f t="shared" si="156"/>
        <v>0</v>
      </c>
      <c r="AU278" s="3" t="str">
        <f t="shared" si="156"/>
        <v>0</v>
      </c>
      <c r="AV278" s="3" t="str">
        <f t="shared" si="156"/>
        <v>0</v>
      </c>
      <c r="AW278" s="3" t="str">
        <f t="shared" si="156"/>
        <v>0</v>
      </c>
      <c r="AX278" s="3" t="str">
        <f t="shared" si="156"/>
        <v>0</v>
      </c>
      <c r="AY278" s="3" t="str">
        <f t="shared" si="156"/>
        <v>0</v>
      </c>
      <c r="AZ278" t="s">
        <v>465</v>
      </c>
    </row>
    <row r="279" spans="1:52" ht="14.5">
      <c r="A279" s="10" t="s">
        <v>196</v>
      </c>
      <c r="B279" s="10" t="str">
        <f t="shared" si="154"/>
        <v>2402623I</v>
      </c>
      <c r="C279" s="71">
        <v>45429.482048611098</v>
      </c>
      <c r="D279" s="3" t="e">
        <f t="array" ref="D279">#NAME?</f>
        <v>#NAME?</v>
      </c>
      <c r="E279" s="3" t="b">
        <f>ISNUMBER(MATCH(Table1[[#This Row],[Email]],Attendance[Email],0))</f>
        <v>1</v>
      </c>
      <c r="F279" s="3">
        <f t="shared" si="162"/>
        <v>45429.815381944434</v>
      </c>
      <c r="G279" s="21">
        <f>DAY(Table1[[#This Row],[Actual Time]])</f>
        <v>17</v>
      </c>
      <c r="H279">
        <f>MONTH(Table1[[#This Row],[Actual Time]])</f>
        <v>5</v>
      </c>
      <c r="I279">
        <f>YEAR(Table1[[#This Row],[Actual Time]])</f>
        <v>2024</v>
      </c>
      <c r="J279" t="str">
        <f t="shared" si="163"/>
        <v>17/5/2024</v>
      </c>
      <c r="K279" s="3" t="str">
        <f t="shared" si="155"/>
        <v>0</v>
      </c>
      <c r="L279" s="3" t="str">
        <f t="shared" si="155"/>
        <v>0</v>
      </c>
      <c r="M279" s="3" t="str">
        <f t="shared" si="155"/>
        <v>0</v>
      </c>
      <c r="N279" s="3" t="str">
        <f t="shared" si="155"/>
        <v>0</v>
      </c>
      <c r="O279" s="3" t="str">
        <f t="shared" si="155"/>
        <v>1</v>
      </c>
      <c r="P279" s="3" t="str">
        <f t="shared" si="155"/>
        <v>0</v>
      </c>
      <c r="Q279" s="3" t="str">
        <f t="shared" si="155"/>
        <v>0</v>
      </c>
      <c r="R279" s="3" t="str">
        <f t="shared" si="155"/>
        <v>0</v>
      </c>
      <c r="S279" s="3" t="str">
        <f t="shared" si="160"/>
        <v>0</v>
      </c>
      <c r="T279" s="3" t="str">
        <f t="shared" si="160"/>
        <v>0</v>
      </c>
      <c r="U279" s="3" t="str">
        <f t="shared" si="155"/>
        <v>0</v>
      </c>
      <c r="V279" s="3" t="str">
        <f t="shared" si="155"/>
        <v>0</v>
      </c>
      <c r="W279" s="3" t="str">
        <f t="shared" si="155"/>
        <v>0</v>
      </c>
      <c r="X279" s="3" t="str">
        <f t="shared" si="155"/>
        <v>0</v>
      </c>
      <c r="Y279" s="3" t="str">
        <f t="shared" si="155"/>
        <v>0</v>
      </c>
      <c r="Z279" s="3" t="str">
        <f t="shared" si="155"/>
        <v>0</v>
      </c>
      <c r="AA279" s="3" t="str">
        <f t="shared" si="161"/>
        <v>0</v>
      </c>
      <c r="AB279" s="3" t="str">
        <f t="shared" si="161"/>
        <v>0</v>
      </c>
      <c r="AC279" s="3" t="str">
        <f t="shared" si="155"/>
        <v>0</v>
      </c>
      <c r="AD279" s="3" t="str">
        <f t="shared" si="157"/>
        <v>0</v>
      </c>
      <c r="AE279" s="3" t="str">
        <f t="shared" si="157"/>
        <v>0</v>
      </c>
      <c r="AF279" s="3" t="str">
        <f t="shared" si="157"/>
        <v>0</v>
      </c>
      <c r="AG279" s="3" t="str">
        <f t="shared" si="157"/>
        <v>0</v>
      </c>
      <c r="AH279" s="3" t="str">
        <f t="shared" si="157"/>
        <v>0</v>
      </c>
      <c r="AI279" s="3" t="str">
        <f t="shared" si="157"/>
        <v>0</v>
      </c>
      <c r="AJ279" s="3" t="str">
        <f t="shared" si="157"/>
        <v>0</v>
      </c>
      <c r="AK279" s="3" t="str">
        <f t="shared" si="157"/>
        <v>0</v>
      </c>
      <c r="AL279" s="3" t="str">
        <f t="shared" si="157"/>
        <v>0</v>
      </c>
      <c r="AM279" s="3" t="str">
        <f t="shared" si="157"/>
        <v>0</v>
      </c>
      <c r="AN279" s="3" t="str">
        <f t="shared" si="157"/>
        <v>0</v>
      </c>
      <c r="AO279" s="3" t="str">
        <f t="shared" si="157"/>
        <v>0</v>
      </c>
      <c r="AP279" s="3" t="str">
        <f t="shared" si="157"/>
        <v>0</v>
      </c>
      <c r="AQ279" s="3" t="str">
        <f t="shared" si="157"/>
        <v>0</v>
      </c>
      <c r="AR279" s="3" t="str">
        <f t="shared" si="157"/>
        <v>0</v>
      </c>
      <c r="AS279" s="3" t="str">
        <f t="shared" si="157"/>
        <v>0</v>
      </c>
      <c r="AT279" s="3" t="str">
        <f t="shared" si="156"/>
        <v>0</v>
      </c>
      <c r="AU279" s="3" t="str">
        <f t="shared" si="156"/>
        <v>0</v>
      </c>
      <c r="AV279" s="3" t="str">
        <f t="shared" si="156"/>
        <v>0</v>
      </c>
      <c r="AW279" s="3" t="str">
        <f t="shared" si="156"/>
        <v>0</v>
      </c>
      <c r="AX279" s="3" t="str">
        <f t="shared" si="156"/>
        <v>0</v>
      </c>
      <c r="AY279" s="3" t="str">
        <f t="shared" si="156"/>
        <v>0</v>
      </c>
      <c r="AZ279" t="s">
        <v>466</v>
      </c>
    </row>
    <row r="280" spans="1:52" ht="14.5">
      <c r="A280" s="10" t="s">
        <v>192</v>
      </c>
      <c r="B280" s="10" t="str">
        <f t="shared" si="154"/>
        <v>2300627C</v>
      </c>
      <c r="C280" s="71">
        <v>45429.482071759303</v>
      </c>
      <c r="D280" s="3" t="e">
        <f t="array" ref="D280">#NAME?</f>
        <v>#NAME?</v>
      </c>
      <c r="E280" s="3" t="b">
        <f>ISNUMBER(MATCH(Table1[[#This Row],[Email]],Attendance[Email],0))</f>
        <v>1</v>
      </c>
      <c r="F280" s="3">
        <f t="shared" si="162"/>
        <v>45429.815405092639</v>
      </c>
      <c r="G280" s="21">
        <f>DAY(Table1[[#This Row],[Actual Time]])</f>
        <v>17</v>
      </c>
      <c r="H280">
        <f>MONTH(Table1[[#This Row],[Actual Time]])</f>
        <v>5</v>
      </c>
      <c r="I280">
        <f>YEAR(Table1[[#This Row],[Actual Time]])</f>
        <v>2024</v>
      </c>
      <c r="J280" t="str">
        <f t="shared" si="163"/>
        <v>17/5/2024</v>
      </c>
      <c r="K280" s="3" t="str">
        <f t="shared" si="155"/>
        <v>0</v>
      </c>
      <c r="L280" s="3" t="str">
        <f t="shared" si="155"/>
        <v>0</v>
      </c>
      <c r="M280" s="3" t="str">
        <f t="shared" si="155"/>
        <v>0</v>
      </c>
      <c r="N280" s="3" t="str">
        <f t="shared" si="155"/>
        <v>0</v>
      </c>
      <c r="O280" s="3" t="str">
        <f t="shared" si="155"/>
        <v>1</v>
      </c>
      <c r="P280" s="3" t="str">
        <f t="shared" si="155"/>
        <v>0</v>
      </c>
      <c r="Q280" s="3" t="str">
        <f t="shared" si="155"/>
        <v>0</v>
      </c>
      <c r="R280" s="3" t="str">
        <f t="shared" si="155"/>
        <v>0</v>
      </c>
      <c r="S280" s="3" t="str">
        <f t="shared" si="160"/>
        <v>0</v>
      </c>
      <c r="T280" s="3" t="str">
        <f t="shared" si="160"/>
        <v>0</v>
      </c>
      <c r="U280" s="3" t="str">
        <f t="shared" si="155"/>
        <v>0</v>
      </c>
      <c r="V280" s="3" t="str">
        <f t="shared" si="155"/>
        <v>0</v>
      </c>
      <c r="W280" s="3" t="str">
        <f t="shared" si="155"/>
        <v>0</v>
      </c>
      <c r="X280" s="3" t="str">
        <f t="shared" si="155"/>
        <v>0</v>
      </c>
      <c r="Y280" s="3" t="str">
        <f t="shared" si="155"/>
        <v>0</v>
      </c>
      <c r="Z280" s="3" t="str">
        <f t="shared" si="155"/>
        <v>0</v>
      </c>
      <c r="AA280" s="3" t="str">
        <f t="shared" si="161"/>
        <v>0</v>
      </c>
      <c r="AB280" s="3" t="str">
        <f t="shared" si="161"/>
        <v>0</v>
      </c>
      <c r="AC280" s="3" t="str">
        <f t="shared" si="155"/>
        <v>0</v>
      </c>
      <c r="AD280" s="3" t="str">
        <f t="shared" si="157"/>
        <v>0</v>
      </c>
      <c r="AE280" s="3" t="str">
        <f t="shared" si="157"/>
        <v>0</v>
      </c>
      <c r="AF280" s="3" t="str">
        <f t="shared" si="157"/>
        <v>0</v>
      </c>
      <c r="AG280" s="3" t="str">
        <f t="shared" si="157"/>
        <v>0</v>
      </c>
      <c r="AH280" s="3" t="str">
        <f t="shared" si="157"/>
        <v>0</v>
      </c>
      <c r="AI280" s="3" t="str">
        <f t="shared" si="157"/>
        <v>0</v>
      </c>
      <c r="AJ280" s="3" t="str">
        <f t="shared" si="157"/>
        <v>0</v>
      </c>
      <c r="AK280" s="3" t="str">
        <f t="shared" si="157"/>
        <v>0</v>
      </c>
      <c r="AL280" s="3" t="str">
        <f t="shared" si="157"/>
        <v>0</v>
      </c>
      <c r="AM280" s="3" t="str">
        <f t="shared" si="157"/>
        <v>0</v>
      </c>
      <c r="AN280" s="3" t="str">
        <f t="shared" si="157"/>
        <v>0</v>
      </c>
      <c r="AO280" s="3" t="str">
        <f t="shared" si="157"/>
        <v>0</v>
      </c>
      <c r="AP280" s="3" t="str">
        <f t="shared" si="157"/>
        <v>0</v>
      </c>
      <c r="AQ280" s="3" t="str">
        <f t="shared" si="157"/>
        <v>0</v>
      </c>
      <c r="AR280" s="3" t="str">
        <f t="shared" si="157"/>
        <v>0</v>
      </c>
      <c r="AS280" s="3" t="str">
        <f t="shared" si="157"/>
        <v>0</v>
      </c>
      <c r="AT280" s="3" t="str">
        <f t="shared" si="156"/>
        <v>0</v>
      </c>
      <c r="AU280" s="3" t="str">
        <f t="shared" si="156"/>
        <v>0</v>
      </c>
      <c r="AV280" s="3" t="str">
        <f t="shared" si="156"/>
        <v>0</v>
      </c>
      <c r="AW280" s="3" t="str">
        <f t="shared" si="156"/>
        <v>0</v>
      </c>
      <c r="AX280" s="3" t="str">
        <f t="shared" si="156"/>
        <v>0</v>
      </c>
      <c r="AY280" s="3" t="str">
        <f t="shared" si="156"/>
        <v>0</v>
      </c>
      <c r="AZ280" t="s">
        <v>467</v>
      </c>
    </row>
    <row r="281" spans="1:52" ht="14.5">
      <c r="A281" s="10" t="s">
        <v>212</v>
      </c>
      <c r="B281" s="10" t="str">
        <f t="shared" si="154"/>
        <v>2405073D</v>
      </c>
      <c r="C281" s="71">
        <v>45429.482291666704</v>
      </c>
      <c r="D281" s="3" t="e">
        <f t="array" ref="D281">#NAME?</f>
        <v>#NAME?</v>
      </c>
      <c r="E281" s="3" t="b">
        <f>ISNUMBER(MATCH(Table1[[#This Row],[Email]],Attendance[Email],0))</f>
        <v>1</v>
      </c>
      <c r="F281" s="3">
        <f t="shared" si="162"/>
        <v>45429.815625000039</v>
      </c>
      <c r="G281" s="21">
        <f>DAY(Table1[[#This Row],[Actual Time]])</f>
        <v>17</v>
      </c>
      <c r="H281">
        <f>MONTH(Table1[[#This Row],[Actual Time]])</f>
        <v>5</v>
      </c>
      <c r="I281">
        <f>YEAR(Table1[[#This Row],[Actual Time]])</f>
        <v>2024</v>
      </c>
      <c r="J281" t="str">
        <f t="shared" si="163"/>
        <v>17/5/2024</v>
      </c>
      <c r="K281" s="3" t="str">
        <f t="shared" si="155"/>
        <v>0</v>
      </c>
      <c r="L281" s="3" t="str">
        <f t="shared" si="155"/>
        <v>0</v>
      </c>
      <c r="M281" s="3" t="str">
        <f t="shared" si="155"/>
        <v>0</v>
      </c>
      <c r="N281" s="3" t="str">
        <f t="shared" si="155"/>
        <v>0</v>
      </c>
      <c r="O281" s="3" t="str">
        <f t="shared" si="155"/>
        <v>1</v>
      </c>
      <c r="P281" s="3" t="str">
        <f t="shared" si="155"/>
        <v>0</v>
      </c>
      <c r="Q281" s="3" t="str">
        <f t="shared" si="155"/>
        <v>0</v>
      </c>
      <c r="R281" s="3" t="str">
        <f t="shared" si="155"/>
        <v>0</v>
      </c>
      <c r="S281" s="3" t="str">
        <f t="shared" si="160"/>
        <v>0</v>
      </c>
      <c r="T281" s="3" t="str">
        <f t="shared" si="160"/>
        <v>0</v>
      </c>
      <c r="U281" s="3" t="str">
        <f t="shared" si="155"/>
        <v>0</v>
      </c>
      <c r="V281" s="3" t="str">
        <f t="shared" si="155"/>
        <v>0</v>
      </c>
      <c r="W281" s="3" t="str">
        <f t="shared" si="155"/>
        <v>0</v>
      </c>
      <c r="X281" s="3" t="str">
        <f t="shared" si="155"/>
        <v>0</v>
      </c>
      <c r="Y281" s="3" t="str">
        <f t="shared" si="155"/>
        <v>0</v>
      </c>
      <c r="Z281" s="3" t="str">
        <f t="shared" si="155"/>
        <v>0</v>
      </c>
      <c r="AA281" s="3" t="str">
        <f t="shared" si="161"/>
        <v>0</v>
      </c>
      <c r="AB281" s="3" t="str">
        <f t="shared" si="161"/>
        <v>0</v>
      </c>
      <c r="AC281" s="3" t="str">
        <f t="shared" si="155"/>
        <v>0</v>
      </c>
      <c r="AD281" s="3" t="str">
        <f t="shared" si="157"/>
        <v>0</v>
      </c>
      <c r="AE281" s="3" t="str">
        <f t="shared" si="157"/>
        <v>0</v>
      </c>
      <c r="AF281" s="3" t="str">
        <f t="shared" si="157"/>
        <v>0</v>
      </c>
      <c r="AG281" s="3" t="str">
        <f t="shared" si="157"/>
        <v>0</v>
      </c>
      <c r="AH281" s="3" t="str">
        <f t="shared" si="157"/>
        <v>0</v>
      </c>
      <c r="AI281" s="3" t="str">
        <f t="shared" si="157"/>
        <v>0</v>
      </c>
      <c r="AJ281" s="3" t="str">
        <f t="shared" si="157"/>
        <v>0</v>
      </c>
      <c r="AK281" s="3" t="str">
        <f t="shared" si="157"/>
        <v>0</v>
      </c>
      <c r="AL281" s="3" t="str">
        <f t="shared" si="157"/>
        <v>0</v>
      </c>
      <c r="AM281" s="3" t="str">
        <f t="shared" si="157"/>
        <v>0</v>
      </c>
      <c r="AN281" s="3" t="str">
        <f t="shared" si="157"/>
        <v>0</v>
      </c>
      <c r="AO281" s="3" t="str">
        <f t="shared" si="157"/>
        <v>0</v>
      </c>
      <c r="AP281" s="3" t="str">
        <f t="shared" si="157"/>
        <v>0</v>
      </c>
      <c r="AQ281" s="3" t="str">
        <f t="shared" si="157"/>
        <v>0</v>
      </c>
      <c r="AR281" s="3" t="str">
        <f t="shared" si="157"/>
        <v>0</v>
      </c>
      <c r="AS281" s="3" t="str">
        <f t="shared" si="157"/>
        <v>0</v>
      </c>
      <c r="AT281" s="3" t="str">
        <f t="shared" si="156"/>
        <v>0</v>
      </c>
      <c r="AU281" s="3" t="str">
        <f t="shared" si="156"/>
        <v>0</v>
      </c>
      <c r="AV281" s="3" t="str">
        <f t="shared" si="156"/>
        <v>0</v>
      </c>
      <c r="AW281" s="3" t="str">
        <f t="shared" si="156"/>
        <v>0</v>
      </c>
      <c r="AX281" s="3" t="str">
        <f t="shared" si="156"/>
        <v>0</v>
      </c>
      <c r="AY281" s="3" t="str">
        <f t="shared" si="156"/>
        <v>0</v>
      </c>
      <c r="AZ281" t="s">
        <v>468</v>
      </c>
    </row>
    <row r="282" spans="1:52" ht="14.5">
      <c r="A282" s="10" t="s">
        <v>80</v>
      </c>
      <c r="B282" s="10" t="str">
        <f t="shared" si="154"/>
        <v>2201973A</v>
      </c>
      <c r="C282" s="71">
        <v>45429.482326388897</v>
      </c>
      <c r="D282" s="3" t="e">
        <f t="array" ref="D282">#NAME?</f>
        <v>#NAME?</v>
      </c>
      <c r="E282" s="3" t="b">
        <f>ISNUMBER(MATCH(Table1[[#This Row],[Email]],Attendance[Email],0))</f>
        <v>1</v>
      </c>
      <c r="F282" s="3">
        <f t="shared" si="162"/>
        <v>45429.815659722233</v>
      </c>
      <c r="G282" s="21">
        <f>DAY(Table1[[#This Row],[Actual Time]])</f>
        <v>17</v>
      </c>
      <c r="H282">
        <f>MONTH(Table1[[#This Row],[Actual Time]])</f>
        <v>5</v>
      </c>
      <c r="I282">
        <f>YEAR(Table1[[#This Row],[Actual Time]])</f>
        <v>2024</v>
      </c>
      <c r="J282" t="str">
        <f t="shared" si="163"/>
        <v>17/5/2024</v>
      </c>
      <c r="K282" s="3" t="str">
        <f t="shared" si="155"/>
        <v>0</v>
      </c>
      <c r="L282" s="3" t="str">
        <f t="shared" si="155"/>
        <v>0</v>
      </c>
      <c r="M282" s="3" t="str">
        <f t="shared" si="155"/>
        <v>0</v>
      </c>
      <c r="N282" s="3" t="str">
        <f t="shared" si="155"/>
        <v>0</v>
      </c>
      <c r="O282" s="3" t="str">
        <f t="shared" si="155"/>
        <v>1</v>
      </c>
      <c r="P282" s="3" t="str">
        <f t="shared" si="155"/>
        <v>0</v>
      </c>
      <c r="Q282" s="3" t="str">
        <f t="shared" si="155"/>
        <v>0</v>
      </c>
      <c r="R282" s="3" t="str">
        <f t="shared" si="155"/>
        <v>0</v>
      </c>
      <c r="S282" s="3" t="str">
        <f t="shared" si="160"/>
        <v>0</v>
      </c>
      <c r="T282" s="3" t="str">
        <f t="shared" si="160"/>
        <v>0</v>
      </c>
      <c r="U282" s="3" t="str">
        <f t="shared" si="155"/>
        <v>0</v>
      </c>
      <c r="V282" s="3" t="str">
        <f t="shared" si="155"/>
        <v>0</v>
      </c>
      <c r="W282" s="3" t="str">
        <f t="shared" si="155"/>
        <v>0</v>
      </c>
      <c r="X282" s="3" t="str">
        <f t="shared" si="155"/>
        <v>0</v>
      </c>
      <c r="Y282" s="3" t="str">
        <f t="shared" si="155"/>
        <v>0</v>
      </c>
      <c r="Z282" s="3" t="str">
        <f t="shared" si="155"/>
        <v>0</v>
      </c>
      <c r="AA282" s="3" t="str">
        <f t="shared" si="161"/>
        <v>0</v>
      </c>
      <c r="AB282" s="3" t="str">
        <f t="shared" si="161"/>
        <v>0</v>
      </c>
      <c r="AC282" s="3" t="str">
        <f t="shared" si="155"/>
        <v>0</v>
      </c>
      <c r="AD282" s="3" t="str">
        <f t="shared" si="157"/>
        <v>0</v>
      </c>
      <c r="AE282" s="3" t="str">
        <f t="shared" si="157"/>
        <v>0</v>
      </c>
      <c r="AF282" s="3" t="str">
        <f t="shared" si="157"/>
        <v>0</v>
      </c>
      <c r="AG282" s="3" t="str">
        <f t="shared" si="157"/>
        <v>0</v>
      </c>
      <c r="AH282" s="3" t="str">
        <f t="shared" si="157"/>
        <v>0</v>
      </c>
      <c r="AI282" s="3" t="str">
        <f t="shared" si="157"/>
        <v>0</v>
      </c>
      <c r="AJ282" s="3" t="str">
        <f t="shared" si="157"/>
        <v>0</v>
      </c>
      <c r="AK282" s="3" t="str">
        <f t="shared" si="157"/>
        <v>0</v>
      </c>
      <c r="AL282" s="3" t="str">
        <f t="shared" si="157"/>
        <v>0</v>
      </c>
      <c r="AM282" s="3" t="str">
        <f t="shared" si="157"/>
        <v>0</v>
      </c>
      <c r="AN282" s="3" t="str">
        <f t="shared" si="157"/>
        <v>0</v>
      </c>
      <c r="AO282" s="3" t="str">
        <f t="shared" si="157"/>
        <v>0</v>
      </c>
      <c r="AP282" s="3" t="str">
        <f t="shared" si="157"/>
        <v>0</v>
      </c>
      <c r="AQ282" s="3" t="str">
        <f t="shared" si="157"/>
        <v>0</v>
      </c>
      <c r="AR282" s="3" t="str">
        <f t="shared" si="157"/>
        <v>0</v>
      </c>
      <c r="AS282" s="3" t="str">
        <f t="shared" si="157"/>
        <v>0</v>
      </c>
      <c r="AT282" s="3" t="str">
        <f t="shared" si="156"/>
        <v>0</v>
      </c>
      <c r="AU282" s="3" t="str">
        <f t="shared" si="156"/>
        <v>0</v>
      </c>
      <c r="AV282" s="3" t="str">
        <f t="shared" si="156"/>
        <v>0</v>
      </c>
      <c r="AW282" s="3" t="str">
        <f t="shared" si="156"/>
        <v>0</v>
      </c>
      <c r="AX282" s="3" t="str">
        <f t="shared" si="156"/>
        <v>0</v>
      </c>
      <c r="AY282" s="3" t="str">
        <f t="shared" si="156"/>
        <v>0</v>
      </c>
      <c r="AZ282" t="s">
        <v>469</v>
      </c>
    </row>
    <row r="283" spans="1:52" ht="14.5">
      <c r="A283" s="10" t="s">
        <v>128</v>
      </c>
      <c r="B283" s="10" t="str">
        <f t="shared" si="154"/>
        <v>2302396C</v>
      </c>
      <c r="C283" s="71">
        <v>45429.482523148101</v>
      </c>
      <c r="D283" s="3" t="e">
        <f t="array" ref="D283">#NAME?</f>
        <v>#NAME?</v>
      </c>
      <c r="E283" s="3" t="b">
        <f>ISNUMBER(MATCH(Table1[[#This Row],[Email]],Attendance[Email],0))</f>
        <v>1</v>
      </c>
      <c r="F283" s="3">
        <f t="shared" si="162"/>
        <v>45429.815856481437</v>
      </c>
      <c r="G283" s="21">
        <f>DAY(Table1[[#This Row],[Actual Time]])</f>
        <v>17</v>
      </c>
      <c r="H283">
        <f>MONTH(Table1[[#This Row],[Actual Time]])</f>
        <v>5</v>
      </c>
      <c r="I283">
        <f>YEAR(Table1[[#This Row],[Actual Time]])</f>
        <v>2024</v>
      </c>
      <c r="J283" t="str">
        <f t="shared" si="163"/>
        <v>17/5/2024</v>
      </c>
      <c r="K283" s="3" t="str">
        <f t="shared" si="155"/>
        <v>0</v>
      </c>
      <c r="L283" s="3" t="str">
        <f t="shared" si="155"/>
        <v>0</v>
      </c>
      <c r="M283" s="3" t="str">
        <f t="shared" si="155"/>
        <v>0</v>
      </c>
      <c r="N283" s="3" t="str">
        <f t="shared" si="155"/>
        <v>0</v>
      </c>
      <c r="O283" s="3" t="str">
        <f t="shared" si="155"/>
        <v>1</v>
      </c>
      <c r="P283" s="3" t="str">
        <f t="shared" si="155"/>
        <v>0</v>
      </c>
      <c r="Q283" s="3" t="str">
        <f t="shared" si="155"/>
        <v>0</v>
      </c>
      <c r="R283" s="3" t="str">
        <f t="shared" si="155"/>
        <v>0</v>
      </c>
      <c r="S283" s="3" t="str">
        <f t="shared" si="160"/>
        <v>0</v>
      </c>
      <c r="T283" s="3" t="str">
        <f t="shared" si="160"/>
        <v>0</v>
      </c>
      <c r="U283" s="3" t="str">
        <f t="shared" si="155"/>
        <v>0</v>
      </c>
      <c r="V283" s="3" t="str">
        <f t="shared" si="155"/>
        <v>0</v>
      </c>
      <c r="W283" s="3" t="str">
        <f t="shared" si="155"/>
        <v>0</v>
      </c>
      <c r="X283" s="3" t="str">
        <f t="shared" si="155"/>
        <v>0</v>
      </c>
      <c r="Y283" s="3" t="str">
        <f t="shared" si="155"/>
        <v>0</v>
      </c>
      <c r="Z283" s="3" t="str">
        <f t="shared" si="155"/>
        <v>0</v>
      </c>
      <c r="AA283" s="3" t="str">
        <f t="shared" si="161"/>
        <v>0</v>
      </c>
      <c r="AB283" s="3" t="str">
        <f t="shared" si="161"/>
        <v>0</v>
      </c>
      <c r="AC283" s="3" t="str">
        <f t="shared" si="155"/>
        <v>0</v>
      </c>
      <c r="AD283" s="3" t="str">
        <f t="shared" si="157"/>
        <v>0</v>
      </c>
      <c r="AE283" s="3" t="str">
        <f t="shared" si="157"/>
        <v>0</v>
      </c>
      <c r="AF283" s="3" t="str">
        <f t="shared" si="157"/>
        <v>0</v>
      </c>
      <c r="AG283" s="3" t="str">
        <f t="shared" si="157"/>
        <v>0</v>
      </c>
      <c r="AH283" s="3" t="str">
        <f t="shared" si="157"/>
        <v>0</v>
      </c>
      <c r="AI283" s="3" t="str">
        <f t="shared" si="157"/>
        <v>0</v>
      </c>
      <c r="AJ283" s="3" t="str">
        <f t="shared" si="157"/>
        <v>0</v>
      </c>
      <c r="AK283" s="3" t="str">
        <f t="shared" si="157"/>
        <v>0</v>
      </c>
      <c r="AL283" s="3" t="str">
        <f t="shared" si="157"/>
        <v>0</v>
      </c>
      <c r="AM283" s="3" t="str">
        <f t="shared" si="157"/>
        <v>0</v>
      </c>
      <c r="AN283" s="3" t="str">
        <f t="shared" si="157"/>
        <v>0</v>
      </c>
      <c r="AO283" s="3" t="str">
        <f t="shared" si="157"/>
        <v>0</v>
      </c>
      <c r="AP283" s="3" t="str">
        <f t="shared" si="157"/>
        <v>0</v>
      </c>
      <c r="AQ283" s="3" t="str">
        <f t="shared" si="157"/>
        <v>0</v>
      </c>
      <c r="AR283" s="3" t="str">
        <f t="shared" si="157"/>
        <v>0</v>
      </c>
      <c r="AS283" s="3" t="str">
        <f t="shared" si="157"/>
        <v>0</v>
      </c>
      <c r="AT283" s="3" t="str">
        <f t="shared" si="156"/>
        <v>0</v>
      </c>
      <c r="AU283" s="3" t="str">
        <f t="shared" si="156"/>
        <v>0</v>
      </c>
      <c r="AV283" s="3" t="str">
        <f t="shared" si="156"/>
        <v>0</v>
      </c>
      <c r="AW283" s="3" t="str">
        <f t="shared" si="156"/>
        <v>0</v>
      </c>
      <c r="AX283" s="3" t="str">
        <f t="shared" si="156"/>
        <v>0</v>
      </c>
      <c r="AY283" s="3" t="str">
        <f t="shared" si="156"/>
        <v>0</v>
      </c>
      <c r="AZ283" t="s">
        <v>470</v>
      </c>
    </row>
    <row r="284" spans="1:52" ht="14.5">
      <c r="A284" s="10" t="s">
        <v>390</v>
      </c>
      <c r="B284" s="10" t="str">
        <f t="shared" si="154"/>
        <v>2403727G</v>
      </c>
      <c r="C284" s="71">
        <v>45429.482546296298</v>
      </c>
      <c r="D284" s="3" t="e">
        <f t="array" ref="D284">#NAME?</f>
        <v>#NAME?</v>
      </c>
      <c r="E284" s="3" t="b">
        <f>ISNUMBER(MATCH(Table1[[#This Row],[Email]],Attendance[Email],0))</f>
        <v>1</v>
      </c>
      <c r="F284" s="3">
        <f t="shared" ref="F284:F288" si="164">$C284+(8/24)</f>
        <v>45429.815879629634</v>
      </c>
      <c r="G284" s="21">
        <f>DAY(Table1[[#This Row],[Actual Time]])</f>
        <v>17</v>
      </c>
      <c r="H284">
        <f>MONTH(Table1[[#This Row],[Actual Time]])</f>
        <v>5</v>
      </c>
      <c r="I284">
        <f>YEAR(Table1[[#This Row],[Actual Time]])</f>
        <v>2024</v>
      </c>
      <c r="J284" t="str">
        <f t="shared" ref="J284:J288" si="165">G284&amp;"/"&amp;H284&amp;"/"&amp;I284</f>
        <v>17/5/2024</v>
      </c>
      <c r="K284" s="3" t="str">
        <f t="shared" si="155"/>
        <v>0</v>
      </c>
      <c r="L284" s="3" t="str">
        <f t="shared" si="155"/>
        <v>0</v>
      </c>
      <c r="M284" s="3" t="str">
        <f t="shared" si="155"/>
        <v>0</v>
      </c>
      <c r="N284" s="3" t="str">
        <f t="shared" si="155"/>
        <v>0</v>
      </c>
      <c r="O284" s="3" t="str">
        <f t="shared" si="155"/>
        <v>1</v>
      </c>
      <c r="P284" s="3" t="str">
        <f t="shared" si="155"/>
        <v>0</v>
      </c>
      <c r="Q284" s="3" t="str">
        <f t="shared" si="155"/>
        <v>0</v>
      </c>
      <c r="R284" s="3" t="str">
        <f t="shared" si="155"/>
        <v>0</v>
      </c>
      <c r="S284" s="3" t="str">
        <f t="shared" si="160"/>
        <v>0</v>
      </c>
      <c r="T284" s="3" t="str">
        <f t="shared" si="160"/>
        <v>0</v>
      </c>
      <c r="U284" s="3" t="str">
        <f t="shared" si="155"/>
        <v>0</v>
      </c>
      <c r="V284" s="3" t="str">
        <f t="shared" si="155"/>
        <v>0</v>
      </c>
      <c r="W284" s="3" t="str">
        <f t="shared" si="155"/>
        <v>0</v>
      </c>
      <c r="X284" s="3" t="str">
        <f t="shared" si="155"/>
        <v>0</v>
      </c>
      <c r="Y284" s="3" t="str">
        <f t="shared" si="155"/>
        <v>0</v>
      </c>
      <c r="Z284" s="3" t="str">
        <f t="shared" si="155"/>
        <v>0</v>
      </c>
      <c r="AA284" s="3" t="str">
        <f t="shared" si="161"/>
        <v>0</v>
      </c>
      <c r="AB284" s="3" t="str">
        <f t="shared" si="161"/>
        <v>0</v>
      </c>
      <c r="AC284" s="3" t="str">
        <f t="shared" ref="K284:AC300" si="166">IF(AC$1=$J284,"1","0")</f>
        <v>0</v>
      </c>
      <c r="AD284" s="3" t="str">
        <f t="shared" si="157"/>
        <v>0</v>
      </c>
      <c r="AE284" s="3" t="str">
        <f t="shared" si="157"/>
        <v>0</v>
      </c>
      <c r="AF284" s="3" t="str">
        <f t="shared" si="157"/>
        <v>0</v>
      </c>
      <c r="AG284" s="3" t="str">
        <f t="shared" si="157"/>
        <v>0</v>
      </c>
      <c r="AH284" s="3" t="str">
        <f t="shared" si="157"/>
        <v>0</v>
      </c>
      <c r="AI284" s="3" t="str">
        <f t="shared" si="157"/>
        <v>0</v>
      </c>
      <c r="AJ284" s="3" t="str">
        <f t="shared" si="157"/>
        <v>0</v>
      </c>
      <c r="AK284" s="3" t="str">
        <f t="shared" si="157"/>
        <v>0</v>
      </c>
      <c r="AL284" s="3" t="str">
        <f t="shared" si="157"/>
        <v>0</v>
      </c>
      <c r="AM284" s="3" t="str">
        <f t="shared" si="157"/>
        <v>0</v>
      </c>
      <c r="AN284" s="3" t="str">
        <f t="shared" si="157"/>
        <v>0</v>
      </c>
      <c r="AO284" s="3" t="str">
        <f t="shared" si="157"/>
        <v>0</v>
      </c>
      <c r="AP284" s="3" t="str">
        <f t="shared" si="157"/>
        <v>0</v>
      </c>
      <c r="AQ284" s="3" t="str">
        <f t="shared" si="157"/>
        <v>0</v>
      </c>
      <c r="AR284" s="3" t="str">
        <f t="shared" si="157"/>
        <v>0</v>
      </c>
      <c r="AS284" s="3" t="str">
        <f t="shared" si="157"/>
        <v>0</v>
      </c>
      <c r="AT284" s="3" t="str">
        <f t="shared" si="156"/>
        <v>0</v>
      </c>
      <c r="AU284" s="3" t="str">
        <f t="shared" si="156"/>
        <v>0</v>
      </c>
      <c r="AV284" s="3" t="str">
        <f t="shared" si="156"/>
        <v>0</v>
      </c>
      <c r="AW284" s="3" t="str">
        <f t="shared" si="156"/>
        <v>0</v>
      </c>
      <c r="AX284" s="3" t="str">
        <f t="shared" si="156"/>
        <v>0</v>
      </c>
      <c r="AY284" s="3" t="str">
        <f t="shared" si="156"/>
        <v>0</v>
      </c>
      <c r="AZ284" t="s">
        <v>471</v>
      </c>
    </row>
    <row r="285" spans="1:52" ht="14.5">
      <c r="A285" s="10" t="s">
        <v>265</v>
      </c>
      <c r="B285" s="10" t="str">
        <f t="shared" si="154"/>
        <v>2301725D</v>
      </c>
      <c r="C285" s="71">
        <v>45429.482581018499</v>
      </c>
      <c r="D285" s="3" t="e">
        <f t="array" ref="D285">#NAME?</f>
        <v>#NAME?</v>
      </c>
      <c r="E285" s="3" t="b">
        <f>ISNUMBER(MATCH(Table1[[#This Row],[Email]],Attendance[Email],0))</f>
        <v>1</v>
      </c>
      <c r="F285" s="3">
        <f t="shared" si="164"/>
        <v>45429.815914351835</v>
      </c>
      <c r="G285" s="21">
        <f>DAY(Table1[[#This Row],[Actual Time]])</f>
        <v>17</v>
      </c>
      <c r="H285">
        <f>MONTH(Table1[[#This Row],[Actual Time]])</f>
        <v>5</v>
      </c>
      <c r="I285">
        <f>YEAR(Table1[[#This Row],[Actual Time]])</f>
        <v>2024</v>
      </c>
      <c r="J285" t="str">
        <f t="shared" si="165"/>
        <v>17/5/2024</v>
      </c>
      <c r="K285" s="3" t="str">
        <f t="shared" si="166"/>
        <v>0</v>
      </c>
      <c r="L285" s="3" t="str">
        <f t="shared" si="166"/>
        <v>0</v>
      </c>
      <c r="M285" s="3" t="str">
        <f t="shared" si="166"/>
        <v>0</v>
      </c>
      <c r="N285" s="3" t="str">
        <f t="shared" si="166"/>
        <v>0</v>
      </c>
      <c r="O285" s="3" t="str">
        <f t="shared" si="166"/>
        <v>1</v>
      </c>
      <c r="P285" s="3" t="str">
        <f t="shared" si="166"/>
        <v>0</v>
      </c>
      <c r="Q285" s="3" t="str">
        <f t="shared" si="166"/>
        <v>0</v>
      </c>
      <c r="R285" s="3" t="str">
        <f t="shared" si="166"/>
        <v>0</v>
      </c>
      <c r="S285" s="3" t="str">
        <f t="shared" si="160"/>
        <v>0</v>
      </c>
      <c r="T285" s="3" t="str">
        <f t="shared" si="160"/>
        <v>0</v>
      </c>
      <c r="U285" s="3" t="str">
        <f t="shared" si="166"/>
        <v>0</v>
      </c>
      <c r="V285" s="3" t="str">
        <f t="shared" si="166"/>
        <v>0</v>
      </c>
      <c r="W285" s="3" t="str">
        <f t="shared" si="166"/>
        <v>0</v>
      </c>
      <c r="X285" s="3" t="str">
        <f t="shared" si="166"/>
        <v>0</v>
      </c>
      <c r="Y285" s="3" t="str">
        <f t="shared" si="166"/>
        <v>0</v>
      </c>
      <c r="Z285" s="3" t="str">
        <f t="shared" si="166"/>
        <v>0</v>
      </c>
      <c r="AA285" s="3" t="str">
        <f t="shared" si="161"/>
        <v>0</v>
      </c>
      <c r="AB285" s="3" t="str">
        <f t="shared" si="161"/>
        <v>0</v>
      </c>
      <c r="AC285" s="3" t="str">
        <f t="shared" si="166"/>
        <v>0</v>
      </c>
      <c r="AD285" s="3" t="str">
        <f t="shared" si="157"/>
        <v>0</v>
      </c>
      <c r="AE285" s="3" t="str">
        <f t="shared" si="157"/>
        <v>0</v>
      </c>
      <c r="AF285" s="3" t="str">
        <f t="shared" si="157"/>
        <v>0</v>
      </c>
      <c r="AG285" s="3" t="str">
        <f t="shared" si="157"/>
        <v>0</v>
      </c>
      <c r="AH285" s="3" t="str">
        <f t="shared" si="157"/>
        <v>0</v>
      </c>
      <c r="AI285" s="3" t="str">
        <f t="shared" si="157"/>
        <v>0</v>
      </c>
      <c r="AJ285" s="3" t="str">
        <f t="shared" si="157"/>
        <v>0</v>
      </c>
      <c r="AK285" s="3" t="str">
        <f t="shared" si="157"/>
        <v>0</v>
      </c>
      <c r="AL285" s="3" t="str">
        <f t="shared" si="157"/>
        <v>0</v>
      </c>
      <c r="AM285" s="3" t="str">
        <f t="shared" si="157"/>
        <v>0</v>
      </c>
      <c r="AN285" s="3" t="str">
        <f t="shared" si="157"/>
        <v>0</v>
      </c>
      <c r="AO285" s="3" t="str">
        <f t="shared" si="157"/>
        <v>0</v>
      </c>
      <c r="AP285" s="3" t="str">
        <f t="shared" si="157"/>
        <v>0</v>
      </c>
      <c r="AQ285" s="3" t="str">
        <f t="shared" si="157"/>
        <v>0</v>
      </c>
      <c r="AR285" s="3" t="str">
        <f t="shared" si="157"/>
        <v>0</v>
      </c>
      <c r="AS285" s="3" t="str">
        <f t="shared" ref="AS285:AY300" si="167">IF(AS$1=$J285,"1","0")</f>
        <v>0</v>
      </c>
      <c r="AT285" s="3" t="str">
        <f t="shared" si="167"/>
        <v>0</v>
      </c>
      <c r="AU285" s="3" t="str">
        <f t="shared" si="167"/>
        <v>0</v>
      </c>
      <c r="AV285" s="3" t="str">
        <f t="shared" si="167"/>
        <v>0</v>
      </c>
      <c r="AW285" s="3" t="str">
        <f t="shared" si="167"/>
        <v>0</v>
      </c>
      <c r="AX285" s="3" t="str">
        <f t="shared" si="167"/>
        <v>0</v>
      </c>
      <c r="AY285" s="3" t="str">
        <f t="shared" si="167"/>
        <v>0</v>
      </c>
      <c r="AZ285" t="s">
        <v>472</v>
      </c>
    </row>
    <row r="286" spans="1:52" ht="14.5">
      <c r="A286" s="10" t="s">
        <v>78</v>
      </c>
      <c r="B286" s="10" t="str">
        <f t="shared" si="154"/>
        <v>2302263E</v>
      </c>
      <c r="C286" s="71">
        <v>45429.482638888898</v>
      </c>
      <c r="D286" s="3" t="e">
        <f t="array" ref="D286">#NAME?</f>
        <v>#NAME?</v>
      </c>
      <c r="E286" s="3" t="b">
        <f>ISNUMBER(MATCH(Table1[[#This Row],[Email]],Attendance[Email],0))</f>
        <v>1</v>
      </c>
      <c r="F286" s="3">
        <f t="shared" si="164"/>
        <v>45429.815972222234</v>
      </c>
      <c r="G286" s="21">
        <f>DAY(Table1[[#This Row],[Actual Time]])</f>
        <v>17</v>
      </c>
      <c r="H286">
        <f>MONTH(Table1[[#This Row],[Actual Time]])</f>
        <v>5</v>
      </c>
      <c r="I286">
        <f>YEAR(Table1[[#This Row],[Actual Time]])</f>
        <v>2024</v>
      </c>
      <c r="J286" t="str">
        <f t="shared" si="165"/>
        <v>17/5/2024</v>
      </c>
      <c r="K286" s="3" t="str">
        <f t="shared" si="166"/>
        <v>0</v>
      </c>
      <c r="L286" s="3" t="str">
        <f t="shared" si="166"/>
        <v>0</v>
      </c>
      <c r="M286" s="3" t="str">
        <f t="shared" si="166"/>
        <v>0</v>
      </c>
      <c r="N286" s="3" t="str">
        <f t="shared" si="166"/>
        <v>0</v>
      </c>
      <c r="O286" s="3" t="str">
        <f t="shared" si="166"/>
        <v>1</v>
      </c>
      <c r="P286" s="3" t="str">
        <f t="shared" si="166"/>
        <v>0</v>
      </c>
      <c r="Q286" s="3" t="str">
        <f t="shared" si="166"/>
        <v>0</v>
      </c>
      <c r="R286" s="3" t="str">
        <f t="shared" si="166"/>
        <v>0</v>
      </c>
      <c r="S286" s="3" t="str">
        <f t="shared" si="160"/>
        <v>0</v>
      </c>
      <c r="T286" s="3" t="str">
        <f t="shared" si="160"/>
        <v>0</v>
      </c>
      <c r="U286" s="3" t="str">
        <f t="shared" si="166"/>
        <v>0</v>
      </c>
      <c r="V286" s="3" t="str">
        <f t="shared" si="166"/>
        <v>0</v>
      </c>
      <c r="W286" s="3" t="str">
        <f t="shared" si="166"/>
        <v>0</v>
      </c>
      <c r="X286" s="3" t="str">
        <f t="shared" si="166"/>
        <v>0</v>
      </c>
      <c r="Y286" s="3" t="str">
        <f t="shared" si="166"/>
        <v>0</v>
      </c>
      <c r="Z286" s="3" t="str">
        <f t="shared" si="166"/>
        <v>0</v>
      </c>
      <c r="AA286" s="3" t="str">
        <f t="shared" si="161"/>
        <v>0</v>
      </c>
      <c r="AB286" s="3" t="str">
        <f t="shared" si="161"/>
        <v>0</v>
      </c>
      <c r="AC286" s="3" t="str">
        <f t="shared" si="166"/>
        <v>0</v>
      </c>
      <c r="AD286" s="3" t="str">
        <f t="shared" ref="AD286:AS301" si="168">IF(AD$1=$J286,"1","0")</f>
        <v>0</v>
      </c>
      <c r="AE286" s="3" t="str">
        <f t="shared" si="168"/>
        <v>0</v>
      </c>
      <c r="AF286" s="3" t="str">
        <f t="shared" si="168"/>
        <v>0</v>
      </c>
      <c r="AG286" s="3" t="str">
        <f t="shared" si="168"/>
        <v>0</v>
      </c>
      <c r="AH286" s="3" t="str">
        <f t="shared" si="168"/>
        <v>0</v>
      </c>
      <c r="AI286" s="3" t="str">
        <f t="shared" si="168"/>
        <v>0</v>
      </c>
      <c r="AJ286" s="3" t="str">
        <f t="shared" si="168"/>
        <v>0</v>
      </c>
      <c r="AK286" s="3" t="str">
        <f t="shared" si="168"/>
        <v>0</v>
      </c>
      <c r="AL286" s="3" t="str">
        <f t="shared" si="168"/>
        <v>0</v>
      </c>
      <c r="AM286" s="3" t="str">
        <f t="shared" si="168"/>
        <v>0</v>
      </c>
      <c r="AN286" s="3" t="str">
        <f t="shared" si="168"/>
        <v>0</v>
      </c>
      <c r="AO286" s="3" t="str">
        <f t="shared" si="168"/>
        <v>0</v>
      </c>
      <c r="AP286" s="3" t="str">
        <f t="shared" si="168"/>
        <v>0</v>
      </c>
      <c r="AQ286" s="3" t="str">
        <f t="shared" si="168"/>
        <v>0</v>
      </c>
      <c r="AR286" s="3" t="str">
        <f t="shared" si="168"/>
        <v>0</v>
      </c>
      <c r="AS286" s="3" t="str">
        <f t="shared" si="168"/>
        <v>0</v>
      </c>
      <c r="AT286" s="3" t="str">
        <f t="shared" si="167"/>
        <v>0</v>
      </c>
      <c r="AU286" s="3" t="str">
        <f t="shared" si="167"/>
        <v>0</v>
      </c>
      <c r="AV286" s="3" t="str">
        <f t="shared" si="167"/>
        <v>0</v>
      </c>
      <c r="AW286" s="3" t="str">
        <f t="shared" si="167"/>
        <v>0</v>
      </c>
      <c r="AX286" s="3" t="str">
        <f t="shared" si="167"/>
        <v>0</v>
      </c>
      <c r="AY286" s="3" t="str">
        <f t="shared" si="167"/>
        <v>0</v>
      </c>
      <c r="AZ286" t="s">
        <v>473</v>
      </c>
    </row>
    <row r="287" spans="1:52" ht="14.5">
      <c r="A287" s="10" t="s">
        <v>206</v>
      </c>
      <c r="B287" s="10" t="str">
        <f t="shared" si="154"/>
        <v>2403954G</v>
      </c>
      <c r="C287" s="71">
        <v>45429.482685185198</v>
      </c>
      <c r="D287" s="3" t="e">
        <f t="array" ref="D287">#NAME?</f>
        <v>#NAME?</v>
      </c>
      <c r="E287" s="3" t="b">
        <f>ISNUMBER(MATCH(Table1[[#This Row],[Email]],Attendance[Email],0))</f>
        <v>1</v>
      </c>
      <c r="F287" s="3">
        <f t="shared" si="164"/>
        <v>45429.816018518533</v>
      </c>
      <c r="G287" s="21">
        <f>DAY(Table1[[#This Row],[Actual Time]])</f>
        <v>17</v>
      </c>
      <c r="H287">
        <f>MONTH(Table1[[#This Row],[Actual Time]])</f>
        <v>5</v>
      </c>
      <c r="I287">
        <f>YEAR(Table1[[#This Row],[Actual Time]])</f>
        <v>2024</v>
      </c>
      <c r="J287" t="str">
        <f t="shared" si="165"/>
        <v>17/5/2024</v>
      </c>
      <c r="K287" s="3" t="str">
        <f t="shared" si="166"/>
        <v>0</v>
      </c>
      <c r="L287" s="3" t="str">
        <f t="shared" si="166"/>
        <v>0</v>
      </c>
      <c r="M287" s="3" t="str">
        <f t="shared" si="166"/>
        <v>0</v>
      </c>
      <c r="N287" s="3" t="str">
        <f t="shared" si="166"/>
        <v>0</v>
      </c>
      <c r="O287" s="3" t="str">
        <f t="shared" si="166"/>
        <v>1</v>
      </c>
      <c r="P287" s="3" t="str">
        <f t="shared" si="166"/>
        <v>0</v>
      </c>
      <c r="Q287" s="3" t="str">
        <f t="shared" si="166"/>
        <v>0</v>
      </c>
      <c r="R287" s="3" t="str">
        <f t="shared" si="166"/>
        <v>0</v>
      </c>
      <c r="S287" s="3" t="str">
        <f t="shared" si="160"/>
        <v>0</v>
      </c>
      <c r="T287" s="3" t="str">
        <f t="shared" si="160"/>
        <v>0</v>
      </c>
      <c r="U287" s="3" t="str">
        <f t="shared" si="166"/>
        <v>0</v>
      </c>
      <c r="V287" s="3" t="str">
        <f t="shared" si="166"/>
        <v>0</v>
      </c>
      <c r="W287" s="3" t="str">
        <f t="shared" si="166"/>
        <v>0</v>
      </c>
      <c r="X287" s="3" t="str">
        <f t="shared" si="166"/>
        <v>0</v>
      </c>
      <c r="Y287" s="3" t="str">
        <f t="shared" si="166"/>
        <v>0</v>
      </c>
      <c r="Z287" s="3" t="str">
        <f t="shared" si="166"/>
        <v>0</v>
      </c>
      <c r="AA287" s="3" t="str">
        <f t="shared" si="161"/>
        <v>0</v>
      </c>
      <c r="AB287" s="3" t="str">
        <f t="shared" si="161"/>
        <v>0</v>
      </c>
      <c r="AC287" s="3" t="str">
        <f t="shared" si="166"/>
        <v>0</v>
      </c>
      <c r="AD287" s="3" t="str">
        <f t="shared" si="168"/>
        <v>0</v>
      </c>
      <c r="AE287" s="3" t="str">
        <f t="shared" si="168"/>
        <v>0</v>
      </c>
      <c r="AF287" s="3" t="str">
        <f t="shared" si="168"/>
        <v>0</v>
      </c>
      <c r="AG287" s="3" t="str">
        <f t="shared" si="168"/>
        <v>0</v>
      </c>
      <c r="AH287" s="3" t="str">
        <f t="shared" si="168"/>
        <v>0</v>
      </c>
      <c r="AI287" s="3" t="str">
        <f t="shared" si="168"/>
        <v>0</v>
      </c>
      <c r="AJ287" s="3" t="str">
        <f t="shared" si="168"/>
        <v>0</v>
      </c>
      <c r="AK287" s="3" t="str">
        <f t="shared" si="168"/>
        <v>0</v>
      </c>
      <c r="AL287" s="3" t="str">
        <f t="shared" si="168"/>
        <v>0</v>
      </c>
      <c r="AM287" s="3" t="str">
        <f t="shared" si="168"/>
        <v>0</v>
      </c>
      <c r="AN287" s="3" t="str">
        <f t="shared" si="168"/>
        <v>0</v>
      </c>
      <c r="AO287" s="3" t="str">
        <f t="shared" si="168"/>
        <v>0</v>
      </c>
      <c r="AP287" s="3" t="str">
        <f t="shared" si="168"/>
        <v>0</v>
      </c>
      <c r="AQ287" s="3" t="str">
        <f t="shared" si="168"/>
        <v>0</v>
      </c>
      <c r="AR287" s="3" t="str">
        <f t="shared" si="168"/>
        <v>0</v>
      </c>
      <c r="AS287" s="3" t="str">
        <f t="shared" si="168"/>
        <v>0</v>
      </c>
      <c r="AT287" s="3" t="str">
        <f t="shared" si="167"/>
        <v>0</v>
      </c>
      <c r="AU287" s="3" t="str">
        <f t="shared" si="167"/>
        <v>0</v>
      </c>
      <c r="AV287" s="3" t="str">
        <f t="shared" si="167"/>
        <v>0</v>
      </c>
      <c r="AW287" s="3" t="str">
        <f t="shared" si="167"/>
        <v>0</v>
      </c>
      <c r="AX287" s="3" t="str">
        <f t="shared" si="167"/>
        <v>0</v>
      </c>
      <c r="AY287" s="3" t="str">
        <f t="shared" si="167"/>
        <v>0</v>
      </c>
      <c r="AZ287" t="s">
        <v>474</v>
      </c>
    </row>
    <row r="288" spans="1:52" ht="14.5">
      <c r="A288" s="10" t="s">
        <v>296</v>
      </c>
      <c r="B288" s="10" t="str">
        <f t="shared" si="154"/>
        <v>2300667I</v>
      </c>
      <c r="C288" s="71">
        <v>45429.482777777797</v>
      </c>
      <c r="D288" s="3" t="e">
        <f t="array" ref="D288">#NAME?</f>
        <v>#NAME?</v>
      </c>
      <c r="E288" s="3" t="b">
        <f>ISNUMBER(MATCH(Table1[[#This Row],[Email]],Attendance[Email],0))</f>
        <v>1</v>
      </c>
      <c r="F288" s="3">
        <f t="shared" si="164"/>
        <v>45429.816111111133</v>
      </c>
      <c r="G288" s="21">
        <f>DAY(Table1[[#This Row],[Actual Time]])</f>
        <v>17</v>
      </c>
      <c r="H288">
        <f>MONTH(Table1[[#This Row],[Actual Time]])</f>
        <v>5</v>
      </c>
      <c r="I288">
        <f>YEAR(Table1[[#This Row],[Actual Time]])</f>
        <v>2024</v>
      </c>
      <c r="J288" t="str">
        <f t="shared" si="165"/>
        <v>17/5/2024</v>
      </c>
      <c r="K288" s="3" t="str">
        <f t="shared" si="166"/>
        <v>0</v>
      </c>
      <c r="L288" s="3" t="str">
        <f t="shared" si="166"/>
        <v>0</v>
      </c>
      <c r="M288" s="3" t="str">
        <f t="shared" si="166"/>
        <v>0</v>
      </c>
      <c r="N288" s="3" t="str">
        <f t="shared" si="166"/>
        <v>0</v>
      </c>
      <c r="O288" s="3" t="str">
        <f t="shared" si="166"/>
        <v>1</v>
      </c>
      <c r="P288" s="3" t="str">
        <f t="shared" si="166"/>
        <v>0</v>
      </c>
      <c r="Q288" s="3" t="str">
        <f t="shared" si="166"/>
        <v>0</v>
      </c>
      <c r="R288" s="3" t="str">
        <f t="shared" si="166"/>
        <v>0</v>
      </c>
      <c r="S288" s="3" t="str">
        <f t="shared" si="160"/>
        <v>0</v>
      </c>
      <c r="T288" s="3" t="str">
        <f t="shared" si="160"/>
        <v>0</v>
      </c>
      <c r="U288" s="3" t="str">
        <f t="shared" si="166"/>
        <v>0</v>
      </c>
      <c r="V288" s="3" t="str">
        <f t="shared" si="166"/>
        <v>0</v>
      </c>
      <c r="W288" s="3" t="str">
        <f t="shared" si="166"/>
        <v>0</v>
      </c>
      <c r="X288" s="3" t="str">
        <f t="shared" si="166"/>
        <v>0</v>
      </c>
      <c r="Y288" s="3" t="str">
        <f t="shared" si="166"/>
        <v>0</v>
      </c>
      <c r="Z288" s="3" t="str">
        <f t="shared" si="166"/>
        <v>0</v>
      </c>
      <c r="AA288" s="3" t="str">
        <f t="shared" si="161"/>
        <v>0</v>
      </c>
      <c r="AB288" s="3" t="str">
        <f t="shared" si="161"/>
        <v>0</v>
      </c>
      <c r="AC288" s="3" t="str">
        <f t="shared" si="166"/>
        <v>0</v>
      </c>
      <c r="AD288" s="3" t="str">
        <f t="shared" si="168"/>
        <v>0</v>
      </c>
      <c r="AE288" s="3" t="str">
        <f t="shared" si="168"/>
        <v>0</v>
      </c>
      <c r="AF288" s="3" t="str">
        <f t="shared" si="168"/>
        <v>0</v>
      </c>
      <c r="AG288" s="3" t="str">
        <f t="shared" si="168"/>
        <v>0</v>
      </c>
      <c r="AH288" s="3" t="str">
        <f t="shared" si="168"/>
        <v>0</v>
      </c>
      <c r="AI288" s="3" t="str">
        <f t="shared" si="168"/>
        <v>0</v>
      </c>
      <c r="AJ288" s="3" t="str">
        <f t="shared" si="168"/>
        <v>0</v>
      </c>
      <c r="AK288" s="3" t="str">
        <f t="shared" si="168"/>
        <v>0</v>
      </c>
      <c r="AL288" s="3" t="str">
        <f t="shared" si="168"/>
        <v>0</v>
      </c>
      <c r="AM288" s="3" t="str">
        <f t="shared" si="168"/>
        <v>0</v>
      </c>
      <c r="AN288" s="3" t="str">
        <f t="shared" si="168"/>
        <v>0</v>
      </c>
      <c r="AO288" s="3" t="str">
        <f t="shared" si="168"/>
        <v>0</v>
      </c>
      <c r="AP288" s="3" t="str">
        <f t="shared" si="168"/>
        <v>0</v>
      </c>
      <c r="AQ288" s="3" t="str">
        <f t="shared" si="168"/>
        <v>0</v>
      </c>
      <c r="AR288" s="3" t="str">
        <f t="shared" si="168"/>
        <v>0</v>
      </c>
      <c r="AS288" s="3" t="str">
        <f t="shared" si="168"/>
        <v>0</v>
      </c>
      <c r="AT288" s="3" t="str">
        <f t="shared" si="167"/>
        <v>0</v>
      </c>
      <c r="AU288" s="3" t="str">
        <f t="shared" si="167"/>
        <v>0</v>
      </c>
      <c r="AV288" s="3" t="str">
        <f t="shared" si="167"/>
        <v>0</v>
      </c>
      <c r="AW288" s="3" t="str">
        <f t="shared" si="167"/>
        <v>0</v>
      </c>
      <c r="AX288" s="3" t="str">
        <f t="shared" si="167"/>
        <v>0</v>
      </c>
      <c r="AY288" s="3" t="str">
        <f t="shared" si="167"/>
        <v>0</v>
      </c>
      <c r="AZ288" t="s">
        <v>475</v>
      </c>
    </row>
    <row r="289" spans="1:52" ht="14.5">
      <c r="A289" s="10" t="s">
        <v>399</v>
      </c>
      <c r="B289" s="10" t="str">
        <f t="shared" si="154"/>
        <v>2401562J</v>
      </c>
      <c r="C289" s="71">
        <v>45429.482824074097</v>
      </c>
      <c r="D289" s="3" t="e">
        <f t="array" ref="D289">#NAME?</f>
        <v>#NAME?</v>
      </c>
      <c r="E289" s="3" t="b">
        <f>ISNUMBER(MATCH(Table1[[#This Row],[Email]],Attendance[Email],0))</f>
        <v>1</v>
      </c>
      <c r="F289" s="3">
        <f t="shared" ref="F289:F290" si="169">$C289+(8/24)</f>
        <v>45429.816157407433</v>
      </c>
      <c r="G289" s="21">
        <f>DAY(Table1[[#This Row],[Actual Time]])</f>
        <v>17</v>
      </c>
      <c r="H289">
        <f>MONTH(Table1[[#This Row],[Actual Time]])</f>
        <v>5</v>
      </c>
      <c r="I289">
        <f>YEAR(Table1[[#This Row],[Actual Time]])</f>
        <v>2024</v>
      </c>
      <c r="J289" t="str">
        <f t="shared" ref="J289:J290" si="170">G289&amp;"/"&amp;H289&amp;"/"&amp;I289</f>
        <v>17/5/2024</v>
      </c>
      <c r="K289" s="3" t="str">
        <f t="shared" si="166"/>
        <v>0</v>
      </c>
      <c r="L289" s="3" t="str">
        <f t="shared" si="166"/>
        <v>0</v>
      </c>
      <c r="M289" s="3" t="str">
        <f t="shared" si="166"/>
        <v>0</v>
      </c>
      <c r="N289" s="3" t="str">
        <f t="shared" si="166"/>
        <v>0</v>
      </c>
      <c r="O289" s="3" t="str">
        <f t="shared" si="166"/>
        <v>1</v>
      </c>
      <c r="P289" s="3" t="str">
        <f t="shared" si="166"/>
        <v>0</v>
      </c>
      <c r="Q289" s="3" t="str">
        <f t="shared" si="166"/>
        <v>0</v>
      </c>
      <c r="R289" s="3" t="str">
        <f t="shared" si="166"/>
        <v>0</v>
      </c>
      <c r="S289" s="3" t="str">
        <f t="shared" si="160"/>
        <v>0</v>
      </c>
      <c r="T289" s="3" t="str">
        <f t="shared" si="160"/>
        <v>0</v>
      </c>
      <c r="U289" s="3" t="str">
        <f t="shared" si="166"/>
        <v>0</v>
      </c>
      <c r="V289" s="3" t="str">
        <f t="shared" si="166"/>
        <v>0</v>
      </c>
      <c r="W289" s="3" t="str">
        <f t="shared" si="166"/>
        <v>0</v>
      </c>
      <c r="X289" s="3" t="str">
        <f t="shared" si="166"/>
        <v>0</v>
      </c>
      <c r="Y289" s="3" t="str">
        <f t="shared" si="166"/>
        <v>0</v>
      </c>
      <c r="Z289" s="3" t="str">
        <f t="shared" si="166"/>
        <v>0</v>
      </c>
      <c r="AA289" s="3" t="str">
        <f t="shared" si="161"/>
        <v>0</v>
      </c>
      <c r="AB289" s="3" t="str">
        <f t="shared" si="161"/>
        <v>0</v>
      </c>
      <c r="AC289" s="3" t="str">
        <f t="shared" si="166"/>
        <v>0</v>
      </c>
      <c r="AD289" s="3" t="str">
        <f t="shared" si="168"/>
        <v>0</v>
      </c>
      <c r="AE289" s="3" t="str">
        <f t="shared" si="168"/>
        <v>0</v>
      </c>
      <c r="AF289" s="3" t="str">
        <f t="shared" si="168"/>
        <v>0</v>
      </c>
      <c r="AG289" s="3" t="str">
        <f t="shared" si="168"/>
        <v>0</v>
      </c>
      <c r="AH289" s="3" t="str">
        <f t="shared" si="168"/>
        <v>0</v>
      </c>
      <c r="AI289" s="3" t="str">
        <f t="shared" si="168"/>
        <v>0</v>
      </c>
      <c r="AJ289" s="3" t="str">
        <f t="shared" si="168"/>
        <v>0</v>
      </c>
      <c r="AK289" s="3" t="str">
        <f t="shared" si="168"/>
        <v>0</v>
      </c>
      <c r="AL289" s="3" t="str">
        <f t="shared" si="168"/>
        <v>0</v>
      </c>
      <c r="AM289" s="3" t="str">
        <f t="shared" si="168"/>
        <v>0</v>
      </c>
      <c r="AN289" s="3" t="str">
        <f t="shared" si="168"/>
        <v>0</v>
      </c>
      <c r="AO289" s="3" t="str">
        <f t="shared" si="168"/>
        <v>0</v>
      </c>
      <c r="AP289" s="3" t="str">
        <f t="shared" si="168"/>
        <v>0</v>
      </c>
      <c r="AQ289" s="3" t="str">
        <f t="shared" si="168"/>
        <v>0</v>
      </c>
      <c r="AR289" s="3" t="str">
        <f t="shared" si="168"/>
        <v>0</v>
      </c>
      <c r="AS289" s="3" t="str">
        <f t="shared" si="168"/>
        <v>0</v>
      </c>
      <c r="AT289" s="3" t="str">
        <f t="shared" si="167"/>
        <v>0</v>
      </c>
      <c r="AU289" s="3" t="str">
        <f t="shared" si="167"/>
        <v>0</v>
      </c>
      <c r="AV289" s="3" t="str">
        <f t="shared" si="167"/>
        <v>0</v>
      </c>
      <c r="AW289" s="3" t="str">
        <f t="shared" si="167"/>
        <v>0</v>
      </c>
      <c r="AX289" s="3" t="str">
        <f t="shared" si="167"/>
        <v>0</v>
      </c>
      <c r="AY289" s="3" t="str">
        <f t="shared" si="167"/>
        <v>0</v>
      </c>
      <c r="AZ289" t="s">
        <v>476</v>
      </c>
    </row>
    <row r="290" spans="1:52" ht="14.5">
      <c r="A290" s="10" t="s">
        <v>477</v>
      </c>
      <c r="B290" s="10" t="str">
        <f t="shared" si="154"/>
        <v>2401658F</v>
      </c>
      <c r="C290" s="71">
        <v>45429.482835648101</v>
      </c>
      <c r="D290" s="3" t="e">
        <f t="array" ref="D290">#NAME?</f>
        <v>#NAME?</v>
      </c>
      <c r="E290" s="3" t="b">
        <f>ISNUMBER(MATCH(Table1[[#This Row],[Email]],Attendance[Email],0))</f>
        <v>1</v>
      </c>
      <c r="F290" s="3">
        <f t="shared" si="169"/>
        <v>45429.816168981437</v>
      </c>
      <c r="G290" s="21">
        <f>DAY(Table1[[#This Row],[Actual Time]])</f>
        <v>17</v>
      </c>
      <c r="H290">
        <f>MONTH(Table1[[#This Row],[Actual Time]])</f>
        <v>5</v>
      </c>
      <c r="I290">
        <f>YEAR(Table1[[#This Row],[Actual Time]])</f>
        <v>2024</v>
      </c>
      <c r="J290" t="str">
        <f t="shared" si="170"/>
        <v>17/5/2024</v>
      </c>
      <c r="K290" s="3" t="str">
        <f t="shared" si="166"/>
        <v>0</v>
      </c>
      <c r="L290" s="3" t="str">
        <f t="shared" si="166"/>
        <v>0</v>
      </c>
      <c r="M290" s="3" t="str">
        <f t="shared" si="166"/>
        <v>0</v>
      </c>
      <c r="N290" s="3" t="str">
        <f t="shared" si="166"/>
        <v>0</v>
      </c>
      <c r="O290" s="3" t="str">
        <f t="shared" si="166"/>
        <v>1</v>
      </c>
      <c r="P290" s="3" t="str">
        <f t="shared" si="166"/>
        <v>0</v>
      </c>
      <c r="Q290" s="3" t="str">
        <f t="shared" si="166"/>
        <v>0</v>
      </c>
      <c r="R290" s="3" t="str">
        <f t="shared" si="166"/>
        <v>0</v>
      </c>
      <c r="S290" s="3" t="str">
        <f t="shared" si="160"/>
        <v>0</v>
      </c>
      <c r="T290" s="3" t="str">
        <f t="shared" si="160"/>
        <v>0</v>
      </c>
      <c r="U290" s="3" t="str">
        <f t="shared" si="166"/>
        <v>0</v>
      </c>
      <c r="V290" s="3" t="str">
        <f t="shared" si="166"/>
        <v>0</v>
      </c>
      <c r="W290" s="3" t="str">
        <f t="shared" si="166"/>
        <v>0</v>
      </c>
      <c r="X290" s="3" t="str">
        <f t="shared" si="166"/>
        <v>0</v>
      </c>
      <c r="Y290" s="3" t="str">
        <f t="shared" si="166"/>
        <v>0</v>
      </c>
      <c r="Z290" s="3" t="str">
        <f t="shared" si="166"/>
        <v>0</v>
      </c>
      <c r="AA290" s="3" t="str">
        <f t="shared" si="161"/>
        <v>0</v>
      </c>
      <c r="AB290" s="3" t="str">
        <f t="shared" si="161"/>
        <v>0</v>
      </c>
      <c r="AC290" s="3" t="str">
        <f t="shared" si="166"/>
        <v>0</v>
      </c>
      <c r="AD290" s="3" t="str">
        <f t="shared" si="168"/>
        <v>0</v>
      </c>
      <c r="AE290" s="3" t="str">
        <f t="shared" si="168"/>
        <v>0</v>
      </c>
      <c r="AF290" s="3" t="str">
        <f t="shared" si="168"/>
        <v>0</v>
      </c>
      <c r="AG290" s="3" t="str">
        <f t="shared" si="168"/>
        <v>0</v>
      </c>
      <c r="AH290" s="3" t="str">
        <f t="shared" si="168"/>
        <v>0</v>
      </c>
      <c r="AI290" s="3" t="str">
        <f t="shared" si="168"/>
        <v>0</v>
      </c>
      <c r="AJ290" s="3" t="str">
        <f t="shared" si="168"/>
        <v>0</v>
      </c>
      <c r="AK290" s="3" t="str">
        <f t="shared" si="168"/>
        <v>0</v>
      </c>
      <c r="AL290" s="3" t="str">
        <f t="shared" si="168"/>
        <v>0</v>
      </c>
      <c r="AM290" s="3" t="str">
        <f t="shared" si="168"/>
        <v>0</v>
      </c>
      <c r="AN290" s="3" t="str">
        <f t="shared" si="168"/>
        <v>0</v>
      </c>
      <c r="AO290" s="3" t="str">
        <f t="shared" si="168"/>
        <v>0</v>
      </c>
      <c r="AP290" s="3" t="str">
        <f t="shared" si="168"/>
        <v>0</v>
      </c>
      <c r="AQ290" s="3" t="str">
        <f t="shared" si="168"/>
        <v>0</v>
      </c>
      <c r="AR290" s="3" t="str">
        <f t="shared" si="168"/>
        <v>0</v>
      </c>
      <c r="AS290" s="3" t="str">
        <f t="shared" si="168"/>
        <v>0</v>
      </c>
      <c r="AT290" s="3" t="str">
        <f t="shared" si="167"/>
        <v>0</v>
      </c>
      <c r="AU290" s="3" t="str">
        <f t="shared" si="167"/>
        <v>0</v>
      </c>
      <c r="AV290" s="3" t="str">
        <f t="shared" si="167"/>
        <v>0</v>
      </c>
      <c r="AW290" s="3" t="str">
        <f t="shared" si="167"/>
        <v>0</v>
      </c>
      <c r="AX290" s="3" t="str">
        <f t="shared" si="167"/>
        <v>0</v>
      </c>
      <c r="AY290" s="3" t="str">
        <f t="shared" si="167"/>
        <v>0</v>
      </c>
      <c r="AZ290" t="s">
        <v>478</v>
      </c>
    </row>
    <row r="291" spans="1:52" ht="14.5">
      <c r="A291" s="10" t="s">
        <v>228</v>
      </c>
      <c r="B291" s="10" t="str">
        <f t="shared" si="154"/>
        <v>2401458A</v>
      </c>
      <c r="C291" s="71">
        <v>45429.482858796298</v>
      </c>
      <c r="D291" s="3" t="e">
        <f t="array" ref="D291">#NAME?</f>
        <v>#NAME?</v>
      </c>
      <c r="E291" s="3" t="b">
        <f>ISNUMBER(MATCH(Table1[[#This Row],[Email]],Attendance[Email],0))</f>
        <v>1</v>
      </c>
      <c r="F291" s="3">
        <f t="shared" ref="F291:F296" si="171">$C291+(8/24)</f>
        <v>45429.816192129634</v>
      </c>
      <c r="G291" s="21">
        <f>DAY(Table1[[#This Row],[Actual Time]])</f>
        <v>17</v>
      </c>
      <c r="H291">
        <f>MONTH(Table1[[#This Row],[Actual Time]])</f>
        <v>5</v>
      </c>
      <c r="I291">
        <f>YEAR(Table1[[#This Row],[Actual Time]])</f>
        <v>2024</v>
      </c>
      <c r="J291" t="str">
        <f t="shared" ref="J291:J296" si="172">G291&amp;"/"&amp;H291&amp;"/"&amp;I291</f>
        <v>17/5/2024</v>
      </c>
      <c r="K291" s="3" t="str">
        <f t="shared" si="166"/>
        <v>0</v>
      </c>
      <c r="L291" s="3" t="str">
        <f t="shared" si="166"/>
        <v>0</v>
      </c>
      <c r="M291" s="3" t="str">
        <f t="shared" si="166"/>
        <v>0</v>
      </c>
      <c r="N291" s="3" t="str">
        <f t="shared" si="166"/>
        <v>0</v>
      </c>
      <c r="O291" s="3" t="str">
        <f t="shared" si="166"/>
        <v>1</v>
      </c>
      <c r="P291" s="3" t="str">
        <f t="shared" si="166"/>
        <v>0</v>
      </c>
      <c r="Q291" s="3" t="str">
        <f t="shared" si="166"/>
        <v>0</v>
      </c>
      <c r="R291" s="3" t="str">
        <f t="shared" si="166"/>
        <v>0</v>
      </c>
      <c r="S291" s="3" t="str">
        <f t="shared" si="160"/>
        <v>0</v>
      </c>
      <c r="T291" s="3" t="str">
        <f t="shared" si="160"/>
        <v>0</v>
      </c>
      <c r="U291" s="3" t="str">
        <f t="shared" si="166"/>
        <v>0</v>
      </c>
      <c r="V291" s="3" t="str">
        <f t="shared" si="166"/>
        <v>0</v>
      </c>
      <c r="W291" s="3" t="str">
        <f t="shared" si="166"/>
        <v>0</v>
      </c>
      <c r="X291" s="3" t="str">
        <f t="shared" si="166"/>
        <v>0</v>
      </c>
      <c r="Y291" s="3" t="str">
        <f t="shared" si="166"/>
        <v>0</v>
      </c>
      <c r="Z291" s="3" t="str">
        <f t="shared" si="166"/>
        <v>0</v>
      </c>
      <c r="AA291" s="3" t="str">
        <f t="shared" si="161"/>
        <v>0</v>
      </c>
      <c r="AB291" s="3" t="str">
        <f t="shared" si="161"/>
        <v>0</v>
      </c>
      <c r="AC291" s="3" t="str">
        <f t="shared" si="166"/>
        <v>0</v>
      </c>
      <c r="AD291" s="3" t="str">
        <f t="shared" si="168"/>
        <v>0</v>
      </c>
      <c r="AE291" s="3" t="str">
        <f t="shared" si="168"/>
        <v>0</v>
      </c>
      <c r="AF291" s="3" t="str">
        <f t="shared" si="168"/>
        <v>0</v>
      </c>
      <c r="AG291" s="3" t="str">
        <f t="shared" si="168"/>
        <v>0</v>
      </c>
      <c r="AH291" s="3" t="str">
        <f t="shared" si="168"/>
        <v>0</v>
      </c>
      <c r="AI291" s="3" t="str">
        <f t="shared" si="168"/>
        <v>0</v>
      </c>
      <c r="AJ291" s="3" t="str">
        <f t="shared" si="168"/>
        <v>0</v>
      </c>
      <c r="AK291" s="3" t="str">
        <f t="shared" si="168"/>
        <v>0</v>
      </c>
      <c r="AL291" s="3" t="str">
        <f t="shared" si="168"/>
        <v>0</v>
      </c>
      <c r="AM291" s="3" t="str">
        <f t="shared" si="168"/>
        <v>0</v>
      </c>
      <c r="AN291" s="3" t="str">
        <f t="shared" si="168"/>
        <v>0</v>
      </c>
      <c r="AO291" s="3" t="str">
        <f t="shared" si="168"/>
        <v>0</v>
      </c>
      <c r="AP291" s="3" t="str">
        <f t="shared" si="168"/>
        <v>0</v>
      </c>
      <c r="AQ291" s="3" t="str">
        <f t="shared" si="168"/>
        <v>0</v>
      </c>
      <c r="AR291" s="3" t="str">
        <f t="shared" si="168"/>
        <v>0</v>
      </c>
      <c r="AS291" s="3" t="str">
        <f t="shared" si="168"/>
        <v>0</v>
      </c>
      <c r="AT291" s="3" t="str">
        <f t="shared" si="167"/>
        <v>0</v>
      </c>
      <c r="AU291" s="3" t="str">
        <f t="shared" si="167"/>
        <v>0</v>
      </c>
      <c r="AV291" s="3" t="str">
        <f t="shared" si="167"/>
        <v>0</v>
      </c>
      <c r="AW291" s="3" t="str">
        <f t="shared" si="167"/>
        <v>0</v>
      </c>
      <c r="AX291" s="3" t="str">
        <f t="shared" si="167"/>
        <v>0</v>
      </c>
      <c r="AY291" s="3" t="str">
        <f t="shared" si="167"/>
        <v>0</v>
      </c>
      <c r="AZ291" t="s">
        <v>479</v>
      </c>
    </row>
    <row r="292" spans="1:52" ht="14.5">
      <c r="A292" s="10" t="s">
        <v>176</v>
      </c>
      <c r="B292" s="10" t="str">
        <f t="shared" si="154"/>
        <v>2400652J</v>
      </c>
      <c r="C292" s="71">
        <v>45429.482881944401</v>
      </c>
      <c r="D292" s="3" t="e">
        <f t="array" ref="D292">#NAME?</f>
        <v>#NAME?</v>
      </c>
      <c r="E292" s="3" t="b">
        <f>ISNUMBER(MATCH(Table1[[#This Row],[Email]],Attendance[Email],0))</f>
        <v>1</v>
      </c>
      <c r="F292" s="3">
        <f t="shared" si="171"/>
        <v>45429.816215277737</v>
      </c>
      <c r="G292" s="21">
        <f>DAY(Table1[[#This Row],[Actual Time]])</f>
        <v>17</v>
      </c>
      <c r="H292">
        <f>MONTH(Table1[[#This Row],[Actual Time]])</f>
        <v>5</v>
      </c>
      <c r="I292">
        <f>YEAR(Table1[[#This Row],[Actual Time]])</f>
        <v>2024</v>
      </c>
      <c r="J292" t="str">
        <f t="shared" si="172"/>
        <v>17/5/2024</v>
      </c>
      <c r="K292" s="3" t="str">
        <f t="shared" si="166"/>
        <v>0</v>
      </c>
      <c r="L292" s="3" t="str">
        <f t="shared" si="166"/>
        <v>0</v>
      </c>
      <c r="M292" s="3" t="str">
        <f t="shared" si="166"/>
        <v>0</v>
      </c>
      <c r="N292" s="3" t="str">
        <f t="shared" si="166"/>
        <v>0</v>
      </c>
      <c r="O292" s="3" t="str">
        <f t="shared" si="166"/>
        <v>1</v>
      </c>
      <c r="P292" s="3" t="str">
        <f t="shared" si="166"/>
        <v>0</v>
      </c>
      <c r="Q292" s="3" t="str">
        <f t="shared" si="166"/>
        <v>0</v>
      </c>
      <c r="R292" s="3" t="str">
        <f t="shared" si="166"/>
        <v>0</v>
      </c>
      <c r="S292" s="3" t="str">
        <f t="shared" si="160"/>
        <v>0</v>
      </c>
      <c r="T292" s="3" t="str">
        <f t="shared" si="160"/>
        <v>0</v>
      </c>
      <c r="U292" s="3" t="str">
        <f t="shared" si="166"/>
        <v>0</v>
      </c>
      <c r="V292" s="3" t="str">
        <f t="shared" si="166"/>
        <v>0</v>
      </c>
      <c r="W292" s="3" t="str">
        <f t="shared" si="166"/>
        <v>0</v>
      </c>
      <c r="X292" s="3" t="str">
        <f t="shared" si="166"/>
        <v>0</v>
      </c>
      <c r="Y292" s="3" t="str">
        <f t="shared" si="166"/>
        <v>0</v>
      </c>
      <c r="Z292" s="3" t="str">
        <f t="shared" si="166"/>
        <v>0</v>
      </c>
      <c r="AA292" s="3" t="str">
        <f t="shared" si="161"/>
        <v>0</v>
      </c>
      <c r="AB292" s="3" t="str">
        <f t="shared" si="161"/>
        <v>0</v>
      </c>
      <c r="AC292" s="3" t="str">
        <f t="shared" si="166"/>
        <v>0</v>
      </c>
      <c r="AD292" s="3" t="str">
        <f t="shared" si="168"/>
        <v>0</v>
      </c>
      <c r="AE292" s="3" t="str">
        <f t="shared" si="168"/>
        <v>0</v>
      </c>
      <c r="AF292" s="3" t="str">
        <f t="shared" si="168"/>
        <v>0</v>
      </c>
      <c r="AG292" s="3" t="str">
        <f t="shared" si="168"/>
        <v>0</v>
      </c>
      <c r="AH292" s="3" t="str">
        <f t="shared" si="168"/>
        <v>0</v>
      </c>
      <c r="AI292" s="3" t="str">
        <f t="shared" si="168"/>
        <v>0</v>
      </c>
      <c r="AJ292" s="3" t="str">
        <f t="shared" si="168"/>
        <v>0</v>
      </c>
      <c r="AK292" s="3" t="str">
        <f t="shared" si="168"/>
        <v>0</v>
      </c>
      <c r="AL292" s="3" t="str">
        <f t="shared" si="168"/>
        <v>0</v>
      </c>
      <c r="AM292" s="3" t="str">
        <f t="shared" si="168"/>
        <v>0</v>
      </c>
      <c r="AN292" s="3" t="str">
        <f t="shared" si="168"/>
        <v>0</v>
      </c>
      <c r="AO292" s="3" t="str">
        <f t="shared" si="168"/>
        <v>0</v>
      </c>
      <c r="AP292" s="3" t="str">
        <f t="shared" si="168"/>
        <v>0</v>
      </c>
      <c r="AQ292" s="3" t="str">
        <f t="shared" si="168"/>
        <v>0</v>
      </c>
      <c r="AR292" s="3" t="str">
        <f t="shared" si="168"/>
        <v>0</v>
      </c>
      <c r="AS292" s="3" t="str">
        <f t="shared" si="168"/>
        <v>0</v>
      </c>
      <c r="AT292" s="3" t="str">
        <f t="shared" si="167"/>
        <v>0</v>
      </c>
      <c r="AU292" s="3" t="str">
        <f t="shared" si="167"/>
        <v>0</v>
      </c>
      <c r="AV292" s="3" t="str">
        <f t="shared" si="167"/>
        <v>0</v>
      </c>
      <c r="AW292" s="3" t="str">
        <f t="shared" si="167"/>
        <v>0</v>
      </c>
      <c r="AX292" s="3" t="str">
        <f t="shared" si="167"/>
        <v>0</v>
      </c>
      <c r="AY292" s="3" t="str">
        <f t="shared" si="167"/>
        <v>0</v>
      </c>
      <c r="AZ292" t="s">
        <v>480</v>
      </c>
    </row>
    <row r="293" spans="1:52" ht="14.5">
      <c r="A293" s="10" t="s">
        <v>386</v>
      </c>
      <c r="B293" s="10" t="str">
        <f t="shared" si="154"/>
        <v>2402348C</v>
      </c>
      <c r="C293" s="71">
        <v>45429.483020833301</v>
      </c>
      <c r="D293" s="3" t="e">
        <f t="array" ref="D293">#NAME?</f>
        <v>#NAME?</v>
      </c>
      <c r="E293" s="3" t="b">
        <f>ISNUMBER(MATCH(Table1[[#This Row],[Email]],Attendance[Email],0))</f>
        <v>1</v>
      </c>
      <c r="F293" s="3">
        <f t="shared" si="171"/>
        <v>45429.816354166636</v>
      </c>
      <c r="G293" s="21">
        <f>DAY(Table1[[#This Row],[Actual Time]])</f>
        <v>17</v>
      </c>
      <c r="H293">
        <f>MONTH(Table1[[#This Row],[Actual Time]])</f>
        <v>5</v>
      </c>
      <c r="I293">
        <f>YEAR(Table1[[#This Row],[Actual Time]])</f>
        <v>2024</v>
      </c>
      <c r="J293" t="str">
        <f t="shared" si="172"/>
        <v>17/5/2024</v>
      </c>
      <c r="K293" s="3" t="str">
        <f t="shared" si="166"/>
        <v>0</v>
      </c>
      <c r="L293" s="3" t="str">
        <f t="shared" si="166"/>
        <v>0</v>
      </c>
      <c r="M293" s="3" t="str">
        <f t="shared" si="166"/>
        <v>0</v>
      </c>
      <c r="N293" s="3" t="str">
        <f t="shared" si="166"/>
        <v>0</v>
      </c>
      <c r="O293" s="3" t="str">
        <f t="shared" si="166"/>
        <v>1</v>
      </c>
      <c r="P293" s="3" t="str">
        <f t="shared" si="166"/>
        <v>0</v>
      </c>
      <c r="Q293" s="3" t="str">
        <f t="shared" si="166"/>
        <v>0</v>
      </c>
      <c r="R293" s="3" t="str">
        <f t="shared" si="166"/>
        <v>0</v>
      </c>
      <c r="S293" s="3" t="str">
        <f t="shared" si="160"/>
        <v>0</v>
      </c>
      <c r="T293" s="3" t="str">
        <f t="shared" si="160"/>
        <v>0</v>
      </c>
      <c r="U293" s="3" t="str">
        <f t="shared" si="166"/>
        <v>0</v>
      </c>
      <c r="V293" s="3" t="str">
        <f t="shared" si="166"/>
        <v>0</v>
      </c>
      <c r="W293" s="3" t="str">
        <f t="shared" si="166"/>
        <v>0</v>
      </c>
      <c r="X293" s="3" t="str">
        <f t="shared" si="166"/>
        <v>0</v>
      </c>
      <c r="Y293" s="3" t="str">
        <f t="shared" si="166"/>
        <v>0</v>
      </c>
      <c r="Z293" s="3" t="str">
        <f t="shared" si="166"/>
        <v>0</v>
      </c>
      <c r="AA293" s="3" t="str">
        <f t="shared" si="161"/>
        <v>0</v>
      </c>
      <c r="AB293" s="3" t="str">
        <f t="shared" si="161"/>
        <v>0</v>
      </c>
      <c r="AC293" s="3" t="str">
        <f t="shared" si="166"/>
        <v>0</v>
      </c>
      <c r="AD293" s="3" t="str">
        <f t="shared" si="168"/>
        <v>0</v>
      </c>
      <c r="AE293" s="3" t="str">
        <f t="shared" si="168"/>
        <v>0</v>
      </c>
      <c r="AF293" s="3" t="str">
        <f t="shared" si="168"/>
        <v>0</v>
      </c>
      <c r="AG293" s="3" t="str">
        <f t="shared" si="168"/>
        <v>0</v>
      </c>
      <c r="AH293" s="3" t="str">
        <f t="shared" si="168"/>
        <v>0</v>
      </c>
      <c r="AI293" s="3" t="str">
        <f t="shared" si="168"/>
        <v>0</v>
      </c>
      <c r="AJ293" s="3" t="str">
        <f t="shared" si="168"/>
        <v>0</v>
      </c>
      <c r="AK293" s="3" t="str">
        <f t="shared" si="168"/>
        <v>0</v>
      </c>
      <c r="AL293" s="3" t="str">
        <f t="shared" si="168"/>
        <v>0</v>
      </c>
      <c r="AM293" s="3" t="str">
        <f t="shared" si="168"/>
        <v>0</v>
      </c>
      <c r="AN293" s="3" t="str">
        <f t="shared" si="168"/>
        <v>0</v>
      </c>
      <c r="AO293" s="3" t="str">
        <f t="shared" si="168"/>
        <v>0</v>
      </c>
      <c r="AP293" s="3" t="str">
        <f t="shared" si="168"/>
        <v>0</v>
      </c>
      <c r="AQ293" s="3" t="str">
        <f t="shared" si="168"/>
        <v>0</v>
      </c>
      <c r="AR293" s="3" t="str">
        <f t="shared" si="168"/>
        <v>0</v>
      </c>
      <c r="AS293" s="3" t="str">
        <f t="shared" si="168"/>
        <v>0</v>
      </c>
      <c r="AT293" s="3" t="str">
        <f t="shared" si="167"/>
        <v>0</v>
      </c>
      <c r="AU293" s="3" t="str">
        <f t="shared" si="167"/>
        <v>0</v>
      </c>
      <c r="AV293" s="3" t="str">
        <f t="shared" si="167"/>
        <v>0</v>
      </c>
      <c r="AW293" s="3" t="str">
        <f t="shared" si="167"/>
        <v>0</v>
      </c>
      <c r="AX293" s="3" t="str">
        <f t="shared" si="167"/>
        <v>0</v>
      </c>
      <c r="AY293" s="3" t="str">
        <f t="shared" si="167"/>
        <v>0</v>
      </c>
      <c r="AZ293" t="s">
        <v>481</v>
      </c>
    </row>
    <row r="294" spans="1:52" ht="14.5">
      <c r="A294" s="10" t="s">
        <v>148</v>
      </c>
      <c r="B294" s="10" t="str">
        <f t="shared" si="154"/>
        <v>2402353C</v>
      </c>
      <c r="C294" s="71">
        <v>45429.483136574097</v>
      </c>
      <c r="D294" s="3" t="e">
        <f t="array" ref="D294">#NAME?</f>
        <v>#NAME?</v>
      </c>
      <c r="E294" s="3" t="b">
        <f>ISNUMBER(MATCH(Table1[[#This Row],[Email]],Attendance[Email],0))</f>
        <v>1</v>
      </c>
      <c r="F294" s="3">
        <f t="shared" si="171"/>
        <v>45429.816469907433</v>
      </c>
      <c r="G294" s="21">
        <f>DAY(Table1[[#This Row],[Actual Time]])</f>
        <v>17</v>
      </c>
      <c r="H294">
        <f>MONTH(Table1[[#This Row],[Actual Time]])</f>
        <v>5</v>
      </c>
      <c r="I294">
        <f>YEAR(Table1[[#This Row],[Actual Time]])</f>
        <v>2024</v>
      </c>
      <c r="J294" t="str">
        <f t="shared" si="172"/>
        <v>17/5/2024</v>
      </c>
      <c r="K294" s="3" t="str">
        <f t="shared" si="166"/>
        <v>0</v>
      </c>
      <c r="L294" s="3" t="str">
        <f t="shared" si="166"/>
        <v>0</v>
      </c>
      <c r="M294" s="3" t="str">
        <f t="shared" si="166"/>
        <v>0</v>
      </c>
      <c r="N294" s="3" t="str">
        <f t="shared" si="166"/>
        <v>0</v>
      </c>
      <c r="O294" s="3" t="str">
        <f t="shared" si="166"/>
        <v>1</v>
      </c>
      <c r="P294" s="3" t="str">
        <f t="shared" si="166"/>
        <v>0</v>
      </c>
      <c r="Q294" s="3" t="str">
        <f t="shared" si="166"/>
        <v>0</v>
      </c>
      <c r="R294" s="3" t="str">
        <f t="shared" si="166"/>
        <v>0</v>
      </c>
      <c r="S294" s="3" t="str">
        <f t="shared" si="160"/>
        <v>0</v>
      </c>
      <c r="T294" s="3" t="str">
        <f t="shared" si="160"/>
        <v>0</v>
      </c>
      <c r="U294" s="3" t="str">
        <f t="shared" si="166"/>
        <v>0</v>
      </c>
      <c r="V294" s="3" t="str">
        <f t="shared" si="166"/>
        <v>0</v>
      </c>
      <c r="W294" s="3" t="str">
        <f t="shared" si="166"/>
        <v>0</v>
      </c>
      <c r="X294" s="3" t="str">
        <f t="shared" si="166"/>
        <v>0</v>
      </c>
      <c r="Y294" s="3" t="str">
        <f t="shared" si="166"/>
        <v>0</v>
      </c>
      <c r="Z294" s="3" t="str">
        <f t="shared" si="166"/>
        <v>0</v>
      </c>
      <c r="AA294" s="3" t="str">
        <f t="shared" si="161"/>
        <v>0</v>
      </c>
      <c r="AB294" s="3" t="str">
        <f t="shared" si="161"/>
        <v>0</v>
      </c>
      <c r="AC294" s="3" t="str">
        <f t="shared" si="166"/>
        <v>0</v>
      </c>
      <c r="AD294" s="3" t="str">
        <f t="shared" si="168"/>
        <v>0</v>
      </c>
      <c r="AE294" s="3" t="str">
        <f t="shared" si="168"/>
        <v>0</v>
      </c>
      <c r="AF294" s="3" t="str">
        <f t="shared" si="168"/>
        <v>0</v>
      </c>
      <c r="AG294" s="3" t="str">
        <f t="shared" si="168"/>
        <v>0</v>
      </c>
      <c r="AH294" s="3" t="str">
        <f t="shared" si="168"/>
        <v>0</v>
      </c>
      <c r="AI294" s="3" t="str">
        <f t="shared" si="168"/>
        <v>0</v>
      </c>
      <c r="AJ294" s="3" t="str">
        <f t="shared" si="168"/>
        <v>0</v>
      </c>
      <c r="AK294" s="3" t="str">
        <f t="shared" si="168"/>
        <v>0</v>
      </c>
      <c r="AL294" s="3" t="str">
        <f t="shared" si="168"/>
        <v>0</v>
      </c>
      <c r="AM294" s="3" t="str">
        <f t="shared" si="168"/>
        <v>0</v>
      </c>
      <c r="AN294" s="3" t="str">
        <f t="shared" si="168"/>
        <v>0</v>
      </c>
      <c r="AO294" s="3" t="str">
        <f t="shared" si="168"/>
        <v>0</v>
      </c>
      <c r="AP294" s="3" t="str">
        <f t="shared" si="168"/>
        <v>0</v>
      </c>
      <c r="AQ294" s="3" t="str">
        <f t="shared" si="168"/>
        <v>0</v>
      </c>
      <c r="AR294" s="3" t="str">
        <f t="shared" si="168"/>
        <v>0</v>
      </c>
      <c r="AS294" s="3" t="str">
        <f t="shared" si="168"/>
        <v>0</v>
      </c>
      <c r="AT294" s="3" t="str">
        <f t="shared" si="167"/>
        <v>0</v>
      </c>
      <c r="AU294" s="3" t="str">
        <f t="shared" si="167"/>
        <v>0</v>
      </c>
      <c r="AV294" s="3" t="str">
        <f t="shared" si="167"/>
        <v>0</v>
      </c>
      <c r="AW294" s="3" t="str">
        <f t="shared" si="167"/>
        <v>0</v>
      </c>
      <c r="AX294" s="3" t="str">
        <f t="shared" si="167"/>
        <v>0</v>
      </c>
      <c r="AY294" s="3" t="str">
        <f t="shared" si="167"/>
        <v>0</v>
      </c>
      <c r="AZ294" t="s">
        <v>482</v>
      </c>
    </row>
    <row r="295" spans="1:52" ht="14.5">
      <c r="A295" s="10" t="s">
        <v>396</v>
      </c>
      <c r="B295" s="10" t="str">
        <f t="shared" si="154"/>
        <v>2401468J</v>
      </c>
      <c r="C295" s="71">
        <v>45429.4831597222</v>
      </c>
      <c r="D295" s="3" t="e">
        <f t="array" ref="D295">#NAME?</f>
        <v>#NAME?</v>
      </c>
      <c r="E295" s="3" t="b">
        <f>ISNUMBER(MATCH(Table1[[#This Row],[Email]],Attendance[Email],0))</f>
        <v>1</v>
      </c>
      <c r="F295" s="3">
        <f t="shared" si="171"/>
        <v>45429.816493055536</v>
      </c>
      <c r="G295" s="21">
        <f>DAY(Table1[[#This Row],[Actual Time]])</f>
        <v>17</v>
      </c>
      <c r="H295">
        <f>MONTH(Table1[[#This Row],[Actual Time]])</f>
        <v>5</v>
      </c>
      <c r="I295">
        <f>YEAR(Table1[[#This Row],[Actual Time]])</f>
        <v>2024</v>
      </c>
      <c r="J295" t="str">
        <f t="shared" si="172"/>
        <v>17/5/2024</v>
      </c>
      <c r="K295" s="3" t="str">
        <f t="shared" si="166"/>
        <v>0</v>
      </c>
      <c r="L295" s="3" t="str">
        <f t="shared" si="166"/>
        <v>0</v>
      </c>
      <c r="M295" s="3" t="str">
        <f t="shared" si="166"/>
        <v>0</v>
      </c>
      <c r="N295" s="3" t="str">
        <f t="shared" si="166"/>
        <v>0</v>
      </c>
      <c r="O295" s="3" t="str">
        <f t="shared" si="166"/>
        <v>1</v>
      </c>
      <c r="P295" s="3" t="str">
        <f t="shared" si="166"/>
        <v>0</v>
      </c>
      <c r="Q295" s="3" t="str">
        <f t="shared" si="166"/>
        <v>0</v>
      </c>
      <c r="R295" s="3" t="str">
        <f t="shared" si="166"/>
        <v>0</v>
      </c>
      <c r="S295" s="3" t="str">
        <f t="shared" si="160"/>
        <v>0</v>
      </c>
      <c r="T295" s="3" t="str">
        <f t="shared" si="160"/>
        <v>0</v>
      </c>
      <c r="U295" s="3" t="str">
        <f t="shared" si="166"/>
        <v>0</v>
      </c>
      <c r="V295" s="3" t="str">
        <f t="shared" si="166"/>
        <v>0</v>
      </c>
      <c r="W295" s="3" t="str">
        <f t="shared" si="166"/>
        <v>0</v>
      </c>
      <c r="X295" s="3" t="str">
        <f t="shared" si="166"/>
        <v>0</v>
      </c>
      <c r="Y295" s="3" t="str">
        <f t="shared" si="166"/>
        <v>0</v>
      </c>
      <c r="Z295" s="3" t="str">
        <f t="shared" si="166"/>
        <v>0</v>
      </c>
      <c r="AA295" s="3" t="str">
        <f t="shared" si="161"/>
        <v>0</v>
      </c>
      <c r="AB295" s="3" t="str">
        <f t="shared" si="161"/>
        <v>0</v>
      </c>
      <c r="AC295" s="3" t="str">
        <f t="shared" si="166"/>
        <v>0</v>
      </c>
      <c r="AD295" s="3" t="str">
        <f t="shared" si="168"/>
        <v>0</v>
      </c>
      <c r="AE295" s="3" t="str">
        <f t="shared" si="168"/>
        <v>0</v>
      </c>
      <c r="AF295" s="3" t="str">
        <f t="shared" si="168"/>
        <v>0</v>
      </c>
      <c r="AG295" s="3" t="str">
        <f t="shared" si="168"/>
        <v>0</v>
      </c>
      <c r="AH295" s="3" t="str">
        <f t="shared" si="168"/>
        <v>0</v>
      </c>
      <c r="AI295" s="3" t="str">
        <f t="shared" si="168"/>
        <v>0</v>
      </c>
      <c r="AJ295" s="3" t="str">
        <f t="shared" si="168"/>
        <v>0</v>
      </c>
      <c r="AK295" s="3" t="str">
        <f t="shared" si="168"/>
        <v>0</v>
      </c>
      <c r="AL295" s="3" t="str">
        <f t="shared" si="168"/>
        <v>0</v>
      </c>
      <c r="AM295" s="3" t="str">
        <f t="shared" si="168"/>
        <v>0</v>
      </c>
      <c r="AN295" s="3" t="str">
        <f t="shared" si="168"/>
        <v>0</v>
      </c>
      <c r="AO295" s="3" t="str">
        <f t="shared" si="168"/>
        <v>0</v>
      </c>
      <c r="AP295" s="3" t="str">
        <f t="shared" si="168"/>
        <v>0</v>
      </c>
      <c r="AQ295" s="3" t="str">
        <f t="shared" si="168"/>
        <v>0</v>
      </c>
      <c r="AR295" s="3" t="str">
        <f t="shared" si="168"/>
        <v>0</v>
      </c>
      <c r="AS295" s="3" t="str">
        <f t="shared" si="168"/>
        <v>0</v>
      </c>
      <c r="AT295" s="3" t="str">
        <f t="shared" si="167"/>
        <v>0</v>
      </c>
      <c r="AU295" s="3" t="str">
        <f t="shared" si="167"/>
        <v>0</v>
      </c>
      <c r="AV295" s="3" t="str">
        <f t="shared" si="167"/>
        <v>0</v>
      </c>
      <c r="AW295" s="3" t="str">
        <f t="shared" si="167"/>
        <v>0</v>
      </c>
      <c r="AX295" s="3" t="str">
        <f t="shared" si="167"/>
        <v>0</v>
      </c>
      <c r="AY295" s="3" t="str">
        <f t="shared" si="167"/>
        <v>0</v>
      </c>
      <c r="AZ295" t="s">
        <v>483</v>
      </c>
    </row>
    <row r="296" spans="1:52" ht="14.5">
      <c r="A296" s="10" t="s">
        <v>68</v>
      </c>
      <c r="B296" s="10" t="str">
        <f t="shared" si="154"/>
        <v>2303451E</v>
      </c>
      <c r="C296" s="71">
        <v>45429.4832523148</v>
      </c>
      <c r="D296" s="3" t="e">
        <f t="array" ref="D296">#NAME?</f>
        <v>#NAME?</v>
      </c>
      <c r="E296" s="3" t="b">
        <f>ISNUMBER(MATCH(Table1[[#This Row],[Email]],Attendance[Email],0))</f>
        <v>1</v>
      </c>
      <c r="F296" s="3">
        <f t="shared" si="171"/>
        <v>45429.816585648136</v>
      </c>
      <c r="G296" s="21">
        <f>DAY(Table1[[#This Row],[Actual Time]])</f>
        <v>17</v>
      </c>
      <c r="H296">
        <f>MONTH(Table1[[#This Row],[Actual Time]])</f>
        <v>5</v>
      </c>
      <c r="I296">
        <f>YEAR(Table1[[#This Row],[Actual Time]])</f>
        <v>2024</v>
      </c>
      <c r="J296" t="str">
        <f t="shared" si="172"/>
        <v>17/5/2024</v>
      </c>
      <c r="K296" s="3" t="str">
        <f t="shared" si="166"/>
        <v>0</v>
      </c>
      <c r="L296" s="3" t="str">
        <f t="shared" si="166"/>
        <v>0</v>
      </c>
      <c r="M296" s="3" t="str">
        <f t="shared" si="166"/>
        <v>0</v>
      </c>
      <c r="N296" s="3" t="str">
        <f t="shared" si="166"/>
        <v>0</v>
      </c>
      <c r="O296" s="3" t="str">
        <f t="shared" si="166"/>
        <v>1</v>
      </c>
      <c r="P296" s="3" t="str">
        <f t="shared" si="166"/>
        <v>0</v>
      </c>
      <c r="Q296" s="3" t="str">
        <f t="shared" si="166"/>
        <v>0</v>
      </c>
      <c r="R296" s="3" t="str">
        <f t="shared" si="166"/>
        <v>0</v>
      </c>
      <c r="S296" s="3" t="str">
        <f t="shared" si="160"/>
        <v>0</v>
      </c>
      <c r="T296" s="3" t="str">
        <f t="shared" si="160"/>
        <v>0</v>
      </c>
      <c r="U296" s="3" t="str">
        <f t="shared" si="166"/>
        <v>0</v>
      </c>
      <c r="V296" s="3" t="str">
        <f t="shared" si="166"/>
        <v>0</v>
      </c>
      <c r="W296" s="3" t="str">
        <f t="shared" si="166"/>
        <v>0</v>
      </c>
      <c r="X296" s="3" t="str">
        <f t="shared" si="166"/>
        <v>0</v>
      </c>
      <c r="Y296" s="3" t="str">
        <f t="shared" si="166"/>
        <v>0</v>
      </c>
      <c r="Z296" s="3" t="str">
        <f t="shared" si="166"/>
        <v>0</v>
      </c>
      <c r="AA296" s="3" t="str">
        <f t="shared" si="161"/>
        <v>0</v>
      </c>
      <c r="AB296" s="3" t="str">
        <f t="shared" si="161"/>
        <v>0</v>
      </c>
      <c r="AC296" s="3" t="str">
        <f t="shared" si="166"/>
        <v>0</v>
      </c>
      <c r="AD296" s="3" t="str">
        <f t="shared" si="168"/>
        <v>0</v>
      </c>
      <c r="AE296" s="3" t="str">
        <f t="shared" si="168"/>
        <v>0</v>
      </c>
      <c r="AF296" s="3" t="str">
        <f t="shared" si="168"/>
        <v>0</v>
      </c>
      <c r="AG296" s="3" t="str">
        <f t="shared" si="168"/>
        <v>0</v>
      </c>
      <c r="AH296" s="3" t="str">
        <f t="shared" si="168"/>
        <v>0</v>
      </c>
      <c r="AI296" s="3" t="str">
        <f t="shared" si="168"/>
        <v>0</v>
      </c>
      <c r="AJ296" s="3" t="str">
        <f t="shared" si="168"/>
        <v>0</v>
      </c>
      <c r="AK296" s="3" t="str">
        <f t="shared" si="168"/>
        <v>0</v>
      </c>
      <c r="AL296" s="3" t="str">
        <f t="shared" si="168"/>
        <v>0</v>
      </c>
      <c r="AM296" s="3" t="str">
        <f t="shared" si="168"/>
        <v>0</v>
      </c>
      <c r="AN296" s="3" t="str">
        <f t="shared" si="168"/>
        <v>0</v>
      </c>
      <c r="AO296" s="3" t="str">
        <f t="shared" si="168"/>
        <v>0</v>
      </c>
      <c r="AP296" s="3" t="str">
        <f t="shared" si="168"/>
        <v>0</v>
      </c>
      <c r="AQ296" s="3" t="str">
        <f t="shared" si="168"/>
        <v>0</v>
      </c>
      <c r="AR296" s="3" t="str">
        <f t="shared" si="168"/>
        <v>0</v>
      </c>
      <c r="AS296" s="3" t="str">
        <f t="shared" si="168"/>
        <v>0</v>
      </c>
      <c r="AT296" s="3" t="str">
        <f t="shared" si="167"/>
        <v>0</v>
      </c>
      <c r="AU296" s="3" t="str">
        <f t="shared" si="167"/>
        <v>0</v>
      </c>
      <c r="AV296" s="3" t="str">
        <f t="shared" si="167"/>
        <v>0</v>
      </c>
      <c r="AW296" s="3" t="str">
        <f t="shared" si="167"/>
        <v>0</v>
      </c>
      <c r="AX296" s="3" t="str">
        <f t="shared" si="167"/>
        <v>0</v>
      </c>
      <c r="AY296" s="3" t="str">
        <f t="shared" si="167"/>
        <v>0</v>
      </c>
      <c r="AZ296" t="s">
        <v>484</v>
      </c>
    </row>
    <row r="297" spans="1:52" ht="14.5">
      <c r="A297" s="10" t="s">
        <v>144</v>
      </c>
      <c r="B297" s="10" t="str">
        <f t="shared" si="154"/>
        <v>2401814E</v>
      </c>
      <c r="C297" s="71">
        <v>45429.483437499999</v>
      </c>
      <c r="D297" s="3" t="e">
        <f t="array" ref="D297">#NAME?</f>
        <v>#NAME?</v>
      </c>
      <c r="E297" s="3" t="b">
        <f>ISNUMBER(MATCH(Table1[[#This Row],[Email]],Attendance[Email],0))</f>
        <v>1</v>
      </c>
      <c r="F297" s="3">
        <f t="shared" ref="F297:F298" si="173">$C297+(8/24)</f>
        <v>45429.816770833335</v>
      </c>
      <c r="G297" s="21">
        <f>DAY(Table1[[#This Row],[Actual Time]])</f>
        <v>17</v>
      </c>
      <c r="H297">
        <f>MONTH(Table1[[#This Row],[Actual Time]])</f>
        <v>5</v>
      </c>
      <c r="I297">
        <f>YEAR(Table1[[#This Row],[Actual Time]])</f>
        <v>2024</v>
      </c>
      <c r="J297" t="str">
        <f t="shared" ref="J297:J298" si="174">G297&amp;"/"&amp;H297&amp;"/"&amp;I297</f>
        <v>17/5/2024</v>
      </c>
      <c r="K297" s="3" t="str">
        <f t="shared" si="166"/>
        <v>0</v>
      </c>
      <c r="L297" s="3" t="str">
        <f t="shared" si="166"/>
        <v>0</v>
      </c>
      <c r="M297" s="3" t="str">
        <f t="shared" si="166"/>
        <v>0</v>
      </c>
      <c r="N297" s="3" t="str">
        <f t="shared" si="166"/>
        <v>0</v>
      </c>
      <c r="O297" s="3" t="str">
        <f t="shared" si="166"/>
        <v>1</v>
      </c>
      <c r="P297" s="3" t="str">
        <f t="shared" si="166"/>
        <v>0</v>
      </c>
      <c r="Q297" s="3" t="str">
        <f t="shared" si="166"/>
        <v>0</v>
      </c>
      <c r="R297" s="3" t="str">
        <f t="shared" si="166"/>
        <v>0</v>
      </c>
      <c r="S297" s="3" t="str">
        <f t="shared" si="160"/>
        <v>0</v>
      </c>
      <c r="T297" s="3" t="str">
        <f t="shared" si="160"/>
        <v>0</v>
      </c>
      <c r="U297" s="3" t="str">
        <f t="shared" si="166"/>
        <v>0</v>
      </c>
      <c r="V297" s="3" t="str">
        <f t="shared" si="166"/>
        <v>0</v>
      </c>
      <c r="W297" s="3" t="str">
        <f t="shared" si="166"/>
        <v>0</v>
      </c>
      <c r="X297" s="3" t="str">
        <f t="shared" si="166"/>
        <v>0</v>
      </c>
      <c r="Y297" s="3" t="str">
        <f t="shared" si="166"/>
        <v>0</v>
      </c>
      <c r="Z297" s="3" t="str">
        <f t="shared" si="166"/>
        <v>0</v>
      </c>
      <c r="AA297" s="3" t="str">
        <f t="shared" si="161"/>
        <v>0</v>
      </c>
      <c r="AB297" s="3" t="str">
        <f t="shared" si="161"/>
        <v>0</v>
      </c>
      <c r="AC297" s="3" t="str">
        <f t="shared" si="166"/>
        <v>0</v>
      </c>
      <c r="AD297" s="3" t="str">
        <f t="shared" si="168"/>
        <v>0</v>
      </c>
      <c r="AE297" s="3" t="str">
        <f t="shared" si="168"/>
        <v>0</v>
      </c>
      <c r="AF297" s="3" t="str">
        <f t="shared" si="168"/>
        <v>0</v>
      </c>
      <c r="AG297" s="3" t="str">
        <f t="shared" si="168"/>
        <v>0</v>
      </c>
      <c r="AH297" s="3" t="str">
        <f t="shared" si="168"/>
        <v>0</v>
      </c>
      <c r="AI297" s="3" t="str">
        <f t="shared" si="168"/>
        <v>0</v>
      </c>
      <c r="AJ297" s="3" t="str">
        <f t="shared" si="168"/>
        <v>0</v>
      </c>
      <c r="AK297" s="3" t="str">
        <f t="shared" si="168"/>
        <v>0</v>
      </c>
      <c r="AL297" s="3" t="str">
        <f t="shared" si="168"/>
        <v>0</v>
      </c>
      <c r="AM297" s="3" t="str">
        <f t="shared" si="168"/>
        <v>0</v>
      </c>
      <c r="AN297" s="3" t="str">
        <f t="shared" si="168"/>
        <v>0</v>
      </c>
      <c r="AO297" s="3" t="str">
        <f t="shared" si="168"/>
        <v>0</v>
      </c>
      <c r="AP297" s="3" t="str">
        <f t="shared" si="168"/>
        <v>0</v>
      </c>
      <c r="AQ297" s="3" t="str">
        <f t="shared" si="168"/>
        <v>0</v>
      </c>
      <c r="AR297" s="3" t="str">
        <f t="shared" si="168"/>
        <v>0</v>
      </c>
      <c r="AS297" s="3" t="str">
        <f t="shared" si="168"/>
        <v>0</v>
      </c>
      <c r="AT297" s="3" t="str">
        <f t="shared" si="167"/>
        <v>0</v>
      </c>
      <c r="AU297" s="3" t="str">
        <f t="shared" si="167"/>
        <v>0</v>
      </c>
      <c r="AV297" s="3" t="str">
        <f t="shared" si="167"/>
        <v>0</v>
      </c>
      <c r="AW297" s="3" t="str">
        <f t="shared" si="167"/>
        <v>0</v>
      </c>
      <c r="AX297" s="3" t="str">
        <f t="shared" si="167"/>
        <v>0</v>
      </c>
      <c r="AY297" s="3" t="str">
        <f t="shared" si="167"/>
        <v>0</v>
      </c>
      <c r="AZ297" t="s">
        <v>485</v>
      </c>
    </row>
    <row r="298" spans="1:52" ht="14.5">
      <c r="A298" s="10" t="s">
        <v>90</v>
      </c>
      <c r="B298" s="10" t="str">
        <f t="shared" si="154"/>
        <v>2304165J</v>
      </c>
      <c r="C298" s="71">
        <v>45429.483449074098</v>
      </c>
      <c r="D298" s="3" t="e">
        <f t="array" ref="D298">#NAME?</f>
        <v>#NAME?</v>
      </c>
      <c r="E298" s="3" t="b">
        <f>ISNUMBER(MATCH(Table1[[#This Row],[Email]],Attendance[Email],0))</f>
        <v>1</v>
      </c>
      <c r="F298" s="3">
        <f t="shared" si="173"/>
        <v>45429.816782407433</v>
      </c>
      <c r="G298" s="21">
        <f>DAY(Table1[[#This Row],[Actual Time]])</f>
        <v>17</v>
      </c>
      <c r="H298">
        <f>MONTH(Table1[[#This Row],[Actual Time]])</f>
        <v>5</v>
      </c>
      <c r="I298">
        <f>YEAR(Table1[[#This Row],[Actual Time]])</f>
        <v>2024</v>
      </c>
      <c r="J298" t="str">
        <f t="shared" si="174"/>
        <v>17/5/2024</v>
      </c>
      <c r="K298" s="3" t="str">
        <f t="shared" si="166"/>
        <v>0</v>
      </c>
      <c r="L298" s="3" t="str">
        <f t="shared" si="166"/>
        <v>0</v>
      </c>
      <c r="M298" s="3" t="str">
        <f t="shared" si="166"/>
        <v>0</v>
      </c>
      <c r="N298" s="3" t="str">
        <f t="shared" si="166"/>
        <v>0</v>
      </c>
      <c r="O298" s="3" t="str">
        <f t="shared" si="166"/>
        <v>1</v>
      </c>
      <c r="P298" s="3" t="str">
        <f t="shared" si="166"/>
        <v>0</v>
      </c>
      <c r="Q298" s="3" t="str">
        <f t="shared" si="166"/>
        <v>0</v>
      </c>
      <c r="R298" s="3" t="str">
        <f t="shared" si="166"/>
        <v>0</v>
      </c>
      <c r="S298" s="3" t="str">
        <f t="shared" si="160"/>
        <v>0</v>
      </c>
      <c r="T298" s="3" t="str">
        <f t="shared" si="160"/>
        <v>0</v>
      </c>
      <c r="U298" s="3" t="str">
        <f t="shared" si="166"/>
        <v>0</v>
      </c>
      <c r="V298" s="3" t="str">
        <f t="shared" si="166"/>
        <v>0</v>
      </c>
      <c r="W298" s="3" t="str">
        <f t="shared" si="166"/>
        <v>0</v>
      </c>
      <c r="X298" s="3" t="str">
        <f t="shared" si="166"/>
        <v>0</v>
      </c>
      <c r="Y298" s="3" t="str">
        <f t="shared" si="166"/>
        <v>0</v>
      </c>
      <c r="Z298" s="3" t="str">
        <f t="shared" si="166"/>
        <v>0</v>
      </c>
      <c r="AA298" s="3" t="str">
        <f t="shared" si="161"/>
        <v>0</v>
      </c>
      <c r="AB298" s="3" t="str">
        <f t="shared" si="161"/>
        <v>0</v>
      </c>
      <c r="AC298" s="3" t="str">
        <f t="shared" si="166"/>
        <v>0</v>
      </c>
      <c r="AD298" s="3" t="str">
        <f t="shared" si="168"/>
        <v>0</v>
      </c>
      <c r="AE298" s="3" t="str">
        <f t="shared" si="168"/>
        <v>0</v>
      </c>
      <c r="AF298" s="3" t="str">
        <f t="shared" si="168"/>
        <v>0</v>
      </c>
      <c r="AG298" s="3" t="str">
        <f t="shared" si="168"/>
        <v>0</v>
      </c>
      <c r="AH298" s="3" t="str">
        <f t="shared" si="168"/>
        <v>0</v>
      </c>
      <c r="AI298" s="3" t="str">
        <f t="shared" si="168"/>
        <v>0</v>
      </c>
      <c r="AJ298" s="3" t="str">
        <f t="shared" si="168"/>
        <v>0</v>
      </c>
      <c r="AK298" s="3" t="str">
        <f t="shared" si="168"/>
        <v>0</v>
      </c>
      <c r="AL298" s="3" t="str">
        <f t="shared" si="168"/>
        <v>0</v>
      </c>
      <c r="AM298" s="3" t="str">
        <f t="shared" si="168"/>
        <v>0</v>
      </c>
      <c r="AN298" s="3" t="str">
        <f t="shared" si="168"/>
        <v>0</v>
      </c>
      <c r="AO298" s="3" t="str">
        <f t="shared" si="168"/>
        <v>0</v>
      </c>
      <c r="AP298" s="3" t="str">
        <f t="shared" si="168"/>
        <v>0</v>
      </c>
      <c r="AQ298" s="3" t="str">
        <f t="shared" si="168"/>
        <v>0</v>
      </c>
      <c r="AR298" s="3" t="str">
        <f t="shared" si="168"/>
        <v>0</v>
      </c>
      <c r="AS298" s="3" t="str">
        <f t="shared" si="168"/>
        <v>0</v>
      </c>
      <c r="AT298" s="3" t="str">
        <f t="shared" si="167"/>
        <v>0</v>
      </c>
      <c r="AU298" s="3" t="str">
        <f t="shared" si="167"/>
        <v>0</v>
      </c>
      <c r="AV298" s="3" t="str">
        <f t="shared" si="167"/>
        <v>0</v>
      </c>
      <c r="AW298" s="3" t="str">
        <f t="shared" si="167"/>
        <v>0</v>
      </c>
      <c r="AX298" s="3" t="str">
        <f t="shared" si="167"/>
        <v>0</v>
      </c>
      <c r="AY298" s="3" t="str">
        <f t="shared" si="167"/>
        <v>0</v>
      </c>
      <c r="AZ298" t="s">
        <v>486</v>
      </c>
    </row>
    <row r="299" spans="1:52" ht="14.5">
      <c r="A299" s="10" t="s">
        <v>350</v>
      </c>
      <c r="B299" s="10" t="str">
        <f t="shared" si="154"/>
        <v>2301657I</v>
      </c>
      <c r="C299" s="71">
        <v>45429.4834722222</v>
      </c>
      <c r="D299" s="3" t="e">
        <f t="array" ref="D299">#NAME?</f>
        <v>#NAME?</v>
      </c>
      <c r="E299" s="3" t="b">
        <f>ISNUMBER(MATCH(Table1[[#This Row],[Email]],Attendance[Email],0))</f>
        <v>1</v>
      </c>
      <c r="F299" s="3">
        <f t="shared" ref="F299:F339" si="175">$C299+(8/24)</f>
        <v>45429.816805555536</v>
      </c>
      <c r="G299" s="21">
        <f>DAY(Table1[[#This Row],[Actual Time]])</f>
        <v>17</v>
      </c>
      <c r="H299">
        <f>MONTH(Table1[[#This Row],[Actual Time]])</f>
        <v>5</v>
      </c>
      <c r="I299">
        <f>YEAR(Table1[[#This Row],[Actual Time]])</f>
        <v>2024</v>
      </c>
      <c r="J299" t="str">
        <f t="shared" ref="J299:J339" si="176">G299&amp;"/"&amp;H299&amp;"/"&amp;I299</f>
        <v>17/5/2024</v>
      </c>
      <c r="K299" s="3" t="str">
        <f t="shared" si="166"/>
        <v>0</v>
      </c>
      <c r="L299" s="3" t="str">
        <f t="shared" si="166"/>
        <v>0</v>
      </c>
      <c r="M299" s="3" t="str">
        <f t="shared" si="166"/>
        <v>0</v>
      </c>
      <c r="N299" s="3" t="str">
        <f t="shared" si="166"/>
        <v>0</v>
      </c>
      <c r="O299" s="3" t="str">
        <f t="shared" si="166"/>
        <v>1</v>
      </c>
      <c r="P299" s="3" t="str">
        <f t="shared" si="166"/>
        <v>0</v>
      </c>
      <c r="Q299" s="3" t="str">
        <f t="shared" si="166"/>
        <v>0</v>
      </c>
      <c r="R299" s="3" t="str">
        <f t="shared" si="166"/>
        <v>0</v>
      </c>
      <c r="S299" s="3" t="str">
        <f t="shared" si="160"/>
        <v>0</v>
      </c>
      <c r="T299" s="3" t="str">
        <f t="shared" si="160"/>
        <v>0</v>
      </c>
      <c r="U299" s="3" t="str">
        <f t="shared" si="166"/>
        <v>0</v>
      </c>
      <c r="V299" s="3" t="str">
        <f t="shared" si="166"/>
        <v>0</v>
      </c>
      <c r="W299" s="3" t="str">
        <f t="shared" si="166"/>
        <v>0</v>
      </c>
      <c r="X299" s="3" t="str">
        <f t="shared" si="166"/>
        <v>0</v>
      </c>
      <c r="Y299" s="3" t="str">
        <f t="shared" si="166"/>
        <v>0</v>
      </c>
      <c r="Z299" s="3" t="str">
        <f t="shared" si="166"/>
        <v>0</v>
      </c>
      <c r="AA299" s="3" t="str">
        <f t="shared" si="161"/>
        <v>0</v>
      </c>
      <c r="AB299" s="3" t="str">
        <f t="shared" si="161"/>
        <v>0</v>
      </c>
      <c r="AC299" s="3" t="str">
        <f t="shared" si="166"/>
        <v>0</v>
      </c>
      <c r="AD299" s="3" t="str">
        <f t="shared" si="168"/>
        <v>0</v>
      </c>
      <c r="AE299" s="3" t="str">
        <f t="shared" si="168"/>
        <v>0</v>
      </c>
      <c r="AF299" s="3" t="str">
        <f t="shared" si="168"/>
        <v>0</v>
      </c>
      <c r="AG299" s="3" t="str">
        <f t="shared" si="168"/>
        <v>0</v>
      </c>
      <c r="AH299" s="3" t="str">
        <f t="shared" si="168"/>
        <v>0</v>
      </c>
      <c r="AI299" s="3" t="str">
        <f t="shared" si="168"/>
        <v>0</v>
      </c>
      <c r="AJ299" s="3" t="str">
        <f t="shared" si="168"/>
        <v>0</v>
      </c>
      <c r="AK299" s="3" t="str">
        <f t="shared" si="168"/>
        <v>0</v>
      </c>
      <c r="AL299" s="3" t="str">
        <f t="shared" si="168"/>
        <v>0</v>
      </c>
      <c r="AM299" s="3" t="str">
        <f t="shared" si="168"/>
        <v>0</v>
      </c>
      <c r="AN299" s="3" t="str">
        <f t="shared" si="168"/>
        <v>0</v>
      </c>
      <c r="AO299" s="3" t="str">
        <f t="shared" si="168"/>
        <v>0</v>
      </c>
      <c r="AP299" s="3" t="str">
        <f t="shared" si="168"/>
        <v>0</v>
      </c>
      <c r="AQ299" s="3" t="str">
        <f t="shared" si="168"/>
        <v>0</v>
      </c>
      <c r="AR299" s="3" t="str">
        <f t="shared" si="168"/>
        <v>0</v>
      </c>
      <c r="AS299" s="3" t="str">
        <f t="shared" si="168"/>
        <v>0</v>
      </c>
      <c r="AT299" s="3" t="str">
        <f t="shared" si="167"/>
        <v>0</v>
      </c>
      <c r="AU299" s="3" t="str">
        <f t="shared" si="167"/>
        <v>0</v>
      </c>
      <c r="AV299" s="3" t="str">
        <f t="shared" si="167"/>
        <v>0</v>
      </c>
      <c r="AW299" s="3" t="str">
        <f t="shared" si="167"/>
        <v>0</v>
      </c>
      <c r="AX299" s="3" t="str">
        <f t="shared" si="167"/>
        <v>0</v>
      </c>
      <c r="AY299" s="3" t="str">
        <f t="shared" si="167"/>
        <v>0</v>
      </c>
      <c r="AZ299" t="s">
        <v>487</v>
      </c>
    </row>
    <row r="300" spans="1:52" ht="14.5">
      <c r="A300" s="10" t="s">
        <v>488</v>
      </c>
      <c r="B300" s="10" t="str">
        <f t="shared" si="154"/>
        <v>2402323F</v>
      </c>
      <c r="C300" s="71">
        <v>45429.483668981498</v>
      </c>
      <c r="D300" s="3" t="e">
        <f t="array" ref="D300">#NAME?</f>
        <v>#NAME?</v>
      </c>
      <c r="E300" s="3" t="b">
        <f>ISNUMBER(MATCH(Table1[[#This Row],[Email]],Attendance[Email],0))</f>
        <v>1</v>
      </c>
      <c r="F300" s="3">
        <f t="shared" si="175"/>
        <v>45429.817002314834</v>
      </c>
      <c r="G300" s="21">
        <f>DAY(Table1[[#This Row],[Actual Time]])</f>
        <v>17</v>
      </c>
      <c r="H300">
        <f>MONTH(Table1[[#This Row],[Actual Time]])</f>
        <v>5</v>
      </c>
      <c r="I300">
        <f>YEAR(Table1[[#This Row],[Actual Time]])</f>
        <v>2024</v>
      </c>
      <c r="J300" t="str">
        <f t="shared" si="176"/>
        <v>17/5/2024</v>
      </c>
      <c r="K300" s="3" t="str">
        <f t="shared" si="166"/>
        <v>0</v>
      </c>
      <c r="L300" s="3" t="str">
        <f t="shared" si="166"/>
        <v>0</v>
      </c>
      <c r="M300" s="3" t="str">
        <f t="shared" si="166"/>
        <v>0</v>
      </c>
      <c r="N300" s="3" t="str">
        <f t="shared" si="166"/>
        <v>0</v>
      </c>
      <c r="O300" s="3" t="str">
        <f t="shared" si="166"/>
        <v>1</v>
      </c>
      <c r="P300" s="3" t="str">
        <f t="shared" si="166"/>
        <v>0</v>
      </c>
      <c r="Q300" s="3" t="str">
        <f t="shared" si="166"/>
        <v>0</v>
      </c>
      <c r="R300" s="3" t="str">
        <f t="shared" si="166"/>
        <v>0</v>
      </c>
      <c r="S300" s="3" t="str">
        <f t="shared" si="160"/>
        <v>0</v>
      </c>
      <c r="T300" s="3" t="str">
        <f t="shared" si="160"/>
        <v>0</v>
      </c>
      <c r="U300" s="3" t="str">
        <f t="shared" si="166"/>
        <v>0</v>
      </c>
      <c r="V300" s="3" t="str">
        <f t="shared" si="166"/>
        <v>0</v>
      </c>
      <c r="W300" s="3" t="str">
        <f t="shared" si="166"/>
        <v>0</v>
      </c>
      <c r="X300" s="3" t="str">
        <f t="shared" si="166"/>
        <v>0</v>
      </c>
      <c r="Y300" s="3" t="str">
        <f t="shared" si="166"/>
        <v>0</v>
      </c>
      <c r="Z300" s="3" t="str">
        <f t="shared" si="166"/>
        <v>0</v>
      </c>
      <c r="AA300" s="3" t="str">
        <f t="shared" si="161"/>
        <v>0</v>
      </c>
      <c r="AB300" s="3" t="str">
        <f t="shared" si="161"/>
        <v>0</v>
      </c>
      <c r="AC300" s="3" t="str">
        <f t="shared" ref="K300:AC316" si="177">IF(AC$1=$J300,"1","0")</f>
        <v>0</v>
      </c>
      <c r="AD300" s="3" t="str">
        <f t="shared" si="168"/>
        <v>0</v>
      </c>
      <c r="AE300" s="3" t="str">
        <f t="shared" si="168"/>
        <v>0</v>
      </c>
      <c r="AF300" s="3" t="str">
        <f t="shared" si="168"/>
        <v>0</v>
      </c>
      <c r="AG300" s="3" t="str">
        <f t="shared" si="168"/>
        <v>0</v>
      </c>
      <c r="AH300" s="3" t="str">
        <f t="shared" si="168"/>
        <v>0</v>
      </c>
      <c r="AI300" s="3" t="str">
        <f t="shared" si="168"/>
        <v>0</v>
      </c>
      <c r="AJ300" s="3" t="str">
        <f t="shared" si="168"/>
        <v>0</v>
      </c>
      <c r="AK300" s="3" t="str">
        <f t="shared" si="168"/>
        <v>0</v>
      </c>
      <c r="AL300" s="3" t="str">
        <f t="shared" si="168"/>
        <v>0</v>
      </c>
      <c r="AM300" s="3" t="str">
        <f t="shared" si="168"/>
        <v>0</v>
      </c>
      <c r="AN300" s="3" t="str">
        <f t="shared" si="168"/>
        <v>0</v>
      </c>
      <c r="AO300" s="3" t="str">
        <f t="shared" si="168"/>
        <v>0</v>
      </c>
      <c r="AP300" s="3" t="str">
        <f t="shared" si="168"/>
        <v>0</v>
      </c>
      <c r="AQ300" s="3" t="str">
        <f t="shared" si="168"/>
        <v>0</v>
      </c>
      <c r="AR300" s="3" t="str">
        <f t="shared" si="168"/>
        <v>0</v>
      </c>
      <c r="AS300" s="3" t="str">
        <f t="shared" si="168"/>
        <v>0</v>
      </c>
      <c r="AT300" s="3" t="str">
        <f t="shared" si="167"/>
        <v>0</v>
      </c>
      <c r="AU300" s="3" t="str">
        <f t="shared" si="167"/>
        <v>0</v>
      </c>
      <c r="AV300" s="3" t="str">
        <f t="shared" si="167"/>
        <v>0</v>
      </c>
      <c r="AW300" s="3" t="str">
        <f t="shared" si="167"/>
        <v>0</v>
      </c>
      <c r="AX300" s="3" t="str">
        <f t="shared" si="167"/>
        <v>0</v>
      </c>
      <c r="AY300" s="3" t="str">
        <f t="shared" si="167"/>
        <v>0</v>
      </c>
      <c r="AZ300" t="s">
        <v>489</v>
      </c>
    </row>
    <row r="301" spans="1:52" ht="14.5">
      <c r="A301" s="10" t="s">
        <v>335</v>
      </c>
      <c r="B301" s="10" t="str">
        <f t="shared" si="154"/>
        <v>2305107A</v>
      </c>
      <c r="C301" s="71">
        <v>45429.483715277798</v>
      </c>
      <c r="D301" s="3" t="e">
        <f t="array" ref="D301">#NAME?</f>
        <v>#NAME?</v>
      </c>
      <c r="E301" s="3" t="b">
        <f>ISNUMBER(MATCH(Table1[[#This Row],[Email]],Attendance[Email],0))</f>
        <v>1</v>
      </c>
      <c r="F301" s="3">
        <f t="shared" si="175"/>
        <v>45429.817048611134</v>
      </c>
      <c r="G301" s="21">
        <f>DAY(Table1[[#This Row],[Actual Time]])</f>
        <v>17</v>
      </c>
      <c r="H301">
        <f>MONTH(Table1[[#This Row],[Actual Time]])</f>
        <v>5</v>
      </c>
      <c r="I301">
        <f>YEAR(Table1[[#This Row],[Actual Time]])</f>
        <v>2024</v>
      </c>
      <c r="J301" t="str">
        <f t="shared" si="176"/>
        <v>17/5/2024</v>
      </c>
      <c r="K301" s="3" t="str">
        <f t="shared" si="177"/>
        <v>0</v>
      </c>
      <c r="L301" s="3" t="str">
        <f t="shared" si="177"/>
        <v>0</v>
      </c>
      <c r="M301" s="3" t="str">
        <f t="shared" si="177"/>
        <v>0</v>
      </c>
      <c r="N301" s="3" t="str">
        <f t="shared" si="177"/>
        <v>0</v>
      </c>
      <c r="O301" s="3" t="str">
        <f t="shared" si="177"/>
        <v>1</v>
      </c>
      <c r="P301" s="3" t="str">
        <f t="shared" si="177"/>
        <v>0</v>
      </c>
      <c r="Q301" s="3" t="str">
        <f t="shared" si="177"/>
        <v>0</v>
      </c>
      <c r="R301" s="3" t="str">
        <f t="shared" si="177"/>
        <v>0</v>
      </c>
      <c r="S301" s="3" t="str">
        <f t="shared" si="160"/>
        <v>0</v>
      </c>
      <c r="T301" s="3" t="str">
        <f t="shared" si="160"/>
        <v>0</v>
      </c>
      <c r="U301" s="3" t="str">
        <f t="shared" si="177"/>
        <v>0</v>
      </c>
      <c r="V301" s="3" t="str">
        <f t="shared" si="177"/>
        <v>0</v>
      </c>
      <c r="W301" s="3" t="str">
        <f t="shared" si="177"/>
        <v>0</v>
      </c>
      <c r="X301" s="3" t="str">
        <f t="shared" si="177"/>
        <v>0</v>
      </c>
      <c r="Y301" s="3" t="str">
        <f t="shared" si="177"/>
        <v>0</v>
      </c>
      <c r="Z301" s="3" t="str">
        <f t="shared" si="177"/>
        <v>0</v>
      </c>
      <c r="AA301" s="3" t="str">
        <f t="shared" si="161"/>
        <v>0</v>
      </c>
      <c r="AB301" s="3" t="str">
        <f t="shared" si="161"/>
        <v>0</v>
      </c>
      <c r="AC301" s="3" t="str">
        <f t="shared" si="177"/>
        <v>0</v>
      </c>
      <c r="AD301" s="3" t="str">
        <f t="shared" si="168"/>
        <v>0</v>
      </c>
      <c r="AE301" s="3" t="str">
        <f t="shared" si="168"/>
        <v>0</v>
      </c>
      <c r="AF301" s="3" t="str">
        <f t="shared" si="168"/>
        <v>0</v>
      </c>
      <c r="AG301" s="3" t="str">
        <f t="shared" si="168"/>
        <v>0</v>
      </c>
      <c r="AH301" s="3" t="str">
        <f t="shared" si="168"/>
        <v>0</v>
      </c>
      <c r="AI301" s="3" t="str">
        <f t="shared" si="168"/>
        <v>0</v>
      </c>
      <c r="AJ301" s="3" t="str">
        <f t="shared" si="168"/>
        <v>0</v>
      </c>
      <c r="AK301" s="3" t="str">
        <f t="shared" si="168"/>
        <v>0</v>
      </c>
      <c r="AL301" s="3" t="str">
        <f t="shared" si="168"/>
        <v>0</v>
      </c>
      <c r="AM301" s="3" t="str">
        <f t="shared" si="168"/>
        <v>0</v>
      </c>
      <c r="AN301" s="3" t="str">
        <f t="shared" si="168"/>
        <v>0</v>
      </c>
      <c r="AO301" s="3" t="str">
        <f t="shared" si="168"/>
        <v>0</v>
      </c>
      <c r="AP301" s="3" t="str">
        <f t="shared" si="168"/>
        <v>0</v>
      </c>
      <c r="AQ301" s="3" t="str">
        <f t="shared" si="168"/>
        <v>0</v>
      </c>
      <c r="AR301" s="3" t="str">
        <f t="shared" si="168"/>
        <v>0</v>
      </c>
      <c r="AS301" s="3" t="str">
        <f t="shared" ref="AS301:AY316" si="178">IF(AS$1=$J301,"1","0")</f>
        <v>0</v>
      </c>
      <c r="AT301" s="3" t="str">
        <f t="shared" si="178"/>
        <v>0</v>
      </c>
      <c r="AU301" s="3" t="str">
        <f t="shared" si="178"/>
        <v>0</v>
      </c>
      <c r="AV301" s="3" t="str">
        <f t="shared" si="178"/>
        <v>0</v>
      </c>
      <c r="AW301" s="3" t="str">
        <f t="shared" si="178"/>
        <v>0</v>
      </c>
      <c r="AX301" s="3" t="str">
        <f t="shared" si="178"/>
        <v>0</v>
      </c>
      <c r="AY301" s="3" t="str">
        <f t="shared" si="178"/>
        <v>0</v>
      </c>
      <c r="AZ301" t="s">
        <v>490</v>
      </c>
    </row>
    <row r="302" spans="1:52" ht="14.5">
      <c r="A302" s="10" t="s">
        <v>238</v>
      </c>
      <c r="B302" s="10" t="str">
        <f t="shared" si="154"/>
        <v>2400468A</v>
      </c>
      <c r="C302" s="71">
        <v>45429.483854166698</v>
      </c>
      <c r="D302" s="3" t="e">
        <f t="array" ref="D302">#NAME?</f>
        <v>#NAME?</v>
      </c>
      <c r="E302" s="3" t="b">
        <f>ISNUMBER(MATCH(Table1[[#This Row],[Email]],Attendance[Email],0))</f>
        <v>1</v>
      </c>
      <c r="F302" s="3">
        <f t="shared" si="175"/>
        <v>45429.817187500033</v>
      </c>
      <c r="G302" s="21">
        <f>DAY(Table1[[#This Row],[Actual Time]])</f>
        <v>17</v>
      </c>
      <c r="H302">
        <f>MONTH(Table1[[#This Row],[Actual Time]])</f>
        <v>5</v>
      </c>
      <c r="I302">
        <f>YEAR(Table1[[#This Row],[Actual Time]])</f>
        <v>2024</v>
      </c>
      <c r="J302" t="str">
        <f t="shared" si="176"/>
        <v>17/5/2024</v>
      </c>
      <c r="K302" s="3" t="str">
        <f t="shared" si="177"/>
        <v>0</v>
      </c>
      <c r="L302" s="3" t="str">
        <f t="shared" si="177"/>
        <v>0</v>
      </c>
      <c r="M302" s="3" t="str">
        <f t="shared" si="177"/>
        <v>0</v>
      </c>
      <c r="N302" s="3" t="str">
        <f t="shared" si="177"/>
        <v>0</v>
      </c>
      <c r="O302" s="3" t="str">
        <f t="shared" si="177"/>
        <v>1</v>
      </c>
      <c r="P302" s="3" t="str">
        <f t="shared" si="177"/>
        <v>0</v>
      </c>
      <c r="Q302" s="3" t="str">
        <f t="shared" si="177"/>
        <v>0</v>
      </c>
      <c r="R302" s="3" t="str">
        <f t="shared" si="177"/>
        <v>0</v>
      </c>
      <c r="S302" s="3" t="str">
        <f t="shared" si="160"/>
        <v>0</v>
      </c>
      <c r="T302" s="3" t="str">
        <f t="shared" si="160"/>
        <v>0</v>
      </c>
      <c r="U302" s="3" t="str">
        <f t="shared" si="177"/>
        <v>0</v>
      </c>
      <c r="V302" s="3" t="str">
        <f t="shared" si="177"/>
        <v>0</v>
      </c>
      <c r="W302" s="3" t="str">
        <f t="shared" si="177"/>
        <v>0</v>
      </c>
      <c r="X302" s="3" t="str">
        <f t="shared" si="177"/>
        <v>0</v>
      </c>
      <c r="Y302" s="3" t="str">
        <f t="shared" si="177"/>
        <v>0</v>
      </c>
      <c r="Z302" s="3" t="str">
        <f t="shared" si="177"/>
        <v>0</v>
      </c>
      <c r="AA302" s="3" t="str">
        <f t="shared" si="161"/>
        <v>0</v>
      </c>
      <c r="AB302" s="3" t="str">
        <f t="shared" si="161"/>
        <v>0</v>
      </c>
      <c r="AC302" s="3" t="str">
        <f t="shared" si="177"/>
        <v>0</v>
      </c>
      <c r="AD302" s="3" t="str">
        <f t="shared" ref="AD302:AS317" si="179">IF(AD$1=$J302,"1","0")</f>
        <v>0</v>
      </c>
      <c r="AE302" s="3" t="str">
        <f t="shared" si="179"/>
        <v>0</v>
      </c>
      <c r="AF302" s="3" t="str">
        <f t="shared" si="179"/>
        <v>0</v>
      </c>
      <c r="AG302" s="3" t="str">
        <f t="shared" si="179"/>
        <v>0</v>
      </c>
      <c r="AH302" s="3" t="str">
        <f t="shared" si="179"/>
        <v>0</v>
      </c>
      <c r="AI302" s="3" t="str">
        <f t="shared" si="179"/>
        <v>0</v>
      </c>
      <c r="AJ302" s="3" t="str">
        <f t="shared" si="179"/>
        <v>0</v>
      </c>
      <c r="AK302" s="3" t="str">
        <f t="shared" si="179"/>
        <v>0</v>
      </c>
      <c r="AL302" s="3" t="str">
        <f t="shared" si="179"/>
        <v>0</v>
      </c>
      <c r="AM302" s="3" t="str">
        <f t="shared" si="179"/>
        <v>0</v>
      </c>
      <c r="AN302" s="3" t="str">
        <f t="shared" si="179"/>
        <v>0</v>
      </c>
      <c r="AO302" s="3" t="str">
        <f t="shared" si="179"/>
        <v>0</v>
      </c>
      <c r="AP302" s="3" t="str">
        <f t="shared" si="179"/>
        <v>0</v>
      </c>
      <c r="AQ302" s="3" t="str">
        <f t="shared" si="179"/>
        <v>0</v>
      </c>
      <c r="AR302" s="3" t="str">
        <f t="shared" si="179"/>
        <v>0</v>
      </c>
      <c r="AS302" s="3" t="str">
        <f t="shared" si="179"/>
        <v>0</v>
      </c>
      <c r="AT302" s="3" t="str">
        <f t="shared" si="178"/>
        <v>0</v>
      </c>
      <c r="AU302" s="3" t="str">
        <f t="shared" si="178"/>
        <v>0</v>
      </c>
      <c r="AV302" s="3" t="str">
        <f t="shared" si="178"/>
        <v>0</v>
      </c>
      <c r="AW302" s="3" t="str">
        <f t="shared" si="178"/>
        <v>0</v>
      </c>
      <c r="AX302" s="3" t="str">
        <f t="shared" si="178"/>
        <v>0</v>
      </c>
      <c r="AY302" s="3" t="str">
        <f t="shared" si="178"/>
        <v>0</v>
      </c>
      <c r="AZ302" t="s">
        <v>491</v>
      </c>
    </row>
    <row r="303" spans="1:52" ht="14.5">
      <c r="A303" s="10" t="s">
        <v>86</v>
      </c>
      <c r="B303" s="10" t="str">
        <f t="shared" si="154"/>
        <v>2301700G</v>
      </c>
      <c r="C303" s="71">
        <v>45429.484189814801</v>
      </c>
      <c r="D303" s="3" t="e">
        <f t="array" ref="D303">#NAME?</f>
        <v>#NAME?</v>
      </c>
      <c r="E303" s="3" t="b">
        <f>ISNUMBER(MATCH(Table1[[#This Row],[Email]],Attendance[Email],0))</f>
        <v>1</v>
      </c>
      <c r="F303" s="3">
        <f t="shared" si="175"/>
        <v>45429.817523148136</v>
      </c>
      <c r="G303" s="21">
        <f>DAY(Table1[[#This Row],[Actual Time]])</f>
        <v>17</v>
      </c>
      <c r="H303">
        <f>MONTH(Table1[[#This Row],[Actual Time]])</f>
        <v>5</v>
      </c>
      <c r="I303">
        <f>YEAR(Table1[[#This Row],[Actual Time]])</f>
        <v>2024</v>
      </c>
      <c r="J303" t="str">
        <f t="shared" si="176"/>
        <v>17/5/2024</v>
      </c>
      <c r="K303" s="3" t="str">
        <f t="shared" si="177"/>
        <v>0</v>
      </c>
      <c r="L303" s="3" t="str">
        <f t="shared" si="177"/>
        <v>0</v>
      </c>
      <c r="M303" s="3" t="str">
        <f t="shared" si="177"/>
        <v>0</v>
      </c>
      <c r="N303" s="3" t="str">
        <f t="shared" si="177"/>
        <v>0</v>
      </c>
      <c r="O303" s="3" t="str">
        <f t="shared" si="177"/>
        <v>1</v>
      </c>
      <c r="P303" s="3" t="str">
        <f t="shared" si="177"/>
        <v>0</v>
      </c>
      <c r="Q303" s="3" t="str">
        <f t="shared" si="177"/>
        <v>0</v>
      </c>
      <c r="R303" s="3" t="str">
        <f t="shared" si="177"/>
        <v>0</v>
      </c>
      <c r="S303" s="3" t="str">
        <f t="shared" si="160"/>
        <v>0</v>
      </c>
      <c r="T303" s="3" t="str">
        <f t="shared" si="160"/>
        <v>0</v>
      </c>
      <c r="U303" s="3" t="str">
        <f t="shared" si="177"/>
        <v>0</v>
      </c>
      <c r="V303" s="3" t="str">
        <f t="shared" si="177"/>
        <v>0</v>
      </c>
      <c r="W303" s="3" t="str">
        <f t="shared" si="177"/>
        <v>0</v>
      </c>
      <c r="X303" s="3" t="str">
        <f t="shared" si="177"/>
        <v>0</v>
      </c>
      <c r="Y303" s="3" t="str">
        <f t="shared" si="177"/>
        <v>0</v>
      </c>
      <c r="Z303" s="3" t="str">
        <f t="shared" si="177"/>
        <v>0</v>
      </c>
      <c r="AA303" s="3" t="str">
        <f t="shared" si="161"/>
        <v>0</v>
      </c>
      <c r="AB303" s="3" t="str">
        <f t="shared" si="161"/>
        <v>0</v>
      </c>
      <c r="AC303" s="3" t="str">
        <f t="shared" si="177"/>
        <v>0</v>
      </c>
      <c r="AD303" s="3" t="str">
        <f t="shared" si="179"/>
        <v>0</v>
      </c>
      <c r="AE303" s="3" t="str">
        <f t="shared" si="179"/>
        <v>0</v>
      </c>
      <c r="AF303" s="3" t="str">
        <f t="shared" si="179"/>
        <v>0</v>
      </c>
      <c r="AG303" s="3" t="str">
        <f t="shared" si="179"/>
        <v>0</v>
      </c>
      <c r="AH303" s="3" t="str">
        <f t="shared" si="179"/>
        <v>0</v>
      </c>
      <c r="AI303" s="3" t="str">
        <f t="shared" si="179"/>
        <v>0</v>
      </c>
      <c r="AJ303" s="3" t="str">
        <f t="shared" si="179"/>
        <v>0</v>
      </c>
      <c r="AK303" s="3" t="str">
        <f t="shared" si="179"/>
        <v>0</v>
      </c>
      <c r="AL303" s="3" t="str">
        <f t="shared" si="179"/>
        <v>0</v>
      </c>
      <c r="AM303" s="3" t="str">
        <f t="shared" si="179"/>
        <v>0</v>
      </c>
      <c r="AN303" s="3" t="str">
        <f t="shared" si="179"/>
        <v>0</v>
      </c>
      <c r="AO303" s="3" t="str">
        <f t="shared" si="179"/>
        <v>0</v>
      </c>
      <c r="AP303" s="3" t="str">
        <f t="shared" si="179"/>
        <v>0</v>
      </c>
      <c r="AQ303" s="3" t="str">
        <f t="shared" si="179"/>
        <v>0</v>
      </c>
      <c r="AR303" s="3" t="str">
        <f t="shared" si="179"/>
        <v>0</v>
      </c>
      <c r="AS303" s="3" t="str">
        <f t="shared" si="179"/>
        <v>0</v>
      </c>
      <c r="AT303" s="3" t="str">
        <f t="shared" si="178"/>
        <v>0</v>
      </c>
      <c r="AU303" s="3" t="str">
        <f t="shared" si="178"/>
        <v>0</v>
      </c>
      <c r="AV303" s="3" t="str">
        <f t="shared" si="178"/>
        <v>0</v>
      </c>
      <c r="AW303" s="3" t="str">
        <f t="shared" si="178"/>
        <v>0</v>
      </c>
      <c r="AX303" s="3" t="str">
        <f t="shared" si="178"/>
        <v>0</v>
      </c>
      <c r="AY303" s="3" t="str">
        <f t="shared" si="178"/>
        <v>0</v>
      </c>
      <c r="AZ303" t="s">
        <v>492</v>
      </c>
    </row>
    <row r="304" spans="1:52" ht="14.5">
      <c r="A304" s="10" t="s">
        <v>158</v>
      </c>
      <c r="B304" s="10" t="str">
        <f t="shared" si="154"/>
        <v>2402682E</v>
      </c>
      <c r="C304" s="71">
        <v>45429.484270833302</v>
      </c>
      <c r="D304" s="3" t="e">
        <f t="array" ref="D304">#NAME?</f>
        <v>#NAME?</v>
      </c>
      <c r="E304" s="3" t="b">
        <f>ISNUMBER(MATCH(Table1[[#This Row],[Email]],Attendance[Email],0))</f>
        <v>1</v>
      </c>
      <c r="F304" s="3">
        <f t="shared" si="175"/>
        <v>45429.817604166637</v>
      </c>
      <c r="G304" s="21">
        <f>DAY(Table1[[#This Row],[Actual Time]])</f>
        <v>17</v>
      </c>
      <c r="H304">
        <f>MONTH(Table1[[#This Row],[Actual Time]])</f>
        <v>5</v>
      </c>
      <c r="I304">
        <f>YEAR(Table1[[#This Row],[Actual Time]])</f>
        <v>2024</v>
      </c>
      <c r="J304" t="str">
        <f t="shared" si="176"/>
        <v>17/5/2024</v>
      </c>
      <c r="K304" s="3" t="str">
        <f t="shared" si="177"/>
        <v>0</v>
      </c>
      <c r="L304" s="3" t="str">
        <f t="shared" si="177"/>
        <v>0</v>
      </c>
      <c r="M304" s="3" t="str">
        <f t="shared" si="177"/>
        <v>0</v>
      </c>
      <c r="N304" s="3" t="str">
        <f t="shared" si="177"/>
        <v>0</v>
      </c>
      <c r="O304" s="3" t="str">
        <f t="shared" si="177"/>
        <v>1</v>
      </c>
      <c r="P304" s="3" t="str">
        <f t="shared" si="177"/>
        <v>0</v>
      </c>
      <c r="Q304" s="3" t="str">
        <f t="shared" si="177"/>
        <v>0</v>
      </c>
      <c r="R304" s="3" t="str">
        <f t="shared" si="177"/>
        <v>0</v>
      </c>
      <c r="S304" s="3" t="str">
        <f t="shared" si="160"/>
        <v>0</v>
      </c>
      <c r="T304" s="3" t="str">
        <f t="shared" si="160"/>
        <v>0</v>
      </c>
      <c r="U304" s="3" t="str">
        <f t="shared" si="177"/>
        <v>0</v>
      </c>
      <c r="V304" s="3" t="str">
        <f t="shared" si="177"/>
        <v>0</v>
      </c>
      <c r="W304" s="3" t="str">
        <f t="shared" si="177"/>
        <v>0</v>
      </c>
      <c r="X304" s="3" t="str">
        <f t="shared" si="177"/>
        <v>0</v>
      </c>
      <c r="Y304" s="3" t="str">
        <f t="shared" si="177"/>
        <v>0</v>
      </c>
      <c r="Z304" s="3" t="str">
        <f t="shared" si="177"/>
        <v>0</v>
      </c>
      <c r="AA304" s="3" t="str">
        <f t="shared" si="161"/>
        <v>0</v>
      </c>
      <c r="AB304" s="3" t="str">
        <f t="shared" si="161"/>
        <v>0</v>
      </c>
      <c r="AC304" s="3" t="str">
        <f t="shared" si="177"/>
        <v>0</v>
      </c>
      <c r="AD304" s="3" t="str">
        <f t="shared" si="179"/>
        <v>0</v>
      </c>
      <c r="AE304" s="3" t="str">
        <f t="shared" si="179"/>
        <v>0</v>
      </c>
      <c r="AF304" s="3" t="str">
        <f t="shared" si="179"/>
        <v>0</v>
      </c>
      <c r="AG304" s="3" t="str">
        <f t="shared" si="179"/>
        <v>0</v>
      </c>
      <c r="AH304" s="3" t="str">
        <f t="shared" si="179"/>
        <v>0</v>
      </c>
      <c r="AI304" s="3" t="str">
        <f t="shared" si="179"/>
        <v>0</v>
      </c>
      <c r="AJ304" s="3" t="str">
        <f t="shared" si="179"/>
        <v>0</v>
      </c>
      <c r="AK304" s="3" t="str">
        <f t="shared" si="179"/>
        <v>0</v>
      </c>
      <c r="AL304" s="3" t="str">
        <f t="shared" si="179"/>
        <v>0</v>
      </c>
      <c r="AM304" s="3" t="str">
        <f t="shared" si="179"/>
        <v>0</v>
      </c>
      <c r="AN304" s="3" t="str">
        <f t="shared" si="179"/>
        <v>0</v>
      </c>
      <c r="AO304" s="3" t="str">
        <f t="shared" si="179"/>
        <v>0</v>
      </c>
      <c r="AP304" s="3" t="str">
        <f t="shared" si="179"/>
        <v>0</v>
      </c>
      <c r="AQ304" s="3" t="str">
        <f t="shared" si="179"/>
        <v>0</v>
      </c>
      <c r="AR304" s="3" t="str">
        <f t="shared" si="179"/>
        <v>0</v>
      </c>
      <c r="AS304" s="3" t="str">
        <f t="shared" si="179"/>
        <v>0</v>
      </c>
      <c r="AT304" s="3" t="str">
        <f t="shared" si="178"/>
        <v>0</v>
      </c>
      <c r="AU304" s="3" t="str">
        <f t="shared" si="178"/>
        <v>0</v>
      </c>
      <c r="AV304" s="3" t="str">
        <f t="shared" si="178"/>
        <v>0</v>
      </c>
      <c r="AW304" s="3" t="str">
        <f t="shared" si="178"/>
        <v>0</v>
      </c>
      <c r="AX304" s="3" t="str">
        <f t="shared" si="178"/>
        <v>0</v>
      </c>
      <c r="AY304" s="3" t="str">
        <f t="shared" si="178"/>
        <v>0</v>
      </c>
      <c r="AZ304" t="s">
        <v>493</v>
      </c>
    </row>
    <row r="305" spans="1:52" ht="14.5">
      <c r="A305" s="10" t="s">
        <v>70</v>
      </c>
      <c r="B305" s="10" t="str">
        <f t="shared" si="154"/>
        <v>2301128A</v>
      </c>
      <c r="C305" s="71">
        <v>45429.484409722201</v>
      </c>
      <c r="D305" s="3" t="e">
        <f t="array" ref="D305">#NAME?</f>
        <v>#NAME?</v>
      </c>
      <c r="E305" s="3" t="b">
        <f>ISNUMBER(MATCH(Table1[[#This Row],[Email]],Attendance[Email],0))</f>
        <v>1</v>
      </c>
      <c r="F305" s="3">
        <f t="shared" si="175"/>
        <v>45429.817743055537</v>
      </c>
      <c r="G305" s="21">
        <f>DAY(Table1[[#This Row],[Actual Time]])</f>
        <v>17</v>
      </c>
      <c r="H305">
        <f>MONTH(Table1[[#This Row],[Actual Time]])</f>
        <v>5</v>
      </c>
      <c r="I305">
        <f>YEAR(Table1[[#This Row],[Actual Time]])</f>
        <v>2024</v>
      </c>
      <c r="J305" t="str">
        <f t="shared" si="176"/>
        <v>17/5/2024</v>
      </c>
      <c r="K305" s="3" t="str">
        <f t="shared" si="177"/>
        <v>0</v>
      </c>
      <c r="L305" s="3" t="str">
        <f t="shared" si="177"/>
        <v>0</v>
      </c>
      <c r="M305" s="3" t="str">
        <f t="shared" si="177"/>
        <v>0</v>
      </c>
      <c r="N305" s="3" t="str">
        <f t="shared" si="177"/>
        <v>0</v>
      </c>
      <c r="O305" s="3" t="str">
        <f t="shared" si="177"/>
        <v>1</v>
      </c>
      <c r="P305" s="3" t="str">
        <f t="shared" si="177"/>
        <v>0</v>
      </c>
      <c r="Q305" s="3" t="str">
        <f t="shared" si="177"/>
        <v>0</v>
      </c>
      <c r="R305" s="3" t="str">
        <f t="shared" si="177"/>
        <v>0</v>
      </c>
      <c r="S305" s="3" t="str">
        <f t="shared" si="160"/>
        <v>0</v>
      </c>
      <c r="T305" s="3" t="str">
        <f t="shared" si="160"/>
        <v>0</v>
      </c>
      <c r="U305" s="3" t="str">
        <f t="shared" si="177"/>
        <v>0</v>
      </c>
      <c r="V305" s="3" t="str">
        <f t="shared" si="177"/>
        <v>0</v>
      </c>
      <c r="W305" s="3" t="str">
        <f t="shared" si="177"/>
        <v>0</v>
      </c>
      <c r="X305" s="3" t="str">
        <f t="shared" si="177"/>
        <v>0</v>
      </c>
      <c r="Y305" s="3" t="str">
        <f t="shared" si="177"/>
        <v>0</v>
      </c>
      <c r="Z305" s="3" t="str">
        <f t="shared" si="177"/>
        <v>0</v>
      </c>
      <c r="AA305" s="3" t="str">
        <f t="shared" si="161"/>
        <v>0</v>
      </c>
      <c r="AB305" s="3" t="str">
        <f t="shared" si="161"/>
        <v>0</v>
      </c>
      <c r="AC305" s="3" t="str">
        <f t="shared" si="177"/>
        <v>0</v>
      </c>
      <c r="AD305" s="3" t="str">
        <f t="shared" si="179"/>
        <v>0</v>
      </c>
      <c r="AE305" s="3" t="str">
        <f t="shared" si="179"/>
        <v>0</v>
      </c>
      <c r="AF305" s="3" t="str">
        <f t="shared" si="179"/>
        <v>0</v>
      </c>
      <c r="AG305" s="3" t="str">
        <f t="shared" si="179"/>
        <v>0</v>
      </c>
      <c r="AH305" s="3" t="str">
        <f t="shared" si="179"/>
        <v>0</v>
      </c>
      <c r="AI305" s="3" t="str">
        <f t="shared" si="179"/>
        <v>0</v>
      </c>
      <c r="AJ305" s="3" t="str">
        <f t="shared" si="179"/>
        <v>0</v>
      </c>
      <c r="AK305" s="3" t="str">
        <f t="shared" si="179"/>
        <v>0</v>
      </c>
      <c r="AL305" s="3" t="str">
        <f t="shared" si="179"/>
        <v>0</v>
      </c>
      <c r="AM305" s="3" t="str">
        <f t="shared" si="179"/>
        <v>0</v>
      </c>
      <c r="AN305" s="3" t="str">
        <f t="shared" si="179"/>
        <v>0</v>
      </c>
      <c r="AO305" s="3" t="str">
        <f t="shared" si="179"/>
        <v>0</v>
      </c>
      <c r="AP305" s="3" t="str">
        <f t="shared" si="179"/>
        <v>0</v>
      </c>
      <c r="AQ305" s="3" t="str">
        <f t="shared" si="179"/>
        <v>0</v>
      </c>
      <c r="AR305" s="3" t="str">
        <f t="shared" si="179"/>
        <v>0</v>
      </c>
      <c r="AS305" s="3" t="str">
        <f t="shared" si="179"/>
        <v>0</v>
      </c>
      <c r="AT305" s="3" t="str">
        <f t="shared" si="178"/>
        <v>0</v>
      </c>
      <c r="AU305" s="3" t="str">
        <f t="shared" si="178"/>
        <v>0</v>
      </c>
      <c r="AV305" s="3" t="str">
        <f t="shared" si="178"/>
        <v>0</v>
      </c>
      <c r="AW305" s="3" t="str">
        <f t="shared" si="178"/>
        <v>0</v>
      </c>
      <c r="AX305" s="3" t="str">
        <f t="shared" si="178"/>
        <v>0</v>
      </c>
      <c r="AY305" s="3" t="str">
        <f t="shared" si="178"/>
        <v>0</v>
      </c>
      <c r="AZ305" t="s">
        <v>494</v>
      </c>
    </row>
    <row r="306" spans="1:52" ht="14.5">
      <c r="A306" s="10" t="s">
        <v>130</v>
      </c>
      <c r="B306" s="10" t="str">
        <f t="shared" si="154"/>
        <v>2401627A</v>
      </c>
      <c r="C306" s="71">
        <v>45429.484479166698</v>
      </c>
      <c r="D306" s="3" t="e">
        <f t="array" ref="D306">#NAME?</f>
        <v>#NAME?</v>
      </c>
      <c r="E306" s="3" t="b">
        <f>ISNUMBER(MATCH(Table1[[#This Row],[Email]],Attendance[Email],0))</f>
        <v>1</v>
      </c>
      <c r="F306" s="3">
        <f t="shared" si="175"/>
        <v>45429.817812500034</v>
      </c>
      <c r="G306" s="21">
        <f>DAY(Table1[[#This Row],[Actual Time]])</f>
        <v>17</v>
      </c>
      <c r="H306">
        <f>MONTH(Table1[[#This Row],[Actual Time]])</f>
        <v>5</v>
      </c>
      <c r="I306">
        <f>YEAR(Table1[[#This Row],[Actual Time]])</f>
        <v>2024</v>
      </c>
      <c r="J306" t="str">
        <f t="shared" si="176"/>
        <v>17/5/2024</v>
      </c>
      <c r="K306" s="3" t="str">
        <f t="shared" si="177"/>
        <v>0</v>
      </c>
      <c r="L306" s="3" t="str">
        <f t="shared" si="177"/>
        <v>0</v>
      </c>
      <c r="M306" s="3" t="str">
        <f t="shared" si="177"/>
        <v>0</v>
      </c>
      <c r="N306" s="3" t="str">
        <f t="shared" si="177"/>
        <v>0</v>
      </c>
      <c r="O306" s="3" t="str">
        <f t="shared" si="177"/>
        <v>1</v>
      </c>
      <c r="P306" s="3" t="str">
        <f t="shared" si="177"/>
        <v>0</v>
      </c>
      <c r="Q306" s="3" t="str">
        <f t="shared" si="177"/>
        <v>0</v>
      </c>
      <c r="R306" s="3" t="str">
        <f t="shared" si="177"/>
        <v>0</v>
      </c>
      <c r="S306" s="3" t="str">
        <f t="shared" si="160"/>
        <v>0</v>
      </c>
      <c r="T306" s="3" t="str">
        <f t="shared" si="160"/>
        <v>0</v>
      </c>
      <c r="U306" s="3" t="str">
        <f t="shared" si="177"/>
        <v>0</v>
      </c>
      <c r="V306" s="3" t="str">
        <f t="shared" si="177"/>
        <v>0</v>
      </c>
      <c r="W306" s="3" t="str">
        <f t="shared" si="177"/>
        <v>0</v>
      </c>
      <c r="X306" s="3" t="str">
        <f t="shared" si="177"/>
        <v>0</v>
      </c>
      <c r="Y306" s="3" t="str">
        <f t="shared" si="177"/>
        <v>0</v>
      </c>
      <c r="Z306" s="3" t="str">
        <f t="shared" si="177"/>
        <v>0</v>
      </c>
      <c r="AA306" s="3" t="str">
        <f t="shared" si="161"/>
        <v>0</v>
      </c>
      <c r="AB306" s="3" t="str">
        <f t="shared" si="161"/>
        <v>0</v>
      </c>
      <c r="AC306" s="3" t="str">
        <f t="shared" si="177"/>
        <v>0</v>
      </c>
      <c r="AD306" s="3" t="str">
        <f t="shared" si="179"/>
        <v>0</v>
      </c>
      <c r="AE306" s="3" t="str">
        <f t="shared" si="179"/>
        <v>0</v>
      </c>
      <c r="AF306" s="3" t="str">
        <f t="shared" si="179"/>
        <v>0</v>
      </c>
      <c r="AG306" s="3" t="str">
        <f t="shared" si="179"/>
        <v>0</v>
      </c>
      <c r="AH306" s="3" t="str">
        <f t="shared" si="179"/>
        <v>0</v>
      </c>
      <c r="AI306" s="3" t="str">
        <f t="shared" si="179"/>
        <v>0</v>
      </c>
      <c r="AJ306" s="3" t="str">
        <f t="shared" si="179"/>
        <v>0</v>
      </c>
      <c r="AK306" s="3" t="str">
        <f t="shared" si="179"/>
        <v>0</v>
      </c>
      <c r="AL306" s="3" t="str">
        <f t="shared" si="179"/>
        <v>0</v>
      </c>
      <c r="AM306" s="3" t="str">
        <f t="shared" si="179"/>
        <v>0</v>
      </c>
      <c r="AN306" s="3" t="str">
        <f t="shared" si="179"/>
        <v>0</v>
      </c>
      <c r="AO306" s="3" t="str">
        <f t="shared" si="179"/>
        <v>0</v>
      </c>
      <c r="AP306" s="3" t="str">
        <f t="shared" si="179"/>
        <v>0</v>
      </c>
      <c r="AQ306" s="3" t="str">
        <f t="shared" si="179"/>
        <v>0</v>
      </c>
      <c r="AR306" s="3" t="str">
        <f t="shared" si="179"/>
        <v>0</v>
      </c>
      <c r="AS306" s="3" t="str">
        <f t="shared" si="179"/>
        <v>0</v>
      </c>
      <c r="AT306" s="3" t="str">
        <f t="shared" si="178"/>
        <v>0</v>
      </c>
      <c r="AU306" s="3" t="str">
        <f t="shared" si="178"/>
        <v>0</v>
      </c>
      <c r="AV306" s="3" t="str">
        <f t="shared" si="178"/>
        <v>0</v>
      </c>
      <c r="AW306" s="3" t="str">
        <f t="shared" si="178"/>
        <v>0</v>
      </c>
      <c r="AX306" s="3" t="str">
        <f t="shared" si="178"/>
        <v>0</v>
      </c>
      <c r="AY306" s="3" t="str">
        <f t="shared" si="178"/>
        <v>0</v>
      </c>
      <c r="AZ306" t="s">
        <v>495</v>
      </c>
    </row>
    <row r="307" spans="1:52" ht="14.5">
      <c r="A307" s="10" t="s">
        <v>230</v>
      </c>
      <c r="B307" s="10" t="str">
        <f t="shared" si="154"/>
        <v>2402251I</v>
      </c>
      <c r="C307" s="71">
        <v>45429.485150462999</v>
      </c>
      <c r="D307" s="3" t="e">
        <f t="array" ref="D307">#NAME?</f>
        <v>#NAME?</v>
      </c>
      <c r="E307" s="3" t="b">
        <f>ISNUMBER(MATCH(Table1[[#This Row],[Email]],Attendance[Email],0))</f>
        <v>1</v>
      </c>
      <c r="F307" s="3">
        <f t="shared" si="175"/>
        <v>45429.818483796334</v>
      </c>
      <c r="G307" s="21">
        <f>DAY(Table1[[#This Row],[Actual Time]])</f>
        <v>17</v>
      </c>
      <c r="H307">
        <f>MONTH(Table1[[#This Row],[Actual Time]])</f>
        <v>5</v>
      </c>
      <c r="I307">
        <f>YEAR(Table1[[#This Row],[Actual Time]])</f>
        <v>2024</v>
      </c>
      <c r="J307" t="str">
        <f t="shared" si="176"/>
        <v>17/5/2024</v>
      </c>
      <c r="K307" s="3" t="str">
        <f t="shared" si="177"/>
        <v>0</v>
      </c>
      <c r="L307" s="3" t="str">
        <f t="shared" si="177"/>
        <v>0</v>
      </c>
      <c r="M307" s="3" t="str">
        <f t="shared" si="177"/>
        <v>0</v>
      </c>
      <c r="N307" s="3" t="str">
        <f t="shared" si="177"/>
        <v>0</v>
      </c>
      <c r="O307" s="3" t="str">
        <f t="shared" si="177"/>
        <v>1</v>
      </c>
      <c r="P307" s="3" t="str">
        <f t="shared" si="177"/>
        <v>0</v>
      </c>
      <c r="Q307" s="3" t="str">
        <f t="shared" si="177"/>
        <v>0</v>
      </c>
      <c r="R307" s="3" t="str">
        <f t="shared" si="177"/>
        <v>0</v>
      </c>
      <c r="S307" s="3" t="str">
        <f t="shared" si="160"/>
        <v>0</v>
      </c>
      <c r="T307" s="3" t="str">
        <f t="shared" si="160"/>
        <v>0</v>
      </c>
      <c r="U307" s="3" t="str">
        <f t="shared" si="177"/>
        <v>0</v>
      </c>
      <c r="V307" s="3" t="str">
        <f t="shared" si="177"/>
        <v>0</v>
      </c>
      <c r="W307" s="3" t="str">
        <f t="shared" si="177"/>
        <v>0</v>
      </c>
      <c r="X307" s="3" t="str">
        <f t="shared" si="177"/>
        <v>0</v>
      </c>
      <c r="Y307" s="3" t="str">
        <f t="shared" si="177"/>
        <v>0</v>
      </c>
      <c r="Z307" s="3" t="str">
        <f t="shared" si="177"/>
        <v>0</v>
      </c>
      <c r="AA307" s="3" t="str">
        <f t="shared" si="161"/>
        <v>0</v>
      </c>
      <c r="AB307" s="3" t="str">
        <f t="shared" si="161"/>
        <v>0</v>
      </c>
      <c r="AC307" s="3" t="str">
        <f t="shared" si="177"/>
        <v>0</v>
      </c>
      <c r="AD307" s="3" t="str">
        <f t="shared" si="179"/>
        <v>0</v>
      </c>
      <c r="AE307" s="3" t="str">
        <f t="shared" si="179"/>
        <v>0</v>
      </c>
      <c r="AF307" s="3" t="str">
        <f t="shared" si="179"/>
        <v>0</v>
      </c>
      <c r="AG307" s="3" t="str">
        <f t="shared" si="179"/>
        <v>0</v>
      </c>
      <c r="AH307" s="3" t="str">
        <f t="shared" si="179"/>
        <v>0</v>
      </c>
      <c r="AI307" s="3" t="str">
        <f t="shared" si="179"/>
        <v>0</v>
      </c>
      <c r="AJ307" s="3" t="str">
        <f t="shared" si="179"/>
        <v>0</v>
      </c>
      <c r="AK307" s="3" t="str">
        <f t="shared" si="179"/>
        <v>0</v>
      </c>
      <c r="AL307" s="3" t="str">
        <f t="shared" si="179"/>
        <v>0</v>
      </c>
      <c r="AM307" s="3" t="str">
        <f t="shared" si="179"/>
        <v>0</v>
      </c>
      <c r="AN307" s="3" t="str">
        <f t="shared" si="179"/>
        <v>0</v>
      </c>
      <c r="AO307" s="3" t="str">
        <f t="shared" si="179"/>
        <v>0</v>
      </c>
      <c r="AP307" s="3" t="str">
        <f t="shared" si="179"/>
        <v>0</v>
      </c>
      <c r="AQ307" s="3" t="str">
        <f t="shared" si="179"/>
        <v>0</v>
      </c>
      <c r="AR307" s="3" t="str">
        <f t="shared" si="179"/>
        <v>0</v>
      </c>
      <c r="AS307" s="3" t="str">
        <f t="shared" si="179"/>
        <v>0</v>
      </c>
      <c r="AT307" s="3" t="str">
        <f t="shared" si="178"/>
        <v>0</v>
      </c>
      <c r="AU307" s="3" t="str">
        <f t="shared" si="178"/>
        <v>0</v>
      </c>
      <c r="AV307" s="3" t="str">
        <f t="shared" si="178"/>
        <v>0</v>
      </c>
      <c r="AW307" s="3" t="str">
        <f t="shared" si="178"/>
        <v>0</v>
      </c>
      <c r="AX307" s="3" t="str">
        <f t="shared" si="178"/>
        <v>0</v>
      </c>
      <c r="AY307" s="3" t="str">
        <f t="shared" si="178"/>
        <v>0</v>
      </c>
      <c r="AZ307" t="s">
        <v>496</v>
      </c>
    </row>
    <row r="308" spans="1:52" ht="14.5">
      <c r="A308" s="10" t="s">
        <v>154</v>
      </c>
      <c r="B308" s="10" t="str">
        <f t="shared" si="154"/>
        <v>2402535E</v>
      </c>
      <c r="C308" s="71">
        <v>45429.4856365741</v>
      </c>
      <c r="D308" s="3" t="e">
        <f t="array" ref="D308">#NAME?</f>
        <v>#NAME?</v>
      </c>
      <c r="E308" s="3" t="b">
        <f>ISNUMBER(MATCH(Table1[[#This Row],[Email]],Attendance[Email],0))</f>
        <v>1</v>
      </c>
      <c r="F308" s="3">
        <f t="shared" si="175"/>
        <v>45429.818969907436</v>
      </c>
      <c r="G308" s="21">
        <f>DAY(Table1[[#This Row],[Actual Time]])</f>
        <v>17</v>
      </c>
      <c r="H308">
        <f>MONTH(Table1[[#This Row],[Actual Time]])</f>
        <v>5</v>
      </c>
      <c r="I308">
        <f>YEAR(Table1[[#This Row],[Actual Time]])</f>
        <v>2024</v>
      </c>
      <c r="J308" t="str">
        <f t="shared" si="176"/>
        <v>17/5/2024</v>
      </c>
      <c r="K308" s="3" t="str">
        <f t="shared" si="177"/>
        <v>0</v>
      </c>
      <c r="L308" s="3" t="str">
        <f t="shared" si="177"/>
        <v>0</v>
      </c>
      <c r="M308" s="3" t="str">
        <f t="shared" si="177"/>
        <v>0</v>
      </c>
      <c r="N308" s="3" t="str">
        <f t="shared" si="177"/>
        <v>0</v>
      </c>
      <c r="O308" s="3" t="str">
        <f t="shared" si="177"/>
        <v>1</v>
      </c>
      <c r="P308" s="3" t="str">
        <f t="shared" si="177"/>
        <v>0</v>
      </c>
      <c r="Q308" s="3" t="str">
        <f t="shared" si="177"/>
        <v>0</v>
      </c>
      <c r="R308" s="3" t="str">
        <f t="shared" si="177"/>
        <v>0</v>
      </c>
      <c r="S308" s="3" t="str">
        <f t="shared" si="160"/>
        <v>0</v>
      </c>
      <c r="T308" s="3" t="str">
        <f t="shared" si="160"/>
        <v>0</v>
      </c>
      <c r="U308" s="3" t="str">
        <f t="shared" si="177"/>
        <v>0</v>
      </c>
      <c r="V308" s="3" t="str">
        <f t="shared" si="177"/>
        <v>0</v>
      </c>
      <c r="W308" s="3" t="str">
        <f t="shared" si="177"/>
        <v>0</v>
      </c>
      <c r="X308" s="3" t="str">
        <f t="shared" si="177"/>
        <v>0</v>
      </c>
      <c r="Y308" s="3" t="str">
        <f t="shared" si="177"/>
        <v>0</v>
      </c>
      <c r="Z308" s="3" t="str">
        <f t="shared" si="177"/>
        <v>0</v>
      </c>
      <c r="AA308" s="3" t="str">
        <f t="shared" si="161"/>
        <v>0</v>
      </c>
      <c r="AB308" s="3" t="str">
        <f t="shared" si="161"/>
        <v>0</v>
      </c>
      <c r="AC308" s="3" t="str">
        <f t="shared" si="177"/>
        <v>0</v>
      </c>
      <c r="AD308" s="3" t="str">
        <f t="shared" si="179"/>
        <v>0</v>
      </c>
      <c r="AE308" s="3" t="str">
        <f t="shared" si="179"/>
        <v>0</v>
      </c>
      <c r="AF308" s="3" t="str">
        <f t="shared" si="179"/>
        <v>0</v>
      </c>
      <c r="AG308" s="3" t="str">
        <f t="shared" si="179"/>
        <v>0</v>
      </c>
      <c r="AH308" s="3" t="str">
        <f t="shared" si="179"/>
        <v>0</v>
      </c>
      <c r="AI308" s="3" t="str">
        <f t="shared" si="179"/>
        <v>0</v>
      </c>
      <c r="AJ308" s="3" t="str">
        <f t="shared" si="179"/>
        <v>0</v>
      </c>
      <c r="AK308" s="3" t="str">
        <f t="shared" si="179"/>
        <v>0</v>
      </c>
      <c r="AL308" s="3" t="str">
        <f t="shared" si="179"/>
        <v>0</v>
      </c>
      <c r="AM308" s="3" t="str">
        <f t="shared" si="179"/>
        <v>0</v>
      </c>
      <c r="AN308" s="3" t="str">
        <f t="shared" si="179"/>
        <v>0</v>
      </c>
      <c r="AO308" s="3" t="str">
        <f t="shared" si="179"/>
        <v>0</v>
      </c>
      <c r="AP308" s="3" t="str">
        <f t="shared" si="179"/>
        <v>0</v>
      </c>
      <c r="AQ308" s="3" t="str">
        <f t="shared" si="179"/>
        <v>0</v>
      </c>
      <c r="AR308" s="3" t="str">
        <f t="shared" si="179"/>
        <v>0</v>
      </c>
      <c r="AS308" s="3" t="str">
        <f t="shared" si="179"/>
        <v>0</v>
      </c>
      <c r="AT308" s="3" t="str">
        <f t="shared" si="178"/>
        <v>0</v>
      </c>
      <c r="AU308" s="3" t="str">
        <f t="shared" si="178"/>
        <v>0</v>
      </c>
      <c r="AV308" s="3" t="str">
        <f t="shared" si="178"/>
        <v>0</v>
      </c>
      <c r="AW308" s="3" t="str">
        <f t="shared" si="178"/>
        <v>0</v>
      </c>
      <c r="AX308" s="3" t="str">
        <f t="shared" si="178"/>
        <v>0</v>
      </c>
      <c r="AY308" s="3" t="str">
        <f t="shared" si="178"/>
        <v>0</v>
      </c>
      <c r="AZ308" t="s">
        <v>497</v>
      </c>
    </row>
    <row r="309" spans="1:52" ht="14.5">
      <c r="A309" s="10" t="s">
        <v>118</v>
      </c>
      <c r="B309" s="10" t="str">
        <f t="shared" si="154"/>
        <v>2401360I</v>
      </c>
      <c r="C309" s="71">
        <v>45429.486956018503</v>
      </c>
      <c r="D309" s="3" t="e">
        <f t="array" ref="D309">#NAME?</f>
        <v>#NAME?</v>
      </c>
      <c r="E309" s="3" t="b">
        <f>ISNUMBER(MATCH(Table1[[#This Row],[Email]],Attendance[Email],0))</f>
        <v>1</v>
      </c>
      <c r="F309" s="3">
        <f t="shared" si="175"/>
        <v>45429.820289351839</v>
      </c>
      <c r="G309" s="21">
        <f>DAY(Table1[[#This Row],[Actual Time]])</f>
        <v>17</v>
      </c>
      <c r="H309">
        <f>MONTH(Table1[[#This Row],[Actual Time]])</f>
        <v>5</v>
      </c>
      <c r="I309">
        <f>YEAR(Table1[[#This Row],[Actual Time]])</f>
        <v>2024</v>
      </c>
      <c r="J309" t="str">
        <f t="shared" si="176"/>
        <v>17/5/2024</v>
      </c>
      <c r="K309" s="3" t="str">
        <f t="shared" si="177"/>
        <v>0</v>
      </c>
      <c r="L309" s="3" t="str">
        <f t="shared" si="177"/>
        <v>0</v>
      </c>
      <c r="M309" s="3" t="str">
        <f t="shared" si="177"/>
        <v>0</v>
      </c>
      <c r="N309" s="3" t="str">
        <f t="shared" si="177"/>
        <v>0</v>
      </c>
      <c r="O309" s="3" t="str">
        <f t="shared" si="177"/>
        <v>1</v>
      </c>
      <c r="P309" s="3" t="str">
        <f t="shared" si="177"/>
        <v>0</v>
      </c>
      <c r="Q309" s="3" t="str">
        <f t="shared" si="177"/>
        <v>0</v>
      </c>
      <c r="R309" s="3" t="str">
        <f t="shared" si="177"/>
        <v>0</v>
      </c>
      <c r="S309" s="3" t="str">
        <f t="shared" si="160"/>
        <v>0</v>
      </c>
      <c r="T309" s="3" t="str">
        <f t="shared" si="160"/>
        <v>0</v>
      </c>
      <c r="U309" s="3" t="str">
        <f t="shared" si="177"/>
        <v>0</v>
      </c>
      <c r="V309" s="3" t="str">
        <f t="shared" si="177"/>
        <v>0</v>
      </c>
      <c r="W309" s="3" t="str">
        <f t="shared" si="177"/>
        <v>0</v>
      </c>
      <c r="X309" s="3" t="str">
        <f t="shared" si="177"/>
        <v>0</v>
      </c>
      <c r="Y309" s="3" t="str">
        <f t="shared" si="177"/>
        <v>0</v>
      </c>
      <c r="Z309" s="3" t="str">
        <f t="shared" si="177"/>
        <v>0</v>
      </c>
      <c r="AA309" s="3" t="str">
        <f t="shared" si="161"/>
        <v>0</v>
      </c>
      <c r="AB309" s="3" t="str">
        <f t="shared" si="161"/>
        <v>0</v>
      </c>
      <c r="AC309" s="3" t="str">
        <f t="shared" si="177"/>
        <v>0</v>
      </c>
      <c r="AD309" s="3" t="str">
        <f t="shared" si="179"/>
        <v>0</v>
      </c>
      <c r="AE309" s="3" t="str">
        <f t="shared" si="179"/>
        <v>0</v>
      </c>
      <c r="AF309" s="3" t="str">
        <f t="shared" si="179"/>
        <v>0</v>
      </c>
      <c r="AG309" s="3" t="str">
        <f t="shared" si="179"/>
        <v>0</v>
      </c>
      <c r="AH309" s="3" t="str">
        <f t="shared" si="179"/>
        <v>0</v>
      </c>
      <c r="AI309" s="3" t="str">
        <f t="shared" si="179"/>
        <v>0</v>
      </c>
      <c r="AJ309" s="3" t="str">
        <f t="shared" si="179"/>
        <v>0</v>
      </c>
      <c r="AK309" s="3" t="str">
        <f t="shared" si="179"/>
        <v>0</v>
      </c>
      <c r="AL309" s="3" t="str">
        <f t="shared" si="179"/>
        <v>0</v>
      </c>
      <c r="AM309" s="3" t="str">
        <f t="shared" si="179"/>
        <v>0</v>
      </c>
      <c r="AN309" s="3" t="str">
        <f t="shared" si="179"/>
        <v>0</v>
      </c>
      <c r="AO309" s="3" t="str">
        <f t="shared" si="179"/>
        <v>0</v>
      </c>
      <c r="AP309" s="3" t="str">
        <f t="shared" si="179"/>
        <v>0</v>
      </c>
      <c r="AQ309" s="3" t="str">
        <f t="shared" si="179"/>
        <v>0</v>
      </c>
      <c r="AR309" s="3" t="str">
        <f t="shared" si="179"/>
        <v>0</v>
      </c>
      <c r="AS309" s="3" t="str">
        <f t="shared" si="179"/>
        <v>0</v>
      </c>
      <c r="AT309" s="3" t="str">
        <f t="shared" si="178"/>
        <v>0</v>
      </c>
      <c r="AU309" s="3" t="str">
        <f t="shared" si="178"/>
        <v>0</v>
      </c>
      <c r="AV309" s="3" t="str">
        <f t="shared" si="178"/>
        <v>0</v>
      </c>
      <c r="AW309" s="3" t="str">
        <f t="shared" si="178"/>
        <v>0</v>
      </c>
      <c r="AX309" s="3" t="str">
        <f t="shared" si="178"/>
        <v>0</v>
      </c>
      <c r="AY309" s="3" t="str">
        <f t="shared" si="178"/>
        <v>0</v>
      </c>
      <c r="AZ309" t="s">
        <v>498</v>
      </c>
    </row>
    <row r="310" spans="1:52" ht="14.5">
      <c r="A310" s="10" t="s">
        <v>325</v>
      </c>
      <c r="B310" s="10" t="str">
        <f t="shared" si="154"/>
        <v>2401531E</v>
      </c>
      <c r="C310" s="71">
        <v>45429.487280092602</v>
      </c>
      <c r="D310" s="3" t="e">
        <f t="array" ref="D310">#NAME?</f>
        <v>#NAME?</v>
      </c>
      <c r="E310" s="3" t="b">
        <f>ISNUMBER(MATCH(Table1[[#This Row],[Email]],Attendance[Email],0))</f>
        <v>1</v>
      </c>
      <c r="F310" s="3">
        <f t="shared" si="175"/>
        <v>45429.820613425938</v>
      </c>
      <c r="G310" s="21">
        <f>DAY(Table1[[#This Row],[Actual Time]])</f>
        <v>17</v>
      </c>
      <c r="H310">
        <f>MONTH(Table1[[#This Row],[Actual Time]])</f>
        <v>5</v>
      </c>
      <c r="I310">
        <f>YEAR(Table1[[#This Row],[Actual Time]])</f>
        <v>2024</v>
      </c>
      <c r="J310" t="str">
        <f t="shared" si="176"/>
        <v>17/5/2024</v>
      </c>
      <c r="K310" s="3" t="str">
        <f t="shared" si="177"/>
        <v>0</v>
      </c>
      <c r="L310" s="3" t="str">
        <f t="shared" si="177"/>
        <v>0</v>
      </c>
      <c r="M310" s="3" t="str">
        <f t="shared" si="177"/>
        <v>0</v>
      </c>
      <c r="N310" s="3" t="str">
        <f t="shared" si="177"/>
        <v>0</v>
      </c>
      <c r="O310" s="3" t="str">
        <f t="shared" si="177"/>
        <v>1</v>
      </c>
      <c r="P310" s="3" t="str">
        <f t="shared" si="177"/>
        <v>0</v>
      </c>
      <c r="Q310" s="3" t="str">
        <f t="shared" si="177"/>
        <v>0</v>
      </c>
      <c r="R310" s="3" t="str">
        <f t="shared" si="177"/>
        <v>0</v>
      </c>
      <c r="S310" s="3" t="str">
        <f t="shared" si="160"/>
        <v>0</v>
      </c>
      <c r="T310" s="3" t="str">
        <f t="shared" si="160"/>
        <v>0</v>
      </c>
      <c r="U310" s="3" t="str">
        <f t="shared" si="177"/>
        <v>0</v>
      </c>
      <c r="V310" s="3" t="str">
        <f t="shared" si="177"/>
        <v>0</v>
      </c>
      <c r="W310" s="3" t="str">
        <f t="shared" si="177"/>
        <v>0</v>
      </c>
      <c r="X310" s="3" t="str">
        <f t="shared" si="177"/>
        <v>0</v>
      </c>
      <c r="Y310" s="3" t="str">
        <f t="shared" si="177"/>
        <v>0</v>
      </c>
      <c r="Z310" s="3" t="str">
        <f t="shared" si="177"/>
        <v>0</v>
      </c>
      <c r="AA310" s="3" t="str">
        <f t="shared" si="161"/>
        <v>0</v>
      </c>
      <c r="AB310" s="3" t="str">
        <f t="shared" si="161"/>
        <v>0</v>
      </c>
      <c r="AC310" s="3" t="str">
        <f t="shared" si="177"/>
        <v>0</v>
      </c>
      <c r="AD310" s="3" t="str">
        <f t="shared" si="179"/>
        <v>0</v>
      </c>
      <c r="AE310" s="3" t="str">
        <f t="shared" si="179"/>
        <v>0</v>
      </c>
      <c r="AF310" s="3" t="str">
        <f t="shared" si="179"/>
        <v>0</v>
      </c>
      <c r="AG310" s="3" t="str">
        <f t="shared" si="179"/>
        <v>0</v>
      </c>
      <c r="AH310" s="3" t="str">
        <f t="shared" si="179"/>
        <v>0</v>
      </c>
      <c r="AI310" s="3" t="str">
        <f t="shared" si="179"/>
        <v>0</v>
      </c>
      <c r="AJ310" s="3" t="str">
        <f t="shared" si="179"/>
        <v>0</v>
      </c>
      <c r="AK310" s="3" t="str">
        <f t="shared" si="179"/>
        <v>0</v>
      </c>
      <c r="AL310" s="3" t="str">
        <f t="shared" si="179"/>
        <v>0</v>
      </c>
      <c r="AM310" s="3" t="str">
        <f t="shared" si="179"/>
        <v>0</v>
      </c>
      <c r="AN310" s="3" t="str">
        <f t="shared" si="179"/>
        <v>0</v>
      </c>
      <c r="AO310" s="3" t="str">
        <f t="shared" si="179"/>
        <v>0</v>
      </c>
      <c r="AP310" s="3" t="str">
        <f t="shared" si="179"/>
        <v>0</v>
      </c>
      <c r="AQ310" s="3" t="str">
        <f t="shared" si="179"/>
        <v>0</v>
      </c>
      <c r="AR310" s="3" t="str">
        <f t="shared" si="179"/>
        <v>0</v>
      </c>
      <c r="AS310" s="3" t="str">
        <f t="shared" si="179"/>
        <v>0</v>
      </c>
      <c r="AT310" s="3" t="str">
        <f t="shared" si="178"/>
        <v>0</v>
      </c>
      <c r="AU310" s="3" t="str">
        <f t="shared" si="178"/>
        <v>0</v>
      </c>
      <c r="AV310" s="3" t="str">
        <f t="shared" si="178"/>
        <v>0</v>
      </c>
      <c r="AW310" s="3" t="str">
        <f t="shared" si="178"/>
        <v>0</v>
      </c>
      <c r="AX310" s="3" t="str">
        <f t="shared" si="178"/>
        <v>0</v>
      </c>
      <c r="AY310" s="3" t="str">
        <f t="shared" si="178"/>
        <v>0</v>
      </c>
      <c r="AZ310" t="s">
        <v>499</v>
      </c>
    </row>
    <row r="311" spans="1:52" ht="14.5">
      <c r="A311" s="10" t="s">
        <v>304</v>
      </c>
      <c r="B311" s="10" t="str">
        <f t="shared" si="154"/>
        <v>2300794A</v>
      </c>
      <c r="C311" s="71">
        <v>45429.487280092602</v>
      </c>
      <c r="D311" s="3" t="e">
        <f t="array" ref="D311">#NAME?</f>
        <v>#NAME?</v>
      </c>
      <c r="E311" s="3" t="b">
        <f>ISNUMBER(MATCH(Table1[[#This Row],[Email]],Attendance[Email],0))</f>
        <v>1</v>
      </c>
      <c r="F311" s="3">
        <f t="shared" si="175"/>
        <v>45429.820613425938</v>
      </c>
      <c r="G311" s="21">
        <f>DAY(Table1[[#This Row],[Actual Time]])</f>
        <v>17</v>
      </c>
      <c r="H311">
        <f>MONTH(Table1[[#This Row],[Actual Time]])</f>
        <v>5</v>
      </c>
      <c r="I311">
        <f>YEAR(Table1[[#This Row],[Actual Time]])</f>
        <v>2024</v>
      </c>
      <c r="J311" t="str">
        <f t="shared" si="176"/>
        <v>17/5/2024</v>
      </c>
      <c r="K311" s="3" t="str">
        <f t="shared" si="177"/>
        <v>0</v>
      </c>
      <c r="L311" s="3" t="str">
        <f t="shared" si="177"/>
        <v>0</v>
      </c>
      <c r="M311" s="3" t="str">
        <f t="shared" si="177"/>
        <v>0</v>
      </c>
      <c r="N311" s="3" t="str">
        <f t="shared" si="177"/>
        <v>0</v>
      </c>
      <c r="O311" s="3" t="str">
        <f t="shared" si="177"/>
        <v>1</v>
      </c>
      <c r="P311" s="3" t="str">
        <f t="shared" si="177"/>
        <v>0</v>
      </c>
      <c r="Q311" s="3" t="str">
        <f t="shared" si="177"/>
        <v>0</v>
      </c>
      <c r="R311" s="3" t="str">
        <f t="shared" si="177"/>
        <v>0</v>
      </c>
      <c r="S311" s="3" t="str">
        <f t="shared" si="160"/>
        <v>0</v>
      </c>
      <c r="T311" s="3" t="str">
        <f t="shared" si="160"/>
        <v>0</v>
      </c>
      <c r="U311" s="3" t="str">
        <f t="shared" si="177"/>
        <v>0</v>
      </c>
      <c r="V311" s="3" t="str">
        <f t="shared" si="177"/>
        <v>0</v>
      </c>
      <c r="W311" s="3" t="str">
        <f t="shared" si="177"/>
        <v>0</v>
      </c>
      <c r="X311" s="3" t="str">
        <f t="shared" si="177"/>
        <v>0</v>
      </c>
      <c r="Y311" s="3" t="str">
        <f t="shared" si="177"/>
        <v>0</v>
      </c>
      <c r="Z311" s="3" t="str">
        <f t="shared" si="177"/>
        <v>0</v>
      </c>
      <c r="AA311" s="3" t="str">
        <f t="shared" si="161"/>
        <v>0</v>
      </c>
      <c r="AB311" s="3" t="str">
        <f t="shared" si="161"/>
        <v>0</v>
      </c>
      <c r="AC311" s="3" t="str">
        <f t="shared" si="177"/>
        <v>0</v>
      </c>
      <c r="AD311" s="3" t="str">
        <f t="shared" si="179"/>
        <v>0</v>
      </c>
      <c r="AE311" s="3" t="str">
        <f t="shared" si="179"/>
        <v>0</v>
      </c>
      <c r="AF311" s="3" t="str">
        <f t="shared" si="179"/>
        <v>0</v>
      </c>
      <c r="AG311" s="3" t="str">
        <f t="shared" si="179"/>
        <v>0</v>
      </c>
      <c r="AH311" s="3" t="str">
        <f t="shared" si="179"/>
        <v>0</v>
      </c>
      <c r="AI311" s="3" t="str">
        <f t="shared" si="179"/>
        <v>0</v>
      </c>
      <c r="AJ311" s="3" t="str">
        <f t="shared" si="179"/>
        <v>0</v>
      </c>
      <c r="AK311" s="3" t="str">
        <f t="shared" si="179"/>
        <v>0</v>
      </c>
      <c r="AL311" s="3" t="str">
        <f t="shared" si="179"/>
        <v>0</v>
      </c>
      <c r="AM311" s="3" t="str">
        <f t="shared" si="179"/>
        <v>0</v>
      </c>
      <c r="AN311" s="3" t="str">
        <f t="shared" si="179"/>
        <v>0</v>
      </c>
      <c r="AO311" s="3" t="str">
        <f t="shared" si="179"/>
        <v>0</v>
      </c>
      <c r="AP311" s="3" t="str">
        <f t="shared" si="179"/>
        <v>0</v>
      </c>
      <c r="AQ311" s="3" t="str">
        <f t="shared" si="179"/>
        <v>0</v>
      </c>
      <c r="AR311" s="3" t="str">
        <f t="shared" si="179"/>
        <v>0</v>
      </c>
      <c r="AS311" s="3" t="str">
        <f t="shared" si="179"/>
        <v>0</v>
      </c>
      <c r="AT311" s="3" t="str">
        <f t="shared" si="178"/>
        <v>0</v>
      </c>
      <c r="AU311" s="3" t="str">
        <f t="shared" si="178"/>
        <v>0</v>
      </c>
      <c r="AV311" s="3" t="str">
        <f t="shared" si="178"/>
        <v>0</v>
      </c>
      <c r="AW311" s="3" t="str">
        <f t="shared" si="178"/>
        <v>0</v>
      </c>
      <c r="AX311" s="3" t="str">
        <f t="shared" si="178"/>
        <v>0</v>
      </c>
      <c r="AY311" s="3" t="str">
        <f t="shared" si="178"/>
        <v>0</v>
      </c>
      <c r="AZ311" t="s">
        <v>500</v>
      </c>
    </row>
    <row r="312" spans="1:52" ht="14.5">
      <c r="A312" s="10" t="s">
        <v>501</v>
      </c>
      <c r="B312" s="10" t="str">
        <f t="shared" si="154"/>
        <v>2302539H</v>
      </c>
      <c r="C312" s="71">
        <v>45429.487280092602</v>
      </c>
      <c r="D312" s="3" t="e">
        <f t="array" ref="D312">#NAME?</f>
        <v>#NAME?</v>
      </c>
      <c r="E312" s="3" t="b">
        <f>ISNUMBER(MATCH(Table1[[#This Row],[Email]],Attendance[Email],0))</f>
        <v>1</v>
      </c>
      <c r="F312" s="3">
        <f t="shared" si="175"/>
        <v>45429.820613425938</v>
      </c>
      <c r="G312" s="21">
        <f>DAY(Table1[[#This Row],[Actual Time]])</f>
        <v>17</v>
      </c>
      <c r="H312">
        <f>MONTH(Table1[[#This Row],[Actual Time]])</f>
        <v>5</v>
      </c>
      <c r="I312">
        <f>YEAR(Table1[[#This Row],[Actual Time]])</f>
        <v>2024</v>
      </c>
      <c r="J312" t="str">
        <f t="shared" si="176"/>
        <v>17/5/2024</v>
      </c>
      <c r="K312" s="3" t="str">
        <f t="shared" si="177"/>
        <v>0</v>
      </c>
      <c r="L312" s="3" t="str">
        <f t="shared" si="177"/>
        <v>0</v>
      </c>
      <c r="M312" s="3" t="str">
        <f t="shared" si="177"/>
        <v>0</v>
      </c>
      <c r="N312" s="3" t="str">
        <f t="shared" si="177"/>
        <v>0</v>
      </c>
      <c r="O312" s="3" t="str">
        <f t="shared" si="177"/>
        <v>1</v>
      </c>
      <c r="P312" s="3" t="str">
        <f t="shared" si="177"/>
        <v>0</v>
      </c>
      <c r="Q312" s="3" t="str">
        <f t="shared" si="177"/>
        <v>0</v>
      </c>
      <c r="R312" s="3" t="str">
        <f t="shared" si="177"/>
        <v>0</v>
      </c>
      <c r="S312" s="3" t="str">
        <f t="shared" si="160"/>
        <v>0</v>
      </c>
      <c r="T312" s="3" t="str">
        <f t="shared" si="160"/>
        <v>0</v>
      </c>
      <c r="U312" s="3" t="str">
        <f t="shared" si="177"/>
        <v>0</v>
      </c>
      <c r="V312" s="3" t="str">
        <f t="shared" si="177"/>
        <v>0</v>
      </c>
      <c r="W312" s="3" t="str">
        <f t="shared" si="177"/>
        <v>0</v>
      </c>
      <c r="X312" s="3" t="str">
        <f t="shared" si="177"/>
        <v>0</v>
      </c>
      <c r="Y312" s="3" t="str">
        <f t="shared" si="177"/>
        <v>0</v>
      </c>
      <c r="Z312" s="3" t="str">
        <f t="shared" si="177"/>
        <v>0</v>
      </c>
      <c r="AA312" s="3" t="str">
        <f t="shared" si="161"/>
        <v>0</v>
      </c>
      <c r="AB312" s="3" t="str">
        <f t="shared" si="161"/>
        <v>0</v>
      </c>
      <c r="AC312" s="3" t="str">
        <f t="shared" si="177"/>
        <v>0</v>
      </c>
      <c r="AD312" s="3" t="str">
        <f t="shared" si="179"/>
        <v>0</v>
      </c>
      <c r="AE312" s="3" t="str">
        <f t="shared" si="179"/>
        <v>0</v>
      </c>
      <c r="AF312" s="3" t="str">
        <f t="shared" si="179"/>
        <v>0</v>
      </c>
      <c r="AG312" s="3" t="str">
        <f t="shared" si="179"/>
        <v>0</v>
      </c>
      <c r="AH312" s="3" t="str">
        <f t="shared" si="179"/>
        <v>0</v>
      </c>
      <c r="AI312" s="3" t="str">
        <f t="shared" si="179"/>
        <v>0</v>
      </c>
      <c r="AJ312" s="3" t="str">
        <f t="shared" si="179"/>
        <v>0</v>
      </c>
      <c r="AK312" s="3" t="str">
        <f t="shared" si="179"/>
        <v>0</v>
      </c>
      <c r="AL312" s="3" t="str">
        <f t="shared" si="179"/>
        <v>0</v>
      </c>
      <c r="AM312" s="3" t="str">
        <f t="shared" si="179"/>
        <v>0</v>
      </c>
      <c r="AN312" s="3" t="str">
        <f t="shared" si="179"/>
        <v>0</v>
      </c>
      <c r="AO312" s="3" t="str">
        <f t="shared" si="179"/>
        <v>0</v>
      </c>
      <c r="AP312" s="3" t="str">
        <f t="shared" si="179"/>
        <v>0</v>
      </c>
      <c r="AQ312" s="3" t="str">
        <f t="shared" si="179"/>
        <v>0</v>
      </c>
      <c r="AR312" s="3" t="str">
        <f t="shared" si="179"/>
        <v>0</v>
      </c>
      <c r="AS312" s="3" t="str">
        <f t="shared" si="179"/>
        <v>0</v>
      </c>
      <c r="AT312" s="3" t="str">
        <f t="shared" si="178"/>
        <v>0</v>
      </c>
      <c r="AU312" s="3" t="str">
        <f t="shared" si="178"/>
        <v>0</v>
      </c>
      <c r="AV312" s="3" t="str">
        <f t="shared" si="178"/>
        <v>0</v>
      </c>
      <c r="AW312" s="3" t="str">
        <f t="shared" si="178"/>
        <v>0</v>
      </c>
      <c r="AX312" s="3" t="str">
        <f t="shared" si="178"/>
        <v>0</v>
      </c>
      <c r="AY312" s="3" t="str">
        <f t="shared" si="178"/>
        <v>0</v>
      </c>
      <c r="AZ312" t="s">
        <v>502</v>
      </c>
    </row>
    <row r="313" spans="1:52" ht="14.5">
      <c r="A313" s="10" t="s">
        <v>274</v>
      </c>
      <c r="B313" s="10" t="str">
        <f t="shared" si="154"/>
        <v>2404130C</v>
      </c>
      <c r="C313" s="71">
        <v>45429.503958333298</v>
      </c>
      <c r="D313" s="3" t="e">
        <f t="array" ref="D313">#NAME?</f>
        <v>#NAME?</v>
      </c>
      <c r="E313" s="3" t="b">
        <f>ISNUMBER(MATCH(Table1[[#This Row],[Email]],Attendance[Email],0))</f>
        <v>1</v>
      </c>
      <c r="F313" s="3">
        <f t="shared" si="175"/>
        <v>45429.837291666634</v>
      </c>
      <c r="G313" s="21">
        <f>DAY(Table1[[#This Row],[Actual Time]])</f>
        <v>17</v>
      </c>
      <c r="H313">
        <f>MONTH(Table1[[#This Row],[Actual Time]])</f>
        <v>5</v>
      </c>
      <c r="I313">
        <f>YEAR(Table1[[#This Row],[Actual Time]])</f>
        <v>2024</v>
      </c>
      <c r="J313" t="str">
        <f t="shared" si="176"/>
        <v>17/5/2024</v>
      </c>
      <c r="K313" s="3" t="str">
        <f t="shared" si="177"/>
        <v>0</v>
      </c>
      <c r="L313" s="3" t="str">
        <f t="shared" si="177"/>
        <v>0</v>
      </c>
      <c r="M313" s="3" t="str">
        <f t="shared" si="177"/>
        <v>0</v>
      </c>
      <c r="N313" s="3" t="str">
        <f t="shared" si="177"/>
        <v>0</v>
      </c>
      <c r="O313" s="3" t="str">
        <f t="shared" si="177"/>
        <v>1</v>
      </c>
      <c r="P313" s="3" t="str">
        <f t="shared" si="177"/>
        <v>0</v>
      </c>
      <c r="Q313" s="3" t="str">
        <f t="shared" si="177"/>
        <v>0</v>
      </c>
      <c r="R313" s="3" t="str">
        <f t="shared" si="177"/>
        <v>0</v>
      </c>
      <c r="S313" s="3" t="str">
        <f t="shared" si="160"/>
        <v>0</v>
      </c>
      <c r="T313" s="3" t="str">
        <f t="shared" si="160"/>
        <v>0</v>
      </c>
      <c r="U313" s="3" t="str">
        <f t="shared" si="177"/>
        <v>0</v>
      </c>
      <c r="V313" s="3" t="str">
        <f t="shared" si="177"/>
        <v>0</v>
      </c>
      <c r="W313" s="3" t="str">
        <f t="shared" si="177"/>
        <v>0</v>
      </c>
      <c r="X313" s="3" t="str">
        <f t="shared" si="177"/>
        <v>0</v>
      </c>
      <c r="Y313" s="3" t="str">
        <f t="shared" si="177"/>
        <v>0</v>
      </c>
      <c r="Z313" s="3" t="str">
        <f t="shared" si="177"/>
        <v>0</v>
      </c>
      <c r="AA313" s="3" t="str">
        <f t="shared" si="161"/>
        <v>0</v>
      </c>
      <c r="AB313" s="3" t="str">
        <f t="shared" si="161"/>
        <v>0</v>
      </c>
      <c r="AC313" s="3" t="str">
        <f t="shared" si="177"/>
        <v>0</v>
      </c>
      <c r="AD313" s="3" t="str">
        <f t="shared" si="179"/>
        <v>0</v>
      </c>
      <c r="AE313" s="3" t="str">
        <f t="shared" si="179"/>
        <v>0</v>
      </c>
      <c r="AF313" s="3" t="str">
        <f t="shared" si="179"/>
        <v>0</v>
      </c>
      <c r="AG313" s="3" t="str">
        <f t="shared" si="179"/>
        <v>0</v>
      </c>
      <c r="AH313" s="3" t="str">
        <f t="shared" si="179"/>
        <v>0</v>
      </c>
      <c r="AI313" s="3" t="str">
        <f t="shared" si="179"/>
        <v>0</v>
      </c>
      <c r="AJ313" s="3" t="str">
        <f t="shared" si="179"/>
        <v>0</v>
      </c>
      <c r="AK313" s="3" t="str">
        <f t="shared" si="179"/>
        <v>0</v>
      </c>
      <c r="AL313" s="3" t="str">
        <f t="shared" si="179"/>
        <v>0</v>
      </c>
      <c r="AM313" s="3" t="str">
        <f t="shared" si="179"/>
        <v>0</v>
      </c>
      <c r="AN313" s="3" t="str">
        <f t="shared" si="179"/>
        <v>0</v>
      </c>
      <c r="AO313" s="3" t="str">
        <f t="shared" si="179"/>
        <v>0</v>
      </c>
      <c r="AP313" s="3" t="str">
        <f t="shared" si="179"/>
        <v>0</v>
      </c>
      <c r="AQ313" s="3" t="str">
        <f t="shared" si="179"/>
        <v>0</v>
      </c>
      <c r="AR313" s="3" t="str">
        <f t="shared" si="179"/>
        <v>0</v>
      </c>
      <c r="AS313" s="3" t="str">
        <f t="shared" si="179"/>
        <v>0</v>
      </c>
      <c r="AT313" s="3" t="str">
        <f t="shared" si="178"/>
        <v>0</v>
      </c>
      <c r="AU313" s="3" t="str">
        <f t="shared" si="178"/>
        <v>0</v>
      </c>
      <c r="AV313" s="3" t="str">
        <f t="shared" si="178"/>
        <v>0</v>
      </c>
      <c r="AW313" s="3" t="str">
        <f t="shared" si="178"/>
        <v>0</v>
      </c>
      <c r="AX313" s="3" t="str">
        <f t="shared" si="178"/>
        <v>0</v>
      </c>
      <c r="AY313" s="3" t="str">
        <f t="shared" si="178"/>
        <v>0</v>
      </c>
      <c r="AZ313" s="11" t="s">
        <v>503</v>
      </c>
    </row>
    <row r="314" spans="1:52" ht="14.5">
      <c r="A314" s="10" t="s">
        <v>504</v>
      </c>
      <c r="B314" s="10" t="str">
        <f t="shared" si="154"/>
        <v>2401558H</v>
      </c>
      <c r="C314" s="71">
        <v>45429.503969907397</v>
      </c>
      <c r="D314" s="3" t="e">
        <f t="array" ref="D314">#NAME?</f>
        <v>#NAME?</v>
      </c>
      <c r="E314" s="3" t="b">
        <f>ISNUMBER(MATCH(Table1[[#This Row],[Email]],Attendance[Email],0))</f>
        <v>1</v>
      </c>
      <c r="F314" s="3">
        <f t="shared" si="175"/>
        <v>45429.837303240733</v>
      </c>
      <c r="G314" s="21">
        <f>DAY(Table1[[#This Row],[Actual Time]])</f>
        <v>17</v>
      </c>
      <c r="H314">
        <f>MONTH(Table1[[#This Row],[Actual Time]])</f>
        <v>5</v>
      </c>
      <c r="I314">
        <f>YEAR(Table1[[#This Row],[Actual Time]])</f>
        <v>2024</v>
      </c>
      <c r="J314" t="str">
        <f t="shared" si="176"/>
        <v>17/5/2024</v>
      </c>
      <c r="K314" s="3" t="str">
        <f t="shared" si="177"/>
        <v>0</v>
      </c>
      <c r="L314" s="3" t="str">
        <f t="shared" si="177"/>
        <v>0</v>
      </c>
      <c r="M314" s="3" t="str">
        <f t="shared" si="177"/>
        <v>0</v>
      </c>
      <c r="N314" s="3" t="str">
        <f t="shared" si="177"/>
        <v>0</v>
      </c>
      <c r="O314" s="3" t="str">
        <f t="shared" si="177"/>
        <v>1</v>
      </c>
      <c r="P314" s="3" t="str">
        <f t="shared" si="177"/>
        <v>0</v>
      </c>
      <c r="Q314" s="3" t="str">
        <f t="shared" si="177"/>
        <v>0</v>
      </c>
      <c r="R314" s="3" t="str">
        <f t="shared" si="177"/>
        <v>0</v>
      </c>
      <c r="S314" s="3" t="str">
        <f t="shared" si="160"/>
        <v>0</v>
      </c>
      <c r="T314" s="3" t="str">
        <f t="shared" si="160"/>
        <v>0</v>
      </c>
      <c r="U314" s="3" t="str">
        <f t="shared" si="177"/>
        <v>0</v>
      </c>
      <c r="V314" s="3" t="str">
        <f t="shared" si="177"/>
        <v>0</v>
      </c>
      <c r="W314" s="3" t="str">
        <f t="shared" si="177"/>
        <v>0</v>
      </c>
      <c r="X314" s="3" t="str">
        <f t="shared" si="177"/>
        <v>0</v>
      </c>
      <c r="Y314" s="3" t="str">
        <f t="shared" si="177"/>
        <v>0</v>
      </c>
      <c r="Z314" s="3" t="str">
        <f t="shared" si="177"/>
        <v>0</v>
      </c>
      <c r="AA314" s="3" t="str">
        <f t="shared" si="161"/>
        <v>0</v>
      </c>
      <c r="AB314" s="3" t="str">
        <f t="shared" si="161"/>
        <v>0</v>
      </c>
      <c r="AC314" s="3" t="str">
        <f t="shared" si="177"/>
        <v>0</v>
      </c>
      <c r="AD314" s="3" t="str">
        <f t="shared" si="179"/>
        <v>0</v>
      </c>
      <c r="AE314" s="3" t="str">
        <f t="shared" si="179"/>
        <v>0</v>
      </c>
      <c r="AF314" s="3" t="str">
        <f t="shared" si="179"/>
        <v>0</v>
      </c>
      <c r="AG314" s="3" t="str">
        <f t="shared" si="179"/>
        <v>0</v>
      </c>
      <c r="AH314" s="3" t="str">
        <f t="shared" si="179"/>
        <v>0</v>
      </c>
      <c r="AI314" s="3" t="str">
        <f t="shared" si="179"/>
        <v>0</v>
      </c>
      <c r="AJ314" s="3" t="str">
        <f t="shared" si="179"/>
        <v>0</v>
      </c>
      <c r="AK314" s="3" t="str">
        <f t="shared" si="179"/>
        <v>0</v>
      </c>
      <c r="AL314" s="3" t="str">
        <f t="shared" si="179"/>
        <v>0</v>
      </c>
      <c r="AM314" s="3" t="str">
        <f t="shared" si="179"/>
        <v>0</v>
      </c>
      <c r="AN314" s="3" t="str">
        <f t="shared" si="179"/>
        <v>0</v>
      </c>
      <c r="AO314" s="3" t="str">
        <f t="shared" si="179"/>
        <v>0</v>
      </c>
      <c r="AP314" s="3" t="str">
        <f t="shared" si="179"/>
        <v>0</v>
      </c>
      <c r="AQ314" s="3" t="str">
        <f t="shared" si="179"/>
        <v>0</v>
      </c>
      <c r="AR314" s="3" t="str">
        <f t="shared" si="179"/>
        <v>0</v>
      </c>
      <c r="AS314" s="3" t="str">
        <f t="shared" si="179"/>
        <v>0</v>
      </c>
      <c r="AT314" s="3" t="str">
        <f t="shared" si="178"/>
        <v>0</v>
      </c>
      <c r="AU314" s="3" t="str">
        <f t="shared" si="178"/>
        <v>0</v>
      </c>
      <c r="AV314" s="3" t="str">
        <f t="shared" si="178"/>
        <v>0</v>
      </c>
      <c r="AW314" s="3" t="str">
        <f t="shared" si="178"/>
        <v>0</v>
      </c>
      <c r="AX314" s="3" t="str">
        <f t="shared" si="178"/>
        <v>0</v>
      </c>
      <c r="AY314" s="3" t="str">
        <f t="shared" si="178"/>
        <v>0</v>
      </c>
      <c r="AZ314" t="s">
        <v>505</v>
      </c>
    </row>
    <row r="315" spans="1:52" ht="14.5">
      <c r="A315" s="10" t="s">
        <v>285</v>
      </c>
      <c r="B315" s="10" t="str">
        <f t="shared" si="154"/>
        <v>2404097D</v>
      </c>
      <c r="C315" s="71">
        <v>45429.504016203697</v>
      </c>
      <c r="D315" s="3" t="e">
        <f t="array" ref="D315">#NAME?</f>
        <v>#NAME?</v>
      </c>
      <c r="E315" s="3" t="b">
        <f>ISNUMBER(MATCH(Table1[[#This Row],[Email]],Attendance[Email],0))</f>
        <v>1</v>
      </c>
      <c r="F315" s="3">
        <f t="shared" si="175"/>
        <v>45429.837349537032</v>
      </c>
      <c r="G315" s="21">
        <f>DAY(Table1[[#This Row],[Actual Time]])</f>
        <v>17</v>
      </c>
      <c r="H315">
        <f>MONTH(Table1[[#This Row],[Actual Time]])</f>
        <v>5</v>
      </c>
      <c r="I315">
        <f>YEAR(Table1[[#This Row],[Actual Time]])</f>
        <v>2024</v>
      </c>
      <c r="J315" t="str">
        <f t="shared" si="176"/>
        <v>17/5/2024</v>
      </c>
      <c r="K315" s="3" t="str">
        <f t="shared" si="177"/>
        <v>0</v>
      </c>
      <c r="L315" s="3" t="str">
        <f t="shared" si="177"/>
        <v>0</v>
      </c>
      <c r="M315" s="3" t="str">
        <f t="shared" si="177"/>
        <v>0</v>
      </c>
      <c r="N315" s="3" t="str">
        <f t="shared" si="177"/>
        <v>0</v>
      </c>
      <c r="O315" s="3" t="str">
        <f t="shared" si="177"/>
        <v>1</v>
      </c>
      <c r="P315" s="3" t="str">
        <f t="shared" si="177"/>
        <v>0</v>
      </c>
      <c r="Q315" s="3" t="str">
        <f t="shared" si="177"/>
        <v>0</v>
      </c>
      <c r="R315" s="3" t="str">
        <f t="shared" si="177"/>
        <v>0</v>
      </c>
      <c r="S315" s="3" t="str">
        <f t="shared" si="160"/>
        <v>0</v>
      </c>
      <c r="T315" s="3" t="str">
        <f t="shared" si="160"/>
        <v>0</v>
      </c>
      <c r="U315" s="3" t="str">
        <f t="shared" si="177"/>
        <v>0</v>
      </c>
      <c r="V315" s="3" t="str">
        <f t="shared" si="177"/>
        <v>0</v>
      </c>
      <c r="W315" s="3" t="str">
        <f t="shared" si="177"/>
        <v>0</v>
      </c>
      <c r="X315" s="3" t="str">
        <f t="shared" si="177"/>
        <v>0</v>
      </c>
      <c r="Y315" s="3" t="str">
        <f t="shared" si="177"/>
        <v>0</v>
      </c>
      <c r="Z315" s="3" t="str">
        <f t="shared" si="177"/>
        <v>0</v>
      </c>
      <c r="AA315" s="3" t="str">
        <f t="shared" si="161"/>
        <v>0</v>
      </c>
      <c r="AB315" s="3" t="str">
        <f t="shared" si="161"/>
        <v>0</v>
      </c>
      <c r="AC315" s="3" t="str">
        <f t="shared" si="177"/>
        <v>0</v>
      </c>
      <c r="AD315" s="3" t="str">
        <f t="shared" si="179"/>
        <v>0</v>
      </c>
      <c r="AE315" s="3" t="str">
        <f t="shared" si="179"/>
        <v>0</v>
      </c>
      <c r="AF315" s="3" t="str">
        <f t="shared" si="179"/>
        <v>0</v>
      </c>
      <c r="AG315" s="3" t="str">
        <f t="shared" si="179"/>
        <v>0</v>
      </c>
      <c r="AH315" s="3" t="str">
        <f t="shared" si="179"/>
        <v>0</v>
      </c>
      <c r="AI315" s="3" t="str">
        <f t="shared" si="179"/>
        <v>0</v>
      </c>
      <c r="AJ315" s="3" t="str">
        <f t="shared" si="179"/>
        <v>0</v>
      </c>
      <c r="AK315" s="3" t="str">
        <f t="shared" si="179"/>
        <v>0</v>
      </c>
      <c r="AL315" s="3" t="str">
        <f t="shared" si="179"/>
        <v>0</v>
      </c>
      <c r="AM315" s="3" t="str">
        <f t="shared" si="179"/>
        <v>0</v>
      </c>
      <c r="AN315" s="3" t="str">
        <f t="shared" si="179"/>
        <v>0</v>
      </c>
      <c r="AO315" s="3" t="str">
        <f t="shared" si="179"/>
        <v>0</v>
      </c>
      <c r="AP315" s="3" t="str">
        <f t="shared" si="179"/>
        <v>0</v>
      </c>
      <c r="AQ315" s="3" t="str">
        <f t="shared" si="179"/>
        <v>0</v>
      </c>
      <c r="AR315" s="3" t="str">
        <f t="shared" si="179"/>
        <v>0</v>
      </c>
      <c r="AS315" s="3" t="str">
        <f t="shared" si="179"/>
        <v>0</v>
      </c>
      <c r="AT315" s="3" t="str">
        <f t="shared" si="178"/>
        <v>0</v>
      </c>
      <c r="AU315" s="3" t="str">
        <f t="shared" si="178"/>
        <v>0</v>
      </c>
      <c r="AV315" s="3" t="str">
        <f t="shared" si="178"/>
        <v>0</v>
      </c>
      <c r="AW315" s="3" t="str">
        <f t="shared" si="178"/>
        <v>0</v>
      </c>
      <c r="AX315" s="3" t="str">
        <f t="shared" si="178"/>
        <v>0</v>
      </c>
      <c r="AY315" s="3" t="str">
        <f t="shared" si="178"/>
        <v>0</v>
      </c>
      <c r="AZ315" t="s">
        <v>506</v>
      </c>
    </row>
    <row r="316" spans="1:52" ht="14.5">
      <c r="A316" s="10" t="s">
        <v>507</v>
      </c>
      <c r="B316" s="10" t="str">
        <f t="shared" si="154"/>
        <v>2404055B</v>
      </c>
      <c r="C316" s="71">
        <v>45429.504305555602</v>
      </c>
      <c r="D316" s="3" t="e">
        <f t="array" ref="D316">#NAME?</f>
        <v>#NAME?</v>
      </c>
      <c r="E316" s="3" t="b">
        <f>ISNUMBER(MATCH(Table1[[#This Row],[Email]],Attendance[Email],0))</f>
        <v>1</v>
      </c>
      <c r="F316" s="3">
        <f t="shared" si="175"/>
        <v>45429.837638888937</v>
      </c>
      <c r="G316" s="21">
        <f>DAY(Table1[[#This Row],[Actual Time]])</f>
        <v>17</v>
      </c>
      <c r="H316">
        <f>MONTH(Table1[[#This Row],[Actual Time]])</f>
        <v>5</v>
      </c>
      <c r="I316">
        <f>YEAR(Table1[[#This Row],[Actual Time]])</f>
        <v>2024</v>
      </c>
      <c r="J316" t="str">
        <f t="shared" si="176"/>
        <v>17/5/2024</v>
      </c>
      <c r="K316" s="3" t="str">
        <f t="shared" si="177"/>
        <v>0</v>
      </c>
      <c r="L316" s="3" t="str">
        <f t="shared" si="177"/>
        <v>0</v>
      </c>
      <c r="M316" s="3" t="str">
        <f t="shared" si="177"/>
        <v>0</v>
      </c>
      <c r="N316" s="3" t="str">
        <f t="shared" si="177"/>
        <v>0</v>
      </c>
      <c r="O316" s="3" t="str">
        <f t="shared" si="177"/>
        <v>1</v>
      </c>
      <c r="P316" s="3" t="str">
        <f t="shared" si="177"/>
        <v>0</v>
      </c>
      <c r="Q316" s="3" t="str">
        <f t="shared" si="177"/>
        <v>0</v>
      </c>
      <c r="R316" s="3" t="str">
        <f t="shared" si="177"/>
        <v>0</v>
      </c>
      <c r="S316" s="3" t="str">
        <f t="shared" si="160"/>
        <v>0</v>
      </c>
      <c r="T316" s="3" t="str">
        <f t="shared" si="160"/>
        <v>0</v>
      </c>
      <c r="U316" s="3" t="str">
        <f t="shared" si="177"/>
        <v>0</v>
      </c>
      <c r="V316" s="3" t="str">
        <f t="shared" si="177"/>
        <v>0</v>
      </c>
      <c r="W316" s="3" t="str">
        <f t="shared" si="177"/>
        <v>0</v>
      </c>
      <c r="X316" s="3" t="str">
        <f t="shared" si="177"/>
        <v>0</v>
      </c>
      <c r="Y316" s="3" t="str">
        <f t="shared" si="177"/>
        <v>0</v>
      </c>
      <c r="Z316" s="3" t="str">
        <f t="shared" ref="K316:AC332" si="180">IF(Z$1=$J316,"1","0")</f>
        <v>0</v>
      </c>
      <c r="AA316" s="3" t="str">
        <f t="shared" si="161"/>
        <v>0</v>
      </c>
      <c r="AB316" s="3" t="str">
        <f t="shared" si="161"/>
        <v>0</v>
      </c>
      <c r="AC316" s="3" t="str">
        <f t="shared" si="180"/>
        <v>0</v>
      </c>
      <c r="AD316" s="3" t="str">
        <f t="shared" si="179"/>
        <v>0</v>
      </c>
      <c r="AE316" s="3" t="str">
        <f t="shared" si="179"/>
        <v>0</v>
      </c>
      <c r="AF316" s="3" t="str">
        <f t="shared" si="179"/>
        <v>0</v>
      </c>
      <c r="AG316" s="3" t="str">
        <f t="shared" si="179"/>
        <v>0</v>
      </c>
      <c r="AH316" s="3" t="str">
        <f t="shared" si="179"/>
        <v>0</v>
      </c>
      <c r="AI316" s="3" t="str">
        <f t="shared" si="179"/>
        <v>0</v>
      </c>
      <c r="AJ316" s="3" t="str">
        <f t="shared" si="179"/>
        <v>0</v>
      </c>
      <c r="AK316" s="3" t="str">
        <f t="shared" si="179"/>
        <v>0</v>
      </c>
      <c r="AL316" s="3" t="str">
        <f t="shared" si="179"/>
        <v>0</v>
      </c>
      <c r="AM316" s="3" t="str">
        <f t="shared" si="179"/>
        <v>0</v>
      </c>
      <c r="AN316" s="3" t="str">
        <f t="shared" si="179"/>
        <v>0</v>
      </c>
      <c r="AO316" s="3" t="str">
        <f t="shared" si="179"/>
        <v>0</v>
      </c>
      <c r="AP316" s="3" t="str">
        <f t="shared" si="179"/>
        <v>0</v>
      </c>
      <c r="AQ316" s="3" t="str">
        <f t="shared" si="179"/>
        <v>0</v>
      </c>
      <c r="AR316" s="3" t="str">
        <f t="shared" si="179"/>
        <v>0</v>
      </c>
      <c r="AS316" s="3" t="str">
        <f t="shared" si="179"/>
        <v>0</v>
      </c>
      <c r="AT316" s="3" t="str">
        <f t="shared" si="178"/>
        <v>0</v>
      </c>
      <c r="AU316" s="3" t="str">
        <f t="shared" si="178"/>
        <v>0</v>
      </c>
      <c r="AV316" s="3" t="str">
        <f t="shared" si="178"/>
        <v>0</v>
      </c>
      <c r="AW316" s="3" t="str">
        <f t="shared" si="178"/>
        <v>0</v>
      </c>
      <c r="AX316" s="3" t="str">
        <f t="shared" si="178"/>
        <v>0</v>
      </c>
      <c r="AY316" s="3" t="str">
        <f t="shared" si="178"/>
        <v>0</v>
      </c>
      <c r="AZ316" t="s">
        <v>508</v>
      </c>
    </row>
    <row r="317" spans="1:52" ht="14.5">
      <c r="A317" s="10" t="s">
        <v>292</v>
      </c>
      <c r="B317" s="10" t="str">
        <f t="shared" si="154"/>
        <v>2404327E</v>
      </c>
      <c r="C317" s="71">
        <v>45429.504351851901</v>
      </c>
      <c r="D317" s="3" t="e">
        <f t="array" ref="D317">#NAME?</f>
        <v>#NAME?</v>
      </c>
      <c r="E317" s="3" t="b">
        <f>ISNUMBER(MATCH(Table1[[#This Row],[Email]],Attendance[Email],0))</f>
        <v>1</v>
      </c>
      <c r="F317" s="3">
        <f t="shared" si="175"/>
        <v>45429.837685185237</v>
      </c>
      <c r="G317" s="21">
        <f>DAY(Table1[[#This Row],[Actual Time]])</f>
        <v>17</v>
      </c>
      <c r="H317">
        <f>MONTH(Table1[[#This Row],[Actual Time]])</f>
        <v>5</v>
      </c>
      <c r="I317">
        <f>YEAR(Table1[[#This Row],[Actual Time]])</f>
        <v>2024</v>
      </c>
      <c r="J317" t="str">
        <f t="shared" si="176"/>
        <v>17/5/2024</v>
      </c>
      <c r="K317" s="3" t="str">
        <f t="shared" si="180"/>
        <v>0</v>
      </c>
      <c r="L317" s="3" t="str">
        <f t="shared" si="180"/>
        <v>0</v>
      </c>
      <c r="M317" s="3" t="str">
        <f t="shared" si="180"/>
        <v>0</v>
      </c>
      <c r="N317" s="3" t="str">
        <f t="shared" si="180"/>
        <v>0</v>
      </c>
      <c r="O317" s="3" t="str">
        <f t="shared" si="180"/>
        <v>1</v>
      </c>
      <c r="P317" s="3" t="str">
        <f t="shared" si="180"/>
        <v>0</v>
      </c>
      <c r="Q317" s="3" t="str">
        <f t="shared" si="180"/>
        <v>0</v>
      </c>
      <c r="R317" s="3" t="str">
        <f t="shared" si="180"/>
        <v>0</v>
      </c>
      <c r="S317" s="3" t="str">
        <f t="shared" si="160"/>
        <v>0</v>
      </c>
      <c r="T317" s="3" t="str">
        <f t="shared" si="160"/>
        <v>0</v>
      </c>
      <c r="U317" s="3" t="str">
        <f t="shared" si="180"/>
        <v>0</v>
      </c>
      <c r="V317" s="3" t="str">
        <f t="shared" si="180"/>
        <v>0</v>
      </c>
      <c r="W317" s="3" t="str">
        <f t="shared" si="180"/>
        <v>0</v>
      </c>
      <c r="X317" s="3" t="str">
        <f t="shared" si="180"/>
        <v>0</v>
      </c>
      <c r="Y317" s="3" t="str">
        <f t="shared" si="180"/>
        <v>0</v>
      </c>
      <c r="Z317" s="3" t="str">
        <f t="shared" si="180"/>
        <v>0</v>
      </c>
      <c r="AA317" s="3" t="str">
        <f t="shared" si="161"/>
        <v>0</v>
      </c>
      <c r="AB317" s="3" t="str">
        <f t="shared" si="161"/>
        <v>0</v>
      </c>
      <c r="AC317" s="3" t="str">
        <f t="shared" si="180"/>
        <v>0</v>
      </c>
      <c r="AD317" s="3" t="str">
        <f t="shared" si="179"/>
        <v>0</v>
      </c>
      <c r="AE317" s="3" t="str">
        <f t="shared" si="179"/>
        <v>0</v>
      </c>
      <c r="AF317" s="3" t="str">
        <f t="shared" si="179"/>
        <v>0</v>
      </c>
      <c r="AG317" s="3" t="str">
        <f t="shared" si="179"/>
        <v>0</v>
      </c>
      <c r="AH317" s="3" t="str">
        <f t="shared" si="179"/>
        <v>0</v>
      </c>
      <c r="AI317" s="3" t="str">
        <f t="shared" si="179"/>
        <v>0</v>
      </c>
      <c r="AJ317" s="3" t="str">
        <f t="shared" si="179"/>
        <v>0</v>
      </c>
      <c r="AK317" s="3" t="str">
        <f t="shared" si="179"/>
        <v>0</v>
      </c>
      <c r="AL317" s="3" t="str">
        <f t="shared" si="179"/>
        <v>0</v>
      </c>
      <c r="AM317" s="3" t="str">
        <f t="shared" si="179"/>
        <v>0</v>
      </c>
      <c r="AN317" s="3" t="str">
        <f t="shared" si="179"/>
        <v>0</v>
      </c>
      <c r="AO317" s="3" t="str">
        <f t="shared" si="179"/>
        <v>0</v>
      </c>
      <c r="AP317" s="3" t="str">
        <f t="shared" si="179"/>
        <v>0</v>
      </c>
      <c r="AQ317" s="3" t="str">
        <f t="shared" si="179"/>
        <v>0</v>
      </c>
      <c r="AR317" s="3" t="str">
        <f t="shared" si="179"/>
        <v>0</v>
      </c>
      <c r="AS317" s="3" t="str">
        <f t="shared" ref="AS317:AY332" si="181">IF(AS$1=$J317,"1","0")</f>
        <v>0</v>
      </c>
      <c r="AT317" s="3" t="str">
        <f t="shared" si="181"/>
        <v>0</v>
      </c>
      <c r="AU317" s="3" t="str">
        <f t="shared" si="181"/>
        <v>0</v>
      </c>
      <c r="AV317" s="3" t="str">
        <f t="shared" si="181"/>
        <v>0</v>
      </c>
      <c r="AW317" s="3" t="str">
        <f t="shared" si="181"/>
        <v>0</v>
      </c>
      <c r="AX317" s="3" t="str">
        <f t="shared" si="181"/>
        <v>0</v>
      </c>
      <c r="AY317" s="3" t="str">
        <f t="shared" si="181"/>
        <v>0</v>
      </c>
      <c r="AZ317" t="s">
        <v>509</v>
      </c>
    </row>
    <row r="318" spans="1:52" ht="14.5">
      <c r="A318" s="10" t="s">
        <v>318</v>
      </c>
      <c r="B318" s="10" t="str">
        <f t="shared" si="154"/>
        <v>2404190G</v>
      </c>
      <c r="C318" s="71">
        <v>45429.504826388897</v>
      </c>
      <c r="D318" s="3" t="e">
        <f t="array" ref="D318">#NAME?</f>
        <v>#NAME?</v>
      </c>
      <c r="E318" s="3" t="b">
        <f>ISNUMBER(MATCH(Table1[[#This Row],[Email]],Attendance[Email],0))</f>
        <v>1</v>
      </c>
      <c r="F318" s="3">
        <f t="shared" si="175"/>
        <v>45429.838159722232</v>
      </c>
      <c r="G318" s="21">
        <f>DAY(Table1[[#This Row],[Actual Time]])</f>
        <v>17</v>
      </c>
      <c r="H318">
        <f>MONTH(Table1[[#This Row],[Actual Time]])</f>
        <v>5</v>
      </c>
      <c r="I318">
        <f>YEAR(Table1[[#This Row],[Actual Time]])</f>
        <v>2024</v>
      </c>
      <c r="J318" t="str">
        <f t="shared" si="176"/>
        <v>17/5/2024</v>
      </c>
      <c r="K318" s="3" t="str">
        <f t="shared" si="180"/>
        <v>0</v>
      </c>
      <c r="L318" s="3" t="str">
        <f t="shared" si="180"/>
        <v>0</v>
      </c>
      <c r="M318" s="3" t="str">
        <f t="shared" si="180"/>
        <v>0</v>
      </c>
      <c r="N318" s="3" t="str">
        <f t="shared" si="180"/>
        <v>0</v>
      </c>
      <c r="O318" s="3" t="str">
        <f t="shared" si="180"/>
        <v>1</v>
      </c>
      <c r="P318" s="3" t="str">
        <f t="shared" si="180"/>
        <v>0</v>
      </c>
      <c r="Q318" s="3" t="str">
        <f t="shared" si="180"/>
        <v>0</v>
      </c>
      <c r="R318" s="3" t="str">
        <f t="shared" si="180"/>
        <v>0</v>
      </c>
      <c r="S318" s="3" t="str">
        <f t="shared" si="160"/>
        <v>0</v>
      </c>
      <c r="T318" s="3" t="str">
        <f t="shared" si="160"/>
        <v>0</v>
      </c>
      <c r="U318" s="3" t="str">
        <f t="shared" si="180"/>
        <v>0</v>
      </c>
      <c r="V318" s="3" t="str">
        <f t="shared" si="180"/>
        <v>0</v>
      </c>
      <c r="W318" s="3" t="str">
        <f t="shared" si="180"/>
        <v>0</v>
      </c>
      <c r="X318" s="3" t="str">
        <f t="shared" si="180"/>
        <v>0</v>
      </c>
      <c r="Y318" s="3" t="str">
        <f t="shared" si="180"/>
        <v>0</v>
      </c>
      <c r="Z318" s="3" t="str">
        <f t="shared" si="180"/>
        <v>0</v>
      </c>
      <c r="AA318" s="3" t="str">
        <f t="shared" si="161"/>
        <v>0</v>
      </c>
      <c r="AB318" s="3" t="str">
        <f t="shared" si="161"/>
        <v>0</v>
      </c>
      <c r="AC318" s="3" t="str">
        <f t="shared" si="180"/>
        <v>0</v>
      </c>
      <c r="AD318" s="3" t="str">
        <f t="shared" ref="AD318:AS333" si="182">IF(AD$1=$J318,"1","0")</f>
        <v>0</v>
      </c>
      <c r="AE318" s="3" t="str">
        <f t="shared" si="182"/>
        <v>0</v>
      </c>
      <c r="AF318" s="3" t="str">
        <f t="shared" si="182"/>
        <v>0</v>
      </c>
      <c r="AG318" s="3" t="str">
        <f t="shared" si="182"/>
        <v>0</v>
      </c>
      <c r="AH318" s="3" t="str">
        <f t="shared" si="182"/>
        <v>0</v>
      </c>
      <c r="AI318" s="3" t="str">
        <f t="shared" si="182"/>
        <v>0</v>
      </c>
      <c r="AJ318" s="3" t="str">
        <f t="shared" si="182"/>
        <v>0</v>
      </c>
      <c r="AK318" s="3" t="str">
        <f t="shared" si="182"/>
        <v>0</v>
      </c>
      <c r="AL318" s="3" t="str">
        <f t="shared" si="182"/>
        <v>0</v>
      </c>
      <c r="AM318" s="3" t="str">
        <f t="shared" si="182"/>
        <v>0</v>
      </c>
      <c r="AN318" s="3" t="str">
        <f t="shared" si="182"/>
        <v>0</v>
      </c>
      <c r="AO318" s="3" t="str">
        <f t="shared" si="182"/>
        <v>0</v>
      </c>
      <c r="AP318" s="3" t="str">
        <f t="shared" si="182"/>
        <v>0</v>
      </c>
      <c r="AQ318" s="3" t="str">
        <f t="shared" si="182"/>
        <v>0</v>
      </c>
      <c r="AR318" s="3" t="str">
        <f t="shared" si="182"/>
        <v>0</v>
      </c>
      <c r="AS318" s="3" t="str">
        <f t="shared" si="182"/>
        <v>0</v>
      </c>
      <c r="AT318" s="3" t="str">
        <f t="shared" si="181"/>
        <v>0</v>
      </c>
      <c r="AU318" s="3" t="str">
        <f t="shared" si="181"/>
        <v>0</v>
      </c>
      <c r="AV318" s="3" t="str">
        <f t="shared" si="181"/>
        <v>0</v>
      </c>
      <c r="AW318" s="3" t="str">
        <f t="shared" si="181"/>
        <v>0</v>
      </c>
      <c r="AX318" s="3" t="str">
        <f t="shared" si="181"/>
        <v>0</v>
      </c>
      <c r="AY318" s="3" t="str">
        <f t="shared" si="181"/>
        <v>0</v>
      </c>
      <c r="AZ318" t="s">
        <v>510</v>
      </c>
    </row>
    <row r="319" spans="1:52" ht="14.5">
      <c r="A319" s="10" t="s">
        <v>294</v>
      </c>
      <c r="B319" s="10" t="str">
        <f t="shared" si="154"/>
        <v>2404342D</v>
      </c>
      <c r="C319" s="71">
        <v>45429.505138888897</v>
      </c>
      <c r="D319" s="3" t="e">
        <f t="array" ref="D319">#NAME?</f>
        <v>#NAME?</v>
      </c>
      <c r="E319" s="3" t="b">
        <f>ISNUMBER(MATCH(Table1[[#This Row],[Email]],Attendance[Email],0))</f>
        <v>1</v>
      </c>
      <c r="F319" s="3">
        <f t="shared" si="175"/>
        <v>45429.838472222233</v>
      </c>
      <c r="G319" s="21">
        <f>DAY(Table1[[#This Row],[Actual Time]])</f>
        <v>17</v>
      </c>
      <c r="H319">
        <f>MONTH(Table1[[#This Row],[Actual Time]])</f>
        <v>5</v>
      </c>
      <c r="I319">
        <f>YEAR(Table1[[#This Row],[Actual Time]])</f>
        <v>2024</v>
      </c>
      <c r="J319" t="str">
        <f t="shared" si="176"/>
        <v>17/5/2024</v>
      </c>
      <c r="K319" s="3" t="str">
        <f t="shared" si="180"/>
        <v>0</v>
      </c>
      <c r="L319" s="3" t="str">
        <f t="shared" si="180"/>
        <v>0</v>
      </c>
      <c r="M319" s="3" t="str">
        <f t="shared" si="180"/>
        <v>0</v>
      </c>
      <c r="N319" s="3" t="str">
        <f t="shared" si="180"/>
        <v>0</v>
      </c>
      <c r="O319" s="3" t="str">
        <f t="shared" si="180"/>
        <v>1</v>
      </c>
      <c r="P319" s="3" t="str">
        <f t="shared" si="180"/>
        <v>0</v>
      </c>
      <c r="Q319" s="3" t="str">
        <f t="shared" si="180"/>
        <v>0</v>
      </c>
      <c r="R319" s="3" t="str">
        <f t="shared" si="180"/>
        <v>0</v>
      </c>
      <c r="S319" s="3" t="str">
        <f t="shared" si="160"/>
        <v>0</v>
      </c>
      <c r="T319" s="3" t="str">
        <f t="shared" si="160"/>
        <v>0</v>
      </c>
      <c r="U319" s="3" t="str">
        <f t="shared" si="180"/>
        <v>0</v>
      </c>
      <c r="V319" s="3" t="str">
        <f t="shared" si="180"/>
        <v>0</v>
      </c>
      <c r="W319" s="3" t="str">
        <f t="shared" si="180"/>
        <v>0</v>
      </c>
      <c r="X319" s="3" t="str">
        <f t="shared" si="180"/>
        <v>0</v>
      </c>
      <c r="Y319" s="3" t="str">
        <f t="shared" si="180"/>
        <v>0</v>
      </c>
      <c r="Z319" s="3" t="str">
        <f t="shared" si="180"/>
        <v>0</v>
      </c>
      <c r="AA319" s="3" t="str">
        <f t="shared" si="161"/>
        <v>0</v>
      </c>
      <c r="AB319" s="3" t="str">
        <f t="shared" si="161"/>
        <v>0</v>
      </c>
      <c r="AC319" s="3" t="str">
        <f t="shared" si="180"/>
        <v>0</v>
      </c>
      <c r="AD319" s="3" t="str">
        <f t="shared" si="182"/>
        <v>0</v>
      </c>
      <c r="AE319" s="3" t="str">
        <f t="shared" si="182"/>
        <v>0</v>
      </c>
      <c r="AF319" s="3" t="str">
        <f t="shared" si="182"/>
        <v>0</v>
      </c>
      <c r="AG319" s="3" t="str">
        <f t="shared" si="182"/>
        <v>0</v>
      </c>
      <c r="AH319" s="3" t="str">
        <f t="shared" si="182"/>
        <v>0</v>
      </c>
      <c r="AI319" s="3" t="str">
        <f t="shared" si="182"/>
        <v>0</v>
      </c>
      <c r="AJ319" s="3" t="str">
        <f t="shared" si="182"/>
        <v>0</v>
      </c>
      <c r="AK319" s="3" t="str">
        <f t="shared" si="182"/>
        <v>0</v>
      </c>
      <c r="AL319" s="3" t="str">
        <f t="shared" si="182"/>
        <v>0</v>
      </c>
      <c r="AM319" s="3" t="str">
        <f t="shared" si="182"/>
        <v>0</v>
      </c>
      <c r="AN319" s="3" t="str">
        <f t="shared" si="182"/>
        <v>0</v>
      </c>
      <c r="AO319" s="3" t="str">
        <f t="shared" si="182"/>
        <v>0</v>
      </c>
      <c r="AP319" s="3" t="str">
        <f t="shared" si="182"/>
        <v>0</v>
      </c>
      <c r="AQ319" s="3" t="str">
        <f t="shared" si="182"/>
        <v>0</v>
      </c>
      <c r="AR319" s="3" t="str">
        <f t="shared" si="182"/>
        <v>0</v>
      </c>
      <c r="AS319" s="3" t="str">
        <f t="shared" si="182"/>
        <v>0</v>
      </c>
      <c r="AT319" s="3" t="str">
        <f t="shared" si="181"/>
        <v>0</v>
      </c>
      <c r="AU319" s="3" t="str">
        <f t="shared" si="181"/>
        <v>0</v>
      </c>
      <c r="AV319" s="3" t="str">
        <f t="shared" si="181"/>
        <v>0</v>
      </c>
      <c r="AW319" s="3" t="str">
        <f t="shared" si="181"/>
        <v>0</v>
      </c>
      <c r="AX319" s="3" t="str">
        <f t="shared" si="181"/>
        <v>0</v>
      </c>
      <c r="AY319" s="3" t="str">
        <f t="shared" si="181"/>
        <v>0</v>
      </c>
      <c r="AZ319" t="s">
        <v>511</v>
      </c>
    </row>
    <row r="320" spans="1:52" ht="15.5">
      <c r="A320" s="10" t="s">
        <v>66</v>
      </c>
      <c r="B320" s="10" t="str">
        <f t="shared" si="154"/>
        <v>2201421A</v>
      </c>
      <c r="C320" s="71">
        <v>45429.505138888897</v>
      </c>
      <c r="D320" s="3" t="e">
        <f t="array" ref="D320">#NAME?</f>
        <v>#NAME?</v>
      </c>
      <c r="E320" s="3" t="b">
        <f>ISNUMBER(MATCH(Table1[[#This Row],[Email]],Attendance[Email],0))</f>
        <v>1</v>
      </c>
      <c r="F320" s="3">
        <f t="shared" si="175"/>
        <v>45429.838472222233</v>
      </c>
      <c r="G320" s="21">
        <f>DAY(Table1[[#This Row],[Actual Time]])</f>
        <v>17</v>
      </c>
      <c r="H320">
        <f>MONTH(Table1[[#This Row],[Actual Time]])</f>
        <v>5</v>
      </c>
      <c r="I320">
        <f>YEAR(Table1[[#This Row],[Actual Time]])</f>
        <v>2024</v>
      </c>
      <c r="J320" t="str">
        <f t="shared" si="176"/>
        <v>17/5/2024</v>
      </c>
      <c r="K320" s="3" t="str">
        <f t="shared" si="180"/>
        <v>0</v>
      </c>
      <c r="L320" s="3" t="str">
        <f t="shared" si="180"/>
        <v>0</v>
      </c>
      <c r="M320" s="3" t="str">
        <f t="shared" si="180"/>
        <v>0</v>
      </c>
      <c r="N320" s="3" t="str">
        <f t="shared" si="180"/>
        <v>0</v>
      </c>
      <c r="O320" s="3" t="str">
        <f t="shared" si="180"/>
        <v>1</v>
      </c>
      <c r="P320" s="3" t="str">
        <f t="shared" si="180"/>
        <v>0</v>
      </c>
      <c r="Q320" s="3" t="str">
        <f t="shared" si="180"/>
        <v>0</v>
      </c>
      <c r="R320" s="3" t="str">
        <f t="shared" si="180"/>
        <v>0</v>
      </c>
      <c r="S320" s="3" t="str">
        <f t="shared" si="160"/>
        <v>0</v>
      </c>
      <c r="T320" s="3" t="str">
        <f t="shared" si="160"/>
        <v>0</v>
      </c>
      <c r="U320" s="3" t="str">
        <f t="shared" si="180"/>
        <v>0</v>
      </c>
      <c r="V320" s="3" t="str">
        <f t="shared" si="180"/>
        <v>0</v>
      </c>
      <c r="W320" s="3" t="str">
        <f t="shared" si="180"/>
        <v>0</v>
      </c>
      <c r="X320" s="3" t="str">
        <f t="shared" si="180"/>
        <v>0</v>
      </c>
      <c r="Y320" s="3" t="str">
        <f t="shared" si="180"/>
        <v>0</v>
      </c>
      <c r="Z320" s="3" t="str">
        <f t="shared" si="180"/>
        <v>0</v>
      </c>
      <c r="AA320" s="3" t="str">
        <f t="shared" si="161"/>
        <v>0</v>
      </c>
      <c r="AB320" s="3" t="str">
        <f t="shared" si="161"/>
        <v>0</v>
      </c>
      <c r="AC320" s="3" t="str">
        <f t="shared" si="180"/>
        <v>0</v>
      </c>
      <c r="AD320" s="3" t="str">
        <f t="shared" si="182"/>
        <v>0</v>
      </c>
      <c r="AE320" s="3" t="str">
        <f t="shared" si="182"/>
        <v>0</v>
      </c>
      <c r="AF320" s="3" t="str">
        <f t="shared" si="182"/>
        <v>0</v>
      </c>
      <c r="AG320" s="3" t="str">
        <f t="shared" si="182"/>
        <v>0</v>
      </c>
      <c r="AH320" s="3" t="str">
        <f t="shared" si="182"/>
        <v>0</v>
      </c>
      <c r="AI320" s="3" t="str">
        <f t="shared" si="182"/>
        <v>0</v>
      </c>
      <c r="AJ320" s="3" t="str">
        <f t="shared" si="182"/>
        <v>0</v>
      </c>
      <c r="AK320" s="3" t="str">
        <f t="shared" si="182"/>
        <v>0</v>
      </c>
      <c r="AL320" s="3" t="str">
        <f t="shared" si="182"/>
        <v>0</v>
      </c>
      <c r="AM320" s="3" t="str">
        <f t="shared" si="182"/>
        <v>0</v>
      </c>
      <c r="AN320" s="3" t="str">
        <f t="shared" si="182"/>
        <v>0</v>
      </c>
      <c r="AO320" s="3" t="str">
        <f t="shared" si="182"/>
        <v>0</v>
      </c>
      <c r="AP320" s="3" t="str">
        <f t="shared" si="182"/>
        <v>0</v>
      </c>
      <c r="AQ320" s="3" t="str">
        <f t="shared" si="182"/>
        <v>0</v>
      </c>
      <c r="AR320" s="3" t="str">
        <f t="shared" si="182"/>
        <v>0</v>
      </c>
      <c r="AS320" s="3" t="str">
        <f t="shared" si="182"/>
        <v>0</v>
      </c>
      <c r="AT320" s="3" t="str">
        <f t="shared" si="181"/>
        <v>0</v>
      </c>
      <c r="AU320" s="3" t="str">
        <f t="shared" si="181"/>
        <v>0</v>
      </c>
      <c r="AV320" s="3" t="str">
        <f t="shared" si="181"/>
        <v>0</v>
      </c>
      <c r="AW320" s="3" t="str">
        <f t="shared" si="181"/>
        <v>0</v>
      </c>
      <c r="AX320" s="3" t="str">
        <f t="shared" si="181"/>
        <v>0</v>
      </c>
      <c r="AY320" s="3" t="str">
        <f t="shared" si="181"/>
        <v>0</v>
      </c>
      <c r="AZ320" s="22" t="s">
        <v>512</v>
      </c>
    </row>
    <row r="321" spans="1:52" ht="15.5">
      <c r="A321" s="10" t="s">
        <v>118</v>
      </c>
      <c r="B321" s="10" t="str">
        <f t="shared" si="154"/>
        <v>2401360I</v>
      </c>
      <c r="C321" s="71">
        <v>45457.491168981498</v>
      </c>
      <c r="D321" s="3" t="e">
        <f t="array" ref="D321">#NAME?</f>
        <v>#NAME?</v>
      </c>
      <c r="E321" s="3" t="b">
        <f>ISNUMBER(MATCH(Table1[[#This Row],[Email]],Attendance[Email],0))</f>
        <v>1</v>
      </c>
      <c r="F321" s="3">
        <f t="shared" si="175"/>
        <v>45457.824502314834</v>
      </c>
      <c r="G321" s="21">
        <f>DAY(Table1[[#This Row],[Actual Time]])</f>
        <v>14</v>
      </c>
      <c r="H321">
        <f>MONTH(Table1[[#This Row],[Actual Time]])</f>
        <v>6</v>
      </c>
      <c r="I321">
        <f>YEAR(Table1[[#This Row],[Actual Time]])</f>
        <v>2024</v>
      </c>
      <c r="J321" t="str">
        <f t="shared" si="176"/>
        <v>14/6/2024</v>
      </c>
      <c r="K321" s="3" t="str">
        <f t="shared" si="180"/>
        <v>0</v>
      </c>
      <c r="L321" s="3" t="str">
        <f t="shared" si="180"/>
        <v>0</v>
      </c>
      <c r="M321" s="3" t="str">
        <f t="shared" si="180"/>
        <v>0</v>
      </c>
      <c r="N321" s="3" t="str">
        <f t="shared" si="180"/>
        <v>0</v>
      </c>
      <c r="O321" s="3" t="str">
        <f t="shared" si="180"/>
        <v>0</v>
      </c>
      <c r="P321" s="3" t="str">
        <f t="shared" si="180"/>
        <v>0</v>
      </c>
      <c r="Q321" s="3" t="str">
        <f t="shared" si="180"/>
        <v>0</v>
      </c>
      <c r="R321" s="3" t="str">
        <f t="shared" si="180"/>
        <v>0</v>
      </c>
      <c r="S321" s="3" t="str">
        <f t="shared" si="160"/>
        <v>1</v>
      </c>
      <c r="T321" s="3" t="str">
        <f t="shared" si="160"/>
        <v>0</v>
      </c>
      <c r="U321" s="3" t="str">
        <f t="shared" si="180"/>
        <v>0</v>
      </c>
      <c r="V321" s="3" t="str">
        <f t="shared" si="180"/>
        <v>0</v>
      </c>
      <c r="W321" s="3" t="str">
        <f t="shared" si="180"/>
        <v>0</v>
      </c>
      <c r="X321" s="3" t="str">
        <f t="shared" si="180"/>
        <v>0</v>
      </c>
      <c r="Y321" s="3" t="str">
        <f t="shared" si="180"/>
        <v>0</v>
      </c>
      <c r="Z321" s="3" t="str">
        <f t="shared" si="180"/>
        <v>0</v>
      </c>
      <c r="AA321" s="3" t="str">
        <f t="shared" si="161"/>
        <v>0</v>
      </c>
      <c r="AB321" s="3" t="str">
        <f t="shared" si="161"/>
        <v>0</v>
      </c>
      <c r="AC321" s="3" t="str">
        <f t="shared" si="180"/>
        <v>0</v>
      </c>
      <c r="AD321" s="3" t="str">
        <f t="shared" si="182"/>
        <v>0</v>
      </c>
      <c r="AE321" s="3" t="str">
        <f t="shared" si="182"/>
        <v>0</v>
      </c>
      <c r="AF321" s="3" t="str">
        <f t="shared" si="182"/>
        <v>0</v>
      </c>
      <c r="AG321" s="3" t="str">
        <f t="shared" si="182"/>
        <v>0</v>
      </c>
      <c r="AH321" s="3" t="str">
        <f t="shared" si="182"/>
        <v>0</v>
      </c>
      <c r="AI321" s="3" t="str">
        <f t="shared" si="182"/>
        <v>0</v>
      </c>
      <c r="AJ321" s="3" t="str">
        <f t="shared" si="182"/>
        <v>0</v>
      </c>
      <c r="AK321" s="3" t="str">
        <f t="shared" si="182"/>
        <v>0</v>
      </c>
      <c r="AL321" s="3" t="str">
        <f t="shared" si="182"/>
        <v>0</v>
      </c>
      <c r="AM321" s="3" t="str">
        <f t="shared" si="182"/>
        <v>0</v>
      </c>
      <c r="AN321" s="3" t="str">
        <f t="shared" si="182"/>
        <v>0</v>
      </c>
      <c r="AO321" s="3" t="str">
        <f t="shared" si="182"/>
        <v>0</v>
      </c>
      <c r="AP321" s="3" t="str">
        <f t="shared" si="182"/>
        <v>0</v>
      </c>
      <c r="AQ321" s="3" t="str">
        <f t="shared" si="182"/>
        <v>0</v>
      </c>
      <c r="AR321" s="3" t="str">
        <f t="shared" si="182"/>
        <v>0</v>
      </c>
      <c r="AS321" s="3" t="str">
        <f t="shared" si="182"/>
        <v>0</v>
      </c>
      <c r="AT321" s="3" t="str">
        <f t="shared" si="181"/>
        <v>0</v>
      </c>
      <c r="AU321" s="3" t="str">
        <f t="shared" si="181"/>
        <v>0</v>
      </c>
      <c r="AV321" s="3" t="str">
        <f t="shared" si="181"/>
        <v>0</v>
      </c>
      <c r="AW321" s="3" t="str">
        <f t="shared" si="181"/>
        <v>0</v>
      </c>
      <c r="AX321" s="3" t="str">
        <f t="shared" si="181"/>
        <v>0</v>
      </c>
      <c r="AY321" s="3" t="str">
        <f t="shared" si="181"/>
        <v>0</v>
      </c>
      <c r="AZ321" s="22" t="s">
        <v>513</v>
      </c>
    </row>
    <row r="322" spans="1:52" ht="15.5">
      <c r="A322" s="10" t="s">
        <v>130</v>
      </c>
      <c r="B322" s="10" t="str">
        <f t="shared" ref="B322:B385" si="183">LEFT($A322,8)</f>
        <v>2401627A</v>
      </c>
      <c r="C322" s="71">
        <v>45457.4914699074</v>
      </c>
      <c r="D322" s="3" t="e">
        <f t="array" ref="D322">#NAME?</f>
        <v>#NAME?</v>
      </c>
      <c r="E322" s="3" t="b">
        <f>ISNUMBER(MATCH(Table1[[#This Row],[Email]],Attendance[Email],0))</f>
        <v>1</v>
      </c>
      <c r="F322" s="3">
        <f t="shared" si="175"/>
        <v>45457.824803240735</v>
      </c>
      <c r="G322" s="21">
        <f>DAY(Table1[[#This Row],[Actual Time]])</f>
        <v>14</v>
      </c>
      <c r="H322">
        <f>MONTH(Table1[[#This Row],[Actual Time]])</f>
        <v>6</v>
      </c>
      <c r="I322">
        <f>YEAR(Table1[[#This Row],[Actual Time]])</f>
        <v>2024</v>
      </c>
      <c r="J322" t="str">
        <f t="shared" si="176"/>
        <v>14/6/2024</v>
      </c>
      <c r="K322" s="3" t="str">
        <f t="shared" si="180"/>
        <v>0</v>
      </c>
      <c r="L322" s="3" t="str">
        <f t="shared" si="180"/>
        <v>0</v>
      </c>
      <c r="M322" s="3" t="str">
        <f t="shared" si="180"/>
        <v>0</v>
      </c>
      <c r="N322" s="3" t="str">
        <f t="shared" si="180"/>
        <v>0</v>
      </c>
      <c r="O322" s="3" t="str">
        <f t="shared" si="180"/>
        <v>0</v>
      </c>
      <c r="P322" s="3" t="str">
        <f t="shared" si="180"/>
        <v>0</v>
      </c>
      <c r="Q322" s="3" t="str">
        <f t="shared" si="180"/>
        <v>0</v>
      </c>
      <c r="R322" s="3" t="str">
        <f t="shared" si="180"/>
        <v>0</v>
      </c>
      <c r="S322" s="3" t="str">
        <f t="shared" si="160"/>
        <v>1</v>
      </c>
      <c r="T322" s="3" t="str">
        <f t="shared" si="160"/>
        <v>0</v>
      </c>
      <c r="U322" s="3" t="str">
        <f t="shared" si="180"/>
        <v>0</v>
      </c>
      <c r="V322" s="3" t="str">
        <f t="shared" si="180"/>
        <v>0</v>
      </c>
      <c r="W322" s="3" t="str">
        <f t="shared" si="180"/>
        <v>0</v>
      </c>
      <c r="X322" s="3" t="str">
        <f t="shared" si="180"/>
        <v>0</v>
      </c>
      <c r="Y322" s="3" t="str">
        <f t="shared" si="180"/>
        <v>0</v>
      </c>
      <c r="Z322" s="3" t="str">
        <f t="shared" si="180"/>
        <v>0</v>
      </c>
      <c r="AA322" s="3" t="str">
        <f t="shared" si="161"/>
        <v>0</v>
      </c>
      <c r="AB322" s="3" t="str">
        <f t="shared" si="161"/>
        <v>0</v>
      </c>
      <c r="AC322" s="3" t="str">
        <f t="shared" si="180"/>
        <v>0</v>
      </c>
      <c r="AD322" s="3" t="str">
        <f t="shared" si="182"/>
        <v>0</v>
      </c>
      <c r="AE322" s="3" t="str">
        <f t="shared" si="182"/>
        <v>0</v>
      </c>
      <c r="AF322" s="3" t="str">
        <f t="shared" si="182"/>
        <v>0</v>
      </c>
      <c r="AG322" s="3" t="str">
        <f t="shared" si="182"/>
        <v>0</v>
      </c>
      <c r="AH322" s="3" t="str">
        <f t="shared" si="182"/>
        <v>0</v>
      </c>
      <c r="AI322" s="3" t="str">
        <f t="shared" si="182"/>
        <v>0</v>
      </c>
      <c r="AJ322" s="3" t="str">
        <f t="shared" si="182"/>
        <v>0</v>
      </c>
      <c r="AK322" s="3" t="str">
        <f t="shared" si="182"/>
        <v>0</v>
      </c>
      <c r="AL322" s="3" t="str">
        <f t="shared" si="182"/>
        <v>0</v>
      </c>
      <c r="AM322" s="3" t="str">
        <f t="shared" si="182"/>
        <v>0</v>
      </c>
      <c r="AN322" s="3" t="str">
        <f t="shared" si="182"/>
        <v>0</v>
      </c>
      <c r="AO322" s="3" t="str">
        <f t="shared" si="182"/>
        <v>0</v>
      </c>
      <c r="AP322" s="3" t="str">
        <f t="shared" si="182"/>
        <v>0</v>
      </c>
      <c r="AQ322" s="3" t="str">
        <f t="shared" si="182"/>
        <v>0</v>
      </c>
      <c r="AR322" s="3" t="str">
        <f t="shared" si="182"/>
        <v>0</v>
      </c>
      <c r="AS322" s="3" t="str">
        <f t="shared" si="182"/>
        <v>0</v>
      </c>
      <c r="AT322" s="3" t="str">
        <f t="shared" si="181"/>
        <v>0</v>
      </c>
      <c r="AU322" s="3" t="str">
        <f t="shared" si="181"/>
        <v>0</v>
      </c>
      <c r="AV322" s="3" t="str">
        <f t="shared" si="181"/>
        <v>0</v>
      </c>
      <c r="AW322" s="3" t="str">
        <f t="shared" si="181"/>
        <v>0</v>
      </c>
      <c r="AX322" s="3" t="str">
        <f t="shared" si="181"/>
        <v>0</v>
      </c>
      <c r="AY322" s="3" t="str">
        <f t="shared" si="181"/>
        <v>0</v>
      </c>
      <c r="AZ322" s="22" t="s">
        <v>514</v>
      </c>
    </row>
    <row r="323" spans="1:52" ht="15.5">
      <c r="A323" s="10" t="s">
        <v>265</v>
      </c>
      <c r="B323" s="10" t="str">
        <f t="shared" si="183"/>
        <v>2301725D</v>
      </c>
      <c r="C323" s="71">
        <v>45457.494826388902</v>
      </c>
      <c r="D323" s="3" t="e">
        <f t="array" ref="D323">#NAME?</f>
        <v>#NAME?</v>
      </c>
      <c r="E323" s="3" t="b">
        <f>ISNUMBER(MATCH(Table1[[#This Row],[Email]],Attendance[Email],0))</f>
        <v>1</v>
      </c>
      <c r="F323" s="3">
        <f t="shared" si="175"/>
        <v>45457.828159722238</v>
      </c>
      <c r="G323" s="21">
        <f>DAY(Table1[[#This Row],[Actual Time]])</f>
        <v>14</v>
      </c>
      <c r="H323">
        <f>MONTH(Table1[[#This Row],[Actual Time]])</f>
        <v>6</v>
      </c>
      <c r="I323">
        <f>YEAR(Table1[[#This Row],[Actual Time]])</f>
        <v>2024</v>
      </c>
      <c r="J323" t="str">
        <f t="shared" si="176"/>
        <v>14/6/2024</v>
      </c>
      <c r="K323" s="3" t="str">
        <f t="shared" si="180"/>
        <v>0</v>
      </c>
      <c r="L323" s="3" t="str">
        <f t="shared" si="180"/>
        <v>0</v>
      </c>
      <c r="M323" s="3" t="str">
        <f t="shared" si="180"/>
        <v>0</v>
      </c>
      <c r="N323" s="3" t="str">
        <f t="shared" si="180"/>
        <v>0</v>
      </c>
      <c r="O323" s="3" t="str">
        <f t="shared" si="180"/>
        <v>0</v>
      </c>
      <c r="P323" s="3" t="str">
        <f t="shared" si="180"/>
        <v>0</v>
      </c>
      <c r="Q323" s="3" t="str">
        <f t="shared" si="180"/>
        <v>0</v>
      </c>
      <c r="R323" s="3" t="str">
        <f t="shared" si="180"/>
        <v>0</v>
      </c>
      <c r="S323" s="3" t="str">
        <f t="shared" si="160"/>
        <v>1</v>
      </c>
      <c r="T323" s="3" t="str">
        <f t="shared" si="160"/>
        <v>0</v>
      </c>
      <c r="U323" s="3" t="str">
        <f t="shared" si="180"/>
        <v>0</v>
      </c>
      <c r="V323" s="3" t="str">
        <f t="shared" si="180"/>
        <v>0</v>
      </c>
      <c r="W323" s="3" t="str">
        <f t="shared" si="180"/>
        <v>0</v>
      </c>
      <c r="X323" s="3" t="str">
        <f t="shared" si="180"/>
        <v>0</v>
      </c>
      <c r="Y323" s="3" t="str">
        <f t="shared" si="180"/>
        <v>0</v>
      </c>
      <c r="Z323" s="3" t="str">
        <f t="shared" si="180"/>
        <v>0</v>
      </c>
      <c r="AA323" s="3" t="str">
        <f t="shared" si="161"/>
        <v>0</v>
      </c>
      <c r="AB323" s="3" t="str">
        <f t="shared" si="161"/>
        <v>0</v>
      </c>
      <c r="AC323" s="3" t="str">
        <f t="shared" si="180"/>
        <v>0</v>
      </c>
      <c r="AD323" s="3" t="str">
        <f t="shared" si="182"/>
        <v>0</v>
      </c>
      <c r="AE323" s="3" t="str">
        <f t="shared" si="182"/>
        <v>0</v>
      </c>
      <c r="AF323" s="3" t="str">
        <f t="shared" si="182"/>
        <v>0</v>
      </c>
      <c r="AG323" s="3" t="str">
        <f t="shared" si="182"/>
        <v>0</v>
      </c>
      <c r="AH323" s="3" t="str">
        <f t="shared" si="182"/>
        <v>0</v>
      </c>
      <c r="AI323" s="3" t="str">
        <f t="shared" si="182"/>
        <v>0</v>
      </c>
      <c r="AJ323" s="3" t="str">
        <f t="shared" si="182"/>
        <v>0</v>
      </c>
      <c r="AK323" s="3" t="str">
        <f t="shared" si="182"/>
        <v>0</v>
      </c>
      <c r="AL323" s="3" t="str">
        <f t="shared" si="182"/>
        <v>0</v>
      </c>
      <c r="AM323" s="3" t="str">
        <f t="shared" si="182"/>
        <v>0</v>
      </c>
      <c r="AN323" s="3" t="str">
        <f t="shared" si="182"/>
        <v>0</v>
      </c>
      <c r="AO323" s="3" t="str">
        <f t="shared" si="182"/>
        <v>0</v>
      </c>
      <c r="AP323" s="3" t="str">
        <f t="shared" si="182"/>
        <v>0</v>
      </c>
      <c r="AQ323" s="3" t="str">
        <f t="shared" si="182"/>
        <v>0</v>
      </c>
      <c r="AR323" s="3" t="str">
        <f t="shared" si="182"/>
        <v>0</v>
      </c>
      <c r="AS323" s="3" t="str">
        <f t="shared" si="182"/>
        <v>0</v>
      </c>
      <c r="AT323" s="3" t="str">
        <f t="shared" si="181"/>
        <v>0</v>
      </c>
      <c r="AU323" s="3" t="str">
        <f t="shared" si="181"/>
        <v>0</v>
      </c>
      <c r="AV323" s="3" t="str">
        <f t="shared" si="181"/>
        <v>0</v>
      </c>
      <c r="AW323" s="3" t="str">
        <f t="shared" si="181"/>
        <v>0</v>
      </c>
      <c r="AX323" s="3" t="str">
        <f t="shared" si="181"/>
        <v>0</v>
      </c>
      <c r="AY323" s="3" t="str">
        <f t="shared" si="181"/>
        <v>0</v>
      </c>
      <c r="AZ323" s="22" t="s">
        <v>515</v>
      </c>
    </row>
    <row r="324" spans="1:52" ht="15.5">
      <c r="A324" s="10" t="s">
        <v>226</v>
      </c>
      <c r="B324" s="10" t="str">
        <f t="shared" si="183"/>
        <v>2402068G</v>
      </c>
      <c r="C324" s="71">
        <v>45457.494849536997</v>
      </c>
      <c r="D324" s="3" t="e">
        <f t="array" ref="D324">#NAME?</f>
        <v>#NAME?</v>
      </c>
      <c r="E324" s="3" t="b">
        <f>ISNUMBER(MATCH(Table1[[#This Row],[Email]],Attendance[Email],0))</f>
        <v>1</v>
      </c>
      <c r="F324" s="3">
        <f t="shared" si="175"/>
        <v>45457.828182870333</v>
      </c>
      <c r="G324" s="21">
        <f>DAY(Table1[[#This Row],[Actual Time]])</f>
        <v>14</v>
      </c>
      <c r="H324">
        <f>MONTH(Table1[[#This Row],[Actual Time]])</f>
        <v>6</v>
      </c>
      <c r="I324">
        <f>YEAR(Table1[[#This Row],[Actual Time]])</f>
        <v>2024</v>
      </c>
      <c r="J324" t="str">
        <f t="shared" si="176"/>
        <v>14/6/2024</v>
      </c>
      <c r="K324" s="3" t="str">
        <f t="shared" si="180"/>
        <v>0</v>
      </c>
      <c r="L324" s="3" t="str">
        <f t="shared" si="180"/>
        <v>0</v>
      </c>
      <c r="M324" s="3" t="str">
        <f t="shared" si="180"/>
        <v>0</v>
      </c>
      <c r="N324" s="3" t="str">
        <f t="shared" si="180"/>
        <v>0</v>
      </c>
      <c r="O324" s="3" t="str">
        <f t="shared" si="180"/>
        <v>0</v>
      </c>
      <c r="P324" s="3" t="str">
        <f t="shared" si="180"/>
        <v>0</v>
      </c>
      <c r="Q324" s="3" t="str">
        <f t="shared" si="180"/>
        <v>0</v>
      </c>
      <c r="R324" s="3" t="str">
        <f t="shared" si="180"/>
        <v>0</v>
      </c>
      <c r="S324" s="3" t="str">
        <f t="shared" si="160"/>
        <v>1</v>
      </c>
      <c r="T324" s="3" t="str">
        <f t="shared" si="160"/>
        <v>0</v>
      </c>
      <c r="U324" s="3" t="str">
        <f t="shared" si="180"/>
        <v>0</v>
      </c>
      <c r="V324" s="3" t="str">
        <f t="shared" si="180"/>
        <v>0</v>
      </c>
      <c r="W324" s="3" t="str">
        <f t="shared" si="180"/>
        <v>0</v>
      </c>
      <c r="X324" s="3" t="str">
        <f t="shared" si="180"/>
        <v>0</v>
      </c>
      <c r="Y324" s="3" t="str">
        <f t="shared" si="180"/>
        <v>0</v>
      </c>
      <c r="Z324" s="3" t="str">
        <f t="shared" si="180"/>
        <v>0</v>
      </c>
      <c r="AA324" s="3" t="str">
        <f t="shared" si="161"/>
        <v>0</v>
      </c>
      <c r="AB324" s="3" t="str">
        <f t="shared" si="161"/>
        <v>0</v>
      </c>
      <c r="AC324" s="3" t="str">
        <f t="shared" si="180"/>
        <v>0</v>
      </c>
      <c r="AD324" s="3" t="str">
        <f t="shared" si="182"/>
        <v>0</v>
      </c>
      <c r="AE324" s="3" t="str">
        <f t="shared" si="182"/>
        <v>0</v>
      </c>
      <c r="AF324" s="3" t="str">
        <f t="shared" si="182"/>
        <v>0</v>
      </c>
      <c r="AG324" s="3" t="str">
        <f t="shared" si="182"/>
        <v>0</v>
      </c>
      <c r="AH324" s="3" t="str">
        <f t="shared" si="182"/>
        <v>0</v>
      </c>
      <c r="AI324" s="3" t="str">
        <f t="shared" si="182"/>
        <v>0</v>
      </c>
      <c r="AJ324" s="3" t="str">
        <f t="shared" si="182"/>
        <v>0</v>
      </c>
      <c r="AK324" s="3" t="str">
        <f t="shared" si="182"/>
        <v>0</v>
      </c>
      <c r="AL324" s="3" t="str">
        <f t="shared" si="182"/>
        <v>0</v>
      </c>
      <c r="AM324" s="3" t="str">
        <f t="shared" si="182"/>
        <v>0</v>
      </c>
      <c r="AN324" s="3" t="str">
        <f t="shared" si="182"/>
        <v>0</v>
      </c>
      <c r="AO324" s="3" t="str">
        <f t="shared" si="182"/>
        <v>0</v>
      </c>
      <c r="AP324" s="3" t="str">
        <f t="shared" si="182"/>
        <v>0</v>
      </c>
      <c r="AQ324" s="3" t="str">
        <f t="shared" si="182"/>
        <v>0</v>
      </c>
      <c r="AR324" s="3" t="str">
        <f t="shared" si="182"/>
        <v>0</v>
      </c>
      <c r="AS324" s="3" t="str">
        <f t="shared" si="182"/>
        <v>0</v>
      </c>
      <c r="AT324" s="3" t="str">
        <f t="shared" si="181"/>
        <v>0</v>
      </c>
      <c r="AU324" s="3" t="str">
        <f t="shared" si="181"/>
        <v>0</v>
      </c>
      <c r="AV324" s="3" t="str">
        <f t="shared" si="181"/>
        <v>0</v>
      </c>
      <c r="AW324" s="3" t="str">
        <f t="shared" si="181"/>
        <v>0</v>
      </c>
      <c r="AX324" s="3" t="str">
        <f t="shared" si="181"/>
        <v>0</v>
      </c>
      <c r="AY324" s="3" t="str">
        <f t="shared" si="181"/>
        <v>0</v>
      </c>
      <c r="AZ324" s="22" t="s">
        <v>516</v>
      </c>
    </row>
    <row r="325" spans="1:52" ht="15.5">
      <c r="A325" s="10" t="s">
        <v>274</v>
      </c>
      <c r="B325" s="10" t="str">
        <f t="shared" si="183"/>
        <v>2404130C</v>
      </c>
      <c r="C325" s="71">
        <v>45457.494872685202</v>
      </c>
      <c r="D325" s="3" t="e">
        <f t="array" ref="D325">#NAME?</f>
        <v>#NAME?</v>
      </c>
      <c r="E325" s="3" t="b">
        <f>ISNUMBER(MATCH(Table1[[#This Row],[Email]],Attendance[Email],0))</f>
        <v>1</v>
      </c>
      <c r="F325" s="3">
        <f t="shared" si="175"/>
        <v>45457.828206018537</v>
      </c>
      <c r="G325" s="21">
        <f>DAY(Table1[[#This Row],[Actual Time]])</f>
        <v>14</v>
      </c>
      <c r="H325">
        <f>MONTH(Table1[[#This Row],[Actual Time]])</f>
        <v>6</v>
      </c>
      <c r="I325">
        <f>YEAR(Table1[[#This Row],[Actual Time]])</f>
        <v>2024</v>
      </c>
      <c r="J325" t="str">
        <f t="shared" si="176"/>
        <v>14/6/2024</v>
      </c>
      <c r="K325" s="3" t="str">
        <f t="shared" si="180"/>
        <v>0</v>
      </c>
      <c r="L325" s="3" t="str">
        <f t="shared" si="180"/>
        <v>0</v>
      </c>
      <c r="M325" s="3" t="str">
        <f t="shared" si="180"/>
        <v>0</v>
      </c>
      <c r="N325" s="3" t="str">
        <f t="shared" si="180"/>
        <v>0</v>
      </c>
      <c r="O325" s="3" t="str">
        <f t="shared" si="180"/>
        <v>0</v>
      </c>
      <c r="P325" s="3" t="str">
        <f t="shared" si="180"/>
        <v>0</v>
      </c>
      <c r="Q325" s="3" t="str">
        <f t="shared" si="180"/>
        <v>0</v>
      </c>
      <c r="R325" s="3" t="str">
        <f t="shared" si="180"/>
        <v>0</v>
      </c>
      <c r="S325" s="3" t="str">
        <f t="shared" si="160"/>
        <v>1</v>
      </c>
      <c r="T325" s="3" t="str">
        <f t="shared" si="160"/>
        <v>0</v>
      </c>
      <c r="U325" s="3" t="str">
        <f t="shared" si="180"/>
        <v>0</v>
      </c>
      <c r="V325" s="3" t="str">
        <f t="shared" si="180"/>
        <v>0</v>
      </c>
      <c r="W325" s="3" t="str">
        <f t="shared" si="180"/>
        <v>0</v>
      </c>
      <c r="X325" s="3" t="str">
        <f t="shared" si="180"/>
        <v>0</v>
      </c>
      <c r="Y325" s="3" t="str">
        <f t="shared" si="180"/>
        <v>0</v>
      </c>
      <c r="Z325" s="3" t="str">
        <f t="shared" si="180"/>
        <v>0</v>
      </c>
      <c r="AA325" s="3" t="str">
        <f t="shared" si="161"/>
        <v>0</v>
      </c>
      <c r="AB325" s="3" t="str">
        <f t="shared" si="161"/>
        <v>0</v>
      </c>
      <c r="AC325" s="3" t="str">
        <f t="shared" si="180"/>
        <v>0</v>
      </c>
      <c r="AD325" s="3" t="str">
        <f t="shared" si="182"/>
        <v>0</v>
      </c>
      <c r="AE325" s="3" t="str">
        <f t="shared" si="182"/>
        <v>0</v>
      </c>
      <c r="AF325" s="3" t="str">
        <f t="shared" si="182"/>
        <v>0</v>
      </c>
      <c r="AG325" s="3" t="str">
        <f t="shared" si="182"/>
        <v>0</v>
      </c>
      <c r="AH325" s="3" t="str">
        <f t="shared" si="182"/>
        <v>0</v>
      </c>
      <c r="AI325" s="3" t="str">
        <f t="shared" si="182"/>
        <v>0</v>
      </c>
      <c r="AJ325" s="3" t="str">
        <f t="shared" si="182"/>
        <v>0</v>
      </c>
      <c r="AK325" s="3" t="str">
        <f t="shared" si="182"/>
        <v>0</v>
      </c>
      <c r="AL325" s="3" t="str">
        <f t="shared" si="182"/>
        <v>0</v>
      </c>
      <c r="AM325" s="3" t="str">
        <f t="shared" si="182"/>
        <v>0</v>
      </c>
      <c r="AN325" s="3" t="str">
        <f t="shared" si="182"/>
        <v>0</v>
      </c>
      <c r="AO325" s="3" t="str">
        <f t="shared" si="182"/>
        <v>0</v>
      </c>
      <c r="AP325" s="3" t="str">
        <f t="shared" si="182"/>
        <v>0</v>
      </c>
      <c r="AQ325" s="3" t="str">
        <f t="shared" si="182"/>
        <v>0</v>
      </c>
      <c r="AR325" s="3" t="str">
        <f t="shared" si="182"/>
        <v>0</v>
      </c>
      <c r="AS325" s="3" t="str">
        <f t="shared" si="182"/>
        <v>0</v>
      </c>
      <c r="AT325" s="3" t="str">
        <f t="shared" si="181"/>
        <v>0</v>
      </c>
      <c r="AU325" s="3" t="str">
        <f t="shared" si="181"/>
        <v>0</v>
      </c>
      <c r="AV325" s="3" t="str">
        <f t="shared" si="181"/>
        <v>0</v>
      </c>
      <c r="AW325" s="3" t="str">
        <f t="shared" si="181"/>
        <v>0</v>
      </c>
      <c r="AX325" s="3" t="str">
        <f t="shared" si="181"/>
        <v>0</v>
      </c>
      <c r="AY325" s="3" t="str">
        <f t="shared" si="181"/>
        <v>0</v>
      </c>
      <c r="AZ325" s="22" t="s">
        <v>517</v>
      </c>
    </row>
    <row r="326" spans="1:52" ht="15.5">
      <c r="A326" s="10" t="s">
        <v>146</v>
      </c>
      <c r="B326" s="10" t="str">
        <f t="shared" si="183"/>
        <v>2400778C</v>
      </c>
      <c r="C326" s="71">
        <v>45457.495057870401</v>
      </c>
      <c r="D326" s="3" t="e">
        <f t="array" ref="D326">#NAME?</f>
        <v>#NAME?</v>
      </c>
      <c r="E326" s="3" t="b">
        <f>ISNUMBER(MATCH(Table1[[#This Row],[Email]],Attendance[Email],0))</f>
        <v>1</v>
      </c>
      <c r="F326" s="3">
        <f t="shared" si="175"/>
        <v>45457.828391203737</v>
      </c>
      <c r="G326" s="21">
        <f>DAY(Table1[[#This Row],[Actual Time]])</f>
        <v>14</v>
      </c>
      <c r="H326">
        <f>MONTH(Table1[[#This Row],[Actual Time]])</f>
        <v>6</v>
      </c>
      <c r="I326">
        <f>YEAR(Table1[[#This Row],[Actual Time]])</f>
        <v>2024</v>
      </c>
      <c r="J326" t="str">
        <f t="shared" si="176"/>
        <v>14/6/2024</v>
      </c>
      <c r="K326" s="3" t="str">
        <f t="shared" si="180"/>
        <v>0</v>
      </c>
      <c r="L326" s="3" t="str">
        <f t="shared" si="180"/>
        <v>0</v>
      </c>
      <c r="M326" s="3" t="str">
        <f t="shared" si="180"/>
        <v>0</v>
      </c>
      <c r="N326" s="3" t="str">
        <f t="shared" si="180"/>
        <v>0</v>
      </c>
      <c r="O326" s="3" t="str">
        <f t="shared" si="180"/>
        <v>0</v>
      </c>
      <c r="P326" s="3" t="str">
        <f t="shared" si="180"/>
        <v>0</v>
      </c>
      <c r="Q326" s="3" t="str">
        <f t="shared" si="180"/>
        <v>0</v>
      </c>
      <c r="R326" s="3" t="str">
        <f t="shared" si="180"/>
        <v>0</v>
      </c>
      <c r="S326" s="3" t="str">
        <f t="shared" si="160"/>
        <v>1</v>
      </c>
      <c r="T326" s="3" t="str">
        <f t="shared" si="160"/>
        <v>0</v>
      </c>
      <c r="U326" s="3" t="str">
        <f t="shared" si="180"/>
        <v>0</v>
      </c>
      <c r="V326" s="3" t="str">
        <f t="shared" si="180"/>
        <v>0</v>
      </c>
      <c r="W326" s="3" t="str">
        <f t="shared" si="180"/>
        <v>0</v>
      </c>
      <c r="X326" s="3" t="str">
        <f t="shared" si="180"/>
        <v>0</v>
      </c>
      <c r="Y326" s="3" t="str">
        <f t="shared" si="180"/>
        <v>0</v>
      </c>
      <c r="Z326" s="3" t="str">
        <f t="shared" si="180"/>
        <v>0</v>
      </c>
      <c r="AA326" s="3" t="str">
        <f t="shared" si="161"/>
        <v>0</v>
      </c>
      <c r="AB326" s="3" t="str">
        <f t="shared" si="161"/>
        <v>0</v>
      </c>
      <c r="AC326" s="3" t="str">
        <f t="shared" si="180"/>
        <v>0</v>
      </c>
      <c r="AD326" s="3" t="str">
        <f t="shared" si="182"/>
        <v>0</v>
      </c>
      <c r="AE326" s="3" t="str">
        <f t="shared" si="182"/>
        <v>0</v>
      </c>
      <c r="AF326" s="3" t="str">
        <f t="shared" si="182"/>
        <v>0</v>
      </c>
      <c r="AG326" s="3" t="str">
        <f t="shared" si="182"/>
        <v>0</v>
      </c>
      <c r="AH326" s="3" t="str">
        <f t="shared" si="182"/>
        <v>0</v>
      </c>
      <c r="AI326" s="3" t="str">
        <f t="shared" si="182"/>
        <v>0</v>
      </c>
      <c r="AJ326" s="3" t="str">
        <f t="shared" si="182"/>
        <v>0</v>
      </c>
      <c r="AK326" s="3" t="str">
        <f t="shared" si="182"/>
        <v>0</v>
      </c>
      <c r="AL326" s="3" t="str">
        <f t="shared" si="182"/>
        <v>0</v>
      </c>
      <c r="AM326" s="3" t="str">
        <f t="shared" si="182"/>
        <v>0</v>
      </c>
      <c r="AN326" s="3" t="str">
        <f t="shared" si="182"/>
        <v>0</v>
      </c>
      <c r="AO326" s="3" t="str">
        <f t="shared" si="182"/>
        <v>0</v>
      </c>
      <c r="AP326" s="3" t="str">
        <f t="shared" si="182"/>
        <v>0</v>
      </c>
      <c r="AQ326" s="3" t="str">
        <f t="shared" si="182"/>
        <v>0</v>
      </c>
      <c r="AR326" s="3" t="str">
        <f t="shared" si="182"/>
        <v>0</v>
      </c>
      <c r="AS326" s="3" t="str">
        <f t="shared" si="182"/>
        <v>0</v>
      </c>
      <c r="AT326" s="3" t="str">
        <f t="shared" si="181"/>
        <v>0</v>
      </c>
      <c r="AU326" s="3" t="str">
        <f t="shared" si="181"/>
        <v>0</v>
      </c>
      <c r="AV326" s="3" t="str">
        <f t="shared" si="181"/>
        <v>0</v>
      </c>
      <c r="AW326" s="3" t="str">
        <f t="shared" si="181"/>
        <v>0</v>
      </c>
      <c r="AX326" s="3" t="str">
        <f t="shared" si="181"/>
        <v>0</v>
      </c>
      <c r="AY326" s="3" t="str">
        <f t="shared" si="181"/>
        <v>0</v>
      </c>
      <c r="AZ326" s="22" t="s">
        <v>518</v>
      </c>
    </row>
    <row r="327" spans="1:52" ht="15.5">
      <c r="A327" s="10" t="s">
        <v>455</v>
      </c>
      <c r="B327" s="10" t="str">
        <f t="shared" si="183"/>
        <v>2401295G</v>
      </c>
      <c r="C327" s="71">
        <v>45457.495324074102</v>
      </c>
      <c r="D327" s="3" t="e">
        <f t="array" ref="D327">#NAME?</f>
        <v>#NAME?</v>
      </c>
      <c r="E327" s="3" t="b">
        <f>ISNUMBER(MATCH(Table1[[#This Row],[Email]],Attendance[Email],0))</f>
        <v>1</v>
      </c>
      <c r="F327" s="3">
        <f t="shared" si="175"/>
        <v>45457.828657407437</v>
      </c>
      <c r="G327" s="21">
        <f>DAY(Table1[[#This Row],[Actual Time]])</f>
        <v>14</v>
      </c>
      <c r="H327">
        <f>MONTH(Table1[[#This Row],[Actual Time]])</f>
        <v>6</v>
      </c>
      <c r="I327">
        <f>YEAR(Table1[[#This Row],[Actual Time]])</f>
        <v>2024</v>
      </c>
      <c r="J327" t="str">
        <f t="shared" si="176"/>
        <v>14/6/2024</v>
      </c>
      <c r="K327" s="3" t="str">
        <f t="shared" si="180"/>
        <v>0</v>
      </c>
      <c r="L327" s="3" t="str">
        <f t="shared" si="180"/>
        <v>0</v>
      </c>
      <c r="M327" s="3" t="str">
        <f t="shared" si="180"/>
        <v>0</v>
      </c>
      <c r="N327" s="3" t="str">
        <f t="shared" si="180"/>
        <v>0</v>
      </c>
      <c r="O327" s="3" t="str">
        <f t="shared" si="180"/>
        <v>0</v>
      </c>
      <c r="P327" s="3" t="str">
        <f t="shared" si="180"/>
        <v>0</v>
      </c>
      <c r="Q327" s="3" t="str">
        <f t="shared" si="180"/>
        <v>0</v>
      </c>
      <c r="R327" s="3" t="str">
        <f t="shared" si="180"/>
        <v>0</v>
      </c>
      <c r="S327" s="3" t="str">
        <f t="shared" si="160"/>
        <v>1</v>
      </c>
      <c r="T327" s="3" t="str">
        <f t="shared" si="160"/>
        <v>0</v>
      </c>
      <c r="U327" s="3" t="str">
        <f t="shared" si="180"/>
        <v>0</v>
      </c>
      <c r="V327" s="3" t="str">
        <f t="shared" si="180"/>
        <v>0</v>
      </c>
      <c r="W327" s="3" t="str">
        <f t="shared" si="180"/>
        <v>0</v>
      </c>
      <c r="X327" s="3" t="str">
        <f t="shared" si="180"/>
        <v>0</v>
      </c>
      <c r="Y327" s="3" t="str">
        <f t="shared" si="180"/>
        <v>0</v>
      </c>
      <c r="Z327" s="3" t="str">
        <f t="shared" si="180"/>
        <v>0</v>
      </c>
      <c r="AA327" s="3" t="str">
        <f t="shared" si="161"/>
        <v>0</v>
      </c>
      <c r="AB327" s="3" t="str">
        <f t="shared" si="161"/>
        <v>0</v>
      </c>
      <c r="AC327" s="3" t="str">
        <f t="shared" si="180"/>
        <v>0</v>
      </c>
      <c r="AD327" s="3" t="str">
        <f t="shared" si="182"/>
        <v>0</v>
      </c>
      <c r="AE327" s="3" t="str">
        <f t="shared" si="182"/>
        <v>0</v>
      </c>
      <c r="AF327" s="3" t="str">
        <f t="shared" si="182"/>
        <v>0</v>
      </c>
      <c r="AG327" s="3" t="str">
        <f t="shared" si="182"/>
        <v>0</v>
      </c>
      <c r="AH327" s="3" t="str">
        <f t="shared" si="182"/>
        <v>0</v>
      </c>
      <c r="AI327" s="3" t="str">
        <f t="shared" si="182"/>
        <v>0</v>
      </c>
      <c r="AJ327" s="3" t="str">
        <f t="shared" si="182"/>
        <v>0</v>
      </c>
      <c r="AK327" s="3" t="str">
        <f t="shared" si="182"/>
        <v>0</v>
      </c>
      <c r="AL327" s="3" t="str">
        <f t="shared" si="182"/>
        <v>0</v>
      </c>
      <c r="AM327" s="3" t="str">
        <f t="shared" si="182"/>
        <v>0</v>
      </c>
      <c r="AN327" s="3" t="str">
        <f t="shared" si="182"/>
        <v>0</v>
      </c>
      <c r="AO327" s="3" t="str">
        <f t="shared" si="182"/>
        <v>0</v>
      </c>
      <c r="AP327" s="3" t="str">
        <f t="shared" si="182"/>
        <v>0</v>
      </c>
      <c r="AQ327" s="3" t="str">
        <f t="shared" si="182"/>
        <v>0</v>
      </c>
      <c r="AR327" s="3" t="str">
        <f t="shared" si="182"/>
        <v>0</v>
      </c>
      <c r="AS327" s="3" t="str">
        <f t="shared" si="182"/>
        <v>0</v>
      </c>
      <c r="AT327" s="3" t="str">
        <f t="shared" si="181"/>
        <v>0</v>
      </c>
      <c r="AU327" s="3" t="str">
        <f t="shared" si="181"/>
        <v>0</v>
      </c>
      <c r="AV327" s="3" t="str">
        <f t="shared" si="181"/>
        <v>0</v>
      </c>
      <c r="AW327" s="3" t="str">
        <f t="shared" si="181"/>
        <v>0</v>
      </c>
      <c r="AX327" s="3" t="str">
        <f t="shared" si="181"/>
        <v>0</v>
      </c>
      <c r="AY327" s="3" t="str">
        <f t="shared" si="181"/>
        <v>0</v>
      </c>
      <c r="AZ327" s="22" t="s">
        <v>519</v>
      </c>
    </row>
    <row r="328" spans="1:52" ht="15.5">
      <c r="A328" s="10" t="s">
        <v>140</v>
      </c>
      <c r="B328" s="10" t="str">
        <f t="shared" si="183"/>
        <v>2404411G</v>
      </c>
      <c r="C328" s="71">
        <v>45457.495416666701</v>
      </c>
      <c r="D328" s="3" t="e">
        <f t="array" ref="D328">#NAME?</f>
        <v>#NAME?</v>
      </c>
      <c r="E328" s="3" t="b">
        <f>ISNUMBER(MATCH(Table1[[#This Row],[Email]],Attendance[Email],0))</f>
        <v>1</v>
      </c>
      <c r="F328" s="3">
        <f t="shared" si="175"/>
        <v>45457.828750000037</v>
      </c>
      <c r="G328" s="21">
        <f>DAY(Table1[[#This Row],[Actual Time]])</f>
        <v>14</v>
      </c>
      <c r="H328">
        <f>MONTH(Table1[[#This Row],[Actual Time]])</f>
        <v>6</v>
      </c>
      <c r="I328">
        <f>YEAR(Table1[[#This Row],[Actual Time]])</f>
        <v>2024</v>
      </c>
      <c r="J328" t="str">
        <f t="shared" si="176"/>
        <v>14/6/2024</v>
      </c>
      <c r="K328" s="3" t="str">
        <f t="shared" si="180"/>
        <v>0</v>
      </c>
      <c r="L328" s="3" t="str">
        <f t="shared" si="180"/>
        <v>0</v>
      </c>
      <c r="M328" s="3" t="str">
        <f t="shared" si="180"/>
        <v>0</v>
      </c>
      <c r="N328" s="3" t="str">
        <f t="shared" si="180"/>
        <v>0</v>
      </c>
      <c r="O328" s="3" t="str">
        <f t="shared" si="180"/>
        <v>0</v>
      </c>
      <c r="P328" s="3" t="str">
        <f t="shared" si="180"/>
        <v>0</v>
      </c>
      <c r="Q328" s="3" t="str">
        <f t="shared" si="180"/>
        <v>0</v>
      </c>
      <c r="R328" s="3" t="str">
        <f t="shared" si="180"/>
        <v>0</v>
      </c>
      <c r="S328" s="3" t="str">
        <f t="shared" si="160"/>
        <v>1</v>
      </c>
      <c r="T328" s="3" t="str">
        <f t="shared" si="160"/>
        <v>0</v>
      </c>
      <c r="U328" s="3" t="str">
        <f t="shared" si="180"/>
        <v>0</v>
      </c>
      <c r="V328" s="3" t="str">
        <f t="shared" si="180"/>
        <v>0</v>
      </c>
      <c r="W328" s="3" t="str">
        <f t="shared" si="180"/>
        <v>0</v>
      </c>
      <c r="X328" s="3" t="str">
        <f t="shared" si="180"/>
        <v>0</v>
      </c>
      <c r="Y328" s="3" t="str">
        <f t="shared" si="180"/>
        <v>0</v>
      </c>
      <c r="Z328" s="3" t="str">
        <f t="shared" si="180"/>
        <v>0</v>
      </c>
      <c r="AA328" s="3" t="str">
        <f t="shared" si="161"/>
        <v>0</v>
      </c>
      <c r="AB328" s="3" t="str">
        <f t="shared" si="161"/>
        <v>0</v>
      </c>
      <c r="AC328" s="3" t="str">
        <f t="shared" si="180"/>
        <v>0</v>
      </c>
      <c r="AD328" s="3" t="str">
        <f t="shared" si="182"/>
        <v>0</v>
      </c>
      <c r="AE328" s="3" t="str">
        <f t="shared" si="182"/>
        <v>0</v>
      </c>
      <c r="AF328" s="3" t="str">
        <f t="shared" si="182"/>
        <v>0</v>
      </c>
      <c r="AG328" s="3" t="str">
        <f t="shared" si="182"/>
        <v>0</v>
      </c>
      <c r="AH328" s="3" t="str">
        <f t="shared" si="182"/>
        <v>0</v>
      </c>
      <c r="AI328" s="3" t="str">
        <f t="shared" si="182"/>
        <v>0</v>
      </c>
      <c r="AJ328" s="3" t="str">
        <f t="shared" si="182"/>
        <v>0</v>
      </c>
      <c r="AK328" s="3" t="str">
        <f t="shared" si="182"/>
        <v>0</v>
      </c>
      <c r="AL328" s="3" t="str">
        <f t="shared" si="182"/>
        <v>0</v>
      </c>
      <c r="AM328" s="3" t="str">
        <f t="shared" si="182"/>
        <v>0</v>
      </c>
      <c r="AN328" s="3" t="str">
        <f t="shared" si="182"/>
        <v>0</v>
      </c>
      <c r="AO328" s="3" t="str">
        <f t="shared" si="182"/>
        <v>0</v>
      </c>
      <c r="AP328" s="3" t="str">
        <f t="shared" si="182"/>
        <v>0</v>
      </c>
      <c r="AQ328" s="3" t="str">
        <f t="shared" si="182"/>
        <v>0</v>
      </c>
      <c r="AR328" s="3" t="str">
        <f t="shared" si="182"/>
        <v>0</v>
      </c>
      <c r="AS328" s="3" t="str">
        <f t="shared" si="182"/>
        <v>0</v>
      </c>
      <c r="AT328" s="3" t="str">
        <f t="shared" si="181"/>
        <v>0</v>
      </c>
      <c r="AU328" s="3" t="str">
        <f t="shared" si="181"/>
        <v>0</v>
      </c>
      <c r="AV328" s="3" t="str">
        <f t="shared" si="181"/>
        <v>0</v>
      </c>
      <c r="AW328" s="3" t="str">
        <f t="shared" si="181"/>
        <v>0</v>
      </c>
      <c r="AX328" s="3" t="str">
        <f t="shared" si="181"/>
        <v>0</v>
      </c>
      <c r="AY328" s="3" t="str">
        <f t="shared" si="181"/>
        <v>0</v>
      </c>
      <c r="AZ328" s="22" t="s">
        <v>520</v>
      </c>
    </row>
    <row r="329" spans="1:52" ht="15.5">
      <c r="A329" s="10" t="s">
        <v>86</v>
      </c>
      <c r="B329" s="10" t="str">
        <f t="shared" si="183"/>
        <v>2301700G</v>
      </c>
      <c r="C329" s="71">
        <v>45457.495439814797</v>
      </c>
      <c r="D329" s="3" t="e">
        <f t="array" ref="D329">#NAME?</f>
        <v>#NAME?</v>
      </c>
      <c r="E329" s="3" t="b">
        <f>ISNUMBER(MATCH(Table1[[#This Row],[Email]],Attendance[Email],0))</f>
        <v>1</v>
      </c>
      <c r="F329" s="3">
        <f t="shared" si="175"/>
        <v>45457.828773148132</v>
      </c>
      <c r="G329" s="21">
        <f>DAY(Table1[[#This Row],[Actual Time]])</f>
        <v>14</v>
      </c>
      <c r="H329">
        <f>MONTH(Table1[[#This Row],[Actual Time]])</f>
        <v>6</v>
      </c>
      <c r="I329">
        <f>YEAR(Table1[[#This Row],[Actual Time]])</f>
        <v>2024</v>
      </c>
      <c r="J329" t="str">
        <f t="shared" si="176"/>
        <v>14/6/2024</v>
      </c>
      <c r="K329" s="3" t="str">
        <f t="shared" si="180"/>
        <v>0</v>
      </c>
      <c r="L329" s="3" t="str">
        <f t="shared" si="180"/>
        <v>0</v>
      </c>
      <c r="M329" s="3" t="str">
        <f t="shared" si="180"/>
        <v>0</v>
      </c>
      <c r="N329" s="3" t="str">
        <f t="shared" si="180"/>
        <v>0</v>
      </c>
      <c r="O329" s="3" t="str">
        <f t="shared" si="180"/>
        <v>0</v>
      </c>
      <c r="P329" s="3" t="str">
        <f t="shared" si="180"/>
        <v>0</v>
      </c>
      <c r="Q329" s="3" t="str">
        <f t="shared" si="180"/>
        <v>0</v>
      </c>
      <c r="R329" s="3" t="str">
        <f t="shared" si="180"/>
        <v>0</v>
      </c>
      <c r="S329" s="3" t="str">
        <f t="shared" si="160"/>
        <v>1</v>
      </c>
      <c r="T329" s="3" t="str">
        <f t="shared" si="160"/>
        <v>0</v>
      </c>
      <c r="U329" s="3" t="str">
        <f t="shared" si="180"/>
        <v>0</v>
      </c>
      <c r="V329" s="3" t="str">
        <f t="shared" si="180"/>
        <v>0</v>
      </c>
      <c r="W329" s="3" t="str">
        <f t="shared" si="180"/>
        <v>0</v>
      </c>
      <c r="X329" s="3" t="str">
        <f t="shared" si="180"/>
        <v>0</v>
      </c>
      <c r="Y329" s="3" t="str">
        <f t="shared" si="180"/>
        <v>0</v>
      </c>
      <c r="Z329" s="3" t="str">
        <f t="shared" si="180"/>
        <v>0</v>
      </c>
      <c r="AA329" s="3" t="str">
        <f t="shared" si="161"/>
        <v>0</v>
      </c>
      <c r="AB329" s="3" t="str">
        <f t="shared" si="161"/>
        <v>0</v>
      </c>
      <c r="AC329" s="3" t="str">
        <f t="shared" si="180"/>
        <v>0</v>
      </c>
      <c r="AD329" s="3" t="str">
        <f t="shared" si="182"/>
        <v>0</v>
      </c>
      <c r="AE329" s="3" t="str">
        <f t="shared" si="182"/>
        <v>0</v>
      </c>
      <c r="AF329" s="3" t="str">
        <f t="shared" si="182"/>
        <v>0</v>
      </c>
      <c r="AG329" s="3" t="str">
        <f t="shared" si="182"/>
        <v>0</v>
      </c>
      <c r="AH329" s="3" t="str">
        <f t="shared" si="182"/>
        <v>0</v>
      </c>
      <c r="AI329" s="3" t="str">
        <f t="shared" si="182"/>
        <v>0</v>
      </c>
      <c r="AJ329" s="3" t="str">
        <f t="shared" si="182"/>
        <v>0</v>
      </c>
      <c r="AK329" s="3" t="str">
        <f t="shared" si="182"/>
        <v>0</v>
      </c>
      <c r="AL329" s="3" t="str">
        <f t="shared" si="182"/>
        <v>0</v>
      </c>
      <c r="AM329" s="3" t="str">
        <f t="shared" si="182"/>
        <v>0</v>
      </c>
      <c r="AN329" s="3" t="str">
        <f t="shared" si="182"/>
        <v>0</v>
      </c>
      <c r="AO329" s="3" t="str">
        <f t="shared" si="182"/>
        <v>0</v>
      </c>
      <c r="AP329" s="3" t="str">
        <f t="shared" si="182"/>
        <v>0</v>
      </c>
      <c r="AQ329" s="3" t="str">
        <f t="shared" si="182"/>
        <v>0</v>
      </c>
      <c r="AR329" s="3" t="str">
        <f t="shared" si="182"/>
        <v>0</v>
      </c>
      <c r="AS329" s="3" t="str">
        <f t="shared" si="182"/>
        <v>0</v>
      </c>
      <c r="AT329" s="3" t="str">
        <f t="shared" si="181"/>
        <v>0</v>
      </c>
      <c r="AU329" s="3" t="str">
        <f t="shared" si="181"/>
        <v>0</v>
      </c>
      <c r="AV329" s="3" t="str">
        <f t="shared" si="181"/>
        <v>0</v>
      </c>
      <c r="AW329" s="3" t="str">
        <f t="shared" si="181"/>
        <v>0</v>
      </c>
      <c r="AX329" s="3" t="str">
        <f t="shared" si="181"/>
        <v>0</v>
      </c>
      <c r="AY329" s="3" t="str">
        <f t="shared" si="181"/>
        <v>0</v>
      </c>
      <c r="AZ329" s="22" t="s">
        <v>521</v>
      </c>
    </row>
    <row r="330" spans="1:52" ht="15.5">
      <c r="A330" s="10" t="s">
        <v>285</v>
      </c>
      <c r="B330" s="10" t="str">
        <f t="shared" si="183"/>
        <v>2404097D</v>
      </c>
      <c r="C330" s="71">
        <v>45457.495451388902</v>
      </c>
      <c r="D330" s="3" t="e">
        <f t="array" ref="D330">#NAME?</f>
        <v>#NAME?</v>
      </c>
      <c r="E330" s="3" t="b">
        <f>ISNUMBER(MATCH(Table1[[#This Row],[Email]],Attendance[Email],0))</f>
        <v>1</v>
      </c>
      <c r="F330" s="3">
        <f t="shared" si="175"/>
        <v>45457.828784722238</v>
      </c>
      <c r="G330" s="21">
        <f>DAY(Table1[[#This Row],[Actual Time]])</f>
        <v>14</v>
      </c>
      <c r="H330">
        <f>MONTH(Table1[[#This Row],[Actual Time]])</f>
        <v>6</v>
      </c>
      <c r="I330">
        <f>YEAR(Table1[[#This Row],[Actual Time]])</f>
        <v>2024</v>
      </c>
      <c r="J330" t="str">
        <f t="shared" si="176"/>
        <v>14/6/2024</v>
      </c>
      <c r="K330" s="3" t="str">
        <f t="shared" si="180"/>
        <v>0</v>
      </c>
      <c r="L330" s="3" t="str">
        <f t="shared" si="180"/>
        <v>0</v>
      </c>
      <c r="M330" s="3" t="str">
        <f t="shared" si="180"/>
        <v>0</v>
      </c>
      <c r="N330" s="3" t="str">
        <f t="shared" si="180"/>
        <v>0</v>
      </c>
      <c r="O330" s="3" t="str">
        <f t="shared" si="180"/>
        <v>0</v>
      </c>
      <c r="P330" s="3" t="str">
        <f t="shared" si="180"/>
        <v>0</v>
      </c>
      <c r="Q330" s="3" t="str">
        <f t="shared" si="180"/>
        <v>0</v>
      </c>
      <c r="R330" s="3" t="str">
        <f t="shared" si="180"/>
        <v>0</v>
      </c>
      <c r="S330" s="3" t="str">
        <f t="shared" si="160"/>
        <v>1</v>
      </c>
      <c r="T330" s="3" t="str">
        <f t="shared" si="160"/>
        <v>0</v>
      </c>
      <c r="U330" s="3" t="str">
        <f t="shared" si="180"/>
        <v>0</v>
      </c>
      <c r="V330" s="3" t="str">
        <f t="shared" si="180"/>
        <v>0</v>
      </c>
      <c r="W330" s="3" t="str">
        <f t="shared" si="180"/>
        <v>0</v>
      </c>
      <c r="X330" s="3" t="str">
        <f t="shared" si="180"/>
        <v>0</v>
      </c>
      <c r="Y330" s="3" t="str">
        <f t="shared" si="180"/>
        <v>0</v>
      </c>
      <c r="Z330" s="3" t="str">
        <f t="shared" si="180"/>
        <v>0</v>
      </c>
      <c r="AA330" s="3" t="str">
        <f t="shared" si="161"/>
        <v>0</v>
      </c>
      <c r="AB330" s="3" t="str">
        <f t="shared" si="161"/>
        <v>0</v>
      </c>
      <c r="AC330" s="3" t="str">
        <f t="shared" si="180"/>
        <v>0</v>
      </c>
      <c r="AD330" s="3" t="str">
        <f t="shared" si="182"/>
        <v>0</v>
      </c>
      <c r="AE330" s="3" t="str">
        <f t="shared" si="182"/>
        <v>0</v>
      </c>
      <c r="AF330" s="3" t="str">
        <f t="shared" si="182"/>
        <v>0</v>
      </c>
      <c r="AG330" s="3" t="str">
        <f t="shared" si="182"/>
        <v>0</v>
      </c>
      <c r="AH330" s="3" t="str">
        <f t="shared" si="182"/>
        <v>0</v>
      </c>
      <c r="AI330" s="3" t="str">
        <f t="shared" si="182"/>
        <v>0</v>
      </c>
      <c r="AJ330" s="3" t="str">
        <f t="shared" si="182"/>
        <v>0</v>
      </c>
      <c r="AK330" s="3" t="str">
        <f t="shared" si="182"/>
        <v>0</v>
      </c>
      <c r="AL330" s="3" t="str">
        <f t="shared" si="182"/>
        <v>0</v>
      </c>
      <c r="AM330" s="3" t="str">
        <f t="shared" si="182"/>
        <v>0</v>
      </c>
      <c r="AN330" s="3" t="str">
        <f t="shared" si="182"/>
        <v>0</v>
      </c>
      <c r="AO330" s="3" t="str">
        <f t="shared" si="182"/>
        <v>0</v>
      </c>
      <c r="AP330" s="3" t="str">
        <f t="shared" si="182"/>
        <v>0</v>
      </c>
      <c r="AQ330" s="3" t="str">
        <f t="shared" si="182"/>
        <v>0</v>
      </c>
      <c r="AR330" s="3" t="str">
        <f t="shared" si="182"/>
        <v>0</v>
      </c>
      <c r="AS330" s="3" t="str">
        <f t="shared" si="182"/>
        <v>0</v>
      </c>
      <c r="AT330" s="3" t="str">
        <f t="shared" si="181"/>
        <v>0</v>
      </c>
      <c r="AU330" s="3" t="str">
        <f t="shared" si="181"/>
        <v>0</v>
      </c>
      <c r="AV330" s="3" t="str">
        <f t="shared" si="181"/>
        <v>0</v>
      </c>
      <c r="AW330" s="3" t="str">
        <f t="shared" si="181"/>
        <v>0</v>
      </c>
      <c r="AX330" s="3" t="str">
        <f t="shared" si="181"/>
        <v>0</v>
      </c>
      <c r="AY330" s="3" t="str">
        <f t="shared" si="181"/>
        <v>0</v>
      </c>
      <c r="AZ330" s="72" t="s">
        <v>522</v>
      </c>
    </row>
    <row r="331" spans="1:52" ht="15.5">
      <c r="A331" s="10" t="s">
        <v>162</v>
      </c>
      <c r="B331" s="10" t="str">
        <f t="shared" si="183"/>
        <v>2402850H</v>
      </c>
      <c r="C331" s="71">
        <v>45457.495520833298</v>
      </c>
      <c r="D331" s="3" t="e">
        <f t="array" ref="D331">#NAME?</f>
        <v>#NAME?</v>
      </c>
      <c r="E331" s="3" t="b">
        <f>ISNUMBER(MATCH(Table1[[#This Row],[Email]],Attendance[Email],0))</f>
        <v>1</v>
      </c>
      <c r="F331" s="3">
        <f t="shared" si="175"/>
        <v>45457.828854166633</v>
      </c>
      <c r="G331" s="21">
        <f>DAY(Table1[[#This Row],[Actual Time]])</f>
        <v>14</v>
      </c>
      <c r="H331">
        <f>MONTH(Table1[[#This Row],[Actual Time]])</f>
        <v>6</v>
      </c>
      <c r="I331">
        <f>YEAR(Table1[[#This Row],[Actual Time]])</f>
        <v>2024</v>
      </c>
      <c r="J331" t="str">
        <f t="shared" si="176"/>
        <v>14/6/2024</v>
      </c>
      <c r="K331" s="3" t="str">
        <f t="shared" si="180"/>
        <v>0</v>
      </c>
      <c r="L331" s="3" t="str">
        <f t="shared" si="180"/>
        <v>0</v>
      </c>
      <c r="M331" s="3" t="str">
        <f t="shared" si="180"/>
        <v>0</v>
      </c>
      <c r="N331" s="3" t="str">
        <f t="shared" si="180"/>
        <v>0</v>
      </c>
      <c r="O331" s="3" t="str">
        <f t="shared" si="180"/>
        <v>0</v>
      </c>
      <c r="P331" s="3" t="str">
        <f t="shared" si="180"/>
        <v>0</v>
      </c>
      <c r="Q331" s="3" t="str">
        <f t="shared" si="180"/>
        <v>0</v>
      </c>
      <c r="R331" s="3" t="str">
        <f t="shared" si="180"/>
        <v>0</v>
      </c>
      <c r="S331" s="3" t="str">
        <f t="shared" si="160"/>
        <v>1</v>
      </c>
      <c r="T331" s="3" t="str">
        <f t="shared" si="160"/>
        <v>0</v>
      </c>
      <c r="U331" s="3" t="str">
        <f t="shared" si="180"/>
        <v>0</v>
      </c>
      <c r="V331" s="3" t="str">
        <f t="shared" si="180"/>
        <v>0</v>
      </c>
      <c r="W331" s="3" t="str">
        <f t="shared" si="180"/>
        <v>0</v>
      </c>
      <c r="X331" s="3" t="str">
        <f t="shared" si="180"/>
        <v>0</v>
      </c>
      <c r="Y331" s="3" t="str">
        <f t="shared" si="180"/>
        <v>0</v>
      </c>
      <c r="Z331" s="3" t="str">
        <f t="shared" si="180"/>
        <v>0</v>
      </c>
      <c r="AA331" s="3" t="str">
        <f t="shared" si="161"/>
        <v>0</v>
      </c>
      <c r="AB331" s="3" t="str">
        <f t="shared" si="161"/>
        <v>0</v>
      </c>
      <c r="AC331" s="3" t="str">
        <f t="shared" si="180"/>
        <v>0</v>
      </c>
      <c r="AD331" s="3" t="str">
        <f t="shared" si="182"/>
        <v>0</v>
      </c>
      <c r="AE331" s="3" t="str">
        <f t="shared" si="182"/>
        <v>0</v>
      </c>
      <c r="AF331" s="3" t="str">
        <f t="shared" si="182"/>
        <v>0</v>
      </c>
      <c r="AG331" s="3" t="str">
        <f t="shared" si="182"/>
        <v>0</v>
      </c>
      <c r="AH331" s="3" t="str">
        <f t="shared" si="182"/>
        <v>0</v>
      </c>
      <c r="AI331" s="3" t="str">
        <f t="shared" si="182"/>
        <v>0</v>
      </c>
      <c r="AJ331" s="3" t="str">
        <f t="shared" si="182"/>
        <v>0</v>
      </c>
      <c r="AK331" s="3" t="str">
        <f t="shared" si="182"/>
        <v>0</v>
      </c>
      <c r="AL331" s="3" t="str">
        <f t="shared" si="182"/>
        <v>0</v>
      </c>
      <c r="AM331" s="3" t="str">
        <f t="shared" si="182"/>
        <v>0</v>
      </c>
      <c r="AN331" s="3" t="str">
        <f t="shared" si="182"/>
        <v>0</v>
      </c>
      <c r="AO331" s="3" t="str">
        <f t="shared" si="182"/>
        <v>0</v>
      </c>
      <c r="AP331" s="3" t="str">
        <f t="shared" si="182"/>
        <v>0</v>
      </c>
      <c r="AQ331" s="3" t="str">
        <f t="shared" si="182"/>
        <v>0</v>
      </c>
      <c r="AR331" s="3" t="str">
        <f t="shared" si="182"/>
        <v>0</v>
      </c>
      <c r="AS331" s="3" t="str">
        <f t="shared" si="182"/>
        <v>0</v>
      </c>
      <c r="AT331" s="3" t="str">
        <f t="shared" si="181"/>
        <v>0</v>
      </c>
      <c r="AU331" s="3" t="str">
        <f t="shared" si="181"/>
        <v>0</v>
      </c>
      <c r="AV331" s="3" t="str">
        <f t="shared" si="181"/>
        <v>0</v>
      </c>
      <c r="AW331" s="3" t="str">
        <f t="shared" si="181"/>
        <v>0</v>
      </c>
      <c r="AX331" s="3" t="str">
        <f t="shared" si="181"/>
        <v>0</v>
      </c>
      <c r="AY331" s="3" t="str">
        <f t="shared" si="181"/>
        <v>0</v>
      </c>
      <c r="AZ331" s="22" t="s">
        <v>523</v>
      </c>
    </row>
    <row r="332" spans="1:52" ht="15.5">
      <c r="A332" s="10" t="s">
        <v>292</v>
      </c>
      <c r="B332" s="10" t="str">
        <f t="shared" si="183"/>
        <v>2404327E</v>
      </c>
      <c r="C332" s="71">
        <v>45457.495567129597</v>
      </c>
      <c r="D332" s="3" t="e">
        <f t="array" ref="D332">#NAME?</f>
        <v>#NAME?</v>
      </c>
      <c r="E332" s="3" t="b">
        <f>ISNUMBER(MATCH(Table1[[#This Row],[Email]],Attendance[Email],0))</f>
        <v>1</v>
      </c>
      <c r="F332" s="3">
        <f t="shared" si="175"/>
        <v>45457.828900462933</v>
      </c>
      <c r="G332" s="21">
        <f>DAY(Table1[[#This Row],[Actual Time]])</f>
        <v>14</v>
      </c>
      <c r="H332">
        <f>MONTH(Table1[[#This Row],[Actual Time]])</f>
        <v>6</v>
      </c>
      <c r="I332">
        <f>YEAR(Table1[[#This Row],[Actual Time]])</f>
        <v>2024</v>
      </c>
      <c r="J332" t="str">
        <f t="shared" si="176"/>
        <v>14/6/2024</v>
      </c>
      <c r="K332" s="3" t="str">
        <f t="shared" si="180"/>
        <v>0</v>
      </c>
      <c r="L332" s="3" t="str">
        <f t="shared" si="180"/>
        <v>0</v>
      </c>
      <c r="M332" s="3" t="str">
        <f t="shared" si="180"/>
        <v>0</v>
      </c>
      <c r="N332" s="3" t="str">
        <f t="shared" si="180"/>
        <v>0</v>
      </c>
      <c r="O332" s="3" t="str">
        <f t="shared" si="180"/>
        <v>0</v>
      </c>
      <c r="P332" s="3" t="str">
        <f t="shared" si="180"/>
        <v>0</v>
      </c>
      <c r="Q332" s="3" t="str">
        <f t="shared" si="180"/>
        <v>0</v>
      </c>
      <c r="R332" s="3" t="str">
        <f t="shared" si="180"/>
        <v>0</v>
      </c>
      <c r="S332" s="3" t="str">
        <f t="shared" si="160"/>
        <v>1</v>
      </c>
      <c r="T332" s="3" t="str">
        <f t="shared" si="160"/>
        <v>0</v>
      </c>
      <c r="U332" s="3" t="str">
        <f t="shared" si="180"/>
        <v>0</v>
      </c>
      <c r="V332" s="3" t="str">
        <f t="shared" si="180"/>
        <v>0</v>
      </c>
      <c r="W332" s="3" t="str">
        <f t="shared" si="180"/>
        <v>0</v>
      </c>
      <c r="X332" s="3" t="str">
        <f t="shared" si="180"/>
        <v>0</v>
      </c>
      <c r="Y332" s="3" t="str">
        <f t="shared" ref="K332:AC348" si="184">IF(Y$1=$J332,"1","0")</f>
        <v>0</v>
      </c>
      <c r="Z332" s="3" t="str">
        <f t="shared" si="184"/>
        <v>0</v>
      </c>
      <c r="AA332" s="3" t="str">
        <f t="shared" si="161"/>
        <v>0</v>
      </c>
      <c r="AB332" s="3" t="str">
        <f t="shared" si="161"/>
        <v>0</v>
      </c>
      <c r="AC332" s="3" t="str">
        <f t="shared" si="184"/>
        <v>0</v>
      </c>
      <c r="AD332" s="3" t="str">
        <f t="shared" si="182"/>
        <v>0</v>
      </c>
      <c r="AE332" s="3" t="str">
        <f t="shared" si="182"/>
        <v>0</v>
      </c>
      <c r="AF332" s="3" t="str">
        <f t="shared" si="182"/>
        <v>0</v>
      </c>
      <c r="AG332" s="3" t="str">
        <f t="shared" si="182"/>
        <v>0</v>
      </c>
      <c r="AH332" s="3" t="str">
        <f t="shared" si="182"/>
        <v>0</v>
      </c>
      <c r="AI332" s="3" t="str">
        <f t="shared" si="182"/>
        <v>0</v>
      </c>
      <c r="AJ332" s="3" t="str">
        <f t="shared" si="182"/>
        <v>0</v>
      </c>
      <c r="AK332" s="3" t="str">
        <f t="shared" si="182"/>
        <v>0</v>
      </c>
      <c r="AL332" s="3" t="str">
        <f t="shared" si="182"/>
        <v>0</v>
      </c>
      <c r="AM332" s="3" t="str">
        <f t="shared" si="182"/>
        <v>0</v>
      </c>
      <c r="AN332" s="3" t="str">
        <f t="shared" si="182"/>
        <v>0</v>
      </c>
      <c r="AO332" s="3" t="str">
        <f t="shared" si="182"/>
        <v>0</v>
      </c>
      <c r="AP332" s="3" t="str">
        <f t="shared" si="182"/>
        <v>0</v>
      </c>
      <c r="AQ332" s="3" t="str">
        <f t="shared" si="182"/>
        <v>0</v>
      </c>
      <c r="AR332" s="3" t="str">
        <f t="shared" si="182"/>
        <v>0</v>
      </c>
      <c r="AS332" s="3" t="str">
        <f t="shared" si="182"/>
        <v>0</v>
      </c>
      <c r="AT332" s="3" t="str">
        <f t="shared" si="181"/>
        <v>0</v>
      </c>
      <c r="AU332" s="3" t="str">
        <f t="shared" si="181"/>
        <v>0</v>
      </c>
      <c r="AV332" s="3" t="str">
        <f t="shared" si="181"/>
        <v>0</v>
      </c>
      <c r="AW332" s="3" t="str">
        <f t="shared" si="181"/>
        <v>0</v>
      </c>
      <c r="AX332" s="3" t="str">
        <f t="shared" si="181"/>
        <v>0</v>
      </c>
      <c r="AY332" s="3" t="str">
        <f t="shared" si="181"/>
        <v>0</v>
      </c>
      <c r="AZ332" s="22" t="s">
        <v>524</v>
      </c>
    </row>
    <row r="333" spans="1:52" ht="15.5">
      <c r="A333" s="10" t="s">
        <v>525</v>
      </c>
      <c r="B333" s="10" t="str">
        <f t="shared" si="183"/>
        <v>2404261F</v>
      </c>
      <c r="C333" s="71">
        <v>45457.495659722197</v>
      </c>
      <c r="D333" s="3" t="e">
        <f t="array" ref="D333">#NAME?</f>
        <v>#NAME?</v>
      </c>
      <c r="E333" s="3" t="b">
        <f>ISNUMBER(MATCH(Table1[[#This Row],[Email]],Attendance[Email],0))</f>
        <v>1</v>
      </c>
      <c r="F333" s="3">
        <f t="shared" si="175"/>
        <v>45457.828993055533</v>
      </c>
      <c r="G333" s="21">
        <f>DAY(Table1[[#This Row],[Actual Time]])</f>
        <v>14</v>
      </c>
      <c r="H333">
        <f>MONTH(Table1[[#This Row],[Actual Time]])</f>
        <v>6</v>
      </c>
      <c r="I333">
        <f>YEAR(Table1[[#This Row],[Actual Time]])</f>
        <v>2024</v>
      </c>
      <c r="J333" t="str">
        <f t="shared" si="176"/>
        <v>14/6/2024</v>
      </c>
      <c r="K333" s="3" t="str">
        <f t="shared" si="184"/>
        <v>0</v>
      </c>
      <c r="L333" s="3" t="str">
        <f t="shared" si="184"/>
        <v>0</v>
      </c>
      <c r="M333" s="3" t="str">
        <f t="shared" si="184"/>
        <v>0</v>
      </c>
      <c r="N333" s="3" t="str">
        <f t="shared" si="184"/>
        <v>0</v>
      </c>
      <c r="O333" s="3" t="str">
        <f t="shared" si="184"/>
        <v>0</v>
      </c>
      <c r="P333" s="3" t="str">
        <f t="shared" si="184"/>
        <v>0</v>
      </c>
      <c r="Q333" s="3" t="str">
        <f t="shared" si="184"/>
        <v>0</v>
      </c>
      <c r="R333" s="3" t="str">
        <f t="shared" si="184"/>
        <v>0</v>
      </c>
      <c r="S333" s="3" t="str">
        <f t="shared" si="160"/>
        <v>1</v>
      </c>
      <c r="T333" s="3" t="str">
        <f t="shared" si="160"/>
        <v>0</v>
      </c>
      <c r="U333" s="3" t="str">
        <f t="shared" si="184"/>
        <v>0</v>
      </c>
      <c r="V333" s="3" t="str">
        <f t="shared" si="184"/>
        <v>0</v>
      </c>
      <c r="W333" s="3" t="str">
        <f t="shared" si="184"/>
        <v>0</v>
      </c>
      <c r="X333" s="3" t="str">
        <f t="shared" si="184"/>
        <v>0</v>
      </c>
      <c r="Y333" s="3" t="str">
        <f t="shared" si="184"/>
        <v>0</v>
      </c>
      <c r="Z333" s="3" t="str">
        <f t="shared" si="184"/>
        <v>0</v>
      </c>
      <c r="AA333" s="3" t="str">
        <f t="shared" si="161"/>
        <v>0</v>
      </c>
      <c r="AB333" s="3" t="str">
        <f t="shared" si="161"/>
        <v>0</v>
      </c>
      <c r="AC333" s="3" t="str">
        <f t="shared" si="184"/>
        <v>0</v>
      </c>
      <c r="AD333" s="3" t="str">
        <f t="shared" si="182"/>
        <v>0</v>
      </c>
      <c r="AE333" s="3" t="str">
        <f t="shared" si="182"/>
        <v>0</v>
      </c>
      <c r="AF333" s="3" t="str">
        <f t="shared" si="182"/>
        <v>0</v>
      </c>
      <c r="AG333" s="3" t="str">
        <f t="shared" si="182"/>
        <v>0</v>
      </c>
      <c r="AH333" s="3" t="str">
        <f t="shared" si="182"/>
        <v>0</v>
      </c>
      <c r="AI333" s="3" t="str">
        <f t="shared" si="182"/>
        <v>0</v>
      </c>
      <c r="AJ333" s="3" t="str">
        <f t="shared" si="182"/>
        <v>0</v>
      </c>
      <c r="AK333" s="3" t="str">
        <f t="shared" si="182"/>
        <v>0</v>
      </c>
      <c r="AL333" s="3" t="str">
        <f t="shared" si="182"/>
        <v>0</v>
      </c>
      <c r="AM333" s="3" t="str">
        <f t="shared" si="182"/>
        <v>0</v>
      </c>
      <c r="AN333" s="3" t="str">
        <f t="shared" si="182"/>
        <v>0</v>
      </c>
      <c r="AO333" s="3" t="str">
        <f t="shared" si="182"/>
        <v>0</v>
      </c>
      <c r="AP333" s="3" t="str">
        <f t="shared" si="182"/>
        <v>0</v>
      </c>
      <c r="AQ333" s="3" t="str">
        <f t="shared" si="182"/>
        <v>0</v>
      </c>
      <c r="AR333" s="3" t="str">
        <f t="shared" si="182"/>
        <v>0</v>
      </c>
      <c r="AS333" s="3" t="str">
        <f t="shared" ref="AS333:AY348" si="185">IF(AS$1=$J333,"1","0")</f>
        <v>0</v>
      </c>
      <c r="AT333" s="3" t="str">
        <f t="shared" si="185"/>
        <v>0</v>
      </c>
      <c r="AU333" s="3" t="str">
        <f t="shared" si="185"/>
        <v>0</v>
      </c>
      <c r="AV333" s="3" t="str">
        <f t="shared" si="185"/>
        <v>0</v>
      </c>
      <c r="AW333" s="3" t="str">
        <f t="shared" si="185"/>
        <v>0</v>
      </c>
      <c r="AX333" s="3" t="str">
        <f t="shared" si="185"/>
        <v>0</v>
      </c>
      <c r="AY333" s="3" t="str">
        <f t="shared" si="185"/>
        <v>0</v>
      </c>
      <c r="AZ333" s="22" t="s">
        <v>526</v>
      </c>
    </row>
    <row r="334" spans="1:52" ht="15.5">
      <c r="A334" s="10" t="s">
        <v>463</v>
      </c>
      <c r="B334" s="10" t="str">
        <f t="shared" si="183"/>
        <v>2400496B</v>
      </c>
      <c r="C334" s="71">
        <v>45457.495706018497</v>
      </c>
      <c r="D334" s="3" t="e">
        <f t="array" ref="D334">#NAME?</f>
        <v>#NAME?</v>
      </c>
      <c r="E334" s="3" t="b">
        <f>ISNUMBER(MATCH(Table1[[#This Row],[Email]],Attendance[Email],0))</f>
        <v>1</v>
      </c>
      <c r="F334" s="3">
        <f t="shared" si="175"/>
        <v>45457.829039351833</v>
      </c>
      <c r="G334" s="21">
        <f>DAY(Table1[[#This Row],[Actual Time]])</f>
        <v>14</v>
      </c>
      <c r="H334">
        <f>MONTH(Table1[[#This Row],[Actual Time]])</f>
        <v>6</v>
      </c>
      <c r="I334">
        <f>YEAR(Table1[[#This Row],[Actual Time]])</f>
        <v>2024</v>
      </c>
      <c r="J334" t="str">
        <f t="shared" si="176"/>
        <v>14/6/2024</v>
      </c>
      <c r="K334" s="3" t="str">
        <f t="shared" si="184"/>
        <v>0</v>
      </c>
      <c r="L334" s="3" t="str">
        <f t="shared" si="184"/>
        <v>0</v>
      </c>
      <c r="M334" s="3" t="str">
        <f t="shared" si="184"/>
        <v>0</v>
      </c>
      <c r="N334" s="3" t="str">
        <f t="shared" si="184"/>
        <v>0</v>
      </c>
      <c r="O334" s="3" t="str">
        <f t="shared" si="184"/>
        <v>0</v>
      </c>
      <c r="P334" s="3" t="str">
        <f t="shared" si="184"/>
        <v>0</v>
      </c>
      <c r="Q334" s="3" t="str">
        <f t="shared" si="184"/>
        <v>0</v>
      </c>
      <c r="R334" s="3" t="str">
        <f t="shared" si="184"/>
        <v>0</v>
      </c>
      <c r="S334" s="3" t="str">
        <f t="shared" si="160"/>
        <v>1</v>
      </c>
      <c r="T334" s="3" t="str">
        <f t="shared" si="160"/>
        <v>0</v>
      </c>
      <c r="U334" s="3" t="str">
        <f t="shared" si="184"/>
        <v>0</v>
      </c>
      <c r="V334" s="3" t="str">
        <f t="shared" si="184"/>
        <v>0</v>
      </c>
      <c r="W334" s="3" t="str">
        <f t="shared" si="184"/>
        <v>0</v>
      </c>
      <c r="X334" s="3" t="str">
        <f t="shared" si="184"/>
        <v>0</v>
      </c>
      <c r="Y334" s="3" t="str">
        <f t="shared" si="184"/>
        <v>0</v>
      </c>
      <c r="Z334" s="3" t="str">
        <f t="shared" si="184"/>
        <v>0</v>
      </c>
      <c r="AA334" s="3" t="str">
        <f t="shared" si="161"/>
        <v>0</v>
      </c>
      <c r="AB334" s="3" t="str">
        <f t="shared" si="161"/>
        <v>0</v>
      </c>
      <c r="AC334" s="3" t="str">
        <f t="shared" si="184"/>
        <v>0</v>
      </c>
      <c r="AD334" s="3" t="str">
        <f t="shared" ref="AD334:AS349" si="186">IF(AD$1=$J334,"1","0")</f>
        <v>0</v>
      </c>
      <c r="AE334" s="3" t="str">
        <f t="shared" si="186"/>
        <v>0</v>
      </c>
      <c r="AF334" s="3" t="str">
        <f t="shared" si="186"/>
        <v>0</v>
      </c>
      <c r="AG334" s="3" t="str">
        <f t="shared" si="186"/>
        <v>0</v>
      </c>
      <c r="AH334" s="3" t="str">
        <f t="shared" si="186"/>
        <v>0</v>
      </c>
      <c r="AI334" s="3" t="str">
        <f t="shared" si="186"/>
        <v>0</v>
      </c>
      <c r="AJ334" s="3" t="str">
        <f t="shared" si="186"/>
        <v>0</v>
      </c>
      <c r="AK334" s="3" t="str">
        <f t="shared" si="186"/>
        <v>0</v>
      </c>
      <c r="AL334" s="3" t="str">
        <f t="shared" si="186"/>
        <v>0</v>
      </c>
      <c r="AM334" s="3" t="str">
        <f t="shared" si="186"/>
        <v>0</v>
      </c>
      <c r="AN334" s="3" t="str">
        <f t="shared" si="186"/>
        <v>0</v>
      </c>
      <c r="AO334" s="3" t="str">
        <f t="shared" si="186"/>
        <v>0</v>
      </c>
      <c r="AP334" s="3" t="str">
        <f t="shared" si="186"/>
        <v>0</v>
      </c>
      <c r="AQ334" s="3" t="str">
        <f t="shared" si="186"/>
        <v>0</v>
      </c>
      <c r="AR334" s="3" t="str">
        <f t="shared" si="186"/>
        <v>0</v>
      </c>
      <c r="AS334" s="3" t="str">
        <f t="shared" si="186"/>
        <v>0</v>
      </c>
      <c r="AT334" s="3" t="str">
        <f t="shared" si="185"/>
        <v>0</v>
      </c>
      <c r="AU334" s="3" t="str">
        <f t="shared" si="185"/>
        <v>0</v>
      </c>
      <c r="AV334" s="3" t="str">
        <f t="shared" si="185"/>
        <v>0</v>
      </c>
      <c r="AW334" s="3" t="str">
        <f t="shared" si="185"/>
        <v>0</v>
      </c>
      <c r="AX334" s="3" t="str">
        <f t="shared" si="185"/>
        <v>0</v>
      </c>
      <c r="AY334" s="3" t="str">
        <f t="shared" si="185"/>
        <v>0</v>
      </c>
      <c r="AZ334" s="22" t="s">
        <v>527</v>
      </c>
    </row>
    <row r="335" spans="1:52" ht="15.5">
      <c r="A335" s="10" t="s">
        <v>528</v>
      </c>
      <c r="B335" s="10" t="str">
        <f t="shared" si="183"/>
        <v>2401798J</v>
      </c>
      <c r="C335" s="71">
        <v>45457.495729166701</v>
      </c>
      <c r="D335" s="3" t="e">
        <f t="array" ref="D335">#NAME?</f>
        <v>#NAME?</v>
      </c>
      <c r="E335" s="3" t="b">
        <f>ISNUMBER(MATCH(Table1[[#This Row],[Email]],Attendance[Email],0))</f>
        <v>1</v>
      </c>
      <c r="F335" s="3">
        <f t="shared" si="175"/>
        <v>45457.829062500037</v>
      </c>
      <c r="G335" s="21">
        <f>DAY(Table1[[#This Row],[Actual Time]])</f>
        <v>14</v>
      </c>
      <c r="H335">
        <f>MONTH(Table1[[#This Row],[Actual Time]])</f>
        <v>6</v>
      </c>
      <c r="I335">
        <f>YEAR(Table1[[#This Row],[Actual Time]])</f>
        <v>2024</v>
      </c>
      <c r="J335" t="str">
        <f t="shared" si="176"/>
        <v>14/6/2024</v>
      </c>
      <c r="K335" s="3" t="str">
        <f t="shared" si="184"/>
        <v>0</v>
      </c>
      <c r="L335" s="3" t="str">
        <f t="shared" si="184"/>
        <v>0</v>
      </c>
      <c r="M335" s="3" t="str">
        <f t="shared" si="184"/>
        <v>0</v>
      </c>
      <c r="N335" s="3" t="str">
        <f t="shared" si="184"/>
        <v>0</v>
      </c>
      <c r="O335" s="3" t="str">
        <f t="shared" si="184"/>
        <v>0</v>
      </c>
      <c r="P335" s="3" t="str">
        <f t="shared" si="184"/>
        <v>0</v>
      </c>
      <c r="Q335" s="3" t="str">
        <f t="shared" si="184"/>
        <v>0</v>
      </c>
      <c r="R335" s="3" t="str">
        <f t="shared" si="184"/>
        <v>0</v>
      </c>
      <c r="S335" s="3" t="str">
        <f t="shared" si="160"/>
        <v>1</v>
      </c>
      <c r="T335" s="3" t="str">
        <f t="shared" si="160"/>
        <v>0</v>
      </c>
      <c r="U335" s="3" t="str">
        <f t="shared" si="184"/>
        <v>0</v>
      </c>
      <c r="V335" s="3" t="str">
        <f t="shared" si="184"/>
        <v>0</v>
      </c>
      <c r="W335" s="3" t="str">
        <f t="shared" si="184"/>
        <v>0</v>
      </c>
      <c r="X335" s="3" t="str">
        <f t="shared" si="184"/>
        <v>0</v>
      </c>
      <c r="Y335" s="3" t="str">
        <f t="shared" si="184"/>
        <v>0</v>
      </c>
      <c r="Z335" s="3" t="str">
        <f t="shared" si="184"/>
        <v>0</v>
      </c>
      <c r="AA335" s="3" t="str">
        <f t="shared" si="161"/>
        <v>0</v>
      </c>
      <c r="AB335" s="3" t="str">
        <f t="shared" si="161"/>
        <v>0</v>
      </c>
      <c r="AC335" s="3" t="str">
        <f t="shared" si="184"/>
        <v>0</v>
      </c>
      <c r="AD335" s="3" t="str">
        <f t="shared" si="186"/>
        <v>0</v>
      </c>
      <c r="AE335" s="3" t="str">
        <f t="shared" si="186"/>
        <v>0</v>
      </c>
      <c r="AF335" s="3" t="str">
        <f t="shared" si="186"/>
        <v>0</v>
      </c>
      <c r="AG335" s="3" t="str">
        <f t="shared" si="186"/>
        <v>0</v>
      </c>
      <c r="AH335" s="3" t="str">
        <f t="shared" si="186"/>
        <v>0</v>
      </c>
      <c r="AI335" s="3" t="str">
        <f t="shared" si="186"/>
        <v>0</v>
      </c>
      <c r="AJ335" s="3" t="str">
        <f t="shared" si="186"/>
        <v>0</v>
      </c>
      <c r="AK335" s="3" t="str">
        <f t="shared" si="186"/>
        <v>0</v>
      </c>
      <c r="AL335" s="3" t="str">
        <f t="shared" si="186"/>
        <v>0</v>
      </c>
      <c r="AM335" s="3" t="str">
        <f t="shared" si="186"/>
        <v>0</v>
      </c>
      <c r="AN335" s="3" t="str">
        <f t="shared" si="186"/>
        <v>0</v>
      </c>
      <c r="AO335" s="3" t="str">
        <f t="shared" si="186"/>
        <v>0</v>
      </c>
      <c r="AP335" s="3" t="str">
        <f t="shared" si="186"/>
        <v>0</v>
      </c>
      <c r="AQ335" s="3" t="str">
        <f t="shared" si="186"/>
        <v>0</v>
      </c>
      <c r="AR335" s="3" t="str">
        <f t="shared" si="186"/>
        <v>0</v>
      </c>
      <c r="AS335" s="3" t="str">
        <f t="shared" si="186"/>
        <v>0</v>
      </c>
      <c r="AT335" s="3" t="str">
        <f t="shared" si="185"/>
        <v>0</v>
      </c>
      <c r="AU335" s="3" t="str">
        <f t="shared" si="185"/>
        <v>0</v>
      </c>
      <c r="AV335" s="3" t="str">
        <f t="shared" si="185"/>
        <v>0</v>
      </c>
      <c r="AW335" s="3" t="str">
        <f t="shared" si="185"/>
        <v>0</v>
      </c>
      <c r="AX335" s="3" t="str">
        <f t="shared" si="185"/>
        <v>0</v>
      </c>
      <c r="AY335" s="3" t="str">
        <f t="shared" si="185"/>
        <v>0</v>
      </c>
      <c r="AZ335" s="72" t="s">
        <v>529</v>
      </c>
    </row>
    <row r="336" spans="1:52" ht="15.5">
      <c r="A336" s="10" t="s">
        <v>399</v>
      </c>
      <c r="B336" s="10" t="str">
        <f t="shared" si="183"/>
        <v>2401562J</v>
      </c>
      <c r="C336" s="71">
        <v>45457.495787036998</v>
      </c>
      <c r="D336" s="3" t="e">
        <f t="array" ref="D336">#NAME?</f>
        <v>#NAME?</v>
      </c>
      <c r="E336" s="3" t="b">
        <f>ISNUMBER(MATCH(Table1[[#This Row],[Email]],Attendance[Email],0))</f>
        <v>1</v>
      </c>
      <c r="F336" s="3">
        <f t="shared" si="175"/>
        <v>45457.829120370334</v>
      </c>
      <c r="G336" s="21">
        <f>DAY(Table1[[#This Row],[Actual Time]])</f>
        <v>14</v>
      </c>
      <c r="H336">
        <f>MONTH(Table1[[#This Row],[Actual Time]])</f>
        <v>6</v>
      </c>
      <c r="I336">
        <f>YEAR(Table1[[#This Row],[Actual Time]])</f>
        <v>2024</v>
      </c>
      <c r="J336" t="str">
        <f t="shared" si="176"/>
        <v>14/6/2024</v>
      </c>
      <c r="K336" s="3" t="str">
        <f t="shared" si="184"/>
        <v>0</v>
      </c>
      <c r="L336" s="3" t="str">
        <f t="shared" si="184"/>
        <v>0</v>
      </c>
      <c r="M336" s="3" t="str">
        <f t="shared" si="184"/>
        <v>0</v>
      </c>
      <c r="N336" s="3" t="str">
        <f t="shared" si="184"/>
        <v>0</v>
      </c>
      <c r="O336" s="3" t="str">
        <f t="shared" si="184"/>
        <v>0</v>
      </c>
      <c r="P336" s="3" t="str">
        <f t="shared" si="184"/>
        <v>0</v>
      </c>
      <c r="Q336" s="3" t="str">
        <f t="shared" si="184"/>
        <v>0</v>
      </c>
      <c r="R336" s="3" t="str">
        <f t="shared" si="184"/>
        <v>0</v>
      </c>
      <c r="S336" s="3" t="str">
        <f t="shared" si="160"/>
        <v>1</v>
      </c>
      <c r="T336" s="3" t="str">
        <f t="shared" si="160"/>
        <v>0</v>
      </c>
      <c r="U336" s="3" t="str">
        <f t="shared" si="184"/>
        <v>0</v>
      </c>
      <c r="V336" s="3" t="str">
        <f t="shared" si="184"/>
        <v>0</v>
      </c>
      <c r="W336" s="3" t="str">
        <f t="shared" si="184"/>
        <v>0</v>
      </c>
      <c r="X336" s="3" t="str">
        <f t="shared" si="184"/>
        <v>0</v>
      </c>
      <c r="Y336" s="3" t="str">
        <f t="shared" si="184"/>
        <v>0</v>
      </c>
      <c r="Z336" s="3" t="str">
        <f t="shared" si="184"/>
        <v>0</v>
      </c>
      <c r="AA336" s="3" t="str">
        <f t="shared" si="161"/>
        <v>0</v>
      </c>
      <c r="AB336" s="3" t="str">
        <f t="shared" si="161"/>
        <v>0</v>
      </c>
      <c r="AC336" s="3" t="str">
        <f t="shared" si="184"/>
        <v>0</v>
      </c>
      <c r="AD336" s="3" t="str">
        <f t="shared" si="186"/>
        <v>0</v>
      </c>
      <c r="AE336" s="3" t="str">
        <f t="shared" si="186"/>
        <v>0</v>
      </c>
      <c r="AF336" s="3" t="str">
        <f t="shared" si="186"/>
        <v>0</v>
      </c>
      <c r="AG336" s="3" t="str">
        <f t="shared" si="186"/>
        <v>0</v>
      </c>
      <c r="AH336" s="3" t="str">
        <f t="shared" si="186"/>
        <v>0</v>
      </c>
      <c r="AI336" s="3" t="str">
        <f t="shared" si="186"/>
        <v>0</v>
      </c>
      <c r="AJ336" s="3" t="str">
        <f t="shared" si="186"/>
        <v>0</v>
      </c>
      <c r="AK336" s="3" t="str">
        <f t="shared" si="186"/>
        <v>0</v>
      </c>
      <c r="AL336" s="3" t="str">
        <f t="shared" si="186"/>
        <v>0</v>
      </c>
      <c r="AM336" s="3" t="str">
        <f t="shared" si="186"/>
        <v>0</v>
      </c>
      <c r="AN336" s="3" t="str">
        <f t="shared" si="186"/>
        <v>0</v>
      </c>
      <c r="AO336" s="3" t="str">
        <f t="shared" si="186"/>
        <v>0</v>
      </c>
      <c r="AP336" s="3" t="str">
        <f t="shared" si="186"/>
        <v>0</v>
      </c>
      <c r="AQ336" s="3" t="str">
        <f t="shared" si="186"/>
        <v>0</v>
      </c>
      <c r="AR336" s="3" t="str">
        <f t="shared" si="186"/>
        <v>0</v>
      </c>
      <c r="AS336" s="3" t="str">
        <f t="shared" si="186"/>
        <v>0</v>
      </c>
      <c r="AT336" s="3" t="str">
        <f t="shared" si="185"/>
        <v>0</v>
      </c>
      <c r="AU336" s="3" t="str">
        <f t="shared" si="185"/>
        <v>0</v>
      </c>
      <c r="AV336" s="3" t="str">
        <f t="shared" si="185"/>
        <v>0</v>
      </c>
      <c r="AW336" s="3" t="str">
        <f t="shared" si="185"/>
        <v>0</v>
      </c>
      <c r="AX336" s="3" t="str">
        <f t="shared" si="185"/>
        <v>0</v>
      </c>
      <c r="AY336" s="3" t="str">
        <f t="shared" si="185"/>
        <v>0</v>
      </c>
      <c r="AZ336" s="72" t="s">
        <v>530</v>
      </c>
    </row>
    <row r="337" spans="1:52" ht="15.5">
      <c r="A337" s="10" t="s">
        <v>148</v>
      </c>
      <c r="B337" s="10" t="str">
        <f t="shared" si="183"/>
        <v>2402353C</v>
      </c>
      <c r="C337" s="71">
        <v>45457.495798611097</v>
      </c>
      <c r="D337" s="3" t="e">
        <f t="array" ref="D337">#NAME?</f>
        <v>#NAME?</v>
      </c>
      <c r="E337" s="3" t="b">
        <f>ISNUMBER(MATCH(Table1[[#This Row],[Email]],Attendance[Email],0))</f>
        <v>1</v>
      </c>
      <c r="F337" s="3">
        <f t="shared" si="175"/>
        <v>45457.829131944432</v>
      </c>
      <c r="G337" s="21">
        <f>DAY(Table1[[#This Row],[Actual Time]])</f>
        <v>14</v>
      </c>
      <c r="H337">
        <f>MONTH(Table1[[#This Row],[Actual Time]])</f>
        <v>6</v>
      </c>
      <c r="I337">
        <f>YEAR(Table1[[#This Row],[Actual Time]])</f>
        <v>2024</v>
      </c>
      <c r="J337" t="str">
        <f t="shared" si="176"/>
        <v>14/6/2024</v>
      </c>
      <c r="K337" s="3" t="str">
        <f t="shared" si="184"/>
        <v>0</v>
      </c>
      <c r="L337" s="3" t="str">
        <f t="shared" si="184"/>
        <v>0</v>
      </c>
      <c r="M337" s="3" t="str">
        <f t="shared" si="184"/>
        <v>0</v>
      </c>
      <c r="N337" s="3" t="str">
        <f t="shared" si="184"/>
        <v>0</v>
      </c>
      <c r="O337" s="3" t="str">
        <f t="shared" si="184"/>
        <v>0</v>
      </c>
      <c r="P337" s="3" t="str">
        <f t="shared" si="184"/>
        <v>0</v>
      </c>
      <c r="Q337" s="3" t="str">
        <f t="shared" si="184"/>
        <v>0</v>
      </c>
      <c r="R337" s="3" t="str">
        <f t="shared" si="184"/>
        <v>0</v>
      </c>
      <c r="S337" s="3" t="str">
        <f t="shared" si="160"/>
        <v>1</v>
      </c>
      <c r="T337" s="3" t="str">
        <f t="shared" si="160"/>
        <v>0</v>
      </c>
      <c r="U337" s="3" t="str">
        <f t="shared" si="184"/>
        <v>0</v>
      </c>
      <c r="V337" s="3" t="str">
        <f t="shared" si="184"/>
        <v>0</v>
      </c>
      <c r="W337" s="3" t="str">
        <f t="shared" si="184"/>
        <v>0</v>
      </c>
      <c r="X337" s="3" t="str">
        <f t="shared" si="184"/>
        <v>0</v>
      </c>
      <c r="Y337" s="3" t="str">
        <f t="shared" si="184"/>
        <v>0</v>
      </c>
      <c r="Z337" s="3" t="str">
        <f t="shared" si="184"/>
        <v>0</v>
      </c>
      <c r="AA337" s="3" t="str">
        <f t="shared" si="161"/>
        <v>0</v>
      </c>
      <c r="AB337" s="3" t="str">
        <f t="shared" si="161"/>
        <v>0</v>
      </c>
      <c r="AC337" s="3" t="str">
        <f t="shared" si="184"/>
        <v>0</v>
      </c>
      <c r="AD337" s="3" t="str">
        <f t="shared" si="186"/>
        <v>0</v>
      </c>
      <c r="AE337" s="3" t="str">
        <f t="shared" si="186"/>
        <v>0</v>
      </c>
      <c r="AF337" s="3" t="str">
        <f t="shared" si="186"/>
        <v>0</v>
      </c>
      <c r="AG337" s="3" t="str">
        <f t="shared" si="186"/>
        <v>0</v>
      </c>
      <c r="AH337" s="3" t="str">
        <f t="shared" si="186"/>
        <v>0</v>
      </c>
      <c r="AI337" s="3" t="str">
        <f t="shared" si="186"/>
        <v>0</v>
      </c>
      <c r="AJ337" s="3" t="str">
        <f t="shared" si="186"/>
        <v>0</v>
      </c>
      <c r="AK337" s="3" t="str">
        <f t="shared" si="186"/>
        <v>0</v>
      </c>
      <c r="AL337" s="3" t="str">
        <f t="shared" si="186"/>
        <v>0</v>
      </c>
      <c r="AM337" s="3" t="str">
        <f t="shared" si="186"/>
        <v>0</v>
      </c>
      <c r="AN337" s="3" t="str">
        <f t="shared" si="186"/>
        <v>0</v>
      </c>
      <c r="AO337" s="3" t="str">
        <f t="shared" si="186"/>
        <v>0</v>
      </c>
      <c r="AP337" s="3" t="str">
        <f t="shared" si="186"/>
        <v>0</v>
      </c>
      <c r="AQ337" s="3" t="str">
        <f t="shared" si="186"/>
        <v>0</v>
      </c>
      <c r="AR337" s="3" t="str">
        <f t="shared" si="186"/>
        <v>0</v>
      </c>
      <c r="AS337" s="3" t="str">
        <f t="shared" si="186"/>
        <v>0</v>
      </c>
      <c r="AT337" s="3" t="str">
        <f t="shared" si="185"/>
        <v>0</v>
      </c>
      <c r="AU337" s="3" t="str">
        <f t="shared" si="185"/>
        <v>0</v>
      </c>
      <c r="AV337" s="3" t="str">
        <f t="shared" si="185"/>
        <v>0</v>
      </c>
      <c r="AW337" s="3" t="str">
        <f t="shared" si="185"/>
        <v>0</v>
      </c>
      <c r="AX337" s="3" t="str">
        <f t="shared" si="185"/>
        <v>0</v>
      </c>
      <c r="AY337" s="3" t="str">
        <f t="shared" si="185"/>
        <v>0</v>
      </c>
      <c r="AZ337" s="22" t="s">
        <v>531</v>
      </c>
    </row>
    <row r="338" spans="1:52" ht="15.5">
      <c r="A338" s="10" t="s">
        <v>532</v>
      </c>
      <c r="B338" s="10" t="str">
        <f t="shared" si="183"/>
        <v>2401530G</v>
      </c>
      <c r="C338" s="71">
        <v>45457.495879629598</v>
      </c>
      <c r="D338" s="3" t="e">
        <f t="array" ref="D338">#NAME?</f>
        <v>#NAME?</v>
      </c>
      <c r="E338" s="3" t="b">
        <f>ISNUMBER(MATCH(Table1[[#This Row],[Email]],Attendance[Email],0))</f>
        <v>1</v>
      </c>
      <c r="F338" s="3">
        <f t="shared" si="175"/>
        <v>45457.829212962934</v>
      </c>
      <c r="G338" s="21">
        <f>DAY(Table1[[#This Row],[Actual Time]])</f>
        <v>14</v>
      </c>
      <c r="H338">
        <f>MONTH(Table1[[#This Row],[Actual Time]])</f>
        <v>6</v>
      </c>
      <c r="I338">
        <f>YEAR(Table1[[#This Row],[Actual Time]])</f>
        <v>2024</v>
      </c>
      <c r="J338" t="str">
        <f t="shared" si="176"/>
        <v>14/6/2024</v>
      </c>
      <c r="K338" s="3" t="str">
        <f t="shared" si="184"/>
        <v>0</v>
      </c>
      <c r="L338" s="3" t="str">
        <f t="shared" si="184"/>
        <v>0</v>
      </c>
      <c r="M338" s="3" t="str">
        <f t="shared" si="184"/>
        <v>0</v>
      </c>
      <c r="N338" s="3" t="str">
        <f t="shared" si="184"/>
        <v>0</v>
      </c>
      <c r="O338" s="3" t="str">
        <f t="shared" si="184"/>
        <v>0</v>
      </c>
      <c r="P338" s="3" t="str">
        <f t="shared" si="184"/>
        <v>0</v>
      </c>
      <c r="Q338" s="3" t="str">
        <f t="shared" si="184"/>
        <v>0</v>
      </c>
      <c r="R338" s="3" t="str">
        <f t="shared" si="184"/>
        <v>0</v>
      </c>
      <c r="S338" s="3" t="str">
        <f t="shared" ref="S338:T401" si="187">IF(S$1=$J338,"1","0")</f>
        <v>1</v>
      </c>
      <c r="T338" s="3" t="str">
        <f t="shared" si="187"/>
        <v>0</v>
      </c>
      <c r="U338" s="3" t="str">
        <f t="shared" si="184"/>
        <v>0</v>
      </c>
      <c r="V338" s="3" t="str">
        <f t="shared" si="184"/>
        <v>0</v>
      </c>
      <c r="W338" s="3" t="str">
        <f t="shared" si="184"/>
        <v>0</v>
      </c>
      <c r="X338" s="3" t="str">
        <f t="shared" si="184"/>
        <v>0</v>
      </c>
      <c r="Y338" s="3" t="str">
        <f t="shared" si="184"/>
        <v>0</v>
      </c>
      <c r="Z338" s="3" t="str">
        <f t="shared" si="184"/>
        <v>0</v>
      </c>
      <c r="AA338" s="3" t="str">
        <f t="shared" ref="AA338:AB401" si="188">IF(AA$1=$J338,"1","0")</f>
        <v>0</v>
      </c>
      <c r="AB338" s="3" t="str">
        <f t="shared" si="188"/>
        <v>0</v>
      </c>
      <c r="AC338" s="3" t="str">
        <f t="shared" si="184"/>
        <v>0</v>
      </c>
      <c r="AD338" s="3" t="str">
        <f t="shared" si="186"/>
        <v>0</v>
      </c>
      <c r="AE338" s="3" t="str">
        <f t="shared" si="186"/>
        <v>0</v>
      </c>
      <c r="AF338" s="3" t="str">
        <f t="shared" si="186"/>
        <v>0</v>
      </c>
      <c r="AG338" s="3" t="str">
        <f t="shared" si="186"/>
        <v>0</v>
      </c>
      <c r="AH338" s="3" t="str">
        <f t="shared" si="186"/>
        <v>0</v>
      </c>
      <c r="AI338" s="3" t="str">
        <f t="shared" si="186"/>
        <v>0</v>
      </c>
      <c r="AJ338" s="3" t="str">
        <f t="shared" si="186"/>
        <v>0</v>
      </c>
      <c r="AK338" s="3" t="str">
        <f t="shared" si="186"/>
        <v>0</v>
      </c>
      <c r="AL338" s="3" t="str">
        <f t="shared" si="186"/>
        <v>0</v>
      </c>
      <c r="AM338" s="3" t="str">
        <f t="shared" si="186"/>
        <v>0</v>
      </c>
      <c r="AN338" s="3" t="str">
        <f t="shared" si="186"/>
        <v>0</v>
      </c>
      <c r="AO338" s="3" t="str">
        <f t="shared" si="186"/>
        <v>0</v>
      </c>
      <c r="AP338" s="3" t="str">
        <f t="shared" si="186"/>
        <v>0</v>
      </c>
      <c r="AQ338" s="3" t="str">
        <f t="shared" si="186"/>
        <v>0</v>
      </c>
      <c r="AR338" s="3" t="str">
        <f t="shared" si="186"/>
        <v>0</v>
      </c>
      <c r="AS338" s="3" t="str">
        <f t="shared" si="186"/>
        <v>0</v>
      </c>
      <c r="AT338" s="3" t="str">
        <f t="shared" si="185"/>
        <v>0</v>
      </c>
      <c r="AU338" s="3" t="str">
        <f t="shared" si="185"/>
        <v>0</v>
      </c>
      <c r="AV338" s="3" t="str">
        <f t="shared" si="185"/>
        <v>0</v>
      </c>
      <c r="AW338" s="3" t="str">
        <f t="shared" si="185"/>
        <v>0</v>
      </c>
      <c r="AX338" s="3" t="str">
        <f t="shared" si="185"/>
        <v>0</v>
      </c>
      <c r="AY338" s="3" t="str">
        <f t="shared" si="185"/>
        <v>0</v>
      </c>
      <c r="AZ338" s="22" t="s">
        <v>533</v>
      </c>
    </row>
    <row r="339" spans="1:52" ht="15.5">
      <c r="A339" s="10" t="s">
        <v>238</v>
      </c>
      <c r="B339" s="10" t="str">
        <f t="shared" si="183"/>
        <v>2400468A</v>
      </c>
      <c r="C339" s="71">
        <v>45457.495902777802</v>
      </c>
      <c r="D339" s="3" t="e">
        <f t="array" ref="D339">#NAME?</f>
        <v>#NAME?</v>
      </c>
      <c r="E339" s="3" t="b">
        <f>ISNUMBER(MATCH(Table1[[#This Row],[Email]],Attendance[Email],0))</f>
        <v>1</v>
      </c>
      <c r="F339" s="3">
        <f t="shared" si="175"/>
        <v>45457.829236111138</v>
      </c>
      <c r="G339" s="21">
        <f>DAY(Table1[[#This Row],[Actual Time]])</f>
        <v>14</v>
      </c>
      <c r="H339">
        <f>MONTH(Table1[[#This Row],[Actual Time]])</f>
        <v>6</v>
      </c>
      <c r="I339">
        <f>YEAR(Table1[[#This Row],[Actual Time]])</f>
        <v>2024</v>
      </c>
      <c r="J339" t="str">
        <f t="shared" si="176"/>
        <v>14/6/2024</v>
      </c>
      <c r="K339" s="3" t="str">
        <f t="shared" si="184"/>
        <v>0</v>
      </c>
      <c r="L339" s="3" t="str">
        <f t="shared" si="184"/>
        <v>0</v>
      </c>
      <c r="M339" s="3" t="str">
        <f t="shared" si="184"/>
        <v>0</v>
      </c>
      <c r="N339" s="3" t="str">
        <f t="shared" si="184"/>
        <v>0</v>
      </c>
      <c r="O339" s="3" t="str">
        <f t="shared" si="184"/>
        <v>0</v>
      </c>
      <c r="P339" s="3" t="str">
        <f t="shared" si="184"/>
        <v>0</v>
      </c>
      <c r="Q339" s="3" t="str">
        <f t="shared" si="184"/>
        <v>0</v>
      </c>
      <c r="R339" s="3" t="str">
        <f t="shared" si="184"/>
        <v>0</v>
      </c>
      <c r="S339" s="3" t="str">
        <f t="shared" si="187"/>
        <v>1</v>
      </c>
      <c r="T339" s="3" t="str">
        <f t="shared" si="187"/>
        <v>0</v>
      </c>
      <c r="U339" s="3" t="str">
        <f t="shared" si="184"/>
        <v>0</v>
      </c>
      <c r="V339" s="3" t="str">
        <f t="shared" si="184"/>
        <v>0</v>
      </c>
      <c r="W339" s="3" t="str">
        <f t="shared" si="184"/>
        <v>0</v>
      </c>
      <c r="X339" s="3" t="str">
        <f t="shared" si="184"/>
        <v>0</v>
      </c>
      <c r="Y339" s="3" t="str">
        <f t="shared" si="184"/>
        <v>0</v>
      </c>
      <c r="Z339" s="3" t="str">
        <f t="shared" si="184"/>
        <v>0</v>
      </c>
      <c r="AA339" s="3" t="str">
        <f t="shared" si="188"/>
        <v>0</v>
      </c>
      <c r="AB339" s="3" t="str">
        <f t="shared" si="188"/>
        <v>0</v>
      </c>
      <c r="AC339" s="3" t="str">
        <f t="shared" si="184"/>
        <v>0</v>
      </c>
      <c r="AD339" s="3" t="str">
        <f t="shared" si="186"/>
        <v>0</v>
      </c>
      <c r="AE339" s="3" t="str">
        <f t="shared" si="186"/>
        <v>0</v>
      </c>
      <c r="AF339" s="3" t="str">
        <f t="shared" si="186"/>
        <v>0</v>
      </c>
      <c r="AG339" s="3" t="str">
        <f t="shared" si="186"/>
        <v>0</v>
      </c>
      <c r="AH339" s="3" t="str">
        <f t="shared" si="186"/>
        <v>0</v>
      </c>
      <c r="AI339" s="3" t="str">
        <f t="shared" si="186"/>
        <v>0</v>
      </c>
      <c r="AJ339" s="3" t="str">
        <f t="shared" si="186"/>
        <v>0</v>
      </c>
      <c r="AK339" s="3" t="str">
        <f t="shared" si="186"/>
        <v>0</v>
      </c>
      <c r="AL339" s="3" t="str">
        <f t="shared" si="186"/>
        <v>0</v>
      </c>
      <c r="AM339" s="3" t="str">
        <f t="shared" si="186"/>
        <v>0</v>
      </c>
      <c r="AN339" s="3" t="str">
        <f t="shared" si="186"/>
        <v>0</v>
      </c>
      <c r="AO339" s="3" t="str">
        <f t="shared" si="186"/>
        <v>0</v>
      </c>
      <c r="AP339" s="3" t="str">
        <f t="shared" si="186"/>
        <v>0</v>
      </c>
      <c r="AQ339" s="3" t="str">
        <f t="shared" si="186"/>
        <v>0</v>
      </c>
      <c r="AR339" s="3" t="str">
        <f t="shared" si="186"/>
        <v>0</v>
      </c>
      <c r="AS339" s="3" t="str">
        <f t="shared" si="186"/>
        <v>0</v>
      </c>
      <c r="AT339" s="3" t="str">
        <f t="shared" si="185"/>
        <v>0</v>
      </c>
      <c r="AU339" s="3" t="str">
        <f t="shared" si="185"/>
        <v>0</v>
      </c>
      <c r="AV339" s="3" t="str">
        <f t="shared" si="185"/>
        <v>0</v>
      </c>
      <c r="AW339" s="3" t="str">
        <f t="shared" si="185"/>
        <v>0</v>
      </c>
      <c r="AX339" s="3" t="str">
        <f t="shared" si="185"/>
        <v>0</v>
      </c>
      <c r="AY339" s="3" t="str">
        <f t="shared" si="185"/>
        <v>0</v>
      </c>
      <c r="AZ339" s="22" t="s">
        <v>534</v>
      </c>
    </row>
    <row r="340" spans="1:52" ht="15.5">
      <c r="A340" s="10" t="s">
        <v>66</v>
      </c>
      <c r="B340" s="10" t="str">
        <f t="shared" si="183"/>
        <v>2201421A</v>
      </c>
      <c r="C340" s="71">
        <v>45457.496354166702</v>
      </c>
      <c r="D340" s="3" t="e">
        <f t="array" ref="D340">#NAME?</f>
        <v>#NAME?</v>
      </c>
      <c r="E340" s="3" t="b">
        <f>ISNUMBER(MATCH(Table1[[#This Row],[Email]],Attendance[Email],0))</f>
        <v>1</v>
      </c>
      <c r="F340" s="3">
        <f t="shared" ref="F340:F341" si="189">$C340+(8/24)</f>
        <v>45457.829687500038</v>
      </c>
      <c r="G340" s="21">
        <f>DAY(Table1[[#This Row],[Actual Time]])</f>
        <v>14</v>
      </c>
      <c r="H340">
        <f>MONTH(Table1[[#This Row],[Actual Time]])</f>
        <v>6</v>
      </c>
      <c r="I340">
        <f>YEAR(Table1[[#This Row],[Actual Time]])</f>
        <v>2024</v>
      </c>
      <c r="J340" t="str">
        <f t="shared" ref="J340:J341" si="190">G340&amp;"/"&amp;H340&amp;"/"&amp;I340</f>
        <v>14/6/2024</v>
      </c>
      <c r="K340" s="3" t="str">
        <f t="shared" si="184"/>
        <v>0</v>
      </c>
      <c r="L340" s="3" t="str">
        <f t="shared" si="184"/>
        <v>0</v>
      </c>
      <c r="M340" s="3" t="str">
        <f t="shared" si="184"/>
        <v>0</v>
      </c>
      <c r="N340" s="3" t="str">
        <f t="shared" si="184"/>
        <v>0</v>
      </c>
      <c r="O340" s="3" t="str">
        <f t="shared" si="184"/>
        <v>0</v>
      </c>
      <c r="P340" s="3" t="str">
        <f t="shared" si="184"/>
        <v>0</v>
      </c>
      <c r="Q340" s="3" t="str">
        <f t="shared" si="184"/>
        <v>0</v>
      </c>
      <c r="R340" s="3" t="str">
        <f t="shared" si="184"/>
        <v>0</v>
      </c>
      <c r="S340" s="3" t="str">
        <f t="shared" si="187"/>
        <v>1</v>
      </c>
      <c r="T340" s="3" t="str">
        <f t="shared" si="187"/>
        <v>0</v>
      </c>
      <c r="U340" s="3" t="str">
        <f t="shared" si="184"/>
        <v>0</v>
      </c>
      <c r="V340" s="3" t="str">
        <f t="shared" si="184"/>
        <v>0</v>
      </c>
      <c r="W340" s="3" t="str">
        <f t="shared" si="184"/>
        <v>0</v>
      </c>
      <c r="X340" s="3" t="str">
        <f t="shared" si="184"/>
        <v>0</v>
      </c>
      <c r="Y340" s="3" t="str">
        <f t="shared" si="184"/>
        <v>0</v>
      </c>
      <c r="Z340" s="3" t="str">
        <f t="shared" si="184"/>
        <v>0</v>
      </c>
      <c r="AA340" s="3" t="str">
        <f t="shared" si="188"/>
        <v>0</v>
      </c>
      <c r="AB340" s="3" t="str">
        <f t="shared" si="188"/>
        <v>0</v>
      </c>
      <c r="AC340" s="3" t="str">
        <f t="shared" si="184"/>
        <v>0</v>
      </c>
      <c r="AD340" s="3" t="str">
        <f t="shared" si="186"/>
        <v>0</v>
      </c>
      <c r="AE340" s="3" t="str">
        <f t="shared" si="186"/>
        <v>0</v>
      </c>
      <c r="AF340" s="3" t="str">
        <f t="shared" si="186"/>
        <v>0</v>
      </c>
      <c r="AG340" s="3" t="str">
        <f t="shared" si="186"/>
        <v>0</v>
      </c>
      <c r="AH340" s="3" t="str">
        <f t="shared" si="186"/>
        <v>0</v>
      </c>
      <c r="AI340" s="3" t="str">
        <f t="shared" si="186"/>
        <v>0</v>
      </c>
      <c r="AJ340" s="3" t="str">
        <f t="shared" si="186"/>
        <v>0</v>
      </c>
      <c r="AK340" s="3" t="str">
        <f t="shared" si="186"/>
        <v>0</v>
      </c>
      <c r="AL340" s="3" t="str">
        <f t="shared" si="186"/>
        <v>0</v>
      </c>
      <c r="AM340" s="3" t="str">
        <f t="shared" si="186"/>
        <v>0</v>
      </c>
      <c r="AN340" s="3" t="str">
        <f t="shared" si="186"/>
        <v>0</v>
      </c>
      <c r="AO340" s="3" t="str">
        <f t="shared" si="186"/>
        <v>0</v>
      </c>
      <c r="AP340" s="3" t="str">
        <f t="shared" si="186"/>
        <v>0</v>
      </c>
      <c r="AQ340" s="3" t="str">
        <f t="shared" si="186"/>
        <v>0</v>
      </c>
      <c r="AR340" s="3" t="str">
        <f t="shared" si="186"/>
        <v>0</v>
      </c>
      <c r="AS340" s="3" t="str">
        <f t="shared" si="186"/>
        <v>0</v>
      </c>
      <c r="AT340" s="3" t="str">
        <f t="shared" si="185"/>
        <v>0</v>
      </c>
      <c r="AU340" s="3" t="str">
        <f t="shared" si="185"/>
        <v>0</v>
      </c>
      <c r="AV340" s="3" t="str">
        <f t="shared" si="185"/>
        <v>0</v>
      </c>
      <c r="AW340" s="3" t="str">
        <f t="shared" si="185"/>
        <v>0</v>
      </c>
      <c r="AX340" s="3" t="str">
        <f t="shared" si="185"/>
        <v>0</v>
      </c>
      <c r="AY340" s="3" t="str">
        <f t="shared" si="185"/>
        <v>0</v>
      </c>
      <c r="AZ340" s="22" t="s">
        <v>535</v>
      </c>
    </row>
    <row r="341" spans="1:52" ht="15.5">
      <c r="A341" s="10" t="s">
        <v>72</v>
      </c>
      <c r="B341" s="10" t="str">
        <f t="shared" si="183"/>
        <v>2302493H</v>
      </c>
      <c r="C341" s="71">
        <v>45457.496365740699</v>
      </c>
      <c r="D341" s="3" t="e">
        <f t="array" ref="D341">#NAME?</f>
        <v>#NAME?</v>
      </c>
      <c r="E341" s="3" t="b">
        <f>ISNUMBER(MATCH(Table1[[#This Row],[Email]],Attendance[Email],0))</f>
        <v>1</v>
      </c>
      <c r="F341" s="3">
        <f t="shared" si="189"/>
        <v>45457.829699074035</v>
      </c>
      <c r="G341" s="21">
        <f>DAY(Table1[[#This Row],[Actual Time]])</f>
        <v>14</v>
      </c>
      <c r="H341">
        <f>MONTH(Table1[[#This Row],[Actual Time]])</f>
        <v>6</v>
      </c>
      <c r="I341">
        <f>YEAR(Table1[[#This Row],[Actual Time]])</f>
        <v>2024</v>
      </c>
      <c r="J341" t="str">
        <f t="shared" si="190"/>
        <v>14/6/2024</v>
      </c>
      <c r="K341" s="3" t="str">
        <f t="shared" si="184"/>
        <v>0</v>
      </c>
      <c r="L341" s="3" t="str">
        <f t="shared" si="184"/>
        <v>0</v>
      </c>
      <c r="M341" s="3" t="str">
        <f t="shared" si="184"/>
        <v>0</v>
      </c>
      <c r="N341" s="3" t="str">
        <f t="shared" si="184"/>
        <v>0</v>
      </c>
      <c r="O341" s="3" t="str">
        <f t="shared" si="184"/>
        <v>0</v>
      </c>
      <c r="P341" s="3" t="str">
        <f t="shared" si="184"/>
        <v>0</v>
      </c>
      <c r="Q341" s="3" t="str">
        <f t="shared" si="184"/>
        <v>0</v>
      </c>
      <c r="R341" s="3" t="str">
        <f t="shared" si="184"/>
        <v>0</v>
      </c>
      <c r="S341" s="3" t="str">
        <f t="shared" si="187"/>
        <v>1</v>
      </c>
      <c r="T341" s="3" t="str">
        <f t="shared" si="187"/>
        <v>0</v>
      </c>
      <c r="U341" s="3" t="str">
        <f t="shared" si="184"/>
        <v>0</v>
      </c>
      <c r="V341" s="3" t="str">
        <f t="shared" si="184"/>
        <v>0</v>
      </c>
      <c r="W341" s="3" t="str">
        <f t="shared" si="184"/>
        <v>0</v>
      </c>
      <c r="X341" s="3" t="str">
        <f t="shared" si="184"/>
        <v>0</v>
      </c>
      <c r="Y341" s="3" t="str">
        <f t="shared" si="184"/>
        <v>0</v>
      </c>
      <c r="Z341" s="3" t="str">
        <f t="shared" si="184"/>
        <v>0</v>
      </c>
      <c r="AA341" s="3" t="str">
        <f t="shared" si="188"/>
        <v>0</v>
      </c>
      <c r="AB341" s="3" t="str">
        <f t="shared" si="188"/>
        <v>0</v>
      </c>
      <c r="AC341" s="3" t="str">
        <f t="shared" si="184"/>
        <v>0</v>
      </c>
      <c r="AD341" s="3" t="str">
        <f t="shared" si="186"/>
        <v>0</v>
      </c>
      <c r="AE341" s="3" t="str">
        <f t="shared" si="186"/>
        <v>0</v>
      </c>
      <c r="AF341" s="3" t="str">
        <f t="shared" si="186"/>
        <v>0</v>
      </c>
      <c r="AG341" s="3" t="str">
        <f t="shared" si="186"/>
        <v>0</v>
      </c>
      <c r="AH341" s="3" t="str">
        <f t="shared" si="186"/>
        <v>0</v>
      </c>
      <c r="AI341" s="3" t="str">
        <f t="shared" si="186"/>
        <v>0</v>
      </c>
      <c r="AJ341" s="3" t="str">
        <f t="shared" si="186"/>
        <v>0</v>
      </c>
      <c r="AK341" s="3" t="str">
        <f t="shared" si="186"/>
        <v>0</v>
      </c>
      <c r="AL341" s="3" t="str">
        <f t="shared" si="186"/>
        <v>0</v>
      </c>
      <c r="AM341" s="3" t="str">
        <f t="shared" si="186"/>
        <v>0</v>
      </c>
      <c r="AN341" s="3" t="str">
        <f t="shared" si="186"/>
        <v>0</v>
      </c>
      <c r="AO341" s="3" t="str">
        <f t="shared" si="186"/>
        <v>0</v>
      </c>
      <c r="AP341" s="3" t="str">
        <f t="shared" si="186"/>
        <v>0</v>
      </c>
      <c r="AQ341" s="3" t="str">
        <f t="shared" si="186"/>
        <v>0</v>
      </c>
      <c r="AR341" s="3" t="str">
        <f t="shared" si="186"/>
        <v>0</v>
      </c>
      <c r="AS341" s="3" t="str">
        <f t="shared" si="186"/>
        <v>0</v>
      </c>
      <c r="AT341" s="3" t="str">
        <f t="shared" si="185"/>
        <v>0</v>
      </c>
      <c r="AU341" s="3" t="str">
        <f t="shared" si="185"/>
        <v>0</v>
      </c>
      <c r="AV341" s="3" t="str">
        <f t="shared" si="185"/>
        <v>0</v>
      </c>
      <c r="AW341" s="3" t="str">
        <f t="shared" si="185"/>
        <v>0</v>
      </c>
      <c r="AX341" s="3" t="str">
        <f t="shared" si="185"/>
        <v>0</v>
      </c>
      <c r="AY341" s="3" t="str">
        <f t="shared" si="185"/>
        <v>0</v>
      </c>
      <c r="AZ341" s="22" t="s">
        <v>536</v>
      </c>
    </row>
    <row r="342" spans="1:52" ht="15.5">
      <c r="A342" s="10" t="s">
        <v>126</v>
      </c>
      <c r="B342" s="10" t="str">
        <f t="shared" si="183"/>
        <v>2402887J</v>
      </c>
      <c r="C342" s="71">
        <v>45457.496562499997</v>
      </c>
      <c r="D342" s="3" t="e">
        <f t="array" ref="D342">#NAME?</f>
        <v>#NAME?</v>
      </c>
      <c r="E342" s="3" t="b">
        <f>ISNUMBER(MATCH(Table1[[#This Row],[Email]],Attendance[Email],0))</f>
        <v>1</v>
      </c>
      <c r="F342" s="3">
        <f t="shared" ref="F342:F355" si="191">$C342+(8/24)</f>
        <v>45457.829895833333</v>
      </c>
      <c r="G342" s="21">
        <f>DAY(Table1[[#This Row],[Actual Time]])</f>
        <v>14</v>
      </c>
      <c r="H342">
        <f>MONTH(Table1[[#This Row],[Actual Time]])</f>
        <v>6</v>
      </c>
      <c r="I342">
        <f>YEAR(Table1[[#This Row],[Actual Time]])</f>
        <v>2024</v>
      </c>
      <c r="J342" t="str">
        <f t="shared" ref="J342:J355" si="192">G342&amp;"/"&amp;H342&amp;"/"&amp;I342</f>
        <v>14/6/2024</v>
      </c>
      <c r="K342" s="3" t="str">
        <f t="shared" si="184"/>
        <v>0</v>
      </c>
      <c r="L342" s="3" t="str">
        <f t="shared" si="184"/>
        <v>0</v>
      </c>
      <c r="M342" s="3" t="str">
        <f t="shared" si="184"/>
        <v>0</v>
      </c>
      <c r="N342" s="3" t="str">
        <f t="shared" si="184"/>
        <v>0</v>
      </c>
      <c r="O342" s="3" t="str">
        <f t="shared" si="184"/>
        <v>0</v>
      </c>
      <c r="P342" s="3" t="str">
        <f t="shared" si="184"/>
        <v>0</v>
      </c>
      <c r="Q342" s="3" t="str">
        <f t="shared" si="184"/>
        <v>0</v>
      </c>
      <c r="R342" s="3" t="str">
        <f t="shared" si="184"/>
        <v>0</v>
      </c>
      <c r="S342" s="3" t="str">
        <f t="shared" si="187"/>
        <v>1</v>
      </c>
      <c r="T342" s="3" t="str">
        <f t="shared" si="187"/>
        <v>0</v>
      </c>
      <c r="U342" s="3" t="str">
        <f t="shared" si="184"/>
        <v>0</v>
      </c>
      <c r="V342" s="3" t="str">
        <f t="shared" si="184"/>
        <v>0</v>
      </c>
      <c r="W342" s="3" t="str">
        <f t="shared" si="184"/>
        <v>0</v>
      </c>
      <c r="X342" s="3" t="str">
        <f t="shared" si="184"/>
        <v>0</v>
      </c>
      <c r="Y342" s="3" t="str">
        <f t="shared" si="184"/>
        <v>0</v>
      </c>
      <c r="Z342" s="3" t="str">
        <f t="shared" si="184"/>
        <v>0</v>
      </c>
      <c r="AA342" s="3" t="str">
        <f t="shared" si="188"/>
        <v>0</v>
      </c>
      <c r="AB342" s="3" t="str">
        <f t="shared" si="188"/>
        <v>0</v>
      </c>
      <c r="AC342" s="3" t="str">
        <f t="shared" si="184"/>
        <v>0</v>
      </c>
      <c r="AD342" s="3" t="str">
        <f t="shared" si="186"/>
        <v>0</v>
      </c>
      <c r="AE342" s="3" t="str">
        <f t="shared" si="186"/>
        <v>0</v>
      </c>
      <c r="AF342" s="3" t="str">
        <f t="shared" si="186"/>
        <v>0</v>
      </c>
      <c r="AG342" s="3" t="str">
        <f t="shared" si="186"/>
        <v>0</v>
      </c>
      <c r="AH342" s="3" t="str">
        <f t="shared" si="186"/>
        <v>0</v>
      </c>
      <c r="AI342" s="3" t="str">
        <f t="shared" si="186"/>
        <v>0</v>
      </c>
      <c r="AJ342" s="3" t="str">
        <f t="shared" si="186"/>
        <v>0</v>
      </c>
      <c r="AK342" s="3" t="str">
        <f t="shared" si="186"/>
        <v>0</v>
      </c>
      <c r="AL342" s="3" t="str">
        <f t="shared" si="186"/>
        <v>0</v>
      </c>
      <c r="AM342" s="3" t="str">
        <f t="shared" si="186"/>
        <v>0</v>
      </c>
      <c r="AN342" s="3" t="str">
        <f t="shared" si="186"/>
        <v>0</v>
      </c>
      <c r="AO342" s="3" t="str">
        <f t="shared" si="186"/>
        <v>0</v>
      </c>
      <c r="AP342" s="3" t="str">
        <f t="shared" si="186"/>
        <v>0</v>
      </c>
      <c r="AQ342" s="3" t="str">
        <f t="shared" si="186"/>
        <v>0</v>
      </c>
      <c r="AR342" s="3" t="str">
        <f t="shared" si="186"/>
        <v>0</v>
      </c>
      <c r="AS342" s="3" t="str">
        <f t="shared" si="186"/>
        <v>0</v>
      </c>
      <c r="AT342" s="3" t="str">
        <f t="shared" si="185"/>
        <v>0</v>
      </c>
      <c r="AU342" s="3" t="str">
        <f t="shared" si="185"/>
        <v>0</v>
      </c>
      <c r="AV342" s="3" t="str">
        <f t="shared" si="185"/>
        <v>0</v>
      </c>
      <c r="AW342" s="3" t="str">
        <f t="shared" si="185"/>
        <v>0</v>
      </c>
      <c r="AX342" s="3" t="str">
        <f t="shared" si="185"/>
        <v>0</v>
      </c>
      <c r="AY342" s="3" t="str">
        <f t="shared" si="185"/>
        <v>0</v>
      </c>
      <c r="AZ342" s="22" t="s">
        <v>537</v>
      </c>
    </row>
    <row r="343" spans="1:52" ht="15.5">
      <c r="A343" s="10" t="s">
        <v>538</v>
      </c>
      <c r="B343" s="10" t="str">
        <f t="shared" si="183"/>
        <v>2402094C</v>
      </c>
      <c r="C343" s="71">
        <v>45457.496851851902</v>
      </c>
      <c r="D343" s="3" t="e">
        <f t="array" ref="D343">#NAME?</f>
        <v>#NAME?</v>
      </c>
      <c r="E343" s="3" t="b">
        <f>ISNUMBER(MATCH(Table1[[#This Row],[Email]],Attendance[Email],0))</f>
        <v>1</v>
      </c>
      <c r="F343" s="3">
        <f t="shared" si="191"/>
        <v>45457.830185185237</v>
      </c>
      <c r="G343" s="21">
        <f>DAY(Table1[[#This Row],[Actual Time]])</f>
        <v>14</v>
      </c>
      <c r="H343">
        <f>MONTH(Table1[[#This Row],[Actual Time]])</f>
        <v>6</v>
      </c>
      <c r="I343">
        <f>YEAR(Table1[[#This Row],[Actual Time]])</f>
        <v>2024</v>
      </c>
      <c r="J343" t="str">
        <f t="shared" si="192"/>
        <v>14/6/2024</v>
      </c>
      <c r="K343" s="3" t="str">
        <f t="shared" si="184"/>
        <v>0</v>
      </c>
      <c r="L343" s="3" t="str">
        <f t="shared" si="184"/>
        <v>0</v>
      </c>
      <c r="M343" s="3" t="str">
        <f t="shared" si="184"/>
        <v>0</v>
      </c>
      <c r="N343" s="3" t="str">
        <f t="shared" si="184"/>
        <v>0</v>
      </c>
      <c r="O343" s="3" t="str">
        <f t="shared" si="184"/>
        <v>0</v>
      </c>
      <c r="P343" s="3" t="str">
        <f t="shared" si="184"/>
        <v>0</v>
      </c>
      <c r="Q343" s="3" t="str">
        <f t="shared" si="184"/>
        <v>0</v>
      </c>
      <c r="R343" s="3" t="str">
        <f t="shared" si="184"/>
        <v>0</v>
      </c>
      <c r="S343" s="3" t="str">
        <f t="shared" si="187"/>
        <v>1</v>
      </c>
      <c r="T343" s="3" t="str">
        <f t="shared" si="187"/>
        <v>0</v>
      </c>
      <c r="U343" s="3" t="str">
        <f t="shared" si="184"/>
        <v>0</v>
      </c>
      <c r="V343" s="3" t="str">
        <f t="shared" si="184"/>
        <v>0</v>
      </c>
      <c r="W343" s="3" t="str">
        <f t="shared" si="184"/>
        <v>0</v>
      </c>
      <c r="X343" s="3" t="str">
        <f t="shared" si="184"/>
        <v>0</v>
      </c>
      <c r="Y343" s="3" t="str">
        <f t="shared" si="184"/>
        <v>0</v>
      </c>
      <c r="Z343" s="3" t="str">
        <f t="shared" si="184"/>
        <v>0</v>
      </c>
      <c r="AA343" s="3" t="str">
        <f t="shared" si="188"/>
        <v>0</v>
      </c>
      <c r="AB343" s="3" t="str">
        <f t="shared" si="188"/>
        <v>0</v>
      </c>
      <c r="AC343" s="3" t="str">
        <f t="shared" si="184"/>
        <v>0</v>
      </c>
      <c r="AD343" s="3" t="str">
        <f t="shared" si="186"/>
        <v>0</v>
      </c>
      <c r="AE343" s="3" t="str">
        <f t="shared" si="186"/>
        <v>0</v>
      </c>
      <c r="AF343" s="3" t="str">
        <f t="shared" si="186"/>
        <v>0</v>
      </c>
      <c r="AG343" s="3" t="str">
        <f t="shared" si="186"/>
        <v>0</v>
      </c>
      <c r="AH343" s="3" t="str">
        <f t="shared" si="186"/>
        <v>0</v>
      </c>
      <c r="AI343" s="3" t="str">
        <f t="shared" si="186"/>
        <v>0</v>
      </c>
      <c r="AJ343" s="3" t="str">
        <f t="shared" si="186"/>
        <v>0</v>
      </c>
      <c r="AK343" s="3" t="str">
        <f t="shared" si="186"/>
        <v>0</v>
      </c>
      <c r="AL343" s="3" t="str">
        <f t="shared" si="186"/>
        <v>0</v>
      </c>
      <c r="AM343" s="3" t="str">
        <f t="shared" si="186"/>
        <v>0</v>
      </c>
      <c r="AN343" s="3" t="str">
        <f t="shared" si="186"/>
        <v>0</v>
      </c>
      <c r="AO343" s="3" t="str">
        <f t="shared" si="186"/>
        <v>0</v>
      </c>
      <c r="AP343" s="3" t="str">
        <f t="shared" si="186"/>
        <v>0</v>
      </c>
      <c r="AQ343" s="3" t="str">
        <f t="shared" si="186"/>
        <v>0</v>
      </c>
      <c r="AR343" s="3" t="str">
        <f t="shared" si="186"/>
        <v>0</v>
      </c>
      <c r="AS343" s="3" t="str">
        <f t="shared" si="186"/>
        <v>0</v>
      </c>
      <c r="AT343" s="3" t="str">
        <f t="shared" si="185"/>
        <v>0</v>
      </c>
      <c r="AU343" s="3" t="str">
        <f t="shared" si="185"/>
        <v>0</v>
      </c>
      <c r="AV343" s="3" t="str">
        <f t="shared" si="185"/>
        <v>0</v>
      </c>
      <c r="AW343" s="3" t="str">
        <f t="shared" si="185"/>
        <v>0</v>
      </c>
      <c r="AX343" s="3" t="str">
        <f t="shared" si="185"/>
        <v>0</v>
      </c>
      <c r="AY343" s="3" t="str">
        <f t="shared" si="185"/>
        <v>0</v>
      </c>
      <c r="AZ343" s="22" t="s">
        <v>539</v>
      </c>
    </row>
    <row r="344" spans="1:52" ht="15.5">
      <c r="A344" s="10" t="s">
        <v>302</v>
      </c>
      <c r="B344" s="10" t="str">
        <f t="shared" si="183"/>
        <v>2404133G</v>
      </c>
      <c r="C344" s="71">
        <v>45457.496898148202</v>
      </c>
      <c r="D344" s="3" t="e">
        <f t="array" ref="D344">#NAME?</f>
        <v>#NAME?</v>
      </c>
      <c r="E344" s="3" t="b">
        <f>ISNUMBER(MATCH(Table1[[#This Row],[Email]],Attendance[Email],0))</f>
        <v>1</v>
      </c>
      <c r="F344" s="3">
        <f t="shared" si="191"/>
        <v>45457.830231481537</v>
      </c>
      <c r="G344" s="21">
        <f>DAY(Table1[[#This Row],[Actual Time]])</f>
        <v>14</v>
      </c>
      <c r="H344">
        <f>MONTH(Table1[[#This Row],[Actual Time]])</f>
        <v>6</v>
      </c>
      <c r="I344">
        <f>YEAR(Table1[[#This Row],[Actual Time]])</f>
        <v>2024</v>
      </c>
      <c r="J344" t="str">
        <f t="shared" si="192"/>
        <v>14/6/2024</v>
      </c>
      <c r="K344" s="3" t="str">
        <f t="shared" si="184"/>
        <v>0</v>
      </c>
      <c r="L344" s="3" t="str">
        <f t="shared" si="184"/>
        <v>0</v>
      </c>
      <c r="M344" s="3" t="str">
        <f t="shared" si="184"/>
        <v>0</v>
      </c>
      <c r="N344" s="3" t="str">
        <f t="shared" si="184"/>
        <v>0</v>
      </c>
      <c r="O344" s="3" t="str">
        <f t="shared" si="184"/>
        <v>0</v>
      </c>
      <c r="P344" s="3" t="str">
        <f t="shared" si="184"/>
        <v>0</v>
      </c>
      <c r="Q344" s="3" t="str">
        <f t="shared" si="184"/>
        <v>0</v>
      </c>
      <c r="R344" s="3" t="str">
        <f t="shared" si="184"/>
        <v>0</v>
      </c>
      <c r="S344" s="3" t="str">
        <f t="shared" si="187"/>
        <v>1</v>
      </c>
      <c r="T344" s="3" t="str">
        <f t="shared" si="187"/>
        <v>0</v>
      </c>
      <c r="U344" s="3" t="str">
        <f t="shared" si="184"/>
        <v>0</v>
      </c>
      <c r="V344" s="3" t="str">
        <f t="shared" si="184"/>
        <v>0</v>
      </c>
      <c r="W344" s="3" t="str">
        <f t="shared" si="184"/>
        <v>0</v>
      </c>
      <c r="X344" s="3" t="str">
        <f t="shared" si="184"/>
        <v>0</v>
      </c>
      <c r="Y344" s="3" t="str">
        <f t="shared" si="184"/>
        <v>0</v>
      </c>
      <c r="Z344" s="3" t="str">
        <f t="shared" si="184"/>
        <v>0</v>
      </c>
      <c r="AA344" s="3" t="str">
        <f t="shared" si="188"/>
        <v>0</v>
      </c>
      <c r="AB344" s="3" t="str">
        <f t="shared" si="188"/>
        <v>0</v>
      </c>
      <c r="AC344" s="3" t="str">
        <f t="shared" si="184"/>
        <v>0</v>
      </c>
      <c r="AD344" s="3" t="str">
        <f t="shared" si="186"/>
        <v>0</v>
      </c>
      <c r="AE344" s="3" t="str">
        <f t="shared" si="186"/>
        <v>0</v>
      </c>
      <c r="AF344" s="3" t="str">
        <f t="shared" si="186"/>
        <v>0</v>
      </c>
      <c r="AG344" s="3" t="str">
        <f t="shared" si="186"/>
        <v>0</v>
      </c>
      <c r="AH344" s="3" t="str">
        <f t="shared" si="186"/>
        <v>0</v>
      </c>
      <c r="AI344" s="3" t="str">
        <f t="shared" si="186"/>
        <v>0</v>
      </c>
      <c r="AJ344" s="3" t="str">
        <f t="shared" si="186"/>
        <v>0</v>
      </c>
      <c r="AK344" s="3" t="str">
        <f t="shared" si="186"/>
        <v>0</v>
      </c>
      <c r="AL344" s="3" t="str">
        <f t="shared" si="186"/>
        <v>0</v>
      </c>
      <c r="AM344" s="3" t="str">
        <f t="shared" si="186"/>
        <v>0</v>
      </c>
      <c r="AN344" s="3" t="str">
        <f t="shared" si="186"/>
        <v>0</v>
      </c>
      <c r="AO344" s="3" t="str">
        <f t="shared" si="186"/>
        <v>0</v>
      </c>
      <c r="AP344" s="3" t="str">
        <f t="shared" si="186"/>
        <v>0</v>
      </c>
      <c r="AQ344" s="3" t="str">
        <f t="shared" si="186"/>
        <v>0</v>
      </c>
      <c r="AR344" s="3" t="str">
        <f t="shared" si="186"/>
        <v>0</v>
      </c>
      <c r="AS344" s="3" t="str">
        <f t="shared" si="186"/>
        <v>0</v>
      </c>
      <c r="AT344" s="3" t="str">
        <f t="shared" si="185"/>
        <v>0</v>
      </c>
      <c r="AU344" s="3" t="str">
        <f t="shared" si="185"/>
        <v>0</v>
      </c>
      <c r="AV344" s="3" t="str">
        <f t="shared" si="185"/>
        <v>0</v>
      </c>
      <c r="AW344" s="3" t="str">
        <f t="shared" si="185"/>
        <v>0</v>
      </c>
      <c r="AX344" s="3" t="str">
        <f t="shared" si="185"/>
        <v>0</v>
      </c>
      <c r="AY344" s="3" t="str">
        <f t="shared" si="185"/>
        <v>0</v>
      </c>
      <c r="AZ344" s="22" t="s">
        <v>540</v>
      </c>
    </row>
    <row r="345" spans="1:52" ht="15.5">
      <c r="A345" s="10" t="s">
        <v>318</v>
      </c>
      <c r="B345" s="10" t="str">
        <f t="shared" si="183"/>
        <v>2404190G</v>
      </c>
      <c r="C345" s="71">
        <v>45457.497222222199</v>
      </c>
      <c r="D345" s="3" t="e">
        <f t="array" ref="D345">#NAME?</f>
        <v>#NAME?</v>
      </c>
      <c r="E345" s="3" t="b">
        <f>ISNUMBER(MATCH(Table1[[#This Row],[Email]],Attendance[Email],0))</f>
        <v>1</v>
      </c>
      <c r="F345" s="3">
        <f t="shared" si="191"/>
        <v>45457.830555555534</v>
      </c>
      <c r="G345" s="21">
        <f>DAY(Table1[[#This Row],[Actual Time]])</f>
        <v>14</v>
      </c>
      <c r="H345">
        <f>MONTH(Table1[[#This Row],[Actual Time]])</f>
        <v>6</v>
      </c>
      <c r="I345">
        <f>YEAR(Table1[[#This Row],[Actual Time]])</f>
        <v>2024</v>
      </c>
      <c r="J345" t="str">
        <f t="shared" si="192"/>
        <v>14/6/2024</v>
      </c>
      <c r="K345" s="3" t="str">
        <f t="shared" si="184"/>
        <v>0</v>
      </c>
      <c r="L345" s="3" t="str">
        <f t="shared" si="184"/>
        <v>0</v>
      </c>
      <c r="M345" s="3" t="str">
        <f t="shared" si="184"/>
        <v>0</v>
      </c>
      <c r="N345" s="3" t="str">
        <f t="shared" si="184"/>
        <v>0</v>
      </c>
      <c r="O345" s="3" t="str">
        <f t="shared" si="184"/>
        <v>0</v>
      </c>
      <c r="P345" s="3" t="str">
        <f t="shared" si="184"/>
        <v>0</v>
      </c>
      <c r="Q345" s="3" t="str">
        <f t="shared" si="184"/>
        <v>0</v>
      </c>
      <c r="R345" s="3" t="str">
        <f t="shared" si="184"/>
        <v>0</v>
      </c>
      <c r="S345" s="3" t="str">
        <f t="shared" si="187"/>
        <v>1</v>
      </c>
      <c r="T345" s="3" t="str">
        <f t="shared" si="187"/>
        <v>0</v>
      </c>
      <c r="U345" s="3" t="str">
        <f t="shared" si="184"/>
        <v>0</v>
      </c>
      <c r="V345" s="3" t="str">
        <f t="shared" si="184"/>
        <v>0</v>
      </c>
      <c r="W345" s="3" t="str">
        <f t="shared" si="184"/>
        <v>0</v>
      </c>
      <c r="X345" s="3" t="str">
        <f t="shared" si="184"/>
        <v>0</v>
      </c>
      <c r="Y345" s="3" t="str">
        <f t="shared" si="184"/>
        <v>0</v>
      </c>
      <c r="Z345" s="3" t="str">
        <f t="shared" si="184"/>
        <v>0</v>
      </c>
      <c r="AA345" s="3" t="str">
        <f t="shared" si="188"/>
        <v>0</v>
      </c>
      <c r="AB345" s="3" t="str">
        <f t="shared" si="188"/>
        <v>0</v>
      </c>
      <c r="AC345" s="3" t="str">
        <f t="shared" si="184"/>
        <v>0</v>
      </c>
      <c r="AD345" s="3" t="str">
        <f t="shared" si="186"/>
        <v>0</v>
      </c>
      <c r="AE345" s="3" t="str">
        <f t="shared" si="186"/>
        <v>0</v>
      </c>
      <c r="AF345" s="3" t="str">
        <f t="shared" si="186"/>
        <v>0</v>
      </c>
      <c r="AG345" s="3" t="str">
        <f t="shared" si="186"/>
        <v>0</v>
      </c>
      <c r="AH345" s="3" t="str">
        <f t="shared" si="186"/>
        <v>0</v>
      </c>
      <c r="AI345" s="3" t="str">
        <f t="shared" si="186"/>
        <v>0</v>
      </c>
      <c r="AJ345" s="3" t="str">
        <f t="shared" si="186"/>
        <v>0</v>
      </c>
      <c r="AK345" s="3" t="str">
        <f t="shared" si="186"/>
        <v>0</v>
      </c>
      <c r="AL345" s="3" t="str">
        <f t="shared" si="186"/>
        <v>0</v>
      </c>
      <c r="AM345" s="3" t="str">
        <f t="shared" si="186"/>
        <v>0</v>
      </c>
      <c r="AN345" s="3" t="str">
        <f t="shared" si="186"/>
        <v>0</v>
      </c>
      <c r="AO345" s="3" t="str">
        <f t="shared" si="186"/>
        <v>0</v>
      </c>
      <c r="AP345" s="3" t="str">
        <f t="shared" si="186"/>
        <v>0</v>
      </c>
      <c r="AQ345" s="3" t="str">
        <f t="shared" si="186"/>
        <v>0</v>
      </c>
      <c r="AR345" s="3" t="str">
        <f t="shared" si="186"/>
        <v>0</v>
      </c>
      <c r="AS345" s="3" t="str">
        <f t="shared" si="186"/>
        <v>0</v>
      </c>
      <c r="AT345" s="3" t="str">
        <f t="shared" si="185"/>
        <v>0</v>
      </c>
      <c r="AU345" s="3" t="str">
        <f t="shared" si="185"/>
        <v>0</v>
      </c>
      <c r="AV345" s="3" t="str">
        <f t="shared" si="185"/>
        <v>0</v>
      </c>
      <c r="AW345" s="3" t="str">
        <f t="shared" si="185"/>
        <v>0</v>
      </c>
      <c r="AX345" s="3" t="str">
        <f t="shared" si="185"/>
        <v>0</v>
      </c>
      <c r="AY345" s="3" t="str">
        <f t="shared" si="185"/>
        <v>0</v>
      </c>
      <c r="AZ345" s="22" t="s">
        <v>541</v>
      </c>
    </row>
    <row r="346" spans="1:52" ht="15.5">
      <c r="A346" s="10" t="s">
        <v>176</v>
      </c>
      <c r="B346" s="10" t="str">
        <f t="shared" si="183"/>
        <v>2400652J</v>
      </c>
      <c r="C346" s="71">
        <v>45457.499085648102</v>
      </c>
      <c r="D346" s="3" t="e">
        <f t="array" ref="D346">#NAME?</f>
        <v>#NAME?</v>
      </c>
      <c r="E346" s="3" t="b">
        <f>ISNUMBER(MATCH(Table1[[#This Row],[Email]],Attendance[Email],0))</f>
        <v>1</v>
      </c>
      <c r="F346" s="3">
        <f t="shared" si="191"/>
        <v>45457.832418981438</v>
      </c>
      <c r="G346" s="21">
        <f>DAY(Table1[[#This Row],[Actual Time]])</f>
        <v>14</v>
      </c>
      <c r="H346">
        <f>MONTH(Table1[[#This Row],[Actual Time]])</f>
        <v>6</v>
      </c>
      <c r="I346">
        <f>YEAR(Table1[[#This Row],[Actual Time]])</f>
        <v>2024</v>
      </c>
      <c r="J346" t="str">
        <f t="shared" si="192"/>
        <v>14/6/2024</v>
      </c>
      <c r="K346" s="3" t="str">
        <f t="shared" si="184"/>
        <v>0</v>
      </c>
      <c r="L346" s="3" t="str">
        <f t="shared" si="184"/>
        <v>0</v>
      </c>
      <c r="M346" s="3" t="str">
        <f t="shared" si="184"/>
        <v>0</v>
      </c>
      <c r="N346" s="3" t="str">
        <f t="shared" si="184"/>
        <v>0</v>
      </c>
      <c r="O346" s="3" t="str">
        <f t="shared" si="184"/>
        <v>0</v>
      </c>
      <c r="P346" s="3" t="str">
        <f t="shared" si="184"/>
        <v>0</v>
      </c>
      <c r="Q346" s="3" t="str">
        <f t="shared" si="184"/>
        <v>0</v>
      </c>
      <c r="R346" s="3" t="str">
        <f t="shared" si="184"/>
        <v>0</v>
      </c>
      <c r="S346" s="3" t="str">
        <f t="shared" si="187"/>
        <v>1</v>
      </c>
      <c r="T346" s="3" t="str">
        <f t="shared" si="187"/>
        <v>0</v>
      </c>
      <c r="U346" s="3" t="str">
        <f t="shared" si="184"/>
        <v>0</v>
      </c>
      <c r="V346" s="3" t="str">
        <f t="shared" si="184"/>
        <v>0</v>
      </c>
      <c r="W346" s="3" t="str">
        <f t="shared" si="184"/>
        <v>0</v>
      </c>
      <c r="X346" s="3" t="str">
        <f t="shared" si="184"/>
        <v>0</v>
      </c>
      <c r="Y346" s="3" t="str">
        <f t="shared" si="184"/>
        <v>0</v>
      </c>
      <c r="Z346" s="3" t="str">
        <f t="shared" si="184"/>
        <v>0</v>
      </c>
      <c r="AA346" s="3" t="str">
        <f t="shared" si="188"/>
        <v>0</v>
      </c>
      <c r="AB346" s="3" t="str">
        <f t="shared" si="188"/>
        <v>0</v>
      </c>
      <c r="AC346" s="3" t="str">
        <f t="shared" si="184"/>
        <v>0</v>
      </c>
      <c r="AD346" s="3" t="str">
        <f t="shared" si="186"/>
        <v>0</v>
      </c>
      <c r="AE346" s="3" t="str">
        <f t="shared" si="186"/>
        <v>0</v>
      </c>
      <c r="AF346" s="3" t="str">
        <f t="shared" si="186"/>
        <v>0</v>
      </c>
      <c r="AG346" s="3" t="str">
        <f t="shared" si="186"/>
        <v>0</v>
      </c>
      <c r="AH346" s="3" t="str">
        <f t="shared" si="186"/>
        <v>0</v>
      </c>
      <c r="AI346" s="3" t="str">
        <f t="shared" si="186"/>
        <v>0</v>
      </c>
      <c r="AJ346" s="3" t="str">
        <f t="shared" si="186"/>
        <v>0</v>
      </c>
      <c r="AK346" s="3" t="str">
        <f t="shared" si="186"/>
        <v>0</v>
      </c>
      <c r="AL346" s="3" t="str">
        <f t="shared" si="186"/>
        <v>0</v>
      </c>
      <c r="AM346" s="3" t="str">
        <f t="shared" si="186"/>
        <v>0</v>
      </c>
      <c r="AN346" s="3" t="str">
        <f t="shared" si="186"/>
        <v>0</v>
      </c>
      <c r="AO346" s="3" t="str">
        <f t="shared" si="186"/>
        <v>0</v>
      </c>
      <c r="AP346" s="3" t="str">
        <f t="shared" si="186"/>
        <v>0</v>
      </c>
      <c r="AQ346" s="3" t="str">
        <f t="shared" si="186"/>
        <v>0</v>
      </c>
      <c r="AR346" s="3" t="str">
        <f t="shared" si="186"/>
        <v>0</v>
      </c>
      <c r="AS346" s="3" t="str">
        <f t="shared" si="186"/>
        <v>0</v>
      </c>
      <c r="AT346" s="3" t="str">
        <f t="shared" si="185"/>
        <v>0</v>
      </c>
      <c r="AU346" s="3" t="str">
        <f t="shared" si="185"/>
        <v>0</v>
      </c>
      <c r="AV346" s="3" t="str">
        <f t="shared" si="185"/>
        <v>0</v>
      </c>
      <c r="AW346" s="3" t="str">
        <f t="shared" si="185"/>
        <v>0</v>
      </c>
      <c r="AX346" s="3" t="str">
        <f t="shared" si="185"/>
        <v>0</v>
      </c>
      <c r="AY346" s="3" t="str">
        <f t="shared" si="185"/>
        <v>0</v>
      </c>
      <c r="AZ346" s="22" t="s">
        <v>542</v>
      </c>
    </row>
    <row r="347" spans="1:52" ht="15.5">
      <c r="A347" s="10" t="s">
        <v>118</v>
      </c>
      <c r="B347" s="10" t="str">
        <f t="shared" si="183"/>
        <v>2401360I</v>
      </c>
      <c r="C347" s="71">
        <v>45464.498437499999</v>
      </c>
      <c r="D347" s="3" t="e">
        <f t="array" ref="D347">#NAME?</f>
        <v>#NAME?</v>
      </c>
      <c r="E347" s="3" t="b">
        <f>ISNUMBER(MATCH(Table1[[#This Row],[Email]],Attendance[Email],0))</f>
        <v>1</v>
      </c>
      <c r="F347" s="3">
        <f t="shared" si="191"/>
        <v>45464.831770833334</v>
      </c>
      <c r="G347" s="21">
        <f>DAY(Table1[[#This Row],[Actual Time]])</f>
        <v>21</v>
      </c>
      <c r="H347">
        <f>MONTH(Table1[[#This Row],[Actual Time]])</f>
        <v>6</v>
      </c>
      <c r="I347">
        <f>YEAR(Table1[[#This Row],[Actual Time]])</f>
        <v>2024</v>
      </c>
      <c r="J347" t="str">
        <f t="shared" si="192"/>
        <v>21/6/2024</v>
      </c>
      <c r="K347" s="3" t="str">
        <f t="shared" si="184"/>
        <v>0</v>
      </c>
      <c r="L347" s="3" t="str">
        <f t="shared" si="184"/>
        <v>0</v>
      </c>
      <c r="M347" s="3" t="str">
        <f t="shared" si="184"/>
        <v>0</v>
      </c>
      <c r="N347" s="3" t="str">
        <f t="shared" si="184"/>
        <v>0</v>
      </c>
      <c r="O347" s="3" t="str">
        <f t="shared" si="184"/>
        <v>0</v>
      </c>
      <c r="P347" s="3" t="str">
        <f t="shared" si="184"/>
        <v>0</v>
      </c>
      <c r="Q347" s="3" t="str">
        <f t="shared" si="184"/>
        <v>0</v>
      </c>
      <c r="R347" s="3" t="str">
        <f t="shared" si="184"/>
        <v>0</v>
      </c>
      <c r="S347" s="3" t="str">
        <f t="shared" si="187"/>
        <v>0</v>
      </c>
      <c r="T347" s="3" t="str">
        <f t="shared" si="187"/>
        <v>1</v>
      </c>
      <c r="U347" s="3" t="str">
        <f t="shared" si="184"/>
        <v>0</v>
      </c>
      <c r="V347" s="3" t="str">
        <f t="shared" si="184"/>
        <v>0</v>
      </c>
      <c r="W347" s="3" t="str">
        <f t="shared" si="184"/>
        <v>0</v>
      </c>
      <c r="X347" s="3" t="str">
        <f t="shared" si="184"/>
        <v>0</v>
      </c>
      <c r="Y347" s="3" t="str">
        <f t="shared" si="184"/>
        <v>0</v>
      </c>
      <c r="Z347" s="3" t="str">
        <f t="shared" si="184"/>
        <v>0</v>
      </c>
      <c r="AA347" s="3" t="str">
        <f t="shared" si="188"/>
        <v>0</v>
      </c>
      <c r="AB347" s="3" t="str">
        <f t="shared" si="188"/>
        <v>0</v>
      </c>
      <c r="AC347" s="3" t="str">
        <f t="shared" si="184"/>
        <v>0</v>
      </c>
      <c r="AD347" s="3" t="str">
        <f t="shared" si="186"/>
        <v>0</v>
      </c>
      <c r="AE347" s="3" t="str">
        <f t="shared" si="186"/>
        <v>0</v>
      </c>
      <c r="AF347" s="3" t="str">
        <f t="shared" si="186"/>
        <v>0</v>
      </c>
      <c r="AG347" s="3" t="str">
        <f t="shared" si="186"/>
        <v>0</v>
      </c>
      <c r="AH347" s="3" t="str">
        <f t="shared" si="186"/>
        <v>0</v>
      </c>
      <c r="AI347" s="3" t="str">
        <f t="shared" si="186"/>
        <v>0</v>
      </c>
      <c r="AJ347" s="3" t="str">
        <f t="shared" si="186"/>
        <v>0</v>
      </c>
      <c r="AK347" s="3" t="str">
        <f t="shared" si="186"/>
        <v>0</v>
      </c>
      <c r="AL347" s="3" t="str">
        <f t="shared" si="186"/>
        <v>0</v>
      </c>
      <c r="AM347" s="3" t="str">
        <f t="shared" si="186"/>
        <v>0</v>
      </c>
      <c r="AN347" s="3" t="str">
        <f t="shared" si="186"/>
        <v>0</v>
      </c>
      <c r="AO347" s="3" t="str">
        <f t="shared" si="186"/>
        <v>0</v>
      </c>
      <c r="AP347" s="3" t="str">
        <f t="shared" si="186"/>
        <v>0</v>
      </c>
      <c r="AQ347" s="3" t="str">
        <f t="shared" si="186"/>
        <v>0</v>
      </c>
      <c r="AR347" s="3" t="str">
        <f t="shared" si="186"/>
        <v>0</v>
      </c>
      <c r="AS347" s="3" t="str">
        <f t="shared" si="186"/>
        <v>0</v>
      </c>
      <c r="AT347" s="3" t="str">
        <f t="shared" si="185"/>
        <v>0</v>
      </c>
      <c r="AU347" s="3" t="str">
        <f t="shared" si="185"/>
        <v>0</v>
      </c>
      <c r="AV347" s="3" t="str">
        <f t="shared" si="185"/>
        <v>0</v>
      </c>
      <c r="AW347" s="3" t="str">
        <f t="shared" si="185"/>
        <v>0</v>
      </c>
      <c r="AX347" s="3" t="str">
        <f t="shared" si="185"/>
        <v>0</v>
      </c>
      <c r="AY347" s="3" t="str">
        <f t="shared" si="185"/>
        <v>0</v>
      </c>
      <c r="AZ347" s="22" t="s">
        <v>543</v>
      </c>
    </row>
    <row r="348" spans="1:52" ht="15.5">
      <c r="A348" s="10" t="s">
        <v>399</v>
      </c>
      <c r="B348" s="10" t="str">
        <f t="shared" si="183"/>
        <v>2401562J</v>
      </c>
      <c r="C348" s="71">
        <v>45464.505208333299</v>
      </c>
      <c r="D348" s="3" t="e">
        <f t="array" ref="D348">#NAME?</f>
        <v>#NAME?</v>
      </c>
      <c r="E348" s="3" t="b">
        <f>ISNUMBER(MATCH(Table1[[#This Row],[Email]],Attendance[Email],0))</f>
        <v>1</v>
      </c>
      <c r="F348" s="3">
        <f t="shared" si="191"/>
        <v>45464.838541666635</v>
      </c>
      <c r="G348" s="21">
        <f>DAY(Table1[[#This Row],[Actual Time]])</f>
        <v>21</v>
      </c>
      <c r="H348">
        <f>MONTH(Table1[[#This Row],[Actual Time]])</f>
        <v>6</v>
      </c>
      <c r="I348">
        <f>YEAR(Table1[[#This Row],[Actual Time]])</f>
        <v>2024</v>
      </c>
      <c r="J348" t="str">
        <f t="shared" si="192"/>
        <v>21/6/2024</v>
      </c>
      <c r="K348" s="3" t="str">
        <f t="shared" si="184"/>
        <v>0</v>
      </c>
      <c r="L348" s="3" t="str">
        <f t="shared" si="184"/>
        <v>0</v>
      </c>
      <c r="M348" s="3" t="str">
        <f t="shared" si="184"/>
        <v>0</v>
      </c>
      <c r="N348" s="3" t="str">
        <f t="shared" si="184"/>
        <v>0</v>
      </c>
      <c r="O348" s="3" t="str">
        <f t="shared" si="184"/>
        <v>0</v>
      </c>
      <c r="P348" s="3" t="str">
        <f t="shared" si="184"/>
        <v>0</v>
      </c>
      <c r="Q348" s="3" t="str">
        <f t="shared" si="184"/>
        <v>0</v>
      </c>
      <c r="R348" s="3" t="str">
        <f t="shared" si="184"/>
        <v>0</v>
      </c>
      <c r="S348" s="3" t="str">
        <f t="shared" si="187"/>
        <v>0</v>
      </c>
      <c r="T348" s="3" t="str">
        <f t="shared" si="187"/>
        <v>1</v>
      </c>
      <c r="U348" s="3" t="str">
        <f t="shared" si="184"/>
        <v>0</v>
      </c>
      <c r="V348" s="3" t="str">
        <f t="shared" si="184"/>
        <v>0</v>
      </c>
      <c r="W348" s="3" t="str">
        <f t="shared" si="184"/>
        <v>0</v>
      </c>
      <c r="X348" s="3" t="str">
        <f t="shared" ref="K348:AC364" si="193">IF(X$1=$J348,"1","0")</f>
        <v>0</v>
      </c>
      <c r="Y348" s="3" t="str">
        <f t="shared" si="193"/>
        <v>0</v>
      </c>
      <c r="Z348" s="3" t="str">
        <f t="shared" si="193"/>
        <v>0</v>
      </c>
      <c r="AA348" s="3" t="str">
        <f t="shared" si="188"/>
        <v>0</v>
      </c>
      <c r="AB348" s="3" t="str">
        <f t="shared" si="188"/>
        <v>0</v>
      </c>
      <c r="AC348" s="3" t="str">
        <f t="shared" si="193"/>
        <v>0</v>
      </c>
      <c r="AD348" s="3" t="str">
        <f t="shared" si="186"/>
        <v>0</v>
      </c>
      <c r="AE348" s="3" t="str">
        <f t="shared" si="186"/>
        <v>0</v>
      </c>
      <c r="AF348" s="3" t="str">
        <f t="shared" si="186"/>
        <v>0</v>
      </c>
      <c r="AG348" s="3" t="str">
        <f t="shared" si="186"/>
        <v>0</v>
      </c>
      <c r="AH348" s="3" t="str">
        <f t="shared" si="186"/>
        <v>0</v>
      </c>
      <c r="AI348" s="3" t="str">
        <f t="shared" si="186"/>
        <v>0</v>
      </c>
      <c r="AJ348" s="3" t="str">
        <f t="shared" si="186"/>
        <v>0</v>
      </c>
      <c r="AK348" s="3" t="str">
        <f t="shared" si="186"/>
        <v>0</v>
      </c>
      <c r="AL348" s="3" t="str">
        <f t="shared" si="186"/>
        <v>0</v>
      </c>
      <c r="AM348" s="3" t="str">
        <f t="shared" si="186"/>
        <v>0</v>
      </c>
      <c r="AN348" s="3" t="str">
        <f t="shared" si="186"/>
        <v>0</v>
      </c>
      <c r="AO348" s="3" t="str">
        <f t="shared" si="186"/>
        <v>0</v>
      </c>
      <c r="AP348" s="3" t="str">
        <f t="shared" si="186"/>
        <v>0</v>
      </c>
      <c r="AQ348" s="3" t="str">
        <f t="shared" si="186"/>
        <v>0</v>
      </c>
      <c r="AR348" s="3" t="str">
        <f t="shared" si="186"/>
        <v>0</v>
      </c>
      <c r="AS348" s="3" t="str">
        <f t="shared" si="186"/>
        <v>0</v>
      </c>
      <c r="AT348" s="3" t="str">
        <f t="shared" si="185"/>
        <v>0</v>
      </c>
      <c r="AU348" s="3" t="str">
        <f t="shared" si="185"/>
        <v>0</v>
      </c>
      <c r="AV348" s="3" t="str">
        <f t="shared" si="185"/>
        <v>0</v>
      </c>
      <c r="AW348" s="3" t="str">
        <f t="shared" si="185"/>
        <v>0</v>
      </c>
      <c r="AX348" s="3" t="str">
        <f t="shared" si="185"/>
        <v>0</v>
      </c>
      <c r="AY348" s="3" t="str">
        <f t="shared" si="185"/>
        <v>0</v>
      </c>
      <c r="AZ348" s="22" t="s">
        <v>544</v>
      </c>
    </row>
    <row r="349" spans="1:52" ht="15.5">
      <c r="A349" s="10" t="s">
        <v>140</v>
      </c>
      <c r="B349" s="10" t="str">
        <f t="shared" si="183"/>
        <v>2404411G</v>
      </c>
      <c r="C349" s="71">
        <v>45464.505266203698</v>
      </c>
      <c r="D349" s="3" t="e">
        <f t="array" ref="D349">#NAME?</f>
        <v>#NAME?</v>
      </c>
      <c r="E349" s="3" t="b">
        <f>ISNUMBER(MATCH(Table1[[#This Row],[Email]],Attendance[Email],0))</f>
        <v>1</v>
      </c>
      <c r="F349" s="3">
        <f t="shared" si="191"/>
        <v>45464.838599537034</v>
      </c>
      <c r="G349" s="21">
        <f>DAY(Table1[[#This Row],[Actual Time]])</f>
        <v>21</v>
      </c>
      <c r="H349">
        <f>MONTH(Table1[[#This Row],[Actual Time]])</f>
        <v>6</v>
      </c>
      <c r="I349">
        <f>YEAR(Table1[[#This Row],[Actual Time]])</f>
        <v>2024</v>
      </c>
      <c r="J349" t="str">
        <f t="shared" si="192"/>
        <v>21/6/2024</v>
      </c>
      <c r="K349" s="3" t="str">
        <f t="shared" si="193"/>
        <v>0</v>
      </c>
      <c r="L349" s="3" t="str">
        <f t="shared" si="193"/>
        <v>0</v>
      </c>
      <c r="M349" s="3" t="str">
        <f t="shared" si="193"/>
        <v>0</v>
      </c>
      <c r="N349" s="3" t="str">
        <f t="shared" si="193"/>
        <v>0</v>
      </c>
      <c r="O349" s="3" t="str">
        <f t="shared" si="193"/>
        <v>0</v>
      </c>
      <c r="P349" s="3" t="str">
        <f t="shared" si="193"/>
        <v>0</v>
      </c>
      <c r="Q349" s="3" t="str">
        <f t="shared" si="193"/>
        <v>0</v>
      </c>
      <c r="R349" s="3" t="str">
        <f t="shared" si="193"/>
        <v>0</v>
      </c>
      <c r="S349" s="3" t="str">
        <f t="shared" si="187"/>
        <v>0</v>
      </c>
      <c r="T349" s="3" t="str">
        <f t="shared" si="187"/>
        <v>1</v>
      </c>
      <c r="U349" s="3" t="str">
        <f t="shared" si="193"/>
        <v>0</v>
      </c>
      <c r="V349" s="3" t="str">
        <f t="shared" si="193"/>
        <v>0</v>
      </c>
      <c r="W349" s="3" t="str">
        <f t="shared" si="193"/>
        <v>0</v>
      </c>
      <c r="X349" s="3" t="str">
        <f t="shared" si="193"/>
        <v>0</v>
      </c>
      <c r="Y349" s="3" t="str">
        <f t="shared" si="193"/>
        <v>0</v>
      </c>
      <c r="Z349" s="3" t="str">
        <f t="shared" si="193"/>
        <v>0</v>
      </c>
      <c r="AA349" s="3" t="str">
        <f t="shared" si="188"/>
        <v>0</v>
      </c>
      <c r="AB349" s="3" t="str">
        <f t="shared" si="188"/>
        <v>0</v>
      </c>
      <c r="AC349" s="3" t="str">
        <f t="shared" si="193"/>
        <v>0</v>
      </c>
      <c r="AD349" s="3" t="str">
        <f t="shared" si="186"/>
        <v>0</v>
      </c>
      <c r="AE349" s="3" t="str">
        <f t="shared" si="186"/>
        <v>0</v>
      </c>
      <c r="AF349" s="3" t="str">
        <f t="shared" si="186"/>
        <v>0</v>
      </c>
      <c r="AG349" s="3" t="str">
        <f t="shared" si="186"/>
        <v>0</v>
      </c>
      <c r="AH349" s="3" t="str">
        <f t="shared" si="186"/>
        <v>0</v>
      </c>
      <c r="AI349" s="3" t="str">
        <f t="shared" si="186"/>
        <v>0</v>
      </c>
      <c r="AJ349" s="3" t="str">
        <f t="shared" si="186"/>
        <v>0</v>
      </c>
      <c r="AK349" s="3" t="str">
        <f t="shared" si="186"/>
        <v>0</v>
      </c>
      <c r="AL349" s="3" t="str">
        <f t="shared" si="186"/>
        <v>0</v>
      </c>
      <c r="AM349" s="3" t="str">
        <f t="shared" si="186"/>
        <v>0</v>
      </c>
      <c r="AN349" s="3" t="str">
        <f t="shared" si="186"/>
        <v>0</v>
      </c>
      <c r="AO349" s="3" t="str">
        <f t="shared" si="186"/>
        <v>0</v>
      </c>
      <c r="AP349" s="3" t="str">
        <f t="shared" si="186"/>
        <v>0</v>
      </c>
      <c r="AQ349" s="3" t="str">
        <f t="shared" si="186"/>
        <v>0</v>
      </c>
      <c r="AR349" s="3" t="str">
        <f t="shared" si="186"/>
        <v>0</v>
      </c>
      <c r="AS349" s="3" t="str">
        <f t="shared" ref="AS349:AY364" si="194">IF(AS$1=$J349,"1","0")</f>
        <v>0</v>
      </c>
      <c r="AT349" s="3" t="str">
        <f t="shared" si="194"/>
        <v>0</v>
      </c>
      <c r="AU349" s="3" t="str">
        <f t="shared" si="194"/>
        <v>0</v>
      </c>
      <c r="AV349" s="3" t="str">
        <f t="shared" si="194"/>
        <v>0</v>
      </c>
      <c r="AW349" s="3" t="str">
        <f t="shared" si="194"/>
        <v>0</v>
      </c>
      <c r="AX349" s="3" t="str">
        <f t="shared" si="194"/>
        <v>0</v>
      </c>
      <c r="AY349" s="3" t="str">
        <f t="shared" si="194"/>
        <v>0</v>
      </c>
      <c r="AZ349" s="22" t="s">
        <v>545</v>
      </c>
    </row>
    <row r="350" spans="1:52" ht="15.5">
      <c r="A350" s="10" t="s">
        <v>302</v>
      </c>
      <c r="B350" s="10" t="str">
        <f t="shared" si="183"/>
        <v>2404133G</v>
      </c>
      <c r="C350" s="71">
        <v>45464.505358796298</v>
      </c>
      <c r="D350" s="3" t="e">
        <f t="array" ref="D350">#NAME?</f>
        <v>#NAME?</v>
      </c>
      <c r="E350" s="3" t="b">
        <f>ISNUMBER(MATCH(Table1[[#This Row],[Email]],Attendance[Email],0))</f>
        <v>1</v>
      </c>
      <c r="F350" s="3">
        <f t="shared" si="191"/>
        <v>45464.838692129633</v>
      </c>
      <c r="G350" s="21">
        <f>DAY(Table1[[#This Row],[Actual Time]])</f>
        <v>21</v>
      </c>
      <c r="H350">
        <f>MONTH(Table1[[#This Row],[Actual Time]])</f>
        <v>6</v>
      </c>
      <c r="I350">
        <f>YEAR(Table1[[#This Row],[Actual Time]])</f>
        <v>2024</v>
      </c>
      <c r="J350" t="str">
        <f t="shared" si="192"/>
        <v>21/6/2024</v>
      </c>
      <c r="K350" s="3" t="str">
        <f t="shared" si="193"/>
        <v>0</v>
      </c>
      <c r="L350" s="3" t="str">
        <f t="shared" si="193"/>
        <v>0</v>
      </c>
      <c r="M350" s="3" t="str">
        <f t="shared" si="193"/>
        <v>0</v>
      </c>
      <c r="N350" s="3" t="str">
        <f t="shared" si="193"/>
        <v>0</v>
      </c>
      <c r="O350" s="3" t="str">
        <f t="shared" si="193"/>
        <v>0</v>
      </c>
      <c r="P350" s="3" t="str">
        <f t="shared" si="193"/>
        <v>0</v>
      </c>
      <c r="Q350" s="3" t="str">
        <f t="shared" si="193"/>
        <v>0</v>
      </c>
      <c r="R350" s="3" t="str">
        <f t="shared" si="193"/>
        <v>0</v>
      </c>
      <c r="S350" s="3" t="str">
        <f t="shared" si="187"/>
        <v>0</v>
      </c>
      <c r="T350" s="3" t="str">
        <f t="shared" si="187"/>
        <v>1</v>
      </c>
      <c r="U350" s="3" t="str">
        <f t="shared" si="193"/>
        <v>0</v>
      </c>
      <c r="V350" s="3" t="str">
        <f t="shared" si="193"/>
        <v>0</v>
      </c>
      <c r="W350" s="3" t="str">
        <f t="shared" si="193"/>
        <v>0</v>
      </c>
      <c r="X350" s="3" t="str">
        <f t="shared" si="193"/>
        <v>0</v>
      </c>
      <c r="Y350" s="3" t="str">
        <f t="shared" si="193"/>
        <v>0</v>
      </c>
      <c r="Z350" s="3" t="str">
        <f t="shared" si="193"/>
        <v>0</v>
      </c>
      <c r="AA350" s="3" t="str">
        <f t="shared" si="188"/>
        <v>0</v>
      </c>
      <c r="AB350" s="3" t="str">
        <f t="shared" si="188"/>
        <v>0</v>
      </c>
      <c r="AC350" s="3" t="str">
        <f t="shared" si="193"/>
        <v>0</v>
      </c>
      <c r="AD350" s="3" t="str">
        <f t="shared" ref="AD350:AS365" si="195">IF(AD$1=$J350,"1","0")</f>
        <v>0</v>
      </c>
      <c r="AE350" s="3" t="str">
        <f t="shared" si="195"/>
        <v>0</v>
      </c>
      <c r="AF350" s="3" t="str">
        <f t="shared" si="195"/>
        <v>0</v>
      </c>
      <c r="AG350" s="3" t="str">
        <f t="shared" si="195"/>
        <v>0</v>
      </c>
      <c r="AH350" s="3" t="str">
        <f t="shared" si="195"/>
        <v>0</v>
      </c>
      <c r="AI350" s="3" t="str">
        <f t="shared" si="195"/>
        <v>0</v>
      </c>
      <c r="AJ350" s="3" t="str">
        <f t="shared" si="195"/>
        <v>0</v>
      </c>
      <c r="AK350" s="3" t="str">
        <f t="shared" si="195"/>
        <v>0</v>
      </c>
      <c r="AL350" s="3" t="str">
        <f t="shared" si="195"/>
        <v>0</v>
      </c>
      <c r="AM350" s="3" t="str">
        <f t="shared" si="195"/>
        <v>0</v>
      </c>
      <c r="AN350" s="3" t="str">
        <f t="shared" si="195"/>
        <v>0</v>
      </c>
      <c r="AO350" s="3" t="str">
        <f t="shared" si="195"/>
        <v>0</v>
      </c>
      <c r="AP350" s="3" t="str">
        <f t="shared" si="195"/>
        <v>0</v>
      </c>
      <c r="AQ350" s="3" t="str">
        <f t="shared" si="195"/>
        <v>0</v>
      </c>
      <c r="AR350" s="3" t="str">
        <f t="shared" si="195"/>
        <v>0</v>
      </c>
      <c r="AS350" s="3" t="str">
        <f t="shared" si="195"/>
        <v>0</v>
      </c>
      <c r="AT350" s="3" t="str">
        <f t="shared" si="194"/>
        <v>0</v>
      </c>
      <c r="AU350" s="3" t="str">
        <f t="shared" si="194"/>
        <v>0</v>
      </c>
      <c r="AV350" s="3" t="str">
        <f t="shared" si="194"/>
        <v>0</v>
      </c>
      <c r="AW350" s="3" t="str">
        <f t="shared" si="194"/>
        <v>0</v>
      </c>
      <c r="AX350" s="3" t="str">
        <f t="shared" si="194"/>
        <v>0</v>
      </c>
      <c r="AY350" s="3" t="str">
        <f t="shared" si="194"/>
        <v>0</v>
      </c>
      <c r="AZ350" s="22" t="s">
        <v>546</v>
      </c>
    </row>
    <row r="351" spans="1:52" ht="15.5">
      <c r="A351" s="10" t="s">
        <v>158</v>
      </c>
      <c r="B351" s="10" t="str">
        <f t="shared" si="183"/>
        <v>2402682E</v>
      </c>
      <c r="C351" s="71">
        <v>45464.5054282407</v>
      </c>
      <c r="D351" s="3" t="e">
        <f t="array" ref="D351">#NAME?</f>
        <v>#NAME?</v>
      </c>
      <c r="E351" s="3" t="b">
        <f>ISNUMBER(MATCH(Table1[[#This Row],[Email]],Attendance[Email],0))</f>
        <v>1</v>
      </c>
      <c r="F351" s="3">
        <f t="shared" si="191"/>
        <v>45464.838761574036</v>
      </c>
      <c r="G351" s="21">
        <f>DAY(Table1[[#This Row],[Actual Time]])</f>
        <v>21</v>
      </c>
      <c r="H351">
        <f>MONTH(Table1[[#This Row],[Actual Time]])</f>
        <v>6</v>
      </c>
      <c r="I351">
        <f>YEAR(Table1[[#This Row],[Actual Time]])</f>
        <v>2024</v>
      </c>
      <c r="J351" t="str">
        <f t="shared" si="192"/>
        <v>21/6/2024</v>
      </c>
      <c r="K351" s="3" t="str">
        <f t="shared" si="193"/>
        <v>0</v>
      </c>
      <c r="L351" s="3" t="str">
        <f t="shared" si="193"/>
        <v>0</v>
      </c>
      <c r="M351" s="3" t="str">
        <f t="shared" si="193"/>
        <v>0</v>
      </c>
      <c r="N351" s="3" t="str">
        <f t="shared" si="193"/>
        <v>0</v>
      </c>
      <c r="O351" s="3" t="str">
        <f t="shared" si="193"/>
        <v>0</v>
      </c>
      <c r="P351" s="3" t="str">
        <f t="shared" si="193"/>
        <v>0</v>
      </c>
      <c r="Q351" s="3" t="str">
        <f t="shared" si="193"/>
        <v>0</v>
      </c>
      <c r="R351" s="3" t="str">
        <f t="shared" si="193"/>
        <v>0</v>
      </c>
      <c r="S351" s="3" t="str">
        <f t="shared" si="187"/>
        <v>0</v>
      </c>
      <c r="T351" s="3" t="str">
        <f t="shared" si="187"/>
        <v>1</v>
      </c>
      <c r="U351" s="3" t="str">
        <f t="shared" si="193"/>
        <v>0</v>
      </c>
      <c r="V351" s="3" t="str">
        <f t="shared" si="193"/>
        <v>0</v>
      </c>
      <c r="W351" s="3" t="str">
        <f t="shared" si="193"/>
        <v>0</v>
      </c>
      <c r="X351" s="3" t="str">
        <f t="shared" si="193"/>
        <v>0</v>
      </c>
      <c r="Y351" s="3" t="str">
        <f t="shared" si="193"/>
        <v>0</v>
      </c>
      <c r="Z351" s="3" t="str">
        <f t="shared" si="193"/>
        <v>0</v>
      </c>
      <c r="AA351" s="3" t="str">
        <f t="shared" si="188"/>
        <v>0</v>
      </c>
      <c r="AB351" s="3" t="str">
        <f t="shared" si="188"/>
        <v>0</v>
      </c>
      <c r="AC351" s="3" t="str">
        <f t="shared" si="193"/>
        <v>0</v>
      </c>
      <c r="AD351" s="3" t="str">
        <f t="shared" si="195"/>
        <v>0</v>
      </c>
      <c r="AE351" s="3" t="str">
        <f t="shared" si="195"/>
        <v>0</v>
      </c>
      <c r="AF351" s="3" t="str">
        <f t="shared" si="195"/>
        <v>0</v>
      </c>
      <c r="AG351" s="3" t="str">
        <f t="shared" si="195"/>
        <v>0</v>
      </c>
      <c r="AH351" s="3" t="str">
        <f t="shared" si="195"/>
        <v>0</v>
      </c>
      <c r="AI351" s="3" t="str">
        <f t="shared" si="195"/>
        <v>0</v>
      </c>
      <c r="AJ351" s="3" t="str">
        <f t="shared" si="195"/>
        <v>0</v>
      </c>
      <c r="AK351" s="3" t="str">
        <f t="shared" si="195"/>
        <v>0</v>
      </c>
      <c r="AL351" s="3" t="str">
        <f t="shared" si="195"/>
        <v>0</v>
      </c>
      <c r="AM351" s="3" t="str">
        <f t="shared" si="195"/>
        <v>0</v>
      </c>
      <c r="AN351" s="3" t="str">
        <f t="shared" si="195"/>
        <v>0</v>
      </c>
      <c r="AO351" s="3" t="str">
        <f t="shared" si="195"/>
        <v>0</v>
      </c>
      <c r="AP351" s="3" t="str">
        <f t="shared" si="195"/>
        <v>0</v>
      </c>
      <c r="AQ351" s="3" t="str">
        <f t="shared" si="195"/>
        <v>0</v>
      </c>
      <c r="AR351" s="3" t="str">
        <f t="shared" si="195"/>
        <v>0</v>
      </c>
      <c r="AS351" s="3" t="str">
        <f t="shared" si="195"/>
        <v>0</v>
      </c>
      <c r="AT351" s="3" t="str">
        <f t="shared" si="194"/>
        <v>0</v>
      </c>
      <c r="AU351" s="3" t="str">
        <f t="shared" si="194"/>
        <v>0</v>
      </c>
      <c r="AV351" s="3" t="str">
        <f t="shared" si="194"/>
        <v>0</v>
      </c>
      <c r="AW351" s="3" t="str">
        <f t="shared" si="194"/>
        <v>0</v>
      </c>
      <c r="AX351" s="3" t="str">
        <f t="shared" si="194"/>
        <v>0</v>
      </c>
      <c r="AY351" s="3" t="str">
        <f t="shared" si="194"/>
        <v>0</v>
      </c>
      <c r="AZ351" s="22" t="s">
        <v>547</v>
      </c>
    </row>
    <row r="352" spans="1:52" ht="15.5">
      <c r="A352" s="10" t="s">
        <v>538</v>
      </c>
      <c r="B352" s="10" t="str">
        <f t="shared" si="183"/>
        <v>2402094C</v>
      </c>
      <c r="C352" s="71">
        <v>45464.505590277797</v>
      </c>
      <c r="D352" s="3" t="e">
        <f t="array" ref="D352">#NAME?</f>
        <v>#NAME?</v>
      </c>
      <c r="E352" s="3" t="b">
        <f>ISNUMBER(MATCH(Table1[[#This Row],[Email]],Attendance[Email],0))</f>
        <v>1</v>
      </c>
      <c r="F352" s="3">
        <f t="shared" si="191"/>
        <v>45464.838923611132</v>
      </c>
      <c r="G352" s="21">
        <f>DAY(Table1[[#This Row],[Actual Time]])</f>
        <v>21</v>
      </c>
      <c r="H352">
        <f>MONTH(Table1[[#This Row],[Actual Time]])</f>
        <v>6</v>
      </c>
      <c r="I352">
        <f>YEAR(Table1[[#This Row],[Actual Time]])</f>
        <v>2024</v>
      </c>
      <c r="J352" t="str">
        <f t="shared" si="192"/>
        <v>21/6/2024</v>
      </c>
      <c r="K352" s="3" t="str">
        <f t="shared" si="193"/>
        <v>0</v>
      </c>
      <c r="L352" s="3" t="str">
        <f t="shared" si="193"/>
        <v>0</v>
      </c>
      <c r="M352" s="3" t="str">
        <f t="shared" si="193"/>
        <v>0</v>
      </c>
      <c r="N352" s="3" t="str">
        <f t="shared" si="193"/>
        <v>0</v>
      </c>
      <c r="O352" s="3" t="str">
        <f t="shared" si="193"/>
        <v>0</v>
      </c>
      <c r="P352" s="3" t="str">
        <f t="shared" si="193"/>
        <v>0</v>
      </c>
      <c r="Q352" s="3" t="str">
        <f t="shared" si="193"/>
        <v>0</v>
      </c>
      <c r="R352" s="3" t="str">
        <f t="shared" si="193"/>
        <v>0</v>
      </c>
      <c r="S352" s="3" t="str">
        <f t="shared" si="187"/>
        <v>0</v>
      </c>
      <c r="T352" s="3" t="str">
        <f t="shared" si="187"/>
        <v>1</v>
      </c>
      <c r="U352" s="3" t="str">
        <f t="shared" si="193"/>
        <v>0</v>
      </c>
      <c r="V352" s="3" t="str">
        <f t="shared" si="193"/>
        <v>0</v>
      </c>
      <c r="W352" s="3" t="str">
        <f t="shared" si="193"/>
        <v>0</v>
      </c>
      <c r="X352" s="3" t="str">
        <f t="shared" si="193"/>
        <v>0</v>
      </c>
      <c r="Y352" s="3" t="str">
        <f t="shared" si="193"/>
        <v>0</v>
      </c>
      <c r="Z352" s="3" t="str">
        <f t="shared" si="193"/>
        <v>0</v>
      </c>
      <c r="AA352" s="3" t="str">
        <f t="shared" si="188"/>
        <v>0</v>
      </c>
      <c r="AB352" s="3" t="str">
        <f t="shared" si="188"/>
        <v>0</v>
      </c>
      <c r="AC352" s="3" t="str">
        <f t="shared" si="193"/>
        <v>0</v>
      </c>
      <c r="AD352" s="3" t="str">
        <f t="shared" si="195"/>
        <v>0</v>
      </c>
      <c r="AE352" s="3" t="str">
        <f t="shared" si="195"/>
        <v>0</v>
      </c>
      <c r="AF352" s="3" t="str">
        <f t="shared" si="195"/>
        <v>0</v>
      </c>
      <c r="AG352" s="3" t="str">
        <f t="shared" si="195"/>
        <v>0</v>
      </c>
      <c r="AH352" s="3" t="str">
        <f t="shared" si="195"/>
        <v>0</v>
      </c>
      <c r="AI352" s="3" t="str">
        <f t="shared" si="195"/>
        <v>0</v>
      </c>
      <c r="AJ352" s="3" t="str">
        <f t="shared" si="195"/>
        <v>0</v>
      </c>
      <c r="AK352" s="3" t="str">
        <f t="shared" si="195"/>
        <v>0</v>
      </c>
      <c r="AL352" s="3" t="str">
        <f t="shared" si="195"/>
        <v>0</v>
      </c>
      <c r="AM352" s="3" t="str">
        <f t="shared" si="195"/>
        <v>0</v>
      </c>
      <c r="AN352" s="3" t="str">
        <f t="shared" si="195"/>
        <v>0</v>
      </c>
      <c r="AO352" s="3" t="str">
        <f t="shared" si="195"/>
        <v>0</v>
      </c>
      <c r="AP352" s="3" t="str">
        <f t="shared" si="195"/>
        <v>0</v>
      </c>
      <c r="AQ352" s="3" t="str">
        <f t="shared" si="195"/>
        <v>0</v>
      </c>
      <c r="AR352" s="3" t="str">
        <f t="shared" si="195"/>
        <v>0</v>
      </c>
      <c r="AS352" s="3" t="str">
        <f t="shared" si="195"/>
        <v>0</v>
      </c>
      <c r="AT352" s="3" t="str">
        <f t="shared" si="194"/>
        <v>0</v>
      </c>
      <c r="AU352" s="3" t="str">
        <f t="shared" si="194"/>
        <v>0</v>
      </c>
      <c r="AV352" s="3" t="str">
        <f t="shared" si="194"/>
        <v>0</v>
      </c>
      <c r="AW352" s="3" t="str">
        <f t="shared" si="194"/>
        <v>0</v>
      </c>
      <c r="AX352" s="3" t="str">
        <f t="shared" si="194"/>
        <v>0</v>
      </c>
      <c r="AY352" s="3" t="str">
        <f t="shared" si="194"/>
        <v>0</v>
      </c>
      <c r="AZ352" s="22" t="s">
        <v>548</v>
      </c>
    </row>
    <row r="353" spans="1:52" ht="15.5">
      <c r="A353" s="10" t="s">
        <v>525</v>
      </c>
      <c r="B353" s="10" t="str">
        <f t="shared" si="183"/>
        <v>2404261F</v>
      </c>
      <c r="C353" s="71">
        <v>45464.5056944444</v>
      </c>
      <c r="D353" s="3" t="e">
        <f t="array" ref="D353">#NAME?</f>
        <v>#NAME?</v>
      </c>
      <c r="E353" s="3" t="b">
        <f>ISNUMBER(MATCH(Table1[[#This Row],[Email]],Attendance[Email],0))</f>
        <v>1</v>
      </c>
      <c r="F353" s="3">
        <f t="shared" si="191"/>
        <v>45464.839027777736</v>
      </c>
      <c r="G353" s="21">
        <f>DAY(Table1[[#This Row],[Actual Time]])</f>
        <v>21</v>
      </c>
      <c r="H353">
        <f>MONTH(Table1[[#This Row],[Actual Time]])</f>
        <v>6</v>
      </c>
      <c r="I353">
        <f>YEAR(Table1[[#This Row],[Actual Time]])</f>
        <v>2024</v>
      </c>
      <c r="J353" t="str">
        <f t="shared" si="192"/>
        <v>21/6/2024</v>
      </c>
      <c r="K353" s="3" t="str">
        <f t="shared" si="193"/>
        <v>0</v>
      </c>
      <c r="L353" s="3" t="str">
        <f t="shared" si="193"/>
        <v>0</v>
      </c>
      <c r="M353" s="3" t="str">
        <f t="shared" si="193"/>
        <v>0</v>
      </c>
      <c r="N353" s="3" t="str">
        <f t="shared" si="193"/>
        <v>0</v>
      </c>
      <c r="O353" s="3" t="str">
        <f t="shared" si="193"/>
        <v>0</v>
      </c>
      <c r="P353" s="3" t="str">
        <f t="shared" si="193"/>
        <v>0</v>
      </c>
      <c r="Q353" s="3" t="str">
        <f t="shared" si="193"/>
        <v>0</v>
      </c>
      <c r="R353" s="3" t="str">
        <f t="shared" si="193"/>
        <v>0</v>
      </c>
      <c r="S353" s="3" t="str">
        <f t="shared" si="187"/>
        <v>0</v>
      </c>
      <c r="T353" s="3" t="str">
        <f t="shared" si="187"/>
        <v>1</v>
      </c>
      <c r="U353" s="3" t="str">
        <f t="shared" si="193"/>
        <v>0</v>
      </c>
      <c r="V353" s="3" t="str">
        <f t="shared" si="193"/>
        <v>0</v>
      </c>
      <c r="W353" s="3" t="str">
        <f t="shared" si="193"/>
        <v>0</v>
      </c>
      <c r="X353" s="3" t="str">
        <f t="shared" si="193"/>
        <v>0</v>
      </c>
      <c r="Y353" s="3" t="str">
        <f t="shared" si="193"/>
        <v>0</v>
      </c>
      <c r="Z353" s="3" t="str">
        <f t="shared" si="193"/>
        <v>0</v>
      </c>
      <c r="AA353" s="3" t="str">
        <f t="shared" si="188"/>
        <v>0</v>
      </c>
      <c r="AB353" s="3" t="str">
        <f t="shared" si="188"/>
        <v>0</v>
      </c>
      <c r="AC353" s="3" t="str">
        <f t="shared" si="193"/>
        <v>0</v>
      </c>
      <c r="AD353" s="3" t="str">
        <f t="shared" si="195"/>
        <v>0</v>
      </c>
      <c r="AE353" s="3" t="str">
        <f t="shared" si="195"/>
        <v>0</v>
      </c>
      <c r="AF353" s="3" t="str">
        <f t="shared" si="195"/>
        <v>0</v>
      </c>
      <c r="AG353" s="3" t="str">
        <f t="shared" si="195"/>
        <v>0</v>
      </c>
      <c r="AH353" s="3" t="str">
        <f t="shared" si="195"/>
        <v>0</v>
      </c>
      <c r="AI353" s="3" t="str">
        <f t="shared" si="195"/>
        <v>0</v>
      </c>
      <c r="AJ353" s="3" t="str">
        <f t="shared" si="195"/>
        <v>0</v>
      </c>
      <c r="AK353" s="3" t="str">
        <f t="shared" si="195"/>
        <v>0</v>
      </c>
      <c r="AL353" s="3" t="str">
        <f t="shared" si="195"/>
        <v>0</v>
      </c>
      <c r="AM353" s="3" t="str">
        <f t="shared" si="195"/>
        <v>0</v>
      </c>
      <c r="AN353" s="3" t="str">
        <f t="shared" si="195"/>
        <v>0</v>
      </c>
      <c r="AO353" s="3" t="str">
        <f t="shared" si="195"/>
        <v>0</v>
      </c>
      <c r="AP353" s="3" t="str">
        <f t="shared" si="195"/>
        <v>0</v>
      </c>
      <c r="AQ353" s="3" t="str">
        <f t="shared" si="195"/>
        <v>0</v>
      </c>
      <c r="AR353" s="3" t="str">
        <f t="shared" si="195"/>
        <v>0</v>
      </c>
      <c r="AS353" s="3" t="str">
        <f t="shared" si="195"/>
        <v>0</v>
      </c>
      <c r="AT353" s="3" t="str">
        <f t="shared" si="194"/>
        <v>0</v>
      </c>
      <c r="AU353" s="3" t="str">
        <f t="shared" si="194"/>
        <v>0</v>
      </c>
      <c r="AV353" s="3" t="str">
        <f t="shared" si="194"/>
        <v>0</v>
      </c>
      <c r="AW353" s="3" t="str">
        <f t="shared" si="194"/>
        <v>0</v>
      </c>
      <c r="AX353" s="3" t="str">
        <f t="shared" si="194"/>
        <v>0</v>
      </c>
      <c r="AY353" s="3" t="str">
        <f t="shared" si="194"/>
        <v>0</v>
      </c>
      <c r="AZ353" s="22" t="s">
        <v>549</v>
      </c>
    </row>
    <row r="354" spans="1:52" ht="15.5">
      <c r="A354" s="10" t="s">
        <v>92</v>
      </c>
      <c r="B354" s="10" t="str">
        <f t="shared" si="183"/>
        <v>2302558H</v>
      </c>
      <c r="C354" s="71">
        <v>45464.505752314799</v>
      </c>
      <c r="D354" s="3" t="e">
        <f t="array" ref="D354">#NAME?</f>
        <v>#NAME?</v>
      </c>
      <c r="E354" s="3" t="b">
        <f>ISNUMBER(MATCH(Table1[[#This Row],[Email]],Attendance[Email],0))</f>
        <v>1</v>
      </c>
      <c r="F354" s="3">
        <f t="shared" si="191"/>
        <v>45464.839085648135</v>
      </c>
      <c r="G354" s="21">
        <f>DAY(Table1[[#This Row],[Actual Time]])</f>
        <v>21</v>
      </c>
      <c r="H354">
        <f>MONTH(Table1[[#This Row],[Actual Time]])</f>
        <v>6</v>
      </c>
      <c r="I354">
        <f>YEAR(Table1[[#This Row],[Actual Time]])</f>
        <v>2024</v>
      </c>
      <c r="J354" t="str">
        <f t="shared" si="192"/>
        <v>21/6/2024</v>
      </c>
      <c r="K354" s="3" t="str">
        <f t="shared" si="193"/>
        <v>0</v>
      </c>
      <c r="L354" s="3" t="str">
        <f t="shared" si="193"/>
        <v>0</v>
      </c>
      <c r="M354" s="3" t="str">
        <f t="shared" si="193"/>
        <v>0</v>
      </c>
      <c r="N354" s="3" t="str">
        <f t="shared" si="193"/>
        <v>0</v>
      </c>
      <c r="O354" s="3" t="str">
        <f t="shared" si="193"/>
        <v>0</v>
      </c>
      <c r="P354" s="3" t="str">
        <f t="shared" si="193"/>
        <v>0</v>
      </c>
      <c r="Q354" s="3" t="str">
        <f t="shared" si="193"/>
        <v>0</v>
      </c>
      <c r="R354" s="3" t="str">
        <f t="shared" si="193"/>
        <v>0</v>
      </c>
      <c r="S354" s="3" t="str">
        <f t="shared" si="187"/>
        <v>0</v>
      </c>
      <c r="T354" s="3" t="str">
        <f t="shared" si="187"/>
        <v>1</v>
      </c>
      <c r="U354" s="3" t="str">
        <f t="shared" si="193"/>
        <v>0</v>
      </c>
      <c r="V354" s="3" t="str">
        <f t="shared" si="193"/>
        <v>0</v>
      </c>
      <c r="W354" s="3" t="str">
        <f t="shared" si="193"/>
        <v>0</v>
      </c>
      <c r="X354" s="3" t="str">
        <f t="shared" si="193"/>
        <v>0</v>
      </c>
      <c r="Y354" s="3" t="str">
        <f t="shared" si="193"/>
        <v>0</v>
      </c>
      <c r="Z354" s="3" t="str">
        <f t="shared" si="193"/>
        <v>0</v>
      </c>
      <c r="AA354" s="3" t="str">
        <f t="shared" si="188"/>
        <v>0</v>
      </c>
      <c r="AB354" s="3" t="str">
        <f t="shared" si="188"/>
        <v>0</v>
      </c>
      <c r="AC354" s="3" t="str">
        <f t="shared" si="193"/>
        <v>0</v>
      </c>
      <c r="AD354" s="3" t="str">
        <f t="shared" si="195"/>
        <v>0</v>
      </c>
      <c r="AE354" s="3" t="str">
        <f t="shared" si="195"/>
        <v>0</v>
      </c>
      <c r="AF354" s="3" t="str">
        <f t="shared" si="195"/>
        <v>0</v>
      </c>
      <c r="AG354" s="3" t="str">
        <f t="shared" si="195"/>
        <v>0</v>
      </c>
      <c r="AH354" s="3" t="str">
        <f t="shared" si="195"/>
        <v>0</v>
      </c>
      <c r="AI354" s="3" t="str">
        <f t="shared" si="195"/>
        <v>0</v>
      </c>
      <c r="AJ354" s="3" t="str">
        <f t="shared" si="195"/>
        <v>0</v>
      </c>
      <c r="AK354" s="3" t="str">
        <f t="shared" si="195"/>
        <v>0</v>
      </c>
      <c r="AL354" s="3" t="str">
        <f t="shared" si="195"/>
        <v>0</v>
      </c>
      <c r="AM354" s="3" t="str">
        <f t="shared" si="195"/>
        <v>0</v>
      </c>
      <c r="AN354" s="3" t="str">
        <f t="shared" si="195"/>
        <v>0</v>
      </c>
      <c r="AO354" s="3" t="str">
        <f t="shared" si="195"/>
        <v>0</v>
      </c>
      <c r="AP354" s="3" t="str">
        <f t="shared" si="195"/>
        <v>0</v>
      </c>
      <c r="AQ354" s="3" t="str">
        <f t="shared" si="195"/>
        <v>0</v>
      </c>
      <c r="AR354" s="3" t="str">
        <f t="shared" si="195"/>
        <v>0</v>
      </c>
      <c r="AS354" s="3" t="str">
        <f t="shared" si="195"/>
        <v>0</v>
      </c>
      <c r="AT354" s="3" t="str">
        <f t="shared" si="194"/>
        <v>0</v>
      </c>
      <c r="AU354" s="3" t="str">
        <f t="shared" si="194"/>
        <v>0</v>
      </c>
      <c r="AV354" s="3" t="str">
        <f t="shared" si="194"/>
        <v>0</v>
      </c>
      <c r="AW354" s="3" t="str">
        <f t="shared" si="194"/>
        <v>0</v>
      </c>
      <c r="AX354" s="3" t="str">
        <f t="shared" si="194"/>
        <v>0</v>
      </c>
      <c r="AY354" s="3" t="str">
        <f t="shared" si="194"/>
        <v>0</v>
      </c>
      <c r="AZ354" s="22" t="s">
        <v>550</v>
      </c>
    </row>
    <row r="355" spans="1:52" ht="15.5">
      <c r="A355" s="10" t="s">
        <v>126</v>
      </c>
      <c r="B355" s="10" t="str">
        <f t="shared" si="183"/>
        <v>2402887J</v>
      </c>
      <c r="C355" s="71">
        <v>45464.505763888897</v>
      </c>
      <c r="D355" s="3" t="e">
        <f t="array" ref="D355">#NAME?</f>
        <v>#NAME?</v>
      </c>
      <c r="E355" s="3" t="b">
        <f>ISNUMBER(MATCH(Table1[[#This Row],[Email]],Attendance[Email],0))</f>
        <v>1</v>
      </c>
      <c r="F355" s="3">
        <f t="shared" si="191"/>
        <v>45464.839097222233</v>
      </c>
      <c r="G355" s="21">
        <f>DAY(Table1[[#This Row],[Actual Time]])</f>
        <v>21</v>
      </c>
      <c r="H355">
        <f>MONTH(Table1[[#This Row],[Actual Time]])</f>
        <v>6</v>
      </c>
      <c r="I355">
        <f>YEAR(Table1[[#This Row],[Actual Time]])</f>
        <v>2024</v>
      </c>
      <c r="J355" t="str">
        <f t="shared" si="192"/>
        <v>21/6/2024</v>
      </c>
      <c r="K355" s="3" t="str">
        <f t="shared" si="193"/>
        <v>0</v>
      </c>
      <c r="L355" s="3" t="str">
        <f t="shared" si="193"/>
        <v>0</v>
      </c>
      <c r="M355" s="3" t="str">
        <f t="shared" si="193"/>
        <v>0</v>
      </c>
      <c r="N355" s="3" t="str">
        <f t="shared" si="193"/>
        <v>0</v>
      </c>
      <c r="O355" s="3" t="str">
        <f t="shared" si="193"/>
        <v>0</v>
      </c>
      <c r="P355" s="3" t="str">
        <f t="shared" si="193"/>
        <v>0</v>
      </c>
      <c r="Q355" s="3" t="str">
        <f t="shared" si="193"/>
        <v>0</v>
      </c>
      <c r="R355" s="3" t="str">
        <f t="shared" si="193"/>
        <v>0</v>
      </c>
      <c r="S355" s="3" t="str">
        <f t="shared" si="187"/>
        <v>0</v>
      </c>
      <c r="T355" s="3" t="str">
        <f t="shared" si="187"/>
        <v>1</v>
      </c>
      <c r="U355" s="3" t="str">
        <f t="shared" si="193"/>
        <v>0</v>
      </c>
      <c r="V355" s="3" t="str">
        <f t="shared" si="193"/>
        <v>0</v>
      </c>
      <c r="W355" s="3" t="str">
        <f t="shared" si="193"/>
        <v>0</v>
      </c>
      <c r="X355" s="3" t="str">
        <f t="shared" si="193"/>
        <v>0</v>
      </c>
      <c r="Y355" s="3" t="str">
        <f t="shared" si="193"/>
        <v>0</v>
      </c>
      <c r="Z355" s="3" t="str">
        <f t="shared" si="193"/>
        <v>0</v>
      </c>
      <c r="AA355" s="3" t="str">
        <f t="shared" si="188"/>
        <v>0</v>
      </c>
      <c r="AB355" s="3" t="str">
        <f t="shared" si="188"/>
        <v>0</v>
      </c>
      <c r="AC355" s="3" t="str">
        <f t="shared" si="193"/>
        <v>0</v>
      </c>
      <c r="AD355" s="3" t="str">
        <f t="shared" si="195"/>
        <v>0</v>
      </c>
      <c r="AE355" s="3" t="str">
        <f t="shared" si="195"/>
        <v>0</v>
      </c>
      <c r="AF355" s="3" t="str">
        <f t="shared" si="195"/>
        <v>0</v>
      </c>
      <c r="AG355" s="3" t="str">
        <f t="shared" si="195"/>
        <v>0</v>
      </c>
      <c r="AH355" s="3" t="str">
        <f t="shared" si="195"/>
        <v>0</v>
      </c>
      <c r="AI355" s="3" t="str">
        <f t="shared" si="195"/>
        <v>0</v>
      </c>
      <c r="AJ355" s="3" t="str">
        <f t="shared" si="195"/>
        <v>0</v>
      </c>
      <c r="AK355" s="3" t="str">
        <f t="shared" si="195"/>
        <v>0</v>
      </c>
      <c r="AL355" s="3" t="str">
        <f t="shared" si="195"/>
        <v>0</v>
      </c>
      <c r="AM355" s="3" t="str">
        <f t="shared" si="195"/>
        <v>0</v>
      </c>
      <c r="AN355" s="3" t="str">
        <f t="shared" si="195"/>
        <v>0</v>
      </c>
      <c r="AO355" s="3" t="str">
        <f t="shared" si="195"/>
        <v>0</v>
      </c>
      <c r="AP355" s="3" t="str">
        <f t="shared" si="195"/>
        <v>0</v>
      </c>
      <c r="AQ355" s="3" t="str">
        <f t="shared" si="195"/>
        <v>0</v>
      </c>
      <c r="AR355" s="3" t="str">
        <f t="shared" si="195"/>
        <v>0</v>
      </c>
      <c r="AS355" s="3" t="str">
        <f t="shared" si="195"/>
        <v>0</v>
      </c>
      <c r="AT355" s="3" t="str">
        <f t="shared" si="194"/>
        <v>0</v>
      </c>
      <c r="AU355" s="3" t="str">
        <f t="shared" si="194"/>
        <v>0</v>
      </c>
      <c r="AV355" s="3" t="str">
        <f t="shared" si="194"/>
        <v>0</v>
      </c>
      <c r="AW355" s="3" t="str">
        <f t="shared" si="194"/>
        <v>0</v>
      </c>
      <c r="AX355" s="3" t="str">
        <f t="shared" si="194"/>
        <v>0</v>
      </c>
      <c r="AY355" s="3" t="str">
        <f t="shared" si="194"/>
        <v>0</v>
      </c>
      <c r="AZ355" s="22" t="s">
        <v>551</v>
      </c>
    </row>
    <row r="356" spans="1:52" ht="15.5">
      <c r="A356" s="10" t="s">
        <v>396</v>
      </c>
      <c r="B356" s="10" t="str">
        <f t="shared" si="183"/>
        <v>2401468J</v>
      </c>
      <c r="C356" s="71">
        <v>45464.505775463003</v>
      </c>
      <c r="D356" s="3" t="e">
        <f t="array" ref="D356">#NAME?</f>
        <v>#NAME?</v>
      </c>
      <c r="E356" s="3" t="b">
        <f>ISNUMBER(MATCH(Table1[[#This Row],[Email]],Attendance[Email],0))</f>
        <v>1</v>
      </c>
      <c r="F356" s="3">
        <f t="shared" ref="F356:F359" si="196">$C356+(8/24)</f>
        <v>45464.839108796339</v>
      </c>
      <c r="G356" s="21">
        <f>DAY(Table1[[#This Row],[Actual Time]])</f>
        <v>21</v>
      </c>
      <c r="H356">
        <f>MONTH(Table1[[#This Row],[Actual Time]])</f>
        <v>6</v>
      </c>
      <c r="I356">
        <f>YEAR(Table1[[#This Row],[Actual Time]])</f>
        <v>2024</v>
      </c>
      <c r="J356" t="str">
        <f t="shared" ref="J356:J359" si="197">G356&amp;"/"&amp;H356&amp;"/"&amp;I356</f>
        <v>21/6/2024</v>
      </c>
      <c r="K356" s="3" t="str">
        <f t="shared" si="193"/>
        <v>0</v>
      </c>
      <c r="L356" s="3" t="str">
        <f t="shared" si="193"/>
        <v>0</v>
      </c>
      <c r="M356" s="3" t="str">
        <f t="shared" si="193"/>
        <v>0</v>
      </c>
      <c r="N356" s="3" t="str">
        <f t="shared" si="193"/>
        <v>0</v>
      </c>
      <c r="O356" s="3" t="str">
        <f t="shared" si="193"/>
        <v>0</v>
      </c>
      <c r="P356" s="3" t="str">
        <f t="shared" si="193"/>
        <v>0</v>
      </c>
      <c r="Q356" s="3" t="str">
        <f t="shared" si="193"/>
        <v>0</v>
      </c>
      <c r="R356" s="3" t="str">
        <f t="shared" si="193"/>
        <v>0</v>
      </c>
      <c r="S356" s="3" t="str">
        <f t="shared" si="187"/>
        <v>0</v>
      </c>
      <c r="T356" s="3" t="str">
        <f t="shared" si="187"/>
        <v>1</v>
      </c>
      <c r="U356" s="3" t="str">
        <f t="shared" si="193"/>
        <v>0</v>
      </c>
      <c r="V356" s="3" t="str">
        <f t="shared" si="193"/>
        <v>0</v>
      </c>
      <c r="W356" s="3" t="str">
        <f t="shared" si="193"/>
        <v>0</v>
      </c>
      <c r="X356" s="3" t="str">
        <f t="shared" si="193"/>
        <v>0</v>
      </c>
      <c r="Y356" s="3" t="str">
        <f t="shared" si="193"/>
        <v>0</v>
      </c>
      <c r="Z356" s="3" t="str">
        <f t="shared" si="193"/>
        <v>0</v>
      </c>
      <c r="AA356" s="3" t="str">
        <f t="shared" si="188"/>
        <v>0</v>
      </c>
      <c r="AB356" s="3" t="str">
        <f t="shared" si="188"/>
        <v>0</v>
      </c>
      <c r="AC356" s="3" t="str">
        <f t="shared" si="193"/>
        <v>0</v>
      </c>
      <c r="AD356" s="3" t="str">
        <f t="shared" si="195"/>
        <v>0</v>
      </c>
      <c r="AE356" s="3" t="str">
        <f t="shared" si="195"/>
        <v>0</v>
      </c>
      <c r="AF356" s="3" t="str">
        <f t="shared" si="195"/>
        <v>0</v>
      </c>
      <c r="AG356" s="3" t="str">
        <f t="shared" si="195"/>
        <v>0</v>
      </c>
      <c r="AH356" s="3" t="str">
        <f t="shared" si="195"/>
        <v>0</v>
      </c>
      <c r="AI356" s="3" t="str">
        <f t="shared" si="195"/>
        <v>0</v>
      </c>
      <c r="AJ356" s="3" t="str">
        <f t="shared" si="195"/>
        <v>0</v>
      </c>
      <c r="AK356" s="3" t="str">
        <f t="shared" si="195"/>
        <v>0</v>
      </c>
      <c r="AL356" s="3" t="str">
        <f t="shared" si="195"/>
        <v>0</v>
      </c>
      <c r="AM356" s="3" t="str">
        <f t="shared" si="195"/>
        <v>0</v>
      </c>
      <c r="AN356" s="3" t="str">
        <f t="shared" si="195"/>
        <v>0</v>
      </c>
      <c r="AO356" s="3" t="str">
        <f t="shared" si="195"/>
        <v>0</v>
      </c>
      <c r="AP356" s="3" t="str">
        <f t="shared" si="195"/>
        <v>0</v>
      </c>
      <c r="AQ356" s="3" t="str">
        <f t="shared" si="195"/>
        <v>0</v>
      </c>
      <c r="AR356" s="3" t="str">
        <f t="shared" si="195"/>
        <v>0</v>
      </c>
      <c r="AS356" s="3" t="str">
        <f t="shared" si="195"/>
        <v>0</v>
      </c>
      <c r="AT356" s="3" t="str">
        <f t="shared" si="194"/>
        <v>0</v>
      </c>
      <c r="AU356" s="3" t="str">
        <f t="shared" si="194"/>
        <v>0</v>
      </c>
      <c r="AV356" s="3" t="str">
        <f t="shared" si="194"/>
        <v>0</v>
      </c>
      <c r="AW356" s="3" t="str">
        <f t="shared" si="194"/>
        <v>0</v>
      </c>
      <c r="AX356" s="3" t="str">
        <f t="shared" si="194"/>
        <v>0</v>
      </c>
      <c r="AY356" s="3" t="str">
        <f t="shared" si="194"/>
        <v>0</v>
      </c>
      <c r="AZ356" s="22" t="s">
        <v>552</v>
      </c>
    </row>
    <row r="357" spans="1:52" ht="15.5">
      <c r="A357" s="10" t="s">
        <v>122</v>
      </c>
      <c r="B357" s="10" t="str">
        <f t="shared" si="183"/>
        <v>2401808G</v>
      </c>
      <c r="C357" s="71">
        <v>45464.505775463003</v>
      </c>
      <c r="D357" s="3" t="e">
        <f t="array" ref="D357">#NAME?</f>
        <v>#NAME?</v>
      </c>
      <c r="E357" s="3" t="b">
        <f>ISNUMBER(MATCH(Table1[[#This Row],[Email]],Attendance[Email],0))</f>
        <v>1</v>
      </c>
      <c r="F357" s="3">
        <f t="shared" si="196"/>
        <v>45464.839108796339</v>
      </c>
      <c r="G357" s="21">
        <f>DAY(Table1[[#This Row],[Actual Time]])</f>
        <v>21</v>
      </c>
      <c r="H357">
        <f>MONTH(Table1[[#This Row],[Actual Time]])</f>
        <v>6</v>
      </c>
      <c r="I357">
        <f>YEAR(Table1[[#This Row],[Actual Time]])</f>
        <v>2024</v>
      </c>
      <c r="J357" t="str">
        <f t="shared" si="197"/>
        <v>21/6/2024</v>
      </c>
      <c r="K357" s="3" t="str">
        <f t="shared" si="193"/>
        <v>0</v>
      </c>
      <c r="L357" s="3" t="str">
        <f t="shared" si="193"/>
        <v>0</v>
      </c>
      <c r="M357" s="3" t="str">
        <f t="shared" si="193"/>
        <v>0</v>
      </c>
      <c r="N357" s="3" t="str">
        <f t="shared" si="193"/>
        <v>0</v>
      </c>
      <c r="O357" s="3" t="str">
        <f t="shared" si="193"/>
        <v>0</v>
      </c>
      <c r="P357" s="3" t="str">
        <f t="shared" si="193"/>
        <v>0</v>
      </c>
      <c r="Q357" s="3" t="str">
        <f t="shared" si="193"/>
        <v>0</v>
      </c>
      <c r="R357" s="3" t="str">
        <f t="shared" si="193"/>
        <v>0</v>
      </c>
      <c r="S357" s="3" t="str">
        <f t="shared" si="187"/>
        <v>0</v>
      </c>
      <c r="T357" s="3" t="str">
        <f t="shared" si="187"/>
        <v>1</v>
      </c>
      <c r="U357" s="3" t="str">
        <f t="shared" si="193"/>
        <v>0</v>
      </c>
      <c r="V357" s="3" t="str">
        <f t="shared" si="193"/>
        <v>0</v>
      </c>
      <c r="W357" s="3" t="str">
        <f t="shared" si="193"/>
        <v>0</v>
      </c>
      <c r="X357" s="3" t="str">
        <f t="shared" si="193"/>
        <v>0</v>
      </c>
      <c r="Y357" s="3" t="str">
        <f t="shared" si="193"/>
        <v>0</v>
      </c>
      <c r="Z357" s="3" t="str">
        <f t="shared" si="193"/>
        <v>0</v>
      </c>
      <c r="AA357" s="3" t="str">
        <f t="shared" si="188"/>
        <v>0</v>
      </c>
      <c r="AB357" s="3" t="str">
        <f t="shared" si="188"/>
        <v>0</v>
      </c>
      <c r="AC357" s="3" t="str">
        <f t="shared" si="193"/>
        <v>0</v>
      </c>
      <c r="AD357" s="3" t="str">
        <f t="shared" si="195"/>
        <v>0</v>
      </c>
      <c r="AE357" s="3" t="str">
        <f t="shared" si="195"/>
        <v>0</v>
      </c>
      <c r="AF357" s="3" t="str">
        <f t="shared" si="195"/>
        <v>0</v>
      </c>
      <c r="AG357" s="3" t="str">
        <f t="shared" si="195"/>
        <v>0</v>
      </c>
      <c r="AH357" s="3" t="str">
        <f t="shared" si="195"/>
        <v>0</v>
      </c>
      <c r="AI357" s="3" t="str">
        <f t="shared" si="195"/>
        <v>0</v>
      </c>
      <c r="AJ357" s="3" t="str">
        <f t="shared" si="195"/>
        <v>0</v>
      </c>
      <c r="AK357" s="3" t="str">
        <f t="shared" si="195"/>
        <v>0</v>
      </c>
      <c r="AL357" s="3" t="str">
        <f t="shared" si="195"/>
        <v>0</v>
      </c>
      <c r="AM357" s="3" t="str">
        <f t="shared" si="195"/>
        <v>0</v>
      </c>
      <c r="AN357" s="3" t="str">
        <f t="shared" si="195"/>
        <v>0</v>
      </c>
      <c r="AO357" s="3" t="str">
        <f t="shared" si="195"/>
        <v>0</v>
      </c>
      <c r="AP357" s="3" t="str">
        <f t="shared" si="195"/>
        <v>0</v>
      </c>
      <c r="AQ357" s="3" t="str">
        <f t="shared" si="195"/>
        <v>0</v>
      </c>
      <c r="AR357" s="3" t="str">
        <f t="shared" si="195"/>
        <v>0</v>
      </c>
      <c r="AS357" s="3" t="str">
        <f t="shared" si="195"/>
        <v>0</v>
      </c>
      <c r="AT357" s="3" t="str">
        <f t="shared" si="194"/>
        <v>0</v>
      </c>
      <c r="AU357" s="3" t="str">
        <f t="shared" si="194"/>
        <v>0</v>
      </c>
      <c r="AV357" s="3" t="str">
        <f t="shared" si="194"/>
        <v>0</v>
      </c>
      <c r="AW357" s="3" t="str">
        <f t="shared" si="194"/>
        <v>0</v>
      </c>
      <c r="AX357" s="3" t="str">
        <f t="shared" si="194"/>
        <v>0</v>
      </c>
      <c r="AY357" s="3" t="str">
        <f t="shared" si="194"/>
        <v>0</v>
      </c>
      <c r="AZ357" s="22" t="s">
        <v>553</v>
      </c>
    </row>
    <row r="358" spans="1:52" ht="15.5">
      <c r="A358" s="10" t="s">
        <v>228</v>
      </c>
      <c r="B358" s="10" t="str">
        <f t="shared" si="183"/>
        <v>2401458A</v>
      </c>
      <c r="C358" s="71">
        <v>45464.505798611099</v>
      </c>
      <c r="D358" s="3" t="e">
        <f t="array" ref="D358">#NAME?</f>
        <v>#NAME?</v>
      </c>
      <c r="E358" s="3" t="b">
        <f>ISNUMBER(MATCH(Table1[[#This Row],[Email]],Attendance[Email],0))</f>
        <v>1</v>
      </c>
      <c r="F358" s="3">
        <f t="shared" si="196"/>
        <v>45464.839131944434</v>
      </c>
      <c r="G358" s="21">
        <f>DAY(Table1[[#This Row],[Actual Time]])</f>
        <v>21</v>
      </c>
      <c r="H358">
        <f>MONTH(Table1[[#This Row],[Actual Time]])</f>
        <v>6</v>
      </c>
      <c r="I358">
        <f>YEAR(Table1[[#This Row],[Actual Time]])</f>
        <v>2024</v>
      </c>
      <c r="J358" t="str">
        <f t="shared" si="197"/>
        <v>21/6/2024</v>
      </c>
      <c r="K358" s="3" t="str">
        <f t="shared" si="193"/>
        <v>0</v>
      </c>
      <c r="L358" s="3" t="str">
        <f t="shared" si="193"/>
        <v>0</v>
      </c>
      <c r="M358" s="3" t="str">
        <f t="shared" si="193"/>
        <v>0</v>
      </c>
      <c r="N358" s="3" t="str">
        <f t="shared" si="193"/>
        <v>0</v>
      </c>
      <c r="O358" s="3" t="str">
        <f t="shared" si="193"/>
        <v>0</v>
      </c>
      <c r="P358" s="3" t="str">
        <f t="shared" si="193"/>
        <v>0</v>
      </c>
      <c r="Q358" s="3" t="str">
        <f t="shared" si="193"/>
        <v>0</v>
      </c>
      <c r="R358" s="3" t="str">
        <f t="shared" si="193"/>
        <v>0</v>
      </c>
      <c r="S358" s="3" t="str">
        <f t="shared" si="187"/>
        <v>0</v>
      </c>
      <c r="T358" s="3" t="str">
        <f t="shared" si="187"/>
        <v>1</v>
      </c>
      <c r="U358" s="3" t="str">
        <f t="shared" si="193"/>
        <v>0</v>
      </c>
      <c r="V358" s="3" t="str">
        <f t="shared" si="193"/>
        <v>0</v>
      </c>
      <c r="W358" s="3" t="str">
        <f t="shared" si="193"/>
        <v>0</v>
      </c>
      <c r="X358" s="3" t="str">
        <f t="shared" si="193"/>
        <v>0</v>
      </c>
      <c r="Y358" s="3" t="str">
        <f t="shared" si="193"/>
        <v>0</v>
      </c>
      <c r="Z358" s="3" t="str">
        <f t="shared" si="193"/>
        <v>0</v>
      </c>
      <c r="AA358" s="3" t="str">
        <f t="shared" si="188"/>
        <v>0</v>
      </c>
      <c r="AB358" s="3" t="str">
        <f t="shared" si="188"/>
        <v>0</v>
      </c>
      <c r="AC358" s="3" t="str">
        <f t="shared" si="193"/>
        <v>0</v>
      </c>
      <c r="AD358" s="3" t="str">
        <f t="shared" si="195"/>
        <v>0</v>
      </c>
      <c r="AE358" s="3" t="str">
        <f t="shared" si="195"/>
        <v>0</v>
      </c>
      <c r="AF358" s="3" t="str">
        <f t="shared" si="195"/>
        <v>0</v>
      </c>
      <c r="AG358" s="3" t="str">
        <f t="shared" si="195"/>
        <v>0</v>
      </c>
      <c r="AH358" s="3" t="str">
        <f t="shared" si="195"/>
        <v>0</v>
      </c>
      <c r="AI358" s="3" t="str">
        <f t="shared" si="195"/>
        <v>0</v>
      </c>
      <c r="AJ358" s="3" t="str">
        <f t="shared" si="195"/>
        <v>0</v>
      </c>
      <c r="AK358" s="3" t="str">
        <f t="shared" si="195"/>
        <v>0</v>
      </c>
      <c r="AL358" s="3" t="str">
        <f t="shared" si="195"/>
        <v>0</v>
      </c>
      <c r="AM358" s="3" t="str">
        <f t="shared" si="195"/>
        <v>0</v>
      </c>
      <c r="AN358" s="3" t="str">
        <f t="shared" si="195"/>
        <v>0</v>
      </c>
      <c r="AO358" s="3" t="str">
        <f t="shared" si="195"/>
        <v>0</v>
      </c>
      <c r="AP358" s="3" t="str">
        <f t="shared" si="195"/>
        <v>0</v>
      </c>
      <c r="AQ358" s="3" t="str">
        <f t="shared" si="195"/>
        <v>0</v>
      </c>
      <c r="AR358" s="3" t="str">
        <f t="shared" si="195"/>
        <v>0</v>
      </c>
      <c r="AS358" s="3" t="str">
        <f t="shared" si="195"/>
        <v>0</v>
      </c>
      <c r="AT358" s="3" t="str">
        <f t="shared" si="194"/>
        <v>0</v>
      </c>
      <c r="AU358" s="3" t="str">
        <f t="shared" si="194"/>
        <v>0</v>
      </c>
      <c r="AV358" s="3" t="str">
        <f t="shared" si="194"/>
        <v>0</v>
      </c>
      <c r="AW358" s="3" t="str">
        <f t="shared" si="194"/>
        <v>0</v>
      </c>
      <c r="AX358" s="3" t="str">
        <f t="shared" si="194"/>
        <v>0</v>
      </c>
      <c r="AY358" s="3" t="str">
        <f t="shared" si="194"/>
        <v>0</v>
      </c>
      <c r="AZ358" s="22" t="s">
        <v>554</v>
      </c>
    </row>
    <row r="359" spans="1:52" ht="15.5">
      <c r="A359" s="10" t="s">
        <v>274</v>
      </c>
      <c r="B359" s="10" t="str">
        <f t="shared" si="183"/>
        <v>2404130C</v>
      </c>
      <c r="C359" s="71">
        <v>45464.505810185197</v>
      </c>
      <c r="D359" s="3" t="e">
        <f t="array" ref="D359">#NAME?</f>
        <v>#NAME?</v>
      </c>
      <c r="E359" s="3" t="b">
        <f>ISNUMBER(MATCH(Table1[[#This Row],[Email]],Attendance[Email],0))</f>
        <v>1</v>
      </c>
      <c r="F359" s="3">
        <f t="shared" si="196"/>
        <v>45464.839143518533</v>
      </c>
      <c r="G359" s="21">
        <f>DAY(Table1[[#This Row],[Actual Time]])</f>
        <v>21</v>
      </c>
      <c r="H359">
        <f>MONTH(Table1[[#This Row],[Actual Time]])</f>
        <v>6</v>
      </c>
      <c r="I359">
        <f>YEAR(Table1[[#This Row],[Actual Time]])</f>
        <v>2024</v>
      </c>
      <c r="J359" t="str">
        <f t="shared" si="197"/>
        <v>21/6/2024</v>
      </c>
      <c r="K359" s="3" t="str">
        <f t="shared" si="193"/>
        <v>0</v>
      </c>
      <c r="L359" s="3" t="str">
        <f t="shared" si="193"/>
        <v>0</v>
      </c>
      <c r="M359" s="3" t="str">
        <f t="shared" si="193"/>
        <v>0</v>
      </c>
      <c r="N359" s="3" t="str">
        <f t="shared" si="193"/>
        <v>0</v>
      </c>
      <c r="O359" s="3" t="str">
        <f t="shared" si="193"/>
        <v>0</v>
      </c>
      <c r="P359" s="3" t="str">
        <f t="shared" si="193"/>
        <v>0</v>
      </c>
      <c r="Q359" s="3" t="str">
        <f t="shared" si="193"/>
        <v>0</v>
      </c>
      <c r="R359" s="3" t="str">
        <f t="shared" si="193"/>
        <v>0</v>
      </c>
      <c r="S359" s="3" t="str">
        <f t="shared" si="187"/>
        <v>0</v>
      </c>
      <c r="T359" s="3" t="str">
        <f t="shared" si="187"/>
        <v>1</v>
      </c>
      <c r="U359" s="3" t="str">
        <f t="shared" si="193"/>
        <v>0</v>
      </c>
      <c r="V359" s="3" t="str">
        <f t="shared" si="193"/>
        <v>0</v>
      </c>
      <c r="W359" s="3" t="str">
        <f t="shared" si="193"/>
        <v>0</v>
      </c>
      <c r="X359" s="3" t="str">
        <f t="shared" si="193"/>
        <v>0</v>
      </c>
      <c r="Y359" s="3" t="str">
        <f t="shared" si="193"/>
        <v>0</v>
      </c>
      <c r="Z359" s="3" t="str">
        <f t="shared" si="193"/>
        <v>0</v>
      </c>
      <c r="AA359" s="3" t="str">
        <f t="shared" si="188"/>
        <v>0</v>
      </c>
      <c r="AB359" s="3" t="str">
        <f t="shared" si="188"/>
        <v>0</v>
      </c>
      <c r="AC359" s="3" t="str">
        <f t="shared" si="193"/>
        <v>0</v>
      </c>
      <c r="AD359" s="3" t="str">
        <f t="shared" si="195"/>
        <v>0</v>
      </c>
      <c r="AE359" s="3" t="str">
        <f t="shared" si="195"/>
        <v>0</v>
      </c>
      <c r="AF359" s="3" t="str">
        <f t="shared" si="195"/>
        <v>0</v>
      </c>
      <c r="AG359" s="3" t="str">
        <f t="shared" si="195"/>
        <v>0</v>
      </c>
      <c r="AH359" s="3" t="str">
        <f t="shared" si="195"/>
        <v>0</v>
      </c>
      <c r="AI359" s="3" t="str">
        <f t="shared" si="195"/>
        <v>0</v>
      </c>
      <c r="AJ359" s="3" t="str">
        <f t="shared" si="195"/>
        <v>0</v>
      </c>
      <c r="AK359" s="3" t="str">
        <f t="shared" si="195"/>
        <v>0</v>
      </c>
      <c r="AL359" s="3" t="str">
        <f t="shared" si="195"/>
        <v>0</v>
      </c>
      <c r="AM359" s="3" t="str">
        <f t="shared" si="195"/>
        <v>0</v>
      </c>
      <c r="AN359" s="3" t="str">
        <f t="shared" si="195"/>
        <v>0</v>
      </c>
      <c r="AO359" s="3" t="str">
        <f t="shared" si="195"/>
        <v>0</v>
      </c>
      <c r="AP359" s="3" t="str">
        <f t="shared" si="195"/>
        <v>0</v>
      </c>
      <c r="AQ359" s="3" t="str">
        <f t="shared" si="195"/>
        <v>0</v>
      </c>
      <c r="AR359" s="3" t="str">
        <f t="shared" si="195"/>
        <v>0</v>
      </c>
      <c r="AS359" s="3" t="str">
        <f t="shared" si="195"/>
        <v>0</v>
      </c>
      <c r="AT359" s="3" t="str">
        <f t="shared" si="194"/>
        <v>0</v>
      </c>
      <c r="AU359" s="3" t="str">
        <f t="shared" si="194"/>
        <v>0</v>
      </c>
      <c r="AV359" s="3" t="str">
        <f t="shared" si="194"/>
        <v>0</v>
      </c>
      <c r="AW359" s="3" t="str">
        <f t="shared" si="194"/>
        <v>0</v>
      </c>
      <c r="AX359" s="3" t="str">
        <f t="shared" si="194"/>
        <v>0</v>
      </c>
      <c r="AY359" s="3" t="str">
        <f t="shared" si="194"/>
        <v>0</v>
      </c>
      <c r="AZ359" s="22" t="s">
        <v>555</v>
      </c>
    </row>
    <row r="360" spans="1:52" ht="15.5">
      <c r="A360" s="10" t="s">
        <v>292</v>
      </c>
      <c r="B360" s="10" t="str">
        <f t="shared" si="183"/>
        <v>2404327E</v>
      </c>
      <c r="C360" s="71">
        <v>45464.505856481497</v>
      </c>
      <c r="D360" s="3" t="e">
        <f t="array" ref="D360">#NAME?</f>
        <v>#NAME?</v>
      </c>
      <c r="E360" s="3" t="b">
        <f>ISNUMBER(MATCH(Table1[[#This Row],[Email]],Attendance[Email],0))</f>
        <v>1</v>
      </c>
      <c r="F360" s="3">
        <f t="shared" ref="F360:F362" si="198">$C360+(8/24)</f>
        <v>45464.839189814833</v>
      </c>
      <c r="G360" s="21">
        <f>DAY(Table1[[#This Row],[Actual Time]])</f>
        <v>21</v>
      </c>
      <c r="H360">
        <f>MONTH(Table1[[#This Row],[Actual Time]])</f>
        <v>6</v>
      </c>
      <c r="I360">
        <f>YEAR(Table1[[#This Row],[Actual Time]])</f>
        <v>2024</v>
      </c>
      <c r="J360" t="str">
        <f t="shared" ref="J360:J362" si="199">G360&amp;"/"&amp;H360&amp;"/"&amp;I360</f>
        <v>21/6/2024</v>
      </c>
      <c r="K360" s="3" t="str">
        <f t="shared" si="193"/>
        <v>0</v>
      </c>
      <c r="L360" s="3" t="str">
        <f t="shared" si="193"/>
        <v>0</v>
      </c>
      <c r="M360" s="3" t="str">
        <f t="shared" si="193"/>
        <v>0</v>
      </c>
      <c r="N360" s="3" t="str">
        <f t="shared" si="193"/>
        <v>0</v>
      </c>
      <c r="O360" s="3" t="str">
        <f t="shared" si="193"/>
        <v>0</v>
      </c>
      <c r="P360" s="3" t="str">
        <f t="shared" si="193"/>
        <v>0</v>
      </c>
      <c r="Q360" s="3" t="str">
        <f t="shared" si="193"/>
        <v>0</v>
      </c>
      <c r="R360" s="3" t="str">
        <f t="shared" si="193"/>
        <v>0</v>
      </c>
      <c r="S360" s="3" t="str">
        <f t="shared" si="187"/>
        <v>0</v>
      </c>
      <c r="T360" s="3" t="str">
        <f t="shared" si="187"/>
        <v>1</v>
      </c>
      <c r="U360" s="3" t="str">
        <f t="shared" si="193"/>
        <v>0</v>
      </c>
      <c r="V360" s="3" t="str">
        <f t="shared" si="193"/>
        <v>0</v>
      </c>
      <c r="W360" s="3" t="str">
        <f t="shared" si="193"/>
        <v>0</v>
      </c>
      <c r="X360" s="3" t="str">
        <f t="shared" si="193"/>
        <v>0</v>
      </c>
      <c r="Y360" s="3" t="str">
        <f t="shared" si="193"/>
        <v>0</v>
      </c>
      <c r="Z360" s="3" t="str">
        <f t="shared" si="193"/>
        <v>0</v>
      </c>
      <c r="AA360" s="3" t="str">
        <f t="shared" si="188"/>
        <v>0</v>
      </c>
      <c r="AB360" s="3" t="str">
        <f t="shared" si="188"/>
        <v>0</v>
      </c>
      <c r="AC360" s="3" t="str">
        <f t="shared" si="193"/>
        <v>0</v>
      </c>
      <c r="AD360" s="3" t="str">
        <f t="shared" si="195"/>
        <v>0</v>
      </c>
      <c r="AE360" s="3" t="str">
        <f t="shared" si="195"/>
        <v>0</v>
      </c>
      <c r="AF360" s="3" t="str">
        <f t="shared" si="195"/>
        <v>0</v>
      </c>
      <c r="AG360" s="3" t="str">
        <f t="shared" si="195"/>
        <v>0</v>
      </c>
      <c r="AH360" s="3" t="str">
        <f t="shared" si="195"/>
        <v>0</v>
      </c>
      <c r="AI360" s="3" t="str">
        <f t="shared" si="195"/>
        <v>0</v>
      </c>
      <c r="AJ360" s="3" t="str">
        <f t="shared" si="195"/>
        <v>0</v>
      </c>
      <c r="AK360" s="3" t="str">
        <f t="shared" si="195"/>
        <v>0</v>
      </c>
      <c r="AL360" s="3" t="str">
        <f t="shared" si="195"/>
        <v>0</v>
      </c>
      <c r="AM360" s="3" t="str">
        <f t="shared" si="195"/>
        <v>0</v>
      </c>
      <c r="AN360" s="3" t="str">
        <f t="shared" si="195"/>
        <v>0</v>
      </c>
      <c r="AO360" s="3" t="str">
        <f t="shared" si="195"/>
        <v>0</v>
      </c>
      <c r="AP360" s="3" t="str">
        <f t="shared" si="195"/>
        <v>0</v>
      </c>
      <c r="AQ360" s="3" t="str">
        <f t="shared" si="195"/>
        <v>0</v>
      </c>
      <c r="AR360" s="3" t="str">
        <f t="shared" si="195"/>
        <v>0</v>
      </c>
      <c r="AS360" s="3" t="str">
        <f t="shared" si="195"/>
        <v>0</v>
      </c>
      <c r="AT360" s="3" t="str">
        <f t="shared" si="194"/>
        <v>0</v>
      </c>
      <c r="AU360" s="3" t="str">
        <f t="shared" si="194"/>
        <v>0</v>
      </c>
      <c r="AV360" s="3" t="str">
        <f t="shared" si="194"/>
        <v>0</v>
      </c>
      <c r="AW360" s="3" t="str">
        <f t="shared" si="194"/>
        <v>0</v>
      </c>
      <c r="AX360" s="3" t="str">
        <f t="shared" si="194"/>
        <v>0</v>
      </c>
      <c r="AY360" s="3" t="str">
        <f t="shared" si="194"/>
        <v>0</v>
      </c>
      <c r="AZ360" s="22" t="s">
        <v>556</v>
      </c>
    </row>
    <row r="361" spans="1:52" ht="15.5">
      <c r="A361" s="10" t="s">
        <v>285</v>
      </c>
      <c r="B361" s="10" t="str">
        <f t="shared" si="183"/>
        <v>2404097D</v>
      </c>
      <c r="C361" s="71">
        <v>45464.505856481497</v>
      </c>
      <c r="D361" s="3" t="e">
        <f t="array" ref="D361">#NAME?</f>
        <v>#NAME?</v>
      </c>
      <c r="E361" s="3" t="b">
        <f>ISNUMBER(MATCH(Table1[[#This Row],[Email]],Attendance[Email],0))</f>
        <v>1</v>
      </c>
      <c r="F361" s="3">
        <f t="shared" si="198"/>
        <v>45464.839189814833</v>
      </c>
      <c r="G361" s="21">
        <f>DAY(Table1[[#This Row],[Actual Time]])</f>
        <v>21</v>
      </c>
      <c r="H361">
        <f>MONTH(Table1[[#This Row],[Actual Time]])</f>
        <v>6</v>
      </c>
      <c r="I361">
        <f>YEAR(Table1[[#This Row],[Actual Time]])</f>
        <v>2024</v>
      </c>
      <c r="J361" t="str">
        <f t="shared" si="199"/>
        <v>21/6/2024</v>
      </c>
      <c r="K361" s="3" t="str">
        <f t="shared" si="193"/>
        <v>0</v>
      </c>
      <c r="L361" s="3" t="str">
        <f t="shared" si="193"/>
        <v>0</v>
      </c>
      <c r="M361" s="3" t="str">
        <f t="shared" si="193"/>
        <v>0</v>
      </c>
      <c r="N361" s="3" t="str">
        <f t="shared" si="193"/>
        <v>0</v>
      </c>
      <c r="O361" s="3" t="str">
        <f t="shared" si="193"/>
        <v>0</v>
      </c>
      <c r="P361" s="3" t="str">
        <f t="shared" si="193"/>
        <v>0</v>
      </c>
      <c r="Q361" s="3" t="str">
        <f t="shared" si="193"/>
        <v>0</v>
      </c>
      <c r="R361" s="3" t="str">
        <f t="shared" si="193"/>
        <v>0</v>
      </c>
      <c r="S361" s="3" t="str">
        <f t="shared" si="187"/>
        <v>0</v>
      </c>
      <c r="T361" s="3" t="str">
        <f t="shared" si="187"/>
        <v>1</v>
      </c>
      <c r="U361" s="3" t="str">
        <f t="shared" si="193"/>
        <v>0</v>
      </c>
      <c r="V361" s="3" t="str">
        <f t="shared" si="193"/>
        <v>0</v>
      </c>
      <c r="W361" s="3" t="str">
        <f t="shared" si="193"/>
        <v>0</v>
      </c>
      <c r="X361" s="3" t="str">
        <f t="shared" si="193"/>
        <v>0</v>
      </c>
      <c r="Y361" s="3" t="str">
        <f t="shared" si="193"/>
        <v>0</v>
      </c>
      <c r="Z361" s="3" t="str">
        <f t="shared" si="193"/>
        <v>0</v>
      </c>
      <c r="AA361" s="3" t="str">
        <f t="shared" si="188"/>
        <v>0</v>
      </c>
      <c r="AB361" s="3" t="str">
        <f t="shared" si="188"/>
        <v>0</v>
      </c>
      <c r="AC361" s="3" t="str">
        <f t="shared" si="193"/>
        <v>0</v>
      </c>
      <c r="AD361" s="3" t="str">
        <f t="shared" si="195"/>
        <v>0</v>
      </c>
      <c r="AE361" s="3" t="str">
        <f t="shared" si="195"/>
        <v>0</v>
      </c>
      <c r="AF361" s="3" t="str">
        <f t="shared" si="195"/>
        <v>0</v>
      </c>
      <c r="AG361" s="3" t="str">
        <f t="shared" si="195"/>
        <v>0</v>
      </c>
      <c r="AH361" s="3" t="str">
        <f t="shared" si="195"/>
        <v>0</v>
      </c>
      <c r="AI361" s="3" t="str">
        <f t="shared" si="195"/>
        <v>0</v>
      </c>
      <c r="AJ361" s="3" t="str">
        <f t="shared" si="195"/>
        <v>0</v>
      </c>
      <c r="AK361" s="3" t="str">
        <f t="shared" si="195"/>
        <v>0</v>
      </c>
      <c r="AL361" s="3" t="str">
        <f t="shared" si="195"/>
        <v>0</v>
      </c>
      <c r="AM361" s="3" t="str">
        <f t="shared" si="195"/>
        <v>0</v>
      </c>
      <c r="AN361" s="3" t="str">
        <f t="shared" si="195"/>
        <v>0</v>
      </c>
      <c r="AO361" s="3" t="str">
        <f t="shared" si="195"/>
        <v>0</v>
      </c>
      <c r="AP361" s="3" t="str">
        <f t="shared" si="195"/>
        <v>0</v>
      </c>
      <c r="AQ361" s="3" t="str">
        <f t="shared" si="195"/>
        <v>0</v>
      </c>
      <c r="AR361" s="3" t="str">
        <f t="shared" si="195"/>
        <v>0</v>
      </c>
      <c r="AS361" s="3" t="str">
        <f t="shared" si="195"/>
        <v>0</v>
      </c>
      <c r="AT361" s="3" t="str">
        <f t="shared" si="194"/>
        <v>0</v>
      </c>
      <c r="AU361" s="3" t="str">
        <f t="shared" si="194"/>
        <v>0</v>
      </c>
      <c r="AV361" s="3" t="str">
        <f t="shared" si="194"/>
        <v>0</v>
      </c>
      <c r="AW361" s="3" t="str">
        <f t="shared" si="194"/>
        <v>0</v>
      </c>
      <c r="AX361" s="3" t="str">
        <f t="shared" si="194"/>
        <v>0</v>
      </c>
      <c r="AY361" s="3" t="str">
        <f t="shared" si="194"/>
        <v>0</v>
      </c>
      <c r="AZ361" s="22" t="s">
        <v>557</v>
      </c>
    </row>
    <row r="362" spans="1:52" ht="15.5">
      <c r="A362" s="10" t="s">
        <v>463</v>
      </c>
      <c r="B362" s="10" t="str">
        <f t="shared" si="183"/>
        <v>2400496B</v>
      </c>
      <c r="C362" s="71">
        <v>45464.505856481497</v>
      </c>
      <c r="D362" s="3" t="e">
        <f t="array" ref="D362">#NAME?</f>
        <v>#NAME?</v>
      </c>
      <c r="E362" s="3" t="b">
        <f>ISNUMBER(MATCH(Table1[[#This Row],[Email]],Attendance[Email],0))</f>
        <v>1</v>
      </c>
      <c r="F362" s="3">
        <f t="shared" si="198"/>
        <v>45464.839189814833</v>
      </c>
      <c r="G362" s="21">
        <f>DAY(Table1[[#This Row],[Actual Time]])</f>
        <v>21</v>
      </c>
      <c r="H362">
        <f>MONTH(Table1[[#This Row],[Actual Time]])</f>
        <v>6</v>
      </c>
      <c r="I362">
        <f>YEAR(Table1[[#This Row],[Actual Time]])</f>
        <v>2024</v>
      </c>
      <c r="J362" t="str">
        <f t="shared" si="199"/>
        <v>21/6/2024</v>
      </c>
      <c r="K362" s="3" t="str">
        <f t="shared" si="193"/>
        <v>0</v>
      </c>
      <c r="L362" s="3" t="str">
        <f t="shared" si="193"/>
        <v>0</v>
      </c>
      <c r="M362" s="3" t="str">
        <f t="shared" si="193"/>
        <v>0</v>
      </c>
      <c r="N362" s="3" t="str">
        <f t="shared" si="193"/>
        <v>0</v>
      </c>
      <c r="O362" s="3" t="str">
        <f t="shared" si="193"/>
        <v>0</v>
      </c>
      <c r="P362" s="3" t="str">
        <f t="shared" si="193"/>
        <v>0</v>
      </c>
      <c r="Q362" s="3" t="str">
        <f t="shared" si="193"/>
        <v>0</v>
      </c>
      <c r="R362" s="3" t="str">
        <f t="shared" si="193"/>
        <v>0</v>
      </c>
      <c r="S362" s="3" t="str">
        <f t="shared" si="187"/>
        <v>0</v>
      </c>
      <c r="T362" s="3" t="str">
        <f t="shared" si="187"/>
        <v>1</v>
      </c>
      <c r="U362" s="3" t="str">
        <f t="shared" si="193"/>
        <v>0</v>
      </c>
      <c r="V362" s="3" t="str">
        <f t="shared" si="193"/>
        <v>0</v>
      </c>
      <c r="W362" s="3" t="str">
        <f t="shared" si="193"/>
        <v>0</v>
      </c>
      <c r="X362" s="3" t="str">
        <f t="shared" si="193"/>
        <v>0</v>
      </c>
      <c r="Y362" s="3" t="str">
        <f t="shared" si="193"/>
        <v>0</v>
      </c>
      <c r="Z362" s="3" t="str">
        <f t="shared" si="193"/>
        <v>0</v>
      </c>
      <c r="AA362" s="3" t="str">
        <f t="shared" si="188"/>
        <v>0</v>
      </c>
      <c r="AB362" s="3" t="str">
        <f t="shared" si="188"/>
        <v>0</v>
      </c>
      <c r="AC362" s="3" t="str">
        <f t="shared" si="193"/>
        <v>0</v>
      </c>
      <c r="AD362" s="3" t="str">
        <f t="shared" si="195"/>
        <v>0</v>
      </c>
      <c r="AE362" s="3" t="str">
        <f t="shared" si="195"/>
        <v>0</v>
      </c>
      <c r="AF362" s="3" t="str">
        <f t="shared" si="195"/>
        <v>0</v>
      </c>
      <c r="AG362" s="3" t="str">
        <f t="shared" si="195"/>
        <v>0</v>
      </c>
      <c r="AH362" s="3" t="str">
        <f t="shared" si="195"/>
        <v>0</v>
      </c>
      <c r="AI362" s="3" t="str">
        <f t="shared" si="195"/>
        <v>0</v>
      </c>
      <c r="AJ362" s="3" t="str">
        <f t="shared" si="195"/>
        <v>0</v>
      </c>
      <c r="AK362" s="3" t="str">
        <f t="shared" si="195"/>
        <v>0</v>
      </c>
      <c r="AL362" s="3" t="str">
        <f t="shared" si="195"/>
        <v>0</v>
      </c>
      <c r="AM362" s="3" t="str">
        <f t="shared" si="195"/>
        <v>0</v>
      </c>
      <c r="AN362" s="3" t="str">
        <f t="shared" si="195"/>
        <v>0</v>
      </c>
      <c r="AO362" s="3" t="str">
        <f t="shared" si="195"/>
        <v>0</v>
      </c>
      <c r="AP362" s="3" t="str">
        <f t="shared" si="195"/>
        <v>0</v>
      </c>
      <c r="AQ362" s="3" t="str">
        <f t="shared" si="195"/>
        <v>0</v>
      </c>
      <c r="AR362" s="3" t="str">
        <f t="shared" si="195"/>
        <v>0</v>
      </c>
      <c r="AS362" s="3" t="str">
        <f t="shared" si="195"/>
        <v>0</v>
      </c>
      <c r="AT362" s="3" t="str">
        <f t="shared" si="194"/>
        <v>0</v>
      </c>
      <c r="AU362" s="3" t="str">
        <f t="shared" si="194"/>
        <v>0</v>
      </c>
      <c r="AV362" s="3" t="str">
        <f t="shared" si="194"/>
        <v>0</v>
      </c>
      <c r="AW362" s="3" t="str">
        <f t="shared" si="194"/>
        <v>0</v>
      </c>
      <c r="AX362" s="3" t="str">
        <f t="shared" si="194"/>
        <v>0</v>
      </c>
      <c r="AY362" s="3" t="str">
        <f t="shared" si="194"/>
        <v>0</v>
      </c>
      <c r="AZ362" s="22" t="s">
        <v>558</v>
      </c>
    </row>
    <row r="363" spans="1:52" ht="15.5">
      <c r="A363" s="10" t="s">
        <v>66</v>
      </c>
      <c r="B363" s="10" t="str">
        <f t="shared" si="183"/>
        <v>2201421A</v>
      </c>
      <c r="C363" s="71">
        <v>45464.505902777797</v>
      </c>
      <c r="D363" s="3" t="e">
        <f t="array" ref="D363">#NAME?</f>
        <v>#NAME?</v>
      </c>
      <c r="E363" s="3" t="b">
        <f>ISNUMBER(MATCH(Table1[[#This Row],[Email]],Attendance[Email],0))</f>
        <v>1</v>
      </c>
      <c r="F363" s="3">
        <f t="shared" ref="F363:F370" si="200">$C363+(8/24)</f>
        <v>45464.839236111133</v>
      </c>
      <c r="G363" s="21">
        <f>DAY(Table1[[#This Row],[Actual Time]])</f>
        <v>21</v>
      </c>
      <c r="H363">
        <f>MONTH(Table1[[#This Row],[Actual Time]])</f>
        <v>6</v>
      </c>
      <c r="I363">
        <f>YEAR(Table1[[#This Row],[Actual Time]])</f>
        <v>2024</v>
      </c>
      <c r="J363" t="str">
        <f t="shared" ref="J363:J370" si="201">G363&amp;"/"&amp;H363&amp;"/"&amp;I363</f>
        <v>21/6/2024</v>
      </c>
      <c r="K363" s="3" t="str">
        <f t="shared" si="193"/>
        <v>0</v>
      </c>
      <c r="L363" s="3" t="str">
        <f t="shared" si="193"/>
        <v>0</v>
      </c>
      <c r="M363" s="3" t="str">
        <f t="shared" si="193"/>
        <v>0</v>
      </c>
      <c r="N363" s="3" t="str">
        <f t="shared" si="193"/>
        <v>0</v>
      </c>
      <c r="O363" s="3" t="str">
        <f t="shared" si="193"/>
        <v>0</v>
      </c>
      <c r="P363" s="3" t="str">
        <f t="shared" si="193"/>
        <v>0</v>
      </c>
      <c r="Q363" s="3" t="str">
        <f t="shared" si="193"/>
        <v>0</v>
      </c>
      <c r="R363" s="3" t="str">
        <f t="shared" si="193"/>
        <v>0</v>
      </c>
      <c r="S363" s="3" t="str">
        <f t="shared" si="187"/>
        <v>0</v>
      </c>
      <c r="T363" s="3" t="str">
        <f t="shared" si="187"/>
        <v>1</v>
      </c>
      <c r="U363" s="3" t="str">
        <f t="shared" si="193"/>
        <v>0</v>
      </c>
      <c r="V363" s="3" t="str">
        <f t="shared" si="193"/>
        <v>0</v>
      </c>
      <c r="W363" s="3" t="str">
        <f t="shared" si="193"/>
        <v>0</v>
      </c>
      <c r="X363" s="3" t="str">
        <f t="shared" si="193"/>
        <v>0</v>
      </c>
      <c r="Y363" s="3" t="str">
        <f t="shared" si="193"/>
        <v>0</v>
      </c>
      <c r="Z363" s="3" t="str">
        <f t="shared" si="193"/>
        <v>0</v>
      </c>
      <c r="AA363" s="3" t="str">
        <f t="shared" si="188"/>
        <v>0</v>
      </c>
      <c r="AB363" s="3" t="str">
        <f t="shared" si="188"/>
        <v>0</v>
      </c>
      <c r="AC363" s="3" t="str">
        <f t="shared" si="193"/>
        <v>0</v>
      </c>
      <c r="AD363" s="3" t="str">
        <f t="shared" si="195"/>
        <v>0</v>
      </c>
      <c r="AE363" s="3" t="str">
        <f t="shared" si="195"/>
        <v>0</v>
      </c>
      <c r="AF363" s="3" t="str">
        <f t="shared" si="195"/>
        <v>0</v>
      </c>
      <c r="AG363" s="3" t="str">
        <f t="shared" si="195"/>
        <v>0</v>
      </c>
      <c r="AH363" s="3" t="str">
        <f t="shared" si="195"/>
        <v>0</v>
      </c>
      <c r="AI363" s="3" t="str">
        <f t="shared" si="195"/>
        <v>0</v>
      </c>
      <c r="AJ363" s="3" t="str">
        <f t="shared" si="195"/>
        <v>0</v>
      </c>
      <c r="AK363" s="3" t="str">
        <f t="shared" si="195"/>
        <v>0</v>
      </c>
      <c r="AL363" s="3" t="str">
        <f t="shared" si="195"/>
        <v>0</v>
      </c>
      <c r="AM363" s="3" t="str">
        <f t="shared" si="195"/>
        <v>0</v>
      </c>
      <c r="AN363" s="3" t="str">
        <f t="shared" si="195"/>
        <v>0</v>
      </c>
      <c r="AO363" s="3" t="str">
        <f t="shared" si="195"/>
        <v>0</v>
      </c>
      <c r="AP363" s="3" t="str">
        <f t="shared" si="195"/>
        <v>0</v>
      </c>
      <c r="AQ363" s="3" t="str">
        <f t="shared" si="195"/>
        <v>0</v>
      </c>
      <c r="AR363" s="3" t="str">
        <f t="shared" si="195"/>
        <v>0</v>
      </c>
      <c r="AS363" s="3" t="str">
        <f t="shared" si="195"/>
        <v>0</v>
      </c>
      <c r="AT363" s="3" t="str">
        <f t="shared" si="194"/>
        <v>0</v>
      </c>
      <c r="AU363" s="3" t="str">
        <f t="shared" si="194"/>
        <v>0</v>
      </c>
      <c r="AV363" s="3" t="str">
        <f t="shared" si="194"/>
        <v>0</v>
      </c>
      <c r="AW363" s="3" t="str">
        <f t="shared" si="194"/>
        <v>0</v>
      </c>
      <c r="AX363" s="3" t="str">
        <f t="shared" si="194"/>
        <v>0</v>
      </c>
      <c r="AY363" s="3" t="str">
        <f t="shared" si="194"/>
        <v>0</v>
      </c>
      <c r="AZ363" s="22" t="s">
        <v>559</v>
      </c>
    </row>
    <row r="364" spans="1:52" ht="15.5">
      <c r="A364" s="10" t="s">
        <v>154</v>
      </c>
      <c r="B364" s="10" t="str">
        <f t="shared" si="183"/>
        <v>2402535E</v>
      </c>
      <c r="C364" s="71">
        <v>45464.505937499998</v>
      </c>
      <c r="D364" s="3" t="e">
        <f t="array" ref="D364">#NAME?</f>
        <v>#NAME?</v>
      </c>
      <c r="E364" s="3" t="b">
        <f>ISNUMBER(MATCH(Table1[[#This Row],[Email]],Attendance[Email],0))</f>
        <v>1</v>
      </c>
      <c r="F364" s="3">
        <f t="shared" si="200"/>
        <v>45464.839270833334</v>
      </c>
      <c r="G364" s="21">
        <f>DAY(Table1[[#This Row],[Actual Time]])</f>
        <v>21</v>
      </c>
      <c r="H364">
        <f>MONTH(Table1[[#This Row],[Actual Time]])</f>
        <v>6</v>
      </c>
      <c r="I364">
        <f>YEAR(Table1[[#This Row],[Actual Time]])</f>
        <v>2024</v>
      </c>
      <c r="J364" t="str">
        <f t="shared" si="201"/>
        <v>21/6/2024</v>
      </c>
      <c r="K364" s="3" t="str">
        <f t="shared" si="193"/>
        <v>0</v>
      </c>
      <c r="L364" s="3" t="str">
        <f t="shared" si="193"/>
        <v>0</v>
      </c>
      <c r="M364" s="3" t="str">
        <f t="shared" si="193"/>
        <v>0</v>
      </c>
      <c r="N364" s="3" t="str">
        <f t="shared" si="193"/>
        <v>0</v>
      </c>
      <c r="O364" s="3" t="str">
        <f t="shared" si="193"/>
        <v>0</v>
      </c>
      <c r="P364" s="3" t="str">
        <f t="shared" si="193"/>
        <v>0</v>
      </c>
      <c r="Q364" s="3" t="str">
        <f t="shared" si="193"/>
        <v>0</v>
      </c>
      <c r="R364" s="3" t="str">
        <f t="shared" si="193"/>
        <v>0</v>
      </c>
      <c r="S364" s="3" t="str">
        <f t="shared" si="187"/>
        <v>0</v>
      </c>
      <c r="T364" s="3" t="str">
        <f t="shared" si="187"/>
        <v>1</v>
      </c>
      <c r="U364" s="3" t="str">
        <f t="shared" si="193"/>
        <v>0</v>
      </c>
      <c r="V364" s="3" t="str">
        <f t="shared" si="193"/>
        <v>0</v>
      </c>
      <c r="W364" s="3" t="str">
        <f t="shared" ref="K364:AC380" si="202">IF(W$1=$J364,"1","0")</f>
        <v>0</v>
      </c>
      <c r="X364" s="3" t="str">
        <f t="shared" si="202"/>
        <v>0</v>
      </c>
      <c r="Y364" s="3" t="str">
        <f t="shared" si="202"/>
        <v>0</v>
      </c>
      <c r="Z364" s="3" t="str">
        <f t="shared" si="202"/>
        <v>0</v>
      </c>
      <c r="AA364" s="3" t="str">
        <f t="shared" si="188"/>
        <v>0</v>
      </c>
      <c r="AB364" s="3" t="str">
        <f t="shared" si="188"/>
        <v>0</v>
      </c>
      <c r="AC364" s="3" t="str">
        <f t="shared" si="202"/>
        <v>0</v>
      </c>
      <c r="AD364" s="3" t="str">
        <f t="shared" si="195"/>
        <v>0</v>
      </c>
      <c r="AE364" s="3" t="str">
        <f t="shared" si="195"/>
        <v>0</v>
      </c>
      <c r="AF364" s="3" t="str">
        <f t="shared" si="195"/>
        <v>0</v>
      </c>
      <c r="AG364" s="3" t="str">
        <f t="shared" si="195"/>
        <v>0</v>
      </c>
      <c r="AH364" s="3" t="str">
        <f t="shared" si="195"/>
        <v>0</v>
      </c>
      <c r="AI364" s="3" t="str">
        <f t="shared" si="195"/>
        <v>0</v>
      </c>
      <c r="AJ364" s="3" t="str">
        <f t="shared" si="195"/>
        <v>0</v>
      </c>
      <c r="AK364" s="3" t="str">
        <f t="shared" si="195"/>
        <v>0</v>
      </c>
      <c r="AL364" s="3" t="str">
        <f t="shared" si="195"/>
        <v>0</v>
      </c>
      <c r="AM364" s="3" t="str">
        <f t="shared" si="195"/>
        <v>0</v>
      </c>
      <c r="AN364" s="3" t="str">
        <f t="shared" si="195"/>
        <v>0</v>
      </c>
      <c r="AO364" s="3" t="str">
        <f t="shared" si="195"/>
        <v>0</v>
      </c>
      <c r="AP364" s="3" t="str">
        <f t="shared" si="195"/>
        <v>0</v>
      </c>
      <c r="AQ364" s="3" t="str">
        <f t="shared" si="195"/>
        <v>0</v>
      </c>
      <c r="AR364" s="3" t="str">
        <f t="shared" si="195"/>
        <v>0</v>
      </c>
      <c r="AS364" s="3" t="str">
        <f t="shared" si="195"/>
        <v>0</v>
      </c>
      <c r="AT364" s="3" t="str">
        <f t="shared" si="194"/>
        <v>0</v>
      </c>
      <c r="AU364" s="3" t="str">
        <f t="shared" si="194"/>
        <v>0</v>
      </c>
      <c r="AV364" s="3" t="str">
        <f t="shared" si="194"/>
        <v>0</v>
      </c>
      <c r="AW364" s="3" t="str">
        <f t="shared" si="194"/>
        <v>0</v>
      </c>
      <c r="AX364" s="3" t="str">
        <f t="shared" si="194"/>
        <v>0</v>
      </c>
      <c r="AY364" s="3" t="str">
        <f t="shared" si="194"/>
        <v>0</v>
      </c>
      <c r="AZ364" s="22" t="s">
        <v>560</v>
      </c>
    </row>
    <row r="365" spans="1:52" ht="15.5">
      <c r="A365" s="10" t="s">
        <v>504</v>
      </c>
      <c r="B365" s="10" t="str">
        <f t="shared" si="183"/>
        <v>2401558H</v>
      </c>
      <c r="C365" s="71">
        <v>45464.506018518499</v>
      </c>
      <c r="D365" s="3" t="e">
        <f t="array" ref="D365">#NAME?</f>
        <v>#NAME?</v>
      </c>
      <c r="E365" s="3" t="b">
        <f>ISNUMBER(MATCH(Table1[[#This Row],[Email]],Attendance[Email],0))</f>
        <v>1</v>
      </c>
      <c r="F365" s="3">
        <f t="shared" si="200"/>
        <v>45464.839351851835</v>
      </c>
      <c r="G365" s="21">
        <f>DAY(Table1[[#This Row],[Actual Time]])</f>
        <v>21</v>
      </c>
      <c r="H365">
        <f>MONTH(Table1[[#This Row],[Actual Time]])</f>
        <v>6</v>
      </c>
      <c r="I365">
        <f>YEAR(Table1[[#This Row],[Actual Time]])</f>
        <v>2024</v>
      </c>
      <c r="J365" t="str">
        <f t="shared" si="201"/>
        <v>21/6/2024</v>
      </c>
      <c r="K365" s="3" t="str">
        <f t="shared" si="202"/>
        <v>0</v>
      </c>
      <c r="L365" s="3" t="str">
        <f t="shared" si="202"/>
        <v>0</v>
      </c>
      <c r="M365" s="3" t="str">
        <f t="shared" si="202"/>
        <v>0</v>
      </c>
      <c r="N365" s="3" t="str">
        <f t="shared" si="202"/>
        <v>0</v>
      </c>
      <c r="O365" s="3" t="str">
        <f t="shared" si="202"/>
        <v>0</v>
      </c>
      <c r="P365" s="3" t="str">
        <f t="shared" si="202"/>
        <v>0</v>
      </c>
      <c r="Q365" s="3" t="str">
        <f t="shared" si="202"/>
        <v>0</v>
      </c>
      <c r="R365" s="3" t="str">
        <f t="shared" si="202"/>
        <v>0</v>
      </c>
      <c r="S365" s="3" t="str">
        <f t="shared" si="187"/>
        <v>0</v>
      </c>
      <c r="T365" s="3" t="str">
        <f t="shared" si="187"/>
        <v>1</v>
      </c>
      <c r="U365" s="3" t="str">
        <f t="shared" si="202"/>
        <v>0</v>
      </c>
      <c r="V365" s="3" t="str">
        <f t="shared" si="202"/>
        <v>0</v>
      </c>
      <c r="W365" s="3" t="str">
        <f t="shared" si="202"/>
        <v>0</v>
      </c>
      <c r="X365" s="3" t="str">
        <f t="shared" si="202"/>
        <v>0</v>
      </c>
      <c r="Y365" s="3" t="str">
        <f t="shared" si="202"/>
        <v>0</v>
      </c>
      <c r="Z365" s="3" t="str">
        <f t="shared" si="202"/>
        <v>0</v>
      </c>
      <c r="AA365" s="3" t="str">
        <f t="shared" si="188"/>
        <v>0</v>
      </c>
      <c r="AB365" s="3" t="str">
        <f t="shared" si="188"/>
        <v>0</v>
      </c>
      <c r="AC365" s="3" t="str">
        <f t="shared" si="202"/>
        <v>0</v>
      </c>
      <c r="AD365" s="3" t="str">
        <f t="shared" si="195"/>
        <v>0</v>
      </c>
      <c r="AE365" s="3" t="str">
        <f t="shared" si="195"/>
        <v>0</v>
      </c>
      <c r="AF365" s="3" t="str">
        <f t="shared" si="195"/>
        <v>0</v>
      </c>
      <c r="AG365" s="3" t="str">
        <f t="shared" si="195"/>
        <v>0</v>
      </c>
      <c r="AH365" s="3" t="str">
        <f t="shared" si="195"/>
        <v>0</v>
      </c>
      <c r="AI365" s="3" t="str">
        <f t="shared" si="195"/>
        <v>0</v>
      </c>
      <c r="AJ365" s="3" t="str">
        <f t="shared" si="195"/>
        <v>0</v>
      </c>
      <c r="AK365" s="3" t="str">
        <f t="shared" si="195"/>
        <v>0</v>
      </c>
      <c r="AL365" s="3" t="str">
        <f t="shared" si="195"/>
        <v>0</v>
      </c>
      <c r="AM365" s="3" t="str">
        <f t="shared" si="195"/>
        <v>0</v>
      </c>
      <c r="AN365" s="3" t="str">
        <f t="shared" si="195"/>
        <v>0</v>
      </c>
      <c r="AO365" s="3" t="str">
        <f t="shared" si="195"/>
        <v>0</v>
      </c>
      <c r="AP365" s="3" t="str">
        <f t="shared" si="195"/>
        <v>0</v>
      </c>
      <c r="AQ365" s="3" t="str">
        <f t="shared" si="195"/>
        <v>0</v>
      </c>
      <c r="AR365" s="3" t="str">
        <f t="shared" si="195"/>
        <v>0</v>
      </c>
      <c r="AS365" s="3" t="str">
        <f t="shared" ref="AS365:AY380" si="203">IF(AS$1=$J365,"1","0")</f>
        <v>0</v>
      </c>
      <c r="AT365" s="3" t="str">
        <f t="shared" si="203"/>
        <v>0</v>
      </c>
      <c r="AU365" s="3" t="str">
        <f t="shared" si="203"/>
        <v>0</v>
      </c>
      <c r="AV365" s="3" t="str">
        <f t="shared" si="203"/>
        <v>0</v>
      </c>
      <c r="AW365" s="3" t="str">
        <f t="shared" si="203"/>
        <v>0</v>
      </c>
      <c r="AX365" s="3" t="str">
        <f t="shared" si="203"/>
        <v>0</v>
      </c>
      <c r="AY365" s="3" t="str">
        <f t="shared" si="203"/>
        <v>0</v>
      </c>
      <c r="AZ365" s="22" t="s">
        <v>561</v>
      </c>
    </row>
    <row r="366" spans="1:52" ht="15.5">
      <c r="A366" s="10" t="s">
        <v>134</v>
      </c>
      <c r="B366" s="10" t="str">
        <f t="shared" si="183"/>
        <v>2401051D</v>
      </c>
      <c r="C366" s="71">
        <v>45464.506087962996</v>
      </c>
      <c r="D366" s="3" t="e">
        <f t="array" ref="D366">#NAME?</f>
        <v>#NAME?</v>
      </c>
      <c r="E366" s="3" t="b">
        <f>ISNUMBER(MATCH(Table1[[#This Row],[Email]],Attendance[Email],0))</f>
        <v>1</v>
      </c>
      <c r="F366" s="3">
        <f t="shared" si="200"/>
        <v>45464.839421296332</v>
      </c>
      <c r="G366" s="21">
        <f>DAY(Table1[[#This Row],[Actual Time]])</f>
        <v>21</v>
      </c>
      <c r="H366">
        <f>MONTH(Table1[[#This Row],[Actual Time]])</f>
        <v>6</v>
      </c>
      <c r="I366">
        <f>YEAR(Table1[[#This Row],[Actual Time]])</f>
        <v>2024</v>
      </c>
      <c r="J366" t="str">
        <f t="shared" si="201"/>
        <v>21/6/2024</v>
      </c>
      <c r="K366" s="3" t="str">
        <f t="shared" si="202"/>
        <v>0</v>
      </c>
      <c r="L366" s="3" t="str">
        <f t="shared" si="202"/>
        <v>0</v>
      </c>
      <c r="M366" s="3" t="str">
        <f t="shared" si="202"/>
        <v>0</v>
      </c>
      <c r="N366" s="3" t="str">
        <f t="shared" si="202"/>
        <v>0</v>
      </c>
      <c r="O366" s="3" t="str">
        <f t="shared" si="202"/>
        <v>0</v>
      </c>
      <c r="P366" s="3" t="str">
        <f t="shared" si="202"/>
        <v>0</v>
      </c>
      <c r="Q366" s="3" t="str">
        <f t="shared" si="202"/>
        <v>0</v>
      </c>
      <c r="R366" s="3" t="str">
        <f t="shared" si="202"/>
        <v>0</v>
      </c>
      <c r="S366" s="3" t="str">
        <f t="shared" si="187"/>
        <v>0</v>
      </c>
      <c r="T366" s="3" t="str">
        <f t="shared" si="187"/>
        <v>1</v>
      </c>
      <c r="U366" s="3" t="str">
        <f t="shared" si="202"/>
        <v>0</v>
      </c>
      <c r="V366" s="3" t="str">
        <f t="shared" si="202"/>
        <v>0</v>
      </c>
      <c r="W366" s="3" t="str">
        <f t="shared" si="202"/>
        <v>0</v>
      </c>
      <c r="X366" s="3" t="str">
        <f t="shared" si="202"/>
        <v>0</v>
      </c>
      <c r="Y366" s="3" t="str">
        <f t="shared" si="202"/>
        <v>0</v>
      </c>
      <c r="Z366" s="3" t="str">
        <f t="shared" si="202"/>
        <v>0</v>
      </c>
      <c r="AA366" s="3" t="str">
        <f t="shared" si="188"/>
        <v>0</v>
      </c>
      <c r="AB366" s="3" t="str">
        <f t="shared" si="188"/>
        <v>0</v>
      </c>
      <c r="AC366" s="3" t="str">
        <f t="shared" si="202"/>
        <v>0</v>
      </c>
      <c r="AD366" s="3" t="str">
        <f t="shared" ref="AD366:AS381" si="204">IF(AD$1=$J366,"1","0")</f>
        <v>0</v>
      </c>
      <c r="AE366" s="3" t="str">
        <f t="shared" si="204"/>
        <v>0</v>
      </c>
      <c r="AF366" s="3" t="str">
        <f t="shared" si="204"/>
        <v>0</v>
      </c>
      <c r="AG366" s="3" t="str">
        <f t="shared" si="204"/>
        <v>0</v>
      </c>
      <c r="AH366" s="3" t="str">
        <f t="shared" si="204"/>
        <v>0</v>
      </c>
      <c r="AI366" s="3" t="str">
        <f t="shared" si="204"/>
        <v>0</v>
      </c>
      <c r="AJ366" s="3" t="str">
        <f t="shared" si="204"/>
        <v>0</v>
      </c>
      <c r="AK366" s="3" t="str">
        <f t="shared" si="204"/>
        <v>0</v>
      </c>
      <c r="AL366" s="3" t="str">
        <f t="shared" si="204"/>
        <v>0</v>
      </c>
      <c r="AM366" s="3" t="str">
        <f t="shared" si="204"/>
        <v>0</v>
      </c>
      <c r="AN366" s="3" t="str">
        <f t="shared" si="204"/>
        <v>0</v>
      </c>
      <c r="AO366" s="3" t="str">
        <f t="shared" si="204"/>
        <v>0</v>
      </c>
      <c r="AP366" s="3" t="str">
        <f t="shared" si="204"/>
        <v>0</v>
      </c>
      <c r="AQ366" s="3" t="str">
        <f t="shared" si="204"/>
        <v>0</v>
      </c>
      <c r="AR366" s="3" t="str">
        <f t="shared" si="204"/>
        <v>0</v>
      </c>
      <c r="AS366" s="3" t="str">
        <f t="shared" si="204"/>
        <v>0</v>
      </c>
      <c r="AT366" s="3" t="str">
        <f t="shared" si="203"/>
        <v>0</v>
      </c>
      <c r="AU366" s="3" t="str">
        <f t="shared" si="203"/>
        <v>0</v>
      </c>
      <c r="AV366" s="3" t="str">
        <f t="shared" si="203"/>
        <v>0</v>
      </c>
      <c r="AW366" s="3" t="str">
        <f t="shared" si="203"/>
        <v>0</v>
      </c>
      <c r="AX366" s="3" t="str">
        <f t="shared" si="203"/>
        <v>0</v>
      </c>
      <c r="AY366" s="3" t="str">
        <f t="shared" si="203"/>
        <v>0</v>
      </c>
      <c r="AZ366" s="22" t="s">
        <v>562</v>
      </c>
    </row>
    <row r="367" spans="1:52" ht="15.5">
      <c r="A367" s="10" t="s">
        <v>294</v>
      </c>
      <c r="B367" s="10" t="str">
        <f t="shared" si="183"/>
        <v>2404342D</v>
      </c>
      <c r="C367" s="71">
        <v>45464.506296296298</v>
      </c>
      <c r="D367" s="3" t="e">
        <f t="array" ref="D367">#NAME?</f>
        <v>#NAME?</v>
      </c>
      <c r="E367" s="3" t="b">
        <f>ISNUMBER(MATCH(Table1[[#This Row],[Email]],Attendance[Email],0))</f>
        <v>1</v>
      </c>
      <c r="F367" s="3">
        <f t="shared" si="200"/>
        <v>45464.839629629634</v>
      </c>
      <c r="G367" s="21">
        <f>DAY(Table1[[#This Row],[Actual Time]])</f>
        <v>21</v>
      </c>
      <c r="H367">
        <f>MONTH(Table1[[#This Row],[Actual Time]])</f>
        <v>6</v>
      </c>
      <c r="I367">
        <f>YEAR(Table1[[#This Row],[Actual Time]])</f>
        <v>2024</v>
      </c>
      <c r="J367" t="str">
        <f t="shared" si="201"/>
        <v>21/6/2024</v>
      </c>
      <c r="K367" s="3" t="str">
        <f t="shared" si="202"/>
        <v>0</v>
      </c>
      <c r="L367" s="3" t="str">
        <f t="shared" si="202"/>
        <v>0</v>
      </c>
      <c r="M367" s="3" t="str">
        <f t="shared" si="202"/>
        <v>0</v>
      </c>
      <c r="N367" s="3" t="str">
        <f t="shared" si="202"/>
        <v>0</v>
      </c>
      <c r="O367" s="3" t="str">
        <f t="shared" si="202"/>
        <v>0</v>
      </c>
      <c r="P367" s="3" t="str">
        <f t="shared" si="202"/>
        <v>0</v>
      </c>
      <c r="Q367" s="3" t="str">
        <f t="shared" si="202"/>
        <v>0</v>
      </c>
      <c r="R367" s="3" t="str">
        <f t="shared" si="202"/>
        <v>0</v>
      </c>
      <c r="S367" s="3" t="str">
        <f t="shared" si="187"/>
        <v>0</v>
      </c>
      <c r="T367" s="3" t="str">
        <f t="shared" si="187"/>
        <v>1</v>
      </c>
      <c r="U367" s="3" t="str">
        <f t="shared" si="202"/>
        <v>0</v>
      </c>
      <c r="V367" s="3" t="str">
        <f t="shared" si="202"/>
        <v>0</v>
      </c>
      <c r="W367" s="3" t="str">
        <f t="shared" si="202"/>
        <v>0</v>
      </c>
      <c r="X367" s="3" t="str">
        <f t="shared" si="202"/>
        <v>0</v>
      </c>
      <c r="Y367" s="3" t="str">
        <f t="shared" si="202"/>
        <v>0</v>
      </c>
      <c r="Z367" s="3" t="str">
        <f t="shared" si="202"/>
        <v>0</v>
      </c>
      <c r="AA367" s="3" t="str">
        <f t="shared" si="188"/>
        <v>0</v>
      </c>
      <c r="AB367" s="3" t="str">
        <f t="shared" si="188"/>
        <v>0</v>
      </c>
      <c r="AC367" s="3" t="str">
        <f t="shared" si="202"/>
        <v>0</v>
      </c>
      <c r="AD367" s="3" t="str">
        <f t="shared" si="204"/>
        <v>0</v>
      </c>
      <c r="AE367" s="3" t="str">
        <f t="shared" si="204"/>
        <v>0</v>
      </c>
      <c r="AF367" s="3" t="str">
        <f t="shared" si="204"/>
        <v>0</v>
      </c>
      <c r="AG367" s="3" t="str">
        <f t="shared" si="204"/>
        <v>0</v>
      </c>
      <c r="AH367" s="3" t="str">
        <f t="shared" si="204"/>
        <v>0</v>
      </c>
      <c r="AI367" s="3" t="str">
        <f t="shared" si="204"/>
        <v>0</v>
      </c>
      <c r="AJ367" s="3" t="str">
        <f t="shared" si="204"/>
        <v>0</v>
      </c>
      <c r="AK367" s="3" t="str">
        <f t="shared" si="204"/>
        <v>0</v>
      </c>
      <c r="AL367" s="3" t="str">
        <f t="shared" si="204"/>
        <v>0</v>
      </c>
      <c r="AM367" s="3" t="str">
        <f t="shared" si="204"/>
        <v>0</v>
      </c>
      <c r="AN367" s="3" t="str">
        <f t="shared" si="204"/>
        <v>0</v>
      </c>
      <c r="AO367" s="3" t="str">
        <f t="shared" si="204"/>
        <v>0</v>
      </c>
      <c r="AP367" s="3" t="str">
        <f t="shared" si="204"/>
        <v>0</v>
      </c>
      <c r="AQ367" s="3" t="str">
        <f t="shared" si="204"/>
        <v>0</v>
      </c>
      <c r="AR367" s="3" t="str">
        <f t="shared" si="204"/>
        <v>0</v>
      </c>
      <c r="AS367" s="3" t="str">
        <f t="shared" si="204"/>
        <v>0</v>
      </c>
      <c r="AT367" s="3" t="str">
        <f t="shared" si="203"/>
        <v>0</v>
      </c>
      <c r="AU367" s="3" t="str">
        <f t="shared" si="203"/>
        <v>0</v>
      </c>
      <c r="AV367" s="3" t="str">
        <f t="shared" si="203"/>
        <v>0</v>
      </c>
      <c r="AW367" s="3" t="str">
        <f t="shared" si="203"/>
        <v>0</v>
      </c>
      <c r="AX367" s="3" t="str">
        <f t="shared" si="203"/>
        <v>0</v>
      </c>
      <c r="AY367" s="3" t="str">
        <f t="shared" si="203"/>
        <v>0</v>
      </c>
      <c r="AZ367" s="22" t="s">
        <v>563</v>
      </c>
    </row>
    <row r="368" spans="1:52" ht="15.5">
      <c r="A368" s="10" t="s">
        <v>564</v>
      </c>
      <c r="B368" s="10" t="str">
        <f t="shared" si="183"/>
        <v>2402561A</v>
      </c>
      <c r="C368" s="71">
        <v>45464.507025462997</v>
      </c>
      <c r="D368" s="3" t="e">
        <f t="array" ref="D368">#NAME?</f>
        <v>#NAME?</v>
      </c>
      <c r="E368" s="3" t="b">
        <f>ISNUMBER(MATCH(Table1[[#This Row],[Email]],Attendance[Email],0))</f>
        <v>1</v>
      </c>
      <c r="F368" s="3">
        <f t="shared" si="200"/>
        <v>45464.840358796333</v>
      </c>
      <c r="G368" s="21">
        <f>DAY(Table1[[#This Row],[Actual Time]])</f>
        <v>21</v>
      </c>
      <c r="H368">
        <f>MONTH(Table1[[#This Row],[Actual Time]])</f>
        <v>6</v>
      </c>
      <c r="I368">
        <f>YEAR(Table1[[#This Row],[Actual Time]])</f>
        <v>2024</v>
      </c>
      <c r="J368" t="str">
        <f t="shared" si="201"/>
        <v>21/6/2024</v>
      </c>
      <c r="K368" s="3" t="str">
        <f t="shared" si="202"/>
        <v>0</v>
      </c>
      <c r="L368" s="3" t="str">
        <f t="shared" si="202"/>
        <v>0</v>
      </c>
      <c r="M368" s="3" t="str">
        <f t="shared" si="202"/>
        <v>0</v>
      </c>
      <c r="N368" s="3" t="str">
        <f t="shared" si="202"/>
        <v>0</v>
      </c>
      <c r="O368" s="3" t="str">
        <f t="shared" si="202"/>
        <v>0</v>
      </c>
      <c r="P368" s="3" t="str">
        <f t="shared" si="202"/>
        <v>0</v>
      </c>
      <c r="Q368" s="3" t="str">
        <f t="shared" si="202"/>
        <v>0</v>
      </c>
      <c r="R368" s="3" t="str">
        <f t="shared" si="202"/>
        <v>0</v>
      </c>
      <c r="S368" s="3" t="str">
        <f t="shared" si="187"/>
        <v>0</v>
      </c>
      <c r="T368" s="3" t="str">
        <f t="shared" si="187"/>
        <v>1</v>
      </c>
      <c r="U368" s="3" t="str">
        <f t="shared" si="202"/>
        <v>0</v>
      </c>
      <c r="V368" s="3" t="str">
        <f t="shared" si="202"/>
        <v>0</v>
      </c>
      <c r="W368" s="3" t="str">
        <f t="shared" si="202"/>
        <v>0</v>
      </c>
      <c r="X368" s="3" t="str">
        <f t="shared" si="202"/>
        <v>0</v>
      </c>
      <c r="Y368" s="3" t="str">
        <f t="shared" si="202"/>
        <v>0</v>
      </c>
      <c r="Z368" s="3" t="str">
        <f t="shared" si="202"/>
        <v>0</v>
      </c>
      <c r="AA368" s="3" t="str">
        <f t="shared" si="188"/>
        <v>0</v>
      </c>
      <c r="AB368" s="3" t="str">
        <f t="shared" si="188"/>
        <v>0</v>
      </c>
      <c r="AC368" s="3" t="str">
        <f t="shared" si="202"/>
        <v>0</v>
      </c>
      <c r="AD368" s="3" t="str">
        <f t="shared" si="204"/>
        <v>0</v>
      </c>
      <c r="AE368" s="3" t="str">
        <f t="shared" si="204"/>
        <v>0</v>
      </c>
      <c r="AF368" s="3" t="str">
        <f t="shared" si="204"/>
        <v>0</v>
      </c>
      <c r="AG368" s="3" t="str">
        <f t="shared" si="204"/>
        <v>0</v>
      </c>
      <c r="AH368" s="3" t="str">
        <f t="shared" si="204"/>
        <v>0</v>
      </c>
      <c r="AI368" s="3" t="str">
        <f t="shared" si="204"/>
        <v>0</v>
      </c>
      <c r="AJ368" s="3" t="str">
        <f t="shared" si="204"/>
        <v>0</v>
      </c>
      <c r="AK368" s="3" t="str">
        <f t="shared" si="204"/>
        <v>0</v>
      </c>
      <c r="AL368" s="3" t="str">
        <f t="shared" si="204"/>
        <v>0</v>
      </c>
      <c r="AM368" s="3" t="str">
        <f t="shared" si="204"/>
        <v>0</v>
      </c>
      <c r="AN368" s="3" t="str">
        <f t="shared" si="204"/>
        <v>0</v>
      </c>
      <c r="AO368" s="3" t="str">
        <f t="shared" si="204"/>
        <v>0</v>
      </c>
      <c r="AP368" s="3" t="str">
        <f t="shared" si="204"/>
        <v>0</v>
      </c>
      <c r="AQ368" s="3" t="str">
        <f t="shared" si="204"/>
        <v>0</v>
      </c>
      <c r="AR368" s="3" t="str">
        <f t="shared" si="204"/>
        <v>0</v>
      </c>
      <c r="AS368" s="3" t="str">
        <f t="shared" si="204"/>
        <v>0</v>
      </c>
      <c r="AT368" s="3" t="str">
        <f t="shared" si="203"/>
        <v>0</v>
      </c>
      <c r="AU368" s="3" t="str">
        <f t="shared" si="203"/>
        <v>0</v>
      </c>
      <c r="AV368" s="3" t="str">
        <f t="shared" si="203"/>
        <v>0</v>
      </c>
      <c r="AW368" s="3" t="str">
        <f t="shared" si="203"/>
        <v>0</v>
      </c>
      <c r="AX368" s="3" t="str">
        <f t="shared" si="203"/>
        <v>0</v>
      </c>
      <c r="AY368" s="3" t="str">
        <f t="shared" si="203"/>
        <v>0</v>
      </c>
      <c r="AZ368" s="22" t="s">
        <v>565</v>
      </c>
    </row>
    <row r="369" spans="1:52" ht="15.5">
      <c r="A369" s="10" t="s">
        <v>130</v>
      </c>
      <c r="B369" s="10" t="str">
        <f t="shared" si="183"/>
        <v>2401627A</v>
      </c>
      <c r="C369" s="71">
        <v>45464.510358796302</v>
      </c>
      <c r="D369" s="3" t="e">
        <f t="array" ref="D369">#NAME?</f>
        <v>#NAME?</v>
      </c>
      <c r="E369" s="3" t="b">
        <f>ISNUMBER(MATCH(Table1[[#This Row],[Email]],Attendance[Email],0))</f>
        <v>1</v>
      </c>
      <c r="F369" s="3">
        <f t="shared" si="200"/>
        <v>45464.843692129638</v>
      </c>
      <c r="G369" s="21">
        <f>DAY(Table1[[#This Row],[Actual Time]])</f>
        <v>21</v>
      </c>
      <c r="H369">
        <f>MONTH(Table1[[#This Row],[Actual Time]])</f>
        <v>6</v>
      </c>
      <c r="I369">
        <f>YEAR(Table1[[#This Row],[Actual Time]])</f>
        <v>2024</v>
      </c>
      <c r="J369" t="str">
        <f t="shared" si="201"/>
        <v>21/6/2024</v>
      </c>
      <c r="K369" s="3" t="str">
        <f t="shared" si="202"/>
        <v>0</v>
      </c>
      <c r="L369" s="3" t="str">
        <f t="shared" si="202"/>
        <v>0</v>
      </c>
      <c r="M369" s="3" t="str">
        <f t="shared" si="202"/>
        <v>0</v>
      </c>
      <c r="N369" s="3" t="str">
        <f t="shared" si="202"/>
        <v>0</v>
      </c>
      <c r="O369" s="3" t="str">
        <f t="shared" si="202"/>
        <v>0</v>
      </c>
      <c r="P369" s="3" t="str">
        <f t="shared" si="202"/>
        <v>0</v>
      </c>
      <c r="Q369" s="3" t="str">
        <f t="shared" si="202"/>
        <v>0</v>
      </c>
      <c r="R369" s="3" t="str">
        <f t="shared" si="202"/>
        <v>0</v>
      </c>
      <c r="S369" s="3" t="str">
        <f t="shared" si="187"/>
        <v>0</v>
      </c>
      <c r="T369" s="3" t="str">
        <f t="shared" si="187"/>
        <v>1</v>
      </c>
      <c r="U369" s="3" t="str">
        <f t="shared" si="202"/>
        <v>0</v>
      </c>
      <c r="V369" s="3" t="str">
        <f t="shared" si="202"/>
        <v>0</v>
      </c>
      <c r="W369" s="3" t="str">
        <f t="shared" si="202"/>
        <v>0</v>
      </c>
      <c r="X369" s="3" t="str">
        <f t="shared" si="202"/>
        <v>0</v>
      </c>
      <c r="Y369" s="3" t="str">
        <f t="shared" si="202"/>
        <v>0</v>
      </c>
      <c r="Z369" s="3" t="str">
        <f t="shared" si="202"/>
        <v>0</v>
      </c>
      <c r="AA369" s="3" t="str">
        <f t="shared" si="188"/>
        <v>0</v>
      </c>
      <c r="AB369" s="3" t="str">
        <f t="shared" si="188"/>
        <v>0</v>
      </c>
      <c r="AC369" s="3" t="str">
        <f t="shared" si="202"/>
        <v>0</v>
      </c>
      <c r="AD369" s="3" t="str">
        <f t="shared" si="204"/>
        <v>0</v>
      </c>
      <c r="AE369" s="3" t="str">
        <f t="shared" si="204"/>
        <v>0</v>
      </c>
      <c r="AF369" s="3" t="str">
        <f t="shared" si="204"/>
        <v>0</v>
      </c>
      <c r="AG369" s="3" t="str">
        <f t="shared" si="204"/>
        <v>0</v>
      </c>
      <c r="AH369" s="3" t="str">
        <f t="shared" si="204"/>
        <v>0</v>
      </c>
      <c r="AI369" s="3" t="str">
        <f t="shared" si="204"/>
        <v>0</v>
      </c>
      <c r="AJ369" s="3" t="str">
        <f t="shared" si="204"/>
        <v>0</v>
      </c>
      <c r="AK369" s="3" t="str">
        <f t="shared" si="204"/>
        <v>0</v>
      </c>
      <c r="AL369" s="3" t="str">
        <f t="shared" si="204"/>
        <v>0</v>
      </c>
      <c r="AM369" s="3" t="str">
        <f t="shared" si="204"/>
        <v>0</v>
      </c>
      <c r="AN369" s="3" t="str">
        <f t="shared" si="204"/>
        <v>0</v>
      </c>
      <c r="AO369" s="3" t="str">
        <f t="shared" si="204"/>
        <v>0</v>
      </c>
      <c r="AP369" s="3" t="str">
        <f t="shared" si="204"/>
        <v>0</v>
      </c>
      <c r="AQ369" s="3" t="str">
        <f t="shared" si="204"/>
        <v>0</v>
      </c>
      <c r="AR369" s="3" t="str">
        <f t="shared" si="204"/>
        <v>0</v>
      </c>
      <c r="AS369" s="3" t="str">
        <f t="shared" si="204"/>
        <v>0</v>
      </c>
      <c r="AT369" s="3" t="str">
        <f t="shared" si="203"/>
        <v>0</v>
      </c>
      <c r="AU369" s="3" t="str">
        <f t="shared" si="203"/>
        <v>0</v>
      </c>
      <c r="AV369" s="3" t="str">
        <f t="shared" si="203"/>
        <v>0</v>
      </c>
      <c r="AW369" s="3" t="str">
        <f t="shared" si="203"/>
        <v>0</v>
      </c>
      <c r="AX369" s="3" t="str">
        <f t="shared" si="203"/>
        <v>0</v>
      </c>
      <c r="AY369" s="3" t="str">
        <f t="shared" si="203"/>
        <v>0</v>
      </c>
      <c r="AZ369" s="22" t="s">
        <v>566</v>
      </c>
    </row>
    <row r="370" spans="1:52" ht="15.5">
      <c r="A370" s="10" t="s">
        <v>421</v>
      </c>
      <c r="B370" s="10" t="str">
        <f t="shared" si="183"/>
        <v>2402306A</v>
      </c>
      <c r="C370" s="71">
        <v>45464.516412037003</v>
      </c>
      <c r="D370" s="3" t="e">
        <f t="array" ref="D370">#NAME?</f>
        <v>#NAME?</v>
      </c>
      <c r="E370" s="3" t="b">
        <f>ISNUMBER(MATCH(Table1[[#This Row],[Email]],Attendance[Email],0))</f>
        <v>1</v>
      </c>
      <c r="F370" s="3">
        <f t="shared" si="200"/>
        <v>45464.849745370338</v>
      </c>
      <c r="G370" s="21">
        <f>DAY(Table1[[#This Row],[Actual Time]])</f>
        <v>21</v>
      </c>
      <c r="H370">
        <f>MONTH(Table1[[#This Row],[Actual Time]])</f>
        <v>6</v>
      </c>
      <c r="I370">
        <f>YEAR(Table1[[#This Row],[Actual Time]])</f>
        <v>2024</v>
      </c>
      <c r="J370" t="str">
        <f t="shared" si="201"/>
        <v>21/6/2024</v>
      </c>
      <c r="K370" s="3" t="str">
        <f t="shared" si="202"/>
        <v>0</v>
      </c>
      <c r="L370" s="3" t="str">
        <f t="shared" si="202"/>
        <v>0</v>
      </c>
      <c r="M370" s="3" t="str">
        <f t="shared" si="202"/>
        <v>0</v>
      </c>
      <c r="N370" s="3" t="str">
        <f t="shared" si="202"/>
        <v>0</v>
      </c>
      <c r="O370" s="3" t="str">
        <f t="shared" si="202"/>
        <v>0</v>
      </c>
      <c r="P370" s="3" t="str">
        <f t="shared" si="202"/>
        <v>0</v>
      </c>
      <c r="Q370" s="3" t="str">
        <f t="shared" si="202"/>
        <v>0</v>
      </c>
      <c r="R370" s="3" t="str">
        <f t="shared" si="202"/>
        <v>0</v>
      </c>
      <c r="S370" s="3" t="str">
        <f t="shared" si="187"/>
        <v>0</v>
      </c>
      <c r="T370" s="3" t="str">
        <f t="shared" si="187"/>
        <v>1</v>
      </c>
      <c r="U370" s="3" t="str">
        <f t="shared" si="202"/>
        <v>0</v>
      </c>
      <c r="V370" s="3" t="str">
        <f t="shared" si="202"/>
        <v>0</v>
      </c>
      <c r="W370" s="3" t="str">
        <f t="shared" si="202"/>
        <v>0</v>
      </c>
      <c r="X370" s="3" t="str">
        <f t="shared" si="202"/>
        <v>0</v>
      </c>
      <c r="Y370" s="3" t="str">
        <f t="shared" si="202"/>
        <v>0</v>
      </c>
      <c r="Z370" s="3" t="str">
        <f t="shared" si="202"/>
        <v>0</v>
      </c>
      <c r="AA370" s="3" t="str">
        <f t="shared" si="188"/>
        <v>0</v>
      </c>
      <c r="AB370" s="3" t="str">
        <f t="shared" si="188"/>
        <v>0</v>
      </c>
      <c r="AC370" s="3" t="str">
        <f t="shared" si="202"/>
        <v>0</v>
      </c>
      <c r="AD370" s="3" t="str">
        <f t="shared" si="204"/>
        <v>0</v>
      </c>
      <c r="AE370" s="3" t="str">
        <f t="shared" si="204"/>
        <v>0</v>
      </c>
      <c r="AF370" s="3" t="str">
        <f t="shared" si="204"/>
        <v>0</v>
      </c>
      <c r="AG370" s="3" t="str">
        <f t="shared" si="204"/>
        <v>0</v>
      </c>
      <c r="AH370" s="3" t="str">
        <f t="shared" si="204"/>
        <v>0</v>
      </c>
      <c r="AI370" s="3" t="str">
        <f t="shared" si="204"/>
        <v>0</v>
      </c>
      <c r="AJ370" s="3" t="str">
        <f t="shared" si="204"/>
        <v>0</v>
      </c>
      <c r="AK370" s="3" t="str">
        <f t="shared" si="204"/>
        <v>0</v>
      </c>
      <c r="AL370" s="3" t="str">
        <f t="shared" si="204"/>
        <v>0</v>
      </c>
      <c r="AM370" s="3" t="str">
        <f t="shared" si="204"/>
        <v>0</v>
      </c>
      <c r="AN370" s="3" t="str">
        <f t="shared" si="204"/>
        <v>0</v>
      </c>
      <c r="AO370" s="3" t="str">
        <f t="shared" si="204"/>
        <v>0</v>
      </c>
      <c r="AP370" s="3" t="str">
        <f t="shared" si="204"/>
        <v>0</v>
      </c>
      <c r="AQ370" s="3" t="str">
        <f t="shared" si="204"/>
        <v>0</v>
      </c>
      <c r="AR370" s="3" t="str">
        <f t="shared" si="204"/>
        <v>0</v>
      </c>
      <c r="AS370" s="3" t="str">
        <f t="shared" si="204"/>
        <v>0</v>
      </c>
      <c r="AT370" s="3" t="str">
        <f t="shared" si="203"/>
        <v>0</v>
      </c>
      <c r="AU370" s="3" t="str">
        <f t="shared" si="203"/>
        <v>0</v>
      </c>
      <c r="AV370" s="3" t="str">
        <f t="shared" si="203"/>
        <v>0</v>
      </c>
      <c r="AW370" s="3" t="str">
        <f t="shared" si="203"/>
        <v>0</v>
      </c>
      <c r="AX370" s="3" t="str">
        <f t="shared" si="203"/>
        <v>0</v>
      </c>
      <c r="AY370" s="3" t="str">
        <f t="shared" si="203"/>
        <v>0</v>
      </c>
      <c r="AZ370" s="22" t="s">
        <v>567</v>
      </c>
    </row>
    <row r="371" spans="1:52" ht="15.5">
      <c r="A371" s="10" t="s">
        <v>274</v>
      </c>
      <c r="B371" s="10" t="str">
        <f t="shared" si="183"/>
        <v>2404130C</v>
      </c>
      <c r="C371" s="71">
        <v>45471.479409722197</v>
      </c>
      <c r="D371" s="3" t="e">
        <f t="array" ref="D371">#NAME?</f>
        <v>#NAME?</v>
      </c>
      <c r="E371" s="3" t="b">
        <f>ISNUMBER(MATCH(Table1[[#This Row],[Email]],Attendance[Email],0))</f>
        <v>1</v>
      </c>
      <c r="F371" s="3">
        <f t="shared" ref="F371:F372" si="205">$C371+(8/24)</f>
        <v>45471.812743055532</v>
      </c>
      <c r="G371" s="21">
        <f>DAY(Table1[[#This Row],[Actual Time]])</f>
        <v>28</v>
      </c>
      <c r="H371">
        <f>MONTH(Table1[[#This Row],[Actual Time]])</f>
        <v>6</v>
      </c>
      <c r="I371">
        <f>YEAR(Table1[[#This Row],[Actual Time]])</f>
        <v>2024</v>
      </c>
      <c r="J371" t="str">
        <f t="shared" ref="J371:J372" si="206">G371&amp;"/"&amp;H371&amp;"/"&amp;I371</f>
        <v>28/6/2024</v>
      </c>
      <c r="K371" s="3" t="str">
        <f t="shared" si="202"/>
        <v>0</v>
      </c>
      <c r="L371" s="3" t="str">
        <f t="shared" si="202"/>
        <v>0</v>
      </c>
      <c r="M371" s="3" t="str">
        <f t="shared" si="202"/>
        <v>0</v>
      </c>
      <c r="N371" s="3" t="str">
        <f t="shared" si="202"/>
        <v>0</v>
      </c>
      <c r="O371" s="3" t="str">
        <f t="shared" si="202"/>
        <v>0</v>
      </c>
      <c r="P371" s="3" t="str">
        <f t="shared" si="202"/>
        <v>0</v>
      </c>
      <c r="Q371" s="3" t="str">
        <f t="shared" si="202"/>
        <v>0</v>
      </c>
      <c r="R371" s="3" t="str">
        <f t="shared" si="202"/>
        <v>0</v>
      </c>
      <c r="S371" s="3" t="str">
        <f t="shared" si="187"/>
        <v>0</v>
      </c>
      <c r="T371" s="3" t="str">
        <f t="shared" si="187"/>
        <v>0</v>
      </c>
      <c r="U371" s="3" t="str">
        <f t="shared" si="202"/>
        <v>1</v>
      </c>
      <c r="V371" s="3" t="str">
        <f t="shared" si="202"/>
        <v>0</v>
      </c>
      <c r="W371" s="3" t="str">
        <f t="shared" si="202"/>
        <v>0</v>
      </c>
      <c r="X371" s="3" t="str">
        <f t="shared" si="202"/>
        <v>0</v>
      </c>
      <c r="Y371" s="3" t="str">
        <f t="shared" si="202"/>
        <v>0</v>
      </c>
      <c r="Z371" s="3" t="str">
        <f t="shared" si="202"/>
        <v>0</v>
      </c>
      <c r="AA371" s="3" t="str">
        <f t="shared" si="188"/>
        <v>0</v>
      </c>
      <c r="AB371" s="3" t="str">
        <f t="shared" si="188"/>
        <v>0</v>
      </c>
      <c r="AC371" s="3" t="str">
        <f t="shared" si="202"/>
        <v>0</v>
      </c>
      <c r="AD371" s="3" t="str">
        <f t="shared" si="204"/>
        <v>0</v>
      </c>
      <c r="AE371" s="3" t="str">
        <f t="shared" si="204"/>
        <v>0</v>
      </c>
      <c r="AF371" s="3" t="str">
        <f t="shared" si="204"/>
        <v>0</v>
      </c>
      <c r="AG371" s="3" t="str">
        <f t="shared" si="204"/>
        <v>0</v>
      </c>
      <c r="AH371" s="3" t="str">
        <f t="shared" si="204"/>
        <v>0</v>
      </c>
      <c r="AI371" s="3" t="str">
        <f t="shared" si="204"/>
        <v>0</v>
      </c>
      <c r="AJ371" s="3" t="str">
        <f t="shared" si="204"/>
        <v>0</v>
      </c>
      <c r="AK371" s="3" t="str">
        <f t="shared" si="204"/>
        <v>0</v>
      </c>
      <c r="AL371" s="3" t="str">
        <f t="shared" si="204"/>
        <v>0</v>
      </c>
      <c r="AM371" s="3" t="str">
        <f t="shared" si="204"/>
        <v>0</v>
      </c>
      <c r="AN371" s="3" t="str">
        <f t="shared" si="204"/>
        <v>0</v>
      </c>
      <c r="AO371" s="3" t="str">
        <f t="shared" si="204"/>
        <v>0</v>
      </c>
      <c r="AP371" s="3" t="str">
        <f t="shared" si="204"/>
        <v>0</v>
      </c>
      <c r="AQ371" s="3" t="str">
        <f t="shared" si="204"/>
        <v>0</v>
      </c>
      <c r="AR371" s="3" t="str">
        <f t="shared" si="204"/>
        <v>0</v>
      </c>
      <c r="AS371" s="3" t="str">
        <f t="shared" si="204"/>
        <v>0</v>
      </c>
      <c r="AT371" s="3" t="str">
        <f t="shared" si="203"/>
        <v>0</v>
      </c>
      <c r="AU371" s="3" t="str">
        <f t="shared" si="203"/>
        <v>0</v>
      </c>
      <c r="AV371" s="3" t="str">
        <f t="shared" si="203"/>
        <v>0</v>
      </c>
      <c r="AW371" s="3" t="str">
        <f t="shared" si="203"/>
        <v>0</v>
      </c>
      <c r="AX371" s="3" t="str">
        <f t="shared" si="203"/>
        <v>0</v>
      </c>
      <c r="AY371" s="3" t="str">
        <f t="shared" si="203"/>
        <v>0</v>
      </c>
      <c r="AZ371" s="22" t="s">
        <v>568</v>
      </c>
    </row>
    <row r="372" spans="1:52" ht="15.5">
      <c r="A372" s="10" t="s">
        <v>504</v>
      </c>
      <c r="B372" s="10" t="str">
        <f t="shared" si="183"/>
        <v>2401558H</v>
      </c>
      <c r="C372" s="71">
        <v>45471.479456018496</v>
      </c>
      <c r="D372" s="3" t="e">
        <f t="array" ref="D372">#NAME?</f>
        <v>#NAME?</v>
      </c>
      <c r="E372" s="3" t="b">
        <f>ISNUMBER(MATCH(Table1[[#This Row],[Email]],Attendance[Email],0))</f>
        <v>1</v>
      </c>
      <c r="F372" s="3">
        <f t="shared" si="205"/>
        <v>45471.812789351832</v>
      </c>
      <c r="G372" s="21">
        <f>DAY(Table1[[#This Row],[Actual Time]])</f>
        <v>28</v>
      </c>
      <c r="H372">
        <f>MONTH(Table1[[#This Row],[Actual Time]])</f>
        <v>6</v>
      </c>
      <c r="I372">
        <f>YEAR(Table1[[#This Row],[Actual Time]])</f>
        <v>2024</v>
      </c>
      <c r="J372" t="str">
        <f t="shared" si="206"/>
        <v>28/6/2024</v>
      </c>
      <c r="K372" s="3" t="str">
        <f t="shared" si="202"/>
        <v>0</v>
      </c>
      <c r="L372" s="3" t="str">
        <f t="shared" si="202"/>
        <v>0</v>
      </c>
      <c r="M372" s="3" t="str">
        <f t="shared" si="202"/>
        <v>0</v>
      </c>
      <c r="N372" s="3" t="str">
        <f t="shared" si="202"/>
        <v>0</v>
      </c>
      <c r="O372" s="3" t="str">
        <f t="shared" si="202"/>
        <v>0</v>
      </c>
      <c r="P372" s="3" t="str">
        <f t="shared" si="202"/>
        <v>0</v>
      </c>
      <c r="Q372" s="3" t="str">
        <f t="shared" si="202"/>
        <v>0</v>
      </c>
      <c r="R372" s="3" t="str">
        <f t="shared" si="202"/>
        <v>0</v>
      </c>
      <c r="S372" s="3" t="str">
        <f t="shared" si="187"/>
        <v>0</v>
      </c>
      <c r="T372" s="3" t="str">
        <f t="shared" si="187"/>
        <v>0</v>
      </c>
      <c r="U372" s="3" t="str">
        <f t="shared" si="202"/>
        <v>1</v>
      </c>
      <c r="V372" s="3" t="str">
        <f t="shared" si="202"/>
        <v>0</v>
      </c>
      <c r="W372" s="3" t="str">
        <f t="shared" si="202"/>
        <v>0</v>
      </c>
      <c r="X372" s="3" t="str">
        <f t="shared" si="202"/>
        <v>0</v>
      </c>
      <c r="Y372" s="3" t="str">
        <f t="shared" si="202"/>
        <v>0</v>
      </c>
      <c r="Z372" s="3" t="str">
        <f t="shared" si="202"/>
        <v>0</v>
      </c>
      <c r="AA372" s="3" t="str">
        <f t="shared" si="188"/>
        <v>0</v>
      </c>
      <c r="AB372" s="3" t="str">
        <f t="shared" si="188"/>
        <v>0</v>
      </c>
      <c r="AC372" s="3" t="str">
        <f t="shared" si="202"/>
        <v>0</v>
      </c>
      <c r="AD372" s="3" t="str">
        <f t="shared" si="204"/>
        <v>0</v>
      </c>
      <c r="AE372" s="3" t="str">
        <f t="shared" si="204"/>
        <v>0</v>
      </c>
      <c r="AF372" s="3" t="str">
        <f t="shared" si="204"/>
        <v>0</v>
      </c>
      <c r="AG372" s="3" t="str">
        <f t="shared" si="204"/>
        <v>0</v>
      </c>
      <c r="AH372" s="3" t="str">
        <f t="shared" si="204"/>
        <v>0</v>
      </c>
      <c r="AI372" s="3" t="str">
        <f t="shared" si="204"/>
        <v>0</v>
      </c>
      <c r="AJ372" s="3" t="str">
        <f t="shared" si="204"/>
        <v>0</v>
      </c>
      <c r="AK372" s="3" t="str">
        <f t="shared" si="204"/>
        <v>0</v>
      </c>
      <c r="AL372" s="3" t="str">
        <f t="shared" si="204"/>
        <v>0</v>
      </c>
      <c r="AM372" s="3" t="str">
        <f t="shared" si="204"/>
        <v>0</v>
      </c>
      <c r="AN372" s="3" t="str">
        <f t="shared" si="204"/>
        <v>0</v>
      </c>
      <c r="AO372" s="3" t="str">
        <f t="shared" si="204"/>
        <v>0</v>
      </c>
      <c r="AP372" s="3" t="str">
        <f t="shared" si="204"/>
        <v>0</v>
      </c>
      <c r="AQ372" s="3" t="str">
        <f t="shared" si="204"/>
        <v>0</v>
      </c>
      <c r="AR372" s="3" t="str">
        <f t="shared" si="204"/>
        <v>0</v>
      </c>
      <c r="AS372" s="3" t="str">
        <f t="shared" si="204"/>
        <v>0</v>
      </c>
      <c r="AT372" s="3" t="str">
        <f t="shared" si="203"/>
        <v>0</v>
      </c>
      <c r="AU372" s="3" t="str">
        <f t="shared" si="203"/>
        <v>0</v>
      </c>
      <c r="AV372" s="3" t="str">
        <f t="shared" si="203"/>
        <v>0</v>
      </c>
      <c r="AW372" s="3" t="str">
        <f t="shared" si="203"/>
        <v>0</v>
      </c>
      <c r="AX372" s="3" t="str">
        <f t="shared" si="203"/>
        <v>0</v>
      </c>
      <c r="AY372" s="3" t="str">
        <f t="shared" si="203"/>
        <v>0</v>
      </c>
      <c r="AZ372" s="22" t="s">
        <v>569</v>
      </c>
    </row>
    <row r="373" spans="1:52" ht="15.5">
      <c r="A373" s="10" t="s">
        <v>507</v>
      </c>
      <c r="B373" s="10" t="str">
        <f t="shared" si="183"/>
        <v>2404055B</v>
      </c>
      <c r="C373" s="71">
        <v>45471.479814814797</v>
      </c>
      <c r="D373" s="3" t="e">
        <f t="array" ref="D373">#NAME?</f>
        <v>#NAME?</v>
      </c>
      <c r="E373" s="3" t="b">
        <f>ISNUMBER(MATCH(Table1[[#This Row],[Email]],Attendance[Email],0))</f>
        <v>1</v>
      </c>
      <c r="F373" s="3">
        <f t="shared" ref="F373:F380" si="207">$C373+(8/24)</f>
        <v>45471.813148148132</v>
      </c>
      <c r="G373" s="21">
        <f>DAY(Table1[[#This Row],[Actual Time]])</f>
        <v>28</v>
      </c>
      <c r="H373">
        <f>MONTH(Table1[[#This Row],[Actual Time]])</f>
        <v>6</v>
      </c>
      <c r="I373">
        <f>YEAR(Table1[[#This Row],[Actual Time]])</f>
        <v>2024</v>
      </c>
      <c r="J373" t="str">
        <f t="shared" ref="J373:J380" si="208">G373&amp;"/"&amp;H373&amp;"/"&amp;I373</f>
        <v>28/6/2024</v>
      </c>
      <c r="K373" s="3" t="str">
        <f t="shared" si="202"/>
        <v>0</v>
      </c>
      <c r="L373" s="3" t="str">
        <f t="shared" si="202"/>
        <v>0</v>
      </c>
      <c r="M373" s="3" t="str">
        <f t="shared" si="202"/>
        <v>0</v>
      </c>
      <c r="N373" s="3" t="str">
        <f t="shared" si="202"/>
        <v>0</v>
      </c>
      <c r="O373" s="3" t="str">
        <f t="shared" si="202"/>
        <v>0</v>
      </c>
      <c r="P373" s="3" t="str">
        <f t="shared" si="202"/>
        <v>0</v>
      </c>
      <c r="Q373" s="3" t="str">
        <f t="shared" si="202"/>
        <v>0</v>
      </c>
      <c r="R373" s="3" t="str">
        <f t="shared" si="202"/>
        <v>0</v>
      </c>
      <c r="S373" s="3" t="str">
        <f t="shared" si="187"/>
        <v>0</v>
      </c>
      <c r="T373" s="3" t="str">
        <f t="shared" si="187"/>
        <v>0</v>
      </c>
      <c r="U373" s="3" t="str">
        <f t="shared" si="202"/>
        <v>1</v>
      </c>
      <c r="V373" s="3" t="str">
        <f t="shared" si="202"/>
        <v>0</v>
      </c>
      <c r="W373" s="3" t="str">
        <f t="shared" si="202"/>
        <v>0</v>
      </c>
      <c r="X373" s="3" t="str">
        <f t="shared" si="202"/>
        <v>0</v>
      </c>
      <c r="Y373" s="3" t="str">
        <f t="shared" si="202"/>
        <v>0</v>
      </c>
      <c r="Z373" s="3" t="str">
        <f t="shared" si="202"/>
        <v>0</v>
      </c>
      <c r="AA373" s="3" t="str">
        <f t="shared" si="188"/>
        <v>0</v>
      </c>
      <c r="AB373" s="3" t="str">
        <f t="shared" si="188"/>
        <v>0</v>
      </c>
      <c r="AC373" s="3" t="str">
        <f t="shared" si="202"/>
        <v>0</v>
      </c>
      <c r="AD373" s="3" t="str">
        <f t="shared" si="204"/>
        <v>0</v>
      </c>
      <c r="AE373" s="3" t="str">
        <f t="shared" si="204"/>
        <v>0</v>
      </c>
      <c r="AF373" s="3" t="str">
        <f t="shared" si="204"/>
        <v>0</v>
      </c>
      <c r="AG373" s="3" t="str">
        <f t="shared" si="204"/>
        <v>0</v>
      </c>
      <c r="AH373" s="3" t="str">
        <f t="shared" si="204"/>
        <v>0</v>
      </c>
      <c r="AI373" s="3" t="str">
        <f t="shared" si="204"/>
        <v>0</v>
      </c>
      <c r="AJ373" s="3" t="str">
        <f t="shared" si="204"/>
        <v>0</v>
      </c>
      <c r="AK373" s="3" t="str">
        <f t="shared" si="204"/>
        <v>0</v>
      </c>
      <c r="AL373" s="3" t="str">
        <f t="shared" si="204"/>
        <v>0</v>
      </c>
      <c r="AM373" s="3" t="str">
        <f t="shared" si="204"/>
        <v>0</v>
      </c>
      <c r="AN373" s="3" t="str">
        <f t="shared" si="204"/>
        <v>0</v>
      </c>
      <c r="AO373" s="3" t="str">
        <f t="shared" si="204"/>
        <v>0</v>
      </c>
      <c r="AP373" s="3" t="str">
        <f t="shared" si="204"/>
        <v>0</v>
      </c>
      <c r="AQ373" s="3" t="str">
        <f t="shared" si="204"/>
        <v>0</v>
      </c>
      <c r="AR373" s="3" t="str">
        <f t="shared" si="204"/>
        <v>0</v>
      </c>
      <c r="AS373" s="3" t="str">
        <f t="shared" si="204"/>
        <v>0</v>
      </c>
      <c r="AT373" s="3" t="str">
        <f t="shared" si="203"/>
        <v>0</v>
      </c>
      <c r="AU373" s="3" t="str">
        <f t="shared" si="203"/>
        <v>0</v>
      </c>
      <c r="AV373" s="3" t="str">
        <f t="shared" si="203"/>
        <v>0</v>
      </c>
      <c r="AW373" s="3" t="str">
        <f t="shared" si="203"/>
        <v>0</v>
      </c>
      <c r="AX373" s="3" t="str">
        <f t="shared" si="203"/>
        <v>0</v>
      </c>
      <c r="AY373" s="3" t="str">
        <f t="shared" si="203"/>
        <v>0</v>
      </c>
      <c r="AZ373" s="22" t="s">
        <v>570</v>
      </c>
    </row>
    <row r="374" spans="1:52" ht="15.5">
      <c r="A374" s="10" t="s">
        <v>292</v>
      </c>
      <c r="B374" s="10" t="str">
        <f t="shared" si="183"/>
        <v>2404327E</v>
      </c>
      <c r="C374" s="71">
        <v>45471.480034722197</v>
      </c>
      <c r="D374" s="3" t="e">
        <f t="array" ref="D374">#NAME?</f>
        <v>#NAME?</v>
      </c>
      <c r="E374" s="3" t="b">
        <f>ISNUMBER(MATCH(Table1[[#This Row],[Email]],Attendance[Email],0))</f>
        <v>1</v>
      </c>
      <c r="F374" s="3">
        <f t="shared" si="207"/>
        <v>45471.813368055533</v>
      </c>
      <c r="G374" s="21">
        <f>DAY(Table1[[#This Row],[Actual Time]])</f>
        <v>28</v>
      </c>
      <c r="H374">
        <f>MONTH(Table1[[#This Row],[Actual Time]])</f>
        <v>6</v>
      </c>
      <c r="I374">
        <f>YEAR(Table1[[#This Row],[Actual Time]])</f>
        <v>2024</v>
      </c>
      <c r="J374" t="str">
        <f t="shared" si="208"/>
        <v>28/6/2024</v>
      </c>
      <c r="K374" s="3" t="str">
        <f t="shared" si="202"/>
        <v>0</v>
      </c>
      <c r="L374" s="3" t="str">
        <f t="shared" si="202"/>
        <v>0</v>
      </c>
      <c r="M374" s="3" t="str">
        <f t="shared" si="202"/>
        <v>0</v>
      </c>
      <c r="N374" s="3" t="str">
        <f t="shared" si="202"/>
        <v>0</v>
      </c>
      <c r="O374" s="3" t="str">
        <f t="shared" si="202"/>
        <v>0</v>
      </c>
      <c r="P374" s="3" t="str">
        <f t="shared" si="202"/>
        <v>0</v>
      </c>
      <c r="Q374" s="3" t="str">
        <f t="shared" si="202"/>
        <v>0</v>
      </c>
      <c r="R374" s="3" t="str">
        <f t="shared" si="202"/>
        <v>0</v>
      </c>
      <c r="S374" s="3" t="str">
        <f t="shared" si="187"/>
        <v>0</v>
      </c>
      <c r="T374" s="3" t="str">
        <f t="shared" si="187"/>
        <v>0</v>
      </c>
      <c r="U374" s="3" t="str">
        <f t="shared" si="202"/>
        <v>1</v>
      </c>
      <c r="V374" s="3" t="str">
        <f t="shared" si="202"/>
        <v>0</v>
      </c>
      <c r="W374" s="3" t="str">
        <f t="shared" si="202"/>
        <v>0</v>
      </c>
      <c r="X374" s="3" t="str">
        <f t="shared" si="202"/>
        <v>0</v>
      </c>
      <c r="Y374" s="3" t="str">
        <f t="shared" si="202"/>
        <v>0</v>
      </c>
      <c r="Z374" s="3" t="str">
        <f t="shared" si="202"/>
        <v>0</v>
      </c>
      <c r="AA374" s="3" t="str">
        <f t="shared" si="188"/>
        <v>0</v>
      </c>
      <c r="AB374" s="3" t="str">
        <f t="shared" si="188"/>
        <v>0</v>
      </c>
      <c r="AC374" s="3" t="str">
        <f t="shared" si="202"/>
        <v>0</v>
      </c>
      <c r="AD374" s="3" t="str">
        <f t="shared" si="204"/>
        <v>0</v>
      </c>
      <c r="AE374" s="3" t="str">
        <f t="shared" si="204"/>
        <v>0</v>
      </c>
      <c r="AF374" s="3" t="str">
        <f t="shared" si="204"/>
        <v>0</v>
      </c>
      <c r="AG374" s="3" t="str">
        <f t="shared" si="204"/>
        <v>0</v>
      </c>
      <c r="AH374" s="3" t="str">
        <f t="shared" si="204"/>
        <v>0</v>
      </c>
      <c r="AI374" s="3" t="str">
        <f t="shared" si="204"/>
        <v>0</v>
      </c>
      <c r="AJ374" s="3" t="str">
        <f t="shared" si="204"/>
        <v>0</v>
      </c>
      <c r="AK374" s="3" t="str">
        <f t="shared" si="204"/>
        <v>0</v>
      </c>
      <c r="AL374" s="3" t="str">
        <f t="shared" si="204"/>
        <v>0</v>
      </c>
      <c r="AM374" s="3" t="str">
        <f t="shared" si="204"/>
        <v>0</v>
      </c>
      <c r="AN374" s="3" t="str">
        <f t="shared" si="204"/>
        <v>0</v>
      </c>
      <c r="AO374" s="3" t="str">
        <f t="shared" si="204"/>
        <v>0</v>
      </c>
      <c r="AP374" s="3" t="str">
        <f t="shared" si="204"/>
        <v>0</v>
      </c>
      <c r="AQ374" s="3" t="str">
        <f t="shared" si="204"/>
        <v>0</v>
      </c>
      <c r="AR374" s="3" t="str">
        <f t="shared" si="204"/>
        <v>0</v>
      </c>
      <c r="AS374" s="3" t="str">
        <f t="shared" si="204"/>
        <v>0</v>
      </c>
      <c r="AT374" s="3" t="str">
        <f t="shared" si="203"/>
        <v>0</v>
      </c>
      <c r="AU374" s="3" t="str">
        <f t="shared" si="203"/>
        <v>0</v>
      </c>
      <c r="AV374" s="3" t="str">
        <f t="shared" si="203"/>
        <v>0</v>
      </c>
      <c r="AW374" s="3" t="str">
        <f t="shared" si="203"/>
        <v>0</v>
      </c>
      <c r="AX374" s="3" t="str">
        <f t="shared" si="203"/>
        <v>0</v>
      </c>
      <c r="AY374" s="3" t="str">
        <f t="shared" si="203"/>
        <v>0</v>
      </c>
      <c r="AZ374" s="22" t="s">
        <v>571</v>
      </c>
    </row>
    <row r="375" spans="1:52" ht="15.5">
      <c r="A375" s="10" t="s">
        <v>318</v>
      </c>
      <c r="B375" s="10" t="str">
        <f t="shared" si="183"/>
        <v>2404190G</v>
      </c>
      <c r="C375" s="71">
        <v>45471.480138888903</v>
      </c>
      <c r="D375" s="3" t="e">
        <f t="array" ref="D375">#NAME?</f>
        <v>#NAME?</v>
      </c>
      <c r="E375" s="3" t="b">
        <f>ISNUMBER(MATCH(Table1[[#This Row],[Email]],Attendance[Email],0))</f>
        <v>1</v>
      </c>
      <c r="F375" s="3">
        <f t="shared" si="207"/>
        <v>45471.813472222238</v>
      </c>
      <c r="G375" s="21">
        <f>DAY(Table1[[#This Row],[Actual Time]])</f>
        <v>28</v>
      </c>
      <c r="H375">
        <f>MONTH(Table1[[#This Row],[Actual Time]])</f>
        <v>6</v>
      </c>
      <c r="I375">
        <f>YEAR(Table1[[#This Row],[Actual Time]])</f>
        <v>2024</v>
      </c>
      <c r="J375" t="str">
        <f t="shared" si="208"/>
        <v>28/6/2024</v>
      </c>
      <c r="K375" s="3" t="str">
        <f t="shared" si="202"/>
        <v>0</v>
      </c>
      <c r="L375" s="3" t="str">
        <f t="shared" si="202"/>
        <v>0</v>
      </c>
      <c r="M375" s="3" t="str">
        <f t="shared" si="202"/>
        <v>0</v>
      </c>
      <c r="N375" s="3" t="str">
        <f t="shared" si="202"/>
        <v>0</v>
      </c>
      <c r="O375" s="3" t="str">
        <f t="shared" si="202"/>
        <v>0</v>
      </c>
      <c r="P375" s="3" t="str">
        <f t="shared" si="202"/>
        <v>0</v>
      </c>
      <c r="Q375" s="3" t="str">
        <f t="shared" si="202"/>
        <v>0</v>
      </c>
      <c r="R375" s="3" t="str">
        <f t="shared" si="202"/>
        <v>0</v>
      </c>
      <c r="S375" s="3" t="str">
        <f t="shared" si="187"/>
        <v>0</v>
      </c>
      <c r="T375" s="3" t="str">
        <f t="shared" si="187"/>
        <v>0</v>
      </c>
      <c r="U375" s="3" t="str">
        <f t="shared" si="202"/>
        <v>1</v>
      </c>
      <c r="V375" s="3" t="str">
        <f t="shared" si="202"/>
        <v>0</v>
      </c>
      <c r="W375" s="3" t="str">
        <f t="shared" si="202"/>
        <v>0</v>
      </c>
      <c r="X375" s="3" t="str">
        <f t="shared" si="202"/>
        <v>0</v>
      </c>
      <c r="Y375" s="3" t="str">
        <f t="shared" si="202"/>
        <v>0</v>
      </c>
      <c r="Z375" s="3" t="str">
        <f t="shared" si="202"/>
        <v>0</v>
      </c>
      <c r="AA375" s="3" t="str">
        <f t="shared" si="188"/>
        <v>0</v>
      </c>
      <c r="AB375" s="3" t="str">
        <f t="shared" si="188"/>
        <v>0</v>
      </c>
      <c r="AC375" s="3" t="str">
        <f t="shared" si="202"/>
        <v>0</v>
      </c>
      <c r="AD375" s="3" t="str">
        <f t="shared" si="204"/>
        <v>0</v>
      </c>
      <c r="AE375" s="3" t="str">
        <f t="shared" si="204"/>
        <v>0</v>
      </c>
      <c r="AF375" s="3" t="str">
        <f t="shared" si="204"/>
        <v>0</v>
      </c>
      <c r="AG375" s="3" t="str">
        <f t="shared" si="204"/>
        <v>0</v>
      </c>
      <c r="AH375" s="3" t="str">
        <f t="shared" si="204"/>
        <v>0</v>
      </c>
      <c r="AI375" s="3" t="str">
        <f t="shared" si="204"/>
        <v>0</v>
      </c>
      <c r="AJ375" s="3" t="str">
        <f t="shared" si="204"/>
        <v>0</v>
      </c>
      <c r="AK375" s="3" t="str">
        <f t="shared" si="204"/>
        <v>0</v>
      </c>
      <c r="AL375" s="3" t="str">
        <f t="shared" si="204"/>
        <v>0</v>
      </c>
      <c r="AM375" s="3" t="str">
        <f t="shared" si="204"/>
        <v>0</v>
      </c>
      <c r="AN375" s="3" t="str">
        <f t="shared" si="204"/>
        <v>0</v>
      </c>
      <c r="AO375" s="3" t="str">
        <f t="shared" si="204"/>
        <v>0</v>
      </c>
      <c r="AP375" s="3" t="str">
        <f t="shared" si="204"/>
        <v>0</v>
      </c>
      <c r="AQ375" s="3" t="str">
        <f t="shared" si="204"/>
        <v>0</v>
      </c>
      <c r="AR375" s="3" t="str">
        <f t="shared" si="204"/>
        <v>0</v>
      </c>
      <c r="AS375" s="3" t="str">
        <f t="shared" si="204"/>
        <v>0</v>
      </c>
      <c r="AT375" s="3" t="str">
        <f t="shared" si="203"/>
        <v>0</v>
      </c>
      <c r="AU375" s="3" t="str">
        <f t="shared" si="203"/>
        <v>0</v>
      </c>
      <c r="AV375" s="3" t="str">
        <f t="shared" si="203"/>
        <v>0</v>
      </c>
      <c r="AW375" s="3" t="str">
        <f t="shared" si="203"/>
        <v>0</v>
      </c>
      <c r="AX375" s="3" t="str">
        <f t="shared" si="203"/>
        <v>0</v>
      </c>
      <c r="AY375" s="3" t="str">
        <f t="shared" si="203"/>
        <v>0</v>
      </c>
      <c r="AZ375" s="22" t="s">
        <v>572</v>
      </c>
    </row>
    <row r="376" spans="1:52" ht="15.5">
      <c r="A376" s="10" t="s">
        <v>294</v>
      </c>
      <c r="B376" s="10" t="str">
        <f t="shared" si="183"/>
        <v>2404342D</v>
      </c>
      <c r="C376" s="71">
        <v>45471.480324074102</v>
      </c>
      <c r="D376" s="3" t="e">
        <f t="array" ref="D376">#NAME?</f>
        <v>#NAME?</v>
      </c>
      <c r="E376" s="3" t="b">
        <f>ISNUMBER(MATCH(Table1[[#This Row],[Email]],Attendance[Email],0))</f>
        <v>1</v>
      </c>
      <c r="F376" s="3">
        <f t="shared" si="207"/>
        <v>45471.813657407438</v>
      </c>
      <c r="G376" s="21">
        <f>DAY(Table1[[#This Row],[Actual Time]])</f>
        <v>28</v>
      </c>
      <c r="H376">
        <f>MONTH(Table1[[#This Row],[Actual Time]])</f>
        <v>6</v>
      </c>
      <c r="I376">
        <f>YEAR(Table1[[#This Row],[Actual Time]])</f>
        <v>2024</v>
      </c>
      <c r="J376" t="str">
        <f t="shared" si="208"/>
        <v>28/6/2024</v>
      </c>
      <c r="K376" s="3" t="str">
        <f t="shared" si="202"/>
        <v>0</v>
      </c>
      <c r="L376" s="3" t="str">
        <f t="shared" si="202"/>
        <v>0</v>
      </c>
      <c r="M376" s="3" t="str">
        <f t="shared" si="202"/>
        <v>0</v>
      </c>
      <c r="N376" s="3" t="str">
        <f t="shared" si="202"/>
        <v>0</v>
      </c>
      <c r="O376" s="3" t="str">
        <f t="shared" si="202"/>
        <v>0</v>
      </c>
      <c r="P376" s="3" t="str">
        <f t="shared" si="202"/>
        <v>0</v>
      </c>
      <c r="Q376" s="3" t="str">
        <f t="shared" si="202"/>
        <v>0</v>
      </c>
      <c r="R376" s="3" t="str">
        <f t="shared" si="202"/>
        <v>0</v>
      </c>
      <c r="S376" s="3" t="str">
        <f t="shared" si="187"/>
        <v>0</v>
      </c>
      <c r="T376" s="3" t="str">
        <f t="shared" si="187"/>
        <v>0</v>
      </c>
      <c r="U376" s="3" t="str">
        <f t="shared" si="202"/>
        <v>1</v>
      </c>
      <c r="V376" s="3" t="str">
        <f t="shared" si="202"/>
        <v>0</v>
      </c>
      <c r="W376" s="3" t="str">
        <f t="shared" si="202"/>
        <v>0</v>
      </c>
      <c r="X376" s="3" t="str">
        <f t="shared" si="202"/>
        <v>0</v>
      </c>
      <c r="Y376" s="3" t="str">
        <f t="shared" si="202"/>
        <v>0</v>
      </c>
      <c r="Z376" s="3" t="str">
        <f t="shared" si="202"/>
        <v>0</v>
      </c>
      <c r="AA376" s="3" t="str">
        <f t="shared" si="188"/>
        <v>0</v>
      </c>
      <c r="AB376" s="3" t="str">
        <f t="shared" si="188"/>
        <v>0</v>
      </c>
      <c r="AC376" s="3" t="str">
        <f t="shared" si="202"/>
        <v>0</v>
      </c>
      <c r="AD376" s="3" t="str">
        <f t="shared" si="204"/>
        <v>0</v>
      </c>
      <c r="AE376" s="3" t="str">
        <f t="shared" si="204"/>
        <v>0</v>
      </c>
      <c r="AF376" s="3" t="str">
        <f t="shared" si="204"/>
        <v>0</v>
      </c>
      <c r="AG376" s="3" t="str">
        <f t="shared" si="204"/>
        <v>0</v>
      </c>
      <c r="AH376" s="3" t="str">
        <f t="shared" si="204"/>
        <v>0</v>
      </c>
      <c r="AI376" s="3" t="str">
        <f t="shared" si="204"/>
        <v>0</v>
      </c>
      <c r="AJ376" s="3" t="str">
        <f t="shared" si="204"/>
        <v>0</v>
      </c>
      <c r="AK376" s="3" t="str">
        <f t="shared" si="204"/>
        <v>0</v>
      </c>
      <c r="AL376" s="3" t="str">
        <f t="shared" si="204"/>
        <v>0</v>
      </c>
      <c r="AM376" s="3" t="str">
        <f t="shared" si="204"/>
        <v>0</v>
      </c>
      <c r="AN376" s="3" t="str">
        <f t="shared" si="204"/>
        <v>0</v>
      </c>
      <c r="AO376" s="3" t="str">
        <f t="shared" si="204"/>
        <v>0</v>
      </c>
      <c r="AP376" s="3" t="str">
        <f t="shared" si="204"/>
        <v>0</v>
      </c>
      <c r="AQ376" s="3" t="str">
        <f t="shared" si="204"/>
        <v>0</v>
      </c>
      <c r="AR376" s="3" t="str">
        <f t="shared" si="204"/>
        <v>0</v>
      </c>
      <c r="AS376" s="3" t="str">
        <f t="shared" si="204"/>
        <v>0</v>
      </c>
      <c r="AT376" s="3" t="str">
        <f t="shared" si="203"/>
        <v>0</v>
      </c>
      <c r="AU376" s="3" t="str">
        <f t="shared" si="203"/>
        <v>0</v>
      </c>
      <c r="AV376" s="3" t="str">
        <f t="shared" si="203"/>
        <v>0</v>
      </c>
      <c r="AW376" s="3" t="str">
        <f t="shared" si="203"/>
        <v>0</v>
      </c>
      <c r="AX376" s="3" t="str">
        <f t="shared" si="203"/>
        <v>0</v>
      </c>
      <c r="AY376" s="3" t="str">
        <f t="shared" si="203"/>
        <v>0</v>
      </c>
      <c r="AZ376" s="22" t="s">
        <v>573</v>
      </c>
    </row>
    <row r="377" spans="1:52" ht="15.5">
      <c r="A377" s="10" t="s">
        <v>396</v>
      </c>
      <c r="B377" s="10" t="str">
        <f t="shared" si="183"/>
        <v>2401468J</v>
      </c>
      <c r="C377" s="71">
        <v>45471.480439814797</v>
      </c>
      <c r="D377" s="3" t="e">
        <f t="array" ref="D377">#NAME?</f>
        <v>#NAME?</v>
      </c>
      <c r="E377" s="3" t="b">
        <f>ISNUMBER(MATCH(Table1[[#This Row],[Email]],Attendance[Email],0))</f>
        <v>1</v>
      </c>
      <c r="F377" s="3">
        <f t="shared" si="207"/>
        <v>45471.813773148133</v>
      </c>
      <c r="G377" s="21">
        <f>DAY(Table1[[#This Row],[Actual Time]])</f>
        <v>28</v>
      </c>
      <c r="H377">
        <f>MONTH(Table1[[#This Row],[Actual Time]])</f>
        <v>6</v>
      </c>
      <c r="I377">
        <f>YEAR(Table1[[#This Row],[Actual Time]])</f>
        <v>2024</v>
      </c>
      <c r="J377" t="str">
        <f t="shared" si="208"/>
        <v>28/6/2024</v>
      </c>
      <c r="K377" s="3" t="str">
        <f t="shared" si="202"/>
        <v>0</v>
      </c>
      <c r="L377" s="3" t="str">
        <f t="shared" si="202"/>
        <v>0</v>
      </c>
      <c r="M377" s="3" t="str">
        <f t="shared" si="202"/>
        <v>0</v>
      </c>
      <c r="N377" s="3" t="str">
        <f t="shared" si="202"/>
        <v>0</v>
      </c>
      <c r="O377" s="3" t="str">
        <f t="shared" si="202"/>
        <v>0</v>
      </c>
      <c r="P377" s="3" t="str">
        <f t="shared" si="202"/>
        <v>0</v>
      </c>
      <c r="Q377" s="3" t="str">
        <f t="shared" si="202"/>
        <v>0</v>
      </c>
      <c r="R377" s="3" t="str">
        <f t="shared" si="202"/>
        <v>0</v>
      </c>
      <c r="S377" s="3" t="str">
        <f t="shared" si="187"/>
        <v>0</v>
      </c>
      <c r="T377" s="3" t="str">
        <f t="shared" si="187"/>
        <v>0</v>
      </c>
      <c r="U377" s="3" t="str">
        <f t="shared" si="202"/>
        <v>1</v>
      </c>
      <c r="V377" s="3" t="str">
        <f t="shared" si="202"/>
        <v>0</v>
      </c>
      <c r="W377" s="3" t="str">
        <f t="shared" si="202"/>
        <v>0</v>
      </c>
      <c r="X377" s="3" t="str">
        <f t="shared" si="202"/>
        <v>0</v>
      </c>
      <c r="Y377" s="3" t="str">
        <f t="shared" si="202"/>
        <v>0</v>
      </c>
      <c r="Z377" s="3" t="str">
        <f t="shared" si="202"/>
        <v>0</v>
      </c>
      <c r="AA377" s="3" t="str">
        <f t="shared" si="188"/>
        <v>0</v>
      </c>
      <c r="AB377" s="3" t="str">
        <f t="shared" si="188"/>
        <v>0</v>
      </c>
      <c r="AC377" s="3" t="str">
        <f t="shared" si="202"/>
        <v>0</v>
      </c>
      <c r="AD377" s="3" t="str">
        <f t="shared" si="204"/>
        <v>0</v>
      </c>
      <c r="AE377" s="3" t="str">
        <f t="shared" si="204"/>
        <v>0</v>
      </c>
      <c r="AF377" s="3" t="str">
        <f t="shared" si="204"/>
        <v>0</v>
      </c>
      <c r="AG377" s="3" t="str">
        <f t="shared" si="204"/>
        <v>0</v>
      </c>
      <c r="AH377" s="3" t="str">
        <f t="shared" si="204"/>
        <v>0</v>
      </c>
      <c r="AI377" s="3" t="str">
        <f t="shared" si="204"/>
        <v>0</v>
      </c>
      <c r="AJ377" s="3" t="str">
        <f t="shared" si="204"/>
        <v>0</v>
      </c>
      <c r="AK377" s="3" t="str">
        <f t="shared" si="204"/>
        <v>0</v>
      </c>
      <c r="AL377" s="3" t="str">
        <f t="shared" si="204"/>
        <v>0</v>
      </c>
      <c r="AM377" s="3" t="str">
        <f t="shared" si="204"/>
        <v>0</v>
      </c>
      <c r="AN377" s="3" t="str">
        <f t="shared" si="204"/>
        <v>0</v>
      </c>
      <c r="AO377" s="3" t="str">
        <f t="shared" si="204"/>
        <v>0</v>
      </c>
      <c r="AP377" s="3" t="str">
        <f t="shared" si="204"/>
        <v>0</v>
      </c>
      <c r="AQ377" s="3" t="str">
        <f t="shared" si="204"/>
        <v>0</v>
      </c>
      <c r="AR377" s="3" t="str">
        <f t="shared" si="204"/>
        <v>0</v>
      </c>
      <c r="AS377" s="3" t="str">
        <f t="shared" si="204"/>
        <v>0</v>
      </c>
      <c r="AT377" s="3" t="str">
        <f t="shared" si="203"/>
        <v>0</v>
      </c>
      <c r="AU377" s="3" t="str">
        <f t="shared" si="203"/>
        <v>0</v>
      </c>
      <c r="AV377" s="3" t="str">
        <f t="shared" si="203"/>
        <v>0</v>
      </c>
      <c r="AW377" s="3" t="str">
        <f t="shared" si="203"/>
        <v>0</v>
      </c>
      <c r="AX377" s="3" t="str">
        <f t="shared" si="203"/>
        <v>0</v>
      </c>
      <c r="AY377" s="3" t="str">
        <f t="shared" si="203"/>
        <v>0</v>
      </c>
      <c r="AZ377" s="22" t="s">
        <v>574</v>
      </c>
    </row>
    <row r="378" spans="1:52" ht="15.5">
      <c r="A378" s="10" t="s">
        <v>228</v>
      </c>
      <c r="B378" s="10" t="str">
        <f t="shared" si="183"/>
        <v>2401458A</v>
      </c>
      <c r="C378" s="71">
        <v>45471.480486111097</v>
      </c>
      <c r="D378" s="3" t="e">
        <f t="array" ref="D378">#NAME?</f>
        <v>#NAME?</v>
      </c>
      <c r="E378" s="3" t="b">
        <f>ISNUMBER(MATCH(Table1[[#This Row],[Email]],Attendance[Email],0))</f>
        <v>1</v>
      </c>
      <c r="F378" s="3">
        <f t="shared" si="207"/>
        <v>45471.813819444433</v>
      </c>
      <c r="G378" s="21">
        <f>DAY(Table1[[#This Row],[Actual Time]])</f>
        <v>28</v>
      </c>
      <c r="H378">
        <f>MONTH(Table1[[#This Row],[Actual Time]])</f>
        <v>6</v>
      </c>
      <c r="I378">
        <f>YEAR(Table1[[#This Row],[Actual Time]])</f>
        <v>2024</v>
      </c>
      <c r="J378" t="str">
        <f t="shared" si="208"/>
        <v>28/6/2024</v>
      </c>
      <c r="K378" s="3" t="str">
        <f t="shared" si="202"/>
        <v>0</v>
      </c>
      <c r="L378" s="3" t="str">
        <f t="shared" si="202"/>
        <v>0</v>
      </c>
      <c r="M378" s="3" t="str">
        <f t="shared" si="202"/>
        <v>0</v>
      </c>
      <c r="N378" s="3" t="str">
        <f t="shared" si="202"/>
        <v>0</v>
      </c>
      <c r="O378" s="3" t="str">
        <f t="shared" si="202"/>
        <v>0</v>
      </c>
      <c r="P378" s="3" t="str">
        <f t="shared" si="202"/>
        <v>0</v>
      </c>
      <c r="Q378" s="3" t="str">
        <f t="shared" si="202"/>
        <v>0</v>
      </c>
      <c r="R378" s="3" t="str">
        <f t="shared" si="202"/>
        <v>0</v>
      </c>
      <c r="S378" s="3" t="str">
        <f t="shared" si="187"/>
        <v>0</v>
      </c>
      <c r="T378" s="3" t="str">
        <f t="shared" si="187"/>
        <v>0</v>
      </c>
      <c r="U378" s="3" t="str">
        <f t="shared" si="202"/>
        <v>1</v>
      </c>
      <c r="V378" s="3" t="str">
        <f t="shared" si="202"/>
        <v>0</v>
      </c>
      <c r="W378" s="3" t="str">
        <f t="shared" si="202"/>
        <v>0</v>
      </c>
      <c r="X378" s="3" t="str">
        <f t="shared" si="202"/>
        <v>0</v>
      </c>
      <c r="Y378" s="3" t="str">
        <f t="shared" si="202"/>
        <v>0</v>
      </c>
      <c r="Z378" s="3" t="str">
        <f t="shared" si="202"/>
        <v>0</v>
      </c>
      <c r="AA378" s="3" t="str">
        <f t="shared" si="188"/>
        <v>0</v>
      </c>
      <c r="AB378" s="3" t="str">
        <f t="shared" si="188"/>
        <v>0</v>
      </c>
      <c r="AC378" s="3" t="str">
        <f t="shared" si="202"/>
        <v>0</v>
      </c>
      <c r="AD378" s="3" t="str">
        <f t="shared" si="204"/>
        <v>0</v>
      </c>
      <c r="AE378" s="3" t="str">
        <f t="shared" si="204"/>
        <v>0</v>
      </c>
      <c r="AF378" s="3" t="str">
        <f t="shared" si="204"/>
        <v>0</v>
      </c>
      <c r="AG378" s="3" t="str">
        <f t="shared" si="204"/>
        <v>0</v>
      </c>
      <c r="AH378" s="3" t="str">
        <f t="shared" si="204"/>
        <v>0</v>
      </c>
      <c r="AI378" s="3" t="str">
        <f t="shared" si="204"/>
        <v>0</v>
      </c>
      <c r="AJ378" s="3" t="str">
        <f t="shared" si="204"/>
        <v>0</v>
      </c>
      <c r="AK378" s="3" t="str">
        <f t="shared" si="204"/>
        <v>0</v>
      </c>
      <c r="AL378" s="3" t="str">
        <f t="shared" si="204"/>
        <v>0</v>
      </c>
      <c r="AM378" s="3" t="str">
        <f t="shared" si="204"/>
        <v>0</v>
      </c>
      <c r="AN378" s="3" t="str">
        <f t="shared" si="204"/>
        <v>0</v>
      </c>
      <c r="AO378" s="3" t="str">
        <f t="shared" si="204"/>
        <v>0</v>
      </c>
      <c r="AP378" s="3" t="str">
        <f t="shared" si="204"/>
        <v>0</v>
      </c>
      <c r="AQ378" s="3" t="str">
        <f t="shared" si="204"/>
        <v>0</v>
      </c>
      <c r="AR378" s="3" t="str">
        <f t="shared" si="204"/>
        <v>0</v>
      </c>
      <c r="AS378" s="3" t="str">
        <f t="shared" si="204"/>
        <v>0</v>
      </c>
      <c r="AT378" s="3" t="str">
        <f t="shared" si="203"/>
        <v>0</v>
      </c>
      <c r="AU378" s="3" t="str">
        <f t="shared" si="203"/>
        <v>0</v>
      </c>
      <c r="AV378" s="3" t="str">
        <f t="shared" si="203"/>
        <v>0</v>
      </c>
      <c r="AW378" s="3" t="str">
        <f t="shared" si="203"/>
        <v>0</v>
      </c>
      <c r="AX378" s="3" t="str">
        <f t="shared" si="203"/>
        <v>0</v>
      </c>
      <c r="AY378" s="3" t="str">
        <f t="shared" si="203"/>
        <v>0</v>
      </c>
      <c r="AZ378" s="22" t="s">
        <v>575</v>
      </c>
    </row>
    <row r="379" spans="1:52" ht="15.5">
      <c r="A379" s="10" t="s">
        <v>128</v>
      </c>
      <c r="B379" s="10" t="str">
        <f t="shared" si="183"/>
        <v>2302396C</v>
      </c>
      <c r="C379" s="71">
        <v>45471.480567129598</v>
      </c>
      <c r="D379" s="3" t="e">
        <f t="array" ref="D379">#NAME?</f>
        <v>#NAME?</v>
      </c>
      <c r="E379" s="3" t="b">
        <f>ISNUMBER(MATCH(Table1[[#This Row],[Email]],Attendance[Email],0))</f>
        <v>1</v>
      </c>
      <c r="F379" s="3">
        <f t="shared" si="207"/>
        <v>45471.813900462934</v>
      </c>
      <c r="G379" s="21">
        <f>DAY(Table1[[#This Row],[Actual Time]])</f>
        <v>28</v>
      </c>
      <c r="H379">
        <f>MONTH(Table1[[#This Row],[Actual Time]])</f>
        <v>6</v>
      </c>
      <c r="I379">
        <f>YEAR(Table1[[#This Row],[Actual Time]])</f>
        <v>2024</v>
      </c>
      <c r="J379" t="str">
        <f t="shared" si="208"/>
        <v>28/6/2024</v>
      </c>
      <c r="K379" s="3" t="str">
        <f t="shared" si="202"/>
        <v>0</v>
      </c>
      <c r="L379" s="3" t="str">
        <f t="shared" si="202"/>
        <v>0</v>
      </c>
      <c r="M379" s="3" t="str">
        <f t="shared" si="202"/>
        <v>0</v>
      </c>
      <c r="N379" s="3" t="str">
        <f t="shared" si="202"/>
        <v>0</v>
      </c>
      <c r="O379" s="3" t="str">
        <f t="shared" si="202"/>
        <v>0</v>
      </c>
      <c r="P379" s="3" t="str">
        <f t="shared" si="202"/>
        <v>0</v>
      </c>
      <c r="Q379" s="3" t="str">
        <f t="shared" si="202"/>
        <v>0</v>
      </c>
      <c r="R379" s="3" t="str">
        <f t="shared" si="202"/>
        <v>0</v>
      </c>
      <c r="S379" s="3" t="str">
        <f t="shared" si="187"/>
        <v>0</v>
      </c>
      <c r="T379" s="3" t="str">
        <f t="shared" si="187"/>
        <v>0</v>
      </c>
      <c r="U379" s="3" t="str">
        <f t="shared" si="202"/>
        <v>1</v>
      </c>
      <c r="V379" s="3" t="str">
        <f t="shared" si="202"/>
        <v>0</v>
      </c>
      <c r="W379" s="3" t="str">
        <f t="shared" si="202"/>
        <v>0</v>
      </c>
      <c r="X379" s="3" t="str">
        <f t="shared" si="202"/>
        <v>0</v>
      </c>
      <c r="Y379" s="3" t="str">
        <f t="shared" si="202"/>
        <v>0</v>
      </c>
      <c r="Z379" s="3" t="str">
        <f t="shared" si="202"/>
        <v>0</v>
      </c>
      <c r="AA379" s="3" t="str">
        <f t="shared" si="188"/>
        <v>0</v>
      </c>
      <c r="AB379" s="3" t="str">
        <f t="shared" si="188"/>
        <v>0</v>
      </c>
      <c r="AC379" s="3" t="str">
        <f t="shared" si="202"/>
        <v>0</v>
      </c>
      <c r="AD379" s="3" t="str">
        <f t="shared" si="204"/>
        <v>0</v>
      </c>
      <c r="AE379" s="3" t="str">
        <f t="shared" si="204"/>
        <v>0</v>
      </c>
      <c r="AF379" s="3" t="str">
        <f t="shared" si="204"/>
        <v>0</v>
      </c>
      <c r="AG379" s="3" t="str">
        <f t="shared" si="204"/>
        <v>0</v>
      </c>
      <c r="AH379" s="3" t="str">
        <f t="shared" si="204"/>
        <v>0</v>
      </c>
      <c r="AI379" s="3" t="str">
        <f t="shared" si="204"/>
        <v>0</v>
      </c>
      <c r="AJ379" s="3" t="str">
        <f t="shared" si="204"/>
        <v>0</v>
      </c>
      <c r="AK379" s="3" t="str">
        <f t="shared" si="204"/>
        <v>0</v>
      </c>
      <c r="AL379" s="3" t="str">
        <f t="shared" si="204"/>
        <v>0</v>
      </c>
      <c r="AM379" s="3" t="str">
        <f t="shared" si="204"/>
        <v>0</v>
      </c>
      <c r="AN379" s="3" t="str">
        <f t="shared" si="204"/>
        <v>0</v>
      </c>
      <c r="AO379" s="3" t="str">
        <f t="shared" si="204"/>
        <v>0</v>
      </c>
      <c r="AP379" s="3" t="str">
        <f t="shared" si="204"/>
        <v>0</v>
      </c>
      <c r="AQ379" s="3" t="str">
        <f t="shared" si="204"/>
        <v>0</v>
      </c>
      <c r="AR379" s="3" t="str">
        <f t="shared" si="204"/>
        <v>0</v>
      </c>
      <c r="AS379" s="3" t="str">
        <f t="shared" si="204"/>
        <v>0</v>
      </c>
      <c r="AT379" s="3" t="str">
        <f t="shared" si="203"/>
        <v>0</v>
      </c>
      <c r="AU379" s="3" t="str">
        <f t="shared" si="203"/>
        <v>0</v>
      </c>
      <c r="AV379" s="3" t="str">
        <f t="shared" si="203"/>
        <v>0</v>
      </c>
      <c r="AW379" s="3" t="str">
        <f t="shared" si="203"/>
        <v>0</v>
      </c>
      <c r="AX379" s="3" t="str">
        <f t="shared" si="203"/>
        <v>0</v>
      </c>
      <c r="AY379" s="3" t="str">
        <f t="shared" si="203"/>
        <v>0</v>
      </c>
      <c r="AZ379" s="22" t="s">
        <v>576</v>
      </c>
    </row>
    <row r="380" spans="1:52" ht="15.5">
      <c r="A380" s="10" t="s">
        <v>114</v>
      </c>
      <c r="B380" s="10" t="str">
        <f t="shared" si="183"/>
        <v>2300455I</v>
      </c>
      <c r="C380" s="71">
        <v>45471.480659722198</v>
      </c>
      <c r="D380" s="3" t="e">
        <f t="array" ref="D380">#NAME?</f>
        <v>#NAME?</v>
      </c>
      <c r="E380" s="3" t="b">
        <f>ISNUMBER(MATCH(Table1[[#This Row],[Email]],Attendance[Email],0))</f>
        <v>1</v>
      </c>
      <c r="F380" s="3">
        <f t="shared" si="207"/>
        <v>45471.813993055534</v>
      </c>
      <c r="G380" s="21">
        <f>DAY(Table1[[#This Row],[Actual Time]])</f>
        <v>28</v>
      </c>
      <c r="H380">
        <f>MONTH(Table1[[#This Row],[Actual Time]])</f>
        <v>6</v>
      </c>
      <c r="I380">
        <f>YEAR(Table1[[#This Row],[Actual Time]])</f>
        <v>2024</v>
      </c>
      <c r="J380" t="str">
        <f t="shared" si="208"/>
        <v>28/6/2024</v>
      </c>
      <c r="K380" s="3" t="str">
        <f t="shared" si="202"/>
        <v>0</v>
      </c>
      <c r="L380" s="3" t="str">
        <f t="shared" si="202"/>
        <v>0</v>
      </c>
      <c r="M380" s="3" t="str">
        <f t="shared" si="202"/>
        <v>0</v>
      </c>
      <c r="N380" s="3" t="str">
        <f t="shared" si="202"/>
        <v>0</v>
      </c>
      <c r="O380" s="3" t="str">
        <f t="shared" si="202"/>
        <v>0</v>
      </c>
      <c r="P380" s="3" t="str">
        <f t="shared" si="202"/>
        <v>0</v>
      </c>
      <c r="Q380" s="3" t="str">
        <f t="shared" si="202"/>
        <v>0</v>
      </c>
      <c r="R380" s="3" t="str">
        <f t="shared" si="202"/>
        <v>0</v>
      </c>
      <c r="S380" s="3" t="str">
        <f t="shared" si="187"/>
        <v>0</v>
      </c>
      <c r="T380" s="3" t="str">
        <f t="shared" si="187"/>
        <v>0</v>
      </c>
      <c r="U380" s="3" t="str">
        <f t="shared" si="202"/>
        <v>1</v>
      </c>
      <c r="V380" s="3" t="str">
        <f t="shared" ref="K380:AC396" si="209">IF(V$1=$J380,"1","0")</f>
        <v>0</v>
      </c>
      <c r="W380" s="3" t="str">
        <f t="shared" si="209"/>
        <v>0</v>
      </c>
      <c r="X380" s="3" t="str">
        <f t="shared" si="209"/>
        <v>0</v>
      </c>
      <c r="Y380" s="3" t="str">
        <f t="shared" si="209"/>
        <v>0</v>
      </c>
      <c r="Z380" s="3" t="str">
        <f t="shared" si="209"/>
        <v>0</v>
      </c>
      <c r="AA380" s="3" t="str">
        <f t="shared" si="188"/>
        <v>0</v>
      </c>
      <c r="AB380" s="3" t="str">
        <f t="shared" si="188"/>
        <v>0</v>
      </c>
      <c r="AC380" s="3" t="str">
        <f t="shared" si="209"/>
        <v>0</v>
      </c>
      <c r="AD380" s="3" t="str">
        <f t="shared" si="204"/>
        <v>0</v>
      </c>
      <c r="AE380" s="3" t="str">
        <f t="shared" si="204"/>
        <v>0</v>
      </c>
      <c r="AF380" s="3" t="str">
        <f t="shared" si="204"/>
        <v>0</v>
      </c>
      <c r="AG380" s="3" t="str">
        <f t="shared" si="204"/>
        <v>0</v>
      </c>
      <c r="AH380" s="3" t="str">
        <f t="shared" si="204"/>
        <v>0</v>
      </c>
      <c r="AI380" s="3" t="str">
        <f t="shared" si="204"/>
        <v>0</v>
      </c>
      <c r="AJ380" s="3" t="str">
        <f t="shared" si="204"/>
        <v>0</v>
      </c>
      <c r="AK380" s="3" t="str">
        <f t="shared" si="204"/>
        <v>0</v>
      </c>
      <c r="AL380" s="3" t="str">
        <f t="shared" si="204"/>
        <v>0</v>
      </c>
      <c r="AM380" s="3" t="str">
        <f t="shared" si="204"/>
        <v>0</v>
      </c>
      <c r="AN380" s="3" t="str">
        <f t="shared" si="204"/>
        <v>0</v>
      </c>
      <c r="AO380" s="3" t="str">
        <f t="shared" si="204"/>
        <v>0</v>
      </c>
      <c r="AP380" s="3" t="str">
        <f t="shared" si="204"/>
        <v>0</v>
      </c>
      <c r="AQ380" s="3" t="str">
        <f t="shared" si="204"/>
        <v>0</v>
      </c>
      <c r="AR380" s="3" t="str">
        <f t="shared" si="204"/>
        <v>0</v>
      </c>
      <c r="AS380" s="3" t="str">
        <f t="shared" si="204"/>
        <v>0</v>
      </c>
      <c r="AT380" s="3" t="str">
        <f t="shared" si="203"/>
        <v>0</v>
      </c>
      <c r="AU380" s="3" t="str">
        <f t="shared" si="203"/>
        <v>0</v>
      </c>
      <c r="AV380" s="3" t="str">
        <f t="shared" si="203"/>
        <v>0</v>
      </c>
      <c r="AW380" s="3" t="str">
        <f t="shared" si="203"/>
        <v>0</v>
      </c>
      <c r="AX380" s="3" t="str">
        <f t="shared" si="203"/>
        <v>0</v>
      </c>
      <c r="AY380" s="3" t="str">
        <f t="shared" si="203"/>
        <v>0</v>
      </c>
      <c r="AZ380" s="22" t="s">
        <v>577</v>
      </c>
    </row>
    <row r="381" spans="1:52" ht="15.5">
      <c r="A381" s="10" t="s">
        <v>158</v>
      </c>
      <c r="B381" s="10" t="str">
        <f t="shared" si="183"/>
        <v>2402682E</v>
      </c>
      <c r="C381" s="71">
        <v>45471.480706018498</v>
      </c>
      <c r="D381" s="3" t="e">
        <f t="array" ref="D381">#NAME?</f>
        <v>#NAME?</v>
      </c>
      <c r="E381" s="3" t="b">
        <f>ISNUMBER(MATCH(Table1[[#This Row],[Email]],Attendance[Email],0))</f>
        <v>1</v>
      </c>
      <c r="F381" s="3">
        <f t="shared" ref="F381:F382" si="210">$C381+(8/24)</f>
        <v>45471.814039351833</v>
      </c>
      <c r="G381" s="21">
        <f>DAY(Table1[[#This Row],[Actual Time]])</f>
        <v>28</v>
      </c>
      <c r="H381">
        <f>MONTH(Table1[[#This Row],[Actual Time]])</f>
        <v>6</v>
      </c>
      <c r="I381">
        <f>YEAR(Table1[[#This Row],[Actual Time]])</f>
        <v>2024</v>
      </c>
      <c r="J381" t="str">
        <f t="shared" ref="J381:J382" si="211">G381&amp;"/"&amp;H381&amp;"/"&amp;I381</f>
        <v>28/6/2024</v>
      </c>
      <c r="K381" s="3" t="str">
        <f t="shared" si="209"/>
        <v>0</v>
      </c>
      <c r="L381" s="3" t="str">
        <f t="shared" si="209"/>
        <v>0</v>
      </c>
      <c r="M381" s="3" t="str">
        <f t="shared" si="209"/>
        <v>0</v>
      </c>
      <c r="N381" s="3" t="str">
        <f t="shared" si="209"/>
        <v>0</v>
      </c>
      <c r="O381" s="3" t="str">
        <f t="shared" si="209"/>
        <v>0</v>
      </c>
      <c r="P381" s="3" t="str">
        <f t="shared" si="209"/>
        <v>0</v>
      </c>
      <c r="Q381" s="3" t="str">
        <f t="shared" si="209"/>
        <v>0</v>
      </c>
      <c r="R381" s="3" t="str">
        <f t="shared" si="209"/>
        <v>0</v>
      </c>
      <c r="S381" s="3" t="str">
        <f t="shared" si="187"/>
        <v>0</v>
      </c>
      <c r="T381" s="3" t="str">
        <f t="shared" si="187"/>
        <v>0</v>
      </c>
      <c r="U381" s="3" t="str">
        <f t="shared" si="209"/>
        <v>1</v>
      </c>
      <c r="V381" s="3" t="str">
        <f t="shared" si="209"/>
        <v>0</v>
      </c>
      <c r="W381" s="3" t="str">
        <f t="shared" si="209"/>
        <v>0</v>
      </c>
      <c r="X381" s="3" t="str">
        <f t="shared" si="209"/>
        <v>0</v>
      </c>
      <c r="Y381" s="3" t="str">
        <f t="shared" si="209"/>
        <v>0</v>
      </c>
      <c r="Z381" s="3" t="str">
        <f t="shared" si="209"/>
        <v>0</v>
      </c>
      <c r="AA381" s="3" t="str">
        <f t="shared" si="188"/>
        <v>0</v>
      </c>
      <c r="AB381" s="3" t="str">
        <f t="shared" si="188"/>
        <v>0</v>
      </c>
      <c r="AC381" s="3" t="str">
        <f t="shared" si="209"/>
        <v>0</v>
      </c>
      <c r="AD381" s="3" t="str">
        <f t="shared" si="204"/>
        <v>0</v>
      </c>
      <c r="AE381" s="3" t="str">
        <f t="shared" si="204"/>
        <v>0</v>
      </c>
      <c r="AF381" s="3" t="str">
        <f t="shared" si="204"/>
        <v>0</v>
      </c>
      <c r="AG381" s="3" t="str">
        <f t="shared" si="204"/>
        <v>0</v>
      </c>
      <c r="AH381" s="3" t="str">
        <f t="shared" si="204"/>
        <v>0</v>
      </c>
      <c r="AI381" s="3" t="str">
        <f t="shared" si="204"/>
        <v>0</v>
      </c>
      <c r="AJ381" s="3" t="str">
        <f t="shared" si="204"/>
        <v>0</v>
      </c>
      <c r="AK381" s="3" t="str">
        <f t="shared" si="204"/>
        <v>0</v>
      </c>
      <c r="AL381" s="3" t="str">
        <f t="shared" si="204"/>
        <v>0</v>
      </c>
      <c r="AM381" s="3" t="str">
        <f t="shared" si="204"/>
        <v>0</v>
      </c>
      <c r="AN381" s="3" t="str">
        <f t="shared" si="204"/>
        <v>0</v>
      </c>
      <c r="AO381" s="3" t="str">
        <f t="shared" si="204"/>
        <v>0</v>
      </c>
      <c r="AP381" s="3" t="str">
        <f t="shared" si="204"/>
        <v>0</v>
      </c>
      <c r="AQ381" s="3" t="str">
        <f t="shared" si="204"/>
        <v>0</v>
      </c>
      <c r="AR381" s="3" t="str">
        <f t="shared" si="204"/>
        <v>0</v>
      </c>
      <c r="AS381" s="3" t="str">
        <f t="shared" ref="AS381:AY396" si="212">IF(AS$1=$J381,"1","0")</f>
        <v>0</v>
      </c>
      <c r="AT381" s="3" t="str">
        <f t="shared" si="212"/>
        <v>0</v>
      </c>
      <c r="AU381" s="3" t="str">
        <f t="shared" si="212"/>
        <v>0</v>
      </c>
      <c r="AV381" s="3" t="str">
        <f t="shared" si="212"/>
        <v>0</v>
      </c>
      <c r="AW381" s="3" t="str">
        <f t="shared" si="212"/>
        <v>0</v>
      </c>
      <c r="AX381" s="3" t="str">
        <f t="shared" si="212"/>
        <v>0</v>
      </c>
      <c r="AY381" s="3" t="str">
        <f t="shared" si="212"/>
        <v>0</v>
      </c>
      <c r="AZ381" s="22" t="s">
        <v>578</v>
      </c>
    </row>
    <row r="382" spans="1:52" ht="15.5">
      <c r="A382" s="10" t="s">
        <v>528</v>
      </c>
      <c r="B382" s="10" t="str">
        <f t="shared" si="183"/>
        <v>2401798J</v>
      </c>
      <c r="C382" s="71">
        <v>45471.480717592603</v>
      </c>
      <c r="D382" s="3" t="e">
        <f t="array" ref="D382">#NAME?</f>
        <v>#NAME?</v>
      </c>
      <c r="E382" s="3" t="b">
        <f>ISNUMBER(MATCH(Table1[[#This Row],[Email]],Attendance[Email],0))</f>
        <v>1</v>
      </c>
      <c r="F382" s="3">
        <f t="shared" si="210"/>
        <v>45471.814050925939</v>
      </c>
      <c r="G382" s="21">
        <f>DAY(Table1[[#This Row],[Actual Time]])</f>
        <v>28</v>
      </c>
      <c r="H382">
        <f>MONTH(Table1[[#This Row],[Actual Time]])</f>
        <v>6</v>
      </c>
      <c r="I382">
        <f>YEAR(Table1[[#This Row],[Actual Time]])</f>
        <v>2024</v>
      </c>
      <c r="J382" t="str">
        <f t="shared" si="211"/>
        <v>28/6/2024</v>
      </c>
      <c r="K382" s="3" t="str">
        <f t="shared" si="209"/>
        <v>0</v>
      </c>
      <c r="L382" s="3" t="str">
        <f t="shared" si="209"/>
        <v>0</v>
      </c>
      <c r="M382" s="3" t="str">
        <f t="shared" si="209"/>
        <v>0</v>
      </c>
      <c r="N382" s="3" t="str">
        <f t="shared" si="209"/>
        <v>0</v>
      </c>
      <c r="O382" s="3" t="str">
        <f t="shared" si="209"/>
        <v>0</v>
      </c>
      <c r="P382" s="3" t="str">
        <f t="shared" si="209"/>
        <v>0</v>
      </c>
      <c r="Q382" s="3" t="str">
        <f t="shared" si="209"/>
        <v>0</v>
      </c>
      <c r="R382" s="3" t="str">
        <f t="shared" si="209"/>
        <v>0</v>
      </c>
      <c r="S382" s="3" t="str">
        <f t="shared" si="187"/>
        <v>0</v>
      </c>
      <c r="T382" s="3" t="str">
        <f t="shared" si="187"/>
        <v>0</v>
      </c>
      <c r="U382" s="3" t="str">
        <f t="shared" si="209"/>
        <v>1</v>
      </c>
      <c r="V382" s="3" t="str">
        <f t="shared" si="209"/>
        <v>0</v>
      </c>
      <c r="W382" s="3" t="str">
        <f t="shared" si="209"/>
        <v>0</v>
      </c>
      <c r="X382" s="3" t="str">
        <f t="shared" si="209"/>
        <v>0</v>
      </c>
      <c r="Y382" s="3" t="str">
        <f t="shared" si="209"/>
        <v>0</v>
      </c>
      <c r="Z382" s="3" t="str">
        <f t="shared" si="209"/>
        <v>0</v>
      </c>
      <c r="AA382" s="3" t="str">
        <f t="shared" si="188"/>
        <v>0</v>
      </c>
      <c r="AB382" s="3" t="str">
        <f t="shared" si="188"/>
        <v>0</v>
      </c>
      <c r="AC382" s="3" t="str">
        <f t="shared" si="209"/>
        <v>0</v>
      </c>
      <c r="AD382" s="3" t="str">
        <f t="shared" ref="AD382:AS397" si="213">IF(AD$1=$J382,"1","0")</f>
        <v>0</v>
      </c>
      <c r="AE382" s="3" t="str">
        <f t="shared" si="213"/>
        <v>0</v>
      </c>
      <c r="AF382" s="3" t="str">
        <f t="shared" si="213"/>
        <v>0</v>
      </c>
      <c r="AG382" s="3" t="str">
        <f t="shared" si="213"/>
        <v>0</v>
      </c>
      <c r="AH382" s="3" t="str">
        <f t="shared" si="213"/>
        <v>0</v>
      </c>
      <c r="AI382" s="3" t="str">
        <f t="shared" si="213"/>
        <v>0</v>
      </c>
      <c r="AJ382" s="3" t="str">
        <f t="shared" si="213"/>
        <v>0</v>
      </c>
      <c r="AK382" s="3" t="str">
        <f t="shared" si="213"/>
        <v>0</v>
      </c>
      <c r="AL382" s="3" t="str">
        <f t="shared" si="213"/>
        <v>0</v>
      </c>
      <c r="AM382" s="3" t="str">
        <f t="shared" si="213"/>
        <v>0</v>
      </c>
      <c r="AN382" s="3" t="str">
        <f t="shared" si="213"/>
        <v>0</v>
      </c>
      <c r="AO382" s="3" t="str">
        <f t="shared" si="213"/>
        <v>0</v>
      </c>
      <c r="AP382" s="3" t="str">
        <f t="shared" si="213"/>
        <v>0</v>
      </c>
      <c r="AQ382" s="3" t="str">
        <f t="shared" si="213"/>
        <v>0</v>
      </c>
      <c r="AR382" s="3" t="str">
        <f t="shared" si="213"/>
        <v>0</v>
      </c>
      <c r="AS382" s="3" t="str">
        <f t="shared" si="213"/>
        <v>0</v>
      </c>
      <c r="AT382" s="3" t="str">
        <f t="shared" si="212"/>
        <v>0</v>
      </c>
      <c r="AU382" s="3" t="str">
        <f t="shared" si="212"/>
        <v>0</v>
      </c>
      <c r="AV382" s="3" t="str">
        <f t="shared" si="212"/>
        <v>0</v>
      </c>
      <c r="AW382" s="3" t="str">
        <f t="shared" si="212"/>
        <v>0</v>
      </c>
      <c r="AX382" s="3" t="str">
        <f t="shared" si="212"/>
        <v>0</v>
      </c>
      <c r="AY382" s="3" t="str">
        <f t="shared" si="212"/>
        <v>0</v>
      </c>
      <c r="AZ382" s="22" t="s">
        <v>579</v>
      </c>
    </row>
    <row r="383" spans="1:52" ht="15.5">
      <c r="A383" s="10" t="s">
        <v>116</v>
      </c>
      <c r="B383" s="10" t="str">
        <f t="shared" si="183"/>
        <v>2304772C</v>
      </c>
      <c r="C383" s="71">
        <v>45471.480729166702</v>
      </c>
      <c r="D383" s="3" t="e">
        <f t="array" ref="D383">#NAME?</f>
        <v>#NAME?</v>
      </c>
      <c r="E383" s="3" t="b">
        <f>ISNUMBER(MATCH(Table1[[#This Row],[Email]],Attendance[Email],0))</f>
        <v>1</v>
      </c>
      <c r="F383" s="3">
        <f t="shared" ref="F383:F384" si="214">$C383+(8/24)</f>
        <v>45471.814062500038</v>
      </c>
      <c r="G383" s="21">
        <f>DAY(Table1[[#This Row],[Actual Time]])</f>
        <v>28</v>
      </c>
      <c r="H383">
        <f>MONTH(Table1[[#This Row],[Actual Time]])</f>
        <v>6</v>
      </c>
      <c r="I383">
        <f>YEAR(Table1[[#This Row],[Actual Time]])</f>
        <v>2024</v>
      </c>
      <c r="J383" t="str">
        <f t="shared" ref="J383:J384" si="215">G383&amp;"/"&amp;H383&amp;"/"&amp;I383</f>
        <v>28/6/2024</v>
      </c>
      <c r="K383" s="3" t="str">
        <f t="shared" si="209"/>
        <v>0</v>
      </c>
      <c r="L383" s="3" t="str">
        <f t="shared" si="209"/>
        <v>0</v>
      </c>
      <c r="M383" s="3" t="str">
        <f t="shared" si="209"/>
        <v>0</v>
      </c>
      <c r="N383" s="3" t="str">
        <f t="shared" si="209"/>
        <v>0</v>
      </c>
      <c r="O383" s="3" t="str">
        <f t="shared" si="209"/>
        <v>0</v>
      </c>
      <c r="P383" s="3" t="str">
        <f t="shared" si="209"/>
        <v>0</v>
      </c>
      <c r="Q383" s="3" t="str">
        <f t="shared" si="209"/>
        <v>0</v>
      </c>
      <c r="R383" s="3" t="str">
        <f t="shared" si="209"/>
        <v>0</v>
      </c>
      <c r="S383" s="3" t="str">
        <f t="shared" si="187"/>
        <v>0</v>
      </c>
      <c r="T383" s="3" t="str">
        <f t="shared" si="187"/>
        <v>0</v>
      </c>
      <c r="U383" s="3" t="str">
        <f t="shared" si="209"/>
        <v>1</v>
      </c>
      <c r="V383" s="3" t="str">
        <f t="shared" si="209"/>
        <v>0</v>
      </c>
      <c r="W383" s="3" t="str">
        <f t="shared" si="209"/>
        <v>0</v>
      </c>
      <c r="X383" s="3" t="str">
        <f t="shared" si="209"/>
        <v>0</v>
      </c>
      <c r="Y383" s="3" t="str">
        <f t="shared" si="209"/>
        <v>0</v>
      </c>
      <c r="Z383" s="3" t="str">
        <f t="shared" si="209"/>
        <v>0</v>
      </c>
      <c r="AA383" s="3" t="str">
        <f t="shared" si="188"/>
        <v>0</v>
      </c>
      <c r="AB383" s="3" t="str">
        <f t="shared" si="188"/>
        <v>0</v>
      </c>
      <c r="AC383" s="3" t="str">
        <f t="shared" si="209"/>
        <v>0</v>
      </c>
      <c r="AD383" s="3" t="str">
        <f t="shared" si="213"/>
        <v>0</v>
      </c>
      <c r="AE383" s="3" t="str">
        <f t="shared" si="213"/>
        <v>0</v>
      </c>
      <c r="AF383" s="3" t="str">
        <f t="shared" si="213"/>
        <v>0</v>
      </c>
      <c r="AG383" s="3" t="str">
        <f t="shared" si="213"/>
        <v>0</v>
      </c>
      <c r="AH383" s="3" t="str">
        <f t="shared" si="213"/>
        <v>0</v>
      </c>
      <c r="AI383" s="3" t="str">
        <f t="shared" si="213"/>
        <v>0</v>
      </c>
      <c r="AJ383" s="3" t="str">
        <f t="shared" si="213"/>
        <v>0</v>
      </c>
      <c r="AK383" s="3" t="str">
        <f t="shared" si="213"/>
        <v>0</v>
      </c>
      <c r="AL383" s="3" t="str">
        <f t="shared" si="213"/>
        <v>0</v>
      </c>
      <c r="AM383" s="3" t="str">
        <f t="shared" si="213"/>
        <v>0</v>
      </c>
      <c r="AN383" s="3" t="str">
        <f t="shared" si="213"/>
        <v>0</v>
      </c>
      <c r="AO383" s="3" t="str">
        <f t="shared" si="213"/>
        <v>0</v>
      </c>
      <c r="AP383" s="3" t="str">
        <f t="shared" si="213"/>
        <v>0</v>
      </c>
      <c r="AQ383" s="3" t="str">
        <f t="shared" si="213"/>
        <v>0</v>
      </c>
      <c r="AR383" s="3" t="str">
        <f t="shared" si="213"/>
        <v>0</v>
      </c>
      <c r="AS383" s="3" t="str">
        <f t="shared" si="213"/>
        <v>0</v>
      </c>
      <c r="AT383" s="3" t="str">
        <f t="shared" si="212"/>
        <v>0</v>
      </c>
      <c r="AU383" s="3" t="str">
        <f t="shared" si="212"/>
        <v>0</v>
      </c>
      <c r="AV383" s="3" t="str">
        <f t="shared" si="212"/>
        <v>0</v>
      </c>
      <c r="AW383" s="3" t="str">
        <f t="shared" si="212"/>
        <v>0</v>
      </c>
      <c r="AX383" s="3" t="str">
        <f t="shared" si="212"/>
        <v>0</v>
      </c>
      <c r="AY383" s="3" t="str">
        <f t="shared" si="212"/>
        <v>0</v>
      </c>
      <c r="AZ383" s="22" t="s">
        <v>580</v>
      </c>
    </row>
    <row r="384" spans="1:52" ht="15.5">
      <c r="A384" s="10" t="s">
        <v>124</v>
      </c>
      <c r="B384" s="10" t="str">
        <f t="shared" si="183"/>
        <v>2401848C</v>
      </c>
      <c r="C384" s="71">
        <v>45471.480729166702</v>
      </c>
      <c r="D384" s="3" t="e">
        <f t="array" ref="D384">#NAME?</f>
        <v>#NAME?</v>
      </c>
      <c r="E384" s="3" t="b">
        <f>ISNUMBER(MATCH(Table1[[#This Row],[Email]],Attendance[Email],0))</f>
        <v>1</v>
      </c>
      <c r="F384" s="3">
        <f t="shared" si="214"/>
        <v>45471.814062500038</v>
      </c>
      <c r="G384" s="21">
        <f>DAY(Table1[[#This Row],[Actual Time]])</f>
        <v>28</v>
      </c>
      <c r="H384">
        <f>MONTH(Table1[[#This Row],[Actual Time]])</f>
        <v>6</v>
      </c>
      <c r="I384">
        <f>YEAR(Table1[[#This Row],[Actual Time]])</f>
        <v>2024</v>
      </c>
      <c r="J384" t="str">
        <f t="shared" si="215"/>
        <v>28/6/2024</v>
      </c>
      <c r="K384" s="3" t="str">
        <f t="shared" si="209"/>
        <v>0</v>
      </c>
      <c r="L384" s="3" t="str">
        <f t="shared" si="209"/>
        <v>0</v>
      </c>
      <c r="M384" s="3" t="str">
        <f t="shared" si="209"/>
        <v>0</v>
      </c>
      <c r="N384" s="3" t="str">
        <f t="shared" si="209"/>
        <v>0</v>
      </c>
      <c r="O384" s="3" t="str">
        <f t="shared" si="209"/>
        <v>0</v>
      </c>
      <c r="P384" s="3" t="str">
        <f t="shared" si="209"/>
        <v>0</v>
      </c>
      <c r="Q384" s="3" t="str">
        <f t="shared" si="209"/>
        <v>0</v>
      </c>
      <c r="R384" s="3" t="str">
        <f t="shared" si="209"/>
        <v>0</v>
      </c>
      <c r="S384" s="3" t="str">
        <f t="shared" si="187"/>
        <v>0</v>
      </c>
      <c r="T384" s="3" t="str">
        <f t="shared" si="187"/>
        <v>0</v>
      </c>
      <c r="U384" s="3" t="str">
        <f t="shared" si="209"/>
        <v>1</v>
      </c>
      <c r="V384" s="3" t="str">
        <f t="shared" si="209"/>
        <v>0</v>
      </c>
      <c r="W384" s="3" t="str">
        <f t="shared" si="209"/>
        <v>0</v>
      </c>
      <c r="X384" s="3" t="str">
        <f t="shared" si="209"/>
        <v>0</v>
      </c>
      <c r="Y384" s="3" t="str">
        <f t="shared" si="209"/>
        <v>0</v>
      </c>
      <c r="Z384" s="3" t="str">
        <f t="shared" si="209"/>
        <v>0</v>
      </c>
      <c r="AA384" s="3" t="str">
        <f t="shared" si="188"/>
        <v>0</v>
      </c>
      <c r="AB384" s="3" t="str">
        <f t="shared" si="188"/>
        <v>0</v>
      </c>
      <c r="AC384" s="3" t="str">
        <f t="shared" si="209"/>
        <v>0</v>
      </c>
      <c r="AD384" s="3" t="str">
        <f t="shared" si="213"/>
        <v>0</v>
      </c>
      <c r="AE384" s="3" t="str">
        <f t="shared" si="213"/>
        <v>0</v>
      </c>
      <c r="AF384" s="3" t="str">
        <f t="shared" si="213"/>
        <v>0</v>
      </c>
      <c r="AG384" s="3" t="str">
        <f t="shared" si="213"/>
        <v>0</v>
      </c>
      <c r="AH384" s="3" t="str">
        <f t="shared" si="213"/>
        <v>0</v>
      </c>
      <c r="AI384" s="3" t="str">
        <f t="shared" si="213"/>
        <v>0</v>
      </c>
      <c r="AJ384" s="3" t="str">
        <f t="shared" si="213"/>
        <v>0</v>
      </c>
      <c r="AK384" s="3" t="str">
        <f t="shared" si="213"/>
        <v>0</v>
      </c>
      <c r="AL384" s="3" t="str">
        <f t="shared" si="213"/>
        <v>0</v>
      </c>
      <c r="AM384" s="3" t="str">
        <f t="shared" si="213"/>
        <v>0</v>
      </c>
      <c r="AN384" s="3" t="str">
        <f t="shared" si="213"/>
        <v>0</v>
      </c>
      <c r="AO384" s="3" t="str">
        <f t="shared" si="213"/>
        <v>0</v>
      </c>
      <c r="AP384" s="3" t="str">
        <f t="shared" si="213"/>
        <v>0</v>
      </c>
      <c r="AQ384" s="3" t="str">
        <f t="shared" si="213"/>
        <v>0</v>
      </c>
      <c r="AR384" s="3" t="str">
        <f t="shared" si="213"/>
        <v>0</v>
      </c>
      <c r="AS384" s="3" t="str">
        <f t="shared" si="213"/>
        <v>0</v>
      </c>
      <c r="AT384" s="3" t="str">
        <f t="shared" si="212"/>
        <v>0</v>
      </c>
      <c r="AU384" s="3" t="str">
        <f t="shared" si="212"/>
        <v>0</v>
      </c>
      <c r="AV384" s="3" t="str">
        <f t="shared" si="212"/>
        <v>0</v>
      </c>
      <c r="AW384" s="3" t="str">
        <f t="shared" si="212"/>
        <v>0</v>
      </c>
      <c r="AX384" s="3" t="str">
        <f t="shared" si="212"/>
        <v>0</v>
      </c>
      <c r="AY384" s="3" t="str">
        <f t="shared" si="212"/>
        <v>0</v>
      </c>
      <c r="AZ384" s="22" t="s">
        <v>581</v>
      </c>
    </row>
    <row r="385" spans="1:52" ht="15.5">
      <c r="A385" s="10" t="s">
        <v>564</v>
      </c>
      <c r="B385" s="10" t="str">
        <f t="shared" si="183"/>
        <v>2402561A</v>
      </c>
      <c r="C385" s="71">
        <v>45471.480775463002</v>
      </c>
      <c r="D385" s="3" t="e">
        <f t="array" ref="D385">#NAME?</f>
        <v>#NAME?</v>
      </c>
      <c r="E385" s="3" t="b">
        <f>ISNUMBER(MATCH(Table1[[#This Row],[Email]],Attendance[Email],0))</f>
        <v>1</v>
      </c>
      <c r="F385" s="3">
        <f t="shared" ref="F385:F388" si="216">$C385+(8/24)</f>
        <v>45471.814108796338</v>
      </c>
      <c r="G385" s="21">
        <f>DAY(Table1[[#This Row],[Actual Time]])</f>
        <v>28</v>
      </c>
      <c r="H385">
        <f>MONTH(Table1[[#This Row],[Actual Time]])</f>
        <v>6</v>
      </c>
      <c r="I385">
        <f>YEAR(Table1[[#This Row],[Actual Time]])</f>
        <v>2024</v>
      </c>
      <c r="J385" t="str">
        <f t="shared" ref="J385:J388" si="217">G385&amp;"/"&amp;H385&amp;"/"&amp;I385</f>
        <v>28/6/2024</v>
      </c>
      <c r="K385" s="3" t="str">
        <f t="shared" si="209"/>
        <v>0</v>
      </c>
      <c r="L385" s="3" t="str">
        <f t="shared" si="209"/>
        <v>0</v>
      </c>
      <c r="M385" s="3" t="str">
        <f t="shared" si="209"/>
        <v>0</v>
      </c>
      <c r="N385" s="3" t="str">
        <f t="shared" si="209"/>
        <v>0</v>
      </c>
      <c r="O385" s="3" t="str">
        <f t="shared" si="209"/>
        <v>0</v>
      </c>
      <c r="P385" s="3" t="str">
        <f t="shared" si="209"/>
        <v>0</v>
      </c>
      <c r="Q385" s="3" t="str">
        <f t="shared" si="209"/>
        <v>0</v>
      </c>
      <c r="R385" s="3" t="str">
        <f t="shared" si="209"/>
        <v>0</v>
      </c>
      <c r="S385" s="3" t="str">
        <f t="shared" si="187"/>
        <v>0</v>
      </c>
      <c r="T385" s="3" t="str">
        <f t="shared" si="187"/>
        <v>0</v>
      </c>
      <c r="U385" s="3" t="str">
        <f t="shared" si="209"/>
        <v>1</v>
      </c>
      <c r="V385" s="3" t="str">
        <f t="shared" si="209"/>
        <v>0</v>
      </c>
      <c r="W385" s="3" t="str">
        <f t="shared" si="209"/>
        <v>0</v>
      </c>
      <c r="X385" s="3" t="str">
        <f t="shared" si="209"/>
        <v>0</v>
      </c>
      <c r="Y385" s="3" t="str">
        <f t="shared" si="209"/>
        <v>0</v>
      </c>
      <c r="Z385" s="3" t="str">
        <f t="shared" si="209"/>
        <v>0</v>
      </c>
      <c r="AA385" s="3" t="str">
        <f t="shared" si="188"/>
        <v>0</v>
      </c>
      <c r="AB385" s="3" t="str">
        <f t="shared" si="188"/>
        <v>0</v>
      </c>
      <c r="AC385" s="3" t="str">
        <f t="shared" si="209"/>
        <v>0</v>
      </c>
      <c r="AD385" s="3" t="str">
        <f t="shared" si="213"/>
        <v>0</v>
      </c>
      <c r="AE385" s="3" t="str">
        <f t="shared" si="213"/>
        <v>0</v>
      </c>
      <c r="AF385" s="3" t="str">
        <f t="shared" si="213"/>
        <v>0</v>
      </c>
      <c r="AG385" s="3" t="str">
        <f t="shared" si="213"/>
        <v>0</v>
      </c>
      <c r="AH385" s="3" t="str">
        <f t="shared" si="213"/>
        <v>0</v>
      </c>
      <c r="AI385" s="3" t="str">
        <f t="shared" si="213"/>
        <v>0</v>
      </c>
      <c r="AJ385" s="3" t="str">
        <f t="shared" si="213"/>
        <v>0</v>
      </c>
      <c r="AK385" s="3" t="str">
        <f t="shared" si="213"/>
        <v>0</v>
      </c>
      <c r="AL385" s="3" t="str">
        <f t="shared" si="213"/>
        <v>0</v>
      </c>
      <c r="AM385" s="3" t="str">
        <f t="shared" si="213"/>
        <v>0</v>
      </c>
      <c r="AN385" s="3" t="str">
        <f t="shared" si="213"/>
        <v>0</v>
      </c>
      <c r="AO385" s="3" t="str">
        <f t="shared" si="213"/>
        <v>0</v>
      </c>
      <c r="AP385" s="3" t="str">
        <f t="shared" si="213"/>
        <v>0</v>
      </c>
      <c r="AQ385" s="3" t="str">
        <f t="shared" si="213"/>
        <v>0</v>
      </c>
      <c r="AR385" s="3" t="str">
        <f t="shared" si="213"/>
        <v>0</v>
      </c>
      <c r="AS385" s="3" t="str">
        <f t="shared" si="213"/>
        <v>0</v>
      </c>
      <c r="AT385" s="3" t="str">
        <f t="shared" si="212"/>
        <v>0</v>
      </c>
      <c r="AU385" s="3" t="str">
        <f t="shared" si="212"/>
        <v>0</v>
      </c>
      <c r="AV385" s="3" t="str">
        <f t="shared" si="212"/>
        <v>0</v>
      </c>
      <c r="AW385" s="3" t="str">
        <f t="shared" si="212"/>
        <v>0</v>
      </c>
      <c r="AX385" s="3" t="str">
        <f t="shared" si="212"/>
        <v>0</v>
      </c>
      <c r="AY385" s="3" t="str">
        <f t="shared" si="212"/>
        <v>0</v>
      </c>
      <c r="AZ385" s="22" t="s">
        <v>582</v>
      </c>
    </row>
    <row r="386" spans="1:52" ht="15.5">
      <c r="A386" s="10" t="s">
        <v>140</v>
      </c>
      <c r="B386" s="10" t="str">
        <f t="shared" ref="B386:B449" si="218">LEFT($A386,8)</f>
        <v>2404411G</v>
      </c>
      <c r="C386" s="71">
        <v>45471.480775463002</v>
      </c>
      <c r="D386" s="3" t="e">
        <f t="array" ref="D386">#NAME?</f>
        <v>#NAME?</v>
      </c>
      <c r="E386" s="3" t="b">
        <f>ISNUMBER(MATCH(Table1[[#This Row],[Email]],Attendance[Email],0))</f>
        <v>1</v>
      </c>
      <c r="F386" s="3">
        <f t="shared" si="216"/>
        <v>45471.814108796338</v>
      </c>
      <c r="G386" s="21">
        <f>DAY(Table1[[#This Row],[Actual Time]])</f>
        <v>28</v>
      </c>
      <c r="H386">
        <f>MONTH(Table1[[#This Row],[Actual Time]])</f>
        <v>6</v>
      </c>
      <c r="I386">
        <f>YEAR(Table1[[#This Row],[Actual Time]])</f>
        <v>2024</v>
      </c>
      <c r="J386" t="str">
        <f t="shared" si="217"/>
        <v>28/6/2024</v>
      </c>
      <c r="K386" s="3" t="str">
        <f t="shared" si="209"/>
        <v>0</v>
      </c>
      <c r="L386" s="3" t="str">
        <f t="shared" si="209"/>
        <v>0</v>
      </c>
      <c r="M386" s="3" t="str">
        <f t="shared" si="209"/>
        <v>0</v>
      </c>
      <c r="N386" s="3" t="str">
        <f t="shared" si="209"/>
        <v>0</v>
      </c>
      <c r="O386" s="3" t="str">
        <f t="shared" si="209"/>
        <v>0</v>
      </c>
      <c r="P386" s="3" t="str">
        <f t="shared" si="209"/>
        <v>0</v>
      </c>
      <c r="Q386" s="3" t="str">
        <f t="shared" si="209"/>
        <v>0</v>
      </c>
      <c r="R386" s="3" t="str">
        <f t="shared" si="209"/>
        <v>0</v>
      </c>
      <c r="S386" s="3" t="str">
        <f t="shared" si="187"/>
        <v>0</v>
      </c>
      <c r="T386" s="3" t="str">
        <f t="shared" si="187"/>
        <v>0</v>
      </c>
      <c r="U386" s="3" t="str">
        <f t="shared" si="209"/>
        <v>1</v>
      </c>
      <c r="V386" s="3" t="str">
        <f t="shared" si="209"/>
        <v>0</v>
      </c>
      <c r="W386" s="3" t="str">
        <f t="shared" si="209"/>
        <v>0</v>
      </c>
      <c r="X386" s="3" t="str">
        <f t="shared" si="209"/>
        <v>0</v>
      </c>
      <c r="Y386" s="3" t="str">
        <f t="shared" si="209"/>
        <v>0</v>
      </c>
      <c r="Z386" s="3" t="str">
        <f t="shared" si="209"/>
        <v>0</v>
      </c>
      <c r="AA386" s="3" t="str">
        <f t="shared" si="188"/>
        <v>0</v>
      </c>
      <c r="AB386" s="3" t="str">
        <f t="shared" si="188"/>
        <v>0</v>
      </c>
      <c r="AC386" s="3" t="str">
        <f t="shared" si="209"/>
        <v>0</v>
      </c>
      <c r="AD386" s="3" t="str">
        <f t="shared" si="213"/>
        <v>0</v>
      </c>
      <c r="AE386" s="3" t="str">
        <f t="shared" si="213"/>
        <v>0</v>
      </c>
      <c r="AF386" s="3" t="str">
        <f t="shared" si="213"/>
        <v>0</v>
      </c>
      <c r="AG386" s="3" t="str">
        <f t="shared" si="213"/>
        <v>0</v>
      </c>
      <c r="AH386" s="3" t="str">
        <f t="shared" si="213"/>
        <v>0</v>
      </c>
      <c r="AI386" s="3" t="str">
        <f t="shared" si="213"/>
        <v>0</v>
      </c>
      <c r="AJ386" s="3" t="str">
        <f t="shared" si="213"/>
        <v>0</v>
      </c>
      <c r="AK386" s="3" t="str">
        <f t="shared" si="213"/>
        <v>0</v>
      </c>
      <c r="AL386" s="3" t="str">
        <f t="shared" si="213"/>
        <v>0</v>
      </c>
      <c r="AM386" s="3" t="str">
        <f t="shared" si="213"/>
        <v>0</v>
      </c>
      <c r="AN386" s="3" t="str">
        <f t="shared" si="213"/>
        <v>0</v>
      </c>
      <c r="AO386" s="3" t="str">
        <f t="shared" si="213"/>
        <v>0</v>
      </c>
      <c r="AP386" s="3" t="str">
        <f t="shared" si="213"/>
        <v>0</v>
      </c>
      <c r="AQ386" s="3" t="str">
        <f t="shared" si="213"/>
        <v>0</v>
      </c>
      <c r="AR386" s="3" t="str">
        <f t="shared" si="213"/>
        <v>0</v>
      </c>
      <c r="AS386" s="3" t="str">
        <f t="shared" si="213"/>
        <v>0</v>
      </c>
      <c r="AT386" s="3" t="str">
        <f t="shared" si="212"/>
        <v>0</v>
      </c>
      <c r="AU386" s="3" t="str">
        <f t="shared" si="212"/>
        <v>0</v>
      </c>
      <c r="AV386" s="3" t="str">
        <f t="shared" si="212"/>
        <v>0</v>
      </c>
      <c r="AW386" s="3" t="str">
        <f t="shared" si="212"/>
        <v>0</v>
      </c>
      <c r="AX386" s="3" t="str">
        <f t="shared" si="212"/>
        <v>0</v>
      </c>
      <c r="AY386" s="3" t="str">
        <f t="shared" si="212"/>
        <v>0</v>
      </c>
      <c r="AZ386" s="22" t="s">
        <v>583</v>
      </c>
    </row>
    <row r="387" spans="1:52" ht="15.5">
      <c r="A387" s="10" t="s">
        <v>386</v>
      </c>
      <c r="B387" s="10" t="str">
        <f t="shared" si="218"/>
        <v>2402348C</v>
      </c>
      <c r="C387" s="71">
        <v>45471.480787036999</v>
      </c>
      <c r="D387" s="3" t="e">
        <f t="array" ref="D387">#NAME?</f>
        <v>#NAME?</v>
      </c>
      <c r="E387" s="3" t="b">
        <f>ISNUMBER(MATCH(Table1[[#This Row],[Email]],Attendance[Email],0))</f>
        <v>1</v>
      </c>
      <c r="F387" s="3">
        <f t="shared" si="216"/>
        <v>45471.814120370334</v>
      </c>
      <c r="G387" s="21">
        <f>DAY(Table1[[#This Row],[Actual Time]])</f>
        <v>28</v>
      </c>
      <c r="H387">
        <f>MONTH(Table1[[#This Row],[Actual Time]])</f>
        <v>6</v>
      </c>
      <c r="I387">
        <f>YEAR(Table1[[#This Row],[Actual Time]])</f>
        <v>2024</v>
      </c>
      <c r="J387" t="str">
        <f t="shared" si="217"/>
        <v>28/6/2024</v>
      </c>
      <c r="K387" s="3" t="str">
        <f t="shared" si="209"/>
        <v>0</v>
      </c>
      <c r="L387" s="3" t="str">
        <f t="shared" si="209"/>
        <v>0</v>
      </c>
      <c r="M387" s="3" t="str">
        <f t="shared" si="209"/>
        <v>0</v>
      </c>
      <c r="N387" s="3" t="str">
        <f t="shared" si="209"/>
        <v>0</v>
      </c>
      <c r="O387" s="3" t="str">
        <f t="shared" si="209"/>
        <v>0</v>
      </c>
      <c r="P387" s="3" t="str">
        <f t="shared" si="209"/>
        <v>0</v>
      </c>
      <c r="Q387" s="3" t="str">
        <f t="shared" si="209"/>
        <v>0</v>
      </c>
      <c r="R387" s="3" t="str">
        <f t="shared" si="209"/>
        <v>0</v>
      </c>
      <c r="S387" s="3" t="str">
        <f t="shared" si="187"/>
        <v>0</v>
      </c>
      <c r="T387" s="3" t="str">
        <f t="shared" si="187"/>
        <v>0</v>
      </c>
      <c r="U387" s="3" t="str">
        <f t="shared" si="209"/>
        <v>1</v>
      </c>
      <c r="V387" s="3" t="str">
        <f t="shared" si="209"/>
        <v>0</v>
      </c>
      <c r="W387" s="3" t="str">
        <f t="shared" si="209"/>
        <v>0</v>
      </c>
      <c r="X387" s="3" t="str">
        <f t="shared" si="209"/>
        <v>0</v>
      </c>
      <c r="Y387" s="3" t="str">
        <f t="shared" si="209"/>
        <v>0</v>
      </c>
      <c r="Z387" s="3" t="str">
        <f t="shared" si="209"/>
        <v>0</v>
      </c>
      <c r="AA387" s="3" t="str">
        <f t="shared" si="188"/>
        <v>0</v>
      </c>
      <c r="AB387" s="3" t="str">
        <f t="shared" si="188"/>
        <v>0</v>
      </c>
      <c r="AC387" s="3" t="str">
        <f t="shared" si="209"/>
        <v>0</v>
      </c>
      <c r="AD387" s="3" t="str">
        <f t="shared" si="213"/>
        <v>0</v>
      </c>
      <c r="AE387" s="3" t="str">
        <f t="shared" si="213"/>
        <v>0</v>
      </c>
      <c r="AF387" s="3" t="str">
        <f t="shared" si="213"/>
        <v>0</v>
      </c>
      <c r="AG387" s="3" t="str">
        <f t="shared" si="213"/>
        <v>0</v>
      </c>
      <c r="AH387" s="3" t="str">
        <f t="shared" si="213"/>
        <v>0</v>
      </c>
      <c r="AI387" s="3" t="str">
        <f t="shared" si="213"/>
        <v>0</v>
      </c>
      <c r="AJ387" s="3" t="str">
        <f t="shared" si="213"/>
        <v>0</v>
      </c>
      <c r="AK387" s="3" t="str">
        <f t="shared" si="213"/>
        <v>0</v>
      </c>
      <c r="AL387" s="3" t="str">
        <f t="shared" si="213"/>
        <v>0</v>
      </c>
      <c r="AM387" s="3" t="str">
        <f t="shared" si="213"/>
        <v>0</v>
      </c>
      <c r="AN387" s="3" t="str">
        <f t="shared" si="213"/>
        <v>0</v>
      </c>
      <c r="AO387" s="3" t="str">
        <f t="shared" si="213"/>
        <v>0</v>
      </c>
      <c r="AP387" s="3" t="str">
        <f t="shared" si="213"/>
        <v>0</v>
      </c>
      <c r="AQ387" s="3" t="str">
        <f t="shared" si="213"/>
        <v>0</v>
      </c>
      <c r="AR387" s="3" t="str">
        <f t="shared" si="213"/>
        <v>0</v>
      </c>
      <c r="AS387" s="3" t="str">
        <f t="shared" si="213"/>
        <v>0</v>
      </c>
      <c r="AT387" s="3" t="str">
        <f t="shared" si="212"/>
        <v>0</v>
      </c>
      <c r="AU387" s="3" t="str">
        <f t="shared" si="212"/>
        <v>0</v>
      </c>
      <c r="AV387" s="3" t="str">
        <f t="shared" si="212"/>
        <v>0</v>
      </c>
      <c r="AW387" s="3" t="str">
        <f t="shared" si="212"/>
        <v>0</v>
      </c>
      <c r="AX387" s="3" t="str">
        <f t="shared" si="212"/>
        <v>0</v>
      </c>
      <c r="AY387" s="3" t="str">
        <f t="shared" si="212"/>
        <v>0</v>
      </c>
      <c r="AZ387" s="22" t="s">
        <v>584</v>
      </c>
    </row>
    <row r="388" spans="1:52" ht="15.5">
      <c r="A388" s="10" t="s">
        <v>74</v>
      </c>
      <c r="B388" s="10" t="str">
        <f t="shared" si="218"/>
        <v>2202038B</v>
      </c>
      <c r="C388" s="71">
        <v>45471.480810185203</v>
      </c>
      <c r="D388" s="3" t="e">
        <f t="array" ref="D388">#NAME?</f>
        <v>#NAME?</v>
      </c>
      <c r="E388" s="3" t="b">
        <f>ISNUMBER(MATCH(Table1[[#This Row],[Email]],Attendance[Email],0))</f>
        <v>1</v>
      </c>
      <c r="F388" s="3">
        <f t="shared" si="216"/>
        <v>45471.814143518539</v>
      </c>
      <c r="G388" s="21">
        <f>DAY(Table1[[#This Row],[Actual Time]])</f>
        <v>28</v>
      </c>
      <c r="H388">
        <f>MONTH(Table1[[#This Row],[Actual Time]])</f>
        <v>6</v>
      </c>
      <c r="I388">
        <f>YEAR(Table1[[#This Row],[Actual Time]])</f>
        <v>2024</v>
      </c>
      <c r="J388" t="str">
        <f t="shared" si="217"/>
        <v>28/6/2024</v>
      </c>
      <c r="K388" s="3" t="str">
        <f t="shared" si="209"/>
        <v>0</v>
      </c>
      <c r="L388" s="3" t="str">
        <f t="shared" si="209"/>
        <v>0</v>
      </c>
      <c r="M388" s="3" t="str">
        <f t="shared" si="209"/>
        <v>0</v>
      </c>
      <c r="N388" s="3" t="str">
        <f t="shared" si="209"/>
        <v>0</v>
      </c>
      <c r="O388" s="3" t="str">
        <f t="shared" si="209"/>
        <v>0</v>
      </c>
      <c r="P388" s="3" t="str">
        <f t="shared" si="209"/>
        <v>0</v>
      </c>
      <c r="Q388" s="3" t="str">
        <f t="shared" si="209"/>
        <v>0</v>
      </c>
      <c r="R388" s="3" t="str">
        <f t="shared" si="209"/>
        <v>0</v>
      </c>
      <c r="S388" s="3" t="str">
        <f t="shared" si="187"/>
        <v>0</v>
      </c>
      <c r="T388" s="3" t="str">
        <f t="shared" si="187"/>
        <v>0</v>
      </c>
      <c r="U388" s="3" t="str">
        <f t="shared" si="209"/>
        <v>1</v>
      </c>
      <c r="V388" s="3" t="str">
        <f t="shared" si="209"/>
        <v>0</v>
      </c>
      <c r="W388" s="3" t="str">
        <f t="shared" si="209"/>
        <v>0</v>
      </c>
      <c r="X388" s="3" t="str">
        <f t="shared" si="209"/>
        <v>0</v>
      </c>
      <c r="Y388" s="3" t="str">
        <f t="shared" si="209"/>
        <v>0</v>
      </c>
      <c r="Z388" s="3" t="str">
        <f t="shared" si="209"/>
        <v>0</v>
      </c>
      <c r="AA388" s="3" t="str">
        <f t="shared" si="188"/>
        <v>0</v>
      </c>
      <c r="AB388" s="3" t="str">
        <f t="shared" si="188"/>
        <v>0</v>
      </c>
      <c r="AC388" s="3" t="str">
        <f t="shared" si="209"/>
        <v>0</v>
      </c>
      <c r="AD388" s="3" t="str">
        <f t="shared" si="213"/>
        <v>0</v>
      </c>
      <c r="AE388" s="3" t="str">
        <f t="shared" si="213"/>
        <v>0</v>
      </c>
      <c r="AF388" s="3" t="str">
        <f t="shared" si="213"/>
        <v>0</v>
      </c>
      <c r="AG388" s="3" t="str">
        <f t="shared" si="213"/>
        <v>0</v>
      </c>
      <c r="AH388" s="3" t="str">
        <f t="shared" si="213"/>
        <v>0</v>
      </c>
      <c r="AI388" s="3" t="str">
        <f t="shared" si="213"/>
        <v>0</v>
      </c>
      <c r="AJ388" s="3" t="str">
        <f t="shared" si="213"/>
        <v>0</v>
      </c>
      <c r="AK388" s="3" t="str">
        <f t="shared" si="213"/>
        <v>0</v>
      </c>
      <c r="AL388" s="3" t="str">
        <f t="shared" si="213"/>
        <v>0</v>
      </c>
      <c r="AM388" s="3" t="str">
        <f t="shared" si="213"/>
        <v>0</v>
      </c>
      <c r="AN388" s="3" t="str">
        <f t="shared" si="213"/>
        <v>0</v>
      </c>
      <c r="AO388" s="3" t="str">
        <f t="shared" si="213"/>
        <v>0</v>
      </c>
      <c r="AP388" s="3" t="str">
        <f t="shared" si="213"/>
        <v>0</v>
      </c>
      <c r="AQ388" s="3" t="str">
        <f t="shared" si="213"/>
        <v>0</v>
      </c>
      <c r="AR388" s="3" t="str">
        <f t="shared" si="213"/>
        <v>0</v>
      </c>
      <c r="AS388" s="3" t="str">
        <f t="shared" si="213"/>
        <v>0</v>
      </c>
      <c r="AT388" s="3" t="str">
        <f t="shared" si="212"/>
        <v>0</v>
      </c>
      <c r="AU388" s="3" t="str">
        <f t="shared" si="212"/>
        <v>0</v>
      </c>
      <c r="AV388" s="3" t="str">
        <f t="shared" si="212"/>
        <v>0</v>
      </c>
      <c r="AW388" s="3" t="str">
        <f t="shared" si="212"/>
        <v>0</v>
      </c>
      <c r="AX388" s="3" t="str">
        <f t="shared" si="212"/>
        <v>0</v>
      </c>
      <c r="AY388" s="3" t="str">
        <f t="shared" si="212"/>
        <v>0</v>
      </c>
      <c r="AZ388" s="22" t="s">
        <v>585</v>
      </c>
    </row>
    <row r="389" spans="1:52" ht="15.5">
      <c r="A389" s="10" t="s">
        <v>316</v>
      </c>
      <c r="B389" s="10" t="str">
        <f t="shared" si="218"/>
        <v>2402152I</v>
      </c>
      <c r="C389" s="71">
        <v>45471.480856481503</v>
      </c>
      <c r="D389" s="3" t="e">
        <f t="array" ref="D389">#NAME?</f>
        <v>#NAME?</v>
      </c>
      <c r="E389" s="3" t="b">
        <f>ISNUMBER(MATCH(Table1[[#This Row],[Email]],Attendance[Email],0))</f>
        <v>1</v>
      </c>
      <c r="F389" s="3">
        <f t="shared" ref="F389:F393" si="219">$C389+(8/24)</f>
        <v>45471.814189814839</v>
      </c>
      <c r="G389" s="21">
        <f>DAY(Table1[[#This Row],[Actual Time]])</f>
        <v>28</v>
      </c>
      <c r="H389">
        <f>MONTH(Table1[[#This Row],[Actual Time]])</f>
        <v>6</v>
      </c>
      <c r="I389">
        <f>YEAR(Table1[[#This Row],[Actual Time]])</f>
        <v>2024</v>
      </c>
      <c r="J389" t="str">
        <f t="shared" ref="J389:J393" si="220">G389&amp;"/"&amp;H389&amp;"/"&amp;I389</f>
        <v>28/6/2024</v>
      </c>
      <c r="K389" s="3" t="str">
        <f t="shared" si="209"/>
        <v>0</v>
      </c>
      <c r="L389" s="3" t="str">
        <f t="shared" si="209"/>
        <v>0</v>
      </c>
      <c r="M389" s="3" t="str">
        <f t="shared" si="209"/>
        <v>0</v>
      </c>
      <c r="N389" s="3" t="str">
        <f t="shared" si="209"/>
        <v>0</v>
      </c>
      <c r="O389" s="3" t="str">
        <f t="shared" si="209"/>
        <v>0</v>
      </c>
      <c r="P389" s="3" t="str">
        <f t="shared" si="209"/>
        <v>0</v>
      </c>
      <c r="Q389" s="3" t="str">
        <f t="shared" si="209"/>
        <v>0</v>
      </c>
      <c r="R389" s="3" t="str">
        <f t="shared" si="209"/>
        <v>0</v>
      </c>
      <c r="S389" s="3" t="str">
        <f t="shared" si="187"/>
        <v>0</v>
      </c>
      <c r="T389" s="3" t="str">
        <f t="shared" si="187"/>
        <v>0</v>
      </c>
      <c r="U389" s="3" t="str">
        <f t="shared" si="209"/>
        <v>1</v>
      </c>
      <c r="V389" s="3" t="str">
        <f t="shared" si="209"/>
        <v>0</v>
      </c>
      <c r="W389" s="3" t="str">
        <f t="shared" si="209"/>
        <v>0</v>
      </c>
      <c r="X389" s="3" t="str">
        <f t="shared" si="209"/>
        <v>0</v>
      </c>
      <c r="Y389" s="3" t="str">
        <f t="shared" si="209"/>
        <v>0</v>
      </c>
      <c r="Z389" s="3" t="str">
        <f t="shared" si="209"/>
        <v>0</v>
      </c>
      <c r="AA389" s="3" t="str">
        <f t="shared" si="188"/>
        <v>0</v>
      </c>
      <c r="AB389" s="3" t="str">
        <f t="shared" si="188"/>
        <v>0</v>
      </c>
      <c r="AC389" s="3" t="str">
        <f t="shared" si="209"/>
        <v>0</v>
      </c>
      <c r="AD389" s="3" t="str">
        <f t="shared" si="213"/>
        <v>0</v>
      </c>
      <c r="AE389" s="3" t="str">
        <f t="shared" si="213"/>
        <v>0</v>
      </c>
      <c r="AF389" s="3" t="str">
        <f t="shared" si="213"/>
        <v>0</v>
      </c>
      <c r="AG389" s="3" t="str">
        <f t="shared" si="213"/>
        <v>0</v>
      </c>
      <c r="AH389" s="3" t="str">
        <f t="shared" si="213"/>
        <v>0</v>
      </c>
      <c r="AI389" s="3" t="str">
        <f t="shared" si="213"/>
        <v>0</v>
      </c>
      <c r="AJ389" s="3" t="str">
        <f t="shared" si="213"/>
        <v>0</v>
      </c>
      <c r="AK389" s="3" t="str">
        <f t="shared" si="213"/>
        <v>0</v>
      </c>
      <c r="AL389" s="3" t="str">
        <f t="shared" si="213"/>
        <v>0</v>
      </c>
      <c r="AM389" s="3" t="str">
        <f t="shared" si="213"/>
        <v>0</v>
      </c>
      <c r="AN389" s="3" t="str">
        <f t="shared" si="213"/>
        <v>0</v>
      </c>
      <c r="AO389" s="3" t="str">
        <f t="shared" si="213"/>
        <v>0</v>
      </c>
      <c r="AP389" s="3" t="str">
        <f t="shared" si="213"/>
        <v>0</v>
      </c>
      <c r="AQ389" s="3" t="str">
        <f t="shared" si="213"/>
        <v>0</v>
      </c>
      <c r="AR389" s="3" t="str">
        <f t="shared" si="213"/>
        <v>0</v>
      </c>
      <c r="AS389" s="3" t="str">
        <f t="shared" si="213"/>
        <v>0</v>
      </c>
      <c r="AT389" s="3" t="str">
        <f t="shared" si="212"/>
        <v>0</v>
      </c>
      <c r="AU389" s="3" t="str">
        <f t="shared" si="212"/>
        <v>0</v>
      </c>
      <c r="AV389" s="3" t="str">
        <f t="shared" si="212"/>
        <v>0</v>
      </c>
      <c r="AW389" s="3" t="str">
        <f t="shared" si="212"/>
        <v>0</v>
      </c>
      <c r="AX389" s="3" t="str">
        <f t="shared" si="212"/>
        <v>0</v>
      </c>
      <c r="AY389" s="3" t="str">
        <f t="shared" si="212"/>
        <v>0</v>
      </c>
      <c r="AZ389" s="22" t="s">
        <v>586</v>
      </c>
    </row>
    <row r="390" spans="1:52" ht="15.5">
      <c r="A390" s="10" t="s">
        <v>525</v>
      </c>
      <c r="B390" s="10" t="str">
        <f t="shared" si="218"/>
        <v>2404261F</v>
      </c>
      <c r="C390" s="71">
        <v>45471.480856481503</v>
      </c>
      <c r="D390" s="3" t="e">
        <f t="array" ref="D390">#NAME?</f>
        <v>#NAME?</v>
      </c>
      <c r="E390" s="3" t="b">
        <f>ISNUMBER(MATCH(Table1[[#This Row],[Email]],Attendance[Email],0))</f>
        <v>1</v>
      </c>
      <c r="F390" s="3">
        <f t="shared" si="219"/>
        <v>45471.814189814839</v>
      </c>
      <c r="G390" s="21">
        <f>DAY(Table1[[#This Row],[Actual Time]])</f>
        <v>28</v>
      </c>
      <c r="H390">
        <f>MONTH(Table1[[#This Row],[Actual Time]])</f>
        <v>6</v>
      </c>
      <c r="I390">
        <f>YEAR(Table1[[#This Row],[Actual Time]])</f>
        <v>2024</v>
      </c>
      <c r="J390" t="str">
        <f t="shared" si="220"/>
        <v>28/6/2024</v>
      </c>
      <c r="K390" s="3" t="str">
        <f t="shared" si="209"/>
        <v>0</v>
      </c>
      <c r="L390" s="3" t="str">
        <f t="shared" si="209"/>
        <v>0</v>
      </c>
      <c r="M390" s="3" t="str">
        <f t="shared" si="209"/>
        <v>0</v>
      </c>
      <c r="N390" s="3" t="str">
        <f t="shared" si="209"/>
        <v>0</v>
      </c>
      <c r="O390" s="3" t="str">
        <f t="shared" si="209"/>
        <v>0</v>
      </c>
      <c r="P390" s="3" t="str">
        <f t="shared" si="209"/>
        <v>0</v>
      </c>
      <c r="Q390" s="3" t="str">
        <f t="shared" si="209"/>
        <v>0</v>
      </c>
      <c r="R390" s="3" t="str">
        <f t="shared" si="209"/>
        <v>0</v>
      </c>
      <c r="S390" s="3" t="str">
        <f t="shared" si="187"/>
        <v>0</v>
      </c>
      <c r="T390" s="3" t="str">
        <f t="shared" si="187"/>
        <v>0</v>
      </c>
      <c r="U390" s="3" t="str">
        <f t="shared" si="209"/>
        <v>1</v>
      </c>
      <c r="V390" s="3" t="str">
        <f t="shared" si="209"/>
        <v>0</v>
      </c>
      <c r="W390" s="3" t="str">
        <f t="shared" si="209"/>
        <v>0</v>
      </c>
      <c r="X390" s="3" t="str">
        <f t="shared" si="209"/>
        <v>0</v>
      </c>
      <c r="Y390" s="3" t="str">
        <f t="shared" si="209"/>
        <v>0</v>
      </c>
      <c r="Z390" s="3" t="str">
        <f t="shared" si="209"/>
        <v>0</v>
      </c>
      <c r="AA390" s="3" t="str">
        <f t="shared" si="188"/>
        <v>0</v>
      </c>
      <c r="AB390" s="3" t="str">
        <f t="shared" si="188"/>
        <v>0</v>
      </c>
      <c r="AC390" s="3" t="str">
        <f t="shared" si="209"/>
        <v>0</v>
      </c>
      <c r="AD390" s="3" t="str">
        <f t="shared" si="213"/>
        <v>0</v>
      </c>
      <c r="AE390" s="3" t="str">
        <f t="shared" si="213"/>
        <v>0</v>
      </c>
      <c r="AF390" s="3" t="str">
        <f t="shared" si="213"/>
        <v>0</v>
      </c>
      <c r="AG390" s="3" t="str">
        <f t="shared" si="213"/>
        <v>0</v>
      </c>
      <c r="AH390" s="3" t="str">
        <f t="shared" si="213"/>
        <v>0</v>
      </c>
      <c r="AI390" s="3" t="str">
        <f t="shared" si="213"/>
        <v>0</v>
      </c>
      <c r="AJ390" s="3" t="str">
        <f t="shared" si="213"/>
        <v>0</v>
      </c>
      <c r="AK390" s="3" t="str">
        <f t="shared" si="213"/>
        <v>0</v>
      </c>
      <c r="AL390" s="3" t="str">
        <f t="shared" si="213"/>
        <v>0</v>
      </c>
      <c r="AM390" s="3" t="str">
        <f t="shared" si="213"/>
        <v>0</v>
      </c>
      <c r="AN390" s="3" t="str">
        <f t="shared" si="213"/>
        <v>0</v>
      </c>
      <c r="AO390" s="3" t="str">
        <f t="shared" si="213"/>
        <v>0</v>
      </c>
      <c r="AP390" s="3" t="str">
        <f t="shared" si="213"/>
        <v>0</v>
      </c>
      <c r="AQ390" s="3" t="str">
        <f t="shared" si="213"/>
        <v>0</v>
      </c>
      <c r="AR390" s="3" t="str">
        <f t="shared" si="213"/>
        <v>0</v>
      </c>
      <c r="AS390" s="3" t="str">
        <f t="shared" si="213"/>
        <v>0</v>
      </c>
      <c r="AT390" s="3" t="str">
        <f t="shared" si="212"/>
        <v>0</v>
      </c>
      <c r="AU390" s="3" t="str">
        <f t="shared" si="212"/>
        <v>0</v>
      </c>
      <c r="AV390" s="3" t="str">
        <f t="shared" si="212"/>
        <v>0</v>
      </c>
      <c r="AW390" s="3" t="str">
        <f t="shared" si="212"/>
        <v>0</v>
      </c>
      <c r="AX390" s="3" t="str">
        <f t="shared" si="212"/>
        <v>0</v>
      </c>
      <c r="AY390" s="3" t="str">
        <f t="shared" si="212"/>
        <v>0</v>
      </c>
      <c r="AZ390" s="22" t="s">
        <v>587</v>
      </c>
    </row>
    <row r="391" spans="1:52" ht="15.5">
      <c r="A391" s="10" t="s">
        <v>118</v>
      </c>
      <c r="B391" s="10" t="str">
        <f t="shared" si="218"/>
        <v>2401360I</v>
      </c>
      <c r="C391" s="71">
        <v>45471.480891203697</v>
      </c>
      <c r="D391" s="3" t="e">
        <f t="array" ref="D391">#NAME?</f>
        <v>#NAME?</v>
      </c>
      <c r="E391" s="3" t="b">
        <f>ISNUMBER(MATCH(Table1[[#This Row],[Email]],Attendance[Email],0))</f>
        <v>1</v>
      </c>
      <c r="F391" s="3">
        <f t="shared" si="219"/>
        <v>45471.814224537033</v>
      </c>
      <c r="G391" s="21">
        <f>DAY(Table1[[#This Row],[Actual Time]])</f>
        <v>28</v>
      </c>
      <c r="H391">
        <f>MONTH(Table1[[#This Row],[Actual Time]])</f>
        <v>6</v>
      </c>
      <c r="I391">
        <f>YEAR(Table1[[#This Row],[Actual Time]])</f>
        <v>2024</v>
      </c>
      <c r="J391" t="str">
        <f t="shared" si="220"/>
        <v>28/6/2024</v>
      </c>
      <c r="K391" s="3" t="str">
        <f t="shared" si="209"/>
        <v>0</v>
      </c>
      <c r="L391" s="3" t="str">
        <f t="shared" si="209"/>
        <v>0</v>
      </c>
      <c r="M391" s="3" t="str">
        <f t="shared" si="209"/>
        <v>0</v>
      </c>
      <c r="N391" s="3" t="str">
        <f t="shared" si="209"/>
        <v>0</v>
      </c>
      <c r="O391" s="3" t="str">
        <f t="shared" si="209"/>
        <v>0</v>
      </c>
      <c r="P391" s="3" t="str">
        <f t="shared" si="209"/>
        <v>0</v>
      </c>
      <c r="Q391" s="3" t="str">
        <f t="shared" si="209"/>
        <v>0</v>
      </c>
      <c r="R391" s="3" t="str">
        <f t="shared" si="209"/>
        <v>0</v>
      </c>
      <c r="S391" s="3" t="str">
        <f t="shared" si="187"/>
        <v>0</v>
      </c>
      <c r="T391" s="3" t="str">
        <f t="shared" si="187"/>
        <v>0</v>
      </c>
      <c r="U391" s="3" t="str">
        <f t="shared" si="209"/>
        <v>1</v>
      </c>
      <c r="V391" s="3" t="str">
        <f t="shared" si="209"/>
        <v>0</v>
      </c>
      <c r="W391" s="3" t="str">
        <f t="shared" si="209"/>
        <v>0</v>
      </c>
      <c r="X391" s="3" t="str">
        <f t="shared" si="209"/>
        <v>0</v>
      </c>
      <c r="Y391" s="3" t="str">
        <f t="shared" si="209"/>
        <v>0</v>
      </c>
      <c r="Z391" s="3" t="str">
        <f t="shared" si="209"/>
        <v>0</v>
      </c>
      <c r="AA391" s="3" t="str">
        <f t="shared" si="188"/>
        <v>0</v>
      </c>
      <c r="AB391" s="3" t="str">
        <f t="shared" si="188"/>
        <v>0</v>
      </c>
      <c r="AC391" s="3" t="str">
        <f t="shared" si="209"/>
        <v>0</v>
      </c>
      <c r="AD391" s="3" t="str">
        <f t="shared" si="213"/>
        <v>0</v>
      </c>
      <c r="AE391" s="3" t="str">
        <f t="shared" si="213"/>
        <v>0</v>
      </c>
      <c r="AF391" s="3" t="str">
        <f t="shared" si="213"/>
        <v>0</v>
      </c>
      <c r="AG391" s="3" t="str">
        <f t="shared" si="213"/>
        <v>0</v>
      </c>
      <c r="AH391" s="3" t="str">
        <f t="shared" si="213"/>
        <v>0</v>
      </c>
      <c r="AI391" s="3" t="str">
        <f t="shared" si="213"/>
        <v>0</v>
      </c>
      <c r="AJ391" s="3" t="str">
        <f t="shared" si="213"/>
        <v>0</v>
      </c>
      <c r="AK391" s="3" t="str">
        <f t="shared" si="213"/>
        <v>0</v>
      </c>
      <c r="AL391" s="3" t="str">
        <f t="shared" si="213"/>
        <v>0</v>
      </c>
      <c r="AM391" s="3" t="str">
        <f t="shared" si="213"/>
        <v>0</v>
      </c>
      <c r="AN391" s="3" t="str">
        <f t="shared" si="213"/>
        <v>0</v>
      </c>
      <c r="AO391" s="3" t="str">
        <f t="shared" si="213"/>
        <v>0</v>
      </c>
      <c r="AP391" s="3" t="str">
        <f t="shared" si="213"/>
        <v>0</v>
      </c>
      <c r="AQ391" s="3" t="str">
        <f t="shared" si="213"/>
        <v>0</v>
      </c>
      <c r="AR391" s="3" t="str">
        <f t="shared" si="213"/>
        <v>0</v>
      </c>
      <c r="AS391" s="3" t="str">
        <f t="shared" si="213"/>
        <v>0</v>
      </c>
      <c r="AT391" s="3" t="str">
        <f t="shared" si="212"/>
        <v>0</v>
      </c>
      <c r="AU391" s="3" t="str">
        <f t="shared" si="212"/>
        <v>0</v>
      </c>
      <c r="AV391" s="3" t="str">
        <f t="shared" si="212"/>
        <v>0</v>
      </c>
      <c r="AW391" s="3" t="str">
        <f t="shared" si="212"/>
        <v>0</v>
      </c>
      <c r="AX391" s="3" t="str">
        <f t="shared" si="212"/>
        <v>0</v>
      </c>
      <c r="AY391" s="3" t="str">
        <f t="shared" si="212"/>
        <v>0</v>
      </c>
      <c r="AZ391" s="22" t="s">
        <v>588</v>
      </c>
    </row>
    <row r="392" spans="1:52" ht="15.5">
      <c r="A392" s="10" t="s">
        <v>390</v>
      </c>
      <c r="B392" s="10" t="str">
        <f t="shared" si="218"/>
        <v>2403727G</v>
      </c>
      <c r="C392" s="71">
        <v>45471.480902777803</v>
      </c>
      <c r="D392" s="3" t="e">
        <f t="array" ref="D392">#NAME?</f>
        <v>#NAME?</v>
      </c>
      <c r="E392" s="3" t="b">
        <f>ISNUMBER(MATCH(Table1[[#This Row],[Email]],Attendance[Email],0))</f>
        <v>1</v>
      </c>
      <c r="F392" s="3">
        <f t="shared" si="219"/>
        <v>45471.814236111139</v>
      </c>
      <c r="G392" s="21">
        <f>DAY(Table1[[#This Row],[Actual Time]])</f>
        <v>28</v>
      </c>
      <c r="H392">
        <f>MONTH(Table1[[#This Row],[Actual Time]])</f>
        <v>6</v>
      </c>
      <c r="I392">
        <f>YEAR(Table1[[#This Row],[Actual Time]])</f>
        <v>2024</v>
      </c>
      <c r="J392" t="str">
        <f t="shared" si="220"/>
        <v>28/6/2024</v>
      </c>
      <c r="K392" s="3" t="str">
        <f t="shared" si="209"/>
        <v>0</v>
      </c>
      <c r="L392" s="3" t="str">
        <f t="shared" si="209"/>
        <v>0</v>
      </c>
      <c r="M392" s="3" t="str">
        <f t="shared" si="209"/>
        <v>0</v>
      </c>
      <c r="N392" s="3" t="str">
        <f t="shared" si="209"/>
        <v>0</v>
      </c>
      <c r="O392" s="3" t="str">
        <f t="shared" si="209"/>
        <v>0</v>
      </c>
      <c r="P392" s="3" t="str">
        <f t="shared" si="209"/>
        <v>0</v>
      </c>
      <c r="Q392" s="3" t="str">
        <f t="shared" si="209"/>
        <v>0</v>
      </c>
      <c r="R392" s="3" t="str">
        <f t="shared" si="209"/>
        <v>0</v>
      </c>
      <c r="S392" s="3" t="str">
        <f t="shared" si="187"/>
        <v>0</v>
      </c>
      <c r="T392" s="3" t="str">
        <f t="shared" si="187"/>
        <v>0</v>
      </c>
      <c r="U392" s="3" t="str">
        <f t="shared" si="209"/>
        <v>1</v>
      </c>
      <c r="V392" s="3" t="str">
        <f t="shared" si="209"/>
        <v>0</v>
      </c>
      <c r="W392" s="3" t="str">
        <f t="shared" si="209"/>
        <v>0</v>
      </c>
      <c r="X392" s="3" t="str">
        <f t="shared" si="209"/>
        <v>0</v>
      </c>
      <c r="Y392" s="3" t="str">
        <f t="shared" si="209"/>
        <v>0</v>
      </c>
      <c r="Z392" s="3" t="str">
        <f t="shared" si="209"/>
        <v>0</v>
      </c>
      <c r="AA392" s="3" t="str">
        <f t="shared" si="188"/>
        <v>0</v>
      </c>
      <c r="AB392" s="3" t="str">
        <f t="shared" si="188"/>
        <v>0</v>
      </c>
      <c r="AC392" s="3" t="str">
        <f t="shared" si="209"/>
        <v>0</v>
      </c>
      <c r="AD392" s="3" t="str">
        <f t="shared" si="213"/>
        <v>0</v>
      </c>
      <c r="AE392" s="3" t="str">
        <f t="shared" si="213"/>
        <v>0</v>
      </c>
      <c r="AF392" s="3" t="str">
        <f t="shared" si="213"/>
        <v>0</v>
      </c>
      <c r="AG392" s="3" t="str">
        <f t="shared" si="213"/>
        <v>0</v>
      </c>
      <c r="AH392" s="3" t="str">
        <f t="shared" si="213"/>
        <v>0</v>
      </c>
      <c r="AI392" s="3" t="str">
        <f t="shared" si="213"/>
        <v>0</v>
      </c>
      <c r="AJ392" s="3" t="str">
        <f t="shared" si="213"/>
        <v>0</v>
      </c>
      <c r="AK392" s="3" t="str">
        <f t="shared" si="213"/>
        <v>0</v>
      </c>
      <c r="AL392" s="3" t="str">
        <f t="shared" si="213"/>
        <v>0</v>
      </c>
      <c r="AM392" s="3" t="str">
        <f t="shared" si="213"/>
        <v>0</v>
      </c>
      <c r="AN392" s="3" t="str">
        <f t="shared" si="213"/>
        <v>0</v>
      </c>
      <c r="AO392" s="3" t="str">
        <f t="shared" si="213"/>
        <v>0</v>
      </c>
      <c r="AP392" s="3" t="str">
        <f t="shared" si="213"/>
        <v>0</v>
      </c>
      <c r="AQ392" s="3" t="str">
        <f t="shared" si="213"/>
        <v>0</v>
      </c>
      <c r="AR392" s="3" t="str">
        <f t="shared" si="213"/>
        <v>0</v>
      </c>
      <c r="AS392" s="3" t="str">
        <f t="shared" si="213"/>
        <v>0</v>
      </c>
      <c r="AT392" s="3" t="str">
        <f t="shared" si="212"/>
        <v>0</v>
      </c>
      <c r="AU392" s="3" t="str">
        <f t="shared" si="212"/>
        <v>0</v>
      </c>
      <c r="AV392" s="3" t="str">
        <f t="shared" si="212"/>
        <v>0</v>
      </c>
      <c r="AW392" s="3" t="str">
        <f t="shared" si="212"/>
        <v>0</v>
      </c>
      <c r="AX392" s="3" t="str">
        <f t="shared" si="212"/>
        <v>0</v>
      </c>
      <c r="AY392" s="3" t="str">
        <f t="shared" si="212"/>
        <v>0</v>
      </c>
      <c r="AZ392" s="22" t="s">
        <v>589</v>
      </c>
    </row>
    <row r="393" spans="1:52" ht="15.5">
      <c r="A393" s="10" t="s">
        <v>92</v>
      </c>
      <c r="B393" s="10" t="str">
        <f t="shared" si="218"/>
        <v>2302558H</v>
      </c>
      <c r="C393" s="71">
        <v>45471.480914351901</v>
      </c>
      <c r="D393" s="3" t="e">
        <f t="array" ref="D393">#NAME?</f>
        <v>#NAME?</v>
      </c>
      <c r="E393" s="3" t="b">
        <f>ISNUMBER(MATCH(Table1[[#This Row],[Email]],Attendance[Email],0))</f>
        <v>1</v>
      </c>
      <c r="F393" s="3">
        <f t="shared" si="219"/>
        <v>45471.814247685237</v>
      </c>
      <c r="G393" s="21">
        <f>DAY(Table1[[#This Row],[Actual Time]])</f>
        <v>28</v>
      </c>
      <c r="H393">
        <f>MONTH(Table1[[#This Row],[Actual Time]])</f>
        <v>6</v>
      </c>
      <c r="I393">
        <f>YEAR(Table1[[#This Row],[Actual Time]])</f>
        <v>2024</v>
      </c>
      <c r="J393" t="str">
        <f t="shared" si="220"/>
        <v>28/6/2024</v>
      </c>
      <c r="K393" s="3" t="str">
        <f t="shared" si="209"/>
        <v>0</v>
      </c>
      <c r="L393" s="3" t="str">
        <f t="shared" si="209"/>
        <v>0</v>
      </c>
      <c r="M393" s="3" t="str">
        <f t="shared" si="209"/>
        <v>0</v>
      </c>
      <c r="N393" s="3" t="str">
        <f t="shared" si="209"/>
        <v>0</v>
      </c>
      <c r="O393" s="3" t="str">
        <f t="shared" si="209"/>
        <v>0</v>
      </c>
      <c r="P393" s="3" t="str">
        <f t="shared" si="209"/>
        <v>0</v>
      </c>
      <c r="Q393" s="3" t="str">
        <f t="shared" si="209"/>
        <v>0</v>
      </c>
      <c r="R393" s="3" t="str">
        <f t="shared" si="209"/>
        <v>0</v>
      </c>
      <c r="S393" s="3" t="str">
        <f t="shared" si="187"/>
        <v>0</v>
      </c>
      <c r="T393" s="3" t="str">
        <f t="shared" si="187"/>
        <v>0</v>
      </c>
      <c r="U393" s="3" t="str">
        <f t="shared" si="209"/>
        <v>1</v>
      </c>
      <c r="V393" s="3" t="str">
        <f t="shared" si="209"/>
        <v>0</v>
      </c>
      <c r="W393" s="3" t="str">
        <f t="shared" si="209"/>
        <v>0</v>
      </c>
      <c r="X393" s="3" t="str">
        <f t="shared" si="209"/>
        <v>0</v>
      </c>
      <c r="Y393" s="3" t="str">
        <f t="shared" si="209"/>
        <v>0</v>
      </c>
      <c r="Z393" s="3" t="str">
        <f t="shared" si="209"/>
        <v>0</v>
      </c>
      <c r="AA393" s="3" t="str">
        <f t="shared" si="188"/>
        <v>0</v>
      </c>
      <c r="AB393" s="3" t="str">
        <f t="shared" si="188"/>
        <v>0</v>
      </c>
      <c r="AC393" s="3" t="str">
        <f t="shared" si="209"/>
        <v>0</v>
      </c>
      <c r="AD393" s="3" t="str">
        <f t="shared" si="213"/>
        <v>0</v>
      </c>
      <c r="AE393" s="3" t="str">
        <f t="shared" si="213"/>
        <v>0</v>
      </c>
      <c r="AF393" s="3" t="str">
        <f t="shared" si="213"/>
        <v>0</v>
      </c>
      <c r="AG393" s="3" t="str">
        <f t="shared" si="213"/>
        <v>0</v>
      </c>
      <c r="AH393" s="3" t="str">
        <f t="shared" si="213"/>
        <v>0</v>
      </c>
      <c r="AI393" s="3" t="str">
        <f t="shared" si="213"/>
        <v>0</v>
      </c>
      <c r="AJ393" s="3" t="str">
        <f t="shared" si="213"/>
        <v>0</v>
      </c>
      <c r="AK393" s="3" t="str">
        <f t="shared" si="213"/>
        <v>0</v>
      </c>
      <c r="AL393" s="3" t="str">
        <f t="shared" si="213"/>
        <v>0</v>
      </c>
      <c r="AM393" s="3" t="str">
        <f t="shared" si="213"/>
        <v>0</v>
      </c>
      <c r="AN393" s="3" t="str">
        <f t="shared" si="213"/>
        <v>0</v>
      </c>
      <c r="AO393" s="3" t="str">
        <f t="shared" si="213"/>
        <v>0</v>
      </c>
      <c r="AP393" s="3" t="str">
        <f t="shared" si="213"/>
        <v>0</v>
      </c>
      <c r="AQ393" s="3" t="str">
        <f t="shared" si="213"/>
        <v>0</v>
      </c>
      <c r="AR393" s="3" t="str">
        <f t="shared" si="213"/>
        <v>0</v>
      </c>
      <c r="AS393" s="3" t="str">
        <f t="shared" si="213"/>
        <v>0</v>
      </c>
      <c r="AT393" s="3" t="str">
        <f t="shared" si="212"/>
        <v>0</v>
      </c>
      <c r="AU393" s="3" t="str">
        <f t="shared" si="212"/>
        <v>0</v>
      </c>
      <c r="AV393" s="3" t="str">
        <f t="shared" si="212"/>
        <v>0</v>
      </c>
      <c r="AW393" s="3" t="str">
        <f t="shared" si="212"/>
        <v>0</v>
      </c>
      <c r="AX393" s="3" t="str">
        <f t="shared" si="212"/>
        <v>0</v>
      </c>
      <c r="AY393" s="3" t="str">
        <f t="shared" si="212"/>
        <v>0</v>
      </c>
      <c r="AZ393" s="22" t="s">
        <v>590</v>
      </c>
    </row>
    <row r="394" spans="1:52" ht="15.5">
      <c r="A394" s="10" t="s">
        <v>591</v>
      </c>
      <c r="B394" s="10" t="str">
        <f t="shared" si="218"/>
        <v>2401267F</v>
      </c>
      <c r="C394" s="71">
        <v>45471.480960648201</v>
      </c>
      <c r="D394" s="3" t="e">
        <f t="array" ref="D394">#NAME?</f>
        <v>#NAME?</v>
      </c>
      <c r="E394" s="3" t="b">
        <f>ISNUMBER(MATCH(Table1[[#This Row],[Email]],Attendance[Email],0))</f>
        <v>1</v>
      </c>
      <c r="F394" s="3">
        <f t="shared" ref="F394:F396" si="221">$C394+(8/24)</f>
        <v>45471.814293981537</v>
      </c>
      <c r="G394" s="21">
        <f>DAY(Table1[[#This Row],[Actual Time]])</f>
        <v>28</v>
      </c>
      <c r="H394">
        <f>MONTH(Table1[[#This Row],[Actual Time]])</f>
        <v>6</v>
      </c>
      <c r="I394">
        <f>YEAR(Table1[[#This Row],[Actual Time]])</f>
        <v>2024</v>
      </c>
      <c r="J394" t="str">
        <f t="shared" ref="J394:J396" si="222">G394&amp;"/"&amp;H394&amp;"/"&amp;I394</f>
        <v>28/6/2024</v>
      </c>
      <c r="K394" s="3" t="str">
        <f t="shared" si="209"/>
        <v>0</v>
      </c>
      <c r="L394" s="3" t="str">
        <f t="shared" si="209"/>
        <v>0</v>
      </c>
      <c r="M394" s="3" t="str">
        <f t="shared" si="209"/>
        <v>0</v>
      </c>
      <c r="N394" s="3" t="str">
        <f t="shared" si="209"/>
        <v>0</v>
      </c>
      <c r="O394" s="3" t="str">
        <f t="shared" si="209"/>
        <v>0</v>
      </c>
      <c r="P394" s="3" t="str">
        <f t="shared" si="209"/>
        <v>0</v>
      </c>
      <c r="Q394" s="3" t="str">
        <f t="shared" si="209"/>
        <v>0</v>
      </c>
      <c r="R394" s="3" t="str">
        <f t="shared" si="209"/>
        <v>0</v>
      </c>
      <c r="S394" s="3" t="str">
        <f t="shared" si="187"/>
        <v>0</v>
      </c>
      <c r="T394" s="3" t="str">
        <f t="shared" si="187"/>
        <v>0</v>
      </c>
      <c r="U394" s="3" t="str">
        <f t="shared" si="209"/>
        <v>1</v>
      </c>
      <c r="V394" s="3" t="str">
        <f t="shared" si="209"/>
        <v>0</v>
      </c>
      <c r="W394" s="3" t="str">
        <f t="shared" si="209"/>
        <v>0</v>
      </c>
      <c r="X394" s="3" t="str">
        <f t="shared" si="209"/>
        <v>0</v>
      </c>
      <c r="Y394" s="3" t="str">
        <f t="shared" si="209"/>
        <v>0</v>
      </c>
      <c r="Z394" s="3" t="str">
        <f t="shared" si="209"/>
        <v>0</v>
      </c>
      <c r="AA394" s="3" t="str">
        <f t="shared" si="188"/>
        <v>0</v>
      </c>
      <c r="AB394" s="3" t="str">
        <f t="shared" si="188"/>
        <v>0</v>
      </c>
      <c r="AC394" s="3" t="str">
        <f t="shared" si="209"/>
        <v>0</v>
      </c>
      <c r="AD394" s="3" t="str">
        <f t="shared" si="213"/>
        <v>0</v>
      </c>
      <c r="AE394" s="3" t="str">
        <f t="shared" si="213"/>
        <v>0</v>
      </c>
      <c r="AF394" s="3" t="str">
        <f t="shared" si="213"/>
        <v>0</v>
      </c>
      <c r="AG394" s="3" t="str">
        <f t="shared" si="213"/>
        <v>0</v>
      </c>
      <c r="AH394" s="3" t="str">
        <f t="shared" si="213"/>
        <v>0</v>
      </c>
      <c r="AI394" s="3" t="str">
        <f t="shared" si="213"/>
        <v>0</v>
      </c>
      <c r="AJ394" s="3" t="str">
        <f t="shared" si="213"/>
        <v>0</v>
      </c>
      <c r="AK394" s="3" t="str">
        <f t="shared" si="213"/>
        <v>0</v>
      </c>
      <c r="AL394" s="3" t="str">
        <f t="shared" si="213"/>
        <v>0</v>
      </c>
      <c r="AM394" s="3" t="str">
        <f t="shared" si="213"/>
        <v>0</v>
      </c>
      <c r="AN394" s="3" t="str">
        <f t="shared" si="213"/>
        <v>0</v>
      </c>
      <c r="AO394" s="3" t="str">
        <f t="shared" si="213"/>
        <v>0</v>
      </c>
      <c r="AP394" s="3" t="str">
        <f t="shared" si="213"/>
        <v>0</v>
      </c>
      <c r="AQ394" s="3" t="str">
        <f t="shared" si="213"/>
        <v>0</v>
      </c>
      <c r="AR394" s="3" t="str">
        <f t="shared" si="213"/>
        <v>0</v>
      </c>
      <c r="AS394" s="3" t="str">
        <f t="shared" si="213"/>
        <v>0</v>
      </c>
      <c r="AT394" s="3" t="str">
        <f t="shared" si="212"/>
        <v>0</v>
      </c>
      <c r="AU394" s="3" t="str">
        <f t="shared" si="212"/>
        <v>0</v>
      </c>
      <c r="AV394" s="3" t="str">
        <f t="shared" si="212"/>
        <v>0</v>
      </c>
      <c r="AW394" s="3" t="str">
        <f t="shared" si="212"/>
        <v>0</v>
      </c>
      <c r="AX394" s="3" t="str">
        <f t="shared" si="212"/>
        <v>0</v>
      </c>
      <c r="AY394" s="3" t="str">
        <f t="shared" si="212"/>
        <v>0</v>
      </c>
      <c r="AZ394" s="22" t="s">
        <v>592</v>
      </c>
    </row>
    <row r="395" spans="1:52" ht="15.5">
      <c r="A395" s="10" t="s">
        <v>230</v>
      </c>
      <c r="B395" s="10" t="str">
        <f t="shared" si="218"/>
        <v>2402251I</v>
      </c>
      <c r="C395" s="71">
        <v>45471.480960648201</v>
      </c>
      <c r="D395" s="3" t="e">
        <f t="array" ref="D395">#NAME?</f>
        <v>#NAME?</v>
      </c>
      <c r="E395" s="3" t="b">
        <f>ISNUMBER(MATCH(Table1[[#This Row],[Email]],Attendance[Email],0))</f>
        <v>1</v>
      </c>
      <c r="F395" s="3">
        <f t="shared" si="221"/>
        <v>45471.814293981537</v>
      </c>
      <c r="G395" s="21">
        <f>DAY(Table1[[#This Row],[Actual Time]])</f>
        <v>28</v>
      </c>
      <c r="H395">
        <f>MONTH(Table1[[#This Row],[Actual Time]])</f>
        <v>6</v>
      </c>
      <c r="I395">
        <f>YEAR(Table1[[#This Row],[Actual Time]])</f>
        <v>2024</v>
      </c>
      <c r="J395" t="str">
        <f t="shared" si="222"/>
        <v>28/6/2024</v>
      </c>
      <c r="K395" s="3" t="str">
        <f t="shared" si="209"/>
        <v>0</v>
      </c>
      <c r="L395" s="3" t="str">
        <f t="shared" si="209"/>
        <v>0</v>
      </c>
      <c r="M395" s="3" t="str">
        <f t="shared" si="209"/>
        <v>0</v>
      </c>
      <c r="N395" s="3" t="str">
        <f t="shared" si="209"/>
        <v>0</v>
      </c>
      <c r="O395" s="3" t="str">
        <f t="shared" si="209"/>
        <v>0</v>
      </c>
      <c r="P395" s="3" t="str">
        <f t="shared" si="209"/>
        <v>0</v>
      </c>
      <c r="Q395" s="3" t="str">
        <f t="shared" si="209"/>
        <v>0</v>
      </c>
      <c r="R395" s="3" t="str">
        <f t="shared" si="209"/>
        <v>0</v>
      </c>
      <c r="S395" s="3" t="str">
        <f t="shared" si="187"/>
        <v>0</v>
      </c>
      <c r="T395" s="3" t="str">
        <f t="shared" si="187"/>
        <v>0</v>
      </c>
      <c r="U395" s="3" t="str">
        <f t="shared" si="209"/>
        <v>1</v>
      </c>
      <c r="V395" s="3" t="str">
        <f t="shared" si="209"/>
        <v>0</v>
      </c>
      <c r="W395" s="3" t="str">
        <f t="shared" si="209"/>
        <v>0</v>
      </c>
      <c r="X395" s="3" t="str">
        <f t="shared" si="209"/>
        <v>0</v>
      </c>
      <c r="Y395" s="3" t="str">
        <f t="shared" si="209"/>
        <v>0</v>
      </c>
      <c r="Z395" s="3" t="str">
        <f t="shared" si="209"/>
        <v>0</v>
      </c>
      <c r="AA395" s="3" t="str">
        <f t="shared" si="188"/>
        <v>0</v>
      </c>
      <c r="AB395" s="3" t="str">
        <f t="shared" si="188"/>
        <v>0</v>
      </c>
      <c r="AC395" s="3" t="str">
        <f t="shared" si="209"/>
        <v>0</v>
      </c>
      <c r="AD395" s="3" t="str">
        <f t="shared" si="213"/>
        <v>0</v>
      </c>
      <c r="AE395" s="3" t="str">
        <f t="shared" si="213"/>
        <v>0</v>
      </c>
      <c r="AF395" s="3" t="str">
        <f t="shared" si="213"/>
        <v>0</v>
      </c>
      <c r="AG395" s="3" t="str">
        <f t="shared" si="213"/>
        <v>0</v>
      </c>
      <c r="AH395" s="3" t="str">
        <f t="shared" si="213"/>
        <v>0</v>
      </c>
      <c r="AI395" s="3" t="str">
        <f t="shared" si="213"/>
        <v>0</v>
      </c>
      <c r="AJ395" s="3" t="str">
        <f t="shared" si="213"/>
        <v>0</v>
      </c>
      <c r="AK395" s="3" t="str">
        <f t="shared" si="213"/>
        <v>0</v>
      </c>
      <c r="AL395" s="3" t="str">
        <f t="shared" si="213"/>
        <v>0</v>
      </c>
      <c r="AM395" s="3" t="str">
        <f t="shared" si="213"/>
        <v>0</v>
      </c>
      <c r="AN395" s="3" t="str">
        <f t="shared" si="213"/>
        <v>0</v>
      </c>
      <c r="AO395" s="3" t="str">
        <f t="shared" si="213"/>
        <v>0</v>
      </c>
      <c r="AP395" s="3" t="str">
        <f t="shared" si="213"/>
        <v>0</v>
      </c>
      <c r="AQ395" s="3" t="str">
        <f t="shared" si="213"/>
        <v>0</v>
      </c>
      <c r="AR395" s="3" t="str">
        <f t="shared" si="213"/>
        <v>0</v>
      </c>
      <c r="AS395" s="3" t="str">
        <f t="shared" si="213"/>
        <v>0</v>
      </c>
      <c r="AT395" s="3" t="str">
        <f t="shared" si="212"/>
        <v>0</v>
      </c>
      <c r="AU395" s="3" t="str">
        <f t="shared" si="212"/>
        <v>0</v>
      </c>
      <c r="AV395" s="3" t="str">
        <f t="shared" si="212"/>
        <v>0</v>
      </c>
      <c r="AW395" s="3" t="str">
        <f t="shared" si="212"/>
        <v>0</v>
      </c>
      <c r="AX395" s="3" t="str">
        <f t="shared" si="212"/>
        <v>0</v>
      </c>
      <c r="AY395" s="3" t="str">
        <f t="shared" si="212"/>
        <v>0</v>
      </c>
      <c r="AZ395" s="22" t="s">
        <v>593</v>
      </c>
    </row>
    <row r="396" spans="1:52" ht="15.5">
      <c r="A396" s="10" t="s">
        <v>399</v>
      </c>
      <c r="B396" s="10" t="str">
        <f t="shared" si="218"/>
        <v>2401562J</v>
      </c>
      <c r="C396" s="71">
        <v>45471.480960648201</v>
      </c>
      <c r="D396" s="3" t="e">
        <f t="array" ref="D396">#NAME?</f>
        <v>#NAME?</v>
      </c>
      <c r="E396" s="3" t="b">
        <f>ISNUMBER(MATCH(Table1[[#This Row],[Email]],Attendance[Email],0))</f>
        <v>1</v>
      </c>
      <c r="F396" s="3">
        <f t="shared" si="221"/>
        <v>45471.814293981537</v>
      </c>
      <c r="G396" s="21">
        <f>DAY(Table1[[#This Row],[Actual Time]])</f>
        <v>28</v>
      </c>
      <c r="H396">
        <f>MONTH(Table1[[#This Row],[Actual Time]])</f>
        <v>6</v>
      </c>
      <c r="I396">
        <f>YEAR(Table1[[#This Row],[Actual Time]])</f>
        <v>2024</v>
      </c>
      <c r="J396" t="str">
        <f t="shared" si="222"/>
        <v>28/6/2024</v>
      </c>
      <c r="K396" s="3" t="str">
        <f t="shared" si="209"/>
        <v>0</v>
      </c>
      <c r="L396" s="3" t="str">
        <f t="shared" si="209"/>
        <v>0</v>
      </c>
      <c r="M396" s="3" t="str">
        <f t="shared" si="209"/>
        <v>0</v>
      </c>
      <c r="N396" s="3" t="str">
        <f t="shared" si="209"/>
        <v>0</v>
      </c>
      <c r="O396" s="3" t="str">
        <f t="shared" si="209"/>
        <v>0</v>
      </c>
      <c r="P396" s="3" t="str">
        <f t="shared" si="209"/>
        <v>0</v>
      </c>
      <c r="Q396" s="3" t="str">
        <f t="shared" si="209"/>
        <v>0</v>
      </c>
      <c r="R396" s="3" t="str">
        <f t="shared" si="209"/>
        <v>0</v>
      </c>
      <c r="S396" s="3" t="str">
        <f t="shared" si="187"/>
        <v>0</v>
      </c>
      <c r="T396" s="3" t="str">
        <f t="shared" si="187"/>
        <v>0</v>
      </c>
      <c r="U396" s="3" t="str">
        <f t="shared" ref="K396:AC412" si="223">IF(U$1=$J396,"1","0")</f>
        <v>1</v>
      </c>
      <c r="V396" s="3" t="str">
        <f t="shared" si="223"/>
        <v>0</v>
      </c>
      <c r="W396" s="3" t="str">
        <f t="shared" si="223"/>
        <v>0</v>
      </c>
      <c r="X396" s="3" t="str">
        <f t="shared" si="223"/>
        <v>0</v>
      </c>
      <c r="Y396" s="3" t="str">
        <f t="shared" si="223"/>
        <v>0</v>
      </c>
      <c r="Z396" s="3" t="str">
        <f t="shared" si="223"/>
        <v>0</v>
      </c>
      <c r="AA396" s="3" t="str">
        <f t="shared" si="188"/>
        <v>0</v>
      </c>
      <c r="AB396" s="3" t="str">
        <f t="shared" si="188"/>
        <v>0</v>
      </c>
      <c r="AC396" s="3" t="str">
        <f t="shared" si="223"/>
        <v>0</v>
      </c>
      <c r="AD396" s="3" t="str">
        <f t="shared" si="213"/>
        <v>0</v>
      </c>
      <c r="AE396" s="3" t="str">
        <f t="shared" si="213"/>
        <v>0</v>
      </c>
      <c r="AF396" s="3" t="str">
        <f t="shared" si="213"/>
        <v>0</v>
      </c>
      <c r="AG396" s="3" t="str">
        <f t="shared" si="213"/>
        <v>0</v>
      </c>
      <c r="AH396" s="3" t="str">
        <f t="shared" si="213"/>
        <v>0</v>
      </c>
      <c r="AI396" s="3" t="str">
        <f t="shared" si="213"/>
        <v>0</v>
      </c>
      <c r="AJ396" s="3" t="str">
        <f t="shared" si="213"/>
        <v>0</v>
      </c>
      <c r="AK396" s="3" t="str">
        <f t="shared" si="213"/>
        <v>0</v>
      </c>
      <c r="AL396" s="3" t="str">
        <f t="shared" si="213"/>
        <v>0</v>
      </c>
      <c r="AM396" s="3" t="str">
        <f t="shared" si="213"/>
        <v>0</v>
      </c>
      <c r="AN396" s="3" t="str">
        <f t="shared" si="213"/>
        <v>0</v>
      </c>
      <c r="AO396" s="3" t="str">
        <f t="shared" si="213"/>
        <v>0</v>
      </c>
      <c r="AP396" s="3" t="str">
        <f t="shared" si="213"/>
        <v>0</v>
      </c>
      <c r="AQ396" s="3" t="str">
        <f t="shared" si="213"/>
        <v>0</v>
      </c>
      <c r="AR396" s="3" t="str">
        <f t="shared" si="213"/>
        <v>0</v>
      </c>
      <c r="AS396" s="3" t="str">
        <f t="shared" si="213"/>
        <v>0</v>
      </c>
      <c r="AT396" s="3" t="str">
        <f t="shared" si="212"/>
        <v>0</v>
      </c>
      <c r="AU396" s="3" t="str">
        <f t="shared" si="212"/>
        <v>0</v>
      </c>
      <c r="AV396" s="3" t="str">
        <f t="shared" si="212"/>
        <v>0</v>
      </c>
      <c r="AW396" s="3" t="str">
        <f t="shared" si="212"/>
        <v>0</v>
      </c>
      <c r="AX396" s="3" t="str">
        <f t="shared" si="212"/>
        <v>0</v>
      </c>
      <c r="AY396" s="3" t="str">
        <f t="shared" si="212"/>
        <v>0</v>
      </c>
      <c r="AZ396" s="22" t="s">
        <v>594</v>
      </c>
    </row>
    <row r="397" spans="1:52" ht="15.5">
      <c r="A397" s="10" t="s">
        <v>538</v>
      </c>
      <c r="B397" s="10" t="str">
        <f t="shared" si="218"/>
        <v>2402094C</v>
      </c>
      <c r="C397" s="71">
        <v>45471.480972222198</v>
      </c>
      <c r="D397" s="3" t="e">
        <f t="array" ref="D397">#NAME?</f>
        <v>#NAME?</v>
      </c>
      <c r="E397" s="3" t="b">
        <f>ISNUMBER(MATCH(Table1[[#This Row],[Email]],Attendance[Email],0))</f>
        <v>1</v>
      </c>
      <c r="F397" s="3">
        <f t="shared" ref="F397:F402" si="224">$C397+(8/24)</f>
        <v>45471.814305555534</v>
      </c>
      <c r="G397" s="21">
        <f>DAY(Table1[[#This Row],[Actual Time]])</f>
        <v>28</v>
      </c>
      <c r="H397">
        <f>MONTH(Table1[[#This Row],[Actual Time]])</f>
        <v>6</v>
      </c>
      <c r="I397">
        <f>YEAR(Table1[[#This Row],[Actual Time]])</f>
        <v>2024</v>
      </c>
      <c r="J397" t="str">
        <f t="shared" ref="J397:J402" si="225">G397&amp;"/"&amp;H397&amp;"/"&amp;I397</f>
        <v>28/6/2024</v>
      </c>
      <c r="K397" s="3" t="str">
        <f t="shared" si="223"/>
        <v>0</v>
      </c>
      <c r="L397" s="3" t="str">
        <f t="shared" si="223"/>
        <v>0</v>
      </c>
      <c r="M397" s="3" t="str">
        <f t="shared" si="223"/>
        <v>0</v>
      </c>
      <c r="N397" s="3" t="str">
        <f t="shared" si="223"/>
        <v>0</v>
      </c>
      <c r="O397" s="3" t="str">
        <f t="shared" si="223"/>
        <v>0</v>
      </c>
      <c r="P397" s="3" t="str">
        <f t="shared" si="223"/>
        <v>0</v>
      </c>
      <c r="Q397" s="3" t="str">
        <f t="shared" si="223"/>
        <v>0</v>
      </c>
      <c r="R397" s="3" t="str">
        <f t="shared" si="223"/>
        <v>0</v>
      </c>
      <c r="S397" s="3" t="str">
        <f t="shared" si="187"/>
        <v>0</v>
      </c>
      <c r="T397" s="3" t="str">
        <f t="shared" si="187"/>
        <v>0</v>
      </c>
      <c r="U397" s="3" t="str">
        <f t="shared" si="223"/>
        <v>1</v>
      </c>
      <c r="V397" s="3" t="str">
        <f t="shared" si="223"/>
        <v>0</v>
      </c>
      <c r="W397" s="3" t="str">
        <f t="shared" si="223"/>
        <v>0</v>
      </c>
      <c r="X397" s="3" t="str">
        <f t="shared" si="223"/>
        <v>0</v>
      </c>
      <c r="Y397" s="3" t="str">
        <f t="shared" si="223"/>
        <v>0</v>
      </c>
      <c r="Z397" s="3" t="str">
        <f t="shared" si="223"/>
        <v>0</v>
      </c>
      <c r="AA397" s="3" t="str">
        <f t="shared" si="188"/>
        <v>0</v>
      </c>
      <c r="AB397" s="3" t="str">
        <f t="shared" si="188"/>
        <v>0</v>
      </c>
      <c r="AC397" s="3" t="str">
        <f t="shared" si="223"/>
        <v>0</v>
      </c>
      <c r="AD397" s="3" t="str">
        <f t="shared" si="213"/>
        <v>0</v>
      </c>
      <c r="AE397" s="3" t="str">
        <f t="shared" si="213"/>
        <v>0</v>
      </c>
      <c r="AF397" s="3" t="str">
        <f t="shared" si="213"/>
        <v>0</v>
      </c>
      <c r="AG397" s="3" t="str">
        <f t="shared" si="213"/>
        <v>0</v>
      </c>
      <c r="AH397" s="3" t="str">
        <f t="shared" si="213"/>
        <v>0</v>
      </c>
      <c r="AI397" s="3" t="str">
        <f t="shared" si="213"/>
        <v>0</v>
      </c>
      <c r="AJ397" s="3" t="str">
        <f t="shared" si="213"/>
        <v>0</v>
      </c>
      <c r="AK397" s="3" t="str">
        <f t="shared" si="213"/>
        <v>0</v>
      </c>
      <c r="AL397" s="3" t="str">
        <f t="shared" si="213"/>
        <v>0</v>
      </c>
      <c r="AM397" s="3" t="str">
        <f t="shared" si="213"/>
        <v>0</v>
      </c>
      <c r="AN397" s="3" t="str">
        <f t="shared" si="213"/>
        <v>0</v>
      </c>
      <c r="AO397" s="3" t="str">
        <f t="shared" si="213"/>
        <v>0</v>
      </c>
      <c r="AP397" s="3" t="str">
        <f t="shared" si="213"/>
        <v>0</v>
      </c>
      <c r="AQ397" s="3" t="str">
        <f t="shared" si="213"/>
        <v>0</v>
      </c>
      <c r="AR397" s="3" t="str">
        <f t="shared" si="213"/>
        <v>0</v>
      </c>
      <c r="AS397" s="3" t="str">
        <f t="shared" ref="AS397:AY412" si="226">IF(AS$1=$J397,"1","0")</f>
        <v>0</v>
      </c>
      <c r="AT397" s="3" t="str">
        <f t="shared" si="226"/>
        <v>0</v>
      </c>
      <c r="AU397" s="3" t="str">
        <f t="shared" si="226"/>
        <v>0</v>
      </c>
      <c r="AV397" s="3" t="str">
        <f t="shared" si="226"/>
        <v>0</v>
      </c>
      <c r="AW397" s="3" t="str">
        <f t="shared" si="226"/>
        <v>0</v>
      </c>
      <c r="AX397" s="3" t="str">
        <f t="shared" si="226"/>
        <v>0</v>
      </c>
      <c r="AY397" s="3" t="str">
        <f t="shared" si="226"/>
        <v>0</v>
      </c>
      <c r="AZ397" s="22" t="s">
        <v>595</v>
      </c>
    </row>
    <row r="398" spans="1:52" ht="15.5">
      <c r="A398" s="10" t="s">
        <v>90</v>
      </c>
      <c r="B398" s="10" t="str">
        <f t="shared" si="218"/>
        <v>2304165J</v>
      </c>
      <c r="C398" s="71">
        <v>45471.480972222198</v>
      </c>
      <c r="D398" s="3" t="e">
        <f t="array" ref="D398">#NAME?</f>
        <v>#NAME?</v>
      </c>
      <c r="E398" s="3" t="b">
        <f>ISNUMBER(MATCH(Table1[[#This Row],[Email]],Attendance[Email],0))</f>
        <v>1</v>
      </c>
      <c r="F398" s="3">
        <f t="shared" si="224"/>
        <v>45471.814305555534</v>
      </c>
      <c r="G398" s="21">
        <f>DAY(Table1[[#This Row],[Actual Time]])</f>
        <v>28</v>
      </c>
      <c r="H398">
        <f>MONTH(Table1[[#This Row],[Actual Time]])</f>
        <v>6</v>
      </c>
      <c r="I398">
        <f>YEAR(Table1[[#This Row],[Actual Time]])</f>
        <v>2024</v>
      </c>
      <c r="J398" t="str">
        <f t="shared" si="225"/>
        <v>28/6/2024</v>
      </c>
      <c r="K398" s="3" t="str">
        <f t="shared" si="223"/>
        <v>0</v>
      </c>
      <c r="L398" s="3" t="str">
        <f t="shared" si="223"/>
        <v>0</v>
      </c>
      <c r="M398" s="3" t="str">
        <f t="shared" si="223"/>
        <v>0</v>
      </c>
      <c r="N398" s="3" t="str">
        <f t="shared" si="223"/>
        <v>0</v>
      </c>
      <c r="O398" s="3" t="str">
        <f t="shared" si="223"/>
        <v>0</v>
      </c>
      <c r="P398" s="3" t="str">
        <f t="shared" si="223"/>
        <v>0</v>
      </c>
      <c r="Q398" s="3" t="str">
        <f t="shared" si="223"/>
        <v>0</v>
      </c>
      <c r="R398" s="3" t="str">
        <f t="shared" si="223"/>
        <v>0</v>
      </c>
      <c r="S398" s="3" t="str">
        <f t="shared" si="187"/>
        <v>0</v>
      </c>
      <c r="T398" s="3" t="str">
        <f t="shared" si="187"/>
        <v>0</v>
      </c>
      <c r="U398" s="3" t="str">
        <f t="shared" si="223"/>
        <v>1</v>
      </c>
      <c r="V398" s="3" t="str">
        <f t="shared" si="223"/>
        <v>0</v>
      </c>
      <c r="W398" s="3" t="str">
        <f t="shared" si="223"/>
        <v>0</v>
      </c>
      <c r="X398" s="3" t="str">
        <f t="shared" si="223"/>
        <v>0</v>
      </c>
      <c r="Y398" s="3" t="str">
        <f t="shared" si="223"/>
        <v>0</v>
      </c>
      <c r="Z398" s="3" t="str">
        <f t="shared" si="223"/>
        <v>0</v>
      </c>
      <c r="AA398" s="3" t="str">
        <f t="shared" si="188"/>
        <v>0</v>
      </c>
      <c r="AB398" s="3" t="str">
        <f t="shared" si="188"/>
        <v>0</v>
      </c>
      <c r="AC398" s="3" t="str">
        <f t="shared" si="223"/>
        <v>0</v>
      </c>
      <c r="AD398" s="3" t="str">
        <f t="shared" ref="AD398:AS413" si="227">IF(AD$1=$J398,"1","0")</f>
        <v>0</v>
      </c>
      <c r="AE398" s="3" t="str">
        <f t="shared" si="227"/>
        <v>0</v>
      </c>
      <c r="AF398" s="3" t="str">
        <f t="shared" si="227"/>
        <v>0</v>
      </c>
      <c r="AG398" s="3" t="str">
        <f t="shared" si="227"/>
        <v>0</v>
      </c>
      <c r="AH398" s="3" t="str">
        <f t="shared" si="227"/>
        <v>0</v>
      </c>
      <c r="AI398" s="3" t="str">
        <f t="shared" si="227"/>
        <v>0</v>
      </c>
      <c r="AJ398" s="3" t="str">
        <f t="shared" si="227"/>
        <v>0</v>
      </c>
      <c r="AK398" s="3" t="str">
        <f t="shared" si="227"/>
        <v>0</v>
      </c>
      <c r="AL398" s="3" t="str">
        <f t="shared" si="227"/>
        <v>0</v>
      </c>
      <c r="AM398" s="3" t="str">
        <f t="shared" si="227"/>
        <v>0</v>
      </c>
      <c r="AN398" s="3" t="str">
        <f t="shared" si="227"/>
        <v>0</v>
      </c>
      <c r="AO398" s="3" t="str">
        <f t="shared" si="227"/>
        <v>0</v>
      </c>
      <c r="AP398" s="3" t="str">
        <f t="shared" si="227"/>
        <v>0</v>
      </c>
      <c r="AQ398" s="3" t="str">
        <f t="shared" si="227"/>
        <v>0</v>
      </c>
      <c r="AR398" s="3" t="str">
        <f t="shared" si="227"/>
        <v>0</v>
      </c>
      <c r="AS398" s="3" t="str">
        <f t="shared" si="227"/>
        <v>0</v>
      </c>
      <c r="AT398" s="3" t="str">
        <f t="shared" si="226"/>
        <v>0</v>
      </c>
      <c r="AU398" s="3" t="str">
        <f t="shared" si="226"/>
        <v>0</v>
      </c>
      <c r="AV398" s="3" t="str">
        <f t="shared" si="226"/>
        <v>0</v>
      </c>
      <c r="AW398" s="3" t="str">
        <f t="shared" si="226"/>
        <v>0</v>
      </c>
      <c r="AX398" s="3" t="str">
        <f t="shared" si="226"/>
        <v>0</v>
      </c>
      <c r="AY398" s="3" t="str">
        <f t="shared" si="226"/>
        <v>0</v>
      </c>
      <c r="AZ398" s="22" t="s">
        <v>596</v>
      </c>
    </row>
    <row r="399" spans="1:52" ht="15.5">
      <c r="A399" s="10" t="s">
        <v>254</v>
      </c>
      <c r="B399" s="10" t="str">
        <f t="shared" si="218"/>
        <v>2401040G</v>
      </c>
      <c r="C399" s="71">
        <v>45471.481030092596</v>
      </c>
      <c r="D399" s="3" t="e">
        <f t="array" ref="D399">#NAME?</f>
        <v>#NAME?</v>
      </c>
      <c r="E399" s="3" t="b">
        <f>ISNUMBER(MATCH(Table1[[#This Row],[Email]],Attendance[Email],0))</f>
        <v>1</v>
      </c>
      <c r="F399" s="3">
        <f t="shared" si="224"/>
        <v>45471.814363425932</v>
      </c>
      <c r="G399" s="21">
        <f>DAY(Table1[[#This Row],[Actual Time]])</f>
        <v>28</v>
      </c>
      <c r="H399">
        <f>MONTH(Table1[[#This Row],[Actual Time]])</f>
        <v>6</v>
      </c>
      <c r="I399">
        <f>YEAR(Table1[[#This Row],[Actual Time]])</f>
        <v>2024</v>
      </c>
      <c r="J399" t="str">
        <f t="shared" si="225"/>
        <v>28/6/2024</v>
      </c>
      <c r="K399" s="3" t="str">
        <f t="shared" si="223"/>
        <v>0</v>
      </c>
      <c r="L399" s="3" t="str">
        <f t="shared" si="223"/>
        <v>0</v>
      </c>
      <c r="M399" s="3" t="str">
        <f t="shared" si="223"/>
        <v>0</v>
      </c>
      <c r="N399" s="3" t="str">
        <f t="shared" si="223"/>
        <v>0</v>
      </c>
      <c r="O399" s="3" t="str">
        <f t="shared" si="223"/>
        <v>0</v>
      </c>
      <c r="P399" s="3" t="str">
        <f t="shared" si="223"/>
        <v>0</v>
      </c>
      <c r="Q399" s="3" t="str">
        <f t="shared" si="223"/>
        <v>0</v>
      </c>
      <c r="R399" s="3" t="str">
        <f t="shared" si="223"/>
        <v>0</v>
      </c>
      <c r="S399" s="3" t="str">
        <f t="shared" si="187"/>
        <v>0</v>
      </c>
      <c r="T399" s="3" t="str">
        <f t="shared" si="187"/>
        <v>0</v>
      </c>
      <c r="U399" s="3" t="str">
        <f t="shared" si="223"/>
        <v>1</v>
      </c>
      <c r="V399" s="3" t="str">
        <f t="shared" si="223"/>
        <v>0</v>
      </c>
      <c r="W399" s="3" t="str">
        <f t="shared" si="223"/>
        <v>0</v>
      </c>
      <c r="X399" s="3" t="str">
        <f t="shared" si="223"/>
        <v>0</v>
      </c>
      <c r="Y399" s="3" t="str">
        <f t="shared" si="223"/>
        <v>0</v>
      </c>
      <c r="Z399" s="3" t="str">
        <f t="shared" si="223"/>
        <v>0</v>
      </c>
      <c r="AA399" s="3" t="str">
        <f t="shared" si="188"/>
        <v>0</v>
      </c>
      <c r="AB399" s="3" t="str">
        <f t="shared" si="188"/>
        <v>0</v>
      </c>
      <c r="AC399" s="3" t="str">
        <f t="shared" si="223"/>
        <v>0</v>
      </c>
      <c r="AD399" s="3" t="str">
        <f t="shared" si="227"/>
        <v>0</v>
      </c>
      <c r="AE399" s="3" t="str">
        <f t="shared" si="227"/>
        <v>0</v>
      </c>
      <c r="AF399" s="3" t="str">
        <f t="shared" si="227"/>
        <v>0</v>
      </c>
      <c r="AG399" s="3" t="str">
        <f t="shared" si="227"/>
        <v>0</v>
      </c>
      <c r="AH399" s="3" t="str">
        <f t="shared" si="227"/>
        <v>0</v>
      </c>
      <c r="AI399" s="3" t="str">
        <f t="shared" si="227"/>
        <v>0</v>
      </c>
      <c r="AJ399" s="3" t="str">
        <f t="shared" si="227"/>
        <v>0</v>
      </c>
      <c r="AK399" s="3" t="str">
        <f t="shared" si="227"/>
        <v>0</v>
      </c>
      <c r="AL399" s="3" t="str">
        <f t="shared" si="227"/>
        <v>0</v>
      </c>
      <c r="AM399" s="3" t="str">
        <f t="shared" si="227"/>
        <v>0</v>
      </c>
      <c r="AN399" s="3" t="str">
        <f t="shared" si="227"/>
        <v>0</v>
      </c>
      <c r="AO399" s="3" t="str">
        <f t="shared" si="227"/>
        <v>0</v>
      </c>
      <c r="AP399" s="3" t="str">
        <f t="shared" si="227"/>
        <v>0</v>
      </c>
      <c r="AQ399" s="3" t="str">
        <f t="shared" si="227"/>
        <v>0</v>
      </c>
      <c r="AR399" s="3" t="str">
        <f t="shared" si="227"/>
        <v>0</v>
      </c>
      <c r="AS399" s="3" t="str">
        <f t="shared" si="227"/>
        <v>0</v>
      </c>
      <c r="AT399" s="3" t="str">
        <f t="shared" si="226"/>
        <v>0</v>
      </c>
      <c r="AU399" s="3" t="str">
        <f t="shared" si="226"/>
        <v>0</v>
      </c>
      <c r="AV399" s="3" t="str">
        <f t="shared" si="226"/>
        <v>0</v>
      </c>
      <c r="AW399" s="3" t="str">
        <f t="shared" si="226"/>
        <v>0</v>
      </c>
      <c r="AX399" s="3" t="str">
        <f t="shared" si="226"/>
        <v>0</v>
      </c>
      <c r="AY399" s="3" t="str">
        <f t="shared" si="226"/>
        <v>0</v>
      </c>
      <c r="AZ399" s="22" t="s">
        <v>597</v>
      </c>
    </row>
    <row r="400" spans="1:52" ht="15.5">
      <c r="A400" s="10" t="s">
        <v>164</v>
      </c>
      <c r="B400" s="10" t="str">
        <f t="shared" si="218"/>
        <v>2400518C</v>
      </c>
      <c r="C400" s="71">
        <v>45471.481111111098</v>
      </c>
      <c r="D400" s="3" t="e">
        <f t="array" ref="D400">#NAME?</f>
        <v>#NAME?</v>
      </c>
      <c r="E400" s="3" t="b">
        <f>ISNUMBER(MATCH(Table1[[#This Row],[Email]],Attendance[Email],0))</f>
        <v>1</v>
      </c>
      <c r="F400" s="3">
        <f t="shared" si="224"/>
        <v>45471.814444444433</v>
      </c>
      <c r="G400" s="21">
        <f>DAY(Table1[[#This Row],[Actual Time]])</f>
        <v>28</v>
      </c>
      <c r="H400">
        <f>MONTH(Table1[[#This Row],[Actual Time]])</f>
        <v>6</v>
      </c>
      <c r="I400">
        <f>YEAR(Table1[[#This Row],[Actual Time]])</f>
        <v>2024</v>
      </c>
      <c r="J400" t="str">
        <f t="shared" si="225"/>
        <v>28/6/2024</v>
      </c>
      <c r="K400" s="3" t="str">
        <f t="shared" si="223"/>
        <v>0</v>
      </c>
      <c r="L400" s="3" t="str">
        <f t="shared" si="223"/>
        <v>0</v>
      </c>
      <c r="M400" s="3" t="str">
        <f t="shared" si="223"/>
        <v>0</v>
      </c>
      <c r="N400" s="3" t="str">
        <f t="shared" si="223"/>
        <v>0</v>
      </c>
      <c r="O400" s="3" t="str">
        <f t="shared" si="223"/>
        <v>0</v>
      </c>
      <c r="P400" s="3" t="str">
        <f t="shared" si="223"/>
        <v>0</v>
      </c>
      <c r="Q400" s="3" t="str">
        <f t="shared" si="223"/>
        <v>0</v>
      </c>
      <c r="R400" s="3" t="str">
        <f t="shared" si="223"/>
        <v>0</v>
      </c>
      <c r="S400" s="3" t="str">
        <f t="shared" si="187"/>
        <v>0</v>
      </c>
      <c r="T400" s="3" t="str">
        <f t="shared" si="187"/>
        <v>0</v>
      </c>
      <c r="U400" s="3" t="str">
        <f t="shared" si="223"/>
        <v>1</v>
      </c>
      <c r="V400" s="3" t="str">
        <f t="shared" si="223"/>
        <v>0</v>
      </c>
      <c r="W400" s="3" t="str">
        <f t="shared" si="223"/>
        <v>0</v>
      </c>
      <c r="X400" s="3" t="str">
        <f t="shared" si="223"/>
        <v>0</v>
      </c>
      <c r="Y400" s="3" t="str">
        <f t="shared" si="223"/>
        <v>0</v>
      </c>
      <c r="Z400" s="3" t="str">
        <f t="shared" si="223"/>
        <v>0</v>
      </c>
      <c r="AA400" s="3" t="str">
        <f t="shared" si="188"/>
        <v>0</v>
      </c>
      <c r="AB400" s="3" t="str">
        <f t="shared" si="188"/>
        <v>0</v>
      </c>
      <c r="AC400" s="3" t="str">
        <f t="shared" si="223"/>
        <v>0</v>
      </c>
      <c r="AD400" s="3" t="str">
        <f t="shared" si="227"/>
        <v>0</v>
      </c>
      <c r="AE400" s="3" t="str">
        <f t="shared" si="227"/>
        <v>0</v>
      </c>
      <c r="AF400" s="3" t="str">
        <f t="shared" si="227"/>
        <v>0</v>
      </c>
      <c r="AG400" s="3" t="str">
        <f t="shared" si="227"/>
        <v>0</v>
      </c>
      <c r="AH400" s="3" t="str">
        <f t="shared" si="227"/>
        <v>0</v>
      </c>
      <c r="AI400" s="3" t="str">
        <f t="shared" si="227"/>
        <v>0</v>
      </c>
      <c r="AJ400" s="3" t="str">
        <f t="shared" si="227"/>
        <v>0</v>
      </c>
      <c r="AK400" s="3" t="str">
        <f t="shared" si="227"/>
        <v>0</v>
      </c>
      <c r="AL400" s="3" t="str">
        <f t="shared" si="227"/>
        <v>0</v>
      </c>
      <c r="AM400" s="3" t="str">
        <f t="shared" si="227"/>
        <v>0</v>
      </c>
      <c r="AN400" s="3" t="str">
        <f t="shared" si="227"/>
        <v>0</v>
      </c>
      <c r="AO400" s="3" t="str">
        <f t="shared" si="227"/>
        <v>0</v>
      </c>
      <c r="AP400" s="3" t="str">
        <f t="shared" si="227"/>
        <v>0</v>
      </c>
      <c r="AQ400" s="3" t="str">
        <f t="shared" si="227"/>
        <v>0</v>
      </c>
      <c r="AR400" s="3" t="str">
        <f t="shared" si="227"/>
        <v>0</v>
      </c>
      <c r="AS400" s="3" t="str">
        <f t="shared" si="227"/>
        <v>0</v>
      </c>
      <c r="AT400" s="3" t="str">
        <f t="shared" si="226"/>
        <v>0</v>
      </c>
      <c r="AU400" s="3" t="str">
        <f t="shared" si="226"/>
        <v>0</v>
      </c>
      <c r="AV400" s="3" t="str">
        <f t="shared" si="226"/>
        <v>0</v>
      </c>
      <c r="AW400" s="3" t="str">
        <f t="shared" si="226"/>
        <v>0</v>
      </c>
      <c r="AX400" s="3" t="str">
        <f t="shared" si="226"/>
        <v>0</v>
      </c>
      <c r="AY400" s="3" t="str">
        <f t="shared" si="226"/>
        <v>0</v>
      </c>
      <c r="AZ400" s="22" t="s">
        <v>598</v>
      </c>
    </row>
    <row r="401" spans="1:52" ht="15.5">
      <c r="A401" s="10" t="s">
        <v>218</v>
      </c>
      <c r="B401" s="10" t="str">
        <f t="shared" si="218"/>
        <v>2402097F</v>
      </c>
      <c r="C401" s="71">
        <v>45471.481134259302</v>
      </c>
      <c r="D401" s="3" t="e">
        <f t="array" ref="D401">#NAME?</f>
        <v>#NAME?</v>
      </c>
      <c r="E401" s="3" t="b">
        <f>ISNUMBER(MATCH(Table1[[#This Row],[Email]],Attendance[Email],0))</f>
        <v>1</v>
      </c>
      <c r="F401" s="3">
        <f t="shared" si="224"/>
        <v>45471.814467592638</v>
      </c>
      <c r="G401" s="21">
        <f>DAY(Table1[[#This Row],[Actual Time]])</f>
        <v>28</v>
      </c>
      <c r="H401">
        <f>MONTH(Table1[[#This Row],[Actual Time]])</f>
        <v>6</v>
      </c>
      <c r="I401">
        <f>YEAR(Table1[[#This Row],[Actual Time]])</f>
        <v>2024</v>
      </c>
      <c r="J401" t="str">
        <f t="shared" si="225"/>
        <v>28/6/2024</v>
      </c>
      <c r="K401" s="3" t="str">
        <f t="shared" si="223"/>
        <v>0</v>
      </c>
      <c r="L401" s="3" t="str">
        <f t="shared" si="223"/>
        <v>0</v>
      </c>
      <c r="M401" s="3" t="str">
        <f t="shared" si="223"/>
        <v>0</v>
      </c>
      <c r="N401" s="3" t="str">
        <f t="shared" si="223"/>
        <v>0</v>
      </c>
      <c r="O401" s="3" t="str">
        <f t="shared" si="223"/>
        <v>0</v>
      </c>
      <c r="P401" s="3" t="str">
        <f t="shared" si="223"/>
        <v>0</v>
      </c>
      <c r="Q401" s="3" t="str">
        <f t="shared" si="223"/>
        <v>0</v>
      </c>
      <c r="R401" s="3" t="str">
        <f t="shared" si="223"/>
        <v>0</v>
      </c>
      <c r="S401" s="3" t="str">
        <f t="shared" si="187"/>
        <v>0</v>
      </c>
      <c r="T401" s="3" t="str">
        <f t="shared" si="187"/>
        <v>0</v>
      </c>
      <c r="U401" s="3" t="str">
        <f t="shared" si="223"/>
        <v>1</v>
      </c>
      <c r="V401" s="3" t="str">
        <f t="shared" si="223"/>
        <v>0</v>
      </c>
      <c r="W401" s="3" t="str">
        <f t="shared" si="223"/>
        <v>0</v>
      </c>
      <c r="X401" s="3" t="str">
        <f t="shared" si="223"/>
        <v>0</v>
      </c>
      <c r="Y401" s="3" t="str">
        <f t="shared" si="223"/>
        <v>0</v>
      </c>
      <c r="Z401" s="3" t="str">
        <f t="shared" si="223"/>
        <v>0</v>
      </c>
      <c r="AA401" s="3" t="str">
        <f t="shared" si="188"/>
        <v>0</v>
      </c>
      <c r="AB401" s="3" t="str">
        <f t="shared" si="188"/>
        <v>0</v>
      </c>
      <c r="AC401" s="3" t="str">
        <f t="shared" si="223"/>
        <v>0</v>
      </c>
      <c r="AD401" s="3" t="str">
        <f t="shared" si="227"/>
        <v>0</v>
      </c>
      <c r="AE401" s="3" t="str">
        <f t="shared" si="227"/>
        <v>0</v>
      </c>
      <c r="AF401" s="3" t="str">
        <f t="shared" si="227"/>
        <v>0</v>
      </c>
      <c r="AG401" s="3" t="str">
        <f t="shared" si="227"/>
        <v>0</v>
      </c>
      <c r="AH401" s="3" t="str">
        <f t="shared" si="227"/>
        <v>0</v>
      </c>
      <c r="AI401" s="3" t="str">
        <f t="shared" si="227"/>
        <v>0</v>
      </c>
      <c r="AJ401" s="3" t="str">
        <f t="shared" si="227"/>
        <v>0</v>
      </c>
      <c r="AK401" s="3" t="str">
        <f t="shared" si="227"/>
        <v>0</v>
      </c>
      <c r="AL401" s="3" t="str">
        <f t="shared" si="227"/>
        <v>0</v>
      </c>
      <c r="AM401" s="3" t="str">
        <f t="shared" si="227"/>
        <v>0</v>
      </c>
      <c r="AN401" s="3" t="str">
        <f t="shared" si="227"/>
        <v>0</v>
      </c>
      <c r="AO401" s="3" t="str">
        <f t="shared" si="227"/>
        <v>0</v>
      </c>
      <c r="AP401" s="3" t="str">
        <f t="shared" si="227"/>
        <v>0</v>
      </c>
      <c r="AQ401" s="3" t="str">
        <f t="shared" si="227"/>
        <v>0</v>
      </c>
      <c r="AR401" s="3" t="str">
        <f t="shared" si="227"/>
        <v>0</v>
      </c>
      <c r="AS401" s="3" t="str">
        <f t="shared" si="227"/>
        <v>0</v>
      </c>
      <c r="AT401" s="3" t="str">
        <f t="shared" si="226"/>
        <v>0</v>
      </c>
      <c r="AU401" s="3" t="str">
        <f t="shared" si="226"/>
        <v>0</v>
      </c>
      <c r="AV401" s="3" t="str">
        <f t="shared" si="226"/>
        <v>0</v>
      </c>
      <c r="AW401" s="3" t="str">
        <f t="shared" si="226"/>
        <v>0</v>
      </c>
      <c r="AX401" s="3" t="str">
        <f t="shared" si="226"/>
        <v>0</v>
      </c>
      <c r="AY401" s="3" t="str">
        <f t="shared" si="226"/>
        <v>0</v>
      </c>
      <c r="AZ401" s="22" t="s">
        <v>599</v>
      </c>
    </row>
    <row r="402" spans="1:52" ht="15.5">
      <c r="A402" s="10" t="s">
        <v>250</v>
      </c>
      <c r="B402" s="10" t="str">
        <f t="shared" si="218"/>
        <v>2401233H</v>
      </c>
      <c r="C402" s="71">
        <v>45471.481168981503</v>
      </c>
      <c r="D402" s="3" t="e">
        <f t="array" ref="D402">#NAME?</f>
        <v>#NAME?</v>
      </c>
      <c r="E402" s="3" t="b">
        <f>ISNUMBER(MATCH(Table1[[#This Row],[Email]],Attendance[Email],0))</f>
        <v>1</v>
      </c>
      <c r="F402" s="3">
        <f t="shared" si="224"/>
        <v>45471.814502314839</v>
      </c>
      <c r="G402" s="21">
        <f>DAY(Table1[[#This Row],[Actual Time]])</f>
        <v>28</v>
      </c>
      <c r="H402">
        <f>MONTH(Table1[[#This Row],[Actual Time]])</f>
        <v>6</v>
      </c>
      <c r="I402">
        <f>YEAR(Table1[[#This Row],[Actual Time]])</f>
        <v>2024</v>
      </c>
      <c r="J402" t="str">
        <f t="shared" si="225"/>
        <v>28/6/2024</v>
      </c>
      <c r="K402" s="3" t="str">
        <f t="shared" si="223"/>
        <v>0</v>
      </c>
      <c r="L402" s="3" t="str">
        <f t="shared" si="223"/>
        <v>0</v>
      </c>
      <c r="M402" s="3" t="str">
        <f t="shared" si="223"/>
        <v>0</v>
      </c>
      <c r="N402" s="3" t="str">
        <f t="shared" si="223"/>
        <v>0</v>
      </c>
      <c r="O402" s="3" t="str">
        <f t="shared" si="223"/>
        <v>0</v>
      </c>
      <c r="P402" s="3" t="str">
        <f t="shared" si="223"/>
        <v>0</v>
      </c>
      <c r="Q402" s="3" t="str">
        <f t="shared" si="223"/>
        <v>0</v>
      </c>
      <c r="R402" s="3" t="str">
        <f t="shared" si="223"/>
        <v>0</v>
      </c>
      <c r="S402" s="3" t="str">
        <f t="shared" ref="S402:T465" si="228">IF(S$1=$J402,"1","0")</f>
        <v>0</v>
      </c>
      <c r="T402" s="3" t="str">
        <f t="shared" si="228"/>
        <v>0</v>
      </c>
      <c r="U402" s="3" t="str">
        <f t="shared" si="223"/>
        <v>1</v>
      </c>
      <c r="V402" s="3" t="str">
        <f t="shared" si="223"/>
        <v>0</v>
      </c>
      <c r="W402" s="3" t="str">
        <f t="shared" si="223"/>
        <v>0</v>
      </c>
      <c r="X402" s="3" t="str">
        <f t="shared" si="223"/>
        <v>0</v>
      </c>
      <c r="Y402" s="3" t="str">
        <f t="shared" si="223"/>
        <v>0</v>
      </c>
      <c r="Z402" s="3" t="str">
        <f t="shared" si="223"/>
        <v>0</v>
      </c>
      <c r="AA402" s="3" t="str">
        <f t="shared" ref="AA402:AB465" si="229">IF(AA$1=$J402,"1","0")</f>
        <v>0</v>
      </c>
      <c r="AB402" s="3" t="str">
        <f t="shared" si="229"/>
        <v>0</v>
      </c>
      <c r="AC402" s="3" t="str">
        <f t="shared" si="223"/>
        <v>0</v>
      </c>
      <c r="AD402" s="3" t="str">
        <f t="shared" si="227"/>
        <v>0</v>
      </c>
      <c r="AE402" s="3" t="str">
        <f t="shared" si="227"/>
        <v>0</v>
      </c>
      <c r="AF402" s="3" t="str">
        <f t="shared" si="227"/>
        <v>0</v>
      </c>
      <c r="AG402" s="3" t="str">
        <f t="shared" si="227"/>
        <v>0</v>
      </c>
      <c r="AH402" s="3" t="str">
        <f t="shared" si="227"/>
        <v>0</v>
      </c>
      <c r="AI402" s="3" t="str">
        <f t="shared" si="227"/>
        <v>0</v>
      </c>
      <c r="AJ402" s="3" t="str">
        <f t="shared" si="227"/>
        <v>0</v>
      </c>
      <c r="AK402" s="3" t="str">
        <f t="shared" si="227"/>
        <v>0</v>
      </c>
      <c r="AL402" s="3" t="str">
        <f t="shared" si="227"/>
        <v>0</v>
      </c>
      <c r="AM402" s="3" t="str">
        <f t="shared" si="227"/>
        <v>0</v>
      </c>
      <c r="AN402" s="3" t="str">
        <f t="shared" si="227"/>
        <v>0</v>
      </c>
      <c r="AO402" s="3" t="str">
        <f t="shared" si="227"/>
        <v>0</v>
      </c>
      <c r="AP402" s="3" t="str">
        <f t="shared" si="227"/>
        <v>0</v>
      </c>
      <c r="AQ402" s="3" t="str">
        <f t="shared" si="227"/>
        <v>0</v>
      </c>
      <c r="AR402" s="3" t="str">
        <f t="shared" si="227"/>
        <v>0</v>
      </c>
      <c r="AS402" s="3" t="str">
        <f t="shared" si="227"/>
        <v>0</v>
      </c>
      <c r="AT402" s="3" t="str">
        <f t="shared" si="226"/>
        <v>0</v>
      </c>
      <c r="AU402" s="3" t="str">
        <f t="shared" si="226"/>
        <v>0</v>
      </c>
      <c r="AV402" s="3" t="str">
        <f t="shared" si="226"/>
        <v>0</v>
      </c>
      <c r="AW402" s="3" t="str">
        <f t="shared" si="226"/>
        <v>0</v>
      </c>
      <c r="AX402" s="3" t="str">
        <f t="shared" si="226"/>
        <v>0</v>
      </c>
      <c r="AY402" s="3" t="str">
        <f t="shared" si="226"/>
        <v>0</v>
      </c>
      <c r="AZ402" s="22" t="s">
        <v>600</v>
      </c>
    </row>
    <row r="403" spans="1:52" ht="15.5">
      <c r="A403" s="10" t="s">
        <v>226</v>
      </c>
      <c r="B403" s="10" t="str">
        <f t="shared" si="218"/>
        <v>2402068G</v>
      </c>
      <c r="C403" s="71">
        <v>45471.481284722198</v>
      </c>
      <c r="D403" s="3" t="e">
        <f t="array" ref="D403">#NAME?</f>
        <v>#NAME?</v>
      </c>
      <c r="E403" s="3" t="b">
        <f>ISNUMBER(MATCH(Table1[[#This Row],[Email]],Attendance[Email],0))</f>
        <v>1</v>
      </c>
      <c r="F403" s="3">
        <f t="shared" ref="F403:F406" si="230">$C403+(8/24)</f>
        <v>45471.814618055534</v>
      </c>
      <c r="G403" s="21">
        <f>DAY(Table1[[#This Row],[Actual Time]])</f>
        <v>28</v>
      </c>
      <c r="H403">
        <f>MONTH(Table1[[#This Row],[Actual Time]])</f>
        <v>6</v>
      </c>
      <c r="I403">
        <f>YEAR(Table1[[#This Row],[Actual Time]])</f>
        <v>2024</v>
      </c>
      <c r="J403" t="str">
        <f t="shared" ref="J403:J406" si="231">G403&amp;"/"&amp;H403&amp;"/"&amp;I403</f>
        <v>28/6/2024</v>
      </c>
      <c r="K403" s="3" t="str">
        <f t="shared" si="223"/>
        <v>0</v>
      </c>
      <c r="L403" s="3" t="str">
        <f t="shared" si="223"/>
        <v>0</v>
      </c>
      <c r="M403" s="3" t="str">
        <f t="shared" si="223"/>
        <v>0</v>
      </c>
      <c r="N403" s="3" t="str">
        <f t="shared" si="223"/>
        <v>0</v>
      </c>
      <c r="O403" s="3" t="str">
        <f t="shared" si="223"/>
        <v>0</v>
      </c>
      <c r="P403" s="3" t="str">
        <f t="shared" si="223"/>
        <v>0</v>
      </c>
      <c r="Q403" s="3" t="str">
        <f t="shared" si="223"/>
        <v>0</v>
      </c>
      <c r="R403" s="3" t="str">
        <f t="shared" si="223"/>
        <v>0</v>
      </c>
      <c r="S403" s="3" t="str">
        <f t="shared" si="228"/>
        <v>0</v>
      </c>
      <c r="T403" s="3" t="str">
        <f t="shared" si="228"/>
        <v>0</v>
      </c>
      <c r="U403" s="3" t="str">
        <f t="shared" si="223"/>
        <v>1</v>
      </c>
      <c r="V403" s="3" t="str">
        <f t="shared" si="223"/>
        <v>0</v>
      </c>
      <c r="W403" s="3" t="str">
        <f t="shared" si="223"/>
        <v>0</v>
      </c>
      <c r="X403" s="3" t="str">
        <f t="shared" si="223"/>
        <v>0</v>
      </c>
      <c r="Y403" s="3" t="str">
        <f t="shared" si="223"/>
        <v>0</v>
      </c>
      <c r="Z403" s="3" t="str">
        <f t="shared" si="223"/>
        <v>0</v>
      </c>
      <c r="AA403" s="3" t="str">
        <f t="shared" si="229"/>
        <v>0</v>
      </c>
      <c r="AB403" s="3" t="str">
        <f t="shared" si="229"/>
        <v>0</v>
      </c>
      <c r="AC403" s="3" t="str">
        <f t="shared" si="223"/>
        <v>0</v>
      </c>
      <c r="AD403" s="3" t="str">
        <f t="shared" si="227"/>
        <v>0</v>
      </c>
      <c r="AE403" s="3" t="str">
        <f t="shared" si="227"/>
        <v>0</v>
      </c>
      <c r="AF403" s="3" t="str">
        <f t="shared" si="227"/>
        <v>0</v>
      </c>
      <c r="AG403" s="3" t="str">
        <f t="shared" si="227"/>
        <v>0</v>
      </c>
      <c r="AH403" s="3" t="str">
        <f t="shared" si="227"/>
        <v>0</v>
      </c>
      <c r="AI403" s="3" t="str">
        <f t="shared" si="227"/>
        <v>0</v>
      </c>
      <c r="AJ403" s="3" t="str">
        <f t="shared" si="227"/>
        <v>0</v>
      </c>
      <c r="AK403" s="3" t="str">
        <f t="shared" si="227"/>
        <v>0</v>
      </c>
      <c r="AL403" s="3" t="str">
        <f t="shared" si="227"/>
        <v>0</v>
      </c>
      <c r="AM403" s="3" t="str">
        <f t="shared" si="227"/>
        <v>0</v>
      </c>
      <c r="AN403" s="3" t="str">
        <f t="shared" si="227"/>
        <v>0</v>
      </c>
      <c r="AO403" s="3" t="str">
        <f t="shared" si="227"/>
        <v>0</v>
      </c>
      <c r="AP403" s="3" t="str">
        <f t="shared" si="227"/>
        <v>0</v>
      </c>
      <c r="AQ403" s="3" t="str">
        <f t="shared" si="227"/>
        <v>0</v>
      </c>
      <c r="AR403" s="3" t="str">
        <f t="shared" si="227"/>
        <v>0</v>
      </c>
      <c r="AS403" s="3" t="str">
        <f t="shared" si="227"/>
        <v>0</v>
      </c>
      <c r="AT403" s="3" t="str">
        <f t="shared" si="226"/>
        <v>0</v>
      </c>
      <c r="AU403" s="3" t="str">
        <f t="shared" si="226"/>
        <v>0</v>
      </c>
      <c r="AV403" s="3" t="str">
        <f t="shared" si="226"/>
        <v>0</v>
      </c>
      <c r="AW403" s="3" t="str">
        <f t="shared" si="226"/>
        <v>0</v>
      </c>
      <c r="AX403" s="3" t="str">
        <f t="shared" si="226"/>
        <v>0</v>
      </c>
      <c r="AY403" s="3" t="str">
        <f t="shared" si="226"/>
        <v>0</v>
      </c>
      <c r="AZ403" s="22" t="s">
        <v>601</v>
      </c>
    </row>
    <row r="404" spans="1:52" ht="15.5">
      <c r="A404" s="10" t="s">
        <v>363</v>
      </c>
      <c r="B404" s="10" t="str">
        <f t="shared" si="218"/>
        <v>2401480E</v>
      </c>
      <c r="C404" s="71">
        <v>45471.481296296297</v>
      </c>
      <c r="D404" s="3" t="e">
        <f t="array" ref="D404">#NAME?</f>
        <v>#NAME?</v>
      </c>
      <c r="E404" s="3" t="b">
        <f>ISNUMBER(MATCH(Table1[[#This Row],[Email]],Attendance[Email],0))</f>
        <v>1</v>
      </c>
      <c r="F404" s="3">
        <f t="shared" si="230"/>
        <v>45471.814629629633</v>
      </c>
      <c r="G404" s="21">
        <f>DAY(Table1[[#This Row],[Actual Time]])</f>
        <v>28</v>
      </c>
      <c r="H404">
        <f>MONTH(Table1[[#This Row],[Actual Time]])</f>
        <v>6</v>
      </c>
      <c r="I404">
        <f>YEAR(Table1[[#This Row],[Actual Time]])</f>
        <v>2024</v>
      </c>
      <c r="J404" t="str">
        <f t="shared" si="231"/>
        <v>28/6/2024</v>
      </c>
      <c r="K404" s="3" t="str">
        <f t="shared" si="223"/>
        <v>0</v>
      </c>
      <c r="L404" s="3" t="str">
        <f t="shared" si="223"/>
        <v>0</v>
      </c>
      <c r="M404" s="3" t="str">
        <f t="shared" si="223"/>
        <v>0</v>
      </c>
      <c r="N404" s="3" t="str">
        <f t="shared" si="223"/>
        <v>0</v>
      </c>
      <c r="O404" s="3" t="str">
        <f t="shared" si="223"/>
        <v>0</v>
      </c>
      <c r="P404" s="3" t="str">
        <f t="shared" si="223"/>
        <v>0</v>
      </c>
      <c r="Q404" s="3" t="str">
        <f t="shared" si="223"/>
        <v>0</v>
      </c>
      <c r="R404" s="3" t="str">
        <f t="shared" si="223"/>
        <v>0</v>
      </c>
      <c r="S404" s="3" t="str">
        <f t="shared" si="228"/>
        <v>0</v>
      </c>
      <c r="T404" s="3" t="str">
        <f t="shared" si="228"/>
        <v>0</v>
      </c>
      <c r="U404" s="3" t="str">
        <f t="shared" si="223"/>
        <v>1</v>
      </c>
      <c r="V404" s="3" t="str">
        <f t="shared" si="223"/>
        <v>0</v>
      </c>
      <c r="W404" s="3" t="str">
        <f t="shared" si="223"/>
        <v>0</v>
      </c>
      <c r="X404" s="3" t="str">
        <f t="shared" si="223"/>
        <v>0</v>
      </c>
      <c r="Y404" s="3" t="str">
        <f t="shared" si="223"/>
        <v>0</v>
      </c>
      <c r="Z404" s="3" t="str">
        <f t="shared" si="223"/>
        <v>0</v>
      </c>
      <c r="AA404" s="3" t="str">
        <f t="shared" si="229"/>
        <v>0</v>
      </c>
      <c r="AB404" s="3" t="str">
        <f t="shared" si="229"/>
        <v>0</v>
      </c>
      <c r="AC404" s="3" t="str">
        <f t="shared" si="223"/>
        <v>0</v>
      </c>
      <c r="AD404" s="3" t="str">
        <f t="shared" si="227"/>
        <v>0</v>
      </c>
      <c r="AE404" s="3" t="str">
        <f t="shared" si="227"/>
        <v>0</v>
      </c>
      <c r="AF404" s="3" t="str">
        <f t="shared" si="227"/>
        <v>0</v>
      </c>
      <c r="AG404" s="3" t="str">
        <f t="shared" si="227"/>
        <v>0</v>
      </c>
      <c r="AH404" s="3" t="str">
        <f t="shared" si="227"/>
        <v>0</v>
      </c>
      <c r="AI404" s="3" t="str">
        <f t="shared" si="227"/>
        <v>0</v>
      </c>
      <c r="AJ404" s="3" t="str">
        <f t="shared" si="227"/>
        <v>0</v>
      </c>
      <c r="AK404" s="3" t="str">
        <f t="shared" si="227"/>
        <v>0</v>
      </c>
      <c r="AL404" s="3" t="str">
        <f t="shared" si="227"/>
        <v>0</v>
      </c>
      <c r="AM404" s="3" t="str">
        <f t="shared" si="227"/>
        <v>0</v>
      </c>
      <c r="AN404" s="3" t="str">
        <f t="shared" si="227"/>
        <v>0</v>
      </c>
      <c r="AO404" s="3" t="str">
        <f t="shared" si="227"/>
        <v>0</v>
      </c>
      <c r="AP404" s="3" t="str">
        <f t="shared" si="227"/>
        <v>0</v>
      </c>
      <c r="AQ404" s="3" t="str">
        <f t="shared" si="227"/>
        <v>0</v>
      </c>
      <c r="AR404" s="3" t="str">
        <f t="shared" si="227"/>
        <v>0</v>
      </c>
      <c r="AS404" s="3" t="str">
        <f t="shared" si="227"/>
        <v>0</v>
      </c>
      <c r="AT404" s="3" t="str">
        <f t="shared" si="226"/>
        <v>0</v>
      </c>
      <c r="AU404" s="3" t="str">
        <f t="shared" si="226"/>
        <v>0</v>
      </c>
      <c r="AV404" s="3" t="str">
        <f t="shared" si="226"/>
        <v>0</v>
      </c>
      <c r="AW404" s="3" t="str">
        <f t="shared" si="226"/>
        <v>0</v>
      </c>
      <c r="AX404" s="3" t="str">
        <f t="shared" si="226"/>
        <v>0</v>
      </c>
      <c r="AY404" s="3" t="str">
        <f t="shared" si="226"/>
        <v>0</v>
      </c>
      <c r="AZ404" s="22" t="s">
        <v>602</v>
      </c>
    </row>
    <row r="405" spans="1:52" ht="15.5">
      <c r="A405" s="10" t="s">
        <v>265</v>
      </c>
      <c r="B405" s="10" t="str">
        <f t="shared" si="218"/>
        <v>2301725D</v>
      </c>
      <c r="C405" s="71">
        <v>45471.481296296297</v>
      </c>
      <c r="D405" s="3" t="e">
        <f t="array" ref="D405">#NAME?</f>
        <v>#NAME?</v>
      </c>
      <c r="E405" s="3" t="b">
        <f>ISNUMBER(MATCH(Table1[[#This Row],[Email]],Attendance[Email],0))</f>
        <v>1</v>
      </c>
      <c r="F405" s="3">
        <f t="shared" si="230"/>
        <v>45471.814629629633</v>
      </c>
      <c r="G405" s="21">
        <f>DAY(Table1[[#This Row],[Actual Time]])</f>
        <v>28</v>
      </c>
      <c r="H405">
        <f>MONTH(Table1[[#This Row],[Actual Time]])</f>
        <v>6</v>
      </c>
      <c r="I405">
        <f>YEAR(Table1[[#This Row],[Actual Time]])</f>
        <v>2024</v>
      </c>
      <c r="J405" t="str">
        <f t="shared" si="231"/>
        <v>28/6/2024</v>
      </c>
      <c r="K405" s="3" t="str">
        <f t="shared" si="223"/>
        <v>0</v>
      </c>
      <c r="L405" s="3" t="str">
        <f t="shared" si="223"/>
        <v>0</v>
      </c>
      <c r="M405" s="3" t="str">
        <f t="shared" si="223"/>
        <v>0</v>
      </c>
      <c r="N405" s="3" t="str">
        <f t="shared" si="223"/>
        <v>0</v>
      </c>
      <c r="O405" s="3" t="str">
        <f t="shared" si="223"/>
        <v>0</v>
      </c>
      <c r="P405" s="3" t="str">
        <f t="shared" si="223"/>
        <v>0</v>
      </c>
      <c r="Q405" s="3" t="str">
        <f t="shared" si="223"/>
        <v>0</v>
      </c>
      <c r="R405" s="3" t="str">
        <f t="shared" si="223"/>
        <v>0</v>
      </c>
      <c r="S405" s="3" t="str">
        <f t="shared" si="228"/>
        <v>0</v>
      </c>
      <c r="T405" s="3" t="str">
        <f t="shared" si="228"/>
        <v>0</v>
      </c>
      <c r="U405" s="3" t="str">
        <f t="shared" si="223"/>
        <v>1</v>
      </c>
      <c r="V405" s="3" t="str">
        <f t="shared" si="223"/>
        <v>0</v>
      </c>
      <c r="W405" s="3" t="str">
        <f t="shared" si="223"/>
        <v>0</v>
      </c>
      <c r="X405" s="3" t="str">
        <f t="shared" si="223"/>
        <v>0</v>
      </c>
      <c r="Y405" s="3" t="str">
        <f t="shared" si="223"/>
        <v>0</v>
      </c>
      <c r="Z405" s="3" t="str">
        <f t="shared" si="223"/>
        <v>0</v>
      </c>
      <c r="AA405" s="3" t="str">
        <f t="shared" si="229"/>
        <v>0</v>
      </c>
      <c r="AB405" s="3" t="str">
        <f t="shared" si="229"/>
        <v>0</v>
      </c>
      <c r="AC405" s="3" t="str">
        <f t="shared" si="223"/>
        <v>0</v>
      </c>
      <c r="AD405" s="3" t="str">
        <f t="shared" si="227"/>
        <v>0</v>
      </c>
      <c r="AE405" s="3" t="str">
        <f t="shared" si="227"/>
        <v>0</v>
      </c>
      <c r="AF405" s="3" t="str">
        <f t="shared" si="227"/>
        <v>0</v>
      </c>
      <c r="AG405" s="3" t="str">
        <f t="shared" si="227"/>
        <v>0</v>
      </c>
      <c r="AH405" s="3" t="str">
        <f t="shared" si="227"/>
        <v>0</v>
      </c>
      <c r="AI405" s="3" t="str">
        <f t="shared" si="227"/>
        <v>0</v>
      </c>
      <c r="AJ405" s="3" t="str">
        <f t="shared" si="227"/>
        <v>0</v>
      </c>
      <c r="AK405" s="3" t="str">
        <f t="shared" si="227"/>
        <v>0</v>
      </c>
      <c r="AL405" s="3" t="str">
        <f t="shared" si="227"/>
        <v>0</v>
      </c>
      <c r="AM405" s="3" t="str">
        <f t="shared" si="227"/>
        <v>0</v>
      </c>
      <c r="AN405" s="3" t="str">
        <f t="shared" si="227"/>
        <v>0</v>
      </c>
      <c r="AO405" s="3" t="str">
        <f t="shared" si="227"/>
        <v>0</v>
      </c>
      <c r="AP405" s="3" t="str">
        <f t="shared" si="227"/>
        <v>0</v>
      </c>
      <c r="AQ405" s="3" t="str">
        <f t="shared" si="227"/>
        <v>0</v>
      </c>
      <c r="AR405" s="3" t="str">
        <f t="shared" si="227"/>
        <v>0</v>
      </c>
      <c r="AS405" s="3" t="str">
        <f t="shared" si="227"/>
        <v>0</v>
      </c>
      <c r="AT405" s="3" t="str">
        <f t="shared" si="226"/>
        <v>0</v>
      </c>
      <c r="AU405" s="3" t="str">
        <f t="shared" si="226"/>
        <v>0</v>
      </c>
      <c r="AV405" s="3" t="str">
        <f t="shared" si="226"/>
        <v>0</v>
      </c>
      <c r="AW405" s="3" t="str">
        <f t="shared" si="226"/>
        <v>0</v>
      </c>
      <c r="AX405" s="3" t="str">
        <f t="shared" si="226"/>
        <v>0</v>
      </c>
      <c r="AY405" s="3" t="str">
        <f t="shared" si="226"/>
        <v>0</v>
      </c>
      <c r="AZ405" s="22" t="s">
        <v>603</v>
      </c>
    </row>
    <row r="406" spans="1:52" ht="15.5">
      <c r="A406" s="10" t="s">
        <v>413</v>
      </c>
      <c r="B406" s="10" t="str">
        <f t="shared" si="218"/>
        <v>2401056C</v>
      </c>
      <c r="C406" s="71">
        <v>45471.481296296297</v>
      </c>
      <c r="D406" s="3" t="e">
        <f t="array" ref="D406">#NAME?</f>
        <v>#NAME?</v>
      </c>
      <c r="E406" s="3" t="b">
        <f>ISNUMBER(MATCH(Table1[[#This Row],[Email]],Attendance[Email],0))</f>
        <v>1</v>
      </c>
      <c r="F406" s="3">
        <f t="shared" si="230"/>
        <v>45471.814629629633</v>
      </c>
      <c r="G406" s="21">
        <f>DAY(Table1[[#This Row],[Actual Time]])</f>
        <v>28</v>
      </c>
      <c r="H406">
        <f>MONTH(Table1[[#This Row],[Actual Time]])</f>
        <v>6</v>
      </c>
      <c r="I406">
        <f>YEAR(Table1[[#This Row],[Actual Time]])</f>
        <v>2024</v>
      </c>
      <c r="J406" t="str">
        <f t="shared" si="231"/>
        <v>28/6/2024</v>
      </c>
      <c r="K406" s="3" t="str">
        <f t="shared" si="223"/>
        <v>0</v>
      </c>
      <c r="L406" s="3" t="str">
        <f t="shared" si="223"/>
        <v>0</v>
      </c>
      <c r="M406" s="3" t="str">
        <f t="shared" si="223"/>
        <v>0</v>
      </c>
      <c r="N406" s="3" t="str">
        <f t="shared" si="223"/>
        <v>0</v>
      </c>
      <c r="O406" s="3" t="str">
        <f t="shared" si="223"/>
        <v>0</v>
      </c>
      <c r="P406" s="3" t="str">
        <f t="shared" si="223"/>
        <v>0</v>
      </c>
      <c r="Q406" s="3" t="str">
        <f t="shared" si="223"/>
        <v>0</v>
      </c>
      <c r="R406" s="3" t="str">
        <f t="shared" si="223"/>
        <v>0</v>
      </c>
      <c r="S406" s="3" t="str">
        <f t="shared" si="228"/>
        <v>0</v>
      </c>
      <c r="T406" s="3" t="str">
        <f t="shared" si="228"/>
        <v>0</v>
      </c>
      <c r="U406" s="3" t="str">
        <f t="shared" si="223"/>
        <v>1</v>
      </c>
      <c r="V406" s="3" t="str">
        <f t="shared" si="223"/>
        <v>0</v>
      </c>
      <c r="W406" s="3" t="str">
        <f t="shared" si="223"/>
        <v>0</v>
      </c>
      <c r="X406" s="3" t="str">
        <f t="shared" si="223"/>
        <v>0</v>
      </c>
      <c r="Y406" s="3" t="str">
        <f t="shared" si="223"/>
        <v>0</v>
      </c>
      <c r="Z406" s="3" t="str">
        <f t="shared" si="223"/>
        <v>0</v>
      </c>
      <c r="AA406" s="3" t="str">
        <f t="shared" si="229"/>
        <v>0</v>
      </c>
      <c r="AB406" s="3" t="str">
        <f t="shared" si="229"/>
        <v>0</v>
      </c>
      <c r="AC406" s="3" t="str">
        <f t="shared" si="223"/>
        <v>0</v>
      </c>
      <c r="AD406" s="3" t="str">
        <f t="shared" si="227"/>
        <v>0</v>
      </c>
      <c r="AE406" s="3" t="str">
        <f t="shared" si="227"/>
        <v>0</v>
      </c>
      <c r="AF406" s="3" t="str">
        <f t="shared" si="227"/>
        <v>0</v>
      </c>
      <c r="AG406" s="3" t="str">
        <f t="shared" si="227"/>
        <v>0</v>
      </c>
      <c r="AH406" s="3" t="str">
        <f t="shared" si="227"/>
        <v>0</v>
      </c>
      <c r="AI406" s="3" t="str">
        <f t="shared" si="227"/>
        <v>0</v>
      </c>
      <c r="AJ406" s="3" t="str">
        <f t="shared" si="227"/>
        <v>0</v>
      </c>
      <c r="AK406" s="3" t="str">
        <f t="shared" si="227"/>
        <v>0</v>
      </c>
      <c r="AL406" s="3" t="str">
        <f t="shared" si="227"/>
        <v>0</v>
      </c>
      <c r="AM406" s="3" t="str">
        <f t="shared" si="227"/>
        <v>0</v>
      </c>
      <c r="AN406" s="3" t="str">
        <f t="shared" si="227"/>
        <v>0</v>
      </c>
      <c r="AO406" s="3" t="str">
        <f t="shared" si="227"/>
        <v>0</v>
      </c>
      <c r="AP406" s="3" t="str">
        <f t="shared" si="227"/>
        <v>0</v>
      </c>
      <c r="AQ406" s="3" t="str">
        <f t="shared" si="227"/>
        <v>0</v>
      </c>
      <c r="AR406" s="3" t="str">
        <f t="shared" si="227"/>
        <v>0</v>
      </c>
      <c r="AS406" s="3" t="str">
        <f t="shared" si="227"/>
        <v>0</v>
      </c>
      <c r="AT406" s="3" t="str">
        <f t="shared" si="226"/>
        <v>0</v>
      </c>
      <c r="AU406" s="3" t="str">
        <f t="shared" si="226"/>
        <v>0</v>
      </c>
      <c r="AV406" s="3" t="str">
        <f t="shared" si="226"/>
        <v>0</v>
      </c>
      <c r="AW406" s="3" t="str">
        <f t="shared" si="226"/>
        <v>0</v>
      </c>
      <c r="AX406" s="3" t="str">
        <f t="shared" si="226"/>
        <v>0</v>
      </c>
      <c r="AY406" s="3" t="str">
        <f t="shared" si="226"/>
        <v>0</v>
      </c>
      <c r="AZ406" s="22" t="s">
        <v>604</v>
      </c>
    </row>
    <row r="407" spans="1:52" ht="15.5">
      <c r="A407" s="10" t="s">
        <v>188</v>
      </c>
      <c r="B407" s="10" t="str">
        <f t="shared" si="218"/>
        <v>2402557I</v>
      </c>
      <c r="C407" s="71">
        <v>45471.481307870403</v>
      </c>
      <c r="D407" s="3" t="e">
        <f t="array" ref="D407">#NAME?</f>
        <v>#NAME?</v>
      </c>
      <c r="E407" s="3" t="b">
        <f>ISNUMBER(MATCH(Table1[[#This Row],[Email]],Attendance[Email],0))</f>
        <v>1</v>
      </c>
      <c r="F407" s="3">
        <f t="shared" ref="F407:F414" si="232">$C407+(8/24)</f>
        <v>45471.814641203739</v>
      </c>
      <c r="G407" s="21">
        <f>DAY(Table1[[#This Row],[Actual Time]])</f>
        <v>28</v>
      </c>
      <c r="H407">
        <f>MONTH(Table1[[#This Row],[Actual Time]])</f>
        <v>6</v>
      </c>
      <c r="I407">
        <f>YEAR(Table1[[#This Row],[Actual Time]])</f>
        <v>2024</v>
      </c>
      <c r="J407" t="str">
        <f t="shared" ref="J407:J414" si="233">G407&amp;"/"&amp;H407&amp;"/"&amp;I407</f>
        <v>28/6/2024</v>
      </c>
      <c r="K407" s="3" t="str">
        <f t="shared" si="223"/>
        <v>0</v>
      </c>
      <c r="L407" s="3" t="str">
        <f t="shared" si="223"/>
        <v>0</v>
      </c>
      <c r="M407" s="3" t="str">
        <f t="shared" si="223"/>
        <v>0</v>
      </c>
      <c r="N407" s="3" t="str">
        <f t="shared" si="223"/>
        <v>0</v>
      </c>
      <c r="O407" s="3" t="str">
        <f t="shared" si="223"/>
        <v>0</v>
      </c>
      <c r="P407" s="3" t="str">
        <f t="shared" si="223"/>
        <v>0</v>
      </c>
      <c r="Q407" s="3" t="str">
        <f t="shared" si="223"/>
        <v>0</v>
      </c>
      <c r="R407" s="3" t="str">
        <f t="shared" si="223"/>
        <v>0</v>
      </c>
      <c r="S407" s="3" t="str">
        <f t="shared" si="228"/>
        <v>0</v>
      </c>
      <c r="T407" s="3" t="str">
        <f t="shared" si="228"/>
        <v>0</v>
      </c>
      <c r="U407" s="3" t="str">
        <f t="shared" si="223"/>
        <v>1</v>
      </c>
      <c r="V407" s="3" t="str">
        <f t="shared" si="223"/>
        <v>0</v>
      </c>
      <c r="W407" s="3" t="str">
        <f t="shared" si="223"/>
        <v>0</v>
      </c>
      <c r="X407" s="3" t="str">
        <f t="shared" si="223"/>
        <v>0</v>
      </c>
      <c r="Y407" s="3" t="str">
        <f t="shared" si="223"/>
        <v>0</v>
      </c>
      <c r="Z407" s="3" t="str">
        <f t="shared" si="223"/>
        <v>0</v>
      </c>
      <c r="AA407" s="3" t="str">
        <f t="shared" si="229"/>
        <v>0</v>
      </c>
      <c r="AB407" s="3" t="str">
        <f t="shared" si="229"/>
        <v>0</v>
      </c>
      <c r="AC407" s="3" t="str">
        <f t="shared" si="223"/>
        <v>0</v>
      </c>
      <c r="AD407" s="3" t="str">
        <f t="shared" si="227"/>
        <v>0</v>
      </c>
      <c r="AE407" s="3" t="str">
        <f t="shared" si="227"/>
        <v>0</v>
      </c>
      <c r="AF407" s="3" t="str">
        <f t="shared" si="227"/>
        <v>0</v>
      </c>
      <c r="AG407" s="3" t="str">
        <f t="shared" si="227"/>
        <v>0</v>
      </c>
      <c r="AH407" s="3" t="str">
        <f t="shared" si="227"/>
        <v>0</v>
      </c>
      <c r="AI407" s="3" t="str">
        <f t="shared" si="227"/>
        <v>0</v>
      </c>
      <c r="AJ407" s="3" t="str">
        <f t="shared" si="227"/>
        <v>0</v>
      </c>
      <c r="AK407" s="3" t="str">
        <f t="shared" si="227"/>
        <v>0</v>
      </c>
      <c r="AL407" s="3" t="str">
        <f t="shared" si="227"/>
        <v>0</v>
      </c>
      <c r="AM407" s="3" t="str">
        <f t="shared" si="227"/>
        <v>0</v>
      </c>
      <c r="AN407" s="3" t="str">
        <f t="shared" si="227"/>
        <v>0</v>
      </c>
      <c r="AO407" s="3" t="str">
        <f t="shared" si="227"/>
        <v>0</v>
      </c>
      <c r="AP407" s="3" t="str">
        <f t="shared" si="227"/>
        <v>0</v>
      </c>
      <c r="AQ407" s="3" t="str">
        <f t="shared" si="227"/>
        <v>0</v>
      </c>
      <c r="AR407" s="3" t="str">
        <f t="shared" si="227"/>
        <v>0</v>
      </c>
      <c r="AS407" s="3" t="str">
        <f t="shared" si="227"/>
        <v>0</v>
      </c>
      <c r="AT407" s="3" t="str">
        <f t="shared" si="226"/>
        <v>0</v>
      </c>
      <c r="AU407" s="3" t="str">
        <f t="shared" si="226"/>
        <v>0</v>
      </c>
      <c r="AV407" s="3" t="str">
        <f t="shared" si="226"/>
        <v>0</v>
      </c>
      <c r="AW407" s="3" t="str">
        <f t="shared" si="226"/>
        <v>0</v>
      </c>
      <c r="AX407" s="3" t="str">
        <f t="shared" si="226"/>
        <v>0</v>
      </c>
      <c r="AY407" s="3" t="str">
        <f t="shared" si="226"/>
        <v>0</v>
      </c>
      <c r="AZ407" s="22" t="s">
        <v>605</v>
      </c>
    </row>
    <row r="408" spans="1:52" ht="15.5">
      <c r="A408" s="10" t="s">
        <v>126</v>
      </c>
      <c r="B408" s="10" t="str">
        <f t="shared" si="218"/>
        <v>2402887J</v>
      </c>
      <c r="C408" s="71">
        <v>45471.481388888897</v>
      </c>
      <c r="D408" s="3" t="e">
        <f t="array" ref="D408">#NAME?</f>
        <v>#NAME?</v>
      </c>
      <c r="E408" s="3" t="b">
        <f>ISNUMBER(MATCH(Table1[[#This Row],[Email]],Attendance[Email],0))</f>
        <v>1</v>
      </c>
      <c r="F408" s="3">
        <f t="shared" si="232"/>
        <v>45471.814722222232</v>
      </c>
      <c r="G408" s="21">
        <f>DAY(Table1[[#This Row],[Actual Time]])</f>
        <v>28</v>
      </c>
      <c r="H408">
        <f>MONTH(Table1[[#This Row],[Actual Time]])</f>
        <v>6</v>
      </c>
      <c r="I408">
        <f>YEAR(Table1[[#This Row],[Actual Time]])</f>
        <v>2024</v>
      </c>
      <c r="J408" t="str">
        <f t="shared" si="233"/>
        <v>28/6/2024</v>
      </c>
      <c r="K408" s="3" t="str">
        <f t="shared" si="223"/>
        <v>0</v>
      </c>
      <c r="L408" s="3" t="str">
        <f t="shared" si="223"/>
        <v>0</v>
      </c>
      <c r="M408" s="3" t="str">
        <f t="shared" si="223"/>
        <v>0</v>
      </c>
      <c r="N408" s="3" t="str">
        <f t="shared" si="223"/>
        <v>0</v>
      </c>
      <c r="O408" s="3" t="str">
        <f t="shared" si="223"/>
        <v>0</v>
      </c>
      <c r="P408" s="3" t="str">
        <f t="shared" si="223"/>
        <v>0</v>
      </c>
      <c r="Q408" s="3" t="str">
        <f t="shared" si="223"/>
        <v>0</v>
      </c>
      <c r="R408" s="3" t="str">
        <f t="shared" si="223"/>
        <v>0</v>
      </c>
      <c r="S408" s="3" t="str">
        <f t="shared" si="228"/>
        <v>0</v>
      </c>
      <c r="T408" s="3" t="str">
        <f t="shared" si="228"/>
        <v>0</v>
      </c>
      <c r="U408" s="3" t="str">
        <f t="shared" si="223"/>
        <v>1</v>
      </c>
      <c r="V408" s="3" t="str">
        <f t="shared" si="223"/>
        <v>0</v>
      </c>
      <c r="W408" s="3" t="str">
        <f t="shared" si="223"/>
        <v>0</v>
      </c>
      <c r="X408" s="3" t="str">
        <f t="shared" si="223"/>
        <v>0</v>
      </c>
      <c r="Y408" s="3" t="str">
        <f t="shared" si="223"/>
        <v>0</v>
      </c>
      <c r="Z408" s="3" t="str">
        <f t="shared" si="223"/>
        <v>0</v>
      </c>
      <c r="AA408" s="3" t="str">
        <f t="shared" si="229"/>
        <v>0</v>
      </c>
      <c r="AB408" s="3" t="str">
        <f t="shared" si="229"/>
        <v>0</v>
      </c>
      <c r="AC408" s="3" t="str">
        <f t="shared" si="223"/>
        <v>0</v>
      </c>
      <c r="AD408" s="3" t="str">
        <f t="shared" si="227"/>
        <v>0</v>
      </c>
      <c r="AE408" s="3" t="str">
        <f t="shared" si="227"/>
        <v>0</v>
      </c>
      <c r="AF408" s="3" t="str">
        <f t="shared" si="227"/>
        <v>0</v>
      </c>
      <c r="AG408" s="3" t="str">
        <f t="shared" si="227"/>
        <v>0</v>
      </c>
      <c r="AH408" s="3" t="str">
        <f t="shared" si="227"/>
        <v>0</v>
      </c>
      <c r="AI408" s="3" t="str">
        <f t="shared" si="227"/>
        <v>0</v>
      </c>
      <c r="AJ408" s="3" t="str">
        <f t="shared" si="227"/>
        <v>0</v>
      </c>
      <c r="AK408" s="3" t="str">
        <f t="shared" si="227"/>
        <v>0</v>
      </c>
      <c r="AL408" s="3" t="str">
        <f t="shared" si="227"/>
        <v>0</v>
      </c>
      <c r="AM408" s="3" t="str">
        <f t="shared" si="227"/>
        <v>0</v>
      </c>
      <c r="AN408" s="3" t="str">
        <f t="shared" si="227"/>
        <v>0</v>
      </c>
      <c r="AO408" s="3" t="str">
        <f t="shared" si="227"/>
        <v>0</v>
      </c>
      <c r="AP408" s="3" t="str">
        <f t="shared" si="227"/>
        <v>0</v>
      </c>
      <c r="AQ408" s="3" t="str">
        <f t="shared" si="227"/>
        <v>0</v>
      </c>
      <c r="AR408" s="3" t="str">
        <f t="shared" si="227"/>
        <v>0</v>
      </c>
      <c r="AS408" s="3" t="str">
        <f t="shared" si="227"/>
        <v>0</v>
      </c>
      <c r="AT408" s="3" t="str">
        <f t="shared" si="226"/>
        <v>0</v>
      </c>
      <c r="AU408" s="3" t="str">
        <f t="shared" si="226"/>
        <v>0</v>
      </c>
      <c r="AV408" s="3" t="str">
        <f t="shared" si="226"/>
        <v>0</v>
      </c>
      <c r="AW408" s="3" t="str">
        <f t="shared" si="226"/>
        <v>0</v>
      </c>
      <c r="AX408" s="3" t="str">
        <f t="shared" si="226"/>
        <v>0</v>
      </c>
      <c r="AY408" s="3" t="str">
        <f t="shared" si="226"/>
        <v>0</v>
      </c>
      <c r="AZ408" s="22" t="s">
        <v>606</v>
      </c>
    </row>
    <row r="409" spans="1:52" ht="15.5">
      <c r="A409" s="10" t="s">
        <v>134</v>
      </c>
      <c r="B409" s="10" t="str">
        <f t="shared" si="218"/>
        <v>2401051D</v>
      </c>
      <c r="C409" s="71">
        <v>45471.481412036999</v>
      </c>
      <c r="D409" s="3" t="e">
        <f t="array" ref="D409">#NAME?</f>
        <v>#NAME?</v>
      </c>
      <c r="E409" s="3" t="b">
        <f>ISNUMBER(MATCH(Table1[[#This Row],[Email]],Attendance[Email],0))</f>
        <v>1</v>
      </c>
      <c r="F409" s="3">
        <f t="shared" si="232"/>
        <v>45471.814745370335</v>
      </c>
      <c r="G409" s="21">
        <f>DAY(Table1[[#This Row],[Actual Time]])</f>
        <v>28</v>
      </c>
      <c r="H409">
        <f>MONTH(Table1[[#This Row],[Actual Time]])</f>
        <v>6</v>
      </c>
      <c r="I409">
        <f>YEAR(Table1[[#This Row],[Actual Time]])</f>
        <v>2024</v>
      </c>
      <c r="J409" t="str">
        <f t="shared" si="233"/>
        <v>28/6/2024</v>
      </c>
      <c r="K409" s="3" t="str">
        <f t="shared" si="223"/>
        <v>0</v>
      </c>
      <c r="L409" s="3" t="str">
        <f t="shared" si="223"/>
        <v>0</v>
      </c>
      <c r="M409" s="3" t="str">
        <f t="shared" si="223"/>
        <v>0</v>
      </c>
      <c r="N409" s="3" t="str">
        <f t="shared" si="223"/>
        <v>0</v>
      </c>
      <c r="O409" s="3" t="str">
        <f t="shared" si="223"/>
        <v>0</v>
      </c>
      <c r="P409" s="3" t="str">
        <f t="shared" si="223"/>
        <v>0</v>
      </c>
      <c r="Q409" s="3" t="str">
        <f t="shared" si="223"/>
        <v>0</v>
      </c>
      <c r="R409" s="3" t="str">
        <f t="shared" si="223"/>
        <v>0</v>
      </c>
      <c r="S409" s="3" t="str">
        <f t="shared" si="228"/>
        <v>0</v>
      </c>
      <c r="T409" s="3" t="str">
        <f t="shared" si="228"/>
        <v>0</v>
      </c>
      <c r="U409" s="3" t="str">
        <f t="shared" si="223"/>
        <v>1</v>
      </c>
      <c r="V409" s="3" t="str">
        <f t="shared" si="223"/>
        <v>0</v>
      </c>
      <c r="W409" s="3" t="str">
        <f t="shared" si="223"/>
        <v>0</v>
      </c>
      <c r="X409" s="3" t="str">
        <f t="shared" si="223"/>
        <v>0</v>
      </c>
      <c r="Y409" s="3" t="str">
        <f t="shared" si="223"/>
        <v>0</v>
      </c>
      <c r="Z409" s="3" t="str">
        <f t="shared" si="223"/>
        <v>0</v>
      </c>
      <c r="AA409" s="3" t="str">
        <f t="shared" si="229"/>
        <v>0</v>
      </c>
      <c r="AB409" s="3" t="str">
        <f t="shared" si="229"/>
        <v>0</v>
      </c>
      <c r="AC409" s="3" t="str">
        <f t="shared" si="223"/>
        <v>0</v>
      </c>
      <c r="AD409" s="3" t="str">
        <f t="shared" si="227"/>
        <v>0</v>
      </c>
      <c r="AE409" s="3" t="str">
        <f t="shared" si="227"/>
        <v>0</v>
      </c>
      <c r="AF409" s="3" t="str">
        <f t="shared" si="227"/>
        <v>0</v>
      </c>
      <c r="AG409" s="3" t="str">
        <f t="shared" si="227"/>
        <v>0</v>
      </c>
      <c r="AH409" s="3" t="str">
        <f t="shared" si="227"/>
        <v>0</v>
      </c>
      <c r="AI409" s="3" t="str">
        <f t="shared" si="227"/>
        <v>0</v>
      </c>
      <c r="AJ409" s="3" t="str">
        <f t="shared" si="227"/>
        <v>0</v>
      </c>
      <c r="AK409" s="3" t="str">
        <f t="shared" si="227"/>
        <v>0</v>
      </c>
      <c r="AL409" s="3" t="str">
        <f t="shared" si="227"/>
        <v>0</v>
      </c>
      <c r="AM409" s="3" t="str">
        <f t="shared" si="227"/>
        <v>0</v>
      </c>
      <c r="AN409" s="3" t="str">
        <f t="shared" si="227"/>
        <v>0</v>
      </c>
      <c r="AO409" s="3" t="str">
        <f t="shared" si="227"/>
        <v>0</v>
      </c>
      <c r="AP409" s="3" t="str">
        <f t="shared" si="227"/>
        <v>0</v>
      </c>
      <c r="AQ409" s="3" t="str">
        <f t="shared" si="227"/>
        <v>0</v>
      </c>
      <c r="AR409" s="3" t="str">
        <f t="shared" si="227"/>
        <v>0</v>
      </c>
      <c r="AS409" s="3" t="str">
        <f t="shared" si="227"/>
        <v>0</v>
      </c>
      <c r="AT409" s="3" t="str">
        <f t="shared" si="226"/>
        <v>0</v>
      </c>
      <c r="AU409" s="3" t="str">
        <f t="shared" si="226"/>
        <v>0</v>
      </c>
      <c r="AV409" s="3" t="str">
        <f t="shared" si="226"/>
        <v>0</v>
      </c>
      <c r="AW409" s="3" t="str">
        <f t="shared" si="226"/>
        <v>0</v>
      </c>
      <c r="AX409" s="3" t="str">
        <f t="shared" si="226"/>
        <v>0</v>
      </c>
      <c r="AY409" s="3" t="str">
        <f t="shared" si="226"/>
        <v>0</v>
      </c>
      <c r="AZ409" s="22" t="s">
        <v>607</v>
      </c>
    </row>
    <row r="410" spans="1:52" ht="15.5">
      <c r="A410" s="10" t="s">
        <v>242</v>
      </c>
      <c r="B410" s="10" t="str">
        <f t="shared" si="218"/>
        <v>2202819E</v>
      </c>
      <c r="C410" s="71">
        <v>45471.481423611098</v>
      </c>
      <c r="D410" s="3" t="e">
        <f t="array" ref="D410">#NAME?</f>
        <v>#NAME?</v>
      </c>
      <c r="E410" s="3" t="b">
        <f>ISNUMBER(MATCH(Table1[[#This Row],[Email]],Attendance[Email],0))</f>
        <v>1</v>
      </c>
      <c r="F410" s="3">
        <f t="shared" si="232"/>
        <v>45471.814756944434</v>
      </c>
      <c r="G410" s="21">
        <f>DAY(Table1[[#This Row],[Actual Time]])</f>
        <v>28</v>
      </c>
      <c r="H410">
        <f>MONTH(Table1[[#This Row],[Actual Time]])</f>
        <v>6</v>
      </c>
      <c r="I410">
        <f>YEAR(Table1[[#This Row],[Actual Time]])</f>
        <v>2024</v>
      </c>
      <c r="J410" t="str">
        <f t="shared" si="233"/>
        <v>28/6/2024</v>
      </c>
      <c r="K410" s="3" t="str">
        <f t="shared" si="223"/>
        <v>0</v>
      </c>
      <c r="L410" s="3" t="str">
        <f t="shared" si="223"/>
        <v>0</v>
      </c>
      <c r="M410" s="3" t="str">
        <f t="shared" si="223"/>
        <v>0</v>
      </c>
      <c r="N410" s="3" t="str">
        <f t="shared" si="223"/>
        <v>0</v>
      </c>
      <c r="O410" s="3" t="str">
        <f t="shared" si="223"/>
        <v>0</v>
      </c>
      <c r="P410" s="3" t="str">
        <f t="shared" si="223"/>
        <v>0</v>
      </c>
      <c r="Q410" s="3" t="str">
        <f t="shared" si="223"/>
        <v>0</v>
      </c>
      <c r="R410" s="3" t="str">
        <f t="shared" si="223"/>
        <v>0</v>
      </c>
      <c r="S410" s="3" t="str">
        <f t="shared" si="228"/>
        <v>0</v>
      </c>
      <c r="T410" s="3" t="str">
        <f t="shared" si="228"/>
        <v>0</v>
      </c>
      <c r="U410" s="3" t="str">
        <f t="shared" si="223"/>
        <v>1</v>
      </c>
      <c r="V410" s="3" t="str">
        <f t="shared" si="223"/>
        <v>0</v>
      </c>
      <c r="W410" s="3" t="str">
        <f t="shared" si="223"/>
        <v>0</v>
      </c>
      <c r="X410" s="3" t="str">
        <f t="shared" si="223"/>
        <v>0</v>
      </c>
      <c r="Y410" s="3" t="str">
        <f t="shared" si="223"/>
        <v>0</v>
      </c>
      <c r="Z410" s="3" t="str">
        <f t="shared" si="223"/>
        <v>0</v>
      </c>
      <c r="AA410" s="3" t="str">
        <f t="shared" si="229"/>
        <v>0</v>
      </c>
      <c r="AB410" s="3" t="str">
        <f t="shared" si="229"/>
        <v>0</v>
      </c>
      <c r="AC410" s="3" t="str">
        <f t="shared" si="223"/>
        <v>0</v>
      </c>
      <c r="AD410" s="3" t="str">
        <f t="shared" si="227"/>
        <v>0</v>
      </c>
      <c r="AE410" s="3" t="str">
        <f t="shared" si="227"/>
        <v>0</v>
      </c>
      <c r="AF410" s="3" t="str">
        <f t="shared" si="227"/>
        <v>0</v>
      </c>
      <c r="AG410" s="3" t="str">
        <f t="shared" si="227"/>
        <v>0</v>
      </c>
      <c r="AH410" s="3" t="str">
        <f t="shared" si="227"/>
        <v>0</v>
      </c>
      <c r="AI410" s="3" t="str">
        <f t="shared" si="227"/>
        <v>0</v>
      </c>
      <c r="AJ410" s="3" t="str">
        <f t="shared" si="227"/>
        <v>0</v>
      </c>
      <c r="AK410" s="3" t="str">
        <f t="shared" si="227"/>
        <v>0</v>
      </c>
      <c r="AL410" s="3" t="str">
        <f t="shared" si="227"/>
        <v>0</v>
      </c>
      <c r="AM410" s="3" t="str">
        <f t="shared" si="227"/>
        <v>0</v>
      </c>
      <c r="AN410" s="3" t="str">
        <f t="shared" si="227"/>
        <v>0</v>
      </c>
      <c r="AO410" s="3" t="str">
        <f t="shared" si="227"/>
        <v>0</v>
      </c>
      <c r="AP410" s="3" t="str">
        <f t="shared" si="227"/>
        <v>0</v>
      </c>
      <c r="AQ410" s="3" t="str">
        <f t="shared" si="227"/>
        <v>0</v>
      </c>
      <c r="AR410" s="3" t="str">
        <f t="shared" si="227"/>
        <v>0</v>
      </c>
      <c r="AS410" s="3" t="str">
        <f t="shared" si="227"/>
        <v>0</v>
      </c>
      <c r="AT410" s="3" t="str">
        <f t="shared" si="226"/>
        <v>0</v>
      </c>
      <c r="AU410" s="3" t="str">
        <f t="shared" si="226"/>
        <v>0</v>
      </c>
      <c r="AV410" s="3" t="str">
        <f t="shared" si="226"/>
        <v>0</v>
      </c>
      <c r="AW410" s="3" t="str">
        <f t="shared" si="226"/>
        <v>0</v>
      </c>
      <c r="AX410" s="3" t="str">
        <f t="shared" si="226"/>
        <v>0</v>
      </c>
      <c r="AY410" s="3" t="str">
        <f t="shared" si="226"/>
        <v>0</v>
      </c>
      <c r="AZ410" s="22" t="s">
        <v>608</v>
      </c>
    </row>
    <row r="411" spans="1:52" ht="15.5">
      <c r="A411" s="10" t="s">
        <v>68</v>
      </c>
      <c r="B411" s="10" t="str">
        <f t="shared" si="218"/>
        <v>2303451E</v>
      </c>
      <c r="C411" s="71">
        <v>45471.481435185196</v>
      </c>
      <c r="D411" s="3" t="e">
        <f t="array" ref="D411">#NAME?</f>
        <v>#NAME?</v>
      </c>
      <c r="E411" s="3" t="b">
        <f>ISNUMBER(MATCH(Table1[[#This Row],[Email]],Attendance[Email],0))</f>
        <v>1</v>
      </c>
      <c r="F411" s="3">
        <f t="shared" si="232"/>
        <v>45471.814768518532</v>
      </c>
      <c r="G411" s="21">
        <f>DAY(Table1[[#This Row],[Actual Time]])</f>
        <v>28</v>
      </c>
      <c r="H411">
        <f>MONTH(Table1[[#This Row],[Actual Time]])</f>
        <v>6</v>
      </c>
      <c r="I411">
        <f>YEAR(Table1[[#This Row],[Actual Time]])</f>
        <v>2024</v>
      </c>
      <c r="J411" t="str">
        <f t="shared" si="233"/>
        <v>28/6/2024</v>
      </c>
      <c r="K411" s="3" t="str">
        <f t="shared" si="223"/>
        <v>0</v>
      </c>
      <c r="L411" s="3" t="str">
        <f t="shared" si="223"/>
        <v>0</v>
      </c>
      <c r="M411" s="3" t="str">
        <f t="shared" si="223"/>
        <v>0</v>
      </c>
      <c r="N411" s="3" t="str">
        <f t="shared" si="223"/>
        <v>0</v>
      </c>
      <c r="O411" s="3" t="str">
        <f t="shared" si="223"/>
        <v>0</v>
      </c>
      <c r="P411" s="3" t="str">
        <f t="shared" si="223"/>
        <v>0</v>
      </c>
      <c r="Q411" s="3" t="str">
        <f t="shared" si="223"/>
        <v>0</v>
      </c>
      <c r="R411" s="3" t="str">
        <f t="shared" si="223"/>
        <v>0</v>
      </c>
      <c r="S411" s="3" t="str">
        <f t="shared" si="228"/>
        <v>0</v>
      </c>
      <c r="T411" s="3" t="str">
        <f t="shared" si="228"/>
        <v>0</v>
      </c>
      <c r="U411" s="3" t="str">
        <f t="shared" si="223"/>
        <v>1</v>
      </c>
      <c r="V411" s="3" t="str">
        <f t="shared" si="223"/>
        <v>0</v>
      </c>
      <c r="W411" s="3" t="str">
        <f t="shared" si="223"/>
        <v>0</v>
      </c>
      <c r="X411" s="3" t="str">
        <f t="shared" si="223"/>
        <v>0</v>
      </c>
      <c r="Y411" s="3" t="str">
        <f t="shared" si="223"/>
        <v>0</v>
      </c>
      <c r="Z411" s="3" t="str">
        <f t="shared" si="223"/>
        <v>0</v>
      </c>
      <c r="AA411" s="3" t="str">
        <f t="shared" si="229"/>
        <v>0</v>
      </c>
      <c r="AB411" s="3" t="str">
        <f t="shared" si="229"/>
        <v>0</v>
      </c>
      <c r="AC411" s="3" t="str">
        <f t="shared" si="223"/>
        <v>0</v>
      </c>
      <c r="AD411" s="3" t="str">
        <f t="shared" si="227"/>
        <v>0</v>
      </c>
      <c r="AE411" s="3" t="str">
        <f t="shared" si="227"/>
        <v>0</v>
      </c>
      <c r="AF411" s="3" t="str">
        <f t="shared" si="227"/>
        <v>0</v>
      </c>
      <c r="AG411" s="3" t="str">
        <f t="shared" si="227"/>
        <v>0</v>
      </c>
      <c r="AH411" s="3" t="str">
        <f t="shared" si="227"/>
        <v>0</v>
      </c>
      <c r="AI411" s="3" t="str">
        <f t="shared" si="227"/>
        <v>0</v>
      </c>
      <c r="AJ411" s="3" t="str">
        <f t="shared" si="227"/>
        <v>0</v>
      </c>
      <c r="AK411" s="3" t="str">
        <f t="shared" si="227"/>
        <v>0</v>
      </c>
      <c r="AL411" s="3" t="str">
        <f t="shared" si="227"/>
        <v>0</v>
      </c>
      <c r="AM411" s="3" t="str">
        <f t="shared" si="227"/>
        <v>0</v>
      </c>
      <c r="AN411" s="3" t="str">
        <f t="shared" si="227"/>
        <v>0</v>
      </c>
      <c r="AO411" s="3" t="str">
        <f t="shared" si="227"/>
        <v>0</v>
      </c>
      <c r="AP411" s="3" t="str">
        <f t="shared" si="227"/>
        <v>0</v>
      </c>
      <c r="AQ411" s="3" t="str">
        <f t="shared" si="227"/>
        <v>0</v>
      </c>
      <c r="AR411" s="3" t="str">
        <f t="shared" si="227"/>
        <v>0</v>
      </c>
      <c r="AS411" s="3" t="str">
        <f t="shared" si="227"/>
        <v>0</v>
      </c>
      <c r="AT411" s="3" t="str">
        <f t="shared" si="226"/>
        <v>0</v>
      </c>
      <c r="AU411" s="3" t="str">
        <f t="shared" si="226"/>
        <v>0</v>
      </c>
      <c r="AV411" s="3" t="str">
        <f t="shared" si="226"/>
        <v>0</v>
      </c>
      <c r="AW411" s="3" t="str">
        <f t="shared" si="226"/>
        <v>0</v>
      </c>
      <c r="AX411" s="3" t="str">
        <f t="shared" si="226"/>
        <v>0</v>
      </c>
      <c r="AY411" s="3" t="str">
        <f t="shared" si="226"/>
        <v>0</v>
      </c>
      <c r="AZ411" s="22" t="s">
        <v>609</v>
      </c>
    </row>
    <row r="412" spans="1:52" ht="15.5">
      <c r="A412" s="10" t="s">
        <v>610</v>
      </c>
      <c r="B412" s="10" t="str">
        <f t="shared" si="218"/>
        <v>2402599A</v>
      </c>
      <c r="C412" s="71">
        <v>45471.481574074103</v>
      </c>
      <c r="D412" s="3" t="e">
        <f t="array" ref="D412">#NAME?</f>
        <v>#NAME?</v>
      </c>
      <c r="E412" s="3" t="b">
        <f>ISNUMBER(MATCH(Table1[[#This Row],[Email]],Attendance[Email],0))</f>
        <v>1</v>
      </c>
      <c r="F412" s="3">
        <f t="shared" si="232"/>
        <v>45471.814907407439</v>
      </c>
      <c r="G412" s="21">
        <f>DAY(Table1[[#This Row],[Actual Time]])</f>
        <v>28</v>
      </c>
      <c r="H412">
        <f>MONTH(Table1[[#This Row],[Actual Time]])</f>
        <v>6</v>
      </c>
      <c r="I412">
        <f>YEAR(Table1[[#This Row],[Actual Time]])</f>
        <v>2024</v>
      </c>
      <c r="J412" t="str">
        <f t="shared" si="233"/>
        <v>28/6/2024</v>
      </c>
      <c r="K412" s="3" t="str">
        <f t="shared" si="223"/>
        <v>0</v>
      </c>
      <c r="L412" s="3" t="str">
        <f t="shared" si="223"/>
        <v>0</v>
      </c>
      <c r="M412" s="3" t="str">
        <f t="shared" si="223"/>
        <v>0</v>
      </c>
      <c r="N412" s="3" t="str">
        <f t="shared" si="223"/>
        <v>0</v>
      </c>
      <c r="O412" s="3" t="str">
        <f t="shared" si="223"/>
        <v>0</v>
      </c>
      <c r="P412" s="3" t="str">
        <f t="shared" si="223"/>
        <v>0</v>
      </c>
      <c r="Q412" s="3" t="str">
        <f t="shared" si="223"/>
        <v>0</v>
      </c>
      <c r="R412" s="3" t="str">
        <f t="shared" ref="K412:AC428" si="234">IF(R$1=$J412,"1","0")</f>
        <v>0</v>
      </c>
      <c r="S412" s="3" t="str">
        <f t="shared" si="228"/>
        <v>0</v>
      </c>
      <c r="T412" s="3" t="str">
        <f t="shared" si="228"/>
        <v>0</v>
      </c>
      <c r="U412" s="3" t="str">
        <f t="shared" si="234"/>
        <v>1</v>
      </c>
      <c r="V412" s="3" t="str">
        <f t="shared" si="234"/>
        <v>0</v>
      </c>
      <c r="W412" s="3" t="str">
        <f t="shared" si="234"/>
        <v>0</v>
      </c>
      <c r="X412" s="3" t="str">
        <f t="shared" si="234"/>
        <v>0</v>
      </c>
      <c r="Y412" s="3" t="str">
        <f t="shared" si="234"/>
        <v>0</v>
      </c>
      <c r="Z412" s="3" t="str">
        <f t="shared" si="234"/>
        <v>0</v>
      </c>
      <c r="AA412" s="3" t="str">
        <f t="shared" si="229"/>
        <v>0</v>
      </c>
      <c r="AB412" s="3" t="str">
        <f t="shared" si="229"/>
        <v>0</v>
      </c>
      <c r="AC412" s="3" t="str">
        <f t="shared" si="234"/>
        <v>0</v>
      </c>
      <c r="AD412" s="3" t="str">
        <f t="shared" si="227"/>
        <v>0</v>
      </c>
      <c r="AE412" s="3" t="str">
        <f t="shared" si="227"/>
        <v>0</v>
      </c>
      <c r="AF412" s="3" t="str">
        <f t="shared" si="227"/>
        <v>0</v>
      </c>
      <c r="AG412" s="3" t="str">
        <f t="shared" si="227"/>
        <v>0</v>
      </c>
      <c r="AH412" s="3" t="str">
        <f t="shared" si="227"/>
        <v>0</v>
      </c>
      <c r="AI412" s="3" t="str">
        <f t="shared" si="227"/>
        <v>0</v>
      </c>
      <c r="AJ412" s="3" t="str">
        <f t="shared" si="227"/>
        <v>0</v>
      </c>
      <c r="AK412" s="3" t="str">
        <f t="shared" si="227"/>
        <v>0</v>
      </c>
      <c r="AL412" s="3" t="str">
        <f t="shared" si="227"/>
        <v>0</v>
      </c>
      <c r="AM412" s="3" t="str">
        <f t="shared" si="227"/>
        <v>0</v>
      </c>
      <c r="AN412" s="3" t="str">
        <f t="shared" si="227"/>
        <v>0</v>
      </c>
      <c r="AO412" s="3" t="str">
        <f t="shared" si="227"/>
        <v>0</v>
      </c>
      <c r="AP412" s="3" t="str">
        <f t="shared" si="227"/>
        <v>0</v>
      </c>
      <c r="AQ412" s="3" t="str">
        <f t="shared" si="227"/>
        <v>0</v>
      </c>
      <c r="AR412" s="3" t="str">
        <f t="shared" si="227"/>
        <v>0</v>
      </c>
      <c r="AS412" s="3" t="str">
        <f t="shared" si="227"/>
        <v>0</v>
      </c>
      <c r="AT412" s="3" t="str">
        <f t="shared" si="226"/>
        <v>0</v>
      </c>
      <c r="AU412" s="3" t="str">
        <f t="shared" si="226"/>
        <v>0</v>
      </c>
      <c r="AV412" s="3" t="str">
        <f t="shared" si="226"/>
        <v>0</v>
      </c>
      <c r="AW412" s="3" t="str">
        <f t="shared" si="226"/>
        <v>0</v>
      </c>
      <c r="AX412" s="3" t="str">
        <f t="shared" si="226"/>
        <v>0</v>
      </c>
      <c r="AY412" s="3" t="str">
        <f t="shared" si="226"/>
        <v>0</v>
      </c>
      <c r="AZ412" s="22" t="s">
        <v>611</v>
      </c>
    </row>
    <row r="413" spans="1:52" ht="15.5">
      <c r="A413" s="10" t="s">
        <v>421</v>
      </c>
      <c r="B413" s="10" t="str">
        <f t="shared" si="218"/>
        <v>2402306A</v>
      </c>
      <c r="C413" s="71">
        <v>45471.481597222199</v>
      </c>
      <c r="D413" s="3" t="e">
        <f t="array" ref="D413">#NAME?</f>
        <v>#NAME?</v>
      </c>
      <c r="E413" s="3" t="b">
        <f>ISNUMBER(MATCH(Table1[[#This Row],[Email]],Attendance[Email],0))</f>
        <v>1</v>
      </c>
      <c r="F413" s="3">
        <f t="shared" si="232"/>
        <v>45471.814930555534</v>
      </c>
      <c r="G413" s="21">
        <f>DAY(Table1[[#This Row],[Actual Time]])</f>
        <v>28</v>
      </c>
      <c r="H413">
        <f>MONTH(Table1[[#This Row],[Actual Time]])</f>
        <v>6</v>
      </c>
      <c r="I413">
        <f>YEAR(Table1[[#This Row],[Actual Time]])</f>
        <v>2024</v>
      </c>
      <c r="J413" t="str">
        <f t="shared" si="233"/>
        <v>28/6/2024</v>
      </c>
      <c r="K413" s="3" t="str">
        <f t="shared" si="234"/>
        <v>0</v>
      </c>
      <c r="L413" s="3" t="str">
        <f t="shared" si="234"/>
        <v>0</v>
      </c>
      <c r="M413" s="3" t="str">
        <f t="shared" si="234"/>
        <v>0</v>
      </c>
      <c r="N413" s="3" t="str">
        <f t="shared" si="234"/>
        <v>0</v>
      </c>
      <c r="O413" s="3" t="str">
        <f t="shared" si="234"/>
        <v>0</v>
      </c>
      <c r="P413" s="3" t="str">
        <f t="shared" si="234"/>
        <v>0</v>
      </c>
      <c r="Q413" s="3" t="str">
        <f t="shared" si="234"/>
        <v>0</v>
      </c>
      <c r="R413" s="3" t="str">
        <f t="shared" si="234"/>
        <v>0</v>
      </c>
      <c r="S413" s="3" t="str">
        <f t="shared" si="228"/>
        <v>0</v>
      </c>
      <c r="T413" s="3" t="str">
        <f t="shared" si="228"/>
        <v>0</v>
      </c>
      <c r="U413" s="3" t="str">
        <f t="shared" si="234"/>
        <v>1</v>
      </c>
      <c r="V413" s="3" t="str">
        <f t="shared" si="234"/>
        <v>0</v>
      </c>
      <c r="W413" s="3" t="str">
        <f t="shared" si="234"/>
        <v>0</v>
      </c>
      <c r="X413" s="3" t="str">
        <f t="shared" si="234"/>
        <v>0</v>
      </c>
      <c r="Y413" s="3" t="str">
        <f t="shared" si="234"/>
        <v>0</v>
      </c>
      <c r="Z413" s="3" t="str">
        <f t="shared" si="234"/>
        <v>0</v>
      </c>
      <c r="AA413" s="3" t="str">
        <f t="shared" si="229"/>
        <v>0</v>
      </c>
      <c r="AB413" s="3" t="str">
        <f t="shared" si="229"/>
        <v>0</v>
      </c>
      <c r="AC413" s="3" t="str">
        <f t="shared" si="234"/>
        <v>0</v>
      </c>
      <c r="AD413" s="3" t="str">
        <f t="shared" si="227"/>
        <v>0</v>
      </c>
      <c r="AE413" s="3" t="str">
        <f t="shared" si="227"/>
        <v>0</v>
      </c>
      <c r="AF413" s="3" t="str">
        <f t="shared" si="227"/>
        <v>0</v>
      </c>
      <c r="AG413" s="3" t="str">
        <f t="shared" si="227"/>
        <v>0</v>
      </c>
      <c r="AH413" s="3" t="str">
        <f t="shared" si="227"/>
        <v>0</v>
      </c>
      <c r="AI413" s="3" t="str">
        <f t="shared" si="227"/>
        <v>0</v>
      </c>
      <c r="AJ413" s="3" t="str">
        <f t="shared" si="227"/>
        <v>0</v>
      </c>
      <c r="AK413" s="3" t="str">
        <f t="shared" si="227"/>
        <v>0</v>
      </c>
      <c r="AL413" s="3" t="str">
        <f t="shared" si="227"/>
        <v>0</v>
      </c>
      <c r="AM413" s="3" t="str">
        <f t="shared" si="227"/>
        <v>0</v>
      </c>
      <c r="AN413" s="3" t="str">
        <f t="shared" si="227"/>
        <v>0</v>
      </c>
      <c r="AO413" s="3" t="str">
        <f t="shared" si="227"/>
        <v>0</v>
      </c>
      <c r="AP413" s="3" t="str">
        <f t="shared" si="227"/>
        <v>0</v>
      </c>
      <c r="AQ413" s="3" t="str">
        <f t="shared" si="227"/>
        <v>0</v>
      </c>
      <c r="AR413" s="3" t="str">
        <f t="shared" si="227"/>
        <v>0</v>
      </c>
      <c r="AS413" s="3" t="str">
        <f t="shared" ref="AS413:AY428" si="235">IF(AS$1=$J413,"1","0")</f>
        <v>0</v>
      </c>
      <c r="AT413" s="3" t="str">
        <f t="shared" si="235"/>
        <v>0</v>
      </c>
      <c r="AU413" s="3" t="str">
        <f t="shared" si="235"/>
        <v>0</v>
      </c>
      <c r="AV413" s="3" t="str">
        <f t="shared" si="235"/>
        <v>0</v>
      </c>
      <c r="AW413" s="3" t="str">
        <f t="shared" si="235"/>
        <v>0</v>
      </c>
      <c r="AX413" s="3" t="str">
        <f t="shared" si="235"/>
        <v>0</v>
      </c>
      <c r="AY413" s="3" t="str">
        <f t="shared" si="235"/>
        <v>0</v>
      </c>
      <c r="AZ413" s="22" t="s">
        <v>612</v>
      </c>
    </row>
    <row r="414" spans="1:52" ht="15.5">
      <c r="A414" s="10" t="s">
        <v>262</v>
      </c>
      <c r="B414" s="10" t="str">
        <f t="shared" si="218"/>
        <v>2401771G</v>
      </c>
      <c r="C414" s="71">
        <v>45471.481689814798</v>
      </c>
      <c r="D414" s="3" t="e">
        <f t="array" ref="D414">#NAME?</f>
        <v>#NAME?</v>
      </c>
      <c r="E414" s="3" t="b">
        <f>ISNUMBER(MATCH(Table1[[#This Row],[Email]],Attendance[Email],0))</f>
        <v>1</v>
      </c>
      <c r="F414" s="3">
        <f t="shared" si="232"/>
        <v>45471.815023148134</v>
      </c>
      <c r="G414" s="21">
        <f>DAY(Table1[[#This Row],[Actual Time]])</f>
        <v>28</v>
      </c>
      <c r="H414">
        <f>MONTH(Table1[[#This Row],[Actual Time]])</f>
        <v>6</v>
      </c>
      <c r="I414">
        <f>YEAR(Table1[[#This Row],[Actual Time]])</f>
        <v>2024</v>
      </c>
      <c r="J414" t="str">
        <f t="shared" si="233"/>
        <v>28/6/2024</v>
      </c>
      <c r="K414" s="3" t="str">
        <f t="shared" si="234"/>
        <v>0</v>
      </c>
      <c r="L414" s="3" t="str">
        <f t="shared" si="234"/>
        <v>0</v>
      </c>
      <c r="M414" s="3" t="str">
        <f t="shared" si="234"/>
        <v>0</v>
      </c>
      <c r="N414" s="3" t="str">
        <f t="shared" si="234"/>
        <v>0</v>
      </c>
      <c r="O414" s="3" t="str">
        <f t="shared" si="234"/>
        <v>0</v>
      </c>
      <c r="P414" s="3" t="str">
        <f t="shared" si="234"/>
        <v>0</v>
      </c>
      <c r="Q414" s="3" t="str">
        <f t="shared" si="234"/>
        <v>0</v>
      </c>
      <c r="R414" s="3" t="str">
        <f t="shared" si="234"/>
        <v>0</v>
      </c>
      <c r="S414" s="3" t="str">
        <f t="shared" si="228"/>
        <v>0</v>
      </c>
      <c r="T414" s="3" t="str">
        <f t="shared" si="228"/>
        <v>0</v>
      </c>
      <c r="U414" s="3" t="str">
        <f t="shared" si="234"/>
        <v>1</v>
      </c>
      <c r="V414" s="3" t="str">
        <f t="shared" si="234"/>
        <v>0</v>
      </c>
      <c r="W414" s="3" t="str">
        <f t="shared" si="234"/>
        <v>0</v>
      </c>
      <c r="X414" s="3" t="str">
        <f t="shared" si="234"/>
        <v>0</v>
      </c>
      <c r="Y414" s="3" t="str">
        <f t="shared" si="234"/>
        <v>0</v>
      </c>
      <c r="Z414" s="3" t="str">
        <f t="shared" si="234"/>
        <v>0</v>
      </c>
      <c r="AA414" s="3" t="str">
        <f t="shared" si="229"/>
        <v>0</v>
      </c>
      <c r="AB414" s="3" t="str">
        <f t="shared" si="229"/>
        <v>0</v>
      </c>
      <c r="AC414" s="3" t="str">
        <f t="shared" si="234"/>
        <v>0</v>
      </c>
      <c r="AD414" s="3" t="str">
        <f t="shared" ref="AD414:AS429" si="236">IF(AD$1=$J414,"1","0")</f>
        <v>0</v>
      </c>
      <c r="AE414" s="3" t="str">
        <f t="shared" si="236"/>
        <v>0</v>
      </c>
      <c r="AF414" s="3" t="str">
        <f t="shared" si="236"/>
        <v>0</v>
      </c>
      <c r="AG414" s="3" t="str">
        <f t="shared" si="236"/>
        <v>0</v>
      </c>
      <c r="AH414" s="3" t="str">
        <f t="shared" si="236"/>
        <v>0</v>
      </c>
      <c r="AI414" s="3" t="str">
        <f t="shared" si="236"/>
        <v>0</v>
      </c>
      <c r="AJ414" s="3" t="str">
        <f t="shared" si="236"/>
        <v>0</v>
      </c>
      <c r="AK414" s="3" t="str">
        <f t="shared" si="236"/>
        <v>0</v>
      </c>
      <c r="AL414" s="3" t="str">
        <f t="shared" si="236"/>
        <v>0</v>
      </c>
      <c r="AM414" s="3" t="str">
        <f t="shared" si="236"/>
        <v>0</v>
      </c>
      <c r="AN414" s="3" t="str">
        <f t="shared" si="236"/>
        <v>0</v>
      </c>
      <c r="AO414" s="3" t="str">
        <f t="shared" si="236"/>
        <v>0</v>
      </c>
      <c r="AP414" s="3" t="str">
        <f t="shared" si="236"/>
        <v>0</v>
      </c>
      <c r="AQ414" s="3" t="str">
        <f t="shared" si="236"/>
        <v>0</v>
      </c>
      <c r="AR414" s="3" t="str">
        <f t="shared" si="236"/>
        <v>0</v>
      </c>
      <c r="AS414" s="3" t="str">
        <f t="shared" si="236"/>
        <v>0</v>
      </c>
      <c r="AT414" s="3" t="str">
        <f t="shared" si="235"/>
        <v>0</v>
      </c>
      <c r="AU414" s="3" t="str">
        <f t="shared" si="235"/>
        <v>0</v>
      </c>
      <c r="AV414" s="3" t="str">
        <f t="shared" si="235"/>
        <v>0</v>
      </c>
      <c r="AW414" s="3" t="str">
        <f t="shared" si="235"/>
        <v>0</v>
      </c>
      <c r="AX414" s="3" t="str">
        <f t="shared" si="235"/>
        <v>0</v>
      </c>
      <c r="AY414" s="3" t="str">
        <f t="shared" si="235"/>
        <v>0</v>
      </c>
      <c r="AZ414" s="22" t="s">
        <v>613</v>
      </c>
    </row>
    <row r="415" spans="1:52" ht="15.5">
      <c r="A415" s="10" t="s">
        <v>184</v>
      </c>
      <c r="B415" s="10" t="str">
        <f t="shared" si="218"/>
        <v>2402106E</v>
      </c>
      <c r="C415" s="71">
        <v>45471.481712963003</v>
      </c>
      <c r="D415" s="3" t="e">
        <f t="array" ref="D415">#NAME?</f>
        <v>#NAME?</v>
      </c>
      <c r="E415" s="3" t="b">
        <f>ISNUMBER(MATCH(Table1[[#This Row],[Email]],Attendance[Email],0))</f>
        <v>1</v>
      </c>
      <c r="F415" s="3">
        <f t="shared" ref="F415:F416" si="237">$C415+(8/24)</f>
        <v>45471.815046296339</v>
      </c>
      <c r="G415" s="21">
        <f>DAY(Table1[[#This Row],[Actual Time]])</f>
        <v>28</v>
      </c>
      <c r="H415">
        <f>MONTH(Table1[[#This Row],[Actual Time]])</f>
        <v>6</v>
      </c>
      <c r="I415">
        <f>YEAR(Table1[[#This Row],[Actual Time]])</f>
        <v>2024</v>
      </c>
      <c r="J415" t="str">
        <f t="shared" ref="J415:J416" si="238">G415&amp;"/"&amp;H415&amp;"/"&amp;I415</f>
        <v>28/6/2024</v>
      </c>
      <c r="K415" s="3" t="str">
        <f t="shared" si="234"/>
        <v>0</v>
      </c>
      <c r="L415" s="3" t="str">
        <f t="shared" si="234"/>
        <v>0</v>
      </c>
      <c r="M415" s="3" t="str">
        <f t="shared" si="234"/>
        <v>0</v>
      </c>
      <c r="N415" s="3" t="str">
        <f t="shared" si="234"/>
        <v>0</v>
      </c>
      <c r="O415" s="3" t="str">
        <f t="shared" si="234"/>
        <v>0</v>
      </c>
      <c r="P415" s="3" t="str">
        <f t="shared" si="234"/>
        <v>0</v>
      </c>
      <c r="Q415" s="3" t="str">
        <f t="shared" si="234"/>
        <v>0</v>
      </c>
      <c r="R415" s="3" t="str">
        <f t="shared" si="234"/>
        <v>0</v>
      </c>
      <c r="S415" s="3" t="str">
        <f t="shared" si="228"/>
        <v>0</v>
      </c>
      <c r="T415" s="3" t="str">
        <f t="shared" si="228"/>
        <v>0</v>
      </c>
      <c r="U415" s="3" t="str">
        <f t="shared" si="234"/>
        <v>1</v>
      </c>
      <c r="V415" s="3" t="str">
        <f t="shared" si="234"/>
        <v>0</v>
      </c>
      <c r="W415" s="3" t="str">
        <f t="shared" si="234"/>
        <v>0</v>
      </c>
      <c r="X415" s="3" t="str">
        <f t="shared" si="234"/>
        <v>0</v>
      </c>
      <c r="Y415" s="3" t="str">
        <f t="shared" si="234"/>
        <v>0</v>
      </c>
      <c r="Z415" s="3" t="str">
        <f t="shared" si="234"/>
        <v>0</v>
      </c>
      <c r="AA415" s="3" t="str">
        <f t="shared" si="229"/>
        <v>0</v>
      </c>
      <c r="AB415" s="3" t="str">
        <f t="shared" si="229"/>
        <v>0</v>
      </c>
      <c r="AC415" s="3" t="str">
        <f t="shared" si="234"/>
        <v>0</v>
      </c>
      <c r="AD415" s="3" t="str">
        <f t="shared" si="236"/>
        <v>0</v>
      </c>
      <c r="AE415" s="3" t="str">
        <f t="shared" si="236"/>
        <v>0</v>
      </c>
      <c r="AF415" s="3" t="str">
        <f t="shared" si="236"/>
        <v>0</v>
      </c>
      <c r="AG415" s="3" t="str">
        <f t="shared" si="236"/>
        <v>0</v>
      </c>
      <c r="AH415" s="3" t="str">
        <f t="shared" si="236"/>
        <v>0</v>
      </c>
      <c r="AI415" s="3" t="str">
        <f t="shared" si="236"/>
        <v>0</v>
      </c>
      <c r="AJ415" s="3" t="str">
        <f t="shared" si="236"/>
        <v>0</v>
      </c>
      <c r="AK415" s="3" t="str">
        <f t="shared" si="236"/>
        <v>0</v>
      </c>
      <c r="AL415" s="3" t="str">
        <f t="shared" si="236"/>
        <v>0</v>
      </c>
      <c r="AM415" s="3" t="str">
        <f t="shared" si="236"/>
        <v>0</v>
      </c>
      <c r="AN415" s="3" t="str">
        <f t="shared" si="236"/>
        <v>0</v>
      </c>
      <c r="AO415" s="3" t="str">
        <f t="shared" si="236"/>
        <v>0</v>
      </c>
      <c r="AP415" s="3" t="str">
        <f t="shared" si="236"/>
        <v>0</v>
      </c>
      <c r="AQ415" s="3" t="str">
        <f t="shared" si="236"/>
        <v>0</v>
      </c>
      <c r="AR415" s="3" t="str">
        <f t="shared" si="236"/>
        <v>0</v>
      </c>
      <c r="AS415" s="3" t="str">
        <f t="shared" si="236"/>
        <v>0</v>
      </c>
      <c r="AT415" s="3" t="str">
        <f t="shared" si="235"/>
        <v>0</v>
      </c>
      <c r="AU415" s="3" t="str">
        <f t="shared" si="235"/>
        <v>0</v>
      </c>
      <c r="AV415" s="3" t="str">
        <f t="shared" si="235"/>
        <v>0</v>
      </c>
      <c r="AW415" s="3" t="str">
        <f t="shared" si="235"/>
        <v>0</v>
      </c>
      <c r="AX415" s="3" t="str">
        <f t="shared" si="235"/>
        <v>0</v>
      </c>
      <c r="AY415" s="3" t="str">
        <f t="shared" si="235"/>
        <v>0</v>
      </c>
      <c r="AZ415" s="22" t="s">
        <v>614</v>
      </c>
    </row>
    <row r="416" spans="1:52" ht="15.5">
      <c r="A416" s="10" t="s">
        <v>148</v>
      </c>
      <c r="B416" s="10" t="str">
        <f t="shared" si="218"/>
        <v>2402353C</v>
      </c>
      <c r="C416" s="71">
        <v>45471.481724537</v>
      </c>
      <c r="D416" s="3" t="e">
        <f t="array" ref="D416">#NAME?</f>
        <v>#NAME?</v>
      </c>
      <c r="E416" s="3" t="b">
        <f>ISNUMBER(MATCH(Table1[[#This Row],[Email]],Attendance[Email],0))</f>
        <v>1</v>
      </c>
      <c r="F416" s="3">
        <f t="shared" si="237"/>
        <v>45471.815057870335</v>
      </c>
      <c r="G416" s="21">
        <f>DAY(Table1[[#This Row],[Actual Time]])</f>
        <v>28</v>
      </c>
      <c r="H416">
        <f>MONTH(Table1[[#This Row],[Actual Time]])</f>
        <v>6</v>
      </c>
      <c r="I416">
        <f>YEAR(Table1[[#This Row],[Actual Time]])</f>
        <v>2024</v>
      </c>
      <c r="J416" t="str">
        <f t="shared" si="238"/>
        <v>28/6/2024</v>
      </c>
      <c r="K416" s="3" t="str">
        <f t="shared" si="234"/>
        <v>0</v>
      </c>
      <c r="L416" s="3" t="str">
        <f t="shared" si="234"/>
        <v>0</v>
      </c>
      <c r="M416" s="3" t="str">
        <f t="shared" si="234"/>
        <v>0</v>
      </c>
      <c r="N416" s="3" t="str">
        <f t="shared" si="234"/>
        <v>0</v>
      </c>
      <c r="O416" s="3" t="str">
        <f t="shared" si="234"/>
        <v>0</v>
      </c>
      <c r="P416" s="3" t="str">
        <f t="shared" si="234"/>
        <v>0</v>
      </c>
      <c r="Q416" s="3" t="str">
        <f t="shared" si="234"/>
        <v>0</v>
      </c>
      <c r="R416" s="3" t="str">
        <f t="shared" si="234"/>
        <v>0</v>
      </c>
      <c r="S416" s="3" t="str">
        <f t="shared" si="228"/>
        <v>0</v>
      </c>
      <c r="T416" s="3" t="str">
        <f t="shared" si="228"/>
        <v>0</v>
      </c>
      <c r="U416" s="3" t="str">
        <f t="shared" si="234"/>
        <v>1</v>
      </c>
      <c r="V416" s="3" t="str">
        <f t="shared" si="234"/>
        <v>0</v>
      </c>
      <c r="W416" s="3" t="str">
        <f t="shared" si="234"/>
        <v>0</v>
      </c>
      <c r="X416" s="3" t="str">
        <f t="shared" si="234"/>
        <v>0</v>
      </c>
      <c r="Y416" s="3" t="str">
        <f t="shared" si="234"/>
        <v>0</v>
      </c>
      <c r="Z416" s="3" t="str">
        <f t="shared" si="234"/>
        <v>0</v>
      </c>
      <c r="AA416" s="3" t="str">
        <f t="shared" si="229"/>
        <v>0</v>
      </c>
      <c r="AB416" s="3" t="str">
        <f t="shared" si="229"/>
        <v>0</v>
      </c>
      <c r="AC416" s="3" t="str">
        <f t="shared" si="234"/>
        <v>0</v>
      </c>
      <c r="AD416" s="3" t="str">
        <f t="shared" si="236"/>
        <v>0</v>
      </c>
      <c r="AE416" s="3" t="str">
        <f t="shared" si="236"/>
        <v>0</v>
      </c>
      <c r="AF416" s="3" t="str">
        <f t="shared" si="236"/>
        <v>0</v>
      </c>
      <c r="AG416" s="3" t="str">
        <f t="shared" si="236"/>
        <v>0</v>
      </c>
      <c r="AH416" s="3" t="str">
        <f t="shared" si="236"/>
        <v>0</v>
      </c>
      <c r="AI416" s="3" t="str">
        <f t="shared" si="236"/>
        <v>0</v>
      </c>
      <c r="AJ416" s="3" t="str">
        <f t="shared" si="236"/>
        <v>0</v>
      </c>
      <c r="AK416" s="3" t="str">
        <f t="shared" si="236"/>
        <v>0</v>
      </c>
      <c r="AL416" s="3" t="str">
        <f t="shared" si="236"/>
        <v>0</v>
      </c>
      <c r="AM416" s="3" t="str">
        <f t="shared" si="236"/>
        <v>0</v>
      </c>
      <c r="AN416" s="3" t="str">
        <f t="shared" si="236"/>
        <v>0</v>
      </c>
      <c r="AO416" s="3" t="str">
        <f t="shared" si="236"/>
        <v>0</v>
      </c>
      <c r="AP416" s="3" t="str">
        <f t="shared" si="236"/>
        <v>0</v>
      </c>
      <c r="AQ416" s="3" t="str">
        <f t="shared" si="236"/>
        <v>0</v>
      </c>
      <c r="AR416" s="3" t="str">
        <f t="shared" si="236"/>
        <v>0</v>
      </c>
      <c r="AS416" s="3" t="str">
        <f t="shared" si="236"/>
        <v>0</v>
      </c>
      <c r="AT416" s="3" t="str">
        <f t="shared" si="235"/>
        <v>0</v>
      </c>
      <c r="AU416" s="3" t="str">
        <f t="shared" si="235"/>
        <v>0</v>
      </c>
      <c r="AV416" s="3" t="str">
        <f t="shared" si="235"/>
        <v>0</v>
      </c>
      <c r="AW416" s="3" t="str">
        <f t="shared" si="235"/>
        <v>0</v>
      </c>
      <c r="AX416" s="3" t="str">
        <f t="shared" si="235"/>
        <v>0</v>
      </c>
      <c r="AY416" s="3" t="str">
        <f t="shared" si="235"/>
        <v>0</v>
      </c>
      <c r="AZ416" s="22" t="s">
        <v>615</v>
      </c>
    </row>
    <row r="417" spans="1:52" ht="15.5">
      <c r="A417" s="10" t="s">
        <v>463</v>
      </c>
      <c r="B417" s="10" t="str">
        <f t="shared" si="218"/>
        <v>2400496B</v>
      </c>
      <c r="C417" s="71">
        <v>45471.481817129599</v>
      </c>
      <c r="D417" s="3" t="e">
        <f t="array" ref="D417">#NAME?</f>
        <v>#NAME?</v>
      </c>
      <c r="E417" s="3" t="b">
        <f>ISNUMBER(MATCH(Table1[[#This Row],[Email]],Attendance[Email],0))</f>
        <v>1</v>
      </c>
      <c r="F417" s="3">
        <f t="shared" ref="F417:F430" si="239">$C417+(8/24)</f>
        <v>45471.815150462935</v>
      </c>
      <c r="G417" s="21">
        <f>DAY(Table1[[#This Row],[Actual Time]])</f>
        <v>28</v>
      </c>
      <c r="H417">
        <f>MONTH(Table1[[#This Row],[Actual Time]])</f>
        <v>6</v>
      </c>
      <c r="I417">
        <f>YEAR(Table1[[#This Row],[Actual Time]])</f>
        <v>2024</v>
      </c>
      <c r="J417" t="str">
        <f t="shared" ref="J417:J430" si="240">G417&amp;"/"&amp;H417&amp;"/"&amp;I417</f>
        <v>28/6/2024</v>
      </c>
      <c r="K417" s="3" t="str">
        <f t="shared" si="234"/>
        <v>0</v>
      </c>
      <c r="L417" s="3" t="str">
        <f t="shared" si="234"/>
        <v>0</v>
      </c>
      <c r="M417" s="3" t="str">
        <f t="shared" si="234"/>
        <v>0</v>
      </c>
      <c r="N417" s="3" t="str">
        <f t="shared" si="234"/>
        <v>0</v>
      </c>
      <c r="O417" s="3" t="str">
        <f t="shared" si="234"/>
        <v>0</v>
      </c>
      <c r="P417" s="3" t="str">
        <f t="shared" si="234"/>
        <v>0</v>
      </c>
      <c r="Q417" s="3" t="str">
        <f t="shared" si="234"/>
        <v>0</v>
      </c>
      <c r="R417" s="3" t="str">
        <f t="shared" si="234"/>
        <v>0</v>
      </c>
      <c r="S417" s="3" t="str">
        <f t="shared" si="228"/>
        <v>0</v>
      </c>
      <c r="T417" s="3" t="str">
        <f t="shared" si="228"/>
        <v>0</v>
      </c>
      <c r="U417" s="3" t="str">
        <f t="shared" si="234"/>
        <v>1</v>
      </c>
      <c r="V417" s="3" t="str">
        <f t="shared" si="234"/>
        <v>0</v>
      </c>
      <c r="W417" s="3" t="str">
        <f t="shared" si="234"/>
        <v>0</v>
      </c>
      <c r="X417" s="3" t="str">
        <f t="shared" si="234"/>
        <v>0</v>
      </c>
      <c r="Y417" s="3" t="str">
        <f t="shared" si="234"/>
        <v>0</v>
      </c>
      <c r="Z417" s="3" t="str">
        <f t="shared" si="234"/>
        <v>0</v>
      </c>
      <c r="AA417" s="3" t="str">
        <f t="shared" si="229"/>
        <v>0</v>
      </c>
      <c r="AB417" s="3" t="str">
        <f t="shared" si="229"/>
        <v>0</v>
      </c>
      <c r="AC417" s="3" t="str">
        <f t="shared" si="234"/>
        <v>0</v>
      </c>
      <c r="AD417" s="3" t="str">
        <f t="shared" si="236"/>
        <v>0</v>
      </c>
      <c r="AE417" s="3" t="str">
        <f t="shared" si="236"/>
        <v>0</v>
      </c>
      <c r="AF417" s="3" t="str">
        <f t="shared" si="236"/>
        <v>0</v>
      </c>
      <c r="AG417" s="3" t="str">
        <f t="shared" si="236"/>
        <v>0</v>
      </c>
      <c r="AH417" s="3" t="str">
        <f t="shared" si="236"/>
        <v>0</v>
      </c>
      <c r="AI417" s="3" t="str">
        <f t="shared" si="236"/>
        <v>0</v>
      </c>
      <c r="AJ417" s="3" t="str">
        <f t="shared" si="236"/>
        <v>0</v>
      </c>
      <c r="AK417" s="3" t="str">
        <f t="shared" si="236"/>
        <v>0</v>
      </c>
      <c r="AL417" s="3" t="str">
        <f t="shared" si="236"/>
        <v>0</v>
      </c>
      <c r="AM417" s="3" t="str">
        <f t="shared" si="236"/>
        <v>0</v>
      </c>
      <c r="AN417" s="3" t="str">
        <f t="shared" si="236"/>
        <v>0</v>
      </c>
      <c r="AO417" s="3" t="str">
        <f t="shared" si="236"/>
        <v>0</v>
      </c>
      <c r="AP417" s="3" t="str">
        <f t="shared" si="236"/>
        <v>0</v>
      </c>
      <c r="AQ417" s="3" t="str">
        <f t="shared" si="236"/>
        <v>0</v>
      </c>
      <c r="AR417" s="3" t="str">
        <f t="shared" si="236"/>
        <v>0</v>
      </c>
      <c r="AS417" s="3" t="str">
        <f t="shared" si="236"/>
        <v>0</v>
      </c>
      <c r="AT417" s="3" t="str">
        <f t="shared" si="235"/>
        <v>0</v>
      </c>
      <c r="AU417" s="3" t="str">
        <f t="shared" si="235"/>
        <v>0</v>
      </c>
      <c r="AV417" s="3" t="str">
        <f t="shared" si="235"/>
        <v>0</v>
      </c>
      <c r="AW417" s="3" t="str">
        <f t="shared" si="235"/>
        <v>0</v>
      </c>
      <c r="AX417" s="3" t="str">
        <f t="shared" si="235"/>
        <v>0</v>
      </c>
      <c r="AY417" s="3" t="str">
        <f t="shared" si="235"/>
        <v>0</v>
      </c>
      <c r="AZ417" s="22" t="s">
        <v>616</v>
      </c>
    </row>
    <row r="418" spans="1:52" ht="15.5">
      <c r="A418" s="10" t="s">
        <v>206</v>
      </c>
      <c r="B418" s="10" t="str">
        <f t="shared" si="218"/>
        <v>2403954G</v>
      </c>
      <c r="C418" s="71">
        <v>45471.481863425899</v>
      </c>
      <c r="D418" s="3" t="e">
        <f t="array" ref="D418">#NAME?</f>
        <v>#NAME?</v>
      </c>
      <c r="E418" s="3" t="b">
        <f>ISNUMBER(MATCH(Table1[[#This Row],[Email]],Attendance[Email],0))</f>
        <v>1</v>
      </c>
      <c r="F418" s="3">
        <f t="shared" si="239"/>
        <v>45471.815196759235</v>
      </c>
      <c r="G418" s="21">
        <f>DAY(Table1[[#This Row],[Actual Time]])</f>
        <v>28</v>
      </c>
      <c r="H418">
        <f>MONTH(Table1[[#This Row],[Actual Time]])</f>
        <v>6</v>
      </c>
      <c r="I418">
        <f>YEAR(Table1[[#This Row],[Actual Time]])</f>
        <v>2024</v>
      </c>
      <c r="J418" t="str">
        <f t="shared" si="240"/>
        <v>28/6/2024</v>
      </c>
      <c r="K418" s="3" t="str">
        <f t="shared" si="234"/>
        <v>0</v>
      </c>
      <c r="L418" s="3" t="str">
        <f t="shared" si="234"/>
        <v>0</v>
      </c>
      <c r="M418" s="3" t="str">
        <f t="shared" si="234"/>
        <v>0</v>
      </c>
      <c r="N418" s="3" t="str">
        <f t="shared" si="234"/>
        <v>0</v>
      </c>
      <c r="O418" s="3" t="str">
        <f t="shared" si="234"/>
        <v>0</v>
      </c>
      <c r="P418" s="3" t="str">
        <f t="shared" si="234"/>
        <v>0</v>
      </c>
      <c r="Q418" s="3" t="str">
        <f t="shared" si="234"/>
        <v>0</v>
      </c>
      <c r="R418" s="3" t="str">
        <f t="shared" si="234"/>
        <v>0</v>
      </c>
      <c r="S418" s="3" t="str">
        <f t="shared" si="228"/>
        <v>0</v>
      </c>
      <c r="T418" s="3" t="str">
        <f t="shared" si="228"/>
        <v>0</v>
      </c>
      <c r="U418" s="3" t="str">
        <f t="shared" si="234"/>
        <v>1</v>
      </c>
      <c r="V418" s="3" t="str">
        <f t="shared" si="234"/>
        <v>0</v>
      </c>
      <c r="W418" s="3" t="str">
        <f t="shared" si="234"/>
        <v>0</v>
      </c>
      <c r="X418" s="3" t="str">
        <f t="shared" si="234"/>
        <v>0</v>
      </c>
      <c r="Y418" s="3" t="str">
        <f t="shared" si="234"/>
        <v>0</v>
      </c>
      <c r="Z418" s="3" t="str">
        <f t="shared" si="234"/>
        <v>0</v>
      </c>
      <c r="AA418" s="3" t="str">
        <f t="shared" si="229"/>
        <v>0</v>
      </c>
      <c r="AB418" s="3" t="str">
        <f t="shared" si="229"/>
        <v>0</v>
      </c>
      <c r="AC418" s="3" t="str">
        <f t="shared" si="234"/>
        <v>0</v>
      </c>
      <c r="AD418" s="3" t="str">
        <f t="shared" si="236"/>
        <v>0</v>
      </c>
      <c r="AE418" s="3" t="str">
        <f t="shared" si="236"/>
        <v>0</v>
      </c>
      <c r="AF418" s="3" t="str">
        <f t="shared" si="236"/>
        <v>0</v>
      </c>
      <c r="AG418" s="3" t="str">
        <f t="shared" si="236"/>
        <v>0</v>
      </c>
      <c r="AH418" s="3" t="str">
        <f t="shared" si="236"/>
        <v>0</v>
      </c>
      <c r="AI418" s="3" t="str">
        <f t="shared" si="236"/>
        <v>0</v>
      </c>
      <c r="AJ418" s="3" t="str">
        <f t="shared" si="236"/>
        <v>0</v>
      </c>
      <c r="AK418" s="3" t="str">
        <f t="shared" si="236"/>
        <v>0</v>
      </c>
      <c r="AL418" s="3" t="str">
        <f t="shared" si="236"/>
        <v>0</v>
      </c>
      <c r="AM418" s="3" t="str">
        <f t="shared" si="236"/>
        <v>0</v>
      </c>
      <c r="AN418" s="3" t="str">
        <f t="shared" si="236"/>
        <v>0</v>
      </c>
      <c r="AO418" s="3" t="str">
        <f t="shared" si="236"/>
        <v>0</v>
      </c>
      <c r="AP418" s="3" t="str">
        <f t="shared" si="236"/>
        <v>0</v>
      </c>
      <c r="AQ418" s="3" t="str">
        <f t="shared" si="236"/>
        <v>0</v>
      </c>
      <c r="AR418" s="3" t="str">
        <f t="shared" si="236"/>
        <v>0</v>
      </c>
      <c r="AS418" s="3" t="str">
        <f t="shared" si="236"/>
        <v>0</v>
      </c>
      <c r="AT418" s="3" t="str">
        <f t="shared" si="235"/>
        <v>0</v>
      </c>
      <c r="AU418" s="3" t="str">
        <f t="shared" si="235"/>
        <v>0</v>
      </c>
      <c r="AV418" s="3" t="str">
        <f t="shared" si="235"/>
        <v>0</v>
      </c>
      <c r="AW418" s="3" t="str">
        <f t="shared" si="235"/>
        <v>0</v>
      </c>
      <c r="AX418" s="3" t="str">
        <f t="shared" si="235"/>
        <v>0</v>
      </c>
      <c r="AY418" s="3" t="str">
        <f t="shared" si="235"/>
        <v>0</v>
      </c>
      <c r="AZ418" s="22" t="s">
        <v>617</v>
      </c>
    </row>
    <row r="419" spans="1:52" ht="15.5">
      <c r="A419" s="10" t="s">
        <v>120</v>
      </c>
      <c r="B419" s="10" t="str">
        <f t="shared" si="218"/>
        <v>2403880D</v>
      </c>
      <c r="C419" s="71">
        <v>45471.481932870403</v>
      </c>
      <c r="D419" s="3" t="e">
        <f t="array" ref="D419">#NAME?</f>
        <v>#NAME?</v>
      </c>
      <c r="E419" s="3" t="b">
        <f>ISNUMBER(MATCH(Table1[[#This Row],[Email]],Attendance[Email],0))</f>
        <v>1</v>
      </c>
      <c r="F419" s="3">
        <f t="shared" si="239"/>
        <v>45471.815266203739</v>
      </c>
      <c r="G419" s="21">
        <f>DAY(Table1[[#This Row],[Actual Time]])</f>
        <v>28</v>
      </c>
      <c r="H419">
        <f>MONTH(Table1[[#This Row],[Actual Time]])</f>
        <v>6</v>
      </c>
      <c r="I419">
        <f>YEAR(Table1[[#This Row],[Actual Time]])</f>
        <v>2024</v>
      </c>
      <c r="J419" t="str">
        <f t="shared" si="240"/>
        <v>28/6/2024</v>
      </c>
      <c r="K419" s="3" t="str">
        <f t="shared" si="234"/>
        <v>0</v>
      </c>
      <c r="L419" s="3" t="str">
        <f t="shared" si="234"/>
        <v>0</v>
      </c>
      <c r="M419" s="3" t="str">
        <f t="shared" si="234"/>
        <v>0</v>
      </c>
      <c r="N419" s="3" t="str">
        <f t="shared" si="234"/>
        <v>0</v>
      </c>
      <c r="O419" s="3" t="str">
        <f t="shared" si="234"/>
        <v>0</v>
      </c>
      <c r="P419" s="3" t="str">
        <f t="shared" si="234"/>
        <v>0</v>
      </c>
      <c r="Q419" s="3" t="str">
        <f t="shared" si="234"/>
        <v>0</v>
      </c>
      <c r="R419" s="3" t="str">
        <f t="shared" si="234"/>
        <v>0</v>
      </c>
      <c r="S419" s="3" t="str">
        <f t="shared" si="228"/>
        <v>0</v>
      </c>
      <c r="T419" s="3" t="str">
        <f t="shared" si="228"/>
        <v>0</v>
      </c>
      <c r="U419" s="3" t="str">
        <f t="shared" si="234"/>
        <v>1</v>
      </c>
      <c r="V419" s="3" t="str">
        <f t="shared" si="234"/>
        <v>0</v>
      </c>
      <c r="W419" s="3" t="str">
        <f t="shared" si="234"/>
        <v>0</v>
      </c>
      <c r="X419" s="3" t="str">
        <f t="shared" si="234"/>
        <v>0</v>
      </c>
      <c r="Y419" s="3" t="str">
        <f t="shared" si="234"/>
        <v>0</v>
      </c>
      <c r="Z419" s="3" t="str">
        <f t="shared" si="234"/>
        <v>0</v>
      </c>
      <c r="AA419" s="3" t="str">
        <f t="shared" si="229"/>
        <v>0</v>
      </c>
      <c r="AB419" s="3" t="str">
        <f t="shared" si="229"/>
        <v>0</v>
      </c>
      <c r="AC419" s="3" t="str">
        <f t="shared" si="234"/>
        <v>0</v>
      </c>
      <c r="AD419" s="3" t="str">
        <f t="shared" si="236"/>
        <v>0</v>
      </c>
      <c r="AE419" s="3" t="str">
        <f t="shared" si="236"/>
        <v>0</v>
      </c>
      <c r="AF419" s="3" t="str">
        <f t="shared" si="236"/>
        <v>0</v>
      </c>
      <c r="AG419" s="3" t="str">
        <f t="shared" si="236"/>
        <v>0</v>
      </c>
      <c r="AH419" s="3" t="str">
        <f t="shared" si="236"/>
        <v>0</v>
      </c>
      <c r="AI419" s="3" t="str">
        <f t="shared" si="236"/>
        <v>0</v>
      </c>
      <c r="AJ419" s="3" t="str">
        <f t="shared" si="236"/>
        <v>0</v>
      </c>
      <c r="AK419" s="3" t="str">
        <f t="shared" si="236"/>
        <v>0</v>
      </c>
      <c r="AL419" s="3" t="str">
        <f t="shared" si="236"/>
        <v>0</v>
      </c>
      <c r="AM419" s="3" t="str">
        <f t="shared" si="236"/>
        <v>0</v>
      </c>
      <c r="AN419" s="3" t="str">
        <f t="shared" si="236"/>
        <v>0</v>
      </c>
      <c r="AO419" s="3" t="str">
        <f t="shared" si="236"/>
        <v>0</v>
      </c>
      <c r="AP419" s="3" t="str">
        <f t="shared" si="236"/>
        <v>0</v>
      </c>
      <c r="AQ419" s="3" t="str">
        <f t="shared" si="236"/>
        <v>0</v>
      </c>
      <c r="AR419" s="3" t="str">
        <f t="shared" si="236"/>
        <v>0</v>
      </c>
      <c r="AS419" s="3" t="str">
        <f t="shared" si="236"/>
        <v>0</v>
      </c>
      <c r="AT419" s="3" t="str">
        <f t="shared" si="235"/>
        <v>0</v>
      </c>
      <c r="AU419" s="3" t="str">
        <f t="shared" si="235"/>
        <v>0</v>
      </c>
      <c r="AV419" s="3" t="str">
        <f t="shared" si="235"/>
        <v>0</v>
      </c>
      <c r="AW419" s="3" t="str">
        <f t="shared" si="235"/>
        <v>0</v>
      </c>
      <c r="AX419" s="3" t="str">
        <f t="shared" si="235"/>
        <v>0</v>
      </c>
      <c r="AY419" s="3" t="str">
        <f t="shared" si="235"/>
        <v>0</v>
      </c>
      <c r="AZ419" s="22" t="s">
        <v>618</v>
      </c>
    </row>
    <row r="420" spans="1:52" ht="15.5">
      <c r="A420" s="10" t="s">
        <v>96</v>
      </c>
      <c r="B420" s="10" t="str">
        <f t="shared" si="218"/>
        <v>2300398A</v>
      </c>
      <c r="C420" s="71">
        <v>45471.4821296296</v>
      </c>
      <c r="D420" s="3" t="e">
        <f t="array" ref="D420">#NAME?</f>
        <v>#NAME?</v>
      </c>
      <c r="E420" s="3" t="b">
        <f>ISNUMBER(MATCH(Table1[[#This Row],[Email]],Attendance[Email],0))</f>
        <v>1</v>
      </c>
      <c r="F420" s="3">
        <f t="shared" si="239"/>
        <v>45471.815462962935</v>
      </c>
      <c r="G420" s="21">
        <f>DAY(Table1[[#This Row],[Actual Time]])</f>
        <v>28</v>
      </c>
      <c r="H420">
        <f>MONTH(Table1[[#This Row],[Actual Time]])</f>
        <v>6</v>
      </c>
      <c r="I420">
        <f>YEAR(Table1[[#This Row],[Actual Time]])</f>
        <v>2024</v>
      </c>
      <c r="J420" t="str">
        <f t="shared" si="240"/>
        <v>28/6/2024</v>
      </c>
      <c r="K420" s="3" t="str">
        <f t="shared" si="234"/>
        <v>0</v>
      </c>
      <c r="L420" s="3" t="str">
        <f t="shared" si="234"/>
        <v>0</v>
      </c>
      <c r="M420" s="3" t="str">
        <f t="shared" si="234"/>
        <v>0</v>
      </c>
      <c r="N420" s="3" t="str">
        <f t="shared" si="234"/>
        <v>0</v>
      </c>
      <c r="O420" s="3" t="str">
        <f t="shared" si="234"/>
        <v>0</v>
      </c>
      <c r="P420" s="3" t="str">
        <f t="shared" si="234"/>
        <v>0</v>
      </c>
      <c r="Q420" s="3" t="str">
        <f t="shared" si="234"/>
        <v>0</v>
      </c>
      <c r="R420" s="3" t="str">
        <f t="shared" si="234"/>
        <v>0</v>
      </c>
      <c r="S420" s="3" t="str">
        <f t="shared" si="228"/>
        <v>0</v>
      </c>
      <c r="T420" s="3" t="str">
        <f t="shared" si="228"/>
        <v>0</v>
      </c>
      <c r="U420" s="3" t="str">
        <f t="shared" si="234"/>
        <v>1</v>
      </c>
      <c r="V420" s="3" t="str">
        <f t="shared" si="234"/>
        <v>0</v>
      </c>
      <c r="W420" s="3" t="str">
        <f t="shared" si="234"/>
        <v>0</v>
      </c>
      <c r="X420" s="3" t="str">
        <f t="shared" si="234"/>
        <v>0</v>
      </c>
      <c r="Y420" s="3" t="str">
        <f t="shared" si="234"/>
        <v>0</v>
      </c>
      <c r="Z420" s="3" t="str">
        <f t="shared" si="234"/>
        <v>0</v>
      </c>
      <c r="AA420" s="3" t="str">
        <f t="shared" si="229"/>
        <v>0</v>
      </c>
      <c r="AB420" s="3" t="str">
        <f t="shared" si="229"/>
        <v>0</v>
      </c>
      <c r="AC420" s="3" t="str">
        <f t="shared" si="234"/>
        <v>0</v>
      </c>
      <c r="AD420" s="3" t="str">
        <f t="shared" si="236"/>
        <v>0</v>
      </c>
      <c r="AE420" s="3" t="str">
        <f t="shared" si="236"/>
        <v>0</v>
      </c>
      <c r="AF420" s="3" t="str">
        <f t="shared" si="236"/>
        <v>0</v>
      </c>
      <c r="AG420" s="3" t="str">
        <f t="shared" si="236"/>
        <v>0</v>
      </c>
      <c r="AH420" s="3" t="str">
        <f t="shared" si="236"/>
        <v>0</v>
      </c>
      <c r="AI420" s="3" t="str">
        <f t="shared" si="236"/>
        <v>0</v>
      </c>
      <c r="AJ420" s="3" t="str">
        <f t="shared" si="236"/>
        <v>0</v>
      </c>
      <c r="AK420" s="3" t="str">
        <f t="shared" si="236"/>
        <v>0</v>
      </c>
      <c r="AL420" s="3" t="str">
        <f t="shared" si="236"/>
        <v>0</v>
      </c>
      <c r="AM420" s="3" t="str">
        <f t="shared" si="236"/>
        <v>0</v>
      </c>
      <c r="AN420" s="3" t="str">
        <f t="shared" si="236"/>
        <v>0</v>
      </c>
      <c r="AO420" s="3" t="str">
        <f t="shared" si="236"/>
        <v>0</v>
      </c>
      <c r="AP420" s="3" t="str">
        <f t="shared" si="236"/>
        <v>0</v>
      </c>
      <c r="AQ420" s="3" t="str">
        <f t="shared" si="236"/>
        <v>0</v>
      </c>
      <c r="AR420" s="3" t="str">
        <f t="shared" si="236"/>
        <v>0</v>
      </c>
      <c r="AS420" s="3" t="str">
        <f t="shared" si="236"/>
        <v>0</v>
      </c>
      <c r="AT420" s="3" t="str">
        <f t="shared" si="235"/>
        <v>0</v>
      </c>
      <c r="AU420" s="3" t="str">
        <f t="shared" si="235"/>
        <v>0</v>
      </c>
      <c r="AV420" s="3" t="str">
        <f t="shared" si="235"/>
        <v>0</v>
      </c>
      <c r="AW420" s="3" t="str">
        <f t="shared" si="235"/>
        <v>0</v>
      </c>
      <c r="AX420" s="3" t="str">
        <f t="shared" si="235"/>
        <v>0</v>
      </c>
      <c r="AY420" s="3" t="str">
        <f t="shared" si="235"/>
        <v>0</v>
      </c>
      <c r="AZ420" s="22" t="s">
        <v>619</v>
      </c>
    </row>
    <row r="421" spans="1:52" ht="15.5">
      <c r="A421" s="10" t="s">
        <v>204</v>
      </c>
      <c r="B421" s="10" t="str">
        <f t="shared" si="218"/>
        <v>2402062J</v>
      </c>
      <c r="C421" s="71">
        <v>45471.482731481497</v>
      </c>
      <c r="D421" s="3" t="e">
        <f t="array" ref="D421">#NAME?</f>
        <v>#NAME?</v>
      </c>
      <c r="E421" s="3" t="b">
        <f>ISNUMBER(MATCH(Table1[[#This Row],[Email]],Attendance[Email],0))</f>
        <v>1</v>
      </c>
      <c r="F421" s="3">
        <f t="shared" si="239"/>
        <v>45471.816064814833</v>
      </c>
      <c r="G421" s="21">
        <f>DAY(Table1[[#This Row],[Actual Time]])</f>
        <v>28</v>
      </c>
      <c r="H421">
        <f>MONTH(Table1[[#This Row],[Actual Time]])</f>
        <v>6</v>
      </c>
      <c r="I421">
        <f>YEAR(Table1[[#This Row],[Actual Time]])</f>
        <v>2024</v>
      </c>
      <c r="J421" t="str">
        <f t="shared" si="240"/>
        <v>28/6/2024</v>
      </c>
      <c r="K421" s="3" t="str">
        <f t="shared" si="234"/>
        <v>0</v>
      </c>
      <c r="L421" s="3" t="str">
        <f t="shared" si="234"/>
        <v>0</v>
      </c>
      <c r="M421" s="3" t="str">
        <f t="shared" si="234"/>
        <v>0</v>
      </c>
      <c r="N421" s="3" t="str">
        <f t="shared" si="234"/>
        <v>0</v>
      </c>
      <c r="O421" s="3" t="str">
        <f t="shared" si="234"/>
        <v>0</v>
      </c>
      <c r="P421" s="3" t="str">
        <f t="shared" si="234"/>
        <v>0</v>
      </c>
      <c r="Q421" s="3" t="str">
        <f t="shared" si="234"/>
        <v>0</v>
      </c>
      <c r="R421" s="3" t="str">
        <f t="shared" si="234"/>
        <v>0</v>
      </c>
      <c r="S421" s="3" t="str">
        <f t="shared" si="228"/>
        <v>0</v>
      </c>
      <c r="T421" s="3" t="str">
        <f t="shared" si="228"/>
        <v>0</v>
      </c>
      <c r="U421" s="3" t="str">
        <f t="shared" si="234"/>
        <v>1</v>
      </c>
      <c r="V421" s="3" t="str">
        <f t="shared" si="234"/>
        <v>0</v>
      </c>
      <c r="W421" s="3" t="str">
        <f t="shared" si="234"/>
        <v>0</v>
      </c>
      <c r="X421" s="3" t="str">
        <f t="shared" si="234"/>
        <v>0</v>
      </c>
      <c r="Y421" s="3" t="str">
        <f t="shared" si="234"/>
        <v>0</v>
      </c>
      <c r="Z421" s="3" t="str">
        <f t="shared" si="234"/>
        <v>0</v>
      </c>
      <c r="AA421" s="3" t="str">
        <f t="shared" si="229"/>
        <v>0</v>
      </c>
      <c r="AB421" s="3" t="str">
        <f t="shared" si="229"/>
        <v>0</v>
      </c>
      <c r="AC421" s="3" t="str">
        <f t="shared" si="234"/>
        <v>0</v>
      </c>
      <c r="AD421" s="3" t="str">
        <f t="shared" si="236"/>
        <v>0</v>
      </c>
      <c r="AE421" s="3" t="str">
        <f t="shared" si="236"/>
        <v>0</v>
      </c>
      <c r="AF421" s="3" t="str">
        <f t="shared" si="236"/>
        <v>0</v>
      </c>
      <c r="AG421" s="3" t="str">
        <f t="shared" si="236"/>
        <v>0</v>
      </c>
      <c r="AH421" s="3" t="str">
        <f t="shared" si="236"/>
        <v>0</v>
      </c>
      <c r="AI421" s="3" t="str">
        <f t="shared" si="236"/>
        <v>0</v>
      </c>
      <c r="AJ421" s="3" t="str">
        <f t="shared" si="236"/>
        <v>0</v>
      </c>
      <c r="AK421" s="3" t="str">
        <f t="shared" si="236"/>
        <v>0</v>
      </c>
      <c r="AL421" s="3" t="str">
        <f t="shared" si="236"/>
        <v>0</v>
      </c>
      <c r="AM421" s="3" t="str">
        <f t="shared" si="236"/>
        <v>0</v>
      </c>
      <c r="AN421" s="3" t="str">
        <f t="shared" si="236"/>
        <v>0</v>
      </c>
      <c r="AO421" s="3" t="str">
        <f t="shared" si="236"/>
        <v>0</v>
      </c>
      <c r="AP421" s="3" t="str">
        <f t="shared" si="236"/>
        <v>0</v>
      </c>
      <c r="AQ421" s="3" t="str">
        <f t="shared" si="236"/>
        <v>0</v>
      </c>
      <c r="AR421" s="3" t="str">
        <f t="shared" si="236"/>
        <v>0</v>
      </c>
      <c r="AS421" s="3" t="str">
        <f t="shared" si="236"/>
        <v>0</v>
      </c>
      <c r="AT421" s="3" t="str">
        <f t="shared" si="235"/>
        <v>0</v>
      </c>
      <c r="AU421" s="3" t="str">
        <f t="shared" si="235"/>
        <v>0</v>
      </c>
      <c r="AV421" s="3" t="str">
        <f t="shared" si="235"/>
        <v>0</v>
      </c>
      <c r="AW421" s="3" t="str">
        <f t="shared" si="235"/>
        <v>0</v>
      </c>
      <c r="AX421" s="3" t="str">
        <f t="shared" si="235"/>
        <v>0</v>
      </c>
      <c r="AY421" s="3" t="str">
        <f t="shared" si="235"/>
        <v>0</v>
      </c>
      <c r="AZ421" s="22" t="s">
        <v>620</v>
      </c>
    </row>
    <row r="422" spans="1:52" ht="15.5">
      <c r="A422" s="10" t="s">
        <v>72</v>
      </c>
      <c r="B422" s="10" t="str">
        <f t="shared" si="218"/>
        <v>2302493H</v>
      </c>
      <c r="C422" s="71">
        <v>45471.483043981498</v>
      </c>
      <c r="D422" s="3" t="e">
        <f t="array" ref="D422">#NAME?</f>
        <v>#NAME?</v>
      </c>
      <c r="E422" s="3" t="b">
        <f>ISNUMBER(MATCH(Table1[[#This Row],[Email]],Attendance[Email],0))</f>
        <v>1</v>
      </c>
      <c r="F422" s="3">
        <f t="shared" si="239"/>
        <v>45471.816377314834</v>
      </c>
      <c r="G422" s="21">
        <f>DAY(Table1[[#This Row],[Actual Time]])</f>
        <v>28</v>
      </c>
      <c r="H422">
        <f>MONTH(Table1[[#This Row],[Actual Time]])</f>
        <v>6</v>
      </c>
      <c r="I422">
        <f>YEAR(Table1[[#This Row],[Actual Time]])</f>
        <v>2024</v>
      </c>
      <c r="J422" t="str">
        <f t="shared" si="240"/>
        <v>28/6/2024</v>
      </c>
      <c r="K422" s="3" t="str">
        <f t="shared" si="234"/>
        <v>0</v>
      </c>
      <c r="L422" s="3" t="str">
        <f t="shared" si="234"/>
        <v>0</v>
      </c>
      <c r="M422" s="3" t="str">
        <f t="shared" si="234"/>
        <v>0</v>
      </c>
      <c r="N422" s="3" t="str">
        <f t="shared" si="234"/>
        <v>0</v>
      </c>
      <c r="O422" s="3" t="str">
        <f t="shared" si="234"/>
        <v>0</v>
      </c>
      <c r="P422" s="3" t="str">
        <f t="shared" si="234"/>
        <v>0</v>
      </c>
      <c r="Q422" s="3" t="str">
        <f t="shared" si="234"/>
        <v>0</v>
      </c>
      <c r="R422" s="3" t="str">
        <f t="shared" si="234"/>
        <v>0</v>
      </c>
      <c r="S422" s="3" t="str">
        <f t="shared" si="228"/>
        <v>0</v>
      </c>
      <c r="T422" s="3" t="str">
        <f t="shared" si="228"/>
        <v>0</v>
      </c>
      <c r="U422" s="3" t="str">
        <f t="shared" si="234"/>
        <v>1</v>
      </c>
      <c r="V422" s="3" t="str">
        <f t="shared" si="234"/>
        <v>0</v>
      </c>
      <c r="W422" s="3" t="str">
        <f t="shared" si="234"/>
        <v>0</v>
      </c>
      <c r="X422" s="3" t="str">
        <f t="shared" si="234"/>
        <v>0</v>
      </c>
      <c r="Y422" s="3" t="str">
        <f t="shared" si="234"/>
        <v>0</v>
      </c>
      <c r="Z422" s="3" t="str">
        <f t="shared" si="234"/>
        <v>0</v>
      </c>
      <c r="AA422" s="3" t="str">
        <f t="shared" si="229"/>
        <v>0</v>
      </c>
      <c r="AB422" s="3" t="str">
        <f t="shared" si="229"/>
        <v>0</v>
      </c>
      <c r="AC422" s="3" t="str">
        <f t="shared" si="234"/>
        <v>0</v>
      </c>
      <c r="AD422" s="3" t="str">
        <f t="shared" si="236"/>
        <v>0</v>
      </c>
      <c r="AE422" s="3" t="str">
        <f t="shared" si="236"/>
        <v>0</v>
      </c>
      <c r="AF422" s="3" t="str">
        <f t="shared" si="236"/>
        <v>0</v>
      </c>
      <c r="AG422" s="3" t="str">
        <f t="shared" si="236"/>
        <v>0</v>
      </c>
      <c r="AH422" s="3" t="str">
        <f t="shared" si="236"/>
        <v>0</v>
      </c>
      <c r="AI422" s="3" t="str">
        <f t="shared" si="236"/>
        <v>0</v>
      </c>
      <c r="AJ422" s="3" t="str">
        <f t="shared" si="236"/>
        <v>0</v>
      </c>
      <c r="AK422" s="3" t="str">
        <f t="shared" si="236"/>
        <v>0</v>
      </c>
      <c r="AL422" s="3" t="str">
        <f t="shared" si="236"/>
        <v>0</v>
      </c>
      <c r="AM422" s="3" t="str">
        <f t="shared" si="236"/>
        <v>0</v>
      </c>
      <c r="AN422" s="3" t="str">
        <f t="shared" si="236"/>
        <v>0</v>
      </c>
      <c r="AO422" s="3" t="str">
        <f t="shared" si="236"/>
        <v>0</v>
      </c>
      <c r="AP422" s="3" t="str">
        <f t="shared" si="236"/>
        <v>0</v>
      </c>
      <c r="AQ422" s="3" t="str">
        <f t="shared" si="236"/>
        <v>0</v>
      </c>
      <c r="AR422" s="3" t="str">
        <f t="shared" si="236"/>
        <v>0</v>
      </c>
      <c r="AS422" s="3" t="str">
        <f t="shared" si="236"/>
        <v>0</v>
      </c>
      <c r="AT422" s="3" t="str">
        <f t="shared" si="235"/>
        <v>0</v>
      </c>
      <c r="AU422" s="3" t="str">
        <f t="shared" si="235"/>
        <v>0</v>
      </c>
      <c r="AV422" s="3" t="str">
        <f t="shared" si="235"/>
        <v>0</v>
      </c>
      <c r="AW422" s="3" t="str">
        <f t="shared" si="235"/>
        <v>0</v>
      </c>
      <c r="AX422" s="3" t="str">
        <f t="shared" si="235"/>
        <v>0</v>
      </c>
      <c r="AY422" s="3" t="str">
        <f t="shared" si="235"/>
        <v>0</v>
      </c>
      <c r="AZ422" s="22" t="s">
        <v>621</v>
      </c>
    </row>
    <row r="423" spans="1:52" ht="15.5">
      <c r="A423" s="10" t="s">
        <v>240</v>
      </c>
      <c r="B423" s="10" t="str">
        <f t="shared" si="218"/>
        <v>2202748F</v>
      </c>
      <c r="C423" s="71">
        <v>45471.483287037001</v>
      </c>
      <c r="D423" s="3" t="e">
        <f t="array" ref="D423">#NAME?</f>
        <v>#NAME?</v>
      </c>
      <c r="E423" s="3" t="b">
        <f>ISNUMBER(MATCH(Table1[[#This Row],[Email]],Attendance[Email],0))</f>
        <v>1</v>
      </c>
      <c r="F423" s="3">
        <f t="shared" si="239"/>
        <v>45471.816620370337</v>
      </c>
      <c r="G423" s="21">
        <f>DAY(Table1[[#This Row],[Actual Time]])</f>
        <v>28</v>
      </c>
      <c r="H423">
        <f>MONTH(Table1[[#This Row],[Actual Time]])</f>
        <v>6</v>
      </c>
      <c r="I423">
        <f>YEAR(Table1[[#This Row],[Actual Time]])</f>
        <v>2024</v>
      </c>
      <c r="J423" t="str">
        <f t="shared" si="240"/>
        <v>28/6/2024</v>
      </c>
      <c r="K423" s="3" t="str">
        <f t="shared" si="234"/>
        <v>0</v>
      </c>
      <c r="L423" s="3" t="str">
        <f t="shared" si="234"/>
        <v>0</v>
      </c>
      <c r="M423" s="3" t="str">
        <f t="shared" si="234"/>
        <v>0</v>
      </c>
      <c r="N423" s="3" t="str">
        <f t="shared" si="234"/>
        <v>0</v>
      </c>
      <c r="O423" s="3" t="str">
        <f t="shared" si="234"/>
        <v>0</v>
      </c>
      <c r="P423" s="3" t="str">
        <f t="shared" si="234"/>
        <v>0</v>
      </c>
      <c r="Q423" s="3" t="str">
        <f t="shared" si="234"/>
        <v>0</v>
      </c>
      <c r="R423" s="3" t="str">
        <f t="shared" si="234"/>
        <v>0</v>
      </c>
      <c r="S423" s="3" t="str">
        <f t="shared" si="228"/>
        <v>0</v>
      </c>
      <c r="T423" s="3" t="str">
        <f t="shared" si="228"/>
        <v>0</v>
      </c>
      <c r="U423" s="3" t="str">
        <f t="shared" si="234"/>
        <v>1</v>
      </c>
      <c r="V423" s="3" t="str">
        <f t="shared" si="234"/>
        <v>0</v>
      </c>
      <c r="W423" s="3" t="str">
        <f t="shared" si="234"/>
        <v>0</v>
      </c>
      <c r="X423" s="3" t="str">
        <f t="shared" si="234"/>
        <v>0</v>
      </c>
      <c r="Y423" s="3" t="str">
        <f t="shared" si="234"/>
        <v>0</v>
      </c>
      <c r="Z423" s="3" t="str">
        <f t="shared" si="234"/>
        <v>0</v>
      </c>
      <c r="AA423" s="3" t="str">
        <f t="shared" si="229"/>
        <v>0</v>
      </c>
      <c r="AB423" s="3" t="str">
        <f t="shared" si="229"/>
        <v>0</v>
      </c>
      <c r="AC423" s="3" t="str">
        <f t="shared" si="234"/>
        <v>0</v>
      </c>
      <c r="AD423" s="3" t="str">
        <f t="shared" si="236"/>
        <v>0</v>
      </c>
      <c r="AE423" s="3" t="str">
        <f t="shared" si="236"/>
        <v>0</v>
      </c>
      <c r="AF423" s="3" t="str">
        <f t="shared" si="236"/>
        <v>0</v>
      </c>
      <c r="AG423" s="3" t="str">
        <f t="shared" si="236"/>
        <v>0</v>
      </c>
      <c r="AH423" s="3" t="str">
        <f t="shared" si="236"/>
        <v>0</v>
      </c>
      <c r="AI423" s="3" t="str">
        <f t="shared" si="236"/>
        <v>0</v>
      </c>
      <c r="AJ423" s="3" t="str">
        <f t="shared" si="236"/>
        <v>0</v>
      </c>
      <c r="AK423" s="3" t="str">
        <f t="shared" si="236"/>
        <v>0</v>
      </c>
      <c r="AL423" s="3" t="str">
        <f t="shared" si="236"/>
        <v>0</v>
      </c>
      <c r="AM423" s="3" t="str">
        <f t="shared" si="236"/>
        <v>0</v>
      </c>
      <c r="AN423" s="3" t="str">
        <f t="shared" si="236"/>
        <v>0</v>
      </c>
      <c r="AO423" s="3" t="str">
        <f t="shared" si="236"/>
        <v>0</v>
      </c>
      <c r="AP423" s="3" t="str">
        <f t="shared" si="236"/>
        <v>0</v>
      </c>
      <c r="AQ423" s="3" t="str">
        <f t="shared" si="236"/>
        <v>0</v>
      </c>
      <c r="AR423" s="3" t="str">
        <f t="shared" si="236"/>
        <v>0</v>
      </c>
      <c r="AS423" s="3" t="str">
        <f t="shared" si="236"/>
        <v>0</v>
      </c>
      <c r="AT423" s="3" t="str">
        <f t="shared" si="235"/>
        <v>0</v>
      </c>
      <c r="AU423" s="3" t="str">
        <f t="shared" si="235"/>
        <v>0</v>
      </c>
      <c r="AV423" s="3" t="str">
        <f t="shared" si="235"/>
        <v>0</v>
      </c>
      <c r="AW423" s="3" t="str">
        <f t="shared" si="235"/>
        <v>0</v>
      </c>
      <c r="AX423" s="3" t="str">
        <f t="shared" si="235"/>
        <v>0</v>
      </c>
      <c r="AY423" s="3" t="str">
        <f t="shared" si="235"/>
        <v>0</v>
      </c>
      <c r="AZ423" s="22" t="s">
        <v>622</v>
      </c>
    </row>
    <row r="424" spans="1:52" ht="15.5">
      <c r="A424" s="10" t="s">
        <v>144</v>
      </c>
      <c r="B424" s="10" t="str">
        <f t="shared" si="218"/>
        <v>2401814E</v>
      </c>
      <c r="C424" s="71">
        <v>45471.483900462998</v>
      </c>
      <c r="D424" s="3" t="e">
        <f t="array" ref="D424">#NAME?</f>
        <v>#NAME?</v>
      </c>
      <c r="E424" s="3" t="b">
        <f>ISNUMBER(MATCH(Table1[[#This Row],[Email]],Attendance[Email],0))</f>
        <v>1</v>
      </c>
      <c r="F424" s="3">
        <f t="shared" si="239"/>
        <v>45471.817233796333</v>
      </c>
      <c r="G424" s="21">
        <f>DAY(Table1[[#This Row],[Actual Time]])</f>
        <v>28</v>
      </c>
      <c r="H424">
        <f>MONTH(Table1[[#This Row],[Actual Time]])</f>
        <v>6</v>
      </c>
      <c r="I424">
        <f>YEAR(Table1[[#This Row],[Actual Time]])</f>
        <v>2024</v>
      </c>
      <c r="J424" t="str">
        <f t="shared" si="240"/>
        <v>28/6/2024</v>
      </c>
      <c r="K424" s="3" t="str">
        <f t="shared" si="234"/>
        <v>0</v>
      </c>
      <c r="L424" s="3" t="str">
        <f t="shared" si="234"/>
        <v>0</v>
      </c>
      <c r="M424" s="3" t="str">
        <f t="shared" si="234"/>
        <v>0</v>
      </c>
      <c r="N424" s="3" t="str">
        <f t="shared" si="234"/>
        <v>0</v>
      </c>
      <c r="O424" s="3" t="str">
        <f t="shared" si="234"/>
        <v>0</v>
      </c>
      <c r="P424" s="3" t="str">
        <f t="shared" si="234"/>
        <v>0</v>
      </c>
      <c r="Q424" s="3" t="str">
        <f t="shared" si="234"/>
        <v>0</v>
      </c>
      <c r="R424" s="3" t="str">
        <f t="shared" si="234"/>
        <v>0</v>
      </c>
      <c r="S424" s="3" t="str">
        <f t="shared" si="228"/>
        <v>0</v>
      </c>
      <c r="T424" s="3" t="str">
        <f t="shared" si="228"/>
        <v>0</v>
      </c>
      <c r="U424" s="3" t="str">
        <f t="shared" si="234"/>
        <v>1</v>
      </c>
      <c r="V424" s="3" t="str">
        <f t="shared" si="234"/>
        <v>0</v>
      </c>
      <c r="W424" s="3" t="str">
        <f t="shared" si="234"/>
        <v>0</v>
      </c>
      <c r="X424" s="3" t="str">
        <f t="shared" si="234"/>
        <v>0</v>
      </c>
      <c r="Y424" s="3" t="str">
        <f t="shared" si="234"/>
        <v>0</v>
      </c>
      <c r="Z424" s="3" t="str">
        <f t="shared" si="234"/>
        <v>0</v>
      </c>
      <c r="AA424" s="3" t="str">
        <f t="shared" si="229"/>
        <v>0</v>
      </c>
      <c r="AB424" s="3" t="str">
        <f t="shared" si="229"/>
        <v>0</v>
      </c>
      <c r="AC424" s="3" t="str">
        <f t="shared" si="234"/>
        <v>0</v>
      </c>
      <c r="AD424" s="3" t="str">
        <f t="shared" si="236"/>
        <v>0</v>
      </c>
      <c r="AE424" s="3" t="str">
        <f t="shared" si="236"/>
        <v>0</v>
      </c>
      <c r="AF424" s="3" t="str">
        <f t="shared" si="236"/>
        <v>0</v>
      </c>
      <c r="AG424" s="3" t="str">
        <f t="shared" si="236"/>
        <v>0</v>
      </c>
      <c r="AH424" s="3" t="str">
        <f t="shared" si="236"/>
        <v>0</v>
      </c>
      <c r="AI424" s="3" t="str">
        <f t="shared" si="236"/>
        <v>0</v>
      </c>
      <c r="AJ424" s="3" t="str">
        <f t="shared" si="236"/>
        <v>0</v>
      </c>
      <c r="AK424" s="3" t="str">
        <f t="shared" si="236"/>
        <v>0</v>
      </c>
      <c r="AL424" s="3" t="str">
        <f t="shared" si="236"/>
        <v>0</v>
      </c>
      <c r="AM424" s="3" t="str">
        <f t="shared" si="236"/>
        <v>0</v>
      </c>
      <c r="AN424" s="3" t="str">
        <f t="shared" si="236"/>
        <v>0</v>
      </c>
      <c r="AO424" s="3" t="str">
        <f t="shared" si="236"/>
        <v>0</v>
      </c>
      <c r="AP424" s="3" t="str">
        <f t="shared" si="236"/>
        <v>0</v>
      </c>
      <c r="AQ424" s="3" t="str">
        <f t="shared" si="236"/>
        <v>0</v>
      </c>
      <c r="AR424" s="3" t="str">
        <f t="shared" si="236"/>
        <v>0</v>
      </c>
      <c r="AS424" s="3" t="str">
        <f t="shared" si="236"/>
        <v>0</v>
      </c>
      <c r="AT424" s="3" t="str">
        <f t="shared" si="235"/>
        <v>0</v>
      </c>
      <c r="AU424" s="3" t="str">
        <f t="shared" si="235"/>
        <v>0</v>
      </c>
      <c r="AV424" s="3" t="str">
        <f t="shared" si="235"/>
        <v>0</v>
      </c>
      <c r="AW424" s="3" t="str">
        <f t="shared" si="235"/>
        <v>0</v>
      </c>
      <c r="AX424" s="3" t="str">
        <f t="shared" si="235"/>
        <v>0</v>
      </c>
      <c r="AY424" s="3" t="str">
        <f t="shared" si="235"/>
        <v>0</v>
      </c>
      <c r="AZ424" s="22" t="s">
        <v>623</v>
      </c>
    </row>
    <row r="425" spans="1:52" ht="15.5">
      <c r="A425" s="10" t="s">
        <v>256</v>
      </c>
      <c r="B425" s="10" t="str">
        <f t="shared" si="218"/>
        <v>2400827H</v>
      </c>
      <c r="C425" s="71">
        <v>45471.484004629601</v>
      </c>
      <c r="D425" s="3" t="e">
        <f t="array" ref="D425">#NAME?</f>
        <v>#NAME?</v>
      </c>
      <c r="E425" s="3" t="b">
        <f>ISNUMBER(MATCH(Table1[[#This Row],[Email]],Attendance[Email],0))</f>
        <v>1</v>
      </c>
      <c r="F425" s="3">
        <f t="shared" si="239"/>
        <v>45471.817337962937</v>
      </c>
      <c r="G425" s="21">
        <f>DAY(Table1[[#This Row],[Actual Time]])</f>
        <v>28</v>
      </c>
      <c r="H425">
        <f>MONTH(Table1[[#This Row],[Actual Time]])</f>
        <v>6</v>
      </c>
      <c r="I425">
        <f>YEAR(Table1[[#This Row],[Actual Time]])</f>
        <v>2024</v>
      </c>
      <c r="J425" t="str">
        <f t="shared" si="240"/>
        <v>28/6/2024</v>
      </c>
      <c r="K425" s="3" t="str">
        <f t="shared" si="234"/>
        <v>0</v>
      </c>
      <c r="L425" s="3" t="str">
        <f t="shared" si="234"/>
        <v>0</v>
      </c>
      <c r="M425" s="3" t="str">
        <f t="shared" si="234"/>
        <v>0</v>
      </c>
      <c r="N425" s="3" t="str">
        <f t="shared" si="234"/>
        <v>0</v>
      </c>
      <c r="O425" s="3" t="str">
        <f t="shared" si="234"/>
        <v>0</v>
      </c>
      <c r="P425" s="3" t="str">
        <f t="shared" si="234"/>
        <v>0</v>
      </c>
      <c r="Q425" s="3" t="str">
        <f t="shared" si="234"/>
        <v>0</v>
      </c>
      <c r="R425" s="3" t="str">
        <f t="shared" si="234"/>
        <v>0</v>
      </c>
      <c r="S425" s="3" t="str">
        <f t="shared" si="228"/>
        <v>0</v>
      </c>
      <c r="T425" s="3" t="str">
        <f t="shared" si="228"/>
        <v>0</v>
      </c>
      <c r="U425" s="3" t="str">
        <f t="shared" si="234"/>
        <v>1</v>
      </c>
      <c r="V425" s="3" t="str">
        <f t="shared" si="234"/>
        <v>0</v>
      </c>
      <c r="W425" s="3" t="str">
        <f t="shared" si="234"/>
        <v>0</v>
      </c>
      <c r="X425" s="3" t="str">
        <f t="shared" si="234"/>
        <v>0</v>
      </c>
      <c r="Y425" s="3" t="str">
        <f t="shared" si="234"/>
        <v>0</v>
      </c>
      <c r="Z425" s="3" t="str">
        <f t="shared" si="234"/>
        <v>0</v>
      </c>
      <c r="AA425" s="3" t="str">
        <f t="shared" si="229"/>
        <v>0</v>
      </c>
      <c r="AB425" s="3" t="str">
        <f t="shared" si="229"/>
        <v>0</v>
      </c>
      <c r="AC425" s="3" t="str">
        <f t="shared" si="234"/>
        <v>0</v>
      </c>
      <c r="AD425" s="3" t="str">
        <f t="shared" si="236"/>
        <v>0</v>
      </c>
      <c r="AE425" s="3" t="str">
        <f t="shared" si="236"/>
        <v>0</v>
      </c>
      <c r="AF425" s="3" t="str">
        <f t="shared" si="236"/>
        <v>0</v>
      </c>
      <c r="AG425" s="3" t="str">
        <f t="shared" si="236"/>
        <v>0</v>
      </c>
      <c r="AH425" s="3" t="str">
        <f t="shared" si="236"/>
        <v>0</v>
      </c>
      <c r="AI425" s="3" t="str">
        <f t="shared" si="236"/>
        <v>0</v>
      </c>
      <c r="AJ425" s="3" t="str">
        <f t="shared" si="236"/>
        <v>0</v>
      </c>
      <c r="AK425" s="3" t="str">
        <f t="shared" si="236"/>
        <v>0</v>
      </c>
      <c r="AL425" s="3" t="str">
        <f t="shared" si="236"/>
        <v>0</v>
      </c>
      <c r="AM425" s="3" t="str">
        <f t="shared" si="236"/>
        <v>0</v>
      </c>
      <c r="AN425" s="3" t="str">
        <f t="shared" si="236"/>
        <v>0</v>
      </c>
      <c r="AO425" s="3" t="str">
        <f t="shared" si="236"/>
        <v>0</v>
      </c>
      <c r="AP425" s="3" t="str">
        <f t="shared" si="236"/>
        <v>0</v>
      </c>
      <c r="AQ425" s="3" t="str">
        <f t="shared" si="236"/>
        <v>0</v>
      </c>
      <c r="AR425" s="3" t="str">
        <f t="shared" si="236"/>
        <v>0</v>
      </c>
      <c r="AS425" s="3" t="str">
        <f t="shared" si="236"/>
        <v>0</v>
      </c>
      <c r="AT425" s="3" t="str">
        <f t="shared" si="235"/>
        <v>0</v>
      </c>
      <c r="AU425" s="3" t="str">
        <f t="shared" si="235"/>
        <v>0</v>
      </c>
      <c r="AV425" s="3" t="str">
        <f t="shared" si="235"/>
        <v>0</v>
      </c>
      <c r="AW425" s="3" t="str">
        <f t="shared" si="235"/>
        <v>0</v>
      </c>
      <c r="AX425" s="3" t="str">
        <f t="shared" si="235"/>
        <v>0</v>
      </c>
      <c r="AY425" s="3" t="str">
        <f t="shared" si="235"/>
        <v>0</v>
      </c>
      <c r="AZ425" s="22" t="s">
        <v>624</v>
      </c>
    </row>
    <row r="426" spans="1:52" ht="15.5">
      <c r="A426" s="10" t="s">
        <v>196</v>
      </c>
      <c r="B426" s="10" t="str">
        <f t="shared" si="218"/>
        <v>2402623I</v>
      </c>
      <c r="C426" s="71">
        <v>45471.484837962998</v>
      </c>
      <c r="D426" s="3" t="e">
        <f t="array" ref="D426">#NAME?</f>
        <v>#NAME?</v>
      </c>
      <c r="E426" s="3" t="b">
        <f>ISNUMBER(MATCH(Table1[[#This Row],[Email]],Attendance[Email],0))</f>
        <v>1</v>
      </c>
      <c r="F426" s="3">
        <f t="shared" si="239"/>
        <v>45471.818171296334</v>
      </c>
      <c r="G426" s="21">
        <f>DAY(Table1[[#This Row],[Actual Time]])</f>
        <v>28</v>
      </c>
      <c r="H426">
        <f>MONTH(Table1[[#This Row],[Actual Time]])</f>
        <v>6</v>
      </c>
      <c r="I426">
        <f>YEAR(Table1[[#This Row],[Actual Time]])</f>
        <v>2024</v>
      </c>
      <c r="J426" t="str">
        <f t="shared" si="240"/>
        <v>28/6/2024</v>
      </c>
      <c r="K426" s="3" t="str">
        <f t="shared" si="234"/>
        <v>0</v>
      </c>
      <c r="L426" s="3" t="str">
        <f t="shared" si="234"/>
        <v>0</v>
      </c>
      <c r="M426" s="3" t="str">
        <f t="shared" si="234"/>
        <v>0</v>
      </c>
      <c r="N426" s="3" t="str">
        <f t="shared" si="234"/>
        <v>0</v>
      </c>
      <c r="O426" s="3" t="str">
        <f t="shared" si="234"/>
        <v>0</v>
      </c>
      <c r="P426" s="3" t="str">
        <f t="shared" si="234"/>
        <v>0</v>
      </c>
      <c r="Q426" s="3" t="str">
        <f t="shared" si="234"/>
        <v>0</v>
      </c>
      <c r="R426" s="3" t="str">
        <f t="shared" si="234"/>
        <v>0</v>
      </c>
      <c r="S426" s="3" t="str">
        <f t="shared" si="228"/>
        <v>0</v>
      </c>
      <c r="T426" s="3" t="str">
        <f t="shared" si="228"/>
        <v>0</v>
      </c>
      <c r="U426" s="3" t="str">
        <f t="shared" si="234"/>
        <v>1</v>
      </c>
      <c r="V426" s="3" t="str">
        <f t="shared" si="234"/>
        <v>0</v>
      </c>
      <c r="W426" s="3" t="str">
        <f t="shared" si="234"/>
        <v>0</v>
      </c>
      <c r="X426" s="3" t="str">
        <f t="shared" si="234"/>
        <v>0</v>
      </c>
      <c r="Y426" s="3" t="str">
        <f t="shared" si="234"/>
        <v>0</v>
      </c>
      <c r="Z426" s="3" t="str">
        <f t="shared" si="234"/>
        <v>0</v>
      </c>
      <c r="AA426" s="3" t="str">
        <f t="shared" si="229"/>
        <v>0</v>
      </c>
      <c r="AB426" s="3" t="str">
        <f t="shared" si="229"/>
        <v>0</v>
      </c>
      <c r="AC426" s="3" t="str">
        <f t="shared" si="234"/>
        <v>0</v>
      </c>
      <c r="AD426" s="3" t="str">
        <f t="shared" si="236"/>
        <v>0</v>
      </c>
      <c r="AE426" s="3" t="str">
        <f t="shared" si="236"/>
        <v>0</v>
      </c>
      <c r="AF426" s="3" t="str">
        <f t="shared" si="236"/>
        <v>0</v>
      </c>
      <c r="AG426" s="3" t="str">
        <f t="shared" si="236"/>
        <v>0</v>
      </c>
      <c r="AH426" s="3" t="str">
        <f t="shared" si="236"/>
        <v>0</v>
      </c>
      <c r="AI426" s="3" t="str">
        <f t="shared" si="236"/>
        <v>0</v>
      </c>
      <c r="AJ426" s="3" t="str">
        <f t="shared" si="236"/>
        <v>0</v>
      </c>
      <c r="AK426" s="3" t="str">
        <f t="shared" si="236"/>
        <v>0</v>
      </c>
      <c r="AL426" s="3" t="str">
        <f t="shared" si="236"/>
        <v>0</v>
      </c>
      <c r="AM426" s="3" t="str">
        <f t="shared" si="236"/>
        <v>0</v>
      </c>
      <c r="AN426" s="3" t="str">
        <f t="shared" si="236"/>
        <v>0</v>
      </c>
      <c r="AO426" s="3" t="str">
        <f t="shared" si="236"/>
        <v>0</v>
      </c>
      <c r="AP426" s="3" t="str">
        <f t="shared" si="236"/>
        <v>0</v>
      </c>
      <c r="AQ426" s="3" t="str">
        <f t="shared" si="236"/>
        <v>0</v>
      </c>
      <c r="AR426" s="3" t="str">
        <f t="shared" si="236"/>
        <v>0</v>
      </c>
      <c r="AS426" s="3" t="str">
        <f t="shared" si="236"/>
        <v>0</v>
      </c>
      <c r="AT426" s="3" t="str">
        <f t="shared" si="235"/>
        <v>0</v>
      </c>
      <c r="AU426" s="3" t="str">
        <f t="shared" si="235"/>
        <v>0</v>
      </c>
      <c r="AV426" s="3" t="str">
        <f t="shared" si="235"/>
        <v>0</v>
      </c>
      <c r="AW426" s="3" t="str">
        <f t="shared" si="235"/>
        <v>0</v>
      </c>
      <c r="AX426" s="3" t="str">
        <f t="shared" si="235"/>
        <v>0</v>
      </c>
      <c r="AY426" s="3" t="str">
        <f t="shared" si="235"/>
        <v>0</v>
      </c>
      <c r="AZ426" s="22" t="s">
        <v>625</v>
      </c>
    </row>
    <row r="427" spans="1:52" ht="15.5">
      <c r="A427" s="10" t="s">
        <v>86</v>
      </c>
      <c r="B427" s="10" t="str">
        <f t="shared" si="218"/>
        <v>2301700G</v>
      </c>
      <c r="C427" s="71">
        <v>45471.485219907401</v>
      </c>
      <c r="D427" s="3" t="e">
        <f t="array" ref="D427">#NAME?</f>
        <v>#NAME?</v>
      </c>
      <c r="E427" s="3" t="b">
        <f>ISNUMBER(MATCH(Table1[[#This Row],[Email]],Attendance[Email],0))</f>
        <v>1</v>
      </c>
      <c r="F427" s="3">
        <f t="shared" si="239"/>
        <v>45471.818553240737</v>
      </c>
      <c r="G427" s="21">
        <f>DAY(Table1[[#This Row],[Actual Time]])</f>
        <v>28</v>
      </c>
      <c r="H427">
        <f>MONTH(Table1[[#This Row],[Actual Time]])</f>
        <v>6</v>
      </c>
      <c r="I427">
        <f>YEAR(Table1[[#This Row],[Actual Time]])</f>
        <v>2024</v>
      </c>
      <c r="J427" t="str">
        <f t="shared" si="240"/>
        <v>28/6/2024</v>
      </c>
      <c r="K427" s="3" t="str">
        <f t="shared" si="234"/>
        <v>0</v>
      </c>
      <c r="L427" s="3" t="str">
        <f t="shared" si="234"/>
        <v>0</v>
      </c>
      <c r="M427" s="3" t="str">
        <f t="shared" si="234"/>
        <v>0</v>
      </c>
      <c r="N427" s="3" t="str">
        <f t="shared" si="234"/>
        <v>0</v>
      </c>
      <c r="O427" s="3" t="str">
        <f t="shared" si="234"/>
        <v>0</v>
      </c>
      <c r="P427" s="3" t="str">
        <f t="shared" si="234"/>
        <v>0</v>
      </c>
      <c r="Q427" s="3" t="str">
        <f t="shared" si="234"/>
        <v>0</v>
      </c>
      <c r="R427" s="3" t="str">
        <f t="shared" si="234"/>
        <v>0</v>
      </c>
      <c r="S427" s="3" t="str">
        <f t="shared" si="228"/>
        <v>0</v>
      </c>
      <c r="T427" s="3" t="str">
        <f t="shared" si="228"/>
        <v>0</v>
      </c>
      <c r="U427" s="3" t="str">
        <f t="shared" si="234"/>
        <v>1</v>
      </c>
      <c r="V427" s="3" t="str">
        <f t="shared" si="234"/>
        <v>0</v>
      </c>
      <c r="W427" s="3" t="str">
        <f t="shared" si="234"/>
        <v>0</v>
      </c>
      <c r="X427" s="3" t="str">
        <f t="shared" si="234"/>
        <v>0</v>
      </c>
      <c r="Y427" s="3" t="str">
        <f t="shared" si="234"/>
        <v>0</v>
      </c>
      <c r="Z427" s="3" t="str">
        <f t="shared" si="234"/>
        <v>0</v>
      </c>
      <c r="AA427" s="3" t="str">
        <f t="shared" si="229"/>
        <v>0</v>
      </c>
      <c r="AB427" s="3" t="str">
        <f t="shared" si="229"/>
        <v>0</v>
      </c>
      <c r="AC427" s="3" t="str">
        <f t="shared" si="234"/>
        <v>0</v>
      </c>
      <c r="AD427" s="3" t="str">
        <f t="shared" si="236"/>
        <v>0</v>
      </c>
      <c r="AE427" s="3" t="str">
        <f t="shared" si="236"/>
        <v>0</v>
      </c>
      <c r="AF427" s="3" t="str">
        <f t="shared" si="236"/>
        <v>0</v>
      </c>
      <c r="AG427" s="3" t="str">
        <f t="shared" si="236"/>
        <v>0</v>
      </c>
      <c r="AH427" s="3" t="str">
        <f t="shared" si="236"/>
        <v>0</v>
      </c>
      <c r="AI427" s="3" t="str">
        <f t="shared" si="236"/>
        <v>0</v>
      </c>
      <c r="AJ427" s="3" t="str">
        <f t="shared" si="236"/>
        <v>0</v>
      </c>
      <c r="AK427" s="3" t="str">
        <f t="shared" si="236"/>
        <v>0</v>
      </c>
      <c r="AL427" s="3" t="str">
        <f t="shared" si="236"/>
        <v>0</v>
      </c>
      <c r="AM427" s="3" t="str">
        <f t="shared" si="236"/>
        <v>0</v>
      </c>
      <c r="AN427" s="3" t="str">
        <f t="shared" si="236"/>
        <v>0</v>
      </c>
      <c r="AO427" s="3" t="str">
        <f t="shared" si="236"/>
        <v>0</v>
      </c>
      <c r="AP427" s="3" t="str">
        <f t="shared" si="236"/>
        <v>0</v>
      </c>
      <c r="AQ427" s="3" t="str">
        <f t="shared" si="236"/>
        <v>0</v>
      </c>
      <c r="AR427" s="3" t="str">
        <f t="shared" si="236"/>
        <v>0</v>
      </c>
      <c r="AS427" s="3" t="str">
        <f t="shared" si="236"/>
        <v>0</v>
      </c>
      <c r="AT427" s="3" t="str">
        <f t="shared" si="235"/>
        <v>0</v>
      </c>
      <c r="AU427" s="3" t="str">
        <f t="shared" si="235"/>
        <v>0</v>
      </c>
      <c r="AV427" s="3" t="str">
        <f t="shared" si="235"/>
        <v>0</v>
      </c>
      <c r="AW427" s="3" t="str">
        <f t="shared" si="235"/>
        <v>0</v>
      </c>
      <c r="AX427" s="3" t="str">
        <f t="shared" si="235"/>
        <v>0</v>
      </c>
      <c r="AY427" s="3" t="str">
        <f t="shared" si="235"/>
        <v>0</v>
      </c>
      <c r="AZ427" s="22" t="s">
        <v>626</v>
      </c>
    </row>
    <row r="428" spans="1:52" ht="15.5">
      <c r="A428" s="10" t="s">
        <v>627</v>
      </c>
      <c r="B428" s="10" t="str">
        <f t="shared" si="218"/>
        <v>2401521F</v>
      </c>
      <c r="C428" s="71">
        <v>45471.4852314815</v>
      </c>
      <c r="D428" s="3" t="e">
        <f t="array" ref="D428">#NAME?</f>
        <v>#NAME?</v>
      </c>
      <c r="E428" s="3" t="b">
        <f>ISNUMBER(MATCH(Table1[[#This Row],[Email]],Attendance[Email],0))</f>
        <v>1</v>
      </c>
      <c r="F428" s="3">
        <f t="shared" si="239"/>
        <v>45471.818564814836</v>
      </c>
      <c r="G428" s="21">
        <f>DAY(Table1[[#This Row],[Actual Time]])</f>
        <v>28</v>
      </c>
      <c r="H428">
        <f>MONTH(Table1[[#This Row],[Actual Time]])</f>
        <v>6</v>
      </c>
      <c r="I428">
        <f>YEAR(Table1[[#This Row],[Actual Time]])</f>
        <v>2024</v>
      </c>
      <c r="J428" t="str">
        <f t="shared" si="240"/>
        <v>28/6/2024</v>
      </c>
      <c r="K428" s="3" t="str">
        <f t="shared" si="234"/>
        <v>0</v>
      </c>
      <c r="L428" s="3" t="str">
        <f t="shared" si="234"/>
        <v>0</v>
      </c>
      <c r="M428" s="3" t="str">
        <f t="shared" si="234"/>
        <v>0</v>
      </c>
      <c r="N428" s="3" t="str">
        <f t="shared" si="234"/>
        <v>0</v>
      </c>
      <c r="O428" s="3" t="str">
        <f t="shared" si="234"/>
        <v>0</v>
      </c>
      <c r="P428" s="3" t="str">
        <f t="shared" si="234"/>
        <v>0</v>
      </c>
      <c r="Q428" s="3" t="str">
        <f t="shared" ref="K428:AC444" si="241">IF(Q$1=$J428,"1","0")</f>
        <v>0</v>
      </c>
      <c r="R428" s="3" t="str">
        <f t="shared" si="241"/>
        <v>0</v>
      </c>
      <c r="S428" s="3" t="str">
        <f t="shared" si="228"/>
        <v>0</v>
      </c>
      <c r="T428" s="3" t="str">
        <f t="shared" si="228"/>
        <v>0</v>
      </c>
      <c r="U428" s="3" t="str">
        <f t="shared" si="241"/>
        <v>1</v>
      </c>
      <c r="V428" s="3" t="str">
        <f t="shared" si="241"/>
        <v>0</v>
      </c>
      <c r="W428" s="3" t="str">
        <f t="shared" si="241"/>
        <v>0</v>
      </c>
      <c r="X428" s="3" t="str">
        <f t="shared" si="241"/>
        <v>0</v>
      </c>
      <c r="Y428" s="3" t="str">
        <f t="shared" si="241"/>
        <v>0</v>
      </c>
      <c r="Z428" s="3" t="str">
        <f t="shared" si="241"/>
        <v>0</v>
      </c>
      <c r="AA428" s="3" t="str">
        <f t="shared" si="229"/>
        <v>0</v>
      </c>
      <c r="AB428" s="3" t="str">
        <f t="shared" si="229"/>
        <v>0</v>
      </c>
      <c r="AC428" s="3" t="str">
        <f t="shared" si="241"/>
        <v>0</v>
      </c>
      <c r="AD428" s="3" t="str">
        <f t="shared" si="236"/>
        <v>0</v>
      </c>
      <c r="AE428" s="3" t="str">
        <f t="shared" si="236"/>
        <v>0</v>
      </c>
      <c r="AF428" s="3" t="str">
        <f t="shared" si="236"/>
        <v>0</v>
      </c>
      <c r="AG428" s="3" t="str">
        <f t="shared" si="236"/>
        <v>0</v>
      </c>
      <c r="AH428" s="3" t="str">
        <f t="shared" si="236"/>
        <v>0</v>
      </c>
      <c r="AI428" s="3" t="str">
        <f t="shared" si="236"/>
        <v>0</v>
      </c>
      <c r="AJ428" s="3" t="str">
        <f t="shared" si="236"/>
        <v>0</v>
      </c>
      <c r="AK428" s="3" t="str">
        <f t="shared" si="236"/>
        <v>0</v>
      </c>
      <c r="AL428" s="3" t="str">
        <f t="shared" si="236"/>
        <v>0</v>
      </c>
      <c r="AM428" s="3" t="str">
        <f t="shared" si="236"/>
        <v>0</v>
      </c>
      <c r="AN428" s="3" t="str">
        <f t="shared" si="236"/>
        <v>0</v>
      </c>
      <c r="AO428" s="3" t="str">
        <f t="shared" si="236"/>
        <v>0</v>
      </c>
      <c r="AP428" s="3" t="str">
        <f t="shared" si="236"/>
        <v>0</v>
      </c>
      <c r="AQ428" s="3" t="str">
        <f t="shared" si="236"/>
        <v>0</v>
      </c>
      <c r="AR428" s="3" t="str">
        <f t="shared" si="236"/>
        <v>0</v>
      </c>
      <c r="AS428" s="3" t="str">
        <f t="shared" si="236"/>
        <v>0</v>
      </c>
      <c r="AT428" s="3" t="str">
        <f t="shared" si="235"/>
        <v>0</v>
      </c>
      <c r="AU428" s="3" t="str">
        <f t="shared" si="235"/>
        <v>0</v>
      </c>
      <c r="AV428" s="3" t="str">
        <f t="shared" si="235"/>
        <v>0</v>
      </c>
      <c r="AW428" s="3" t="str">
        <f t="shared" si="235"/>
        <v>0</v>
      </c>
      <c r="AX428" s="3" t="str">
        <f t="shared" si="235"/>
        <v>0</v>
      </c>
      <c r="AY428" s="3" t="str">
        <f t="shared" si="235"/>
        <v>0</v>
      </c>
      <c r="AZ428" s="22" t="s">
        <v>628</v>
      </c>
    </row>
    <row r="429" spans="1:52" ht="15.5">
      <c r="A429" s="10" t="s">
        <v>532</v>
      </c>
      <c r="B429" s="10" t="str">
        <f t="shared" si="218"/>
        <v>2401530G</v>
      </c>
      <c r="C429" s="71">
        <v>45471.488900463002</v>
      </c>
      <c r="D429" s="3" t="e">
        <f t="array" ref="D429">#NAME?</f>
        <v>#NAME?</v>
      </c>
      <c r="E429" s="3" t="b">
        <f>ISNUMBER(MATCH(Table1[[#This Row],[Email]],Attendance[Email],0))</f>
        <v>1</v>
      </c>
      <c r="F429" s="3">
        <f t="shared" si="239"/>
        <v>45471.822233796338</v>
      </c>
      <c r="G429" s="21">
        <f>DAY(Table1[[#This Row],[Actual Time]])</f>
        <v>28</v>
      </c>
      <c r="H429">
        <f>MONTH(Table1[[#This Row],[Actual Time]])</f>
        <v>6</v>
      </c>
      <c r="I429">
        <f>YEAR(Table1[[#This Row],[Actual Time]])</f>
        <v>2024</v>
      </c>
      <c r="J429" t="str">
        <f t="shared" si="240"/>
        <v>28/6/2024</v>
      </c>
      <c r="K429" s="3" t="str">
        <f t="shared" si="241"/>
        <v>0</v>
      </c>
      <c r="L429" s="3" t="str">
        <f t="shared" si="241"/>
        <v>0</v>
      </c>
      <c r="M429" s="3" t="str">
        <f t="shared" si="241"/>
        <v>0</v>
      </c>
      <c r="N429" s="3" t="str">
        <f t="shared" si="241"/>
        <v>0</v>
      </c>
      <c r="O429" s="3" t="str">
        <f t="shared" si="241"/>
        <v>0</v>
      </c>
      <c r="P429" s="3" t="str">
        <f t="shared" si="241"/>
        <v>0</v>
      </c>
      <c r="Q429" s="3" t="str">
        <f t="shared" si="241"/>
        <v>0</v>
      </c>
      <c r="R429" s="3" t="str">
        <f t="shared" si="241"/>
        <v>0</v>
      </c>
      <c r="S429" s="3" t="str">
        <f t="shared" si="228"/>
        <v>0</v>
      </c>
      <c r="T429" s="3" t="str">
        <f t="shared" si="228"/>
        <v>0</v>
      </c>
      <c r="U429" s="3" t="str">
        <f t="shared" si="241"/>
        <v>1</v>
      </c>
      <c r="V429" s="3" t="str">
        <f t="shared" si="241"/>
        <v>0</v>
      </c>
      <c r="W429" s="3" t="str">
        <f t="shared" si="241"/>
        <v>0</v>
      </c>
      <c r="X429" s="3" t="str">
        <f t="shared" si="241"/>
        <v>0</v>
      </c>
      <c r="Y429" s="3" t="str">
        <f t="shared" si="241"/>
        <v>0</v>
      </c>
      <c r="Z429" s="3" t="str">
        <f t="shared" si="241"/>
        <v>0</v>
      </c>
      <c r="AA429" s="3" t="str">
        <f t="shared" si="229"/>
        <v>0</v>
      </c>
      <c r="AB429" s="3" t="str">
        <f t="shared" si="229"/>
        <v>0</v>
      </c>
      <c r="AC429" s="3" t="str">
        <f t="shared" si="241"/>
        <v>0</v>
      </c>
      <c r="AD429" s="3" t="str">
        <f t="shared" si="236"/>
        <v>0</v>
      </c>
      <c r="AE429" s="3" t="str">
        <f t="shared" si="236"/>
        <v>0</v>
      </c>
      <c r="AF429" s="3" t="str">
        <f t="shared" si="236"/>
        <v>0</v>
      </c>
      <c r="AG429" s="3" t="str">
        <f t="shared" si="236"/>
        <v>0</v>
      </c>
      <c r="AH429" s="3" t="str">
        <f t="shared" si="236"/>
        <v>0</v>
      </c>
      <c r="AI429" s="3" t="str">
        <f t="shared" si="236"/>
        <v>0</v>
      </c>
      <c r="AJ429" s="3" t="str">
        <f t="shared" si="236"/>
        <v>0</v>
      </c>
      <c r="AK429" s="3" t="str">
        <f t="shared" si="236"/>
        <v>0</v>
      </c>
      <c r="AL429" s="3" t="str">
        <f t="shared" si="236"/>
        <v>0</v>
      </c>
      <c r="AM429" s="3" t="str">
        <f t="shared" si="236"/>
        <v>0</v>
      </c>
      <c r="AN429" s="3" t="str">
        <f t="shared" si="236"/>
        <v>0</v>
      </c>
      <c r="AO429" s="3" t="str">
        <f t="shared" si="236"/>
        <v>0</v>
      </c>
      <c r="AP429" s="3" t="str">
        <f t="shared" si="236"/>
        <v>0</v>
      </c>
      <c r="AQ429" s="3" t="str">
        <f t="shared" si="236"/>
        <v>0</v>
      </c>
      <c r="AR429" s="3" t="str">
        <f t="shared" si="236"/>
        <v>0</v>
      </c>
      <c r="AS429" s="3" t="str">
        <f t="shared" ref="AS429:AY444" si="242">IF(AS$1=$J429,"1","0")</f>
        <v>0</v>
      </c>
      <c r="AT429" s="3" t="str">
        <f t="shared" si="242"/>
        <v>0</v>
      </c>
      <c r="AU429" s="3" t="str">
        <f t="shared" si="242"/>
        <v>0</v>
      </c>
      <c r="AV429" s="3" t="str">
        <f t="shared" si="242"/>
        <v>0</v>
      </c>
      <c r="AW429" s="3" t="str">
        <f t="shared" si="242"/>
        <v>0</v>
      </c>
      <c r="AX429" s="3" t="str">
        <f t="shared" si="242"/>
        <v>0</v>
      </c>
      <c r="AY429" s="3" t="str">
        <f t="shared" si="242"/>
        <v>0</v>
      </c>
      <c r="AZ429" s="22" t="s">
        <v>629</v>
      </c>
    </row>
    <row r="430" spans="1:52" ht="15.5">
      <c r="A430" s="10" t="s">
        <v>260</v>
      </c>
      <c r="B430" s="10" t="str">
        <f t="shared" si="218"/>
        <v>2401045F</v>
      </c>
      <c r="C430" s="71">
        <v>45471.488969907397</v>
      </c>
      <c r="D430" s="3" t="e">
        <f t="array" ref="D430">#NAME?</f>
        <v>#NAME?</v>
      </c>
      <c r="E430" s="3" t="b">
        <f>ISNUMBER(MATCH(Table1[[#This Row],[Email]],Attendance[Email],0))</f>
        <v>1</v>
      </c>
      <c r="F430" s="3">
        <f t="shared" si="239"/>
        <v>45471.822303240733</v>
      </c>
      <c r="G430" s="21">
        <f>DAY(Table1[[#This Row],[Actual Time]])</f>
        <v>28</v>
      </c>
      <c r="H430">
        <f>MONTH(Table1[[#This Row],[Actual Time]])</f>
        <v>6</v>
      </c>
      <c r="I430">
        <f>YEAR(Table1[[#This Row],[Actual Time]])</f>
        <v>2024</v>
      </c>
      <c r="J430" t="str">
        <f t="shared" si="240"/>
        <v>28/6/2024</v>
      </c>
      <c r="K430" s="3" t="str">
        <f t="shared" si="241"/>
        <v>0</v>
      </c>
      <c r="L430" s="3" t="str">
        <f t="shared" si="241"/>
        <v>0</v>
      </c>
      <c r="M430" s="3" t="str">
        <f t="shared" si="241"/>
        <v>0</v>
      </c>
      <c r="N430" s="3" t="str">
        <f t="shared" si="241"/>
        <v>0</v>
      </c>
      <c r="O430" s="3" t="str">
        <f t="shared" si="241"/>
        <v>0</v>
      </c>
      <c r="P430" s="3" t="str">
        <f t="shared" si="241"/>
        <v>0</v>
      </c>
      <c r="Q430" s="3" t="str">
        <f t="shared" si="241"/>
        <v>0</v>
      </c>
      <c r="R430" s="3" t="str">
        <f t="shared" si="241"/>
        <v>0</v>
      </c>
      <c r="S430" s="3" t="str">
        <f t="shared" si="228"/>
        <v>0</v>
      </c>
      <c r="T430" s="3" t="str">
        <f t="shared" si="228"/>
        <v>0</v>
      </c>
      <c r="U430" s="3" t="str">
        <f t="shared" si="241"/>
        <v>1</v>
      </c>
      <c r="V430" s="3" t="str">
        <f t="shared" si="241"/>
        <v>0</v>
      </c>
      <c r="W430" s="3" t="str">
        <f t="shared" si="241"/>
        <v>0</v>
      </c>
      <c r="X430" s="3" t="str">
        <f t="shared" si="241"/>
        <v>0</v>
      </c>
      <c r="Y430" s="3" t="str">
        <f t="shared" si="241"/>
        <v>0</v>
      </c>
      <c r="Z430" s="3" t="str">
        <f t="shared" si="241"/>
        <v>0</v>
      </c>
      <c r="AA430" s="3" t="str">
        <f t="shared" si="229"/>
        <v>0</v>
      </c>
      <c r="AB430" s="3" t="str">
        <f t="shared" si="229"/>
        <v>0</v>
      </c>
      <c r="AC430" s="3" t="str">
        <f t="shared" si="241"/>
        <v>0</v>
      </c>
      <c r="AD430" s="3" t="str">
        <f t="shared" ref="AD430:AS445" si="243">IF(AD$1=$J430,"1","0")</f>
        <v>0</v>
      </c>
      <c r="AE430" s="3" t="str">
        <f t="shared" si="243"/>
        <v>0</v>
      </c>
      <c r="AF430" s="3" t="str">
        <f t="shared" si="243"/>
        <v>0</v>
      </c>
      <c r="AG430" s="3" t="str">
        <f t="shared" si="243"/>
        <v>0</v>
      </c>
      <c r="AH430" s="3" t="str">
        <f t="shared" si="243"/>
        <v>0</v>
      </c>
      <c r="AI430" s="3" t="str">
        <f t="shared" si="243"/>
        <v>0</v>
      </c>
      <c r="AJ430" s="3" t="str">
        <f t="shared" si="243"/>
        <v>0</v>
      </c>
      <c r="AK430" s="3" t="str">
        <f t="shared" si="243"/>
        <v>0</v>
      </c>
      <c r="AL430" s="3" t="str">
        <f t="shared" si="243"/>
        <v>0</v>
      </c>
      <c r="AM430" s="3" t="str">
        <f t="shared" si="243"/>
        <v>0</v>
      </c>
      <c r="AN430" s="3" t="str">
        <f t="shared" si="243"/>
        <v>0</v>
      </c>
      <c r="AO430" s="3" t="str">
        <f t="shared" si="243"/>
        <v>0</v>
      </c>
      <c r="AP430" s="3" t="str">
        <f t="shared" si="243"/>
        <v>0</v>
      </c>
      <c r="AQ430" s="3" t="str">
        <f t="shared" si="243"/>
        <v>0</v>
      </c>
      <c r="AR430" s="3" t="str">
        <f t="shared" si="243"/>
        <v>0</v>
      </c>
      <c r="AS430" s="3" t="str">
        <f t="shared" si="243"/>
        <v>0</v>
      </c>
      <c r="AT430" s="3" t="str">
        <f t="shared" si="242"/>
        <v>0</v>
      </c>
      <c r="AU430" s="3" t="str">
        <f t="shared" si="242"/>
        <v>0</v>
      </c>
      <c r="AV430" s="3" t="str">
        <f t="shared" si="242"/>
        <v>0</v>
      </c>
      <c r="AW430" s="3" t="str">
        <f t="shared" si="242"/>
        <v>0</v>
      </c>
      <c r="AX430" s="3" t="str">
        <f t="shared" si="242"/>
        <v>0</v>
      </c>
      <c r="AY430" s="3" t="str">
        <f t="shared" si="242"/>
        <v>0</v>
      </c>
      <c r="AZ430" s="22" t="s">
        <v>630</v>
      </c>
    </row>
    <row r="431" spans="1:52" ht="15.5">
      <c r="A431" s="10"/>
      <c r="B431" s="10" t="str">
        <f t="shared" si="218"/>
        <v/>
      </c>
      <c r="C431" s="71"/>
      <c r="D431" s="3" t="e">
        <f t="array" ref="D431">#NAME?</f>
        <v>#NAME?</v>
      </c>
      <c r="E431" s="3" t="b">
        <f>ISNUMBER(MATCH(Table1[[#This Row],[Email]],Attendance[Email],0))</f>
        <v>0</v>
      </c>
      <c r="F431" s="3">
        <f t="shared" ref="F431:F435" si="244">$C431+(8/24)</f>
        <v>0.33333333333333331</v>
      </c>
      <c r="G431" s="21">
        <f>DAY(Table1[[#This Row],[Actual Time]])</f>
        <v>0</v>
      </c>
      <c r="H431">
        <f>MONTH(Table1[[#This Row],[Actual Time]])</f>
        <v>1</v>
      </c>
      <c r="I431">
        <f>YEAR(Table1[[#This Row],[Actual Time]])</f>
        <v>1900</v>
      </c>
      <c r="J431" t="str">
        <f t="shared" ref="J431:J435" si="245">G431&amp;"/"&amp;H431&amp;"/"&amp;I431</f>
        <v>0/1/1900</v>
      </c>
      <c r="K431" s="3" t="str">
        <f t="shared" si="241"/>
        <v>0</v>
      </c>
      <c r="L431" s="3" t="str">
        <f t="shared" si="241"/>
        <v>0</v>
      </c>
      <c r="M431" s="3" t="str">
        <f t="shared" si="241"/>
        <v>0</v>
      </c>
      <c r="N431" s="3" t="str">
        <f t="shared" si="241"/>
        <v>0</v>
      </c>
      <c r="O431" s="3" t="str">
        <f t="shared" si="241"/>
        <v>0</v>
      </c>
      <c r="P431" s="3" t="str">
        <f t="shared" si="241"/>
        <v>0</v>
      </c>
      <c r="Q431" s="3" t="str">
        <f t="shared" si="241"/>
        <v>0</v>
      </c>
      <c r="R431" s="3" t="str">
        <f t="shared" si="241"/>
        <v>0</v>
      </c>
      <c r="S431" s="3" t="str">
        <f t="shared" si="228"/>
        <v>0</v>
      </c>
      <c r="T431" s="3" t="str">
        <f t="shared" si="228"/>
        <v>0</v>
      </c>
      <c r="U431" s="3" t="str">
        <f t="shared" si="241"/>
        <v>0</v>
      </c>
      <c r="V431" s="3" t="str">
        <f t="shared" si="241"/>
        <v>0</v>
      </c>
      <c r="W431" s="3" t="str">
        <f t="shared" si="241"/>
        <v>0</v>
      </c>
      <c r="X431" s="3" t="str">
        <f t="shared" si="241"/>
        <v>0</v>
      </c>
      <c r="Y431" s="3" t="str">
        <f t="shared" si="241"/>
        <v>0</v>
      </c>
      <c r="Z431" s="3" t="str">
        <f t="shared" si="241"/>
        <v>0</v>
      </c>
      <c r="AA431" s="3" t="str">
        <f t="shared" si="229"/>
        <v>0</v>
      </c>
      <c r="AB431" s="3" t="str">
        <f t="shared" si="229"/>
        <v>0</v>
      </c>
      <c r="AC431" s="3" t="str">
        <f t="shared" si="241"/>
        <v>0</v>
      </c>
      <c r="AD431" s="3" t="str">
        <f t="shared" si="243"/>
        <v>0</v>
      </c>
      <c r="AE431" s="3" t="str">
        <f t="shared" si="243"/>
        <v>0</v>
      </c>
      <c r="AF431" s="3" t="str">
        <f t="shared" si="243"/>
        <v>0</v>
      </c>
      <c r="AG431" s="3" t="str">
        <f t="shared" si="243"/>
        <v>0</v>
      </c>
      <c r="AH431" s="3" t="str">
        <f t="shared" si="243"/>
        <v>0</v>
      </c>
      <c r="AI431" s="3" t="str">
        <f t="shared" si="243"/>
        <v>0</v>
      </c>
      <c r="AJ431" s="3" t="str">
        <f t="shared" si="243"/>
        <v>0</v>
      </c>
      <c r="AK431" s="3" t="str">
        <f t="shared" si="243"/>
        <v>0</v>
      </c>
      <c r="AL431" s="3" t="str">
        <f t="shared" si="243"/>
        <v>0</v>
      </c>
      <c r="AM431" s="3" t="str">
        <f t="shared" si="243"/>
        <v>0</v>
      </c>
      <c r="AN431" s="3" t="str">
        <f t="shared" si="243"/>
        <v>0</v>
      </c>
      <c r="AO431" s="3" t="str">
        <f t="shared" si="243"/>
        <v>0</v>
      </c>
      <c r="AP431" s="3" t="str">
        <f t="shared" si="243"/>
        <v>0</v>
      </c>
      <c r="AQ431" s="3" t="str">
        <f t="shared" si="243"/>
        <v>0</v>
      </c>
      <c r="AR431" s="3" t="str">
        <f t="shared" si="243"/>
        <v>0</v>
      </c>
      <c r="AS431" s="3" t="str">
        <f t="shared" si="243"/>
        <v>0</v>
      </c>
      <c r="AT431" s="3" t="str">
        <f t="shared" si="242"/>
        <v>0</v>
      </c>
      <c r="AU431" s="3" t="str">
        <f t="shared" si="242"/>
        <v>0</v>
      </c>
      <c r="AV431" s="3" t="str">
        <f t="shared" si="242"/>
        <v>0</v>
      </c>
      <c r="AW431" s="3" t="str">
        <f t="shared" si="242"/>
        <v>0</v>
      </c>
      <c r="AX431" s="3" t="str">
        <f t="shared" si="242"/>
        <v>0</v>
      </c>
      <c r="AY431" s="3" t="str">
        <f t="shared" si="242"/>
        <v>0</v>
      </c>
      <c r="AZ431" s="22" t="s">
        <v>631</v>
      </c>
    </row>
    <row r="432" spans="1:52" ht="15.5">
      <c r="A432" s="10"/>
      <c r="B432" s="10" t="str">
        <f t="shared" si="218"/>
        <v/>
      </c>
      <c r="C432" s="71"/>
      <c r="D432" s="3" t="e">
        <f t="array" ref="D432">#NAME?</f>
        <v>#NAME?</v>
      </c>
      <c r="E432" s="3" t="b">
        <f>ISNUMBER(MATCH(Table1[[#This Row],[Email]],Attendance[Email],0))</f>
        <v>0</v>
      </c>
      <c r="F432" s="3">
        <f t="shared" si="244"/>
        <v>0.33333333333333331</v>
      </c>
      <c r="G432" s="21">
        <f>DAY(Table1[[#This Row],[Actual Time]])</f>
        <v>0</v>
      </c>
      <c r="H432">
        <f>MONTH(Table1[[#This Row],[Actual Time]])</f>
        <v>1</v>
      </c>
      <c r="I432">
        <f>YEAR(Table1[[#This Row],[Actual Time]])</f>
        <v>1900</v>
      </c>
      <c r="J432" t="str">
        <f t="shared" si="245"/>
        <v>0/1/1900</v>
      </c>
      <c r="K432" s="3" t="str">
        <f t="shared" si="241"/>
        <v>0</v>
      </c>
      <c r="L432" s="3" t="str">
        <f t="shared" si="241"/>
        <v>0</v>
      </c>
      <c r="M432" s="3" t="str">
        <f t="shared" si="241"/>
        <v>0</v>
      </c>
      <c r="N432" s="3" t="str">
        <f t="shared" si="241"/>
        <v>0</v>
      </c>
      <c r="O432" s="3" t="str">
        <f t="shared" si="241"/>
        <v>0</v>
      </c>
      <c r="P432" s="3" t="str">
        <f t="shared" si="241"/>
        <v>0</v>
      </c>
      <c r="Q432" s="3" t="str">
        <f t="shared" si="241"/>
        <v>0</v>
      </c>
      <c r="R432" s="3" t="str">
        <f t="shared" si="241"/>
        <v>0</v>
      </c>
      <c r="S432" s="3" t="str">
        <f t="shared" si="228"/>
        <v>0</v>
      </c>
      <c r="T432" s="3" t="str">
        <f t="shared" si="228"/>
        <v>0</v>
      </c>
      <c r="U432" s="3" t="str">
        <f t="shared" si="241"/>
        <v>0</v>
      </c>
      <c r="V432" s="3" t="str">
        <f t="shared" si="241"/>
        <v>0</v>
      </c>
      <c r="W432" s="3" t="str">
        <f t="shared" si="241"/>
        <v>0</v>
      </c>
      <c r="X432" s="3" t="str">
        <f t="shared" si="241"/>
        <v>0</v>
      </c>
      <c r="Y432" s="3" t="str">
        <f t="shared" si="241"/>
        <v>0</v>
      </c>
      <c r="Z432" s="3" t="str">
        <f t="shared" si="241"/>
        <v>0</v>
      </c>
      <c r="AA432" s="3" t="str">
        <f t="shared" si="229"/>
        <v>0</v>
      </c>
      <c r="AB432" s="3" t="str">
        <f t="shared" si="229"/>
        <v>0</v>
      </c>
      <c r="AC432" s="3" t="str">
        <f t="shared" si="241"/>
        <v>0</v>
      </c>
      <c r="AD432" s="3" t="str">
        <f t="shared" si="243"/>
        <v>0</v>
      </c>
      <c r="AE432" s="3" t="str">
        <f t="shared" si="243"/>
        <v>0</v>
      </c>
      <c r="AF432" s="3" t="str">
        <f t="shared" si="243"/>
        <v>0</v>
      </c>
      <c r="AG432" s="3" t="str">
        <f t="shared" si="243"/>
        <v>0</v>
      </c>
      <c r="AH432" s="3" t="str">
        <f t="shared" si="243"/>
        <v>0</v>
      </c>
      <c r="AI432" s="3" t="str">
        <f t="shared" si="243"/>
        <v>0</v>
      </c>
      <c r="AJ432" s="3" t="str">
        <f t="shared" si="243"/>
        <v>0</v>
      </c>
      <c r="AK432" s="3" t="str">
        <f t="shared" si="243"/>
        <v>0</v>
      </c>
      <c r="AL432" s="3" t="str">
        <f t="shared" si="243"/>
        <v>0</v>
      </c>
      <c r="AM432" s="3" t="str">
        <f t="shared" si="243"/>
        <v>0</v>
      </c>
      <c r="AN432" s="3" t="str">
        <f t="shared" si="243"/>
        <v>0</v>
      </c>
      <c r="AO432" s="3" t="str">
        <f t="shared" si="243"/>
        <v>0</v>
      </c>
      <c r="AP432" s="3" t="str">
        <f t="shared" si="243"/>
        <v>0</v>
      </c>
      <c r="AQ432" s="3" t="str">
        <f t="shared" si="243"/>
        <v>0</v>
      </c>
      <c r="AR432" s="3" t="str">
        <f t="shared" si="243"/>
        <v>0</v>
      </c>
      <c r="AS432" s="3" t="str">
        <f t="shared" si="243"/>
        <v>0</v>
      </c>
      <c r="AT432" s="3" t="str">
        <f t="shared" si="242"/>
        <v>0</v>
      </c>
      <c r="AU432" s="3" t="str">
        <f t="shared" si="242"/>
        <v>0</v>
      </c>
      <c r="AV432" s="3" t="str">
        <f t="shared" si="242"/>
        <v>0</v>
      </c>
      <c r="AW432" s="3" t="str">
        <f t="shared" si="242"/>
        <v>0</v>
      </c>
      <c r="AX432" s="3" t="str">
        <f t="shared" si="242"/>
        <v>0</v>
      </c>
      <c r="AY432" s="3" t="str">
        <f t="shared" si="242"/>
        <v>0</v>
      </c>
      <c r="AZ432" s="22" t="s">
        <v>632</v>
      </c>
    </row>
    <row r="433" spans="1:52" ht="15.5">
      <c r="A433" s="10"/>
      <c r="B433" s="10" t="str">
        <f t="shared" si="218"/>
        <v/>
      </c>
      <c r="C433" s="71"/>
      <c r="D433" s="3" t="e">
        <f t="array" ref="D433">#NAME?</f>
        <v>#NAME?</v>
      </c>
      <c r="E433" s="3" t="b">
        <f>ISNUMBER(MATCH(Table1[[#This Row],[Email]],Attendance[Email],0))</f>
        <v>0</v>
      </c>
      <c r="F433" s="3">
        <f t="shared" si="244"/>
        <v>0.33333333333333331</v>
      </c>
      <c r="G433" s="21">
        <f>DAY(Table1[[#This Row],[Actual Time]])</f>
        <v>0</v>
      </c>
      <c r="H433">
        <f>MONTH(Table1[[#This Row],[Actual Time]])</f>
        <v>1</v>
      </c>
      <c r="I433">
        <f>YEAR(Table1[[#This Row],[Actual Time]])</f>
        <v>1900</v>
      </c>
      <c r="J433" t="str">
        <f t="shared" si="245"/>
        <v>0/1/1900</v>
      </c>
      <c r="K433" s="3" t="str">
        <f t="shared" si="241"/>
        <v>0</v>
      </c>
      <c r="L433" s="3" t="str">
        <f t="shared" si="241"/>
        <v>0</v>
      </c>
      <c r="M433" s="3" t="str">
        <f t="shared" si="241"/>
        <v>0</v>
      </c>
      <c r="N433" s="3" t="str">
        <f t="shared" si="241"/>
        <v>0</v>
      </c>
      <c r="O433" s="3" t="str">
        <f t="shared" si="241"/>
        <v>0</v>
      </c>
      <c r="P433" s="3" t="str">
        <f t="shared" si="241"/>
        <v>0</v>
      </c>
      <c r="Q433" s="3" t="str">
        <f t="shared" si="241"/>
        <v>0</v>
      </c>
      <c r="R433" s="3" t="str">
        <f t="shared" si="241"/>
        <v>0</v>
      </c>
      <c r="S433" s="3" t="str">
        <f t="shared" si="228"/>
        <v>0</v>
      </c>
      <c r="T433" s="3" t="str">
        <f t="shared" si="228"/>
        <v>0</v>
      </c>
      <c r="U433" s="3" t="str">
        <f t="shared" si="241"/>
        <v>0</v>
      </c>
      <c r="V433" s="3" t="str">
        <f t="shared" si="241"/>
        <v>0</v>
      </c>
      <c r="W433" s="3" t="str">
        <f t="shared" si="241"/>
        <v>0</v>
      </c>
      <c r="X433" s="3" t="str">
        <f t="shared" si="241"/>
        <v>0</v>
      </c>
      <c r="Y433" s="3" t="str">
        <f t="shared" si="241"/>
        <v>0</v>
      </c>
      <c r="Z433" s="3" t="str">
        <f t="shared" si="241"/>
        <v>0</v>
      </c>
      <c r="AA433" s="3" t="str">
        <f t="shared" si="229"/>
        <v>0</v>
      </c>
      <c r="AB433" s="3" t="str">
        <f t="shared" si="229"/>
        <v>0</v>
      </c>
      <c r="AC433" s="3" t="str">
        <f t="shared" si="241"/>
        <v>0</v>
      </c>
      <c r="AD433" s="3" t="str">
        <f t="shared" si="243"/>
        <v>0</v>
      </c>
      <c r="AE433" s="3" t="str">
        <f t="shared" si="243"/>
        <v>0</v>
      </c>
      <c r="AF433" s="3" t="str">
        <f t="shared" si="243"/>
        <v>0</v>
      </c>
      <c r="AG433" s="3" t="str">
        <f t="shared" si="243"/>
        <v>0</v>
      </c>
      <c r="AH433" s="3" t="str">
        <f t="shared" si="243"/>
        <v>0</v>
      </c>
      <c r="AI433" s="3" t="str">
        <f t="shared" si="243"/>
        <v>0</v>
      </c>
      <c r="AJ433" s="3" t="str">
        <f t="shared" si="243"/>
        <v>0</v>
      </c>
      <c r="AK433" s="3" t="str">
        <f t="shared" si="243"/>
        <v>0</v>
      </c>
      <c r="AL433" s="3" t="str">
        <f t="shared" si="243"/>
        <v>0</v>
      </c>
      <c r="AM433" s="3" t="str">
        <f t="shared" si="243"/>
        <v>0</v>
      </c>
      <c r="AN433" s="3" t="str">
        <f t="shared" si="243"/>
        <v>0</v>
      </c>
      <c r="AO433" s="3" t="str">
        <f t="shared" si="243"/>
        <v>0</v>
      </c>
      <c r="AP433" s="3" t="str">
        <f t="shared" si="243"/>
        <v>0</v>
      </c>
      <c r="AQ433" s="3" t="str">
        <f t="shared" si="243"/>
        <v>0</v>
      </c>
      <c r="AR433" s="3" t="str">
        <f t="shared" si="243"/>
        <v>0</v>
      </c>
      <c r="AS433" s="3" t="str">
        <f t="shared" si="243"/>
        <v>0</v>
      </c>
      <c r="AT433" s="3" t="str">
        <f t="shared" si="242"/>
        <v>0</v>
      </c>
      <c r="AU433" s="3" t="str">
        <f t="shared" si="242"/>
        <v>0</v>
      </c>
      <c r="AV433" s="3" t="str">
        <f t="shared" si="242"/>
        <v>0</v>
      </c>
      <c r="AW433" s="3" t="str">
        <f t="shared" si="242"/>
        <v>0</v>
      </c>
      <c r="AX433" s="3" t="str">
        <f t="shared" si="242"/>
        <v>0</v>
      </c>
      <c r="AY433" s="3" t="str">
        <f t="shared" si="242"/>
        <v>0</v>
      </c>
      <c r="AZ433" s="22" t="s">
        <v>633</v>
      </c>
    </row>
    <row r="434" spans="1:52" ht="15.5">
      <c r="A434" s="10"/>
      <c r="B434" s="10" t="str">
        <f t="shared" si="218"/>
        <v/>
      </c>
      <c r="C434" s="71"/>
      <c r="D434" s="3" t="e">
        <f t="array" ref="D434">#NAME?</f>
        <v>#NAME?</v>
      </c>
      <c r="E434" s="3" t="b">
        <f>ISNUMBER(MATCH(Table1[[#This Row],[Email]],Attendance[Email],0))</f>
        <v>0</v>
      </c>
      <c r="F434" s="3">
        <f t="shared" si="244"/>
        <v>0.33333333333333331</v>
      </c>
      <c r="G434" s="21">
        <f>DAY(Table1[[#This Row],[Actual Time]])</f>
        <v>0</v>
      </c>
      <c r="H434">
        <f>MONTH(Table1[[#This Row],[Actual Time]])</f>
        <v>1</v>
      </c>
      <c r="I434">
        <f>YEAR(Table1[[#This Row],[Actual Time]])</f>
        <v>1900</v>
      </c>
      <c r="J434" t="str">
        <f t="shared" si="245"/>
        <v>0/1/1900</v>
      </c>
      <c r="K434" s="3" t="str">
        <f t="shared" si="241"/>
        <v>0</v>
      </c>
      <c r="L434" s="3" t="str">
        <f t="shared" si="241"/>
        <v>0</v>
      </c>
      <c r="M434" s="3" t="str">
        <f t="shared" si="241"/>
        <v>0</v>
      </c>
      <c r="N434" s="3" t="str">
        <f t="shared" si="241"/>
        <v>0</v>
      </c>
      <c r="O434" s="3" t="str">
        <f t="shared" si="241"/>
        <v>0</v>
      </c>
      <c r="P434" s="3" t="str">
        <f t="shared" si="241"/>
        <v>0</v>
      </c>
      <c r="Q434" s="3" t="str">
        <f t="shared" si="241"/>
        <v>0</v>
      </c>
      <c r="R434" s="3" t="str">
        <f t="shared" si="241"/>
        <v>0</v>
      </c>
      <c r="S434" s="3" t="str">
        <f t="shared" si="228"/>
        <v>0</v>
      </c>
      <c r="T434" s="3" t="str">
        <f t="shared" si="228"/>
        <v>0</v>
      </c>
      <c r="U434" s="3" t="str">
        <f t="shared" si="241"/>
        <v>0</v>
      </c>
      <c r="V434" s="3" t="str">
        <f t="shared" si="241"/>
        <v>0</v>
      </c>
      <c r="W434" s="3" t="str">
        <f t="shared" si="241"/>
        <v>0</v>
      </c>
      <c r="X434" s="3" t="str">
        <f t="shared" si="241"/>
        <v>0</v>
      </c>
      <c r="Y434" s="3" t="str">
        <f t="shared" si="241"/>
        <v>0</v>
      </c>
      <c r="Z434" s="3" t="str">
        <f t="shared" si="241"/>
        <v>0</v>
      </c>
      <c r="AA434" s="3" t="str">
        <f t="shared" si="229"/>
        <v>0</v>
      </c>
      <c r="AB434" s="3" t="str">
        <f t="shared" si="229"/>
        <v>0</v>
      </c>
      <c r="AC434" s="3" t="str">
        <f t="shared" si="241"/>
        <v>0</v>
      </c>
      <c r="AD434" s="3" t="str">
        <f t="shared" si="243"/>
        <v>0</v>
      </c>
      <c r="AE434" s="3" t="str">
        <f t="shared" si="243"/>
        <v>0</v>
      </c>
      <c r="AF434" s="3" t="str">
        <f t="shared" si="243"/>
        <v>0</v>
      </c>
      <c r="AG434" s="3" t="str">
        <f t="shared" si="243"/>
        <v>0</v>
      </c>
      <c r="AH434" s="3" t="str">
        <f t="shared" si="243"/>
        <v>0</v>
      </c>
      <c r="AI434" s="3" t="str">
        <f t="shared" si="243"/>
        <v>0</v>
      </c>
      <c r="AJ434" s="3" t="str">
        <f t="shared" si="243"/>
        <v>0</v>
      </c>
      <c r="AK434" s="3" t="str">
        <f t="shared" si="243"/>
        <v>0</v>
      </c>
      <c r="AL434" s="3" t="str">
        <f t="shared" si="243"/>
        <v>0</v>
      </c>
      <c r="AM434" s="3" t="str">
        <f t="shared" si="243"/>
        <v>0</v>
      </c>
      <c r="AN434" s="3" t="str">
        <f t="shared" si="243"/>
        <v>0</v>
      </c>
      <c r="AO434" s="3" t="str">
        <f t="shared" si="243"/>
        <v>0</v>
      </c>
      <c r="AP434" s="3" t="str">
        <f t="shared" si="243"/>
        <v>0</v>
      </c>
      <c r="AQ434" s="3" t="str">
        <f t="shared" si="243"/>
        <v>0</v>
      </c>
      <c r="AR434" s="3" t="str">
        <f t="shared" si="243"/>
        <v>0</v>
      </c>
      <c r="AS434" s="3" t="str">
        <f t="shared" si="243"/>
        <v>0</v>
      </c>
      <c r="AT434" s="3" t="str">
        <f t="shared" si="242"/>
        <v>0</v>
      </c>
      <c r="AU434" s="3" t="str">
        <f t="shared" si="242"/>
        <v>0</v>
      </c>
      <c r="AV434" s="3" t="str">
        <f t="shared" si="242"/>
        <v>0</v>
      </c>
      <c r="AW434" s="3" t="str">
        <f t="shared" si="242"/>
        <v>0</v>
      </c>
      <c r="AX434" s="3" t="str">
        <f t="shared" si="242"/>
        <v>0</v>
      </c>
      <c r="AY434" s="3" t="str">
        <f t="shared" si="242"/>
        <v>0</v>
      </c>
      <c r="AZ434" s="22" t="s">
        <v>634</v>
      </c>
    </row>
    <row r="435" spans="1:52" ht="15.5">
      <c r="A435" s="10"/>
      <c r="B435" s="10" t="str">
        <f t="shared" si="218"/>
        <v/>
      </c>
      <c r="C435" s="71"/>
      <c r="D435" s="3" t="e">
        <f t="array" ref="D435">#NAME?</f>
        <v>#NAME?</v>
      </c>
      <c r="E435" s="3" t="b">
        <f>ISNUMBER(MATCH(Table1[[#This Row],[Email]],Attendance[Email],0))</f>
        <v>0</v>
      </c>
      <c r="F435" s="3">
        <f t="shared" si="244"/>
        <v>0.33333333333333331</v>
      </c>
      <c r="G435" s="21">
        <f>DAY(Table1[[#This Row],[Actual Time]])</f>
        <v>0</v>
      </c>
      <c r="H435">
        <f>MONTH(Table1[[#This Row],[Actual Time]])</f>
        <v>1</v>
      </c>
      <c r="I435">
        <f>YEAR(Table1[[#This Row],[Actual Time]])</f>
        <v>1900</v>
      </c>
      <c r="J435" t="str">
        <f t="shared" si="245"/>
        <v>0/1/1900</v>
      </c>
      <c r="K435" s="3" t="str">
        <f t="shared" si="241"/>
        <v>0</v>
      </c>
      <c r="L435" s="3" t="str">
        <f t="shared" si="241"/>
        <v>0</v>
      </c>
      <c r="M435" s="3" t="str">
        <f t="shared" si="241"/>
        <v>0</v>
      </c>
      <c r="N435" s="3" t="str">
        <f t="shared" si="241"/>
        <v>0</v>
      </c>
      <c r="O435" s="3" t="str">
        <f t="shared" si="241"/>
        <v>0</v>
      </c>
      <c r="P435" s="3" t="str">
        <f t="shared" si="241"/>
        <v>0</v>
      </c>
      <c r="Q435" s="3" t="str">
        <f t="shared" si="241"/>
        <v>0</v>
      </c>
      <c r="R435" s="3" t="str">
        <f t="shared" si="241"/>
        <v>0</v>
      </c>
      <c r="S435" s="3" t="str">
        <f t="shared" si="228"/>
        <v>0</v>
      </c>
      <c r="T435" s="3" t="str">
        <f t="shared" si="228"/>
        <v>0</v>
      </c>
      <c r="U435" s="3" t="str">
        <f t="shared" si="241"/>
        <v>0</v>
      </c>
      <c r="V435" s="3" t="str">
        <f t="shared" si="241"/>
        <v>0</v>
      </c>
      <c r="W435" s="3" t="str">
        <f t="shared" si="241"/>
        <v>0</v>
      </c>
      <c r="X435" s="3" t="str">
        <f t="shared" si="241"/>
        <v>0</v>
      </c>
      <c r="Y435" s="3" t="str">
        <f t="shared" si="241"/>
        <v>0</v>
      </c>
      <c r="Z435" s="3" t="str">
        <f t="shared" si="241"/>
        <v>0</v>
      </c>
      <c r="AA435" s="3" t="str">
        <f t="shared" si="229"/>
        <v>0</v>
      </c>
      <c r="AB435" s="3" t="str">
        <f t="shared" si="229"/>
        <v>0</v>
      </c>
      <c r="AC435" s="3" t="str">
        <f t="shared" si="241"/>
        <v>0</v>
      </c>
      <c r="AD435" s="3" t="str">
        <f t="shared" si="243"/>
        <v>0</v>
      </c>
      <c r="AE435" s="3" t="str">
        <f t="shared" si="243"/>
        <v>0</v>
      </c>
      <c r="AF435" s="3" t="str">
        <f t="shared" si="243"/>
        <v>0</v>
      </c>
      <c r="AG435" s="3" t="str">
        <f t="shared" si="243"/>
        <v>0</v>
      </c>
      <c r="AH435" s="3" t="str">
        <f t="shared" si="243"/>
        <v>0</v>
      </c>
      <c r="AI435" s="3" t="str">
        <f t="shared" si="243"/>
        <v>0</v>
      </c>
      <c r="AJ435" s="3" t="str">
        <f t="shared" si="243"/>
        <v>0</v>
      </c>
      <c r="AK435" s="3" t="str">
        <f t="shared" si="243"/>
        <v>0</v>
      </c>
      <c r="AL435" s="3" t="str">
        <f t="shared" si="243"/>
        <v>0</v>
      </c>
      <c r="AM435" s="3" t="str">
        <f t="shared" si="243"/>
        <v>0</v>
      </c>
      <c r="AN435" s="3" t="str">
        <f t="shared" si="243"/>
        <v>0</v>
      </c>
      <c r="AO435" s="3" t="str">
        <f t="shared" si="243"/>
        <v>0</v>
      </c>
      <c r="AP435" s="3" t="str">
        <f t="shared" si="243"/>
        <v>0</v>
      </c>
      <c r="AQ435" s="3" t="str">
        <f t="shared" si="243"/>
        <v>0</v>
      </c>
      <c r="AR435" s="3" t="str">
        <f t="shared" si="243"/>
        <v>0</v>
      </c>
      <c r="AS435" s="3" t="str">
        <f t="shared" si="243"/>
        <v>0</v>
      </c>
      <c r="AT435" s="3" t="str">
        <f t="shared" si="242"/>
        <v>0</v>
      </c>
      <c r="AU435" s="3" t="str">
        <f t="shared" si="242"/>
        <v>0</v>
      </c>
      <c r="AV435" s="3" t="str">
        <f t="shared" si="242"/>
        <v>0</v>
      </c>
      <c r="AW435" s="3" t="str">
        <f t="shared" si="242"/>
        <v>0</v>
      </c>
      <c r="AX435" s="3" t="str">
        <f t="shared" si="242"/>
        <v>0</v>
      </c>
      <c r="AY435" s="3" t="str">
        <f t="shared" si="242"/>
        <v>0</v>
      </c>
      <c r="AZ435" s="22" t="s">
        <v>635</v>
      </c>
    </row>
    <row r="436" spans="1:52" ht="15.5">
      <c r="A436" s="10"/>
      <c r="B436" s="10" t="str">
        <f t="shared" si="218"/>
        <v/>
      </c>
      <c r="C436" s="71"/>
      <c r="D436" s="3" t="e">
        <f t="array" ref="D436">#NAME?</f>
        <v>#NAME?</v>
      </c>
      <c r="E436" s="3" t="b">
        <f>ISNUMBER(MATCH(Table1[[#This Row],[Email]],Attendance[Email],0))</f>
        <v>0</v>
      </c>
      <c r="F436" s="3">
        <f t="shared" ref="F436:F438" si="246">$C436+(8/24)</f>
        <v>0.33333333333333331</v>
      </c>
      <c r="G436" s="21">
        <f>DAY(Table1[[#This Row],[Actual Time]])</f>
        <v>0</v>
      </c>
      <c r="H436">
        <f>MONTH(Table1[[#This Row],[Actual Time]])</f>
        <v>1</v>
      </c>
      <c r="I436">
        <f>YEAR(Table1[[#This Row],[Actual Time]])</f>
        <v>1900</v>
      </c>
      <c r="J436" t="str">
        <f t="shared" ref="J436:J438" si="247">G436&amp;"/"&amp;H436&amp;"/"&amp;I436</f>
        <v>0/1/1900</v>
      </c>
      <c r="K436" s="3" t="str">
        <f t="shared" si="241"/>
        <v>0</v>
      </c>
      <c r="L436" s="3" t="str">
        <f t="shared" si="241"/>
        <v>0</v>
      </c>
      <c r="M436" s="3" t="str">
        <f t="shared" si="241"/>
        <v>0</v>
      </c>
      <c r="N436" s="3" t="str">
        <f t="shared" si="241"/>
        <v>0</v>
      </c>
      <c r="O436" s="3" t="str">
        <f t="shared" si="241"/>
        <v>0</v>
      </c>
      <c r="P436" s="3" t="str">
        <f t="shared" si="241"/>
        <v>0</v>
      </c>
      <c r="Q436" s="3" t="str">
        <f t="shared" si="241"/>
        <v>0</v>
      </c>
      <c r="R436" s="3" t="str">
        <f t="shared" si="241"/>
        <v>0</v>
      </c>
      <c r="S436" s="3" t="str">
        <f t="shared" si="228"/>
        <v>0</v>
      </c>
      <c r="T436" s="3" t="str">
        <f t="shared" si="228"/>
        <v>0</v>
      </c>
      <c r="U436" s="3" t="str">
        <f t="shared" si="241"/>
        <v>0</v>
      </c>
      <c r="V436" s="3" t="str">
        <f t="shared" si="241"/>
        <v>0</v>
      </c>
      <c r="W436" s="3" t="str">
        <f t="shared" si="241"/>
        <v>0</v>
      </c>
      <c r="X436" s="3" t="str">
        <f t="shared" si="241"/>
        <v>0</v>
      </c>
      <c r="Y436" s="3" t="str">
        <f t="shared" si="241"/>
        <v>0</v>
      </c>
      <c r="Z436" s="3" t="str">
        <f t="shared" si="241"/>
        <v>0</v>
      </c>
      <c r="AA436" s="3" t="str">
        <f t="shared" si="229"/>
        <v>0</v>
      </c>
      <c r="AB436" s="3" t="str">
        <f t="shared" si="229"/>
        <v>0</v>
      </c>
      <c r="AC436" s="3" t="str">
        <f t="shared" si="241"/>
        <v>0</v>
      </c>
      <c r="AD436" s="3" t="str">
        <f t="shared" si="243"/>
        <v>0</v>
      </c>
      <c r="AE436" s="3" t="str">
        <f t="shared" si="243"/>
        <v>0</v>
      </c>
      <c r="AF436" s="3" t="str">
        <f t="shared" si="243"/>
        <v>0</v>
      </c>
      <c r="AG436" s="3" t="str">
        <f t="shared" si="243"/>
        <v>0</v>
      </c>
      <c r="AH436" s="3" t="str">
        <f t="shared" si="243"/>
        <v>0</v>
      </c>
      <c r="AI436" s="3" t="str">
        <f t="shared" si="243"/>
        <v>0</v>
      </c>
      <c r="AJ436" s="3" t="str">
        <f t="shared" si="243"/>
        <v>0</v>
      </c>
      <c r="AK436" s="3" t="str">
        <f t="shared" si="243"/>
        <v>0</v>
      </c>
      <c r="AL436" s="3" t="str">
        <f t="shared" si="243"/>
        <v>0</v>
      </c>
      <c r="AM436" s="3" t="str">
        <f t="shared" si="243"/>
        <v>0</v>
      </c>
      <c r="AN436" s="3" t="str">
        <f t="shared" si="243"/>
        <v>0</v>
      </c>
      <c r="AO436" s="3" t="str">
        <f t="shared" si="243"/>
        <v>0</v>
      </c>
      <c r="AP436" s="3" t="str">
        <f t="shared" si="243"/>
        <v>0</v>
      </c>
      <c r="AQ436" s="3" t="str">
        <f t="shared" si="243"/>
        <v>0</v>
      </c>
      <c r="AR436" s="3" t="str">
        <f t="shared" si="243"/>
        <v>0</v>
      </c>
      <c r="AS436" s="3" t="str">
        <f t="shared" si="243"/>
        <v>0</v>
      </c>
      <c r="AT436" s="3" t="str">
        <f t="shared" si="242"/>
        <v>0</v>
      </c>
      <c r="AU436" s="3" t="str">
        <f t="shared" si="242"/>
        <v>0</v>
      </c>
      <c r="AV436" s="3" t="str">
        <f t="shared" si="242"/>
        <v>0</v>
      </c>
      <c r="AW436" s="3" t="str">
        <f t="shared" si="242"/>
        <v>0</v>
      </c>
      <c r="AX436" s="3" t="str">
        <f t="shared" si="242"/>
        <v>0</v>
      </c>
      <c r="AY436" s="3" t="str">
        <f t="shared" si="242"/>
        <v>0</v>
      </c>
      <c r="AZ436" s="22" t="s">
        <v>636</v>
      </c>
    </row>
    <row r="437" spans="1:52" ht="15.5">
      <c r="A437" s="10"/>
      <c r="B437" s="10" t="str">
        <f t="shared" si="218"/>
        <v/>
      </c>
      <c r="C437" s="71"/>
      <c r="D437" s="3" t="e">
        <f t="array" ref="D437">#NAME?</f>
        <v>#NAME?</v>
      </c>
      <c r="E437" s="3" t="b">
        <f>ISNUMBER(MATCH(Table1[[#This Row],[Email]],Attendance[Email],0))</f>
        <v>0</v>
      </c>
      <c r="F437" s="3">
        <f t="shared" si="246"/>
        <v>0.33333333333333331</v>
      </c>
      <c r="G437" s="21">
        <f>DAY(Table1[[#This Row],[Actual Time]])</f>
        <v>0</v>
      </c>
      <c r="H437">
        <f>MONTH(Table1[[#This Row],[Actual Time]])</f>
        <v>1</v>
      </c>
      <c r="I437">
        <f>YEAR(Table1[[#This Row],[Actual Time]])</f>
        <v>1900</v>
      </c>
      <c r="J437" t="str">
        <f t="shared" si="247"/>
        <v>0/1/1900</v>
      </c>
      <c r="K437" s="3" t="str">
        <f t="shared" si="241"/>
        <v>0</v>
      </c>
      <c r="L437" s="3" t="str">
        <f t="shared" si="241"/>
        <v>0</v>
      </c>
      <c r="M437" s="3" t="str">
        <f t="shared" si="241"/>
        <v>0</v>
      </c>
      <c r="N437" s="3" t="str">
        <f t="shared" si="241"/>
        <v>0</v>
      </c>
      <c r="O437" s="3" t="str">
        <f t="shared" si="241"/>
        <v>0</v>
      </c>
      <c r="P437" s="3" t="str">
        <f t="shared" si="241"/>
        <v>0</v>
      </c>
      <c r="Q437" s="3" t="str">
        <f t="shared" si="241"/>
        <v>0</v>
      </c>
      <c r="R437" s="3" t="str">
        <f t="shared" si="241"/>
        <v>0</v>
      </c>
      <c r="S437" s="3" t="str">
        <f t="shared" si="228"/>
        <v>0</v>
      </c>
      <c r="T437" s="3" t="str">
        <f t="shared" si="228"/>
        <v>0</v>
      </c>
      <c r="U437" s="3" t="str">
        <f t="shared" si="241"/>
        <v>0</v>
      </c>
      <c r="V437" s="3" t="str">
        <f t="shared" si="241"/>
        <v>0</v>
      </c>
      <c r="W437" s="3" t="str">
        <f t="shared" si="241"/>
        <v>0</v>
      </c>
      <c r="X437" s="3" t="str">
        <f t="shared" si="241"/>
        <v>0</v>
      </c>
      <c r="Y437" s="3" t="str">
        <f t="shared" si="241"/>
        <v>0</v>
      </c>
      <c r="Z437" s="3" t="str">
        <f t="shared" si="241"/>
        <v>0</v>
      </c>
      <c r="AA437" s="3" t="str">
        <f t="shared" si="229"/>
        <v>0</v>
      </c>
      <c r="AB437" s="3" t="str">
        <f t="shared" si="229"/>
        <v>0</v>
      </c>
      <c r="AC437" s="3" t="str">
        <f t="shared" si="241"/>
        <v>0</v>
      </c>
      <c r="AD437" s="3" t="str">
        <f t="shared" si="243"/>
        <v>0</v>
      </c>
      <c r="AE437" s="3" t="str">
        <f t="shared" si="243"/>
        <v>0</v>
      </c>
      <c r="AF437" s="3" t="str">
        <f t="shared" si="243"/>
        <v>0</v>
      </c>
      <c r="AG437" s="3" t="str">
        <f t="shared" si="243"/>
        <v>0</v>
      </c>
      <c r="AH437" s="3" t="str">
        <f t="shared" si="243"/>
        <v>0</v>
      </c>
      <c r="AI437" s="3" t="str">
        <f t="shared" si="243"/>
        <v>0</v>
      </c>
      <c r="AJ437" s="3" t="str">
        <f t="shared" si="243"/>
        <v>0</v>
      </c>
      <c r="AK437" s="3" t="str">
        <f t="shared" si="243"/>
        <v>0</v>
      </c>
      <c r="AL437" s="3" t="str">
        <f t="shared" si="243"/>
        <v>0</v>
      </c>
      <c r="AM437" s="3" t="str">
        <f t="shared" si="243"/>
        <v>0</v>
      </c>
      <c r="AN437" s="3" t="str">
        <f t="shared" si="243"/>
        <v>0</v>
      </c>
      <c r="AO437" s="3" t="str">
        <f t="shared" si="243"/>
        <v>0</v>
      </c>
      <c r="AP437" s="3" t="str">
        <f t="shared" si="243"/>
        <v>0</v>
      </c>
      <c r="AQ437" s="3" t="str">
        <f t="shared" si="243"/>
        <v>0</v>
      </c>
      <c r="AR437" s="3" t="str">
        <f t="shared" si="243"/>
        <v>0</v>
      </c>
      <c r="AS437" s="3" t="str">
        <f t="shared" si="243"/>
        <v>0</v>
      </c>
      <c r="AT437" s="3" t="str">
        <f t="shared" si="242"/>
        <v>0</v>
      </c>
      <c r="AU437" s="3" t="str">
        <f t="shared" si="242"/>
        <v>0</v>
      </c>
      <c r="AV437" s="3" t="str">
        <f t="shared" si="242"/>
        <v>0</v>
      </c>
      <c r="AW437" s="3" t="str">
        <f t="shared" si="242"/>
        <v>0</v>
      </c>
      <c r="AX437" s="3" t="str">
        <f t="shared" si="242"/>
        <v>0</v>
      </c>
      <c r="AY437" s="3" t="str">
        <f t="shared" si="242"/>
        <v>0</v>
      </c>
      <c r="AZ437" s="22" t="s">
        <v>637</v>
      </c>
    </row>
    <row r="438" spans="1:52" ht="15.5">
      <c r="A438" s="10"/>
      <c r="B438" s="10" t="str">
        <f t="shared" si="218"/>
        <v/>
      </c>
      <c r="C438" s="71"/>
      <c r="D438" s="3" t="e">
        <f t="array" ref="D438">#NAME?</f>
        <v>#NAME?</v>
      </c>
      <c r="E438" s="3" t="b">
        <f>ISNUMBER(MATCH(Table1[[#This Row],[Email]],Attendance[Email],0))</f>
        <v>0</v>
      </c>
      <c r="F438" s="3">
        <f t="shared" si="246"/>
        <v>0.33333333333333331</v>
      </c>
      <c r="G438" s="21">
        <f>DAY(Table1[[#This Row],[Actual Time]])</f>
        <v>0</v>
      </c>
      <c r="H438">
        <f>MONTH(Table1[[#This Row],[Actual Time]])</f>
        <v>1</v>
      </c>
      <c r="I438">
        <f>YEAR(Table1[[#This Row],[Actual Time]])</f>
        <v>1900</v>
      </c>
      <c r="J438" t="str">
        <f t="shared" si="247"/>
        <v>0/1/1900</v>
      </c>
      <c r="K438" s="3" t="str">
        <f t="shared" si="241"/>
        <v>0</v>
      </c>
      <c r="L438" s="3" t="str">
        <f t="shared" si="241"/>
        <v>0</v>
      </c>
      <c r="M438" s="3" t="str">
        <f t="shared" si="241"/>
        <v>0</v>
      </c>
      <c r="N438" s="3" t="str">
        <f t="shared" si="241"/>
        <v>0</v>
      </c>
      <c r="O438" s="3" t="str">
        <f t="shared" si="241"/>
        <v>0</v>
      </c>
      <c r="P438" s="3" t="str">
        <f t="shared" si="241"/>
        <v>0</v>
      </c>
      <c r="Q438" s="3" t="str">
        <f t="shared" si="241"/>
        <v>0</v>
      </c>
      <c r="R438" s="3" t="str">
        <f t="shared" si="241"/>
        <v>0</v>
      </c>
      <c r="S438" s="3" t="str">
        <f t="shared" si="228"/>
        <v>0</v>
      </c>
      <c r="T438" s="3" t="str">
        <f t="shared" si="228"/>
        <v>0</v>
      </c>
      <c r="U438" s="3" t="str">
        <f t="shared" si="241"/>
        <v>0</v>
      </c>
      <c r="V438" s="3" t="str">
        <f t="shared" si="241"/>
        <v>0</v>
      </c>
      <c r="W438" s="3" t="str">
        <f t="shared" si="241"/>
        <v>0</v>
      </c>
      <c r="X438" s="3" t="str">
        <f t="shared" si="241"/>
        <v>0</v>
      </c>
      <c r="Y438" s="3" t="str">
        <f t="shared" si="241"/>
        <v>0</v>
      </c>
      <c r="Z438" s="3" t="str">
        <f t="shared" si="241"/>
        <v>0</v>
      </c>
      <c r="AA438" s="3" t="str">
        <f t="shared" si="229"/>
        <v>0</v>
      </c>
      <c r="AB438" s="3" t="str">
        <f t="shared" si="229"/>
        <v>0</v>
      </c>
      <c r="AC438" s="3" t="str">
        <f t="shared" si="241"/>
        <v>0</v>
      </c>
      <c r="AD438" s="3" t="str">
        <f t="shared" si="243"/>
        <v>0</v>
      </c>
      <c r="AE438" s="3" t="str">
        <f t="shared" si="243"/>
        <v>0</v>
      </c>
      <c r="AF438" s="3" t="str">
        <f t="shared" si="243"/>
        <v>0</v>
      </c>
      <c r="AG438" s="3" t="str">
        <f t="shared" si="243"/>
        <v>0</v>
      </c>
      <c r="AH438" s="3" t="str">
        <f t="shared" si="243"/>
        <v>0</v>
      </c>
      <c r="AI438" s="3" t="str">
        <f t="shared" si="243"/>
        <v>0</v>
      </c>
      <c r="AJ438" s="3" t="str">
        <f t="shared" si="243"/>
        <v>0</v>
      </c>
      <c r="AK438" s="3" t="str">
        <f t="shared" si="243"/>
        <v>0</v>
      </c>
      <c r="AL438" s="3" t="str">
        <f t="shared" si="243"/>
        <v>0</v>
      </c>
      <c r="AM438" s="3" t="str">
        <f t="shared" si="243"/>
        <v>0</v>
      </c>
      <c r="AN438" s="3" t="str">
        <f t="shared" si="243"/>
        <v>0</v>
      </c>
      <c r="AO438" s="3" t="str">
        <f t="shared" si="243"/>
        <v>0</v>
      </c>
      <c r="AP438" s="3" t="str">
        <f t="shared" si="243"/>
        <v>0</v>
      </c>
      <c r="AQ438" s="3" t="str">
        <f t="shared" si="243"/>
        <v>0</v>
      </c>
      <c r="AR438" s="3" t="str">
        <f t="shared" si="243"/>
        <v>0</v>
      </c>
      <c r="AS438" s="3" t="str">
        <f t="shared" si="243"/>
        <v>0</v>
      </c>
      <c r="AT438" s="3" t="str">
        <f t="shared" si="242"/>
        <v>0</v>
      </c>
      <c r="AU438" s="3" t="str">
        <f t="shared" si="242"/>
        <v>0</v>
      </c>
      <c r="AV438" s="3" t="str">
        <f t="shared" si="242"/>
        <v>0</v>
      </c>
      <c r="AW438" s="3" t="str">
        <f t="shared" si="242"/>
        <v>0</v>
      </c>
      <c r="AX438" s="3" t="str">
        <f t="shared" si="242"/>
        <v>0</v>
      </c>
      <c r="AY438" s="3" t="str">
        <f t="shared" si="242"/>
        <v>0</v>
      </c>
      <c r="AZ438" s="22" t="s">
        <v>638</v>
      </c>
    </row>
    <row r="439" spans="1:52" ht="15.5">
      <c r="A439" s="10"/>
      <c r="B439" s="10" t="str">
        <f t="shared" si="218"/>
        <v/>
      </c>
      <c r="C439" s="71"/>
      <c r="D439" s="3" t="e">
        <f t="array" ref="D439">#NAME?</f>
        <v>#NAME?</v>
      </c>
      <c r="E439" s="3" t="b">
        <f>ISNUMBER(MATCH(Table1[[#This Row],[Email]],Attendance[Email],0))</f>
        <v>0</v>
      </c>
      <c r="F439" s="3">
        <f t="shared" ref="F439:F440" si="248">$C439+(8/24)</f>
        <v>0.33333333333333331</v>
      </c>
      <c r="G439" s="21">
        <f>DAY(Table1[[#This Row],[Actual Time]])</f>
        <v>0</v>
      </c>
      <c r="H439">
        <f>MONTH(Table1[[#This Row],[Actual Time]])</f>
        <v>1</v>
      </c>
      <c r="I439">
        <f>YEAR(Table1[[#This Row],[Actual Time]])</f>
        <v>1900</v>
      </c>
      <c r="J439" t="str">
        <f t="shared" ref="J439:J440" si="249">G439&amp;"/"&amp;H439&amp;"/"&amp;I439</f>
        <v>0/1/1900</v>
      </c>
      <c r="K439" s="3" t="str">
        <f t="shared" si="241"/>
        <v>0</v>
      </c>
      <c r="L439" s="3" t="str">
        <f t="shared" si="241"/>
        <v>0</v>
      </c>
      <c r="M439" s="3" t="str">
        <f t="shared" si="241"/>
        <v>0</v>
      </c>
      <c r="N439" s="3" t="str">
        <f t="shared" si="241"/>
        <v>0</v>
      </c>
      <c r="O439" s="3" t="str">
        <f t="shared" si="241"/>
        <v>0</v>
      </c>
      <c r="P439" s="3" t="str">
        <f t="shared" si="241"/>
        <v>0</v>
      </c>
      <c r="Q439" s="3" t="str">
        <f t="shared" si="241"/>
        <v>0</v>
      </c>
      <c r="R439" s="3" t="str">
        <f t="shared" si="241"/>
        <v>0</v>
      </c>
      <c r="S439" s="3" t="str">
        <f t="shared" si="228"/>
        <v>0</v>
      </c>
      <c r="T439" s="3" t="str">
        <f t="shared" si="228"/>
        <v>0</v>
      </c>
      <c r="U439" s="3" t="str">
        <f t="shared" si="241"/>
        <v>0</v>
      </c>
      <c r="V439" s="3" t="str">
        <f t="shared" si="241"/>
        <v>0</v>
      </c>
      <c r="W439" s="3" t="str">
        <f t="shared" si="241"/>
        <v>0</v>
      </c>
      <c r="X439" s="3" t="str">
        <f t="shared" si="241"/>
        <v>0</v>
      </c>
      <c r="Y439" s="3" t="str">
        <f t="shared" si="241"/>
        <v>0</v>
      </c>
      <c r="Z439" s="3" t="str">
        <f t="shared" si="241"/>
        <v>0</v>
      </c>
      <c r="AA439" s="3" t="str">
        <f t="shared" si="229"/>
        <v>0</v>
      </c>
      <c r="AB439" s="3" t="str">
        <f t="shared" si="229"/>
        <v>0</v>
      </c>
      <c r="AC439" s="3" t="str">
        <f t="shared" si="241"/>
        <v>0</v>
      </c>
      <c r="AD439" s="3" t="str">
        <f t="shared" si="243"/>
        <v>0</v>
      </c>
      <c r="AE439" s="3" t="str">
        <f t="shared" si="243"/>
        <v>0</v>
      </c>
      <c r="AF439" s="3" t="str">
        <f t="shared" si="243"/>
        <v>0</v>
      </c>
      <c r="AG439" s="3" t="str">
        <f t="shared" si="243"/>
        <v>0</v>
      </c>
      <c r="AH439" s="3" t="str">
        <f t="shared" si="243"/>
        <v>0</v>
      </c>
      <c r="AI439" s="3" t="str">
        <f t="shared" si="243"/>
        <v>0</v>
      </c>
      <c r="AJ439" s="3" t="str">
        <f t="shared" si="243"/>
        <v>0</v>
      </c>
      <c r="AK439" s="3" t="str">
        <f t="shared" si="243"/>
        <v>0</v>
      </c>
      <c r="AL439" s="3" t="str">
        <f t="shared" si="243"/>
        <v>0</v>
      </c>
      <c r="AM439" s="3" t="str">
        <f t="shared" si="243"/>
        <v>0</v>
      </c>
      <c r="AN439" s="3" t="str">
        <f t="shared" si="243"/>
        <v>0</v>
      </c>
      <c r="AO439" s="3" t="str">
        <f t="shared" si="243"/>
        <v>0</v>
      </c>
      <c r="AP439" s="3" t="str">
        <f t="shared" si="243"/>
        <v>0</v>
      </c>
      <c r="AQ439" s="3" t="str">
        <f t="shared" si="243"/>
        <v>0</v>
      </c>
      <c r="AR439" s="3" t="str">
        <f t="shared" si="243"/>
        <v>0</v>
      </c>
      <c r="AS439" s="3" t="str">
        <f t="shared" si="243"/>
        <v>0</v>
      </c>
      <c r="AT439" s="3" t="str">
        <f t="shared" si="242"/>
        <v>0</v>
      </c>
      <c r="AU439" s="3" t="str">
        <f t="shared" si="242"/>
        <v>0</v>
      </c>
      <c r="AV439" s="3" t="str">
        <f t="shared" si="242"/>
        <v>0</v>
      </c>
      <c r="AW439" s="3" t="str">
        <f t="shared" si="242"/>
        <v>0</v>
      </c>
      <c r="AX439" s="3" t="str">
        <f t="shared" si="242"/>
        <v>0</v>
      </c>
      <c r="AY439" s="3" t="str">
        <f t="shared" si="242"/>
        <v>0</v>
      </c>
      <c r="AZ439" s="22" t="s">
        <v>639</v>
      </c>
    </row>
    <row r="440" spans="1:52" ht="15.5">
      <c r="A440" s="10"/>
      <c r="B440" s="10" t="str">
        <f t="shared" si="218"/>
        <v/>
      </c>
      <c r="C440" s="71"/>
      <c r="D440" s="3" t="e">
        <f t="array" ref="D440">#NAME?</f>
        <v>#NAME?</v>
      </c>
      <c r="E440" s="3" t="b">
        <f>ISNUMBER(MATCH(Table1[[#This Row],[Email]],Attendance[Email],0))</f>
        <v>0</v>
      </c>
      <c r="F440" s="3">
        <f t="shared" si="248"/>
        <v>0.33333333333333331</v>
      </c>
      <c r="G440" s="21">
        <f>DAY(Table1[[#This Row],[Actual Time]])</f>
        <v>0</v>
      </c>
      <c r="H440">
        <f>MONTH(Table1[[#This Row],[Actual Time]])</f>
        <v>1</v>
      </c>
      <c r="I440">
        <f>YEAR(Table1[[#This Row],[Actual Time]])</f>
        <v>1900</v>
      </c>
      <c r="J440" t="str">
        <f t="shared" si="249"/>
        <v>0/1/1900</v>
      </c>
      <c r="K440" s="3" t="str">
        <f t="shared" si="241"/>
        <v>0</v>
      </c>
      <c r="L440" s="3" t="str">
        <f t="shared" si="241"/>
        <v>0</v>
      </c>
      <c r="M440" s="3" t="str">
        <f t="shared" si="241"/>
        <v>0</v>
      </c>
      <c r="N440" s="3" t="str">
        <f t="shared" si="241"/>
        <v>0</v>
      </c>
      <c r="O440" s="3" t="str">
        <f t="shared" si="241"/>
        <v>0</v>
      </c>
      <c r="P440" s="3" t="str">
        <f t="shared" si="241"/>
        <v>0</v>
      </c>
      <c r="Q440" s="3" t="str">
        <f t="shared" si="241"/>
        <v>0</v>
      </c>
      <c r="R440" s="3" t="str">
        <f t="shared" si="241"/>
        <v>0</v>
      </c>
      <c r="S440" s="3" t="str">
        <f t="shared" si="228"/>
        <v>0</v>
      </c>
      <c r="T440" s="3" t="str">
        <f t="shared" si="228"/>
        <v>0</v>
      </c>
      <c r="U440" s="3" t="str">
        <f t="shared" si="241"/>
        <v>0</v>
      </c>
      <c r="V440" s="3" t="str">
        <f t="shared" si="241"/>
        <v>0</v>
      </c>
      <c r="W440" s="3" t="str">
        <f t="shared" si="241"/>
        <v>0</v>
      </c>
      <c r="X440" s="3" t="str">
        <f t="shared" si="241"/>
        <v>0</v>
      </c>
      <c r="Y440" s="3" t="str">
        <f t="shared" si="241"/>
        <v>0</v>
      </c>
      <c r="Z440" s="3" t="str">
        <f t="shared" si="241"/>
        <v>0</v>
      </c>
      <c r="AA440" s="3" t="str">
        <f t="shared" si="229"/>
        <v>0</v>
      </c>
      <c r="AB440" s="3" t="str">
        <f t="shared" si="229"/>
        <v>0</v>
      </c>
      <c r="AC440" s="3" t="str">
        <f t="shared" si="241"/>
        <v>0</v>
      </c>
      <c r="AD440" s="3" t="str">
        <f t="shared" si="243"/>
        <v>0</v>
      </c>
      <c r="AE440" s="3" t="str">
        <f t="shared" si="243"/>
        <v>0</v>
      </c>
      <c r="AF440" s="3" t="str">
        <f t="shared" si="243"/>
        <v>0</v>
      </c>
      <c r="AG440" s="3" t="str">
        <f t="shared" si="243"/>
        <v>0</v>
      </c>
      <c r="AH440" s="3" t="str">
        <f t="shared" si="243"/>
        <v>0</v>
      </c>
      <c r="AI440" s="3" t="str">
        <f t="shared" si="243"/>
        <v>0</v>
      </c>
      <c r="AJ440" s="3" t="str">
        <f t="shared" si="243"/>
        <v>0</v>
      </c>
      <c r="AK440" s="3" t="str">
        <f t="shared" si="243"/>
        <v>0</v>
      </c>
      <c r="AL440" s="3" t="str">
        <f t="shared" si="243"/>
        <v>0</v>
      </c>
      <c r="AM440" s="3" t="str">
        <f t="shared" si="243"/>
        <v>0</v>
      </c>
      <c r="AN440" s="3" t="str">
        <f t="shared" si="243"/>
        <v>0</v>
      </c>
      <c r="AO440" s="3" t="str">
        <f t="shared" si="243"/>
        <v>0</v>
      </c>
      <c r="AP440" s="3" t="str">
        <f t="shared" si="243"/>
        <v>0</v>
      </c>
      <c r="AQ440" s="3" t="str">
        <f t="shared" si="243"/>
        <v>0</v>
      </c>
      <c r="AR440" s="3" t="str">
        <f t="shared" si="243"/>
        <v>0</v>
      </c>
      <c r="AS440" s="3" t="str">
        <f t="shared" si="243"/>
        <v>0</v>
      </c>
      <c r="AT440" s="3" t="str">
        <f t="shared" si="242"/>
        <v>0</v>
      </c>
      <c r="AU440" s="3" t="str">
        <f t="shared" si="242"/>
        <v>0</v>
      </c>
      <c r="AV440" s="3" t="str">
        <f t="shared" si="242"/>
        <v>0</v>
      </c>
      <c r="AW440" s="3" t="str">
        <f t="shared" si="242"/>
        <v>0</v>
      </c>
      <c r="AX440" s="3" t="str">
        <f t="shared" si="242"/>
        <v>0</v>
      </c>
      <c r="AY440" s="3" t="str">
        <f t="shared" si="242"/>
        <v>0</v>
      </c>
      <c r="AZ440" s="22" t="s">
        <v>640</v>
      </c>
    </row>
    <row r="441" spans="1:52" ht="15.5">
      <c r="A441" s="10"/>
      <c r="B441" s="10" t="str">
        <f t="shared" si="218"/>
        <v/>
      </c>
      <c r="C441" s="71"/>
      <c r="D441" s="3" t="e">
        <f t="array" ref="D441">#NAME?</f>
        <v>#NAME?</v>
      </c>
      <c r="E441" s="3" t="b">
        <f>ISNUMBER(MATCH(Table1[[#This Row],[Email]],Attendance[Email],0))</f>
        <v>0</v>
      </c>
      <c r="F441" s="3">
        <f t="shared" ref="F441:F442" si="250">$C441+(8/24)</f>
        <v>0.33333333333333331</v>
      </c>
      <c r="G441" s="21">
        <f>DAY(Table1[[#This Row],[Actual Time]])</f>
        <v>0</v>
      </c>
      <c r="H441">
        <f>MONTH(Table1[[#This Row],[Actual Time]])</f>
        <v>1</v>
      </c>
      <c r="I441">
        <f>YEAR(Table1[[#This Row],[Actual Time]])</f>
        <v>1900</v>
      </c>
      <c r="J441" t="str">
        <f t="shared" ref="J441:J442" si="251">G441&amp;"/"&amp;H441&amp;"/"&amp;I441</f>
        <v>0/1/1900</v>
      </c>
      <c r="K441" s="3" t="str">
        <f t="shared" si="241"/>
        <v>0</v>
      </c>
      <c r="L441" s="3" t="str">
        <f t="shared" si="241"/>
        <v>0</v>
      </c>
      <c r="M441" s="3" t="str">
        <f t="shared" si="241"/>
        <v>0</v>
      </c>
      <c r="N441" s="3" t="str">
        <f t="shared" si="241"/>
        <v>0</v>
      </c>
      <c r="O441" s="3" t="str">
        <f t="shared" si="241"/>
        <v>0</v>
      </c>
      <c r="P441" s="3" t="str">
        <f t="shared" si="241"/>
        <v>0</v>
      </c>
      <c r="Q441" s="3" t="str">
        <f t="shared" si="241"/>
        <v>0</v>
      </c>
      <c r="R441" s="3" t="str">
        <f t="shared" si="241"/>
        <v>0</v>
      </c>
      <c r="S441" s="3" t="str">
        <f t="shared" si="228"/>
        <v>0</v>
      </c>
      <c r="T441" s="3" t="str">
        <f t="shared" si="228"/>
        <v>0</v>
      </c>
      <c r="U441" s="3" t="str">
        <f t="shared" si="241"/>
        <v>0</v>
      </c>
      <c r="V441" s="3" t="str">
        <f t="shared" si="241"/>
        <v>0</v>
      </c>
      <c r="W441" s="3" t="str">
        <f t="shared" si="241"/>
        <v>0</v>
      </c>
      <c r="X441" s="3" t="str">
        <f t="shared" si="241"/>
        <v>0</v>
      </c>
      <c r="Y441" s="3" t="str">
        <f t="shared" si="241"/>
        <v>0</v>
      </c>
      <c r="Z441" s="3" t="str">
        <f t="shared" si="241"/>
        <v>0</v>
      </c>
      <c r="AA441" s="3" t="str">
        <f t="shared" si="229"/>
        <v>0</v>
      </c>
      <c r="AB441" s="3" t="str">
        <f t="shared" si="229"/>
        <v>0</v>
      </c>
      <c r="AC441" s="3" t="str">
        <f t="shared" si="241"/>
        <v>0</v>
      </c>
      <c r="AD441" s="3" t="str">
        <f t="shared" si="243"/>
        <v>0</v>
      </c>
      <c r="AE441" s="3" t="str">
        <f t="shared" si="243"/>
        <v>0</v>
      </c>
      <c r="AF441" s="3" t="str">
        <f t="shared" si="243"/>
        <v>0</v>
      </c>
      <c r="AG441" s="3" t="str">
        <f t="shared" si="243"/>
        <v>0</v>
      </c>
      <c r="AH441" s="3" t="str">
        <f t="shared" si="243"/>
        <v>0</v>
      </c>
      <c r="AI441" s="3" t="str">
        <f t="shared" si="243"/>
        <v>0</v>
      </c>
      <c r="AJ441" s="3" t="str">
        <f t="shared" si="243"/>
        <v>0</v>
      </c>
      <c r="AK441" s="3" t="str">
        <f t="shared" si="243"/>
        <v>0</v>
      </c>
      <c r="AL441" s="3" t="str">
        <f t="shared" si="243"/>
        <v>0</v>
      </c>
      <c r="AM441" s="3" t="str">
        <f t="shared" si="243"/>
        <v>0</v>
      </c>
      <c r="AN441" s="3" t="str">
        <f t="shared" si="243"/>
        <v>0</v>
      </c>
      <c r="AO441" s="3" t="str">
        <f t="shared" si="243"/>
        <v>0</v>
      </c>
      <c r="AP441" s="3" t="str">
        <f t="shared" si="243"/>
        <v>0</v>
      </c>
      <c r="AQ441" s="3" t="str">
        <f t="shared" si="243"/>
        <v>0</v>
      </c>
      <c r="AR441" s="3" t="str">
        <f t="shared" si="243"/>
        <v>0</v>
      </c>
      <c r="AS441" s="3" t="str">
        <f t="shared" si="243"/>
        <v>0</v>
      </c>
      <c r="AT441" s="3" t="str">
        <f t="shared" si="242"/>
        <v>0</v>
      </c>
      <c r="AU441" s="3" t="str">
        <f t="shared" si="242"/>
        <v>0</v>
      </c>
      <c r="AV441" s="3" t="str">
        <f t="shared" si="242"/>
        <v>0</v>
      </c>
      <c r="AW441" s="3" t="str">
        <f t="shared" si="242"/>
        <v>0</v>
      </c>
      <c r="AX441" s="3" t="str">
        <f t="shared" si="242"/>
        <v>0</v>
      </c>
      <c r="AY441" s="3" t="str">
        <f t="shared" si="242"/>
        <v>0</v>
      </c>
      <c r="AZ441" s="72" t="s">
        <v>641</v>
      </c>
    </row>
    <row r="442" spans="1:52" ht="15.5">
      <c r="A442" s="10"/>
      <c r="B442" s="10" t="str">
        <f t="shared" si="218"/>
        <v/>
      </c>
      <c r="C442" s="71"/>
      <c r="D442" s="3" t="e">
        <f t="array" ref="D442">#NAME?</f>
        <v>#NAME?</v>
      </c>
      <c r="E442" s="3" t="b">
        <f>ISNUMBER(MATCH(Table1[[#This Row],[Email]],Attendance[Email],0))</f>
        <v>0</v>
      </c>
      <c r="F442" s="3">
        <f t="shared" si="250"/>
        <v>0.33333333333333331</v>
      </c>
      <c r="G442" s="21">
        <f>DAY(Table1[[#This Row],[Actual Time]])</f>
        <v>0</v>
      </c>
      <c r="H442">
        <f>MONTH(Table1[[#This Row],[Actual Time]])</f>
        <v>1</v>
      </c>
      <c r="I442">
        <f>YEAR(Table1[[#This Row],[Actual Time]])</f>
        <v>1900</v>
      </c>
      <c r="J442" t="str">
        <f t="shared" si="251"/>
        <v>0/1/1900</v>
      </c>
      <c r="K442" s="3" t="str">
        <f t="shared" si="241"/>
        <v>0</v>
      </c>
      <c r="L442" s="3" t="str">
        <f t="shared" si="241"/>
        <v>0</v>
      </c>
      <c r="M442" s="3" t="str">
        <f t="shared" si="241"/>
        <v>0</v>
      </c>
      <c r="N442" s="3" t="str">
        <f t="shared" si="241"/>
        <v>0</v>
      </c>
      <c r="O442" s="3" t="str">
        <f t="shared" si="241"/>
        <v>0</v>
      </c>
      <c r="P442" s="3" t="str">
        <f t="shared" si="241"/>
        <v>0</v>
      </c>
      <c r="Q442" s="3" t="str">
        <f t="shared" si="241"/>
        <v>0</v>
      </c>
      <c r="R442" s="3" t="str">
        <f t="shared" si="241"/>
        <v>0</v>
      </c>
      <c r="S442" s="3" t="str">
        <f t="shared" si="228"/>
        <v>0</v>
      </c>
      <c r="T442" s="3" t="str">
        <f t="shared" si="228"/>
        <v>0</v>
      </c>
      <c r="U442" s="3" t="str">
        <f t="shared" si="241"/>
        <v>0</v>
      </c>
      <c r="V442" s="3" t="str">
        <f t="shared" si="241"/>
        <v>0</v>
      </c>
      <c r="W442" s="3" t="str">
        <f t="shared" si="241"/>
        <v>0</v>
      </c>
      <c r="X442" s="3" t="str">
        <f t="shared" si="241"/>
        <v>0</v>
      </c>
      <c r="Y442" s="3" t="str">
        <f t="shared" si="241"/>
        <v>0</v>
      </c>
      <c r="Z442" s="3" t="str">
        <f t="shared" si="241"/>
        <v>0</v>
      </c>
      <c r="AA442" s="3" t="str">
        <f t="shared" si="229"/>
        <v>0</v>
      </c>
      <c r="AB442" s="3" t="str">
        <f t="shared" si="229"/>
        <v>0</v>
      </c>
      <c r="AC442" s="3" t="str">
        <f t="shared" si="241"/>
        <v>0</v>
      </c>
      <c r="AD442" s="3" t="str">
        <f t="shared" si="243"/>
        <v>0</v>
      </c>
      <c r="AE442" s="3" t="str">
        <f t="shared" si="243"/>
        <v>0</v>
      </c>
      <c r="AF442" s="3" t="str">
        <f t="shared" si="243"/>
        <v>0</v>
      </c>
      <c r="AG442" s="3" t="str">
        <f t="shared" si="243"/>
        <v>0</v>
      </c>
      <c r="AH442" s="3" t="str">
        <f t="shared" si="243"/>
        <v>0</v>
      </c>
      <c r="AI442" s="3" t="str">
        <f t="shared" si="243"/>
        <v>0</v>
      </c>
      <c r="AJ442" s="3" t="str">
        <f t="shared" si="243"/>
        <v>0</v>
      </c>
      <c r="AK442" s="3" t="str">
        <f t="shared" si="243"/>
        <v>0</v>
      </c>
      <c r="AL442" s="3" t="str">
        <f t="shared" si="243"/>
        <v>0</v>
      </c>
      <c r="AM442" s="3" t="str">
        <f t="shared" si="243"/>
        <v>0</v>
      </c>
      <c r="AN442" s="3" t="str">
        <f t="shared" si="243"/>
        <v>0</v>
      </c>
      <c r="AO442" s="3" t="str">
        <f t="shared" si="243"/>
        <v>0</v>
      </c>
      <c r="AP442" s="3" t="str">
        <f t="shared" si="243"/>
        <v>0</v>
      </c>
      <c r="AQ442" s="3" t="str">
        <f t="shared" si="243"/>
        <v>0</v>
      </c>
      <c r="AR442" s="3" t="str">
        <f t="shared" si="243"/>
        <v>0</v>
      </c>
      <c r="AS442" s="3" t="str">
        <f t="shared" si="243"/>
        <v>0</v>
      </c>
      <c r="AT442" s="3" t="str">
        <f t="shared" si="242"/>
        <v>0</v>
      </c>
      <c r="AU442" s="3" t="str">
        <f t="shared" si="242"/>
        <v>0</v>
      </c>
      <c r="AV442" s="3" t="str">
        <f t="shared" si="242"/>
        <v>0</v>
      </c>
      <c r="AW442" s="3" t="str">
        <f t="shared" si="242"/>
        <v>0</v>
      </c>
      <c r="AX442" s="3" t="str">
        <f t="shared" si="242"/>
        <v>0</v>
      </c>
      <c r="AY442" s="3" t="str">
        <f t="shared" si="242"/>
        <v>0</v>
      </c>
      <c r="AZ442" s="22" t="s">
        <v>642</v>
      </c>
    </row>
    <row r="443" spans="1:52" ht="15.5">
      <c r="A443" s="10"/>
      <c r="B443" s="10" t="str">
        <f t="shared" si="218"/>
        <v/>
      </c>
      <c r="C443" s="71"/>
      <c r="D443" s="3" t="e">
        <f t="array" ref="D443">#NAME?</f>
        <v>#NAME?</v>
      </c>
      <c r="E443" s="3" t="b">
        <f>ISNUMBER(MATCH(Table1[[#This Row],[Email]],Attendance[Email],0))</f>
        <v>0</v>
      </c>
      <c r="F443" s="3">
        <f t="shared" ref="F443:F444" si="252">$C443+(8/24)</f>
        <v>0.33333333333333331</v>
      </c>
      <c r="G443" s="21">
        <f>DAY(Table1[[#This Row],[Actual Time]])</f>
        <v>0</v>
      </c>
      <c r="H443">
        <f>MONTH(Table1[[#This Row],[Actual Time]])</f>
        <v>1</v>
      </c>
      <c r="I443">
        <f>YEAR(Table1[[#This Row],[Actual Time]])</f>
        <v>1900</v>
      </c>
      <c r="J443" t="str">
        <f t="shared" ref="J443:J444" si="253">G443&amp;"/"&amp;H443&amp;"/"&amp;I443</f>
        <v>0/1/1900</v>
      </c>
      <c r="K443" s="3" t="str">
        <f t="shared" si="241"/>
        <v>0</v>
      </c>
      <c r="L443" s="3" t="str">
        <f t="shared" si="241"/>
        <v>0</v>
      </c>
      <c r="M443" s="3" t="str">
        <f t="shared" si="241"/>
        <v>0</v>
      </c>
      <c r="N443" s="3" t="str">
        <f t="shared" si="241"/>
        <v>0</v>
      </c>
      <c r="O443" s="3" t="str">
        <f t="shared" si="241"/>
        <v>0</v>
      </c>
      <c r="P443" s="3" t="str">
        <f t="shared" si="241"/>
        <v>0</v>
      </c>
      <c r="Q443" s="3" t="str">
        <f t="shared" si="241"/>
        <v>0</v>
      </c>
      <c r="R443" s="3" t="str">
        <f t="shared" si="241"/>
        <v>0</v>
      </c>
      <c r="S443" s="3" t="str">
        <f t="shared" si="228"/>
        <v>0</v>
      </c>
      <c r="T443" s="3" t="str">
        <f t="shared" si="228"/>
        <v>0</v>
      </c>
      <c r="U443" s="3" t="str">
        <f t="shared" si="241"/>
        <v>0</v>
      </c>
      <c r="V443" s="3" t="str">
        <f t="shared" si="241"/>
        <v>0</v>
      </c>
      <c r="W443" s="3" t="str">
        <f t="shared" si="241"/>
        <v>0</v>
      </c>
      <c r="X443" s="3" t="str">
        <f t="shared" si="241"/>
        <v>0</v>
      </c>
      <c r="Y443" s="3" t="str">
        <f t="shared" si="241"/>
        <v>0</v>
      </c>
      <c r="Z443" s="3" t="str">
        <f t="shared" si="241"/>
        <v>0</v>
      </c>
      <c r="AA443" s="3" t="str">
        <f t="shared" si="229"/>
        <v>0</v>
      </c>
      <c r="AB443" s="3" t="str">
        <f t="shared" si="229"/>
        <v>0</v>
      </c>
      <c r="AC443" s="3" t="str">
        <f t="shared" si="241"/>
        <v>0</v>
      </c>
      <c r="AD443" s="3" t="str">
        <f t="shared" si="243"/>
        <v>0</v>
      </c>
      <c r="AE443" s="3" t="str">
        <f t="shared" si="243"/>
        <v>0</v>
      </c>
      <c r="AF443" s="3" t="str">
        <f t="shared" si="243"/>
        <v>0</v>
      </c>
      <c r="AG443" s="3" t="str">
        <f t="shared" si="243"/>
        <v>0</v>
      </c>
      <c r="AH443" s="3" t="str">
        <f t="shared" si="243"/>
        <v>0</v>
      </c>
      <c r="AI443" s="3" t="str">
        <f t="shared" si="243"/>
        <v>0</v>
      </c>
      <c r="AJ443" s="3" t="str">
        <f t="shared" si="243"/>
        <v>0</v>
      </c>
      <c r="AK443" s="3" t="str">
        <f t="shared" si="243"/>
        <v>0</v>
      </c>
      <c r="AL443" s="3" t="str">
        <f t="shared" si="243"/>
        <v>0</v>
      </c>
      <c r="AM443" s="3" t="str">
        <f t="shared" si="243"/>
        <v>0</v>
      </c>
      <c r="AN443" s="3" t="str">
        <f t="shared" si="243"/>
        <v>0</v>
      </c>
      <c r="AO443" s="3" t="str">
        <f t="shared" si="243"/>
        <v>0</v>
      </c>
      <c r="AP443" s="3" t="str">
        <f t="shared" si="243"/>
        <v>0</v>
      </c>
      <c r="AQ443" s="3" t="str">
        <f t="shared" si="243"/>
        <v>0</v>
      </c>
      <c r="AR443" s="3" t="str">
        <f t="shared" si="243"/>
        <v>0</v>
      </c>
      <c r="AS443" s="3" t="str">
        <f t="shared" si="243"/>
        <v>0</v>
      </c>
      <c r="AT443" s="3" t="str">
        <f t="shared" si="242"/>
        <v>0</v>
      </c>
      <c r="AU443" s="3" t="str">
        <f t="shared" si="242"/>
        <v>0</v>
      </c>
      <c r="AV443" s="3" t="str">
        <f t="shared" si="242"/>
        <v>0</v>
      </c>
      <c r="AW443" s="3" t="str">
        <f t="shared" si="242"/>
        <v>0</v>
      </c>
      <c r="AX443" s="3" t="str">
        <f t="shared" si="242"/>
        <v>0</v>
      </c>
      <c r="AY443" s="3" t="str">
        <f t="shared" si="242"/>
        <v>0</v>
      </c>
      <c r="AZ443" s="22" t="s">
        <v>643</v>
      </c>
    </row>
    <row r="444" spans="1:52" ht="15.5">
      <c r="A444" s="10"/>
      <c r="B444" s="10" t="str">
        <f t="shared" si="218"/>
        <v/>
      </c>
      <c r="C444" s="71"/>
      <c r="D444" s="3" t="e">
        <f t="array" ref="D444">#NAME?</f>
        <v>#NAME?</v>
      </c>
      <c r="E444" s="3" t="b">
        <f>ISNUMBER(MATCH(Table1[[#This Row],[Email]],Attendance[Email],0))</f>
        <v>0</v>
      </c>
      <c r="F444" s="3">
        <f t="shared" si="252"/>
        <v>0.33333333333333331</v>
      </c>
      <c r="G444" s="21">
        <f>DAY(Table1[[#This Row],[Actual Time]])</f>
        <v>0</v>
      </c>
      <c r="H444">
        <f>MONTH(Table1[[#This Row],[Actual Time]])</f>
        <v>1</v>
      </c>
      <c r="I444">
        <f>YEAR(Table1[[#This Row],[Actual Time]])</f>
        <v>1900</v>
      </c>
      <c r="J444" t="str">
        <f t="shared" si="253"/>
        <v>0/1/1900</v>
      </c>
      <c r="K444" s="3" t="str">
        <f t="shared" si="241"/>
        <v>0</v>
      </c>
      <c r="L444" s="3" t="str">
        <f t="shared" si="241"/>
        <v>0</v>
      </c>
      <c r="M444" s="3" t="str">
        <f t="shared" si="241"/>
        <v>0</v>
      </c>
      <c r="N444" s="3" t="str">
        <f t="shared" si="241"/>
        <v>0</v>
      </c>
      <c r="O444" s="3" t="str">
        <f t="shared" si="241"/>
        <v>0</v>
      </c>
      <c r="P444" s="3" t="str">
        <f t="shared" ref="K444:AC460" si="254">IF(P$1=$J444,"1","0")</f>
        <v>0</v>
      </c>
      <c r="Q444" s="3" t="str">
        <f t="shared" si="254"/>
        <v>0</v>
      </c>
      <c r="R444" s="3" t="str">
        <f t="shared" si="254"/>
        <v>0</v>
      </c>
      <c r="S444" s="3" t="str">
        <f t="shared" si="228"/>
        <v>0</v>
      </c>
      <c r="T444" s="3" t="str">
        <f t="shared" si="228"/>
        <v>0</v>
      </c>
      <c r="U444" s="3" t="str">
        <f t="shared" si="254"/>
        <v>0</v>
      </c>
      <c r="V444" s="3" t="str">
        <f t="shared" si="254"/>
        <v>0</v>
      </c>
      <c r="W444" s="3" t="str">
        <f t="shared" si="254"/>
        <v>0</v>
      </c>
      <c r="X444" s="3" t="str">
        <f t="shared" si="254"/>
        <v>0</v>
      </c>
      <c r="Y444" s="3" t="str">
        <f t="shared" si="254"/>
        <v>0</v>
      </c>
      <c r="Z444" s="3" t="str">
        <f t="shared" si="254"/>
        <v>0</v>
      </c>
      <c r="AA444" s="3" t="str">
        <f t="shared" si="229"/>
        <v>0</v>
      </c>
      <c r="AB444" s="3" t="str">
        <f t="shared" si="229"/>
        <v>0</v>
      </c>
      <c r="AC444" s="3" t="str">
        <f t="shared" si="254"/>
        <v>0</v>
      </c>
      <c r="AD444" s="3" t="str">
        <f t="shared" si="243"/>
        <v>0</v>
      </c>
      <c r="AE444" s="3" t="str">
        <f t="shared" si="243"/>
        <v>0</v>
      </c>
      <c r="AF444" s="3" t="str">
        <f t="shared" si="243"/>
        <v>0</v>
      </c>
      <c r="AG444" s="3" t="str">
        <f t="shared" si="243"/>
        <v>0</v>
      </c>
      <c r="AH444" s="3" t="str">
        <f t="shared" si="243"/>
        <v>0</v>
      </c>
      <c r="AI444" s="3" t="str">
        <f t="shared" si="243"/>
        <v>0</v>
      </c>
      <c r="AJ444" s="3" t="str">
        <f t="shared" si="243"/>
        <v>0</v>
      </c>
      <c r="AK444" s="3" t="str">
        <f t="shared" si="243"/>
        <v>0</v>
      </c>
      <c r="AL444" s="3" t="str">
        <f t="shared" si="243"/>
        <v>0</v>
      </c>
      <c r="AM444" s="3" t="str">
        <f t="shared" si="243"/>
        <v>0</v>
      </c>
      <c r="AN444" s="3" t="str">
        <f t="shared" si="243"/>
        <v>0</v>
      </c>
      <c r="AO444" s="3" t="str">
        <f t="shared" si="243"/>
        <v>0</v>
      </c>
      <c r="AP444" s="3" t="str">
        <f t="shared" si="243"/>
        <v>0</v>
      </c>
      <c r="AQ444" s="3" t="str">
        <f t="shared" si="243"/>
        <v>0</v>
      </c>
      <c r="AR444" s="3" t="str">
        <f t="shared" si="243"/>
        <v>0</v>
      </c>
      <c r="AS444" s="3" t="str">
        <f t="shared" si="243"/>
        <v>0</v>
      </c>
      <c r="AT444" s="3" t="str">
        <f t="shared" si="242"/>
        <v>0</v>
      </c>
      <c r="AU444" s="3" t="str">
        <f t="shared" si="242"/>
        <v>0</v>
      </c>
      <c r="AV444" s="3" t="str">
        <f t="shared" si="242"/>
        <v>0</v>
      </c>
      <c r="AW444" s="3" t="str">
        <f t="shared" si="242"/>
        <v>0</v>
      </c>
      <c r="AX444" s="3" t="str">
        <f t="shared" si="242"/>
        <v>0</v>
      </c>
      <c r="AY444" s="3" t="str">
        <f t="shared" si="242"/>
        <v>0</v>
      </c>
      <c r="AZ444" s="22" t="s">
        <v>644</v>
      </c>
    </row>
    <row r="445" spans="1:52" ht="15.5">
      <c r="A445" s="10"/>
      <c r="B445" s="10" t="str">
        <f t="shared" si="218"/>
        <v/>
      </c>
      <c r="C445" s="71"/>
      <c r="D445" s="3" t="e">
        <f t="array" ref="D445">#NAME?</f>
        <v>#NAME?</v>
      </c>
      <c r="E445" s="3" t="b">
        <f>ISNUMBER(MATCH(Table1[[#This Row],[Email]],Attendance[Email],0))</f>
        <v>0</v>
      </c>
      <c r="F445" s="3">
        <f t="shared" ref="F445:F454" si="255">$C445+(8/24)</f>
        <v>0.33333333333333331</v>
      </c>
      <c r="G445" s="21">
        <f>DAY(Table1[[#This Row],[Actual Time]])</f>
        <v>0</v>
      </c>
      <c r="H445">
        <f>MONTH(Table1[[#This Row],[Actual Time]])</f>
        <v>1</v>
      </c>
      <c r="I445">
        <f>YEAR(Table1[[#This Row],[Actual Time]])</f>
        <v>1900</v>
      </c>
      <c r="J445" t="str">
        <f t="shared" ref="J445:J454" si="256">G445&amp;"/"&amp;H445&amp;"/"&amp;I445</f>
        <v>0/1/1900</v>
      </c>
      <c r="K445" s="3" t="str">
        <f t="shared" si="254"/>
        <v>0</v>
      </c>
      <c r="L445" s="3" t="str">
        <f t="shared" si="254"/>
        <v>0</v>
      </c>
      <c r="M445" s="3" t="str">
        <f t="shared" si="254"/>
        <v>0</v>
      </c>
      <c r="N445" s="3" t="str">
        <f t="shared" si="254"/>
        <v>0</v>
      </c>
      <c r="O445" s="3" t="str">
        <f t="shared" si="254"/>
        <v>0</v>
      </c>
      <c r="P445" s="3" t="str">
        <f t="shared" si="254"/>
        <v>0</v>
      </c>
      <c r="Q445" s="3" t="str">
        <f t="shared" si="254"/>
        <v>0</v>
      </c>
      <c r="R445" s="3" t="str">
        <f t="shared" si="254"/>
        <v>0</v>
      </c>
      <c r="S445" s="3" t="str">
        <f t="shared" si="228"/>
        <v>0</v>
      </c>
      <c r="T445" s="3" t="str">
        <f t="shared" si="228"/>
        <v>0</v>
      </c>
      <c r="U445" s="3" t="str">
        <f t="shared" si="254"/>
        <v>0</v>
      </c>
      <c r="V445" s="3" t="str">
        <f t="shared" si="254"/>
        <v>0</v>
      </c>
      <c r="W445" s="3" t="str">
        <f t="shared" si="254"/>
        <v>0</v>
      </c>
      <c r="X445" s="3" t="str">
        <f t="shared" si="254"/>
        <v>0</v>
      </c>
      <c r="Y445" s="3" t="str">
        <f t="shared" si="254"/>
        <v>0</v>
      </c>
      <c r="Z445" s="3" t="str">
        <f t="shared" si="254"/>
        <v>0</v>
      </c>
      <c r="AA445" s="3" t="str">
        <f t="shared" si="229"/>
        <v>0</v>
      </c>
      <c r="AB445" s="3" t="str">
        <f t="shared" si="229"/>
        <v>0</v>
      </c>
      <c r="AC445" s="3" t="str">
        <f t="shared" si="254"/>
        <v>0</v>
      </c>
      <c r="AD445" s="3" t="str">
        <f t="shared" si="243"/>
        <v>0</v>
      </c>
      <c r="AE445" s="3" t="str">
        <f t="shared" si="243"/>
        <v>0</v>
      </c>
      <c r="AF445" s="3" t="str">
        <f t="shared" si="243"/>
        <v>0</v>
      </c>
      <c r="AG445" s="3" t="str">
        <f t="shared" si="243"/>
        <v>0</v>
      </c>
      <c r="AH445" s="3" t="str">
        <f t="shared" si="243"/>
        <v>0</v>
      </c>
      <c r="AI445" s="3" t="str">
        <f t="shared" si="243"/>
        <v>0</v>
      </c>
      <c r="AJ445" s="3" t="str">
        <f t="shared" si="243"/>
        <v>0</v>
      </c>
      <c r="AK445" s="3" t="str">
        <f t="shared" si="243"/>
        <v>0</v>
      </c>
      <c r="AL445" s="3" t="str">
        <f t="shared" si="243"/>
        <v>0</v>
      </c>
      <c r="AM445" s="3" t="str">
        <f t="shared" si="243"/>
        <v>0</v>
      </c>
      <c r="AN445" s="3" t="str">
        <f t="shared" si="243"/>
        <v>0</v>
      </c>
      <c r="AO445" s="3" t="str">
        <f t="shared" si="243"/>
        <v>0</v>
      </c>
      <c r="AP445" s="3" t="str">
        <f t="shared" si="243"/>
        <v>0</v>
      </c>
      <c r="AQ445" s="3" t="str">
        <f t="shared" si="243"/>
        <v>0</v>
      </c>
      <c r="AR445" s="3" t="str">
        <f t="shared" si="243"/>
        <v>0</v>
      </c>
      <c r="AS445" s="3" t="str">
        <f t="shared" ref="AS445:AY460" si="257">IF(AS$1=$J445,"1","0")</f>
        <v>0</v>
      </c>
      <c r="AT445" s="3" t="str">
        <f t="shared" si="257"/>
        <v>0</v>
      </c>
      <c r="AU445" s="3" t="str">
        <f t="shared" si="257"/>
        <v>0</v>
      </c>
      <c r="AV445" s="3" t="str">
        <f t="shared" si="257"/>
        <v>0</v>
      </c>
      <c r="AW445" s="3" t="str">
        <f t="shared" si="257"/>
        <v>0</v>
      </c>
      <c r="AX445" s="3" t="str">
        <f t="shared" si="257"/>
        <v>0</v>
      </c>
      <c r="AY445" s="3" t="str">
        <f t="shared" si="257"/>
        <v>0</v>
      </c>
      <c r="AZ445" s="22" t="s">
        <v>645</v>
      </c>
    </row>
    <row r="446" spans="1:52" ht="15.5">
      <c r="A446" s="10"/>
      <c r="B446" s="10" t="str">
        <f t="shared" si="218"/>
        <v/>
      </c>
      <c r="C446" s="71"/>
      <c r="D446" s="3" t="e">
        <f t="array" ref="D446">#NAME?</f>
        <v>#NAME?</v>
      </c>
      <c r="E446" s="3" t="b">
        <f>ISNUMBER(MATCH(Table1[[#This Row],[Email]],Attendance[Email],0))</f>
        <v>0</v>
      </c>
      <c r="F446" s="3">
        <f t="shared" si="255"/>
        <v>0.33333333333333331</v>
      </c>
      <c r="G446" s="21">
        <f>DAY(Table1[[#This Row],[Actual Time]])</f>
        <v>0</v>
      </c>
      <c r="H446">
        <f>MONTH(Table1[[#This Row],[Actual Time]])</f>
        <v>1</v>
      </c>
      <c r="I446">
        <f>YEAR(Table1[[#This Row],[Actual Time]])</f>
        <v>1900</v>
      </c>
      <c r="J446" t="str">
        <f t="shared" si="256"/>
        <v>0/1/1900</v>
      </c>
      <c r="K446" s="3" t="str">
        <f t="shared" si="254"/>
        <v>0</v>
      </c>
      <c r="L446" s="3" t="str">
        <f t="shared" si="254"/>
        <v>0</v>
      </c>
      <c r="M446" s="3" t="str">
        <f t="shared" si="254"/>
        <v>0</v>
      </c>
      <c r="N446" s="3" t="str">
        <f t="shared" si="254"/>
        <v>0</v>
      </c>
      <c r="O446" s="3" t="str">
        <f t="shared" si="254"/>
        <v>0</v>
      </c>
      <c r="P446" s="3" t="str">
        <f t="shared" si="254"/>
        <v>0</v>
      </c>
      <c r="Q446" s="3" t="str">
        <f t="shared" si="254"/>
        <v>0</v>
      </c>
      <c r="R446" s="3" t="str">
        <f t="shared" si="254"/>
        <v>0</v>
      </c>
      <c r="S446" s="3" t="str">
        <f t="shared" si="228"/>
        <v>0</v>
      </c>
      <c r="T446" s="3" t="str">
        <f t="shared" si="228"/>
        <v>0</v>
      </c>
      <c r="U446" s="3" t="str">
        <f t="shared" si="254"/>
        <v>0</v>
      </c>
      <c r="V446" s="3" t="str">
        <f t="shared" si="254"/>
        <v>0</v>
      </c>
      <c r="W446" s="3" t="str">
        <f t="shared" si="254"/>
        <v>0</v>
      </c>
      <c r="X446" s="3" t="str">
        <f t="shared" si="254"/>
        <v>0</v>
      </c>
      <c r="Y446" s="3" t="str">
        <f t="shared" si="254"/>
        <v>0</v>
      </c>
      <c r="Z446" s="3" t="str">
        <f t="shared" si="254"/>
        <v>0</v>
      </c>
      <c r="AA446" s="3" t="str">
        <f t="shared" si="229"/>
        <v>0</v>
      </c>
      <c r="AB446" s="3" t="str">
        <f t="shared" si="229"/>
        <v>0</v>
      </c>
      <c r="AC446" s="3" t="str">
        <f t="shared" si="254"/>
        <v>0</v>
      </c>
      <c r="AD446" s="3" t="str">
        <f t="shared" ref="AD446:AS461" si="258">IF(AD$1=$J446,"1","0")</f>
        <v>0</v>
      </c>
      <c r="AE446" s="3" t="str">
        <f t="shared" si="258"/>
        <v>0</v>
      </c>
      <c r="AF446" s="3" t="str">
        <f t="shared" si="258"/>
        <v>0</v>
      </c>
      <c r="AG446" s="3" t="str">
        <f t="shared" si="258"/>
        <v>0</v>
      </c>
      <c r="AH446" s="3" t="str">
        <f t="shared" si="258"/>
        <v>0</v>
      </c>
      <c r="AI446" s="3" t="str">
        <f t="shared" si="258"/>
        <v>0</v>
      </c>
      <c r="AJ446" s="3" t="str">
        <f t="shared" si="258"/>
        <v>0</v>
      </c>
      <c r="AK446" s="3" t="str">
        <f t="shared" si="258"/>
        <v>0</v>
      </c>
      <c r="AL446" s="3" t="str">
        <f t="shared" si="258"/>
        <v>0</v>
      </c>
      <c r="AM446" s="3" t="str">
        <f t="shared" si="258"/>
        <v>0</v>
      </c>
      <c r="AN446" s="3" t="str">
        <f t="shared" si="258"/>
        <v>0</v>
      </c>
      <c r="AO446" s="3" t="str">
        <f t="shared" si="258"/>
        <v>0</v>
      </c>
      <c r="AP446" s="3" t="str">
        <f t="shared" si="258"/>
        <v>0</v>
      </c>
      <c r="AQ446" s="3" t="str">
        <f t="shared" si="258"/>
        <v>0</v>
      </c>
      <c r="AR446" s="3" t="str">
        <f t="shared" si="258"/>
        <v>0</v>
      </c>
      <c r="AS446" s="3" t="str">
        <f t="shared" si="258"/>
        <v>0</v>
      </c>
      <c r="AT446" s="3" t="str">
        <f t="shared" si="257"/>
        <v>0</v>
      </c>
      <c r="AU446" s="3" t="str">
        <f t="shared" si="257"/>
        <v>0</v>
      </c>
      <c r="AV446" s="3" t="str">
        <f t="shared" si="257"/>
        <v>0</v>
      </c>
      <c r="AW446" s="3" t="str">
        <f t="shared" si="257"/>
        <v>0</v>
      </c>
      <c r="AX446" s="3" t="str">
        <f t="shared" si="257"/>
        <v>0</v>
      </c>
      <c r="AY446" s="3" t="str">
        <f t="shared" si="257"/>
        <v>0</v>
      </c>
      <c r="AZ446" s="22" t="s">
        <v>646</v>
      </c>
    </row>
    <row r="447" spans="1:52" ht="15.5">
      <c r="A447" s="10" t="s">
        <v>146</v>
      </c>
      <c r="B447" s="10" t="str">
        <f t="shared" si="218"/>
        <v>2400778C</v>
      </c>
      <c r="C447" s="71">
        <v>45478.479502314804</v>
      </c>
      <c r="D447" s="3" t="e">
        <f t="array" ref="D447">#NAME?</f>
        <v>#NAME?</v>
      </c>
      <c r="E447" s="3" t="b">
        <f>ISNUMBER(MATCH(Table1[[#This Row],[Email]],Attendance[Email],0))</f>
        <v>1</v>
      </c>
      <c r="F447" s="3">
        <f t="shared" si="255"/>
        <v>45478.812835648139</v>
      </c>
      <c r="G447" s="21">
        <f>DAY(Table1[[#This Row],[Actual Time]])</f>
        <v>5</v>
      </c>
      <c r="H447">
        <f>MONTH(Table1[[#This Row],[Actual Time]])</f>
        <v>7</v>
      </c>
      <c r="I447">
        <f>YEAR(Table1[[#This Row],[Actual Time]])</f>
        <v>2024</v>
      </c>
      <c r="J447" t="str">
        <f t="shared" si="256"/>
        <v>5/7/2024</v>
      </c>
      <c r="K447" s="3" t="str">
        <f t="shared" si="254"/>
        <v>0</v>
      </c>
      <c r="L447" s="3" t="str">
        <f t="shared" si="254"/>
        <v>0</v>
      </c>
      <c r="M447" s="3" t="str">
        <f t="shared" si="254"/>
        <v>0</v>
      </c>
      <c r="N447" s="3" t="str">
        <f t="shared" si="254"/>
        <v>0</v>
      </c>
      <c r="O447" s="3" t="str">
        <f t="shared" si="254"/>
        <v>0</v>
      </c>
      <c r="P447" s="3" t="str">
        <f t="shared" si="254"/>
        <v>0</v>
      </c>
      <c r="Q447" s="3" t="str">
        <f t="shared" si="254"/>
        <v>0</v>
      </c>
      <c r="R447" s="3" t="str">
        <f t="shared" si="254"/>
        <v>0</v>
      </c>
      <c r="S447" s="3" t="str">
        <f t="shared" si="228"/>
        <v>0</v>
      </c>
      <c r="T447" s="3" t="str">
        <f t="shared" si="228"/>
        <v>0</v>
      </c>
      <c r="U447" s="3" t="str">
        <f t="shared" si="254"/>
        <v>0</v>
      </c>
      <c r="V447" s="3" t="str">
        <f t="shared" si="254"/>
        <v>1</v>
      </c>
      <c r="W447" s="3" t="str">
        <f t="shared" si="254"/>
        <v>0</v>
      </c>
      <c r="X447" s="3" t="str">
        <f t="shared" si="254"/>
        <v>0</v>
      </c>
      <c r="Y447" s="3" t="str">
        <f t="shared" si="254"/>
        <v>0</v>
      </c>
      <c r="Z447" s="3" t="str">
        <f t="shared" si="254"/>
        <v>0</v>
      </c>
      <c r="AA447" s="3" t="str">
        <f t="shared" si="229"/>
        <v>0</v>
      </c>
      <c r="AB447" s="3" t="str">
        <f t="shared" si="229"/>
        <v>0</v>
      </c>
      <c r="AC447" s="3" t="str">
        <f t="shared" si="254"/>
        <v>0</v>
      </c>
      <c r="AD447" s="3" t="str">
        <f t="shared" si="258"/>
        <v>0</v>
      </c>
      <c r="AE447" s="3" t="str">
        <f t="shared" si="258"/>
        <v>0</v>
      </c>
      <c r="AF447" s="3" t="str">
        <f t="shared" si="258"/>
        <v>0</v>
      </c>
      <c r="AG447" s="3" t="str">
        <f t="shared" si="258"/>
        <v>0</v>
      </c>
      <c r="AH447" s="3" t="str">
        <f t="shared" si="258"/>
        <v>0</v>
      </c>
      <c r="AI447" s="3" t="str">
        <f t="shared" si="258"/>
        <v>0</v>
      </c>
      <c r="AJ447" s="3" t="str">
        <f t="shared" si="258"/>
        <v>0</v>
      </c>
      <c r="AK447" s="3" t="str">
        <f t="shared" si="258"/>
        <v>0</v>
      </c>
      <c r="AL447" s="3" t="str">
        <f t="shared" si="258"/>
        <v>0</v>
      </c>
      <c r="AM447" s="3" t="str">
        <f t="shared" si="258"/>
        <v>0</v>
      </c>
      <c r="AN447" s="3" t="str">
        <f t="shared" si="258"/>
        <v>0</v>
      </c>
      <c r="AO447" s="3" t="str">
        <f t="shared" si="258"/>
        <v>0</v>
      </c>
      <c r="AP447" s="3" t="str">
        <f t="shared" si="258"/>
        <v>0</v>
      </c>
      <c r="AQ447" s="3" t="str">
        <f t="shared" si="258"/>
        <v>0</v>
      </c>
      <c r="AR447" s="3" t="str">
        <f t="shared" si="258"/>
        <v>0</v>
      </c>
      <c r="AS447" s="3" t="str">
        <f t="shared" si="258"/>
        <v>0</v>
      </c>
      <c r="AT447" s="3" t="str">
        <f t="shared" si="257"/>
        <v>0</v>
      </c>
      <c r="AU447" s="3" t="str">
        <f t="shared" si="257"/>
        <v>0</v>
      </c>
      <c r="AV447" s="3" t="str">
        <f t="shared" si="257"/>
        <v>0</v>
      </c>
      <c r="AW447" s="3" t="str">
        <f t="shared" si="257"/>
        <v>0</v>
      </c>
      <c r="AX447" s="3" t="str">
        <f t="shared" si="257"/>
        <v>0</v>
      </c>
      <c r="AY447" s="3" t="str">
        <f t="shared" si="257"/>
        <v>0</v>
      </c>
      <c r="AZ447" s="22" t="s">
        <v>647</v>
      </c>
    </row>
    <row r="448" spans="1:52" ht="15.5">
      <c r="A448" s="10" t="s">
        <v>86</v>
      </c>
      <c r="B448" s="10" t="str">
        <f t="shared" si="218"/>
        <v>2301700G</v>
      </c>
      <c r="C448" s="71">
        <v>45478.479629629597</v>
      </c>
      <c r="D448" s="3" t="e">
        <f t="array" ref="D448">#NAME?</f>
        <v>#NAME?</v>
      </c>
      <c r="E448" s="3" t="b">
        <f>ISNUMBER(MATCH(Table1[[#This Row],[Email]],Attendance[Email],0))</f>
        <v>1</v>
      </c>
      <c r="F448" s="3">
        <f t="shared" si="255"/>
        <v>45478.812962962933</v>
      </c>
      <c r="G448" s="21">
        <f>DAY(Table1[[#This Row],[Actual Time]])</f>
        <v>5</v>
      </c>
      <c r="H448">
        <f>MONTH(Table1[[#This Row],[Actual Time]])</f>
        <v>7</v>
      </c>
      <c r="I448">
        <f>YEAR(Table1[[#This Row],[Actual Time]])</f>
        <v>2024</v>
      </c>
      <c r="J448" t="str">
        <f t="shared" si="256"/>
        <v>5/7/2024</v>
      </c>
      <c r="K448" s="3" t="str">
        <f t="shared" si="254"/>
        <v>0</v>
      </c>
      <c r="L448" s="3" t="str">
        <f t="shared" si="254"/>
        <v>0</v>
      </c>
      <c r="M448" s="3" t="str">
        <f t="shared" si="254"/>
        <v>0</v>
      </c>
      <c r="N448" s="3" t="str">
        <f t="shared" si="254"/>
        <v>0</v>
      </c>
      <c r="O448" s="3" t="str">
        <f t="shared" si="254"/>
        <v>0</v>
      </c>
      <c r="P448" s="3" t="str">
        <f t="shared" si="254"/>
        <v>0</v>
      </c>
      <c r="Q448" s="3" t="str">
        <f t="shared" si="254"/>
        <v>0</v>
      </c>
      <c r="R448" s="3" t="str">
        <f t="shared" si="254"/>
        <v>0</v>
      </c>
      <c r="S448" s="3" t="str">
        <f t="shared" si="228"/>
        <v>0</v>
      </c>
      <c r="T448" s="3" t="str">
        <f t="shared" si="228"/>
        <v>0</v>
      </c>
      <c r="U448" s="3" t="str">
        <f t="shared" si="254"/>
        <v>0</v>
      </c>
      <c r="V448" s="3" t="str">
        <f t="shared" si="254"/>
        <v>1</v>
      </c>
      <c r="W448" s="3" t="str">
        <f t="shared" si="254"/>
        <v>0</v>
      </c>
      <c r="X448" s="3" t="str">
        <f t="shared" si="254"/>
        <v>0</v>
      </c>
      <c r="Y448" s="3" t="str">
        <f t="shared" si="254"/>
        <v>0</v>
      </c>
      <c r="Z448" s="3" t="str">
        <f t="shared" si="254"/>
        <v>0</v>
      </c>
      <c r="AA448" s="3" t="str">
        <f t="shared" si="229"/>
        <v>0</v>
      </c>
      <c r="AB448" s="3" t="str">
        <f t="shared" si="229"/>
        <v>0</v>
      </c>
      <c r="AC448" s="3" t="str">
        <f t="shared" si="254"/>
        <v>0</v>
      </c>
      <c r="AD448" s="3" t="str">
        <f t="shared" si="258"/>
        <v>0</v>
      </c>
      <c r="AE448" s="3" t="str">
        <f t="shared" si="258"/>
        <v>0</v>
      </c>
      <c r="AF448" s="3" t="str">
        <f t="shared" si="258"/>
        <v>0</v>
      </c>
      <c r="AG448" s="3" t="str">
        <f t="shared" si="258"/>
        <v>0</v>
      </c>
      <c r="AH448" s="3" t="str">
        <f t="shared" si="258"/>
        <v>0</v>
      </c>
      <c r="AI448" s="3" t="str">
        <f t="shared" si="258"/>
        <v>0</v>
      </c>
      <c r="AJ448" s="3" t="str">
        <f t="shared" si="258"/>
        <v>0</v>
      </c>
      <c r="AK448" s="3" t="str">
        <f t="shared" si="258"/>
        <v>0</v>
      </c>
      <c r="AL448" s="3" t="str">
        <f t="shared" si="258"/>
        <v>0</v>
      </c>
      <c r="AM448" s="3" t="str">
        <f t="shared" si="258"/>
        <v>0</v>
      </c>
      <c r="AN448" s="3" t="str">
        <f t="shared" si="258"/>
        <v>0</v>
      </c>
      <c r="AO448" s="3" t="str">
        <f t="shared" si="258"/>
        <v>0</v>
      </c>
      <c r="AP448" s="3" t="str">
        <f t="shared" si="258"/>
        <v>0</v>
      </c>
      <c r="AQ448" s="3" t="str">
        <f t="shared" si="258"/>
        <v>0</v>
      </c>
      <c r="AR448" s="3" t="str">
        <f t="shared" si="258"/>
        <v>0</v>
      </c>
      <c r="AS448" s="3" t="str">
        <f t="shared" si="258"/>
        <v>0</v>
      </c>
      <c r="AT448" s="3" t="str">
        <f t="shared" si="257"/>
        <v>0</v>
      </c>
      <c r="AU448" s="3" t="str">
        <f t="shared" si="257"/>
        <v>0</v>
      </c>
      <c r="AV448" s="3" t="str">
        <f t="shared" si="257"/>
        <v>0</v>
      </c>
      <c r="AW448" s="3" t="str">
        <f t="shared" si="257"/>
        <v>0</v>
      </c>
      <c r="AX448" s="3" t="str">
        <f t="shared" si="257"/>
        <v>0</v>
      </c>
      <c r="AY448" s="3" t="str">
        <f t="shared" si="257"/>
        <v>0</v>
      </c>
      <c r="AZ448" s="22" t="s">
        <v>648</v>
      </c>
    </row>
    <row r="449" spans="1:52" ht="15.5">
      <c r="A449" s="10" t="s">
        <v>265</v>
      </c>
      <c r="B449" s="10" t="str">
        <f t="shared" si="218"/>
        <v>2301725D</v>
      </c>
      <c r="C449" s="71">
        <v>45478.479976851799</v>
      </c>
      <c r="D449" s="3" t="e">
        <f t="array" ref="D449">#NAME?</f>
        <v>#NAME?</v>
      </c>
      <c r="E449" s="3" t="b">
        <f>ISNUMBER(MATCH(Table1[[#This Row],[Email]],Attendance[Email],0))</f>
        <v>1</v>
      </c>
      <c r="F449" s="3">
        <f t="shared" si="255"/>
        <v>45478.813310185134</v>
      </c>
      <c r="G449" s="21">
        <f>DAY(Table1[[#This Row],[Actual Time]])</f>
        <v>5</v>
      </c>
      <c r="H449">
        <f>MONTH(Table1[[#This Row],[Actual Time]])</f>
        <v>7</v>
      </c>
      <c r="I449">
        <f>YEAR(Table1[[#This Row],[Actual Time]])</f>
        <v>2024</v>
      </c>
      <c r="J449" t="str">
        <f t="shared" si="256"/>
        <v>5/7/2024</v>
      </c>
      <c r="K449" s="3" t="str">
        <f t="shared" si="254"/>
        <v>0</v>
      </c>
      <c r="L449" s="3" t="str">
        <f t="shared" si="254"/>
        <v>0</v>
      </c>
      <c r="M449" s="3" t="str">
        <f t="shared" si="254"/>
        <v>0</v>
      </c>
      <c r="N449" s="3" t="str">
        <f t="shared" si="254"/>
        <v>0</v>
      </c>
      <c r="O449" s="3" t="str">
        <f t="shared" si="254"/>
        <v>0</v>
      </c>
      <c r="P449" s="3" t="str">
        <f t="shared" si="254"/>
        <v>0</v>
      </c>
      <c r="Q449" s="3" t="str">
        <f t="shared" si="254"/>
        <v>0</v>
      </c>
      <c r="R449" s="3" t="str">
        <f t="shared" si="254"/>
        <v>0</v>
      </c>
      <c r="S449" s="3" t="str">
        <f t="shared" si="228"/>
        <v>0</v>
      </c>
      <c r="T449" s="3" t="str">
        <f t="shared" si="228"/>
        <v>0</v>
      </c>
      <c r="U449" s="3" t="str">
        <f t="shared" si="254"/>
        <v>0</v>
      </c>
      <c r="V449" s="3" t="str">
        <f t="shared" si="254"/>
        <v>1</v>
      </c>
      <c r="W449" s="3" t="str">
        <f t="shared" si="254"/>
        <v>0</v>
      </c>
      <c r="X449" s="3" t="str">
        <f t="shared" si="254"/>
        <v>0</v>
      </c>
      <c r="Y449" s="3" t="str">
        <f t="shared" si="254"/>
        <v>0</v>
      </c>
      <c r="Z449" s="3" t="str">
        <f t="shared" si="254"/>
        <v>0</v>
      </c>
      <c r="AA449" s="3" t="str">
        <f t="shared" si="229"/>
        <v>0</v>
      </c>
      <c r="AB449" s="3" t="str">
        <f t="shared" si="229"/>
        <v>0</v>
      </c>
      <c r="AC449" s="3" t="str">
        <f t="shared" si="254"/>
        <v>0</v>
      </c>
      <c r="AD449" s="3" t="str">
        <f t="shared" si="258"/>
        <v>0</v>
      </c>
      <c r="AE449" s="3" t="str">
        <f t="shared" si="258"/>
        <v>0</v>
      </c>
      <c r="AF449" s="3" t="str">
        <f t="shared" si="258"/>
        <v>0</v>
      </c>
      <c r="AG449" s="3" t="str">
        <f t="shared" si="258"/>
        <v>0</v>
      </c>
      <c r="AH449" s="3" t="str">
        <f t="shared" si="258"/>
        <v>0</v>
      </c>
      <c r="AI449" s="3" t="str">
        <f t="shared" si="258"/>
        <v>0</v>
      </c>
      <c r="AJ449" s="3" t="str">
        <f t="shared" si="258"/>
        <v>0</v>
      </c>
      <c r="AK449" s="3" t="str">
        <f t="shared" si="258"/>
        <v>0</v>
      </c>
      <c r="AL449" s="3" t="str">
        <f t="shared" si="258"/>
        <v>0</v>
      </c>
      <c r="AM449" s="3" t="str">
        <f t="shared" si="258"/>
        <v>0</v>
      </c>
      <c r="AN449" s="3" t="str">
        <f t="shared" si="258"/>
        <v>0</v>
      </c>
      <c r="AO449" s="3" t="str">
        <f t="shared" si="258"/>
        <v>0</v>
      </c>
      <c r="AP449" s="3" t="str">
        <f t="shared" si="258"/>
        <v>0</v>
      </c>
      <c r="AQ449" s="3" t="str">
        <f t="shared" si="258"/>
        <v>0</v>
      </c>
      <c r="AR449" s="3" t="str">
        <f t="shared" si="258"/>
        <v>0</v>
      </c>
      <c r="AS449" s="3" t="str">
        <f t="shared" si="258"/>
        <v>0</v>
      </c>
      <c r="AT449" s="3" t="str">
        <f t="shared" si="257"/>
        <v>0</v>
      </c>
      <c r="AU449" s="3" t="str">
        <f t="shared" si="257"/>
        <v>0</v>
      </c>
      <c r="AV449" s="3" t="str">
        <f t="shared" si="257"/>
        <v>0</v>
      </c>
      <c r="AW449" s="3" t="str">
        <f t="shared" si="257"/>
        <v>0</v>
      </c>
      <c r="AX449" s="3" t="str">
        <f t="shared" si="257"/>
        <v>0</v>
      </c>
      <c r="AY449" s="3" t="str">
        <f t="shared" si="257"/>
        <v>0</v>
      </c>
      <c r="AZ449" s="22" t="s">
        <v>649</v>
      </c>
    </row>
    <row r="450" spans="1:52" ht="15.5">
      <c r="A450" s="10" t="s">
        <v>254</v>
      </c>
      <c r="B450" s="10" t="str">
        <f t="shared" ref="B450:B513" si="259">LEFT($A450,8)</f>
        <v>2401040G</v>
      </c>
      <c r="C450" s="71">
        <v>45478.480439814797</v>
      </c>
      <c r="D450" s="3" t="e">
        <f t="array" ref="D450">#NAME?</f>
        <v>#NAME?</v>
      </c>
      <c r="E450" s="3" t="b">
        <f>ISNUMBER(MATCH(Table1[[#This Row],[Email]],Attendance[Email],0))</f>
        <v>1</v>
      </c>
      <c r="F450" s="3">
        <f t="shared" si="255"/>
        <v>45478.813773148133</v>
      </c>
      <c r="G450" s="21">
        <f>DAY(Table1[[#This Row],[Actual Time]])</f>
        <v>5</v>
      </c>
      <c r="H450">
        <f>MONTH(Table1[[#This Row],[Actual Time]])</f>
        <v>7</v>
      </c>
      <c r="I450">
        <f>YEAR(Table1[[#This Row],[Actual Time]])</f>
        <v>2024</v>
      </c>
      <c r="J450" t="str">
        <f t="shared" si="256"/>
        <v>5/7/2024</v>
      </c>
      <c r="K450" s="3" t="str">
        <f t="shared" si="254"/>
        <v>0</v>
      </c>
      <c r="L450" s="3" t="str">
        <f t="shared" si="254"/>
        <v>0</v>
      </c>
      <c r="M450" s="3" t="str">
        <f t="shared" si="254"/>
        <v>0</v>
      </c>
      <c r="N450" s="3" t="str">
        <f t="shared" si="254"/>
        <v>0</v>
      </c>
      <c r="O450" s="3" t="str">
        <f t="shared" si="254"/>
        <v>0</v>
      </c>
      <c r="P450" s="3" t="str">
        <f t="shared" si="254"/>
        <v>0</v>
      </c>
      <c r="Q450" s="3" t="str">
        <f t="shared" si="254"/>
        <v>0</v>
      </c>
      <c r="R450" s="3" t="str">
        <f t="shared" si="254"/>
        <v>0</v>
      </c>
      <c r="S450" s="3" t="str">
        <f t="shared" si="228"/>
        <v>0</v>
      </c>
      <c r="T450" s="3" t="str">
        <f t="shared" si="228"/>
        <v>0</v>
      </c>
      <c r="U450" s="3" t="str">
        <f t="shared" si="254"/>
        <v>0</v>
      </c>
      <c r="V450" s="3" t="str">
        <f t="shared" si="254"/>
        <v>1</v>
      </c>
      <c r="W450" s="3" t="str">
        <f t="shared" si="254"/>
        <v>0</v>
      </c>
      <c r="X450" s="3" t="str">
        <f t="shared" si="254"/>
        <v>0</v>
      </c>
      <c r="Y450" s="3" t="str">
        <f t="shared" si="254"/>
        <v>0</v>
      </c>
      <c r="Z450" s="3" t="str">
        <f t="shared" si="254"/>
        <v>0</v>
      </c>
      <c r="AA450" s="3" t="str">
        <f t="shared" si="229"/>
        <v>0</v>
      </c>
      <c r="AB450" s="3" t="str">
        <f t="shared" si="229"/>
        <v>0</v>
      </c>
      <c r="AC450" s="3" t="str">
        <f t="shared" si="254"/>
        <v>0</v>
      </c>
      <c r="AD450" s="3" t="str">
        <f t="shared" si="258"/>
        <v>0</v>
      </c>
      <c r="AE450" s="3" t="str">
        <f t="shared" si="258"/>
        <v>0</v>
      </c>
      <c r="AF450" s="3" t="str">
        <f t="shared" si="258"/>
        <v>0</v>
      </c>
      <c r="AG450" s="3" t="str">
        <f t="shared" si="258"/>
        <v>0</v>
      </c>
      <c r="AH450" s="3" t="str">
        <f t="shared" si="258"/>
        <v>0</v>
      </c>
      <c r="AI450" s="3" t="str">
        <f t="shared" si="258"/>
        <v>0</v>
      </c>
      <c r="AJ450" s="3" t="str">
        <f t="shared" si="258"/>
        <v>0</v>
      </c>
      <c r="AK450" s="3" t="str">
        <f t="shared" si="258"/>
        <v>0</v>
      </c>
      <c r="AL450" s="3" t="str">
        <f t="shared" si="258"/>
        <v>0</v>
      </c>
      <c r="AM450" s="3" t="str">
        <f t="shared" si="258"/>
        <v>0</v>
      </c>
      <c r="AN450" s="3" t="str">
        <f t="shared" si="258"/>
        <v>0</v>
      </c>
      <c r="AO450" s="3" t="str">
        <f t="shared" si="258"/>
        <v>0</v>
      </c>
      <c r="AP450" s="3" t="str">
        <f t="shared" si="258"/>
        <v>0</v>
      </c>
      <c r="AQ450" s="3" t="str">
        <f t="shared" si="258"/>
        <v>0</v>
      </c>
      <c r="AR450" s="3" t="str">
        <f t="shared" si="258"/>
        <v>0</v>
      </c>
      <c r="AS450" s="3" t="str">
        <f t="shared" si="258"/>
        <v>0</v>
      </c>
      <c r="AT450" s="3" t="str">
        <f t="shared" si="257"/>
        <v>0</v>
      </c>
      <c r="AU450" s="3" t="str">
        <f t="shared" si="257"/>
        <v>0</v>
      </c>
      <c r="AV450" s="3" t="str">
        <f t="shared" si="257"/>
        <v>0</v>
      </c>
      <c r="AW450" s="3" t="str">
        <f t="shared" si="257"/>
        <v>0</v>
      </c>
      <c r="AX450" s="3" t="str">
        <f t="shared" si="257"/>
        <v>0</v>
      </c>
      <c r="AY450" s="3" t="str">
        <f t="shared" si="257"/>
        <v>0</v>
      </c>
      <c r="AZ450" s="22" t="s">
        <v>650</v>
      </c>
    </row>
    <row r="451" spans="1:52" ht="15.5">
      <c r="A451" s="10" t="s">
        <v>390</v>
      </c>
      <c r="B451" s="10" t="str">
        <f t="shared" si="259"/>
        <v>2403727G</v>
      </c>
      <c r="C451" s="71">
        <v>45478.480520833298</v>
      </c>
      <c r="D451" s="3" t="e">
        <f t="array" ref="D451">#NAME?</f>
        <v>#NAME?</v>
      </c>
      <c r="E451" s="3" t="b">
        <f>ISNUMBER(MATCH(Table1[[#This Row],[Email]],Attendance[Email],0))</f>
        <v>1</v>
      </c>
      <c r="F451" s="3">
        <f t="shared" si="255"/>
        <v>45478.813854166634</v>
      </c>
      <c r="G451" s="21">
        <f>DAY(Table1[[#This Row],[Actual Time]])</f>
        <v>5</v>
      </c>
      <c r="H451">
        <f>MONTH(Table1[[#This Row],[Actual Time]])</f>
        <v>7</v>
      </c>
      <c r="I451">
        <f>YEAR(Table1[[#This Row],[Actual Time]])</f>
        <v>2024</v>
      </c>
      <c r="J451" t="str">
        <f t="shared" si="256"/>
        <v>5/7/2024</v>
      </c>
      <c r="K451" s="3" t="str">
        <f t="shared" si="254"/>
        <v>0</v>
      </c>
      <c r="L451" s="3" t="str">
        <f t="shared" si="254"/>
        <v>0</v>
      </c>
      <c r="M451" s="3" t="str">
        <f t="shared" si="254"/>
        <v>0</v>
      </c>
      <c r="N451" s="3" t="str">
        <f t="shared" si="254"/>
        <v>0</v>
      </c>
      <c r="O451" s="3" t="str">
        <f t="shared" si="254"/>
        <v>0</v>
      </c>
      <c r="P451" s="3" t="str">
        <f t="shared" si="254"/>
        <v>0</v>
      </c>
      <c r="Q451" s="3" t="str">
        <f t="shared" si="254"/>
        <v>0</v>
      </c>
      <c r="R451" s="3" t="str">
        <f t="shared" si="254"/>
        <v>0</v>
      </c>
      <c r="S451" s="3" t="str">
        <f t="shared" si="228"/>
        <v>0</v>
      </c>
      <c r="T451" s="3" t="str">
        <f t="shared" si="228"/>
        <v>0</v>
      </c>
      <c r="U451" s="3" t="str">
        <f t="shared" si="254"/>
        <v>0</v>
      </c>
      <c r="V451" s="3" t="str">
        <f t="shared" si="254"/>
        <v>1</v>
      </c>
      <c r="W451" s="3" t="str">
        <f t="shared" si="254"/>
        <v>0</v>
      </c>
      <c r="X451" s="3" t="str">
        <f t="shared" si="254"/>
        <v>0</v>
      </c>
      <c r="Y451" s="3" t="str">
        <f t="shared" si="254"/>
        <v>0</v>
      </c>
      <c r="Z451" s="3" t="str">
        <f t="shared" si="254"/>
        <v>0</v>
      </c>
      <c r="AA451" s="3" t="str">
        <f t="shared" si="229"/>
        <v>0</v>
      </c>
      <c r="AB451" s="3" t="str">
        <f t="shared" si="229"/>
        <v>0</v>
      </c>
      <c r="AC451" s="3" t="str">
        <f t="shared" si="254"/>
        <v>0</v>
      </c>
      <c r="AD451" s="3" t="str">
        <f t="shared" si="258"/>
        <v>0</v>
      </c>
      <c r="AE451" s="3" t="str">
        <f t="shared" si="258"/>
        <v>0</v>
      </c>
      <c r="AF451" s="3" t="str">
        <f t="shared" si="258"/>
        <v>0</v>
      </c>
      <c r="AG451" s="3" t="str">
        <f t="shared" si="258"/>
        <v>0</v>
      </c>
      <c r="AH451" s="3" t="str">
        <f t="shared" si="258"/>
        <v>0</v>
      </c>
      <c r="AI451" s="3" t="str">
        <f t="shared" si="258"/>
        <v>0</v>
      </c>
      <c r="AJ451" s="3" t="str">
        <f t="shared" si="258"/>
        <v>0</v>
      </c>
      <c r="AK451" s="3" t="str">
        <f t="shared" si="258"/>
        <v>0</v>
      </c>
      <c r="AL451" s="3" t="str">
        <f t="shared" si="258"/>
        <v>0</v>
      </c>
      <c r="AM451" s="3" t="str">
        <f t="shared" si="258"/>
        <v>0</v>
      </c>
      <c r="AN451" s="3" t="str">
        <f t="shared" si="258"/>
        <v>0</v>
      </c>
      <c r="AO451" s="3" t="str">
        <f t="shared" si="258"/>
        <v>0</v>
      </c>
      <c r="AP451" s="3" t="str">
        <f t="shared" si="258"/>
        <v>0</v>
      </c>
      <c r="AQ451" s="3" t="str">
        <f t="shared" si="258"/>
        <v>0</v>
      </c>
      <c r="AR451" s="3" t="str">
        <f t="shared" si="258"/>
        <v>0</v>
      </c>
      <c r="AS451" s="3" t="str">
        <f t="shared" si="258"/>
        <v>0</v>
      </c>
      <c r="AT451" s="3" t="str">
        <f t="shared" si="257"/>
        <v>0</v>
      </c>
      <c r="AU451" s="3" t="str">
        <f t="shared" si="257"/>
        <v>0</v>
      </c>
      <c r="AV451" s="3" t="str">
        <f t="shared" si="257"/>
        <v>0</v>
      </c>
      <c r="AW451" s="3" t="str">
        <f t="shared" si="257"/>
        <v>0</v>
      </c>
      <c r="AX451" s="3" t="str">
        <f t="shared" si="257"/>
        <v>0</v>
      </c>
      <c r="AY451" s="3" t="str">
        <f t="shared" si="257"/>
        <v>0</v>
      </c>
      <c r="AZ451" s="22" t="s">
        <v>651</v>
      </c>
    </row>
    <row r="452" spans="1:52" ht="15.5">
      <c r="A452" s="10" t="s">
        <v>260</v>
      </c>
      <c r="B452" s="10" t="str">
        <f t="shared" si="259"/>
        <v>2401045F</v>
      </c>
      <c r="C452" s="71">
        <v>45478.480613425898</v>
      </c>
      <c r="D452" s="3" t="e">
        <f t="array" ref="D452">#NAME?</f>
        <v>#NAME?</v>
      </c>
      <c r="E452" s="3" t="b">
        <f>ISNUMBER(MATCH(Table1[[#This Row],[Email]],Attendance[Email],0))</f>
        <v>1</v>
      </c>
      <c r="F452" s="3">
        <f t="shared" si="255"/>
        <v>45478.813946759234</v>
      </c>
      <c r="G452" s="21">
        <f>DAY(Table1[[#This Row],[Actual Time]])</f>
        <v>5</v>
      </c>
      <c r="H452">
        <f>MONTH(Table1[[#This Row],[Actual Time]])</f>
        <v>7</v>
      </c>
      <c r="I452">
        <f>YEAR(Table1[[#This Row],[Actual Time]])</f>
        <v>2024</v>
      </c>
      <c r="J452" t="str">
        <f t="shared" si="256"/>
        <v>5/7/2024</v>
      </c>
      <c r="K452" s="3" t="str">
        <f t="shared" si="254"/>
        <v>0</v>
      </c>
      <c r="L452" s="3" t="str">
        <f t="shared" si="254"/>
        <v>0</v>
      </c>
      <c r="M452" s="3" t="str">
        <f t="shared" si="254"/>
        <v>0</v>
      </c>
      <c r="N452" s="3" t="str">
        <f t="shared" si="254"/>
        <v>0</v>
      </c>
      <c r="O452" s="3" t="str">
        <f t="shared" si="254"/>
        <v>0</v>
      </c>
      <c r="P452" s="3" t="str">
        <f t="shared" si="254"/>
        <v>0</v>
      </c>
      <c r="Q452" s="3" t="str">
        <f t="shared" si="254"/>
        <v>0</v>
      </c>
      <c r="R452" s="3" t="str">
        <f t="shared" si="254"/>
        <v>0</v>
      </c>
      <c r="S452" s="3" t="str">
        <f t="shared" si="228"/>
        <v>0</v>
      </c>
      <c r="T452" s="3" t="str">
        <f t="shared" si="228"/>
        <v>0</v>
      </c>
      <c r="U452" s="3" t="str">
        <f t="shared" si="254"/>
        <v>0</v>
      </c>
      <c r="V452" s="3" t="str">
        <f t="shared" si="254"/>
        <v>1</v>
      </c>
      <c r="W452" s="3" t="str">
        <f t="shared" si="254"/>
        <v>0</v>
      </c>
      <c r="X452" s="3" t="str">
        <f t="shared" si="254"/>
        <v>0</v>
      </c>
      <c r="Y452" s="3" t="str">
        <f t="shared" si="254"/>
        <v>0</v>
      </c>
      <c r="Z452" s="3" t="str">
        <f t="shared" si="254"/>
        <v>0</v>
      </c>
      <c r="AA452" s="3" t="str">
        <f t="shared" si="229"/>
        <v>0</v>
      </c>
      <c r="AB452" s="3" t="str">
        <f t="shared" si="229"/>
        <v>0</v>
      </c>
      <c r="AC452" s="3" t="str">
        <f t="shared" si="254"/>
        <v>0</v>
      </c>
      <c r="AD452" s="3" t="str">
        <f t="shared" si="258"/>
        <v>0</v>
      </c>
      <c r="AE452" s="3" t="str">
        <f t="shared" si="258"/>
        <v>0</v>
      </c>
      <c r="AF452" s="3" t="str">
        <f t="shared" si="258"/>
        <v>0</v>
      </c>
      <c r="AG452" s="3" t="str">
        <f t="shared" si="258"/>
        <v>0</v>
      </c>
      <c r="AH452" s="3" t="str">
        <f t="shared" si="258"/>
        <v>0</v>
      </c>
      <c r="AI452" s="3" t="str">
        <f t="shared" si="258"/>
        <v>0</v>
      </c>
      <c r="AJ452" s="3" t="str">
        <f t="shared" si="258"/>
        <v>0</v>
      </c>
      <c r="AK452" s="3" t="str">
        <f t="shared" si="258"/>
        <v>0</v>
      </c>
      <c r="AL452" s="3" t="str">
        <f t="shared" si="258"/>
        <v>0</v>
      </c>
      <c r="AM452" s="3" t="str">
        <f t="shared" si="258"/>
        <v>0</v>
      </c>
      <c r="AN452" s="3" t="str">
        <f t="shared" si="258"/>
        <v>0</v>
      </c>
      <c r="AO452" s="3" t="str">
        <f t="shared" si="258"/>
        <v>0</v>
      </c>
      <c r="AP452" s="3" t="str">
        <f t="shared" si="258"/>
        <v>0</v>
      </c>
      <c r="AQ452" s="3" t="str">
        <f t="shared" si="258"/>
        <v>0</v>
      </c>
      <c r="AR452" s="3" t="str">
        <f t="shared" si="258"/>
        <v>0</v>
      </c>
      <c r="AS452" s="3" t="str">
        <f t="shared" si="258"/>
        <v>0</v>
      </c>
      <c r="AT452" s="3" t="str">
        <f t="shared" si="257"/>
        <v>0</v>
      </c>
      <c r="AU452" s="3" t="str">
        <f t="shared" si="257"/>
        <v>0</v>
      </c>
      <c r="AV452" s="3" t="str">
        <f t="shared" si="257"/>
        <v>0</v>
      </c>
      <c r="AW452" s="3" t="str">
        <f t="shared" si="257"/>
        <v>0</v>
      </c>
      <c r="AX452" s="3" t="str">
        <f t="shared" si="257"/>
        <v>0</v>
      </c>
      <c r="AY452" s="3" t="str">
        <f t="shared" si="257"/>
        <v>0</v>
      </c>
      <c r="AZ452" s="22" t="s">
        <v>652</v>
      </c>
    </row>
    <row r="453" spans="1:52" ht="15.5">
      <c r="A453" s="10" t="s">
        <v>300</v>
      </c>
      <c r="B453" s="10" t="str">
        <f t="shared" si="259"/>
        <v>2402220D</v>
      </c>
      <c r="C453" s="71">
        <v>45478.480659722198</v>
      </c>
      <c r="D453" s="3" t="e">
        <f t="array" ref="D453">#NAME?</f>
        <v>#NAME?</v>
      </c>
      <c r="E453" s="3" t="b">
        <f>ISNUMBER(MATCH(Table1[[#This Row],[Email]],Attendance[Email],0))</f>
        <v>1</v>
      </c>
      <c r="F453" s="3">
        <f t="shared" si="255"/>
        <v>45478.813993055534</v>
      </c>
      <c r="G453" s="21">
        <f>DAY(Table1[[#This Row],[Actual Time]])</f>
        <v>5</v>
      </c>
      <c r="H453">
        <f>MONTH(Table1[[#This Row],[Actual Time]])</f>
        <v>7</v>
      </c>
      <c r="I453">
        <f>YEAR(Table1[[#This Row],[Actual Time]])</f>
        <v>2024</v>
      </c>
      <c r="J453" t="str">
        <f t="shared" si="256"/>
        <v>5/7/2024</v>
      </c>
      <c r="K453" s="3" t="str">
        <f t="shared" si="254"/>
        <v>0</v>
      </c>
      <c r="L453" s="3" t="str">
        <f t="shared" si="254"/>
        <v>0</v>
      </c>
      <c r="M453" s="3" t="str">
        <f t="shared" si="254"/>
        <v>0</v>
      </c>
      <c r="N453" s="3" t="str">
        <f t="shared" si="254"/>
        <v>0</v>
      </c>
      <c r="O453" s="3" t="str">
        <f t="shared" si="254"/>
        <v>0</v>
      </c>
      <c r="P453" s="3" t="str">
        <f t="shared" si="254"/>
        <v>0</v>
      </c>
      <c r="Q453" s="3" t="str">
        <f t="shared" si="254"/>
        <v>0</v>
      </c>
      <c r="R453" s="3" t="str">
        <f t="shared" si="254"/>
        <v>0</v>
      </c>
      <c r="S453" s="3" t="str">
        <f t="shared" si="228"/>
        <v>0</v>
      </c>
      <c r="T453" s="3" t="str">
        <f t="shared" si="228"/>
        <v>0</v>
      </c>
      <c r="U453" s="3" t="str">
        <f t="shared" si="254"/>
        <v>0</v>
      </c>
      <c r="V453" s="3" t="str">
        <f t="shared" si="254"/>
        <v>1</v>
      </c>
      <c r="W453" s="3" t="str">
        <f t="shared" si="254"/>
        <v>0</v>
      </c>
      <c r="X453" s="3" t="str">
        <f t="shared" si="254"/>
        <v>0</v>
      </c>
      <c r="Y453" s="3" t="str">
        <f t="shared" si="254"/>
        <v>0</v>
      </c>
      <c r="Z453" s="3" t="str">
        <f t="shared" si="254"/>
        <v>0</v>
      </c>
      <c r="AA453" s="3" t="str">
        <f t="shared" si="229"/>
        <v>0</v>
      </c>
      <c r="AB453" s="3" t="str">
        <f t="shared" si="229"/>
        <v>0</v>
      </c>
      <c r="AC453" s="3" t="str">
        <f t="shared" si="254"/>
        <v>0</v>
      </c>
      <c r="AD453" s="3" t="str">
        <f t="shared" si="258"/>
        <v>0</v>
      </c>
      <c r="AE453" s="3" t="str">
        <f t="shared" si="258"/>
        <v>0</v>
      </c>
      <c r="AF453" s="3" t="str">
        <f t="shared" si="258"/>
        <v>0</v>
      </c>
      <c r="AG453" s="3" t="str">
        <f t="shared" si="258"/>
        <v>0</v>
      </c>
      <c r="AH453" s="3" t="str">
        <f t="shared" si="258"/>
        <v>0</v>
      </c>
      <c r="AI453" s="3" t="str">
        <f t="shared" si="258"/>
        <v>0</v>
      </c>
      <c r="AJ453" s="3" t="str">
        <f t="shared" si="258"/>
        <v>0</v>
      </c>
      <c r="AK453" s="3" t="str">
        <f t="shared" si="258"/>
        <v>0</v>
      </c>
      <c r="AL453" s="3" t="str">
        <f t="shared" si="258"/>
        <v>0</v>
      </c>
      <c r="AM453" s="3" t="str">
        <f t="shared" si="258"/>
        <v>0</v>
      </c>
      <c r="AN453" s="3" t="str">
        <f t="shared" si="258"/>
        <v>0</v>
      </c>
      <c r="AO453" s="3" t="str">
        <f t="shared" si="258"/>
        <v>0</v>
      </c>
      <c r="AP453" s="3" t="str">
        <f t="shared" si="258"/>
        <v>0</v>
      </c>
      <c r="AQ453" s="3" t="str">
        <f t="shared" si="258"/>
        <v>0</v>
      </c>
      <c r="AR453" s="3" t="str">
        <f t="shared" si="258"/>
        <v>0</v>
      </c>
      <c r="AS453" s="3" t="str">
        <f t="shared" si="258"/>
        <v>0</v>
      </c>
      <c r="AT453" s="3" t="str">
        <f t="shared" si="257"/>
        <v>0</v>
      </c>
      <c r="AU453" s="3" t="str">
        <f t="shared" si="257"/>
        <v>0</v>
      </c>
      <c r="AV453" s="3" t="str">
        <f t="shared" si="257"/>
        <v>0</v>
      </c>
      <c r="AW453" s="3" t="str">
        <f t="shared" si="257"/>
        <v>0</v>
      </c>
      <c r="AX453" s="3" t="str">
        <f t="shared" si="257"/>
        <v>0</v>
      </c>
      <c r="AY453" s="3" t="str">
        <f t="shared" si="257"/>
        <v>0</v>
      </c>
      <c r="AZ453" s="22" t="s">
        <v>653</v>
      </c>
    </row>
    <row r="454" spans="1:52" ht="15.5">
      <c r="A454" s="10" t="s">
        <v>302</v>
      </c>
      <c r="B454" s="10" t="str">
        <f t="shared" si="259"/>
        <v>2404133G</v>
      </c>
      <c r="C454" s="71">
        <v>45478.480763888903</v>
      </c>
      <c r="D454" s="3" t="e">
        <f t="array" ref="D454">#NAME?</f>
        <v>#NAME?</v>
      </c>
      <c r="E454" s="3" t="b">
        <f>ISNUMBER(MATCH(Table1[[#This Row],[Email]],Attendance[Email],0))</f>
        <v>1</v>
      </c>
      <c r="F454" s="3">
        <f t="shared" si="255"/>
        <v>45478.814097222239</v>
      </c>
      <c r="G454" s="21">
        <f>DAY(Table1[[#This Row],[Actual Time]])</f>
        <v>5</v>
      </c>
      <c r="H454">
        <f>MONTH(Table1[[#This Row],[Actual Time]])</f>
        <v>7</v>
      </c>
      <c r="I454">
        <f>YEAR(Table1[[#This Row],[Actual Time]])</f>
        <v>2024</v>
      </c>
      <c r="J454" t="str">
        <f t="shared" si="256"/>
        <v>5/7/2024</v>
      </c>
      <c r="K454" s="3" t="str">
        <f t="shared" si="254"/>
        <v>0</v>
      </c>
      <c r="L454" s="3" t="str">
        <f t="shared" si="254"/>
        <v>0</v>
      </c>
      <c r="M454" s="3" t="str">
        <f t="shared" si="254"/>
        <v>0</v>
      </c>
      <c r="N454" s="3" t="str">
        <f t="shared" si="254"/>
        <v>0</v>
      </c>
      <c r="O454" s="3" t="str">
        <f t="shared" si="254"/>
        <v>0</v>
      </c>
      <c r="P454" s="3" t="str">
        <f t="shared" si="254"/>
        <v>0</v>
      </c>
      <c r="Q454" s="3" t="str">
        <f t="shared" si="254"/>
        <v>0</v>
      </c>
      <c r="R454" s="3" t="str">
        <f t="shared" si="254"/>
        <v>0</v>
      </c>
      <c r="S454" s="3" t="str">
        <f t="shared" si="228"/>
        <v>0</v>
      </c>
      <c r="T454" s="3" t="str">
        <f t="shared" si="228"/>
        <v>0</v>
      </c>
      <c r="U454" s="3" t="str">
        <f t="shared" si="254"/>
        <v>0</v>
      </c>
      <c r="V454" s="3" t="str">
        <f t="shared" si="254"/>
        <v>1</v>
      </c>
      <c r="W454" s="3" t="str">
        <f t="shared" si="254"/>
        <v>0</v>
      </c>
      <c r="X454" s="3" t="str">
        <f t="shared" si="254"/>
        <v>0</v>
      </c>
      <c r="Y454" s="3" t="str">
        <f t="shared" si="254"/>
        <v>0</v>
      </c>
      <c r="Z454" s="3" t="str">
        <f t="shared" si="254"/>
        <v>0</v>
      </c>
      <c r="AA454" s="3" t="str">
        <f t="shared" si="229"/>
        <v>0</v>
      </c>
      <c r="AB454" s="3" t="str">
        <f t="shared" si="229"/>
        <v>0</v>
      </c>
      <c r="AC454" s="3" t="str">
        <f t="shared" si="254"/>
        <v>0</v>
      </c>
      <c r="AD454" s="3" t="str">
        <f t="shared" si="258"/>
        <v>0</v>
      </c>
      <c r="AE454" s="3" t="str">
        <f t="shared" si="258"/>
        <v>0</v>
      </c>
      <c r="AF454" s="3" t="str">
        <f t="shared" si="258"/>
        <v>0</v>
      </c>
      <c r="AG454" s="3" t="str">
        <f t="shared" si="258"/>
        <v>0</v>
      </c>
      <c r="AH454" s="3" t="str">
        <f t="shared" si="258"/>
        <v>0</v>
      </c>
      <c r="AI454" s="3" t="str">
        <f t="shared" si="258"/>
        <v>0</v>
      </c>
      <c r="AJ454" s="3" t="str">
        <f t="shared" si="258"/>
        <v>0</v>
      </c>
      <c r="AK454" s="3" t="str">
        <f t="shared" si="258"/>
        <v>0</v>
      </c>
      <c r="AL454" s="3" t="str">
        <f t="shared" si="258"/>
        <v>0</v>
      </c>
      <c r="AM454" s="3" t="str">
        <f t="shared" si="258"/>
        <v>0</v>
      </c>
      <c r="AN454" s="3" t="str">
        <f t="shared" si="258"/>
        <v>0</v>
      </c>
      <c r="AO454" s="3" t="str">
        <f t="shared" si="258"/>
        <v>0</v>
      </c>
      <c r="AP454" s="3" t="str">
        <f t="shared" si="258"/>
        <v>0</v>
      </c>
      <c r="AQ454" s="3" t="str">
        <f t="shared" si="258"/>
        <v>0</v>
      </c>
      <c r="AR454" s="3" t="str">
        <f t="shared" si="258"/>
        <v>0</v>
      </c>
      <c r="AS454" s="3" t="str">
        <f t="shared" si="258"/>
        <v>0</v>
      </c>
      <c r="AT454" s="3" t="str">
        <f t="shared" si="257"/>
        <v>0</v>
      </c>
      <c r="AU454" s="3" t="str">
        <f t="shared" si="257"/>
        <v>0</v>
      </c>
      <c r="AV454" s="3" t="str">
        <f t="shared" si="257"/>
        <v>0</v>
      </c>
      <c r="AW454" s="3" t="str">
        <f t="shared" si="257"/>
        <v>0</v>
      </c>
      <c r="AX454" s="3" t="str">
        <f t="shared" si="257"/>
        <v>0</v>
      </c>
      <c r="AY454" s="3" t="str">
        <f t="shared" si="257"/>
        <v>0</v>
      </c>
      <c r="AZ454" s="22" t="s">
        <v>654</v>
      </c>
    </row>
    <row r="455" spans="1:52" ht="15.5">
      <c r="A455" s="10" t="s">
        <v>528</v>
      </c>
      <c r="B455" s="10" t="str">
        <f t="shared" si="259"/>
        <v>2401798J</v>
      </c>
      <c r="C455" s="71">
        <v>45478.480879629598</v>
      </c>
      <c r="D455" s="3" t="e">
        <f t="array" ref="D455">#NAME?</f>
        <v>#NAME?</v>
      </c>
      <c r="E455" s="3" t="b">
        <f>ISNUMBER(MATCH(Table1[[#This Row],[Email]],Attendance[Email],0))</f>
        <v>1</v>
      </c>
      <c r="F455" s="3">
        <f t="shared" ref="F455:F458" si="260">$C455+(8/24)</f>
        <v>45478.814212962934</v>
      </c>
      <c r="G455" s="21">
        <f>DAY(Table1[[#This Row],[Actual Time]])</f>
        <v>5</v>
      </c>
      <c r="H455">
        <f>MONTH(Table1[[#This Row],[Actual Time]])</f>
        <v>7</v>
      </c>
      <c r="I455">
        <f>YEAR(Table1[[#This Row],[Actual Time]])</f>
        <v>2024</v>
      </c>
      <c r="J455" t="str">
        <f t="shared" ref="J455:J458" si="261">G455&amp;"/"&amp;H455&amp;"/"&amp;I455</f>
        <v>5/7/2024</v>
      </c>
      <c r="K455" s="3" t="str">
        <f t="shared" si="254"/>
        <v>0</v>
      </c>
      <c r="L455" s="3" t="str">
        <f t="shared" si="254"/>
        <v>0</v>
      </c>
      <c r="M455" s="3" t="str">
        <f t="shared" si="254"/>
        <v>0</v>
      </c>
      <c r="N455" s="3" t="str">
        <f t="shared" si="254"/>
        <v>0</v>
      </c>
      <c r="O455" s="3" t="str">
        <f t="shared" si="254"/>
        <v>0</v>
      </c>
      <c r="P455" s="3" t="str">
        <f t="shared" si="254"/>
        <v>0</v>
      </c>
      <c r="Q455" s="3" t="str">
        <f t="shared" si="254"/>
        <v>0</v>
      </c>
      <c r="R455" s="3" t="str">
        <f t="shared" si="254"/>
        <v>0</v>
      </c>
      <c r="S455" s="3" t="str">
        <f t="shared" si="228"/>
        <v>0</v>
      </c>
      <c r="T455" s="3" t="str">
        <f t="shared" si="228"/>
        <v>0</v>
      </c>
      <c r="U455" s="3" t="str">
        <f t="shared" si="254"/>
        <v>0</v>
      </c>
      <c r="V455" s="3" t="str">
        <f t="shared" si="254"/>
        <v>1</v>
      </c>
      <c r="W455" s="3" t="str">
        <f t="shared" si="254"/>
        <v>0</v>
      </c>
      <c r="X455" s="3" t="str">
        <f t="shared" si="254"/>
        <v>0</v>
      </c>
      <c r="Y455" s="3" t="str">
        <f t="shared" si="254"/>
        <v>0</v>
      </c>
      <c r="Z455" s="3" t="str">
        <f t="shared" si="254"/>
        <v>0</v>
      </c>
      <c r="AA455" s="3" t="str">
        <f t="shared" si="229"/>
        <v>0</v>
      </c>
      <c r="AB455" s="3" t="str">
        <f t="shared" si="229"/>
        <v>0</v>
      </c>
      <c r="AC455" s="3" t="str">
        <f t="shared" si="254"/>
        <v>0</v>
      </c>
      <c r="AD455" s="3" t="str">
        <f t="shared" si="258"/>
        <v>0</v>
      </c>
      <c r="AE455" s="3" t="str">
        <f t="shared" si="258"/>
        <v>0</v>
      </c>
      <c r="AF455" s="3" t="str">
        <f t="shared" si="258"/>
        <v>0</v>
      </c>
      <c r="AG455" s="3" t="str">
        <f t="shared" si="258"/>
        <v>0</v>
      </c>
      <c r="AH455" s="3" t="str">
        <f t="shared" si="258"/>
        <v>0</v>
      </c>
      <c r="AI455" s="3" t="str">
        <f t="shared" si="258"/>
        <v>0</v>
      </c>
      <c r="AJ455" s="3" t="str">
        <f t="shared" si="258"/>
        <v>0</v>
      </c>
      <c r="AK455" s="3" t="str">
        <f t="shared" si="258"/>
        <v>0</v>
      </c>
      <c r="AL455" s="3" t="str">
        <f t="shared" si="258"/>
        <v>0</v>
      </c>
      <c r="AM455" s="3" t="str">
        <f t="shared" si="258"/>
        <v>0</v>
      </c>
      <c r="AN455" s="3" t="str">
        <f t="shared" si="258"/>
        <v>0</v>
      </c>
      <c r="AO455" s="3" t="str">
        <f t="shared" si="258"/>
        <v>0</v>
      </c>
      <c r="AP455" s="3" t="str">
        <f t="shared" si="258"/>
        <v>0</v>
      </c>
      <c r="AQ455" s="3" t="str">
        <f t="shared" si="258"/>
        <v>0</v>
      </c>
      <c r="AR455" s="3" t="str">
        <f t="shared" si="258"/>
        <v>0</v>
      </c>
      <c r="AS455" s="3" t="str">
        <f t="shared" si="258"/>
        <v>0</v>
      </c>
      <c r="AT455" s="3" t="str">
        <f t="shared" si="257"/>
        <v>0</v>
      </c>
      <c r="AU455" s="3" t="str">
        <f t="shared" si="257"/>
        <v>0</v>
      </c>
      <c r="AV455" s="3" t="str">
        <f t="shared" si="257"/>
        <v>0</v>
      </c>
      <c r="AW455" s="3" t="str">
        <f t="shared" si="257"/>
        <v>0</v>
      </c>
      <c r="AX455" s="3" t="str">
        <f t="shared" si="257"/>
        <v>0</v>
      </c>
      <c r="AY455" s="3" t="str">
        <f t="shared" si="257"/>
        <v>0</v>
      </c>
      <c r="AZ455" s="22" t="s">
        <v>655</v>
      </c>
    </row>
    <row r="456" spans="1:52" ht="15.5">
      <c r="A456" s="10" t="s">
        <v>591</v>
      </c>
      <c r="B456" s="10" t="str">
        <f t="shared" si="259"/>
        <v>2401267F</v>
      </c>
      <c r="C456" s="71">
        <v>45478.480879629598</v>
      </c>
      <c r="D456" s="3" t="e">
        <f t="array" ref="D456">#NAME?</f>
        <v>#NAME?</v>
      </c>
      <c r="E456" s="3" t="b">
        <f>ISNUMBER(MATCH(Table1[[#This Row],[Email]],Attendance[Email],0))</f>
        <v>1</v>
      </c>
      <c r="F456" s="3">
        <f t="shared" si="260"/>
        <v>45478.814212962934</v>
      </c>
      <c r="G456" s="21">
        <f>DAY(Table1[[#This Row],[Actual Time]])</f>
        <v>5</v>
      </c>
      <c r="H456">
        <f>MONTH(Table1[[#This Row],[Actual Time]])</f>
        <v>7</v>
      </c>
      <c r="I456">
        <f>YEAR(Table1[[#This Row],[Actual Time]])</f>
        <v>2024</v>
      </c>
      <c r="J456" t="str">
        <f t="shared" si="261"/>
        <v>5/7/2024</v>
      </c>
      <c r="K456" s="3" t="str">
        <f t="shared" si="254"/>
        <v>0</v>
      </c>
      <c r="L456" s="3" t="str">
        <f t="shared" si="254"/>
        <v>0</v>
      </c>
      <c r="M456" s="3" t="str">
        <f t="shared" si="254"/>
        <v>0</v>
      </c>
      <c r="N456" s="3" t="str">
        <f t="shared" si="254"/>
        <v>0</v>
      </c>
      <c r="O456" s="3" t="str">
        <f t="shared" si="254"/>
        <v>0</v>
      </c>
      <c r="P456" s="3" t="str">
        <f t="shared" si="254"/>
        <v>0</v>
      </c>
      <c r="Q456" s="3" t="str">
        <f t="shared" si="254"/>
        <v>0</v>
      </c>
      <c r="R456" s="3" t="str">
        <f t="shared" si="254"/>
        <v>0</v>
      </c>
      <c r="S456" s="3" t="str">
        <f t="shared" si="228"/>
        <v>0</v>
      </c>
      <c r="T456" s="3" t="str">
        <f t="shared" si="228"/>
        <v>0</v>
      </c>
      <c r="U456" s="3" t="str">
        <f t="shared" si="254"/>
        <v>0</v>
      </c>
      <c r="V456" s="3" t="str">
        <f t="shared" si="254"/>
        <v>1</v>
      </c>
      <c r="W456" s="3" t="str">
        <f t="shared" si="254"/>
        <v>0</v>
      </c>
      <c r="X456" s="3" t="str">
        <f t="shared" si="254"/>
        <v>0</v>
      </c>
      <c r="Y456" s="3" t="str">
        <f t="shared" si="254"/>
        <v>0</v>
      </c>
      <c r="Z456" s="3" t="str">
        <f t="shared" si="254"/>
        <v>0</v>
      </c>
      <c r="AA456" s="3" t="str">
        <f t="shared" si="229"/>
        <v>0</v>
      </c>
      <c r="AB456" s="3" t="str">
        <f t="shared" si="229"/>
        <v>0</v>
      </c>
      <c r="AC456" s="3" t="str">
        <f t="shared" si="254"/>
        <v>0</v>
      </c>
      <c r="AD456" s="3" t="str">
        <f t="shared" si="258"/>
        <v>0</v>
      </c>
      <c r="AE456" s="3" t="str">
        <f t="shared" si="258"/>
        <v>0</v>
      </c>
      <c r="AF456" s="3" t="str">
        <f t="shared" si="258"/>
        <v>0</v>
      </c>
      <c r="AG456" s="3" t="str">
        <f t="shared" si="258"/>
        <v>0</v>
      </c>
      <c r="AH456" s="3" t="str">
        <f t="shared" si="258"/>
        <v>0</v>
      </c>
      <c r="AI456" s="3" t="str">
        <f t="shared" si="258"/>
        <v>0</v>
      </c>
      <c r="AJ456" s="3" t="str">
        <f t="shared" si="258"/>
        <v>0</v>
      </c>
      <c r="AK456" s="3" t="str">
        <f t="shared" si="258"/>
        <v>0</v>
      </c>
      <c r="AL456" s="3" t="str">
        <f t="shared" si="258"/>
        <v>0</v>
      </c>
      <c r="AM456" s="3" t="str">
        <f t="shared" si="258"/>
        <v>0</v>
      </c>
      <c r="AN456" s="3" t="str">
        <f t="shared" si="258"/>
        <v>0</v>
      </c>
      <c r="AO456" s="3" t="str">
        <f t="shared" si="258"/>
        <v>0</v>
      </c>
      <c r="AP456" s="3" t="str">
        <f t="shared" si="258"/>
        <v>0</v>
      </c>
      <c r="AQ456" s="3" t="str">
        <f t="shared" si="258"/>
        <v>0</v>
      </c>
      <c r="AR456" s="3" t="str">
        <f t="shared" si="258"/>
        <v>0</v>
      </c>
      <c r="AS456" s="3" t="str">
        <f t="shared" si="258"/>
        <v>0</v>
      </c>
      <c r="AT456" s="3" t="str">
        <f t="shared" si="257"/>
        <v>0</v>
      </c>
      <c r="AU456" s="3" t="str">
        <f t="shared" si="257"/>
        <v>0</v>
      </c>
      <c r="AV456" s="3" t="str">
        <f t="shared" si="257"/>
        <v>0</v>
      </c>
      <c r="AW456" s="3" t="str">
        <f t="shared" si="257"/>
        <v>0</v>
      </c>
      <c r="AX456" s="3" t="str">
        <f t="shared" si="257"/>
        <v>0</v>
      </c>
      <c r="AY456" s="3" t="str">
        <f t="shared" si="257"/>
        <v>0</v>
      </c>
      <c r="AZ456" s="22" t="s">
        <v>656</v>
      </c>
    </row>
    <row r="457" spans="1:52" ht="15.5">
      <c r="A457" s="10" t="s">
        <v>564</v>
      </c>
      <c r="B457" s="10" t="str">
        <f t="shared" si="259"/>
        <v>2402561A</v>
      </c>
      <c r="C457" s="71">
        <v>45478.480902777803</v>
      </c>
      <c r="D457" s="3" t="e">
        <f t="array" ref="D457">#NAME?</f>
        <v>#NAME?</v>
      </c>
      <c r="E457" s="3" t="b">
        <f>ISNUMBER(MATCH(Table1[[#This Row],[Email]],Attendance[Email],0))</f>
        <v>1</v>
      </c>
      <c r="F457" s="3">
        <f t="shared" si="260"/>
        <v>45478.814236111139</v>
      </c>
      <c r="G457" s="21">
        <f>DAY(Table1[[#This Row],[Actual Time]])</f>
        <v>5</v>
      </c>
      <c r="H457">
        <f>MONTH(Table1[[#This Row],[Actual Time]])</f>
        <v>7</v>
      </c>
      <c r="I457">
        <f>YEAR(Table1[[#This Row],[Actual Time]])</f>
        <v>2024</v>
      </c>
      <c r="J457" t="str">
        <f t="shared" si="261"/>
        <v>5/7/2024</v>
      </c>
      <c r="K457" s="3" t="str">
        <f t="shared" si="254"/>
        <v>0</v>
      </c>
      <c r="L457" s="3" t="str">
        <f t="shared" si="254"/>
        <v>0</v>
      </c>
      <c r="M457" s="3" t="str">
        <f t="shared" si="254"/>
        <v>0</v>
      </c>
      <c r="N457" s="3" t="str">
        <f t="shared" si="254"/>
        <v>0</v>
      </c>
      <c r="O457" s="3" t="str">
        <f t="shared" si="254"/>
        <v>0</v>
      </c>
      <c r="P457" s="3" t="str">
        <f t="shared" si="254"/>
        <v>0</v>
      </c>
      <c r="Q457" s="3" t="str">
        <f t="shared" si="254"/>
        <v>0</v>
      </c>
      <c r="R457" s="3" t="str">
        <f t="shared" si="254"/>
        <v>0</v>
      </c>
      <c r="S457" s="3" t="str">
        <f t="shared" si="228"/>
        <v>0</v>
      </c>
      <c r="T457" s="3" t="str">
        <f t="shared" si="228"/>
        <v>0</v>
      </c>
      <c r="U457" s="3" t="str">
        <f t="shared" si="254"/>
        <v>0</v>
      </c>
      <c r="V457" s="3" t="str">
        <f t="shared" si="254"/>
        <v>1</v>
      </c>
      <c r="W457" s="3" t="str">
        <f t="shared" si="254"/>
        <v>0</v>
      </c>
      <c r="X457" s="3" t="str">
        <f t="shared" si="254"/>
        <v>0</v>
      </c>
      <c r="Y457" s="3" t="str">
        <f t="shared" si="254"/>
        <v>0</v>
      </c>
      <c r="Z457" s="3" t="str">
        <f t="shared" si="254"/>
        <v>0</v>
      </c>
      <c r="AA457" s="3" t="str">
        <f t="shared" si="229"/>
        <v>0</v>
      </c>
      <c r="AB457" s="3" t="str">
        <f t="shared" si="229"/>
        <v>0</v>
      </c>
      <c r="AC457" s="3" t="str">
        <f t="shared" si="254"/>
        <v>0</v>
      </c>
      <c r="AD457" s="3" t="str">
        <f t="shared" si="258"/>
        <v>0</v>
      </c>
      <c r="AE457" s="3" t="str">
        <f t="shared" si="258"/>
        <v>0</v>
      </c>
      <c r="AF457" s="3" t="str">
        <f t="shared" si="258"/>
        <v>0</v>
      </c>
      <c r="AG457" s="3" t="str">
        <f t="shared" si="258"/>
        <v>0</v>
      </c>
      <c r="AH457" s="3" t="str">
        <f t="shared" si="258"/>
        <v>0</v>
      </c>
      <c r="AI457" s="3" t="str">
        <f t="shared" si="258"/>
        <v>0</v>
      </c>
      <c r="AJ457" s="3" t="str">
        <f t="shared" si="258"/>
        <v>0</v>
      </c>
      <c r="AK457" s="3" t="str">
        <f t="shared" si="258"/>
        <v>0</v>
      </c>
      <c r="AL457" s="3" t="str">
        <f t="shared" si="258"/>
        <v>0</v>
      </c>
      <c r="AM457" s="3" t="str">
        <f t="shared" si="258"/>
        <v>0</v>
      </c>
      <c r="AN457" s="3" t="str">
        <f t="shared" si="258"/>
        <v>0</v>
      </c>
      <c r="AO457" s="3" t="str">
        <f t="shared" si="258"/>
        <v>0</v>
      </c>
      <c r="AP457" s="3" t="str">
        <f t="shared" si="258"/>
        <v>0</v>
      </c>
      <c r="AQ457" s="3" t="str">
        <f t="shared" si="258"/>
        <v>0</v>
      </c>
      <c r="AR457" s="3" t="str">
        <f t="shared" si="258"/>
        <v>0</v>
      </c>
      <c r="AS457" s="3" t="str">
        <f t="shared" si="258"/>
        <v>0</v>
      </c>
      <c r="AT457" s="3" t="str">
        <f t="shared" si="257"/>
        <v>0</v>
      </c>
      <c r="AU457" s="3" t="str">
        <f t="shared" si="257"/>
        <v>0</v>
      </c>
      <c r="AV457" s="3" t="str">
        <f t="shared" si="257"/>
        <v>0</v>
      </c>
      <c r="AW457" s="3" t="str">
        <f t="shared" si="257"/>
        <v>0</v>
      </c>
      <c r="AX457" s="3" t="str">
        <f t="shared" si="257"/>
        <v>0</v>
      </c>
      <c r="AY457" s="3" t="str">
        <f t="shared" si="257"/>
        <v>0</v>
      </c>
      <c r="AZ457" s="22" t="s">
        <v>657</v>
      </c>
    </row>
    <row r="458" spans="1:52" ht="15.5">
      <c r="A458" s="10" t="s">
        <v>318</v>
      </c>
      <c r="B458" s="10" t="str">
        <f t="shared" si="259"/>
        <v>2404190G</v>
      </c>
      <c r="C458" s="71">
        <v>45478.480914351901</v>
      </c>
      <c r="D458" s="3" t="e">
        <f t="array" ref="D458">#NAME?</f>
        <v>#NAME?</v>
      </c>
      <c r="E458" s="3" t="b">
        <f>ISNUMBER(MATCH(Table1[[#This Row],[Email]],Attendance[Email],0))</f>
        <v>1</v>
      </c>
      <c r="F458" s="3">
        <f t="shared" si="260"/>
        <v>45478.814247685237</v>
      </c>
      <c r="G458" s="21">
        <f>DAY(Table1[[#This Row],[Actual Time]])</f>
        <v>5</v>
      </c>
      <c r="H458">
        <f>MONTH(Table1[[#This Row],[Actual Time]])</f>
        <v>7</v>
      </c>
      <c r="I458">
        <f>YEAR(Table1[[#This Row],[Actual Time]])</f>
        <v>2024</v>
      </c>
      <c r="J458" t="str">
        <f t="shared" si="261"/>
        <v>5/7/2024</v>
      </c>
      <c r="K458" s="3" t="str">
        <f t="shared" si="254"/>
        <v>0</v>
      </c>
      <c r="L458" s="3" t="str">
        <f t="shared" si="254"/>
        <v>0</v>
      </c>
      <c r="M458" s="3" t="str">
        <f t="shared" si="254"/>
        <v>0</v>
      </c>
      <c r="N458" s="3" t="str">
        <f t="shared" si="254"/>
        <v>0</v>
      </c>
      <c r="O458" s="3" t="str">
        <f t="shared" si="254"/>
        <v>0</v>
      </c>
      <c r="P458" s="3" t="str">
        <f t="shared" si="254"/>
        <v>0</v>
      </c>
      <c r="Q458" s="3" t="str">
        <f t="shared" si="254"/>
        <v>0</v>
      </c>
      <c r="R458" s="3" t="str">
        <f t="shared" si="254"/>
        <v>0</v>
      </c>
      <c r="S458" s="3" t="str">
        <f t="shared" si="228"/>
        <v>0</v>
      </c>
      <c r="T458" s="3" t="str">
        <f t="shared" si="228"/>
        <v>0</v>
      </c>
      <c r="U458" s="3" t="str">
        <f t="shared" si="254"/>
        <v>0</v>
      </c>
      <c r="V458" s="3" t="str">
        <f t="shared" si="254"/>
        <v>1</v>
      </c>
      <c r="W458" s="3" t="str">
        <f t="shared" si="254"/>
        <v>0</v>
      </c>
      <c r="X458" s="3" t="str">
        <f t="shared" si="254"/>
        <v>0</v>
      </c>
      <c r="Y458" s="3" t="str">
        <f t="shared" si="254"/>
        <v>0</v>
      </c>
      <c r="Z458" s="3" t="str">
        <f t="shared" si="254"/>
        <v>0</v>
      </c>
      <c r="AA458" s="3" t="str">
        <f t="shared" si="229"/>
        <v>0</v>
      </c>
      <c r="AB458" s="3" t="str">
        <f t="shared" si="229"/>
        <v>0</v>
      </c>
      <c r="AC458" s="3" t="str">
        <f t="shared" si="254"/>
        <v>0</v>
      </c>
      <c r="AD458" s="3" t="str">
        <f t="shared" si="258"/>
        <v>0</v>
      </c>
      <c r="AE458" s="3" t="str">
        <f t="shared" si="258"/>
        <v>0</v>
      </c>
      <c r="AF458" s="3" t="str">
        <f t="shared" si="258"/>
        <v>0</v>
      </c>
      <c r="AG458" s="3" t="str">
        <f t="shared" si="258"/>
        <v>0</v>
      </c>
      <c r="AH458" s="3" t="str">
        <f t="shared" si="258"/>
        <v>0</v>
      </c>
      <c r="AI458" s="3" t="str">
        <f t="shared" si="258"/>
        <v>0</v>
      </c>
      <c r="AJ458" s="3" t="str">
        <f t="shared" si="258"/>
        <v>0</v>
      </c>
      <c r="AK458" s="3" t="str">
        <f t="shared" si="258"/>
        <v>0</v>
      </c>
      <c r="AL458" s="3" t="str">
        <f t="shared" si="258"/>
        <v>0</v>
      </c>
      <c r="AM458" s="3" t="str">
        <f t="shared" si="258"/>
        <v>0</v>
      </c>
      <c r="AN458" s="3" t="str">
        <f t="shared" si="258"/>
        <v>0</v>
      </c>
      <c r="AO458" s="3" t="str">
        <f t="shared" si="258"/>
        <v>0</v>
      </c>
      <c r="AP458" s="3" t="str">
        <f t="shared" si="258"/>
        <v>0</v>
      </c>
      <c r="AQ458" s="3" t="str">
        <f t="shared" si="258"/>
        <v>0</v>
      </c>
      <c r="AR458" s="3" t="str">
        <f t="shared" si="258"/>
        <v>0</v>
      </c>
      <c r="AS458" s="3" t="str">
        <f t="shared" si="258"/>
        <v>0</v>
      </c>
      <c r="AT458" s="3" t="str">
        <f t="shared" si="257"/>
        <v>0</v>
      </c>
      <c r="AU458" s="3" t="str">
        <f t="shared" si="257"/>
        <v>0</v>
      </c>
      <c r="AV458" s="3" t="str">
        <f t="shared" si="257"/>
        <v>0</v>
      </c>
      <c r="AW458" s="3" t="str">
        <f t="shared" si="257"/>
        <v>0</v>
      </c>
      <c r="AX458" s="3" t="str">
        <f t="shared" si="257"/>
        <v>0</v>
      </c>
      <c r="AY458" s="3" t="str">
        <f t="shared" si="257"/>
        <v>0</v>
      </c>
      <c r="AZ458" s="22" t="s">
        <v>658</v>
      </c>
    </row>
    <row r="459" spans="1:52" ht="15.5">
      <c r="A459" s="10" t="s">
        <v>238</v>
      </c>
      <c r="B459" s="10" t="str">
        <f t="shared" si="259"/>
        <v>2400468A</v>
      </c>
      <c r="C459" s="71">
        <v>45478.480949074103</v>
      </c>
      <c r="D459" s="3" t="e">
        <f t="array" ref="D459">#NAME?</f>
        <v>#NAME?</v>
      </c>
      <c r="E459" s="3" t="b">
        <f>ISNUMBER(MATCH(Table1[[#This Row],[Email]],Attendance[Email],0))</f>
        <v>1</v>
      </c>
      <c r="F459" s="3">
        <f t="shared" ref="F459:F460" si="262">$C459+(8/24)</f>
        <v>45478.814282407438</v>
      </c>
      <c r="G459" s="21">
        <f>DAY(Table1[[#This Row],[Actual Time]])</f>
        <v>5</v>
      </c>
      <c r="H459">
        <f>MONTH(Table1[[#This Row],[Actual Time]])</f>
        <v>7</v>
      </c>
      <c r="I459">
        <f>YEAR(Table1[[#This Row],[Actual Time]])</f>
        <v>2024</v>
      </c>
      <c r="J459" t="str">
        <f t="shared" ref="J459:J460" si="263">G459&amp;"/"&amp;H459&amp;"/"&amp;I459</f>
        <v>5/7/2024</v>
      </c>
      <c r="K459" s="3" t="str">
        <f t="shared" si="254"/>
        <v>0</v>
      </c>
      <c r="L459" s="3" t="str">
        <f t="shared" si="254"/>
        <v>0</v>
      </c>
      <c r="M459" s="3" t="str">
        <f t="shared" si="254"/>
        <v>0</v>
      </c>
      <c r="N459" s="3" t="str">
        <f t="shared" si="254"/>
        <v>0</v>
      </c>
      <c r="O459" s="3" t="str">
        <f t="shared" si="254"/>
        <v>0</v>
      </c>
      <c r="P459" s="3" t="str">
        <f t="shared" si="254"/>
        <v>0</v>
      </c>
      <c r="Q459" s="3" t="str">
        <f t="shared" si="254"/>
        <v>0</v>
      </c>
      <c r="R459" s="3" t="str">
        <f t="shared" si="254"/>
        <v>0</v>
      </c>
      <c r="S459" s="3" t="str">
        <f t="shared" si="228"/>
        <v>0</v>
      </c>
      <c r="T459" s="3" t="str">
        <f t="shared" si="228"/>
        <v>0</v>
      </c>
      <c r="U459" s="3" t="str">
        <f t="shared" si="254"/>
        <v>0</v>
      </c>
      <c r="V459" s="3" t="str">
        <f t="shared" si="254"/>
        <v>1</v>
      </c>
      <c r="W459" s="3" t="str">
        <f t="shared" si="254"/>
        <v>0</v>
      </c>
      <c r="X459" s="3" t="str">
        <f t="shared" si="254"/>
        <v>0</v>
      </c>
      <c r="Y459" s="3" t="str">
        <f t="shared" si="254"/>
        <v>0</v>
      </c>
      <c r="Z459" s="3" t="str">
        <f t="shared" si="254"/>
        <v>0</v>
      </c>
      <c r="AA459" s="3" t="str">
        <f t="shared" si="229"/>
        <v>0</v>
      </c>
      <c r="AB459" s="3" t="str">
        <f t="shared" si="229"/>
        <v>0</v>
      </c>
      <c r="AC459" s="3" t="str">
        <f t="shared" si="254"/>
        <v>0</v>
      </c>
      <c r="AD459" s="3" t="str">
        <f t="shared" si="258"/>
        <v>0</v>
      </c>
      <c r="AE459" s="3" t="str">
        <f t="shared" si="258"/>
        <v>0</v>
      </c>
      <c r="AF459" s="3" t="str">
        <f t="shared" si="258"/>
        <v>0</v>
      </c>
      <c r="AG459" s="3" t="str">
        <f t="shared" si="258"/>
        <v>0</v>
      </c>
      <c r="AH459" s="3" t="str">
        <f t="shared" si="258"/>
        <v>0</v>
      </c>
      <c r="AI459" s="3" t="str">
        <f t="shared" si="258"/>
        <v>0</v>
      </c>
      <c r="AJ459" s="3" t="str">
        <f t="shared" si="258"/>
        <v>0</v>
      </c>
      <c r="AK459" s="3" t="str">
        <f t="shared" si="258"/>
        <v>0</v>
      </c>
      <c r="AL459" s="3" t="str">
        <f t="shared" si="258"/>
        <v>0</v>
      </c>
      <c r="AM459" s="3" t="str">
        <f t="shared" si="258"/>
        <v>0</v>
      </c>
      <c r="AN459" s="3" t="str">
        <f t="shared" si="258"/>
        <v>0</v>
      </c>
      <c r="AO459" s="3" t="str">
        <f t="shared" si="258"/>
        <v>0</v>
      </c>
      <c r="AP459" s="3" t="str">
        <f t="shared" si="258"/>
        <v>0</v>
      </c>
      <c r="AQ459" s="3" t="str">
        <f t="shared" si="258"/>
        <v>0</v>
      </c>
      <c r="AR459" s="3" t="str">
        <f t="shared" si="258"/>
        <v>0</v>
      </c>
      <c r="AS459" s="3" t="str">
        <f t="shared" si="258"/>
        <v>0</v>
      </c>
      <c r="AT459" s="3" t="str">
        <f t="shared" si="257"/>
        <v>0</v>
      </c>
      <c r="AU459" s="3" t="str">
        <f t="shared" si="257"/>
        <v>0</v>
      </c>
      <c r="AV459" s="3" t="str">
        <f t="shared" si="257"/>
        <v>0</v>
      </c>
      <c r="AW459" s="3" t="str">
        <f t="shared" si="257"/>
        <v>0</v>
      </c>
      <c r="AX459" s="3" t="str">
        <f t="shared" si="257"/>
        <v>0</v>
      </c>
      <c r="AY459" s="3" t="str">
        <f t="shared" si="257"/>
        <v>0</v>
      </c>
      <c r="AZ459" s="22" t="s">
        <v>659</v>
      </c>
    </row>
    <row r="460" spans="1:52" ht="15.5">
      <c r="A460" s="10" t="s">
        <v>162</v>
      </c>
      <c r="B460" s="10" t="str">
        <f t="shared" si="259"/>
        <v>2402850H</v>
      </c>
      <c r="C460" s="71">
        <v>45478.480949074103</v>
      </c>
      <c r="D460" s="3" t="e">
        <f t="array" ref="D460">#NAME?</f>
        <v>#NAME?</v>
      </c>
      <c r="E460" s="3" t="b">
        <f>ISNUMBER(MATCH(Table1[[#This Row],[Email]],Attendance[Email],0))</f>
        <v>1</v>
      </c>
      <c r="F460" s="3">
        <f t="shared" si="262"/>
        <v>45478.814282407438</v>
      </c>
      <c r="G460" s="21">
        <f>DAY(Table1[[#This Row],[Actual Time]])</f>
        <v>5</v>
      </c>
      <c r="H460">
        <f>MONTH(Table1[[#This Row],[Actual Time]])</f>
        <v>7</v>
      </c>
      <c r="I460">
        <f>YEAR(Table1[[#This Row],[Actual Time]])</f>
        <v>2024</v>
      </c>
      <c r="J460" t="str">
        <f t="shared" si="263"/>
        <v>5/7/2024</v>
      </c>
      <c r="K460" s="3" t="str">
        <f t="shared" si="254"/>
        <v>0</v>
      </c>
      <c r="L460" s="3" t="str">
        <f t="shared" si="254"/>
        <v>0</v>
      </c>
      <c r="M460" s="3" t="str">
        <f t="shared" si="254"/>
        <v>0</v>
      </c>
      <c r="N460" s="3" t="str">
        <f t="shared" si="254"/>
        <v>0</v>
      </c>
      <c r="O460" s="3" t="str">
        <f t="shared" ref="K460:AC476" si="264">IF(O$1=$J460,"1","0")</f>
        <v>0</v>
      </c>
      <c r="P460" s="3" t="str">
        <f t="shared" si="264"/>
        <v>0</v>
      </c>
      <c r="Q460" s="3" t="str">
        <f t="shared" si="264"/>
        <v>0</v>
      </c>
      <c r="R460" s="3" t="str">
        <f t="shared" si="264"/>
        <v>0</v>
      </c>
      <c r="S460" s="3" t="str">
        <f t="shared" si="228"/>
        <v>0</v>
      </c>
      <c r="T460" s="3" t="str">
        <f t="shared" si="228"/>
        <v>0</v>
      </c>
      <c r="U460" s="3" t="str">
        <f t="shared" si="264"/>
        <v>0</v>
      </c>
      <c r="V460" s="3" t="str">
        <f t="shared" si="264"/>
        <v>1</v>
      </c>
      <c r="W460" s="3" t="str">
        <f t="shared" si="264"/>
        <v>0</v>
      </c>
      <c r="X460" s="3" t="str">
        <f t="shared" si="264"/>
        <v>0</v>
      </c>
      <c r="Y460" s="3" t="str">
        <f t="shared" si="264"/>
        <v>0</v>
      </c>
      <c r="Z460" s="3" t="str">
        <f t="shared" si="264"/>
        <v>0</v>
      </c>
      <c r="AA460" s="3" t="str">
        <f t="shared" si="229"/>
        <v>0</v>
      </c>
      <c r="AB460" s="3" t="str">
        <f t="shared" si="229"/>
        <v>0</v>
      </c>
      <c r="AC460" s="3" t="str">
        <f t="shared" si="264"/>
        <v>0</v>
      </c>
      <c r="AD460" s="3" t="str">
        <f t="shared" si="258"/>
        <v>0</v>
      </c>
      <c r="AE460" s="3" t="str">
        <f t="shared" si="258"/>
        <v>0</v>
      </c>
      <c r="AF460" s="3" t="str">
        <f t="shared" si="258"/>
        <v>0</v>
      </c>
      <c r="AG460" s="3" t="str">
        <f t="shared" si="258"/>
        <v>0</v>
      </c>
      <c r="AH460" s="3" t="str">
        <f t="shared" si="258"/>
        <v>0</v>
      </c>
      <c r="AI460" s="3" t="str">
        <f t="shared" si="258"/>
        <v>0</v>
      </c>
      <c r="AJ460" s="3" t="str">
        <f t="shared" si="258"/>
        <v>0</v>
      </c>
      <c r="AK460" s="3" t="str">
        <f t="shared" si="258"/>
        <v>0</v>
      </c>
      <c r="AL460" s="3" t="str">
        <f t="shared" si="258"/>
        <v>0</v>
      </c>
      <c r="AM460" s="3" t="str">
        <f t="shared" si="258"/>
        <v>0</v>
      </c>
      <c r="AN460" s="3" t="str">
        <f t="shared" si="258"/>
        <v>0</v>
      </c>
      <c r="AO460" s="3" t="str">
        <f t="shared" si="258"/>
        <v>0</v>
      </c>
      <c r="AP460" s="3" t="str">
        <f t="shared" si="258"/>
        <v>0</v>
      </c>
      <c r="AQ460" s="3" t="str">
        <f t="shared" si="258"/>
        <v>0</v>
      </c>
      <c r="AR460" s="3" t="str">
        <f t="shared" si="258"/>
        <v>0</v>
      </c>
      <c r="AS460" s="3" t="str">
        <f t="shared" si="258"/>
        <v>0</v>
      </c>
      <c r="AT460" s="3" t="str">
        <f t="shared" si="257"/>
        <v>0</v>
      </c>
      <c r="AU460" s="3" t="str">
        <f t="shared" si="257"/>
        <v>0</v>
      </c>
      <c r="AV460" s="3" t="str">
        <f t="shared" si="257"/>
        <v>0</v>
      </c>
      <c r="AW460" s="3" t="str">
        <f t="shared" si="257"/>
        <v>0</v>
      </c>
      <c r="AX460" s="3" t="str">
        <f t="shared" si="257"/>
        <v>0</v>
      </c>
      <c r="AY460" s="3" t="str">
        <f t="shared" si="257"/>
        <v>0</v>
      </c>
      <c r="AZ460" s="22" t="s">
        <v>660</v>
      </c>
    </row>
    <row r="461" spans="1:52" ht="15.5">
      <c r="A461" s="10" t="s">
        <v>118</v>
      </c>
      <c r="B461" s="10" t="str">
        <f t="shared" si="259"/>
        <v>2401360I</v>
      </c>
      <c r="C461" s="71">
        <v>45478.481006944399</v>
      </c>
      <c r="D461" s="3" t="e">
        <f t="array" ref="D461">#NAME?</f>
        <v>#NAME?</v>
      </c>
      <c r="E461" s="3" t="b">
        <f>ISNUMBER(MATCH(Table1[[#This Row],[Email]],Attendance[Email],0))</f>
        <v>1</v>
      </c>
      <c r="F461" s="3">
        <f t="shared" ref="F461:F469" si="265">$C461+(8/24)</f>
        <v>45478.814340277735</v>
      </c>
      <c r="G461" s="21">
        <f>DAY(Table1[[#This Row],[Actual Time]])</f>
        <v>5</v>
      </c>
      <c r="H461">
        <f>MONTH(Table1[[#This Row],[Actual Time]])</f>
        <v>7</v>
      </c>
      <c r="I461">
        <f>YEAR(Table1[[#This Row],[Actual Time]])</f>
        <v>2024</v>
      </c>
      <c r="J461" t="str">
        <f t="shared" ref="J461:J469" si="266">G461&amp;"/"&amp;H461&amp;"/"&amp;I461</f>
        <v>5/7/2024</v>
      </c>
      <c r="K461" s="3" t="str">
        <f t="shared" si="264"/>
        <v>0</v>
      </c>
      <c r="L461" s="3" t="str">
        <f t="shared" si="264"/>
        <v>0</v>
      </c>
      <c r="M461" s="3" t="str">
        <f t="shared" si="264"/>
        <v>0</v>
      </c>
      <c r="N461" s="3" t="str">
        <f t="shared" si="264"/>
        <v>0</v>
      </c>
      <c r="O461" s="3" t="str">
        <f t="shared" si="264"/>
        <v>0</v>
      </c>
      <c r="P461" s="3" t="str">
        <f t="shared" si="264"/>
        <v>0</v>
      </c>
      <c r="Q461" s="3" t="str">
        <f t="shared" si="264"/>
        <v>0</v>
      </c>
      <c r="R461" s="3" t="str">
        <f t="shared" si="264"/>
        <v>0</v>
      </c>
      <c r="S461" s="3" t="str">
        <f t="shared" si="228"/>
        <v>0</v>
      </c>
      <c r="T461" s="3" t="str">
        <f t="shared" si="228"/>
        <v>0</v>
      </c>
      <c r="U461" s="3" t="str">
        <f t="shared" si="264"/>
        <v>0</v>
      </c>
      <c r="V461" s="3" t="str">
        <f t="shared" si="264"/>
        <v>1</v>
      </c>
      <c r="W461" s="3" t="str">
        <f t="shared" si="264"/>
        <v>0</v>
      </c>
      <c r="X461" s="3" t="str">
        <f t="shared" si="264"/>
        <v>0</v>
      </c>
      <c r="Y461" s="3" t="str">
        <f t="shared" si="264"/>
        <v>0</v>
      </c>
      <c r="Z461" s="3" t="str">
        <f t="shared" si="264"/>
        <v>0</v>
      </c>
      <c r="AA461" s="3" t="str">
        <f t="shared" si="229"/>
        <v>0</v>
      </c>
      <c r="AB461" s="3" t="str">
        <f t="shared" si="229"/>
        <v>0</v>
      </c>
      <c r="AC461" s="3" t="str">
        <f t="shared" si="264"/>
        <v>0</v>
      </c>
      <c r="AD461" s="3" t="str">
        <f t="shared" si="258"/>
        <v>0</v>
      </c>
      <c r="AE461" s="3" t="str">
        <f t="shared" si="258"/>
        <v>0</v>
      </c>
      <c r="AF461" s="3" t="str">
        <f t="shared" si="258"/>
        <v>0</v>
      </c>
      <c r="AG461" s="3" t="str">
        <f t="shared" si="258"/>
        <v>0</v>
      </c>
      <c r="AH461" s="3" t="str">
        <f t="shared" si="258"/>
        <v>0</v>
      </c>
      <c r="AI461" s="3" t="str">
        <f t="shared" si="258"/>
        <v>0</v>
      </c>
      <c r="AJ461" s="3" t="str">
        <f t="shared" si="258"/>
        <v>0</v>
      </c>
      <c r="AK461" s="3" t="str">
        <f t="shared" si="258"/>
        <v>0</v>
      </c>
      <c r="AL461" s="3" t="str">
        <f t="shared" si="258"/>
        <v>0</v>
      </c>
      <c r="AM461" s="3" t="str">
        <f t="shared" si="258"/>
        <v>0</v>
      </c>
      <c r="AN461" s="3" t="str">
        <f t="shared" si="258"/>
        <v>0</v>
      </c>
      <c r="AO461" s="3" t="str">
        <f t="shared" si="258"/>
        <v>0</v>
      </c>
      <c r="AP461" s="3" t="str">
        <f t="shared" si="258"/>
        <v>0</v>
      </c>
      <c r="AQ461" s="3" t="str">
        <f t="shared" si="258"/>
        <v>0</v>
      </c>
      <c r="AR461" s="3" t="str">
        <f t="shared" si="258"/>
        <v>0</v>
      </c>
      <c r="AS461" s="3" t="str">
        <f t="shared" ref="AS461:AY476" si="267">IF(AS$1=$J461,"1","0")</f>
        <v>0</v>
      </c>
      <c r="AT461" s="3" t="str">
        <f t="shared" si="267"/>
        <v>0</v>
      </c>
      <c r="AU461" s="3" t="str">
        <f t="shared" si="267"/>
        <v>0</v>
      </c>
      <c r="AV461" s="3" t="str">
        <f t="shared" si="267"/>
        <v>0</v>
      </c>
      <c r="AW461" s="3" t="str">
        <f t="shared" si="267"/>
        <v>0</v>
      </c>
      <c r="AX461" s="3" t="str">
        <f t="shared" si="267"/>
        <v>0</v>
      </c>
      <c r="AY461" s="3" t="str">
        <f t="shared" si="267"/>
        <v>0</v>
      </c>
      <c r="AZ461" s="22" t="s">
        <v>661</v>
      </c>
    </row>
    <row r="462" spans="1:52" ht="15.5">
      <c r="A462" s="10" t="s">
        <v>532</v>
      </c>
      <c r="B462" s="10" t="str">
        <f t="shared" si="259"/>
        <v>2401530G</v>
      </c>
      <c r="C462" s="71">
        <v>45478.481076388904</v>
      </c>
      <c r="D462" s="3" t="e">
        <f t="array" ref="D462">#NAME?</f>
        <v>#NAME?</v>
      </c>
      <c r="E462" s="3" t="b">
        <f>ISNUMBER(MATCH(Table1[[#This Row],[Email]],Attendance[Email],0))</f>
        <v>1</v>
      </c>
      <c r="F462" s="3">
        <f t="shared" si="265"/>
        <v>45478.814409722239</v>
      </c>
      <c r="G462" s="21">
        <f>DAY(Table1[[#This Row],[Actual Time]])</f>
        <v>5</v>
      </c>
      <c r="H462">
        <f>MONTH(Table1[[#This Row],[Actual Time]])</f>
        <v>7</v>
      </c>
      <c r="I462">
        <f>YEAR(Table1[[#This Row],[Actual Time]])</f>
        <v>2024</v>
      </c>
      <c r="J462" t="str">
        <f t="shared" si="266"/>
        <v>5/7/2024</v>
      </c>
      <c r="K462" s="3" t="str">
        <f t="shared" si="264"/>
        <v>0</v>
      </c>
      <c r="L462" s="3" t="str">
        <f t="shared" si="264"/>
        <v>0</v>
      </c>
      <c r="M462" s="3" t="str">
        <f t="shared" si="264"/>
        <v>0</v>
      </c>
      <c r="N462" s="3" t="str">
        <f t="shared" si="264"/>
        <v>0</v>
      </c>
      <c r="O462" s="3" t="str">
        <f t="shared" si="264"/>
        <v>0</v>
      </c>
      <c r="P462" s="3" t="str">
        <f t="shared" si="264"/>
        <v>0</v>
      </c>
      <c r="Q462" s="3" t="str">
        <f t="shared" si="264"/>
        <v>0</v>
      </c>
      <c r="R462" s="3" t="str">
        <f t="shared" si="264"/>
        <v>0</v>
      </c>
      <c r="S462" s="3" t="str">
        <f t="shared" si="228"/>
        <v>0</v>
      </c>
      <c r="T462" s="3" t="str">
        <f t="shared" si="228"/>
        <v>0</v>
      </c>
      <c r="U462" s="3" t="str">
        <f t="shared" si="264"/>
        <v>0</v>
      </c>
      <c r="V462" s="3" t="str">
        <f t="shared" si="264"/>
        <v>1</v>
      </c>
      <c r="W462" s="3" t="str">
        <f t="shared" si="264"/>
        <v>0</v>
      </c>
      <c r="X462" s="3" t="str">
        <f t="shared" si="264"/>
        <v>0</v>
      </c>
      <c r="Y462" s="3" t="str">
        <f t="shared" si="264"/>
        <v>0</v>
      </c>
      <c r="Z462" s="3" t="str">
        <f t="shared" si="264"/>
        <v>0</v>
      </c>
      <c r="AA462" s="3" t="str">
        <f t="shared" si="229"/>
        <v>0</v>
      </c>
      <c r="AB462" s="3" t="str">
        <f t="shared" si="229"/>
        <v>0</v>
      </c>
      <c r="AC462" s="3" t="str">
        <f t="shared" si="264"/>
        <v>0</v>
      </c>
      <c r="AD462" s="3" t="str">
        <f t="shared" ref="AD462:AS477" si="268">IF(AD$1=$J462,"1","0")</f>
        <v>0</v>
      </c>
      <c r="AE462" s="3" t="str">
        <f t="shared" si="268"/>
        <v>0</v>
      </c>
      <c r="AF462" s="3" t="str">
        <f t="shared" si="268"/>
        <v>0</v>
      </c>
      <c r="AG462" s="3" t="str">
        <f t="shared" si="268"/>
        <v>0</v>
      </c>
      <c r="AH462" s="3" t="str">
        <f t="shared" si="268"/>
        <v>0</v>
      </c>
      <c r="AI462" s="3" t="str">
        <f t="shared" si="268"/>
        <v>0</v>
      </c>
      <c r="AJ462" s="3" t="str">
        <f t="shared" si="268"/>
        <v>0</v>
      </c>
      <c r="AK462" s="3" t="str">
        <f t="shared" si="268"/>
        <v>0</v>
      </c>
      <c r="AL462" s="3" t="str">
        <f t="shared" si="268"/>
        <v>0</v>
      </c>
      <c r="AM462" s="3" t="str">
        <f t="shared" si="268"/>
        <v>0</v>
      </c>
      <c r="AN462" s="3" t="str">
        <f t="shared" si="268"/>
        <v>0</v>
      </c>
      <c r="AO462" s="3" t="str">
        <f t="shared" si="268"/>
        <v>0</v>
      </c>
      <c r="AP462" s="3" t="str">
        <f t="shared" si="268"/>
        <v>0</v>
      </c>
      <c r="AQ462" s="3" t="str">
        <f t="shared" si="268"/>
        <v>0</v>
      </c>
      <c r="AR462" s="3" t="str">
        <f t="shared" si="268"/>
        <v>0</v>
      </c>
      <c r="AS462" s="3" t="str">
        <f t="shared" si="268"/>
        <v>0</v>
      </c>
      <c r="AT462" s="3" t="str">
        <f t="shared" si="267"/>
        <v>0</v>
      </c>
      <c r="AU462" s="3" t="str">
        <f t="shared" si="267"/>
        <v>0</v>
      </c>
      <c r="AV462" s="3" t="str">
        <f t="shared" si="267"/>
        <v>0</v>
      </c>
      <c r="AW462" s="3" t="str">
        <f t="shared" si="267"/>
        <v>0</v>
      </c>
      <c r="AX462" s="3" t="str">
        <f t="shared" si="267"/>
        <v>0</v>
      </c>
      <c r="AY462" s="3" t="str">
        <f t="shared" si="267"/>
        <v>0</v>
      </c>
      <c r="AZ462" s="22" t="s">
        <v>662</v>
      </c>
    </row>
    <row r="463" spans="1:52" ht="15.5">
      <c r="A463" s="10" t="s">
        <v>124</v>
      </c>
      <c r="B463" s="10" t="str">
        <f t="shared" si="259"/>
        <v>2401848C</v>
      </c>
      <c r="C463" s="71">
        <v>45478.481099536999</v>
      </c>
      <c r="D463" s="3" t="e">
        <f t="array" ref="D463">#NAME?</f>
        <v>#NAME?</v>
      </c>
      <c r="E463" s="3" t="b">
        <f>ISNUMBER(MATCH(Table1[[#This Row],[Email]],Attendance[Email],0))</f>
        <v>1</v>
      </c>
      <c r="F463" s="3">
        <f t="shared" si="265"/>
        <v>45478.814432870335</v>
      </c>
      <c r="G463" s="21">
        <f>DAY(Table1[[#This Row],[Actual Time]])</f>
        <v>5</v>
      </c>
      <c r="H463">
        <f>MONTH(Table1[[#This Row],[Actual Time]])</f>
        <v>7</v>
      </c>
      <c r="I463">
        <f>YEAR(Table1[[#This Row],[Actual Time]])</f>
        <v>2024</v>
      </c>
      <c r="J463" t="str">
        <f t="shared" si="266"/>
        <v>5/7/2024</v>
      </c>
      <c r="K463" s="3" t="str">
        <f t="shared" si="264"/>
        <v>0</v>
      </c>
      <c r="L463" s="3" t="str">
        <f t="shared" si="264"/>
        <v>0</v>
      </c>
      <c r="M463" s="3" t="str">
        <f t="shared" si="264"/>
        <v>0</v>
      </c>
      <c r="N463" s="3" t="str">
        <f t="shared" si="264"/>
        <v>0</v>
      </c>
      <c r="O463" s="3" t="str">
        <f t="shared" si="264"/>
        <v>0</v>
      </c>
      <c r="P463" s="3" t="str">
        <f t="shared" si="264"/>
        <v>0</v>
      </c>
      <c r="Q463" s="3" t="str">
        <f t="shared" si="264"/>
        <v>0</v>
      </c>
      <c r="R463" s="3" t="str">
        <f t="shared" si="264"/>
        <v>0</v>
      </c>
      <c r="S463" s="3" t="str">
        <f t="shared" si="228"/>
        <v>0</v>
      </c>
      <c r="T463" s="3" t="str">
        <f t="shared" si="228"/>
        <v>0</v>
      </c>
      <c r="U463" s="3" t="str">
        <f t="shared" si="264"/>
        <v>0</v>
      </c>
      <c r="V463" s="3" t="str">
        <f t="shared" si="264"/>
        <v>1</v>
      </c>
      <c r="W463" s="3" t="str">
        <f t="shared" si="264"/>
        <v>0</v>
      </c>
      <c r="X463" s="3" t="str">
        <f t="shared" si="264"/>
        <v>0</v>
      </c>
      <c r="Y463" s="3" t="str">
        <f t="shared" si="264"/>
        <v>0</v>
      </c>
      <c r="Z463" s="3" t="str">
        <f t="shared" si="264"/>
        <v>0</v>
      </c>
      <c r="AA463" s="3" t="str">
        <f t="shared" si="229"/>
        <v>0</v>
      </c>
      <c r="AB463" s="3" t="str">
        <f t="shared" si="229"/>
        <v>0</v>
      </c>
      <c r="AC463" s="3" t="str">
        <f t="shared" si="264"/>
        <v>0</v>
      </c>
      <c r="AD463" s="3" t="str">
        <f t="shared" si="268"/>
        <v>0</v>
      </c>
      <c r="AE463" s="3" t="str">
        <f t="shared" si="268"/>
        <v>0</v>
      </c>
      <c r="AF463" s="3" t="str">
        <f t="shared" si="268"/>
        <v>0</v>
      </c>
      <c r="AG463" s="3" t="str">
        <f t="shared" si="268"/>
        <v>0</v>
      </c>
      <c r="AH463" s="3" t="str">
        <f t="shared" si="268"/>
        <v>0</v>
      </c>
      <c r="AI463" s="3" t="str">
        <f t="shared" si="268"/>
        <v>0</v>
      </c>
      <c r="AJ463" s="3" t="str">
        <f t="shared" si="268"/>
        <v>0</v>
      </c>
      <c r="AK463" s="3" t="str">
        <f t="shared" si="268"/>
        <v>0</v>
      </c>
      <c r="AL463" s="3" t="str">
        <f t="shared" si="268"/>
        <v>0</v>
      </c>
      <c r="AM463" s="3" t="str">
        <f t="shared" si="268"/>
        <v>0</v>
      </c>
      <c r="AN463" s="3" t="str">
        <f t="shared" si="268"/>
        <v>0</v>
      </c>
      <c r="AO463" s="3" t="str">
        <f t="shared" si="268"/>
        <v>0</v>
      </c>
      <c r="AP463" s="3" t="str">
        <f t="shared" si="268"/>
        <v>0</v>
      </c>
      <c r="AQ463" s="3" t="str">
        <f t="shared" si="268"/>
        <v>0</v>
      </c>
      <c r="AR463" s="3" t="str">
        <f t="shared" si="268"/>
        <v>0</v>
      </c>
      <c r="AS463" s="3" t="str">
        <f t="shared" si="268"/>
        <v>0</v>
      </c>
      <c r="AT463" s="3" t="str">
        <f t="shared" si="267"/>
        <v>0</v>
      </c>
      <c r="AU463" s="3" t="str">
        <f t="shared" si="267"/>
        <v>0</v>
      </c>
      <c r="AV463" s="3" t="str">
        <f t="shared" si="267"/>
        <v>0</v>
      </c>
      <c r="AW463" s="3" t="str">
        <f t="shared" si="267"/>
        <v>0</v>
      </c>
      <c r="AX463" s="3" t="str">
        <f t="shared" si="267"/>
        <v>0</v>
      </c>
      <c r="AY463" s="3" t="str">
        <f t="shared" si="267"/>
        <v>0</v>
      </c>
      <c r="AZ463" s="22" t="s">
        <v>663</v>
      </c>
    </row>
    <row r="464" spans="1:52" ht="15.5">
      <c r="A464" s="10" t="s">
        <v>228</v>
      </c>
      <c r="B464" s="10" t="str">
        <f t="shared" si="259"/>
        <v>2401458A</v>
      </c>
      <c r="C464" s="71">
        <v>45478.481203703697</v>
      </c>
      <c r="D464" s="3" t="e">
        <f t="array" ref="D464">#NAME?</f>
        <v>#NAME?</v>
      </c>
      <c r="E464" s="3" t="b">
        <f>ISNUMBER(MATCH(Table1[[#This Row],[Email]],Attendance[Email],0))</f>
        <v>1</v>
      </c>
      <c r="F464" s="3">
        <f t="shared" si="265"/>
        <v>45478.814537037033</v>
      </c>
      <c r="G464" s="21">
        <f>DAY(Table1[[#This Row],[Actual Time]])</f>
        <v>5</v>
      </c>
      <c r="H464">
        <f>MONTH(Table1[[#This Row],[Actual Time]])</f>
        <v>7</v>
      </c>
      <c r="I464">
        <f>YEAR(Table1[[#This Row],[Actual Time]])</f>
        <v>2024</v>
      </c>
      <c r="J464" t="str">
        <f t="shared" si="266"/>
        <v>5/7/2024</v>
      </c>
      <c r="K464" s="3" t="str">
        <f t="shared" si="264"/>
        <v>0</v>
      </c>
      <c r="L464" s="3" t="str">
        <f t="shared" si="264"/>
        <v>0</v>
      </c>
      <c r="M464" s="3" t="str">
        <f t="shared" si="264"/>
        <v>0</v>
      </c>
      <c r="N464" s="3" t="str">
        <f t="shared" si="264"/>
        <v>0</v>
      </c>
      <c r="O464" s="3" t="str">
        <f t="shared" si="264"/>
        <v>0</v>
      </c>
      <c r="P464" s="3" t="str">
        <f t="shared" si="264"/>
        <v>0</v>
      </c>
      <c r="Q464" s="3" t="str">
        <f t="shared" si="264"/>
        <v>0</v>
      </c>
      <c r="R464" s="3" t="str">
        <f t="shared" si="264"/>
        <v>0</v>
      </c>
      <c r="S464" s="3" t="str">
        <f t="shared" si="228"/>
        <v>0</v>
      </c>
      <c r="T464" s="3" t="str">
        <f t="shared" si="228"/>
        <v>0</v>
      </c>
      <c r="U464" s="3" t="str">
        <f t="shared" si="264"/>
        <v>0</v>
      </c>
      <c r="V464" s="3" t="str">
        <f t="shared" si="264"/>
        <v>1</v>
      </c>
      <c r="W464" s="3" t="str">
        <f t="shared" si="264"/>
        <v>0</v>
      </c>
      <c r="X464" s="3" t="str">
        <f t="shared" si="264"/>
        <v>0</v>
      </c>
      <c r="Y464" s="3" t="str">
        <f t="shared" si="264"/>
        <v>0</v>
      </c>
      <c r="Z464" s="3" t="str">
        <f t="shared" si="264"/>
        <v>0</v>
      </c>
      <c r="AA464" s="3" t="str">
        <f t="shared" si="229"/>
        <v>0</v>
      </c>
      <c r="AB464" s="3" t="str">
        <f t="shared" si="229"/>
        <v>0</v>
      </c>
      <c r="AC464" s="3" t="str">
        <f t="shared" si="264"/>
        <v>0</v>
      </c>
      <c r="AD464" s="3" t="str">
        <f t="shared" si="268"/>
        <v>0</v>
      </c>
      <c r="AE464" s="3" t="str">
        <f t="shared" si="268"/>
        <v>0</v>
      </c>
      <c r="AF464" s="3" t="str">
        <f t="shared" si="268"/>
        <v>0</v>
      </c>
      <c r="AG464" s="3" t="str">
        <f t="shared" si="268"/>
        <v>0</v>
      </c>
      <c r="AH464" s="3" t="str">
        <f t="shared" si="268"/>
        <v>0</v>
      </c>
      <c r="AI464" s="3" t="str">
        <f t="shared" si="268"/>
        <v>0</v>
      </c>
      <c r="AJ464" s="3" t="str">
        <f t="shared" si="268"/>
        <v>0</v>
      </c>
      <c r="AK464" s="3" t="str">
        <f t="shared" si="268"/>
        <v>0</v>
      </c>
      <c r="AL464" s="3" t="str">
        <f t="shared" si="268"/>
        <v>0</v>
      </c>
      <c r="AM464" s="3" t="str">
        <f t="shared" si="268"/>
        <v>0</v>
      </c>
      <c r="AN464" s="3" t="str">
        <f t="shared" si="268"/>
        <v>0</v>
      </c>
      <c r="AO464" s="3" t="str">
        <f t="shared" si="268"/>
        <v>0</v>
      </c>
      <c r="AP464" s="3" t="str">
        <f t="shared" si="268"/>
        <v>0</v>
      </c>
      <c r="AQ464" s="3" t="str">
        <f t="shared" si="268"/>
        <v>0</v>
      </c>
      <c r="AR464" s="3" t="str">
        <f t="shared" si="268"/>
        <v>0</v>
      </c>
      <c r="AS464" s="3" t="str">
        <f t="shared" si="268"/>
        <v>0</v>
      </c>
      <c r="AT464" s="3" t="str">
        <f t="shared" si="267"/>
        <v>0</v>
      </c>
      <c r="AU464" s="3" t="str">
        <f t="shared" si="267"/>
        <v>0</v>
      </c>
      <c r="AV464" s="3" t="str">
        <f t="shared" si="267"/>
        <v>0</v>
      </c>
      <c r="AW464" s="3" t="str">
        <f t="shared" si="267"/>
        <v>0</v>
      </c>
      <c r="AX464" s="3" t="str">
        <f t="shared" si="267"/>
        <v>0</v>
      </c>
      <c r="AY464" s="3" t="str">
        <f t="shared" si="267"/>
        <v>0</v>
      </c>
      <c r="AZ464" s="22" t="s">
        <v>664</v>
      </c>
    </row>
    <row r="465" spans="1:52" ht="15.5">
      <c r="A465" s="10" t="s">
        <v>610</v>
      </c>
      <c r="B465" s="10" t="str">
        <f t="shared" si="259"/>
        <v>2402599A</v>
      </c>
      <c r="C465" s="71">
        <v>45478.481215277803</v>
      </c>
      <c r="D465" s="3" t="e">
        <f t="array" ref="D465">#NAME?</f>
        <v>#NAME?</v>
      </c>
      <c r="E465" s="3" t="b">
        <f>ISNUMBER(MATCH(Table1[[#This Row],[Email]],Attendance[Email],0))</f>
        <v>1</v>
      </c>
      <c r="F465" s="3">
        <f t="shared" si="265"/>
        <v>45478.814548611139</v>
      </c>
      <c r="G465" s="21">
        <f>DAY(Table1[[#This Row],[Actual Time]])</f>
        <v>5</v>
      </c>
      <c r="H465">
        <f>MONTH(Table1[[#This Row],[Actual Time]])</f>
        <v>7</v>
      </c>
      <c r="I465">
        <f>YEAR(Table1[[#This Row],[Actual Time]])</f>
        <v>2024</v>
      </c>
      <c r="J465" t="str">
        <f t="shared" si="266"/>
        <v>5/7/2024</v>
      </c>
      <c r="K465" s="3" t="str">
        <f t="shared" si="264"/>
        <v>0</v>
      </c>
      <c r="L465" s="3" t="str">
        <f t="shared" si="264"/>
        <v>0</v>
      </c>
      <c r="M465" s="3" t="str">
        <f t="shared" si="264"/>
        <v>0</v>
      </c>
      <c r="N465" s="3" t="str">
        <f t="shared" si="264"/>
        <v>0</v>
      </c>
      <c r="O465" s="3" t="str">
        <f t="shared" si="264"/>
        <v>0</v>
      </c>
      <c r="P465" s="3" t="str">
        <f t="shared" si="264"/>
        <v>0</v>
      </c>
      <c r="Q465" s="3" t="str">
        <f t="shared" si="264"/>
        <v>0</v>
      </c>
      <c r="R465" s="3" t="str">
        <f t="shared" si="264"/>
        <v>0</v>
      </c>
      <c r="S465" s="3" t="str">
        <f t="shared" si="228"/>
        <v>0</v>
      </c>
      <c r="T465" s="3" t="str">
        <f t="shared" si="228"/>
        <v>0</v>
      </c>
      <c r="U465" s="3" t="str">
        <f t="shared" si="264"/>
        <v>0</v>
      </c>
      <c r="V465" s="3" t="str">
        <f t="shared" si="264"/>
        <v>1</v>
      </c>
      <c r="W465" s="3" t="str">
        <f t="shared" si="264"/>
        <v>0</v>
      </c>
      <c r="X465" s="3" t="str">
        <f t="shared" si="264"/>
        <v>0</v>
      </c>
      <c r="Y465" s="3" t="str">
        <f t="shared" si="264"/>
        <v>0</v>
      </c>
      <c r="Z465" s="3" t="str">
        <f t="shared" si="264"/>
        <v>0</v>
      </c>
      <c r="AA465" s="3" t="str">
        <f t="shared" si="229"/>
        <v>0</v>
      </c>
      <c r="AB465" s="3" t="str">
        <f t="shared" si="229"/>
        <v>0</v>
      </c>
      <c r="AC465" s="3" t="str">
        <f t="shared" si="264"/>
        <v>0</v>
      </c>
      <c r="AD465" s="3" t="str">
        <f t="shared" si="268"/>
        <v>0</v>
      </c>
      <c r="AE465" s="3" t="str">
        <f t="shared" si="268"/>
        <v>0</v>
      </c>
      <c r="AF465" s="3" t="str">
        <f t="shared" si="268"/>
        <v>0</v>
      </c>
      <c r="AG465" s="3" t="str">
        <f t="shared" si="268"/>
        <v>0</v>
      </c>
      <c r="AH465" s="3" t="str">
        <f t="shared" si="268"/>
        <v>0</v>
      </c>
      <c r="AI465" s="3" t="str">
        <f t="shared" si="268"/>
        <v>0</v>
      </c>
      <c r="AJ465" s="3" t="str">
        <f t="shared" si="268"/>
        <v>0</v>
      </c>
      <c r="AK465" s="3" t="str">
        <f t="shared" si="268"/>
        <v>0</v>
      </c>
      <c r="AL465" s="3" t="str">
        <f t="shared" si="268"/>
        <v>0</v>
      </c>
      <c r="AM465" s="3" t="str">
        <f t="shared" si="268"/>
        <v>0</v>
      </c>
      <c r="AN465" s="3" t="str">
        <f t="shared" si="268"/>
        <v>0</v>
      </c>
      <c r="AO465" s="3" t="str">
        <f t="shared" si="268"/>
        <v>0</v>
      </c>
      <c r="AP465" s="3" t="str">
        <f t="shared" si="268"/>
        <v>0</v>
      </c>
      <c r="AQ465" s="3" t="str">
        <f t="shared" si="268"/>
        <v>0</v>
      </c>
      <c r="AR465" s="3" t="str">
        <f t="shared" si="268"/>
        <v>0</v>
      </c>
      <c r="AS465" s="3" t="str">
        <f t="shared" si="268"/>
        <v>0</v>
      </c>
      <c r="AT465" s="3" t="str">
        <f t="shared" si="267"/>
        <v>0</v>
      </c>
      <c r="AU465" s="3" t="str">
        <f t="shared" si="267"/>
        <v>0</v>
      </c>
      <c r="AV465" s="3" t="str">
        <f t="shared" si="267"/>
        <v>0</v>
      </c>
      <c r="AW465" s="3" t="str">
        <f t="shared" si="267"/>
        <v>0</v>
      </c>
      <c r="AX465" s="3" t="str">
        <f t="shared" si="267"/>
        <v>0</v>
      </c>
      <c r="AY465" s="3" t="str">
        <f t="shared" si="267"/>
        <v>0</v>
      </c>
      <c r="AZ465" s="22" t="s">
        <v>665</v>
      </c>
    </row>
    <row r="466" spans="1:52" ht="15.5">
      <c r="A466" s="10" t="s">
        <v>627</v>
      </c>
      <c r="B466" s="10" t="str">
        <f t="shared" si="259"/>
        <v>2401521F</v>
      </c>
      <c r="C466" s="71">
        <v>45478.481238425898</v>
      </c>
      <c r="D466" s="3" t="e">
        <f t="array" ref="D466">#NAME?</f>
        <v>#NAME?</v>
      </c>
      <c r="E466" s="3" t="b">
        <f>ISNUMBER(MATCH(Table1[[#This Row],[Email]],Attendance[Email],0))</f>
        <v>1</v>
      </c>
      <c r="F466" s="3">
        <f t="shared" si="265"/>
        <v>45478.814571759234</v>
      </c>
      <c r="G466" s="21">
        <f>DAY(Table1[[#This Row],[Actual Time]])</f>
        <v>5</v>
      </c>
      <c r="H466">
        <f>MONTH(Table1[[#This Row],[Actual Time]])</f>
        <v>7</v>
      </c>
      <c r="I466">
        <f>YEAR(Table1[[#This Row],[Actual Time]])</f>
        <v>2024</v>
      </c>
      <c r="J466" t="str">
        <f t="shared" si="266"/>
        <v>5/7/2024</v>
      </c>
      <c r="K466" s="3" t="str">
        <f t="shared" si="264"/>
        <v>0</v>
      </c>
      <c r="L466" s="3" t="str">
        <f t="shared" si="264"/>
        <v>0</v>
      </c>
      <c r="M466" s="3" t="str">
        <f t="shared" si="264"/>
        <v>0</v>
      </c>
      <c r="N466" s="3" t="str">
        <f t="shared" si="264"/>
        <v>0</v>
      </c>
      <c r="O466" s="3" t="str">
        <f t="shared" si="264"/>
        <v>0</v>
      </c>
      <c r="P466" s="3" t="str">
        <f t="shared" si="264"/>
        <v>0</v>
      </c>
      <c r="Q466" s="3" t="str">
        <f t="shared" si="264"/>
        <v>0</v>
      </c>
      <c r="R466" s="3" t="str">
        <f t="shared" si="264"/>
        <v>0</v>
      </c>
      <c r="S466" s="3" t="str">
        <f t="shared" ref="S466:T529" si="269">IF(S$1=$J466,"1","0")</f>
        <v>0</v>
      </c>
      <c r="T466" s="3" t="str">
        <f t="shared" si="269"/>
        <v>0</v>
      </c>
      <c r="U466" s="3" t="str">
        <f t="shared" si="264"/>
        <v>0</v>
      </c>
      <c r="V466" s="3" t="str">
        <f t="shared" si="264"/>
        <v>1</v>
      </c>
      <c r="W466" s="3" t="str">
        <f t="shared" si="264"/>
        <v>0</v>
      </c>
      <c r="X466" s="3" t="str">
        <f t="shared" si="264"/>
        <v>0</v>
      </c>
      <c r="Y466" s="3" t="str">
        <f t="shared" si="264"/>
        <v>0</v>
      </c>
      <c r="Z466" s="3" t="str">
        <f t="shared" si="264"/>
        <v>0</v>
      </c>
      <c r="AA466" s="3" t="str">
        <f t="shared" ref="AA466:AB529" si="270">IF(AA$1=$J466,"1","0")</f>
        <v>0</v>
      </c>
      <c r="AB466" s="3" t="str">
        <f t="shared" si="270"/>
        <v>0</v>
      </c>
      <c r="AC466" s="3" t="str">
        <f t="shared" si="264"/>
        <v>0</v>
      </c>
      <c r="AD466" s="3" t="str">
        <f t="shared" si="268"/>
        <v>0</v>
      </c>
      <c r="AE466" s="3" t="str">
        <f t="shared" si="268"/>
        <v>0</v>
      </c>
      <c r="AF466" s="3" t="str">
        <f t="shared" si="268"/>
        <v>0</v>
      </c>
      <c r="AG466" s="3" t="str">
        <f t="shared" si="268"/>
        <v>0</v>
      </c>
      <c r="AH466" s="3" t="str">
        <f t="shared" si="268"/>
        <v>0</v>
      </c>
      <c r="AI466" s="3" t="str">
        <f t="shared" si="268"/>
        <v>0</v>
      </c>
      <c r="AJ466" s="3" t="str">
        <f t="shared" si="268"/>
        <v>0</v>
      </c>
      <c r="AK466" s="3" t="str">
        <f t="shared" si="268"/>
        <v>0</v>
      </c>
      <c r="AL466" s="3" t="str">
        <f t="shared" si="268"/>
        <v>0</v>
      </c>
      <c r="AM466" s="3" t="str">
        <f t="shared" si="268"/>
        <v>0</v>
      </c>
      <c r="AN466" s="3" t="str">
        <f t="shared" si="268"/>
        <v>0</v>
      </c>
      <c r="AO466" s="3" t="str">
        <f t="shared" si="268"/>
        <v>0</v>
      </c>
      <c r="AP466" s="3" t="str">
        <f t="shared" si="268"/>
        <v>0</v>
      </c>
      <c r="AQ466" s="3" t="str">
        <f t="shared" si="268"/>
        <v>0</v>
      </c>
      <c r="AR466" s="3" t="str">
        <f t="shared" si="268"/>
        <v>0</v>
      </c>
      <c r="AS466" s="3" t="str">
        <f t="shared" si="268"/>
        <v>0</v>
      </c>
      <c r="AT466" s="3" t="str">
        <f t="shared" si="267"/>
        <v>0</v>
      </c>
      <c r="AU466" s="3" t="str">
        <f t="shared" si="267"/>
        <v>0</v>
      </c>
      <c r="AV466" s="3" t="str">
        <f t="shared" si="267"/>
        <v>0</v>
      </c>
      <c r="AW466" s="3" t="str">
        <f t="shared" si="267"/>
        <v>0</v>
      </c>
      <c r="AX466" s="3" t="str">
        <f t="shared" si="267"/>
        <v>0</v>
      </c>
      <c r="AY466" s="3" t="str">
        <f t="shared" si="267"/>
        <v>0</v>
      </c>
      <c r="AZ466" s="22" t="s">
        <v>666</v>
      </c>
    </row>
    <row r="467" spans="1:52" ht="15.5">
      <c r="A467" s="10" t="s">
        <v>130</v>
      </c>
      <c r="B467" s="10" t="str">
        <f t="shared" si="259"/>
        <v>2401627A</v>
      </c>
      <c r="C467" s="71">
        <v>45478.481261574103</v>
      </c>
      <c r="D467" s="3" t="e">
        <f t="array" ref="D467">#NAME?</f>
        <v>#NAME?</v>
      </c>
      <c r="E467" s="3" t="b">
        <f>ISNUMBER(MATCH(Table1[[#This Row],[Email]],Attendance[Email],0))</f>
        <v>1</v>
      </c>
      <c r="F467" s="3">
        <f t="shared" si="265"/>
        <v>45478.814594907439</v>
      </c>
      <c r="G467" s="21">
        <f>DAY(Table1[[#This Row],[Actual Time]])</f>
        <v>5</v>
      </c>
      <c r="H467">
        <f>MONTH(Table1[[#This Row],[Actual Time]])</f>
        <v>7</v>
      </c>
      <c r="I467">
        <f>YEAR(Table1[[#This Row],[Actual Time]])</f>
        <v>2024</v>
      </c>
      <c r="J467" t="str">
        <f t="shared" si="266"/>
        <v>5/7/2024</v>
      </c>
      <c r="K467" s="3" t="str">
        <f t="shared" si="264"/>
        <v>0</v>
      </c>
      <c r="L467" s="3" t="str">
        <f t="shared" si="264"/>
        <v>0</v>
      </c>
      <c r="M467" s="3" t="str">
        <f t="shared" si="264"/>
        <v>0</v>
      </c>
      <c r="N467" s="3" t="str">
        <f t="shared" si="264"/>
        <v>0</v>
      </c>
      <c r="O467" s="3" t="str">
        <f t="shared" si="264"/>
        <v>0</v>
      </c>
      <c r="P467" s="3" t="str">
        <f t="shared" si="264"/>
        <v>0</v>
      </c>
      <c r="Q467" s="3" t="str">
        <f t="shared" si="264"/>
        <v>0</v>
      </c>
      <c r="R467" s="3" t="str">
        <f t="shared" si="264"/>
        <v>0</v>
      </c>
      <c r="S467" s="3" t="str">
        <f t="shared" si="269"/>
        <v>0</v>
      </c>
      <c r="T467" s="3" t="str">
        <f t="shared" si="269"/>
        <v>0</v>
      </c>
      <c r="U467" s="3" t="str">
        <f t="shared" si="264"/>
        <v>0</v>
      </c>
      <c r="V467" s="3" t="str">
        <f t="shared" si="264"/>
        <v>1</v>
      </c>
      <c r="W467" s="3" t="str">
        <f t="shared" si="264"/>
        <v>0</v>
      </c>
      <c r="X467" s="3" t="str">
        <f t="shared" si="264"/>
        <v>0</v>
      </c>
      <c r="Y467" s="3" t="str">
        <f t="shared" si="264"/>
        <v>0</v>
      </c>
      <c r="Z467" s="3" t="str">
        <f t="shared" si="264"/>
        <v>0</v>
      </c>
      <c r="AA467" s="3" t="str">
        <f t="shared" si="270"/>
        <v>0</v>
      </c>
      <c r="AB467" s="3" t="str">
        <f t="shared" si="270"/>
        <v>0</v>
      </c>
      <c r="AC467" s="3" t="str">
        <f t="shared" si="264"/>
        <v>0</v>
      </c>
      <c r="AD467" s="3" t="str">
        <f t="shared" si="268"/>
        <v>0</v>
      </c>
      <c r="AE467" s="3" t="str">
        <f t="shared" si="268"/>
        <v>0</v>
      </c>
      <c r="AF467" s="3" t="str">
        <f t="shared" si="268"/>
        <v>0</v>
      </c>
      <c r="AG467" s="3" t="str">
        <f t="shared" si="268"/>
        <v>0</v>
      </c>
      <c r="AH467" s="3" t="str">
        <f t="shared" si="268"/>
        <v>0</v>
      </c>
      <c r="AI467" s="3" t="str">
        <f t="shared" si="268"/>
        <v>0</v>
      </c>
      <c r="AJ467" s="3" t="str">
        <f t="shared" si="268"/>
        <v>0</v>
      </c>
      <c r="AK467" s="3" t="str">
        <f t="shared" si="268"/>
        <v>0</v>
      </c>
      <c r="AL467" s="3" t="str">
        <f t="shared" si="268"/>
        <v>0</v>
      </c>
      <c r="AM467" s="3" t="str">
        <f t="shared" si="268"/>
        <v>0</v>
      </c>
      <c r="AN467" s="3" t="str">
        <f t="shared" si="268"/>
        <v>0</v>
      </c>
      <c r="AO467" s="3" t="str">
        <f t="shared" si="268"/>
        <v>0</v>
      </c>
      <c r="AP467" s="3" t="str">
        <f t="shared" si="268"/>
        <v>0</v>
      </c>
      <c r="AQ467" s="3" t="str">
        <f t="shared" si="268"/>
        <v>0</v>
      </c>
      <c r="AR467" s="3" t="str">
        <f t="shared" si="268"/>
        <v>0</v>
      </c>
      <c r="AS467" s="3" t="str">
        <f t="shared" si="268"/>
        <v>0</v>
      </c>
      <c r="AT467" s="3" t="str">
        <f t="shared" si="267"/>
        <v>0</v>
      </c>
      <c r="AU467" s="3" t="str">
        <f t="shared" si="267"/>
        <v>0</v>
      </c>
      <c r="AV467" s="3" t="str">
        <f t="shared" si="267"/>
        <v>0</v>
      </c>
      <c r="AW467" s="3" t="str">
        <f t="shared" si="267"/>
        <v>0</v>
      </c>
      <c r="AX467" s="3" t="str">
        <f t="shared" si="267"/>
        <v>0</v>
      </c>
      <c r="AY467" s="3" t="str">
        <f t="shared" si="267"/>
        <v>0</v>
      </c>
      <c r="AZ467" s="22" t="s">
        <v>667</v>
      </c>
    </row>
    <row r="468" spans="1:52" ht="15.5">
      <c r="A468" s="10" t="s">
        <v>134</v>
      </c>
      <c r="B468" s="10" t="str">
        <f t="shared" si="259"/>
        <v>2401051D</v>
      </c>
      <c r="C468" s="71">
        <v>45478.481284722198</v>
      </c>
      <c r="D468" s="3" t="e">
        <f t="array" ref="D468">#NAME?</f>
        <v>#NAME?</v>
      </c>
      <c r="E468" s="3" t="b">
        <f>ISNUMBER(MATCH(Table1[[#This Row],[Email]],Attendance[Email],0))</f>
        <v>1</v>
      </c>
      <c r="F468" s="3">
        <f t="shared" si="265"/>
        <v>45478.814618055534</v>
      </c>
      <c r="G468" s="21">
        <f>DAY(Table1[[#This Row],[Actual Time]])</f>
        <v>5</v>
      </c>
      <c r="H468">
        <f>MONTH(Table1[[#This Row],[Actual Time]])</f>
        <v>7</v>
      </c>
      <c r="I468">
        <f>YEAR(Table1[[#This Row],[Actual Time]])</f>
        <v>2024</v>
      </c>
      <c r="J468" t="str">
        <f t="shared" si="266"/>
        <v>5/7/2024</v>
      </c>
      <c r="K468" s="3" t="str">
        <f t="shared" si="264"/>
        <v>0</v>
      </c>
      <c r="L468" s="3" t="str">
        <f t="shared" si="264"/>
        <v>0</v>
      </c>
      <c r="M468" s="3" t="str">
        <f t="shared" si="264"/>
        <v>0</v>
      </c>
      <c r="N468" s="3" t="str">
        <f t="shared" si="264"/>
        <v>0</v>
      </c>
      <c r="O468" s="3" t="str">
        <f t="shared" si="264"/>
        <v>0</v>
      </c>
      <c r="P468" s="3" t="str">
        <f t="shared" si="264"/>
        <v>0</v>
      </c>
      <c r="Q468" s="3" t="str">
        <f t="shared" si="264"/>
        <v>0</v>
      </c>
      <c r="R468" s="3" t="str">
        <f t="shared" si="264"/>
        <v>0</v>
      </c>
      <c r="S468" s="3" t="str">
        <f t="shared" si="269"/>
        <v>0</v>
      </c>
      <c r="T468" s="3" t="str">
        <f t="shared" si="269"/>
        <v>0</v>
      </c>
      <c r="U468" s="3" t="str">
        <f t="shared" si="264"/>
        <v>0</v>
      </c>
      <c r="V468" s="3" t="str">
        <f t="shared" si="264"/>
        <v>1</v>
      </c>
      <c r="W468" s="3" t="str">
        <f t="shared" si="264"/>
        <v>0</v>
      </c>
      <c r="X468" s="3" t="str">
        <f t="shared" si="264"/>
        <v>0</v>
      </c>
      <c r="Y468" s="3" t="str">
        <f t="shared" si="264"/>
        <v>0</v>
      </c>
      <c r="Z468" s="3" t="str">
        <f t="shared" si="264"/>
        <v>0</v>
      </c>
      <c r="AA468" s="3" t="str">
        <f t="shared" si="270"/>
        <v>0</v>
      </c>
      <c r="AB468" s="3" t="str">
        <f t="shared" si="270"/>
        <v>0</v>
      </c>
      <c r="AC468" s="3" t="str">
        <f t="shared" si="264"/>
        <v>0</v>
      </c>
      <c r="AD468" s="3" t="str">
        <f t="shared" si="268"/>
        <v>0</v>
      </c>
      <c r="AE468" s="3" t="str">
        <f t="shared" si="268"/>
        <v>0</v>
      </c>
      <c r="AF468" s="3" t="str">
        <f t="shared" si="268"/>
        <v>0</v>
      </c>
      <c r="AG468" s="3" t="str">
        <f t="shared" si="268"/>
        <v>0</v>
      </c>
      <c r="AH468" s="3" t="str">
        <f t="shared" si="268"/>
        <v>0</v>
      </c>
      <c r="AI468" s="3" t="str">
        <f t="shared" si="268"/>
        <v>0</v>
      </c>
      <c r="AJ468" s="3" t="str">
        <f t="shared" si="268"/>
        <v>0</v>
      </c>
      <c r="AK468" s="3" t="str">
        <f t="shared" si="268"/>
        <v>0</v>
      </c>
      <c r="AL468" s="3" t="str">
        <f t="shared" si="268"/>
        <v>0</v>
      </c>
      <c r="AM468" s="3" t="str">
        <f t="shared" si="268"/>
        <v>0</v>
      </c>
      <c r="AN468" s="3" t="str">
        <f t="shared" si="268"/>
        <v>0</v>
      </c>
      <c r="AO468" s="3" t="str">
        <f t="shared" si="268"/>
        <v>0</v>
      </c>
      <c r="AP468" s="3" t="str">
        <f t="shared" si="268"/>
        <v>0</v>
      </c>
      <c r="AQ468" s="3" t="str">
        <f t="shared" si="268"/>
        <v>0</v>
      </c>
      <c r="AR468" s="3" t="str">
        <f t="shared" si="268"/>
        <v>0</v>
      </c>
      <c r="AS468" s="3" t="str">
        <f t="shared" si="268"/>
        <v>0</v>
      </c>
      <c r="AT468" s="3" t="str">
        <f t="shared" si="267"/>
        <v>0</v>
      </c>
      <c r="AU468" s="3" t="str">
        <f t="shared" si="267"/>
        <v>0</v>
      </c>
      <c r="AV468" s="3" t="str">
        <f t="shared" si="267"/>
        <v>0</v>
      </c>
      <c r="AW468" s="3" t="str">
        <f t="shared" si="267"/>
        <v>0</v>
      </c>
      <c r="AX468" s="3" t="str">
        <f t="shared" si="267"/>
        <v>0</v>
      </c>
      <c r="AY468" s="3" t="str">
        <f t="shared" si="267"/>
        <v>0</v>
      </c>
      <c r="AZ468" s="22" t="s">
        <v>668</v>
      </c>
    </row>
    <row r="469" spans="1:52" ht="15.5">
      <c r="A469" s="10" t="s">
        <v>148</v>
      </c>
      <c r="B469" s="10" t="str">
        <f t="shared" si="259"/>
        <v>2402353C</v>
      </c>
      <c r="C469" s="71">
        <v>45478.481296296297</v>
      </c>
      <c r="D469" s="3" t="e">
        <f t="array" ref="D469">#NAME?</f>
        <v>#NAME?</v>
      </c>
      <c r="E469" s="3" t="b">
        <f>ISNUMBER(MATCH(Table1[[#This Row],[Email]],Attendance[Email],0))</f>
        <v>1</v>
      </c>
      <c r="F469" s="3">
        <f t="shared" si="265"/>
        <v>45478.814629629633</v>
      </c>
      <c r="G469" s="21">
        <f>DAY(Table1[[#This Row],[Actual Time]])</f>
        <v>5</v>
      </c>
      <c r="H469">
        <f>MONTH(Table1[[#This Row],[Actual Time]])</f>
        <v>7</v>
      </c>
      <c r="I469">
        <f>YEAR(Table1[[#This Row],[Actual Time]])</f>
        <v>2024</v>
      </c>
      <c r="J469" t="str">
        <f t="shared" si="266"/>
        <v>5/7/2024</v>
      </c>
      <c r="K469" s="3" t="str">
        <f t="shared" si="264"/>
        <v>0</v>
      </c>
      <c r="L469" s="3" t="str">
        <f t="shared" si="264"/>
        <v>0</v>
      </c>
      <c r="M469" s="3" t="str">
        <f t="shared" si="264"/>
        <v>0</v>
      </c>
      <c r="N469" s="3" t="str">
        <f t="shared" si="264"/>
        <v>0</v>
      </c>
      <c r="O469" s="3" t="str">
        <f t="shared" si="264"/>
        <v>0</v>
      </c>
      <c r="P469" s="3" t="str">
        <f t="shared" si="264"/>
        <v>0</v>
      </c>
      <c r="Q469" s="3" t="str">
        <f t="shared" si="264"/>
        <v>0</v>
      </c>
      <c r="R469" s="3" t="str">
        <f t="shared" si="264"/>
        <v>0</v>
      </c>
      <c r="S469" s="3" t="str">
        <f t="shared" si="269"/>
        <v>0</v>
      </c>
      <c r="T469" s="3" t="str">
        <f t="shared" si="269"/>
        <v>0</v>
      </c>
      <c r="U469" s="3" t="str">
        <f t="shared" si="264"/>
        <v>0</v>
      </c>
      <c r="V469" s="3" t="str">
        <f t="shared" si="264"/>
        <v>1</v>
      </c>
      <c r="W469" s="3" t="str">
        <f t="shared" si="264"/>
        <v>0</v>
      </c>
      <c r="X469" s="3" t="str">
        <f t="shared" si="264"/>
        <v>0</v>
      </c>
      <c r="Y469" s="3" t="str">
        <f t="shared" si="264"/>
        <v>0</v>
      </c>
      <c r="Z469" s="3" t="str">
        <f t="shared" si="264"/>
        <v>0</v>
      </c>
      <c r="AA469" s="3" t="str">
        <f t="shared" si="270"/>
        <v>0</v>
      </c>
      <c r="AB469" s="3" t="str">
        <f t="shared" si="270"/>
        <v>0</v>
      </c>
      <c r="AC469" s="3" t="str">
        <f t="shared" si="264"/>
        <v>0</v>
      </c>
      <c r="AD469" s="3" t="str">
        <f t="shared" si="268"/>
        <v>0</v>
      </c>
      <c r="AE469" s="3" t="str">
        <f t="shared" si="268"/>
        <v>0</v>
      </c>
      <c r="AF469" s="3" t="str">
        <f t="shared" si="268"/>
        <v>0</v>
      </c>
      <c r="AG469" s="3" t="str">
        <f t="shared" si="268"/>
        <v>0</v>
      </c>
      <c r="AH469" s="3" t="str">
        <f t="shared" si="268"/>
        <v>0</v>
      </c>
      <c r="AI469" s="3" t="str">
        <f t="shared" si="268"/>
        <v>0</v>
      </c>
      <c r="AJ469" s="3" t="str">
        <f t="shared" si="268"/>
        <v>0</v>
      </c>
      <c r="AK469" s="3" t="str">
        <f t="shared" si="268"/>
        <v>0</v>
      </c>
      <c r="AL469" s="3" t="str">
        <f t="shared" si="268"/>
        <v>0</v>
      </c>
      <c r="AM469" s="3" t="str">
        <f t="shared" si="268"/>
        <v>0</v>
      </c>
      <c r="AN469" s="3" t="str">
        <f t="shared" si="268"/>
        <v>0</v>
      </c>
      <c r="AO469" s="3" t="str">
        <f t="shared" si="268"/>
        <v>0</v>
      </c>
      <c r="AP469" s="3" t="str">
        <f t="shared" si="268"/>
        <v>0</v>
      </c>
      <c r="AQ469" s="3" t="str">
        <f t="shared" si="268"/>
        <v>0</v>
      </c>
      <c r="AR469" s="3" t="str">
        <f t="shared" si="268"/>
        <v>0</v>
      </c>
      <c r="AS469" s="3" t="str">
        <f t="shared" si="268"/>
        <v>0</v>
      </c>
      <c r="AT469" s="3" t="str">
        <f t="shared" si="267"/>
        <v>0</v>
      </c>
      <c r="AU469" s="3" t="str">
        <f t="shared" si="267"/>
        <v>0</v>
      </c>
      <c r="AV469" s="3" t="str">
        <f t="shared" si="267"/>
        <v>0</v>
      </c>
      <c r="AW469" s="3" t="str">
        <f t="shared" si="267"/>
        <v>0</v>
      </c>
      <c r="AX469" s="3" t="str">
        <f t="shared" si="267"/>
        <v>0</v>
      </c>
      <c r="AY469" s="3" t="str">
        <f t="shared" si="267"/>
        <v>0</v>
      </c>
      <c r="AZ469" s="22" t="s">
        <v>669</v>
      </c>
    </row>
    <row r="470" spans="1:52" ht="15.5">
      <c r="A470" s="10" t="s">
        <v>488</v>
      </c>
      <c r="B470" s="10" t="str">
        <f t="shared" si="259"/>
        <v>2402323F</v>
      </c>
      <c r="C470" s="71">
        <v>45478.481331018498</v>
      </c>
      <c r="D470" s="3" t="e">
        <f t="array" ref="D470">#NAME?</f>
        <v>#NAME?</v>
      </c>
      <c r="E470" s="3" t="b">
        <f>ISNUMBER(MATCH(Table1[[#This Row],[Email]],Attendance[Email],0))</f>
        <v>1</v>
      </c>
      <c r="F470" s="3">
        <f t="shared" ref="F470:F472" si="271">$C470+(8/24)</f>
        <v>45478.814664351834</v>
      </c>
      <c r="G470" s="21">
        <f>DAY(Table1[[#This Row],[Actual Time]])</f>
        <v>5</v>
      </c>
      <c r="H470">
        <f>MONTH(Table1[[#This Row],[Actual Time]])</f>
        <v>7</v>
      </c>
      <c r="I470">
        <f>YEAR(Table1[[#This Row],[Actual Time]])</f>
        <v>2024</v>
      </c>
      <c r="J470" t="str">
        <f t="shared" ref="J470:J472" si="272">G470&amp;"/"&amp;H470&amp;"/"&amp;I470</f>
        <v>5/7/2024</v>
      </c>
      <c r="K470" s="3" t="str">
        <f t="shared" si="264"/>
        <v>0</v>
      </c>
      <c r="L470" s="3" t="str">
        <f t="shared" si="264"/>
        <v>0</v>
      </c>
      <c r="M470" s="3" t="str">
        <f t="shared" si="264"/>
        <v>0</v>
      </c>
      <c r="N470" s="3" t="str">
        <f t="shared" si="264"/>
        <v>0</v>
      </c>
      <c r="O470" s="3" t="str">
        <f t="shared" si="264"/>
        <v>0</v>
      </c>
      <c r="P470" s="3" t="str">
        <f t="shared" si="264"/>
        <v>0</v>
      </c>
      <c r="Q470" s="3" t="str">
        <f t="shared" si="264"/>
        <v>0</v>
      </c>
      <c r="R470" s="3" t="str">
        <f t="shared" si="264"/>
        <v>0</v>
      </c>
      <c r="S470" s="3" t="str">
        <f t="shared" si="269"/>
        <v>0</v>
      </c>
      <c r="T470" s="3" t="str">
        <f t="shared" si="269"/>
        <v>0</v>
      </c>
      <c r="U470" s="3" t="str">
        <f t="shared" si="264"/>
        <v>0</v>
      </c>
      <c r="V470" s="3" t="str">
        <f t="shared" si="264"/>
        <v>1</v>
      </c>
      <c r="W470" s="3" t="str">
        <f t="shared" si="264"/>
        <v>0</v>
      </c>
      <c r="X470" s="3" t="str">
        <f t="shared" si="264"/>
        <v>0</v>
      </c>
      <c r="Y470" s="3" t="str">
        <f t="shared" si="264"/>
        <v>0</v>
      </c>
      <c r="Z470" s="3" t="str">
        <f t="shared" si="264"/>
        <v>0</v>
      </c>
      <c r="AA470" s="3" t="str">
        <f t="shared" si="270"/>
        <v>0</v>
      </c>
      <c r="AB470" s="3" t="str">
        <f t="shared" si="270"/>
        <v>0</v>
      </c>
      <c r="AC470" s="3" t="str">
        <f t="shared" si="264"/>
        <v>0</v>
      </c>
      <c r="AD470" s="3" t="str">
        <f t="shared" si="268"/>
        <v>0</v>
      </c>
      <c r="AE470" s="3" t="str">
        <f t="shared" si="268"/>
        <v>0</v>
      </c>
      <c r="AF470" s="3" t="str">
        <f t="shared" si="268"/>
        <v>0</v>
      </c>
      <c r="AG470" s="3" t="str">
        <f t="shared" si="268"/>
        <v>0</v>
      </c>
      <c r="AH470" s="3" t="str">
        <f t="shared" si="268"/>
        <v>0</v>
      </c>
      <c r="AI470" s="3" t="str">
        <f t="shared" si="268"/>
        <v>0</v>
      </c>
      <c r="AJ470" s="3" t="str">
        <f t="shared" si="268"/>
        <v>0</v>
      </c>
      <c r="AK470" s="3" t="str">
        <f t="shared" si="268"/>
        <v>0</v>
      </c>
      <c r="AL470" s="3" t="str">
        <f t="shared" si="268"/>
        <v>0</v>
      </c>
      <c r="AM470" s="3" t="str">
        <f t="shared" si="268"/>
        <v>0</v>
      </c>
      <c r="AN470" s="3" t="str">
        <f t="shared" si="268"/>
        <v>0</v>
      </c>
      <c r="AO470" s="3" t="str">
        <f t="shared" si="268"/>
        <v>0</v>
      </c>
      <c r="AP470" s="3" t="str">
        <f t="shared" si="268"/>
        <v>0</v>
      </c>
      <c r="AQ470" s="3" t="str">
        <f t="shared" si="268"/>
        <v>0</v>
      </c>
      <c r="AR470" s="3" t="str">
        <f t="shared" si="268"/>
        <v>0</v>
      </c>
      <c r="AS470" s="3" t="str">
        <f t="shared" si="268"/>
        <v>0</v>
      </c>
      <c r="AT470" s="3" t="str">
        <f t="shared" si="267"/>
        <v>0</v>
      </c>
      <c r="AU470" s="3" t="str">
        <f t="shared" si="267"/>
        <v>0</v>
      </c>
      <c r="AV470" s="3" t="str">
        <f t="shared" si="267"/>
        <v>0</v>
      </c>
      <c r="AW470" s="3" t="str">
        <f t="shared" si="267"/>
        <v>0</v>
      </c>
      <c r="AX470" s="3" t="str">
        <f t="shared" si="267"/>
        <v>0</v>
      </c>
      <c r="AY470" s="3" t="str">
        <f t="shared" si="267"/>
        <v>0</v>
      </c>
      <c r="AZ470" s="22" t="s">
        <v>670</v>
      </c>
    </row>
    <row r="471" spans="1:52" ht="15.5">
      <c r="A471" s="10" t="s">
        <v>386</v>
      </c>
      <c r="B471" s="10" t="str">
        <f t="shared" si="259"/>
        <v>2402348C</v>
      </c>
      <c r="C471" s="71">
        <v>45478.481342592597</v>
      </c>
      <c r="D471" s="3" t="e">
        <f t="array" ref="D471">#NAME?</f>
        <v>#NAME?</v>
      </c>
      <c r="E471" s="3" t="b">
        <f>ISNUMBER(MATCH(Table1[[#This Row],[Email]],Attendance[Email],0))</f>
        <v>1</v>
      </c>
      <c r="F471" s="3">
        <f t="shared" si="271"/>
        <v>45478.814675925933</v>
      </c>
      <c r="G471" s="21">
        <f>DAY(Table1[[#This Row],[Actual Time]])</f>
        <v>5</v>
      </c>
      <c r="H471">
        <f>MONTH(Table1[[#This Row],[Actual Time]])</f>
        <v>7</v>
      </c>
      <c r="I471">
        <f>YEAR(Table1[[#This Row],[Actual Time]])</f>
        <v>2024</v>
      </c>
      <c r="J471" t="str">
        <f t="shared" si="272"/>
        <v>5/7/2024</v>
      </c>
      <c r="K471" s="3" t="str">
        <f t="shared" si="264"/>
        <v>0</v>
      </c>
      <c r="L471" s="3" t="str">
        <f t="shared" si="264"/>
        <v>0</v>
      </c>
      <c r="M471" s="3" t="str">
        <f t="shared" si="264"/>
        <v>0</v>
      </c>
      <c r="N471" s="3" t="str">
        <f t="shared" si="264"/>
        <v>0</v>
      </c>
      <c r="O471" s="3" t="str">
        <f t="shared" si="264"/>
        <v>0</v>
      </c>
      <c r="P471" s="3" t="str">
        <f t="shared" si="264"/>
        <v>0</v>
      </c>
      <c r="Q471" s="3" t="str">
        <f t="shared" si="264"/>
        <v>0</v>
      </c>
      <c r="R471" s="3" t="str">
        <f t="shared" si="264"/>
        <v>0</v>
      </c>
      <c r="S471" s="3" t="str">
        <f t="shared" si="269"/>
        <v>0</v>
      </c>
      <c r="T471" s="3" t="str">
        <f t="shared" si="269"/>
        <v>0</v>
      </c>
      <c r="U471" s="3" t="str">
        <f t="shared" si="264"/>
        <v>0</v>
      </c>
      <c r="V471" s="3" t="str">
        <f t="shared" si="264"/>
        <v>1</v>
      </c>
      <c r="W471" s="3" t="str">
        <f t="shared" si="264"/>
        <v>0</v>
      </c>
      <c r="X471" s="3" t="str">
        <f t="shared" si="264"/>
        <v>0</v>
      </c>
      <c r="Y471" s="3" t="str">
        <f t="shared" si="264"/>
        <v>0</v>
      </c>
      <c r="Z471" s="3" t="str">
        <f t="shared" si="264"/>
        <v>0</v>
      </c>
      <c r="AA471" s="3" t="str">
        <f t="shared" si="270"/>
        <v>0</v>
      </c>
      <c r="AB471" s="3" t="str">
        <f t="shared" si="270"/>
        <v>0</v>
      </c>
      <c r="AC471" s="3" t="str">
        <f t="shared" si="264"/>
        <v>0</v>
      </c>
      <c r="AD471" s="3" t="str">
        <f t="shared" si="268"/>
        <v>0</v>
      </c>
      <c r="AE471" s="3" t="str">
        <f t="shared" si="268"/>
        <v>0</v>
      </c>
      <c r="AF471" s="3" t="str">
        <f t="shared" si="268"/>
        <v>0</v>
      </c>
      <c r="AG471" s="3" t="str">
        <f t="shared" si="268"/>
        <v>0</v>
      </c>
      <c r="AH471" s="3" t="str">
        <f t="shared" si="268"/>
        <v>0</v>
      </c>
      <c r="AI471" s="3" t="str">
        <f t="shared" si="268"/>
        <v>0</v>
      </c>
      <c r="AJ471" s="3" t="str">
        <f t="shared" si="268"/>
        <v>0</v>
      </c>
      <c r="AK471" s="3" t="str">
        <f t="shared" si="268"/>
        <v>0</v>
      </c>
      <c r="AL471" s="3" t="str">
        <f t="shared" si="268"/>
        <v>0</v>
      </c>
      <c r="AM471" s="3" t="str">
        <f t="shared" si="268"/>
        <v>0</v>
      </c>
      <c r="AN471" s="3" t="str">
        <f t="shared" si="268"/>
        <v>0</v>
      </c>
      <c r="AO471" s="3" t="str">
        <f t="shared" si="268"/>
        <v>0</v>
      </c>
      <c r="AP471" s="3" t="str">
        <f t="shared" si="268"/>
        <v>0</v>
      </c>
      <c r="AQ471" s="3" t="str">
        <f t="shared" si="268"/>
        <v>0</v>
      </c>
      <c r="AR471" s="3" t="str">
        <f t="shared" si="268"/>
        <v>0</v>
      </c>
      <c r="AS471" s="3" t="str">
        <f t="shared" si="268"/>
        <v>0</v>
      </c>
      <c r="AT471" s="3" t="str">
        <f t="shared" si="267"/>
        <v>0</v>
      </c>
      <c r="AU471" s="3" t="str">
        <f t="shared" si="267"/>
        <v>0</v>
      </c>
      <c r="AV471" s="3" t="str">
        <f t="shared" si="267"/>
        <v>0</v>
      </c>
      <c r="AW471" s="3" t="str">
        <f t="shared" si="267"/>
        <v>0</v>
      </c>
      <c r="AX471" s="3" t="str">
        <f t="shared" si="267"/>
        <v>0</v>
      </c>
      <c r="AY471" s="3" t="str">
        <f t="shared" si="267"/>
        <v>0</v>
      </c>
      <c r="AZ471" s="22" t="s">
        <v>671</v>
      </c>
    </row>
    <row r="472" spans="1:52" ht="15.5">
      <c r="A472" s="10" t="s">
        <v>226</v>
      </c>
      <c r="B472" s="10" t="str">
        <f t="shared" si="259"/>
        <v>2402068G</v>
      </c>
      <c r="C472" s="71">
        <v>45478.481354166703</v>
      </c>
      <c r="D472" s="3" t="e">
        <f t="array" ref="D472">#NAME?</f>
        <v>#NAME?</v>
      </c>
      <c r="E472" s="3" t="b">
        <f>ISNUMBER(MATCH(Table1[[#This Row],[Email]],Attendance[Email],0))</f>
        <v>1</v>
      </c>
      <c r="F472" s="3">
        <f t="shared" si="271"/>
        <v>45478.814687500038</v>
      </c>
      <c r="G472" s="21">
        <f>DAY(Table1[[#This Row],[Actual Time]])</f>
        <v>5</v>
      </c>
      <c r="H472">
        <f>MONTH(Table1[[#This Row],[Actual Time]])</f>
        <v>7</v>
      </c>
      <c r="I472">
        <f>YEAR(Table1[[#This Row],[Actual Time]])</f>
        <v>2024</v>
      </c>
      <c r="J472" t="str">
        <f t="shared" si="272"/>
        <v>5/7/2024</v>
      </c>
      <c r="K472" s="3" t="str">
        <f t="shared" si="264"/>
        <v>0</v>
      </c>
      <c r="L472" s="3" t="str">
        <f t="shared" si="264"/>
        <v>0</v>
      </c>
      <c r="M472" s="3" t="str">
        <f t="shared" si="264"/>
        <v>0</v>
      </c>
      <c r="N472" s="3" t="str">
        <f t="shared" si="264"/>
        <v>0</v>
      </c>
      <c r="O472" s="3" t="str">
        <f t="shared" si="264"/>
        <v>0</v>
      </c>
      <c r="P472" s="3" t="str">
        <f t="shared" si="264"/>
        <v>0</v>
      </c>
      <c r="Q472" s="3" t="str">
        <f t="shared" si="264"/>
        <v>0</v>
      </c>
      <c r="R472" s="3" t="str">
        <f t="shared" si="264"/>
        <v>0</v>
      </c>
      <c r="S472" s="3" t="str">
        <f t="shared" si="269"/>
        <v>0</v>
      </c>
      <c r="T472" s="3" t="str">
        <f t="shared" si="269"/>
        <v>0</v>
      </c>
      <c r="U472" s="3" t="str">
        <f t="shared" si="264"/>
        <v>0</v>
      </c>
      <c r="V472" s="3" t="str">
        <f t="shared" si="264"/>
        <v>1</v>
      </c>
      <c r="W472" s="3" t="str">
        <f t="shared" si="264"/>
        <v>0</v>
      </c>
      <c r="X472" s="3" t="str">
        <f t="shared" si="264"/>
        <v>0</v>
      </c>
      <c r="Y472" s="3" t="str">
        <f t="shared" si="264"/>
        <v>0</v>
      </c>
      <c r="Z472" s="3" t="str">
        <f t="shared" si="264"/>
        <v>0</v>
      </c>
      <c r="AA472" s="3" t="str">
        <f t="shared" si="270"/>
        <v>0</v>
      </c>
      <c r="AB472" s="3" t="str">
        <f t="shared" si="270"/>
        <v>0</v>
      </c>
      <c r="AC472" s="3" t="str">
        <f t="shared" si="264"/>
        <v>0</v>
      </c>
      <c r="AD472" s="3" t="str">
        <f t="shared" si="268"/>
        <v>0</v>
      </c>
      <c r="AE472" s="3" t="str">
        <f t="shared" si="268"/>
        <v>0</v>
      </c>
      <c r="AF472" s="3" t="str">
        <f t="shared" si="268"/>
        <v>0</v>
      </c>
      <c r="AG472" s="3" t="str">
        <f t="shared" si="268"/>
        <v>0</v>
      </c>
      <c r="AH472" s="3" t="str">
        <f t="shared" si="268"/>
        <v>0</v>
      </c>
      <c r="AI472" s="3" t="str">
        <f t="shared" si="268"/>
        <v>0</v>
      </c>
      <c r="AJ472" s="3" t="str">
        <f t="shared" si="268"/>
        <v>0</v>
      </c>
      <c r="AK472" s="3" t="str">
        <f t="shared" si="268"/>
        <v>0</v>
      </c>
      <c r="AL472" s="3" t="str">
        <f t="shared" si="268"/>
        <v>0</v>
      </c>
      <c r="AM472" s="3" t="str">
        <f t="shared" si="268"/>
        <v>0</v>
      </c>
      <c r="AN472" s="3" t="str">
        <f t="shared" si="268"/>
        <v>0</v>
      </c>
      <c r="AO472" s="3" t="str">
        <f t="shared" si="268"/>
        <v>0</v>
      </c>
      <c r="AP472" s="3" t="str">
        <f t="shared" si="268"/>
        <v>0</v>
      </c>
      <c r="AQ472" s="3" t="str">
        <f t="shared" si="268"/>
        <v>0</v>
      </c>
      <c r="AR472" s="3" t="str">
        <f t="shared" si="268"/>
        <v>0</v>
      </c>
      <c r="AS472" s="3" t="str">
        <f t="shared" si="268"/>
        <v>0</v>
      </c>
      <c r="AT472" s="3" t="str">
        <f t="shared" si="267"/>
        <v>0</v>
      </c>
      <c r="AU472" s="3" t="str">
        <f t="shared" si="267"/>
        <v>0</v>
      </c>
      <c r="AV472" s="3" t="str">
        <f t="shared" si="267"/>
        <v>0</v>
      </c>
      <c r="AW472" s="3" t="str">
        <f t="shared" si="267"/>
        <v>0</v>
      </c>
      <c r="AX472" s="3" t="str">
        <f t="shared" si="267"/>
        <v>0</v>
      </c>
      <c r="AY472" s="3" t="str">
        <f t="shared" si="267"/>
        <v>0</v>
      </c>
      <c r="AZ472" s="22" t="s">
        <v>672</v>
      </c>
    </row>
    <row r="473" spans="1:52" ht="15.5">
      <c r="A473" s="10" t="s">
        <v>250</v>
      </c>
      <c r="B473" s="10" t="str">
        <f t="shared" si="259"/>
        <v>2401233H</v>
      </c>
      <c r="C473" s="71">
        <v>45478.481446759302</v>
      </c>
      <c r="D473" s="3" t="e">
        <f t="array" ref="D473">#NAME?</f>
        <v>#NAME?</v>
      </c>
      <c r="E473" s="3" t="b">
        <f>ISNUMBER(MATCH(Table1[[#This Row],[Email]],Attendance[Email],0))</f>
        <v>1</v>
      </c>
      <c r="F473" s="3">
        <f t="shared" ref="F473:F476" si="273">$C473+(8/24)</f>
        <v>45478.814780092638</v>
      </c>
      <c r="G473" s="21">
        <f>DAY(Table1[[#This Row],[Actual Time]])</f>
        <v>5</v>
      </c>
      <c r="H473">
        <f>MONTH(Table1[[#This Row],[Actual Time]])</f>
        <v>7</v>
      </c>
      <c r="I473">
        <f>YEAR(Table1[[#This Row],[Actual Time]])</f>
        <v>2024</v>
      </c>
      <c r="J473" t="str">
        <f t="shared" ref="J473:J476" si="274">G473&amp;"/"&amp;H473&amp;"/"&amp;I473</f>
        <v>5/7/2024</v>
      </c>
      <c r="K473" s="3" t="str">
        <f t="shared" si="264"/>
        <v>0</v>
      </c>
      <c r="L473" s="3" t="str">
        <f t="shared" si="264"/>
        <v>0</v>
      </c>
      <c r="M473" s="3" t="str">
        <f t="shared" si="264"/>
        <v>0</v>
      </c>
      <c r="N473" s="3" t="str">
        <f t="shared" si="264"/>
        <v>0</v>
      </c>
      <c r="O473" s="3" t="str">
        <f t="shared" si="264"/>
        <v>0</v>
      </c>
      <c r="P473" s="3" t="str">
        <f t="shared" si="264"/>
        <v>0</v>
      </c>
      <c r="Q473" s="3" t="str">
        <f t="shared" si="264"/>
        <v>0</v>
      </c>
      <c r="R473" s="3" t="str">
        <f t="shared" si="264"/>
        <v>0</v>
      </c>
      <c r="S473" s="3" t="str">
        <f t="shared" si="269"/>
        <v>0</v>
      </c>
      <c r="T473" s="3" t="str">
        <f t="shared" si="269"/>
        <v>0</v>
      </c>
      <c r="U473" s="3" t="str">
        <f t="shared" si="264"/>
        <v>0</v>
      </c>
      <c r="V473" s="3" t="str">
        <f t="shared" si="264"/>
        <v>1</v>
      </c>
      <c r="W473" s="3" t="str">
        <f t="shared" si="264"/>
        <v>0</v>
      </c>
      <c r="X473" s="3" t="str">
        <f t="shared" si="264"/>
        <v>0</v>
      </c>
      <c r="Y473" s="3" t="str">
        <f t="shared" si="264"/>
        <v>0</v>
      </c>
      <c r="Z473" s="3" t="str">
        <f t="shared" si="264"/>
        <v>0</v>
      </c>
      <c r="AA473" s="3" t="str">
        <f t="shared" si="270"/>
        <v>0</v>
      </c>
      <c r="AB473" s="3" t="str">
        <f t="shared" si="270"/>
        <v>0</v>
      </c>
      <c r="AC473" s="3" t="str">
        <f t="shared" si="264"/>
        <v>0</v>
      </c>
      <c r="AD473" s="3" t="str">
        <f t="shared" si="268"/>
        <v>0</v>
      </c>
      <c r="AE473" s="3" t="str">
        <f t="shared" si="268"/>
        <v>0</v>
      </c>
      <c r="AF473" s="3" t="str">
        <f t="shared" si="268"/>
        <v>0</v>
      </c>
      <c r="AG473" s="3" t="str">
        <f t="shared" si="268"/>
        <v>0</v>
      </c>
      <c r="AH473" s="3" t="str">
        <f t="shared" si="268"/>
        <v>0</v>
      </c>
      <c r="AI473" s="3" t="str">
        <f t="shared" si="268"/>
        <v>0</v>
      </c>
      <c r="AJ473" s="3" t="str">
        <f t="shared" si="268"/>
        <v>0</v>
      </c>
      <c r="AK473" s="3" t="str">
        <f t="shared" si="268"/>
        <v>0</v>
      </c>
      <c r="AL473" s="3" t="str">
        <f t="shared" si="268"/>
        <v>0</v>
      </c>
      <c r="AM473" s="3" t="str">
        <f t="shared" si="268"/>
        <v>0</v>
      </c>
      <c r="AN473" s="3" t="str">
        <f t="shared" si="268"/>
        <v>0</v>
      </c>
      <c r="AO473" s="3" t="str">
        <f t="shared" si="268"/>
        <v>0</v>
      </c>
      <c r="AP473" s="3" t="str">
        <f t="shared" si="268"/>
        <v>0</v>
      </c>
      <c r="AQ473" s="3" t="str">
        <f t="shared" si="268"/>
        <v>0</v>
      </c>
      <c r="AR473" s="3" t="str">
        <f t="shared" si="268"/>
        <v>0</v>
      </c>
      <c r="AS473" s="3" t="str">
        <f t="shared" si="268"/>
        <v>0</v>
      </c>
      <c r="AT473" s="3" t="str">
        <f t="shared" si="267"/>
        <v>0</v>
      </c>
      <c r="AU473" s="3" t="str">
        <f t="shared" si="267"/>
        <v>0</v>
      </c>
      <c r="AV473" s="3" t="str">
        <f t="shared" si="267"/>
        <v>0</v>
      </c>
      <c r="AW473" s="3" t="str">
        <f t="shared" si="267"/>
        <v>0</v>
      </c>
      <c r="AX473" s="3" t="str">
        <f t="shared" si="267"/>
        <v>0</v>
      </c>
      <c r="AY473" s="3" t="str">
        <f t="shared" si="267"/>
        <v>0</v>
      </c>
      <c r="AZ473" s="22" t="s">
        <v>673</v>
      </c>
    </row>
    <row r="474" spans="1:52" ht="15.5">
      <c r="A474" s="10" t="s">
        <v>396</v>
      </c>
      <c r="B474" s="10" t="str">
        <f t="shared" si="259"/>
        <v>2401468J</v>
      </c>
      <c r="C474" s="71">
        <v>45478.481458333299</v>
      </c>
      <c r="D474" s="3" t="e">
        <f t="array" ref="D474">#NAME?</f>
        <v>#NAME?</v>
      </c>
      <c r="E474" s="3" t="b">
        <f>ISNUMBER(MATCH(Table1[[#This Row],[Email]],Attendance[Email],0))</f>
        <v>1</v>
      </c>
      <c r="F474" s="3">
        <f t="shared" si="273"/>
        <v>45478.814791666635</v>
      </c>
      <c r="G474" s="21">
        <f>DAY(Table1[[#This Row],[Actual Time]])</f>
        <v>5</v>
      </c>
      <c r="H474">
        <f>MONTH(Table1[[#This Row],[Actual Time]])</f>
        <v>7</v>
      </c>
      <c r="I474">
        <f>YEAR(Table1[[#This Row],[Actual Time]])</f>
        <v>2024</v>
      </c>
      <c r="J474" t="str">
        <f t="shared" si="274"/>
        <v>5/7/2024</v>
      </c>
      <c r="K474" s="3" t="str">
        <f t="shared" si="264"/>
        <v>0</v>
      </c>
      <c r="L474" s="3" t="str">
        <f t="shared" si="264"/>
        <v>0</v>
      </c>
      <c r="M474" s="3" t="str">
        <f t="shared" si="264"/>
        <v>0</v>
      </c>
      <c r="N474" s="3" t="str">
        <f t="shared" si="264"/>
        <v>0</v>
      </c>
      <c r="O474" s="3" t="str">
        <f t="shared" si="264"/>
        <v>0</v>
      </c>
      <c r="P474" s="3" t="str">
        <f t="shared" si="264"/>
        <v>0</v>
      </c>
      <c r="Q474" s="3" t="str">
        <f t="shared" si="264"/>
        <v>0</v>
      </c>
      <c r="R474" s="3" t="str">
        <f t="shared" si="264"/>
        <v>0</v>
      </c>
      <c r="S474" s="3" t="str">
        <f t="shared" si="269"/>
        <v>0</v>
      </c>
      <c r="T474" s="3" t="str">
        <f t="shared" si="269"/>
        <v>0</v>
      </c>
      <c r="U474" s="3" t="str">
        <f t="shared" si="264"/>
        <v>0</v>
      </c>
      <c r="V474" s="3" t="str">
        <f t="shared" si="264"/>
        <v>1</v>
      </c>
      <c r="W474" s="3" t="str">
        <f t="shared" si="264"/>
        <v>0</v>
      </c>
      <c r="X474" s="3" t="str">
        <f t="shared" si="264"/>
        <v>0</v>
      </c>
      <c r="Y474" s="3" t="str">
        <f t="shared" si="264"/>
        <v>0</v>
      </c>
      <c r="Z474" s="3" t="str">
        <f t="shared" si="264"/>
        <v>0</v>
      </c>
      <c r="AA474" s="3" t="str">
        <f t="shared" si="270"/>
        <v>0</v>
      </c>
      <c r="AB474" s="3" t="str">
        <f t="shared" si="270"/>
        <v>0</v>
      </c>
      <c r="AC474" s="3" t="str">
        <f t="shared" si="264"/>
        <v>0</v>
      </c>
      <c r="AD474" s="3" t="str">
        <f t="shared" si="268"/>
        <v>0</v>
      </c>
      <c r="AE474" s="3" t="str">
        <f t="shared" si="268"/>
        <v>0</v>
      </c>
      <c r="AF474" s="3" t="str">
        <f t="shared" si="268"/>
        <v>0</v>
      </c>
      <c r="AG474" s="3" t="str">
        <f t="shared" si="268"/>
        <v>0</v>
      </c>
      <c r="AH474" s="3" t="str">
        <f t="shared" si="268"/>
        <v>0</v>
      </c>
      <c r="AI474" s="3" t="str">
        <f t="shared" si="268"/>
        <v>0</v>
      </c>
      <c r="AJ474" s="3" t="str">
        <f t="shared" si="268"/>
        <v>0</v>
      </c>
      <c r="AK474" s="3" t="str">
        <f t="shared" si="268"/>
        <v>0</v>
      </c>
      <c r="AL474" s="3" t="str">
        <f t="shared" si="268"/>
        <v>0</v>
      </c>
      <c r="AM474" s="3" t="str">
        <f t="shared" si="268"/>
        <v>0</v>
      </c>
      <c r="AN474" s="3" t="str">
        <f t="shared" si="268"/>
        <v>0</v>
      </c>
      <c r="AO474" s="3" t="str">
        <f t="shared" si="268"/>
        <v>0</v>
      </c>
      <c r="AP474" s="3" t="str">
        <f t="shared" si="268"/>
        <v>0</v>
      </c>
      <c r="AQ474" s="3" t="str">
        <f t="shared" si="268"/>
        <v>0</v>
      </c>
      <c r="AR474" s="3" t="str">
        <f t="shared" si="268"/>
        <v>0</v>
      </c>
      <c r="AS474" s="3" t="str">
        <f t="shared" si="268"/>
        <v>0</v>
      </c>
      <c r="AT474" s="3" t="str">
        <f t="shared" si="267"/>
        <v>0</v>
      </c>
      <c r="AU474" s="3" t="str">
        <f t="shared" si="267"/>
        <v>0</v>
      </c>
      <c r="AV474" s="3" t="str">
        <f t="shared" si="267"/>
        <v>0</v>
      </c>
      <c r="AW474" s="3" t="str">
        <f t="shared" si="267"/>
        <v>0</v>
      </c>
      <c r="AX474" s="3" t="str">
        <f t="shared" si="267"/>
        <v>0</v>
      </c>
      <c r="AY474" s="3" t="str">
        <f t="shared" si="267"/>
        <v>0</v>
      </c>
      <c r="AZ474" s="22" t="s">
        <v>674</v>
      </c>
    </row>
    <row r="475" spans="1:52" ht="15.5">
      <c r="A475" s="10" t="s">
        <v>316</v>
      </c>
      <c r="B475" s="10" t="str">
        <f t="shared" si="259"/>
        <v>2402152I</v>
      </c>
      <c r="C475" s="71">
        <v>45478.481481481504</v>
      </c>
      <c r="D475" s="3" t="e">
        <f t="array" ref="D475">#NAME?</f>
        <v>#NAME?</v>
      </c>
      <c r="E475" s="3" t="b">
        <f>ISNUMBER(MATCH(Table1[[#This Row],[Email]],Attendance[Email],0))</f>
        <v>1</v>
      </c>
      <c r="F475" s="3">
        <f t="shared" si="273"/>
        <v>45478.814814814839</v>
      </c>
      <c r="G475" s="21">
        <f>DAY(Table1[[#This Row],[Actual Time]])</f>
        <v>5</v>
      </c>
      <c r="H475">
        <f>MONTH(Table1[[#This Row],[Actual Time]])</f>
        <v>7</v>
      </c>
      <c r="I475">
        <f>YEAR(Table1[[#This Row],[Actual Time]])</f>
        <v>2024</v>
      </c>
      <c r="J475" t="str">
        <f t="shared" si="274"/>
        <v>5/7/2024</v>
      </c>
      <c r="K475" s="3" t="str">
        <f t="shared" si="264"/>
        <v>0</v>
      </c>
      <c r="L475" s="3" t="str">
        <f t="shared" si="264"/>
        <v>0</v>
      </c>
      <c r="M475" s="3" t="str">
        <f t="shared" si="264"/>
        <v>0</v>
      </c>
      <c r="N475" s="3" t="str">
        <f t="shared" si="264"/>
        <v>0</v>
      </c>
      <c r="O475" s="3" t="str">
        <f t="shared" si="264"/>
        <v>0</v>
      </c>
      <c r="P475" s="3" t="str">
        <f t="shared" si="264"/>
        <v>0</v>
      </c>
      <c r="Q475" s="3" t="str">
        <f t="shared" si="264"/>
        <v>0</v>
      </c>
      <c r="R475" s="3" t="str">
        <f t="shared" si="264"/>
        <v>0</v>
      </c>
      <c r="S475" s="3" t="str">
        <f t="shared" si="269"/>
        <v>0</v>
      </c>
      <c r="T475" s="3" t="str">
        <f t="shared" si="269"/>
        <v>0</v>
      </c>
      <c r="U475" s="3" t="str">
        <f t="shared" si="264"/>
        <v>0</v>
      </c>
      <c r="V475" s="3" t="str">
        <f t="shared" si="264"/>
        <v>1</v>
      </c>
      <c r="W475" s="3" t="str">
        <f t="shared" si="264"/>
        <v>0</v>
      </c>
      <c r="X475" s="3" t="str">
        <f t="shared" si="264"/>
        <v>0</v>
      </c>
      <c r="Y475" s="3" t="str">
        <f t="shared" si="264"/>
        <v>0</v>
      </c>
      <c r="Z475" s="3" t="str">
        <f t="shared" si="264"/>
        <v>0</v>
      </c>
      <c r="AA475" s="3" t="str">
        <f t="shared" si="270"/>
        <v>0</v>
      </c>
      <c r="AB475" s="3" t="str">
        <f t="shared" si="270"/>
        <v>0</v>
      </c>
      <c r="AC475" s="3" t="str">
        <f t="shared" si="264"/>
        <v>0</v>
      </c>
      <c r="AD475" s="3" t="str">
        <f t="shared" si="268"/>
        <v>0</v>
      </c>
      <c r="AE475" s="3" t="str">
        <f t="shared" si="268"/>
        <v>0</v>
      </c>
      <c r="AF475" s="3" t="str">
        <f t="shared" si="268"/>
        <v>0</v>
      </c>
      <c r="AG475" s="3" t="str">
        <f t="shared" si="268"/>
        <v>0</v>
      </c>
      <c r="AH475" s="3" t="str">
        <f t="shared" si="268"/>
        <v>0</v>
      </c>
      <c r="AI475" s="3" t="str">
        <f t="shared" si="268"/>
        <v>0</v>
      </c>
      <c r="AJ475" s="3" t="str">
        <f t="shared" si="268"/>
        <v>0</v>
      </c>
      <c r="AK475" s="3" t="str">
        <f t="shared" si="268"/>
        <v>0</v>
      </c>
      <c r="AL475" s="3" t="str">
        <f t="shared" si="268"/>
        <v>0</v>
      </c>
      <c r="AM475" s="3" t="str">
        <f t="shared" si="268"/>
        <v>0</v>
      </c>
      <c r="AN475" s="3" t="str">
        <f t="shared" si="268"/>
        <v>0</v>
      </c>
      <c r="AO475" s="3" t="str">
        <f t="shared" si="268"/>
        <v>0</v>
      </c>
      <c r="AP475" s="3" t="str">
        <f t="shared" si="268"/>
        <v>0</v>
      </c>
      <c r="AQ475" s="3" t="str">
        <f t="shared" si="268"/>
        <v>0</v>
      </c>
      <c r="AR475" s="3" t="str">
        <f t="shared" si="268"/>
        <v>0</v>
      </c>
      <c r="AS475" s="3" t="str">
        <f t="shared" si="268"/>
        <v>0</v>
      </c>
      <c r="AT475" s="3" t="str">
        <f t="shared" si="267"/>
        <v>0</v>
      </c>
      <c r="AU475" s="3" t="str">
        <f t="shared" si="267"/>
        <v>0</v>
      </c>
      <c r="AV475" s="3" t="str">
        <f t="shared" si="267"/>
        <v>0</v>
      </c>
      <c r="AW475" s="3" t="str">
        <f t="shared" si="267"/>
        <v>0</v>
      </c>
      <c r="AX475" s="3" t="str">
        <f t="shared" si="267"/>
        <v>0</v>
      </c>
      <c r="AY475" s="3" t="str">
        <f t="shared" si="267"/>
        <v>0</v>
      </c>
      <c r="AZ475" s="22" t="s">
        <v>675</v>
      </c>
    </row>
    <row r="476" spans="1:52" ht="15.5">
      <c r="A476" s="10" t="s">
        <v>242</v>
      </c>
      <c r="B476" s="10" t="str">
        <f t="shared" si="259"/>
        <v>2202819E</v>
      </c>
      <c r="C476" s="71">
        <v>45478.481458333299</v>
      </c>
      <c r="D476" s="3" t="e">
        <f t="array" ref="D476">#NAME?</f>
        <v>#NAME?</v>
      </c>
      <c r="E476" s="3" t="b">
        <f>ISNUMBER(MATCH(Table1[[#This Row],[Email]],Attendance[Email],0))</f>
        <v>1</v>
      </c>
      <c r="F476" s="3">
        <f t="shared" si="273"/>
        <v>45478.814791666635</v>
      </c>
      <c r="G476" s="21">
        <f>DAY(Table1[[#This Row],[Actual Time]])</f>
        <v>5</v>
      </c>
      <c r="H476">
        <f>MONTH(Table1[[#This Row],[Actual Time]])</f>
        <v>7</v>
      </c>
      <c r="I476">
        <f>YEAR(Table1[[#This Row],[Actual Time]])</f>
        <v>2024</v>
      </c>
      <c r="J476" t="str">
        <f t="shared" si="274"/>
        <v>5/7/2024</v>
      </c>
      <c r="K476" s="3" t="str">
        <f t="shared" si="264"/>
        <v>0</v>
      </c>
      <c r="L476" s="3" t="str">
        <f t="shared" si="264"/>
        <v>0</v>
      </c>
      <c r="M476" s="3" t="str">
        <f t="shared" si="264"/>
        <v>0</v>
      </c>
      <c r="N476" s="3" t="str">
        <f t="shared" ref="K476:AC492" si="275">IF(N$1=$J476,"1","0")</f>
        <v>0</v>
      </c>
      <c r="O476" s="3" t="str">
        <f t="shared" si="275"/>
        <v>0</v>
      </c>
      <c r="P476" s="3" t="str">
        <f t="shared" si="275"/>
        <v>0</v>
      </c>
      <c r="Q476" s="3" t="str">
        <f t="shared" si="275"/>
        <v>0</v>
      </c>
      <c r="R476" s="3" t="str">
        <f t="shared" si="275"/>
        <v>0</v>
      </c>
      <c r="S476" s="3" t="str">
        <f t="shared" si="269"/>
        <v>0</v>
      </c>
      <c r="T476" s="3" t="str">
        <f t="shared" si="269"/>
        <v>0</v>
      </c>
      <c r="U476" s="3" t="str">
        <f t="shared" si="275"/>
        <v>0</v>
      </c>
      <c r="V476" s="3" t="str">
        <f t="shared" si="275"/>
        <v>1</v>
      </c>
      <c r="W476" s="3" t="str">
        <f t="shared" si="275"/>
        <v>0</v>
      </c>
      <c r="X476" s="3" t="str">
        <f t="shared" si="275"/>
        <v>0</v>
      </c>
      <c r="Y476" s="3" t="str">
        <f t="shared" si="275"/>
        <v>0</v>
      </c>
      <c r="Z476" s="3" t="str">
        <f t="shared" si="275"/>
        <v>0</v>
      </c>
      <c r="AA476" s="3" t="str">
        <f t="shared" si="270"/>
        <v>0</v>
      </c>
      <c r="AB476" s="3" t="str">
        <f t="shared" si="270"/>
        <v>0</v>
      </c>
      <c r="AC476" s="3" t="str">
        <f t="shared" si="275"/>
        <v>0</v>
      </c>
      <c r="AD476" s="3" t="str">
        <f t="shared" si="268"/>
        <v>0</v>
      </c>
      <c r="AE476" s="3" t="str">
        <f t="shared" si="268"/>
        <v>0</v>
      </c>
      <c r="AF476" s="3" t="str">
        <f t="shared" si="268"/>
        <v>0</v>
      </c>
      <c r="AG476" s="3" t="str">
        <f t="shared" si="268"/>
        <v>0</v>
      </c>
      <c r="AH476" s="3" t="str">
        <f t="shared" si="268"/>
        <v>0</v>
      </c>
      <c r="AI476" s="3" t="str">
        <f t="shared" si="268"/>
        <v>0</v>
      </c>
      <c r="AJ476" s="3" t="str">
        <f t="shared" si="268"/>
        <v>0</v>
      </c>
      <c r="AK476" s="3" t="str">
        <f t="shared" si="268"/>
        <v>0</v>
      </c>
      <c r="AL476" s="3" t="str">
        <f t="shared" si="268"/>
        <v>0</v>
      </c>
      <c r="AM476" s="3" t="str">
        <f t="shared" si="268"/>
        <v>0</v>
      </c>
      <c r="AN476" s="3" t="str">
        <f t="shared" si="268"/>
        <v>0</v>
      </c>
      <c r="AO476" s="3" t="str">
        <f t="shared" si="268"/>
        <v>0</v>
      </c>
      <c r="AP476" s="3" t="str">
        <f t="shared" si="268"/>
        <v>0</v>
      </c>
      <c r="AQ476" s="3" t="str">
        <f t="shared" si="268"/>
        <v>0</v>
      </c>
      <c r="AR476" s="3" t="str">
        <f t="shared" si="268"/>
        <v>0</v>
      </c>
      <c r="AS476" s="3" t="str">
        <f t="shared" si="268"/>
        <v>0</v>
      </c>
      <c r="AT476" s="3" t="str">
        <f t="shared" si="267"/>
        <v>0</v>
      </c>
      <c r="AU476" s="3" t="str">
        <f t="shared" si="267"/>
        <v>0</v>
      </c>
      <c r="AV476" s="3" t="str">
        <f t="shared" si="267"/>
        <v>0</v>
      </c>
      <c r="AW476" s="3" t="str">
        <f t="shared" si="267"/>
        <v>0</v>
      </c>
      <c r="AX476" s="3" t="str">
        <f t="shared" si="267"/>
        <v>0</v>
      </c>
      <c r="AY476" s="3" t="str">
        <f t="shared" si="267"/>
        <v>0</v>
      </c>
      <c r="AZ476" s="22" t="s">
        <v>676</v>
      </c>
    </row>
    <row r="477" spans="1:52" ht="15.5">
      <c r="A477" s="10" t="s">
        <v>74</v>
      </c>
      <c r="B477" s="10" t="str">
        <f t="shared" si="259"/>
        <v>2202038B</v>
      </c>
      <c r="C477" s="71">
        <v>45478.481620370403</v>
      </c>
      <c r="D477" s="3" t="e">
        <f t="array" ref="D477">#NAME?</f>
        <v>#NAME?</v>
      </c>
      <c r="E477" s="3" t="b">
        <f>ISNUMBER(MATCH(Table1[[#This Row],[Email]],Attendance[Email],0))</f>
        <v>1</v>
      </c>
      <c r="F477" s="3">
        <f t="shared" ref="F477:F478" si="276">$C477+(8/24)</f>
        <v>45478.814953703739</v>
      </c>
      <c r="G477" s="21">
        <f>DAY(Table1[[#This Row],[Actual Time]])</f>
        <v>5</v>
      </c>
      <c r="H477">
        <f>MONTH(Table1[[#This Row],[Actual Time]])</f>
        <v>7</v>
      </c>
      <c r="I477">
        <f>YEAR(Table1[[#This Row],[Actual Time]])</f>
        <v>2024</v>
      </c>
      <c r="J477" t="str">
        <f t="shared" ref="J477:J478" si="277">G477&amp;"/"&amp;H477&amp;"/"&amp;I477</f>
        <v>5/7/2024</v>
      </c>
      <c r="K477" s="3" t="str">
        <f t="shared" si="275"/>
        <v>0</v>
      </c>
      <c r="L477" s="3" t="str">
        <f t="shared" si="275"/>
        <v>0</v>
      </c>
      <c r="M477" s="3" t="str">
        <f t="shared" si="275"/>
        <v>0</v>
      </c>
      <c r="N477" s="3" t="str">
        <f t="shared" si="275"/>
        <v>0</v>
      </c>
      <c r="O477" s="3" t="str">
        <f t="shared" si="275"/>
        <v>0</v>
      </c>
      <c r="P477" s="3" t="str">
        <f t="shared" si="275"/>
        <v>0</v>
      </c>
      <c r="Q477" s="3" t="str">
        <f t="shared" si="275"/>
        <v>0</v>
      </c>
      <c r="R477" s="3" t="str">
        <f t="shared" si="275"/>
        <v>0</v>
      </c>
      <c r="S477" s="3" t="str">
        <f t="shared" si="269"/>
        <v>0</v>
      </c>
      <c r="T477" s="3" t="str">
        <f t="shared" si="269"/>
        <v>0</v>
      </c>
      <c r="U477" s="3" t="str">
        <f t="shared" si="275"/>
        <v>0</v>
      </c>
      <c r="V477" s="3" t="str">
        <f t="shared" si="275"/>
        <v>1</v>
      </c>
      <c r="W477" s="3" t="str">
        <f t="shared" si="275"/>
        <v>0</v>
      </c>
      <c r="X477" s="3" t="str">
        <f t="shared" si="275"/>
        <v>0</v>
      </c>
      <c r="Y477" s="3" t="str">
        <f t="shared" si="275"/>
        <v>0</v>
      </c>
      <c r="Z477" s="3" t="str">
        <f t="shared" si="275"/>
        <v>0</v>
      </c>
      <c r="AA477" s="3" t="str">
        <f t="shared" si="270"/>
        <v>0</v>
      </c>
      <c r="AB477" s="3" t="str">
        <f t="shared" si="270"/>
        <v>0</v>
      </c>
      <c r="AC477" s="3" t="str">
        <f t="shared" si="275"/>
        <v>0</v>
      </c>
      <c r="AD477" s="3" t="str">
        <f t="shared" si="268"/>
        <v>0</v>
      </c>
      <c r="AE477" s="3" t="str">
        <f t="shared" si="268"/>
        <v>0</v>
      </c>
      <c r="AF477" s="3" t="str">
        <f t="shared" si="268"/>
        <v>0</v>
      </c>
      <c r="AG477" s="3" t="str">
        <f t="shared" si="268"/>
        <v>0</v>
      </c>
      <c r="AH477" s="3" t="str">
        <f t="shared" si="268"/>
        <v>0</v>
      </c>
      <c r="AI477" s="3" t="str">
        <f t="shared" si="268"/>
        <v>0</v>
      </c>
      <c r="AJ477" s="3" t="str">
        <f t="shared" si="268"/>
        <v>0</v>
      </c>
      <c r="AK477" s="3" t="str">
        <f t="shared" si="268"/>
        <v>0</v>
      </c>
      <c r="AL477" s="3" t="str">
        <f t="shared" si="268"/>
        <v>0</v>
      </c>
      <c r="AM477" s="3" t="str">
        <f t="shared" si="268"/>
        <v>0</v>
      </c>
      <c r="AN477" s="3" t="str">
        <f t="shared" si="268"/>
        <v>0</v>
      </c>
      <c r="AO477" s="3" t="str">
        <f t="shared" si="268"/>
        <v>0</v>
      </c>
      <c r="AP477" s="3" t="str">
        <f t="shared" si="268"/>
        <v>0</v>
      </c>
      <c r="AQ477" s="3" t="str">
        <f t="shared" si="268"/>
        <v>0</v>
      </c>
      <c r="AR477" s="3" t="str">
        <f t="shared" si="268"/>
        <v>0</v>
      </c>
      <c r="AS477" s="3" t="str">
        <f t="shared" ref="AS477:AY492" si="278">IF(AS$1=$J477,"1","0")</f>
        <v>0</v>
      </c>
      <c r="AT477" s="3" t="str">
        <f t="shared" si="278"/>
        <v>0</v>
      </c>
      <c r="AU477" s="3" t="str">
        <f t="shared" si="278"/>
        <v>0</v>
      </c>
      <c r="AV477" s="3" t="str">
        <f t="shared" si="278"/>
        <v>0</v>
      </c>
      <c r="AW477" s="3" t="str">
        <f t="shared" si="278"/>
        <v>0</v>
      </c>
      <c r="AX477" s="3" t="str">
        <f t="shared" si="278"/>
        <v>0</v>
      </c>
      <c r="AY477" s="3" t="str">
        <f t="shared" si="278"/>
        <v>0</v>
      </c>
      <c r="AZ477" s="22" t="s">
        <v>677</v>
      </c>
    </row>
    <row r="478" spans="1:52" ht="15.5">
      <c r="A478" s="10" t="s">
        <v>72</v>
      </c>
      <c r="B478" s="10" t="str">
        <f t="shared" si="259"/>
        <v>2302493H</v>
      </c>
      <c r="C478" s="71">
        <v>45478.4816319444</v>
      </c>
      <c r="D478" s="3" t="e">
        <f t="array" ref="D478">#NAME?</f>
        <v>#NAME?</v>
      </c>
      <c r="E478" s="3" t="b">
        <f>ISNUMBER(MATCH(Table1[[#This Row],[Email]],Attendance[Email],0))</f>
        <v>1</v>
      </c>
      <c r="F478" s="3">
        <f t="shared" si="276"/>
        <v>45478.814965277736</v>
      </c>
      <c r="G478" s="21">
        <f>DAY(Table1[[#This Row],[Actual Time]])</f>
        <v>5</v>
      </c>
      <c r="H478">
        <f>MONTH(Table1[[#This Row],[Actual Time]])</f>
        <v>7</v>
      </c>
      <c r="I478">
        <f>YEAR(Table1[[#This Row],[Actual Time]])</f>
        <v>2024</v>
      </c>
      <c r="J478" t="str">
        <f t="shared" si="277"/>
        <v>5/7/2024</v>
      </c>
      <c r="K478" s="3" t="str">
        <f t="shared" si="275"/>
        <v>0</v>
      </c>
      <c r="L478" s="3" t="str">
        <f t="shared" si="275"/>
        <v>0</v>
      </c>
      <c r="M478" s="3" t="str">
        <f t="shared" si="275"/>
        <v>0</v>
      </c>
      <c r="N478" s="3" t="str">
        <f t="shared" si="275"/>
        <v>0</v>
      </c>
      <c r="O478" s="3" t="str">
        <f t="shared" si="275"/>
        <v>0</v>
      </c>
      <c r="P478" s="3" t="str">
        <f t="shared" si="275"/>
        <v>0</v>
      </c>
      <c r="Q478" s="3" t="str">
        <f t="shared" si="275"/>
        <v>0</v>
      </c>
      <c r="R478" s="3" t="str">
        <f t="shared" si="275"/>
        <v>0</v>
      </c>
      <c r="S478" s="3" t="str">
        <f t="shared" si="269"/>
        <v>0</v>
      </c>
      <c r="T478" s="3" t="str">
        <f t="shared" si="269"/>
        <v>0</v>
      </c>
      <c r="U478" s="3" t="str">
        <f t="shared" si="275"/>
        <v>0</v>
      </c>
      <c r="V478" s="3" t="str">
        <f t="shared" si="275"/>
        <v>1</v>
      </c>
      <c r="W478" s="3" t="str">
        <f t="shared" si="275"/>
        <v>0</v>
      </c>
      <c r="X478" s="3" t="str">
        <f t="shared" si="275"/>
        <v>0</v>
      </c>
      <c r="Y478" s="3" t="str">
        <f t="shared" si="275"/>
        <v>0</v>
      </c>
      <c r="Z478" s="3" t="str">
        <f t="shared" si="275"/>
        <v>0</v>
      </c>
      <c r="AA478" s="3" t="str">
        <f t="shared" si="270"/>
        <v>0</v>
      </c>
      <c r="AB478" s="3" t="str">
        <f t="shared" si="270"/>
        <v>0</v>
      </c>
      <c r="AC478" s="3" t="str">
        <f t="shared" si="275"/>
        <v>0</v>
      </c>
      <c r="AD478" s="3" t="str">
        <f t="shared" ref="AD478:AS493" si="279">IF(AD$1=$J478,"1","0")</f>
        <v>0</v>
      </c>
      <c r="AE478" s="3" t="str">
        <f t="shared" si="279"/>
        <v>0</v>
      </c>
      <c r="AF478" s="3" t="str">
        <f t="shared" si="279"/>
        <v>0</v>
      </c>
      <c r="AG478" s="3" t="str">
        <f t="shared" si="279"/>
        <v>0</v>
      </c>
      <c r="AH478" s="3" t="str">
        <f t="shared" si="279"/>
        <v>0</v>
      </c>
      <c r="AI478" s="3" t="str">
        <f t="shared" si="279"/>
        <v>0</v>
      </c>
      <c r="AJ478" s="3" t="str">
        <f t="shared" si="279"/>
        <v>0</v>
      </c>
      <c r="AK478" s="3" t="str">
        <f t="shared" si="279"/>
        <v>0</v>
      </c>
      <c r="AL478" s="3" t="str">
        <f t="shared" si="279"/>
        <v>0</v>
      </c>
      <c r="AM478" s="3" t="str">
        <f t="shared" si="279"/>
        <v>0</v>
      </c>
      <c r="AN478" s="3" t="str">
        <f t="shared" si="279"/>
        <v>0</v>
      </c>
      <c r="AO478" s="3" t="str">
        <f t="shared" si="279"/>
        <v>0</v>
      </c>
      <c r="AP478" s="3" t="str">
        <f t="shared" si="279"/>
        <v>0</v>
      </c>
      <c r="AQ478" s="3" t="str">
        <f t="shared" si="279"/>
        <v>0</v>
      </c>
      <c r="AR478" s="3" t="str">
        <f t="shared" si="279"/>
        <v>0</v>
      </c>
      <c r="AS478" s="3" t="str">
        <f t="shared" si="279"/>
        <v>0</v>
      </c>
      <c r="AT478" s="3" t="str">
        <f t="shared" si="278"/>
        <v>0</v>
      </c>
      <c r="AU478" s="3" t="str">
        <f t="shared" si="278"/>
        <v>0</v>
      </c>
      <c r="AV478" s="3" t="str">
        <f t="shared" si="278"/>
        <v>0</v>
      </c>
      <c r="AW478" s="3" t="str">
        <f t="shared" si="278"/>
        <v>0</v>
      </c>
      <c r="AX478" s="3" t="str">
        <f t="shared" si="278"/>
        <v>0</v>
      </c>
      <c r="AY478" s="3" t="str">
        <f t="shared" si="278"/>
        <v>0</v>
      </c>
      <c r="AZ478" s="22" t="s">
        <v>678</v>
      </c>
    </row>
    <row r="479" spans="1:52" ht="15.5">
      <c r="A479" s="10" t="s">
        <v>504</v>
      </c>
      <c r="B479" s="10" t="str">
        <f t="shared" si="259"/>
        <v>2401558H</v>
      </c>
      <c r="C479" s="71">
        <v>45478.481655092597</v>
      </c>
      <c r="D479" s="3" t="e">
        <f t="array" ref="D479">#NAME?</f>
        <v>#NAME?</v>
      </c>
      <c r="E479" s="3" t="b">
        <f>ISNUMBER(MATCH(Table1[[#This Row],[Email]],Attendance[Email],0))</f>
        <v>1</v>
      </c>
      <c r="F479" s="3">
        <f t="shared" ref="F479:F512" si="280">$C479+(8/24)</f>
        <v>45478.814988425933</v>
      </c>
      <c r="G479" s="21">
        <f>DAY(Table1[[#This Row],[Actual Time]])</f>
        <v>5</v>
      </c>
      <c r="H479">
        <f>MONTH(Table1[[#This Row],[Actual Time]])</f>
        <v>7</v>
      </c>
      <c r="I479">
        <f>YEAR(Table1[[#This Row],[Actual Time]])</f>
        <v>2024</v>
      </c>
      <c r="J479" t="str">
        <f t="shared" ref="J479:J512" si="281">G479&amp;"/"&amp;H479&amp;"/"&amp;I479</f>
        <v>5/7/2024</v>
      </c>
      <c r="K479" s="3" t="str">
        <f t="shared" si="275"/>
        <v>0</v>
      </c>
      <c r="L479" s="3" t="str">
        <f t="shared" si="275"/>
        <v>0</v>
      </c>
      <c r="M479" s="3" t="str">
        <f t="shared" si="275"/>
        <v>0</v>
      </c>
      <c r="N479" s="3" t="str">
        <f t="shared" si="275"/>
        <v>0</v>
      </c>
      <c r="O479" s="3" t="str">
        <f t="shared" si="275"/>
        <v>0</v>
      </c>
      <c r="P479" s="3" t="str">
        <f t="shared" si="275"/>
        <v>0</v>
      </c>
      <c r="Q479" s="3" t="str">
        <f t="shared" si="275"/>
        <v>0</v>
      </c>
      <c r="R479" s="3" t="str">
        <f t="shared" si="275"/>
        <v>0</v>
      </c>
      <c r="S479" s="3" t="str">
        <f t="shared" si="269"/>
        <v>0</v>
      </c>
      <c r="T479" s="3" t="str">
        <f t="shared" si="269"/>
        <v>0</v>
      </c>
      <c r="U479" s="3" t="str">
        <f t="shared" si="275"/>
        <v>0</v>
      </c>
      <c r="V479" s="3" t="str">
        <f t="shared" si="275"/>
        <v>1</v>
      </c>
      <c r="W479" s="3" t="str">
        <f t="shared" si="275"/>
        <v>0</v>
      </c>
      <c r="X479" s="3" t="str">
        <f t="shared" si="275"/>
        <v>0</v>
      </c>
      <c r="Y479" s="3" t="str">
        <f t="shared" si="275"/>
        <v>0</v>
      </c>
      <c r="Z479" s="3" t="str">
        <f t="shared" si="275"/>
        <v>0</v>
      </c>
      <c r="AA479" s="3" t="str">
        <f t="shared" si="270"/>
        <v>0</v>
      </c>
      <c r="AB479" s="3" t="str">
        <f t="shared" si="270"/>
        <v>0</v>
      </c>
      <c r="AC479" s="3" t="str">
        <f t="shared" si="275"/>
        <v>0</v>
      </c>
      <c r="AD479" s="3" t="str">
        <f t="shared" si="279"/>
        <v>0</v>
      </c>
      <c r="AE479" s="3" t="str">
        <f t="shared" si="279"/>
        <v>0</v>
      </c>
      <c r="AF479" s="3" t="str">
        <f t="shared" si="279"/>
        <v>0</v>
      </c>
      <c r="AG479" s="3" t="str">
        <f t="shared" si="279"/>
        <v>0</v>
      </c>
      <c r="AH479" s="3" t="str">
        <f t="shared" si="279"/>
        <v>0</v>
      </c>
      <c r="AI479" s="3" t="str">
        <f t="shared" si="279"/>
        <v>0</v>
      </c>
      <c r="AJ479" s="3" t="str">
        <f t="shared" si="279"/>
        <v>0</v>
      </c>
      <c r="AK479" s="3" t="str">
        <f t="shared" si="279"/>
        <v>0</v>
      </c>
      <c r="AL479" s="3" t="str">
        <f t="shared" si="279"/>
        <v>0</v>
      </c>
      <c r="AM479" s="3" t="str">
        <f t="shared" si="279"/>
        <v>0</v>
      </c>
      <c r="AN479" s="3" t="str">
        <f t="shared" si="279"/>
        <v>0</v>
      </c>
      <c r="AO479" s="3" t="str">
        <f t="shared" si="279"/>
        <v>0</v>
      </c>
      <c r="AP479" s="3" t="str">
        <f t="shared" si="279"/>
        <v>0</v>
      </c>
      <c r="AQ479" s="3" t="str">
        <f t="shared" si="279"/>
        <v>0</v>
      </c>
      <c r="AR479" s="3" t="str">
        <f t="shared" si="279"/>
        <v>0</v>
      </c>
      <c r="AS479" s="3" t="str">
        <f t="shared" si="279"/>
        <v>0</v>
      </c>
      <c r="AT479" s="3" t="str">
        <f t="shared" si="278"/>
        <v>0</v>
      </c>
      <c r="AU479" s="3" t="str">
        <f t="shared" si="278"/>
        <v>0</v>
      </c>
      <c r="AV479" s="3" t="str">
        <f t="shared" si="278"/>
        <v>0</v>
      </c>
      <c r="AW479" s="3" t="str">
        <f t="shared" si="278"/>
        <v>0</v>
      </c>
      <c r="AX479" s="3" t="str">
        <f t="shared" si="278"/>
        <v>0</v>
      </c>
      <c r="AY479" s="3" t="str">
        <f t="shared" si="278"/>
        <v>0</v>
      </c>
      <c r="AZ479" s="22" t="s">
        <v>679</v>
      </c>
    </row>
    <row r="480" spans="1:52" ht="15.5">
      <c r="A480" s="10" t="s">
        <v>188</v>
      </c>
      <c r="B480" s="10" t="str">
        <f t="shared" si="259"/>
        <v>2402557I</v>
      </c>
      <c r="C480" s="71">
        <v>45478.481759259303</v>
      </c>
      <c r="D480" s="3" t="e">
        <f t="array" ref="D480">#NAME?</f>
        <v>#NAME?</v>
      </c>
      <c r="E480" s="3" t="b">
        <f>ISNUMBER(MATCH(Table1[[#This Row],[Email]],Attendance[Email],0))</f>
        <v>1</v>
      </c>
      <c r="F480" s="3">
        <f t="shared" si="280"/>
        <v>45478.815092592638</v>
      </c>
      <c r="G480" s="21">
        <f>DAY(Table1[[#This Row],[Actual Time]])</f>
        <v>5</v>
      </c>
      <c r="H480">
        <f>MONTH(Table1[[#This Row],[Actual Time]])</f>
        <v>7</v>
      </c>
      <c r="I480">
        <f>YEAR(Table1[[#This Row],[Actual Time]])</f>
        <v>2024</v>
      </c>
      <c r="J480" t="str">
        <f t="shared" si="281"/>
        <v>5/7/2024</v>
      </c>
      <c r="K480" s="3" t="str">
        <f t="shared" si="275"/>
        <v>0</v>
      </c>
      <c r="L480" s="3" t="str">
        <f t="shared" si="275"/>
        <v>0</v>
      </c>
      <c r="M480" s="3" t="str">
        <f t="shared" si="275"/>
        <v>0</v>
      </c>
      <c r="N480" s="3" t="str">
        <f t="shared" si="275"/>
        <v>0</v>
      </c>
      <c r="O480" s="3" t="str">
        <f t="shared" si="275"/>
        <v>0</v>
      </c>
      <c r="P480" s="3" t="str">
        <f t="shared" si="275"/>
        <v>0</v>
      </c>
      <c r="Q480" s="3" t="str">
        <f t="shared" si="275"/>
        <v>0</v>
      </c>
      <c r="R480" s="3" t="str">
        <f t="shared" si="275"/>
        <v>0</v>
      </c>
      <c r="S480" s="3" t="str">
        <f t="shared" si="269"/>
        <v>0</v>
      </c>
      <c r="T480" s="3" t="str">
        <f t="shared" si="269"/>
        <v>0</v>
      </c>
      <c r="U480" s="3" t="str">
        <f t="shared" si="275"/>
        <v>0</v>
      </c>
      <c r="V480" s="3" t="str">
        <f t="shared" si="275"/>
        <v>1</v>
      </c>
      <c r="W480" s="3" t="str">
        <f t="shared" si="275"/>
        <v>0</v>
      </c>
      <c r="X480" s="3" t="str">
        <f t="shared" si="275"/>
        <v>0</v>
      </c>
      <c r="Y480" s="3" t="str">
        <f t="shared" si="275"/>
        <v>0</v>
      </c>
      <c r="Z480" s="3" t="str">
        <f t="shared" si="275"/>
        <v>0</v>
      </c>
      <c r="AA480" s="3" t="str">
        <f t="shared" si="270"/>
        <v>0</v>
      </c>
      <c r="AB480" s="3" t="str">
        <f t="shared" si="270"/>
        <v>0</v>
      </c>
      <c r="AC480" s="3" t="str">
        <f t="shared" si="275"/>
        <v>0</v>
      </c>
      <c r="AD480" s="3" t="str">
        <f t="shared" si="279"/>
        <v>0</v>
      </c>
      <c r="AE480" s="3" t="str">
        <f t="shared" si="279"/>
        <v>0</v>
      </c>
      <c r="AF480" s="3" t="str">
        <f t="shared" si="279"/>
        <v>0</v>
      </c>
      <c r="AG480" s="3" t="str">
        <f t="shared" si="279"/>
        <v>0</v>
      </c>
      <c r="AH480" s="3" t="str">
        <f t="shared" si="279"/>
        <v>0</v>
      </c>
      <c r="AI480" s="3" t="str">
        <f t="shared" si="279"/>
        <v>0</v>
      </c>
      <c r="AJ480" s="3" t="str">
        <f t="shared" si="279"/>
        <v>0</v>
      </c>
      <c r="AK480" s="3" t="str">
        <f t="shared" si="279"/>
        <v>0</v>
      </c>
      <c r="AL480" s="3" t="str">
        <f t="shared" si="279"/>
        <v>0</v>
      </c>
      <c r="AM480" s="3" t="str">
        <f t="shared" si="279"/>
        <v>0</v>
      </c>
      <c r="AN480" s="3" t="str">
        <f t="shared" si="279"/>
        <v>0</v>
      </c>
      <c r="AO480" s="3" t="str">
        <f t="shared" si="279"/>
        <v>0</v>
      </c>
      <c r="AP480" s="3" t="str">
        <f t="shared" si="279"/>
        <v>0</v>
      </c>
      <c r="AQ480" s="3" t="str">
        <f t="shared" si="279"/>
        <v>0</v>
      </c>
      <c r="AR480" s="3" t="str">
        <f t="shared" si="279"/>
        <v>0</v>
      </c>
      <c r="AS480" s="3" t="str">
        <f t="shared" si="279"/>
        <v>0</v>
      </c>
      <c r="AT480" s="3" t="str">
        <f t="shared" si="278"/>
        <v>0</v>
      </c>
      <c r="AU480" s="3" t="str">
        <f t="shared" si="278"/>
        <v>0</v>
      </c>
      <c r="AV480" s="3" t="str">
        <f t="shared" si="278"/>
        <v>0</v>
      </c>
      <c r="AW480" s="3" t="str">
        <f t="shared" si="278"/>
        <v>0</v>
      </c>
      <c r="AX480" s="3" t="str">
        <f t="shared" si="278"/>
        <v>0</v>
      </c>
      <c r="AY480" s="3" t="str">
        <f t="shared" si="278"/>
        <v>0</v>
      </c>
      <c r="AZ480" s="22" t="s">
        <v>680</v>
      </c>
    </row>
    <row r="481" spans="1:52" ht="15.5">
      <c r="A481" s="10" t="s">
        <v>278</v>
      </c>
      <c r="B481" s="10" t="str">
        <f t="shared" si="259"/>
        <v>2405203G</v>
      </c>
      <c r="C481" s="71">
        <v>45478.481840277796</v>
      </c>
      <c r="D481" s="3" t="e">
        <f t="array" ref="D481">#NAME?</f>
        <v>#NAME?</v>
      </c>
      <c r="E481" s="3" t="b">
        <f>ISNUMBER(MATCH(Table1[[#This Row],[Email]],Attendance[Email],0))</f>
        <v>1</v>
      </c>
      <c r="F481" s="3">
        <f t="shared" si="280"/>
        <v>45478.815173611132</v>
      </c>
      <c r="G481" s="21">
        <f>DAY(Table1[[#This Row],[Actual Time]])</f>
        <v>5</v>
      </c>
      <c r="H481">
        <f>MONTH(Table1[[#This Row],[Actual Time]])</f>
        <v>7</v>
      </c>
      <c r="I481">
        <f>YEAR(Table1[[#This Row],[Actual Time]])</f>
        <v>2024</v>
      </c>
      <c r="J481" t="str">
        <f t="shared" si="281"/>
        <v>5/7/2024</v>
      </c>
      <c r="K481" s="3" t="str">
        <f t="shared" si="275"/>
        <v>0</v>
      </c>
      <c r="L481" s="3" t="str">
        <f t="shared" si="275"/>
        <v>0</v>
      </c>
      <c r="M481" s="3" t="str">
        <f t="shared" si="275"/>
        <v>0</v>
      </c>
      <c r="N481" s="3" t="str">
        <f t="shared" si="275"/>
        <v>0</v>
      </c>
      <c r="O481" s="3" t="str">
        <f t="shared" si="275"/>
        <v>0</v>
      </c>
      <c r="P481" s="3" t="str">
        <f t="shared" si="275"/>
        <v>0</v>
      </c>
      <c r="Q481" s="3" t="str">
        <f t="shared" si="275"/>
        <v>0</v>
      </c>
      <c r="R481" s="3" t="str">
        <f t="shared" si="275"/>
        <v>0</v>
      </c>
      <c r="S481" s="3" t="str">
        <f t="shared" si="269"/>
        <v>0</v>
      </c>
      <c r="T481" s="3" t="str">
        <f t="shared" si="269"/>
        <v>0</v>
      </c>
      <c r="U481" s="3" t="str">
        <f t="shared" si="275"/>
        <v>0</v>
      </c>
      <c r="V481" s="3" t="str">
        <f t="shared" si="275"/>
        <v>1</v>
      </c>
      <c r="W481" s="3" t="str">
        <f t="shared" si="275"/>
        <v>0</v>
      </c>
      <c r="X481" s="3" t="str">
        <f t="shared" si="275"/>
        <v>0</v>
      </c>
      <c r="Y481" s="3" t="str">
        <f t="shared" si="275"/>
        <v>0</v>
      </c>
      <c r="Z481" s="3" t="str">
        <f t="shared" si="275"/>
        <v>0</v>
      </c>
      <c r="AA481" s="3" t="str">
        <f t="shared" si="270"/>
        <v>0</v>
      </c>
      <c r="AB481" s="3" t="str">
        <f t="shared" si="270"/>
        <v>0</v>
      </c>
      <c r="AC481" s="3" t="str">
        <f t="shared" si="275"/>
        <v>0</v>
      </c>
      <c r="AD481" s="3" t="str">
        <f t="shared" si="279"/>
        <v>0</v>
      </c>
      <c r="AE481" s="3" t="str">
        <f t="shared" si="279"/>
        <v>0</v>
      </c>
      <c r="AF481" s="3" t="str">
        <f t="shared" si="279"/>
        <v>0</v>
      </c>
      <c r="AG481" s="3" t="str">
        <f t="shared" si="279"/>
        <v>0</v>
      </c>
      <c r="AH481" s="3" t="str">
        <f t="shared" si="279"/>
        <v>0</v>
      </c>
      <c r="AI481" s="3" t="str">
        <f t="shared" si="279"/>
        <v>0</v>
      </c>
      <c r="AJ481" s="3" t="str">
        <f t="shared" si="279"/>
        <v>0</v>
      </c>
      <c r="AK481" s="3" t="str">
        <f t="shared" si="279"/>
        <v>0</v>
      </c>
      <c r="AL481" s="3" t="str">
        <f t="shared" si="279"/>
        <v>0</v>
      </c>
      <c r="AM481" s="3" t="str">
        <f t="shared" si="279"/>
        <v>0</v>
      </c>
      <c r="AN481" s="3" t="str">
        <f t="shared" si="279"/>
        <v>0</v>
      </c>
      <c r="AO481" s="3" t="str">
        <f t="shared" si="279"/>
        <v>0</v>
      </c>
      <c r="AP481" s="3" t="str">
        <f t="shared" si="279"/>
        <v>0</v>
      </c>
      <c r="AQ481" s="3" t="str">
        <f t="shared" si="279"/>
        <v>0</v>
      </c>
      <c r="AR481" s="3" t="str">
        <f t="shared" si="279"/>
        <v>0</v>
      </c>
      <c r="AS481" s="3" t="str">
        <f t="shared" si="279"/>
        <v>0</v>
      </c>
      <c r="AT481" s="3" t="str">
        <f t="shared" si="278"/>
        <v>0</v>
      </c>
      <c r="AU481" s="3" t="str">
        <f t="shared" si="278"/>
        <v>0</v>
      </c>
      <c r="AV481" s="3" t="str">
        <f t="shared" si="278"/>
        <v>0</v>
      </c>
      <c r="AW481" s="3" t="str">
        <f t="shared" si="278"/>
        <v>0</v>
      </c>
      <c r="AX481" s="3" t="str">
        <f t="shared" si="278"/>
        <v>0</v>
      </c>
      <c r="AY481" s="3" t="str">
        <f t="shared" si="278"/>
        <v>0</v>
      </c>
      <c r="AZ481" s="22" t="s">
        <v>681</v>
      </c>
    </row>
    <row r="482" spans="1:52" ht="15.5">
      <c r="A482" s="10" t="s">
        <v>274</v>
      </c>
      <c r="B482" s="10" t="str">
        <f t="shared" si="259"/>
        <v>2404130C</v>
      </c>
      <c r="C482" s="71">
        <v>45478.4819444444</v>
      </c>
      <c r="D482" s="3" t="e">
        <f t="array" ref="D482">#NAME?</f>
        <v>#NAME?</v>
      </c>
      <c r="E482" s="3" t="b">
        <f>ISNUMBER(MATCH(Table1[[#This Row],[Email]],Attendance[Email],0))</f>
        <v>1</v>
      </c>
      <c r="F482" s="3">
        <f t="shared" si="280"/>
        <v>45478.815277777736</v>
      </c>
      <c r="G482" s="21">
        <f>DAY(Table1[[#This Row],[Actual Time]])</f>
        <v>5</v>
      </c>
      <c r="H482">
        <f>MONTH(Table1[[#This Row],[Actual Time]])</f>
        <v>7</v>
      </c>
      <c r="I482">
        <f>YEAR(Table1[[#This Row],[Actual Time]])</f>
        <v>2024</v>
      </c>
      <c r="J482" t="str">
        <f t="shared" si="281"/>
        <v>5/7/2024</v>
      </c>
      <c r="K482" s="3" t="str">
        <f t="shared" si="275"/>
        <v>0</v>
      </c>
      <c r="L482" s="3" t="str">
        <f t="shared" si="275"/>
        <v>0</v>
      </c>
      <c r="M482" s="3" t="str">
        <f t="shared" si="275"/>
        <v>0</v>
      </c>
      <c r="N482" s="3" t="str">
        <f t="shared" si="275"/>
        <v>0</v>
      </c>
      <c r="O482" s="3" t="str">
        <f t="shared" si="275"/>
        <v>0</v>
      </c>
      <c r="P482" s="3" t="str">
        <f t="shared" si="275"/>
        <v>0</v>
      </c>
      <c r="Q482" s="3" t="str">
        <f t="shared" si="275"/>
        <v>0</v>
      </c>
      <c r="R482" s="3" t="str">
        <f t="shared" si="275"/>
        <v>0</v>
      </c>
      <c r="S482" s="3" t="str">
        <f t="shared" si="269"/>
        <v>0</v>
      </c>
      <c r="T482" s="3" t="str">
        <f t="shared" si="269"/>
        <v>0</v>
      </c>
      <c r="U482" s="3" t="str">
        <f t="shared" si="275"/>
        <v>0</v>
      </c>
      <c r="V482" s="3" t="str">
        <f t="shared" si="275"/>
        <v>1</v>
      </c>
      <c r="W482" s="3" t="str">
        <f t="shared" si="275"/>
        <v>0</v>
      </c>
      <c r="X482" s="3" t="str">
        <f t="shared" si="275"/>
        <v>0</v>
      </c>
      <c r="Y482" s="3" t="str">
        <f t="shared" si="275"/>
        <v>0</v>
      </c>
      <c r="Z482" s="3" t="str">
        <f t="shared" si="275"/>
        <v>0</v>
      </c>
      <c r="AA482" s="3" t="str">
        <f t="shared" si="270"/>
        <v>0</v>
      </c>
      <c r="AB482" s="3" t="str">
        <f t="shared" si="270"/>
        <v>0</v>
      </c>
      <c r="AC482" s="3" t="str">
        <f t="shared" si="275"/>
        <v>0</v>
      </c>
      <c r="AD482" s="3" t="str">
        <f t="shared" si="279"/>
        <v>0</v>
      </c>
      <c r="AE482" s="3" t="str">
        <f t="shared" si="279"/>
        <v>0</v>
      </c>
      <c r="AF482" s="3" t="str">
        <f t="shared" si="279"/>
        <v>0</v>
      </c>
      <c r="AG482" s="3" t="str">
        <f t="shared" si="279"/>
        <v>0</v>
      </c>
      <c r="AH482" s="3" t="str">
        <f t="shared" si="279"/>
        <v>0</v>
      </c>
      <c r="AI482" s="3" t="str">
        <f t="shared" si="279"/>
        <v>0</v>
      </c>
      <c r="AJ482" s="3" t="str">
        <f t="shared" si="279"/>
        <v>0</v>
      </c>
      <c r="AK482" s="3" t="str">
        <f t="shared" si="279"/>
        <v>0</v>
      </c>
      <c r="AL482" s="3" t="str">
        <f t="shared" si="279"/>
        <v>0</v>
      </c>
      <c r="AM482" s="3" t="str">
        <f t="shared" si="279"/>
        <v>0</v>
      </c>
      <c r="AN482" s="3" t="str">
        <f t="shared" si="279"/>
        <v>0</v>
      </c>
      <c r="AO482" s="3" t="str">
        <f t="shared" si="279"/>
        <v>0</v>
      </c>
      <c r="AP482" s="3" t="str">
        <f t="shared" si="279"/>
        <v>0</v>
      </c>
      <c r="AQ482" s="3" t="str">
        <f t="shared" si="279"/>
        <v>0</v>
      </c>
      <c r="AR482" s="3" t="str">
        <f t="shared" si="279"/>
        <v>0</v>
      </c>
      <c r="AS482" s="3" t="str">
        <f t="shared" si="279"/>
        <v>0</v>
      </c>
      <c r="AT482" s="3" t="str">
        <f t="shared" si="278"/>
        <v>0</v>
      </c>
      <c r="AU482" s="3" t="str">
        <f t="shared" si="278"/>
        <v>0</v>
      </c>
      <c r="AV482" s="3" t="str">
        <f t="shared" si="278"/>
        <v>0</v>
      </c>
      <c r="AW482" s="3" t="str">
        <f t="shared" si="278"/>
        <v>0</v>
      </c>
      <c r="AX482" s="3" t="str">
        <f t="shared" si="278"/>
        <v>0</v>
      </c>
      <c r="AY482" s="3" t="str">
        <f t="shared" si="278"/>
        <v>0</v>
      </c>
      <c r="AZ482" s="22" t="s">
        <v>682</v>
      </c>
    </row>
    <row r="483" spans="1:52" ht="15.5">
      <c r="A483" s="10" t="s">
        <v>70</v>
      </c>
      <c r="B483" s="10" t="str">
        <f t="shared" si="259"/>
        <v>2301128A</v>
      </c>
      <c r="C483" s="71">
        <v>45478.482141203698</v>
      </c>
      <c r="D483" s="3" t="e">
        <f t="array" ref="D483">#NAME?</f>
        <v>#NAME?</v>
      </c>
      <c r="E483" s="3" t="b">
        <f>ISNUMBER(MATCH(Table1[[#This Row],[Email]],Attendance[Email],0))</f>
        <v>1</v>
      </c>
      <c r="F483" s="3">
        <f t="shared" si="280"/>
        <v>45478.815474537034</v>
      </c>
      <c r="G483" s="21">
        <f>DAY(Table1[[#This Row],[Actual Time]])</f>
        <v>5</v>
      </c>
      <c r="H483">
        <f>MONTH(Table1[[#This Row],[Actual Time]])</f>
        <v>7</v>
      </c>
      <c r="I483">
        <f>YEAR(Table1[[#This Row],[Actual Time]])</f>
        <v>2024</v>
      </c>
      <c r="J483" t="str">
        <f t="shared" si="281"/>
        <v>5/7/2024</v>
      </c>
      <c r="K483" s="3" t="str">
        <f t="shared" si="275"/>
        <v>0</v>
      </c>
      <c r="L483" s="3" t="str">
        <f t="shared" si="275"/>
        <v>0</v>
      </c>
      <c r="M483" s="3" t="str">
        <f t="shared" si="275"/>
        <v>0</v>
      </c>
      <c r="N483" s="3" t="str">
        <f t="shared" si="275"/>
        <v>0</v>
      </c>
      <c r="O483" s="3" t="str">
        <f t="shared" si="275"/>
        <v>0</v>
      </c>
      <c r="P483" s="3" t="str">
        <f t="shared" si="275"/>
        <v>0</v>
      </c>
      <c r="Q483" s="3" t="str">
        <f t="shared" si="275"/>
        <v>0</v>
      </c>
      <c r="R483" s="3" t="str">
        <f t="shared" si="275"/>
        <v>0</v>
      </c>
      <c r="S483" s="3" t="str">
        <f t="shared" si="269"/>
        <v>0</v>
      </c>
      <c r="T483" s="3" t="str">
        <f t="shared" si="269"/>
        <v>0</v>
      </c>
      <c r="U483" s="3" t="str">
        <f t="shared" si="275"/>
        <v>0</v>
      </c>
      <c r="V483" s="3" t="str">
        <f t="shared" si="275"/>
        <v>1</v>
      </c>
      <c r="W483" s="3" t="str">
        <f t="shared" si="275"/>
        <v>0</v>
      </c>
      <c r="X483" s="3" t="str">
        <f t="shared" si="275"/>
        <v>0</v>
      </c>
      <c r="Y483" s="3" t="str">
        <f t="shared" si="275"/>
        <v>0</v>
      </c>
      <c r="Z483" s="3" t="str">
        <f t="shared" si="275"/>
        <v>0</v>
      </c>
      <c r="AA483" s="3" t="str">
        <f t="shared" si="270"/>
        <v>0</v>
      </c>
      <c r="AB483" s="3" t="str">
        <f t="shared" si="270"/>
        <v>0</v>
      </c>
      <c r="AC483" s="3" t="str">
        <f t="shared" si="275"/>
        <v>0</v>
      </c>
      <c r="AD483" s="3" t="str">
        <f t="shared" si="279"/>
        <v>0</v>
      </c>
      <c r="AE483" s="3" t="str">
        <f t="shared" si="279"/>
        <v>0</v>
      </c>
      <c r="AF483" s="3" t="str">
        <f t="shared" si="279"/>
        <v>0</v>
      </c>
      <c r="AG483" s="3" t="str">
        <f t="shared" si="279"/>
        <v>0</v>
      </c>
      <c r="AH483" s="3" t="str">
        <f t="shared" si="279"/>
        <v>0</v>
      </c>
      <c r="AI483" s="3" t="str">
        <f t="shared" si="279"/>
        <v>0</v>
      </c>
      <c r="AJ483" s="3" t="str">
        <f t="shared" si="279"/>
        <v>0</v>
      </c>
      <c r="AK483" s="3" t="str">
        <f t="shared" si="279"/>
        <v>0</v>
      </c>
      <c r="AL483" s="3" t="str">
        <f t="shared" si="279"/>
        <v>0</v>
      </c>
      <c r="AM483" s="3" t="str">
        <f t="shared" si="279"/>
        <v>0</v>
      </c>
      <c r="AN483" s="3" t="str">
        <f t="shared" si="279"/>
        <v>0</v>
      </c>
      <c r="AO483" s="3" t="str">
        <f t="shared" si="279"/>
        <v>0</v>
      </c>
      <c r="AP483" s="3" t="str">
        <f t="shared" si="279"/>
        <v>0</v>
      </c>
      <c r="AQ483" s="3" t="str">
        <f t="shared" si="279"/>
        <v>0</v>
      </c>
      <c r="AR483" s="3" t="str">
        <f t="shared" si="279"/>
        <v>0</v>
      </c>
      <c r="AS483" s="3" t="str">
        <f t="shared" si="279"/>
        <v>0</v>
      </c>
      <c r="AT483" s="3" t="str">
        <f t="shared" si="278"/>
        <v>0</v>
      </c>
      <c r="AU483" s="3" t="str">
        <f t="shared" si="278"/>
        <v>0</v>
      </c>
      <c r="AV483" s="3" t="str">
        <f t="shared" si="278"/>
        <v>0</v>
      </c>
      <c r="AW483" s="3" t="str">
        <f t="shared" si="278"/>
        <v>0</v>
      </c>
      <c r="AX483" s="3" t="str">
        <f t="shared" si="278"/>
        <v>0</v>
      </c>
      <c r="AY483" s="3" t="str">
        <f t="shared" si="278"/>
        <v>0</v>
      </c>
      <c r="AZ483" s="22" t="s">
        <v>683</v>
      </c>
    </row>
    <row r="484" spans="1:52" ht="15.5">
      <c r="A484" s="10" t="s">
        <v>463</v>
      </c>
      <c r="B484" s="10" t="str">
        <f t="shared" si="259"/>
        <v>2400496B</v>
      </c>
      <c r="C484" s="71">
        <v>45478.482175925899</v>
      </c>
      <c r="D484" s="3" t="e">
        <f t="array" ref="D484">#NAME?</f>
        <v>#NAME?</v>
      </c>
      <c r="E484" s="3" t="b">
        <f>ISNUMBER(MATCH(Table1[[#This Row],[Email]],Attendance[Email],0))</f>
        <v>1</v>
      </c>
      <c r="F484" s="3">
        <f t="shared" si="280"/>
        <v>45478.815509259235</v>
      </c>
      <c r="G484" s="21">
        <f>DAY(Table1[[#This Row],[Actual Time]])</f>
        <v>5</v>
      </c>
      <c r="H484">
        <f>MONTH(Table1[[#This Row],[Actual Time]])</f>
        <v>7</v>
      </c>
      <c r="I484">
        <f>YEAR(Table1[[#This Row],[Actual Time]])</f>
        <v>2024</v>
      </c>
      <c r="J484" t="str">
        <f t="shared" si="281"/>
        <v>5/7/2024</v>
      </c>
      <c r="K484" s="3" t="str">
        <f t="shared" si="275"/>
        <v>0</v>
      </c>
      <c r="L484" s="3" t="str">
        <f t="shared" si="275"/>
        <v>0</v>
      </c>
      <c r="M484" s="3" t="str">
        <f t="shared" si="275"/>
        <v>0</v>
      </c>
      <c r="N484" s="3" t="str">
        <f t="shared" si="275"/>
        <v>0</v>
      </c>
      <c r="O484" s="3" t="str">
        <f t="shared" si="275"/>
        <v>0</v>
      </c>
      <c r="P484" s="3" t="str">
        <f t="shared" si="275"/>
        <v>0</v>
      </c>
      <c r="Q484" s="3" t="str">
        <f t="shared" si="275"/>
        <v>0</v>
      </c>
      <c r="R484" s="3" t="str">
        <f t="shared" si="275"/>
        <v>0</v>
      </c>
      <c r="S484" s="3" t="str">
        <f t="shared" si="269"/>
        <v>0</v>
      </c>
      <c r="T484" s="3" t="str">
        <f t="shared" si="269"/>
        <v>0</v>
      </c>
      <c r="U484" s="3" t="str">
        <f t="shared" si="275"/>
        <v>0</v>
      </c>
      <c r="V484" s="3" t="str">
        <f t="shared" si="275"/>
        <v>1</v>
      </c>
      <c r="W484" s="3" t="str">
        <f t="shared" si="275"/>
        <v>0</v>
      </c>
      <c r="X484" s="3" t="str">
        <f t="shared" si="275"/>
        <v>0</v>
      </c>
      <c r="Y484" s="3" t="str">
        <f t="shared" si="275"/>
        <v>0</v>
      </c>
      <c r="Z484" s="3" t="str">
        <f t="shared" si="275"/>
        <v>0</v>
      </c>
      <c r="AA484" s="3" t="str">
        <f t="shared" si="270"/>
        <v>0</v>
      </c>
      <c r="AB484" s="3" t="str">
        <f t="shared" si="270"/>
        <v>0</v>
      </c>
      <c r="AC484" s="3" t="str">
        <f t="shared" si="275"/>
        <v>0</v>
      </c>
      <c r="AD484" s="3" t="str">
        <f t="shared" si="279"/>
        <v>0</v>
      </c>
      <c r="AE484" s="3" t="str">
        <f t="shared" si="279"/>
        <v>0</v>
      </c>
      <c r="AF484" s="3" t="str">
        <f t="shared" si="279"/>
        <v>0</v>
      </c>
      <c r="AG484" s="3" t="str">
        <f t="shared" si="279"/>
        <v>0</v>
      </c>
      <c r="AH484" s="3" t="str">
        <f t="shared" si="279"/>
        <v>0</v>
      </c>
      <c r="AI484" s="3" t="str">
        <f t="shared" si="279"/>
        <v>0</v>
      </c>
      <c r="AJ484" s="3" t="str">
        <f t="shared" si="279"/>
        <v>0</v>
      </c>
      <c r="AK484" s="3" t="str">
        <f t="shared" si="279"/>
        <v>0</v>
      </c>
      <c r="AL484" s="3" t="str">
        <f t="shared" si="279"/>
        <v>0</v>
      </c>
      <c r="AM484" s="3" t="str">
        <f t="shared" si="279"/>
        <v>0</v>
      </c>
      <c r="AN484" s="3" t="str">
        <f t="shared" si="279"/>
        <v>0</v>
      </c>
      <c r="AO484" s="3" t="str">
        <f t="shared" si="279"/>
        <v>0</v>
      </c>
      <c r="AP484" s="3" t="str">
        <f t="shared" si="279"/>
        <v>0</v>
      </c>
      <c r="AQ484" s="3" t="str">
        <f t="shared" si="279"/>
        <v>0</v>
      </c>
      <c r="AR484" s="3" t="str">
        <f t="shared" si="279"/>
        <v>0</v>
      </c>
      <c r="AS484" s="3" t="str">
        <f t="shared" si="279"/>
        <v>0</v>
      </c>
      <c r="AT484" s="3" t="str">
        <f t="shared" si="278"/>
        <v>0</v>
      </c>
      <c r="AU484" s="3" t="str">
        <f t="shared" si="278"/>
        <v>0</v>
      </c>
      <c r="AV484" s="3" t="str">
        <f t="shared" si="278"/>
        <v>0</v>
      </c>
      <c r="AW484" s="3" t="str">
        <f t="shared" si="278"/>
        <v>0</v>
      </c>
      <c r="AX484" s="3" t="str">
        <f t="shared" si="278"/>
        <v>0</v>
      </c>
      <c r="AY484" s="3" t="str">
        <f t="shared" si="278"/>
        <v>0</v>
      </c>
      <c r="AZ484" s="22" t="s">
        <v>684</v>
      </c>
    </row>
    <row r="485" spans="1:52" ht="15.5">
      <c r="A485" s="10" t="s">
        <v>399</v>
      </c>
      <c r="B485" s="10" t="str">
        <f t="shared" si="259"/>
        <v>2401562J</v>
      </c>
      <c r="C485" s="71">
        <v>45478.482233796298</v>
      </c>
      <c r="D485" s="3" t="e">
        <f t="array" ref="D485">#NAME?</f>
        <v>#NAME?</v>
      </c>
      <c r="E485" s="3" t="b">
        <f>ISNUMBER(MATCH(Table1[[#This Row],[Email]],Attendance[Email],0))</f>
        <v>1</v>
      </c>
      <c r="F485" s="3">
        <f t="shared" si="280"/>
        <v>45478.815567129634</v>
      </c>
      <c r="G485" s="21">
        <f>DAY(Table1[[#This Row],[Actual Time]])</f>
        <v>5</v>
      </c>
      <c r="H485">
        <f>MONTH(Table1[[#This Row],[Actual Time]])</f>
        <v>7</v>
      </c>
      <c r="I485">
        <f>YEAR(Table1[[#This Row],[Actual Time]])</f>
        <v>2024</v>
      </c>
      <c r="J485" t="str">
        <f t="shared" si="281"/>
        <v>5/7/2024</v>
      </c>
      <c r="K485" s="3" t="str">
        <f t="shared" si="275"/>
        <v>0</v>
      </c>
      <c r="L485" s="3" t="str">
        <f t="shared" si="275"/>
        <v>0</v>
      </c>
      <c r="M485" s="3" t="str">
        <f t="shared" si="275"/>
        <v>0</v>
      </c>
      <c r="N485" s="3" t="str">
        <f t="shared" si="275"/>
        <v>0</v>
      </c>
      <c r="O485" s="3" t="str">
        <f t="shared" si="275"/>
        <v>0</v>
      </c>
      <c r="P485" s="3" t="str">
        <f t="shared" si="275"/>
        <v>0</v>
      </c>
      <c r="Q485" s="3" t="str">
        <f t="shared" si="275"/>
        <v>0</v>
      </c>
      <c r="R485" s="3" t="str">
        <f t="shared" si="275"/>
        <v>0</v>
      </c>
      <c r="S485" s="3" t="str">
        <f t="shared" si="269"/>
        <v>0</v>
      </c>
      <c r="T485" s="3" t="str">
        <f t="shared" si="269"/>
        <v>0</v>
      </c>
      <c r="U485" s="3" t="str">
        <f t="shared" si="275"/>
        <v>0</v>
      </c>
      <c r="V485" s="3" t="str">
        <f t="shared" si="275"/>
        <v>1</v>
      </c>
      <c r="W485" s="3" t="str">
        <f t="shared" si="275"/>
        <v>0</v>
      </c>
      <c r="X485" s="3" t="str">
        <f t="shared" si="275"/>
        <v>0</v>
      </c>
      <c r="Y485" s="3" t="str">
        <f t="shared" si="275"/>
        <v>0</v>
      </c>
      <c r="Z485" s="3" t="str">
        <f t="shared" si="275"/>
        <v>0</v>
      </c>
      <c r="AA485" s="3" t="str">
        <f t="shared" si="270"/>
        <v>0</v>
      </c>
      <c r="AB485" s="3" t="str">
        <f t="shared" si="270"/>
        <v>0</v>
      </c>
      <c r="AC485" s="3" t="str">
        <f t="shared" si="275"/>
        <v>0</v>
      </c>
      <c r="AD485" s="3" t="str">
        <f t="shared" si="279"/>
        <v>0</v>
      </c>
      <c r="AE485" s="3" t="str">
        <f t="shared" si="279"/>
        <v>0</v>
      </c>
      <c r="AF485" s="3" t="str">
        <f t="shared" si="279"/>
        <v>0</v>
      </c>
      <c r="AG485" s="3" t="str">
        <f t="shared" si="279"/>
        <v>0</v>
      </c>
      <c r="AH485" s="3" t="str">
        <f t="shared" si="279"/>
        <v>0</v>
      </c>
      <c r="AI485" s="3" t="str">
        <f t="shared" si="279"/>
        <v>0</v>
      </c>
      <c r="AJ485" s="3" t="str">
        <f t="shared" si="279"/>
        <v>0</v>
      </c>
      <c r="AK485" s="3" t="str">
        <f t="shared" si="279"/>
        <v>0</v>
      </c>
      <c r="AL485" s="3" t="str">
        <f t="shared" si="279"/>
        <v>0</v>
      </c>
      <c r="AM485" s="3" t="str">
        <f t="shared" si="279"/>
        <v>0</v>
      </c>
      <c r="AN485" s="3" t="str">
        <f t="shared" si="279"/>
        <v>0</v>
      </c>
      <c r="AO485" s="3" t="str">
        <f t="shared" si="279"/>
        <v>0</v>
      </c>
      <c r="AP485" s="3" t="str">
        <f t="shared" si="279"/>
        <v>0</v>
      </c>
      <c r="AQ485" s="3" t="str">
        <f t="shared" si="279"/>
        <v>0</v>
      </c>
      <c r="AR485" s="3" t="str">
        <f t="shared" si="279"/>
        <v>0</v>
      </c>
      <c r="AS485" s="3" t="str">
        <f t="shared" si="279"/>
        <v>0</v>
      </c>
      <c r="AT485" s="3" t="str">
        <f t="shared" si="278"/>
        <v>0</v>
      </c>
      <c r="AU485" s="3" t="str">
        <f t="shared" si="278"/>
        <v>0</v>
      </c>
      <c r="AV485" s="3" t="str">
        <f t="shared" si="278"/>
        <v>0</v>
      </c>
      <c r="AW485" s="3" t="str">
        <f t="shared" si="278"/>
        <v>0</v>
      </c>
      <c r="AX485" s="3" t="str">
        <f t="shared" si="278"/>
        <v>0</v>
      </c>
      <c r="AY485" s="3" t="str">
        <f t="shared" si="278"/>
        <v>0</v>
      </c>
      <c r="AZ485" s="22" t="s">
        <v>685</v>
      </c>
    </row>
    <row r="486" spans="1:52" ht="15.5">
      <c r="A486" s="10" t="s">
        <v>686</v>
      </c>
      <c r="B486" s="10" t="str">
        <f t="shared" si="259"/>
        <v>2404241H</v>
      </c>
      <c r="C486" s="71">
        <v>45478.482627314799</v>
      </c>
      <c r="D486" s="3" t="e">
        <f t="array" ref="D486">#NAME?</f>
        <v>#NAME?</v>
      </c>
      <c r="E486" s="3" t="b">
        <f>ISNUMBER(MATCH(Table1[[#This Row],[Email]],Attendance[Email],0))</f>
        <v>1</v>
      </c>
      <c r="F486" s="3">
        <f t="shared" si="280"/>
        <v>45478.815960648135</v>
      </c>
      <c r="G486" s="21">
        <f>DAY(Table1[[#This Row],[Actual Time]])</f>
        <v>5</v>
      </c>
      <c r="H486">
        <f>MONTH(Table1[[#This Row],[Actual Time]])</f>
        <v>7</v>
      </c>
      <c r="I486">
        <f>YEAR(Table1[[#This Row],[Actual Time]])</f>
        <v>2024</v>
      </c>
      <c r="J486" t="str">
        <f t="shared" si="281"/>
        <v>5/7/2024</v>
      </c>
      <c r="K486" s="3" t="str">
        <f t="shared" si="275"/>
        <v>0</v>
      </c>
      <c r="L486" s="3" t="str">
        <f t="shared" si="275"/>
        <v>0</v>
      </c>
      <c r="M486" s="3" t="str">
        <f t="shared" si="275"/>
        <v>0</v>
      </c>
      <c r="N486" s="3" t="str">
        <f t="shared" si="275"/>
        <v>0</v>
      </c>
      <c r="O486" s="3" t="str">
        <f t="shared" si="275"/>
        <v>0</v>
      </c>
      <c r="P486" s="3" t="str">
        <f t="shared" si="275"/>
        <v>0</v>
      </c>
      <c r="Q486" s="3" t="str">
        <f t="shared" si="275"/>
        <v>0</v>
      </c>
      <c r="R486" s="3" t="str">
        <f t="shared" si="275"/>
        <v>0</v>
      </c>
      <c r="S486" s="3" t="str">
        <f t="shared" si="269"/>
        <v>0</v>
      </c>
      <c r="T486" s="3" t="str">
        <f t="shared" si="269"/>
        <v>0</v>
      </c>
      <c r="U486" s="3" t="str">
        <f t="shared" si="275"/>
        <v>0</v>
      </c>
      <c r="V486" s="3" t="str">
        <f t="shared" si="275"/>
        <v>1</v>
      </c>
      <c r="W486" s="3" t="str">
        <f t="shared" si="275"/>
        <v>0</v>
      </c>
      <c r="X486" s="3" t="str">
        <f t="shared" si="275"/>
        <v>0</v>
      </c>
      <c r="Y486" s="3" t="str">
        <f t="shared" si="275"/>
        <v>0</v>
      </c>
      <c r="Z486" s="3" t="str">
        <f t="shared" si="275"/>
        <v>0</v>
      </c>
      <c r="AA486" s="3" t="str">
        <f t="shared" si="270"/>
        <v>0</v>
      </c>
      <c r="AB486" s="3" t="str">
        <f t="shared" si="270"/>
        <v>0</v>
      </c>
      <c r="AC486" s="3" t="str">
        <f t="shared" si="275"/>
        <v>0</v>
      </c>
      <c r="AD486" s="3" t="str">
        <f t="shared" si="279"/>
        <v>0</v>
      </c>
      <c r="AE486" s="3" t="str">
        <f t="shared" si="279"/>
        <v>0</v>
      </c>
      <c r="AF486" s="3" t="str">
        <f t="shared" si="279"/>
        <v>0</v>
      </c>
      <c r="AG486" s="3" t="str">
        <f t="shared" si="279"/>
        <v>0</v>
      </c>
      <c r="AH486" s="3" t="str">
        <f t="shared" si="279"/>
        <v>0</v>
      </c>
      <c r="AI486" s="3" t="str">
        <f t="shared" si="279"/>
        <v>0</v>
      </c>
      <c r="AJ486" s="3" t="str">
        <f t="shared" si="279"/>
        <v>0</v>
      </c>
      <c r="AK486" s="3" t="str">
        <f t="shared" si="279"/>
        <v>0</v>
      </c>
      <c r="AL486" s="3" t="str">
        <f t="shared" si="279"/>
        <v>0</v>
      </c>
      <c r="AM486" s="3" t="str">
        <f t="shared" si="279"/>
        <v>0</v>
      </c>
      <c r="AN486" s="3" t="str">
        <f t="shared" si="279"/>
        <v>0</v>
      </c>
      <c r="AO486" s="3" t="str">
        <f t="shared" si="279"/>
        <v>0</v>
      </c>
      <c r="AP486" s="3" t="str">
        <f t="shared" si="279"/>
        <v>0</v>
      </c>
      <c r="AQ486" s="3" t="str">
        <f t="shared" si="279"/>
        <v>0</v>
      </c>
      <c r="AR486" s="3" t="str">
        <f t="shared" si="279"/>
        <v>0</v>
      </c>
      <c r="AS486" s="3" t="str">
        <f t="shared" si="279"/>
        <v>0</v>
      </c>
      <c r="AT486" s="3" t="str">
        <f t="shared" si="278"/>
        <v>0</v>
      </c>
      <c r="AU486" s="3" t="str">
        <f t="shared" si="278"/>
        <v>0</v>
      </c>
      <c r="AV486" s="3" t="str">
        <f t="shared" si="278"/>
        <v>0</v>
      </c>
      <c r="AW486" s="3" t="str">
        <f t="shared" si="278"/>
        <v>0</v>
      </c>
      <c r="AX486" s="3" t="str">
        <f t="shared" si="278"/>
        <v>0</v>
      </c>
      <c r="AY486" s="3" t="str">
        <f t="shared" si="278"/>
        <v>0</v>
      </c>
      <c r="AZ486" s="22" t="s">
        <v>687</v>
      </c>
    </row>
    <row r="487" spans="1:52" ht="15.5">
      <c r="A487" s="10" t="s">
        <v>538</v>
      </c>
      <c r="B487" s="10" t="str">
        <f t="shared" si="259"/>
        <v>2402094C</v>
      </c>
      <c r="C487" s="71">
        <v>45478.4827546296</v>
      </c>
      <c r="D487" s="3" t="e">
        <f t="array" ref="D487">#NAME?</f>
        <v>#NAME?</v>
      </c>
      <c r="E487" s="3" t="b">
        <f>ISNUMBER(MATCH(Table1[[#This Row],[Email]],Attendance[Email],0))</f>
        <v>1</v>
      </c>
      <c r="F487" s="3">
        <f t="shared" si="280"/>
        <v>45478.816087962936</v>
      </c>
      <c r="G487" s="21">
        <f>DAY(Table1[[#This Row],[Actual Time]])</f>
        <v>5</v>
      </c>
      <c r="H487">
        <f>MONTH(Table1[[#This Row],[Actual Time]])</f>
        <v>7</v>
      </c>
      <c r="I487">
        <f>YEAR(Table1[[#This Row],[Actual Time]])</f>
        <v>2024</v>
      </c>
      <c r="J487" t="str">
        <f t="shared" si="281"/>
        <v>5/7/2024</v>
      </c>
      <c r="K487" s="3" t="str">
        <f t="shared" si="275"/>
        <v>0</v>
      </c>
      <c r="L487" s="3" t="str">
        <f t="shared" si="275"/>
        <v>0</v>
      </c>
      <c r="M487" s="3" t="str">
        <f t="shared" si="275"/>
        <v>0</v>
      </c>
      <c r="N487" s="3" t="str">
        <f t="shared" si="275"/>
        <v>0</v>
      </c>
      <c r="O487" s="3" t="str">
        <f t="shared" si="275"/>
        <v>0</v>
      </c>
      <c r="P487" s="3" t="str">
        <f t="shared" si="275"/>
        <v>0</v>
      </c>
      <c r="Q487" s="3" t="str">
        <f t="shared" si="275"/>
        <v>0</v>
      </c>
      <c r="R487" s="3" t="str">
        <f t="shared" si="275"/>
        <v>0</v>
      </c>
      <c r="S487" s="3" t="str">
        <f t="shared" si="269"/>
        <v>0</v>
      </c>
      <c r="T487" s="3" t="str">
        <f t="shared" si="269"/>
        <v>0</v>
      </c>
      <c r="U487" s="3" t="str">
        <f t="shared" si="275"/>
        <v>0</v>
      </c>
      <c r="V487" s="3" t="str">
        <f t="shared" si="275"/>
        <v>1</v>
      </c>
      <c r="W487" s="3" t="str">
        <f t="shared" si="275"/>
        <v>0</v>
      </c>
      <c r="X487" s="3" t="str">
        <f t="shared" si="275"/>
        <v>0</v>
      </c>
      <c r="Y487" s="3" t="str">
        <f t="shared" si="275"/>
        <v>0</v>
      </c>
      <c r="Z487" s="3" t="str">
        <f t="shared" si="275"/>
        <v>0</v>
      </c>
      <c r="AA487" s="3" t="str">
        <f t="shared" si="270"/>
        <v>0</v>
      </c>
      <c r="AB487" s="3" t="str">
        <f t="shared" si="270"/>
        <v>0</v>
      </c>
      <c r="AC487" s="3" t="str">
        <f t="shared" si="275"/>
        <v>0</v>
      </c>
      <c r="AD487" s="3" t="str">
        <f t="shared" si="279"/>
        <v>0</v>
      </c>
      <c r="AE487" s="3" t="str">
        <f t="shared" si="279"/>
        <v>0</v>
      </c>
      <c r="AF487" s="3" t="str">
        <f t="shared" si="279"/>
        <v>0</v>
      </c>
      <c r="AG487" s="3" t="str">
        <f t="shared" si="279"/>
        <v>0</v>
      </c>
      <c r="AH487" s="3" t="str">
        <f t="shared" si="279"/>
        <v>0</v>
      </c>
      <c r="AI487" s="3" t="str">
        <f t="shared" si="279"/>
        <v>0</v>
      </c>
      <c r="AJ487" s="3" t="str">
        <f t="shared" si="279"/>
        <v>0</v>
      </c>
      <c r="AK487" s="3" t="str">
        <f t="shared" si="279"/>
        <v>0</v>
      </c>
      <c r="AL487" s="3" t="str">
        <f t="shared" si="279"/>
        <v>0</v>
      </c>
      <c r="AM487" s="3" t="str">
        <f t="shared" si="279"/>
        <v>0</v>
      </c>
      <c r="AN487" s="3" t="str">
        <f t="shared" si="279"/>
        <v>0</v>
      </c>
      <c r="AO487" s="3" t="str">
        <f t="shared" si="279"/>
        <v>0</v>
      </c>
      <c r="AP487" s="3" t="str">
        <f t="shared" si="279"/>
        <v>0</v>
      </c>
      <c r="AQ487" s="3" t="str">
        <f t="shared" si="279"/>
        <v>0</v>
      </c>
      <c r="AR487" s="3" t="str">
        <f t="shared" si="279"/>
        <v>0</v>
      </c>
      <c r="AS487" s="3" t="str">
        <f t="shared" si="279"/>
        <v>0</v>
      </c>
      <c r="AT487" s="3" t="str">
        <f t="shared" si="278"/>
        <v>0</v>
      </c>
      <c r="AU487" s="3" t="str">
        <f t="shared" si="278"/>
        <v>0</v>
      </c>
      <c r="AV487" s="3" t="str">
        <f t="shared" si="278"/>
        <v>0</v>
      </c>
      <c r="AW487" s="3" t="str">
        <f t="shared" si="278"/>
        <v>0</v>
      </c>
      <c r="AX487" s="3" t="str">
        <f t="shared" si="278"/>
        <v>0</v>
      </c>
      <c r="AY487" s="3" t="str">
        <f t="shared" si="278"/>
        <v>0</v>
      </c>
      <c r="AZ487" s="22" t="s">
        <v>688</v>
      </c>
    </row>
    <row r="488" spans="1:52" ht="15.5">
      <c r="A488" s="10" t="s">
        <v>689</v>
      </c>
      <c r="B488" s="10" t="str">
        <f t="shared" si="259"/>
        <v>2404144D</v>
      </c>
      <c r="C488" s="71">
        <v>45478.483761574098</v>
      </c>
      <c r="D488" s="3" t="e">
        <f t="array" ref="D488">#NAME?</f>
        <v>#NAME?</v>
      </c>
      <c r="E488" s="3" t="b">
        <f>ISNUMBER(MATCH(Table1[[#This Row],[Email]],Attendance[Email],0))</f>
        <v>1</v>
      </c>
      <c r="F488" s="3">
        <f t="shared" si="280"/>
        <v>45478.817094907434</v>
      </c>
      <c r="G488" s="21">
        <f>DAY(Table1[[#This Row],[Actual Time]])</f>
        <v>5</v>
      </c>
      <c r="H488">
        <f>MONTH(Table1[[#This Row],[Actual Time]])</f>
        <v>7</v>
      </c>
      <c r="I488">
        <f>YEAR(Table1[[#This Row],[Actual Time]])</f>
        <v>2024</v>
      </c>
      <c r="J488" t="str">
        <f t="shared" si="281"/>
        <v>5/7/2024</v>
      </c>
      <c r="K488" s="3" t="str">
        <f t="shared" si="275"/>
        <v>0</v>
      </c>
      <c r="L488" s="3" t="str">
        <f t="shared" si="275"/>
        <v>0</v>
      </c>
      <c r="M488" s="3" t="str">
        <f t="shared" si="275"/>
        <v>0</v>
      </c>
      <c r="N488" s="3" t="str">
        <f t="shared" si="275"/>
        <v>0</v>
      </c>
      <c r="O488" s="3" t="str">
        <f t="shared" si="275"/>
        <v>0</v>
      </c>
      <c r="P488" s="3" t="str">
        <f t="shared" si="275"/>
        <v>0</v>
      </c>
      <c r="Q488" s="3" t="str">
        <f t="shared" si="275"/>
        <v>0</v>
      </c>
      <c r="R488" s="3" t="str">
        <f t="shared" si="275"/>
        <v>0</v>
      </c>
      <c r="S488" s="3" t="str">
        <f t="shared" si="269"/>
        <v>0</v>
      </c>
      <c r="T488" s="3" t="str">
        <f t="shared" si="269"/>
        <v>0</v>
      </c>
      <c r="U488" s="3" t="str">
        <f t="shared" si="275"/>
        <v>0</v>
      </c>
      <c r="V488" s="3" t="str">
        <f t="shared" si="275"/>
        <v>1</v>
      </c>
      <c r="W488" s="3" t="str">
        <f t="shared" si="275"/>
        <v>0</v>
      </c>
      <c r="X488" s="3" t="str">
        <f t="shared" si="275"/>
        <v>0</v>
      </c>
      <c r="Y488" s="3" t="str">
        <f t="shared" si="275"/>
        <v>0</v>
      </c>
      <c r="Z488" s="3" t="str">
        <f t="shared" si="275"/>
        <v>0</v>
      </c>
      <c r="AA488" s="3" t="str">
        <f t="shared" si="270"/>
        <v>0</v>
      </c>
      <c r="AB488" s="3" t="str">
        <f t="shared" si="270"/>
        <v>0</v>
      </c>
      <c r="AC488" s="3" t="str">
        <f t="shared" si="275"/>
        <v>0</v>
      </c>
      <c r="AD488" s="3" t="str">
        <f t="shared" si="279"/>
        <v>0</v>
      </c>
      <c r="AE488" s="3" t="str">
        <f t="shared" si="279"/>
        <v>0</v>
      </c>
      <c r="AF488" s="3" t="str">
        <f t="shared" si="279"/>
        <v>0</v>
      </c>
      <c r="AG488" s="3" t="str">
        <f t="shared" si="279"/>
        <v>0</v>
      </c>
      <c r="AH488" s="3" t="str">
        <f t="shared" si="279"/>
        <v>0</v>
      </c>
      <c r="AI488" s="3" t="str">
        <f t="shared" si="279"/>
        <v>0</v>
      </c>
      <c r="AJ488" s="3" t="str">
        <f t="shared" si="279"/>
        <v>0</v>
      </c>
      <c r="AK488" s="3" t="str">
        <f t="shared" si="279"/>
        <v>0</v>
      </c>
      <c r="AL488" s="3" t="str">
        <f t="shared" si="279"/>
        <v>0</v>
      </c>
      <c r="AM488" s="3" t="str">
        <f t="shared" si="279"/>
        <v>0</v>
      </c>
      <c r="AN488" s="3" t="str">
        <f t="shared" si="279"/>
        <v>0</v>
      </c>
      <c r="AO488" s="3" t="str">
        <f t="shared" si="279"/>
        <v>0</v>
      </c>
      <c r="AP488" s="3" t="str">
        <f t="shared" si="279"/>
        <v>0</v>
      </c>
      <c r="AQ488" s="3" t="str">
        <f t="shared" si="279"/>
        <v>0</v>
      </c>
      <c r="AR488" s="3" t="str">
        <f t="shared" si="279"/>
        <v>0</v>
      </c>
      <c r="AS488" s="3" t="str">
        <f t="shared" si="279"/>
        <v>0</v>
      </c>
      <c r="AT488" s="3" t="str">
        <f t="shared" si="278"/>
        <v>0</v>
      </c>
      <c r="AU488" s="3" t="str">
        <f t="shared" si="278"/>
        <v>0</v>
      </c>
      <c r="AV488" s="3" t="str">
        <f t="shared" si="278"/>
        <v>0</v>
      </c>
      <c r="AW488" s="3" t="str">
        <f t="shared" si="278"/>
        <v>0</v>
      </c>
      <c r="AX488" s="3" t="str">
        <f t="shared" si="278"/>
        <v>0</v>
      </c>
      <c r="AY488" s="3" t="str">
        <f t="shared" si="278"/>
        <v>0</v>
      </c>
      <c r="AZ488" s="22" t="s">
        <v>690</v>
      </c>
    </row>
    <row r="489" spans="1:52" ht="15.5">
      <c r="A489" s="10" t="s">
        <v>230</v>
      </c>
      <c r="B489" s="10" t="str">
        <f t="shared" si="259"/>
        <v>2402251I</v>
      </c>
      <c r="C489" s="71">
        <v>45478.483854166698</v>
      </c>
      <c r="D489" s="3" t="e">
        <f t="array" ref="D489">#NAME?</f>
        <v>#NAME?</v>
      </c>
      <c r="E489" s="3" t="b">
        <f>ISNUMBER(MATCH(Table1[[#This Row],[Email]],Attendance[Email],0))</f>
        <v>1</v>
      </c>
      <c r="F489" s="3">
        <f t="shared" si="280"/>
        <v>45478.817187500033</v>
      </c>
      <c r="G489" s="21">
        <f>DAY(Table1[[#This Row],[Actual Time]])</f>
        <v>5</v>
      </c>
      <c r="H489">
        <f>MONTH(Table1[[#This Row],[Actual Time]])</f>
        <v>7</v>
      </c>
      <c r="I489">
        <f>YEAR(Table1[[#This Row],[Actual Time]])</f>
        <v>2024</v>
      </c>
      <c r="J489" t="str">
        <f t="shared" si="281"/>
        <v>5/7/2024</v>
      </c>
      <c r="K489" s="3" t="str">
        <f t="shared" si="275"/>
        <v>0</v>
      </c>
      <c r="L489" s="3" t="str">
        <f t="shared" si="275"/>
        <v>0</v>
      </c>
      <c r="M489" s="3" t="str">
        <f t="shared" si="275"/>
        <v>0</v>
      </c>
      <c r="N489" s="3" t="str">
        <f t="shared" si="275"/>
        <v>0</v>
      </c>
      <c r="O489" s="3" t="str">
        <f t="shared" si="275"/>
        <v>0</v>
      </c>
      <c r="P489" s="3" t="str">
        <f t="shared" si="275"/>
        <v>0</v>
      </c>
      <c r="Q489" s="3" t="str">
        <f t="shared" si="275"/>
        <v>0</v>
      </c>
      <c r="R489" s="3" t="str">
        <f t="shared" si="275"/>
        <v>0</v>
      </c>
      <c r="S489" s="3" t="str">
        <f t="shared" si="269"/>
        <v>0</v>
      </c>
      <c r="T489" s="3" t="str">
        <f t="shared" si="269"/>
        <v>0</v>
      </c>
      <c r="U489" s="3" t="str">
        <f t="shared" si="275"/>
        <v>0</v>
      </c>
      <c r="V489" s="3" t="str">
        <f t="shared" si="275"/>
        <v>1</v>
      </c>
      <c r="W489" s="3" t="str">
        <f t="shared" si="275"/>
        <v>0</v>
      </c>
      <c r="X489" s="3" t="str">
        <f t="shared" si="275"/>
        <v>0</v>
      </c>
      <c r="Y489" s="3" t="str">
        <f t="shared" si="275"/>
        <v>0</v>
      </c>
      <c r="Z489" s="3" t="str">
        <f t="shared" si="275"/>
        <v>0</v>
      </c>
      <c r="AA489" s="3" t="str">
        <f t="shared" si="270"/>
        <v>0</v>
      </c>
      <c r="AB489" s="3" t="str">
        <f t="shared" si="270"/>
        <v>0</v>
      </c>
      <c r="AC489" s="3" t="str">
        <f t="shared" si="275"/>
        <v>0</v>
      </c>
      <c r="AD489" s="3" t="str">
        <f t="shared" si="279"/>
        <v>0</v>
      </c>
      <c r="AE489" s="3" t="str">
        <f t="shared" si="279"/>
        <v>0</v>
      </c>
      <c r="AF489" s="3" t="str">
        <f t="shared" si="279"/>
        <v>0</v>
      </c>
      <c r="AG489" s="3" t="str">
        <f t="shared" si="279"/>
        <v>0</v>
      </c>
      <c r="AH489" s="3" t="str">
        <f t="shared" si="279"/>
        <v>0</v>
      </c>
      <c r="AI489" s="3" t="str">
        <f t="shared" si="279"/>
        <v>0</v>
      </c>
      <c r="AJ489" s="3" t="str">
        <f t="shared" si="279"/>
        <v>0</v>
      </c>
      <c r="AK489" s="3" t="str">
        <f t="shared" si="279"/>
        <v>0</v>
      </c>
      <c r="AL489" s="3" t="str">
        <f t="shared" si="279"/>
        <v>0</v>
      </c>
      <c r="AM489" s="3" t="str">
        <f t="shared" si="279"/>
        <v>0</v>
      </c>
      <c r="AN489" s="3" t="str">
        <f t="shared" si="279"/>
        <v>0</v>
      </c>
      <c r="AO489" s="3" t="str">
        <f t="shared" si="279"/>
        <v>0</v>
      </c>
      <c r="AP489" s="3" t="str">
        <f t="shared" si="279"/>
        <v>0</v>
      </c>
      <c r="AQ489" s="3" t="str">
        <f t="shared" si="279"/>
        <v>0</v>
      </c>
      <c r="AR489" s="3" t="str">
        <f t="shared" si="279"/>
        <v>0</v>
      </c>
      <c r="AS489" s="3" t="str">
        <f t="shared" si="279"/>
        <v>0</v>
      </c>
      <c r="AT489" s="3" t="str">
        <f t="shared" si="278"/>
        <v>0</v>
      </c>
      <c r="AU489" s="3" t="str">
        <f t="shared" si="278"/>
        <v>0</v>
      </c>
      <c r="AV489" s="3" t="str">
        <f t="shared" si="278"/>
        <v>0</v>
      </c>
      <c r="AW489" s="3" t="str">
        <f t="shared" si="278"/>
        <v>0</v>
      </c>
      <c r="AX489" s="3" t="str">
        <f t="shared" si="278"/>
        <v>0</v>
      </c>
      <c r="AY489" s="3" t="str">
        <f t="shared" si="278"/>
        <v>0</v>
      </c>
      <c r="AZ489" s="22" t="s">
        <v>691</v>
      </c>
    </row>
    <row r="490" spans="1:52" ht="15.5">
      <c r="A490" s="10" t="s">
        <v>140</v>
      </c>
      <c r="B490" s="10" t="str">
        <f t="shared" si="259"/>
        <v>2404411G</v>
      </c>
      <c r="C490" s="71">
        <v>45478.484004629601</v>
      </c>
      <c r="D490" s="3" t="e">
        <f t="array" ref="D490">#NAME?</f>
        <v>#NAME?</v>
      </c>
      <c r="E490" s="3" t="b">
        <f>ISNUMBER(MATCH(Table1[[#This Row],[Email]],Attendance[Email],0))</f>
        <v>1</v>
      </c>
      <c r="F490" s="3">
        <f t="shared" si="280"/>
        <v>45478.817337962937</v>
      </c>
      <c r="G490" s="21">
        <f>DAY(Table1[[#This Row],[Actual Time]])</f>
        <v>5</v>
      </c>
      <c r="H490">
        <f>MONTH(Table1[[#This Row],[Actual Time]])</f>
        <v>7</v>
      </c>
      <c r="I490">
        <f>YEAR(Table1[[#This Row],[Actual Time]])</f>
        <v>2024</v>
      </c>
      <c r="J490" t="str">
        <f t="shared" si="281"/>
        <v>5/7/2024</v>
      </c>
      <c r="K490" s="3" t="str">
        <f t="shared" si="275"/>
        <v>0</v>
      </c>
      <c r="L490" s="3" t="str">
        <f t="shared" si="275"/>
        <v>0</v>
      </c>
      <c r="M490" s="3" t="str">
        <f t="shared" si="275"/>
        <v>0</v>
      </c>
      <c r="N490" s="3" t="str">
        <f t="shared" si="275"/>
        <v>0</v>
      </c>
      <c r="O490" s="3" t="str">
        <f t="shared" si="275"/>
        <v>0</v>
      </c>
      <c r="P490" s="3" t="str">
        <f t="shared" si="275"/>
        <v>0</v>
      </c>
      <c r="Q490" s="3" t="str">
        <f t="shared" si="275"/>
        <v>0</v>
      </c>
      <c r="R490" s="3" t="str">
        <f t="shared" si="275"/>
        <v>0</v>
      </c>
      <c r="S490" s="3" t="str">
        <f t="shared" si="269"/>
        <v>0</v>
      </c>
      <c r="T490" s="3" t="str">
        <f t="shared" si="269"/>
        <v>0</v>
      </c>
      <c r="U490" s="3" t="str">
        <f t="shared" si="275"/>
        <v>0</v>
      </c>
      <c r="V490" s="3" t="str">
        <f t="shared" si="275"/>
        <v>1</v>
      </c>
      <c r="W490" s="3" t="str">
        <f t="shared" si="275"/>
        <v>0</v>
      </c>
      <c r="X490" s="3" t="str">
        <f t="shared" si="275"/>
        <v>0</v>
      </c>
      <c r="Y490" s="3" t="str">
        <f t="shared" si="275"/>
        <v>0</v>
      </c>
      <c r="Z490" s="3" t="str">
        <f t="shared" si="275"/>
        <v>0</v>
      </c>
      <c r="AA490" s="3" t="str">
        <f t="shared" si="270"/>
        <v>0</v>
      </c>
      <c r="AB490" s="3" t="str">
        <f t="shared" si="270"/>
        <v>0</v>
      </c>
      <c r="AC490" s="3" t="str">
        <f t="shared" si="275"/>
        <v>0</v>
      </c>
      <c r="AD490" s="3" t="str">
        <f t="shared" si="279"/>
        <v>0</v>
      </c>
      <c r="AE490" s="3" t="str">
        <f t="shared" si="279"/>
        <v>0</v>
      </c>
      <c r="AF490" s="3" t="str">
        <f t="shared" si="279"/>
        <v>0</v>
      </c>
      <c r="AG490" s="3" t="str">
        <f t="shared" si="279"/>
        <v>0</v>
      </c>
      <c r="AH490" s="3" t="str">
        <f t="shared" si="279"/>
        <v>0</v>
      </c>
      <c r="AI490" s="3" t="str">
        <f t="shared" si="279"/>
        <v>0</v>
      </c>
      <c r="AJ490" s="3" t="str">
        <f t="shared" si="279"/>
        <v>0</v>
      </c>
      <c r="AK490" s="3" t="str">
        <f t="shared" si="279"/>
        <v>0</v>
      </c>
      <c r="AL490" s="3" t="str">
        <f t="shared" si="279"/>
        <v>0</v>
      </c>
      <c r="AM490" s="3" t="str">
        <f t="shared" si="279"/>
        <v>0</v>
      </c>
      <c r="AN490" s="3" t="str">
        <f t="shared" si="279"/>
        <v>0</v>
      </c>
      <c r="AO490" s="3" t="str">
        <f t="shared" si="279"/>
        <v>0</v>
      </c>
      <c r="AP490" s="3" t="str">
        <f t="shared" si="279"/>
        <v>0</v>
      </c>
      <c r="AQ490" s="3" t="str">
        <f t="shared" si="279"/>
        <v>0</v>
      </c>
      <c r="AR490" s="3" t="str">
        <f t="shared" si="279"/>
        <v>0</v>
      </c>
      <c r="AS490" s="3" t="str">
        <f t="shared" si="279"/>
        <v>0</v>
      </c>
      <c r="AT490" s="3" t="str">
        <f t="shared" si="278"/>
        <v>0</v>
      </c>
      <c r="AU490" s="3" t="str">
        <f t="shared" si="278"/>
        <v>0</v>
      </c>
      <c r="AV490" s="3" t="str">
        <f t="shared" si="278"/>
        <v>0</v>
      </c>
      <c r="AW490" s="3" t="str">
        <f t="shared" si="278"/>
        <v>0</v>
      </c>
      <c r="AX490" s="3" t="str">
        <f t="shared" si="278"/>
        <v>0</v>
      </c>
      <c r="AY490" s="3" t="str">
        <f t="shared" si="278"/>
        <v>0</v>
      </c>
      <c r="AZ490" s="22" t="s">
        <v>692</v>
      </c>
    </row>
    <row r="491" spans="1:52" ht="15.5">
      <c r="A491" s="10" t="s">
        <v>192</v>
      </c>
      <c r="B491" s="10" t="str">
        <f t="shared" si="259"/>
        <v>2300627C</v>
      </c>
      <c r="C491" s="71">
        <v>45478.484097222201</v>
      </c>
      <c r="D491" s="3" t="e">
        <f t="array" ref="D491">#NAME?</f>
        <v>#NAME?</v>
      </c>
      <c r="E491" s="3" t="b">
        <f>ISNUMBER(MATCH(Table1[[#This Row],[Email]],Attendance[Email],0))</f>
        <v>1</v>
      </c>
      <c r="F491" s="3">
        <f t="shared" si="280"/>
        <v>45478.817430555537</v>
      </c>
      <c r="G491" s="21">
        <f>DAY(Table1[[#This Row],[Actual Time]])</f>
        <v>5</v>
      </c>
      <c r="H491">
        <f>MONTH(Table1[[#This Row],[Actual Time]])</f>
        <v>7</v>
      </c>
      <c r="I491">
        <f>YEAR(Table1[[#This Row],[Actual Time]])</f>
        <v>2024</v>
      </c>
      <c r="J491" t="str">
        <f t="shared" si="281"/>
        <v>5/7/2024</v>
      </c>
      <c r="K491" s="3" t="str">
        <f t="shared" si="275"/>
        <v>0</v>
      </c>
      <c r="L491" s="3" t="str">
        <f t="shared" si="275"/>
        <v>0</v>
      </c>
      <c r="M491" s="3" t="str">
        <f t="shared" si="275"/>
        <v>0</v>
      </c>
      <c r="N491" s="3" t="str">
        <f t="shared" si="275"/>
        <v>0</v>
      </c>
      <c r="O491" s="3" t="str">
        <f t="shared" si="275"/>
        <v>0</v>
      </c>
      <c r="P491" s="3" t="str">
        <f t="shared" si="275"/>
        <v>0</v>
      </c>
      <c r="Q491" s="3" t="str">
        <f t="shared" si="275"/>
        <v>0</v>
      </c>
      <c r="R491" s="3" t="str">
        <f t="shared" si="275"/>
        <v>0</v>
      </c>
      <c r="S491" s="3" t="str">
        <f t="shared" si="269"/>
        <v>0</v>
      </c>
      <c r="T491" s="3" t="str">
        <f t="shared" si="269"/>
        <v>0</v>
      </c>
      <c r="U491" s="3" t="str">
        <f t="shared" si="275"/>
        <v>0</v>
      </c>
      <c r="V491" s="3" t="str">
        <f t="shared" si="275"/>
        <v>1</v>
      </c>
      <c r="W491" s="3" t="str">
        <f t="shared" si="275"/>
        <v>0</v>
      </c>
      <c r="X491" s="3" t="str">
        <f t="shared" si="275"/>
        <v>0</v>
      </c>
      <c r="Y491" s="3" t="str">
        <f t="shared" si="275"/>
        <v>0</v>
      </c>
      <c r="Z491" s="3" t="str">
        <f t="shared" si="275"/>
        <v>0</v>
      </c>
      <c r="AA491" s="3" t="str">
        <f t="shared" si="270"/>
        <v>0</v>
      </c>
      <c r="AB491" s="3" t="str">
        <f t="shared" si="270"/>
        <v>0</v>
      </c>
      <c r="AC491" s="3" t="str">
        <f t="shared" si="275"/>
        <v>0</v>
      </c>
      <c r="AD491" s="3" t="str">
        <f t="shared" si="279"/>
        <v>0</v>
      </c>
      <c r="AE491" s="3" t="str">
        <f t="shared" si="279"/>
        <v>0</v>
      </c>
      <c r="AF491" s="3" t="str">
        <f t="shared" si="279"/>
        <v>0</v>
      </c>
      <c r="AG491" s="3" t="str">
        <f t="shared" si="279"/>
        <v>0</v>
      </c>
      <c r="AH491" s="3" t="str">
        <f t="shared" si="279"/>
        <v>0</v>
      </c>
      <c r="AI491" s="3" t="str">
        <f t="shared" si="279"/>
        <v>0</v>
      </c>
      <c r="AJ491" s="3" t="str">
        <f t="shared" si="279"/>
        <v>0</v>
      </c>
      <c r="AK491" s="3" t="str">
        <f t="shared" si="279"/>
        <v>0</v>
      </c>
      <c r="AL491" s="3" t="str">
        <f t="shared" si="279"/>
        <v>0</v>
      </c>
      <c r="AM491" s="3" t="str">
        <f t="shared" si="279"/>
        <v>0</v>
      </c>
      <c r="AN491" s="3" t="str">
        <f t="shared" si="279"/>
        <v>0</v>
      </c>
      <c r="AO491" s="3" t="str">
        <f t="shared" si="279"/>
        <v>0</v>
      </c>
      <c r="AP491" s="3" t="str">
        <f t="shared" si="279"/>
        <v>0</v>
      </c>
      <c r="AQ491" s="3" t="str">
        <f t="shared" si="279"/>
        <v>0</v>
      </c>
      <c r="AR491" s="3" t="str">
        <f t="shared" si="279"/>
        <v>0</v>
      </c>
      <c r="AS491" s="3" t="str">
        <f t="shared" si="279"/>
        <v>0</v>
      </c>
      <c r="AT491" s="3" t="str">
        <f t="shared" si="278"/>
        <v>0</v>
      </c>
      <c r="AU491" s="3" t="str">
        <f t="shared" si="278"/>
        <v>0</v>
      </c>
      <c r="AV491" s="3" t="str">
        <f t="shared" si="278"/>
        <v>0</v>
      </c>
      <c r="AW491" s="3" t="str">
        <f t="shared" si="278"/>
        <v>0</v>
      </c>
      <c r="AX491" s="3" t="str">
        <f t="shared" si="278"/>
        <v>0</v>
      </c>
      <c r="AY491" s="3" t="str">
        <f t="shared" si="278"/>
        <v>0</v>
      </c>
      <c r="AZ491" s="22" t="s">
        <v>693</v>
      </c>
    </row>
    <row r="492" spans="1:52" ht="15.5">
      <c r="A492" s="10" t="s">
        <v>164</v>
      </c>
      <c r="B492" s="10" t="str">
        <f t="shared" si="259"/>
        <v>2400518C</v>
      </c>
      <c r="C492" s="71">
        <v>45478.4841087963</v>
      </c>
      <c r="D492" s="3" t="e">
        <f t="array" ref="D492">#NAME?</f>
        <v>#NAME?</v>
      </c>
      <c r="E492" s="3" t="b">
        <f>ISNUMBER(MATCH(Table1[[#This Row],[Email]],Attendance[Email],0))</f>
        <v>1</v>
      </c>
      <c r="F492" s="3">
        <f t="shared" si="280"/>
        <v>45478.817442129635</v>
      </c>
      <c r="G492" s="21">
        <f>DAY(Table1[[#This Row],[Actual Time]])</f>
        <v>5</v>
      </c>
      <c r="H492">
        <f>MONTH(Table1[[#This Row],[Actual Time]])</f>
        <v>7</v>
      </c>
      <c r="I492">
        <f>YEAR(Table1[[#This Row],[Actual Time]])</f>
        <v>2024</v>
      </c>
      <c r="J492" t="str">
        <f t="shared" si="281"/>
        <v>5/7/2024</v>
      </c>
      <c r="K492" s="3" t="str">
        <f t="shared" si="275"/>
        <v>0</v>
      </c>
      <c r="L492" s="3" t="str">
        <f t="shared" si="275"/>
        <v>0</v>
      </c>
      <c r="M492" s="3" t="str">
        <f t="shared" ref="K492:AC508" si="282">IF(M$1=$J492,"1","0")</f>
        <v>0</v>
      </c>
      <c r="N492" s="3" t="str">
        <f t="shared" si="282"/>
        <v>0</v>
      </c>
      <c r="O492" s="3" t="str">
        <f t="shared" si="282"/>
        <v>0</v>
      </c>
      <c r="P492" s="3" t="str">
        <f t="shared" si="282"/>
        <v>0</v>
      </c>
      <c r="Q492" s="3" t="str">
        <f t="shared" si="282"/>
        <v>0</v>
      </c>
      <c r="R492" s="3" t="str">
        <f t="shared" si="282"/>
        <v>0</v>
      </c>
      <c r="S492" s="3" t="str">
        <f t="shared" si="269"/>
        <v>0</v>
      </c>
      <c r="T492" s="3" t="str">
        <f t="shared" si="269"/>
        <v>0</v>
      </c>
      <c r="U492" s="3" t="str">
        <f t="shared" si="282"/>
        <v>0</v>
      </c>
      <c r="V492" s="3" t="str">
        <f t="shared" si="282"/>
        <v>1</v>
      </c>
      <c r="W492" s="3" t="str">
        <f t="shared" si="282"/>
        <v>0</v>
      </c>
      <c r="X492" s="3" t="str">
        <f t="shared" si="282"/>
        <v>0</v>
      </c>
      <c r="Y492" s="3" t="str">
        <f t="shared" si="282"/>
        <v>0</v>
      </c>
      <c r="Z492" s="3" t="str">
        <f t="shared" si="282"/>
        <v>0</v>
      </c>
      <c r="AA492" s="3" t="str">
        <f t="shared" si="270"/>
        <v>0</v>
      </c>
      <c r="AB492" s="3" t="str">
        <f t="shared" si="270"/>
        <v>0</v>
      </c>
      <c r="AC492" s="3" t="str">
        <f t="shared" si="282"/>
        <v>0</v>
      </c>
      <c r="AD492" s="3" t="str">
        <f t="shared" si="279"/>
        <v>0</v>
      </c>
      <c r="AE492" s="3" t="str">
        <f t="shared" si="279"/>
        <v>0</v>
      </c>
      <c r="AF492" s="3" t="str">
        <f t="shared" si="279"/>
        <v>0</v>
      </c>
      <c r="AG492" s="3" t="str">
        <f t="shared" si="279"/>
        <v>0</v>
      </c>
      <c r="AH492" s="3" t="str">
        <f t="shared" si="279"/>
        <v>0</v>
      </c>
      <c r="AI492" s="3" t="str">
        <f t="shared" si="279"/>
        <v>0</v>
      </c>
      <c r="AJ492" s="3" t="str">
        <f t="shared" si="279"/>
        <v>0</v>
      </c>
      <c r="AK492" s="3" t="str">
        <f t="shared" si="279"/>
        <v>0</v>
      </c>
      <c r="AL492" s="3" t="str">
        <f t="shared" si="279"/>
        <v>0</v>
      </c>
      <c r="AM492" s="3" t="str">
        <f t="shared" si="279"/>
        <v>0</v>
      </c>
      <c r="AN492" s="3" t="str">
        <f t="shared" si="279"/>
        <v>0</v>
      </c>
      <c r="AO492" s="3" t="str">
        <f t="shared" si="279"/>
        <v>0</v>
      </c>
      <c r="AP492" s="3" t="str">
        <f t="shared" si="279"/>
        <v>0</v>
      </c>
      <c r="AQ492" s="3" t="str">
        <f t="shared" si="279"/>
        <v>0</v>
      </c>
      <c r="AR492" s="3" t="str">
        <f t="shared" si="279"/>
        <v>0</v>
      </c>
      <c r="AS492" s="3" t="str">
        <f t="shared" si="279"/>
        <v>0</v>
      </c>
      <c r="AT492" s="3" t="str">
        <f t="shared" si="278"/>
        <v>0</v>
      </c>
      <c r="AU492" s="3" t="str">
        <f t="shared" si="278"/>
        <v>0</v>
      </c>
      <c r="AV492" s="3" t="str">
        <f t="shared" si="278"/>
        <v>0</v>
      </c>
      <c r="AW492" s="3" t="str">
        <f t="shared" si="278"/>
        <v>0</v>
      </c>
      <c r="AX492" s="3" t="str">
        <f t="shared" si="278"/>
        <v>0</v>
      </c>
      <c r="AY492" s="3" t="str">
        <f t="shared" si="278"/>
        <v>0</v>
      </c>
      <c r="AZ492" s="22" t="s">
        <v>694</v>
      </c>
    </row>
    <row r="493" spans="1:52" ht="15.5">
      <c r="A493" s="10" t="s">
        <v>525</v>
      </c>
      <c r="B493" s="10" t="str">
        <f t="shared" si="259"/>
        <v>2404261F</v>
      </c>
      <c r="C493" s="71">
        <v>45478.484143518501</v>
      </c>
      <c r="D493" s="3" t="e">
        <f t="array" ref="D493">#NAME?</f>
        <v>#NAME?</v>
      </c>
      <c r="E493" s="3" t="b">
        <f>ISNUMBER(MATCH(Table1[[#This Row],[Email]],Attendance[Email],0))</f>
        <v>1</v>
      </c>
      <c r="F493" s="3">
        <f t="shared" si="280"/>
        <v>45478.817476851837</v>
      </c>
      <c r="G493" s="21">
        <f>DAY(Table1[[#This Row],[Actual Time]])</f>
        <v>5</v>
      </c>
      <c r="H493">
        <f>MONTH(Table1[[#This Row],[Actual Time]])</f>
        <v>7</v>
      </c>
      <c r="I493">
        <f>YEAR(Table1[[#This Row],[Actual Time]])</f>
        <v>2024</v>
      </c>
      <c r="J493" t="str">
        <f t="shared" si="281"/>
        <v>5/7/2024</v>
      </c>
      <c r="K493" s="3" t="str">
        <f t="shared" si="282"/>
        <v>0</v>
      </c>
      <c r="L493" s="3" t="str">
        <f t="shared" si="282"/>
        <v>0</v>
      </c>
      <c r="M493" s="3" t="str">
        <f t="shared" si="282"/>
        <v>0</v>
      </c>
      <c r="N493" s="3" t="str">
        <f t="shared" si="282"/>
        <v>0</v>
      </c>
      <c r="O493" s="3" t="str">
        <f t="shared" si="282"/>
        <v>0</v>
      </c>
      <c r="P493" s="3" t="str">
        <f t="shared" si="282"/>
        <v>0</v>
      </c>
      <c r="Q493" s="3" t="str">
        <f t="shared" si="282"/>
        <v>0</v>
      </c>
      <c r="R493" s="3" t="str">
        <f t="shared" si="282"/>
        <v>0</v>
      </c>
      <c r="S493" s="3" t="str">
        <f t="shared" si="269"/>
        <v>0</v>
      </c>
      <c r="T493" s="3" t="str">
        <f t="shared" si="269"/>
        <v>0</v>
      </c>
      <c r="U493" s="3" t="str">
        <f t="shared" si="282"/>
        <v>0</v>
      </c>
      <c r="V493" s="3" t="str">
        <f t="shared" si="282"/>
        <v>1</v>
      </c>
      <c r="W493" s="3" t="str">
        <f t="shared" si="282"/>
        <v>0</v>
      </c>
      <c r="X493" s="3" t="str">
        <f t="shared" si="282"/>
        <v>0</v>
      </c>
      <c r="Y493" s="3" t="str">
        <f t="shared" si="282"/>
        <v>0</v>
      </c>
      <c r="Z493" s="3" t="str">
        <f t="shared" si="282"/>
        <v>0</v>
      </c>
      <c r="AA493" s="3" t="str">
        <f t="shared" si="270"/>
        <v>0</v>
      </c>
      <c r="AB493" s="3" t="str">
        <f t="shared" si="270"/>
        <v>0</v>
      </c>
      <c r="AC493" s="3" t="str">
        <f t="shared" si="282"/>
        <v>0</v>
      </c>
      <c r="AD493" s="3" t="str">
        <f t="shared" si="279"/>
        <v>0</v>
      </c>
      <c r="AE493" s="3" t="str">
        <f t="shared" si="279"/>
        <v>0</v>
      </c>
      <c r="AF493" s="3" t="str">
        <f t="shared" si="279"/>
        <v>0</v>
      </c>
      <c r="AG493" s="3" t="str">
        <f t="shared" si="279"/>
        <v>0</v>
      </c>
      <c r="AH493" s="3" t="str">
        <f t="shared" si="279"/>
        <v>0</v>
      </c>
      <c r="AI493" s="3" t="str">
        <f t="shared" si="279"/>
        <v>0</v>
      </c>
      <c r="AJ493" s="3" t="str">
        <f t="shared" si="279"/>
        <v>0</v>
      </c>
      <c r="AK493" s="3" t="str">
        <f t="shared" si="279"/>
        <v>0</v>
      </c>
      <c r="AL493" s="3" t="str">
        <f t="shared" si="279"/>
        <v>0</v>
      </c>
      <c r="AM493" s="3" t="str">
        <f t="shared" si="279"/>
        <v>0</v>
      </c>
      <c r="AN493" s="3" t="str">
        <f t="shared" si="279"/>
        <v>0</v>
      </c>
      <c r="AO493" s="3" t="str">
        <f t="shared" si="279"/>
        <v>0</v>
      </c>
      <c r="AP493" s="3" t="str">
        <f t="shared" si="279"/>
        <v>0</v>
      </c>
      <c r="AQ493" s="3" t="str">
        <f t="shared" si="279"/>
        <v>0</v>
      </c>
      <c r="AR493" s="3" t="str">
        <f t="shared" si="279"/>
        <v>0</v>
      </c>
      <c r="AS493" s="3" t="str">
        <f t="shared" ref="AS493:AY508" si="283">IF(AS$1=$J493,"1","0")</f>
        <v>0</v>
      </c>
      <c r="AT493" s="3" t="str">
        <f t="shared" si="283"/>
        <v>0</v>
      </c>
      <c r="AU493" s="3" t="str">
        <f t="shared" si="283"/>
        <v>0</v>
      </c>
      <c r="AV493" s="3" t="str">
        <f t="shared" si="283"/>
        <v>0</v>
      </c>
      <c r="AW493" s="3" t="str">
        <f t="shared" si="283"/>
        <v>0</v>
      </c>
      <c r="AX493" s="3" t="str">
        <f t="shared" si="283"/>
        <v>0</v>
      </c>
      <c r="AY493" s="3" t="str">
        <f t="shared" si="283"/>
        <v>0</v>
      </c>
      <c r="AZ493" s="22" t="s">
        <v>695</v>
      </c>
    </row>
    <row r="494" spans="1:52" ht="15.5">
      <c r="A494" s="10" t="s">
        <v>68</v>
      </c>
      <c r="B494" s="10" t="str">
        <f t="shared" si="259"/>
        <v>2303451E</v>
      </c>
      <c r="C494" s="71">
        <v>45478.484386574099</v>
      </c>
      <c r="D494" s="3" t="e">
        <f t="array" ref="D494">#NAME?</f>
        <v>#NAME?</v>
      </c>
      <c r="E494" s="3" t="b">
        <f>ISNUMBER(MATCH(Table1[[#This Row],[Email]],Attendance[Email],0))</f>
        <v>1</v>
      </c>
      <c r="F494" s="3">
        <f t="shared" si="280"/>
        <v>45478.817719907434</v>
      </c>
      <c r="G494" s="21">
        <f>DAY(Table1[[#This Row],[Actual Time]])</f>
        <v>5</v>
      </c>
      <c r="H494">
        <f>MONTH(Table1[[#This Row],[Actual Time]])</f>
        <v>7</v>
      </c>
      <c r="I494">
        <f>YEAR(Table1[[#This Row],[Actual Time]])</f>
        <v>2024</v>
      </c>
      <c r="J494" t="str">
        <f t="shared" si="281"/>
        <v>5/7/2024</v>
      </c>
      <c r="K494" s="3" t="str">
        <f t="shared" si="282"/>
        <v>0</v>
      </c>
      <c r="L494" s="3" t="str">
        <f t="shared" si="282"/>
        <v>0</v>
      </c>
      <c r="M494" s="3" t="str">
        <f t="shared" si="282"/>
        <v>0</v>
      </c>
      <c r="N494" s="3" t="str">
        <f t="shared" si="282"/>
        <v>0</v>
      </c>
      <c r="O494" s="3" t="str">
        <f t="shared" si="282"/>
        <v>0</v>
      </c>
      <c r="P494" s="3" t="str">
        <f t="shared" si="282"/>
        <v>0</v>
      </c>
      <c r="Q494" s="3" t="str">
        <f t="shared" si="282"/>
        <v>0</v>
      </c>
      <c r="R494" s="3" t="str">
        <f t="shared" si="282"/>
        <v>0</v>
      </c>
      <c r="S494" s="3" t="str">
        <f t="shared" si="269"/>
        <v>0</v>
      </c>
      <c r="T494" s="3" t="str">
        <f t="shared" si="269"/>
        <v>0</v>
      </c>
      <c r="U494" s="3" t="str">
        <f t="shared" si="282"/>
        <v>0</v>
      </c>
      <c r="V494" s="3" t="str">
        <f t="shared" si="282"/>
        <v>1</v>
      </c>
      <c r="W494" s="3" t="str">
        <f t="shared" si="282"/>
        <v>0</v>
      </c>
      <c r="X494" s="3" t="str">
        <f t="shared" si="282"/>
        <v>0</v>
      </c>
      <c r="Y494" s="3" t="str">
        <f t="shared" si="282"/>
        <v>0</v>
      </c>
      <c r="Z494" s="3" t="str">
        <f t="shared" si="282"/>
        <v>0</v>
      </c>
      <c r="AA494" s="3" t="str">
        <f t="shared" si="270"/>
        <v>0</v>
      </c>
      <c r="AB494" s="3" t="str">
        <f t="shared" si="270"/>
        <v>0</v>
      </c>
      <c r="AC494" s="3" t="str">
        <f t="shared" si="282"/>
        <v>0</v>
      </c>
      <c r="AD494" s="3" t="str">
        <f t="shared" ref="AD494:AS509" si="284">IF(AD$1=$J494,"1","0")</f>
        <v>0</v>
      </c>
      <c r="AE494" s="3" t="str">
        <f t="shared" si="284"/>
        <v>0</v>
      </c>
      <c r="AF494" s="3" t="str">
        <f t="shared" si="284"/>
        <v>0</v>
      </c>
      <c r="AG494" s="3" t="str">
        <f t="shared" si="284"/>
        <v>0</v>
      </c>
      <c r="AH494" s="3" t="str">
        <f t="shared" si="284"/>
        <v>0</v>
      </c>
      <c r="AI494" s="3" t="str">
        <f t="shared" si="284"/>
        <v>0</v>
      </c>
      <c r="AJ494" s="3" t="str">
        <f t="shared" si="284"/>
        <v>0</v>
      </c>
      <c r="AK494" s="3" t="str">
        <f t="shared" si="284"/>
        <v>0</v>
      </c>
      <c r="AL494" s="3" t="str">
        <f t="shared" si="284"/>
        <v>0</v>
      </c>
      <c r="AM494" s="3" t="str">
        <f t="shared" si="284"/>
        <v>0</v>
      </c>
      <c r="AN494" s="3" t="str">
        <f t="shared" si="284"/>
        <v>0</v>
      </c>
      <c r="AO494" s="3" t="str">
        <f t="shared" si="284"/>
        <v>0</v>
      </c>
      <c r="AP494" s="3" t="str">
        <f t="shared" si="284"/>
        <v>0</v>
      </c>
      <c r="AQ494" s="3" t="str">
        <f t="shared" si="284"/>
        <v>0</v>
      </c>
      <c r="AR494" s="3" t="str">
        <f t="shared" si="284"/>
        <v>0</v>
      </c>
      <c r="AS494" s="3" t="str">
        <f t="shared" si="284"/>
        <v>0</v>
      </c>
      <c r="AT494" s="3" t="str">
        <f t="shared" si="283"/>
        <v>0</v>
      </c>
      <c r="AU494" s="3" t="str">
        <f t="shared" si="283"/>
        <v>0</v>
      </c>
      <c r="AV494" s="3" t="str">
        <f t="shared" si="283"/>
        <v>0</v>
      </c>
      <c r="AW494" s="3" t="str">
        <f t="shared" si="283"/>
        <v>0</v>
      </c>
      <c r="AX494" s="3" t="str">
        <f t="shared" si="283"/>
        <v>0</v>
      </c>
      <c r="AY494" s="3" t="str">
        <f t="shared" si="283"/>
        <v>0</v>
      </c>
      <c r="AZ494" s="22" t="s">
        <v>696</v>
      </c>
    </row>
    <row r="495" spans="1:52" ht="15.5">
      <c r="A495" s="10" t="s">
        <v>82</v>
      </c>
      <c r="B495" s="10" t="str">
        <f t="shared" si="259"/>
        <v>2301635E</v>
      </c>
      <c r="C495" s="71">
        <v>45478.484502314801</v>
      </c>
      <c r="D495" s="3" t="e">
        <f t="array" ref="D495">#NAME?</f>
        <v>#NAME?</v>
      </c>
      <c r="E495" s="3" t="b">
        <f>ISNUMBER(MATCH(Table1[[#This Row],[Email]],Attendance[Email],0))</f>
        <v>1</v>
      </c>
      <c r="F495" s="3">
        <f t="shared" si="280"/>
        <v>45478.817835648137</v>
      </c>
      <c r="G495" s="21">
        <f>DAY(Table1[[#This Row],[Actual Time]])</f>
        <v>5</v>
      </c>
      <c r="H495">
        <f>MONTH(Table1[[#This Row],[Actual Time]])</f>
        <v>7</v>
      </c>
      <c r="I495">
        <f>YEAR(Table1[[#This Row],[Actual Time]])</f>
        <v>2024</v>
      </c>
      <c r="J495" t="str">
        <f t="shared" si="281"/>
        <v>5/7/2024</v>
      </c>
      <c r="K495" s="3" t="str">
        <f t="shared" si="282"/>
        <v>0</v>
      </c>
      <c r="L495" s="3" t="str">
        <f t="shared" si="282"/>
        <v>0</v>
      </c>
      <c r="M495" s="3" t="str">
        <f t="shared" si="282"/>
        <v>0</v>
      </c>
      <c r="N495" s="3" t="str">
        <f t="shared" si="282"/>
        <v>0</v>
      </c>
      <c r="O495" s="3" t="str">
        <f t="shared" si="282"/>
        <v>0</v>
      </c>
      <c r="P495" s="3" t="str">
        <f t="shared" si="282"/>
        <v>0</v>
      </c>
      <c r="Q495" s="3" t="str">
        <f t="shared" si="282"/>
        <v>0</v>
      </c>
      <c r="R495" s="3" t="str">
        <f t="shared" si="282"/>
        <v>0</v>
      </c>
      <c r="S495" s="3" t="str">
        <f t="shared" si="269"/>
        <v>0</v>
      </c>
      <c r="T495" s="3" t="str">
        <f t="shared" si="269"/>
        <v>0</v>
      </c>
      <c r="U495" s="3" t="str">
        <f t="shared" si="282"/>
        <v>0</v>
      </c>
      <c r="V495" s="3" t="str">
        <f t="shared" si="282"/>
        <v>1</v>
      </c>
      <c r="W495" s="3" t="str">
        <f t="shared" si="282"/>
        <v>0</v>
      </c>
      <c r="X495" s="3" t="str">
        <f t="shared" si="282"/>
        <v>0</v>
      </c>
      <c r="Y495" s="3" t="str">
        <f t="shared" si="282"/>
        <v>0</v>
      </c>
      <c r="Z495" s="3" t="str">
        <f t="shared" si="282"/>
        <v>0</v>
      </c>
      <c r="AA495" s="3" t="str">
        <f t="shared" si="270"/>
        <v>0</v>
      </c>
      <c r="AB495" s="3" t="str">
        <f t="shared" si="270"/>
        <v>0</v>
      </c>
      <c r="AC495" s="3" t="str">
        <f t="shared" si="282"/>
        <v>0</v>
      </c>
      <c r="AD495" s="3" t="str">
        <f t="shared" si="284"/>
        <v>0</v>
      </c>
      <c r="AE495" s="3" t="str">
        <f t="shared" si="284"/>
        <v>0</v>
      </c>
      <c r="AF495" s="3" t="str">
        <f t="shared" si="284"/>
        <v>0</v>
      </c>
      <c r="AG495" s="3" t="str">
        <f t="shared" si="284"/>
        <v>0</v>
      </c>
      <c r="AH495" s="3" t="str">
        <f t="shared" si="284"/>
        <v>0</v>
      </c>
      <c r="AI495" s="3" t="str">
        <f t="shared" si="284"/>
        <v>0</v>
      </c>
      <c r="AJ495" s="3" t="str">
        <f t="shared" si="284"/>
        <v>0</v>
      </c>
      <c r="AK495" s="3" t="str">
        <f t="shared" si="284"/>
        <v>0</v>
      </c>
      <c r="AL495" s="3" t="str">
        <f t="shared" si="284"/>
        <v>0</v>
      </c>
      <c r="AM495" s="3" t="str">
        <f t="shared" si="284"/>
        <v>0</v>
      </c>
      <c r="AN495" s="3" t="str">
        <f t="shared" si="284"/>
        <v>0</v>
      </c>
      <c r="AO495" s="3" t="str">
        <f t="shared" si="284"/>
        <v>0</v>
      </c>
      <c r="AP495" s="3" t="str">
        <f t="shared" si="284"/>
        <v>0</v>
      </c>
      <c r="AQ495" s="3" t="str">
        <f t="shared" si="284"/>
        <v>0</v>
      </c>
      <c r="AR495" s="3" t="str">
        <f t="shared" si="284"/>
        <v>0</v>
      </c>
      <c r="AS495" s="3" t="str">
        <f t="shared" si="284"/>
        <v>0</v>
      </c>
      <c r="AT495" s="3" t="str">
        <f t="shared" si="283"/>
        <v>0</v>
      </c>
      <c r="AU495" s="3" t="str">
        <f t="shared" si="283"/>
        <v>0</v>
      </c>
      <c r="AV495" s="3" t="str">
        <f t="shared" si="283"/>
        <v>0</v>
      </c>
      <c r="AW495" s="3" t="str">
        <f t="shared" si="283"/>
        <v>0</v>
      </c>
      <c r="AX495" s="3" t="str">
        <f t="shared" si="283"/>
        <v>0</v>
      </c>
      <c r="AY495" s="3" t="str">
        <f t="shared" si="283"/>
        <v>0</v>
      </c>
      <c r="AZ495" s="22" t="s">
        <v>697</v>
      </c>
    </row>
    <row r="496" spans="1:52" ht="15.5">
      <c r="A496" s="10" t="s">
        <v>158</v>
      </c>
      <c r="B496" s="10" t="str">
        <f t="shared" si="259"/>
        <v>2402682E</v>
      </c>
      <c r="C496" s="71">
        <v>45478.484537037002</v>
      </c>
      <c r="D496" s="3" t="e">
        <f t="array" ref="D496">#NAME?</f>
        <v>#NAME?</v>
      </c>
      <c r="E496" s="3" t="b">
        <f>ISNUMBER(MATCH(Table1[[#This Row],[Email]],Attendance[Email],0))</f>
        <v>1</v>
      </c>
      <c r="F496" s="3">
        <f t="shared" si="280"/>
        <v>45478.817870370338</v>
      </c>
      <c r="G496" s="21">
        <f>DAY(Table1[[#This Row],[Actual Time]])</f>
        <v>5</v>
      </c>
      <c r="H496">
        <f>MONTH(Table1[[#This Row],[Actual Time]])</f>
        <v>7</v>
      </c>
      <c r="I496">
        <f>YEAR(Table1[[#This Row],[Actual Time]])</f>
        <v>2024</v>
      </c>
      <c r="J496" t="str">
        <f t="shared" si="281"/>
        <v>5/7/2024</v>
      </c>
      <c r="K496" s="3" t="str">
        <f t="shared" si="282"/>
        <v>0</v>
      </c>
      <c r="L496" s="3" t="str">
        <f t="shared" si="282"/>
        <v>0</v>
      </c>
      <c r="M496" s="3" t="str">
        <f t="shared" si="282"/>
        <v>0</v>
      </c>
      <c r="N496" s="3" t="str">
        <f t="shared" si="282"/>
        <v>0</v>
      </c>
      <c r="O496" s="3" t="str">
        <f t="shared" si="282"/>
        <v>0</v>
      </c>
      <c r="P496" s="3" t="str">
        <f t="shared" si="282"/>
        <v>0</v>
      </c>
      <c r="Q496" s="3" t="str">
        <f t="shared" si="282"/>
        <v>0</v>
      </c>
      <c r="R496" s="3" t="str">
        <f t="shared" si="282"/>
        <v>0</v>
      </c>
      <c r="S496" s="3" t="str">
        <f t="shared" si="269"/>
        <v>0</v>
      </c>
      <c r="T496" s="3" t="str">
        <f t="shared" si="269"/>
        <v>0</v>
      </c>
      <c r="U496" s="3" t="str">
        <f t="shared" si="282"/>
        <v>0</v>
      </c>
      <c r="V496" s="3" t="str">
        <f t="shared" si="282"/>
        <v>1</v>
      </c>
      <c r="W496" s="3" t="str">
        <f t="shared" si="282"/>
        <v>0</v>
      </c>
      <c r="X496" s="3" t="str">
        <f t="shared" si="282"/>
        <v>0</v>
      </c>
      <c r="Y496" s="3" t="str">
        <f t="shared" si="282"/>
        <v>0</v>
      </c>
      <c r="Z496" s="3" t="str">
        <f t="shared" si="282"/>
        <v>0</v>
      </c>
      <c r="AA496" s="3" t="str">
        <f t="shared" si="270"/>
        <v>0</v>
      </c>
      <c r="AB496" s="3" t="str">
        <f t="shared" si="270"/>
        <v>0</v>
      </c>
      <c r="AC496" s="3" t="str">
        <f t="shared" si="282"/>
        <v>0</v>
      </c>
      <c r="AD496" s="3" t="str">
        <f t="shared" si="284"/>
        <v>0</v>
      </c>
      <c r="AE496" s="3" t="str">
        <f t="shared" si="284"/>
        <v>0</v>
      </c>
      <c r="AF496" s="3" t="str">
        <f t="shared" si="284"/>
        <v>0</v>
      </c>
      <c r="AG496" s="3" t="str">
        <f t="shared" si="284"/>
        <v>0</v>
      </c>
      <c r="AH496" s="3" t="str">
        <f t="shared" si="284"/>
        <v>0</v>
      </c>
      <c r="AI496" s="3" t="str">
        <f t="shared" si="284"/>
        <v>0</v>
      </c>
      <c r="AJ496" s="3" t="str">
        <f t="shared" si="284"/>
        <v>0</v>
      </c>
      <c r="AK496" s="3" t="str">
        <f t="shared" si="284"/>
        <v>0</v>
      </c>
      <c r="AL496" s="3" t="str">
        <f t="shared" si="284"/>
        <v>0</v>
      </c>
      <c r="AM496" s="3" t="str">
        <f t="shared" si="284"/>
        <v>0</v>
      </c>
      <c r="AN496" s="3" t="str">
        <f t="shared" si="284"/>
        <v>0</v>
      </c>
      <c r="AO496" s="3" t="str">
        <f t="shared" si="284"/>
        <v>0</v>
      </c>
      <c r="AP496" s="3" t="str">
        <f t="shared" si="284"/>
        <v>0</v>
      </c>
      <c r="AQ496" s="3" t="str">
        <f t="shared" si="284"/>
        <v>0</v>
      </c>
      <c r="AR496" s="3" t="str">
        <f t="shared" si="284"/>
        <v>0</v>
      </c>
      <c r="AS496" s="3" t="str">
        <f t="shared" si="284"/>
        <v>0</v>
      </c>
      <c r="AT496" s="3" t="str">
        <f t="shared" si="283"/>
        <v>0</v>
      </c>
      <c r="AU496" s="3" t="str">
        <f t="shared" si="283"/>
        <v>0</v>
      </c>
      <c r="AV496" s="3" t="str">
        <f t="shared" si="283"/>
        <v>0</v>
      </c>
      <c r="AW496" s="3" t="str">
        <f t="shared" si="283"/>
        <v>0</v>
      </c>
      <c r="AX496" s="3" t="str">
        <f t="shared" si="283"/>
        <v>0</v>
      </c>
      <c r="AY496" s="3" t="str">
        <f t="shared" si="283"/>
        <v>0</v>
      </c>
      <c r="AZ496" s="22" t="s">
        <v>698</v>
      </c>
    </row>
    <row r="497" spans="1:52" ht="15.5">
      <c r="A497" s="10" t="s">
        <v>421</v>
      </c>
      <c r="B497" s="10" t="str">
        <f t="shared" si="259"/>
        <v>2402306A</v>
      </c>
      <c r="C497" s="71">
        <v>45478.484594907401</v>
      </c>
      <c r="D497" s="3" t="e">
        <f t="array" ref="D497">#NAME?</f>
        <v>#NAME?</v>
      </c>
      <c r="E497" s="3" t="b">
        <f>ISNUMBER(MATCH(Table1[[#This Row],[Email]],Attendance[Email],0))</f>
        <v>1</v>
      </c>
      <c r="F497" s="3">
        <f t="shared" si="280"/>
        <v>45478.817928240736</v>
      </c>
      <c r="G497" s="21">
        <f>DAY(Table1[[#This Row],[Actual Time]])</f>
        <v>5</v>
      </c>
      <c r="H497">
        <f>MONTH(Table1[[#This Row],[Actual Time]])</f>
        <v>7</v>
      </c>
      <c r="I497">
        <f>YEAR(Table1[[#This Row],[Actual Time]])</f>
        <v>2024</v>
      </c>
      <c r="J497" t="str">
        <f t="shared" si="281"/>
        <v>5/7/2024</v>
      </c>
      <c r="K497" s="3" t="str">
        <f t="shared" si="282"/>
        <v>0</v>
      </c>
      <c r="L497" s="3" t="str">
        <f t="shared" si="282"/>
        <v>0</v>
      </c>
      <c r="M497" s="3" t="str">
        <f t="shared" si="282"/>
        <v>0</v>
      </c>
      <c r="N497" s="3" t="str">
        <f t="shared" si="282"/>
        <v>0</v>
      </c>
      <c r="O497" s="3" t="str">
        <f t="shared" si="282"/>
        <v>0</v>
      </c>
      <c r="P497" s="3" t="str">
        <f t="shared" si="282"/>
        <v>0</v>
      </c>
      <c r="Q497" s="3" t="str">
        <f t="shared" si="282"/>
        <v>0</v>
      </c>
      <c r="R497" s="3" t="str">
        <f t="shared" si="282"/>
        <v>0</v>
      </c>
      <c r="S497" s="3" t="str">
        <f t="shared" si="269"/>
        <v>0</v>
      </c>
      <c r="T497" s="3" t="str">
        <f t="shared" si="269"/>
        <v>0</v>
      </c>
      <c r="U497" s="3" t="str">
        <f t="shared" si="282"/>
        <v>0</v>
      </c>
      <c r="V497" s="3" t="str">
        <f t="shared" si="282"/>
        <v>1</v>
      </c>
      <c r="W497" s="3" t="str">
        <f t="shared" si="282"/>
        <v>0</v>
      </c>
      <c r="X497" s="3" t="str">
        <f t="shared" si="282"/>
        <v>0</v>
      </c>
      <c r="Y497" s="3" t="str">
        <f t="shared" si="282"/>
        <v>0</v>
      </c>
      <c r="Z497" s="3" t="str">
        <f t="shared" si="282"/>
        <v>0</v>
      </c>
      <c r="AA497" s="3" t="str">
        <f t="shared" si="270"/>
        <v>0</v>
      </c>
      <c r="AB497" s="3" t="str">
        <f t="shared" si="270"/>
        <v>0</v>
      </c>
      <c r="AC497" s="3" t="str">
        <f t="shared" si="282"/>
        <v>0</v>
      </c>
      <c r="AD497" s="3" t="str">
        <f t="shared" si="284"/>
        <v>0</v>
      </c>
      <c r="AE497" s="3" t="str">
        <f t="shared" si="284"/>
        <v>0</v>
      </c>
      <c r="AF497" s="3" t="str">
        <f t="shared" si="284"/>
        <v>0</v>
      </c>
      <c r="AG497" s="3" t="str">
        <f t="shared" si="284"/>
        <v>0</v>
      </c>
      <c r="AH497" s="3" t="str">
        <f t="shared" si="284"/>
        <v>0</v>
      </c>
      <c r="AI497" s="3" t="str">
        <f t="shared" si="284"/>
        <v>0</v>
      </c>
      <c r="AJ497" s="3" t="str">
        <f t="shared" si="284"/>
        <v>0</v>
      </c>
      <c r="AK497" s="3" t="str">
        <f t="shared" si="284"/>
        <v>0</v>
      </c>
      <c r="AL497" s="3" t="str">
        <f t="shared" si="284"/>
        <v>0</v>
      </c>
      <c r="AM497" s="3" t="str">
        <f t="shared" si="284"/>
        <v>0</v>
      </c>
      <c r="AN497" s="3" t="str">
        <f t="shared" si="284"/>
        <v>0</v>
      </c>
      <c r="AO497" s="3" t="str">
        <f t="shared" si="284"/>
        <v>0</v>
      </c>
      <c r="AP497" s="3" t="str">
        <f t="shared" si="284"/>
        <v>0</v>
      </c>
      <c r="AQ497" s="3" t="str">
        <f t="shared" si="284"/>
        <v>0</v>
      </c>
      <c r="AR497" s="3" t="str">
        <f t="shared" si="284"/>
        <v>0</v>
      </c>
      <c r="AS497" s="3" t="str">
        <f t="shared" si="284"/>
        <v>0</v>
      </c>
      <c r="AT497" s="3" t="str">
        <f t="shared" si="283"/>
        <v>0</v>
      </c>
      <c r="AU497" s="3" t="str">
        <f t="shared" si="283"/>
        <v>0</v>
      </c>
      <c r="AV497" s="3" t="str">
        <f t="shared" si="283"/>
        <v>0</v>
      </c>
      <c r="AW497" s="3" t="str">
        <f t="shared" si="283"/>
        <v>0</v>
      </c>
      <c r="AX497" s="3" t="str">
        <f t="shared" si="283"/>
        <v>0</v>
      </c>
      <c r="AY497" s="3" t="str">
        <f t="shared" si="283"/>
        <v>0</v>
      </c>
      <c r="AZ497" s="22" t="s">
        <v>699</v>
      </c>
    </row>
    <row r="498" spans="1:52" ht="15.5">
      <c r="A498" s="10" t="s">
        <v>206</v>
      </c>
      <c r="B498" s="10" t="str">
        <f t="shared" si="259"/>
        <v>2403954G</v>
      </c>
      <c r="C498" s="71">
        <v>45478.4846412037</v>
      </c>
      <c r="D498" s="3" t="e">
        <f t="array" ref="D498">#NAME?</f>
        <v>#NAME?</v>
      </c>
      <c r="E498" s="3" t="b">
        <f>ISNUMBER(MATCH(Table1[[#This Row],[Email]],Attendance[Email],0))</f>
        <v>1</v>
      </c>
      <c r="F498" s="3">
        <f t="shared" si="280"/>
        <v>45478.817974537036</v>
      </c>
      <c r="G498" s="21">
        <f>DAY(Table1[[#This Row],[Actual Time]])</f>
        <v>5</v>
      </c>
      <c r="H498">
        <f>MONTH(Table1[[#This Row],[Actual Time]])</f>
        <v>7</v>
      </c>
      <c r="I498">
        <f>YEAR(Table1[[#This Row],[Actual Time]])</f>
        <v>2024</v>
      </c>
      <c r="J498" t="str">
        <f t="shared" si="281"/>
        <v>5/7/2024</v>
      </c>
      <c r="K498" s="3" t="str">
        <f t="shared" si="282"/>
        <v>0</v>
      </c>
      <c r="L498" s="3" t="str">
        <f t="shared" si="282"/>
        <v>0</v>
      </c>
      <c r="M498" s="3" t="str">
        <f t="shared" si="282"/>
        <v>0</v>
      </c>
      <c r="N498" s="3" t="str">
        <f t="shared" si="282"/>
        <v>0</v>
      </c>
      <c r="O498" s="3" t="str">
        <f t="shared" si="282"/>
        <v>0</v>
      </c>
      <c r="P498" s="3" t="str">
        <f t="shared" si="282"/>
        <v>0</v>
      </c>
      <c r="Q498" s="3" t="str">
        <f t="shared" si="282"/>
        <v>0</v>
      </c>
      <c r="R498" s="3" t="str">
        <f t="shared" si="282"/>
        <v>0</v>
      </c>
      <c r="S498" s="3" t="str">
        <f t="shared" si="269"/>
        <v>0</v>
      </c>
      <c r="T498" s="3" t="str">
        <f t="shared" si="269"/>
        <v>0</v>
      </c>
      <c r="U498" s="3" t="str">
        <f t="shared" si="282"/>
        <v>0</v>
      </c>
      <c r="V498" s="3" t="str">
        <f t="shared" si="282"/>
        <v>1</v>
      </c>
      <c r="W498" s="3" t="str">
        <f t="shared" si="282"/>
        <v>0</v>
      </c>
      <c r="X498" s="3" t="str">
        <f t="shared" si="282"/>
        <v>0</v>
      </c>
      <c r="Y498" s="3" t="str">
        <f t="shared" si="282"/>
        <v>0</v>
      </c>
      <c r="Z498" s="3" t="str">
        <f t="shared" si="282"/>
        <v>0</v>
      </c>
      <c r="AA498" s="3" t="str">
        <f t="shared" si="270"/>
        <v>0</v>
      </c>
      <c r="AB498" s="3" t="str">
        <f t="shared" si="270"/>
        <v>0</v>
      </c>
      <c r="AC498" s="3" t="str">
        <f t="shared" si="282"/>
        <v>0</v>
      </c>
      <c r="AD498" s="3" t="str">
        <f t="shared" si="284"/>
        <v>0</v>
      </c>
      <c r="AE498" s="3" t="str">
        <f t="shared" si="284"/>
        <v>0</v>
      </c>
      <c r="AF498" s="3" t="str">
        <f t="shared" si="284"/>
        <v>0</v>
      </c>
      <c r="AG498" s="3" t="str">
        <f t="shared" si="284"/>
        <v>0</v>
      </c>
      <c r="AH498" s="3" t="str">
        <f t="shared" si="284"/>
        <v>0</v>
      </c>
      <c r="AI498" s="3" t="str">
        <f t="shared" si="284"/>
        <v>0</v>
      </c>
      <c r="AJ498" s="3" t="str">
        <f t="shared" si="284"/>
        <v>0</v>
      </c>
      <c r="AK498" s="3" t="str">
        <f t="shared" si="284"/>
        <v>0</v>
      </c>
      <c r="AL498" s="3" t="str">
        <f t="shared" si="284"/>
        <v>0</v>
      </c>
      <c r="AM498" s="3" t="str">
        <f t="shared" si="284"/>
        <v>0</v>
      </c>
      <c r="AN498" s="3" t="str">
        <f t="shared" si="284"/>
        <v>0</v>
      </c>
      <c r="AO498" s="3" t="str">
        <f t="shared" si="284"/>
        <v>0</v>
      </c>
      <c r="AP498" s="3" t="str">
        <f t="shared" si="284"/>
        <v>0</v>
      </c>
      <c r="AQ498" s="3" t="str">
        <f t="shared" si="284"/>
        <v>0</v>
      </c>
      <c r="AR498" s="3" t="str">
        <f t="shared" si="284"/>
        <v>0</v>
      </c>
      <c r="AS498" s="3" t="str">
        <f t="shared" si="284"/>
        <v>0</v>
      </c>
      <c r="AT498" s="3" t="str">
        <f t="shared" si="283"/>
        <v>0</v>
      </c>
      <c r="AU498" s="3" t="str">
        <f t="shared" si="283"/>
        <v>0</v>
      </c>
      <c r="AV498" s="3" t="str">
        <f t="shared" si="283"/>
        <v>0</v>
      </c>
      <c r="AW498" s="3" t="str">
        <f t="shared" si="283"/>
        <v>0</v>
      </c>
      <c r="AX498" s="3" t="str">
        <f t="shared" si="283"/>
        <v>0</v>
      </c>
      <c r="AY498" s="3" t="str">
        <f t="shared" si="283"/>
        <v>0</v>
      </c>
      <c r="AZ498" s="22" t="s">
        <v>700</v>
      </c>
    </row>
    <row r="499" spans="1:52" ht="15.5">
      <c r="A499" s="10" t="s">
        <v>701</v>
      </c>
      <c r="B499" s="10" t="str">
        <f t="shared" si="259"/>
        <v>2404333C</v>
      </c>
      <c r="C499" s="71">
        <v>45478.484699074099</v>
      </c>
      <c r="D499" s="3" t="e">
        <f t="array" ref="D499">#NAME?</f>
        <v>#NAME?</v>
      </c>
      <c r="E499" s="3" t="b">
        <f>ISNUMBER(MATCH(Table1[[#This Row],[Email]],Attendance[Email],0))</f>
        <v>1</v>
      </c>
      <c r="F499" s="3">
        <f t="shared" si="280"/>
        <v>45478.818032407435</v>
      </c>
      <c r="G499" s="21">
        <f>DAY(Table1[[#This Row],[Actual Time]])</f>
        <v>5</v>
      </c>
      <c r="H499">
        <f>MONTH(Table1[[#This Row],[Actual Time]])</f>
        <v>7</v>
      </c>
      <c r="I499">
        <f>YEAR(Table1[[#This Row],[Actual Time]])</f>
        <v>2024</v>
      </c>
      <c r="J499" t="str">
        <f t="shared" si="281"/>
        <v>5/7/2024</v>
      </c>
      <c r="K499" s="3" t="str">
        <f t="shared" si="282"/>
        <v>0</v>
      </c>
      <c r="L499" s="3" t="str">
        <f t="shared" si="282"/>
        <v>0</v>
      </c>
      <c r="M499" s="3" t="str">
        <f t="shared" si="282"/>
        <v>0</v>
      </c>
      <c r="N499" s="3" t="str">
        <f t="shared" si="282"/>
        <v>0</v>
      </c>
      <c r="O499" s="3" t="str">
        <f t="shared" si="282"/>
        <v>0</v>
      </c>
      <c r="P499" s="3" t="str">
        <f t="shared" si="282"/>
        <v>0</v>
      </c>
      <c r="Q499" s="3" t="str">
        <f t="shared" si="282"/>
        <v>0</v>
      </c>
      <c r="R499" s="3" t="str">
        <f t="shared" si="282"/>
        <v>0</v>
      </c>
      <c r="S499" s="3" t="str">
        <f t="shared" si="269"/>
        <v>0</v>
      </c>
      <c r="T499" s="3" t="str">
        <f t="shared" si="269"/>
        <v>0</v>
      </c>
      <c r="U499" s="3" t="str">
        <f t="shared" si="282"/>
        <v>0</v>
      </c>
      <c r="V499" s="3" t="str">
        <f t="shared" si="282"/>
        <v>1</v>
      </c>
      <c r="W499" s="3" t="str">
        <f t="shared" si="282"/>
        <v>0</v>
      </c>
      <c r="X499" s="3" t="str">
        <f t="shared" si="282"/>
        <v>0</v>
      </c>
      <c r="Y499" s="3" t="str">
        <f t="shared" si="282"/>
        <v>0</v>
      </c>
      <c r="Z499" s="3" t="str">
        <f t="shared" si="282"/>
        <v>0</v>
      </c>
      <c r="AA499" s="3" t="str">
        <f t="shared" si="270"/>
        <v>0</v>
      </c>
      <c r="AB499" s="3" t="str">
        <f t="shared" si="270"/>
        <v>0</v>
      </c>
      <c r="AC499" s="3" t="str">
        <f t="shared" si="282"/>
        <v>0</v>
      </c>
      <c r="AD499" s="3" t="str">
        <f t="shared" si="284"/>
        <v>0</v>
      </c>
      <c r="AE499" s="3" t="str">
        <f t="shared" si="284"/>
        <v>0</v>
      </c>
      <c r="AF499" s="3" t="str">
        <f t="shared" si="284"/>
        <v>0</v>
      </c>
      <c r="AG499" s="3" t="str">
        <f t="shared" si="284"/>
        <v>0</v>
      </c>
      <c r="AH499" s="3" t="str">
        <f t="shared" si="284"/>
        <v>0</v>
      </c>
      <c r="AI499" s="3" t="str">
        <f t="shared" si="284"/>
        <v>0</v>
      </c>
      <c r="AJ499" s="3" t="str">
        <f t="shared" si="284"/>
        <v>0</v>
      </c>
      <c r="AK499" s="3" t="str">
        <f t="shared" si="284"/>
        <v>0</v>
      </c>
      <c r="AL499" s="3" t="str">
        <f t="shared" si="284"/>
        <v>0</v>
      </c>
      <c r="AM499" s="3" t="str">
        <f t="shared" si="284"/>
        <v>0</v>
      </c>
      <c r="AN499" s="3" t="str">
        <f t="shared" si="284"/>
        <v>0</v>
      </c>
      <c r="AO499" s="3" t="str">
        <f t="shared" si="284"/>
        <v>0</v>
      </c>
      <c r="AP499" s="3" t="str">
        <f t="shared" si="284"/>
        <v>0</v>
      </c>
      <c r="AQ499" s="3" t="str">
        <f t="shared" si="284"/>
        <v>0</v>
      </c>
      <c r="AR499" s="3" t="str">
        <f t="shared" si="284"/>
        <v>0</v>
      </c>
      <c r="AS499" s="3" t="str">
        <f t="shared" si="284"/>
        <v>0</v>
      </c>
      <c r="AT499" s="3" t="str">
        <f t="shared" si="283"/>
        <v>0</v>
      </c>
      <c r="AU499" s="3" t="str">
        <f t="shared" si="283"/>
        <v>0</v>
      </c>
      <c r="AV499" s="3" t="str">
        <f t="shared" si="283"/>
        <v>0</v>
      </c>
      <c r="AW499" s="3" t="str">
        <f t="shared" si="283"/>
        <v>0</v>
      </c>
      <c r="AX499" s="3" t="str">
        <f t="shared" si="283"/>
        <v>0</v>
      </c>
      <c r="AY499" s="3" t="str">
        <f t="shared" si="283"/>
        <v>0</v>
      </c>
      <c r="AZ499" s="22" t="s">
        <v>702</v>
      </c>
    </row>
    <row r="500" spans="1:52" ht="15.5">
      <c r="A500" s="10" t="s">
        <v>413</v>
      </c>
      <c r="B500" s="10" t="str">
        <f t="shared" si="259"/>
        <v>2401056C</v>
      </c>
      <c r="C500" s="71">
        <v>45478.484942129602</v>
      </c>
      <c r="D500" s="3" t="e">
        <f t="array" ref="D500">#NAME?</f>
        <v>#NAME?</v>
      </c>
      <c r="E500" s="3" t="b">
        <f>ISNUMBER(MATCH(Table1[[#This Row],[Email]],Attendance[Email],0))</f>
        <v>1</v>
      </c>
      <c r="F500" s="3">
        <f t="shared" si="280"/>
        <v>45478.818275462938</v>
      </c>
      <c r="G500" s="21">
        <f>DAY(Table1[[#This Row],[Actual Time]])</f>
        <v>5</v>
      </c>
      <c r="H500">
        <f>MONTH(Table1[[#This Row],[Actual Time]])</f>
        <v>7</v>
      </c>
      <c r="I500">
        <f>YEAR(Table1[[#This Row],[Actual Time]])</f>
        <v>2024</v>
      </c>
      <c r="J500" t="str">
        <f t="shared" si="281"/>
        <v>5/7/2024</v>
      </c>
      <c r="K500" s="3" t="str">
        <f t="shared" si="282"/>
        <v>0</v>
      </c>
      <c r="L500" s="3" t="str">
        <f t="shared" si="282"/>
        <v>0</v>
      </c>
      <c r="M500" s="3" t="str">
        <f t="shared" si="282"/>
        <v>0</v>
      </c>
      <c r="N500" s="3" t="str">
        <f t="shared" si="282"/>
        <v>0</v>
      </c>
      <c r="O500" s="3" t="str">
        <f t="shared" si="282"/>
        <v>0</v>
      </c>
      <c r="P500" s="3" t="str">
        <f t="shared" si="282"/>
        <v>0</v>
      </c>
      <c r="Q500" s="3" t="str">
        <f t="shared" si="282"/>
        <v>0</v>
      </c>
      <c r="R500" s="3" t="str">
        <f t="shared" si="282"/>
        <v>0</v>
      </c>
      <c r="S500" s="3" t="str">
        <f t="shared" si="269"/>
        <v>0</v>
      </c>
      <c r="T500" s="3" t="str">
        <f t="shared" si="269"/>
        <v>0</v>
      </c>
      <c r="U500" s="3" t="str">
        <f t="shared" si="282"/>
        <v>0</v>
      </c>
      <c r="V500" s="3" t="str">
        <f t="shared" si="282"/>
        <v>1</v>
      </c>
      <c r="W500" s="3" t="str">
        <f t="shared" si="282"/>
        <v>0</v>
      </c>
      <c r="X500" s="3" t="str">
        <f t="shared" si="282"/>
        <v>0</v>
      </c>
      <c r="Y500" s="3" t="str">
        <f t="shared" si="282"/>
        <v>0</v>
      </c>
      <c r="Z500" s="3" t="str">
        <f t="shared" si="282"/>
        <v>0</v>
      </c>
      <c r="AA500" s="3" t="str">
        <f t="shared" si="270"/>
        <v>0</v>
      </c>
      <c r="AB500" s="3" t="str">
        <f t="shared" si="270"/>
        <v>0</v>
      </c>
      <c r="AC500" s="3" t="str">
        <f t="shared" si="282"/>
        <v>0</v>
      </c>
      <c r="AD500" s="3" t="str">
        <f t="shared" si="284"/>
        <v>0</v>
      </c>
      <c r="AE500" s="3" t="str">
        <f t="shared" si="284"/>
        <v>0</v>
      </c>
      <c r="AF500" s="3" t="str">
        <f t="shared" si="284"/>
        <v>0</v>
      </c>
      <c r="AG500" s="3" t="str">
        <f t="shared" si="284"/>
        <v>0</v>
      </c>
      <c r="AH500" s="3" t="str">
        <f t="shared" si="284"/>
        <v>0</v>
      </c>
      <c r="AI500" s="3" t="str">
        <f t="shared" si="284"/>
        <v>0</v>
      </c>
      <c r="AJ500" s="3" t="str">
        <f t="shared" si="284"/>
        <v>0</v>
      </c>
      <c r="AK500" s="3" t="str">
        <f t="shared" si="284"/>
        <v>0</v>
      </c>
      <c r="AL500" s="3" t="str">
        <f t="shared" si="284"/>
        <v>0</v>
      </c>
      <c r="AM500" s="3" t="str">
        <f t="shared" si="284"/>
        <v>0</v>
      </c>
      <c r="AN500" s="3" t="str">
        <f t="shared" si="284"/>
        <v>0</v>
      </c>
      <c r="AO500" s="3" t="str">
        <f t="shared" si="284"/>
        <v>0</v>
      </c>
      <c r="AP500" s="3" t="str">
        <f t="shared" si="284"/>
        <v>0</v>
      </c>
      <c r="AQ500" s="3" t="str">
        <f t="shared" si="284"/>
        <v>0</v>
      </c>
      <c r="AR500" s="3" t="str">
        <f t="shared" si="284"/>
        <v>0</v>
      </c>
      <c r="AS500" s="3" t="str">
        <f t="shared" si="284"/>
        <v>0</v>
      </c>
      <c r="AT500" s="3" t="str">
        <f t="shared" si="283"/>
        <v>0</v>
      </c>
      <c r="AU500" s="3" t="str">
        <f t="shared" si="283"/>
        <v>0</v>
      </c>
      <c r="AV500" s="3" t="str">
        <f t="shared" si="283"/>
        <v>0</v>
      </c>
      <c r="AW500" s="3" t="str">
        <f t="shared" si="283"/>
        <v>0</v>
      </c>
      <c r="AX500" s="3" t="str">
        <f t="shared" si="283"/>
        <v>0</v>
      </c>
      <c r="AY500" s="3" t="str">
        <f t="shared" si="283"/>
        <v>0</v>
      </c>
      <c r="AZ500" s="22" t="s">
        <v>703</v>
      </c>
    </row>
    <row r="501" spans="1:52" ht="15.5">
      <c r="A501" s="10" t="s">
        <v>116</v>
      </c>
      <c r="B501" s="10" t="str">
        <f t="shared" si="259"/>
        <v>2304772C</v>
      </c>
      <c r="C501" s="71">
        <v>45478.485011574099</v>
      </c>
      <c r="D501" s="3" t="e">
        <f t="array" ref="D501">#NAME?</f>
        <v>#NAME?</v>
      </c>
      <c r="E501" s="3" t="b">
        <f>ISNUMBER(MATCH(Table1[[#This Row],[Email]],Attendance[Email],0))</f>
        <v>1</v>
      </c>
      <c r="F501" s="3">
        <f t="shared" si="280"/>
        <v>45478.818344907435</v>
      </c>
      <c r="G501" s="21">
        <f>DAY(Table1[[#This Row],[Actual Time]])</f>
        <v>5</v>
      </c>
      <c r="H501">
        <f>MONTH(Table1[[#This Row],[Actual Time]])</f>
        <v>7</v>
      </c>
      <c r="I501">
        <f>YEAR(Table1[[#This Row],[Actual Time]])</f>
        <v>2024</v>
      </c>
      <c r="J501" t="str">
        <f t="shared" si="281"/>
        <v>5/7/2024</v>
      </c>
      <c r="K501" s="3" t="str">
        <f t="shared" si="282"/>
        <v>0</v>
      </c>
      <c r="L501" s="3" t="str">
        <f t="shared" si="282"/>
        <v>0</v>
      </c>
      <c r="M501" s="3" t="str">
        <f t="shared" si="282"/>
        <v>0</v>
      </c>
      <c r="N501" s="3" t="str">
        <f t="shared" si="282"/>
        <v>0</v>
      </c>
      <c r="O501" s="3" t="str">
        <f t="shared" si="282"/>
        <v>0</v>
      </c>
      <c r="P501" s="3" t="str">
        <f t="shared" si="282"/>
        <v>0</v>
      </c>
      <c r="Q501" s="3" t="str">
        <f t="shared" si="282"/>
        <v>0</v>
      </c>
      <c r="R501" s="3" t="str">
        <f t="shared" si="282"/>
        <v>0</v>
      </c>
      <c r="S501" s="3" t="str">
        <f t="shared" si="269"/>
        <v>0</v>
      </c>
      <c r="T501" s="3" t="str">
        <f t="shared" si="269"/>
        <v>0</v>
      </c>
      <c r="U501" s="3" t="str">
        <f t="shared" si="282"/>
        <v>0</v>
      </c>
      <c r="V501" s="3" t="str">
        <f t="shared" si="282"/>
        <v>1</v>
      </c>
      <c r="W501" s="3" t="str">
        <f t="shared" si="282"/>
        <v>0</v>
      </c>
      <c r="X501" s="3" t="str">
        <f t="shared" si="282"/>
        <v>0</v>
      </c>
      <c r="Y501" s="3" t="str">
        <f t="shared" si="282"/>
        <v>0</v>
      </c>
      <c r="Z501" s="3" t="str">
        <f t="shared" si="282"/>
        <v>0</v>
      </c>
      <c r="AA501" s="3" t="str">
        <f t="shared" si="270"/>
        <v>0</v>
      </c>
      <c r="AB501" s="3" t="str">
        <f t="shared" si="270"/>
        <v>0</v>
      </c>
      <c r="AC501" s="3" t="str">
        <f t="shared" si="282"/>
        <v>0</v>
      </c>
      <c r="AD501" s="3" t="str">
        <f t="shared" si="284"/>
        <v>0</v>
      </c>
      <c r="AE501" s="3" t="str">
        <f t="shared" si="284"/>
        <v>0</v>
      </c>
      <c r="AF501" s="3" t="str">
        <f t="shared" si="284"/>
        <v>0</v>
      </c>
      <c r="AG501" s="3" t="str">
        <f t="shared" si="284"/>
        <v>0</v>
      </c>
      <c r="AH501" s="3" t="str">
        <f t="shared" si="284"/>
        <v>0</v>
      </c>
      <c r="AI501" s="3" t="str">
        <f t="shared" si="284"/>
        <v>0</v>
      </c>
      <c r="AJ501" s="3" t="str">
        <f t="shared" si="284"/>
        <v>0</v>
      </c>
      <c r="AK501" s="3" t="str">
        <f t="shared" si="284"/>
        <v>0</v>
      </c>
      <c r="AL501" s="3" t="str">
        <f t="shared" si="284"/>
        <v>0</v>
      </c>
      <c r="AM501" s="3" t="str">
        <f t="shared" si="284"/>
        <v>0</v>
      </c>
      <c r="AN501" s="3" t="str">
        <f t="shared" si="284"/>
        <v>0</v>
      </c>
      <c r="AO501" s="3" t="str">
        <f t="shared" si="284"/>
        <v>0</v>
      </c>
      <c r="AP501" s="3" t="str">
        <f t="shared" si="284"/>
        <v>0</v>
      </c>
      <c r="AQ501" s="3" t="str">
        <f t="shared" si="284"/>
        <v>0</v>
      </c>
      <c r="AR501" s="3" t="str">
        <f t="shared" si="284"/>
        <v>0</v>
      </c>
      <c r="AS501" s="3" t="str">
        <f t="shared" si="284"/>
        <v>0</v>
      </c>
      <c r="AT501" s="3" t="str">
        <f t="shared" si="283"/>
        <v>0</v>
      </c>
      <c r="AU501" s="3" t="str">
        <f t="shared" si="283"/>
        <v>0</v>
      </c>
      <c r="AV501" s="3" t="str">
        <f t="shared" si="283"/>
        <v>0</v>
      </c>
      <c r="AW501" s="3" t="str">
        <f t="shared" si="283"/>
        <v>0</v>
      </c>
      <c r="AX501" s="3" t="str">
        <f t="shared" si="283"/>
        <v>0</v>
      </c>
      <c r="AY501" s="3" t="str">
        <f t="shared" si="283"/>
        <v>0</v>
      </c>
      <c r="AZ501" s="22" t="s">
        <v>704</v>
      </c>
    </row>
    <row r="502" spans="1:52" ht="15.5">
      <c r="A502" s="10" t="s">
        <v>262</v>
      </c>
      <c r="B502" s="10" t="str">
        <f t="shared" si="259"/>
        <v>2401771G</v>
      </c>
      <c r="C502" s="71">
        <v>45478.4852314815</v>
      </c>
      <c r="D502" s="3" t="e">
        <f t="array" ref="D502">#NAME?</f>
        <v>#NAME?</v>
      </c>
      <c r="E502" s="3" t="b">
        <f>ISNUMBER(MATCH(Table1[[#This Row],[Email]],Attendance[Email],0))</f>
        <v>1</v>
      </c>
      <c r="F502" s="3">
        <f t="shared" si="280"/>
        <v>45478.818564814836</v>
      </c>
      <c r="G502" s="21">
        <f>DAY(Table1[[#This Row],[Actual Time]])</f>
        <v>5</v>
      </c>
      <c r="H502">
        <f>MONTH(Table1[[#This Row],[Actual Time]])</f>
        <v>7</v>
      </c>
      <c r="I502">
        <f>YEAR(Table1[[#This Row],[Actual Time]])</f>
        <v>2024</v>
      </c>
      <c r="J502" t="str">
        <f t="shared" si="281"/>
        <v>5/7/2024</v>
      </c>
      <c r="K502" s="3" t="str">
        <f t="shared" si="282"/>
        <v>0</v>
      </c>
      <c r="L502" s="3" t="str">
        <f t="shared" si="282"/>
        <v>0</v>
      </c>
      <c r="M502" s="3" t="str">
        <f t="shared" si="282"/>
        <v>0</v>
      </c>
      <c r="N502" s="3" t="str">
        <f t="shared" si="282"/>
        <v>0</v>
      </c>
      <c r="O502" s="3" t="str">
        <f t="shared" si="282"/>
        <v>0</v>
      </c>
      <c r="P502" s="3" t="str">
        <f t="shared" si="282"/>
        <v>0</v>
      </c>
      <c r="Q502" s="3" t="str">
        <f t="shared" si="282"/>
        <v>0</v>
      </c>
      <c r="R502" s="3" t="str">
        <f t="shared" si="282"/>
        <v>0</v>
      </c>
      <c r="S502" s="3" t="str">
        <f t="shared" si="269"/>
        <v>0</v>
      </c>
      <c r="T502" s="3" t="str">
        <f t="shared" si="269"/>
        <v>0</v>
      </c>
      <c r="U502" s="3" t="str">
        <f t="shared" si="282"/>
        <v>0</v>
      </c>
      <c r="V502" s="3" t="str">
        <f t="shared" si="282"/>
        <v>1</v>
      </c>
      <c r="W502" s="3" t="str">
        <f t="shared" si="282"/>
        <v>0</v>
      </c>
      <c r="X502" s="3" t="str">
        <f t="shared" si="282"/>
        <v>0</v>
      </c>
      <c r="Y502" s="3" t="str">
        <f t="shared" si="282"/>
        <v>0</v>
      </c>
      <c r="Z502" s="3" t="str">
        <f t="shared" si="282"/>
        <v>0</v>
      </c>
      <c r="AA502" s="3" t="str">
        <f t="shared" si="270"/>
        <v>0</v>
      </c>
      <c r="AB502" s="3" t="str">
        <f t="shared" si="270"/>
        <v>0</v>
      </c>
      <c r="AC502" s="3" t="str">
        <f t="shared" si="282"/>
        <v>0</v>
      </c>
      <c r="AD502" s="3" t="str">
        <f t="shared" si="284"/>
        <v>0</v>
      </c>
      <c r="AE502" s="3" t="str">
        <f t="shared" si="284"/>
        <v>0</v>
      </c>
      <c r="AF502" s="3" t="str">
        <f t="shared" si="284"/>
        <v>0</v>
      </c>
      <c r="AG502" s="3" t="str">
        <f t="shared" si="284"/>
        <v>0</v>
      </c>
      <c r="AH502" s="3" t="str">
        <f t="shared" si="284"/>
        <v>0</v>
      </c>
      <c r="AI502" s="3" t="str">
        <f t="shared" si="284"/>
        <v>0</v>
      </c>
      <c r="AJ502" s="3" t="str">
        <f t="shared" si="284"/>
        <v>0</v>
      </c>
      <c r="AK502" s="3" t="str">
        <f t="shared" si="284"/>
        <v>0</v>
      </c>
      <c r="AL502" s="3" t="str">
        <f t="shared" si="284"/>
        <v>0</v>
      </c>
      <c r="AM502" s="3" t="str">
        <f t="shared" si="284"/>
        <v>0</v>
      </c>
      <c r="AN502" s="3" t="str">
        <f t="shared" si="284"/>
        <v>0</v>
      </c>
      <c r="AO502" s="3" t="str">
        <f t="shared" si="284"/>
        <v>0</v>
      </c>
      <c r="AP502" s="3" t="str">
        <f t="shared" si="284"/>
        <v>0</v>
      </c>
      <c r="AQ502" s="3" t="str">
        <f t="shared" si="284"/>
        <v>0</v>
      </c>
      <c r="AR502" s="3" t="str">
        <f t="shared" si="284"/>
        <v>0</v>
      </c>
      <c r="AS502" s="3" t="str">
        <f t="shared" si="284"/>
        <v>0</v>
      </c>
      <c r="AT502" s="3" t="str">
        <f t="shared" si="283"/>
        <v>0</v>
      </c>
      <c r="AU502" s="3" t="str">
        <f t="shared" si="283"/>
        <v>0</v>
      </c>
      <c r="AV502" s="3" t="str">
        <f t="shared" si="283"/>
        <v>0</v>
      </c>
      <c r="AW502" s="3" t="str">
        <f t="shared" si="283"/>
        <v>0</v>
      </c>
      <c r="AX502" s="3" t="str">
        <f t="shared" si="283"/>
        <v>0</v>
      </c>
      <c r="AY502" s="3" t="str">
        <f t="shared" si="283"/>
        <v>0</v>
      </c>
      <c r="AZ502" s="22" t="s">
        <v>705</v>
      </c>
    </row>
    <row r="503" spans="1:52" ht="15.5">
      <c r="A503" s="10" t="s">
        <v>363</v>
      </c>
      <c r="B503" s="10" t="str">
        <f t="shared" si="259"/>
        <v>2401480E</v>
      </c>
      <c r="C503" s="71">
        <v>45478.4854976852</v>
      </c>
      <c r="D503" s="3" t="e">
        <f t="array" ref="D503">#NAME?</f>
        <v>#NAME?</v>
      </c>
      <c r="E503" s="3" t="b">
        <f>ISNUMBER(MATCH(Table1[[#This Row],[Email]],Attendance[Email],0))</f>
        <v>1</v>
      </c>
      <c r="F503" s="3">
        <f t="shared" si="280"/>
        <v>45478.818831018536</v>
      </c>
      <c r="G503" s="21">
        <f>DAY(Table1[[#This Row],[Actual Time]])</f>
        <v>5</v>
      </c>
      <c r="H503">
        <f>MONTH(Table1[[#This Row],[Actual Time]])</f>
        <v>7</v>
      </c>
      <c r="I503">
        <f>YEAR(Table1[[#This Row],[Actual Time]])</f>
        <v>2024</v>
      </c>
      <c r="J503" t="str">
        <f t="shared" si="281"/>
        <v>5/7/2024</v>
      </c>
      <c r="K503" s="3" t="str">
        <f t="shared" si="282"/>
        <v>0</v>
      </c>
      <c r="L503" s="3" t="str">
        <f t="shared" si="282"/>
        <v>0</v>
      </c>
      <c r="M503" s="3" t="str">
        <f t="shared" si="282"/>
        <v>0</v>
      </c>
      <c r="N503" s="3" t="str">
        <f t="shared" si="282"/>
        <v>0</v>
      </c>
      <c r="O503" s="3" t="str">
        <f t="shared" si="282"/>
        <v>0</v>
      </c>
      <c r="P503" s="3" t="str">
        <f t="shared" si="282"/>
        <v>0</v>
      </c>
      <c r="Q503" s="3" t="str">
        <f t="shared" si="282"/>
        <v>0</v>
      </c>
      <c r="R503" s="3" t="str">
        <f t="shared" si="282"/>
        <v>0</v>
      </c>
      <c r="S503" s="3" t="str">
        <f t="shared" si="269"/>
        <v>0</v>
      </c>
      <c r="T503" s="3" t="str">
        <f t="shared" si="269"/>
        <v>0</v>
      </c>
      <c r="U503" s="3" t="str">
        <f t="shared" si="282"/>
        <v>0</v>
      </c>
      <c r="V503" s="3" t="str">
        <f t="shared" si="282"/>
        <v>1</v>
      </c>
      <c r="W503" s="3" t="str">
        <f t="shared" si="282"/>
        <v>0</v>
      </c>
      <c r="X503" s="3" t="str">
        <f t="shared" si="282"/>
        <v>0</v>
      </c>
      <c r="Y503" s="3" t="str">
        <f t="shared" si="282"/>
        <v>0</v>
      </c>
      <c r="Z503" s="3" t="str">
        <f t="shared" si="282"/>
        <v>0</v>
      </c>
      <c r="AA503" s="3" t="str">
        <f t="shared" si="270"/>
        <v>0</v>
      </c>
      <c r="AB503" s="3" t="str">
        <f t="shared" si="270"/>
        <v>0</v>
      </c>
      <c r="AC503" s="3" t="str">
        <f t="shared" si="282"/>
        <v>0</v>
      </c>
      <c r="AD503" s="3" t="str">
        <f t="shared" si="284"/>
        <v>0</v>
      </c>
      <c r="AE503" s="3" t="str">
        <f t="shared" si="284"/>
        <v>0</v>
      </c>
      <c r="AF503" s="3" t="str">
        <f t="shared" si="284"/>
        <v>0</v>
      </c>
      <c r="AG503" s="3" t="str">
        <f t="shared" si="284"/>
        <v>0</v>
      </c>
      <c r="AH503" s="3" t="str">
        <f t="shared" si="284"/>
        <v>0</v>
      </c>
      <c r="AI503" s="3" t="str">
        <f t="shared" si="284"/>
        <v>0</v>
      </c>
      <c r="AJ503" s="3" t="str">
        <f t="shared" si="284"/>
        <v>0</v>
      </c>
      <c r="AK503" s="3" t="str">
        <f t="shared" si="284"/>
        <v>0</v>
      </c>
      <c r="AL503" s="3" t="str">
        <f t="shared" si="284"/>
        <v>0</v>
      </c>
      <c r="AM503" s="3" t="str">
        <f t="shared" si="284"/>
        <v>0</v>
      </c>
      <c r="AN503" s="3" t="str">
        <f t="shared" si="284"/>
        <v>0</v>
      </c>
      <c r="AO503" s="3" t="str">
        <f t="shared" si="284"/>
        <v>0</v>
      </c>
      <c r="AP503" s="3" t="str">
        <f t="shared" si="284"/>
        <v>0</v>
      </c>
      <c r="AQ503" s="3" t="str">
        <f t="shared" si="284"/>
        <v>0</v>
      </c>
      <c r="AR503" s="3" t="str">
        <f t="shared" si="284"/>
        <v>0</v>
      </c>
      <c r="AS503" s="3" t="str">
        <f t="shared" si="284"/>
        <v>0</v>
      </c>
      <c r="AT503" s="3" t="str">
        <f t="shared" si="283"/>
        <v>0</v>
      </c>
      <c r="AU503" s="3" t="str">
        <f t="shared" si="283"/>
        <v>0</v>
      </c>
      <c r="AV503" s="3" t="str">
        <f t="shared" si="283"/>
        <v>0</v>
      </c>
      <c r="AW503" s="3" t="str">
        <f t="shared" si="283"/>
        <v>0</v>
      </c>
      <c r="AX503" s="3" t="str">
        <f t="shared" si="283"/>
        <v>0</v>
      </c>
      <c r="AY503" s="3" t="str">
        <f t="shared" si="283"/>
        <v>0</v>
      </c>
      <c r="AZ503" s="22" t="s">
        <v>706</v>
      </c>
    </row>
    <row r="504" spans="1:52" ht="15.5">
      <c r="A504" s="10" t="s">
        <v>152</v>
      </c>
      <c r="B504" s="10" t="str">
        <f t="shared" si="259"/>
        <v>2402378J</v>
      </c>
      <c r="C504" s="71">
        <v>45478.485578703701</v>
      </c>
      <c r="D504" s="3" t="e">
        <f t="array" ref="D504">#NAME?</f>
        <v>#NAME?</v>
      </c>
      <c r="E504" s="3" t="b">
        <f>ISNUMBER(MATCH(Table1[[#This Row],[Email]],Attendance[Email],0))</f>
        <v>1</v>
      </c>
      <c r="F504" s="3">
        <f t="shared" si="280"/>
        <v>45478.818912037037</v>
      </c>
      <c r="G504" s="21">
        <f>DAY(Table1[[#This Row],[Actual Time]])</f>
        <v>5</v>
      </c>
      <c r="H504">
        <f>MONTH(Table1[[#This Row],[Actual Time]])</f>
        <v>7</v>
      </c>
      <c r="I504">
        <f>YEAR(Table1[[#This Row],[Actual Time]])</f>
        <v>2024</v>
      </c>
      <c r="J504" t="str">
        <f t="shared" si="281"/>
        <v>5/7/2024</v>
      </c>
      <c r="K504" s="3" t="str">
        <f t="shared" si="282"/>
        <v>0</v>
      </c>
      <c r="L504" s="3" t="str">
        <f t="shared" si="282"/>
        <v>0</v>
      </c>
      <c r="M504" s="3" t="str">
        <f t="shared" si="282"/>
        <v>0</v>
      </c>
      <c r="N504" s="3" t="str">
        <f t="shared" si="282"/>
        <v>0</v>
      </c>
      <c r="O504" s="3" t="str">
        <f t="shared" si="282"/>
        <v>0</v>
      </c>
      <c r="P504" s="3" t="str">
        <f t="shared" si="282"/>
        <v>0</v>
      </c>
      <c r="Q504" s="3" t="str">
        <f t="shared" si="282"/>
        <v>0</v>
      </c>
      <c r="R504" s="3" t="str">
        <f t="shared" si="282"/>
        <v>0</v>
      </c>
      <c r="S504" s="3" t="str">
        <f t="shared" si="269"/>
        <v>0</v>
      </c>
      <c r="T504" s="3" t="str">
        <f t="shared" si="269"/>
        <v>0</v>
      </c>
      <c r="U504" s="3" t="str">
        <f t="shared" si="282"/>
        <v>0</v>
      </c>
      <c r="V504" s="3" t="str">
        <f t="shared" si="282"/>
        <v>1</v>
      </c>
      <c r="W504" s="3" t="str">
        <f t="shared" si="282"/>
        <v>0</v>
      </c>
      <c r="X504" s="3" t="str">
        <f t="shared" si="282"/>
        <v>0</v>
      </c>
      <c r="Y504" s="3" t="str">
        <f t="shared" si="282"/>
        <v>0</v>
      </c>
      <c r="Z504" s="3" t="str">
        <f t="shared" si="282"/>
        <v>0</v>
      </c>
      <c r="AA504" s="3" t="str">
        <f t="shared" si="270"/>
        <v>0</v>
      </c>
      <c r="AB504" s="3" t="str">
        <f t="shared" si="270"/>
        <v>0</v>
      </c>
      <c r="AC504" s="3" t="str">
        <f t="shared" si="282"/>
        <v>0</v>
      </c>
      <c r="AD504" s="3" t="str">
        <f t="shared" si="284"/>
        <v>0</v>
      </c>
      <c r="AE504" s="3" t="str">
        <f t="shared" si="284"/>
        <v>0</v>
      </c>
      <c r="AF504" s="3" t="str">
        <f t="shared" si="284"/>
        <v>0</v>
      </c>
      <c r="AG504" s="3" t="str">
        <f t="shared" si="284"/>
        <v>0</v>
      </c>
      <c r="AH504" s="3" t="str">
        <f t="shared" si="284"/>
        <v>0</v>
      </c>
      <c r="AI504" s="3" t="str">
        <f t="shared" si="284"/>
        <v>0</v>
      </c>
      <c r="AJ504" s="3" t="str">
        <f t="shared" si="284"/>
        <v>0</v>
      </c>
      <c r="AK504" s="3" t="str">
        <f t="shared" si="284"/>
        <v>0</v>
      </c>
      <c r="AL504" s="3" t="str">
        <f t="shared" si="284"/>
        <v>0</v>
      </c>
      <c r="AM504" s="3" t="str">
        <f t="shared" si="284"/>
        <v>0</v>
      </c>
      <c r="AN504" s="3" t="str">
        <f t="shared" si="284"/>
        <v>0</v>
      </c>
      <c r="AO504" s="3" t="str">
        <f t="shared" si="284"/>
        <v>0</v>
      </c>
      <c r="AP504" s="3" t="str">
        <f t="shared" si="284"/>
        <v>0</v>
      </c>
      <c r="AQ504" s="3" t="str">
        <f t="shared" si="284"/>
        <v>0</v>
      </c>
      <c r="AR504" s="3" t="str">
        <f t="shared" si="284"/>
        <v>0</v>
      </c>
      <c r="AS504" s="3" t="str">
        <f t="shared" si="284"/>
        <v>0</v>
      </c>
      <c r="AT504" s="3" t="str">
        <f t="shared" si="283"/>
        <v>0</v>
      </c>
      <c r="AU504" s="3" t="str">
        <f t="shared" si="283"/>
        <v>0</v>
      </c>
      <c r="AV504" s="3" t="str">
        <f t="shared" si="283"/>
        <v>0</v>
      </c>
      <c r="AW504" s="3" t="str">
        <f t="shared" si="283"/>
        <v>0</v>
      </c>
      <c r="AX504" s="3" t="str">
        <f t="shared" si="283"/>
        <v>0</v>
      </c>
      <c r="AY504" s="3" t="str">
        <f t="shared" si="283"/>
        <v>0</v>
      </c>
      <c r="AZ504" s="22" t="s">
        <v>707</v>
      </c>
    </row>
    <row r="505" spans="1:52" ht="15.5">
      <c r="A505" s="10" t="s">
        <v>196</v>
      </c>
      <c r="B505" s="10" t="str">
        <f t="shared" si="259"/>
        <v>2402623I</v>
      </c>
      <c r="C505" s="71">
        <v>45478.485810185201</v>
      </c>
      <c r="D505" s="3" t="e">
        <f t="array" ref="D505">#NAME?</f>
        <v>#NAME?</v>
      </c>
      <c r="E505" s="3" t="b">
        <f>ISNUMBER(MATCH(Table1[[#This Row],[Email]],Attendance[Email],0))</f>
        <v>1</v>
      </c>
      <c r="F505" s="3">
        <f t="shared" si="280"/>
        <v>45478.819143518536</v>
      </c>
      <c r="G505" s="21">
        <f>DAY(Table1[[#This Row],[Actual Time]])</f>
        <v>5</v>
      </c>
      <c r="H505">
        <f>MONTH(Table1[[#This Row],[Actual Time]])</f>
        <v>7</v>
      </c>
      <c r="I505">
        <f>YEAR(Table1[[#This Row],[Actual Time]])</f>
        <v>2024</v>
      </c>
      <c r="J505" t="str">
        <f t="shared" si="281"/>
        <v>5/7/2024</v>
      </c>
      <c r="K505" s="3" t="str">
        <f t="shared" si="282"/>
        <v>0</v>
      </c>
      <c r="L505" s="3" t="str">
        <f t="shared" si="282"/>
        <v>0</v>
      </c>
      <c r="M505" s="3" t="str">
        <f t="shared" si="282"/>
        <v>0</v>
      </c>
      <c r="N505" s="3" t="str">
        <f t="shared" si="282"/>
        <v>0</v>
      </c>
      <c r="O505" s="3" t="str">
        <f t="shared" si="282"/>
        <v>0</v>
      </c>
      <c r="P505" s="3" t="str">
        <f t="shared" si="282"/>
        <v>0</v>
      </c>
      <c r="Q505" s="3" t="str">
        <f t="shared" si="282"/>
        <v>0</v>
      </c>
      <c r="R505" s="3" t="str">
        <f t="shared" si="282"/>
        <v>0</v>
      </c>
      <c r="S505" s="3" t="str">
        <f t="shared" si="269"/>
        <v>0</v>
      </c>
      <c r="T505" s="3" t="str">
        <f t="shared" si="269"/>
        <v>0</v>
      </c>
      <c r="U505" s="3" t="str">
        <f t="shared" si="282"/>
        <v>0</v>
      </c>
      <c r="V505" s="3" t="str">
        <f t="shared" si="282"/>
        <v>1</v>
      </c>
      <c r="W505" s="3" t="str">
        <f t="shared" si="282"/>
        <v>0</v>
      </c>
      <c r="X505" s="3" t="str">
        <f t="shared" si="282"/>
        <v>0</v>
      </c>
      <c r="Y505" s="3" t="str">
        <f t="shared" si="282"/>
        <v>0</v>
      </c>
      <c r="Z505" s="3" t="str">
        <f t="shared" si="282"/>
        <v>0</v>
      </c>
      <c r="AA505" s="3" t="str">
        <f t="shared" si="270"/>
        <v>0</v>
      </c>
      <c r="AB505" s="3" t="str">
        <f t="shared" si="270"/>
        <v>0</v>
      </c>
      <c r="AC505" s="3" t="str">
        <f t="shared" si="282"/>
        <v>0</v>
      </c>
      <c r="AD505" s="3" t="str">
        <f t="shared" si="284"/>
        <v>0</v>
      </c>
      <c r="AE505" s="3" t="str">
        <f t="shared" si="284"/>
        <v>0</v>
      </c>
      <c r="AF505" s="3" t="str">
        <f t="shared" si="284"/>
        <v>0</v>
      </c>
      <c r="AG505" s="3" t="str">
        <f t="shared" si="284"/>
        <v>0</v>
      </c>
      <c r="AH505" s="3" t="str">
        <f t="shared" si="284"/>
        <v>0</v>
      </c>
      <c r="AI505" s="3" t="str">
        <f t="shared" si="284"/>
        <v>0</v>
      </c>
      <c r="AJ505" s="3" t="str">
        <f t="shared" si="284"/>
        <v>0</v>
      </c>
      <c r="AK505" s="3" t="str">
        <f t="shared" si="284"/>
        <v>0</v>
      </c>
      <c r="AL505" s="3" t="str">
        <f t="shared" si="284"/>
        <v>0</v>
      </c>
      <c r="AM505" s="3" t="str">
        <f t="shared" si="284"/>
        <v>0</v>
      </c>
      <c r="AN505" s="3" t="str">
        <f t="shared" si="284"/>
        <v>0</v>
      </c>
      <c r="AO505" s="3" t="str">
        <f t="shared" si="284"/>
        <v>0</v>
      </c>
      <c r="AP505" s="3" t="str">
        <f t="shared" si="284"/>
        <v>0</v>
      </c>
      <c r="AQ505" s="3" t="str">
        <f t="shared" si="284"/>
        <v>0</v>
      </c>
      <c r="AR505" s="3" t="str">
        <f t="shared" si="284"/>
        <v>0</v>
      </c>
      <c r="AS505" s="3" t="str">
        <f t="shared" si="284"/>
        <v>0</v>
      </c>
      <c r="AT505" s="3" t="str">
        <f t="shared" si="283"/>
        <v>0</v>
      </c>
      <c r="AU505" s="3" t="str">
        <f t="shared" si="283"/>
        <v>0</v>
      </c>
      <c r="AV505" s="3" t="str">
        <f t="shared" si="283"/>
        <v>0</v>
      </c>
      <c r="AW505" s="3" t="str">
        <f t="shared" si="283"/>
        <v>0</v>
      </c>
      <c r="AX505" s="3" t="str">
        <f t="shared" si="283"/>
        <v>0</v>
      </c>
      <c r="AY505" s="3" t="str">
        <f t="shared" si="283"/>
        <v>0</v>
      </c>
      <c r="AZ505" s="22" t="s">
        <v>708</v>
      </c>
    </row>
    <row r="506" spans="1:52" ht="15.5">
      <c r="A506" s="10" t="s">
        <v>120</v>
      </c>
      <c r="B506" s="10" t="str">
        <f t="shared" si="259"/>
        <v>2403880D</v>
      </c>
      <c r="C506" s="71">
        <v>45478.486250000002</v>
      </c>
      <c r="D506" s="3" t="e">
        <f t="array" ref="D506">#NAME?</f>
        <v>#NAME?</v>
      </c>
      <c r="E506" s="3" t="b">
        <f>ISNUMBER(MATCH(Table1[[#This Row],[Email]],Attendance[Email],0))</f>
        <v>1</v>
      </c>
      <c r="F506" s="3">
        <f t="shared" si="280"/>
        <v>45478.819583333338</v>
      </c>
      <c r="G506" s="21">
        <f>DAY(Table1[[#This Row],[Actual Time]])</f>
        <v>5</v>
      </c>
      <c r="H506">
        <f>MONTH(Table1[[#This Row],[Actual Time]])</f>
        <v>7</v>
      </c>
      <c r="I506">
        <f>YEAR(Table1[[#This Row],[Actual Time]])</f>
        <v>2024</v>
      </c>
      <c r="J506" t="str">
        <f t="shared" si="281"/>
        <v>5/7/2024</v>
      </c>
      <c r="K506" s="3" t="str">
        <f t="shared" si="282"/>
        <v>0</v>
      </c>
      <c r="L506" s="3" t="str">
        <f t="shared" si="282"/>
        <v>0</v>
      </c>
      <c r="M506" s="3" t="str">
        <f t="shared" si="282"/>
        <v>0</v>
      </c>
      <c r="N506" s="3" t="str">
        <f t="shared" si="282"/>
        <v>0</v>
      </c>
      <c r="O506" s="3" t="str">
        <f t="shared" si="282"/>
        <v>0</v>
      </c>
      <c r="P506" s="3" t="str">
        <f t="shared" si="282"/>
        <v>0</v>
      </c>
      <c r="Q506" s="3" t="str">
        <f t="shared" si="282"/>
        <v>0</v>
      </c>
      <c r="R506" s="3" t="str">
        <f t="shared" si="282"/>
        <v>0</v>
      </c>
      <c r="S506" s="3" t="str">
        <f t="shared" si="269"/>
        <v>0</v>
      </c>
      <c r="T506" s="3" t="str">
        <f t="shared" si="269"/>
        <v>0</v>
      </c>
      <c r="U506" s="3" t="str">
        <f t="shared" si="282"/>
        <v>0</v>
      </c>
      <c r="V506" s="3" t="str">
        <f t="shared" si="282"/>
        <v>1</v>
      </c>
      <c r="W506" s="3" t="str">
        <f t="shared" si="282"/>
        <v>0</v>
      </c>
      <c r="X506" s="3" t="str">
        <f t="shared" si="282"/>
        <v>0</v>
      </c>
      <c r="Y506" s="3" t="str">
        <f t="shared" si="282"/>
        <v>0</v>
      </c>
      <c r="Z506" s="3" t="str">
        <f t="shared" si="282"/>
        <v>0</v>
      </c>
      <c r="AA506" s="3" t="str">
        <f t="shared" si="270"/>
        <v>0</v>
      </c>
      <c r="AB506" s="3" t="str">
        <f t="shared" si="270"/>
        <v>0</v>
      </c>
      <c r="AC506" s="3" t="str">
        <f t="shared" si="282"/>
        <v>0</v>
      </c>
      <c r="AD506" s="3" t="str">
        <f t="shared" si="284"/>
        <v>0</v>
      </c>
      <c r="AE506" s="3" t="str">
        <f t="shared" si="284"/>
        <v>0</v>
      </c>
      <c r="AF506" s="3" t="str">
        <f t="shared" si="284"/>
        <v>0</v>
      </c>
      <c r="AG506" s="3" t="str">
        <f t="shared" si="284"/>
        <v>0</v>
      </c>
      <c r="AH506" s="3" t="str">
        <f t="shared" si="284"/>
        <v>0</v>
      </c>
      <c r="AI506" s="3" t="str">
        <f t="shared" si="284"/>
        <v>0</v>
      </c>
      <c r="AJ506" s="3" t="str">
        <f t="shared" si="284"/>
        <v>0</v>
      </c>
      <c r="AK506" s="3" t="str">
        <f t="shared" si="284"/>
        <v>0</v>
      </c>
      <c r="AL506" s="3" t="str">
        <f t="shared" si="284"/>
        <v>0</v>
      </c>
      <c r="AM506" s="3" t="str">
        <f t="shared" si="284"/>
        <v>0</v>
      </c>
      <c r="AN506" s="3" t="str">
        <f t="shared" si="284"/>
        <v>0</v>
      </c>
      <c r="AO506" s="3" t="str">
        <f t="shared" si="284"/>
        <v>0</v>
      </c>
      <c r="AP506" s="3" t="str">
        <f t="shared" si="284"/>
        <v>0</v>
      </c>
      <c r="AQ506" s="3" t="str">
        <f t="shared" si="284"/>
        <v>0</v>
      </c>
      <c r="AR506" s="3" t="str">
        <f t="shared" si="284"/>
        <v>0</v>
      </c>
      <c r="AS506" s="3" t="str">
        <f t="shared" si="284"/>
        <v>0</v>
      </c>
      <c r="AT506" s="3" t="str">
        <f t="shared" si="283"/>
        <v>0</v>
      </c>
      <c r="AU506" s="3" t="str">
        <f t="shared" si="283"/>
        <v>0</v>
      </c>
      <c r="AV506" s="3" t="str">
        <f t="shared" si="283"/>
        <v>0</v>
      </c>
      <c r="AW506" s="3" t="str">
        <f t="shared" si="283"/>
        <v>0</v>
      </c>
      <c r="AX506" s="3" t="str">
        <f t="shared" si="283"/>
        <v>0</v>
      </c>
      <c r="AY506" s="3" t="str">
        <f t="shared" si="283"/>
        <v>0</v>
      </c>
      <c r="AZ506" s="22" t="s">
        <v>709</v>
      </c>
    </row>
    <row r="507" spans="1:52" ht="15.5">
      <c r="A507" s="10" t="s">
        <v>477</v>
      </c>
      <c r="B507" s="10" t="str">
        <f t="shared" si="259"/>
        <v>2401658F</v>
      </c>
      <c r="C507" s="71">
        <v>45478.488425925898</v>
      </c>
      <c r="D507" s="3" t="e">
        <f t="array" ref="D507">#NAME?</f>
        <v>#NAME?</v>
      </c>
      <c r="E507" s="3" t="b">
        <f>ISNUMBER(MATCH(Table1[[#This Row],[Email]],Attendance[Email],0))</f>
        <v>1</v>
      </c>
      <c r="F507" s="3">
        <f t="shared" si="280"/>
        <v>45478.821759259234</v>
      </c>
      <c r="G507" s="21">
        <f>DAY(Table1[[#This Row],[Actual Time]])</f>
        <v>5</v>
      </c>
      <c r="H507">
        <f>MONTH(Table1[[#This Row],[Actual Time]])</f>
        <v>7</v>
      </c>
      <c r="I507">
        <f>YEAR(Table1[[#This Row],[Actual Time]])</f>
        <v>2024</v>
      </c>
      <c r="J507" t="str">
        <f t="shared" si="281"/>
        <v>5/7/2024</v>
      </c>
      <c r="K507" s="3" t="str">
        <f t="shared" si="282"/>
        <v>0</v>
      </c>
      <c r="L507" s="3" t="str">
        <f t="shared" si="282"/>
        <v>0</v>
      </c>
      <c r="M507" s="3" t="str">
        <f t="shared" si="282"/>
        <v>0</v>
      </c>
      <c r="N507" s="3" t="str">
        <f t="shared" si="282"/>
        <v>0</v>
      </c>
      <c r="O507" s="3" t="str">
        <f t="shared" si="282"/>
        <v>0</v>
      </c>
      <c r="P507" s="3" t="str">
        <f t="shared" si="282"/>
        <v>0</v>
      </c>
      <c r="Q507" s="3" t="str">
        <f t="shared" si="282"/>
        <v>0</v>
      </c>
      <c r="R507" s="3" t="str">
        <f t="shared" si="282"/>
        <v>0</v>
      </c>
      <c r="S507" s="3" t="str">
        <f t="shared" si="269"/>
        <v>0</v>
      </c>
      <c r="T507" s="3" t="str">
        <f t="shared" si="269"/>
        <v>0</v>
      </c>
      <c r="U507" s="3" t="str">
        <f t="shared" si="282"/>
        <v>0</v>
      </c>
      <c r="V507" s="3" t="str">
        <f t="shared" si="282"/>
        <v>1</v>
      </c>
      <c r="W507" s="3" t="str">
        <f t="shared" si="282"/>
        <v>0</v>
      </c>
      <c r="X507" s="3" t="str">
        <f t="shared" si="282"/>
        <v>0</v>
      </c>
      <c r="Y507" s="3" t="str">
        <f t="shared" si="282"/>
        <v>0</v>
      </c>
      <c r="Z507" s="3" t="str">
        <f t="shared" si="282"/>
        <v>0</v>
      </c>
      <c r="AA507" s="3" t="str">
        <f t="shared" si="270"/>
        <v>0</v>
      </c>
      <c r="AB507" s="3" t="str">
        <f t="shared" si="270"/>
        <v>0</v>
      </c>
      <c r="AC507" s="3" t="str">
        <f t="shared" si="282"/>
        <v>0</v>
      </c>
      <c r="AD507" s="3" t="str">
        <f t="shared" si="284"/>
        <v>0</v>
      </c>
      <c r="AE507" s="3" t="str">
        <f t="shared" si="284"/>
        <v>0</v>
      </c>
      <c r="AF507" s="3" t="str">
        <f t="shared" si="284"/>
        <v>0</v>
      </c>
      <c r="AG507" s="3" t="str">
        <f t="shared" si="284"/>
        <v>0</v>
      </c>
      <c r="AH507" s="3" t="str">
        <f t="shared" si="284"/>
        <v>0</v>
      </c>
      <c r="AI507" s="3" t="str">
        <f t="shared" si="284"/>
        <v>0</v>
      </c>
      <c r="AJ507" s="3" t="str">
        <f t="shared" si="284"/>
        <v>0</v>
      </c>
      <c r="AK507" s="3" t="str">
        <f t="shared" si="284"/>
        <v>0</v>
      </c>
      <c r="AL507" s="3" t="str">
        <f t="shared" si="284"/>
        <v>0</v>
      </c>
      <c r="AM507" s="3" t="str">
        <f t="shared" si="284"/>
        <v>0</v>
      </c>
      <c r="AN507" s="3" t="str">
        <f t="shared" si="284"/>
        <v>0</v>
      </c>
      <c r="AO507" s="3" t="str">
        <f t="shared" si="284"/>
        <v>0</v>
      </c>
      <c r="AP507" s="3" t="str">
        <f t="shared" si="284"/>
        <v>0</v>
      </c>
      <c r="AQ507" s="3" t="str">
        <f t="shared" si="284"/>
        <v>0</v>
      </c>
      <c r="AR507" s="3" t="str">
        <f t="shared" si="284"/>
        <v>0</v>
      </c>
      <c r="AS507" s="3" t="str">
        <f t="shared" si="284"/>
        <v>0</v>
      </c>
      <c r="AT507" s="3" t="str">
        <f t="shared" si="283"/>
        <v>0</v>
      </c>
      <c r="AU507" s="3" t="str">
        <f t="shared" si="283"/>
        <v>0</v>
      </c>
      <c r="AV507" s="3" t="str">
        <f t="shared" si="283"/>
        <v>0</v>
      </c>
      <c r="AW507" s="3" t="str">
        <f t="shared" si="283"/>
        <v>0</v>
      </c>
      <c r="AX507" s="3" t="str">
        <f t="shared" si="283"/>
        <v>0</v>
      </c>
      <c r="AY507" s="3" t="str">
        <f t="shared" si="283"/>
        <v>0</v>
      </c>
      <c r="AZ507" s="22" t="s">
        <v>710</v>
      </c>
    </row>
    <row r="508" spans="1:52" ht="15.5">
      <c r="A508" s="10" t="s">
        <v>711</v>
      </c>
      <c r="B508" s="10" t="str">
        <f t="shared" si="259"/>
        <v>2400738G</v>
      </c>
      <c r="C508" s="71">
        <v>45478.510532407403</v>
      </c>
      <c r="D508" s="3" t="e">
        <f t="array" ref="D508">#NAME?</f>
        <v>#NAME?</v>
      </c>
      <c r="E508" s="3" t="b">
        <f>ISNUMBER(MATCH(Table1[[#This Row],[Email]],Attendance[Email],0))</f>
        <v>1</v>
      </c>
      <c r="F508" s="3">
        <f t="shared" si="280"/>
        <v>45478.843865740739</v>
      </c>
      <c r="G508" s="21">
        <f>DAY(Table1[[#This Row],[Actual Time]])</f>
        <v>5</v>
      </c>
      <c r="H508">
        <f>MONTH(Table1[[#This Row],[Actual Time]])</f>
        <v>7</v>
      </c>
      <c r="I508">
        <f>YEAR(Table1[[#This Row],[Actual Time]])</f>
        <v>2024</v>
      </c>
      <c r="J508" t="str">
        <f t="shared" si="281"/>
        <v>5/7/2024</v>
      </c>
      <c r="K508" s="3" t="str">
        <f t="shared" si="282"/>
        <v>0</v>
      </c>
      <c r="L508" s="3" t="str">
        <f t="shared" ref="K508:AC523" si="285">IF(L$1=$J508,"1","0")</f>
        <v>0</v>
      </c>
      <c r="M508" s="3" t="str">
        <f t="shared" si="285"/>
        <v>0</v>
      </c>
      <c r="N508" s="3" t="str">
        <f t="shared" si="285"/>
        <v>0</v>
      </c>
      <c r="O508" s="3" t="str">
        <f t="shared" si="285"/>
        <v>0</v>
      </c>
      <c r="P508" s="3" t="str">
        <f t="shared" si="285"/>
        <v>0</v>
      </c>
      <c r="Q508" s="3" t="str">
        <f t="shared" si="285"/>
        <v>0</v>
      </c>
      <c r="R508" s="3" t="str">
        <f t="shared" si="285"/>
        <v>0</v>
      </c>
      <c r="S508" s="3" t="str">
        <f t="shared" si="269"/>
        <v>0</v>
      </c>
      <c r="T508" s="3" t="str">
        <f t="shared" si="269"/>
        <v>0</v>
      </c>
      <c r="U508" s="3" t="str">
        <f t="shared" si="285"/>
        <v>0</v>
      </c>
      <c r="V508" s="3" t="str">
        <f t="shared" si="285"/>
        <v>1</v>
      </c>
      <c r="W508" s="3" t="str">
        <f t="shared" si="285"/>
        <v>0</v>
      </c>
      <c r="X508" s="3" t="str">
        <f t="shared" si="285"/>
        <v>0</v>
      </c>
      <c r="Y508" s="3" t="str">
        <f t="shared" si="285"/>
        <v>0</v>
      </c>
      <c r="Z508" s="3" t="str">
        <f t="shared" si="285"/>
        <v>0</v>
      </c>
      <c r="AA508" s="3" t="str">
        <f t="shared" si="270"/>
        <v>0</v>
      </c>
      <c r="AB508" s="3" t="str">
        <f t="shared" si="270"/>
        <v>0</v>
      </c>
      <c r="AC508" s="3" t="str">
        <f t="shared" si="285"/>
        <v>0</v>
      </c>
      <c r="AD508" s="3" t="str">
        <f t="shared" si="284"/>
        <v>0</v>
      </c>
      <c r="AE508" s="3" t="str">
        <f t="shared" si="284"/>
        <v>0</v>
      </c>
      <c r="AF508" s="3" t="str">
        <f t="shared" si="284"/>
        <v>0</v>
      </c>
      <c r="AG508" s="3" t="str">
        <f t="shared" si="284"/>
        <v>0</v>
      </c>
      <c r="AH508" s="3" t="str">
        <f t="shared" si="284"/>
        <v>0</v>
      </c>
      <c r="AI508" s="3" t="str">
        <f t="shared" si="284"/>
        <v>0</v>
      </c>
      <c r="AJ508" s="3" t="str">
        <f t="shared" si="284"/>
        <v>0</v>
      </c>
      <c r="AK508" s="3" t="str">
        <f t="shared" si="284"/>
        <v>0</v>
      </c>
      <c r="AL508" s="3" t="str">
        <f t="shared" si="284"/>
        <v>0</v>
      </c>
      <c r="AM508" s="3" t="str">
        <f t="shared" si="284"/>
        <v>0</v>
      </c>
      <c r="AN508" s="3" t="str">
        <f t="shared" si="284"/>
        <v>0</v>
      </c>
      <c r="AO508" s="3" t="str">
        <f t="shared" si="284"/>
        <v>0</v>
      </c>
      <c r="AP508" s="3" t="str">
        <f t="shared" si="284"/>
        <v>0</v>
      </c>
      <c r="AQ508" s="3" t="str">
        <f t="shared" si="284"/>
        <v>0</v>
      </c>
      <c r="AR508" s="3" t="str">
        <f t="shared" si="284"/>
        <v>0</v>
      </c>
      <c r="AS508" s="3" t="str">
        <f t="shared" si="284"/>
        <v>0</v>
      </c>
      <c r="AT508" s="3" t="str">
        <f t="shared" si="283"/>
        <v>0</v>
      </c>
      <c r="AU508" s="3" t="str">
        <f t="shared" si="283"/>
        <v>0</v>
      </c>
      <c r="AV508" s="3" t="str">
        <f t="shared" si="283"/>
        <v>0</v>
      </c>
      <c r="AW508" s="3" t="str">
        <f t="shared" si="283"/>
        <v>0</v>
      </c>
      <c r="AX508" s="3" t="str">
        <f t="shared" si="283"/>
        <v>0</v>
      </c>
      <c r="AY508" s="3" t="str">
        <f t="shared" si="283"/>
        <v>0</v>
      </c>
      <c r="AZ508" s="22" t="s">
        <v>712</v>
      </c>
    </row>
    <row r="509" spans="1:52" ht="15.5">
      <c r="A509" s="10" t="s">
        <v>285</v>
      </c>
      <c r="B509" s="10" t="str">
        <f t="shared" si="259"/>
        <v>2404097D</v>
      </c>
      <c r="C509" s="71">
        <v>45478.5217708333</v>
      </c>
      <c r="D509" s="3" t="e">
        <f t="array" ref="D509">#NAME?</f>
        <v>#NAME?</v>
      </c>
      <c r="E509" s="3" t="b">
        <f>ISNUMBER(MATCH(Table1[[#This Row],[Email]],Attendance[Email],0))</f>
        <v>1</v>
      </c>
      <c r="F509" s="3">
        <f t="shared" si="280"/>
        <v>45478.855104166636</v>
      </c>
      <c r="G509" s="21">
        <f>DAY(Table1[[#This Row],[Actual Time]])</f>
        <v>5</v>
      </c>
      <c r="H509">
        <f>MONTH(Table1[[#This Row],[Actual Time]])</f>
        <v>7</v>
      </c>
      <c r="I509">
        <f>YEAR(Table1[[#This Row],[Actual Time]])</f>
        <v>2024</v>
      </c>
      <c r="J509" t="str">
        <f t="shared" si="281"/>
        <v>5/7/2024</v>
      </c>
      <c r="K509" s="3" t="str">
        <f t="shared" si="285"/>
        <v>0</v>
      </c>
      <c r="L509" s="3" t="str">
        <f t="shared" si="285"/>
        <v>0</v>
      </c>
      <c r="M509" s="3" t="str">
        <f t="shared" si="285"/>
        <v>0</v>
      </c>
      <c r="N509" s="3" t="str">
        <f t="shared" si="285"/>
        <v>0</v>
      </c>
      <c r="O509" s="3" t="str">
        <f t="shared" si="285"/>
        <v>0</v>
      </c>
      <c r="P509" s="3" t="str">
        <f t="shared" si="285"/>
        <v>0</v>
      </c>
      <c r="Q509" s="3" t="str">
        <f t="shared" si="285"/>
        <v>0</v>
      </c>
      <c r="R509" s="3" t="str">
        <f t="shared" si="285"/>
        <v>0</v>
      </c>
      <c r="S509" s="3" t="str">
        <f t="shared" si="269"/>
        <v>0</v>
      </c>
      <c r="T509" s="3" t="str">
        <f t="shared" si="269"/>
        <v>0</v>
      </c>
      <c r="U509" s="3" t="str">
        <f t="shared" si="285"/>
        <v>0</v>
      </c>
      <c r="V509" s="3" t="str">
        <f t="shared" si="285"/>
        <v>1</v>
      </c>
      <c r="W509" s="3" t="str">
        <f t="shared" si="285"/>
        <v>0</v>
      </c>
      <c r="X509" s="3" t="str">
        <f t="shared" si="285"/>
        <v>0</v>
      </c>
      <c r="Y509" s="3" t="str">
        <f t="shared" si="285"/>
        <v>0</v>
      </c>
      <c r="Z509" s="3" t="str">
        <f t="shared" si="285"/>
        <v>0</v>
      </c>
      <c r="AA509" s="3" t="str">
        <f t="shared" si="270"/>
        <v>0</v>
      </c>
      <c r="AB509" s="3" t="str">
        <f t="shared" si="270"/>
        <v>0</v>
      </c>
      <c r="AC509" s="3" t="str">
        <f t="shared" si="285"/>
        <v>0</v>
      </c>
      <c r="AD509" s="3" t="str">
        <f t="shared" si="284"/>
        <v>0</v>
      </c>
      <c r="AE509" s="3" t="str">
        <f t="shared" si="284"/>
        <v>0</v>
      </c>
      <c r="AF509" s="3" t="str">
        <f t="shared" si="284"/>
        <v>0</v>
      </c>
      <c r="AG509" s="3" t="str">
        <f t="shared" si="284"/>
        <v>0</v>
      </c>
      <c r="AH509" s="3" t="str">
        <f t="shared" si="284"/>
        <v>0</v>
      </c>
      <c r="AI509" s="3" t="str">
        <f t="shared" si="284"/>
        <v>0</v>
      </c>
      <c r="AJ509" s="3" t="str">
        <f t="shared" si="284"/>
        <v>0</v>
      </c>
      <c r="AK509" s="3" t="str">
        <f t="shared" si="284"/>
        <v>0</v>
      </c>
      <c r="AL509" s="3" t="str">
        <f t="shared" si="284"/>
        <v>0</v>
      </c>
      <c r="AM509" s="3" t="str">
        <f t="shared" si="284"/>
        <v>0</v>
      </c>
      <c r="AN509" s="3" t="str">
        <f t="shared" si="284"/>
        <v>0</v>
      </c>
      <c r="AO509" s="3" t="str">
        <f t="shared" si="284"/>
        <v>0</v>
      </c>
      <c r="AP509" s="3" t="str">
        <f t="shared" si="284"/>
        <v>0</v>
      </c>
      <c r="AQ509" s="3" t="str">
        <f t="shared" si="284"/>
        <v>0</v>
      </c>
      <c r="AR509" s="3" t="str">
        <f t="shared" si="284"/>
        <v>0</v>
      </c>
      <c r="AS509" s="3" t="str">
        <f t="shared" ref="AS509:AY524" si="286">IF(AS$1=$J509,"1","0")</f>
        <v>0</v>
      </c>
      <c r="AT509" s="3" t="str">
        <f t="shared" si="286"/>
        <v>0</v>
      </c>
      <c r="AU509" s="3" t="str">
        <f t="shared" si="286"/>
        <v>0</v>
      </c>
      <c r="AV509" s="3" t="str">
        <f t="shared" si="286"/>
        <v>0</v>
      </c>
      <c r="AW509" s="3" t="str">
        <f t="shared" si="286"/>
        <v>0</v>
      </c>
      <c r="AX509" s="3" t="str">
        <f t="shared" si="286"/>
        <v>0</v>
      </c>
      <c r="AY509" s="3" t="str">
        <f t="shared" si="286"/>
        <v>0</v>
      </c>
      <c r="AZ509" s="22" t="s">
        <v>713</v>
      </c>
    </row>
    <row r="510" spans="1:52" ht="15.5">
      <c r="A510" s="10" t="s">
        <v>240</v>
      </c>
      <c r="B510" s="10" t="str">
        <f t="shared" si="259"/>
        <v>2202748F</v>
      </c>
      <c r="C510" s="71">
        <v>45478.5225347222</v>
      </c>
      <c r="D510" s="3" t="e">
        <f t="array" ref="D510">#NAME?</f>
        <v>#NAME?</v>
      </c>
      <c r="E510" s="3" t="b">
        <f>ISNUMBER(MATCH(Table1[[#This Row],[Email]],Attendance[Email],0))</f>
        <v>1</v>
      </c>
      <c r="F510" s="3">
        <f t="shared" si="280"/>
        <v>45478.855868055536</v>
      </c>
      <c r="G510" s="21">
        <f>DAY(Table1[[#This Row],[Actual Time]])</f>
        <v>5</v>
      </c>
      <c r="H510">
        <f>MONTH(Table1[[#This Row],[Actual Time]])</f>
        <v>7</v>
      </c>
      <c r="I510">
        <f>YEAR(Table1[[#This Row],[Actual Time]])</f>
        <v>2024</v>
      </c>
      <c r="J510" t="str">
        <f t="shared" si="281"/>
        <v>5/7/2024</v>
      </c>
      <c r="K510" s="3" t="str">
        <f t="shared" si="285"/>
        <v>0</v>
      </c>
      <c r="L510" s="3" t="str">
        <f t="shared" si="285"/>
        <v>0</v>
      </c>
      <c r="M510" s="3" t="str">
        <f t="shared" si="285"/>
        <v>0</v>
      </c>
      <c r="N510" s="3" t="str">
        <f t="shared" si="285"/>
        <v>0</v>
      </c>
      <c r="O510" s="3" t="str">
        <f t="shared" si="285"/>
        <v>0</v>
      </c>
      <c r="P510" s="3" t="str">
        <f t="shared" si="285"/>
        <v>0</v>
      </c>
      <c r="Q510" s="3" t="str">
        <f t="shared" si="285"/>
        <v>0</v>
      </c>
      <c r="R510" s="3" t="str">
        <f t="shared" si="285"/>
        <v>0</v>
      </c>
      <c r="S510" s="3" t="str">
        <f t="shared" si="269"/>
        <v>0</v>
      </c>
      <c r="T510" s="3" t="str">
        <f t="shared" si="269"/>
        <v>0</v>
      </c>
      <c r="U510" s="3" t="str">
        <f t="shared" si="285"/>
        <v>0</v>
      </c>
      <c r="V510" s="3" t="str">
        <f t="shared" si="285"/>
        <v>1</v>
      </c>
      <c r="W510" s="3" t="str">
        <f t="shared" si="285"/>
        <v>0</v>
      </c>
      <c r="X510" s="3" t="str">
        <f t="shared" si="285"/>
        <v>0</v>
      </c>
      <c r="Y510" s="3" t="str">
        <f t="shared" si="285"/>
        <v>0</v>
      </c>
      <c r="Z510" s="3" t="str">
        <f t="shared" si="285"/>
        <v>0</v>
      </c>
      <c r="AA510" s="3" t="str">
        <f t="shared" si="270"/>
        <v>0</v>
      </c>
      <c r="AB510" s="3" t="str">
        <f t="shared" si="270"/>
        <v>0</v>
      </c>
      <c r="AC510" s="3" t="str">
        <f t="shared" si="285"/>
        <v>0</v>
      </c>
      <c r="AD510" s="3" t="str">
        <f t="shared" ref="AD510:AS525" si="287">IF(AD$1=$J510,"1","0")</f>
        <v>0</v>
      </c>
      <c r="AE510" s="3" t="str">
        <f t="shared" si="287"/>
        <v>0</v>
      </c>
      <c r="AF510" s="3" t="str">
        <f t="shared" si="287"/>
        <v>0</v>
      </c>
      <c r="AG510" s="3" t="str">
        <f t="shared" si="287"/>
        <v>0</v>
      </c>
      <c r="AH510" s="3" t="str">
        <f t="shared" si="287"/>
        <v>0</v>
      </c>
      <c r="AI510" s="3" t="str">
        <f t="shared" si="287"/>
        <v>0</v>
      </c>
      <c r="AJ510" s="3" t="str">
        <f t="shared" si="287"/>
        <v>0</v>
      </c>
      <c r="AK510" s="3" t="str">
        <f t="shared" si="287"/>
        <v>0</v>
      </c>
      <c r="AL510" s="3" t="str">
        <f t="shared" si="287"/>
        <v>0</v>
      </c>
      <c r="AM510" s="3" t="str">
        <f t="shared" si="287"/>
        <v>0</v>
      </c>
      <c r="AN510" s="3" t="str">
        <f t="shared" si="287"/>
        <v>0</v>
      </c>
      <c r="AO510" s="3" t="str">
        <f t="shared" si="287"/>
        <v>0</v>
      </c>
      <c r="AP510" s="3" t="str">
        <f t="shared" si="287"/>
        <v>0</v>
      </c>
      <c r="AQ510" s="3" t="str">
        <f t="shared" si="287"/>
        <v>0</v>
      </c>
      <c r="AR510" s="3" t="str">
        <f t="shared" si="287"/>
        <v>0</v>
      </c>
      <c r="AS510" s="3" t="str">
        <f t="shared" si="287"/>
        <v>0</v>
      </c>
      <c r="AT510" s="3" t="str">
        <f t="shared" si="286"/>
        <v>0</v>
      </c>
      <c r="AU510" s="3" t="str">
        <f t="shared" si="286"/>
        <v>0</v>
      </c>
      <c r="AV510" s="3" t="str">
        <f t="shared" si="286"/>
        <v>0</v>
      </c>
      <c r="AW510" s="3" t="str">
        <f t="shared" si="286"/>
        <v>0</v>
      </c>
      <c r="AX510" s="3" t="str">
        <f t="shared" si="286"/>
        <v>0</v>
      </c>
      <c r="AY510" s="3" t="str">
        <f t="shared" si="286"/>
        <v>0</v>
      </c>
      <c r="AZ510" s="22" t="s">
        <v>714</v>
      </c>
    </row>
    <row r="511" spans="1:52" ht="15.5">
      <c r="A511" s="10" t="s">
        <v>130</v>
      </c>
      <c r="B511" s="10" t="str">
        <f t="shared" si="259"/>
        <v>2401627A</v>
      </c>
      <c r="C511" s="71">
        <v>45485.479479166701</v>
      </c>
      <c r="D511" s="3" t="e">
        <f t="array" ref="D511">#NAME?</f>
        <v>#NAME?</v>
      </c>
      <c r="E511" s="3" t="b">
        <f>ISNUMBER(MATCH(Table1[[#This Row],[Email]],Attendance[Email],0))</f>
        <v>1</v>
      </c>
      <c r="F511" s="3">
        <f t="shared" si="280"/>
        <v>45485.812812500037</v>
      </c>
      <c r="G511" s="21">
        <f>DAY(Table1[[#This Row],[Actual Time]])</f>
        <v>12</v>
      </c>
      <c r="H511">
        <f>MONTH(Table1[[#This Row],[Actual Time]])</f>
        <v>7</v>
      </c>
      <c r="I511">
        <f>YEAR(Table1[[#This Row],[Actual Time]])</f>
        <v>2024</v>
      </c>
      <c r="J511" t="str">
        <f t="shared" si="281"/>
        <v>12/7/2024</v>
      </c>
      <c r="K511" s="3" t="str">
        <f t="shared" si="285"/>
        <v>0</v>
      </c>
      <c r="L511" s="3" t="str">
        <f t="shared" si="285"/>
        <v>0</v>
      </c>
      <c r="M511" s="3" t="str">
        <f t="shared" si="285"/>
        <v>0</v>
      </c>
      <c r="N511" s="3" t="str">
        <f t="shared" si="285"/>
        <v>0</v>
      </c>
      <c r="O511" s="3" t="str">
        <f t="shared" si="285"/>
        <v>0</v>
      </c>
      <c r="P511" s="3" t="str">
        <f t="shared" si="285"/>
        <v>0</v>
      </c>
      <c r="Q511" s="3" t="str">
        <f t="shared" si="285"/>
        <v>0</v>
      </c>
      <c r="R511" s="3" t="str">
        <f t="shared" si="285"/>
        <v>0</v>
      </c>
      <c r="S511" s="3" t="str">
        <f t="shared" si="269"/>
        <v>0</v>
      </c>
      <c r="T511" s="3" t="str">
        <f t="shared" si="269"/>
        <v>0</v>
      </c>
      <c r="U511" s="3" t="str">
        <f t="shared" si="285"/>
        <v>0</v>
      </c>
      <c r="V511" s="3" t="str">
        <f t="shared" si="285"/>
        <v>0</v>
      </c>
      <c r="W511" s="3" t="str">
        <f t="shared" si="285"/>
        <v>1</v>
      </c>
      <c r="X511" s="3" t="str">
        <f t="shared" si="285"/>
        <v>0</v>
      </c>
      <c r="Y511" s="3" t="str">
        <f t="shared" si="285"/>
        <v>0</v>
      </c>
      <c r="Z511" s="3" t="str">
        <f t="shared" si="285"/>
        <v>0</v>
      </c>
      <c r="AA511" s="3" t="str">
        <f t="shared" si="270"/>
        <v>0</v>
      </c>
      <c r="AB511" s="3" t="str">
        <f t="shared" si="270"/>
        <v>0</v>
      </c>
      <c r="AC511" s="3" t="str">
        <f t="shared" si="285"/>
        <v>0</v>
      </c>
      <c r="AD511" s="3" t="str">
        <f t="shared" si="287"/>
        <v>0</v>
      </c>
      <c r="AE511" s="3" t="str">
        <f t="shared" si="287"/>
        <v>0</v>
      </c>
      <c r="AF511" s="3" t="str">
        <f t="shared" si="287"/>
        <v>0</v>
      </c>
      <c r="AG511" s="3" t="str">
        <f t="shared" si="287"/>
        <v>0</v>
      </c>
      <c r="AH511" s="3" t="str">
        <f t="shared" si="287"/>
        <v>0</v>
      </c>
      <c r="AI511" s="3" t="str">
        <f t="shared" si="287"/>
        <v>0</v>
      </c>
      <c r="AJ511" s="3" t="str">
        <f t="shared" si="287"/>
        <v>0</v>
      </c>
      <c r="AK511" s="3" t="str">
        <f t="shared" si="287"/>
        <v>0</v>
      </c>
      <c r="AL511" s="3" t="str">
        <f t="shared" si="287"/>
        <v>0</v>
      </c>
      <c r="AM511" s="3" t="str">
        <f t="shared" si="287"/>
        <v>0</v>
      </c>
      <c r="AN511" s="3" t="str">
        <f t="shared" si="287"/>
        <v>0</v>
      </c>
      <c r="AO511" s="3" t="str">
        <f t="shared" si="287"/>
        <v>0</v>
      </c>
      <c r="AP511" s="3" t="str">
        <f t="shared" si="287"/>
        <v>0</v>
      </c>
      <c r="AQ511" s="3" t="str">
        <f t="shared" si="287"/>
        <v>0</v>
      </c>
      <c r="AR511" s="3" t="str">
        <f t="shared" si="287"/>
        <v>0</v>
      </c>
      <c r="AS511" s="3" t="str">
        <f t="shared" si="287"/>
        <v>0</v>
      </c>
      <c r="AT511" s="3" t="str">
        <f t="shared" si="286"/>
        <v>0</v>
      </c>
      <c r="AU511" s="3" t="str">
        <f t="shared" si="286"/>
        <v>0</v>
      </c>
      <c r="AV511" s="3" t="str">
        <f t="shared" si="286"/>
        <v>0</v>
      </c>
      <c r="AW511" s="3" t="str">
        <f t="shared" si="286"/>
        <v>0</v>
      </c>
      <c r="AX511" s="3" t="str">
        <f t="shared" si="286"/>
        <v>0</v>
      </c>
      <c r="AY511" s="3" t="str">
        <f t="shared" si="286"/>
        <v>0</v>
      </c>
      <c r="AZ511" s="22" t="s">
        <v>715</v>
      </c>
    </row>
    <row r="512" spans="1:52" ht="15.5">
      <c r="A512" s="10" t="s">
        <v>228</v>
      </c>
      <c r="B512" s="10" t="str">
        <f t="shared" si="259"/>
        <v>2401458A</v>
      </c>
      <c r="C512" s="71">
        <v>45485.479895833298</v>
      </c>
      <c r="D512" s="3" t="e">
        <f t="array" ref="D512">#NAME?</f>
        <v>#NAME?</v>
      </c>
      <c r="E512" s="3" t="b">
        <f>ISNUMBER(MATCH(Table1[[#This Row],[Email]],Attendance[Email],0))</f>
        <v>1</v>
      </c>
      <c r="F512" s="3">
        <f t="shared" si="280"/>
        <v>45485.813229166633</v>
      </c>
      <c r="G512" s="21">
        <f>DAY(Table1[[#This Row],[Actual Time]])</f>
        <v>12</v>
      </c>
      <c r="H512">
        <f>MONTH(Table1[[#This Row],[Actual Time]])</f>
        <v>7</v>
      </c>
      <c r="I512">
        <f>YEAR(Table1[[#This Row],[Actual Time]])</f>
        <v>2024</v>
      </c>
      <c r="J512" t="str">
        <f t="shared" si="281"/>
        <v>12/7/2024</v>
      </c>
      <c r="K512" s="3" t="str">
        <f t="shared" si="285"/>
        <v>0</v>
      </c>
      <c r="L512" s="3" t="str">
        <f t="shared" si="285"/>
        <v>0</v>
      </c>
      <c r="M512" s="3" t="str">
        <f t="shared" si="285"/>
        <v>0</v>
      </c>
      <c r="N512" s="3" t="str">
        <f t="shared" si="285"/>
        <v>0</v>
      </c>
      <c r="O512" s="3" t="str">
        <f t="shared" si="285"/>
        <v>0</v>
      </c>
      <c r="P512" s="3" t="str">
        <f t="shared" si="285"/>
        <v>0</v>
      </c>
      <c r="Q512" s="3" t="str">
        <f t="shared" si="285"/>
        <v>0</v>
      </c>
      <c r="R512" s="3" t="str">
        <f t="shared" si="285"/>
        <v>0</v>
      </c>
      <c r="S512" s="3" t="str">
        <f t="shared" si="269"/>
        <v>0</v>
      </c>
      <c r="T512" s="3" t="str">
        <f t="shared" si="269"/>
        <v>0</v>
      </c>
      <c r="U512" s="3" t="str">
        <f t="shared" si="285"/>
        <v>0</v>
      </c>
      <c r="V512" s="3" t="str">
        <f t="shared" si="285"/>
        <v>0</v>
      </c>
      <c r="W512" s="3" t="str">
        <f t="shared" si="285"/>
        <v>1</v>
      </c>
      <c r="X512" s="3" t="str">
        <f t="shared" si="285"/>
        <v>0</v>
      </c>
      <c r="Y512" s="3" t="str">
        <f t="shared" si="285"/>
        <v>0</v>
      </c>
      <c r="Z512" s="3" t="str">
        <f t="shared" si="285"/>
        <v>0</v>
      </c>
      <c r="AA512" s="3" t="str">
        <f t="shared" si="270"/>
        <v>0</v>
      </c>
      <c r="AB512" s="3" t="str">
        <f t="shared" si="270"/>
        <v>0</v>
      </c>
      <c r="AC512" s="3" t="str">
        <f t="shared" si="285"/>
        <v>0</v>
      </c>
      <c r="AD512" s="3" t="str">
        <f t="shared" si="287"/>
        <v>0</v>
      </c>
      <c r="AE512" s="3" t="str">
        <f t="shared" si="287"/>
        <v>0</v>
      </c>
      <c r="AF512" s="3" t="str">
        <f t="shared" si="287"/>
        <v>0</v>
      </c>
      <c r="AG512" s="3" t="str">
        <f t="shared" si="287"/>
        <v>0</v>
      </c>
      <c r="AH512" s="3" t="str">
        <f t="shared" si="287"/>
        <v>0</v>
      </c>
      <c r="AI512" s="3" t="str">
        <f t="shared" si="287"/>
        <v>0</v>
      </c>
      <c r="AJ512" s="3" t="str">
        <f t="shared" si="287"/>
        <v>0</v>
      </c>
      <c r="AK512" s="3" t="str">
        <f t="shared" si="287"/>
        <v>0</v>
      </c>
      <c r="AL512" s="3" t="str">
        <f t="shared" si="287"/>
        <v>0</v>
      </c>
      <c r="AM512" s="3" t="str">
        <f t="shared" si="287"/>
        <v>0</v>
      </c>
      <c r="AN512" s="3" t="str">
        <f t="shared" si="287"/>
        <v>0</v>
      </c>
      <c r="AO512" s="3" t="str">
        <f t="shared" si="287"/>
        <v>0</v>
      </c>
      <c r="AP512" s="3" t="str">
        <f t="shared" si="287"/>
        <v>0</v>
      </c>
      <c r="AQ512" s="3" t="str">
        <f t="shared" si="287"/>
        <v>0</v>
      </c>
      <c r="AR512" s="3" t="str">
        <f t="shared" si="287"/>
        <v>0</v>
      </c>
      <c r="AS512" s="3" t="str">
        <f t="shared" si="287"/>
        <v>0</v>
      </c>
      <c r="AT512" s="3" t="str">
        <f t="shared" si="286"/>
        <v>0</v>
      </c>
      <c r="AU512" s="3" t="str">
        <f t="shared" si="286"/>
        <v>0</v>
      </c>
      <c r="AV512" s="3" t="str">
        <f t="shared" si="286"/>
        <v>0</v>
      </c>
      <c r="AW512" s="3" t="str">
        <f t="shared" si="286"/>
        <v>0</v>
      </c>
      <c r="AX512" s="3" t="str">
        <f t="shared" si="286"/>
        <v>0</v>
      </c>
      <c r="AY512" s="3" t="str">
        <f t="shared" si="286"/>
        <v>0</v>
      </c>
      <c r="AZ512" s="22" t="s">
        <v>716</v>
      </c>
    </row>
    <row r="513" spans="1:52" ht="15.5">
      <c r="A513" s="10" t="s">
        <v>140</v>
      </c>
      <c r="B513" s="10" t="str">
        <f t="shared" si="259"/>
        <v>2404411G</v>
      </c>
      <c r="C513" s="71">
        <v>45485.480046296303</v>
      </c>
      <c r="D513" s="3" t="e">
        <f t="array" ref="D513">#NAME?</f>
        <v>#NAME?</v>
      </c>
      <c r="E513" s="3" t="b">
        <f>ISNUMBER(MATCH(Table1[[#This Row],[Email]],Attendance[Email],0))</f>
        <v>1</v>
      </c>
      <c r="F513" s="3">
        <f t="shared" ref="F513:F515" si="288">$C513+(8/24)</f>
        <v>45485.813379629639</v>
      </c>
      <c r="G513" s="21">
        <f>DAY(Table1[[#This Row],[Actual Time]])</f>
        <v>12</v>
      </c>
      <c r="H513">
        <f>MONTH(Table1[[#This Row],[Actual Time]])</f>
        <v>7</v>
      </c>
      <c r="I513">
        <f>YEAR(Table1[[#This Row],[Actual Time]])</f>
        <v>2024</v>
      </c>
      <c r="J513" t="str">
        <f t="shared" ref="J513:J515" si="289">G513&amp;"/"&amp;H513&amp;"/"&amp;I513</f>
        <v>12/7/2024</v>
      </c>
      <c r="K513" s="3" t="str">
        <f t="shared" si="285"/>
        <v>0</v>
      </c>
      <c r="L513" s="3" t="str">
        <f t="shared" si="285"/>
        <v>0</v>
      </c>
      <c r="M513" s="3" t="str">
        <f t="shared" si="285"/>
        <v>0</v>
      </c>
      <c r="N513" s="3" t="str">
        <f t="shared" si="285"/>
        <v>0</v>
      </c>
      <c r="O513" s="3" t="str">
        <f t="shared" si="285"/>
        <v>0</v>
      </c>
      <c r="P513" s="3" t="str">
        <f t="shared" si="285"/>
        <v>0</v>
      </c>
      <c r="Q513" s="3" t="str">
        <f t="shared" si="285"/>
        <v>0</v>
      </c>
      <c r="R513" s="3" t="str">
        <f t="shared" si="285"/>
        <v>0</v>
      </c>
      <c r="S513" s="3" t="str">
        <f t="shared" si="269"/>
        <v>0</v>
      </c>
      <c r="T513" s="3" t="str">
        <f t="shared" si="269"/>
        <v>0</v>
      </c>
      <c r="U513" s="3" t="str">
        <f t="shared" si="285"/>
        <v>0</v>
      </c>
      <c r="V513" s="3" t="str">
        <f t="shared" si="285"/>
        <v>0</v>
      </c>
      <c r="W513" s="3" t="str">
        <f t="shared" si="285"/>
        <v>1</v>
      </c>
      <c r="X513" s="3" t="str">
        <f t="shared" si="285"/>
        <v>0</v>
      </c>
      <c r="Y513" s="3" t="str">
        <f t="shared" si="285"/>
        <v>0</v>
      </c>
      <c r="Z513" s="3" t="str">
        <f t="shared" si="285"/>
        <v>0</v>
      </c>
      <c r="AA513" s="3" t="str">
        <f t="shared" si="270"/>
        <v>0</v>
      </c>
      <c r="AB513" s="3" t="str">
        <f t="shared" si="270"/>
        <v>0</v>
      </c>
      <c r="AC513" s="3" t="str">
        <f t="shared" si="285"/>
        <v>0</v>
      </c>
      <c r="AD513" s="3" t="str">
        <f t="shared" si="287"/>
        <v>0</v>
      </c>
      <c r="AE513" s="3" t="str">
        <f t="shared" si="287"/>
        <v>0</v>
      </c>
      <c r="AF513" s="3" t="str">
        <f t="shared" si="287"/>
        <v>0</v>
      </c>
      <c r="AG513" s="3" t="str">
        <f t="shared" si="287"/>
        <v>0</v>
      </c>
      <c r="AH513" s="3" t="str">
        <f t="shared" si="287"/>
        <v>0</v>
      </c>
      <c r="AI513" s="3" t="str">
        <f t="shared" si="287"/>
        <v>0</v>
      </c>
      <c r="AJ513" s="3" t="str">
        <f t="shared" si="287"/>
        <v>0</v>
      </c>
      <c r="AK513" s="3" t="str">
        <f t="shared" si="287"/>
        <v>0</v>
      </c>
      <c r="AL513" s="3" t="str">
        <f t="shared" si="287"/>
        <v>0</v>
      </c>
      <c r="AM513" s="3" t="str">
        <f t="shared" si="287"/>
        <v>0</v>
      </c>
      <c r="AN513" s="3" t="str">
        <f t="shared" si="287"/>
        <v>0</v>
      </c>
      <c r="AO513" s="3" t="str">
        <f t="shared" si="287"/>
        <v>0</v>
      </c>
      <c r="AP513" s="3" t="str">
        <f t="shared" si="287"/>
        <v>0</v>
      </c>
      <c r="AQ513" s="3" t="str">
        <f t="shared" si="287"/>
        <v>0</v>
      </c>
      <c r="AR513" s="3" t="str">
        <f t="shared" si="287"/>
        <v>0</v>
      </c>
      <c r="AS513" s="3" t="str">
        <f t="shared" si="287"/>
        <v>0</v>
      </c>
      <c r="AT513" s="3" t="str">
        <f t="shared" si="286"/>
        <v>0</v>
      </c>
      <c r="AU513" s="3" t="str">
        <f t="shared" si="286"/>
        <v>0</v>
      </c>
      <c r="AV513" s="3" t="str">
        <f t="shared" si="286"/>
        <v>0</v>
      </c>
      <c r="AW513" s="3" t="str">
        <f t="shared" si="286"/>
        <v>0</v>
      </c>
      <c r="AX513" s="3" t="str">
        <f t="shared" si="286"/>
        <v>0</v>
      </c>
      <c r="AY513" s="3" t="str">
        <f t="shared" si="286"/>
        <v>0</v>
      </c>
      <c r="AZ513" s="22" t="s">
        <v>717</v>
      </c>
    </row>
    <row r="514" spans="1:52" ht="15.5">
      <c r="A514" s="10" t="s">
        <v>701</v>
      </c>
      <c r="B514" s="10" t="str">
        <f t="shared" ref="B514:B577" si="290">LEFT($A514,8)</f>
        <v>2404333C</v>
      </c>
      <c r="C514" s="71">
        <v>45485.480046296303</v>
      </c>
      <c r="D514" s="3" t="e">
        <f t="array" ref="D514">#NAME?</f>
        <v>#NAME?</v>
      </c>
      <c r="E514" s="3" t="b">
        <f>ISNUMBER(MATCH(Table1[[#This Row],[Email]],Attendance[Email],0))</f>
        <v>1</v>
      </c>
      <c r="F514" s="3">
        <f t="shared" si="288"/>
        <v>45485.813379629639</v>
      </c>
      <c r="G514" s="21">
        <f>DAY(Table1[[#This Row],[Actual Time]])</f>
        <v>12</v>
      </c>
      <c r="H514">
        <f>MONTH(Table1[[#This Row],[Actual Time]])</f>
        <v>7</v>
      </c>
      <c r="I514">
        <f>YEAR(Table1[[#This Row],[Actual Time]])</f>
        <v>2024</v>
      </c>
      <c r="J514" t="str">
        <f t="shared" si="289"/>
        <v>12/7/2024</v>
      </c>
      <c r="K514" s="3" t="str">
        <f t="shared" si="285"/>
        <v>0</v>
      </c>
      <c r="L514" s="3" t="str">
        <f t="shared" si="285"/>
        <v>0</v>
      </c>
      <c r="M514" s="3" t="str">
        <f t="shared" si="285"/>
        <v>0</v>
      </c>
      <c r="N514" s="3" t="str">
        <f t="shared" si="285"/>
        <v>0</v>
      </c>
      <c r="O514" s="3" t="str">
        <f t="shared" si="285"/>
        <v>0</v>
      </c>
      <c r="P514" s="3" t="str">
        <f t="shared" si="285"/>
        <v>0</v>
      </c>
      <c r="Q514" s="3" t="str">
        <f t="shared" si="285"/>
        <v>0</v>
      </c>
      <c r="R514" s="3" t="str">
        <f t="shared" si="285"/>
        <v>0</v>
      </c>
      <c r="S514" s="3" t="str">
        <f t="shared" si="269"/>
        <v>0</v>
      </c>
      <c r="T514" s="3" t="str">
        <f t="shared" si="269"/>
        <v>0</v>
      </c>
      <c r="U514" s="3" t="str">
        <f t="shared" si="285"/>
        <v>0</v>
      </c>
      <c r="V514" s="3" t="str">
        <f t="shared" si="285"/>
        <v>0</v>
      </c>
      <c r="W514" s="3" t="str">
        <f t="shared" si="285"/>
        <v>1</v>
      </c>
      <c r="X514" s="3" t="str">
        <f t="shared" si="285"/>
        <v>0</v>
      </c>
      <c r="Y514" s="3" t="str">
        <f t="shared" si="285"/>
        <v>0</v>
      </c>
      <c r="Z514" s="3" t="str">
        <f t="shared" si="285"/>
        <v>0</v>
      </c>
      <c r="AA514" s="3" t="str">
        <f t="shared" si="270"/>
        <v>0</v>
      </c>
      <c r="AB514" s="3" t="str">
        <f t="shared" si="270"/>
        <v>0</v>
      </c>
      <c r="AC514" s="3" t="str">
        <f t="shared" si="285"/>
        <v>0</v>
      </c>
      <c r="AD514" s="3" t="str">
        <f t="shared" si="287"/>
        <v>0</v>
      </c>
      <c r="AE514" s="3" t="str">
        <f t="shared" si="287"/>
        <v>0</v>
      </c>
      <c r="AF514" s="3" t="str">
        <f t="shared" si="287"/>
        <v>0</v>
      </c>
      <c r="AG514" s="3" t="str">
        <f t="shared" si="287"/>
        <v>0</v>
      </c>
      <c r="AH514" s="3" t="str">
        <f t="shared" si="287"/>
        <v>0</v>
      </c>
      <c r="AI514" s="3" t="str">
        <f t="shared" si="287"/>
        <v>0</v>
      </c>
      <c r="AJ514" s="3" t="str">
        <f t="shared" si="287"/>
        <v>0</v>
      </c>
      <c r="AK514" s="3" t="str">
        <f t="shared" si="287"/>
        <v>0</v>
      </c>
      <c r="AL514" s="3" t="str">
        <f t="shared" si="287"/>
        <v>0</v>
      </c>
      <c r="AM514" s="3" t="str">
        <f t="shared" si="287"/>
        <v>0</v>
      </c>
      <c r="AN514" s="3" t="str">
        <f t="shared" si="287"/>
        <v>0</v>
      </c>
      <c r="AO514" s="3" t="str">
        <f t="shared" si="287"/>
        <v>0</v>
      </c>
      <c r="AP514" s="3" t="str">
        <f t="shared" si="287"/>
        <v>0</v>
      </c>
      <c r="AQ514" s="3" t="str">
        <f t="shared" si="287"/>
        <v>0</v>
      </c>
      <c r="AR514" s="3" t="str">
        <f t="shared" si="287"/>
        <v>0</v>
      </c>
      <c r="AS514" s="3" t="str">
        <f t="shared" si="287"/>
        <v>0</v>
      </c>
      <c r="AT514" s="3" t="str">
        <f t="shared" si="286"/>
        <v>0</v>
      </c>
      <c r="AU514" s="3" t="str">
        <f t="shared" si="286"/>
        <v>0</v>
      </c>
      <c r="AV514" s="3" t="str">
        <f t="shared" si="286"/>
        <v>0</v>
      </c>
      <c r="AW514" s="3" t="str">
        <f t="shared" si="286"/>
        <v>0</v>
      </c>
      <c r="AX514" s="3" t="str">
        <f t="shared" si="286"/>
        <v>0</v>
      </c>
      <c r="AY514" s="3" t="str">
        <f t="shared" si="286"/>
        <v>0</v>
      </c>
      <c r="AZ514" s="22" t="s">
        <v>718</v>
      </c>
    </row>
    <row r="515" spans="1:52" ht="15.5">
      <c r="A515" s="10" t="s">
        <v>118</v>
      </c>
      <c r="B515" s="10" t="str">
        <f t="shared" si="290"/>
        <v>2401360I</v>
      </c>
      <c r="C515" s="71">
        <v>45485.480057870402</v>
      </c>
      <c r="D515" s="3" t="e">
        <f t="array" ref="D515">#NAME?</f>
        <v>#NAME?</v>
      </c>
      <c r="E515" s="3" t="b">
        <f>ISNUMBER(MATCH(Table1[[#This Row],[Email]],Attendance[Email],0))</f>
        <v>1</v>
      </c>
      <c r="F515" s="3">
        <f t="shared" si="288"/>
        <v>45485.813391203737</v>
      </c>
      <c r="G515" s="21">
        <f>DAY(Table1[[#This Row],[Actual Time]])</f>
        <v>12</v>
      </c>
      <c r="H515">
        <f>MONTH(Table1[[#This Row],[Actual Time]])</f>
        <v>7</v>
      </c>
      <c r="I515">
        <f>YEAR(Table1[[#This Row],[Actual Time]])</f>
        <v>2024</v>
      </c>
      <c r="J515" t="str">
        <f t="shared" si="289"/>
        <v>12/7/2024</v>
      </c>
      <c r="K515" s="3" t="str">
        <f t="shared" si="285"/>
        <v>0</v>
      </c>
      <c r="L515" s="3" t="str">
        <f t="shared" si="285"/>
        <v>0</v>
      </c>
      <c r="M515" s="3" t="str">
        <f t="shared" si="285"/>
        <v>0</v>
      </c>
      <c r="N515" s="3" t="str">
        <f t="shared" si="285"/>
        <v>0</v>
      </c>
      <c r="O515" s="3" t="str">
        <f t="shared" si="285"/>
        <v>0</v>
      </c>
      <c r="P515" s="3" t="str">
        <f t="shared" si="285"/>
        <v>0</v>
      </c>
      <c r="Q515" s="3" t="str">
        <f t="shared" si="285"/>
        <v>0</v>
      </c>
      <c r="R515" s="3" t="str">
        <f t="shared" si="285"/>
        <v>0</v>
      </c>
      <c r="S515" s="3" t="str">
        <f t="shared" si="269"/>
        <v>0</v>
      </c>
      <c r="T515" s="3" t="str">
        <f t="shared" si="269"/>
        <v>0</v>
      </c>
      <c r="U515" s="3" t="str">
        <f t="shared" si="285"/>
        <v>0</v>
      </c>
      <c r="V515" s="3" t="str">
        <f t="shared" si="285"/>
        <v>0</v>
      </c>
      <c r="W515" s="3" t="str">
        <f t="shared" si="285"/>
        <v>1</v>
      </c>
      <c r="X515" s="3" t="str">
        <f t="shared" si="285"/>
        <v>0</v>
      </c>
      <c r="Y515" s="3" t="str">
        <f t="shared" si="285"/>
        <v>0</v>
      </c>
      <c r="Z515" s="3" t="str">
        <f t="shared" si="285"/>
        <v>0</v>
      </c>
      <c r="AA515" s="3" t="str">
        <f t="shared" si="270"/>
        <v>0</v>
      </c>
      <c r="AB515" s="3" t="str">
        <f t="shared" si="270"/>
        <v>0</v>
      </c>
      <c r="AC515" s="3" t="str">
        <f t="shared" si="285"/>
        <v>0</v>
      </c>
      <c r="AD515" s="3" t="str">
        <f t="shared" si="287"/>
        <v>0</v>
      </c>
      <c r="AE515" s="3" t="str">
        <f t="shared" si="287"/>
        <v>0</v>
      </c>
      <c r="AF515" s="3" t="str">
        <f t="shared" si="287"/>
        <v>0</v>
      </c>
      <c r="AG515" s="3" t="str">
        <f t="shared" si="287"/>
        <v>0</v>
      </c>
      <c r="AH515" s="3" t="str">
        <f t="shared" si="287"/>
        <v>0</v>
      </c>
      <c r="AI515" s="3" t="str">
        <f t="shared" si="287"/>
        <v>0</v>
      </c>
      <c r="AJ515" s="3" t="str">
        <f t="shared" si="287"/>
        <v>0</v>
      </c>
      <c r="AK515" s="3" t="str">
        <f t="shared" si="287"/>
        <v>0</v>
      </c>
      <c r="AL515" s="3" t="str">
        <f t="shared" si="287"/>
        <v>0</v>
      </c>
      <c r="AM515" s="3" t="str">
        <f t="shared" si="287"/>
        <v>0</v>
      </c>
      <c r="AN515" s="3" t="str">
        <f t="shared" si="287"/>
        <v>0</v>
      </c>
      <c r="AO515" s="3" t="str">
        <f t="shared" si="287"/>
        <v>0</v>
      </c>
      <c r="AP515" s="3" t="str">
        <f t="shared" si="287"/>
        <v>0</v>
      </c>
      <c r="AQ515" s="3" t="str">
        <f t="shared" si="287"/>
        <v>0</v>
      </c>
      <c r="AR515" s="3" t="str">
        <f t="shared" si="287"/>
        <v>0</v>
      </c>
      <c r="AS515" s="3" t="str">
        <f t="shared" si="287"/>
        <v>0</v>
      </c>
      <c r="AT515" s="3" t="str">
        <f t="shared" si="286"/>
        <v>0</v>
      </c>
      <c r="AU515" s="3" t="str">
        <f t="shared" si="286"/>
        <v>0</v>
      </c>
      <c r="AV515" s="3" t="str">
        <f t="shared" si="286"/>
        <v>0</v>
      </c>
      <c r="AW515" s="3" t="str">
        <f t="shared" si="286"/>
        <v>0</v>
      </c>
      <c r="AX515" s="3" t="str">
        <f t="shared" si="286"/>
        <v>0</v>
      </c>
      <c r="AY515" s="3" t="str">
        <f t="shared" si="286"/>
        <v>0</v>
      </c>
      <c r="AZ515" s="22" t="s">
        <v>719</v>
      </c>
    </row>
    <row r="516" spans="1:52" ht="15.5">
      <c r="A516" s="10" t="s">
        <v>190</v>
      </c>
      <c r="B516" s="10" t="str">
        <f t="shared" si="290"/>
        <v>2300215G</v>
      </c>
      <c r="C516" s="71">
        <v>45485.480185185203</v>
      </c>
      <c r="D516" s="3" t="e">
        <f t="array" ref="D516">#NAME?</f>
        <v>#NAME?</v>
      </c>
      <c r="E516" s="3" t="b">
        <f>ISNUMBER(MATCH(Table1[[#This Row],[Email]],Attendance[Email],0))</f>
        <v>1</v>
      </c>
      <c r="F516" s="3">
        <f t="shared" ref="F516:F524" si="291">$C516+(8/24)</f>
        <v>45485.813518518538</v>
      </c>
      <c r="G516" s="21">
        <f>DAY(Table1[[#This Row],[Actual Time]])</f>
        <v>12</v>
      </c>
      <c r="H516">
        <f>MONTH(Table1[[#This Row],[Actual Time]])</f>
        <v>7</v>
      </c>
      <c r="I516">
        <f>YEAR(Table1[[#This Row],[Actual Time]])</f>
        <v>2024</v>
      </c>
      <c r="J516" t="str">
        <f t="shared" ref="J516:J524" si="292">G516&amp;"/"&amp;H516&amp;"/"&amp;I516</f>
        <v>12/7/2024</v>
      </c>
      <c r="K516" s="3" t="str">
        <f t="shared" si="285"/>
        <v>0</v>
      </c>
      <c r="L516" s="3" t="str">
        <f t="shared" si="285"/>
        <v>0</v>
      </c>
      <c r="M516" s="3" t="str">
        <f t="shared" si="285"/>
        <v>0</v>
      </c>
      <c r="N516" s="3" t="str">
        <f t="shared" si="285"/>
        <v>0</v>
      </c>
      <c r="O516" s="3" t="str">
        <f t="shared" si="285"/>
        <v>0</v>
      </c>
      <c r="P516" s="3" t="str">
        <f t="shared" si="285"/>
        <v>0</v>
      </c>
      <c r="Q516" s="3" t="str">
        <f t="shared" si="285"/>
        <v>0</v>
      </c>
      <c r="R516" s="3" t="str">
        <f t="shared" si="285"/>
        <v>0</v>
      </c>
      <c r="S516" s="3" t="str">
        <f t="shared" si="269"/>
        <v>0</v>
      </c>
      <c r="T516" s="3" t="str">
        <f t="shared" si="269"/>
        <v>0</v>
      </c>
      <c r="U516" s="3" t="str">
        <f t="shared" si="285"/>
        <v>0</v>
      </c>
      <c r="V516" s="3" t="str">
        <f t="shared" si="285"/>
        <v>0</v>
      </c>
      <c r="W516" s="3" t="str">
        <f t="shared" si="285"/>
        <v>1</v>
      </c>
      <c r="X516" s="3" t="str">
        <f t="shared" si="285"/>
        <v>0</v>
      </c>
      <c r="Y516" s="3" t="str">
        <f t="shared" si="285"/>
        <v>0</v>
      </c>
      <c r="Z516" s="3" t="str">
        <f t="shared" si="285"/>
        <v>0</v>
      </c>
      <c r="AA516" s="3" t="str">
        <f t="shared" si="270"/>
        <v>0</v>
      </c>
      <c r="AB516" s="3" t="str">
        <f t="shared" si="270"/>
        <v>0</v>
      </c>
      <c r="AC516" s="3" t="str">
        <f t="shared" si="285"/>
        <v>0</v>
      </c>
      <c r="AD516" s="3" t="str">
        <f t="shared" si="287"/>
        <v>0</v>
      </c>
      <c r="AE516" s="3" t="str">
        <f t="shared" si="287"/>
        <v>0</v>
      </c>
      <c r="AF516" s="3" t="str">
        <f t="shared" si="287"/>
        <v>0</v>
      </c>
      <c r="AG516" s="3" t="str">
        <f t="shared" si="287"/>
        <v>0</v>
      </c>
      <c r="AH516" s="3" t="str">
        <f t="shared" si="287"/>
        <v>0</v>
      </c>
      <c r="AI516" s="3" t="str">
        <f t="shared" si="287"/>
        <v>0</v>
      </c>
      <c r="AJ516" s="3" t="str">
        <f t="shared" si="287"/>
        <v>0</v>
      </c>
      <c r="AK516" s="3" t="str">
        <f t="shared" si="287"/>
        <v>0</v>
      </c>
      <c r="AL516" s="3" t="str">
        <f t="shared" si="287"/>
        <v>0</v>
      </c>
      <c r="AM516" s="3" t="str">
        <f t="shared" si="287"/>
        <v>0</v>
      </c>
      <c r="AN516" s="3" t="str">
        <f t="shared" si="287"/>
        <v>0</v>
      </c>
      <c r="AO516" s="3" t="str">
        <f t="shared" si="287"/>
        <v>0</v>
      </c>
      <c r="AP516" s="3" t="str">
        <f t="shared" si="287"/>
        <v>0</v>
      </c>
      <c r="AQ516" s="3" t="str">
        <f t="shared" si="287"/>
        <v>0</v>
      </c>
      <c r="AR516" s="3" t="str">
        <f t="shared" si="287"/>
        <v>0</v>
      </c>
      <c r="AS516" s="3" t="str">
        <f t="shared" si="287"/>
        <v>0</v>
      </c>
      <c r="AT516" s="3" t="str">
        <f t="shared" si="286"/>
        <v>0</v>
      </c>
      <c r="AU516" s="3" t="str">
        <f t="shared" si="286"/>
        <v>0</v>
      </c>
      <c r="AV516" s="3" t="str">
        <f t="shared" si="286"/>
        <v>0</v>
      </c>
      <c r="AW516" s="3" t="str">
        <f t="shared" si="286"/>
        <v>0</v>
      </c>
      <c r="AX516" s="3" t="str">
        <f t="shared" si="286"/>
        <v>0</v>
      </c>
      <c r="AY516" s="3" t="str">
        <f t="shared" si="286"/>
        <v>0</v>
      </c>
      <c r="AZ516" s="72" t="s">
        <v>720</v>
      </c>
    </row>
    <row r="517" spans="1:52" ht="15.5">
      <c r="A517" s="10" t="s">
        <v>413</v>
      </c>
      <c r="B517" s="10" t="str">
        <f t="shared" si="290"/>
        <v>2401056C</v>
      </c>
      <c r="C517" s="71">
        <v>45485.480219907397</v>
      </c>
      <c r="D517" s="3" t="e">
        <f t="array" ref="D517">#NAME?</f>
        <v>#NAME?</v>
      </c>
      <c r="E517" s="3" t="b">
        <f>ISNUMBER(MATCH(Table1[[#This Row],[Email]],Attendance[Email],0))</f>
        <v>1</v>
      </c>
      <c r="F517" s="3">
        <f t="shared" si="291"/>
        <v>45485.813553240732</v>
      </c>
      <c r="G517" s="21">
        <f>DAY(Table1[[#This Row],[Actual Time]])</f>
        <v>12</v>
      </c>
      <c r="H517">
        <f>MONTH(Table1[[#This Row],[Actual Time]])</f>
        <v>7</v>
      </c>
      <c r="I517">
        <f>YEAR(Table1[[#This Row],[Actual Time]])</f>
        <v>2024</v>
      </c>
      <c r="J517" t="str">
        <f t="shared" si="292"/>
        <v>12/7/2024</v>
      </c>
      <c r="K517" s="3" t="str">
        <f t="shared" si="285"/>
        <v>0</v>
      </c>
      <c r="L517" s="3" t="str">
        <f t="shared" si="285"/>
        <v>0</v>
      </c>
      <c r="M517" s="3" t="str">
        <f t="shared" si="285"/>
        <v>0</v>
      </c>
      <c r="N517" s="3" t="str">
        <f t="shared" si="285"/>
        <v>0</v>
      </c>
      <c r="O517" s="3" t="str">
        <f t="shared" si="285"/>
        <v>0</v>
      </c>
      <c r="P517" s="3" t="str">
        <f t="shared" si="285"/>
        <v>0</v>
      </c>
      <c r="Q517" s="3" t="str">
        <f t="shared" si="285"/>
        <v>0</v>
      </c>
      <c r="R517" s="3" t="str">
        <f t="shared" si="285"/>
        <v>0</v>
      </c>
      <c r="S517" s="3" t="str">
        <f t="shared" si="269"/>
        <v>0</v>
      </c>
      <c r="T517" s="3" t="str">
        <f t="shared" si="269"/>
        <v>0</v>
      </c>
      <c r="U517" s="3" t="str">
        <f t="shared" si="285"/>
        <v>0</v>
      </c>
      <c r="V517" s="3" t="str">
        <f t="shared" si="285"/>
        <v>0</v>
      </c>
      <c r="W517" s="3" t="str">
        <f t="shared" si="285"/>
        <v>1</v>
      </c>
      <c r="X517" s="3" t="str">
        <f t="shared" si="285"/>
        <v>0</v>
      </c>
      <c r="Y517" s="3" t="str">
        <f t="shared" si="285"/>
        <v>0</v>
      </c>
      <c r="Z517" s="3" t="str">
        <f t="shared" si="285"/>
        <v>0</v>
      </c>
      <c r="AA517" s="3" t="str">
        <f t="shared" si="270"/>
        <v>0</v>
      </c>
      <c r="AB517" s="3" t="str">
        <f t="shared" si="270"/>
        <v>0</v>
      </c>
      <c r="AC517" s="3" t="str">
        <f t="shared" si="285"/>
        <v>0</v>
      </c>
      <c r="AD517" s="3" t="str">
        <f t="shared" si="287"/>
        <v>0</v>
      </c>
      <c r="AE517" s="3" t="str">
        <f t="shared" si="287"/>
        <v>0</v>
      </c>
      <c r="AF517" s="3" t="str">
        <f t="shared" si="287"/>
        <v>0</v>
      </c>
      <c r="AG517" s="3" t="str">
        <f t="shared" si="287"/>
        <v>0</v>
      </c>
      <c r="AH517" s="3" t="str">
        <f t="shared" si="287"/>
        <v>0</v>
      </c>
      <c r="AI517" s="3" t="str">
        <f t="shared" si="287"/>
        <v>0</v>
      </c>
      <c r="AJ517" s="3" t="str">
        <f t="shared" si="287"/>
        <v>0</v>
      </c>
      <c r="AK517" s="3" t="str">
        <f t="shared" si="287"/>
        <v>0</v>
      </c>
      <c r="AL517" s="3" t="str">
        <f t="shared" si="287"/>
        <v>0</v>
      </c>
      <c r="AM517" s="3" t="str">
        <f t="shared" si="287"/>
        <v>0</v>
      </c>
      <c r="AN517" s="3" t="str">
        <f t="shared" si="287"/>
        <v>0</v>
      </c>
      <c r="AO517" s="3" t="str">
        <f t="shared" si="287"/>
        <v>0</v>
      </c>
      <c r="AP517" s="3" t="str">
        <f t="shared" si="287"/>
        <v>0</v>
      </c>
      <c r="AQ517" s="3" t="str">
        <f t="shared" si="287"/>
        <v>0</v>
      </c>
      <c r="AR517" s="3" t="str">
        <f t="shared" si="287"/>
        <v>0</v>
      </c>
      <c r="AS517" s="3" t="str">
        <f t="shared" si="287"/>
        <v>0</v>
      </c>
      <c r="AT517" s="3" t="str">
        <f t="shared" si="286"/>
        <v>0</v>
      </c>
      <c r="AU517" s="3" t="str">
        <f t="shared" si="286"/>
        <v>0</v>
      </c>
      <c r="AV517" s="3" t="str">
        <f t="shared" si="286"/>
        <v>0</v>
      </c>
      <c r="AW517" s="3" t="str">
        <f t="shared" si="286"/>
        <v>0</v>
      </c>
      <c r="AX517" s="3" t="str">
        <f t="shared" si="286"/>
        <v>0</v>
      </c>
      <c r="AY517" s="3" t="str">
        <f t="shared" si="286"/>
        <v>0</v>
      </c>
      <c r="AZ517" s="22" t="s">
        <v>721</v>
      </c>
    </row>
    <row r="518" spans="1:52" ht="15.5">
      <c r="A518" s="10" t="s">
        <v>525</v>
      </c>
      <c r="B518" s="10" t="str">
        <f t="shared" si="290"/>
        <v>2404261F</v>
      </c>
      <c r="C518" s="71">
        <v>45485.480254629598</v>
      </c>
      <c r="D518" s="3" t="e">
        <f t="array" ref="D518">#NAME?</f>
        <v>#NAME?</v>
      </c>
      <c r="E518" s="3" t="b">
        <f>ISNUMBER(MATCH(Table1[[#This Row],[Email]],Attendance[Email],0))</f>
        <v>1</v>
      </c>
      <c r="F518" s="3">
        <f t="shared" si="291"/>
        <v>45485.813587962934</v>
      </c>
      <c r="G518" s="21">
        <f>DAY(Table1[[#This Row],[Actual Time]])</f>
        <v>12</v>
      </c>
      <c r="H518">
        <f>MONTH(Table1[[#This Row],[Actual Time]])</f>
        <v>7</v>
      </c>
      <c r="I518">
        <f>YEAR(Table1[[#This Row],[Actual Time]])</f>
        <v>2024</v>
      </c>
      <c r="J518" t="str">
        <f t="shared" si="292"/>
        <v>12/7/2024</v>
      </c>
      <c r="K518" s="3" t="str">
        <f t="shared" si="285"/>
        <v>0</v>
      </c>
      <c r="L518" s="3" t="str">
        <f t="shared" si="285"/>
        <v>0</v>
      </c>
      <c r="M518" s="3" t="str">
        <f t="shared" si="285"/>
        <v>0</v>
      </c>
      <c r="N518" s="3" t="str">
        <f t="shared" si="285"/>
        <v>0</v>
      </c>
      <c r="O518" s="3" t="str">
        <f t="shared" si="285"/>
        <v>0</v>
      </c>
      <c r="P518" s="3" t="str">
        <f t="shared" si="285"/>
        <v>0</v>
      </c>
      <c r="Q518" s="3" t="str">
        <f t="shared" si="285"/>
        <v>0</v>
      </c>
      <c r="R518" s="3" t="str">
        <f t="shared" si="285"/>
        <v>0</v>
      </c>
      <c r="S518" s="3" t="str">
        <f t="shared" si="269"/>
        <v>0</v>
      </c>
      <c r="T518" s="3" t="str">
        <f t="shared" si="269"/>
        <v>0</v>
      </c>
      <c r="U518" s="3" t="str">
        <f t="shared" si="285"/>
        <v>0</v>
      </c>
      <c r="V518" s="3" t="str">
        <f t="shared" si="285"/>
        <v>0</v>
      </c>
      <c r="W518" s="3" t="str">
        <f t="shared" si="285"/>
        <v>1</v>
      </c>
      <c r="X518" s="3" t="str">
        <f t="shared" si="285"/>
        <v>0</v>
      </c>
      <c r="Y518" s="3" t="str">
        <f t="shared" si="285"/>
        <v>0</v>
      </c>
      <c r="Z518" s="3" t="str">
        <f t="shared" si="285"/>
        <v>0</v>
      </c>
      <c r="AA518" s="3" t="str">
        <f t="shared" si="270"/>
        <v>0</v>
      </c>
      <c r="AB518" s="3" t="str">
        <f t="shared" si="270"/>
        <v>0</v>
      </c>
      <c r="AC518" s="3" t="str">
        <f t="shared" si="285"/>
        <v>0</v>
      </c>
      <c r="AD518" s="3" t="str">
        <f t="shared" si="287"/>
        <v>0</v>
      </c>
      <c r="AE518" s="3" t="str">
        <f t="shared" si="287"/>
        <v>0</v>
      </c>
      <c r="AF518" s="3" t="str">
        <f t="shared" si="287"/>
        <v>0</v>
      </c>
      <c r="AG518" s="3" t="str">
        <f t="shared" si="287"/>
        <v>0</v>
      </c>
      <c r="AH518" s="3" t="str">
        <f t="shared" si="287"/>
        <v>0</v>
      </c>
      <c r="AI518" s="3" t="str">
        <f t="shared" si="287"/>
        <v>0</v>
      </c>
      <c r="AJ518" s="3" t="str">
        <f t="shared" si="287"/>
        <v>0</v>
      </c>
      <c r="AK518" s="3" t="str">
        <f t="shared" si="287"/>
        <v>0</v>
      </c>
      <c r="AL518" s="3" t="str">
        <f t="shared" si="287"/>
        <v>0</v>
      </c>
      <c r="AM518" s="3" t="str">
        <f t="shared" si="287"/>
        <v>0</v>
      </c>
      <c r="AN518" s="3" t="str">
        <f t="shared" si="287"/>
        <v>0</v>
      </c>
      <c r="AO518" s="3" t="str">
        <f t="shared" si="287"/>
        <v>0</v>
      </c>
      <c r="AP518" s="3" t="str">
        <f t="shared" si="287"/>
        <v>0</v>
      </c>
      <c r="AQ518" s="3" t="str">
        <f t="shared" si="287"/>
        <v>0</v>
      </c>
      <c r="AR518" s="3" t="str">
        <f t="shared" si="287"/>
        <v>0</v>
      </c>
      <c r="AS518" s="3" t="str">
        <f t="shared" si="287"/>
        <v>0</v>
      </c>
      <c r="AT518" s="3" t="str">
        <f t="shared" si="286"/>
        <v>0</v>
      </c>
      <c r="AU518" s="3" t="str">
        <f t="shared" si="286"/>
        <v>0</v>
      </c>
      <c r="AV518" s="3" t="str">
        <f t="shared" si="286"/>
        <v>0</v>
      </c>
      <c r="AW518" s="3" t="str">
        <f t="shared" si="286"/>
        <v>0</v>
      </c>
      <c r="AX518" s="3" t="str">
        <f t="shared" si="286"/>
        <v>0</v>
      </c>
      <c r="AY518" s="3" t="str">
        <f t="shared" si="286"/>
        <v>0</v>
      </c>
      <c r="AZ518" s="22" t="s">
        <v>722</v>
      </c>
    </row>
    <row r="519" spans="1:52" ht="15.5">
      <c r="A519" s="10" t="s">
        <v>396</v>
      </c>
      <c r="B519" s="10" t="str">
        <f t="shared" si="290"/>
        <v>2401468J</v>
      </c>
      <c r="C519" s="71">
        <v>45485.480393518497</v>
      </c>
      <c r="D519" s="3" t="e">
        <f t="array" ref="D519">#NAME?</f>
        <v>#NAME?</v>
      </c>
      <c r="E519" s="3" t="b">
        <f>ISNUMBER(MATCH(Table1[[#This Row],[Email]],Attendance[Email],0))</f>
        <v>1</v>
      </c>
      <c r="F519" s="3">
        <f t="shared" si="291"/>
        <v>45485.813726851833</v>
      </c>
      <c r="G519" s="21">
        <f>DAY(Table1[[#This Row],[Actual Time]])</f>
        <v>12</v>
      </c>
      <c r="H519">
        <f>MONTH(Table1[[#This Row],[Actual Time]])</f>
        <v>7</v>
      </c>
      <c r="I519">
        <f>YEAR(Table1[[#This Row],[Actual Time]])</f>
        <v>2024</v>
      </c>
      <c r="J519" t="str">
        <f t="shared" si="292"/>
        <v>12/7/2024</v>
      </c>
      <c r="K519" s="3" t="str">
        <f t="shared" si="285"/>
        <v>0</v>
      </c>
      <c r="L519" s="3" t="str">
        <f t="shared" si="285"/>
        <v>0</v>
      </c>
      <c r="M519" s="3" t="str">
        <f t="shared" si="285"/>
        <v>0</v>
      </c>
      <c r="N519" s="3" t="str">
        <f t="shared" si="285"/>
        <v>0</v>
      </c>
      <c r="O519" s="3" t="str">
        <f t="shared" si="285"/>
        <v>0</v>
      </c>
      <c r="P519" s="3" t="str">
        <f t="shared" si="285"/>
        <v>0</v>
      </c>
      <c r="Q519" s="3" t="str">
        <f t="shared" si="285"/>
        <v>0</v>
      </c>
      <c r="R519" s="3" t="str">
        <f t="shared" si="285"/>
        <v>0</v>
      </c>
      <c r="S519" s="3" t="str">
        <f t="shared" si="269"/>
        <v>0</v>
      </c>
      <c r="T519" s="3" t="str">
        <f t="shared" si="269"/>
        <v>0</v>
      </c>
      <c r="U519" s="3" t="str">
        <f t="shared" si="285"/>
        <v>0</v>
      </c>
      <c r="V519" s="3" t="str">
        <f t="shared" si="285"/>
        <v>0</v>
      </c>
      <c r="W519" s="3" t="str">
        <f t="shared" si="285"/>
        <v>1</v>
      </c>
      <c r="X519" s="3" t="str">
        <f t="shared" si="285"/>
        <v>0</v>
      </c>
      <c r="Y519" s="3" t="str">
        <f t="shared" si="285"/>
        <v>0</v>
      </c>
      <c r="Z519" s="3" t="str">
        <f t="shared" si="285"/>
        <v>0</v>
      </c>
      <c r="AA519" s="3" t="str">
        <f t="shared" si="270"/>
        <v>0</v>
      </c>
      <c r="AB519" s="3" t="str">
        <f t="shared" si="270"/>
        <v>0</v>
      </c>
      <c r="AC519" s="3" t="str">
        <f t="shared" si="285"/>
        <v>0</v>
      </c>
      <c r="AD519" s="3" t="str">
        <f t="shared" si="287"/>
        <v>0</v>
      </c>
      <c r="AE519" s="3" t="str">
        <f t="shared" si="287"/>
        <v>0</v>
      </c>
      <c r="AF519" s="3" t="str">
        <f t="shared" si="287"/>
        <v>0</v>
      </c>
      <c r="AG519" s="3" t="str">
        <f t="shared" si="287"/>
        <v>0</v>
      </c>
      <c r="AH519" s="3" t="str">
        <f t="shared" si="287"/>
        <v>0</v>
      </c>
      <c r="AI519" s="3" t="str">
        <f t="shared" si="287"/>
        <v>0</v>
      </c>
      <c r="AJ519" s="3" t="str">
        <f t="shared" si="287"/>
        <v>0</v>
      </c>
      <c r="AK519" s="3" t="str">
        <f t="shared" si="287"/>
        <v>0</v>
      </c>
      <c r="AL519" s="3" t="str">
        <f t="shared" si="287"/>
        <v>0</v>
      </c>
      <c r="AM519" s="3" t="str">
        <f t="shared" si="287"/>
        <v>0</v>
      </c>
      <c r="AN519" s="3" t="str">
        <f t="shared" si="287"/>
        <v>0</v>
      </c>
      <c r="AO519" s="3" t="str">
        <f t="shared" si="287"/>
        <v>0</v>
      </c>
      <c r="AP519" s="3" t="str">
        <f t="shared" si="287"/>
        <v>0</v>
      </c>
      <c r="AQ519" s="3" t="str">
        <f t="shared" si="287"/>
        <v>0</v>
      </c>
      <c r="AR519" s="3" t="str">
        <f t="shared" si="287"/>
        <v>0</v>
      </c>
      <c r="AS519" s="3" t="str">
        <f t="shared" si="287"/>
        <v>0</v>
      </c>
      <c r="AT519" s="3" t="str">
        <f t="shared" si="286"/>
        <v>0</v>
      </c>
      <c r="AU519" s="3" t="str">
        <f t="shared" si="286"/>
        <v>0</v>
      </c>
      <c r="AV519" s="3" t="str">
        <f t="shared" si="286"/>
        <v>0</v>
      </c>
      <c r="AW519" s="3" t="str">
        <f t="shared" si="286"/>
        <v>0</v>
      </c>
      <c r="AX519" s="3" t="str">
        <f t="shared" si="286"/>
        <v>0</v>
      </c>
      <c r="AY519" s="3" t="str">
        <f t="shared" si="286"/>
        <v>0</v>
      </c>
      <c r="AZ519" s="22" t="s">
        <v>723</v>
      </c>
    </row>
    <row r="520" spans="1:52" ht="15.5">
      <c r="A520" s="10" t="s">
        <v>386</v>
      </c>
      <c r="B520" s="10" t="str">
        <f t="shared" si="290"/>
        <v>2402348C</v>
      </c>
      <c r="C520" s="71">
        <v>45485.480486111097</v>
      </c>
      <c r="D520" s="3" t="e">
        <f t="array" ref="D520">#NAME?</f>
        <v>#NAME?</v>
      </c>
      <c r="E520" s="3" t="b">
        <f>ISNUMBER(MATCH(Table1[[#This Row],[Email]],Attendance[Email],0))</f>
        <v>1</v>
      </c>
      <c r="F520" s="3">
        <f t="shared" si="291"/>
        <v>45485.813819444433</v>
      </c>
      <c r="G520" s="21">
        <f>DAY(Table1[[#This Row],[Actual Time]])</f>
        <v>12</v>
      </c>
      <c r="H520">
        <f>MONTH(Table1[[#This Row],[Actual Time]])</f>
        <v>7</v>
      </c>
      <c r="I520">
        <f>YEAR(Table1[[#This Row],[Actual Time]])</f>
        <v>2024</v>
      </c>
      <c r="J520" t="str">
        <f t="shared" si="292"/>
        <v>12/7/2024</v>
      </c>
      <c r="K520" s="3" t="str">
        <f t="shared" si="285"/>
        <v>0</v>
      </c>
      <c r="L520" s="3" t="str">
        <f t="shared" si="285"/>
        <v>0</v>
      </c>
      <c r="M520" s="3" t="str">
        <f t="shared" si="285"/>
        <v>0</v>
      </c>
      <c r="N520" s="3" t="str">
        <f t="shared" si="285"/>
        <v>0</v>
      </c>
      <c r="O520" s="3" t="str">
        <f t="shared" si="285"/>
        <v>0</v>
      </c>
      <c r="P520" s="3" t="str">
        <f t="shared" si="285"/>
        <v>0</v>
      </c>
      <c r="Q520" s="3" t="str">
        <f t="shared" si="285"/>
        <v>0</v>
      </c>
      <c r="R520" s="3" t="str">
        <f t="shared" si="285"/>
        <v>0</v>
      </c>
      <c r="S520" s="3" t="str">
        <f t="shared" si="269"/>
        <v>0</v>
      </c>
      <c r="T520" s="3" t="str">
        <f t="shared" si="269"/>
        <v>0</v>
      </c>
      <c r="U520" s="3" t="str">
        <f t="shared" si="285"/>
        <v>0</v>
      </c>
      <c r="V520" s="3" t="str">
        <f t="shared" si="285"/>
        <v>0</v>
      </c>
      <c r="W520" s="3" t="str">
        <f t="shared" si="285"/>
        <v>1</v>
      </c>
      <c r="X520" s="3" t="str">
        <f t="shared" si="285"/>
        <v>0</v>
      </c>
      <c r="Y520" s="3" t="str">
        <f t="shared" si="285"/>
        <v>0</v>
      </c>
      <c r="Z520" s="3" t="str">
        <f t="shared" si="285"/>
        <v>0</v>
      </c>
      <c r="AA520" s="3" t="str">
        <f t="shared" si="270"/>
        <v>0</v>
      </c>
      <c r="AB520" s="3" t="str">
        <f t="shared" si="270"/>
        <v>0</v>
      </c>
      <c r="AC520" s="3" t="str">
        <f t="shared" si="285"/>
        <v>0</v>
      </c>
      <c r="AD520" s="3" t="str">
        <f t="shared" si="287"/>
        <v>0</v>
      </c>
      <c r="AE520" s="3" t="str">
        <f t="shared" si="287"/>
        <v>0</v>
      </c>
      <c r="AF520" s="3" t="str">
        <f t="shared" si="287"/>
        <v>0</v>
      </c>
      <c r="AG520" s="3" t="str">
        <f t="shared" si="287"/>
        <v>0</v>
      </c>
      <c r="AH520" s="3" t="str">
        <f t="shared" si="287"/>
        <v>0</v>
      </c>
      <c r="AI520" s="3" t="str">
        <f t="shared" si="287"/>
        <v>0</v>
      </c>
      <c r="AJ520" s="3" t="str">
        <f t="shared" si="287"/>
        <v>0</v>
      </c>
      <c r="AK520" s="3" t="str">
        <f t="shared" si="287"/>
        <v>0</v>
      </c>
      <c r="AL520" s="3" t="str">
        <f t="shared" si="287"/>
        <v>0</v>
      </c>
      <c r="AM520" s="3" t="str">
        <f t="shared" si="287"/>
        <v>0</v>
      </c>
      <c r="AN520" s="3" t="str">
        <f t="shared" si="287"/>
        <v>0</v>
      </c>
      <c r="AO520" s="3" t="str">
        <f t="shared" si="287"/>
        <v>0</v>
      </c>
      <c r="AP520" s="3" t="str">
        <f t="shared" si="287"/>
        <v>0</v>
      </c>
      <c r="AQ520" s="3" t="str">
        <f t="shared" si="287"/>
        <v>0</v>
      </c>
      <c r="AR520" s="3" t="str">
        <f t="shared" si="287"/>
        <v>0</v>
      </c>
      <c r="AS520" s="3" t="str">
        <f t="shared" si="287"/>
        <v>0</v>
      </c>
      <c r="AT520" s="3" t="str">
        <f t="shared" si="286"/>
        <v>0</v>
      </c>
      <c r="AU520" s="3" t="str">
        <f t="shared" si="286"/>
        <v>0</v>
      </c>
      <c r="AV520" s="3" t="str">
        <f t="shared" si="286"/>
        <v>0</v>
      </c>
      <c r="AW520" s="3" t="str">
        <f t="shared" si="286"/>
        <v>0</v>
      </c>
      <c r="AX520" s="3" t="str">
        <f t="shared" si="286"/>
        <v>0</v>
      </c>
      <c r="AY520" s="3" t="str">
        <f t="shared" si="286"/>
        <v>0</v>
      </c>
      <c r="AZ520" s="22" t="s">
        <v>724</v>
      </c>
    </row>
    <row r="521" spans="1:52" ht="15.5">
      <c r="A521" s="10" t="s">
        <v>262</v>
      </c>
      <c r="B521" s="10" t="str">
        <f t="shared" si="290"/>
        <v>2401771G</v>
      </c>
      <c r="C521" s="71">
        <v>45485.480543981503</v>
      </c>
      <c r="D521" s="3" t="e">
        <f t="array" ref="D521">#NAME?</f>
        <v>#NAME?</v>
      </c>
      <c r="E521" s="3" t="b">
        <f>ISNUMBER(MATCH(Table1[[#This Row],[Email]],Attendance[Email],0))</f>
        <v>1</v>
      </c>
      <c r="F521" s="3">
        <f t="shared" si="291"/>
        <v>45485.813877314838</v>
      </c>
      <c r="G521" s="21">
        <f>DAY(Table1[[#This Row],[Actual Time]])</f>
        <v>12</v>
      </c>
      <c r="H521">
        <f>MONTH(Table1[[#This Row],[Actual Time]])</f>
        <v>7</v>
      </c>
      <c r="I521">
        <f>YEAR(Table1[[#This Row],[Actual Time]])</f>
        <v>2024</v>
      </c>
      <c r="J521" t="str">
        <f t="shared" si="292"/>
        <v>12/7/2024</v>
      </c>
      <c r="K521" s="3" t="str">
        <f t="shared" si="285"/>
        <v>0</v>
      </c>
      <c r="L521" s="3" t="str">
        <f t="shared" si="285"/>
        <v>0</v>
      </c>
      <c r="M521" s="3" t="str">
        <f t="shared" si="285"/>
        <v>0</v>
      </c>
      <c r="N521" s="3" t="str">
        <f t="shared" si="285"/>
        <v>0</v>
      </c>
      <c r="O521" s="3" t="str">
        <f t="shared" si="285"/>
        <v>0</v>
      </c>
      <c r="P521" s="3" t="str">
        <f t="shared" si="285"/>
        <v>0</v>
      </c>
      <c r="Q521" s="3" t="str">
        <f t="shared" si="285"/>
        <v>0</v>
      </c>
      <c r="R521" s="3" t="str">
        <f t="shared" si="285"/>
        <v>0</v>
      </c>
      <c r="S521" s="3" t="str">
        <f t="shared" si="269"/>
        <v>0</v>
      </c>
      <c r="T521" s="3" t="str">
        <f t="shared" si="269"/>
        <v>0</v>
      </c>
      <c r="U521" s="3" t="str">
        <f t="shared" si="285"/>
        <v>0</v>
      </c>
      <c r="V521" s="3" t="str">
        <f t="shared" si="285"/>
        <v>0</v>
      </c>
      <c r="W521" s="3" t="str">
        <f t="shared" si="285"/>
        <v>1</v>
      </c>
      <c r="X521" s="3" t="str">
        <f t="shared" si="285"/>
        <v>0</v>
      </c>
      <c r="Y521" s="3" t="str">
        <f t="shared" si="285"/>
        <v>0</v>
      </c>
      <c r="Z521" s="3" t="str">
        <f t="shared" si="285"/>
        <v>0</v>
      </c>
      <c r="AA521" s="3" t="str">
        <f t="shared" si="270"/>
        <v>0</v>
      </c>
      <c r="AB521" s="3" t="str">
        <f t="shared" si="270"/>
        <v>0</v>
      </c>
      <c r="AC521" s="3" t="str">
        <f t="shared" si="285"/>
        <v>0</v>
      </c>
      <c r="AD521" s="3" t="str">
        <f t="shared" si="287"/>
        <v>0</v>
      </c>
      <c r="AE521" s="3" t="str">
        <f t="shared" si="287"/>
        <v>0</v>
      </c>
      <c r="AF521" s="3" t="str">
        <f t="shared" si="287"/>
        <v>0</v>
      </c>
      <c r="AG521" s="3" t="str">
        <f t="shared" si="287"/>
        <v>0</v>
      </c>
      <c r="AH521" s="3" t="str">
        <f t="shared" si="287"/>
        <v>0</v>
      </c>
      <c r="AI521" s="3" t="str">
        <f t="shared" si="287"/>
        <v>0</v>
      </c>
      <c r="AJ521" s="3" t="str">
        <f t="shared" si="287"/>
        <v>0</v>
      </c>
      <c r="AK521" s="3" t="str">
        <f t="shared" si="287"/>
        <v>0</v>
      </c>
      <c r="AL521" s="3" t="str">
        <f t="shared" si="287"/>
        <v>0</v>
      </c>
      <c r="AM521" s="3" t="str">
        <f t="shared" si="287"/>
        <v>0</v>
      </c>
      <c r="AN521" s="3" t="str">
        <f t="shared" si="287"/>
        <v>0</v>
      </c>
      <c r="AO521" s="3" t="str">
        <f t="shared" si="287"/>
        <v>0</v>
      </c>
      <c r="AP521" s="3" t="str">
        <f t="shared" si="287"/>
        <v>0</v>
      </c>
      <c r="AQ521" s="3" t="str">
        <f t="shared" si="287"/>
        <v>0</v>
      </c>
      <c r="AR521" s="3" t="str">
        <f t="shared" si="287"/>
        <v>0</v>
      </c>
      <c r="AS521" s="3" t="str">
        <f t="shared" si="287"/>
        <v>0</v>
      </c>
      <c r="AT521" s="3" t="str">
        <f t="shared" si="286"/>
        <v>0</v>
      </c>
      <c r="AU521" s="3" t="str">
        <f t="shared" si="286"/>
        <v>0</v>
      </c>
      <c r="AV521" s="3" t="str">
        <f t="shared" si="286"/>
        <v>0</v>
      </c>
      <c r="AW521" s="3" t="str">
        <f t="shared" si="286"/>
        <v>0</v>
      </c>
      <c r="AX521" s="3" t="str">
        <f t="shared" si="286"/>
        <v>0</v>
      </c>
      <c r="AY521" s="3" t="str">
        <f t="shared" si="286"/>
        <v>0</v>
      </c>
      <c r="AZ521" s="22" t="s">
        <v>725</v>
      </c>
    </row>
    <row r="522" spans="1:52" ht="15.5">
      <c r="A522" s="10" t="s">
        <v>120</v>
      </c>
      <c r="B522" s="10" t="str">
        <f t="shared" si="290"/>
        <v>2403880D</v>
      </c>
      <c r="C522" s="71">
        <v>45485.480578703697</v>
      </c>
      <c r="D522" s="3" t="e">
        <f t="array" ref="D522">#NAME?</f>
        <v>#NAME?</v>
      </c>
      <c r="E522" s="3" t="b">
        <f>ISNUMBER(MATCH(Table1[[#This Row],[Email]],Attendance[Email],0))</f>
        <v>1</v>
      </c>
      <c r="F522" s="3">
        <f t="shared" si="291"/>
        <v>45485.813912037032</v>
      </c>
      <c r="G522" s="21">
        <f>DAY(Table1[[#This Row],[Actual Time]])</f>
        <v>12</v>
      </c>
      <c r="H522">
        <f>MONTH(Table1[[#This Row],[Actual Time]])</f>
        <v>7</v>
      </c>
      <c r="I522">
        <f>YEAR(Table1[[#This Row],[Actual Time]])</f>
        <v>2024</v>
      </c>
      <c r="J522" t="str">
        <f t="shared" si="292"/>
        <v>12/7/2024</v>
      </c>
      <c r="K522" s="3" t="str">
        <f t="shared" si="285"/>
        <v>0</v>
      </c>
      <c r="L522" s="3" t="str">
        <f t="shared" si="285"/>
        <v>0</v>
      </c>
      <c r="M522" s="3" t="str">
        <f t="shared" si="285"/>
        <v>0</v>
      </c>
      <c r="N522" s="3" t="str">
        <f t="shared" si="285"/>
        <v>0</v>
      </c>
      <c r="O522" s="3" t="str">
        <f t="shared" si="285"/>
        <v>0</v>
      </c>
      <c r="P522" s="3" t="str">
        <f t="shared" si="285"/>
        <v>0</v>
      </c>
      <c r="Q522" s="3" t="str">
        <f t="shared" si="285"/>
        <v>0</v>
      </c>
      <c r="R522" s="3" t="str">
        <f t="shared" si="285"/>
        <v>0</v>
      </c>
      <c r="S522" s="3" t="str">
        <f t="shared" si="269"/>
        <v>0</v>
      </c>
      <c r="T522" s="3" t="str">
        <f t="shared" si="269"/>
        <v>0</v>
      </c>
      <c r="U522" s="3" t="str">
        <f t="shared" si="285"/>
        <v>0</v>
      </c>
      <c r="V522" s="3" t="str">
        <f t="shared" si="285"/>
        <v>0</v>
      </c>
      <c r="W522" s="3" t="str">
        <f t="shared" si="285"/>
        <v>1</v>
      </c>
      <c r="X522" s="3" t="str">
        <f t="shared" si="285"/>
        <v>0</v>
      </c>
      <c r="Y522" s="3" t="str">
        <f t="shared" si="285"/>
        <v>0</v>
      </c>
      <c r="Z522" s="3" t="str">
        <f t="shared" si="285"/>
        <v>0</v>
      </c>
      <c r="AA522" s="3" t="str">
        <f t="shared" si="270"/>
        <v>0</v>
      </c>
      <c r="AB522" s="3" t="str">
        <f t="shared" si="270"/>
        <v>0</v>
      </c>
      <c r="AC522" s="3" t="str">
        <f t="shared" si="285"/>
        <v>0</v>
      </c>
      <c r="AD522" s="3" t="str">
        <f t="shared" si="287"/>
        <v>0</v>
      </c>
      <c r="AE522" s="3" t="str">
        <f t="shared" si="287"/>
        <v>0</v>
      </c>
      <c r="AF522" s="3" t="str">
        <f t="shared" si="287"/>
        <v>0</v>
      </c>
      <c r="AG522" s="3" t="str">
        <f t="shared" si="287"/>
        <v>0</v>
      </c>
      <c r="AH522" s="3" t="str">
        <f t="shared" si="287"/>
        <v>0</v>
      </c>
      <c r="AI522" s="3" t="str">
        <f t="shared" si="287"/>
        <v>0</v>
      </c>
      <c r="AJ522" s="3" t="str">
        <f t="shared" si="287"/>
        <v>0</v>
      </c>
      <c r="AK522" s="3" t="str">
        <f t="shared" si="287"/>
        <v>0</v>
      </c>
      <c r="AL522" s="3" t="str">
        <f t="shared" si="287"/>
        <v>0</v>
      </c>
      <c r="AM522" s="3" t="str">
        <f t="shared" si="287"/>
        <v>0</v>
      </c>
      <c r="AN522" s="3" t="str">
        <f t="shared" si="287"/>
        <v>0</v>
      </c>
      <c r="AO522" s="3" t="str">
        <f t="shared" si="287"/>
        <v>0</v>
      </c>
      <c r="AP522" s="3" t="str">
        <f t="shared" si="287"/>
        <v>0</v>
      </c>
      <c r="AQ522" s="3" t="str">
        <f t="shared" si="287"/>
        <v>0</v>
      </c>
      <c r="AR522" s="3" t="str">
        <f t="shared" si="287"/>
        <v>0</v>
      </c>
      <c r="AS522" s="3" t="str">
        <f t="shared" si="287"/>
        <v>0</v>
      </c>
      <c r="AT522" s="3" t="str">
        <f t="shared" si="286"/>
        <v>0</v>
      </c>
      <c r="AU522" s="3" t="str">
        <f t="shared" si="286"/>
        <v>0</v>
      </c>
      <c r="AV522" s="3" t="str">
        <f t="shared" si="286"/>
        <v>0</v>
      </c>
      <c r="AW522" s="3" t="str">
        <f t="shared" si="286"/>
        <v>0</v>
      </c>
      <c r="AX522" s="3" t="str">
        <f t="shared" si="286"/>
        <v>0</v>
      </c>
      <c r="AY522" s="3" t="str">
        <f t="shared" si="286"/>
        <v>0</v>
      </c>
      <c r="AZ522" s="22" t="s">
        <v>726</v>
      </c>
    </row>
    <row r="523" spans="1:52" ht="15.5">
      <c r="A523" s="10" t="s">
        <v>116</v>
      </c>
      <c r="B523" s="10" t="str">
        <f t="shared" si="290"/>
        <v>2304772C</v>
      </c>
      <c r="C523" s="71">
        <v>45485.480613425898</v>
      </c>
      <c r="D523" s="3" t="e">
        <f t="array" ref="D523">#NAME?</f>
        <v>#NAME?</v>
      </c>
      <c r="E523" s="3" t="b">
        <f>ISNUMBER(MATCH(Table1[[#This Row],[Email]],Attendance[Email],0))</f>
        <v>1</v>
      </c>
      <c r="F523" s="3">
        <f t="shared" si="291"/>
        <v>45485.813946759234</v>
      </c>
      <c r="G523" s="21">
        <f>DAY(Table1[[#This Row],[Actual Time]])</f>
        <v>12</v>
      </c>
      <c r="H523">
        <f>MONTH(Table1[[#This Row],[Actual Time]])</f>
        <v>7</v>
      </c>
      <c r="I523">
        <f>YEAR(Table1[[#This Row],[Actual Time]])</f>
        <v>2024</v>
      </c>
      <c r="J523" t="str">
        <f t="shared" si="292"/>
        <v>12/7/2024</v>
      </c>
      <c r="K523" s="3" t="str">
        <f t="shared" si="285"/>
        <v>0</v>
      </c>
      <c r="L523" s="3" t="str">
        <f t="shared" si="285"/>
        <v>0</v>
      </c>
      <c r="M523" s="3" t="str">
        <f t="shared" si="285"/>
        <v>0</v>
      </c>
      <c r="N523" s="3" t="str">
        <f t="shared" si="285"/>
        <v>0</v>
      </c>
      <c r="O523" s="3" t="str">
        <f t="shared" si="285"/>
        <v>0</v>
      </c>
      <c r="P523" s="3" t="str">
        <f t="shared" si="285"/>
        <v>0</v>
      </c>
      <c r="Q523" s="3" t="str">
        <f t="shared" si="285"/>
        <v>0</v>
      </c>
      <c r="R523" s="3" t="str">
        <f t="shared" si="285"/>
        <v>0</v>
      </c>
      <c r="S523" s="3" t="str">
        <f t="shared" si="269"/>
        <v>0</v>
      </c>
      <c r="T523" s="3" t="str">
        <f t="shared" si="269"/>
        <v>0</v>
      </c>
      <c r="U523" s="3" t="str">
        <f t="shared" si="285"/>
        <v>0</v>
      </c>
      <c r="V523" s="3" t="str">
        <f t="shared" si="285"/>
        <v>0</v>
      </c>
      <c r="W523" s="3" t="str">
        <f t="shared" si="285"/>
        <v>1</v>
      </c>
      <c r="X523" s="3" t="str">
        <f t="shared" si="285"/>
        <v>0</v>
      </c>
      <c r="Y523" s="3" t="str">
        <f t="shared" si="285"/>
        <v>0</v>
      </c>
      <c r="Z523" s="3" t="str">
        <f t="shared" si="285"/>
        <v>0</v>
      </c>
      <c r="AA523" s="3" t="str">
        <f t="shared" si="270"/>
        <v>0</v>
      </c>
      <c r="AB523" s="3" t="str">
        <f t="shared" si="270"/>
        <v>0</v>
      </c>
      <c r="AC523" s="3" t="str">
        <f t="shared" si="285"/>
        <v>0</v>
      </c>
      <c r="AD523" s="3" t="str">
        <f t="shared" si="287"/>
        <v>0</v>
      </c>
      <c r="AE523" s="3" t="str">
        <f t="shared" si="287"/>
        <v>0</v>
      </c>
      <c r="AF523" s="3" t="str">
        <f t="shared" si="287"/>
        <v>0</v>
      </c>
      <c r="AG523" s="3" t="str">
        <f t="shared" si="287"/>
        <v>0</v>
      </c>
      <c r="AH523" s="3" t="str">
        <f t="shared" si="287"/>
        <v>0</v>
      </c>
      <c r="AI523" s="3" t="str">
        <f t="shared" si="287"/>
        <v>0</v>
      </c>
      <c r="AJ523" s="3" t="str">
        <f t="shared" si="287"/>
        <v>0</v>
      </c>
      <c r="AK523" s="3" t="str">
        <f t="shared" si="287"/>
        <v>0</v>
      </c>
      <c r="AL523" s="3" t="str">
        <f t="shared" si="287"/>
        <v>0</v>
      </c>
      <c r="AM523" s="3" t="str">
        <f t="shared" si="287"/>
        <v>0</v>
      </c>
      <c r="AN523" s="3" t="str">
        <f t="shared" si="287"/>
        <v>0</v>
      </c>
      <c r="AO523" s="3" t="str">
        <f t="shared" si="287"/>
        <v>0</v>
      </c>
      <c r="AP523" s="3" t="str">
        <f t="shared" si="287"/>
        <v>0</v>
      </c>
      <c r="AQ523" s="3" t="str">
        <f t="shared" si="287"/>
        <v>0</v>
      </c>
      <c r="AR523" s="3" t="str">
        <f t="shared" si="287"/>
        <v>0</v>
      </c>
      <c r="AS523" s="3" t="str">
        <f t="shared" si="287"/>
        <v>0</v>
      </c>
      <c r="AT523" s="3" t="str">
        <f t="shared" si="286"/>
        <v>0</v>
      </c>
      <c r="AU523" s="3" t="str">
        <f t="shared" si="286"/>
        <v>0</v>
      </c>
      <c r="AV523" s="3" t="str">
        <f t="shared" si="286"/>
        <v>0</v>
      </c>
      <c r="AW523" s="3" t="str">
        <f t="shared" si="286"/>
        <v>0</v>
      </c>
      <c r="AX523" s="3" t="str">
        <f t="shared" si="286"/>
        <v>0</v>
      </c>
      <c r="AY523" s="3" t="str">
        <f t="shared" si="286"/>
        <v>0</v>
      </c>
      <c r="AZ523" s="22" t="s">
        <v>727</v>
      </c>
    </row>
    <row r="524" spans="1:52" ht="15.5">
      <c r="A524" s="10" t="s">
        <v>242</v>
      </c>
      <c r="B524" s="10" t="str">
        <f t="shared" si="290"/>
        <v>2202819E</v>
      </c>
      <c r="C524" s="71">
        <v>45485.480729166702</v>
      </c>
      <c r="D524" s="3" t="e">
        <f t="array" ref="D524">#NAME?</f>
        <v>#NAME?</v>
      </c>
      <c r="E524" s="3" t="b">
        <f>ISNUMBER(MATCH(Table1[[#This Row],[Email]],Attendance[Email],0))</f>
        <v>1</v>
      </c>
      <c r="F524" s="3">
        <f t="shared" si="291"/>
        <v>45485.814062500038</v>
      </c>
      <c r="G524" s="21">
        <f>DAY(Table1[[#This Row],[Actual Time]])</f>
        <v>12</v>
      </c>
      <c r="H524">
        <f>MONTH(Table1[[#This Row],[Actual Time]])</f>
        <v>7</v>
      </c>
      <c r="I524">
        <f>YEAR(Table1[[#This Row],[Actual Time]])</f>
        <v>2024</v>
      </c>
      <c r="J524" t="str">
        <f t="shared" si="292"/>
        <v>12/7/2024</v>
      </c>
      <c r="K524" s="3" t="str">
        <f t="shared" ref="K524:AC539" si="293">IF(K$1=$J524,"1","0")</f>
        <v>0</v>
      </c>
      <c r="L524" s="3" t="str">
        <f t="shared" si="293"/>
        <v>0</v>
      </c>
      <c r="M524" s="3" t="str">
        <f t="shared" si="293"/>
        <v>0</v>
      </c>
      <c r="N524" s="3" t="str">
        <f t="shared" si="293"/>
        <v>0</v>
      </c>
      <c r="O524" s="3" t="str">
        <f t="shared" si="293"/>
        <v>0</v>
      </c>
      <c r="P524" s="3" t="str">
        <f t="shared" si="293"/>
        <v>0</v>
      </c>
      <c r="Q524" s="3" t="str">
        <f t="shared" si="293"/>
        <v>0</v>
      </c>
      <c r="R524" s="3" t="str">
        <f t="shared" si="293"/>
        <v>0</v>
      </c>
      <c r="S524" s="3" t="str">
        <f t="shared" si="269"/>
        <v>0</v>
      </c>
      <c r="T524" s="3" t="str">
        <f t="shared" si="269"/>
        <v>0</v>
      </c>
      <c r="U524" s="3" t="str">
        <f t="shared" si="293"/>
        <v>0</v>
      </c>
      <c r="V524" s="3" t="str">
        <f t="shared" si="293"/>
        <v>0</v>
      </c>
      <c r="W524" s="3" t="str">
        <f t="shared" si="293"/>
        <v>1</v>
      </c>
      <c r="X524" s="3" t="str">
        <f t="shared" si="293"/>
        <v>0</v>
      </c>
      <c r="Y524" s="3" t="str">
        <f t="shared" si="293"/>
        <v>0</v>
      </c>
      <c r="Z524" s="3" t="str">
        <f t="shared" si="293"/>
        <v>0</v>
      </c>
      <c r="AA524" s="3" t="str">
        <f t="shared" si="270"/>
        <v>0</v>
      </c>
      <c r="AB524" s="3" t="str">
        <f t="shared" si="270"/>
        <v>0</v>
      </c>
      <c r="AC524" s="3" t="str">
        <f t="shared" si="293"/>
        <v>0</v>
      </c>
      <c r="AD524" s="3" t="str">
        <f t="shared" si="287"/>
        <v>0</v>
      </c>
      <c r="AE524" s="3" t="str">
        <f t="shared" si="287"/>
        <v>0</v>
      </c>
      <c r="AF524" s="3" t="str">
        <f t="shared" si="287"/>
        <v>0</v>
      </c>
      <c r="AG524" s="3" t="str">
        <f t="shared" si="287"/>
        <v>0</v>
      </c>
      <c r="AH524" s="3" t="str">
        <f t="shared" si="287"/>
        <v>0</v>
      </c>
      <c r="AI524" s="3" t="str">
        <f t="shared" si="287"/>
        <v>0</v>
      </c>
      <c r="AJ524" s="3" t="str">
        <f t="shared" si="287"/>
        <v>0</v>
      </c>
      <c r="AK524" s="3" t="str">
        <f t="shared" si="287"/>
        <v>0</v>
      </c>
      <c r="AL524" s="3" t="str">
        <f t="shared" si="287"/>
        <v>0</v>
      </c>
      <c r="AM524" s="3" t="str">
        <f t="shared" si="287"/>
        <v>0</v>
      </c>
      <c r="AN524" s="3" t="str">
        <f t="shared" si="287"/>
        <v>0</v>
      </c>
      <c r="AO524" s="3" t="str">
        <f t="shared" si="287"/>
        <v>0</v>
      </c>
      <c r="AP524" s="3" t="str">
        <f t="shared" si="287"/>
        <v>0</v>
      </c>
      <c r="AQ524" s="3" t="str">
        <f t="shared" si="287"/>
        <v>0</v>
      </c>
      <c r="AR524" s="3" t="str">
        <f t="shared" si="287"/>
        <v>0</v>
      </c>
      <c r="AS524" s="3" t="str">
        <f t="shared" si="287"/>
        <v>0</v>
      </c>
      <c r="AT524" s="3" t="str">
        <f t="shared" si="286"/>
        <v>0</v>
      </c>
      <c r="AU524" s="3" t="str">
        <f t="shared" si="286"/>
        <v>0</v>
      </c>
      <c r="AV524" s="3" t="str">
        <f t="shared" si="286"/>
        <v>0</v>
      </c>
      <c r="AW524" s="3" t="str">
        <f t="shared" si="286"/>
        <v>0</v>
      </c>
      <c r="AX524" s="3" t="str">
        <f t="shared" si="286"/>
        <v>0</v>
      </c>
      <c r="AY524" s="3" t="str">
        <f t="shared" si="286"/>
        <v>0</v>
      </c>
      <c r="AZ524" s="22" t="s">
        <v>728</v>
      </c>
    </row>
    <row r="525" spans="1:52" ht="15.5">
      <c r="A525" s="10" t="s">
        <v>158</v>
      </c>
      <c r="B525" s="10" t="str">
        <f t="shared" si="290"/>
        <v>2402682E</v>
      </c>
      <c r="C525" s="71">
        <v>45485.480775463002</v>
      </c>
      <c r="D525" s="3" t="e">
        <f t="array" ref="D525">#NAME?</f>
        <v>#NAME?</v>
      </c>
      <c r="E525" s="3" t="b">
        <f>ISNUMBER(MATCH(Table1[[#This Row],[Email]],Attendance[Email],0))</f>
        <v>1</v>
      </c>
      <c r="F525" s="3">
        <f t="shared" ref="F525:F526" si="294">$C525+(8/24)</f>
        <v>45485.814108796338</v>
      </c>
      <c r="G525" s="21">
        <f>DAY(Table1[[#This Row],[Actual Time]])</f>
        <v>12</v>
      </c>
      <c r="H525">
        <f>MONTH(Table1[[#This Row],[Actual Time]])</f>
        <v>7</v>
      </c>
      <c r="I525">
        <f>YEAR(Table1[[#This Row],[Actual Time]])</f>
        <v>2024</v>
      </c>
      <c r="J525" t="str">
        <f t="shared" ref="J525:J526" si="295">G525&amp;"/"&amp;H525&amp;"/"&amp;I525</f>
        <v>12/7/2024</v>
      </c>
      <c r="K525" s="3" t="str">
        <f t="shared" si="293"/>
        <v>0</v>
      </c>
      <c r="L525" s="3" t="str">
        <f t="shared" si="293"/>
        <v>0</v>
      </c>
      <c r="M525" s="3" t="str">
        <f t="shared" si="293"/>
        <v>0</v>
      </c>
      <c r="N525" s="3" t="str">
        <f t="shared" si="293"/>
        <v>0</v>
      </c>
      <c r="O525" s="3" t="str">
        <f t="shared" si="293"/>
        <v>0</v>
      </c>
      <c r="P525" s="3" t="str">
        <f t="shared" si="293"/>
        <v>0</v>
      </c>
      <c r="Q525" s="3" t="str">
        <f t="shared" si="293"/>
        <v>0</v>
      </c>
      <c r="R525" s="3" t="str">
        <f t="shared" si="293"/>
        <v>0</v>
      </c>
      <c r="S525" s="3" t="str">
        <f t="shared" si="269"/>
        <v>0</v>
      </c>
      <c r="T525" s="3" t="str">
        <f t="shared" si="269"/>
        <v>0</v>
      </c>
      <c r="U525" s="3" t="str">
        <f t="shared" si="293"/>
        <v>0</v>
      </c>
      <c r="V525" s="3" t="str">
        <f t="shared" si="293"/>
        <v>0</v>
      </c>
      <c r="W525" s="3" t="str">
        <f t="shared" si="293"/>
        <v>1</v>
      </c>
      <c r="X525" s="3" t="str">
        <f t="shared" si="293"/>
        <v>0</v>
      </c>
      <c r="Y525" s="3" t="str">
        <f t="shared" si="293"/>
        <v>0</v>
      </c>
      <c r="Z525" s="3" t="str">
        <f t="shared" si="293"/>
        <v>0</v>
      </c>
      <c r="AA525" s="3" t="str">
        <f t="shared" si="270"/>
        <v>0</v>
      </c>
      <c r="AB525" s="3" t="str">
        <f t="shared" si="270"/>
        <v>0</v>
      </c>
      <c r="AC525" s="3" t="str">
        <f t="shared" si="293"/>
        <v>0</v>
      </c>
      <c r="AD525" s="3" t="str">
        <f t="shared" si="287"/>
        <v>0</v>
      </c>
      <c r="AE525" s="3" t="str">
        <f t="shared" si="287"/>
        <v>0</v>
      </c>
      <c r="AF525" s="3" t="str">
        <f t="shared" si="287"/>
        <v>0</v>
      </c>
      <c r="AG525" s="3" t="str">
        <f t="shared" si="287"/>
        <v>0</v>
      </c>
      <c r="AH525" s="3" t="str">
        <f t="shared" si="287"/>
        <v>0</v>
      </c>
      <c r="AI525" s="3" t="str">
        <f t="shared" si="287"/>
        <v>0</v>
      </c>
      <c r="AJ525" s="3" t="str">
        <f t="shared" si="287"/>
        <v>0</v>
      </c>
      <c r="AK525" s="3" t="str">
        <f t="shared" si="287"/>
        <v>0</v>
      </c>
      <c r="AL525" s="3" t="str">
        <f t="shared" si="287"/>
        <v>0</v>
      </c>
      <c r="AM525" s="3" t="str">
        <f t="shared" si="287"/>
        <v>0</v>
      </c>
      <c r="AN525" s="3" t="str">
        <f t="shared" si="287"/>
        <v>0</v>
      </c>
      <c r="AO525" s="3" t="str">
        <f t="shared" si="287"/>
        <v>0</v>
      </c>
      <c r="AP525" s="3" t="str">
        <f t="shared" si="287"/>
        <v>0</v>
      </c>
      <c r="AQ525" s="3" t="str">
        <f t="shared" si="287"/>
        <v>0</v>
      </c>
      <c r="AR525" s="3" t="str">
        <f t="shared" si="287"/>
        <v>0</v>
      </c>
      <c r="AS525" s="3" t="str">
        <f t="shared" ref="AS525:AY540" si="296">IF(AS$1=$J525,"1","0")</f>
        <v>0</v>
      </c>
      <c r="AT525" s="3" t="str">
        <f t="shared" si="296"/>
        <v>0</v>
      </c>
      <c r="AU525" s="3" t="str">
        <f t="shared" si="296"/>
        <v>0</v>
      </c>
      <c r="AV525" s="3" t="str">
        <f t="shared" si="296"/>
        <v>0</v>
      </c>
      <c r="AW525" s="3" t="str">
        <f t="shared" si="296"/>
        <v>0</v>
      </c>
      <c r="AX525" s="3" t="str">
        <f t="shared" si="296"/>
        <v>0</v>
      </c>
      <c r="AY525" s="3" t="str">
        <f t="shared" si="296"/>
        <v>0</v>
      </c>
      <c r="AZ525" s="22" t="s">
        <v>729</v>
      </c>
    </row>
    <row r="526" spans="1:52" ht="15.5">
      <c r="A526" s="10" t="s">
        <v>689</v>
      </c>
      <c r="B526" s="10" t="str">
        <f t="shared" si="290"/>
        <v>2404144D</v>
      </c>
      <c r="C526" s="71">
        <v>45485.480787036999</v>
      </c>
      <c r="D526" s="3" t="e">
        <f t="array" ref="D526">#NAME?</f>
        <v>#NAME?</v>
      </c>
      <c r="E526" s="3" t="b">
        <f>ISNUMBER(MATCH(Table1[[#This Row],[Email]],Attendance[Email],0))</f>
        <v>1</v>
      </c>
      <c r="F526" s="3">
        <f t="shared" si="294"/>
        <v>45485.814120370334</v>
      </c>
      <c r="G526" s="21">
        <f>DAY(Table1[[#This Row],[Actual Time]])</f>
        <v>12</v>
      </c>
      <c r="H526">
        <f>MONTH(Table1[[#This Row],[Actual Time]])</f>
        <v>7</v>
      </c>
      <c r="I526">
        <f>YEAR(Table1[[#This Row],[Actual Time]])</f>
        <v>2024</v>
      </c>
      <c r="J526" t="str">
        <f t="shared" si="295"/>
        <v>12/7/2024</v>
      </c>
      <c r="K526" s="3" t="str">
        <f t="shared" si="293"/>
        <v>0</v>
      </c>
      <c r="L526" s="3" t="str">
        <f t="shared" si="293"/>
        <v>0</v>
      </c>
      <c r="M526" s="3" t="str">
        <f t="shared" si="293"/>
        <v>0</v>
      </c>
      <c r="N526" s="3" t="str">
        <f t="shared" si="293"/>
        <v>0</v>
      </c>
      <c r="O526" s="3" t="str">
        <f t="shared" si="293"/>
        <v>0</v>
      </c>
      <c r="P526" s="3" t="str">
        <f t="shared" si="293"/>
        <v>0</v>
      </c>
      <c r="Q526" s="3" t="str">
        <f t="shared" si="293"/>
        <v>0</v>
      </c>
      <c r="R526" s="3" t="str">
        <f t="shared" si="293"/>
        <v>0</v>
      </c>
      <c r="S526" s="3" t="str">
        <f t="shared" si="269"/>
        <v>0</v>
      </c>
      <c r="T526" s="3" t="str">
        <f t="shared" si="269"/>
        <v>0</v>
      </c>
      <c r="U526" s="3" t="str">
        <f t="shared" si="293"/>
        <v>0</v>
      </c>
      <c r="V526" s="3" t="str">
        <f t="shared" si="293"/>
        <v>0</v>
      </c>
      <c r="W526" s="3" t="str">
        <f t="shared" si="293"/>
        <v>1</v>
      </c>
      <c r="X526" s="3" t="str">
        <f t="shared" si="293"/>
        <v>0</v>
      </c>
      <c r="Y526" s="3" t="str">
        <f t="shared" si="293"/>
        <v>0</v>
      </c>
      <c r="Z526" s="3" t="str">
        <f t="shared" si="293"/>
        <v>0</v>
      </c>
      <c r="AA526" s="3" t="str">
        <f t="shared" si="270"/>
        <v>0</v>
      </c>
      <c r="AB526" s="3" t="str">
        <f t="shared" si="270"/>
        <v>0</v>
      </c>
      <c r="AC526" s="3" t="str">
        <f t="shared" si="293"/>
        <v>0</v>
      </c>
      <c r="AD526" s="3" t="str">
        <f t="shared" ref="AD526:AS541" si="297">IF(AD$1=$J526,"1","0")</f>
        <v>0</v>
      </c>
      <c r="AE526" s="3" t="str">
        <f t="shared" si="297"/>
        <v>0</v>
      </c>
      <c r="AF526" s="3" t="str">
        <f t="shared" si="297"/>
        <v>0</v>
      </c>
      <c r="AG526" s="3" t="str">
        <f t="shared" si="297"/>
        <v>0</v>
      </c>
      <c r="AH526" s="3" t="str">
        <f t="shared" si="297"/>
        <v>0</v>
      </c>
      <c r="AI526" s="3" t="str">
        <f t="shared" si="297"/>
        <v>0</v>
      </c>
      <c r="AJ526" s="3" t="str">
        <f t="shared" si="297"/>
        <v>0</v>
      </c>
      <c r="AK526" s="3" t="str">
        <f t="shared" si="297"/>
        <v>0</v>
      </c>
      <c r="AL526" s="3" t="str">
        <f t="shared" si="297"/>
        <v>0</v>
      </c>
      <c r="AM526" s="3" t="str">
        <f t="shared" si="297"/>
        <v>0</v>
      </c>
      <c r="AN526" s="3" t="str">
        <f t="shared" si="297"/>
        <v>0</v>
      </c>
      <c r="AO526" s="3" t="str">
        <f t="shared" si="297"/>
        <v>0</v>
      </c>
      <c r="AP526" s="3" t="str">
        <f t="shared" si="297"/>
        <v>0</v>
      </c>
      <c r="AQ526" s="3" t="str">
        <f t="shared" si="297"/>
        <v>0</v>
      </c>
      <c r="AR526" s="3" t="str">
        <f t="shared" si="297"/>
        <v>0</v>
      </c>
      <c r="AS526" s="3" t="str">
        <f t="shared" si="297"/>
        <v>0</v>
      </c>
      <c r="AT526" s="3" t="str">
        <f t="shared" si="296"/>
        <v>0</v>
      </c>
      <c r="AU526" s="3" t="str">
        <f t="shared" si="296"/>
        <v>0</v>
      </c>
      <c r="AV526" s="3" t="str">
        <f t="shared" si="296"/>
        <v>0</v>
      </c>
      <c r="AW526" s="3" t="str">
        <f t="shared" si="296"/>
        <v>0</v>
      </c>
      <c r="AX526" s="3" t="str">
        <f t="shared" si="296"/>
        <v>0</v>
      </c>
      <c r="AY526" s="3" t="str">
        <f t="shared" si="296"/>
        <v>0</v>
      </c>
      <c r="AZ526" s="22" t="s">
        <v>730</v>
      </c>
    </row>
    <row r="527" spans="1:52" ht="15.5">
      <c r="A527" s="10" t="s">
        <v>711</v>
      </c>
      <c r="B527" s="10" t="str">
        <f t="shared" si="290"/>
        <v>2400738G</v>
      </c>
      <c r="C527" s="71">
        <v>45485.480821759302</v>
      </c>
      <c r="D527" s="3" t="e">
        <f t="array" ref="D527">#NAME?</f>
        <v>#NAME?</v>
      </c>
      <c r="E527" s="3" t="b">
        <f>ISNUMBER(MATCH(Table1[[#This Row],[Email]],Attendance[Email],0))</f>
        <v>1</v>
      </c>
      <c r="F527" s="3">
        <f t="shared" ref="F527:F535" si="298">$C527+(8/24)</f>
        <v>45485.814155092638</v>
      </c>
      <c r="G527" s="21">
        <f>DAY(Table1[[#This Row],[Actual Time]])</f>
        <v>12</v>
      </c>
      <c r="H527">
        <f>MONTH(Table1[[#This Row],[Actual Time]])</f>
        <v>7</v>
      </c>
      <c r="I527">
        <f>YEAR(Table1[[#This Row],[Actual Time]])</f>
        <v>2024</v>
      </c>
      <c r="J527" t="str">
        <f t="shared" ref="J527:J535" si="299">G527&amp;"/"&amp;H527&amp;"/"&amp;I527</f>
        <v>12/7/2024</v>
      </c>
      <c r="K527" s="3" t="str">
        <f t="shared" si="293"/>
        <v>0</v>
      </c>
      <c r="L527" s="3" t="str">
        <f t="shared" si="293"/>
        <v>0</v>
      </c>
      <c r="M527" s="3" t="str">
        <f t="shared" si="293"/>
        <v>0</v>
      </c>
      <c r="N527" s="3" t="str">
        <f t="shared" si="293"/>
        <v>0</v>
      </c>
      <c r="O527" s="3" t="str">
        <f t="shared" si="293"/>
        <v>0</v>
      </c>
      <c r="P527" s="3" t="str">
        <f t="shared" si="293"/>
        <v>0</v>
      </c>
      <c r="Q527" s="3" t="str">
        <f t="shared" si="293"/>
        <v>0</v>
      </c>
      <c r="R527" s="3" t="str">
        <f t="shared" si="293"/>
        <v>0</v>
      </c>
      <c r="S527" s="3" t="str">
        <f t="shared" si="269"/>
        <v>0</v>
      </c>
      <c r="T527" s="3" t="str">
        <f t="shared" si="269"/>
        <v>0</v>
      </c>
      <c r="U527" s="3" t="str">
        <f t="shared" si="293"/>
        <v>0</v>
      </c>
      <c r="V527" s="3" t="str">
        <f t="shared" si="293"/>
        <v>0</v>
      </c>
      <c r="W527" s="3" t="str">
        <f t="shared" si="293"/>
        <v>1</v>
      </c>
      <c r="X527" s="3" t="str">
        <f t="shared" si="293"/>
        <v>0</v>
      </c>
      <c r="Y527" s="3" t="str">
        <f t="shared" si="293"/>
        <v>0</v>
      </c>
      <c r="Z527" s="3" t="str">
        <f t="shared" si="293"/>
        <v>0</v>
      </c>
      <c r="AA527" s="3" t="str">
        <f t="shared" si="270"/>
        <v>0</v>
      </c>
      <c r="AB527" s="3" t="str">
        <f t="shared" si="270"/>
        <v>0</v>
      </c>
      <c r="AC527" s="3" t="str">
        <f t="shared" si="293"/>
        <v>0</v>
      </c>
      <c r="AD527" s="3" t="str">
        <f t="shared" si="297"/>
        <v>0</v>
      </c>
      <c r="AE527" s="3" t="str">
        <f t="shared" si="297"/>
        <v>0</v>
      </c>
      <c r="AF527" s="3" t="str">
        <f t="shared" si="297"/>
        <v>0</v>
      </c>
      <c r="AG527" s="3" t="str">
        <f t="shared" si="297"/>
        <v>0</v>
      </c>
      <c r="AH527" s="3" t="str">
        <f t="shared" si="297"/>
        <v>0</v>
      </c>
      <c r="AI527" s="3" t="str">
        <f t="shared" si="297"/>
        <v>0</v>
      </c>
      <c r="AJ527" s="3" t="str">
        <f t="shared" si="297"/>
        <v>0</v>
      </c>
      <c r="AK527" s="3" t="str">
        <f t="shared" si="297"/>
        <v>0</v>
      </c>
      <c r="AL527" s="3" t="str">
        <f t="shared" si="297"/>
        <v>0</v>
      </c>
      <c r="AM527" s="3" t="str">
        <f t="shared" si="297"/>
        <v>0</v>
      </c>
      <c r="AN527" s="3" t="str">
        <f t="shared" si="297"/>
        <v>0</v>
      </c>
      <c r="AO527" s="3" t="str">
        <f t="shared" si="297"/>
        <v>0</v>
      </c>
      <c r="AP527" s="3" t="str">
        <f t="shared" si="297"/>
        <v>0</v>
      </c>
      <c r="AQ527" s="3" t="str">
        <f t="shared" si="297"/>
        <v>0</v>
      </c>
      <c r="AR527" s="3" t="str">
        <f t="shared" si="297"/>
        <v>0</v>
      </c>
      <c r="AS527" s="3" t="str">
        <f t="shared" si="297"/>
        <v>0</v>
      </c>
      <c r="AT527" s="3" t="str">
        <f t="shared" si="296"/>
        <v>0</v>
      </c>
      <c r="AU527" s="3" t="str">
        <f t="shared" si="296"/>
        <v>0</v>
      </c>
      <c r="AV527" s="3" t="str">
        <f t="shared" si="296"/>
        <v>0</v>
      </c>
      <c r="AW527" s="3" t="str">
        <f t="shared" si="296"/>
        <v>0</v>
      </c>
      <c r="AX527" s="3" t="str">
        <f t="shared" si="296"/>
        <v>0</v>
      </c>
      <c r="AY527" s="3" t="str">
        <f t="shared" si="296"/>
        <v>0</v>
      </c>
      <c r="AZ527" s="22" t="s">
        <v>731</v>
      </c>
    </row>
    <row r="528" spans="1:52" ht="15.5">
      <c r="A528" s="10" t="s">
        <v>463</v>
      </c>
      <c r="B528" s="10" t="str">
        <f t="shared" si="290"/>
        <v>2400496B</v>
      </c>
      <c r="C528" s="71">
        <v>45485.481342592597</v>
      </c>
      <c r="D528" s="3" t="e">
        <f t="array" ref="D528">#NAME?</f>
        <v>#NAME?</v>
      </c>
      <c r="E528" s="3" t="b">
        <f>ISNUMBER(MATCH(Table1[[#This Row],[Email]],Attendance[Email],0))</f>
        <v>1</v>
      </c>
      <c r="F528" s="3">
        <f t="shared" si="298"/>
        <v>45485.814675925933</v>
      </c>
      <c r="G528" s="21">
        <f>DAY(Table1[[#This Row],[Actual Time]])</f>
        <v>12</v>
      </c>
      <c r="H528">
        <f>MONTH(Table1[[#This Row],[Actual Time]])</f>
        <v>7</v>
      </c>
      <c r="I528">
        <f>YEAR(Table1[[#This Row],[Actual Time]])</f>
        <v>2024</v>
      </c>
      <c r="J528" t="str">
        <f t="shared" si="299"/>
        <v>12/7/2024</v>
      </c>
      <c r="K528" s="3" t="str">
        <f t="shared" si="293"/>
        <v>0</v>
      </c>
      <c r="L528" s="3" t="str">
        <f t="shared" si="293"/>
        <v>0</v>
      </c>
      <c r="M528" s="3" t="str">
        <f t="shared" si="293"/>
        <v>0</v>
      </c>
      <c r="N528" s="3" t="str">
        <f t="shared" si="293"/>
        <v>0</v>
      </c>
      <c r="O528" s="3" t="str">
        <f t="shared" si="293"/>
        <v>0</v>
      </c>
      <c r="P528" s="3" t="str">
        <f t="shared" si="293"/>
        <v>0</v>
      </c>
      <c r="Q528" s="3" t="str">
        <f t="shared" si="293"/>
        <v>0</v>
      </c>
      <c r="R528" s="3" t="str">
        <f t="shared" si="293"/>
        <v>0</v>
      </c>
      <c r="S528" s="3" t="str">
        <f t="shared" si="269"/>
        <v>0</v>
      </c>
      <c r="T528" s="3" t="str">
        <f t="shared" si="269"/>
        <v>0</v>
      </c>
      <c r="U528" s="3" t="str">
        <f t="shared" si="293"/>
        <v>0</v>
      </c>
      <c r="V528" s="3" t="str">
        <f t="shared" si="293"/>
        <v>0</v>
      </c>
      <c r="W528" s="3" t="str">
        <f t="shared" si="293"/>
        <v>1</v>
      </c>
      <c r="X528" s="3" t="str">
        <f t="shared" si="293"/>
        <v>0</v>
      </c>
      <c r="Y528" s="3" t="str">
        <f t="shared" si="293"/>
        <v>0</v>
      </c>
      <c r="Z528" s="3" t="str">
        <f t="shared" si="293"/>
        <v>0</v>
      </c>
      <c r="AA528" s="3" t="str">
        <f t="shared" si="270"/>
        <v>0</v>
      </c>
      <c r="AB528" s="3" t="str">
        <f t="shared" si="270"/>
        <v>0</v>
      </c>
      <c r="AC528" s="3" t="str">
        <f t="shared" si="293"/>
        <v>0</v>
      </c>
      <c r="AD528" s="3" t="str">
        <f t="shared" si="297"/>
        <v>0</v>
      </c>
      <c r="AE528" s="3" t="str">
        <f t="shared" si="297"/>
        <v>0</v>
      </c>
      <c r="AF528" s="3" t="str">
        <f t="shared" si="297"/>
        <v>0</v>
      </c>
      <c r="AG528" s="3" t="str">
        <f t="shared" si="297"/>
        <v>0</v>
      </c>
      <c r="AH528" s="3" t="str">
        <f t="shared" si="297"/>
        <v>0</v>
      </c>
      <c r="AI528" s="3" t="str">
        <f t="shared" si="297"/>
        <v>0</v>
      </c>
      <c r="AJ528" s="3" t="str">
        <f t="shared" si="297"/>
        <v>0</v>
      </c>
      <c r="AK528" s="3" t="str">
        <f t="shared" si="297"/>
        <v>0</v>
      </c>
      <c r="AL528" s="3" t="str">
        <f t="shared" si="297"/>
        <v>0</v>
      </c>
      <c r="AM528" s="3" t="str">
        <f t="shared" si="297"/>
        <v>0</v>
      </c>
      <c r="AN528" s="3" t="str">
        <f t="shared" si="297"/>
        <v>0</v>
      </c>
      <c r="AO528" s="3" t="str">
        <f t="shared" si="297"/>
        <v>0</v>
      </c>
      <c r="AP528" s="3" t="str">
        <f t="shared" si="297"/>
        <v>0</v>
      </c>
      <c r="AQ528" s="3" t="str">
        <f t="shared" si="297"/>
        <v>0</v>
      </c>
      <c r="AR528" s="3" t="str">
        <f t="shared" si="297"/>
        <v>0</v>
      </c>
      <c r="AS528" s="3" t="str">
        <f t="shared" si="297"/>
        <v>0</v>
      </c>
      <c r="AT528" s="3" t="str">
        <f t="shared" si="296"/>
        <v>0</v>
      </c>
      <c r="AU528" s="3" t="str">
        <f t="shared" si="296"/>
        <v>0</v>
      </c>
      <c r="AV528" s="3" t="str">
        <f t="shared" si="296"/>
        <v>0</v>
      </c>
      <c r="AW528" s="3" t="str">
        <f t="shared" si="296"/>
        <v>0</v>
      </c>
      <c r="AX528" s="3" t="str">
        <f t="shared" si="296"/>
        <v>0</v>
      </c>
      <c r="AY528" s="3" t="str">
        <f t="shared" si="296"/>
        <v>0</v>
      </c>
      <c r="AZ528" s="22" t="s">
        <v>732</v>
      </c>
    </row>
    <row r="529" spans="1:52" ht="15.5">
      <c r="A529" s="10" t="s">
        <v>733</v>
      </c>
      <c r="B529" s="10" t="str">
        <f t="shared" si="290"/>
        <v>2404372A</v>
      </c>
      <c r="C529" s="71">
        <v>45485.481469907398</v>
      </c>
      <c r="D529" s="3" t="e">
        <f t="array" ref="D529">#NAME?</f>
        <v>#NAME?</v>
      </c>
      <c r="E529" s="3" t="b">
        <f>ISNUMBER(MATCH(Table1[[#This Row],[Email]],Attendance[Email],0))</f>
        <v>1</v>
      </c>
      <c r="F529" s="3">
        <f t="shared" si="298"/>
        <v>45485.814803240733</v>
      </c>
      <c r="G529" s="21">
        <f>DAY(Table1[[#This Row],[Actual Time]])</f>
        <v>12</v>
      </c>
      <c r="H529">
        <f>MONTH(Table1[[#This Row],[Actual Time]])</f>
        <v>7</v>
      </c>
      <c r="I529">
        <f>YEAR(Table1[[#This Row],[Actual Time]])</f>
        <v>2024</v>
      </c>
      <c r="J529" t="str">
        <f t="shared" si="299"/>
        <v>12/7/2024</v>
      </c>
      <c r="K529" s="3" t="str">
        <f t="shared" si="293"/>
        <v>0</v>
      </c>
      <c r="L529" s="3" t="str">
        <f t="shared" si="293"/>
        <v>0</v>
      </c>
      <c r="M529" s="3" t="str">
        <f t="shared" si="293"/>
        <v>0</v>
      </c>
      <c r="N529" s="3" t="str">
        <f t="shared" si="293"/>
        <v>0</v>
      </c>
      <c r="O529" s="3" t="str">
        <f t="shared" si="293"/>
        <v>0</v>
      </c>
      <c r="P529" s="3" t="str">
        <f t="shared" si="293"/>
        <v>0</v>
      </c>
      <c r="Q529" s="3" t="str">
        <f t="shared" si="293"/>
        <v>0</v>
      </c>
      <c r="R529" s="3" t="str">
        <f t="shared" si="293"/>
        <v>0</v>
      </c>
      <c r="S529" s="3" t="str">
        <f t="shared" si="269"/>
        <v>0</v>
      </c>
      <c r="T529" s="3" t="str">
        <f t="shared" si="269"/>
        <v>0</v>
      </c>
      <c r="U529" s="3" t="str">
        <f t="shared" si="293"/>
        <v>0</v>
      </c>
      <c r="V529" s="3" t="str">
        <f t="shared" si="293"/>
        <v>0</v>
      </c>
      <c r="W529" s="3" t="str">
        <f t="shared" si="293"/>
        <v>1</v>
      </c>
      <c r="X529" s="3" t="str">
        <f t="shared" si="293"/>
        <v>0</v>
      </c>
      <c r="Y529" s="3" t="str">
        <f t="shared" si="293"/>
        <v>0</v>
      </c>
      <c r="Z529" s="3" t="str">
        <f t="shared" si="293"/>
        <v>0</v>
      </c>
      <c r="AA529" s="3" t="str">
        <f t="shared" si="270"/>
        <v>0</v>
      </c>
      <c r="AB529" s="3" t="str">
        <f t="shared" si="270"/>
        <v>0</v>
      </c>
      <c r="AC529" s="3" t="str">
        <f t="shared" si="293"/>
        <v>0</v>
      </c>
      <c r="AD529" s="3" t="str">
        <f t="shared" si="297"/>
        <v>0</v>
      </c>
      <c r="AE529" s="3" t="str">
        <f t="shared" si="297"/>
        <v>0</v>
      </c>
      <c r="AF529" s="3" t="str">
        <f t="shared" si="297"/>
        <v>0</v>
      </c>
      <c r="AG529" s="3" t="str">
        <f t="shared" si="297"/>
        <v>0</v>
      </c>
      <c r="AH529" s="3" t="str">
        <f t="shared" si="297"/>
        <v>0</v>
      </c>
      <c r="AI529" s="3" t="str">
        <f t="shared" si="297"/>
        <v>0</v>
      </c>
      <c r="AJ529" s="3" t="str">
        <f t="shared" si="297"/>
        <v>0</v>
      </c>
      <c r="AK529" s="3" t="str">
        <f t="shared" si="297"/>
        <v>0</v>
      </c>
      <c r="AL529" s="3" t="str">
        <f t="shared" si="297"/>
        <v>0</v>
      </c>
      <c r="AM529" s="3" t="str">
        <f t="shared" si="297"/>
        <v>0</v>
      </c>
      <c r="AN529" s="3" t="str">
        <f t="shared" si="297"/>
        <v>0</v>
      </c>
      <c r="AO529" s="3" t="str">
        <f t="shared" si="297"/>
        <v>0</v>
      </c>
      <c r="AP529" s="3" t="str">
        <f t="shared" si="297"/>
        <v>0</v>
      </c>
      <c r="AQ529" s="3" t="str">
        <f t="shared" si="297"/>
        <v>0</v>
      </c>
      <c r="AR529" s="3" t="str">
        <f t="shared" si="297"/>
        <v>0</v>
      </c>
      <c r="AS529" s="3" t="str">
        <f t="shared" si="297"/>
        <v>0</v>
      </c>
      <c r="AT529" s="3" t="str">
        <f t="shared" si="296"/>
        <v>0</v>
      </c>
      <c r="AU529" s="3" t="str">
        <f t="shared" si="296"/>
        <v>0</v>
      </c>
      <c r="AV529" s="3" t="str">
        <f t="shared" si="296"/>
        <v>0</v>
      </c>
      <c r="AW529" s="3" t="str">
        <f t="shared" si="296"/>
        <v>0</v>
      </c>
      <c r="AX529" s="3" t="str">
        <f t="shared" si="296"/>
        <v>0</v>
      </c>
      <c r="AY529" s="3" t="str">
        <f t="shared" si="296"/>
        <v>0</v>
      </c>
      <c r="AZ529" s="22" t="s">
        <v>734</v>
      </c>
    </row>
    <row r="530" spans="1:52" ht="15.5">
      <c r="A530" s="10" t="s">
        <v>278</v>
      </c>
      <c r="B530" s="10" t="str">
        <f t="shared" si="290"/>
        <v>2405203G</v>
      </c>
      <c r="C530" s="71">
        <v>45485.481689814798</v>
      </c>
      <c r="D530" s="3" t="e">
        <f t="array" ref="D530">#NAME?</f>
        <v>#NAME?</v>
      </c>
      <c r="E530" s="3" t="b">
        <f>ISNUMBER(MATCH(Table1[[#This Row],[Email]],Attendance[Email],0))</f>
        <v>1</v>
      </c>
      <c r="F530" s="3">
        <f t="shared" si="298"/>
        <v>45485.815023148134</v>
      </c>
      <c r="G530" s="21">
        <f>DAY(Table1[[#This Row],[Actual Time]])</f>
        <v>12</v>
      </c>
      <c r="H530">
        <f>MONTH(Table1[[#This Row],[Actual Time]])</f>
        <v>7</v>
      </c>
      <c r="I530">
        <f>YEAR(Table1[[#This Row],[Actual Time]])</f>
        <v>2024</v>
      </c>
      <c r="J530" t="str">
        <f t="shared" si="299"/>
        <v>12/7/2024</v>
      </c>
      <c r="K530" s="3" t="str">
        <f t="shared" si="293"/>
        <v>0</v>
      </c>
      <c r="L530" s="3" t="str">
        <f t="shared" si="293"/>
        <v>0</v>
      </c>
      <c r="M530" s="3" t="str">
        <f t="shared" si="293"/>
        <v>0</v>
      </c>
      <c r="N530" s="3" t="str">
        <f t="shared" si="293"/>
        <v>0</v>
      </c>
      <c r="O530" s="3" t="str">
        <f t="shared" si="293"/>
        <v>0</v>
      </c>
      <c r="P530" s="3" t="str">
        <f t="shared" si="293"/>
        <v>0</v>
      </c>
      <c r="Q530" s="3" t="str">
        <f t="shared" si="293"/>
        <v>0</v>
      </c>
      <c r="R530" s="3" t="str">
        <f t="shared" si="293"/>
        <v>0</v>
      </c>
      <c r="S530" s="3" t="str">
        <f t="shared" ref="S530:T593" si="300">IF(S$1=$J530,"1","0")</f>
        <v>0</v>
      </c>
      <c r="T530" s="3" t="str">
        <f t="shared" si="300"/>
        <v>0</v>
      </c>
      <c r="U530" s="3" t="str">
        <f t="shared" si="293"/>
        <v>0</v>
      </c>
      <c r="V530" s="3" t="str">
        <f t="shared" si="293"/>
        <v>0</v>
      </c>
      <c r="W530" s="3" t="str">
        <f t="shared" si="293"/>
        <v>1</v>
      </c>
      <c r="X530" s="3" t="str">
        <f t="shared" si="293"/>
        <v>0</v>
      </c>
      <c r="Y530" s="3" t="str">
        <f t="shared" si="293"/>
        <v>0</v>
      </c>
      <c r="Z530" s="3" t="str">
        <f t="shared" si="293"/>
        <v>0</v>
      </c>
      <c r="AA530" s="3" t="str">
        <f t="shared" ref="AA530:AB593" si="301">IF(AA$1=$J530,"1","0")</f>
        <v>0</v>
      </c>
      <c r="AB530" s="3" t="str">
        <f t="shared" si="301"/>
        <v>0</v>
      </c>
      <c r="AC530" s="3" t="str">
        <f t="shared" si="293"/>
        <v>0</v>
      </c>
      <c r="AD530" s="3" t="str">
        <f t="shared" si="297"/>
        <v>0</v>
      </c>
      <c r="AE530" s="3" t="str">
        <f t="shared" si="297"/>
        <v>0</v>
      </c>
      <c r="AF530" s="3" t="str">
        <f t="shared" si="297"/>
        <v>0</v>
      </c>
      <c r="AG530" s="3" t="str">
        <f t="shared" si="297"/>
        <v>0</v>
      </c>
      <c r="AH530" s="3" t="str">
        <f t="shared" si="297"/>
        <v>0</v>
      </c>
      <c r="AI530" s="3" t="str">
        <f t="shared" si="297"/>
        <v>0</v>
      </c>
      <c r="AJ530" s="3" t="str">
        <f t="shared" si="297"/>
        <v>0</v>
      </c>
      <c r="AK530" s="3" t="str">
        <f t="shared" si="297"/>
        <v>0</v>
      </c>
      <c r="AL530" s="3" t="str">
        <f t="shared" si="297"/>
        <v>0</v>
      </c>
      <c r="AM530" s="3" t="str">
        <f t="shared" si="297"/>
        <v>0</v>
      </c>
      <c r="AN530" s="3" t="str">
        <f t="shared" si="297"/>
        <v>0</v>
      </c>
      <c r="AO530" s="3" t="str">
        <f t="shared" si="297"/>
        <v>0</v>
      </c>
      <c r="AP530" s="3" t="str">
        <f t="shared" si="297"/>
        <v>0</v>
      </c>
      <c r="AQ530" s="3" t="str">
        <f t="shared" si="297"/>
        <v>0</v>
      </c>
      <c r="AR530" s="3" t="str">
        <f t="shared" si="297"/>
        <v>0</v>
      </c>
      <c r="AS530" s="3" t="str">
        <f t="shared" si="297"/>
        <v>0</v>
      </c>
      <c r="AT530" s="3" t="str">
        <f t="shared" si="296"/>
        <v>0</v>
      </c>
      <c r="AU530" s="3" t="str">
        <f t="shared" si="296"/>
        <v>0</v>
      </c>
      <c r="AV530" s="3" t="str">
        <f t="shared" si="296"/>
        <v>0</v>
      </c>
      <c r="AW530" s="3" t="str">
        <f t="shared" si="296"/>
        <v>0</v>
      </c>
      <c r="AX530" s="3" t="str">
        <f t="shared" si="296"/>
        <v>0</v>
      </c>
      <c r="AY530" s="3" t="str">
        <f t="shared" si="296"/>
        <v>0</v>
      </c>
      <c r="AZ530" s="22" t="s">
        <v>735</v>
      </c>
    </row>
    <row r="531" spans="1:52" ht="15.5">
      <c r="A531" s="10" t="s">
        <v>363</v>
      </c>
      <c r="B531" s="10" t="str">
        <f t="shared" si="290"/>
        <v>2401480E</v>
      </c>
      <c r="C531" s="71">
        <v>45485.481967592597</v>
      </c>
      <c r="D531" s="3" t="e">
        <f t="array" ref="D531">#NAME?</f>
        <v>#NAME?</v>
      </c>
      <c r="E531" s="3" t="b">
        <f>ISNUMBER(MATCH(Table1[[#This Row],[Email]],Attendance[Email],0))</f>
        <v>1</v>
      </c>
      <c r="F531" s="3">
        <f t="shared" si="298"/>
        <v>45485.815300925933</v>
      </c>
      <c r="G531" s="21">
        <f>DAY(Table1[[#This Row],[Actual Time]])</f>
        <v>12</v>
      </c>
      <c r="H531">
        <f>MONTH(Table1[[#This Row],[Actual Time]])</f>
        <v>7</v>
      </c>
      <c r="I531">
        <f>YEAR(Table1[[#This Row],[Actual Time]])</f>
        <v>2024</v>
      </c>
      <c r="J531" t="str">
        <f t="shared" si="299"/>
        <v>12/7/2024</v>
      </c>
      <c r="K531" s="3" t="str">
        <f t="shared" si="293"/>
        <v>0</v>
      </c>
      <c r="L531" s="3" t="str">
        <f t="shared" si="293"/>
        <v>0</v>
      </c>
      <c r="M531" s="3" t="str">
        <f t="shared" si="293"/>
        <v>0</v>
      </c>
      <c r="N531" s="3" t="str">
        <f t="shared" si="293"/>
        <v>0</v>
      </c>
      <c r="O531" s="3" t="str">
        <f t="shared" si="293"/>
        <v>0</v>
      </c>
      <c r="P531" s="3" t="str">
        <f t="shared" si="293"/>
        <v>0</v>
      </c>
      <c r="Q531" s="3" t="str">
        <f t="shared" si="293"/>
        <v>0</v>
      </c>
      <c r="R531" s="3" t="str">
        <f t="shared" si="293"/>
        <v>0</v>
      </c>
      <c r="S531" s="3" t="str">
        <f t="shared" si="300"/>
        <v>0</v>
      </c>
      <c r="T531" s="3" t="str">
        <f t="shared" si="300"/>
        <v>0</v>
      </c>
      <c r="U531" s="3" t="str">
        <f t="shared" si="293"/>
        <v>0</v>
      </c>
      <c r="V531" s="3" t="str">
        <f t="shared" si="293"/>
        <v>0</v>
      </c>
      <c r="W531" s="3" t="str">
        <f t="shared" si="293"/>
        <v>1</v>
      </c>
      <c r="X531" s="3" t="str">
        <f t="shared" si="293"/>
        <v>0</v>
      </c>
      <c r="Y531" s="3" t="str">
        <f t="shared" si="293"/>
        <v>0</v>
      </c>
      <c r="Z531" s="3" t="str">
        <f t="shared" si="293"/>
        <v>0</v>
      </c>
      <c r="AA531" s="3" t="str">
        <f t="shared" si="301"/>
        <v>0</v>
      </c>
      <c r="AB531" s="3" t="str">
        <f t="shared" si="301"/>
        <v>0</v>
      </c>
      <c r="AC531" s="3" t="str">
        <f t="shared" si="293"/>
        <v>0</v>
      </c>
      <c r="AD531" s="3" t="str">
        <f t="shared" si="297"/>
        <v>0</v>
      </c>
      <c r="AE531" s="3" t="str">
        <f t="shared" si="297"/>
        <v>0</v>
      </c>
      <c r="AF531" s="3" t="str">
        <f t="shared" si="297"/>
        <v>0</v>
      </c>
      <c r="AG531" s="3" t="str">
        <f t="shared" si="297"/>
        <v>0</v>
      </c>
      <c r="AH531" s="3" t="str">
        <f t="shared" si="297"/>
        <v>0</v>
      </c>
      <c r="AI531" s="3" t="str">
        <f t="shared" si="297"/>
        <v>0</v>
      </c>
      <c r="AJ531" s="3" t="str">
        <f t="shared" si="297"/>
        <v>0</v>
      </c>
      <c r="AK531" s="3" t="str">
        <f t="shared" si="297"/>
        <v>0</v>
      </c>
      <c r="AL531" s="3" t="str">
        <f t="shared" si="297"/>
        <v>0</v>
      </c>
      <c r="AM531" s="3" t="str">
        <f t="shared" si="297"/>
        <v>0</v>
      </c>
      <c r="AN531" s="3" t="str">
        <f t="shared" si="297"/>
        <v>0</v>
      </c>
      <c r="AO531" s="3" t="str">
        <f t="shared" si="297"/>
        <v>0</v>
      </c>
      <c r="AP531" s="3" t="str">
        <f t="shared" si="297"/>
        <v>0</v>
      </c>
      <c r="AQ531" s="3" t="str">
        <f t="shared" si="297"/>
        <v>0</v>
      </c>
      <c r="AR531" s="3" t="str">
        <f t="shared" si="297"/>
        <v>0</v>
      </c>
      <c r="AS531" s="3" t="str">
        <f t="shared" si="297"/>
        <v>0</v>
      </c>
      <c r="AT531" s="3" t="str">
        <f t="shared" si="296"/>
        <v>0</v>
      </c>
      <c r="AU531" s="3" t="str">
        <f t="shared" si="296"/>
        <v>0</v>
      </c>
      <c r="AV531" s="3" t="str">
        <f t="shared" si="296"/>
        <v>0</v>
      </c>
      <c r="AW531" s="3" t="str">
        <f t="shared" si="296"/>
        <v>0</v>
      </c>
      <c r="AX531" s="3" t="str">
        <f t="shared" si="296"/>
        <v>0</v>
      </c>
      <c r="AY531" s="3" t="str">
        <f t="shared" si="296"/>
        <v>0</v>
      </c>
      <c r="AZ531" s="22" t="s">
        <v>736</v>
      </c>
    </row>
    <row r="532" spans="1:52" ht="15.5">
      <c r="A532" s="10" t="s">
        <v>538</v>
      </c>
      <c r="B532" s="10" t="str">
        <f t="shared" si="290"/>
        <v>2402094C</v>
      </c>
      <c r="C532" s="71">
        <v>45485.482071759303</v>
      </c>
      <c r="D532" s="3" t="e">
        <f t="array" ref="D532">#NAME?</f>
        <v>#NAME?</v>
      </c>
      <c r="E532" s="3" t="b">
        <f>ISNUMBER(MATCH(Table1[[#This Row],[Email]],Attendance[Email],0))</f>
        <v>1</v>
      </c>
      <c r="F532" s="3">
        <f t="shared" si="298"/>
        <v>45485.815405092639</v>
      </c>
      <c r="G532" s="21">
        <f>DAY(Table1[[#This Row],[Actual Time]])</f>
        <v>12</v>
      </c>
      <c r="H532">
        <f>MONTH(Table1[[#This Row],[Actual Time]])</f>
        <v>7</v>
      </c>
      <c r="I532">
        <f>YEAR(Table1[[#This Row],[Actual Time]])</f>
        <v>2024</v>
      </c>
      <c r="J532" t="str">
        <f t="shared" si="299"/>
        <v>12/7/2024</v>
      </c>
      <c r="K532" s="3" t="str">
        <f t="shared" si="293"/>
        <v>0</v>
      </c>
      <c r="L532" s="3" t="str">
        <f t="shared" si="293"/>
        <v>0</v>
      </c>
      <c r="M532" s="3" t="str">
        <f t="shared" si="293"/>
        <v>0</v>
      </c>
      <c r="N532" s="3" t="str">
        <f t="shared" si="293"/>
        <v>0</v>
      </c>
      <c r="O532" s="3" t="str">
        <f t="shared" si="293"/>
        <v>0</v>
      </c>
      <c r="P532" s="3" t="str">
        <f t="shared" si="293"/>
        <v>0</v>
      </c>
      <c r="Q532" s="3" t="str">
        <f t="shared" si="293"/>
        <v>0</v>
      </c>
      <c r="R532" s="3" t="str">
        <f t="shared" si="293"/>
        <v>0</v>
      </c>
      <c r="S532" s="3" t="str">
        <f t="shared" si="300"/>
        <v>0</v>
      </c>
      <c r="T532" s="3" t="str">
        <f t="shared" si="300"/>
        <v>0</v>
      </c>
      <c r="U532" s="3" t="str">
        <f t="shared" si="293"/>
        <v>0</v>
      </c>
      <c r="V532" s="3" t="str">
        <f t="shared" si="293"/>
        <v>0</v>
      </c>
      <c r="W532" s="3" t="str">
        <f t="shared" si="293"/>
        <v>1</v>
      </c>
      <c r="X532" s="3" t="str">
        <f t="shared" si="293"/>
        <v>0</v>
      </c>
      <c r="Y532" s="3" t="str">
        <f t="shared" si="293"/>
        <v>0</v>
      </c>
      <c r="Z532" s="3" t="str">
        <f t="shared" si="293"/>
        <v>0</v>
      </c>
      <c r="AA532" s="3" t="str">
        <f t="shared" si="301"/>
        <v>0</v>
      </c>
      <c r="AB532" s="3" t="str">
        <f t="shared" si="301"/>
        <v>0</v>
      </c>
      <c r="AC532" s="3" t="str">
        <f t="shared" si="293"/>
        <v>0</v>
      </c>
      <c r="AD532" s="3" t="str">
        <f t="shared" si="297"/>
        <v>0</v>
      </c>
      <c r="AE532" s="3" t="str">
        <f t="shared" si="297"/>
        <v>0</v>
      </c>
      <c r="AF532" s="3" t="str">
        <f t="shared" si="297"/>
        <v>0</v>
      </c>
      <c r="AG532" s="3" t="str">
        <f t="shared" si="297"/>
        <v>0</v>
      </c>
      <c r="AH532" s="3" t="str">
        <f t="shared" si="297"/>
        <v>0</v>
      </c>
      <c r="AI532" s="3" t="str">
        <f t="shared" si="297"/>
        <v>0</v>
      </c>
      <c r="AJ532" s="3" t="str">
        <f t="shared" si="297"/>
        <v>0</v>
      </c>
      <c r="AK532" s="3" t="str">
        <f t="shared" si="297"/>
        <v>0</v>
      </c>
      <c r="AL532" s="3" t="str">
        <f t="shared" si="297"/>
        <v>0</v>
      </c>
      <c r="AM532" s="3" t="str">
        <f t="shared" si="297"/>
        <v>0</v>
      </c>
      <c r="AN532" s="3" t="str">
        <f t="shared" si="297"/>
        <v>0</v>
      </c>
      <c r="AO532" s="3" t="str">
        <f t="shared" si="297"/>
        <v>0</v>
      </c>
      <c r="AP532" s="3" t="str">
        <f t="shared" si="297"/>
        <v>0</v>
      </c>
      <c r="AQ532" s="3" t="str">
        <f t="shared" si="297"/>
        <v>0</v>
      </c>
      <c r="AR532" s="3" t="str">
        <f t="shared" si="297"/>
        <v>0</v>
      </c>
      <c r="AS532" s="3" t="str">
        <f t="shared" si="297"/>
        <v>0</v>
      </c>
      <c r="AT532" s="3" t="str">
        <f t="shared" si="296"/>
        <v>0</v>
      </c>
      <c r="AU532" s="3" t="str">
        <f t="shared" si="296"/>
        <v>0</v>
      </c>
      <c r="AV532" s="3" t="str">
        <f t="shared" si="296"/>
        <v>0</v>
      </c>
      <c r="AW532" s="3" t="str">
        <f t="shared" si="296"/>
        <v>0</v>
      </c>
      <c r="AX532" s="3" t="str">
        <f t="shared" si="296"/>
        <v>0</v>
      </c>
      <c r="AY532" s="3" t="str">
        <f t="shared" si="296"/>
        <v>0</v>
      </c>
      <c r="AZ532" s="22" t="s">
        <v>737</v>
      </c>
    </row>
    <row r="533" spans="1:52" ht="15.5">
      <c r="A533" s="10" t="s">
        <v>686</v>
      </c>
      <c r="B533" s="10" t="str">
        <f t="shared" si="290"/>
        <v>2404241H</v>
      </c>
      <c r="C533" s="71">
        <v>45485.482662037</v>
      </c>
      <c r="D533" s="3" t="e">
        <f t="array" ref="D533">#NAME?</f>
        <v>#NAME?</v>
      </c>
      <c r="E533" s="3" t="b">
        <f>ISNUMBER(MATCH(Table1[[#This Row],[Email]],Attendance[Email],0))</f>
        <v>1</v>
      </c>
      <c r="F533" s="3">
        <f t="shared" si="298"/>
        <v>45485.815995370336</v>
      </c>
      <c r="G533" s="21">
        <f>DAY(Table1[[#This Row],[Actual Time]])</f>
        <v>12</v>
      </c>
      <c r="H533">
        <f>MONTH(Table1[[#This Row],[Actual Time]])</f>
        <v>7</v>
      </c>
      <c r="I533">
        <f>YEAR(Table1[[#This Row],[Actual Time]])</f>
        <v>2024</v>
      </c>
      <c r="J533" t="str">
        <f t="shared" si="299"/>
        <v>12/7/2024</v>
      </c>
      <c r="K533" s="3" t="str">
        <f t="shared" si="293"/>
        <v>0</v>
      </c>
      <c r="L533" s="3" t="str">
        <f t="shared" si="293"/>
        <v>0</v>
      </c>
      <c r="M533" s="3" t="str">
        <f t="shared" si="293"/>
        <v>0</v>
      </c>
      <c r="N533" s="3" t="str">
        <f t="shared" si="293"/>
        <v>0</v>
      </c>
      <c r="O533" s="3" t="str">
        <f t="shared" si="293"/>
        <v>0</v>
      </c>
      <c r="P533" s="3" t="str">
        <f t="shared" si="293"/>
        <v>0</v>
      </c>
      <c r="Q533" s="3" t="str">
        <f t="shared" si="293"/>
        <v>0</v>
      </c>
      <c r="R533" s="3" t="str">
        <f t="shared" si="293"/>
        <v>0</v>
      </c>
      <c r="S533" s="3" t="str">
        <f t="shared" si="300"/>
        <v>0</v>
      </c>
      <c r="T533" s="3" t="str">
        <f t="shared" si="300"/>
        <v>0</v>
      </c>
      <c r="U533" s="3" t="str">
        <f t="shared" si="293"/>
        <v>0</v>
      </c>
      <c r="V533" s="3" t="str">
        <f t="shared" si="293"/>
        <v>0</v>
      </c>
      <c r="W533" s="3" t="str">
        <f t="shared" si="293"/>
        <v>1</v>
      </c>
      <c r="X533" s="3" t="str">
        <f t="shared" si="293"/>
        <v>0</v>
      </c>
      <c r="Y533" s="3" t="str">
        <f t="shared" si="293"/>
        <v>0</v>
      </c>
      <c r="Z533" s="3" t="str">
        <f t="shared" si="293"/>
        <v>0</v>
      </c>
      <c r="AA533" s="3" t="str">
        <f t="shared" si="301"/>
        <v>0</v>
      </c>
      <c r="AB533" s="3" t="str">
        <f t="shared" si="301"/>
        <v>0</v>
      </c>
      <c r="AC533" s="3" t="str">
        <f t="shared" si="293"/>
        <v>0</v>
      </c>
      <c r="AD533" s="3" t="str">
        <f t="shared" si="297"/>
        <v>0</v>
      </c>
      <c r="AE533" s="3" t="str">
        <f t="shared" si="297"/>
        <v>0</v>
      </c>
      <c r="AF533" s="3" t="str">
        <f t="shared" si="297"/>
        <v>0</v>
      </c>
      <c r="AG533" s="3" t="str">
        <f t="shared" si="297"/>
        <v>0</v>
      </c>
      <c r="AH533" s="3" t="str">
        <f t="shared" si="297"/>
        <v>0</v>
      </c>
      <c r="AI533" s="3" t="str">
        <f t="shared" si="297"/>
        <v>0</v>
      </c>
      <c r="AJ533" s="3" t="str">
        <f t="shared" si="297"/>
        <v>0</v>
      </c>
      <c r="AK533" s="3" t="str">
        <f t="shared" si="297"/>
        <v>0</v>
      </c>
      <c r="AL533" s="3" t="str">
        <f t="shared" si="297"/>
        <v>0</v>
      </c>
      <c r="AM533" s="3" t="str">
        <f t="shared" si="297"/>
        <v>0</v>
      </c>
      <c r="AN533" s="3" t="str">
        <f t="shared" si="297"/>
        <v>0</v>
      </c>
      <c r="AO533" s="3" t="str">
        <f t="shared" si="297"/>
        <v>0</v>
      </c>
      <c r="AP533" s="3" t="str">
        <f t="shared" si="297"/>
        <v>0</v>
      </c>
      <c r="AQ533" s="3" t="str">
        <f t="shared" si="297"/>
        <v>0</v>
      </c>
      <c r="AR533" s="3" t="str">
        <f t="shared" si="297"/>
        <v>0</v>
      </c>
      <c r="AS533" s="3" t="str">
        <f t="shared" si="297"/>
        <v>0</v>
      </c>
      <c r="AT533" s="3" t="str">
        <f t="shared" si="296"/>
        <v>0</v>
      </c>
      <c r="AU533" s="3" t="str">
        <f t="shared" si="296"/>
        <v>0</v>
      </c>
      <c r="AV533" s="3" t="str">
        <f t="shared" si="296"/>
        <v>0</v>
      </c>
      <c r="AW533" s="3" t="str">
        <f t="shared" si="296"/>
        <v>0</v>
      </c>
      <c r="AX533" s="3" t="str">
        <f t="shared" si="296"/>
        <v>0</v>
      </c>
      <c r="AY533" s="3" t="str">
        <f t="shared" si="296"/>
        <v>0</v>
      </c>
      <c r="AZ533" s="22" t="s">
        <v>738</v>
      </c>
    </row>
    <row r="534" spans="1:52" ht="15.5">
      <c r="A534" s="10" t="s">
        <v>627</v>
      </c>
      <c r="B534" s="10" t="str">
        <f t="shared" si="290"/>
        <v>2401521F</v>
      </c>
      <c r="C534" s="71">
        <v>45485.4827083333</v>
      </c>
      <c r="D534" s="3" t="e">
        <f t="array" ref="D534">#NAME?</f>
        <v>#NAME?</v>
      </c>
      <c r="E534" s="3" t="b">
        <f>ISNUMBER(MATCH(Table1[[#This Row],[Email]],Attendance[Email],0))</f>
        <v>1</v>
      </c>
      <c r="F534" s="3">
        <f t="shared" si="298"/>
        <v>45485.816041666636</v>
      </c>
      <c r="G534" s="21">
        <f>DAY(Table1[[#This Row],[Actual Time]])</f>
        <v>12</v>
      </c>
      <c r="H534">
        <f>MONTH(Table1[[#This Row],[Actual Time]])</f>
        <v>7</v>
      </c>
      <c r="I534">
        <f>YEAR(Table1[[#This Row],[Actual Time]])</f>
        <v>2024</v>
      </c>
      <c r="J534" t="str">
        <f t="shared" si="299"/>
        <v>12/7/2024</v>
      </c>
      <c r="K534" s="3" t="str">
        <f t="shared" si="293"/>
        <v>0</v>
      </c>
      <c r="L534" s="3" t="str">
        <f t="shared" si="293"/>
        <v>0</v>
      </c>
      <c r="M534" s="3" t="str">
        <f t="shared" si="293"/>
        <v>0</v>
      </c>
      <c r="N534" s="3" t="str">
        <f t="shared" si="293"/>
        <v>0</v>
      </c>
      <c r="O534" s="3" t="str">
        <f t="shared" si="293"/>
        <v>0</v>
      </c>
      <c r="P534" s="3" t="str">
        <f t="shared" si="293"/>
        <v>0</v>
      </c>
      <c r="Q534" s="3" t="str">
        <f t="shared" si="293"/>
        <v>0</v>
      </c>
      <c r="R534" s="3" t="str">
        <f t="shared" si="293"/>
        <v>0</v>
      </c>
      <c r="S534" s="3" t="str">
        <f t="shared" si="300"/>
        <v>0</v>
      </c>
      <c r="T534" s="3" t="str">
        <f t="shared" si="300"/>
        <v>0</v>
      </c>
      <c r="U534" s="3" t="str">
        <f t="shared" si="293"/>
        <v>0</v>
      </c>
      <c r="V534" s="3" t="str">
        <f t="shared" si="293"/>
        <v>0</v>
      </c>
      <c r="W534" s="3" t="str">
        <f t="shared" si="293"/>
        <v>1</v>
      </c>
      <c r="X534" s="3" t="str">
        <f t="shared" si="293"/>
        <v>0</v>
      </c>
      <c r="Y534" s="3" t="str">
        <f t="shared" si="293"/>
        <v>0</v>
      </c>
      <c r="Z534" s="3" t="str">
        <f t="shared" si="293"/>
        <v>0</v>
      </c>
      <c r="AA534" s="3" t="str">
        <f t="shared" si="301"/>
        <v>0</v>
      </c>
      <c r="AB534" s="3" t="str">
        <f t="shared" si="301"/>
        <v>0</v>
      </c>
      <c r="AC534" s="3" t="str">
        <f t="shared" si="293"/>
        <v>0</v>
      </c>
      <c r="AD534" s="3" t="str">
        <f t="shared" si="297"/>
        <v>0</v>
      </c>
      <c r="AE534" s="3" t="str">
        <f t="shared" si="297"/>
        <v>0</v>
      </c>
      <c r="AF534" s="3" t="str">
        <f t="shared" si="297"/>
        <v>0</v>
      </c>
      <c r="AG534" s="3" t="str">
        <f t="shared" si="297"/>
        <v>0</v>
      </c>
      <c r="AH534" s="3" t="str">
        <f t="shared" si="297"/>
        <v>0</v>
      </c>
      <c r="AI534" s="3" t="str">
        <f t="shared" si="297"/>
        <v>0</v>
      </c>
      <c r="AJ534" s="3" t="str">
        <f t="shared" si="297"/>
        <v>0</v>
      </c>
      <c r="AK534" s="3" t="str">
        <f t="shared" si="297"/>
        <v>0</v>
      </c>
      <c r="AL534" s="3" t="str">
        <f t="shared" si="297"/>
        <v>0</v>
      </c>
      <c r="AM534" s="3" t="str">
        <f t="shared" si="297"/>
        <v>0</v>
      </c>
      <c r="AN534" s="3" t="str">
        <f t="shared" si="297"/>
        <v>0</v>
      </c>
      <c r="AO534" s="3" t="str">
        <f t="shared" si="297"/>
        <v>0</v>
      </c>
      <c r="AP534" s="3" t="str">
        <f t="shared" si="297"/>
        <v>0</v>
      </c>
      <c r="AQ534" s="3" t="str">
        <f t="shared" si="297"/>
        <v>0</v>
      </c>
      <c r="AR534" s="3" t="str">
        <f t="shared" si="297"/>
        <v>0</v>
      </c>
      <c r="AS534" s="3" t="str">
        <f t="shared" si="297"/>
        <v>0</v>
      </c>
      <c r="AT534" s="3" t="str">
        <f t="shared" si="296"/>
        <v>0</v>
      </c>
      <c r="AU534" s="3" t="str">
        <f t="shared" si="296"/>
        <v>0</v>
      </c>
      <c r="AV534" s="3" t="str">
        <f t="shared" si="296"/>
        <v>0</v>
      </c>
      <c r="AW534" s="3" t="str">
        <f t="shared" si="296"/>
        <v>0</v>
      </c>
      <c r="AX534" s="3" t="str">
        <f t="shared" si="296"/>
        <v>0</v>
      </c>
      <c r="AY534" s="3" t="str">
        <f t="shared" si="296"/>
        <v>0</v>
      </c>
      <c r="AZ534" s="22" t="s">
        <v>739</v>
      </c>
    </row>
    <row r="535" spans="1:52" ht="15.5">
      <c r="A535" s="10" t="s">
        <v>302</v>
      </c>
      <c r="B535" s="10" t="str">
        <f t="shared" si="290"/>
        <v>2404133G</v>
      </c>
      <c r="C535" s="71">
        <v>45485.4830671296</v>
      </c>
      <c r="D535" s="3" t="e">
        <f t="array" ref="D535">#NAME?</f>
        <v>#NAME?</v>
      </c>
      <c r="E535" s="3" t="b">
        <f>ISNUMBER(MATCH(Table1[[#This Row],[Email]],Attendance[Email],0))</f>
        <v>1</v>
      </c>
      <c r="F535" s="3">
        <f t="shared" si="298"/>
        <v>45485.816400462936</v>
      </c>
      <c r="G535" s="21">
        <f>DAY(Table1[[#This Row],[Actual Time]])</f>
        <v>12</v>
      </c>
      <c r="H535">
        <f>MONTH(Table1[[#This Row],[Actual Time]])</f>
        <v>7</v>
      </c>
      <c r="I535">
        <f>YEAR(Table1[[#This Row],[Actual Time]])</f>
        <v>2024</v>
      </c>
      <c r="J535" t="str">
        <f t="shared" si="299"/>
        <v>12/7/2024</v>
      </c>
      <c r="K535" s="3" t="str">
        <f t="shared" si="293"/>
        <v>0</v>
      </c>
      <c r="L535" s="3" t="str">
        <f t="shared" si="293"/>
        <v>0</v>
      </c>
      <c r="M535" s="3" t="str">
        <f t="shared" si="293"/>
        <v>0</v>
      </c>
      <c r="N535" s="3" t="str">
        <f t="shared" si="293"/>
        <v>0</v>
      </c>
      <c r="O535" s="3" t="str">
        <f t="shared" si="293"/>
        <v>0</v>
      </c>
      <c r="P535" s="3" t="str">
        <f t="shared" si="293"/>
        <v>0</v>
      </c>
      <c r="Q535" s="3" t="str">
        <f t="shared" si="293"/>
        <v>0</v>
      </c>
      <c r="R535" s="3" t="str">
        <f t="shared" si="293"/>
        <v>0</v>
      </c>
      <c r="S535" s="3" t="str">
        <f t="shared" si="300"/>
        <v>0</v>
      </c>
      <c r="T535" s="3" t="str">
        <f t="shared" si="300"/>
        <v>0</v>
      </c>
      <c r="U535" s="3" t="str">
        <f t="shared" si="293"/>
        <v>0</v>
      </c>
      <c r="V535" s="3" t="str">
        <f t="shared" si="293"/>
        <v>0</v>
      </c>
      <c r="W535" s="3" t="str">
        <f t="shared" si="293"/>
        <v>1</v>
      </c>
      <c r="X535" s="3" t="str">
        <f t="shared" si="293"/>
        <v>0</v>
      </c>
      <c r="Y535" s="3" t="str">
        <f t="shared" si="293"/>
        <v>0</v>
      </c>
      <c r="Z535" s="3" t="str">
        <f t="shared" si="293"/>
        <v>0</v>
      </c>
      <c r="AA535" s="3" t="str">
        <f t="shared" si="301"/>
        <v>0</v>
      </c>
      <c r="AB535" s="3" t="str">
        <f t="shared" si="301"/>
        <v>0</v>
      </c>
      <c r="AC535" s="3" t="str">
        <f t="shared" si="293"/>
        <v>0</v>
      </c>
      <c r="AD535" s="3" t="str">
        <f t="shared" si="297"/>
        <v>0</v>
      </c>
      <c r="AE535" s="3" t="str">
        <f t="shared" si="297"/>
        <v>0</v>
      </c>
      <c r="AF535" s="3" t="str">
        <f t="shared" si="297"/>
        <v>0</v>
      </c>
      <c r="AG535" s="3" t="str">
        <f t="shared" si="297"/>
        <v>0</v>
      </c>
      <c r="AH535" s="3" t="str">
        <f t="shared" si="297"/>
        <v>0</v>
      </c>
      <c r="AI535" s="3" t="str">
        <f t="shared" si="297"/>
        <v>0</v>
      </c>
      <c r="AJ535" s="3" t="str">
        <f t="shared" si="297"/>
        <v>0</v>
      </c>
      <c r="AK535" s="3" t="str">
        <f t="shared" si="297"/>
        <v>0</v>
      </c>
      <c r="AL535" s="3" t="str">
        <f t="shared" si="297"/>
        <v>0</v>
      </c>
      <c r="AM535" s="3" t="str">
        <f t="shared" si="297"/>
        <v>0</v>
      </c>
      <c r="AN535" s="3" t="str">
        <f t="shared" si="297"/>
        <v>0</v>
      </c>
      <c r="AO535" s="3" t="str">
        <f t="shared" si="297"/>
        <v>0</v>
      </c>
      <c r="AP535" s="3" t="str">
        <f t="shared" si="297"/>
        <v>0</v>
      </c>
      <c r="AQ535" s="3" t="str">
        <f t="shared" si="297"/>
        <v>0</v>
      </c>
      <c r="AR535" s="3" t="str">
        <f t="shared" si="297"/>
        <v>0</v>
      </c>
      <c r="AS535" s="3" t="str">
        <f t="shared" si="297"/>
        <v>0</v>
      </c>
      <c r="AT535" s="3" t="str">
        <f t="shared" si="296"/>
        <v>0</v>
      </c>
      <c r="AU535" s="3" t="str">
        <f t="shared" si="296"/>
        <v>0</v>
      </c>
      <c r="AV535" s="3" t="str">
        <f t="shared" si="296"/>
        <v>0</v>
      </c>
      <c r="AW535" s="3" t="str">
        <f t="shared" si="296"/>
        <v>0</v>
      </c>
      <c r="AX535" s="3" t="str">
        <f t="shared" si="296"/>
        <v>0</v>
      </c>
      <c r="AY535" s="3" t="str">
        <f t="shared" si="296"/>
        <v>0</v>
      </c>
      <c r="AZ535" s="22" t="s">
        <v>740</v>
      </c>
    </row>
    <row r="536" spans="1:52" ht="15.5">
      <c r="A536" s="10" t="s">
        <v>134</v>
      </c>
      <c r="B536" s="10" t="str">
        <f t="shared" si="290"/>
        <v>2401051D</v>
      </c>
      <c r="C536" s="71">
        <v>45485.483101851903</v>
      </c>
      <c r="D536" s="3" t="e">
        <f t="array" ref="D536">#NAME?</f>
        <v>#NAME?</v>
      </c>
      <c r="E536" s="3" t="b">
        <f>ISNUMBER(MATCH(Table1[[#This Row],[Email]],Attendance[Email],0))</f>
        <v>1</v>
      </c>
      <c r="F536" s="3">
        <f t="shared" ref="F536:F537" si="302">$C536+(8/24)</f>
        <v>45485.816435185239</v>
      </c>
      <c r="G536" s="21">
        <f>DAY(Table1[[#This Row],[Actual Time]])</f>
        <v>12</v>
      </c>
      <c r="H536">
        <f>MONTH(Table1[[#This Row],[Actual Time]])</f>
        <v>7</v>
      </c>
      <c r="I536">
        <f>YEAR(Table1[[#This Row],[Actual Time]])</f>
        <v>2024</v>
      </c>
      <c r="J536" t="str">
        <f t="shared" ref="J536:J537" si="303">G536&amp;"/"&amp;H536&amp;"/"&amp;I536</f>
        <v>12/7/2024</v>
      </c>
      <c r="K536" s="3" t="str">
        <f t="shared" si="293"/>
        <v>0</v>
      </c>
      <c r="L536" s="3" t="str">
        <f t="shared" si="293"/>
        <v>0</v>
      </c>
      <c r="M536" s="3" t="str">
        <f t="shared" si="293"/>
        <v>0</v>
      </c>
      <c r="N536" s="3" t="str">
        <f t="shared" si="293"/>
        <v>0</v>
      </c>
      <c r="O536" s="3" t="str">
        <f t="shared" si="293"/>
        <v>0</v>
      </c>
      <c r="P536" s="3" t="str">
        <f t="shared" si="293"/>
        <v>0</v>
      </c>
      <c r="Q536" s="3" t="str">
        <f t="shared" si="293"/>
        <v>0</v>
      </c>
      <c r="R536" s="3" t="str">
        <f t="shared" si="293"/>
        <v>0</v>
      </c>
      <c r="S536" s="3" t="str">
        <f t="shared" si="300"/>
        <v>0</v>
      </c>
      <c r="T536" s="3" t="str">
        <f t="shared" si="300"/>
        <v>0</v>
      </c>
      <c r="U536" s="3" t="str">
        <f t="shared" si="293"/>
        <v>0</v>
      </c>
      <c r="V536" s="3" t="str">
        <f t="shared" si="293"/>
        <v>0</v>
      </c>
      <c r="W536" s="3" t="str">
        <f t="shared" si="293"/>
        <v>1</v>
      </c>
      <c r="X536" s="3" t="str">
        <f t="shared" si="293"/>
        <v>0</v>
      </c>
      <c r="Y536" s="3" t="str">
        <f t="shared" si="293"/>
        <v>0</v>
      </c>
      <c r="Z536" s="3" t="str">
        <f t="shared" si="293"/>
        <v>0</v>
      </c>
      <c r="AA536" s="3" t="str">
        <f t="shared" si="301"/>
        <v>0</v>
      </c>
      <c r="AB536" s="3" t="str">
        <f t="shared" si="301"/>
        <v>0</v>
      </c>
      <c r="AC536" s="3" t="str">
        <f t="shared" si="293"/>
        <v>0</v>
      </c>
      <c r="AD536" s="3" t="str">
        <f t="shared" si="297"/>
        <v>0</v>
      </c>
      <c r="AE536" s="3" t="str">
        <f t="shared" si="297"/>
        <v>0</v>
      </c>
      <c r="AF536" s="3" t="str">
        <f t="shared" si="297"/>
        <v>0</v>
      </c>
      <c r="AG536" s="3" t="str">
        <f t="shared" si="297"/>
        <v>0</v>
      </c>
      <c r="AH536" s="3" t="str">
        <f t="shared" si="297"/>
        <v>0</v>
      </c>
      <c r="AI536" s="3" t="str">
        <f t="shared" si="297"/>
        <v>0</v>
      </c>
      <c r="AJ536" s="3" t="str">
        <f t="shared" si="297"/>
        <v>0</v>
      </c>
      <c r="AK536" s="3" t="str">
        <f t="shared" si="297"/>
        <v>0</v>
      </c>
      <c r="AL536" s="3" t="str">
        <f t="shared" si="297"/>
        <v>0</v>
      </c>
      <c r="AM536" s="3" t="str">
        <f t="shared" si="297"/>
        <v>0</v>
      </c>
      <c r="AN536" s="3" t="str">
        <f t="shared" si="297"/>
        <v>0</v>
      </c>
      <c r="AO536" s="3" t="str">
        <f t="shared" si="297"/>
        <v>0</v>
      </c>
      <c r="AP536" s="3" t="str">
        <f t="shared" si="297"/>
        <v>0</v>
      </c>
      <c r="AQ536" s="3" t="str">
        <f t="shared" si="297"/>
        <v>0</v>
      </c>
      <c r="AR536" s="3" t="str">
        <f t="shared" si="297"/>
        <v>0</v>
      </c>
      <c r="AS536" s="3" t="str">
        <f t="shared" si="297"/>
        <v>0</v>
      </c>
      <c r="AT536" s="3" t="str">
        <f t="shared" si="296"/>
        <v>0</v>
      </c>
      <c r="AU536" s="3" t="str">
        <f t="shared" si="296"/>
        <v>0</v>
      </c>
      <c r="AV536" s="3" t="str">
        <f t="shared" si="296"/>
        <v>0</v>
      </c>
      <c r="AW536" s="3" t="str">
        <f t="shared" si="296"/>
        <v>0</v>
      </c>
      <c r="AX536" s="3" t="str">
        <f t="shared" si="296"/>
        <v>0</v>
      </c>
      <c r="AY536" s="3" t="str">
        <f t="shared" si="296"/>
        <v>0</v>
      </c>
      <c r="AZ536" s="22" t="s">
        <v>741</v>
      </c>
    </row>
    <row r="537" spans="1:52" ht="15.5">
      <c r="A537" s="10" t="s">
        <v>86</v>
      </c>
      <c r="B537" s="10" t="str">
        <f t="shared" si="290"/>
        <v>2301700G</v>
      </c>
      <c r="C537" s="71">
        <v>45485.4831134259</v>
      </c>
      <c r="D537" s="3" t="e">
        <f t="array" ref="D537">#NAME?</f>
        <v>#NAME?</v>
      </c>
      <c r="E537" s="3" t="b">
        <f>ISNUMBER(MATCH(Table1[[#This Row],[Email]],Attendance[Email],0))</f>
        <v>1</v>
      </c>
      <c r="F537" s="3">
        <f t="shared" si="302"/>
        <v>45485.816446759236</v>
      </c>
      <c r="G537" s="21">
        <f>DAY(Table1[[#This Row],[Actual Time]])</f>
        <v>12</v>
      </c>
      <c r="H537">
        <f>MONTH(Table1[[#This Row],[Actual Time]])</f>
        <v>7</v>
      </c>
      <c r="I537">
        <f>YEAR(Table1[[#This Row],[Actual Time]])</f>
        <v>2024</v>
      </c>
      <c r="J537" t="str">
        <f t="shared" si="303"/>
        <v>12/7/2024</v>
      </c>
      <c r="K537" s="3" t="str">
        <f t="shared" si="293"/>
        <v>0</v>
      </c>
      <c r="L537" s="3" t="str">
        <f t="shared" si="293"/>
        <v>0</v>
      </c>
      <c r="M537" s="3" t="str">
        <f t="shared" si="293"/>
        <v>0</v>
      </c>
      <c r="N537" s="3" t="str">
        <f t="shared" si="293"/>
        <v>0</v>
      </c>
      <c r="O537" s="3" t="str">
        <f t="shared" si="293"/>
        <v>0</v>
      </c>
      <c r="P537" s="3" t="str">
        <f t="shared" si="293"/>
        <v>0</v>
      </c>
      <c r="Q537" s="3" t="str">
        <f t="shared" si="293"/>
        <v>0</v>
      </c>
      <c r="R537" s="3" t="str">
        <f t="shared" si="293"/>
        <v>0</v>
      </c>
      <c r="S537" s="3" t="str">
        <f t="shared" si="300"/>
        <v>0</v>
      </c>
      <c r="T537" s="3" t="str">
        <f t="shared" si="300"/>
        <v>0</v>
      </c>
      <c r="U537" s="3" t="str">
        <f t="shared" si="293"/>
        <v>0</v>
      </c>
      <c r="V537" s="3" t="str">
        <f t="shared" si="293"/>
        <v>0</v>
      </c>
      <c r="W537" s="3" t="str">
        <f t="shared" si="293"/>
        <v>1</v>
      </c>
      <c r="X537" s="3" t="str">
        <f t="shared" si="293"/>
        <v>0</v>
      </c>
      <c r="Y537" s="3" t="str">
        <f t="shared" si="293"/>
        <v>0</v>
      </c>
      <c r="Z537" s="3" t="str">
        <f t="shared" si="293"/>
        <v>0</v>
      </c>
      <c r="AA537" s="3" t="str">
        <f t="shared" si="301"/>
        <v>0</v>
      </c>
      <c r="AB537" s="3" t="str">
        <f t="shared" si="301"/>
        <v>0</v>
      </c>
      <c r="AC537" s="3" t="str">
        <f t="shared" si="293"/>
        <v>0</v>
      </c>
      <c r="AD537" s="3" t="str">
        <f t="shared" si="297"/>
        <v>0</v>
      </c>
      <c r="AE537" s="3" t="str">
        <f t="shared" si="297"/>
        <v>0</v>
      </c>
      <c r="AF537" s="3" t="str">
        <f t="shared" si="297"/>
        <v>0</v>
      </c>
      <c r="AG537" s="3" t="str">
        <f t="shared" si="297"/>
        <v>0</v>
      </c>
      <c r="AH537" s="3" t="str">
        <f t="shared" si="297"/>
        <v>0</v>
      </c>
      <c r="AI537" s="3" t="str">
        <f t="shared" si="297"/>
        <v>0</v>
      </c>
      <c r="AJ537" s="3" t="str">
        <f t="shared" si="297"/>
        <v>0</v>
      </c>
      <c r="AK537" s="3" t="str">
        <f t="shared" si="297"/>
        <v>0</v>
      </c>
      <c r="AL537" s="3" t="str">
        <f t="shared" si="297"/>
        <v>0</v>
      </c>
      <c r="AM537" s="3" t="str">
        <f t="shared" si="297"/>
        <v>0</v>
      </c>
      <c r="AN537" s="3" t="str">
        <f t="shared" si="297"/>
        <v>0</v>
      </c>
      <c r="AO537" s="3" t="str">
        <f t="shared" si="297"/>
        <v>0</v>
      </c>
      <c r="AP537" s="3" t="str">
        <f t="shared" si="297"/>
        <v>0</v>
      </c>
      <c r="AQ537" s="3" t="str">
        <f t="shared" si="297"/>
        <v>0</v>
      </c>
      <c r="AR537" s="3" t="str">
        <f t="shared" si="297"/>
        <v>0</v>
      </c>
      <c r="AS537" s="3" t="str">
        <f t="shared" si="297"/>
        <v>0</v>
      </c>
      <c r="AT537" s="3" t="str">
        <f t="shared" si="296"/>
        <v>0</v>
      </c>
      <c r="AU537" s="3" t="str">
        <f t="shared" si="296"/>
        <v>0</v>
      </c>
      <c r="AV537" s="3" t="str">
        <f t="shared" si="296"/>
        <v>0</v>
      </c>
      <c r="AW537" s="3" t="str">
        <f t="shared" si="296"/>
        <v>0</v>
      </c>
      <c r="AX537" s="3" t="str">
        <f t="shared" si="296"/>
        <v>0</v>
      </c>
      <c r="AY537" s="3" t="str">
        <f t="shared" si="296"/>
        <v>0</v>
      </c>
      <c r="AZ537" s="22" t="s">
        <v>742</v>
      </c>
    </row>
    <row r="538" spans="1:52" ht="15.5">
      <c r="A538" s="10" t="s">
        <v>126</v>
      </c>
      <c r="B538" s="10" t="str">
        <f t="shared" si="290"/>
        <v>2402887J</v>
      </c>
      <c r="C538" s="71">
        <v>45485.4832060185</v>
      </c>
      <c r="D538" s="3" t="e">
        <f t="array" ref="D538">#NAME?</f>
        <v>#NAME?</v>
      </c>
      <c r="E538" s="3" t="b">
        <f>ISNUMBER(MATCH(Table1[[#This Row],[Email]],Attendance[Email],0))</f>
        <v>1</v>
      </c>
      <c r="F538" s="3">
        <f t="shared" ref="F538:F547" si="304">$C538+(8/24)</f>
        <v>45485.816539351836</v>
      </c>
      <c r="G538" s="21">
        <f>DAY(Table1[[#This Row],[Actual Time]])</f>
        <v>12</v>
      </c>
      <c r="H538">
        <f>MONTH(Table1[[#This Row],[Actual Time]])</f>
        <v>7</v>
      </c>
      <c r="I538">
        <f>YEAR(Table1[[#This Row],[Actual Time]])</f>
        <v>2024</v>
      </c>
      <c r="J538" t="str">
        <f t="shared" ref="J538:J547" si="305">G538&amp;"/"&amp;H538&amp;"/"&amp;I538</f>
        <v>12/7/2024</v>
      </c>
      <c r="K538" s="3" t="str">
        <f t="shared" si="293"/>
        <v>0</v>
      </c>
      <c r="L538" s="3" t="str">
        <f t="shared" si="293"/>
        <v>0</v>
      </c>
      <c r="M538" s="3" t="str">
        <f t="shared" si="293"/>
        <v>0</v>
      </c>
      <c r="N538" s="3" t="str">
        <f t="shared" si="293"/>
        <v>0</v>
      </c>
      <c r="O538" s="3" t="str">
        <f t="shared" si="293"/>
        <v>0</v>
      </c>
      <c r="P538" s="3" t="str">
        <f t="shared" si="293"/>
        <v>0</v>
      </c>
      <c r="Q538" s="3" t="str">
        <f t="shared" si="293"/>
        <v>0</v>
      </c>
      <c r="R538" s="3" t="str">
        <f t="shared" si="293"/>
        <v>0</v>
      </c>
      <c r="S538" s="3" t="str">
        <f t="shared" si="300"/>
        <v>0</v>
      </c>
      <c r="T538" s="3" t="str">
        <f t="shared" si="300"/>
        <v>0</v>
      </c>
      <c r="U538" s="3" t="str">
        <f t="shared" si="293"/>
        <v>0</v>
      </c>
      <c r="V538" s="3" t="str">
        <f t="shared" si="293"/>
        <v>0</v>
      </c>
      <c r="W538" s="3" t="str">
        <f t="shared" si="293"/>
        <v>1</v>
      </c>
      <c r="X538" s="3" t="str">
        <f t="shared" si="293"/>
        <v>0</v>
      </c>
      <c r="Y538" s="3" t="str">
        <f t="shared" si="293"/>
        <v>0</v>
      </c>
      <c r="Z538" s="3" t="str">
        <f t="shared" si="293"/>
        <v>0</v>
      </c>
      <c r="AA538" s="3" t="str">
        <f t="shared" si="301"/>
        <v>0</v>
      </c>
      <c r="AB538" s="3" t="str">
        <f t="shared" si="301"/>
        <v>0</v>
      </c>
      <c r="AC538" s="3" t="str">
        <f t="shared" si="293"/>
        <v>0</v>
      </c>
      <c r="AD538" s="3" t="str">
        <f t="shared" si="297"/>
        <v>0</v>
      </c>
      <c r="AE538" s="3" t="str">
        <f t="shared" si="297"/>
        <v>0</v>
      </c>
      <c r="AF538" s="3" t="str">
        <f t="shared" si="297"/>
        <v>0</v>
      </c>
      <c r="AG538" s="3" t="str">
        <f t="shared" si="297"/>
        <v>0</v>
      </c>
      <c r="AH538" s="3" t="str">
        <f t="shared" si="297"/>
        <v>0</v>
      </c>
      <c r="AI538" s="3" t="str">
        <f t="shared" si="297"/>
        <v>0</v>
      </c>
      <c r="AJ538" s="3" t="str">
        <f t="shared" si="297"/>
        <v>0</v>
      </c>
      <c r="AK538" s="3" t="str">
        <f t="shared" si="297"/>
        <v>0</v>
      </c>
      <c r="AL538" s="3" t="str">
        <f t="shared" si="297"/>
        <v>0</v>
      </c>
      <c r="AM538" s="3" t="str">
        <f t="shared" si="297"/>
        <v>0</v>
      </c>
      <c r="AN538" s="3" t="str">
        <f t="shared" si="297"/>
        <v>0</v>
      </c>
      <c r="AO538" s="3" t="str">
        <f t="shared" si="297"/>
        <v>0</v>
      </c>
      <c r="AP538" s="3" t="str">
        <f t="shared" si="297"/>
        <v>0</v>
      </c>
      <c r="AQ538" s="3" t="str">
        <f t="shared" si="297"/>
        <v>0</v>
      </c>
      <c r="AR538" s="3" t="str">
        <f t="shared" si="297"/>
        <v>0</v>
      </c>
      <c r="AS538" s="3" t="str">
        <f t="shared" si="297"/>
        <v>0</v>
      </c>
      <c r="AT538" s="3" t="str">
        <f t="shared" si="296"/>
        <v>0</v>
      </c>
      <c r="AU538" s="3" t="str">
        <f t="shared" si="296"/>
        <v>0</v>
      </c>
      <c r="AV538" s="3" t="str">
        <f t="shared" si="296"/>
        <v>0</v>
      </c>
      <c r="AW538" s="3" t="str">
        <f t="shared" si="296"/>
        <v>0</v>
      </c>
      <c r="AX538" s="3" t="str">
        <f t="shared" si="296"/>
        <v>0</v>
      </c>
      <c r="AY538" s="3" t="str">
        <f t="shared" si="296"/>
        <v>0</v>
      </c>
      <c r="AZ538" s="22" t="s">
        <v>743</v>
      </c>
    </row>
    <row r="539" spans="1:52" ht="15.5">
      <c r="A539" s="10" t="s">
        <v>82</v>
      </c>
      <c r="B539" s="10" t="str">
        <f t="shared" si="290"/>
        <v>2301635E</v>
      </c>
      <c r="C539" s="71">
        <v>45485.483240740701</v>
      </c>
      <c r="D539" s="3" t="e">
        <f t="array" ref="D539">#NAME?</f>
        <v>#NAME?</v>
      </c>
      <c r="E539" s="3" t="b">
        <f>ISNUMBER(MATCH(Table1[[#This Row],[Email]],Attendance[Email],0))</f>
        <v>1</v>
      </c>
      <c r="F539" s="3">
        <f t="shared" si="304"/>
        <v>45485.816574074037</v>
      </c>
      <c r="G539" s="21">
        <f>DAY(Table1[[#This Row],[Actual Time]])</f>
        <v>12</v>
      </c>
      <c r="H539">
        <f>MONTH(Table1[[#This Row],[Actual Time]])</f>
        <v>7</v>
      </c>
      <c r="I539">
        <f>YEAR(Table1[[#This Row],[Actual Time]])</f>
        <v>2024</v>
      </c>
      <c r="J539" t="str">
        <f t="shared" si="305"/>
        <v>12/7/2024</v>
      </c>
      <c r="K539" s="3" t="str">
        <f t="shared" si="293"/>
        <v>0</v>
      </c>
      <c r="L539" s="3" t="str">
        <f t="shared" si="293"/>
        <v>0</v>
      </c>
      <c r="M539" s="3" t="str">
        <f t="shared" si="293"/>
        <v>0</v>
      </c>
      <c r="N539" s="3" t="str">
        <f t="shared" si="293"/>
        <v>0</v>
      </c>
      <c r="O539" s="3" t="str">
        <f t="shared" si="293"/>
        <v>0</v>
      </c>
      <c r="P539" s="3" t="str">
        <f t="shared" si="293"/>
        <v>0</v>
      </c>
      <c r="Q539" s="3" t="str">
        <f t="shared" si="293"/>
        <v>0</v>
      </c>
      <c r="R539" s="3" t="str">
        <f t="shared" si="293"/>
        <v>0</v>
      </c>
      <c r="S539" s="3" t="str">
        <f t="shared" si="300"/>
        <v>0</v>
      </c>
      <c r="T539" s="3" t="str">
        <f t="shared" si="300"/>
        <v>0</v>
      </c>
      <c r="U539" s="3" t="str">
        <f t="shared" si="293"/>
        <v>0</v>
      </c>
      <c r="V539" s="3" t="str">
        <f t="shared" si="293"/>
        <v>0</v>
      </c>
      <c r="W539" s="3" t="str">
        <f t="shared" si="293"/>
        <v>1</v>
      </c>
      <c r="X539" s="3" t="str">
        <f t="shared" si="293"/>
        <v>0</v>
      </c>
      <c r="Y539" s="3" t="str">
        <f t="shared" si="293"/>
        <v>0</v>
      </c>
      <c r="Z539" s="3" t="str">
        <f t="shared" si="293"/>
        <v>0</v>
      </c>
      <c r="AA539" s="3" t="str">
        <f t="shared" si="301"/>
        <v>0</v>
      </c>
      <c r="AB539" s="3" t="str">
        <f t="shared" si="301"/>
        <v>0</v>
      </c>
      <c r="AC539" s="3" t="str">
        <f t="shared" ref="K539:AC555" si="306">IF(AC$1=$J539,"1","0")</f>
        <v>0</v>
      </c>
      <c r="AD539" s="3" t="str">
        <f t="shared" si="297"/>
        <v>0</v>
      </c>
      <c r="AE539" s="3" t="str">
        <f t="shared" si="297"/>
        <v>0</v>
      </c>
      <c r="AF539" s="3" t="str">
        <f t="shared" si="297"/>
        <v>0</v>
      </c>
      <c r="AG539" s="3" t="str">
        <f t="shared" si="297"/>
        <v>0</v>
      </c>
      <c r="AH539" s="3" t="str">
        <f t="shared" si="297"/>
        <v>0</v>
      </c>
      <c r="AI539" s="3" t="str">
        <f t="shared" si="297"/>
        <v>0</v>
      </c>
      <c r="AJ539" s="3" t="str">
        <f t="shared" si="297"/>
        <v>0</v>
      </c>
      <c r="AK539" s="3" t="str">
        <f t="shared" si="297"/>
        <v>0</v>
      </c>
      <c r="AL539" s="3" t="str">
        <f t="shared" si="297"/>
        <v>0</v>
      </c>
      <c r="AM539" s="3" t="str">
        <f t="shared" si="297"/>
        <v>0</v>
      </c>
      <c r="AN539" s="3" t="str">
        <f t="shared" si="297"/>
        <v>0</v>
      </c>
      <c r="AO539" s="3" t="str">
        <f t="shared" si="297"/>
        <v>0</v>
      </c>
      <c r="AP539" s="3" t="str">
        <f t="shared" si="297"/>
        <v>0</v>
      </c>
      <c r="AQ539" s="3" t="str">
        <f t="shared" si="297"/>
        <v>0</v>
      </c>
      <c r="AR539" s="3" t="str">
        <f t="shared" si="297"/>
        <v>0</v>
      </c>
      <c r="AS539" s="3" t="str">
        <f t="shared" si="297"/>
        <v>0</v>
      </c>
      <c r="AT539" s="3" t="str">
        <f t="shared" si="296"/>
        <v>0</v>
      </c>
      <c r="AU539" s="3" t="str">
        <f t="shared" si="296"/>
        <v>0</v>
      </c>
      <c r="AV539" s="3" t="str">
        <f t="shared" si="296"/>
        <v>0</v>
      </c>
      <c r="AW539" s="3" t="str">
        <f t="shared" si="296"/>
        <v>0</v>
      </c>
      <c r="AX539" s="3" t="str">
        <f t="shared" si="296"/>
        <v>0</v>
      </c>
      <c r="AY539" s="3" t="str">
        <f t="shared" si="296"/>
        <v>0</v>
      </c>
      <c r="AZ539" s="22" t="s">
        <v>744</v>
      </c>
    </row>
    <row r="540" spans="1:52" ht="15.5">
      <c r="A540" s="10" t="s">
        <v>399</v>
      </c>
      <c r="B540" s="10" t="str">
        <f t="shared" si="290"/>
        <v>2401562J</v>
      </c>
      <c r="C540" s="71">
        <v>45485.483263888898</v>
      </c>
      <c r="D540" s="3" t="e">
        <f t="array" ref="D540">#NAME?</f>
        <v>#NAME?</v>
      </c>
      <c r="E540" s="3" t="b">
        <f>ISNUMBER(MATCH(Table1[[#This Row],[Email]],Attendance[Email],0))</f>
        <v>1</v>
      </c>
      <c r="F540" s="3">
        <f t="shared" si="304"/>
        <v>45485.816597222234</v>
      </c>
      <c r="G540" s="21">
        <f>DAY(Table1[[#This Row],[Actual Time]])</f>
        <v>12</v>
      </c>
      <c r="H540">
        <f>MONTH(Table1[[#This Row],[Actual Time]])</f>
        <v>7</v>
      </c>
      <c r="I540">
        <f>YEAR(Table1[[#This Row],[Actual Time]])</f>
        <v>2024</v>
      </c>
      <c r="J540" t="str">
        <f t="shared" si="305"/>
        <v>12/7/2024</v>
      </c>
      <c r="K540" s="3" t="str">
        <f t="shared" si="306"/>
        <v>0</v>
      </c>
      <c r="L540" s="3" t="str">
        <f t="shared" si="306"/>
        <v>0</v>
      </c>
      <c r="M540" s="3" t="str">
        <f t="shared" si="306"/>
        <v>0</v>
      </c>
      <c r="N540" s="3" t="str">
        <f t="shared" si="306"/>
        <v>0</v>
      </c>
      <c r="O540" s="3" t="str">
        <f t="shared" si="306"/>
        <v>0</v>
      </c>
      <c r="P540" s="3" t="str">
        <f t="shared" si="306"/>
        <v>0</v>
      </c>
      <c r="Q540" s="3" t="str">
        <f t="shared" si="306"/>
        <v>0</v>
      </c>
      <c r="R540" s="3" t="str">
        <f t="shared" si="306"/>
        <v>0</v>
      </c>
      <c r="S540" s="3" t="str">
        <f t="shared" si="300"/>
        <v>0</v>
      </c>
      <c r="T540" s="3" t="str">
        <f t="shared" si="300"/>
        <v>0</v>
      </c>
      <c r="U540" s="3" t="str">
        <f t="shared" si="306"/>
        <v>0</v>
      </c>
      <c r="V540" s="3" t="str">
        <f t="shared" si="306"/>
        <v>0</v>
      </c>
      <c r="W540" s="3" t="str">
        <f t="shared" si="306"/>
        <v>1</v>
      </c>
      <c r="X540" s="3" t="str">
        <f t="shared" si="306"/>
        <v>0</v>
      </c>
      <c r="Y540" s="3" t="str">
        <f t="shared" si="306"/>
        <v>0</v>
      </c>
      <c r="Z540" s="3" t="str">
        <f t="shared" si="306"/>
        <v>0</v>
      </c>
      <c r="AA540" s="3" t="str">
        <f t="shared" si="301"/>
        <v>0</v>
      </c>
      <c r="AB540" s="3" t="str">
        <f t="shared" si="301"/>
        <v>0</v>
      </c>
      <c r="AC540" s="3" t="str">
        <f t="shared" si="306"/>
        <v>0</v>
      </c>
      <c r="AD540" s="3" t="str">
        <f t="shared" si="297"/>
        <v>0</v>
      </c>
      <c r="AE540" s="3" t="str">
        <f t="shared" si="297"/>
        <v>0</v>
      </c>
      <c r="AF540" s="3" t="str">
        <f t="shared" si="297"/>
        <v>0</v>
      </c>
      <c r="AG540" s="3" t="str">
        <f t="shared" si="297"/>
        <v>0</v>
      </c>
      <c r="AH540" s="3" t="str">
        <f t="shared" si="297"/>
        <v>0</v>
      </c>
      <c r="AI540" s="3" t="str">
        <f t="shared" si="297"/>
        <v>0</v>
      </c>
      <c r="AJ540" s="3" t="str">
        <f t="shared" si="297"/>
        <v>0</v>
      </c>
      <c r="AK540" s="3" t="str">
        <f t="shared" si="297"/>
        <v>0</v>
      </c>
      <c r="AL540" s="3" t="str">
        <f t="shared" si="297"/>
        <v>0</v>
      </c>
      <c r="AM540" s="3" t="str">
        <f t="shared" si="297"/>
        <v>0</v>
      </c>
      <c r="AN540" s="3" t="str">
        <f t="shared" si="297"/>
        <v>0</v>
      </c>
      <c r="AO540" s="3" t="str">
        <f t="shared" si="297"/>
        <v>0</v>
      </c>
      <c r="AP540" s="3" t="str">
        <f t="shared" si="297"/>
        <v>0</v>
      </c>
      <c r="AQ540" s="3" t="str">
        <f t="shared" si="297"/>
        <v>0</v>
      </c>
      <c r="AR540" s="3" t="str">
        <f t="shared" si="297"/>
        <v>0</v>
      </c>
      <c r="AS540" s="3" t="str">
        <f t="shared" si="297"/>
        <v>0</v>
      </c>
      <c r="AT540" s="3" t="str">
        <f t="shared" si="296"/>
        <v>0</v>
      </c>
      <c r="AU540" s="3" t="str">
        <f t="shared" si="296"/>
        <v>0</v>
      </c>
      <c r="AV540" s="3" t="str">
        <f t="shared" si="296"/>
        <v>0</v>
      </c>
      <c r="AW540" s="3" t="str">
        <f t="shared" si="296"/>
        <v>0</v>
      </c>
      <c r="AX540" s="3" t="str">
        <f t="shared" si="296"/>
        <v>0</v>
      </c>
      <c r="AY540" s="3" t="str">
        <f t="shared" si="296"/>
        <v>0</v>
      </c>
      <c r="AZ540" s="22" t="s">
        <v>745</v>
      </c>
    </row>
    <row r="541" spans="1:52" ht="15.5">
      <c r="A541" s="10" t="s">
        <v>74</v>
      </c>
      <c r="B541" s="10" t="str">
        <f t="shared" si="290"/>
        <v>2202038B</v>
      </c>
      <c r="C541" s="71">
        <v>45485.483379629601</v>
      </c>
      <c r="D541" s="3" t="e">
        <f t="array" ref="D541">#NAME?</f>
        <v>#NAME?</v>
      </c>
      <c r="E541" s="3" t="b">
        <f>ISNUMBER(MATCH(Table1[[#This Row],[Email]],Attendance[Email],0))</f>
        <v>1</v>
      </c>
      <c r="F541" s="3">
        <f t="shared" si="304"/>
        <v>45485.816712962936</v>
      </c>
      <c r="G541" s="21">
        <f>DAY(Table1[[#This Row],[Actual Time]])</f>
        <v>12</v>
      </c>
      <c r="H541">
        <f>MONTH(Table1[[#This Row],[Actual Time]])</f>
        <v>7</v>
      </c>
      <c r="I541">
        <f>YEAR(Table1[[#This Row],[Actual Time]])</f>
        <v>2024</v>
      </c>
      <c r="J541" t="str">
        <f t="shared" si="305"/>
        <v>12/7/2024</v>
      </c>
      <c r="K541" s="3" t="str">
        <f t="shared" si="306"/>
        <v>0</v>
      </c>
      <c r="L541" s="3" t="str">
        <f t="shared" si="306"/>
        <v>0</v>
      </c>
      <c r="M541" s="3" t="str">
        <f t="shared" si="306"/>
        <v>0</v>
      </c>
      <c r="N541" s="3" t="str">
        <f t="shared" si="306"/>
        <v>0</v>
      </c>
      <c r="O541" s="3" t="str">
        <f t="shared" si="306"/>
        <v>0</v>
      </c>
      <c r="P541" s="3" t="str">
        <f t="shared" si="306"/>
        <v>0</v>
      </c>
      <c r="Q541" s="3" t="str">
        <f t="shared" si="306"/>
        <v>0</v>
      </c>
      <c r="R541" s="3" t="str">
        <f t="shared" si="306"/>
        <v>0</v>
      </c>
      <c r="S541" s="3" t="str">
        <f t="shared" si="300"/>
        <v>0</v>
      </c>
      <c r="T541" s="3" t="str">
        <f t="shared" si="300"/>
        <v>0</v>
      </c>
      <c r="U541" s="3" t="str">
        <f t="shared" si="306"/>
        <v>0</v>
      </c>
      <c r="V541" s="3" t="str">
        <f t="shared" si="306"/>
        <v>0</v>
      </c>
      <c r="W541" s="3" t="str">
        <f t="shared" si="306"/>
        <v>1</v>
      </c>
      <c r="X541" s="3" t="str">
        <f t="shared" si="306"/>
        <v>0</v>
      </c>
      <c r="Y541" s="3" t="str">
        <f t="shared" si="306"/>
        <v>0</v>
      </c>
      <c r="Z541" s="3" t="str">
        <f t="shared" si="306"/>
        <v>0</v>
      </c>
      <c r="AA541" s="3" t="str">
        <f t="shared" si="301"/>
        <v>0</v>
      </c>
      <c r="AB541" s="3" t="str">
        <f t="shared" si="301"/>
        <v>0</v>
      </c>
      <c r="AC541" s="3" t="str">
        <f t="shared" si="306"/>
        <v>0</v>
      </c>
      <c r="AD541" s="3" t="str">
        <f t="shared" si="297"/>
        <v>0</v>
      </c>
      <c r="AE541" s="3" t="str">
        <f t="shared" si="297"/>
        <v>0</v>
      </c>
      <c r="AF541" s="3" t="str">
        <f t="shared" si="297"/>
        <v>0</v>
      </c>
      <c r="AG541" s="3" t="str">
        <f t="shared" si="297"/>
        <v>0</v>
      </c>
      <c r="AH541" s="3" t="str">
        <f t="shared" si="297"/>
        <v>0</v>
      </c>
      <c r="AI541" s="3" t="str">
        <f t="shared" si="297"/>
        <v>0</v>
      </c>
      <c r="AJ541" s="3" t="str">
        <f t="shared" si="297"/>
        <v>0</v>
      </c>
      <c r="AK541" s="3" t="str">
        <f t="shared" si="297"/>
        <v>0</v>
      </c>
      <c r="AL541" s="3" t="str">
        <f t="shared" si="297"/>
        <v>0</v>
      </c>
      <c r="AM541" s="3" t="str">
        <f t="shared" si="297"/>
        <v>0</v>
      </c>
      <c r="AN541" s="3" t="str">
        <f t="shared" si="297"/>
        <v>0</v>
      </c>
      <c r="AO541" s="3" t="str">
        <f t="shared" si="297"/>
        <v>0</v>
      </c>
      <c r="AP541" s="3" t="str">
        <f t="shared" si="297"/>
        <v>0</v>
      </c>
      <c r="AQ541" s="3" t="str">
        <f t="shared" si="297"/>
        <v>0</v>
      </c>
      <c r="AR541" s="3" t="str">
        <f t="shared" si="297"/>
        <v>0</v>
      </c>
      <c r="AS541" s="3" t="str">
        <f t="shared" ref="AS541:AY556" si="307">IF(AS$1=$J541,"1","0")</f>
        <v>0</v>
      </c>
      <c r="AT541" s="3" t="str">
        <f t="shared" si="307"/>
        <v>0</v>
      </c>
      <c r="AU541" s="3" t="str">
        <f t="shared" si="307"/>
        <v>0</v>
      </c>
      <c r="AV541" s="3" t="str">
        <f t="shared" si="307"/>
        <v>0</v>
      </c>
      <c r="AW541" s="3" t="str">
        <f t="shared" si="307"/>
        <v>0</v>
      </c>
      <c r="AX541" s="3" t="str">
        <f t="shared" si="307"/>
        <v>0</v>
      </c>
      <c r="AY541" s="3" t="str">
        <f t="shared" si="307"/>
        <v>0</v>
      </c>
      <c r="AZ541" s="22" t="s">
        <v>746</v>
      </c>
    </row>
    <row r="542" spans="1:52" ht="15.5">
      <c r="A542" s="10" t="s">
        <v>188</v>
      </c>
      <c r="B542" s="10" t="str">
        <f t="shared" si="290"/>
        <v>2402557I</v>
      </c>
      <c r="C542" s="71">
        <v>45485.483449074098</v>
      </c>
      <c r="D542" s="3" t="e">
        <f t="array" ref="D542">#NAME?</f>
        <v>#NAME?</v>
      </c>
      <c r="E542" s="3" t="b">
        <f>ISNUMBER(MATCH(Table1[[#This Row],[Email]],Attendance[Email],0))</f>
        <v>1</v>
      </c>
      <c r="F542" s="3">
        <f t="shared" si="304"/>
        <v>45485.816782407433</v>
      </c>
      <c r="G542" s="21">
        <f>DAY(Table1[[#This Row],[Actual Time]])</f>
        <v>12</v>
      </c>
      <c r="H542">
        <f>MONTH(Table1[[#This Row],[Actual Time]])</f>
        <v>7</v>
      </c>
      <c r="I542">
        <f>YEAR(Table1[[#This Row],[Actual Time]])</f>
        <v>2024</v>
      </c>
      <c r="J542" t="str">
        <f t="shared" si="305"/>
        <v>12/7/2024</v>
      </c>
      <c r="K542" s="3" t="str">
        <f t="shared" si="306"/>
        <v>0</v>
      </c>
      <c r="L542" s="3" t="str">
        <f t="shared" si="306"/>
        <v>0</v>
      </c>
      <c r="M542" s="3" t="str">
        <f t="shared" si="306"/>
        <v>0</v>
      </c>
      <c r="N542" s="3" t="str">
        <f t="shared" si="306"/>
        <v>0</v>
      </c>
      <c r="O542" s="3" t="str">
        <f t="shared" si="306"/>
        <v>0</v>
      </c>
      <c r="P542" s="3" t="str">
        <f t="shared" si="306"/>
        <v>0</v>
      </c>
      <c r="Q542" s="3" t="str">
        <f t="shared" si="306"/>
        <v>0</v>
      </c>
      <c r="R542" s="3" t="str">
        <f t="shared" si="306"/>
        <v>0</v>
      </c>
      <c r="S542" s="3" t="str">
        <f t="shared" si="300"/>
        <v>0</v>
      </c>
      <c r="T542" s="3" t="str">
        <f t="shared" si="300"/>
        <v>0</v>
      </c>
      <c r="U542" s="3" t="str">
        <f t="shared" si="306"/>
        <v>0</v>
      </c>
      <c r="V542" s="3" t="str">
        <f t="shared" si="306"/>
        <v>0</v>
      </c>
      <c r="W542" s="3" t="str">
        <f t="shared" si="306"/>
        <v>1</v>
      </c>
      <c r="X542" s="3" t="str">
        <f t="shared" si="306"/>
        <v>0</v>
      </c>
      <c r="Y542" s="3" t="str">
        <f t="shared" si="306"/>
        <v>0</v>
      </c>
      <c r="Z542" s="3" t="str">
        <f t="shared" si="306"/>
        <v>0</v>
      </c>
      <c r="AA542" s="3" t="str">
        <f t="shared" si="301"/>
        <v>0</v>
      </c>
      <c r="AB542" s="3" t="str">
        <f t="shared" si="301"/>
        <v>0</v>
      </c>
      <c r="AC542" s="3" t="str">
        <f t="shared" si="306"/>
        <v>0</v>
      </c>
      <c r="AD542" s="3" t="str">
        <f t="shared" ref="AD542:AS557" si="308">IF(AD$1=$J542,"1","0")</f>
        <v>0</v>
      </c>
      <c r="AE542" s="3" t="str">
        <f t="shared" si="308"/>
        <v>0</v>
      </c>
      <c r="AF542" s="3" t="str">
        <f t="shared" si="308"/>
        <v>0</v>
      </c>
      <c r="AG542" s="3" t="str">
        <f t="shared" si="308"/>
        <v>0</v>
      </c>
      <c r="AH542" s="3" t="str">
        <f t="shared" si="308"/>
        <v>0</v>
      </c>
      <c r="AI542" s="3" t="str">
        <f t="shared" si="308"/>
        <v>0</v>
      </c>
      <c r="AJ542" s="3" t="str">
        <f t="shared" si="308"/>
        <v>0</v>
      </c>
      <c r="AK542" s="3" t="str">
        <f t="shared" si="308"/>
        <v>0</v>
      </c>
      <c r="AL542" s="3" t="str">
        <f t="shared" si="308"/>
        <v>0</v>
      </c>
      <c r="AM542" s="3" t="str">
        <f t="shared" si="308"/>
        <v>0</v>
      </c>
      <c r="AN542" s="3" t="str">
        <f t="shared" si="308"/>
        <v>0</v>
      </c>
      <c r="AO542" s="3" t="str">
        <f t="shared" si="308"/>
        <v>0</v>
      </c>
      <c r="AP542" s="3" t="str">
        <f t="shared" si="308"/>
        <v>0</v>
      </c>
      <c r="AQ542" s="3" t="str">
        <f t="shared" si="308"/>
        <v>0</v>
      </c>
      <c r="AR542" s="3" t="str">
        <f t="shared" si="308"/>
        <v>0</v>
      </c>
      <c r="AS542" s="3" t="str">
        <f t="shared" si="308"/>
        <v>0</v>
      </c>
      <c r="AT542" s="3" t="str">
        <f t="shared" si="307"/>
        <v>0</v>
      </c>
      <c r="AU542" s="3" t="str">
        <f t="shared" si="307"/>
        <v>0</v>
      </c>
      <c r="AV542" s="3" t="str">
        <f t="shared" si="307"/>
        <v>0</v>
      </c>
      <c r="AW542" s="3" t="str">
        <f t="shared" si="307"/>
        <v>0</v>
      </c>
      <c r="AX542" s="3" t="str">
        <f t="shared" si="307"/>
        <v>0</v>
      </c>
      <c r="AY542" s="3" t="str">
        <f t="shared" si="307"/>
        <v>0</v>
      </c>
      <c r="AZ542" s="22" t="s">
        <v>747</v>
      </c>
    </row>
    <row r="543" spans="1:52" ht="15.5">
      <c r="A543" s="10" t="s">
        <v>250</v>
      </c>
      <c r="B543" s="10" t="str">
        <f t="shared" si="290"/>
        <v>2401233H</v>
      </c>
      <c r="C543" s="71">
        <v>45485.4836111111</v>
      </c>
      <c r="D543" s="3" t="e">
        <f t="array" ref="D543">#NAME?</f>
        <v>#NAME?</v>
      </c>
      <c r="E543" s="3" t="b">
        <f>ISNUMBER(MATCH(Table1[[#This Row],[Email]],Attendance[Email],0))</f>
        <v>1</v>
      </c>
      <c r="F543" s="3">
        <f t="shared" si="304"/>
        <v>45485.816944444436</v>
      </c>
      <c r="G543" s="21">
        <f>DAY(Table1[[#This Row],[Actual Time]])</f>
        <v>12</v>
      </c>
      <c r="H543">
        <f>MONTH(Table1[[#This Row],[Actual Time]])</f>
        <v>7</v>
      </c>
      <c r="I543">
        <f>YEAR(Table1[[#This Row],[Actual Time]])</f>
        <v>2024</v>
      </c>
      <c r="J543" t="str">
        <f t="shared" si="305"/>
        <v>12/7/2024</v>
      </c>
      <c r="K543" s="3" t="str">
        <f t="shared" si="306"/>
        <v>0</v>
      </c>
      <c r="L543" s="3" t="str">
        <f t="shared" si="306"/>
        <v>0</v>
      </c>
      <c r="M543" s="3" t="str">
        <f t="shared" si="306"/>
        <v>0</v>
      </c>
      <c r="N543" s="3" t="str">
        <f t="shared" si="306"/>
        <v>0</v>
      </c>
      <c r="O543" s="3" t="str">
        <f t="shared" si="306"/>
        <v>0</v>
      </c>
      <c r="P543" s="3" t="str">
        <f t="shared" si="306"/>
        <v>0</v>
      </c>
      <c r="Q543" s="3" t="str">
        <f t="shared" si="306"/>
        <v>0</v>
      </c>
      <c r="R543" s="3" t="str">
        <f t="shared" si="306"/>
        <v>0</v>
      </c>
      <c r="S543" s="3" t="str">
        <f t="shared" si="300"/>
        <v>0</v>
      </c>
      <c r="T543" s="3" t="str">
        <f t="shared" si="300"/>
        <v>0</v>
      </c>
      <c r="U543" s="3" t="str">
        <f t="shared" si="306"/>
        <v>0</v>
      </c>
      <c r="V543" s="3" t="str">
        <f t="shared" si="306"/>
        <v>0</v>
      </c>
      <c r="W543" s="3" t="str">
        <f t="shared" si="306"/>
        <v>1</v>
      </c>
      <c r="X543" s="3" t="str">
        <f t="shared" si="306"/>
        <v>0</v>
      </c>
      <c r="Y543" s="3" t="str">
        <f t="shared" si="306"/>
        <v>0</v>
      </c>
      <c r="Z543" s="3" t="str">
        <f t="shared" si="306"/>
        <v>0</v>
      </c>
      <c r="AA543" s="3" t="str">
        <f t="shared" si="301"/>
        <v>0</v>
      </c>
      <c r="AB543" s="3" t="str">
        <f t="shared" si="301"/>
        <v>0</v>
      </c>
      <c r="AC543" s="3" t="str">
        <f t="shared" si="306"/>
        <v>0</v>
      </c>
      <c r="AD543" s="3" t="str">
        <f t="shared" si="308"/>
        <v>0</v>
      </c>
      <c r="AE543" s="3" t="str">
        <f t="shared" si="308"/>
        <v>0</v>
      </c>
      <c r="AF543" s="3" t="str">
        <f t="shared" si="308"/>
        <v>0</v>
      </c>
      <c r="AG543" s="3" t="str">
        <f t="shared" si="308"/>
        <v>0</v>
      </c>
      <c r="AH543" s="3" t="str">
        <f t="shared" si="308"/>
        <v>0</v>
      </c>
      <c r="AI543" s="3" t="str">
        <f t="shared" si="308"/>
        <v>0</v>
      </c>
      <c r="AJ543" s="3" t="str">
        <f t="shared" si="308"/>
        <v>0</v>
      </c>
      <c r="AK543" s="3" t="str">
        <f t="shared" si="308"/>
        <v>0</v>
      </c>
      <c r="AL543" s="3" t="str">
        <f t="shared" si="308"/>
        <v>0</v>
      </c>
      <c r="AM543" s="3" t="str">
        <f t="shared" si="308"/>
        <v>0</v>
      </c>
      <c r="AN543" s="3" t="str">
        <f t="shared" si="308"/>
        <v>0</v>
      </c>
      <c r="AO543" s="3" t="str">
        <f t="shared" si="308"/>
        <v>0</v>
      </c>
      <c r="AP543" s="3" t="str">
        <f t="shared" si="308"/>
        <v>0</v>
      </c>
      <c r="AQ543" s="3" t="str">
        <f t="shared" si="308"/>
        <v>0</v>
      </c>
      <c r="AR543" s="3" t="str">
        <f t="shared" si="308"/>
        <v>0</v>
      </c>
      <c r="AS543" s="3" t="str">
        <f t="shared" si="308"/>
        <v>0</v>
      </c>
      <c r="AT543" s="3" t="str">
        <f t="shared" si="307"/>
        <v>0</v>
      </c>
      <c r="AU543" s="3" t="str">
        <f t="shared" si="307"/>
        <v>0</v>
      </c>
      <c r="AV543" s="3" t="str">
        <f t="shared" si="307"/>
        <v>0</v>
      </c>
      <c r="AW543" s="3" t="str">
        <f t="shared" si="307"/>
        <v>0</v>
      </c>
      <c r="AX543" s="3" t="str">
        <f t="shared" si="307"/>
        <v>0</v>
      </c>
      <c r="AY543" s="3" t="str">
        <f t="shared" si="307"/>
        <v>0</v>
      </c>
      <c r="AZ543" s="22" t="s">
        <v>748</v>
      </c>
    </row>
    <row r="544" spans="1:52" ht="15.5">
      <c r="A544" s="10" t="s">
        <v>152</v>
      </c>
      <c r="B544" s="10" t="str">
        <f t="shared" si="290"/>
        <v>2402378J</v>
      </c>
      <c r="C544" s="71">
        <v>45485.483807870398</v>
      </c>
      <c r="D544" s="3" t="e">
        <f t="array" ref="D544">#NAME?</f>
        <v>#NAME?</v>
      </c>
      <c r="E544" s="3" t="b">
        <f>ISNUMBER(MATCH(Table1[[#This Row],[Email]],Attendance[Email],0))</f>
        <v>1</v>
      </c>
      <c r="F544" s="3">
        <f t="shared" si="304"/>
        <v>45485.817141203734</v>
      </c>
      <c r="G544" s="21">
        <f>DAY(Table1[[#This Row],[Actual Time]])</f>
        <v>12</v>
      </c>
      <c r="H544">
        <f>MONTH(Table1[[#This Row],[Actual Time]])</f>
        <v>7</v>
      </c>
      <c r="I544">
        <f>YEAR(Table1[[#This Row],[Actual Time]])</f>
        <v>2024</v>
      </c>
      <c r="J544" t="str">
        <f t="shared" si="305"/>
        <v>12/7/2024</v>
      </c>
      <c r="K544" s="3" t="str">
        <f t="shared" si="306"/>
        <v>0</v>
      </c>
      <c r="L544" s="3" t="str">
        <f t="shared" si="306"/>
        <v>0</v>
      </c>
      <c r="M544" s="3" t="str">
        <f t="shared" si="306"/>
        <v>0</v>
      </c>
      <c r="N544" s="3" t="str">
        <f t="shared" si="306"/>
        <v>0</v>
      </c>
      <c r="O544" s="3" t="str">
        <f t="shared" si="306"/>
        <v>0</v>
      </c>
      <c r="P544" s="3" t="str">
        <f t="shared" si="306"/>
        <v>0</v>
      </c>
      <c r="Q544" s="3" t="str">
        <f t="shared" si="306"/>
        <v>0</v>
      </c>
      <c r="R544" s="3" t="str">
        <f t="shared" si="306"/>
        <v>0</v>
      </c>
      <c r="S544" s="3" t="str">
        <f t="shared" si="300"/>
        <v>0</v>
      </c>
      <c r="T544" s="3" t="str">
        <f t="shared" si="300"/>
        <v>0</v>
      </c>
      <c r="U544" s="3" t="str">
        <f t="shared" si="306"/>
        <v>0</v>
      </c>
      <c r="V544" s="3" t="str">
        <f t="shared" si="306"/>
        <v>0</v>
      </c>
      <c r="W544" s="3" t="str">
        <f t="shared" si="306"/>
        <v>1</v>
      </c>
      <c r="X544" s="3" t="str">
        <f t="shared" si="306"/>
        <v>0</v>
      </c>
      <c r="Y544" s="3" t="str">
        <f t="shared" si="306"/>
        <v>0</v>
      </c>
      <c r="Z544" s="3" t="str">
        <f t="shared" si="306"/>
        <v>0</v>
      </c>
      <c r="AA544" s="3" t="str">
        <f t="shared" si="301"/>
        <v>0</v>
      </c>
      <c r="AB544" s="3" t="str">
        <f t="shared" si="301"/>
        <v>0</v>
      </c>
      <c r="AC544" s="3" t="str">
        <f t="shared" si="306"/>
        <v>0</v>
      </c>
      <c r="AD544" s="3" t="str">
        <f t="shared" si="308"/>
        <v>0</v>
      </c>
      <c r="AE544" s="3" t="str">
        <f t="shared" si="308"/>
        <v>0</v>
      </c>
      <c r="AF544" s="3" t="str">
        <f t="shared" si="308"/>
        <v>0</v>
      </c>
      <c r="AG544" s="3" t="str">
        <f t="shared" si="308"/>
        <v>0</v>
      </c>
      <c r="AH544" s="3" t="str">
        <f t="shared" si="308"/>
        <v>0</v>
      </c>
      <c r="AI544" s="3" t="str">
        <f t="shared" si="308"/>
        <v>0</v>
      </c>
      <c r="AJ544" s="3" t="str">
        <f t="shared" si="308"/>
        <v>0</v>
      </c>
      <c r="AK544" s="3" t="str">
        <f t="shared" si="308"/>
        <v>0</v>
      </c>
      <c r="AL544" s="3" t="str">
        <f t="shared" si="308"/>
        <v>0</v>
      </c>
      <c r="AM544" s="3" t="str">
        <f t="shared" si="308"/>
        <v>0</v>
      </c>
      <c r="AN544" s="3" t="str">
        <f t="shared" si="308"/>
        <v>0</v>
      </c>
      <c r="AO544" s="3" t="str">
        <f t="shared" si="308"/>
        <v>0</v>
      </c>
      <c r="AP544" s="3" t="str">
        <f t="shared" si="308"/>
        <v>0</v>
      </c>
      <c r="AQ544" s="3" t="str">
        <f t="shared" si="308"/>
        <v>0</v>
      </c>
      <c r="AR544" s="3" t="str">
        <f t="shared" si="308"/>
        <v>0</v>
      </c>
      <c r="AS544" s="3" t="str">
        <f t="shared" si="308"/>
        <v>0</v>
      </c>
      <c r="AT544" s="3" t="str">
        <f t="shared" si="307"/>
        <v>0</v>
      </c>
      <c r="AU544" s="3" t="str">
        <f t="shared" si="307"/>
        <v>0</v>
      </c>
      <c r="AV544" s="3" t="str">
        <f t="shared" si="307"/>
        <v>0</v>
      </c>
      <c r="AW544" s="3" t="str">
        <f t="shared" si="307"/>
        <v>0</v>
      </c>
      <c r="AX544" s="3" t="str">
        <f t="shared" si="307"/>
        <v>0</v>
      </c>
      <c r="AY544" s="3" t="str">
        <f t="shared" si="307"/>
        <v>0</v>
      </c>
      <c r="AZ544" s="22" t="s">
        <v>749</v>
      </c>
    </row>
    <row r="545" spans="1:52" ht="15.5">
      <c r="A545" s="10" t="s">
        <v>240</v>
      </c>
      <c r="B545" s="10" t="str">
        <f t="shared" si="290"/>
        <v>2202748F</v>
      </c>
      <c r="C545" s="71">
        <v>45485.484143518501</v>
      </c>
      <c r="D545" s="3" t="e">
        <f t="array" ref="D545">#NAME?</f>
        <v>#NAME?</v>
      </c>
      <c r="E545" s="3" t="b">
        <f>ISNUMBER(MATCH(Table1[[#This Row],[Email]],Attendance[Email],0))</f>
        <v>1</v>
      </c>
      <c r="F545" s="3">
        <f t="shared" si="304"/>
        <v>45485.817476851837</v>
      </c>
      <c r="G545" s="21">
        <f>DAY(Table1[[#This Row],[Actual Time]])</f>
        <v>12</v>
      </c>
      <c r="H545">
        <f>MONTH(Table1[[#This Row],[Actual Time]])</f>
        <v>7</v>
      </c>
      <c r="I545">
        <f>YEAR(Table1[[#This Row],[Actual Time]])</f>
        <v>2024</v>
      </c>
      <c r="J545" t="str">
        <f t="shared" si="305"/>
        <v>12/7/2024</v>
      </c>
      <c r="K545" s="3" t="str">
        <f t="shared" si="306"/>
        <v>0</v>
      </c>
      <c r="L545" s="3" t="str">
        <f t="shared" si="306"/>
        <v>0</v>
      </c>
      <c r="M545" s="3" t="str">
        <f t="shared" si="306"/>
        <v>0</v>
      </c>
      <c r="N545" s="3" t="str">
        <f t="shared" si="306"/>
        <v>0</v>
      </c>
      <c r="O545" s="3" t="str">
        <f t="shared" si="306"/>
        <v>0</v>
      </c>
      <c r="P545" s="3" t="str">
        <f t="shared" si="306"/>
        <v>0</v>
      </c>
      <c r="Q545" s="3" t="str">
        <f t="shared" si="306"/>
        <v>0</v>
      </c>
      <c r="R545" s="3" t="str">
        <f t="shared" si="306"/>
        <v>0</v>
      </c>
      <c r="S545" s="3" t="str">
        <f t="shared" si="300"/>
        <v>0</v>
      </c>
      <c r="T545" s="3" t="str">
        <f t="shared" si="300"/>
        <v>0</v>
      </c>
      <c r="U545" s="3" t="str">
        <f t="shared" si="306"/>
        <v>0</v>
      </c>
      <c r="V545" s="3" t="str">
        <f t="shared" si="306"/>
        <v>0</v>
      </c>
      <c r="W545" s="3" t="str">
        <f t="shared" si="306"/>
        <v>1</v>
      </c>
      <c r="X545" s="3" t="str">
        <f t="shared" si="306"/>
        <v>0</v>
      </c>
      <c r="Y545" s="3" t="str">
        <f t="shared" si="306"/>
        <v>0</v>
      </c>
      <c r="Z545" s="3" t="str">
        <f t="shared" si="306"/>
        <v>0</v>
      </c>
      <c r="AA545" s="3" t="str">
        <f t="shared" si="301"/>
        <v>0</v>
      </c>
      <c r="AB545" s="3" t="str">
        <f t="shared" si="301"/>
        <v>0</v>
      </c>
      <c r="AC545" s="3" t="str">
        <f t="shared" si="306"/>
        <v>0</v>
      </c>
      <c r="AD545" s="3" t="str">
        <f t="shared" si="308"/>
        <v>0</v>
      </c>
      <c r="AE545" s="3" t="str">
        <f t="shared" si="308"/>
        <v>0</v>
      </c>
      <c r="AF545" s="3" t="str">
        <f t="shared" si="308"/>
        <v>0</v>
      </c>
      <c r="AG545" s="3" t="str">
        <f t="shared" si="308"/>
        <v>0</v>
      </c>
      <c r="AH545" s="3" t="str">
        <f t="shared" si="308"/>
        <v>0</v>
      </c>
      <c r="AI545" s="3" t="str">
        <f t="shared" si="308"/>
        <v>0</v>
      </c>
      <c r="AJ545" s="3" t="str">
        <f t="shared" si="308"/>
        <v>0</v>
      </c>
      <c r="AK545" s="3" t="str">
        <f t="shared" si="308"/>
        <v>0</v>
      </c>
      <c r="AL545" s="3" t="str">
        <f t="shared" si="308"/>
        <v>0</v>
      </c>
      <c r="AM545" s="3" t="str">
        <f t="shared" si="308"/>
        <v>0</v>
      </c>
      <c r="AN545" s="3" t="str">
        <f t="shared" si="308"/>
        <v>0</v>
      </c>
      <c r="AO545" s="3" t="str">
        <f t="shared" si="308"/>
        <v>0</v>
      </c>
      <c r="AP545" s="3" t="str">
        <f t="shared" si="308"/>
        <v>0</v>
      </c>
      <c r="AQ545" s="3" t="str">
        <f t="shared" si="308"/>
        <v>0</v>
      </c>
      <c r="AR545" s="3" t="str">
        <f t="shared" si="308"/>
        <v>0</v>
      </c>
      <c r="AS545" s="3" t="str">
        <f t="shared" si="308"/>
        <v>0</v>
      </c>
      <c r="AT545" s="3" t="str">
        <f t="shared" si="307"/>
        <v>0</v>
      </c>
      <c r="AU545" s="3" t="str">
        <f t="shared" si="307"/>
        <v>0</v>
      </c>
      <c r="AV545" s="3" t="str">
        <f t="shared" si="307"/>
        <v>0</v>
      </c>
      <c r="AW545" s="3" t="str">
        <f t="shared" si="307"/>
        <v>0</v>
      </c>
      <c r="AX545" s="3" t="str">
        <f t="shared" si="307"/>
        <v>0</v>
      </c>
      <c r="AY545" s="3" t="str">
        <f t="shared" si="307"/>
        <v>0</v>
      </c>
      <c r="AZ545" s="22" t="s">
        <v>750</v>
      </c>
    </row>
    <row r="546" spans="1:52" ht="15.5">
      <c r="A546" s="10" t="s">
        <v>92</v>
      </c>
      <c r="B546" s="10" t="str">
        <f t="shared" si="290"/>
        <v>2302558H</v>
      </c>
      <c r="C546" s="71">
        <v>45485.484178240702</v>
      </c>
      <c r="D546" s="3" t="e">
        <f t="array" ref="D546">#NAME?</f>
        <v>#NAME?</v>
      </c>
      <c r="E546" s="3" t="b">
        <f>ISNUMBER(MATCH(Table1[[#This Row],[Email]],Attendance[Email],0))</f>
        <v>1</v>
      </c>
      <c r="F546" s="3">
        <f t="shared" si="304"/>
        <v>45485.817511574038</v>
      </c>
      <c r="G546" s="21">
        <f>DAY(Table1[[#This Row],[Actual Time]])</f>
        <v>12</v>
      </c>
      <c r="H546">
        <f>MONTH(Table1[[#This Row],[Actual Time]])</f>
        <v>7</v>
      </c>
      <c r="I546">
        <f>YEAR(Table1[[#This Row],[Actual Time]])</f>
        <v>2024</v>
      </c>
      <c r="J546" t="str">
        <f t="shared" si="305"/>
        <v>12/7/2024</v>
      </c>
      <c r="K546" s="3" t="str">
        <f t="shared" si="306"/>
        <v>0</v>
      </c>
      <c r="L546" s="3" t="str">
        <f t="shared" si="306"/>
        <v>0</v>
      </c>
      <c r="M546" s="3" t="str">
        <f t="shared" si="306"/>
        <v>0</v>
      </c>
      <c r="N546" s="3" t="str">
        <f t="shared" si="306"/>
        <v>0</v>
      </c>
      <c r="O546" s="3" t="str">
        <f t="shared" si="306"/>
        <v>0</v>
      </c>
      <c r="P546" s="3" t="str">
        <f t="shared" si="306"/>
        <v>0</v>
      </c>
      <c r="Q546" s="3" t="str">
        <f t="shared" si="306"/>
        <v>0</v>
      </c>
      <c r="R546" s="3" t="str">
        <f t="shared" si="306"/>
        <v>0</v>
      </c>
      <c r="S546" s="3" t="str">
        <f t="shared" si="300"/>
        <v>0</v>
      </c>
      <c r="T546" s="3" t="str">
        <f t="shared" si="300"/>
        <v>0</v>
      </c>
      <c r="U546" s="3" t="str">
        <f t="shared" si="306"/>
        <v>0</v>
      </c>
      <c r="V546" s="3" t="str">
        <f t="shared" si="306"/>
        <v>0</v>
      </c>
      <c r="W546" s="3" t="str">
        <f t="shared" si="306"/>
        <v>1</v>
      </c>
      <c r="X546" s="3" t="str">
        <f t="shared" si="306"/>
        <v>0</v>
      </c>
      <c r="Y546" s="3" t="str">
        <f t="shared" si="306"/>
        <v>0</v>
      </c>
      <c r="Z546" s="3" t="str">
        <f t="shared" si="306"/>
        <v>0</v>
      </c>
      <c r="AA546" s="3" t="str">
        <f t="shared" si="301"/>
        <v>0</v>
      </c>
      <c r="AB546" s="3" t="str">
        <f t="shared" si="301"/>
        <v>0</v>
      </c>
      <c r="AC546" s="3" t="str">
        <f t="shared" si="306"/>
        <v>0</v>
      </c>
      <c r="AD546" s="3" t="str">
        <f t="shared" si="308"/>
        <v>0</v>
      </c>
      <c r="AE546" s="3" t="str">
        <f t="shared" si="308"/>
        <v>0</v>
      </c>
      <c r="AF546" s="3" t="str">
        <f t="shared" si="308"/>
        <v>0</v>
      </c>
      <c r="AG546" s="3" t="str">
        <f t="shared" si="308"/>
        <v>0</v>
      </c>
      <c r="AH546" s="3" t="str">
        <f t="shared" si="308"/>
        <v>0</v>
      </c>
      <c r="AI546" s="3" t="str">
        <f t="shared" si="308"/>
        <v>0</v>
      </c>
      <c r="AJ546" s="3" t="str">
        <f t="shared" si="308"/>
        <v>0</v>
      </c>
      <c r="AK546" s="3" t="str">
        <f t="shared" si="308"/>
        <v>0</v>
      </c>
      <c r="AL546" s="3" t="str">
        <f t="shared" si="308"/>
        <v>0</v>
      </c>
      <c r="AM546" s="3" t="str">
        <f t="shared" si="308"/>
        <v>0</v>
      </c>
      <c r="AN546" s="3" t="str">
        <f t="shared" si="308"/>
        <v>0</v>
      </c>
      <c r="AO546" s="3" t="str">
        <f t="shared" si="308"/>
        <v>0</v>
      </c>
      <c r="AP546" s="3" t="str">
        <f t="shared" si="308"/>
        <v>0</v>
      </c>
      <c r="AQ546" s="3" t="str">
        <f t="shared" si="308"/>
        <v>0</v>
      </c>
      <c r="AR546" s="3" t="str">
        <f t="shared" si="308"/>
        <v>0</v>
      </c>
      <c r="AS546" s="3" t="str">
        <f t="shared" si="308"/>
        <v>0</v>
      </c>
      <c r="AT546" s="3" t="str">
        <f t="shared" si="307"/>
        <v>0</v>
      </c>
      <c r="AU546" s="3" t="str">
        <f t="shared" si="307"/>
        <v>0</v>
      </c>
      <c r="AV546" s="3" t="str">
        <f t="shared" si="307"/>
        <v>0</v>
      </c>
      <c r="AW546" s="3" t="str">
        <f t="shared" si="307"/>
        <v>0</v>
      </c>
      <c r="AX546" s="3" t="str">
        <f t="shared" si="307"/>
        <v>0</v>
      </c>
      <c r="AY546" s="3" t="str">
        <f t="shared" si="307"/>
        <v>0</v>
      </c>
      <c r="AZ546" s="22" t="s">
        <v>751</v>
      </c>
    </row>
    <row r="547" spans="1:52" ht="15.5">
      <c r="A547" s="10" t="s">
        <v>184</v>
      </c>
      <c r="B547" s="10" t="str">
        <f t="shared" si="290"/>
        <v>2402106E</v>
      </c>
      <c r="C547" s="71">
        <v>45485.4842824074</v>
      </c>
      <c r="D547" s="3" t="e">
        <f t="array" ref="D547">#NAME?</f>
        <v>#NAME?</v>
      </c>
      <c r="E547" s="3" t="b">
        <f>ISNUMBER(MATCH(Table1[[#This Row],[Email]],Attendance[Email],0))</f>
        <v>1</v>
      </c>
      <c r="F547" s="3">
        <f t="shared" si="304"/>
        <v>45485.817615740736</v>
      </c>
      <c r="G547" s="21">
        <f>DAY(Table1[[#This Row],[Actual Time]])</f>
        <v>12</v>
      </c>
      <c r="H547">
        <f>MONTH(Table1[[#This Row],[Actual Time]])</f>
        <v>7</v>
      </c>
      <c r="I547">
        <f>YEAR(Table1[[#This Row],[Actual Time]])</f>
        <v>2024</v>
      </c>
      <c r="J547" t="str">
        <f t="shared" si="305"/>
        <v>12/7/2024</v>
      </c>
      <c r="K547" s="3" t="str">
        <f t="shared" si="306"/>
        <v>0</v>
      </c>
      <c r="L547" s="3" t="str">
        <f t="shared" si="306"/>
        <v>0</v>
      </c>
      <c r="M547" s="3" t="str">
        <f t="shared" si="306"/>
        <v>0</v>
      </c>
      <c r="N547" s="3" t="str">
        <f t="shared" si="306"/>
        <v>0</v>
      </c>
      <c r="O547" s="3" t="str">
        <f t="shared" si="306"/>
        <v>0</v>
      </c>
      <c r="P547" s="3" t="str">
        <f t="shared" si="306"/>
        <v>0</v>
      </c>
      <c r="Q547" s="3" t="str">
        <f t="shared" si="306"/>
        <v>0</v>
      </c>
      <c r="R547" s="3" t="str">
        <f t="shared" si="306"/>
        <v>0</v>
      </c>
      <c r="S547" s="3" t="str">
        <f t="shared" si="300"/>
        <v>0</v>
      </c>
      <c r="T547" s="3" t="str">
        <f t="shared" si="300"/>
        <v>0</v>
      </c>
      <c r="U547" s="3" t="str">
        <f t="shared" si="306"/>
        <v>0</v>
      </c>
      <c r="V547" s="3" t="str">
        <f t="shared" si="306"/>
        <v>0</v>
      </c>
      <c r="W547" s="3" t="str">
        <f t="shared" si="306"/>
        <v>1</v>
      </c>
      <c r="X547" s="3" t="str">
        <f t="shared" si="306"/>
        <v>0</v>
      </c>
      <c r="Y547" s="3" t="str">
        <f t="shared" si="306"/>
        <v>0</v>
      </c>
      <c r="Z547" s="3" t="str">
        <f t="shared" si="306"/>
        <v>0</v>
      </c>
      <c r="AA547" s="3" t="str">
        <f t="shared" si="301"/>
        <v>0</v>
      </c>
      <c r="AB547" s="3" t="str">
        <f t="shared" si="301"/>
        <v>0</v>
      </c>
      <c r="AC547" s="3" t="str">
        <f t="shared" si="306"/>
        <v>0</v>
      </c>
      <c r="AD547" s="3" t="str">
        <f t="shared" si="308"/>
        <v>0</v>
      </c>
      <c r="AE547" s="3" t="str">
        <f t="shared" si="308"/>
        <v>0</v>
      </c>
      <c r="AF547" s="3" t="str">
        <f t="shared" si="308"/>
        <v>0</v>
      </c>
      <c r="AG547" s="3" t="str">
        <f t="shared" si="308"/>
        <v>0</v>
      </c>
      <c r="AH547" s="3" t="str">
        <f t="shared" si="308"/>
        <v>0</v>
      </c>
      <c r="AI547" s="3" t="str">
        <f t="shared" si="308"/>
        <v>0</v>
      </c>
      <c r="AJ547" s="3" t="str">
        <f t="shared" si="308"/>
        <v>0</v>
      </c>
      <c r="AK547" s="3" t="str">
        <f t="shared" si="308"/>
        <v>0</v>
      </c>
      <c r="AL547" s="3" t="str">
        <f t="shared" si="308"/>
        <v>0</v>
      </c>
      <c r="AM547" s="3" t="str">
        <f t="shared" si="308"/>
        <v>0</v>
      </c>
      <c r="AN547" s="3" t="str">
        <f t="shared" si="308"/>
        <v>0</v>
      </c>
      <c r="AO547" s="3" t="str">
        <f t="shared" si="308"/>
        <v>0</v>
      </c>
      <c r="AP547" s="3" t="str">
        <f t="shared" si="308"/>
        <v>0</v>
      </c>
      <c r="AQ547" s="3" t="str">
        <f t="shared" si="308"/>
        <v>0</v>
      </c>
      <c r="AR547" s="3" t="str">
        <f t="shared" si="308"/>
        <v>0</v>
      </c>
      <c r="AS547" s="3" t="str">
        <f t="shared" si="308"/>
        <v>0</v>
      </c>
      <c r="AT547" s="3" t="str">
        <f t="shared" si="307"/>
        <v>0</v>
      </c>
      <c r="AU547" s="3" t="str">
        <f t="shared" si="307"/>
        <v>0</v>
      </c>
      <c r="AV547" s="3" t="str">
        <f t="shared" si="307"/>
        <v>0</v>
      </c>
      <c r="AW547" s="3" t="str">
        <f t="shared" si="307"/>
        <v>0</v>
      </c>
      <c r="AX547" s="3" t="str">
        <f t="shared" si="307"/>
        <v>0</v>
      </c>
      <c r="AY547" s="3" t="str">
        <f t="shared" si="307"/>
        <v>0</v>
      </c>
      <c r="AZ547" s="22" t="s">
        <v>752</v>
      </c>
    </row>
    <row r="548" spans="1:52" ht="15.5">
      <c r="A548" s="10" t="s">
        <v>477</v>
      </c>
      <c r="B548" s="10" t="str">
        <f t="shared" si="290"/>
        <v>2401658F</v>
      </c>
      <c r="C548" s="71">
        <v>45485.484560185199</v>
      </c>
      <c r="D548" s="3" t="e">
        <f t="array" ref="D548">#NAME?</f>
        <v>#NAME?</v>
      </c>
      <c r="E548" s="3" t="b">
        <f>ISNUMBER(MATCH(Table1[[#This Row],[Email]],Attendance[Email],0))</f>
        <v>1</v>
      </c>
      <c r="F548" s="3">
        <f t="shared" ref="F548:F553" si="309">$C548+(8/24)</f>
        <v>45485.817893518535</v>
      </c>
      <c r="G548" s="21">
        <f>DAY(Table1[[#This Row],[Actual Time]])</f>
        <v>12</v>
      </c>
      <c r="H548">
        <f>MONTH(Table1[[#This Row],[Actual Time]])</f>
        <v>7</v>
      </c>
      <c r="I548">
        <f>YEAR(Table1[[#This Row],[Actual Time]])</f>
        <v>2024</v>
      </c>
      <c r="J548" t="str">
        <f t="shared" ref="J548:J553" si="310">G548&amp;"/"&amp;H548&amp;"/"&amp;I548</f>
        <v>12/7/2024</v>
      </c>
      <c r="K548" s="3" t="str">
        <f t="shared" si="306"/>
        <v>0</v>
      </c>
      <c r="L548" s="3" t="str">
        <f t="shared" si="306"/>
        <v>0</v>
      </c>
      <c r="M548" s="3" t="str">
        <f t="shared" si="306"/>
        <v>0</v>
      </c>
      <c r="N548" s="3" t="str">
        <f t="shared" si="306"/>
        <v>0</v>
      </c>
      <c r="O548" s="3" t="str">
        <f t="shared" si="306"/>
        <v>0</v>
      </c>
      <c r="P548" s="3" t="str">
        <f t="shared" si="306"/>
        <v>0</v>
      </c>
      <c r="Q548" s="3" t="str">
        <f t="shared" si="306"/>
        <v>0</v>
      </c>
      <c r="R548" s="3" t="str">
        <f t="shared" si="306"/>
        <v>0</v>
      </c>
      <c r="S548" s="3" t="str">
        <f t="shared" si="300"/>
        <v>0</v>
      </c>
      <c r="T548" s="3" t="str">
        <f t="shared" si="300"/>
        <v>0</v>
      </c>
      <c r="U548" s="3" t="str">
        <f t="shared" si="306"/>
        <v>0</v>
      </c>
      <c r="V548" s="3" t="str">
        <f t="shared" si="306"/>
        <v>0</v>
      </c>
      <c r="W548" s="3" t="str">
        <f t="shared" si="306"/>
        <v>1</v>
      </c>
      <c r="X548" s="3" t="str">
        <f t="shared" si="306"/>
        <v>0</v>
      </c>
      <c r="Y548" s="3" t="str">
        <f t="shared" si="306"/>
        <v>0</v>
      </c>
      <c r="Z548" s="3" t="str">
        <f t="shared" si="306"/>
        <v>0</v>
      </c>
      <c r="AA548" s="3" t="str">
        <f t="shared" si="301"/>
        <v>0</v>
      </c>
      <c r="AB548" s="3" t="str">
        <f t="shared" si="301"/>
        <v>0</v>
      </c>
      <c r="AC548" s="3" t="str">
        <f t="shared" si="306"/>
        <v>0</v>
      </c>
      <c r="AD548" s="3" t="str">
        <f t="shared" si="308"/>
        <v>0</v>
      </c>
      <c r="AE548" s="3" t="str">
        <f t="shared" si="308"/>
        <v>0</v>
      </c>
      <c r="AF548" s="3" t="str">
        <f t="shared" si="308"/>
        <v>0</v>
      </c>
      <c r="AG548" s="3" t="str">
        <f t="shared" si="308"/>
        <v>0</v>
      </c>
      <c r="AH548" s="3" t="str">
        <f t="shared" si="308"/>
        <v>0</v>
      </c>
      <c r="AI548" s="3" t="str">
        <f t="shared" si="308"/>
        <v>0</v>
      </c>
      <c r="AJ548" s="3" t="str">
        <f t="shared" si="308"/>
        <v>0</v>
      </c>
      <c r="AK548" s="3" t="str">
        <f t="shared" si="308"/>
        <v>0</v>
      </c>
      <c r="AL548" s="3" t="str">
        <f t="shared" si="308"/>
        <v>0</v>
      </c>
      <c r="AM548" s="3" t="str">
        <f t="shared" si="308"/>
        <v>0</v>
      </c>
      <c r="AN548" s="3" t="str">
        <f t="shared" si="308"/>
        <v>0</v>
      </c>
      <c r="AO548" s="3" t="str">
        <f t="shared" si="308"/>
        <v>0</v>
      </c>
      <c r="AP548" s="3" t="str">
        <f t="shared" si="308"/>
        <v>0</v>
      </c>
      <c r="AQ548" s="3" t="str">
        <f t="shared" si="308"/>
        <v>0</v>
      </c>
      <c r="AR548" s="3" t="str">
        <f t="shared" si="308"/>
        <v>0</v>
      </c>
      <c r="AS548" s="3" t="str">
        <f t="shared" si="308"/>
        <v>0</v>
      </c>
      <c r="AT548" s="3" t="str">
        <f t="shared" si="307"/>
        <v>0</v>
      </c>
      <c r="AU548" s="3" t="str">
        <f t="shared" si="307"/>
        <v>0</v>
      </c>
      <c r="AV548" s="3" t="str">
        <f t="shared" si="307"/>
        <v>0</v>
      </c>
      <c r="AW548" s="3" t="str">
        <f t="shared" si="307"/>
        <v>0</v>
      </c>
      <c r="AX548" s="3" t="str">
        <f t="shared" si="307"/>
        <v>0</v>
      </c>
      <c r="AY548" s="3" t="str">
        <f t="shared" si="307"/>
        <v>0</v>
      </c>
      <c r="AZ548" s="22" t="s">
        <v>753</v>
      </c>
    </row>
    <row r="549" spans="1:52" ht="15.5">
      <c r="A549" s="10" t="s">
        <v>124</v>
      </c>
      <c r="B549" s="10" t="str">
        <f t="shared" si="290"/>
        <v>2401848C</v>
      </c>
      <c r="C549" s="71">
        <v>45485.484560185199</v>
      </c>
      <c r="D549" s="3" t="e">
        <f t="array" ref="D549">#NAME?</f>
        <v>#NAME?</v>
      </c>
      <c r="E549" s="3" t="b">
        <f>ISNUMBER(MATCH(Table1[[#This Row],[Email]],Attendance[Email],0))</f>
        <v>1</v>
      </c>
      <c r="F549" s="3">
        <f t="shared" si="309"/>
        <v>45485.817893518535</v>
      </c>
      <c r="G549" s="21">
        <f>DAY(Table1[[#This Row],[Actual Time]])</f>
        <v>12</v>
      </c>
      <c r="H549">
        <f>MONTH(Table1[[#This Row],[Actual Time]])</f>
        <v>7</v>
      </c>
      <c r="I549">
        <f>YEAR(Table1[[#This Row],[Actual Time]])</f>
        <v>2024</v>
      </c>
      <c r="J549" t="str">
        <f t="shared" si="310"/>
        <v>12/7/2024</v>
      </c>
      <c r="K549" s="3" t="str">
        <f t="shared" si="306"/>
        <v>0</v>
      </c>
      <c r="L549" s="3" t="str">
        <f t="shared" si="306"/>
        <v>0</v>
      </c>
      <c r="M549" s="3" t="str">
        <f t="shared" si="306"/>
        <v>0</v>
      </c>
      <c r="N549" s="3" t="str">
        <f t="shared" si="306"/>
        <v>0</v>
      </c>
      <c r="O549" s="3" t="str">
        <f t="shared" si="306"/>
        <v>0</v>
      </c>
      <c r="P549" s="3" t="str">
        <f t="shared" si="306"/>
        <v>0</v>
      </c>
      <c r="Q549" s="3" t="str">
        <f t="shared" si="306"/>
        <v>0</v>
      </c>
      <c r="R549" s="3" t="str">
        <f t="shared" si="306"/>
        <v>0</v>
      </c>
      <c r="S549" s="3" t="str">
        <f t="shared" si="300"/>
        <v>0</v>
      </c>
      <c r="T549" s="3" t="str">
        <f t="shared" si="300"/>
        <v>0</v>
      </c>
      <c r="U549" s="3" t="str">
        <f t="shared" si="306"/>
        <v>0</v>
      </c>
      <c r="V549" s="3" t="str">
        <f t="shared" si="306"/>
        <v>0</v>
      </c>
      <c r="W549" s="3" t="str">
        <f t="shared" si="306"/>
        <v>1</v>
      </c>
      <c r="X549" s="3" t="str">
        <f t="shared" si="306"/>
        <v>0</v>
      </c>
      <c r="Y549" s="3" t="str">
        <f t="shared" si="306"/>
        <v>0</v>
      </c>
      <c r="Z549" s="3" t="str">
        <f t="shared" si="306"/>
        <v>0</v>
      </c>
      <c r="AA549" s="3" t="str">
        <f t="shared" si="301"/>
        <v>0</v>
      </c>
      <c r="AB549" s="3" t="str">
        <f t="shared" si="301"/>
        <v>0</v>
      </c>
      <c r="AC549" s="3" t="str">
        <f t="shared" si="306"/>
        <v>0</v>
      </c>
      <c r="AD549" s="3" t="str">
        <f t="shared" si="308"/>
        <v>0</v>
      </c>
      <c r="AE549" s="3" t="str">
        <f t="shared" si="308"/>
        <v>0</v>
      </c>
      <c r="AF549" s="3" t="str">
        <f t="shared" si="308"/>
        <v>0</v>
      </c>
      <c r="AG549" s="3" t="str">
        <f t="shared" si="308"/>
        <v>0</v>
      </c>
      <c r="AH549" s="3" t="str">
        <f t="shared" si="308"/>
        <v>0</v>
      </c>
      <c r="AI549" s="3" t="str">
        <f t="shared" si="308"/>
        <v>0</v>
      </c>
      <c r="AJ549" s="3" t="str">
        <f t="shared" si="308"/>
        <v>0</v>
      </c>
      <c r="AK549" s="3" t="str">
        <f t="shared" si="308"/>
        <v>0</v>
      </c>
      <c r="AL549" s="3" t="str">
        <f t="shared" si="308"/>
        <v>0</v>
      </c>
      <c r="AM549" s="3" t="str">
        <f t="shared" si="308"/>
        <v>0</v>
      </c>
      <c r="AN549" s="3" t="str">
        <f t="shared" si="308"/>
        <v>0</v>
      </c>
      <c r="AO549" s="3" t="str">
        <f t="shared" si="308"/>
        <v>0</v>
      </c>
      <c r="AP549" s="3" t="str">
        <f t="shared" si="308"/>
        <v>0</v>
      </c>
      <c r="AQ549" s="3" t="str">
        <f t="shared" si="308"/>
        <v>0</v>
      </c>
      <c r="AR549" s="3" t="str">
        <f t="shared" si="308"/>
        <v>0</v>
      </c>
      <c r="AS549" s="3" t="str">
        <f t="shared" si="308"/>
        <v>0</v>
      </c>
      <c r="AT549" s="3" t="str">
        <f t="shared" si="307"/>
        <v>0</v>
      </c>
      <c r="AU549" s="3" t="str">
        <f t="shared" si="307"/>
        <v>0</v>
      </c>
      <c r="AV549" s="3" t="str">
        <f t="shared" si="307"/>
        <v>0</v>
      </c>
      <c r="AW549" s="3" t="str">
        <f t="shared" si="307"/>
        <v>0</v>
      </c>
      <c r="AX549" s="3" t="str">
        <f t="shared" si="307"/>
        <v>0</v>
      </c>
      <c r="AY549" s="3" t="str">
        <f t="shared" si="307"/>
        <v>0</v>
      </c>
      <c r="AZ549" s="22" t="s">
        <v>754</v>
      </c>
    </row>
    <row r="550" spans="1:52" ht="15.5">
      <c r="A550" s="10" t="s">
        <v>230</v>
      </c>
      <c r="B550" s="10" t="str">
        <f t="shared" si="290"/>
        <v>2402251I</v>
      </c>
      <c r="C550" s="71">
        <v>45485.484837962998</v>
      </c>
      <c r="D550" s="3" t="e">
        <f t="array" ref="D550">#NAME?</f>
        <v>#NAME?</v>
      </c>
      <c r="E550" s="3" t="b">
        <f>ISNUMBER(MATCH(Table1[[#This Row],[Email]],Attendance[Email],0))</f>
        <v>1</v>
      </c>
      <c r="F550" s="3">
        <f t="shared" si="309"/>
        <v>45485.818171296334</v>
      </c>
      <c r="G550" s="21">
        <f>DAY(Table1[[#This Row],[Actual Time]])</f>
        <v>12</v>
      </c>
      <c r="H550">
        <f>MONTH(Table1[[#This Row],[Actual Time]])</f>
        <v>7</v>
      </c>
      <c r="I550">
        <f>YEAR(Table1[[#This Row],[Actual Time]])</f>
        <v>2024</v>
      </c>
      <c r="J550" t="str">
        <f t="shared" si="310"/>
        <v>12/7/2024</v>
      </c>
      <c r="K550" s="3" t="str">
        <f t="shared" si="306"/>
        <v>0</v>
      </c>
      <c r="L550" s="3" t="str">
        <f t="shared" si="306"/>
        <v>0</v>
      </c>
      <c r="M550" s="3" t="str">
        <f t="shared" si="306"/>
        <v>0</v>
      </c>
      <c r="N550" s="3" t="str">
        <f t="shared" si="306"/>
        <v>0</v>
      </c>
      <c r="O550" s="3" t="str">
        <f t="shared" si="306"/>
        <v>0</v>
      </c>
      <c r="P550" s="3" t="str">
        <f t="shared" si="306"/>
        <v>0</v>
      </c>
      <c r="Q550" s="3" t="str">
        <f t="shared" si="306"/>
        <v>0</v>
      </c>
      <c r="R550" s="3" t="str">
        <f t="shared" si="306"/>
        <v>0</v>
      </c>
      <c r="S550" s="3" t="str">
        <f t="shared" si="300"/>
        <v>0</v>
      </c>
      <c r="T550" s="3" t="str">
        <f t="shared" si="300"/>
        <v>0</v>
      </c>
      <c r="U550" s="3" t="str">
        <f t="shared" si="306"/>
        <v>0</v>
      </c>
      <c r="V550" s="3" t="str">
        <f t="shared" si="306"/>
        <v>0</v>
      </c>
      <c r="W550" s="3" t="str">
        <f t="shared" si="306"/>
        <v>1</v>
      </c>
      <c r="X550" s="3" t="str">
        <f t="shared" si="306"/>
        <v>0</v>
      </c>
      <c r="Y550" s="3" t="str">
        <f t="shared" si="306"/>
        <v>0</v>
      </c>
      <c r="Z550" s="3" t="str">
        <f t="shared" si="306"/>
        <v>0</v>
      </c>
      <c r="AA550" s="3" t="str">
        <f t="shared" si="301"/>
        <v>0</v>
      </c>
      <c r="AB550" s="3" t="str">
        <f t="shared" si="301"/>
        <v>0</v>
      </c>
      <c r="AC550" s="3" t="str">
        <f t="shared" si="306"/>
        <v>0</v>
      </c>
      <c r="AD550" s="3" t="str">
        <f t="shared" si="308"/>
        <v>0</v>
      </c>
      <c r="AE550" s="3" t="str">
        <f t="shared" si="308"/>
        <v>0</v>
      </c>
      <c r="AF550" s="3" t="str">
        <f t="shared" si="308"/>
        <v>0</v>
      </c>
      <c r="AG550" s="3" t="str">
        <f t="shared" si="308"/>
        <v>0</v>
      </c>
      <c r="AH550" s="3" t="str">
        <f t="shared" si="308"/>
        <v>0</v>
      </c>
      <c r="AI550" s="3" t="str">
        <f t="shared" si="308"/>
        <v>0</v>
      </c>
      <c r="AJ550" s="3" t="str">
        <f t="shared" si="308"/>
        <v>0</v>
      </c>
      <c r="AK550" s="3" t="str">
        <f t="shared" si="308"/>
        <v>0</v>
      </c>
      <c r="AL550" s="3" t="str">
        <f t="shared" si="308"/>
        <v>0</v>
      </c>
      <c r="AM550" s="3" t="str">
        <f t="shared" si="308"/>
        <v>0</v>
      </c>
      <c r="AN550" s="3" t="str">
        <f t="shared" si="308"/>
        <v>0</v>
      </c>
      <c r="AO550" s="3" t="str">
        <f t="shared" si="308"/>
        <v>0</v>
      </c>
      <c r="AP550" s="3" t="str">
        <f t="shared" si="308"/>
        <v>0</v>
      </c>
      <c r="AQ550" s="3" t="str">
        <f t="shared" si="308"/>
        <v>0</v>
      </c>
      <c r="AR550" s="3" t="str">
        <f t="shared" si="308"/>
        <v>0</v>
      </c>
      <c r="AS550" s="3" t="str">
        <f t="shared" si="308"/>
        <v>0</v>
      </c>
      <c r="AT550" s="3" t="str">
        <f t="shared" si="307"/>
        <v>0</v>
      </c>
      <c r="AU550" s="3" t="str">
        <f t="shared" si="307"/>
        <v>0</v>
      </c>
      <c r="AV550" s="3" t="str">
        <f t="shared" si="307"/>
        <v>0</v>
      </c>
      <c r="AW550" s="3" t="str">
        <f t="shared" si="307"/>
        <v>0</v>
      </c>
      <c r="AX550" s="3" t="str">
        <f t="shared" si="307"/>
        <v>0</v>
      </c>
      <c r="AY550" s="3" t="str">
        <f t="shared" si="307"/>
        <v>0</v>
      </c>
      <c r="AZ550" s="22" t="s">
        <v>755</v>
      </c>
    </row>
    <row r="551" spans="1:52" ht="15.5">
      <c r="A551" s="10" t="s">
        <v>756</v>
      </c>
      <c r="B551" s="10" t="str">
        <f t="shared" si="290"/>
        <v>2404028I</v>
      </c>
      <c r="C551" s="71">
        <v>45485.484837962998</v>
      </c>
      <c r="D551" s="3" t="e">
        <f t="array" ref="D551">#NAME?</f>
        <v>#NAME?</v>
      </c>
      <c r="E551" s="3" t="b">
        <f>ISNUMBER(MATCH(Table1[[#This Row],[Email]],Attendance[Email],0))</f>
        <v>1</v>
      </c>
      <c r="F551" s="3">
        <f t="shared" si="309"/>
        <v>45485.818171296334</v>
      </c>
      <c r="G551" s="21">
        <f>DAY(Table1[[#This Row],[Actual Time]])</f>
        <v>12</v>
      </c>
      <c r="H551">
        <f>MONTH(Table1[[#This Row],[Actual Time]])</f>
        <v>7</v>
      </c>
      <c r="I551">
        <f>YEAR(Table1[[#This Row],[Actual Time]])</f>
        <v>2024</v>
      </c>
      <c r="J551" t="str">
        <f t="shared" si="310"/>
        <v>12/7/2024</v>
      </c>
      <c r="K551" s="3" t="str">
        <f t="shared" si="306"/>
        <v>0</v>
      </c>
      <c r="L551" s="3" t="str">
        <f t="shared" si="306"/>
        <v>0</v>
      </c>
      <c r="M551" s="3" t="str">
        <f t="shared" si="306"/>
        <v>0</v>
      </c>
      <c r="N551" s="3" t="str">
        <f t="shared" si="306"/>
        <v>0</v>
      </c>
      <c r="O551" s="3" t="str">
        <f t="shared" si="306"/>
        <v>0</v>
      </c>
      <c r="P551" s="3" t="str">
        <f t="shared" si="306"/>
        <v>0</v>
      </c>
      <c r="Q551" s="3" t="str">
        <f t="shared" si="306"/>
        <v>0</v>
      </c>
      <c r="R551" s="3" t="str">
        <f t="shared" si="306"/>
        <v>0</v>
      </c>
      <c r="S551" s="3" t="str">
        <f t="shared" si="300"/>
        <v>0</v>
      </c>
      <c r="T551" s="3" t="str">
        <f t="shared" si="300"/>
        <v>0</v>
      </c>
      <c r="U551" s="3" t="str">
        <f t="shared" si="306"/>
        <v>0</v>
      </c>
      <c r="V551" s="3" t="str">
        <f t="shared" si="306"/>
        <v>0</v>
      </c>
      <c r="W551" s="3" t="str">
        <f t="shared" si="306"/>
        <v>1</v>
      </c>
      <c r="X551" s="3" t="str">
        <f t="shared" si="306"/>
        <v>0</v>
      </c>
      <c r="Y551" s="3" t="str">
        <f t="shared" si="306"/>
        <v>0</v>
      </c>
      <c r="Z551" s="3" t="str">
        <f t="shared" si="306"/>
        <v>0</v>
      </c>
      <c r="AA551" s="3" t="str">
        <f t="shared" si="301"/>
        <v>0</v>
      </c>
      <c r="AB551" s="3" t="str">
        <f t="shared" si="301"/>
        <v>0</v>
      </c>
      <c r="AC551" s="3" t="str">
        <f t="shared" si="306"/>
        <v>0</v>
      </c>
      <c r="AD551" s="3" t="str">
        <f t="shared" si="308"/>
        <v>0</v>
      </c>
      <c r="AE551" s="3" t="str">
        <f t="shared" si="308"/>
        <v>0</v>
      </c>
      <c r="AF551" s="3" t="str">
        <f t="shared" si="308"/>
        <v>0</v>
      </c>
      <c r="AG551" s="3" t="str">
        <f t="shared" si="308"/>
        <v>0</v>
      </c>
      <c r="AH551" s="3" t="str">
        <f t="shared" si="308"/>
        <v>0</v>
      </c>
      <c r="AI551" s="3" t="str">
        <f t="shared" si="308"/>
        <v>0</v>
      </c>
      <c r="AJ551" s="3" t="str">
        <f t="shared" si="308"/>
        <v>0</v>
      </c>
      <c r="AK551" s="3" t="str">
        <f t="shared" si="308"/>
        <v>0</v>
      </c>
      <c r="AL551" s="3" t="str">
        <f t="shared" si="308"/>
        <v>0</v>
      </c>
      <c r="AM551" s="3" t="str">
        <f t="shared" si="308"/>
        <v>0</v>
      </c>
      <c r="AN551" s="3" t="str">
        <f t="shared" si="308"/>
        <v>0</v>
      </c>
      <c r="AO551" s="3" t="str">
        <f t="shared" si="308"/>
        <v>0</v>
      </c>
      <c r="AP551" s="3" t="str">
        <f t="shared" si="308"/>
        <v>0</v>
      </c>
      <c r="AQ551" s="3" t="str">
        <f t="shared" si="308"/>
        <v>0</v>
      </c>
      <c r="AR551" s="3" t="str">
        <f t="shared" si="308"/>
        <v>0</v>
      </c>
      <c r="AS551" s="3" t="str">
        <f t="shared" si="308"/>
        <v>0</v>
      </c>
      <c r="AT551" s="3" t="str">
        <f t="shared" si="307"/>
        <v>0</v>
      </c>
      <c r="AU551" s="3" t="str">
        <f t="shared" si="307"/>
        <v>0</v>
      </c>
      <c r="AV551" s="3" t="str">
        <f t="shared" si="307"/>
        <v>0</v>
      </c>
      <c r="AW551" s="3" t="str">
        <f t="shared" si="307"/>
        <v>0</v>
      </c>
      <c r="AX551" s="3" t="str">
        <f t="shared" si="307"/>
        <v>0</v>
      </c>
      <c r="AY551" s="3" t="str">
        <f t="shared" si="307"/>
        <v>0</v>
      </c>
      <c r="AZ551" s="22" t="s">
        <v>757</v>
      </c>
    </row>
    <row r="552" spans="1:52" ht="15.5">
      <c r="A552" s="10" t="s">
        <v>316</v>
      </c>
      <c r="B552" s="10" t="str">
        <f t="shared" si="290"/>
        <v>2402152I</v>
      </c>
      <c r="C552" s="71">
        <v>45485.486689814803</v>
      </c>
      <c r="D552" s="3" t="e">
        <f t="array" ref="D552">#NAME?</f>
        <v>#NAME?</v>
      </c>
      <c r="E552" s="3" t="b">
        <f>ISNUMBER(MATCH(Table1[[#This Row],[Email]],Attendance[Email],0))</f>
        <v>1</v>
      </c>
      <c r="F552" s="3">
        <f t="shared" si="309"/>
        <v>45485.820023148139</v>
      </c>
      <c r="G552" s="21">
        <f>DAY(Table1[[#This Row],[Actual Time]])</f>
        <v>12</v>
      </c>
      <c r="H552">
        <f>MONTH(Table1[[#This Row],[Actual Time]])</f>
        <v>7</v>
      </c>
      <c r="I552">
        <f>YEAR(Table1[[#This Row],[Actual Time]])</f>
        <v>2024</v>
      </c>
      <c r="J552" t="str">
        <f t="shared" si="310"/>
        <v>12/7/2024</v>
      </c>
      <c r="K552" s="3" t="str">
        <f t="shared" si="306"/>
        <v>0</v>
      </c>
      <c r="L552" s="3" t="str">
        <f t="shared" si="306"/>
        <v>0</v>
      </c>
      <c r="M552" s="3" t="str">
        <f t="shared" si="306"/>
        <v>0</v>
      </c>
      <c r="N552" s="3" t="str">
        <f t="shared" si="306"/>
        <v>0</v>
      </c>
      <c r="O552" s="3" t="str">
        <f t="shared" si="306"/>
        <v>0</v>
      </c>
      <c r="P552" s="3" t="str">
        <f t="shared" si="306"/>
        <v>0</v>
      </c>
      <c r="Q552" s="3" t="str">
        <f t="shared" si="306"/>
        <v>0</v>
      </c>
      <c r="R552" s="3" t="str">
        <f t="shared" si="306"/>
        <v>0</v>
      </c>
      <c r="S552" s="3" t="str">
        <f t="shared" si="300"/>
        <v>0</v>
      </c>
      <c r="T552" s="3" t="str">
        <f t="shared" si="300"/>
        <v>0</v>
      </c>
      <c r="U552" s="3" t="str">
        <f t="shared" si="306"/>
        <v>0</v>
      </c>
      <c r="V552" s="3" t="str">
        <f t="shared" si="306"/>
        <v>0</v>
      </c>
      <c r="W552" s="3" t="str">
        <f t="shared" si="306"/>
        <v>1</v>
      </c>
      <c r="X552" s="3" t="str">
        <f t="shared" si="306"/>
        <v>0</v>
      </c>
      <c r="Y552" s="3" t="str">
        <f t="shared" si="306"/>
        <v>0</v>
      </c>
      <c r="Z552" s="3" t="str">
        <f t="shared" si="306"/>
        <v>0</v>
      </c>
      <c r="AA552" s="3" t="str">
        <f t="shared" si="301"/>
        <v>0</v>
      </c>
      <c r="AB552" s="3" t="str">
        <f t="shared" si="301"/>
        <v>0</v>
      </c>
      <c r="AC552" s="3" t="str">
        <f t="shared" si="306"/>
        <v>0</v>
      </c>
      <c r="AD552" s="3" t="str">
        <f t="shared" si="308"/>
        <v>0</v>
      </c>
      <c r="AE552" s="3" t="str">
        <f t="shared" si="308"/>
        <v>0</v>
      </c>
      <c r="AF552" s="3" t="str">
        <f t="shared" si="308"/>
        <v>0</v>
      </c>
      <c r="AG552" s="3" t="str">
        <f t="shared" si="308"/>
        <v>0</v>
      </c>
      <c r="AH552" s="3" t="str">
        <f t="shared" si="308"/>
        <v>0</v>
      </c>
      <c r="AI552" s="3" t="str">
        <f t="shared" si="308"/>
        <v>0</v>
      </c>
      <c r="AJ552" s="3" t="str">
        <f t="shared" si="308"/>
        <v>0</v>
      </c>
      <c r="AK552" s="3" t="str">
        <f t="shared" si="308"/>
        <v>0</v>
      </c>
      <c r="AL552" s="3" t="str">
        <f t="shared" si="308"/>
        <v>0</v>
      </c>
      <c r="AM552" s="3" t="str">
        <f t="shared" si="308"/>
        <v>0</v>
      </c>
      <c r="AN552" s="3" t="str">
        <f t="shared" si="308"/>
        <v>0</v>
      </c>
      <c r="AO552" s="3" t="str">
        <f t="shared" si="308"/>
        <v>0</v>
      </c>
      <c r="AP552" s="3" t="str">
        <f t="shared" si="308"/>
        <v>0</v>
      </c>
      <c r="AQ552" s="3" t="str">
        <f t="shared" si="308"/>
        <v>0</v>
      </c>
      <c r="AR552" s="3" t="str">
        <f t="shared" si="308"/>
        <v>0</v>
      </c>
      <c r="AS552" s="3" t="str">
        <f t="shared" si="308"/>
        <v>0</v>
      </c>
      <c r="AT552" s="3" t="str">
        <f t="shared" si="307"/>
        <v>0</v>
      </c>
      <c r="AU552" s="3" t="str">
        <f t="shared" si="307"/>
        <v>0</v>
      </c>
      <c r="AV552" s="3" t="str">
        <f t="shared" si="307"/>
        <v>0</v>
      </c>
      <c r="AW552" s="3" t="str">
        <f t="shared" si="307"/>
        <v>0</v>
      </c>
      <c r="AX552" s="3" t="str">
        <f t="shared" si="307"/>
        <v>0</v>
      </c>
      <c r="AY552" s="3" t="str">
        <f t="shared" si="307"/>
        <v>0</v>
      </c>
      <c r="AZ552" s="72" t="s">
        <v>758</v>
      </c>
    </row>
    <row r="553" spans="1:52" ht="15.5">
      <c r="A553" s="10" t="s">
        <v>274</v>
      </c>
      <c r="B553" s="10" t="str">
        <f t="shared" si="290"/>
        <v>2404130C</v>
      </c>
      <c r="C553" s="71">
        <v>45485.492650462998</v>
      </c>
      <c r="D553" s="3" t="e">
        <f t="array" ref="D553">#NAME?</f>
        <v>#NAME?</v>
      </c>
      <c r="E553" s="3" t="b">
        <f>ISNUMBER(MATCH(Table1[[#This Row],[Email]],Attendance[Email],0))</f>
        <v>1</v>
      </c>
      <c r="F553" s="3">
        <f t="shared" si="309"/>
        <v>45485.825983796334</v>
      </c>
      <c r="G553" s="21">
        <f>DAY(Table1[[#This Row],[Actual Time]])</f>
        <v>12</v>
      </c>
      <c r="H553">
        <f>MONTH(Table1[[#This Row],[Actual Time]])</f>
        <v>7</v>
      </c>
      <c r="I553">
        <f>YEAR(Table1[[#This Row],[Actual Time]])</f>
        <v>2024</v>
      </c>
      <c r="J553" t="str">
        <f t="shared" si="310"/>
        <v>12/7/2024</v>
      </c>
      <c r="K553" s="3" t="str">
        <f t="shared" si="306"/>
        <v>0</v>
      </c>
      <c r="L553" s="3" t="str">
        <f t="shared" si="306"/>
        <v>0</v>
      </c>
      <c r="M553" s="3" t="str">
        <f t="shared" si="306"/>
        <v>0</v>
      </c>
      <c r="N553" s="3" t="str">
        <f t="shared" si="306"/>
        <v>0</v>
      </c>
      <c r="O553" s="3" t="str">
        <f t="shared" si="306"/>
        <v>0</v>
      </c>
      <c r="P553" s="3" t="str">
        <f t="shared" si="306"/>
        <v>0</v>
      </c>
      <c r="Q553" s="3" t="str">
        <f t="shared" si="306"/>
        <v>0</v>
      </c>
      <c r="R553" s="3" t="str">
        <f t="shared" si="306"/>
        <v>0</v>
      </c>
      <c r="S553" s="3" t="str">
        <f t="shared" si="300"/>
        <v>0</v>
      </c>
      <c r="T553" s="3" t="str">
        <f t="shared" si="300"/>
        <v>0</v>
      </c>
      <c r="U553" s="3" t="str">
        <f t="shared" si="306"/>
        <v>0</v>
      </c>
      <c r="V553" s="3" t="str">
        <f t="shared" si="306"/>
        <v>0</v>
      </c>
      <c r="W553" s="3" t="str">
        <f t="shared" si="306"/>
        <v>1</v>
      </c>
      <c r="X553" s="3" t="str">
        <f t="shared" si="306"/>
        <v>0</v>
      </c>
      <c r="Y553" s="3" t="str">
        <f t="shared" si="306"/>
        <v>0</v>
      </c>
      <c r="Z553" s="3" t="str">
        <f t="shared" si="306"/>
        <v>0</v>
      </c>
      <c r="AA553" s="3" t="str">
        <f t="shared" si="301"/>
        <v>0</v>
      </c>
      <c r="AB553" s="3" t="str">
        <f t="shared" si="301"/>
        <v>0</v>
      </c>
      <c r="AC553" s="3" t="str">
        <f t="shared" si="306"/>
        <v>0</v>
      </c>
      <c r="AD553" s="3" t="str">
        <f t="shared" si="308"/>
        <v>0</v>
      </c>
      <c r="AE553" s="3" t="str">
        <f t="shared" si="308"/>
        <v>0</v>
      </c>
      <c r="AF553" s="3" t="str">
        <f t="shared" si="308"/>
        <v>0</v>
      </c>
      <c r="AG553" s="3" t="str">
        <f t="shared" si="308"/>
        <v>0</v>
      </c>
      <c r="AH553" s="3" t="str">
        <f t="shared" si="308"/>
        <v>0</v>
      </c>
      <c r="AI553" s="3" t="str">
        <f t="shared" si="308"/>
        <v>0</v>
      </c>
      <c r="AJ553" s="3" t="str">
        <f t="shared" si="308"/>
        <v>0</v>
      </c>
      <c r="AK553" s="3" t="str">
        <f t="shared" si="308"/>
        <v>0</v>
      </c>
      <c r="AL553" s="3" t="str">
        <f t="shared" si="308"/>
        <v>0</v>
      </c>
      <c r="AM553" s="3" t="str">
        <f t="shared" si="308"/>
        <v>0</v>
      </c>
      <c r="AN553" s="3" t="str">
        <f t="shared" si="308"/>
        <v>0</v>
      </c>
      <c r="AO553" s="3" t="str">
        <f t="shared" si="308"/>
        <v>0</v>
      </c>
      <c r="AP553" s="3" t="str">
        <f t="shared" si="308"/>
        <v>0</v>
      </c>
      <c r="AQ553" s="3" t="str">
        <f t="shared" si="308"/>
        <v>0</v>
      </c>
      <c r="AR553" s="3" t="str">
        <f t="shared" si="308"/>
        <v>0</v>
      </c>
      <c r="AS553" s="3" t="str">
        <f t="shared" si="308"/>
        <v>0</v>
      </c>
      <c r="AT553" s="3" t="str">
        <f t="shared" si="307"/>
        <v>0</v>
      </c>
      <c r="AU553" s="3" t="str">
        <f t="shared" si="307"/>
        <v>0</v>
      </c>
      <c r="AV553" s="3" t="str">
        <f t="shared" si="307"/>
        <v>0</v>
      </c>
      <c r="AW553" s="3" t="str">
        <f t="shared" si="307"/>
        <v>0</v>
      </c>
      <c r="AX553" s="3" t="str">
        <f t="shared" si="307"/>
        <v>0</v>
      </c>
      <c r="AY553" s="3" t="str">
        <f t="shared" si="307"/>
        <v>0</v>
      </c>
      <c r="AZ553" s="22" t="s">
        <v>759</v>
      </c>
    </row>
    <row r="554" spans="1:52" ht="15.5">
      <c r="A554" s="10" t="s">
        <v>532</v>
      </c>
      <c r="B554" s="10" t="str">
        <f t="shared" si="290"/>
        <v>2401530G</v>
      </c>
      <c r="C554" s="71">
        <v>45485.492824074099</v>
      </c>
      <c r="D554" s="3" t="e">
        <f t="array" ref="D554">#NAME?</f>
        <v>#NAME?</v>
      </c>
      <c r="E554" s="3" t="b">
        <f>ISNUMBER(MATCH(Table1[[#This Row],[Email]],Attendance[Email],0))</f>
        <v>1</v>
      </c>
      <c r="F554" s="3">
        <f t="shared" ref="F554:F555" si="311">$C554+(8/24)</f>
        <v>45485.826157407435</v>
      </c>
      <c r="G554" s="21">
        <f>DAY(Table1[[#This Row],[Actual Time]])</f>
        <v>12</v>
      </c>
      <c r="H554">
        <f>MONTH(Table1[[#This Row],[Actual Time]])</f>
        <v>7</v>
      </c>
      <c r="I554">
        <f>YEAR(Table1[[#This Row],[Actual Time]])</f>
        <v>2024</v>
      </c>
      <c r="J554" t="str">
        <f t="shared" ref="J554:J555" si="312">G554&amp;"/"&amp;H554&amp;"/"&amp;I554</f>
        <v>12/7/2024</v>
      </c>
      <c r="K554" s="3" t="str">
        <f t="shared" si="306"/>
        <v>0</v>
      </c>
      <c r="L554" s="3" t="str">
        <f t="shared" si="306"/>
        <v>0</v>
      </c>
      <c r="M554" s="3" t="str">
        <f t="shared" si="306"/>
        <v>0</v>
      </c>
      <c r="N554" s="3" t="str">
        <f t="shared" si="306"/>
        <v>0</v>
      </c>
      <c r="O554" s="3" t="str">
        <f t="shared" si="306"/>
        <v>0</v>
      </c>
      <c r="P554" s="3" t="str">
        <f t="shared" si="306"/>
        <v>0</v>
      </c>
      <c r="Q554" s="3" t="str">
        <f t="shared" si="306"/>
        <v>0</v>
      </c>
      <c r="R554" s="3" t="str">
        <f t="shared" si="306"/>
        <v>0</v>
      </c>
      <c r="S554" s="3" t="str">
        <f t="shared" si="300"/>
        <v>0</v>
      </c>
      <c r="T554" s="3" t="str">
        <f t="shared" si="300"/>
        <v>0</v>
      </c>
      <c r="U554" s="3" t="str">
        <f t="shared" si="306"/>
        <v>0</v>
      </c>
      <c r="V554" s="3" t="str">
        <f t="shared" si="306"/>
        <v>0</v>
      </c>
      <c r="W554" s="3" t="str">
        <f t="shared" si="306"/>
        <v>1</v>
      </c>
      <c r="X554" s="3" t="str">
        <f t="shared" si="306"/>
        <v>0</v>
      </c>
      <c r="Y554" s="3" t="str">
        <f t="shared" si="306"/>
        <v>0</v>
      </c>
      <c r="Z554" s="3" t="str">
        <f t="shared" si="306"/>
        <v>0</v>
      </c>
      <c r="AA554" s="3" t="str">
        <f t="shared" si="301"/>
        <v>0</v>
      </c>
      <c r="AB554" s="3" t="str">
        <f t="shared" si="301"/>
        <v>0</v>
      </c>
      <c r="AC554" s="3" t="str">
        <f t="shared" si="306"/>
        <v>0</v>
      </c>
      <c r="AD554" s="3" t="str">
        <f t="shared" si="308"/>
        <v>0</v>
      </c>
      <c r="AE554" s="3" t="str">
        <f t="shared" si="308"/>
        <v>0</v>
      </c>
      <c r="AF554" s="3" t="str">
        <f t="shared" si="308"/>
        <v>0</v>
      </c>
      <c r="AG554" s="3" t="str">
        <f t="shared" si="308"/>
        <v>0</v>
      </c>
      <c r="AH554" s="3" t="str">
        <f t="shared" si="308"/>
        <v>0</v>
      </c>
      <c r="AI554" s="3" t="str">
        <f t="shared" si="308"/>
        <v>0</v>
      </c>
      <c r="AJ554" s="3" t="str">
        <f t="shared" si="308"/>
        <v>0</v>
      </c>
      <c r="AK554" s="3" t="str">
        <f t="shared" si="308"/>
        <v>0</v>
      </c>
      <c r="AL554" s="3" t="str">
        <f t="shared" si="308"/>
        <v>0</v>
      </c>
      <c r="AM554" s="3" t="str">
        <f t="shared" si="308"/>
        <v>0</v>
      </c>
      <c r="AN554" s="3" t="str">
        <f t="shared" si="308"/>
        <v>0</v>
      </c>
      <c r="AO554" s="3" t="str">
        <f t="shared" si="308"/>
        <v>0</v>
      </c>
      <c r="AP554" s="3" t="str">
        <f t="shared" si="308"/>
        <v>0</v>
      </c>
      <c r="AQ554" s="3" t="str">
        <f t="shared" si="308"/>
        <v>0</v>
      </c>
      <c r="AR554" s="3" t="str">
        <f t="shared" si="308"/>
        <v>0</v>
      </c>
      <c r="AS554" s="3" t="str">
        <f t="shared" si="308"/>
        <v>0</v>
      </c>
      <c r="AT554" s="3" t="str">
        <f t="shared" si="307"/>
        <v>0</v>
      </c>
      <c r="AU554" s="3" t="str">
        <f t="shared" si="307"/>
        <v>0</v>
      </c>
      <c r="AV554" s="3" t="str">
        <f t="shared" si="307"/>
        <v>0</v>
      </c>
      <c r="AW554" s="3" t="str">
        <f t="shared" si="307"/>
        <v>0</v>
      </c>
      <c r="AX554" s="3" t="str">
        <f t="shared" si="307"/>
        <v>0</v>
      </c>
      <c r="AY554" s="3" t="str">
        <f t="shared" si="307"/>
        <v>0</v>
      </c>
      <c r="AZ554" s="22" t="s">
        <v>760</v>
      </c>
    </row>
    <row r="555" spans="1:52" ht="15.5">
      <c r="A555" s="10" t="s">
        <v>504</v>
      </c>
      <c r="B555" s="10" t="str">
        <f t="shared" si="290"/>
        <v>2401558H</v>
      </c>
      <c r="C555" s="71">
        <v>45485.492847222202</v>
      </c>
      <c r="D555" s="3" t="e">
        <f t="array" ref="D555">#NAME?</f>
        <v>#NAME?</v>
      </c>
      <c r="E555" s="3" t="b">
        <f>ISNUMBER(MATCH(Table1[[#This Row],[Email]],Attendance[Email],0))</f>
        <v>1</v>
      </c>
      <c r="F555" s="3">
        <f t="shared" si="311"/>
        <v>45485.826180555538</v>
      </c>
      <c r="G555" s="21">
        <f>DAY(Table1[[#This Row],[Actual Time]])</f>
        <v>12</v>
      </c>
      <c r="H555">
        <f>MONTH(Table1[[#This Row],[Actual Time]])</f>
        <v>7</v>
      </c>
      <c r="I555">
        <f>YEAR(Table1[[#This Row],[Actual Time]])</f>
        <v>2024</v>
      </c>
      <c r="J555" t="str">
        <f t="shared" si="312"/>
        <v>12/7/2024</v>
      </c>
      <c r="K555" s="3" t="str">
        <f t="shared" si="306"/>
        <v>0</v>
      </c>
      <c r="L555" s="3" t="str">
        <f t="shared" si="306"/>
        <v>0</v>
      </c>
      <c r="M555" s="3" t="str">
        <f t="shared" si="306"/>
        <v>0</v>
      </c>
      <c r="N555" s="3" t="str">
        <f t="shared" si="306"/>
        <v>0</v>
      </c>
      <c r="O555" s="3" t="str">
        <f t="shared" si="306"/>
        <v>0</v>
      </c>
      <c r="P555" s="3" t="str">
        <f t="shared" si="306"/>
        <v>0</v>
      </c>
      <c r="Q555" s="3" t="str">
        <f t="shared" si="306"/>
        <v>0</v>
      </c>
      <c r="R555" s="3" t="str">
        <f t="shared" si="306"/>
        <v>0</v>
      </c>
      <c r="S555" s="3" t="str">
        <f t="shared" si="300"/>
        <v>0</v>
      </c>
      <c r="T555" s="3" t="str">
        <f t="shared" si="300"/>
        <v>0</v>
      </c>
      <c r="U555" s="3" t="str">
        <f t="shared" si="306"/>
        <v>0</v>
      </c>
      <c r="V555" s="3" t="str">
        <f t="shared" si="306"/>
        <v>0</v>
      </c>
      <c r="W555" s="3" t="str">
        <f t="shared" si="306"/>
        <v>1</v>
      </c>
      <c r="X555" s="3" t="str">
        <f t="shared" si="306"/>
        <v>0</v>
      </c>
      <c r="Y555" s="3" t="str">
        <f t="shared" si="306"/>
        <v>0</v>
      </c>
      <c r="Z555" s="3" t="str">
        <f t="shared" si="306"/>
        <v>0</v>
      </c>
      <c r="AA555" s="3" t="str">
        <f t="shared" si="301"/>
        <v>0</v>
      </c>
      <c r="AB555" s="3" t="str">
        <f t="shared" si="301"/>
        <v>0</v>
      </c>
      <c r="AC555" s="3" t="str">
        <f t="shared" ref="K555:AC571" si="313">IF(AC$1=$J555,"1","0")</f>
        <v>0</v>
      </c>
      <c r="AD555" s="3" t="str">
        <f t="shared" si="308"/>
        <v>0</v>
      </c>
      <c r="AE555" s="3" t="str">
        <f t="shared" si="308"/>
        <v>0</v>
      </c>
      <c r="AF555" s="3" t="str">
        <f t="shared" si="308"/>
        <v>0</v>
      </c>
      <c r="AG555" s="3" t="str">
        <f t="shared" si="308"/>
        <v>0</v>
      </c>
      <c r="AH555" s="3" t="str">
        <f t="shared" si="308"/>
        <v>0</v>
      </c>
      <c r="AI555" s="3" t="str">
        <f t="shared" si="308"/>
        <v>0</v>
      </c>
      <c r="AJ555" s="3" t="str">
        <f t="shared" si="308"/>
        <v>0</v>
      </c>
      <c r="AK555" s="3" t="str">
        <f t="shared" si="308"/>
        <v>0</v>
      </c>
      <c r="AL555" s="3" t="str">
        <f t="shared" si="308"/>
        <v>0</v>
      </c>
      <c r="AM555" s="3" t="str">
        <f t="shared" si="308"/>
        <v>0</v>
      </c>
      <c r="AN555" s="3" t="str">
        <f t="shared" si="308"/>
        <v>0</v>
      </c>
      <c r="AO555" s="3" t="str">
        <f t="shared" si="308"/>
        <v>0</v>
      </c>
      <c r="AP555" s="3" t="str">
        <f t="shared" si="308"/>
        <v>0</v>
      </c>
      <c r="AQ555" s="3" t="str">
        <f t="shared" si="308"/>
        <v>0</v>
      </c>
      <c r="AR555" s="3" t="str">
        <f t="shared" si="308"/>
        <v>0</v>
      </c>
      <c r="AS555" s="3" t="str">
        <f t="shared" si="308"/>
        <v>0</v>
      </c>
      <c r="AT555" s="3" t="str">
        <f t="shared" si="307"/>
        <v>0</v>
      </c>
      <c r="AU555" s="3" t="str">
        <f t="shared" si="307"/>
        <v>0</v>
      </c>
      <c r="AV555" s="3" t="str">
        <f t="shared" si="307"/>
        <v>0</v>
      </c>
      <c r="AW555" s="3" t="str">
        <f t="shared" si="307"/>
        <v>0</v>
      </c>
      <c r="AX555" s="3" t="str">
        <f t="shared" si="307"/>
        <v>0</v>
      </c>
      <c r="AY555" s="3" t="str">
        <f t="shared" si="307"/>
        <v>0</v>
      </c>
      <c r="AZ555" s="22" t="s">
        <v>761</v>
      </c>
    </row>
    <row r="556" spans="1:52" ht="15.5">
      <c r="A556" s="10" t="s">
        <v>528</v>
      </c>
      <c r="B556" s="10" t="str">
        <f t="shared" si="290"/>
        <v>2401798J</v>
      </c>
      <c r="C556" s="71">
        <v>45485.492974537003</v>
      </c>
      <c r="D556" s="3" t="e">
        <f t="array" ref="D556">#NAME?</f>
        <v>#NAME?</v>
      </c>
      <c r="E556" s="3" t="b">
        <f>ISNUMBER(MATCH(Table1[[#This Row],[Email]],Attendance[Email],0))</f>
        <v>1</v>
      </c>
      <c r="F556" s="3">
        <f t="shared" ref="F556:F592" si="314">$C556+(8/24)</f>
        <v>45485.826307870338</v>
      </c>
      <c r="G556" s="21">
        <f>DAY(Table1[[#This Row],[Actual Time]])</f>
        <v>12</v>
      </c>
      <c r="H556">
        <f>MONTH(Table1[[#This Row],[Actual Time]])</f>
        <v>7</v>
      </c>
      <c r="I556">
        <f>YEAR(Table1[[#This Row],[Actual Time]])</f>
        <v>2024</v>
      </c>
      <c r="J556" t="str">
        <f t="shared" ref="J556:J592" si="315">G556&amp;"/"&amp;H556&amp;"/"&amp;I556</f>
        <v>12/7/2024</v>
      </c>
      <c r="K556" s="3" t="str">
        <f t="shared" si="313"/>
        <v>0</v>
      </c>
      <c r="L556" s="3" t="str">
        <f t="shared" si="313"/>
        <v>0</v>
      </c>
      <c r="M556" s="3" t="str">
        <f t="shared" si="313"/>
        <v>0</v>
      </c>
      <c r="N556" s="3" t="str">
        <f t="shared" si="313"/>
        <v>0</v>
      </c>
      <c r="O556" s="3" t="str">
        <f t="shared" si="313"/>
        <v>0</v>
      </c>
      <c r="P556" s="3" t="str">
        <f t="shared" si="313"/>
        <v>0</v>
      </c>
      <c r="Q556" s="3" t="str">
        <f t="shared" si="313"/>
        <v>0</v>
      </c>
      <c r="R556" s="3" t="str">
        <f t="shared" si="313"/>
        <v>0</v>
      </c>
      <c r="S556" s="3" t="str">
        <f t="shared" si="300"/>
        <v>0</v>
      </c>
      <c r="T556" s="3" t="str">
        <f t="shared" si="300"/>
        <v>0</v>
      </c>
      <c r="U556" s="3" t="str">
        <f t="shared" si="313"/>
        <v>0</v>
      </c>
      <c r="V556" s="3" t="str">
        <f t="shared" si="313"/>
        <v>0</v>
      </c>
      <c r="W556" s="3" t="str">
        <f t="shared" si="313"/>
        <v>1</v>
      </c>
      <c r="X556" s="3" t="str">
        <f t="shared" si="313"/>
        <v>0</v>
      </c>
      <c r="Y556" s="3" t="str">
        <f t="shared" si="313"/>
        <v>0</v>
      </c>
      <c r="Z556" s="3" t="str">
        <f t="shared" si="313"/>
        <v>0</v>
      </c>
      <c r="AA556" s="3" t="str">
        <f t="shared" si="301"/>
        <v>0</v>
      </c>
      <c r="AB556" s="3" t="str">
        <f t="shared" si="301"/>
        <v>0</v>
      </c>
      <c r="AC556" s="3" t="str">
        <f t="shared" si="313"/>
        <v>0</v>
      </c>
      <c r="AD556" s="3" t="str">
        <f t="shared" si="308"/>
        <v>0</v>
      </c>
      <c r="AE556" s="3" t="str">
        <f t="shared" si="308"/>
        <v>0</v>
      </c>
      <c r="AF556" s="3" t="str">
        <f t="shared" si="308"/>
        <v>0</v>
      </c>
      <c r="AG556" s="3" t="str">
        <f t="shared" si="308"/>
        <v>0</v>
      </c>
      <c r="AH556" s="3" t="str">
        <f t="shared" si="308"/>
        <v>0</v>
      </c>
      <c r="AI556" s="3" t="str">
        <f t="shared" si="308"/>
        <v>0</v>
      </c>
      <c r="AJ556" s="3" t="str">
        <f t="shared" si="308"/>
        <v>0</v>
      </c>
      <c r="AK556" s="3" t="str">
        <f t="shared" si="308"/>
        <v>0</v>
      </c>
      <c r="AL556" s="3" t="str">
        <f t="shared" si="308"/>
        <v>0</v>
      </c>
      <c r="AM556" s="3" t="str">
        <f t="shared" si="308"/>
        <v>0</v>
      </c>
      <c r="AN556" s="3" t="str">
        <f t="shared" si="308"/>
        <v>0</v>
      </c>
      <c r="AO556" s="3" t="str">
        <f t="shared" si="308"/>
        <v>0</v>
      </c>
      <c r="AP556" s="3" t="str">
        <f t="shared" si="308"/>
        <v>0</v>
      </c>
      <c r="AQ556" s="3" t="str">
        <f t="shared" si="308"/>
        <v>0</v>
      </c>
      <c r="AR556" s="3" t="str">
        <f t="shared" si="308"/>
        <v>0</v>
      </c>
      <c r="AS556" s="3" t="str">
        <f t="shared" si="308"/>
        <v>0</v>
      </c>
      <c r="AT556" s="3" t="str">
        <f t="shared" si="307"/>
        <v>0</v>
      </c>
      <c r="AU556" s="3" t="str">
        <f t="shared" si="307"/>
        <v>0</v>
      </c>
      <c r="AV556" s="3" t="str">
        <f t="shared" si="307"/>
        <v>0</v>
      </c>
      <c r="AW556" s="3" t="str">
        <f t="shared" si="307"/>
        <v>0</v>
      </c>
      <c r="AX556" s="3" t="str">
        <f t="shared" si="307"/>
        <v>0</v>
      </c>
      <c r="AY556" s="3" t="str">
        <f t="shared" si="307"/>
        <v>0</v>
      </c>
      <c r="AZ556" s="22" t="s">
        <v>762</v>
      </c>
    </row>
    <row r="557" spans="1:52" ht="15.5">
      <c r="A557" s="10" t="s">
        <v>318</v>
      </c>
      <c r="B557" s="10" t="str">
        <f t="shared" si="290"/>
        <v>2404190G</v>
      </c>
      <c r="C557" s="71">
        <v>45485.493009259299</v>
      </c>
      <c r="D557" s="3" t="e">
        <f t="array" ref="D557">#NAME?</f>
        <v>#NAME?</v>
      </c>
      <c r="E557" s="3" t="b">
        <f>ISNUMBER(MATCH(Table1[[#This Row],[Email]],Attendance[Email],0))</f>
        <v>1</v>
      </c>
      <c r="F557" s="3">
        <f t="shared" si="314"/>
        <v>45485.826342592634</v>
      </c>
      <c r="G557" s="21">
        <f>DAY(Table1[[#This Row],[Actual Time]])</f>
        <v>12</v>
      </c>
      <c r="H557">
        <f>MONTH(Table1[[#This Row],[Actual Time]])</f>
        <v>7</v>
      </c>
      <c r="I557">
        <f>YEAR(Table1[[#This Row],[Actual Time]])</f>
        <v>2024</v>
      </c>
      <c r="J557" t="str">
        <f t="shared" si="315"/>
        <v>12/7/2024</v>
      </c>
      <c r="K557" s="3" t="str">
        <f t="shared" si="313"/>
        <v>0</v>
      </c>
      <c r="L557" s="3" t="str">
        <f t="shared" si="313"/>
        <v>0</v>
      </c>
      <c r="M557" s="3" t="str">
        <f t="shared" si="313"/>
        <v>0</v>
      </c>
      <c r="N557" s="3" t="str">
        <f t="shared" si="313"/>
        <v>0</v>
      </c>
      <c r="O557" s="3" t="str">
        <f t="shared" si="313"/>
        <v>0</v>
      </c>
      <c r="P557" s="3" t="str">
        <f t="shared" si="313"/>
        <v>0</v>
      </c>
      <c r="Q557" s="3" t="str">
        <f t="shared" si="313"/>
        <v>0</v>
      </c>
      <c r="R557" s="3" t="str">
        <f t="shared" si="313"/>
        <v>0</v>
      </c>
      <c r="S557" s="3" t="str">
        <f t="shared" si="300"/>
        <v>0</v>
      </c>
      <c r="T557" s="3" t="str">
        <f t="shared" si="300"/>
        <v>0</v>
      </c>
      <c r="U557" s="3" t="str">
        <f t="shared" si="313"/>
        <v>0</v>
      </c>
      <c r="V557" s="3" t="str">
        <f t="shared" si="313"/>
        <v>0</v>
      </c>
      <c r="W557" s="3" t="str">
        <f t="shared" si="313"/>
        <v>1</v>
      </c>
      <c r="X557" s="3" t="str">
        <f t="shared" si="313"/>
        <v>0</v>
      </c>
      <c r="Y557" s="3" t="str">
        <f t="shared" si="313"/>
        <v>0</v>
      </c>
      <c r="Z557" s="3" t="str">
        <f t="shared" si="313"/>
        <v>0</v>
      </c>
      <c r="AA557" s="3" t="str">
        <f t="shared" si="301"/>
        <v>0</v>
      </c>
      <c r="AB557" s="3" t="str">
        <f t="shared" si="301"/>
        <v>0</v>
      </c>
      <c r="AC557" s="3" t="str">
        <f t="shared" si="313"/>
        <v>0</v>
      </c>
      <c r="AD557" s="3" t="str">
        <f t="shared" si="308"/>
        <v>0</v>
      </c>
      <c r="AE557" s="3" t="str">
        <f t="shared" si="308"/>
        <v>0</v>
      </c>
      <c r="AF557" s="3" t="str">
        <f t="shared" si="308"/>
        <v>0</v>
      </c>
      <c r="AG557" s="3" t="str">
        <f t="shared" si="308"/>
        <v>0</v>
      </c>
      <c r="AH557" s="3" t="str">
        <f t="shared" si="308"/>
        <v>0</v>
      </c>
      <c r="AI557" s="3" t="str">
        <f t="shared" si="308"/>
        <v>0</v>
      </c>
      <c r="AJ557" s="3" t="str">
        <f t="shared" si="308"/>
        <v>0</v>
      </c>
      <c r="AK557" s="3" t="str">
        <f t="shared" si="308"/>
        <v>0</v>
      </c>
      <c r="AL557" s="3" t="str">
        <f t="shared" si="308"/>
        <v>0</v>
      </c>
      <c r="AM557" s="3" t="str">
        <f t="shared" si="308"/>
        <v>0</v>
      </c>
      <c r="AN557" s="3" t="str">
        <f t="shared" si="308"/>
        <v>0</v>
      </c>
      <c r="AO557" s="3" t="str">
        <f t="shared" si="308"/>
        <v>0</v>
      </c>
      <c r="AP557" s="3" t="str">
        <f t="shared" si="308"/>
        <v>0</v>
      </c>
      <c r="AQ557" s="3" t="str">
        <f t="shared" si="308"/>
        <v>0</v>
      </c>
      <c r="AR557" s="3" t="str">
        <f t="shared" si="308"/>
        <v>0</v>
      </c>
      <c r="AS557" s="3" t="str">
        <f t="shared" ref="AS557:AY572" si="316">IF(AS$1=$J557,"1","0")</f>
        <v>0</v>
      </c>
      <c r="AT557" s="3" t="str">
        <f t="shared" si="316"/>
        <v>0</v>
      </c>
      <c r="AU557" s="3" t="str">
        <f t="shared" si="316"/>
        <v>0</v>
      </c>
      <c r="AV557" s="3" t="str">
        <f t="shared" si="316"/>
        <v>0</v>
      </c>
      <c r="AW557" s="3" t="str">
        <f t="shared" si="316"/>
        <v>0</v>
      </c>
      <c r="AX557" s="3" t="str">
        <f t="shared" si="316"/>
        <v>0</v>
      </c>
      <c r="AY557" s="3" t="str">
        <f t="shared" si="316"/>
        <v>0</v>
      </c>
      <c r="AZ557" s="22" t="s">
        <v>763</v>
      </c>
    </row>
    <row r="558" spans="1:52" ht="15.5">
      <c r="A558" s="10" t="s">
        <v>292</v>
      </c>
      <c r="B558" s="10" t="str">
        <f t="shared" si="290"/>
        <v>2404327E</v>
      </c>
      <c r="C558" s="71">
        <v>45485.4934027778</v>
      </c>
      <c r="D558" s="3" t="e">
        <f t="array" ref="D558">#NAME?</f>
        <v>#NAME?</v>
      </c>
      <c r="E558" s="3" t="b">
        <f>ISNUMBER(MATCH(Table1[[#This Row],[Email]],Attendance[Email],0))</f>
        <v>1</v>
      </c>
      <c r="F558" s="3">
        <f t="shared" si="314"/>
        <v>45485.826736111136</v>
      </c>
      <c r="G558" s="21">
        <f>DAY(Table1[[#This Row],[Actual Time]])</f>
        <v>12</v>
      </c>
      <c r="H558">
        <f>MONTH(Table1[[#This Row],[Actual Time]])</f>
        <v>7</v>
      </c>
      <c r="I558">
        <f>YEAR(Table1[[#This Row],[Actual Time]])</f>
        <v>2024</v>
      </c>
      <c r="J558" t="str">
        <f t="shared" si="315"/>
        <v>12/7/2024</v>
      </c>
      <c r="K558" s="3" t="str">
        <f t="shared" si="313"/>
        <v>0</v>
      </c>
      <c r="L558" s="3" t="str">
        <f t="shared" si="313"/>
        <v>0</v>
      </c>
      <c r="M558" s="3" t="str">
        <f t="shared" si="313"/>
        <v>0</v>
      </c>
      <c r="N558" s="3" t="str">
        <f t="shared" si="313"/>
        <v>0</v>
      </c>
      <c r="O558" s="3" t="str">
        <f t="shared" si="313"/>
        <v>0</v>
      </c>
      <c r="P558" s="3" t="str">
        <f t="shared" si="313"/>
        <v>0</v>
      </c>
      <c r="Q558" s="3" t="str">
        <f t="shared" si="313"/>
        <v>0</v>
      </c>
      <c r="R558" s="3" t="str">
        <f t="shared" si="313"/>
        <v>0</v>
      </c>
      <c r="S558" s="3" t="str">
        <f t="shared" si="300"/>
        <v>0</v>
      </c>
      <c r="T558" s="3" t="str">
        <f t="shared" si="300"/>
        <v>0</v>
      </c>
      <c r="U558" s="3" t="str">
        <f t="shared" si="313"/>
        <v>0</v>
      </c>
      <c r="V558" s="3" t="str">
        <f t="shared" si="313"/>
        <v>0</v>
      </c>
      <c r="W558" s="3" t="str">
        <f t="shared" si="313"/>
        <v>1</v>
      </c>
      <c r="X558" s="3" t="str">
        <f t="shared" si="313"/>
        <v>0</v>
      </c>
      <c r="Y558" s="3" t="str">
        <f t="shared" si="313"/>
        <v>0</v>
      </c>
      <c r="Z558" s="3" t="str">
        <f t="shared" si="313"/>
        <v>0</v>
      </c>
      <c r="AA558" s="3" t="str">
        <f t="shared" si="301"/>
        <v>0</v>
      </c>
      <c r="AB558" s="3" t="str">
        <f t="shared" si="301"/>
        <v>0</v>
      </c>
      <c r="AC558" s="3" t="str">
        <f t="shared" si="313"/>
        <v>0</v>
      </c>
      <c r="AD558" s="3" t="str">
        <f t="shared" ref="AD558:AS573" si="317">IF(AD$1=$J558,"1","0")</f>
        <v>0</v>
      </c>
      <c r="AE558" s="3" t="str">
        <f t="shared" si="317"/>
        <v>0</v>
      </c>
      <c r="AF558" s="3" t="str">
        <f t="shared" si="317"/>
        <v>0</v>
      </c>
      <c r="AG558" s="3" t="str">
        <f t="shared" si="317"/>
        <v>0</v>
      </c>
      <c r="AH558" s="3" t="str">
        <f t="shared" si="317"/>
        <v>0</v>
      </c>
      <c r="AI558" s="3" t="str">
        <f t="shared" si="317"/>
        <v>0</v>
      </c>
      <c r="AJ558" s="3" t="str">
        <f t="shared" si="317"/>
        <v>0</v>
      </c>
      <c r="AK558" s="3" t="str">
        <f t="shared" si="317"/>
        <v>0</v>
      </c>
      <c r="AL558" s="3" t="str">
        <f t="shared" si="317"/>
        <v>0</v>
      </c>
      <c r="AM558" s="3" t="str">
        <f t="shared" si="317"/>
        <v>0</v>
      </c>
      <c r="AN558" s="3" t="str">
        <f t="shared" si="317"/>
        <v>0</v>
      </c>
      <c r="AO558" s="3" t="str">
        <f t="shared" si="317"/>
        <v>0</v>
      </c>
      <c r="AP558" s="3" t="str">
        <f t="shared" si="317"/>
        <v>0</v>
      </c>
      <c r="AQ558" s="3" t="str">
        <f t="shared" si="317"/>
        <v>0</v>
      </c>
      <c r="AR558" s="3" t="str">
        <f t="shared" si="317"/>
        <v>0</v>
      </c>
      <c r="AS558" s="3" t="str">
        <f t="shared" si="317"/>
        <v>0</v>
      </c>
      <c r="AT558" s="3" t="str">
        <f t="shared" si="316"/>
        <v>0</v>
      </c>
      <c r="AU558" s="3" t="str">
        <f t="shared" si="316"/>
        <v>0</v>
      </c>
      <c r="AV558" s="3" t="str">
        <f t="shared" si="316"/>
        <v>0</v>
      </c>
      <c r="AW558" s="3" t="str">
        <f t="shared" si="316"/>
        <v>0</v>
      </c>
      <c r="AX558" s="3" t="str">
        <f t="shared" si="316"/>
        <v>0</v>
      </c>
      <c r="AY558" s="3" t="str">
        <f t="shared" si="316"/>
        <v>0</v>
      </c>
      <c r="AZ558" s="22" t="s">
        <v>764</v>
      </c>
    </row>
    <row r="559" spans="1:52" ht="15.5">
      <c r="A559" s="10" t="s">
        <v>507</v>
      </c>
      <c r="B559" s="10" t="str">
        <f t="shared" si="290"/>
        <v>2404055B</v>
      </c>
      <c r="C559" s="71">
        <v>45485.493726851899</v>
      </c>
      <c r="D559" s="3" t="e">
        <f t="array" ref="D559">#NAME?</f>
        <v>#NAME?</v>
      </c>
      <c r="E559" s="3" t="b">
        <f>ISNUMBER(MATCH(Table1[[#This Row],[Email]],Attendance[Email],0))</f>
        <v>1</v>
      </c>
      <c r="F559" s="3">
        <f t="shared" si="314"/>
        <v>45485.827060185235</v>
      </c>
      <c r="G559" s="21">
        <f>DAY(Table1[[#This Row],[Actual Time]])</f>
        <v>12</v>
      </c>
      <c r="H559">
        <f>MONTH(Table1[[#This Row],[Actual Time]])</f>
        <v>7</v>
      </c>
      <c r="I559">
        <f>YEAR(Table1[[#This Row],[Actual Time]])</f>
        <v>2024</v>
      </c>
      <c r="J559" t="str">
        <f t="shared" si="315"/>
        <v>12/7/2024</v>
      </c>
      <c r="K559" s="3" t="str">
        <f t="shared" si="313"/>
        <v>0</v>
      </c>
      <c r="L559" s="3" t="str">
        <f t="shared" si="313"/>
        <v>0</v>
      </c>
      <c r="M559" s="3" t="str">
        <f t="shared" si="313"/>
        <v>0</v>
      </c>
      <c r="N559" s="3" t="str">
        <f t="shared" si="313"/>
        <v>0</v>
      </c>
      <c r="O559" s="3" t="str">
        <f t="shared" si="313"/>
        <v>0</v>
      </c>
      <c r="P559" s="3" t="str">
        <f t="shared" si="313"/>
        <v>0</v>
      </c>
      <c r="Q559" s="3" t="str">
        <f t="shared" si="313"/>
        <v>0</v>
      </c>
      <c r="R559" s="3" t="str">
        <f t="shared" si="313"/>
        <v>0</v>
      </c>
      <c r="S559" s="3" t="str">
        <f t="shared" si="300"/>
        <v>0</v>
      </c>
      <c r="T559" s="3" t="str">
        <f t="shared" si="300"/>
        <v>0</v>
      </c>
      <c r="U559" s="3" t="str">
        <f t="shared" si="313"/>
        <v>0</v>
      </c>
      <c r="V559" s="3" t="str">
        <f t="shared" si="313"/>
        <v>0</v>
      </c>
      <c r="W559" s="3" t="str">
        <f t="shared" si="313"/>
        <v>1</v>
      </c>
      <c r="X559" s="3" t="str">
        <f t="shared" si="313"/>
        <v>0</v>
      </c>
      <c r="Y559" s="3" t="str">
        <f t="shared" si="313"/>
        <v>0</v>
      </c>
      <c r="Z559" s="3" t="str">
        <f t="shared" si="313"/>
        <v>0</v>
      </c>
      <c r="AA559" s="3" t="str">
        <f t="shared" si="301"/>
        <v>0</v>
      </c>
      <c r="AB559" s="3" t="str">
        <f t="shared" si="301"/>
        <v>0</v>
      </c>
      <c r="AC559" s="3" t="str">
        <f t="shared" si="313"/>
        <v>0</v>
      </c>
      <c r="AD559" s="3" t="str">
        <f t="shared" si="317"/>
        <v>0</v>
      </c>
      <c r="AE559" s="3" t="str">
        <f t="shared" si="317"/>
        <v>0</v>
      </c>
      <c r="AF559" s="3" t="str">
        <f t="shared" si="317"/>
        <v>0</v>
      </c>
      <c r="AG559" s="3" t="str">
        <f t="shared" si="317"/>
        <v>0</v>
      </c>
      <c r="AH559" s="3" t="str">
        <f t="shared" si="317"/>
        <v>0</v>
      </c>
      <c r="AI559" s="3" t="str">
        <f t="shared" si="317"/>
        <v>0</v>
      </c>
      <c r="AJ559" s="3" t="str">
        <f t="shared" si="317"/>
        <v>0</v>
      </c>
      <c r="AK559" s="3" t="str">
        <f t="shared" si="317"/>
        <v>0</v>
      </c>
      <c r="AL559" s="3" t="str">
        <f t="shared" si="317"/>
        <v>0</v>
      </c>
      <c r="AM559" s="3" t="str">
        <f t="shared" si="317"/>
        <v>0</v>
      </c>
      <c r="AN559" s="3" t="str">
        <f t="shared" si="317"/>
        <v>0</v>
      </c>
      <c r="AO559" s="3" t="str">
        <f t="shared" si="317"/>
        <v>0</v>
      </c>
      <c r="AP559" s="3" t="str">
        <f t="shared" si="317"/>
        <v>0</v>
      </c>
      <c r="AQ559" s="3" t="str">
        <f t="shared" si="317"/>
        <v>0</v>
      </c>
      <c r="AR559" s="3" t="str">
        <f t="shared" si="317"/>
        <v>0</v>
      </c>
      <c r="AS559" s="3" t="str">
        <f t="shared" si="317"/>
        <v>0</v>
      </c>
      <c r="AT559" s="3" t="str">
        <f t="shared" si="316"/>
        <v>0</v>
      </c>
      <c r="AU559" s="3" t="str">
        <f t="shared" si="316"/>
        <v>0</v>
      </c>
      <c r="AV559" s="3" t="str">
        <f t="shared" si="316"/>
        <v>0</v>
      </c>
      <c r="AW559" s="3" t="str">
        <f t="shared" si="316"/>
        <v>0</v>
      </c>
      <c r="AX559" s="3" t="str">
        <f t="shared" si="316"/>
        <v>0</v>
      </c>
      <c r="AY559" s="3" t="str">
        <f t="shared" si="316"/>
        <v>0</v>
      </c>
      <c r="AZ559" s="22" t="s">
        <v>765</v>
      </c>
    </row>
    <row r="560" spans="1:52" ht="15.5">
      <c r="A560" s="10" t="s">
        <v>421</v>
      </c>
      <c r="B560" s="10" t="str">
        <f t="shared" si="290"/>
        <v>2402306A</v>
      </c>
      <c r="C560" s="71">
        <v>45485.496273148201</v>
      </c>
      <c r="D560" s="3" t="e">
        <f t="array" ref="D560">#NAME?</f>
        <v>#NAME?</v>
      </c>
      <c r="E560" s="3" t="b">
        <f>ISNUMBER(MATCH(Table1[[#This Row],[Email]],Attendance[Email],0))</f>
        <v>1</v>
      </c>
      <c r="F560" s="3">
        <f t="shared" si="314"/>
        <v>45485.829606481537</v>
      </c>
      <c r="G560" s="21">
        <f>DAY(Table1[[#This Row],[Actual Time]])</f>
        <v>12</v>
      </c>
      <c r="H560">
        <f>MONTH(Table1[[#This Row],[Actual Time]])</f>
        <v>7</v>
      </c>
      <c r="I560">
        <f>YEAR(Table1[[#This Row],[Actual Time]])</f>
        <v>2024</v>
      </c>
      <c r="J560" t="str">
        <f t="shared" si="315"/>
        <v>12/7/2024</v>
      </c>
      <c r="K560" s="3" t="str">
        <f t="shared" si="313"/>
        <v>0</v>
      </c>
      <c r="L560" s="3" t="str">
        <f t="shared" si="313"/>
        <v>0</v>
      </c>
      <c r="M560" s="3" t="str">
        <f t="shared" si="313"/>
        <v>0</v>
      </c>
      <c r="N560" s="3" t="str">
        <f t="shared" si="313"/>
        <v>0</v>
      </c>
      <c r="O560" s="3" t="str">
        <f t="shared" si="313"/>
        <v>0</v>
      </c>
      <c r="P560" s="3" t="str">
        <f t="shared" si="313"/>
        <v>0</v>
      </c>
      <c r="Q560" s="3" t="str">
        <f t="shared" si="313"/>
        <v>0</v>
      </c>
      <c r="R560" s="3" t="str">
        <f t="shared" si="313"/>
        <v>0</v>
      </c>
      <c r="S560" s="3" t="str">
        <f t="shared" si="300"/>
        <v>0</v>
      </c>
      <c r="T560" s="3" t="str">
        <f t="shared" si="300"/>
        <v>0</v>
      </c>
      <c r="U560" s="3" t="str">
        <f t="shared" si="313"/>
        <v>0</v>
      </c>
      <c r="V560" s="3" t="str">
        <f t="shared" si="313"/>
        <v>0</v>
      </c>
      <c r="W560" s="3" t="str">
        <f t="shared" si="313"/>
        <v>1</v>
      </c>
      <c r="X560" s="3" t="str">
        <f t="shared" si="313"/>
        <v>0</v>
      </c>
      <c r="Y560" s="3" t="str">
        <f t="shared" si="313"/>
        <v>0</v>
      </c>
      <c r="Z560" s="3" t="str">
        <f t="shared" si="313"/>
        <v>0</v>
      </c>
      <c r="AA560" s="3" t="str">
        <f t="shared" si="301"/>
        <v>0</v>
      </c>
      <c r="AB560" s="3" t="str">
        <f t="shared" si="301"/>
        <v>0</v>
      </c>
      <c r="AC560" s="3" t="str">
        <f t="shared" si="313"/>
        <v>0</v>
      </c>
      <c r="AD560" s="3" t="str">
        <f t="shared" si="317"/>
        <v>0</v>
      </c>
      <c r="AE560" s="3" t="str">
        <f t="shared" si="317"/>
        <v>0</v>
      </c>
      <c r="AF560" s="3" t="str">
        <f t="shared" si="317"/>
        <v>0</v>
      </c>
      <c r="AG560" s="3" t="str">
        <f t="shared" si="317"/>
        <v>0</v>
      </c>
      <c r="AH560" s="3" t="str">
        <f t="shared" si="317"/>
        <v>0</v>
      </c>
      <c r="AI560" s="3" t="str">
        <f t="shared" si="317"/>
        <v>0</v>
      </c>
      <c r="AJ560" s="3" t="str">
        <f t="shared" si="317"/>
        <v>0</v>
      </c>
      <c r="AK560" s="3" t="str">
        <f t="shared" si="317"/>
        <v>0</v>
      </c>
      <c r="AL560" s="3" t="str">
        <f t="shared" si="317"/>
        <v>0</v>
      </c>
      <c r="AM560" s="3" t="str">
        <f t="shared" si="317"/>
        <v>0</v>
      </c>
      <c r="AN560" s="3" t="str">
        <f t="shared" si="317"/>
        <v>0</v>
      </c>
      <c r="AO560" s="3" t="str">
        <f t="shared" si="317"/>
        <v>0</v>
      </c>
      <c r="AP560" s="3" t="str">
        <f t="shared" si="317"/>
        <v>0</v>
      </c>
      <c r="AQ560" s="3" t="str">
        <f t="shared" si="317"/>
        <v>0</v>
      </c>
      <c r="AR560" s="3" t="str">
        <f t="shared" si="317"/>
        <v>0</v>
      </c>
      <c r="AS560" s="3" t="str">
        <f t="shared" si="317"/>
        <v>0</v>
      </c>
      <c r="AT560" s="3" t="str">
        <f t="shared" si="316"/>
        <v>0</v>
      </c>
      <c r="AU560" s="3" t="str">
        <f t="shared" si="316"/>
        <v>0</v>
      </c>
      <c r="AV560" s="3" t="str">
        <f t="shared" si="316"/>
        <v>0</v>
      </c>
      <c r="AW560" s="3" t="str">
        <f t="shared" si="316"/>
        <v>0</v>
      </c>
      <c r="AX560" s="3" t="str">
        <f t="shared" si="316"/>
        <v>0</v>
      </c>
      <c r="AY560" s="3" t="str">
        <f t="shared" si="316"/>
        <v>0</v>
      </c>
      <c r="AZ560" s="22" t="s">
        <v>766</v>
      </c>
    </row>
    <row r="561" spans="1:52" ht="15.5">
      <c r="A561" s="10" t="s">
        <v>591</v>
      </c>
      <c r="B561" s="10" t="str">
        <f t="shared" si="290"/>
        <v>2401267F</v>
      </c>
      <c r="C561" s="71">
        <v>45485.510219907403</v>
      </c>
      <c r="D561" s="3" t="e">
        <f t="array" ref="D561">#NAME?</f>
        <v>#NAME?</v>
      </c>
      <c r="E561" s="3" t="b">
        <f>ISNUMBER(MATCH(Table1[[#This Row],[Email]],Attendance[Email],0))</f>
        <v>1</v>
      </c>
      <c r="F561" s="3">
        <f t="shared" si="314"/>
        <v>45485.843553240738</v>
      </c>
      <c r="G561" s="21">
        <f>DAY(Table1[[#This Row],[Actual Time]])</f>
        <v>12</v>
      </c>
      <c r="H561">
        <f>MONTH(Table1[[#This Row],[Actual Time]])</f>
        <v>7</v>
      </c>
      <c r="I561">
        <f>YEAR(Table1[[#This Row],[Actual Time]])</f>
        <v>2024</v>
      </c>
      <c r="J561" t="str">
        <f t="shared" si="315"/>
        <v>12/7/2024</v>
      </c>
      <c r="K561" s="3" t="str">
        <f t="shared" si="313"/>
        <v>0</v>
      </c>
      <c r="L561" s="3" t="str">
        <f t="shared" si="313"/>
        <v>0</v>
      </c>
      <c r="M561" s="3" t="str">
        <f t="shared" si="313"/>
        <v>0</v>
      </c>
      <c r="N561" s="3" t="str">
        <f t="shared" si="313"/>
        <v>0</v>
      </c>
      <c r="O561" s="3" t="str">
        <f t="shared" si="313"/>
        <v>0</v>
      </c>
      <c r="P561" s="3" t="str">
        <f t="shared" si="313"/>
        <v>0</v>
      </c>
      <c r="Q561" s="3" t="str">
        <f t="shared" si="313"/>
        <v>0</v>
      </c>
      <c r="R561" s="3" t="str">
        <f t="shared" si="313"/>
        <v>0</v>
      </c>
      <c r="S561" s="3" t="str">
        <f t="shared" si="300"/>
        <v>0</v>
      </c>
      <c r="T561" s="3" t="str">
        <f t="shared" si="300"/>
        <v>0</v>
      </c>
      <c r="U561" s="3" t="str">
        <f t="shared" si="313"/>
        <v>0</v>
      </c>
      <c r="V561" s="3" t="str">
        <f t="shared" si="313"/>
        <v>0</v>
      </c>
      <c r="W561" s="3" t="str">
        <f t="shared" si="313"/>
        <v>1</v>
      </c>
      <c r="X561" s="3" t="str">
        <f t="shared" si="313"/>
        <v>0</v>
      </c>
      <c r="Y561" s="3" t="str">
        <f t="shared" si="313"/>
        <v>0</v>
      </c>
      <c r="Z561" s="3" t="str">
        <f t="shared" si="313"/>
        <v>0</v>
      </c>
      <c r="AA561" s="3" t="str">
        <f t="shared" si="301"/>
        <v>0</v>
      </c>
      <c r="AB561" s="3" t="str">
        <f t="shared" si="301"/>
        <v>0</v>
      </c>
      <c r="AC561" s="3" t="str">
        <f t="shared" si="313"/>
        <v>0</v>
      </c>
      <c r="AD561" s="3" t="str">
        <f t="shared" si="317"/>
        <v>0</v>
      </c>
      <c r="AE561" s="3" t="str">
        <f t="shared" si="317"/>
        <v>0</v>
      </c>
      <c r="AF561" s="3" t="str">
        <f t="shared" si="317"/>
        <v>0</v>
      </c>
      <c r="AG561" s="3" t="str">
        <f t="shared" si="317"/>
        <v>0</v>
      </c>
      <c r="AH561" s="3" t="str">
        <f t="shared" si="317"/>
        <v>0</v>
      </c>
      <c r="AI561" s="3" t="str">
        <f t="shared" si="317"/>
        <v>0</v>
      </c>
      <c r="AJ561" s="3" t="str">
        <f t="shared" si="317"/>
        <v>0</v>
      </c>
      <c r="AK561" s="3" t="str">
        <f t="shared" si="317"/>
        <v>0</v>
      </c>
      <c r="AL561" s="3" t="str">
        <f t="shared" si="317"/>
        <v>0</v>
      </c>
      <c r="AM561" s="3" t="str">
        <f t="shared" si="317"/>
        <v>0</v>
      </c>
      <c r="AN561" s="3" t="str">
        <f t="shared" si="317"/>
        <v>0</v>
      </c>
      <c r="AO561" s="3" t="str">
        <f t="shared" si="317"/>
        <v>0</v>
      </c>
      <c r="AP561" s="3" t="str">
        <f t="shared" si="317"/>
        <v>0</v>
      </c>
      <c r="AQ561" s="3" t="str">
        <f t="shared" si="317"/>
        <v>0</v>
      </c>
      <c r="AR561" s="3" t="str">
        <f t="shared" si="317"/>
        <v>0</v>
      </c>
      <c r="AS561" s="3" t="str">
        <f t="shared" si="317"/>
        <v>0</v>
      </c>
      <c r="AT561" s="3" t="str">
        <f t="shared" si="316"/>
        <v>0</v>
      </c>
      <c r="AU561" s="3" t="str">
        <f t="shared" si="316"/>
        <v>0</v>
      </c>
      <c r="AV561" s="3" t="str">
        <f t="shared" si="316"/>
        <v>0</v>
      </c>
      <c r="AW561" s="3" t="str">
        <f t="shared" si="316"/>
        <v>0</v>
      </c>
      <c r="AX561" s="3" t="str">
        <f t="shared" si="316"/>
        <v>0</v>
      </c>
      <c r="AY561" s="3" t="str">
        <f t="shared" si="316"/>
        <v>0</v>
      </c>
      <c r="AZ561" s="22" t="s">
        <v>767</v>
      </c>
    </row>
    <row r="562" spans="1:52" ht="15.5">
      <c r="A562" s="10" t="s">
        <v>411</v>
      </c>
      <c r="B562" s="10" t="str">
        <f t="shared" si="290"/>
        <v>2404485A</v>
      </c>
      <c r="C562" s="71">
        <v>45485.511006944398</v>
      </c>
      <c r="D562" s="3" t="e">
        <f t="array" ref="D562">#NAME?</f>
        <v>#NAME?</v>
      </c>
      <c r="E562" s="3" t="b">
        <f>ISNUMBER(MATCH(Table1[[#This Row],[Email]],Attendance[Email],0))</f>
        <v>1</v>
      </c>
      <c r="F562" s="3">
        <f t="shared" si="314"/>
        <v>45485.844340277734</v>
      </c>
      <c r="G562" s="21">
        <f>DAY(Table1[[#This Row],[Actual Time]])</f>
        <v>12</v>
      </c>
      <c r="H562">
        <f>MONTH(Table1[[#This Row],[Actual Time]])</f>
        <v>7</v>
      </c>
      <c r="I562">
        <f>YEAR(Table1[[#This Row],[Actual Time]])</f>
        <v>2024</v>
      </c>
      <c r="J562" t="str">
        <f t="shared" si="315"/>
        <v>12/7/2024</v>
      </c>
      <c r="K562" s="3" t="str">
        <f t="shared" si="313"/>
        <v>0</v>
      </c>
      <c r="L562" s="3" t="str">
        <f t="shared" si="313"/>
        <v>0</v>
      </c>
      <c r="M562" s="3" t="str">
        <f t="shared" si="313"/>
        <v>0</v>
      </c>
      <c r="N562" s="3" t="str">
        <f t="shared" si="313"/>
        <v>0</v>
      </c>
      <c r="O562" s="3" t="str">
        <f t="shared" si="313"/>
        <v>0</v>
      </c>
      <c r="P562" s="3" t="str">
        <f t="shared" si="313"/>
        <v>0</v>
      </c>
      <c r="Q562" s="3" t="str">
        <f t="shared" si="313"/>
        <v>0</v>
      </c>
      <c r="R562" s="3" t="str">
        <f t="shared" si="313"/>
        <v>0</v>
      </c>
      <c r="S562" s="3" t="str">
        <f t="shared" si="300"/>
        <v>0</v>
      </c>
      <c r="T562" s="3" t="str">
        <f t="shared" si="300"/>
        <v>0</v>
      </c>
      <c r="U562" s="3" t="str">
        <f t="shared" si="313"/>
        <v>0</v>
      </c>
      <c r="V562" s="3" t="str">
        <f t="shared" si="313"/>
        <v>0</v>
      </c>
      <c r="W562" s="3" t="str">
        <f t="shared" si="313"/>
        <v>1</v>
      </c>
      <c r="X562" s="3" t="str">
        <f t="shared" si="313"/>
        <v>0</v>
      </c>
      <c r="Y562" s="3" t="str">
        <f t="shared" si="313"/>
        <v>0</v>
      </c>
      <c r="Z562" s="3" t="str">
        <f t="shared" si="313"/>
        <v>0</v>
      </c>
      <c r="AA562" s="3" t="str">
        <f t="shared" si="301"/>
        <v>0</v>
      </c>
      <c r="AB562" s="3" t="str">
        <f t="shared" si="301"/>
        <v>0</v>
      </c>
      <c r="AC562" s="3" t="str">
        <f t="shared" si="313"/>
        <v>0</v>
      </c>
      <c r="AD562" s="3" t="str">
        <f t="shared" si="317"/>
        <v>0</v>
      </c>
      <c r="AE562" s="3" t="str">
        <f t="shared" si="317"/>
        <v>0</v>
      </c>
      <c r="AF562" s="3" t="str">
        <f t="shared" si="317"/>
        <v>0</v>
      </c>
      <c r="AG562" s="3" t="str">
        <f t="shared" si="317"/>
        <v>0</v>
      </c>
      <c r="AH562" s="3" t="str">
        <f t="shared" si="317"/>
        <v>0</v>
      </c>
      <c r="AI562" s="3" t="str">
        <f t="shared" si="317"/>
        <v>0</v>
      </c>
      <c r="AJ562" s="3" t="str">
        <f t="shared" si="317"/>
        <v>0</v>
      </c>
      <c r="AK562" s="3" t="str">
        <f t="shared" si="317"/>
        <v>0</v>
      </c>
      <c r="AL562" s="3" t="str">
        <f t="shared" si="317"/>
        <v>0</v>
      </c>
      <c r="AM562" s="3" t="str">
        <f t="shared" si="317"/>
        <v>0</v>
      </c>
      <c r="AN562" s="3" t="str">
        <f t="shared" si="317"/>
        <v>0</v>
      </c>
      <c r="AO562" s="3" t="str">
        <f t="shared" si="317"/>
        <v>0</v>
      </c>
      <c r="AP562" s="3" t="str">
        <f t="shared" si="317"/>
        <v>0</v>
      </c>
      <c r="AQ562" s="3" t="str">
        <f t="shared" si="317"/>
        <v>0</v>
      </c>
      <c r="AR562" s="3" t="str">
        <f t="shared" si="317"/>
        <v>0</v>
      </c>
      <c r="AS562" s="3" t="str">
        <f t="shared" si="317"/>
        <v>0</v>
      </c>
      <c r="AT562" s="3" t="str">
        <f t="shared" si="316"/>
        <v>0</v>
      </c>
      <c r="AU562" s="3" t="str">
        <f t="shared" si="316"/>
        <v>0</v>
      </c>
      <c r="AV562" s="3" t="str">
        <f t="shared" si="316"/>
        <v>0</v>
      </c>
      <c r="AW562" s="3" t="str">
        <f t="shared" si="316"/>
        <v>0</v>
      </c>
      <c r="AX562" s="3" t="str">
        <f t="shared" si="316"/>
        <v>0</v>
      </c>
      <c r="AY562" s="3" t="str">
        <f t="shared" si="316"/>
        <v>0</v>
      </c>
      <c r="AZ562" s="22" t="s">
        <v>768</v>
      </c>
    </row>
    <row r="563" spans="1:52" ht="15.5">
      <c r="A563" s="10" t="s">
        <v>254</v>
      </c>
      <c r="B563" s="10" t="str">
        <f t="shared" si="290"/>
        <v>2401040G</v>
      </c>
      <c r="C563" s="71">
        <v>45485.511388888903</v>
      </c>
      <c r="D563" s="3" t="e">
        <f t="array" ref="D563">#NAME?</f>
        <v>#NAME?</v>
      </c>
      <c r="E563" s="3" t="b">
        <f>ISNUMBER(MATCH(Table1[[#This Row],[Email]],Attendance[Email],0))</f>
        <v>1</v>
      </c>
      <c r="F563" s="3">
        <f t="shared" si="314"/>
        <v>45485.844722222238</v>
      </c>
      <c r="G563" s="21">
        <f>DAY(Table1[[#This Row],[Actual Time]])</f>
        <v>12</v>
      </c>
      <c r="H563">
        <f>MONTH(Table1[[#This Row],[Actual Time]])</f>
        <v>7</v>
      </c>
      <c r="I563">
        <f>YEAR(Table1[[#This Row],[Actual Time]])</f>
        <v>2024</v>
      </c>
      <c r="J563" t="str">
        <f t="shared" si="315"/>
        <v>12/7/2024</v>
      </c>
      <c r="K563" s="3" t="str">
        <f t="shared" si="313"/>
        <v>0</v>
      </c>
      <c r="L563" s="3" t="str">
        <f t="shared" si="313"/>
        <v>0</v>
      </c>
      <c r="M563" s="3" t="str">
        <f t="shared" si="313"/>
        <v>0</v>
      </c>
      <c r="N563" s="3" t="str">
        <f t="shared" si="313"/>
        <v>0</v>
      </c>
      <c r="O563" s="3" t="str">
        <f t="shared" si="313"/>
        <v>0</v>
      </c>
      <c r="P563" s="3" t="str">
        <f t="shared" si="313"/>
        <v>0</v>
      </c>
      <c r="Q563" s="3" t="str">
        <f t="shared" si="313"/>
        <v>0</v>
      </c>
      <c r="R563" s="3" t="str">
        <f t="shared" si="313"/>
        <v>0</v>
      </c>
      <c r="S563" s="3" t="str">
        <f t="shared" si="300"/>
        <v>0</v>
      </c>
      <c r="T563" s="3" t="str">
        <f t="shared" si="300"/>
        <v>0</v>
      </c>
      <c r="U563" s="3" t="str">
        <f t="shared" si="313"/>
        <v>0</v>
      </c>
      <c r="V563" s="3" t="str">
        <f t="shared" si="313"/>
        <v>0</v>
      </c>
      <c r="W563" s="3" t="str">
        <f t="shared" si="313"/>
        <v>1</v>
      </c>
      <c r="X563" s="3" t="str">
        <f t="shared" si="313"/>
        <v>0</v>
      </c>
      <c r="Y563" s="3" t="str">
        <f t="shared" si="313"/>
        <v>0</v>
      </c>
      <c r="Z563" s="3" t="str">
        <f t="shared" si="313"/>
        <v>0</v>
      </c>
      <c r="AA563" s="3" t="str">
        <f t="shared" si="301"/>
        <v>0</v>
      </c>
      <c r="AB563" s="3" t="str">
        <f t="shared" si="301"/>
        <v>0</v>
      </c>
      <c r="AC563" s="3" t="str">
        <f t="shared" si="313"/>
        <v>0</v>
      </c>
      <c r="AD563" s="3" t="str">
        <f t="shared" si="317"/>
        <v>0</v>
      </c>
      <c r="AE563" s="3" t="str">
        <f t="shared" si="317"/>
        <v>0</v>
      </c>
      <c r="AF563" s="3" t="str">
        <f t="shared" si="317"/>
        <v>0</v>
      </c>
      <c r="AG563" s="3" t="str">
        <f t="shared" si="317"/>
        <v>0</v>
      </c>
      <c r="AH563" s="3" t="str">
        <f t="shared" si="317"/>
        <v>0</v>
      </c>
      <c r="AI563" s="3" t="str">
        <f t="shared" si="317"/>
        <v>0</v>
      </c>
      <c r="AJ563" s="3" t="str">
        <f t="shared" si="317"/>
        <v>0</v>
      </c>
      <c r="AK563" s="3" t="str">
        <f t="shared" si="317"/>
        <v>0</v>
      </c>
      <c r="AL563" s="3" t="str">
        <f t="shared" si="317"/>
        <v>0</v>
      </c>
      <c r="AM563" s="3" t="str">
        <f t="shared" si="317"/>
        <v>0</v>
      </c>
      <c r="AN563" s="3" t="str">
        <f t="shared" si="317"/>
        <v>0</v>
      </c>
      <c r="AO563" s="3" t="str">
        <f t="shared" si="317"/>
        <v>0</v>
      </c>
      <c r="AP563" s="3" t="str">
        <f t="shared" si="317"/>
        <v>0</v>
      </c>
      <c r="AQ563" s="3" t="str">
        <f t="shared" si="317"/>
        <v>0</v>
      </c>
      <c r="AR563" s="3" t="str">
        <f t="shared" si="317"/>
        <v>0</v>
      </c>
      <c r="AS563" s="3" t="str">
        <f t="shared" si="317"/>
        <v>0</v>
      </c>
      <c r="AT563" s="3" t="str">
        <f t="shared" si="316"/>
        <v>0</v>
      </c>
      <c r="AU563" s="3" t="str">
        <f t="shared" si="316"/>
        <v>0</v>
      </c>
      <c r="AV563" s="3" t="str">
        <f t="shared" si="316"/>
        <v>0</v>
      </c>
      <c r="AW563" s="3" t="str">
        <f t="shared" si="316"/>
        <v>0</v>
      </c>
      <c r="AX563" s="3" t="str">
        <f t="shared" si="316"/>
        <v>0</v>
      </c>
      <c r="AY563" s="3" t="str">
        <f t="shared" si="316"/>
        <v>0</v>
      </c>
      <c r="AZ563" s="22" t="s">
        <v>769</v>
      </c>
    </row>
    <row r="564" spans="1:52" ht="15.5">
      <c r="A564" s="10" t="s">
        <v>363</v>
      </c>
      <c r="B564" s="10" t="str">
        <f t="shared" si="290"/>
        <v>2401480E</v>
      </c>
      <c r="C564" s="71">
        <v>45492.415150462999</v>
      </c>
      <c r="D564" s="3" t="e">
        <f t="array" ref="D564">#NAME?</f>
        <v>#NAME?</v>
      </c>
      <c r="E564" s="3" t="b">
        <f>ISNUMBER(MATCH(Table1[[#This Row],[Email]],Attendance[Email],0))</f>
        <v>1</v>
      </c>
      <c r="F564" s="3">
        <f t="shared" si="314"/>
        <v>45492.748483796335</v>
      </c>
      <c r="G564" s="21">
        <f>DAY(Table1[[#This Row],[Actual Time]])</f>
        <v>19</v>
      </c>
      <c r="H564">
        <f>MONTH(Table1[[#This Row],[Actual Time]])</f>
        <v>7</v>
      </c>
      <c r="I564">
        <f>YEAR(Table1[[#This Row],[Actual Time]])</f>
        <v>2024</v>
      </c>
      <c r="J564" t="str">
        <f t="shared" si="315"/>
        <v>19/7/2024</v>
      </c>
      <c r="K564" s="3" t="str">
        <f t="shared" si="313"/>
        <v>0</v>
      </c>
      <c r="L564" s="3" t="str">
        <f t="shared" si="313"/>
        <v>0</v>
      </c>
      <c r="M564" s="3" t="str">
        <f t="shared" si="313"/>
        <v>0</v>
      </c>
      <c r="N564" s="3" t="str">
        <f t="shared" si="313"/>
        <v>0</v>
      </c>
      <c r="O564" s="3" t="str">
        <f t="shared" si="313"/>
        <v>0</v>
      </c>
      <c r="P564" s="3" t="str">
        <f t="shared" si="313"/>
        <v>0</v>
      </c>
      <c r="Q564" s="3" t="str">
        <f t="shared" si="313"/>
        <v>0</v>
      </c>
      <c r="R564" s="3" t="str">
        <f t="shared" si="313"/>
        <v>0</v>
      </c>
      <c r="S564" s="3" t="str">
        <f t="shared" si="300"/>
        <v>0</v>
      </c>
      <c r="T564" s="3" t="str">
        <f t="shared" si="300"/>
        <v>0</v>
      </c>
      <c r="U564" s="3" t="str">
        <f t="shared" si="313"/>
        <v>0</v>
      </c>
      <c r="V564" s="3" t="str">
        <f t="shared" si="313"/>
        <v>0</v>
      </c>
      <c r="W564" s="3" t="str">
        <f t="shared" si="313"/>
        <v>0</v>
      </c>
      <c r="X564" s="3" t="str">
        <f t="shared" si="313"/>
        <v>1</v>
      </c>
      <c r="Y564" s="3" t="str">
        <f t="shared" si="313"/>
        <v>0</v>
      </c>
      <c r="Z564" s="3" t="str">
        <f t="shared" si="313"/>
        <v>0</v>
      </c>
      <c r="AA564" s="3" t="str">
        <f t="shared" si="301"/>
        <v>0</v>
      </c>
      <c r="AB564" s="3" t="str">
        <f t="shared" si="301"/>
        <v>0</v>
      </c>
      <c r="AC564" s="3" t="str">
        <f t="shared" si="313"/>
        <v>0</v>
      </c>
      <c r="AD564" s="3" t="str">
        <f t="shared" si="317"/>
        <v>0</v>
      </c>
      <c r="AE564" s="3" t="str">
        <f t="shared" si="317"/>
        <v>0</v>
      </c>
      <c r="AF564" s="3" t="str">
        <f t="shared" si="317"/>
        <v>0</v>
      </c>
      <c r="AG564" s="3" t="str">
        <f t="shared" si="317"/>
        <v>0</v>
      </c>
      <c r="AH564" s="3" t="str">
        <f t="shared" si="317"/>
        <v>0</v>
      </c>
      <c r="AI564" s="3" t="str">
        <f t="shared" si="317"/>
        <v>0</v>
      </c>
      <c r="AJ564" s="3" t="str">
        <f t="shared" si="317"/>
        <v>0</v>
      </c>
      <c r="AK564" s="3" t="str">
        <f t="shared" si="317"/>
        <v>0</v>
      </c>
      <c r="AL564" s="3" t="str">
        <f t="shared" si="317"/>
        <v>0</v>
      </c>
      <c r="AM564" s="3" t="str">
        <f t="shared" si="317"/>
        <v>0</v>
      </c>
      <c r="AN564" s="3" t="str">
        <f t="shared" si="317"/>
        <v>0</v>
      </c>
      <c r="AO564" s="3" t="str">
        <f t="shared" si="317"/>
        <v>0</v>
      </c>
      <c r="AP564" s="3" t="str">
        <f t="shared" si="317"/>
        <v>0</v>
      </c>
      <c r="AQ564" s="3" t="str">
        <f t="shared" si="317"/>
        <v>0</v>
      </c>
      <c r="AR564" s="3" t="str">
        <f t="shared" si="317"/>
        <v>0</v>
      </c>
      <c r="AS564" s="3" t="str">
        <f t="shared" si="317"/>
        <v>0</v>
      </c>
      <c r="AT564" s="3" t="str">
        <f t="shared" si="316"/>
        <v>0</v>
      </c>
      <c r="AU564" s="3" t="str">
        <f t="shared" si="316"/>
        <v>0</v>
      </c>
      <c r="AV564" s="3" t="str">
        <f t="shared" si="316"/>
        <v>0</v>
      </c>
      <c r="AW564" s="3" t="str">
        <f t="shared" si="316"/>
        <v>0</v>
      </c>
      <c r="AX564" s="3" t="str">
        <f t="shared" si="316"/>
        <v>0</v>
      </c>
      <c r="AY564" s="3" t="str">
        <f t="shared" si="316"/>
        <v>0</v>
      </c>
      <c r="AZ564" s="22" t="s">
        <v>770</v>
      </c>
    </row>
    <row r="565" spans="1:52" ht="15.5">
      <c r="A565" s="10" t="s">
        <v>146</v>
      </c>
      <c r="B565" s="10" t="str">
        <f t="shared" si="290"/>
        <v>2400778C</v>
      </c>
      <c r="C565" s="71">
        <v>45492.421851851897</v>
      </c>
      <c r="D565" s="3" t="e">
        <f t="array" ref="D565">#NAME?</f>
        <v>#NAME?</v>
      </c>
      <c r="E565" s="3" t="b">
        <f>ISNUMBER(MATCH(Table1[[#This Row],[Email]],Attendance[Email],0))</f>
        <v>1</v>
      </c>
      <c r="F565" s="3">
        <f t="shared" si="314"/>
        <v>45492.755185185233</v>
      </c>
      <c r="G565" s="21">
        <f>DAY(Table1[[#This Row],[Actual Time]])</f>
        <v>19</v>
      </c>
      <c r="H565">
        <f>MONTH(Table1[[#This Row],[Actual Time]])</f>
        <v>7</v>
      </c>
      <c r="I565">
        <f>YEAR(Table1[[#This Row],[Actual Time]])</f>
        <v>2024</v>
      </c>
      <c r="J565" t="str">
        <f t="shared" si="315"/>
        <v>19/7/2024</v>
      </c>
      <c r="K565" s="3" t="str">
        <f t="shared" si="313"/>
        <v>0</v>
      </c>
      <c r="L565" s="3" t="str">
        <f t="shared" si="313"/>
        <v>0</v>
      </c>
      <c r="M565" s="3" t="str">
        <f t="shared" si="313"/>
        <v>0</v>
      </c>
      <c r="N565" s="3" t="str">
        <f t="shared" si="313"/>
        <v>0</v>
      </c>
      <c r="O565" s="3" t="str">
        <f t="shared" si="313"/>
        <v>0</v>
      </c>
      <c r="P565" s="3" t="str">
        <f t="shared" si="313"/>
        <v>0</v>
      </c>
      <c r="Q565" s="3" t="str">
        <f t="shared" si="313"/>
        <v>0</v>
      </c>
      <c r="R565" s="3" t="str">
        <f t="shared" si="313"/>
        <v>0</v>
      </c>
      <c r="S565" s="3" t="str">
        <f t="shared" si="300"/>
        <v>0</v>
      </c>
      <c r="T565" s="3" t="str">
        <f t="shared" si="300"/>
        <v>0</v>
      </c>
      <c r="U565" s="3" t="str">
        <f t="shared" si="313"/>
        <v>0</v>
      </c>
      <c r="V565" s="3" t="str">
        <f t="shared" si="313"/>
        <v>0</v>
      </c>
      <c r="W565" s="3" t="str">
        <f t="shared" si="313"/>
        <v>0</v>
      </c>
      <c r="X565" s="3" t="str">
        <f t="shared" si="313"/>
        <v>1</v>
      </c>
      <c r="Y565" s="3" t="str">
        <f t="shared" si="313"/>
        <v>0</v>
      </c>
      <c r="Z565" s="3" t="str">
        <f t="shared" si="313"/>
        <v>0</v>
      </c>
      <c r="AA565" s="3" t="str">
        <f t="shared" si="301"/>
        <v>0</v>
      </c>
      <c r="AB565" s="3" t="str">
        <f t="shared" si="301"/>
        <v>0</v>
      </c>
      <c r="AC565" s="3" t="str">
        <f t="shared" si="313"/>
        <v>0</v>
      </c>
      <c r="AD565" s="3" t="str">
        <f t="shared" si="317"/>
        <v>0</v>
      </c>
      <c r="AE565" s="3" t="str">
        <f t="shared" si="317"/>
        <v>0</v>
      </c>
      <c r="AF565" s="3" t="str">
        <f t="shared" si="317"/>
        <v>0</v>
      </c>
      <c r="AG565" s="3" t="str">
        <f t="shared" si="317"/>
        <v>0</v>
      </c>
      <c r="AH565" s="3" t="str">
        <f t="shared" si="317"/>
        <v>0</v>
      </c>
      <c r="AI565" s="3" t="str">
        <f t="shared" si="317"/>
        <v>0</v>
      </c>
      <c r="AJ565" s="3" t="str">
        <f t="shared" si="317"/>
        <v>0</v>
      </c>
      <c r="AK565" s="3" t="str">
        <f t="shared" si="317"/>
        <v>0</v>
      </c>
      <c r="AL565" s="3" t="str">
        <f t="shared" si="317"/>
        <v>0</v>
      </c>
      <c r="AM565" s="3" t="str">
        <f t="shared" si="317"/>
        <v>0</v>
      </c>
      <c r="AN565" s="3" t="str">
        <f t="shared" si="317"/>
        <v>0</v>
      </c>
      <c r="AO565" s="3" t="str">
        <f t="shared" si="317"/>
        <v>0</v>
      </c>
      <c r="AP565" s="3" t="str">
        <f t="shared" si="317"/>
        <v>0</v>
      </c>
      <c r="AQ565" s="3" t="str">
        <f t="shared" si="317"/>
        <v>0</v>
      </c>
      <c r="AR565" s="3" t="str">
        <f t="shared" si="317"/>
        <v>0</v>
      </c>
      <c r="AS565" s="3" t="str">
        <f t="shared" si="317"/>
        <v>0</v>
      </c>
      <c r="AT565" s="3" t="str">
        <f t="shared" si="316"/>
        <v>0</v>
      </c>
      <c r="AU565" s="3" t="str">
        <f t="shared" si="316"/>
        <v>0</v>
      </c>
      <c r="AV565" s="3" t="str">
        <f t="shared" si="316"/>
        <v>0</v>
      </c>
      <c r="AW565" s="3" t="str">
        <f t="shared" si="316"/>
        <v>0</v>
      </c>
      <c r="AX565" s="3" t="str">
        <f t="shared" si="316"/>
        <v>0</v>
      </c>
      <c r="AY565" s="3" t="str">
        <f t="shared" si="316"/>
        <v>0</v>
      </c>
      <c r="AZ565" s="22" t="s">
        <v>771</v>
      </c>
    </row>
    <row r="566" spans="1:52" ht="15.5">
      <c r="A566" s="10" t="s">
        <v>140</v>
      </c>
      <c r="B566" s="10" t="str">
        <f t="shared" si="290"/>
        <v>2404411G</v>
      </c>
      <c r="C566" s="71">
        <v>45492.428078703699</v>
      </c>
      <c r="D566" s="3" t="e">
        <f t="array" ref="D566">#NAME?</f>
        <v>#NAME?</v>
      </c>
      <c r="E566" s="3" t="b">
        <f>ISNUMBER(MATCH(Table1[[#This Row],[Email]],Attendance[Email],0))</f>
        <v>1</v>
      </c>
      <c r="F566" s="3">
        <f t="shared" si="314"/>
        <v>45492.761412037034</v>
      </c>
      <c r="G566" s="21">
        <f>DAY(Table1[[#This Row],[Actual Time]])</f>
        <v>19</v>
      </c>
      <c r="H566">
        <f>MONTH(Table1[[#This Row],[Actual Time]])</f>
        <v>7</v>
      </c>
      <c r="I566">
        <f>YEAR(Table1[[#This Row],[Actual Time]])</f>
        <v>2024</v>
      </c>
      <c r="J566" t="str">
        <f t="shared" si="315"/>
        <v>19/7/2024</v>
      </c>
      <c r="K566" s="3" t="str">
        <f t="shared" si="313"/>
        <v>0</v>
      </c>
      <c r="L566" s="3" t="str">
        <f t="shared" si="313"/>
        <v>0</v>
      </c>
      <c r="M566" s="3" t="str">
        <f t="shared" si="313"/>
        <v>0</v>
      </c>
      <c r="N566" s="3" t="str">
        <f t="shared" si="313"/>
        <v>0</v>
      </c>
      <c r="O566" s="3" t="str">
        <f t="shared" si="313"/>
        <v>0</v>
      </c>
      <c r="P566" s="3" t="str">
        <f t="shared" si="313"/>
        <v>0</v>
      </c>
      <c r="Q566" s="3" t="str">
        <f t="shared" si="313"/>
        <v>0</v>
      </c>
      <c r="R566" s="3" t="str">
        <f t="shared" si="313"/>
        <v>0</v>
      </c>
      <c r="S566" s="3" t="str">
        <f t="shared" si="300"/>
        <v>0</v>
      </c>
      <c r="T566" s="3" t="str">
        <f t="shared" si="300"/>
        <v>0</v>
      </c>
      <c r="U566" s="3" t="str">
        <f t="shared" si="313"/>
        <v>0</v>
      </c>
      <c r="V566" s="3" t="str">
        <f t="shared" si="313"/>
        <v>0</v>
      </c>
      <c r="W566" s="3" t="str">
        <f t="shared" si="313"/>
        <v>0</v>
      </c>
      <c r="X566" s="3" t="str">
        <f t="shared" si="313"/>
        <v>1</v>
      </c>
      <c r="Y566" s="3" t="str">
        <f t="shared" si="313"/>
        <v>0</v>
      </c>
      <c r="Z566" s="3" t="str">
        <f t="shared" si="313"/>
        <v>0</v>
      </c>
      <c r="AA566" s="3" t="str">
        <f t="shared" si="301"/>
        <v>0</v>
      </c>
      <c r="AB566" s="3" t="str">
        <f t="shared" si="301"/>
        <v>0</v>
      </c>
      <c r="AC566" s="3" t="str">
        <f t="shared" si="313"/>
        <v>0</v>
      </c>
      <c r="AD566" s="3" t="str">
        <f t="shared" si="317"/>
        <v>0</v>
      </c>
      <c r="AE566" s="3" t="str">
        <f t="shared" si="317"/>
        <v>0</v>
      </c>
      <c r="AF566" s="3" t="str">
        <f t="shared" si="317"/>
        <v>0</v>
      </c>
      <c r="AG566" s="3" t="str">
        <f t="shared" si="317"/>
        <v>0</v>
      </c>
      <c r="AH566" s="3" t="str">
        <f t="shared" si="317"/>
        <v>0</v>
      </c>
      <c r="AI566" s="3" t="str">
        <f t="shared" si="317"/>
        <v>0</v>
      </c>
      <c r="AJ566" s="3" t="str">
        <f t="shared" si="317"/>
        <v>0</v>
      </c>
      <c r="AK566" s="3" t="str">
        <f t="shared" si="317"/>
        <v>0</v>
      </c>
      <c r="AL566" s="3" t="str">
        <f t="shared" si="317"/>
        <v>0</v>
      </c>
      <c r="AM566" s="3" t="str">
        <f t="shared" si="317"/>
        <v>0</v>
      </c>
      <c r="AN566" s="3" t="str">
        <f t="shared" si="317"/>
        <v>0</v>
      </c>
      <c r="AO566" s="3" t="str">
        <f t="shared" si="317"/>
        <v>0</v>
      </c>
      <c r="AP566" s="3" t="str">
        <f t="shared" si="317"/>
        <v>0</v>
      </c>
      <c r="AQ566" s="3" t="str">
        <f t="shared" si="317"/>
        <v>0</v>
      </c>
      <c r="AR566" s="3" t="str">
        <f t="shared" si="317"/>
        <v>0</v>
      </c>
      <c r="AS566" s="3" t="str">
        <f t="shared" si="317"/>
        <v>0</v>
      </c>
      <c r="AT566" s="3" t="str">
        <f t="shared" si="316"/>
        <v>0</v>
      </c>
      <c r="AU566" s="3" t="str">
        <f t="shared" si="316"/>
        <v>0</v>
      </c>
      <c r="AV566" s="3" t="str">
        <f t="shared" si="316"/>
        <v>0</v>
      </c>
      <c r="AW566" s="3" t="str">
        <f t="shared" si="316"/>
        <v>0</v>
      </c>
      <c r="AX566" s="3" t="str">
        <f t="shared" si="316"/>
        <v>0</v>
      </c>
      <c r="AY566" s="3" t="str">
        <f t="shared" si="316"/>
        <v>0</v>
      </c>
      <c r="AZ566" s="22" t="s">
        <v>772</v>
      </c>
    </row>
    <row r="567" spans="1:52" ht="15.5">
      <c r="A567" s="10" t="s">
        <v>118</v>
      </c>
      <c r="B567" s="10" t="str">
        <f t="shared" si="290"/>
        <v>2401360I</v>
      </c>
      <c r="C567" s="71">
        <v>45492.428599537001</v>
      </c>
      <c r="D567" s="3" t="e">
        <f t="array" ref="D567">#NAME?</f>
        <v>#NAME?</v>
      </c>
      <c r="E567" s="3" t="b">
        <f>ISNUMBER(MATCH(Table1[[#This Row],[Email]],Attendance[Email],0))</f>
        <v>1</v>
      </c>
      <c r="F567" s="3">
        <f t="shared" si="314"/>
        <v>45492.761932870337</v>
      </c>
      <c r="G567" s="21">
        <f>DAY(Table1[[#This Row],[Actual Time]])</f>
        <v>19</v>
      </c>
      <c r="H567">
        <f>MONTH(Table1[[#This Row],[Actual Time]])</f>
        <v>7</v>
      </c>
      <c r="I567">
        <f>YEAR(Table1[[#This Row],[Actual Time]])</f>
        <v>2024</v>
      </c>
      <c r="J567" t="str">
        <f t="shared" si="315"/>
        <v>19/7/2024</v>
      </c>
      <c r="K567" s="3" t="str">
        <f t="shared" si="313"/>
        <v>0</v>
      </c>
      <c r="L567" s="3" t="str">
        <f t="shared" si="313"/>
        <v>0</v>
      </c>
      <c r="M567" s="3" t="str">
        <f t="shared" si="313"/>
        <v>0</v>
      </c>
      <c r="N567" s="3" t="str">
        <f t="shared" si="313"/>
        <v>0</v>
      </c>
      <c r="O567" s="3" t="str">
        <f t="shared" si="313"/>
        <v>0</v>
      </c>
      <c r="P567" s="3" t="str">
        <f t="shared" si="313"/>
        <v>0</v>
      </c>
      <c r="Q567" s="3" t="str">
        <f t="shared" si="313"/>
        <v>0</v>
      </c>
      <c r="R567" s="3" t="str">
        <f t="shared" si="313"/>
        <v>0</v>
      </c>
      <c r="S567" s="3" t="str">
        <f t="shared" si="300"/>
        <v>0</v>
      </c>
      <c r="T567" s="3" t="str">
        <f t="shared" si="300"/>
        <v>0</v>
      </c>
      <c r="U567" s="3" t="str">
        <f t="shared" si="313"/>
        <v>0</v>
      </c>
      <c r="V567" s="3" t="str">
        <f t="shared" si="313"/>
        <v>0</v>
      </c>
      <c r="W567" s="3" t="str">
        <f t="shared" si="313"/>
        <v>0</v>
      </c>
      <c r="X567" s="3" t="str">
        <f t="shared" si="313"/>
        <v>1</v>
      </c>
      <c r="Y567" s="3" t="str">
        <f t="shared" si="313"/>
        <v>0</v>
      </c>
      <c r="Z567" s="3" t="str">
        <f t="shared" si="313"/>
        <v>0</v>
      </c>
      <c r="AA567" s="3" t="str">
        <f t="shared" si="301"/>
        <v>0</v>
      </c>
      <c r="AB567" s="3" t="str">
        <f t="shared" si="301"/>
        <v>0</v>
      </c>
      <c r="AC567" s="3" t="str">
        <f t="shared" si="313"/>
        <v>0</v>
      </c>
      <c r="AD567" s="3" t="str">
        <f t="shared" si="317"/>
        <v>0</v>
      </c>
      <c r="AE567" s="3" t="str">
        <f t="shared" si="317"/>
        <v>0</v>
      </c>
      <c r="AF567" s="3" t="str">
        <f t="shared" si="317"/>
        <v>0</v>
      </c>
      <c r="AG567" s="3" t="str">
        <f t="shared" si="317"/>
        <v>0</v>
      </c>
      <c r="AH567" s="3" t="str">
        <f t="shared" si="317"/>
        <v>0</v>
      </c>
      <c r="AI567" s="3" t="str">
        <f t="shared" si="317"/>
        <v>0</v>
      </c>
      <c r="AJ567" s="3" t="str">
        <f t="shared" si="317"/>
        <v>0</v>
      </c>
      <c r="AK567" s="3" t="str">
        <f t="shared" si="317"/>
        <v>0</v>
      </c>
      <c r="AL567" s="3" t="str">
        <f t="shared" si="317"/>
        <v>0</v>
      </c>
      <c r="AM567" s="3" t="str">
        <f t="shared" si="317"/>
        <v>0</v>
      </c>
      <c r="AN567" s="3" t="str">
        <f t="shared" si="317"/>
        <v>0</v>
      </c>
      <c r="AO567" s="3" t="str">
        <f t="shared" si="317"/>
        <v>0</v>
      </c>
      <c r="AP567" s="3" t="str">
        <f t="shared" si="317"/>
        <v>0</v>
      </c>
      <c r="AQ567" s="3" t="str">
        <f t="shared" si="317"/>
        <v>0</v>
      </c>
      <c r="AR567" s="3" t="str">
        <f t="shared" si="317"/>
        <v>0</v>
      </c>
      <c r="AS567" s="3" t="str">
        <f t="shared" si="317"/>
        <v>0</v>
      </c>
      <c r="AT567" s="3" t="str">
        <f t="shared" si="316"/>
        <v>0</v>
      </c>
      <c r="AU567" s="3" t="str">
        <f t="shared" si="316"/>
        <v>0</v>
      </c>
      <c r="AV567" s="3" t="str">
        <f t="shared" si="316"/>
        <v>0</v>
      </c>
      <c r="AW567" s="3" t="str">
        <f t="shared" si="316"/>
        <v>0</v>
      </c>
      <c r="AX567" s="3" t="str">
        <f t="shared" si="316"/>
        <v>0</v>
      </c>
      <c r="AY567" s="3" t="str">
        <f t="shared" si="316"/>
        <v>0</v>
      </c>
      <c r="AZ567" s="22" t="s">
        <v>773</v>
      </c>
    </row>
    <row r="568" spans="1:52" ht="15.5">
      <c r="A568" s="10" t="s">
        <v>386</v>
      </c>
      <c r="B568" s="10" t="str">
        <f t="shared" si="290"/>
        <v>2402348C</v>
      </c>
      <c r="C568" s="71">
        <v>45492.433668981503</v>
      </c>
      <c r="D568" s="3" t="e">
        <f t="array" ref="D568">#NAME?</f>
        <v>#NAME?</v>
      </c>
      <c r="E568" s="3" t="b">
        <f>ISNUMBER(MATCH(Table1[[#This Row],[Email]],Attendance[Email],0))</f>
        <v>1</v>
      </c>
      <c r="F568" s="3">
        <f t="shared" si="314"/>
        <v>45492.767002314838</v>
      </c>
      <c r="G568" s="21">
        <f>DAY(Table1[[#This Row],[Actual Time]])</f>
        <v>19</v>
      </c>
      <c r="H568">
        <f>MONTH(Table1[[#This Row],[Actual Time]])</f>
        <v>7</v>
      </c>
      <c r="I568">
        <f>YEAR(Table1[[#This Row],[Actual Time]])</f>
        <v>2024</v>
      </c>
      <c r="J568" t="str">
        <f t="shared" si="315"/>
        <v>19/7/2024</v>
      </c>
      <c r="K568" s="3" t="str">
        <f t="shared" si="313"/>
        <v>0</v>
      </c>
      <c r="L568" s="3" t="str">
        <f t="shared" si="313"/>
        <v>0</v>
      </c>
      <c r="M568" s="3" t="str">
        <f t="shared" si="313"/>
        <v>0</v>
      </c>
      <c r="N568" s="3" t="str">
        <f t="shared" si="313"/>
        <v>0</v>
      </c>
      <c r="O568" s="3" t="str">
        <f t="shared" si="313"/>
        <v>0</v>
      </c>
      <c r="P568" s="3" t="str">
        <f t="shared" si="313"/>
        <v>0</v>
      </c>
      <c r="Q568" s="3" t="str">
        <f t="shared" si="313"/>
        <v>0</v>
      </c>
      <c r="R568" s="3" t="str">
        <f t="shared" si="313"/>
        <v>0</v>
      </c>
      <c r="S568" s="3" t="str">
        <f t="shared" si="300"/>
        <v>0</v>
      </c>
      <c r="T568" s="3" t="str">
        <f t="shared" si="300"/>
        <v>0</v>
      </c>
      <c r="U568" s="3" t="str">
        <f t="shared" si="313"/>
        <v>0</v>
      </c>
      <c r="V568" s="3" t="str">
        <f t="shared" si="313"/>
        <v>0</v>
      </c>
      <c r="W568" s="3" t="str">
        <f t="shared" si="313"/>
        <v>0</v>
      </c>
      <c r="X568" s="3" t="str">
        <f t="shared" si="313"/>
        <v>1</v>
      </c>
      <c r="Y568" s="3" t="str">
        <f t="shared" si="313"/>
        <v>0</v>
      </c>
      <c r="Z568" s="3" t="str">
        <f t="shared" si="313"/>
        <v>0</v>
      </c>
      <c r="AA568" s="3" t="str">
        <f t="shared" si="301"/>
        <v>0</v>
      </c>
      <c r="AB568" s="3" t="str">
        <f t="shared" si="301"/>
        <v>0</v>
      </c>
      <c r="AC568" s="3" t="str">
        <f t="shared" si="313"/>
        <v>0</v>
      </c>
      <c r="AD568" s="3" t="str">
        <f t="shared" si="317"/>
        <v>0</v>
      </c>
      <c r="AE568" s="3" t="str">
        <f t="shared" si="317"/>
        <v>0</v>
      </c>
      <c r="AF568" s="3" t="str">
        <f t="shared" si="317"/>
        <v>0</v>
      </c>
      <c r="AG568" s="3" t="str">
        <f t="shared" si="317"/>
        <v>0</v>
      </c>
      <c r="AH568" s="3" t="str">
        <f t="shared" si="317"/>
        <v>0</v>
      </c>
      <c r="AI568" s="3" t="str">
        <f t="shared" si="317"/>
        <v>0</v>
      </c>
      <c r="AJ568" s="3" t="str">
        <f t="shared" si="317"/>
        <v>0</v>
      </c>
      <c r="AK568" s="3" t="str">
        <f t="shared" si="317"/>
        <v>0</v>
      </c>
      <c r="AL568" s="3" t="str">
        <f t="shared" si="317"/>
        <v>0</v>
      </c>
      <c r="AM568" s="3" t="str">
        <f t="shared" si="317"/>
        <v>0</v>
      </c>
      <c r="AN568" s="3" t="str">
        <f t="shared" si="317"/>
        <v>0</v>
      </c>
      <c r="AO568" s="3" t="str">
        <f t="shared" si="317"/>
        <v>0</v>
      </c>
      <c r="AP568" s="3" t="str">
        <f t="shared" si="317"/>
        <v>0</v>
      </c>
      <c r="AQ568" s="3" t="str">
        <f t="shared" si="317"/>
        <v>0</v>
      </c>
      <c r="AR568" s="3" t="str">
        <f t="shared" si="317"/>
        <v>0</v>
      </c>
      <c r="AS568" s="3" t="str">
        <f t="shared" si="317"/>
        <v>0</v>
      </c>
      <c r="AT568" s="3" t="str">
        <f t="shared" si="316"/>
        <v>0</v>
      </c>
      <c r="AU568" s="3" t="str">
        <f t="shared" si="316"/>
        <v>0</v>
      </c>
      <c r="AV568" s="3" t="str">
        <f t="shared" si="316"/>
        <v>0</v>
      </c>
      <c r="AW568" s="3" t="str">
        <f t="shared" si="316"/>
        <v>0</v>
      </c>
      <c r="AX568" s="3" t="str">
        <f t="shared" si="316"/>
        <v>0</v>
      </c>
      <c r="AY568" s="3" t="str">
        <f t="shared" si="316"/>
        <v>0</v>
      </c>
      <c r="AZ568" s="22" t="s">
        <v>774</v>
      </c>
    </row>
    <row r="569" spans="1:52" ht="15.5">
      <c r="A569" s="10" t="s">
        <v>775</v>
      </c>
      <c r="B569" s="10" t="str">
        <f t="shared" si="290"/>
        <v>2402529H</v>
      </c>
      <c r="C569" s="71">
        <v>45492.450729166703</v>
      </c>
      <c r="D569" s="3" t="e">
        <f t="array" ref="D569">#NAME?</f>
        <v>#NAME?</v>
      </c>
      <c r="E569" s="3" t="b">
        <f>ISNUMBER(MATCH(Table1[[#This Row],[Email]],Attendance[Email],0))</f>
        <v>1</v>
      </c>
      <c r="F569" s="3">
        <f t="shared" si="314"/>
        <v>45492.784062500039</v>
      </c>
      <c r="G569" s="21">
        <f>DAY(Table1[[#This Row],[Actual Time]])</f>
        <v>19</v>
      </c>
      <c r="H569">
        <f>MONTH(Table1[[#This Row],[Actual Time]])</f>
        <v>7</v>
      </c>
      <c r="I569">
        <f>YEAR(Table1[[#This Row],[Actual Time]])</f>
        <v>2024</v>
      </c>
      <c r="J569" t="str">
        <f t="shared" si="315"/>
        <v>19/7/2024</v>
      </c>
      <c r="K569" s="3" t="str">
        <f t="shared" si="313"/>
        <v>0</v>
      </c>
      <c r="L569" s="3" t="str">
        <f t="shared" si="313"/>
        <v>0</v>
      </c>
      <c r="M569" s="3" t="str">
        <f t="shared" si="313"/>
        <v>0</v>
      </c>
      <c r="N569" s="3" t="str">
        <f t="shared" si="313"/>
        <v>0</v>
      </c>
      <c r="O569" s="3" t="str">
        <f t="shared" si="313"/>
        <v>0</v>
      </c>
      <c r="P569" s="3" t="str">
        <f t="shared" si="313"/>
        <v>0</v>
      </c>
      <c r="Q569" s="3" t="str">
        <f t="shared" si="313"/>
        <v>0</v>
      </c>
      <c r="R569" s="3" t="str">
        <f t="shared" si="313"/>
        <v>0</v>
      </c>
      <c r="S569" s="3" t="str">
        <f t="shared" si="300"/>
        <v>0</v>
      </c>
      <c r="T569" s="3" t="str">
        <f t="shared" si="300"/>
        <v>0</v>
      </c>
      <c r="U569" s="3" t="str">
        <f t="shared" si="313"/>
        <v>0</v>
      </c>
      <c r="V569" s="3" t="str">
        <f t="shared" si="313"/>
        <v>0</v>
      </c>
      <c r="W569" s="3" t="str">
        <f t="shared" si="313"/>
        <v>0</v>
      </c>
      <c r="X569" s="3" t="str">
        <f t="shared" si="313"/>
        <v>1</v>
      </c>
      <c r="Y569" s="3" t="str">
        <f t="shared" si="313"/>
        <v>0</v>
      </c>
      <c r="Z569" s="3" t="str">
        <f t="shared" si="313"/>
        <v>0</v>
      </c>
      <c r="AA569" s="3" t="str">
        <f t="shared" si="301"/>
        <v>0</v>
      </c>
      <c r="AB569" s="3" t="str">
        <f t="shared" si="301"/>
        <v>0</v>
      </c>
      <c r="AC569" s="3" t="str">
        <f t="shared" si="313"/>
        <v>0</v>
      </c>
      <c r="AD569" s="3" t="str">
        <f t="shared" si="317"/>
        <v>0</v>
      </c>
      <c r="AE569" s="3" t="str">
        <f t="shared" si="317"/>
        <v>0</v>
      </c>
      <c r="AF569" s="3" t="str">
        <f t="shared" si="317"/>
        <v>0</v>
      </c>
      <c r="AG569" s="3" t="str">
        <f t="shared" si="317"/>
        <v>0</v>
      </c>
      <c r="AH569" s="3" t="str">
        <f t="shared" si="317"/>
        <v>0</v>
      </c>
      <c r="AI569" s="3" t="str">
        <f t="shared" si="317"/>
        <v>0</v>
      </c>
      <c r="AJ569" s="3" t="str">
        <f t="shared" si="317"/>
        <v>0</v>
      </c>
      <c r="AK569" s="3" t="str">
        <f t="shared" si="317"/>
        <v>0</v>
      </c>
      <c r="AL569" s="3" t="str">
        <f t="shared" si="317"/>
        <v>0</v>
      </c>
      <c r="AM569" s="3" t="str">
        <f t="shared" si="317"/>
        <v>0</v>
      </c>
      <c r="AN569" s="3" t="str">
        <f t="shared" si="317"/>
        <v>0</v>
      </c>
      <c r="AO569" s="3" t="str">
        <f t="shared" si="317"/>
        <v>0</v>
      </c>
      <c r="AP569" s="3" t="str">
        <f t="shared" si="317"/>
        <v>0</v>
      </c>
      <c r="AQ569" s="3" t="str">
        <f t="shared" si="317"/>
        <v>0</v>
      </c>
      <c r="AR569" s="3" t="str">
        <f t="shared" si="317"/>
        <v>0</v>
      </c>
      <c r="AS569" s="3" t="str">
        <f t="shared" si="317"/>
        <v>0</v>
      </c>
      <c r="AT569" s="3" t="str">
        <f t="shared" si="316"/>
        <v>0</v>
      </c>
      <c r="AU569" s="3" t="str">
        <f t="shared" si="316"/>
        <v>0</v>
      </c>
      <c r="AV569" s="3" t="str">
        <f t="shared" si="316"/>
        <v>0</v>
      </c>
      <c r="AW569" s="3" t="str">
        <f t="shared" si="316"/>
        <v>0</v>
      </c>
      <c r="AX569" s="3" t="str">
        <f t="shared" si="316"/>
        <v>0</v>
      </c>
      <c r="AY569" s="3" t="str">
        <f t="shared" si="316"/>
        <v>0</v>
      </c>
      <c r="AZ569" s="72" t="s">
        <v>776</v>
      </c>
    </row>
    <row r="570" spans="1:52" ht="15.5">
      <c r="A570" s="10" t="s">
        <v>525</v>
      </c>
      <c r="B570" s="10" t="str">
        <f t="shared" si="290"/>
        <v>2404261F</v>
      </c>
      <c r="C570" s="71">
        <v>45492.451655092598</v>
      </c>
      <c r="D570" s="3" t="e">
        <f t="array" ref="D570">#NAME?</f>
        <v>#NAME?</v>
      </c>
      <c r="E570" s="3" t="b">
        <f>ISNUMBER(MATCH(Table1[[#This Row],[Email]],Attendance[Email],0))</f>
        <v>1</v>
      </c>
      <c r="F570" s="3">
        <f t="shared" si="314"/>
        <v>45492.784988425934</v>
      </c>
      <c r="G570" s="21">
        <f>DAY(Table1[[#This Row],[Actual Time]])</f>
        <v>19</v>
      </c>
      <c r="H570">
        <f>MONTH(Table1[[#This Row],[Actual Time]])</f>
        <v>7</v>
      </c>
      <c r="I570">
        <f>YEAR(Table1[[#This Row],[Actual Time]])</f>
        <v>2024</v>
      </c>
      <c r="J570" t="str">
        <f t="shared" si="315"/>
        <v>19/7/2024</v>
      </c>
      <c r="K570" s="3" t="str">
        <f t="shared" si="313"/>
        <v>0</v>
      </c>
      <c r="L570" s="3" t="str">
        <f t="shared" si="313"/>
        <v>0</v>
      </c>
      <c r="M570" s="3" t="str">
        <f t="shared" si="313"/>
        <v>0</v>
      </c>
      <c r="N570" s="3" t="str">
        <f t="shared" si="313"/>
        <v>0</v>
      </c>
      <c r="O570" s="3" t="str">
        <f t="shared" si="313"/>
        <v>0</v>
      </c>
      <c r="P570" s="3" t="str">
        <f t="shared" si="313"/>
        <v>0</v>
      </c>
      <c r="Q570" s="3" t="str">
        <f t="shared" si="313"/>
        <v>0</v>
      </c>
      <c r="R570" s="3" t="str">
        <f t="shared" si="313"/>
        <v>0</v>
      </c>
      <c r="S570" s="3" t="str">
        <f t="shared" si="300"/>
        <v>0</v>
      </c>
      <c r="T570" s="3" t="str">
        <f t="shared" si="300"/>
        <v>0</v>
      </c>
      <c r="U570" s="3" t="str">
        <f t="shared" si="313"/>
        <v>0</v>
      </c>
      <c r="V570" s="3" t="str">
        <f t="shared" si="313"/>
        <v>0</v>
      </c>
      <c r="W570" s="3" t="str">
        <f t="shared" si="313"/>
        <v>0</v>
      </c>
      <c r="X570" s="3" t="str">
        <f t="shared" si="313"/>
        <v>1</v>
      </c>
      <c r="Y570" s="3" t="str">
        <f t="shared" si="313"/>
        <v>0</v>
      </c>
      <c r="Z570" s="3" t="str">
        <f t="shared" si="313"/>
        <v>0</v>
      </c>
      <c r="AA570" s="3" t="str">
        <f t="shared" si="301"/>
        <v>0</v>
      </c>
      <c r="AB570" s="3" t="str">
        <f t="shared" si="301"/>
        <v>0</v>
      </c>
      <c r="AC570" s="3" t="str">
        <f t="shared" si="313"/>
        <v>0</v>
      </c>
      <c r="AD570" s="3" t="str">
        <f t="shared" si="317"/>
        <v>0</v>
      </c>
      <c r="AE570" s="3" t="str">
        <f t="shared" si="317"/>
        <v>0</v>
      </c>
      <c r="AF570" s="3" t="str">
        <f t="shared" si="317"/>
        <v>0</v>
      </c>
      <c r="AG570" s="3" t="str">
        <f t="shared" si="317"/>
        <v>0</v>
      </c>
      <c r="AH570" s="3" t="str">
        <f t="shared" si="317"/>
        <v>0</v>
      </c>
      <c r="AI570" s="3" t="str">
        <f t="shared" si="317"/>
        <v>0</v>
      </c>
      <c r="AJ570" s="3" t="str">
        <f t="shared" si="317"/>
        <v>0</v>
      </c>
      <c r="AK570" s="3" t="str">
        <f t="shared" si="317"/>
        <v>0</v>
      </c>
      <c r="AL570" s="3" t="str">
        <f t="shared" si="317"/>
        <v>0</v>
      </c>
      <c r="AM570" s="3" t="str">
        <f t="shared" si="317"/>
        <v>0</v>
      </c>
      <c r="AN570" s="3" t="str">
        <f t="shared" si="317"/>
        <v>0</v>
      </c>
      <c r="AO570" s="3" t="str">
        <f t="shared" si="317"/>
        <v>0</v>
      </c>
      <c r="AP570" s="3" t="str">
        <f t="shared" si="317"/>
        <v>0</v>
      </c>
      <c r="AQ570" s="3" t="str">
        <f t="shared" si="317"/>
        <v>0</v>
      </c>
      <c r="AR570" s="3" t="str">
        <f t="shared" si="317"/>
        <v>0</v>
      </c>
      <c r="AS570" s="3" t="str">
        <f t="shared" si="317"/>
        <v>0</v>
      </c>
      <c r="AT570" s="3" t="str">
        <f t="shared" si="316"/>
        <v>0</v>
      </c>
      <c r="AU570" s="3" t="str">
        <f t="shared" si="316"/>
        <v>0</v>
      </c>
      <c r="AV570" s="3" t="str">
        <f t="shared" si="316"/>
        <v>0</v>
      </c>
      <c r="AW570" s="3" t="str">
        <f t="shared" si="316"/>
        <v>0</v>
      </c>
      <c r="AX570" s="3" t="str">
        <f t="shared" si="316"/>
        <v>0</v>
      </c>
      <c r="AY570" s="3" t="str">
        <f t="shared" si="316"/>
        <v>0</v>
      </c>
      <c r="AZ570" s="22" t="s">
        <v>777</v>
      </c>
    </row>
    <row r="571" spans="1:52" ht="15.5">
      <c r="A571" s="10" t="s">
        <v>128</v>
      </c>
      <c r="B571" s="10" t="str">
        <f t="shared" si="290"/>
        <v>2302396C</v>
      </c>
      <c r="C571" s="71">
        <v>45492.453067129602</v>
      </c>
      <c r="D571" s="3" t="e">
        <f t="array" ref="D571">#NAME?</f>
        <v>#NAME?</v>
      </c>
      <c r="E571" s="3" t="b">
        <f>ISNUMBER(MATCH(Table1[[#This Row],[Email]],Attendance[Email],0))</f>
        <v>1</v>
      </c>
      <c r="F571" s="3">
        <f t="shared" si="314"/>
        <v>45492.786400462937</v>
      </c>
      <c r="G571" s="21">
        <f>DAY(Table1[[#This Row],[Actual Time]])</f>
        <v>19</v>
      </c>
      <c r="H571">
        <f>MONTH(Table1[[#This Row],[Actual Time]])</f>
        <v>7</v>
      </c>
      <c r="I571">
        <f>YEAR(Table1[[#This Row],[Actual Time]])</f>
        <v>2024</v>
      </c>
      <c r="J571" t="str">
        <f t="shared" si="315"/>
        <v>19/7/2024</v>
      </c>
      <c r="K571" s="3" t="str">
        <f t="shared" si="313"/>
        <v>0</v>
      </c>
      <c r="L571" s="3" t="str">
        <f t="shared" si="313"/>
        <v>0</v>
      </c>
      <c r="M571" s="3" t="str">
        <f t="shared" si="313"/>
        <v>0</v>
      </c>
      <c r="N571" s="3" t="str">
        <f t="shared" si="313"/>
        <v>0</v>
      </c>
      <c r="O571" s="3" t="str">
        <f t="shared" si="313"/>
        <v>0</v>
      </c>
      <c r="P571" s="3" t="str">
        <f t="shared" si="313"/>
        <v>0</v>
      </c>
      <c r="Q571" s="3" t="str">
        <f t="shared" si="313"/>
        <v>0</v>
      </c>
      <c r="R571" s="3" t="str">
        <f t="shared" si="313"/>
        <v>0</v>
      </c>
      <c r="S571" s="3" t="str">
        <f t="shared" si="300"/>
        <v>0</v>
      </c>
      <c r="T571" s="3" t="str">
        <f t="shared" si="300"/>
        <v>0</v>
      </c>
      <c r="U571" s="3" t="str">
        <f t="shared" si="313"/>
        <v>0</v>
      </c>
      <c r="V571" s="3" t="str">
        <f t="shared" si="313"/>
        <v>0</v>
      </c>
      <c r="W571" s="3" t="str">
        <f t="shared" si="313"/>
        <v>0</v>
      </c>
      <c r="X571" s="3" t="str">
        <f t="shared" si="313"/>
        <v>1</v>
      </c>
      <c r="Y571" s="3" t="str">
        <f t="shared" si="313"/>
        <v>0</v>
      </c>
      <c r="Z571" s="3" t="str">
        <f t="shared" ref="K571:AC587" si="318">IF(Z$1=$J571,"1","0")</f>
        <v>0</v>
      </c>
      <c r="AA571" s="3" t="str">
        <f t="shared" si="301"/>
        <v>0</v>
      </c>
      <c r="AB571" s="3" t="str">
        <f t="shared" si="301"/>
        <v>0</v>
      </c>
      <c r="AC571" s="3" t="str">
        <f t="shared" si="318"/>
        <v>0</v>
      </c>
      <c r="AD571" s="3" t="str">
        <f t="shared" si="317"/>
        <v>0</v>
      </c>
      <c r="AE571" s="3" t="str">
        <f t="shared" si="317"/>
        <v>0</v>
      </c>
      <c r="AF571" s="3" t="str">
        <f t="shared" si="317"/>
        <v>0</v>
      </c>
      <c r="AG571" s="3" t="str">
        <f t="shared" si="317"/>
        <v>0</v>
      </c>
      <c r="AH571" s="3" t="str">
        <f t="shared" si="317"/>
        <v>0</v>
      </c>
      <c r="AI571" s="3" t="str">
        <f t="shared" si="317"/>
        <v>0</v>
      </c>
      <c r="AJ571" s="3" t="str">
        <f t="shared" si="317"/>
        <v>0</v>
      </c>
      <c r="AK571" s="3" t="str">
        <f t="shared" si="317"/>
        <v>0</v>
      </c>
      <c r="AL571" s="3" t="str">
        <f t="shared" si="317"/>
        <v>0</v>
      </c>
      <c r="AM571" s="3" t="str">
        <f t="shared" si="317"/>
        <v>0</v>
      </c>
      <c r="AN571" s="3" t="str">
        <f t="shared" si="317"/>
        <v>0</v>
      </c>
      <c r="AO571" s="3" t="str">
        <f t="shared" si="317"/>
        <v>0</v>
      </c>
      <c r="AP571" s="3" t="str">
        <f t="shared" si="317"/>
        <v>0</v>
      </c>
      <c r="AQ571" s="3" t="str">
        <f t="shared" si="317"/>
        <v>0</v>
      </c>
      <c r="AR571" s="3" t="str">
        <f t="shared" si="317"/>
        <v>0</v>
      </c>
      <c r="AS571" s="3" t="str">
        <f t="shared" si="317"/>
        <v>0</v>
      </c>
      <c r="AT571" s="3" t="str">
        <f t="shared" si="316"/>
        <v>0</v>
      </c>
      <c r="AU571" s="3" t="str">
        <f t="shared" si="316"/>
        <v>0</v>
      </c>
      <c r="AV571" s="3" t="str">
        <f t="shared" si="316"/>
        <v>0</v>
      </c>
      <c r="AW571" s="3" t="str">
        <f t="shared" si="316"/>
        <v>0</v>
      </c>
      <c r="AX571" s="3" t="str">
        <f t="shared" si="316"/>
        <v>0</v>
      </c>
      <c r="AY571" s="3" t="str">
        <f t="shared" si="316"/>
        <v>0</v>
      </c>
      <c r="AZ571" s="22" t="s">
        <v>778</v>
      </c>
    </row>
    <row r="572" spans="1:52" ht="15.5">
      <c r="A572" s="10" t="s">
        <v>152</v>
      </c>
      <c r="B572" s="10" t="str">
        <f t="shared" si="290"/>
        <v>2402378J</v>
      </c>
      <c r="C572" s="71">
        <v>45492.461087962998</v>
      </c>
      <c r="D572" s="3" t="e">
        <f t="array" ref="D572">#NAME?</f>
        <v>#NAME?</v>
      </c>
      <c r="E572" s="3" t="b">
        <f>ISNUMBER(MATCH(Table1[[#This Row],[Email]],Attendance[Email],0))</f>
        <v>1</v>
      </c>
      <c r="F572" s="3">
        <f t="shared" si="314"/>
        <v>45492.794421296334</v>
      </c>
      <c r="G572" s="21">
        <f>DAY(Table1[[#This Row],[Actual Time]])</f>
        <v>19</v>
      </c>
      <c r="H572">
        <f>MONTH(Table1[[#This Row],[Actual Time]])</f>
        <v>7</v>
      </c>
      <c r="I572">
        <f>YEAR(Table1[[#This Row],[Actual Time]])</f>
        <v>2024</v>
      </c>
      <c r="J572" t="str">
        <f t="shared" si="315"/>
        <v>19/7/2024</v>
      </c>
      <c r="K572" s="3" t="str">
        <f t="shared" si="318"/>
        <v>0</v>
      </c>
      <c r="L572" s="3" t="str">
        <f t="shared" si="318"/>
        <v>0</v>
      </c>
      <c r="M572" s="3" t="str">
        <f t="shared" si="318"/>
        <v>0</v>
      </c>
      <c r="N572" s="3" t="str">
        <f t="shared" si="318"/>
        <v>0</v>
      </c>
      <c r="O572" s="3" t="str">
        <f t="shared" si="318"/>
        <v>0</v>
      </c>
      <c r="P572" s="3" t="str">
        <f t="shared" si="318"/>
        <v>0</v>
      </c>
      <c r="Q572" s="3" t="str">
        <f t="shared" si="318"/>
        <v>0</v>
      </c>
      <c r="R572" s="3" t="str">
        <f t="shared" si="318"/>
        <v>0</v>
      </c>
      <c r="S572" s="3" t="str">
        <f t="shared" si="300"/>
        <v>0</v>
      </c>
      <c r="T572" s="3" t="str">
        <f t="shared" si="300"/>
        <v>0</v>
      </c>
      <c r="U572" s="3" t="str">
        <f t="shared" si="318"/>
        <v>0</v>
      </c>
      <c r="V572" s="3" t="str">
        <f t="shared" si="318"/>
        <v>0</v>
      </c>
      <c r="W572" s="3" t="str">
        <f t="shared" si="318"/>
        <v>0</v>
      </c>
      <c r="X572" s="3" t="str">
        <f t="shared" si="318"/>
        <v>1</v>
      </c>
      <c r="Y572" s="3" t="str">
        <f t="shared" si="318"/>
        <v>0</v>
      </c>
      <c r="Z572" s="3" t="str">
        <f t="shared" si="318"/>
        <v>0</v>
      </c>
      <c r="AA572" s="3" t="str">
        <f t="shared" si="301"/>
        <v>0</v>
      </c>
      <c r="AB572" s="3" t="str">
        <f t="shared" si="301"/>
        <v>0</v>
      </c>
      <c r="AC572" s="3" t="str">
        <f t="shared" si="318"/>
        <v>0</v>
      </c>
      <c r="AD572" s="3" t="str">
        <f t="shared" si="317"/>
        <v>0</v>
      </c>
      <c r="AE572" s="3" t="str">
        <f t="shared" si="317"/>
        <v>0</v>
      </c>
      <c r="AF572" s="3" t="str">
        <f t="shared" si="317"/>
        <v>0</v>
      </c>
      <c r="AG572" s="3" t="str">
        <f t="shared" si="317"/>
        <v>0</v>
      </c>
      <c r="AH572" s="3" t="str">
        <f t="shared" si="317"/>
        <v>0</v>
      </c>
      <c r="AI572" s="3" t="str">
        <f t="shared" si="317"/>
        <v>0</v>
      </c>
      <c r="AJ572" s="3" t="str">
        <f t="shared" si="317"/>
        <v>0</v>
      </c>
      <c r="AK572" s="3" t="str">
        <f t="shared" si="317"/>
        <v>0</v>
      </c>
      <c r="AL572" s="3" t="str">
        <f t="shared" si="317"/>
        <v>0</v>
      </c>
      <c r="AM572" s="3" t="str">
        <f t="shared" si="317"/>
        <v>0</v>
      </c>
      <c r="AN572" s="3" t="str">
        <f t="shared" si="317"/>
        <v>0</v>
      </c>
      <c r="AO572" s="3" t="str">
        <f t="shared" si="317"/>
        <v>0</v>
      </c>
      <c r="AP572" s="3" t="str">
        <f t="shared" si="317"/>
        <v>0</v>
      </c>
      <c r="AQ572" s="3" t="str">
        <f t="shared" si="317"/>
        <v>0</v>
      </c>
      <c r="AR572" s="3" t="str">
        <f t="shared" si="317"/>
        <v>0</v>
      </c>
      <c r="AS572" s="3" t="str">
        <f t="shared" si="317"/>
        <v>0</v>
      </c>
      <c r="AT572" s="3" t="str">
        <f t="shared" si="316"/>
        <v>0</v>
      </c>
      <c r="AU572" s="3" t="str">
        <f t="shared" si="316"/>
        <v>0</v>
      </c>
      <c r="AV572" s="3" t="str">
        <f t="shared" si="316"/>
        <v>0</v>
      </c>
      <c r="AW572" s="3" t="str">
        <f t="shared" si="316"/>
        <v>0</v>
      </c>
      <c r="AX572" s="3" t="str">
        <f t="shared" si="316"/>
        <v>0</v>
      </c>
      <c r="AY572" s="3" t="str">
        <f t="shared" si="316"/>
        <v>0</v>
      </c>
      <c r="AZ572" s="22" t="s">
        <v>779</v>
      </c>
    </row>
    <row r="573" spans="1:52" ht="15.5">
      <c r="A573" s="10" t="s">
        <v>689</v>
      </c>
      <c r="B573" s="10" t="str">
        <f t="shared" si="290"/>
        <v>2404144D</v>
      </c>
      <c r="C573" s="71">
        <v>45492.473923611098</v>
      </c>
      <c r="D573" s="3" t="e">
        <f t="array" ref="D573">#NAME?</f>
        <v>#NAME?</v>
      </c>
      <c r="E573" s="3" t="b">
        <f>ISNUMBER(MATCH(Table1[[#This Row],[Email]],Attendance[Email],0))</f>
        <v>1</v>
      </c>
      <c r="F573" s="3">
        <f t="shared" si="314"/>
        <v>45492.807256944434</v>
      </c>
      <c r="G573" s="21">
        <f>DAY(Table1[[#This Row],[Actual Time]])</f>
        <v>19</v>
      </c>
      <c r="H573">
        <f>MONTH(Table1[[#This Row],[Actual Time]])</f>
        <v>7</v>
      </c>
      <c r="I573">
        <f>YEAR(Table1[[#This Row],[Actual Time]])</f>
        <v>2024</v>
      </c>
      <c r="J573" t="str">
        <f t="shared" si="315"/>
        <v>19/7/2024</v>
      </c>
      <c r="K573" s="3" t="str">
        <f t="shared" si="318"/>
        <v>0</v>
      </c>
      <c r="L573" s="3" t="str">
        <f t="shared" si="318"/>
        <v>0</v>
      </c>
      <c r="M573" s="3" t="str">
        <f t="shared" si="318"/>
        <v>0</v>
      </c>
      <c r="N573" s="3" t="str">
        <f t="shared" si="318"/>
        <v>0</v>
      </c>
      <c r="O573" s="3" t="str">
        <f t="shared" si="318"/>
        <v>0</v>
      </c>
      <c r="P573" s="3" t="str">
        <f t="shared" si="318"/>
        <v>0</v>
      </c>
      <c r="Q573" s="3" t="str">
        <f t="shared" si="318"/>
        <v>0</v>
      </c>
      <c r="R573" s="3" t="str">
        <f t="shared" si="318"/>
        <v>0</v>
      </c>
      <c r="S573" s="3" t="str">
        <f t="shared" si="300"/>
        <v>0</v>
      </c>
      <c r="T573" s="3" t="str">
        <f t="shared" si="300"/>
        <v>0</v>
      </c>
      <c r="U573" s="3" t="str">
        <f t="shared" si="318"/>
        <v>0</v>
      </c>
      <c r="V573" s="3" t="str">
        <f t="shared" si="318"/>
        <v>0</v>
      </c>
      <c r="W573" s="3" t="str">
        <f t="shared" si="318"/>
        <v>0</v>
      </c>
      <c r="X573" s="3" t="str">
        <f t="shared" si="318"/>
        <v>1</v>
      </c>
      <c r="Y573" s="3" t="str">
        <f t="shared" si="318"/>
        <v>0</v>
      </c>
      <c r="Z573" s="3" t="str">
        <f t="shared" si="318"/>
        <v>0</v>
      </c>
      <c r="AA573" s="3" t="str">
        <f t="shared" si="301"/>
        <v>0</v>
      </c>
      <c r="AB573" s="3" t="str">
        <f t="shared" si="301"/>
        <v>0</v>
      </c>
      <c r="AC573" s="3" t="str">
        <f t="shared" si="318"/>
        <v>0</v>
      </c>
      <c r="AD573" s="3" t="str">
        <f t="shared" si="317"/>
        <v>0</v>
      </c>
      <c r="AE573" s="3" t="str">
        <f t="shared" si="317"/>
        <v>0</v>
      </c>
      <c r="AF573" s="3" t="str">
        <f t="shared" si="317"/>
        <v>0</v>
      </c>
      <c r="AG573" s="3" t="str">
        <f t="shared" si="317"/>
        <v>0</v>
      </c>
      <c r="AH573" s="3" t="str">
        <f t="shared" si="317"/>
        <v>0</v>
      </c>
      <c r="AI573" s="3" t="str">
        <f t="shared" si="317"/>
        <v>0</v>
      </c>
      <c r="AJ573" s="3" t="str">
        <f t="shared" si="317"/>
        <v>0</v>
      </c>
      <c r="AK573" s="3" t="str">
        <f t="shared" si="317"/>
        <v>0</v>
      </c>
      <c r="AL573" s="3" t="str">
        <f t="shared" si="317"/>
        <v>0</v>
      </c>
      <c r="AM573" s="3" t="str">
        <f t="shared" si="317"/>
        <v>0</v>
      </c>
      <c r="AN573" s="3" t="str">
        <f t="shared" si="317"/>
        <v>0</v>
      </c>
      <c r="AO573" s="3" t="str">
        <f t="shared" si="317"/>
        <v>0</v>
      </c>
      <c r="AP573" s="3" t="str">
        <f t="shared" si="317"/>
        <v>0</v>
      </c>
      <c r="AQ573" s="3" t="str">
        <f t="shared" si="317"/>
        <v>0</v>
      </c>
      <c r="AR573" s="3" t="str">
        <f t="shared" si="317"/>
        <v>0</v>
      </c>
      <c r="AS573" s="3" t="str">
        <f t="shared" ref="AS573:AY588" si="319">IF(AS$1=$J573,"1","0")</f>
        <v>0</v>
      </c>
      <c r="AT573" s="3" t="str">
        <f t="shared" si="319"/>
        <v>0</v>
      </c>
      <c r="AU573" s="3" t="str">
        <f t="shared" si="319"/>
        <v>0</v>
      </c>
      <c r="AV573" s="3" t="str">
        <f t="shared" si="319"/>
        <v>0</v>
      </c>
      <c r="AW573" s="3" t="str">
        <f t="shared" si="319"/>
        <v>0</v>
      </c>
      <c r="AX573" s="3" t="str">
        <f t="shared" si="319"/>
        <v>0</v>
      </c>
      <c r="AY573" s="3" t="str">
        <f t="shared" si="319"/>
        <v>0</v>
      </c>
      <c r="AZ573" s="22" t="s">
        <v>780</v>
      </c>
    </row>
    <row r="574" spans="1:52" ht="15.5">
      <c r="A574" s="10" t="s">
        <v>733</v>
      </c>
      <c r="B574" s="10" t="str">
        <f t="shared" si="290"/>
        <v>2404372A</v>
      </c>
      <c r="C574" s="71">
        <v>45492.474293981497</v>
      </c>
      <c r="D574" s="3" t="e">
        <f t="array" ref="D574">#NAME?</f>
        <v>#NAME?</v>
      </c>
      <c r="E574" s="3" t="b">
        <f>ISNUMBER(MATCH(Table1[[#This Row],[Email]],Attendance[Email],0))</f>
        <v>1</v>
      </c>
      <c r="F574" s="3">
        <f t="shared" si="314"/>
        <v>45492.807627314833</v>
      </c>
      <c r="G574" s="21">
        <f>DAY(Table1[[#This Row],[Actual Time]])</f>
        <v>19</v>
      </c>
      <c r="H574">
        <f>MONTH(Table1[[#This Row],[Actual Time]])</f>
        <v>7</v>
      </c>
      <c r="I574">
        <f>YEAR(Table1[[#This Row],[Actual Time]])</f>
        <v>2024</v>
      </c>
      <c r="J574" t="str">
        <f t="shared" si="315"/>
        <v>19/7/2024</v>
      </c>
      <c r="K574" s="3" t="str">
        <f t="shared" si="318"/>
        <v>0</v>
      </c>
      <c r="L574" s="3" t="str">
        <f t="shared" si="318"/>
        <v>0</v>
      </c>
      <c r="M574" s="3" t="str">
        <f t="shared" si="318"/>
        <v>0</v>
      </c>
      <c r="N574" s="3" t="str">
        <f t="shared" si="318"/>
        <v>0</v>
      </c>
      <c r="O574" s="3" t="str">
        <f t="shared" si="318"/>
        <v>0</v>
      </c>
      <c r="P574" s="3" t="str">
        <f t="shared" si="318"/>
        <v>0</v>
      </c>
      <c r="Q574" s="3" t="str">
        <f t="shared" si="318"/>
        <v>0</v>
      </c>
      <c r="R574" s="3" t="str">
        <f t="shared" si="318"/>
        <v>0</v>
      </c>
      <c r="S574" s="3" t="str">
        <f t="shared" si="300"/>
        <v>0</v>
      </c>
      <c r="T574" s="3" t="str">
        <f t="shared" si="300"/>
        <v>0</v>
      </c>
      <c r="U574" s="3" t="str">
        <f t="shared" si="318"/>
        <v>0</v>
      </c>
      <c r="V574" s="3" t="str">
        <f t="shared" si="318"/>
        <v>0</v>
      </c>
      <c r="W574" s="3" t="str">
        <f t="shared" si="318"/>
        <v>0</v>
      </c>
      <c r="X574" s="3" t="str">
        <f t="shared" si="318"/>
        <v>1</v>
      </c>
      <c r="Y574" s="3" t="str">
        <f t="shared" si="318"/>
        <v>0</v>
      </c>
      <c r="Z574" s="3" t="str">
        <f t="shared" si="318"/>
        <v>0</v>
      </c>
      <c r="AA574" s="3" t="str">
        <f t="shared" si="301"/>
        <v>0</v>
      </c>
      <c r="AB574" s="3" t="str">
        <f t="shared" si="301"/>
        <v>0</v>
      </c>
      <c r="AC574" s="3" t="str">
        <f t="shared" si="318"/>
        <v>0</v>
      </c>
      <c r="AD574" s="3" t="str">
        <f t="shared" ref="AD574:AS589" si="320">IF(AD$1=$J574,"1","0")</f>
        <v>0</v>
      </c>
      <c r="AE574" s="3" t="str">
        <f t="shared" si="320"/>
        <v>0</v>
      </c>
      <c r="AF574" s="3" t="str">
        <f t="shared" si="320"/>
        <v>0</v>
      </c>
      <c r="AG574" s="3" t="str">
        <f t="shared" si="320"/>
        <v>0</v>
      </c>
      <c r="AH574" s="3" t="str">
        <f t="shared" si="320"/>
        <v>0</v>
      </c>
      <c r="AI574" s="3" t="str">
        <f t="shared" si="320"/>
        <v>0</v>
      </c>
      <c r="AJ574" s="3" t="str">
        <f t="shared" si="320"/>
        <v>0</v>
      </c>
      <c r="AK574" s="3" t="str">
        <f t="shared" si="320"/>
        <v>0</v>
      </c>
      <c r="AL574" s="3" t="str">
        <f t="shared" si="320"/>
        <v>0</v>
      </c>
      <c r="AM574" s="3" t="str">
        <f t="shared" si="320"/>
        <v>0</v>
      </c>
      <c r="AN574" s="3" t="str">
        <f t="shared" si="320"/>
        <v>0</v>
      </c>
      <c r="AO574" s="3" t="str">
        <f t="shared" si="320"/>
        <v>0</v>
      </c>
      <c r="AP574" s="3" t="str">
        <f t="shared" si="320"/>
        <v>0</v>
      </c>
      <c r="AQ574" s="3" t="str">
        <f t="shared" si="320"/>
        <v>0</v>
      </c>
      <c r="AR574" s="3" t="str">
        <f t="shared" si="320"/>
        <v>0</v>
      </c>
      <c r="AS574" s="3" t="str">
        <f t="shared" si="320"/>
        <v>0</v>
      </c>
      <c r="AT574" s="3" t="str">
        <f t="shared" si="319"/>
        <v>0</v>
      </c>
      <c r="AU574" s="3" t="str">
        <f t="shared" si="319"/>
        <v>0</v>
      </c>
      <c r="AV574" s="3" t="str">
        <f t="shared" si="319"/>
        <v>0</v>
      </c>
      <c r="AW574" s="3" t="str">
        <f t="shared" si="319"/>
        <v>0</v>
      </c>
      <c r="AX574" s="3" t="str">
        <f t="shared" si="319"/>
        <v>0</v>
      </c>
      <c r="AY574" s="3" t="str">
        <f t="shared" si="319"/>
        <v>0</v>
      </c>
      <c r="AZ574" s="22" t="s">
        <v>781</v>
      </c>
    </row>
    <row r="575" spans="1:52" ht="15.5">
      <c r="A575" s="10" t="s">
        <v>120</v>
      </c>
      <c r="B575" s="10" t="str">
        <f t="shared" si="290"/>
        <v>2403880D</v>
      </c>
      <c r="C575" s="71">
        <v>45492.4773263889</v>
      </c>
      <c r="D575" s="3" t="e">
        <f t="array" ref="D575">#NAME?</f>
        <v>#NAME?</v>
      </c>
      <c r="E575" s="3" t="b">
        <f>ISNUMBER(MATCH(Table1[[#This Row],[Email]],Attendance[Email],0))</f>
        <v>1</v>
      </c>
      <c r="F575" s="3">
        <f t="shared" si="314"/>
        <v>45492.810659722236</v>
      </c>
      <c r="G575" s="21">
        <f>DAY(Table1[[#This Row],[Actual Time]])</f>
        <v>19</v>
      </c>
      <c r="H575">
        <f>MONTH(Table1[[#This Row],[Actual Time]])</f>
        <v>7</v>
      </c>
      <c r="I575">
        <f>YEAR(Table1[[#This Row],[Actual Time]])</f>
        <v>2024</v>
      </c>
      <c r="J575" t="str">
        <f t="shared" si="315"/>
        <v>19/7/2024</v>
      </c>
      <c r="K575" s="3" t="str">
        <f t="shared" si="318"/>
        <v>0</v>
      </c>
      <c r="L575" s="3" t="str">
        <f t="shared" si="318"/>
        <v>0</v>
      </c>
      <c r="M575" s="3" t="str">
        <f t="shared" si="318"/>
        <v>0</v>
      </c>
      <c r="N575" s="3" t="str">
        <f t="shared" si="318"/>
        <v>0</v>
      </c>
      <c r="O575" s="3" t="str">
        <f t="shared" si="318"/>
        <v>0</v>
      </c>
      <c r="P575" s="3" t="str">
        <f t="shared" si="318"/>
        <v>0</v>
      </c>
      <c r="Q575" s="3" t="str">
        <f t="shared" si="318"/>
        <v>0</v>
      </c>
      <c r="R575" s="3" t="str">
        <f t="shared" si="318"/>
        <v>0</v>
      </c>
      <c r="S575" s="3" t="str">
        <f t="shared" si="300"/>
        <v>0</v>
      </c>
      <c r="T575" s="3" t="str">
        <f t="shared" si="300"/>
        <v>0</v>
      </c>
      <c r="U575" s="3" t="str">
        <f t="shared" si="318"/>
        <v>0</v>
      </c>
      <c r="V575" s="3" t="str">
        <f t="shared" si="318"/>
        <v>0</v>
      </c>
      <c r="W575" s="3" t="str">
        <f t="shared" si="318"/>
        <v>0</v>
      </c>
      <c r="X575" s="3" t="str">
        <f t="shared" si="318"/>
        <v>1</v>
      </c>
      <c r="Y575" s="3" t="str">
        <f t="shared" si="318"/>
        <v>0</v>
      </c>
      <c r="Z575" s="3" t="str">
        <f t="shared" si="318"/>
        <v>0</v>
      </c>
      <c r="AA575" s="3" t="str">
        <f t="shared" si="301"/>
        <v>0</v>
      </c>
      <c r="AB575" s="3" t="str">
        <f t="shared" si="301"/>
        <v>0</v>
      </c>
      <c r="AC575" s="3" t="str">
        <f t="shared" si="318"/>
        <v>0</v>
      </c>
      <c r="AD575" s="3" t="str">
        <f t="shared" si="320"/>
        <v>0</v>
      </c>
      <c r="AE575" s="3" t="str">
        <f t="shared" si="320"/>
        <v>0</v>
      </c>
      <c r="AF575" s="3" t="str">
        <f t="shared" si="320"/>
        <v>0</v>
      </c>
      <c r="AG575" s="3" t="str">
        <f t="shared" si="320"/>
        <v>0</v>
      </c>
      <c r="AH575" s="3" t="str">
        <f t="shared" si="320"/>
        <v>0</v>
      </c>
      <c r="AI575" s="3" t="str">
        <f t="shared" si="320"/>
        <v>0</v>
      </c>
      <c r="AJ575" s="3" t="str">
        <f t="shared" si="320"/>
        <v>0</v>
      </c>
      <c r="AK575" s="3" t="str">
        <f t="shared" si="320"/>
        <v>0</v>
      </c>
      <c r="AL575" s="3" t="str">
        <f t="shared" si="320"/>
        <v>0</v>
      </c>
      <c r="AM575" s="3" t="str">
        <f t="shared" si="320"/>
        <v>0</v>
      </c>
      <c r="AN575" s="3" t="str">
        <f t="shared" si="320"/>
        <v>0</v>
      </c>
      <c r="AO575" s="3" t="str">
        <f t="shared" si="320"/>
        <v>0</v>
      </c>
      <c r="AP575" s="3" t="str">
        <f t="shared" si="320"/>
        <v>0</v>
      </c>
      <c r="AQ575" s="3" t="str">
        <f t="shared" si="320"/>
        <v>0</v>
      </c>
      <c r="AR575" s="3" t="str">
        <f t="shared" si="320"/>
        <v>0</v>
      </c>
      <c r="AS575" s="3" t="str">
        <f t="shared" si="320"/>
        <v>0</v>
      </c>
      <c r="AT575" s="3" t="str">
        <f t="shared" si="319"/>
        <v>0</v>
      </c>
      <c r="AU575" s="3" t="str">
        <f t="shared" si="319"/>
        <v>0</v>
      </c>
      <c r="AV575" s="3" t="str">
        <f t="shared" si="319"/>
        <v>0</v>
      </c>
      <c r="AW575" s="3" t="str">
        <f t="shared" si="319"/>
        <v>0</v>
      </c>
      <c r="AX575" s="3" t="str">
        <f t="shared" si="319"/>
        <v>0</v>
      </c>
      <c r="AY575" s="3" t="str">
        <f t="shared" si="319"/>
        <v>0</v>
      </c>
      <c r="AZ575" s="22" t="s">
        <v>782</v>
      </c>
    </row>
    <row r="576" spans="1:52" ht="15.5">
      <c r="A576" s="10" t="s">
        <v>504</v>
      </c>
      <c r="B576" s="10" t="str">
        <f t="shared" si="290"/>
        <v>2401558H</v>
      </c>
      <c r="C576" s="71">
        <v>45492.483530092599</v>
      </c>
      <c r="D576" s="3" t="e">
        <f t="array" ref="D576">#NAME?</f>
        <v>#NAME?</v>
      </c>
      <c r="E576" s="3" t="b">
        <f>ISNUMBER(MATCH(Table1[[#This Row],[Email]],Attendance[Email],0))</f>
        <v>1</v>
      </c>
      <c r="F576" s="3">
        <f t="shared" si="314"/>
        <v>45492.816863425935</v>
      </c>
      <c r="G576" s="21">
        <f>DAY(Table1[[#This Row],[Actual Time]])</f>
        <v>19</v>
      </c>
      <c r="H576">
        <f>MONTH(Table1[[#This Row],[Actual Time]])</f>
        <v>7</v>
      </c>
      <c r="I576">
        <f>YEAR(Table1[[#This Row],[Actual Time]])</f>
        <v>2024</v>
      </c>
      <c r="J576" t="str">
        <f t="shared" si="315"/>
        <v>19/7/2024</v>
      </c>
      <c r="K576" s="3" t="str">
        <f t="shared" si="318"/>
        <v>0</v>
      </c>
      <c r="L576" s="3" t="str">
        <f t="shared" si="318"/>
        <v>0</v>
      </c>
      <c r="M576" s="3" t="str">
        <f t="shared" si="318"/>
        <v>0</v>
      </c>
      <c r="N576" s="3" t="str">
        <f t="shared" si="318"/>
        <v>0</v>
      </c>
      <c r="O576" s="3" t="str">
        <f t="shared" si="318"/>
        <v>0</v>
      </c>
      <c r="P576" s="3" t="str">
        <f t="shared" si="318"/>
        <v>0</v>
      </c>
      <c r="Q576" s="3" t="str">
        <f t="shared" si="318"/>
        <v>0</v>
      </c>
      <c r="R576" s="3" t="str">
        <f t="shared" si="318"/>
        <v>0</v>
      </c>
      <c r="S576" s="3" t="str">
        <f t="shared" si="300"/>
        <v>0</v>
      </c>
      <c r="T576" s="3" t="str">
        <f t="shared" si="300"/>
        <v>0</v>
      </c>
      <c r="U576" s="3" t="str">
        <f t="shared" si="318"/>
        <v>0</v>
      </c>
      <c r="V576" s="3" t="str">
        <f t="shared" si="318"/>
        <v>0</v>
      </c>
      <c r="W576" s="3" t="str">
        <f t="shared" si="318"/>
        <v>0</v>
      </c>
      <c r="X576" s="3" t="str">
        <f t="shared" si="318"/>
        <v>1</v>
      </c>
      <c r="Y576" s="3" t="str">
        <f t="shared" si="318"/>
        <v>0</v>
      </c>
      <c r="Z576" s="3" t="str">
        <f t="shared" si="318"/>
        <v>0</v>
      </c>
      <c r="AA576" s="3" t="str">
        <f t="shared" si="301"/>
        <v>0</v>
      </c>
      <c r="AB576" s="3" t="str">
        <f t="shared" si="301"/>
        <v>0</v>
      </c>
      <c r="AC576" s="3" t="str">
        <f t="shared" si="318"/>
        <v>0</v>
      </c>
      <c r="AD576" s="3" t="str">
        <f t="shared" si="320"/>
        <v>0</v>
      </c>
      <c r="AE576" s="3" t="str">
        <f t="shared" si="320"/>
        <v>0</v>
      </c>
      <c r="AF576" s="3" t="str">
        <f t="shared" si="320"/>
        <v>0</v>
      </c>
      <c r="AG576" s="3" t="str">
        <f t="shared" si="320"/>
        <v>0</v>
      </c>
      <c r="AH576" s="3" t="str">
        <f t="shared" si="320"/>
        <v>0</v>
      </c>
      <c r="AI576" s="3" t="str">
        <f t="shared" si="320"/>
        <v>0</v>
      </c>
      <c r="AJ576" s="3" t="str">
        <f t="shared" si="320"/>
        <v>0</v>
      </c>
      <c r="AK576" s="3" t="str">
        <f t="shared" si="320"/>
        <v>0</v>
      </c>
      <c r="AL576" s="3" t="str">
        <f t="shared" si="320"/>
        <v>0</v>
      </c>
      <c r="AM576" s="3" t="str">
        <f t="shared" si="320"/>
        <v>0</v>
      </c>
      <c r="AN576" s="3" t="str">
        <f t="shared" si="320"/>
        <v>0</v>
      </c>
      <c r="AO576" s="3" t="str">
        <f t="shared" si="320"/>
        <v>0</v>
      </c>
      <c r="AP576" s="3" t="str">
        <f t="shared" si="320"/>
        <v>0</v>
      </c>
      <c r="AQ576" s="3" t="str">
        <f t="shared" si="320"/>
        <v>0</v>
      </c>
      <c r="AR576" s="3" t="str">
        <f t="shared" si="320"/>
        <v>0</v>
      </c>
      <c r="AS576" s="3" t="str">
        <f t="shared" si="320"/>
        <v>0</v>
      </c>
      <c r="AT576" s="3" t="str">
        <f t="shared" si="319"/>
        <v>0</v>
      </c>
      <c r="AU576" s="3" t="str">
        <f t="shared" si="319"/>
        <v>0</v>
      </c>
      <c r="AV576" s="3" t="str">
        <f t="shared" si="319"/>
        <v>0</v>
      </c>
      <c r="AW576" s="3" t="str">
        <f t="shared" si="319"/>
        <v>0</v>
      </c>
      <c r="AX576" s="3" t="str">
        <f t="shared" si="319"/>
        <v>0</v>
      </c>
      <c r="AY576" s="3" t="str">
        <f t="shared" si="319"/>
        <v>0</v>
      </c>
      <c r="AZ576" s="22" t="s">
        <v>783</v>
      </c>
    </row>
    <row r="577" spans="1:52" ht="15.5">
      <c r="A577" s="10" t="s">
        <v>292</v>
      </c>
      <c r="B577" s="10" t="str">
        <f t="shared" si="290"/>
        <v>2404327E</v>
      </c>
      <c r="C577" s="71">
        <v>45492.483842592599</v>
      </c>
      <c r="D577" s="3" t="e">
        <f t="array" ref="D577">#NAME?</f>
        <v>#NAME?</v>
      </c>
      <c r="E577" s="3" t="b">
        <f>ISNUMBER(MATCH(Table1[[#This Row],[Email]],Attendance[Email],0))</f>
        <v>1</v>
      </c>
      <c r="F577" s="3">
        <f t="shared" si="314"/>
        <v>45492.817175925935</v>
      </c>
      <c r="G577" s="21">
        <f>DAY(Table1[[#This Row],[Actual Time]])</f>
        <v>19</v>
      </c>
      <c r="H577">
        <f>MONTH(Table1[[#This Row],[Actual Time]])</f>
        <v>7</v>
      </c>
      <c r="I577">
        <f>YEAR(Table1[[#This Row],[Actual Time]])</f>
        <v>2024</v>
      </c>
      <c r="J577" t="str">
        <f t="shared" si="315"/>
        <v>19/7/2024</v>
      </c>
      <c r="K577" s="3" t="str">
        <f t="shared" si="318"/>
        <v>0</v>
      </c>
      <c r="L577" s="3" t="str">
        <f t="shared" si="318"/>
        <v>0</v>
      </c>
      <c r="M577" s="3" t="str">
        <f t="shared" si="318"/>
        <v>0</v>
      </c>
      <c r="N577" s="3" t="str">
        <f t="shared" si="318"/>
        <v>0</v>
      </c>
      <c r="O577" s="3" t="str">
        <f t="shared" si="318"/>
        <v>0</v>
      </c>
      <c r="P577" s="3" t="str">
        <f t="shared" si="318"/>
        <v>0</v>
      </c>
      <c r="Q577" s="3" t="str">
        <f t="shared" si="318"/>
        <v>0</v>
      </c>
      <c r="R577" s="3" t="str">
        <f t="shared" si="318"/>
        <v>0</v>
      </c>
      <c r="S577" s="3" t="str">
        <f t="shared" si="300"/>
        <v>0</v>
      </c>
      <c r="T577" s="3" t="str">
        <f t="shared" si="300"/>
        <v>0</v>
      </c>
      <c r="U577" s="3" t="str">
        <f t="shared" si="318"/>
        <v>0</v>
      </c>
      <c r="V577" s="3" t="str">
        <f t="shared" si="318"/>
        <v>0</v>
      </c>
      <c r="W577" s="3" t="str">
        <f t="shared" si="318"/>
        <v>0</v>
      </c>
      <c r="X577" s="3" t="str">
        <f t="shared" si="318"/>
        <v>1</v>
      </c>
      <c r="Y577" s="3" t="str">
        <f t="shared" si="318"/>
        <v>0</v>
      </c>
      <c r="Z577" s="3" t="str">
        <f t="shared" si="318"/>
        <v>0</v>
      </c>
      <c r="AA577" s="3" t="str">
        <f t="shared" si="301"/>
        <v>0</v>
      </c>
      <c r="AB577" s="3" t="str">
        <f t="shared" si="301"/>
        <v>0</v>
      </c>
      <c r="AC577" s="3" t="str">
        <f t="shared" si="318"/>
        <v>0</v>
      </c>
      <c r="AD577" s="3" t="str">
        <f t="shared" si="320"/>
        <v>0</v>
      </c>
      <c r="AE577" s="3" t="str">
        <f t="shared" si="320"/>
        <v>0</v>
      </c>
      <c r="AF577" s="3" t="str">
        <f t="shared" si="320"/>
        <v>0</v>
      </c>
      <c r="AG577" s="3" t="str">
        <f t="shared" si="320"/>
        <v>0</v>
      </c>
      <c r="AH577" s="3" t="str">
        <f t="shared" si="320"/>
        <v>0</v>
      </c>
      <c r="AI577" s="3" t="str">
        <f t="shared" si="320"/>
        <v>0</v>
      </c>
      <c r="AJ577" s="3" t="str">
        <f t="shared" si="320"/>
        <v>0</v>
      </c>
      <c r="AK577" s="3" t="str">
        <f t="shared" si="320"/>
        <v>0</v>
      </c>
      <c r="AL577" s="3" t="str">
        <f t="shared" si="320"/>
        <v>0</v>
      </c>
      <c r="AM577" s="3" t="str">
        <f t="shared" si="320"/>
        <v>0</v>
      </c>
      <c r="AN577" s="3" t="str">
        <f t="shared" si="320"/>
        <v>0</v>
      </c>
      <c r="AO577" s="3" t="str">
        <f t="shared" si="320"/>
        <v>0</v>
      </c>
      <c r="AP577" s="3" t="str">
        <f t="shared" si="320"/>
        <v>0</v>
      </c>
      <c r="AQ577" s="3" t="str">
        <f t="shared" si="320"/>
        <v>0</v>
      </c>
      <c r="AR577" s="3" t="str">
        <f t="shared" si="320"/>
        <v>0</v>
      </c>
      <c r="AS577" s="3" t="str">
        <f t="shared" si="320"/>
        <v>0</v>
      </c>
      <c r="AT577" s="3" t="str">
        <f t="shared" si="319"/>
        <v>0</v>
      </c>
      <c r="AU577" s="3" t="str">
        <f t="shared" si="319"/>
        <v>0</v>
      </c>
      <c r="AV577" s="3" t="str">
        <f t="shared" si="319"/>
        <v>0</v>
      </c>
      <c r="AW577" s="3" t="str">
        <f t="shared" si="319"/>
        <v>0</v>
      </c>
      <c r="AX577" s="3" t="str">
        <f t="shared" si="319"/>
        <v>0</v>
      </c>
      <c r="AY577" s="3" t="str">
        <f t="shared" si="319"/>
        <v>0</v>
      </c>
      <c r="AZ577" s="22" t="s">
        <v>784</v>
      </c>
    </row>
    <row r="578" spans="1:52" ht="15.5">
      <c r="A578" s="10" t="s">
        <v>294</v>
      </c>
      <c r="B578" s="10" t="str">
        <f t="shared" ref="B578:B641" si="321">LEFT($A578,8)</f>
        <v>2404342D</v>
      </c>
      <c r="C578" s="71">
        <v>45492.483912037002</v>
      </c>
      <c r="D578" s="3" t="e">
        <f t="array" ref="D578">#NAME?</f>
        <v>#NAME?</v>
      </c>
      <c r="E578" s="3" t="b">
        <f>ISNUMBER(MATCH(Table1[[#This Row],[Email]],Attendance[Email],0))</f>
        <v>1</v>
      </c>
      <c r="F578" s="3">
        <f t="shared" si="314"/>
        <v>45492.817245370337</v>
      </c>
      <c r="G578" s="21">
        <f>DAY(Table1[[#This Row],[Actual Time]])</f>
        <v>19</v>
      </c>
      <c r="H578">
        <f>MONTH(Table1[[#This Row],[Actual Time]])</f>
        <v>7</v>
      </c>
      <c r="I578">
        <f>YEAR(Table1[[#This Row],[Actual Time]])</f>
        <v>2024</v>
      </c>
      <c r="J578" t="str">
        <f t="shared" si="315"/>
        <v>19/7/2024</v>
      </c>
      <c r="K578" s="3" t="str">
        <f t="shared" si="318"/>
        <v>0</v>
      </c>
      <c r="L578" s="3" t="str">
        <f t="shared" si="318"/>
        <v>0</v>
      </c>
      <c r="M578" s="3" t="str">
        <f t="shared" si="318"/>
        <v>0</v>
      </c>
      <c r="N578" s="3" t="str">
        <f t="shared" si="318"/>
        <v>0</v>
      </c>
      <c r="O578" s="3" t="str">
        <f t="shared" si="318"/>
        <v>0</v>
      </c>
      <c r="P578" s="3" t="str">
        <f t="shared" si="318"/>
        <v>0</v>
      </c>
      <c r="Q578" s="3" t="str">
        <f t="shared" si="318"/>
        <v>0</v>
      </c>
      <c r="R578" s="3" t="str">
        <f t="shared" si="318"/>
        <v>0</v>
      </c>
      <c r="S578" s="3" t="str">
        <f t="shared" si="300"/>
        <v>0</v>
      </c>
      <c r="T578" s="3" t="str">
        <f t="shared" si="300"/>
        <v>0</v>
      </c>
      <c r="U578" s="3" t="str">
        <f t="shared" si="318"/>
        <v>0</v>
      </c>
      <c r="V578" s="3" t="str">
        <f t="shared" si="318"/>
        <v>0</v>
      </c>
      <c r="W578" s="3" t="str">
        <f t="shared" si="318"/>
        <v>0</v>
      </c>
      <c r="X578" s="3" t="str">
        <f t="shared" si="318"/>
        <v>1</v>
      </c>
      <c r="Y578" s="3" t="str">
        <f t="shared" si="318"/>
        <v>0</v>
      </c>
      <c r="Z578" s="3" t="str">
        <f t="shared" si="318"/>
        <v>0</v>
      </c>
      <c r="AA578" s="3" t="str">
        <f t="shared" si="301"/>
        <v>0</v>
      </c>
      <c r="AB578" s="3" t="str">
        <f t="shared" si="301"/>
        <v>0</v>
      </c>
      <c r="AC578" s="3" t="str">
        <f t="shared" si="318"/>
        <v>0</v>
      </c>
      <c r="AD578" s="3" t="str">
        <f t="shared" si="320"/>
        <v>0</v>
      </c>
      <c r="AE578" s="3" t="str">
        <f t="shared" si="320"/>
        <v>0</v>
      </c>
      <c r="AF578" s="3" t="str">
        <f t="shared" si="320"/>
        <v>0</v>
      </c>
      <c r="AG578" s="3" t="str">
        <f t="shared" si="320"/>
        <v>0</v>
      </c>
      <c r="AH578" s="3" t="str">
        <f t="shared" si="320"/>
        <v>0</v>
      </c>
      <c r="AI578" s="3" t="str">
        <f t="shared" si="320"/>
        <v>0</v>
      </c>
      <c r="AJ578" s="3" t="str">
        <f t="shared" si="320"/>
        <v>0</v>
      </c>
      <c r="AK578" s="3" t="str">
        <f t="shared" si="320"/>
        <v>0</v>
      </c>
      <c r="AL578" s="3" t="str">
        <f t="shared" si="320"/>
        <v>0</v>
      </c>
      <c r="AM578" s="3" t="str">
        <f t="shared" si="320"/>
        <v>0</v>
      </c>
      <c r="AN578" s="3" t="str">
        <f t="shared" si="320"/>
        <v>0</v>
      </c>
      <c r="AO578" s="3" t="str">
        <f t="shared" si="320"/>
        <v>0</v>
      </c>
      <c r="AP578" s="3" t="str">
        <f t="shared" si="320"/>
        <v>0</v>
      </c>
      <c r="AQ578" s="3" t="str">
        <f t="shared" si="320"/>
        <v>0</v>
      </c>
      <c r="AR578" s="3" t="str">
        <f t="shared" si="320"/>
        <v>0</v>
      </c>
      <c r="AS578" s="3" t="str">
        <f t="shared" si="320"/>
        <v>0</v>
      </c>
      <c r="AT578" s="3" t="str">
        <f t="shared" si="319"/>
        <v>0</v>
      </c>
      <c r="AU578" s="3" t="str">
        <f t="shared" si="319"/>
        <v>0</v>
      </c>
      <c r="AV578" s="3" t="str">
        <f t="shared" si="319"/>
        <v>0</v>
      </c>
      <c r="AW578" s="3" t="str">
        <f t="shared" si="319"/>
        <v>0</v>
      </c>
      <c r="AX578" s="3" t="str">
        <f t="shared" si="319"/>
        <v>0</v>
      </c>
      <c r="AY578" s="3" t="str">
        <f t="shared" si="319"/>
        <v>0</v>
      </c>
      <c r="AZ578" s="22" t="s">
        <v>785</v>
      </c>
    </row>
    <row r="579" spans="1:52" ht="15.5">
      <c r="A579" s="10" t="s">
        <v>318</v>
      </c>
      <c r="B579" s="10" t="str">
        <f t="shared" si="321"/>
        <v>2404190G</v>
      </c>
      <c r="C579" s="71">
        <v>45492.484537037002</v>
      </c>
      <c r="D579" s="3" t="e">
        <f t="array" ref="D579">#NAME?</f>
        <v>#NAME?</v>
      </c>
      <c r="E579" s="3" t="b">
        <f>ISNUMBER(MATCH(Table1[[#This Row],[Email]],Attendance[Email],0))</f>
        <v>1</v>
      </c>
      <c r="F579" s="3">
        <f t="shared" si="314"/>
        <v>45492.817870370338</v>
      </c>
      <c r="G579" s="21">
        <f>DAY(Table1[[#This Row],[Actual Time]])</f>
        <v>19</v>
      </c>
      <c r="H579">
        <f>MONTH(Table1[[#This Row],[Actual Time]])</f>
        <v>7</v>
      </c>
      <c r="I579">
        <f>YEAR(Table1[[#This Row],[Actual Time]])</f>
        <v>2024</v>
      </c>
      <c r="J579" t="str">
        <f t="shared" si="315"/>
        <v>19/7/2024</v>
      </c>
      <c r="K579" s="3" t="str">
        <f t="shared" si="318"/>
        <v>0</v>
      </c>
      <c r="L579" s="3" t="str">
        <f t="shared" si="318"/>
        <v>0</v>
      </c>
      <c r="M579" s="3" t="str">
        <f t="shared" si="318"/>
        <v>0</v>
      </c>
      <c r="N579" s="3" t="str">
        <f t="shared" si="318"/>
        <v>0</v>
      </c>
      <c r="O579" s="3" t="str">
        <f t="shared" si="318"/>
        <v>0</v>
      </c>
      <c r="P579" s="3" t="str">
        <f t="shared" si="318"/>
        <v>0</v>
      </c>
      <c r="Q579" s="3" t="str">
        <f t="shared" si="318"/>
        <v>0</v>
      </c>
      <c r="R579" s="3" t="str">
        <f t="shared" si="318"/>
        <v>0</v>
      </c>
      <c r="S579" s="3" t="str">
        <f t="shared" si="300"/>
        <v>0</v>
      </c>
      <c r="T579" s="3" t="str">
        <f t="shared" si="300"/>
        <v>0</v>
      </c>
      <c r="U579" s="3" t="str">
        <f t="shared" si="318"/>
        <v>0</v>
      </c>
      <c r="V579" s="3" t="str">
        <f t="shared" si="318"/>
        <v>0</v>
      </c>
      <c r="W579" s="3" t="str">
        <f t="shared" si="318"/>
        <v>0</v>
      </c>
      <c r="X579" s="3" t="str">
        <f t="shared" si="318"/>
        <v>1</v>
      </c>
      <c r="Y579" s="3" t="str">
        <f t="shared" si="318"/>
        <v>0</v>
      </c>
      <c r="Z579" s="3" t="str">
        <f t="shared" si="318"/>
        <v>0</v>
      </c>
      <c r="AA579" s="3" t="str">
        <f t="shared" si="301"/>
        <v>0</v>
      </c>
      <c r="AB579" s="3" t="str">
        <f t="shared" si="301"/>
        <v>0</v>
      </c>
      <c r="AC579" s="3" t="str">
        <f t="shared" si="318"/>
        <v>0</v>
      </c>
      <c r="AD579" s="3" t="str">
        <f t="shared" si="320"/>
        <v>0</v>
      </c>
      <c r="AE579" s="3" t="str">
        <f t="shared" si="320"/>
        <v>0</v>
      </c>
      <c r="AF579" s="3" t="str">
        <f t="shared" si="320"/>
        <v>0</v>
      </c>
      <c r="AG579" s="3" t="str">
        <f t="shared" si="320"/>
        <v>0</v>
      </c>
      <c r="AH579" s="3" t="str">
        <f t="shared" si="320"/>
        <v>0</v>
      </c>
      <c r="AI579" s="3" t="str">
        <f t="shared" si="320"/>
        <v>0</v>
      </c>
      <c r="AJ579" s="3" t="str">
        <f t="shared" si="320"/>
        <v>0</v>
      </c>
      <c r="AK579" s="3" t="str">
        <f t="shared" si="320"/>
        <v>0</v>
      </c>
      <c r="AL579" s="3" t="str">
        <f t="shared" si="320"/>
        <v>0</v>
      </c>
      <c r="AM579" s="3" t="str">
        <f t="shared" si="320"/>
        <v>0</v>
      </c>
      <c r="AN579" s="3" t="str">
        <f t="shared" si="320"/>
        <v>0</v>
      </c>
      <c r="AO579" s="3" t="str">
        <f t="shared" si="320"/>
        <v>0</v>
      </c>
      <c r="AP579" s="3" t="str">
        <f t="shared" si="320"/>
        <v>0</v>
      </c>
      <c r="AQ579" s="3" t="str">
        <f t="shared" si="320"/>
        <v>0</v>
      </c>
      <c r="AR579" s="3" t="str">
        <f t="shared" si="320"/>
        <v>0</v>
      </c>
      <c r="AS579" s="3" t="str">
        <f t="shared" si="320"/>
        <v>0</v>
      </c>
      <c r="AT579" s="3" t="str">
        <f t="shared" si="319"/>
        <v>0</v>
      </c>
      <c r="AU579" s="3" t="str">
        <f t="shared" si="319"/>
        <v>0</v>
      </c>
      <c r="AV579" s="3" t="str">
        <f t="shared" si="319"/>
        <v>0</v>
      </c>
      <c r="AW579" s="3" t="str">
        <f t="shared" si="319"/>
        <v>0</v>
      </c>
      <c r="AX579" s="3" t="str">
        <f t="shared" si="319"/>
        <v>0</v>
      </c>
      <c r="AY579" s="3" t="str">
        <f t="shared" si="319"/>
        <v>0</v>
      </c>
      <c r="AZ579" s="22" t="s">
        <v>786</v>
      </c>
    </row>
    <row r="580" spans="1:52" ht="15.5">
      <c r="A580" s="10" t="s">
        <v>274</v>
      </c>
      <c r="B580" s="10" t="str">
        <f t="shared" si="321"/>
        <v>2404130C</v>
      </c>
      <c r="C580" s="71">
        <v>45492.484618055598</v>
      </c>
      <c r="D580" s="3" t="e">
        <f t="array" ref="D580">#NAME?</f>
        <v>#NAME?</v>
      </c>
      <c r="E580" s="3" t="b">
        <f>ISNUMBER(MATCH(Table1[[#This Row],[Email]],Attendance[Email],0))</f>
        <v>1</v>
      </c>
      <c r="F580" s="3">
        <f t="shared" si="314"/>
        <v>45492.817951388934</v>
      </c>
      <c r="G580" s="21">
        <f>DAY(Table1[[#This Row],[Actual Time]])</f>
        <v>19</v>
      </c>
      <c r="H580">
        <f>MONTH(Table1[[#This Row],[Actual Time]])</f>
        <v>7</v>
      </c>
      <c r="I580">
        <f>YEAR(Table1[[#This Row],[Actual Time]])</f>
        <v>2024</v>
      </c>
      <c r="J580" t="str">
        <f t="shared" si="315"/>
        <v>19/7/2024</v>
      </c>
      <c r="K580" s="3" t="str">
        <f t="shared" si="318"/>
        <v>0</v>
      </c>
      <c r="L580" s="3" t="str">
        <f t="shared" si="318"/>
        <v>0</v>
      </c>
      <c r="M580" s="3" t="str">
        <f t="shared" si="318"/>
        <v>0</v>
      </c>
      <c r="N580" s="3" t="str">
        <f t="shared" si="318"/>
        <v>0</v>
      </c>
      <c r="O580" s="3" t="str">
        <f t="shared" si="318"/>
        <v>0</v>
      </c>
      <c r="P580" s="3" t="str">
        <f t="shared" si="318"/>
        <v>0</v>
      </c>
      <c r="Q580" s="3" t="str">
        <f t="shared" si="318"/>
        <v>0</v>
      </c>
      <c r="R580" s="3" t="str">
        <f t="shared" si="318"/>
        <v>0</v>
      </c>
      <c r="S580" s="3" t="str">
        <f t="shared" si="300"/>
        <v>0</v>
      </c>
      <c r="T580" s="3" t="str">
        <f t="shared" si="300"/>
        <v>0</v>
      </c>
      <c r="U580" s="3" t="str">
        <f t="shared" si="318"/>
        <v>0</v>
      </c>
      <c r="V580" s="3" t="str">
        <f t="shared" si="318"/>
        <v>0</v>
      </c>
      <c r="W580" s="3" t="str">
        <f t="shared" si="318"/>
        <v>0</v>
      </c>
      <c r="X580" s="3" t="str">
        <f t="shared" si="318"/>
        <v>1</v>
      </c>
      <c r="Y580" s="3" t="str">
        <f t="shared" si="318"/>
        <v>0</v>
      </c>
      <c r="Z580" s="3" t="str">
        <f t="shared" si="318"/>
        <v>0</v>
      </c>
      <c r="AA580" s="3" t="str">
        <f t="shared" si="301"/>
        <v>0</v>
      </c>
      <c r="AB580" s="3" t="str">
        <f t="shared" si="301"/>
        <v>0</v>
      </c>
      <c r="AC580" s="3" t="str">
        <f t="shared" si="318"/>
        <v>0</v>
      </c>
      <c r="AD580" s="3" t="str">
        <f t="shared" si="320"/>
        <v>0</v>
      </c>
      <c r="AE580" s="3" t="str">
        <f t="shared" si="320"/>
        <v>0</v>
      </c>
      <c r="AF580" s="3" t="str">
        <f t="shared" si="320"/>
        <v>0</v>
      </c>
      <c r="AG580" s="3" t="str">
        <f t="shared" si="320"/>
        <v>0</v>
      </c>
      <c r="AH580" s="3" t="str">
        <f t="shared" si="320"/>
        <v>0</v>
      </c>
      <c r="AI580" s="3" t="str">
        <f t="shared" si="320"/>
        <v>0</v>
      </c>
      <c r="AJ580" s="3" t="str">
        <f t="shared" si="320"/>
        <v>0</v>
      </c>
      <c r="AK580" s="3" t="str">
        <f t="shared" si="320"/>
        <v>0</v>
      </c>
      <c r="AL580" s="3" t="str">
        <f t="shared" si="320"/>
        <v>0</v>
      </c>
      <c r="AM580" s="3" t="str">
        <f t="shared" si="320"/>
        <v>0</v>
      </c>
      <c r="AN580" s="3" t="str">
        <f t="shared" si="320"/>
        <v>0</v>
      </c>
      <c r="AO580" s="3" t="str">
        <f t="shared" si="320"/>
        <v>0</v>
      </c>
      <c r="AP580" s="3" t="str">
        <f t="shared" si="320"/>
        <v>0</v>
      </c>
      <c r="AQ580" s="3" t="str">
        <f t="shared" si="320"/>
        <v>0</v>
      </c>
      <c r="AR580" s="3" t="str">
        <f t="shared" si="320"/>
        <v>0</v>
      </c>
      <c r="AS580" s="3" t="str">
        <f t="shared" si="320"/>
        <v>0</v>
      </c>
      <c r="AT580" s="3" t="str">
        <f t="shared" si="319"/>
        <v>0</v>
      </c>
      <c r="AU580" s="3" t="str">
        <f t="shared" si="319"/>
        <v>0</v>
      </c>
      <c r="AV580" s="3" t="str">
        <f t="shared" si="319"/>
        <v>0</v>
      </c>
      <c r="AW580" s="3" t="str">
        <f t="shared" si="319"/>
        <v>0</v>
      </c>
      <c r="AX580" s="3" t="str">
        <f t="shared" si="319"/>
        <v>0</v>
      </c>
      <c r="AY580" s="3" t="str">
        <f t="shared" si="319"/>
        <v>0</v>
      </c>
      <c r="AZ580" s="22" t="s">
        <v>787</v>
      </c>
    </row>
    <row r="581" spans="1:52" ht="15.5">
      <c r="A581" s="10" t="s">
        <v>627</v>
      </c>
      <c r="B581" s="10" t="str">
        <f t="shared" si="321"/>
        <v>2401521F</v>
      </c>
      <c r="C581" s="71">
        <v>45492.485729166699</v>
      </c>
      <c r="D581" s="3" t="e">
        <f t="array" ref="D581">#NAME?</f>
        <v>#NAME?</v>
      </c>
      <c r="E581" s="3" t="b">
        <f>ISNUMBER(MATCH(Table1[[#This Row],[Email]],Attendance[Email],0))</f>
        <v>1</v>
      </c>
      <c r="F581" s="3">
        <f t="shared" si="314"/>
        <v>45492.819062500035</v>
      </c>
      <c r="G581" s="21">
        <f>DAY(Table1[[#This Row],[Actual Time]])</f>
        <v>19</v>
      </c>
      <c r="H581">
        <f>MONTH(Table1[[#This Row],[Actual Time]])</f>
        <v>7</v>
      </c>
      <c r="I581">
        <f>YEAR(Table1[[#This Row],[Actual Time]])</f>
        <v>2024</v>
      </c>
      <c r="J581" t="str">
        <f t="shared" si="315"/>
        <v>19/7/2024</v>
      </c>
      <c r="K581" s="3" t="str">
        <f t="shared" si="318"/>
        <v>0</v>
      </c>
      <c r="L581" s="3" t="str">
        <f t="shared" si="318"/>
        <v>0</v>
      </c>
      <c r="M581" s="3" t="str">
        <f t="shared" si="318"/>
        <v>0</v>
      </c>
      <c r="N581" s="3" t="str">
        <f t="shared" si="318"/>
        <v>0</v>
      </c>
      <c r="O581" s="3" t="str">
        <f t="shared" si="318"/>
        <v>0</v>
      </c>
      <c r="P581" s="3" t="str">
        <f t="shared" si="318"/>
        <v>0</v>
      </c>
      <c r="Q581" s="3" t="str">
        <f t="shared" si="318"/>
        <v>0</v>
      </c>
      <c r="R581" s="3" t="str">
        <f t="shared" si="318"/>
        <v>0</v>
      </c>
      <c r="S581" s="3" t="str">
        <f t="shared" si="300"/>
        <v>0</v>
      </c>
      <c r="T581" s="3" t="str">
        <f t="shared" si="300"/>
        <v>0</v>
      </c>
      <c r="U581" s="3" t="str">
        <f t="shared" si="318"/>
        <v>0</v>
      </c>
      <c r="V581" s="3" t="str">
        <f t="shared" si="318"/>
        <v>0</v>
      </c>
      <c r="W581" s="3" t="str">
        <f t="shared" si="318"/>
        <v>0</v>
      </c>
      <c r="X581" s="3" t="str">
        <f t="shared" si="318"/>
        <v>1</v>
      </c>
      <c r="Y581" s="3" t="str">
        <f t="shared" si="318"/>
        <v>0</v>
      </c>
      <c r="Z581" s="3" t="str">
        <f t="shared" si="318"/>
        <v>0</v>
      </c>
      <c r="AA581" s="3" t="str">
        <f t="shared" si="301"/>
        <v>0</v>
      </c>
      <c r="AB581" s="3" t="str">
        <f t="shared" si="301"/>
        <v>0</v>
      </c>
      <c r="AC581" s="3" t="str">
        <f t="shared" si="318"/>
        <v>0</v>
      </c>
      <c r="AD581" s="3" t="str">
        <f t="shared" si="320"/>
        <v>0</v>
      </c>
      <c r="AE581" s="3" t="str">
        <f t="shared" si="320"/>
        <v>0</v>
      </c>
      <c r="AF581" s="3" t="str">
        <f t="shared" si="320"/>
        <v>0</v>
      </c>
      <c r="AG581" s="3" t="str">
        <f t="shared" si="320"/>
        <v>0</v>
      </c>
      <c r="AH581" s="3" t="str">
        <f t="shared" si="320"/>
        <v>0</v>
      </c>
      <c r="AI581" s="3" t="str">
        <f t="shared" si="320"/>
        <v>0</v>
      </c>
      <c r="AJ581" s="3" t="str">
        <f t="shared" si="320"/>
        <v>0</v>
      </c>
      <c r="AK581" s="3" t="str">
        <f t="shared" si="320"/>
        <v>0</v>
      </c>
      <c r="AL581" s="3" t="str">
        <f t="shared" si="320"/>
        <v>0</v>
      </c>
      <c r="AM581" s="3" t="str">
        <f t="shared" si="320"/>
        <v>0</v>
      </c>
      <c r="AN581" s="3" t="str">
        <f t="shared" si="320"/>
        <v>0</v>
      </c>
      <c r="AO581" s="3" t="str">
        <f t="shared" si="320"/>
        <v>0</v>
      </c>
      <c r="AP581" s="3" t="str">
        <f t="shared" si="320"/>
        <v>0</v>
      </c>
      <c r="AQ581" s="3" t="str">
        <f t="shared" si="320"/>
        <v>0</v>
      </c>
      <c r="AR581" s="3" t="str">
        <f t="shared" si="320"/>
        <v>0</v>
      </c>
      <c r="AS581" s="3" t="str">
        <f t="shared" si="320"/>
        <v>0</v>
      </c>
      <c r="AT581" s="3" t="str">
        <f t="shared" si="319"/>
        <v>0</v>
      </c>
      <c r="AU581" s="3" t="str">
        <f t="shared" si="319"/>
        <v>0</v>
      </c>
      <c r="AV581" s="3" t="str">
        <f t="shared" si="319"/>
        <v>0</v>
      </c>
      <c r="AW581" s="3" t="str">
        <f t="shared" si="319"/>
        <v>0</v>
      </c>
      <c r="AX581" s="3" t="str">
        <f t="shared" si="319"/>
        <v>0</v>
      </c>
      <c r="AY581" s="3" t="str">
        <f t="shared" si="319"/>
        <v>0</v>
      </c>
      <c r="AZ581" s="22" t="s">
        <v>788</v>
      </c>
    </row>
    <row r="582" spans="1:52" ht="15.5">
      <c r="A582" s="10" t="s">
        <v>238</v>
      </c>
      <c r="B582" s="10" t="str">
        <f t="shared" si="321"/>
        <v>2400468A</v>
      </c>
      <c r="C582" s="71">
        <v>45492.490960648101</v>
      </c>
      <c r="D582" s="3" t="e">
        <f t="array" ref="D582">#NAME?</f>
        <v>#NAME?</v>
      </c>
      <c r="E582" s="3" t="b">
        <f>ISNUMBER(MATCH(Table1[[#This Row],[Email]],Attendance[Email],0))</f>
        <v>1</v>
      </c>
      <c r="F582" s="3">
        <f t="shared" si="314"/>
        <v>45492.824293981437</v>
      </c>
      <c r="G582" s="21">
        <f>DAY(Table1[[#This Row],[Actual Time]])</f>
        <v>19</v>
      </c>
      <c r="H582">
        <f>MONTH(Table1[[#This Row],[Actual Time]])</f>
        <v>7</v>
      </c>
      <c r="I582">
        <f>YEAR(Table1[[#This Row],[Actual Time]])</f>
        <v>2024</v>
      </c>
      <c r="J582" t="str">
        <f t="shared" si="315"/>
        <v>19/7/2024</v>
      </c>
      <c r="K582" s="3" t="str">
        <f t="shared" si="318"/>
        <v>0</v>
      </c>
      <c r="L582" s="3" t="str">
        <f t="shared" si="318"/>
        <v>0</v>
      </c>
      <c r="M582" s="3" t="str">
        <f t="shared" si="318"/>
        <v>0</v>
      </c>
      <c r="N582" s="3" t="str">
        <f t="shared" si="318"/>
        <v>0</v>
      </c>
      <c r="O582" s="3" t="str">
        <f t="shared" si="318"/>
        <v>0</v>
      </c>
      <c r="P582" s="3" t="str">
        <f t="shared" si="318"/>
        <v>0</v>
      </c>
      <c r="Q582" s="3" t="str">
        <f t="shared" si="318"/>
        <v>0</v>
      </c>
      <c r="R582" s="3" t="str">
        <f t="shared" si="318"/>
        <v>0</v>
      </c>
      <c r="S582" s="3" t="str">
        <f t="shared" si="300"/>
        <v>0</v>
      </c>
      <c r="T582" s="3" t="str">
        <f t="shared" si="300"/>
        <v>0</v>
      </c>
      <c r="U582" s="3" t="str">
        <f t="shared" si="318"/>
        <v>0</v>
      </c>
      <c r="V582" s="3" t="str">
        <f t="shared" si="318"/>
        <v>0</v>
      </c>
      <c r="W582" s="3" t="str">
        <f t="shared" si="318"/>
        <v>0</v>
      </c>
      <c r="X582" s="3" t="str">
        <f t="shared" si="318"/>
        <v>1</v>
      </c>
      <c r="Y582" s="3" t="str">
        <f t="shared" si="318"/>
        <v>0</v>
      </c>
      <c r="Z582" s="3" t="str">
        <f t="shared" si="318"/>
        <v>0</v>
      </c>
      <c r="AA582" s="3" t="str">
        <f t="shared" si="301"/>
        <v>0</v>
      </c>
      <c r="AB582" s="3" t="str">
        <f t="shared" si="301"/>
        <v>0</v>
      </c>
      <c r="AC582" s="3" t="str">
        <f t="shared" si="318"/>
        <v>0</v>
      </c>
      <c r="AD582" s="3" t="str">
        <f t="shared" si="320"/>
        <v>0</v>
      </c>
      <c r="AE582" s="3" t="str">
        <f t="shared" si="320"/>
        <v>0</v>
      </c>
      <c r="AF582" s="3" t="str">
        <f t="shared" si="320"/>
        <v>0</v>
      </c>
      <c r="AG582" s="3" t="str">
        <f t="shared" si="320"/>
        <v>0</v>
      </c>
      <c r="AH582" s="3" t="str">
        <f t="shared" si="320"/>
        <v>0</v>
      </c>
      <c r="AI582" s="3" t="str">
        <f t="shared" si="320"/>
        <v>0</v>
      </c>
      <c r="AJ582" s="3" t="str">
        <f t="shared" si="320"/>
        <v>0</v>
      </c>
      <c r="AK582" s="3" t="str">
        <f t="shared" si="320"/>
        <v>0</v>
      </c>
      <c r="AL582" s="3" t="str">
        <f t="shared" si="320"/>
        <v>0</v>
      </c>
      <c r="AM582" s="3" t="str">
        <f t="shared" si="320"/>
        <v>0</v>
      </c>
      <c r="AN582" s="3" t="str">
        <f t="shared" si="320"/>
        <v>0</v>
      </c>
      <c r="AO582" s="3" t="str">
        <f t="shared" si="320"/>
        <v>0</v>
      </c>
      <c r="AP582" s="3" t="str">
        <f t="shared" si="320"/>
        <v>0</v>
      </c>
      <c r="AQ582" s="3" t="str">
        <f t="shared" si="320"/>
        <v>0</v>
      </c>
      <c r="AR582" s="3" t="str">
        <f t="shared" si="320"/>
        <v>0</v>
      </c>
      <c r="AS582" s="3" t="str">
        <f t="shared" si="320"/>
        <v>0</v>
      </c>
      <c r="AT582" s="3" t="str">
        <f t="shared" si="319"/>
        <v>0</v>
      </c>
      <c r="AU582" s="3" t="str">
        <f t="shared" si="319"/>
        <v>0</v>
      </c>
      <c r="AV582" s="3" t="str">
        <f t="shared" si="319"/>
        <v>0</v>
      </c>
      <c r="AW582" s="3" t="str">
        <f t="shared" si="319"/>
        <v>0</v>
      </c>
      <c r="AX582" s="3" t="str">
        <f t="shared" si="319"/>
        <v>0</v>
      </c>
      <c r="AY582" s="3" t="str">
        <f t="shared" si="319"/>
        <v>0</v>
      </c>
      <c r="AZ582" s="22" t="s">
        <v>789</v>
      </c>
    </row>
    <row r="583" spans="1:52" ht="15.5">
      <c r="A583" s="10" t="s">
        <v>82</v>
      </c>
      <c r="B583" s="10" t="str">
        <f t="shared" si="321"/>
        <v>2301635E</v>
      </c>
      <c r="C583" s="71">
        <v>45492.491192129601</v>
      </c>
      <c r="D583" s="3" t="e">
        <f t="array" ref="D583">#NAME?</f>
        <v>#NAME?</v>
      </c>
      <c r="E583" s="3" t="b">
        <f>ISNUMBER(MATCH(Table1[[#This Row],[Email]],Attendance[Email],0))</f>
        <v>1</v>
      </c>
      <c r="F583" s="3">
        <f t="shared" si="314"/>
        <v>45492.824525462936</v>
      </c>
      <c r="G583" s="21">
        <f>DAY(Table1[[#This Row],[Actual Time]])</f>
        <v>19</v>
      </c>
      <c r="H583">
        <f>MONTH(Table1[[#This Row],[Actual Time]])</f>
        <v>7</v>
      </c>
      <c r="I583">
        <f>YEAR(Table1[[#This Row],[Actual Time]])</f>
        <v>2024</v>
      </c>
      <c r="J583" t="str">
        <f t="shared" si="315"/>
        <v>19/7/2024</v>
      </c>
      <c r="K583" s="3" t="str">
        <f t="shared" si="318"/>
        <v>0</v>
      </c>
      <c r="L583" s="3" t="str">
        <f t="shared" si="318"/>
        <v>0</v>
      </c>
      <c r="M583" s="3" t="str">
        <f t="shared" si="318"/>
        <v>0</v>
      </c>
      <c r="N583" s="3" t="str">
        <f t="shared" si="318"/>
        <v>0</v>
      </c>
      <c r="O583" s="3" t="str">
        <f t="shared" si="318"/>
        <v>0</v>
      </c>
      <c r="P583" s="3" t="str">
        <f t="shared" si="318"/>
        <v>0</v>
      </c>
      <c r="Q583" s="3" t="str">
        <f t="shared" si="318"/>
        <v>0</v>
      </c>
      <c r="R583" s="3" t="str">
        <f t="shared" si="318"/>
        <v>0</v>
      </c>
      <c r="S583" s="3" t="str">
        <f t="shared" si="300"/>
        <v>0</v>
      </c>
      <c r="T583" s="3" t="str">
        <f t="shared" si="300"/>
        <v>0</v>
      </c>
      <c r="U583" s="3" t="str">
        <f t="shared" si="318"/>
        <v>0</v>
      </c>
      <c r="V583" s="3" t="str">
        <f t="shared" si="318"/>
        <v>0</v>
      </c>
      <c r="W583" s="3" t="str">
        <f t="shared" si="318"/>
        <v>0</v>
      </c>
      <c r="X583" s="3" t="str">
        <f t="shared" si="318"/>
        <v>1</v>
      </c>
      <c r="Y583" s="3" t="str">
        <f t="shared" si="318"/>
        <v>0</v>
      </c>
      <c r="Z583" s="3" t="str">
        <f t="shared" si="318"/>
        <v>0</v>
      </c>
      <c r="AA583" s="3" t="str">
        <f t="shared" si="301"/>
        <v>0</v>
      </c>
      <c r="AB583" s="3" t="str">
        <f t="shared" si="301"/>
        <v>0</v>
      </c>
      <c r="AC583" s="3" t="str">
        <f t="shared" si="318"/>
        <v>0</v>
      </c>
      <c r="AD583" s="3" t="str">
        <f t="shared" si="320"/>
        <v>0</v>
      </c>
      <c r="AE583" s="3" t="str">
        <f t="shared" si="320"/>
        <v>0</v>
      </c>
      <c r="AF583" s="3" t="str">
        <f t="shared" si="320"/>
        <v>0</v>
      </c>
      <c r="AG583" s="3" t="str">
        <f t="shared" si="320"/>
        <v>0</v>
      </c>
      <c r="AH583" s="3" t="str">
        <f t="shared" si="320"/>
        <v>0</v>
      </c>
      <c r="AI583" s="3" t="str">
        <f t="shared" si="320"/>
        <v>0</v>
      </c>
      <c r="AJ583" s="3" t="str">
        <f t="shared" si="320"/>
        <v>0</v>
      </c>
      <c r="AK583" s="3" t="str">
        <f t="shared" si="320"/>
        <v>0</v>
      </c>
      <c r="AL583" s="3" t="str">
        <f t="shared" si="320"/>
        <v>0</v>
      </c>
      <c r="AM583" s="3" t="str">
        <f t="shared" si="320"/>
        <v>0</v>
      </c>
      <c r="AN583" s="3" t="str">
        <f t="shared" si="320"/>
        <v>0</v>
      </c>
      <c r="AO583" s="3" t="str">
        <f t="shared" si="320"/>
        <v>0</v>
      </c>
      <c r="AP583" s="3" t="str">
        <f t="shared" si="320"/>
        <v>0</v>
      </c>
      <c r="AQ583" s="3" t="str">
        <f t="shared" si="320"/>
        <v>0</v>
      </c>
      <c r="AR583" s="3" t="str">
        <f t="shared" si="320"/>
        <v>0</v>
      </c>
      <c r="AS583" s="3" t="str">
        <f t="shared" si="320"/>
        <v>0</v>
      </c>
      <c r="AT583" s="3" t="str">
        <f t="shared" si="319"/>
        <v>0</v>
      </c>
      <c r="AU583" s="3" t="str">
        <f t="shared" si="319"/>
        <v>0</v>
      </c>
      <c r="AV583" s="3" t="str">
        <f t="shared" si="319"/>
        <v>0</v>
      </c>
      <c r="AW583" s="3" t="str">
        <f t="shared" si="319"/>
        <v>0</v>
      </c>
      <c r="AX583" s="3" t="str">
        <f t="shared" si="319"/>
        <v>0</v>
      </c>
      <c r="AY583" s="3" t="str">
        <f t="shared" si="319"/>
        <v>0</v>
      </c>
      <c r="AZ583" s="72" t="s">
        <v>790</v>
      </c>
    </row>
    <row r="584" spans="1:52" ht="15.5">
      <c r="A584" s="10" t="s">
        <v>488</v>
      </c>
      <c r="B584" s="10" t="str">
        <f t="shared" si="321"/>
        <v>2402323F</v>
      </c>
      <c r="C584" s="71">
        <v>45492.491238425901</v>
      </c>
      <c r="D584" s="3" t="e">
        <f t="array" ref="D584">#NAME?</f>
        <v>#NAME?</v>
      </c>
      <c r="E584" s="3" t="b">
        <f>ISNUMBER(MATCH(Table1[[#This Row],[Email]],Attendance[Email],0))</f>
        <v>1</v>
      </c>
      <c r="F584" s="3">
        <f t="shared" si="314"/>
        <v>45492.824571759236</v>
      </c>
      <c r="G584" s="21">
        <f>DAY(Table1[[#This Row],[Actual Time]])</f>
        <v>19</v>
      </c>
      <c r="H584">
        <f>MONTH(Table1[[#This Row],[Actual Time]])</f>
        <v>7</v>
      </c>
      <c r="I584">
        <f>YEAR(Table1[[#This Row],[Actual Time]])</f>
        <v>2024</v>
      </c>
      <c r="J584" t="str">
        <f t="shared" si="315"/>
        <v>19/7/2024</v>
      </c>
      <c r="K584" s="3" t="str">
        <f t="shared" si="318"/>
        <v>0</v>
      </c>
      <c r="L584" s="3" t="str">
        <f t="shared" si="318"/>
        <v>0</v>
      </c>
      <c r="M584" s="3" t="str">
        <f t="shared" si="318"/>
        <v>0</v>
      </c>
      <c r="N584" s="3" t="str">
        <f t="shared" si="318"/>
        <v>0</v>
      </c>
      <c r="O584" s="3" t="str">
        <f t="shared" si="318"/>
        <v>0</v>
      </c>
      <c r="P584" s="3" t="str">
        <f t="shared" si="318"/>
        <v>0</v>
      </c>
      <c r="Q584" s="3" t="str">
        <f t="shared" si="318"/>
        <v>0</v>
      </c>
      <c r="R584" s="3" t="str">
        <f t="shared" si="318"/>
        <v>0</v>
      </c>
      <c r="S584" s="3" t="str">
        <f t="shared" si="300"/>
        <v>0</v>
      </c>
      <c r="T584" s="3" t="str">
        <f t="shared" si="300"/>
        <v>0</v>
      </c>
      <c r="U584" s="3" t="str">
        <f t="shared" si="318"/>
        <v>0</v>
      </c>
      <c r="V584" s="3" t="str">
        <f t="shared" si="318"/>
        <v>0</v>
      </c>
      <c r="W584" s="3" t="str">
        <f t="shared" si="318"/>
        <v>0</v>
      </c>
      <c r="X584" s="3" t="str">
        <f t="shared" si="318"/>
        <v>1</v>
      </c>
      <c r="Y584" s="3" t="str">
        <f t="shared" si="318"/>
        <v>0</v>
      </c>
      <c r="Z584" s="3" t="str">
        <f t="shared" si="318"/>
        <v>0</v>
      </c>
      <c r="AA584" s="3" t="str">
        <f t="shared" si="301"/>
        <v>0</v>
      </c>
      <c r="AB584" s="3" t="str">
        <f t="shared" si="301"/>
        <v>0</v>
      </c>
      <c r="AC584" s="3" t="str">
        <f t="shared" si="318"/>
        <v>0</v>
      </c>
      <c r="AD584" s="3" t="str">
        <f t="shared" si="320"/>
        <v>0</v>
      </c>
      <c r="AE584" s="3" t="str">
        <f t="shared" si="320"/>
        <v>0</v>
      </c>
      <c r="AF584" s="3" t="str">
        <f t="shared" si="320"/>
        <v>0</v>
      </c>
      <c r="AG584" s="3" t="str">
        <f t="shared" si="320"/>
        <v>0</v>
      </c>
      <c r="AH584" s="3" t="str">
        <f t="shared" si="320"/>
        <v>0</v>
      </c>
      <c r="AI584" s="3" t="str">
        <f t="shared" si="320"/>
        <v>0</v>
      </c>
      <c r="AJ584" s="3" t="str">
        <f t="shared" si="320"/>
        <v>0</v>
      </c>
      <c r="AK584" s="3" t="str">
        <f t="shared" si="320"/>
        <v>0</v>
      </c>
      <c r="AL584" s="3" t="str">
        <f t="shared" si="320"/>
        <v>0</v>
      </c>
      <c r="AM584" s="3" t="str">
        <f t="shared" si="320"/>
        <v>0</v>
      </c>
      <c r="AN584" s="3" t="str">
        <f t="shared" si="320"/>
        <v>0</v>
      </c>
      <c r="AO584" s="3" t="str">
        <f t="shared" si="320"/>
        <v>0</v>
      </c>
      <c r="AP584" s="3" t="str">
        <f t="shared" si="320"/>
        <v>0</v>
      </c>
      <c r="AQ584" s="3" t="str">
        <f t="shared" si="320"/>
        <v>0</v>
      </c>
      <c r="AR584" s="3" t="str">
        <f t="shared" si="320"/>
        <v>0</v>
      </c>
      <c r="AS584" s="3" t="str">
        <f t="shared" si="320"/>
        <v>0</v>
      </c>
      <c r="AT584" s="3" t="str">
        <f t="shared" si="319"/>
        <v>0</v>
      </c>
      <c r="AU584" s="3" t="str">
        <f t="shared" si="319"/>
        <v>0</v>
      </c>
      <c r="AV584" s="3" t="str">
        <f t="shared" si="319"/>
        <v>0</v>
      </c>
      <c r="AW584" s="3" t="str">
        <f t="shared" si="319"/>
        <v>0</v>
      </c>
      <c r="AX584" s="3" t="str">
        <f t="shared" si="319"/>
        <v>0</v>
      </c>
      <c r="AY584" s="3" t="str">
        <f t="shared" si="319"/>
        <v>0</v>
      </c>
      <c r="AZ584" s="22" t="s">
        <v>791</v>
      </c>
    </row>
    <row r="585" spans="1:52" ht="15.5">
      <c r="A585" s="10" t="s">
        <v>399</v>
      </c>
      <c r="B585" s="10" t="str">
        <f t="shared" si="321"/>
        <v>2401562J</v>
      </c>
      <c r="C585" s="71">
        <v>45492.4912847222</v>
      </c>
      <c r="D585" s="3" t="e">
        <f t="array" ref="D585">#NAME?</f>
        <v>#NAME?</v>
      </c>
      <c r="E585" s="3" t="b">
        <f>ISNUMBER(MATCH(Table1[[#This Row],[Email]],Attendance[Email],0))</f>
        <v>1</v>
      </c>
      <c r="F585" s="3">
        <f t="shared" si="314"/>
        <v>45492.824618055536</v>
      </c>
      <c r="G585" s="21">
        <f>DAY(Table1[[#This Row],[Actual Time]])</f>
        <v>19</v>
      </c>
      <c r="H585">
        <f>MONTH(Table1[[#This Row],[Actual Time]])</f>
        <v>7</v>
      </c>
      <c r="I585">
        <f>YEAR(Table1[[#This Row],[Actual Time]])</f>
        <v>2024</v>
      </c>
      <c r="J585" t="str">
        <f t="shared" si="315"/>
        <v>19/7/2024</v>
      </c>
      <c r="K585" s="3" t="str">
        <f t="shared" si="318"/>
        <v>0</v>
      </c>
      <c r="L585" s="3" t="str">
        <f t="shared" si="318"/>
        <v>0</v>
      </c>
      <c r="M585" s="3" t="str">
        <f t="shared" si="318"/>
        <v>0</v>
      </c>
      <c r="N585" s="3" t="str">
        <f t="shared" si="318"/>
        <v>0</v>
      </c>
      <c r="O585" s="3" t="str">
        <f t="shared" si="318"/>
        <v>0</v>
      </c>
      <c r="P585" s="3" t="str">
        <f t="shared" si="318"/>
        <v>0</v>
      </c>
      <c r="Q585" s="3" t="str">
        <f t="shared" si="318"/>
        <v>0</v>
      </c>
      <c r="R585" s="3" t="str">
        <f t="shared" si="318"/>
        <v>0</v>
      </c>
      <c r="S585" s="3" t="str">
        <f t="shared" si="300"/>
        <v>0</v>
      </c>
      <c r="T585" s="3" t="str">
        <f t="shared" si="300"/>
        <v>0</v>
      </c>
      <c r="U585" s="3" t="str">
        <f t="shared" si="318"/>
        <v>0</v>
      </c>
      <c r="V585" s="3" t="str">
        <f t="shared" si="318"/>
        <v>0</v>
      </c>
      <c r="W585" s="3" t="str">
        <f t="shared" si="318"/>
        <v>0</v>
      </c>
      <c r="X585" s="3" t="str">
        <f t="shared" si="318"/>
        <v>1</v>
      </c>
      <c r="Y585" s="3" t="str">
        <f t="shared" si="318"/>
        <v>0</v>
      </c>
      <c r="Z585" s="3" t="str">
        <f t="shared" si="318"/>
        <v>0</v>
      </c>
      <c r="AA585" s="3" t="str">
        <f t="shared" si="301"/>
        <v>0</v>
      </c>
      <c r="AB585" s="3" t="str">
        <f t="shared" si="301"/>
        <v>0</v>
      </c>
      <c r="AC585" s="3" t="str">
        <f t="shared" si="318"/>
        <v>0</v>
      </c>
      <c r="AD585" s="3" t="str">
        <f t="shared" si="320"/>
        <v>0</v>
      </c>
      <c r="AE585" s="3" t="str">
        <f t="shared" si="320"/>
        <v>0</v>
      </c>
      <c r="AF585" s="3" t="str">
        <f t="shared" si="320"/>
        <v>0</v>
      </c>
      <c r="AG585" s="3" t="str">
        <f t="shared" si="320"/>
        <v>0</v>
      </c>
      <c r="AH585" s="3" t="str">
        <f t="shared" si="320"/>
        <v>0</v>
      </c>
      <c r="AI585" s="3" t="str">
        <f t="shared" si="320"/>
        <v>0</v>
      </c>
      <c r="AJ585" s="3" t="str">
        <f t="shared" si="320"/>
        <v>0</v>
      </c>
      <c r="AK585" s="3" t="str">
        <f t="shared" si="320"/>
        <v>0</v>
      </c>
      <c r="AL585" s="3" t="str">
        <f t="shared" si="320"/>
        <v>0</v>
      </c>
      <c r="AM585" s="3" t="str">
        <f t="shared" si="320"/>
        <v>0</v>
      </c>
      <c r="AN585" s="3" t="str">
        <f t="shared" si="320"/>
        <v>0</v>
      </c>
      <c r="AO585" s="3" t="str">
        <f t="shared" si="320"/>
        <v>0</v>
      </c>
      <c r="AP585" s="3" t="str">
        <f t="shared" si="320"/>
        <v>0</v>
      </c>
      <c r="AQ585" s="3" t="str">
        <f t="shared" si="320"/>
        <v>0</v>
      </c>
      <c r="AR585" s="3" t="str">
        <f t="shared" si="320"/>
        <v>0</v>
      </c>
      <c r="AS585" s="3" t="str">
        <f t="shared" si="320"/>
        <v>0</v>
      </c>
      <c r="AT585" s="3" t="str">
        <f t="shared" si="319"/>
        <v>0</v>
      </c>
      <c r="AU585" s="3" t="str">
        <f t="shared" si="319"/>
        <v>0</v>
      </c>
      <c r="AV585" s="3" t="str">
        <f t="shared" si="319"/>
        <v>0</v>
      </c>
      <c r="AW585" s="3" t="str">
        <f t="shared" si="319"/>
        <v>0</v>
      </c>
      <c r="AX585" s="3" t="str">
        <f t="shared" si="319"/>
        <v>0</v>
      </c>
      <c r="AY585" s="3" t="str">
        <f t="shared" si="319"/>
        <v>0</v>
      </c>
      <c r="AZ585" s="22" t="s">
        <v>792</v>
      </c>
    </row>
    <row r="586" spans="1:52" ht="15.5">
      <c r="A586" s="10" t="s">
        <v>302</v>
      </c>
      <c r="B586" s="10" t="str">
        <f t="shared" si="321"/>
        <v>2404133G</v>
      </c>
      <c r="C586" s="71">
        <v>45492.493055555598</v>
      </c>
      <c r="D586" s="3" t="e">
        <f t="array" ref="D586">#NAME?</f>
        <v>#NAME?</v>
      </c>
      <c r="E586" s="3" t="b">
        <f>ISNUMBER(MATCH(Table1[[#This Row],[Email]],Attendance[Email],0))</f>
        <v>1</v>
      </c>
      <c r="F586" s="3">
        <f t="shared" si="314"/>
        <v>45492.826388888934</v>
      </c>
      <c r="G586" s="21">
        <f>DAY(Table1[[#This Row],[Actual Time]])</f>
        <v>19</v>
      </c>
      <c r="H586">
        <f>MONTH(Table1[[#This Row],[Actual Time]])</f>
        <v>7</v>
      </c>
      <c r="I586">
        <f>YEAR(Table1[[#This Row],[Actual Time]])</f>
        <v>2024</v>
      </c>
      <c r="J586" t="str">
        <f t="shared" si="315"/>
        <v>19/7/2024</v>
      </c>
      <c r="K586" s="3" t="str">
        <f t="shared" si="318"/>
        <v>0</v>
      </c>
      <c r="L586" s="3" t="str">
        <f t="shared" si="318"/>
        <v>0</v>
      </c>
      <c r="M586" s="3" t="str">
        <f t="shared" si="318"/>
        <v>0</v>
      </c>
      <c r="N586" s="3" t="str">
        <f t="shared" si="318"/>
        <v>0</v>
      </c>
      <c r="O586" s="3" t="str">
        <f t="shared" si="318"/>
        <v>0</v>
      </c>
      <c r="P586" s="3" t="str">
        <f t="shared" si="318"/>
        <v>0</v>
      </c>
      <c r="Q586" s="3" t="str">
        <f t="shared" si="318"/>
        <v>0</v>
      </c>
      <c r="R586" s="3" t="str">
        <f t="shared" si="318"/>
        <v>0</v>
      </c>
      <c r="S586" s="3" t="str">
        <f t="shared" si="300"/>
        <v>0</v>
      </c>
      <c r="T586" s="3" t="str">
        <f t="shared" si="300"/>
        <v>0</v>
      </c>
      <c r="U586" s="3" t="str">
        <f t="shared" si="318"/>
        <v>0</v>
      </c>
      <c r="V586" s="3" t="str">
        <f t="shared" si="318"/>
        <v>0</v>
      </c>
      <c r="W586" s="3" t="str">
        <f t="shared" si="318"/>
        <v>0</v>
      </c>
      <c r="X586" s="3" t="str">
        <f t="shared" si="318"/>
        <v>1</v>
      </c>
      <c r="Y586" s="3" t="str">
        <f t="shared" si="318"/>
        <v>0</v>
      </c>
      <c r="Z586" s="3" t="str">
        <f t="shared" si="318"/>
        <v>0</v>
      </c>
      <c r="AA586" s="3" t="str">
        <f t="shared" si="301"/>
        <v>0</v>
      </c>
      <c r="AB586" s="3" t="str">
        <f t="shared" si="301"/>
        <v>0</v>
      </c>
      <c r="AC586" s="3" t="str">
        <f t="shared" si="318"/>
        <v>0</v>
      </c>
      <c r="AD586" s="3" t="str">
        <f t="shared" si="320"/>
        <v>0</v>
      </c>
      <c r="AE586" s="3" t="str">
        <f t="shared" si="320"/>
        <v>0</v>
      </c>
      <c r="AF586" s="3" t="str">
        <f t="shared" si="320"/>
        <v>0</v>
      </c>
      <c r="AG586" s="3" t="str">
        <f t="shared" si="320"/>
        <v>0</v>
      </c>
      <c r="AH586" s="3" t="str">
        <f t="shared" si="320"/>
        <v>0</v>
      </c>
      <c r="AI586" s="3" t="str">
        <f t="shared" si="320"/>
        <v>0</v>
      </c>
      <c r="AJ586" s="3" t="str">
        <f t="shared" si="320"/>
        <v>0</v>
      </c>
      <c r="AK586" s="3" t="str">
        <f t="shared" si="320"/>
        <v>0</v>
      </c>
      <c r="AL586" s="3" t="str">
        <f t="shared" si="320"/>
        <v>0</v>
      </c>
      <c r="AM586" s="3" t="str">
        <f t="shared" si="320"/>
        <v>0</v>
      </c>
      <c r="AN586" s="3" t="str">
        <f t="shared" si="320"/>
        <v>0</v>
      </c>
      <c r="AO586" s="3" t="str">
        <f t="shared" si="320"/>
        <v>0</v>
      </c>
      <c r="AP586" s="3" t="str">
        <f t="shared" si="320"/>
        <v>0</v>
      </c>
      <c r="AQ586" s="3" t="str">
        <f t="shared" si="320"/>
        <v>0</v>
      </c>
      <c r="AR586" s="3" t="str">
        <f t="shared" si="320"/>
        <v>0</v>
      </c>
      <c r="AS586" s="3" t="str">
        <f t="shared" si="320"/>
        <v>0</v>
      </c>
      <c r="AT586" s="3" t="str">
        <f t="shared" si="319"/>
        <v>0</v>
      </c>
      <c r="AU586" s="3" t="str">
        <f t="shared" si="319"/>
        <v>0</v>
      </c>
      <c r="AV586" s="3" t="str">
        <f t="shared" si="319"/>
        <v>0</v>
      </c>
      <c r="AW586" s="3" t="str">
        <f t="shared" si="319"/>
        <v>0</v>
      </c>
      <c r="AX586" s="3" t="str">
        <f t="shared" si="319"/>
        <v>0</v>
      </c>
      <c r="AY586" s="3" t="str">
        <f t="shared" si="319"/>
        <v>0</v>
      </c>
      <c r="AZ586" s="22" t="s">
        <v>793</v>
      </c>
    </row>
    <row r="587" spans="1:52" ht="15.5">
      <c r="A587" s="10" t="s">
        <v>538</v>
      </c>
      <c r="B587" s="10" t="str">
        <f t="shared" si="321"/>
        <v>2402094C</v>
      </c>
      <c r="C587" s="71">
        <v>45492.494861111103</v>
      </c>
      <c r="D587" s="3" t="e">
        <f t="array" ref="D587">#NAME?</f>
        <v>#NAME?</v>
      </c>
      <c r="E587" s="3" t="b">
        <f>ISNUMBER(MATCH(Table1[[#This Row],[Email]],Attendance[Email],0))</f>
        <v>1</v>
      </c>
      <c r="F587" s="3">
        <f t="shared" si="314"/>
        <v>45492.828194444439</v>
      </c>
      <c r="G587" s="21">
        <f>DAY(Table1[[#This Row],[Actual Time]])</f>
        <v>19</v>
      </c>
      <c r="H587">
        <f>MONTH(Table1[[#This Row],[Actual Time]])</f>
        <v>7</v>
      </c>
      <c r="I587">
        <f>YEAR(Table1[[#This Row],[Actual Time]])</f>
        <v>2024</v>
      </c>
      <c r="J587" t="str">
        <f t="shared" si="315"/>
        <v>19/7/2024</v>
      </c>
      <c r="K587" s="3" t="str">
        <f t="shared" si="318"/>
        <v>0</v>
      </c>
      <c r="L587" s="3" t="str">
        <f t="shared" si="318"/>
        <v>0</v>
      </c>
      <c r="M587" s="3" t="str">
        <f t="shared" si="318"/>
        <v>0</v>
      </c>
      <c r="N587" s="3" t="str">
        <f t="shared" si="318"/>
        <v>0</v>
      </c>
      <c r="O587" s="3" t="str">
        <f t="shared" si="318"/>
        <v>0</v>
      </c>
      <c r="P587" s="3" t="str">
        <f t="shared" si="318"/>
        <v>0</v>
      </c>
      <c r="Q587" s="3" t="str">
        <f t="shared" si="318"/>
        <v>0</v>
      </c>
      <c r="R587" s="3" t="str">
        <f t="shared" si="318"/>
        <v>0</v>
      </c>
      <c r="S587" s="3" t="str">
        <f t="shared" si="300"/>
        <v>0</v>
      </c>
      <c r="T587" s="3" t="str">
        <f t="shared" si="300"/>
        <v>0</v>
      </c>
      <c r="U587" s="3" t="str">
        <f t="shared" si="318"/>
        <v>0</v>
      </c>
      <c r="V587" s="3" t="str">
        <f t="shared" si="318"/>
        <v>0</v>
      </c>
      <c r="W587" s="3" t="str">
        <f t="shared" si="318"/>
        <v>0</v>
      </c>
      <c r="X587" s="3" t="str">
        <f t="shared" si="318"/>
        <v>1</v>
      </c>
      <c r="Y587" s="3" t="str">
        <f t="shared" ref="K587:AC603" si="322">IF(Y$1=$J587,"1","0")</f>
        <v>0</v>
      </c>
      <c r="Z587" s="3" t="str">
        <f t="shared" si="322"/>
        <v>0</v>
      </c>
      <c r="AA587" s="3" t="str">
        <f t="shared" si="301"/>
        <v>0</v>
      </c>
      <c r="AB587" s="3" t="str">
        <f t="shared" si="301"/>
        <v>0</v>
      </c>
      <c r="AC587" s="3" t="str">
        <f t="shared" si="322"/>
        <v>0</v>
      </c>
      <c r="AD587" s="3" t="str">
        <f t="shared" si="320"/>
        <v>0</v>
      </c>
      <c r="AE587" s="3" t="str">
        <f t="shared" si="320"/>
        <v>0</v>
      </c>
      <c r="AF587" s="3" t="str">
        <f t="shared" si="320"/>
        <v>0</v>
      </c>
      <c r="AG587" s="3" t="str">
        <f t="shared" si="320"/>
        <v>0</v>
      </c>
      <c r="AH587" s="3" t="str">
        <f t="shared" si="320"/>
        <v>0</v>
      </c>
      <c r="AI587" s="3" t="str">
        <f t="shared" si="320"/>
        <v>0</v>
      </c>
      <c r="AJ587" s="3" t="str">
        <f t="shared" si="320"/>
        <v>0</v>
      </c>
      <c r="AK587" s="3" t="str">
        <f t="shared" si="320"/>
        <v>0</v>
      </c>
      <c r="AL587" s="3" t="str">
        <f t="shared" si="320"/>
        <v>0</v>
      </c>
      <c r="AM587" s="3" t="str">
        <f t="shared" si="320"/>
        <v>0</v>
      </c>
      <c r="AN587" s="3" t="str">
        <f t="shared" si="320"/>
        <v>0</v>
      </c>
      <c r="AO587" s="3" t="str">
        <f t="shared" si="320"/>
        <v>0</v>
      </c>
      <c r="AP587" s="3" t="str">
        <f t="shared" si="320"/>
        <v>0</v>
      </c>
      <c r="AQ587" s="3" t="str">
        <f t="shared" si="320"/>
        <v>0</v>
      </c>
      <c r="AR587" s="3" t="str">
        <f t="shared" si="320"/>
        <v>0</v>
      </c>
      <c r="AS587" s="3" t="str">
        <f t="shared" si="320"/>
        <v>0</v>
      </c>
      <c r="AT587" s="3" t="str">
        <f t="shared" si="319"/>
        <v>0</v>
      </c>
      <c r="AU587" s="3" t="str">
        <f t="shared" si="319"/>
        <v>0</v>
      </c>
      <c r="AV587" s="3" t="str">
        <f t="shared" si="319"/>
        <v>0</v>
      </c>
      <c r="AW587" s="3" t="str">
        <f t="shared" si="319"/>
        <v>0</v>
      </c>
      <c r="AX587" s="3" t="str">
        <f t="shared" si="319"/>
        <v>0</v>
      </c>
      <c r="AY587" s="3" t="str">
        <f t="shared" si="319"/>
        <v>0</v>
      </c>
      <c r="AZ587" s="22" t="s">
        <v>794</v>
      </c>
    </row>
    <row r="588" spans="1:52" ht="15.5">
      <c r="A588" s="10" t="s">
        <v>265</v>
      </c>
      <c r="B588" s="10" t="str">
        <f t="shared" si="321"/>
        <v>2301725D</v>
      </c>
      <c r="C588" s="71">
        <v>45492.495127314804</v>
      </c>
      <c r="D588" s="3" t="e">
        <f t="array" ref="D588">#NAME?</f>
        <v>#NAME?</v>
      </c>
      <c r="E588" s="3" t="b">
        <f>ISNUMBER(MATCH(Table1[[#This Row],[Email]],Attendance[Email],0))</f>
        <v>1</v>
      </c>
      <c r="F588" s="3">
        <f t="shared" si="314"/>
        <v>45492.828460648139</v>
      </c>
      <c r="G588" s="21">
        <f>DAY(Table1[[#This Row],[Actual Time]])</f>
        <v>19</v>
      </c>
      <c r="H588">
        <f>MONTH(Table1[[#This Row],[Actual Time]])</f>
        <v>7</v>
      </c>
      <c r="I588">
        <f>YEAR(Table1[[#This Row],[Actual Time]])</f>
        <v>2024</v>
      </c>
      <c r="J588" t="str">
        <f t="shared" si="315"/>
        <v>19/7/2024</v>
      </c>
      <c r="K588" s="3" t="str">
        <f t="shared" si="322"/>
        <v>0</v>
      </c>
      <c r="L588" s="3" t="str">
        <f t="shared" si="322"/>
        <v>0</v>
      </c>
      <c r="M588" s="3" t="str">
        <f t="shared" si="322"/>
        <v>0</v>
      </c>
      <c r="N588" s="3" t="str">
        <f t="shared" si="322"/>
        <v>0</v>
      </c>
      <c r="O588" s="3" t="str">
        <f t="shared" si="322"/>
        <v>0</v>
      </c>
      <c r="P588" s="3" t="str">
        <f t="shared" si="322"/>
        <v>0</v>
      </c>
      <c r="Q588" s="3" t="str">
        <f t="shared" si="322"/>
        <v>0</v>
      </c>
      <c r="R588" s="3" t="str">
        <f t="shared" si="322"/>
        <v>0</v>
      </c>
      <c r="S588" s="3" t="str">
        <f t="shared" si="300"/>
        <v>0</v>
      </c>
      <c r="T588" s="3" t="str">
        <f t="shared" si="300"/>
        <v>0</v>
      </c>
      <c r="U588" s="3" t="str">
        <f t="shared" si="322"/>
        <v>0</v>
      </c>
      <c r="V588" s="3" t="str">
        <f t="shared" si="322"/>
        <v>0</v>
      </c>
      <c r="W588" s="3" t="str">
        <f t="shared" si="322"/>
        <v>0</v>
      </c>
      <c r="X588" s="3" t="str">
        <f t="shared" si="322"/>
        <v>1</v>
      </c>
      <c r="Y588" s="3" t="str">
        <f t="shared" si="322"/>
        <v>0</v>
      </c>
      <c r="Z588" s="3" t="str">
        <f t="shared" si="322"/>
        <v>0</v>
      </c>
      <c r="AA588" s="3" t="str">
        <f t="shared" si="301"/>
        <v>0</v>
      </c>
      <c r="AB588" s="3" t="str">
        <f t="shared" si="301"/>
        <v>0</v>
      </c>
      <c r="AC588" s="3" t="str">
        <f t="shared" si="322"/>
        <v>0</v>
      </c>
      <c r="AD588" s="3" t="str">
        <f t="shared" si="320"/>
        <v>0</v>
      </c>
      <c r="AE588" s="3" t="str">
        <f t="shared" si="320"/>
        <v>0</v>
      </c>
      <c r="AF588" s="3" t="str">
        <f t="shared" si="320"/>
        <v>0</v>
      </c>
      <c r="AG588" s="3" t="str">
        <f t="shared" si="320"/>
        <v>0</v>
      </c>
      <c r="AH588" s="3" t="str">
        <f t="shared" si="320"/>
        <v>0</v>
      </c>
      <c r="AI588" s="3" t="str">
        <f t="shared" si="320"/>
        <v>0</v>
      </c>
      <c r="AJ588" s="3" t="str">
        <f t="shared" si="320"/>
        <v>0</v>
      </c>
      <c r="AK588" s="3" t="str">
        <f t="shared" si="320"/>
        <v>0</v>
      </c>
      <c r="AL588" s="3" t="str">
        <f t="shared" si="320"/>
        <v>0</v>
      </c>
      <c r="AM588" s="3" t="str">
        <f t="shared" si="320"/>
        <v>0</v>
      </c>
      <c r="AN588" s="3" t="str">
        <f t="shared" si="320"/>
        <v>0</v>
      </c>
      <c r="AO588" s="3" t="str">
        <f t="shared" si="320"/>
        <v>0</v>
      </c>
      <c r="AP588" s="3" t="str">
        <f t="shared" si="320"/>
        <v>0</v>
      </c>
      <c r="AQ588" s="3" t="str">
        <f t="shared" si="320"/>
        <v>0</v>
      </c>
      <c r="AR588" s="3" t="str">
        <f t="shared" si="320"/>
        <v>0</v>
      </c>
      <c r="AS588" s="3" t="str">
        <f t="shared" si="320"/>
        <v>0</v>
      </c>
      <c r="AT588" s="3" t="str">
        <f t="shared" si="319"/>
        <v>0</v>
      </c>
      <c r="AU588" s="3" t="str">
        <f t="shared" si="319"/>
        <v>0</v>
      </c>
      <c r="AV588" s="3" t="str">
        <f t="shared" si="319"/>
        <v>0</v>
      </c>
      <c r="AW588" s="3" t="str">
        <f t="shared" si="319"/>
        <v>0</v>
      </c>
      <c r="AX588" s="3" t="str">
        <f t="shared" si="319"/>
        <v>0</v>
      </c>
      <c r="AY588" s="3" t="str">
        <f t="shared" si="319"/>
        <v>0</v>
      </c>
      <c r="AZ588" s="22" t="s">
        <v>795</v>
      </c>
    </row>
    <row r="589" spans="1:52" ht="15.5">
      <c r="A589" s="10" t="s">
        <v>126</v>
      </c>
      <c r="B589" s="10" t="str">
        <f t="shared" si="321"/>
        <v>2402887J</v>
      </c>
      <c r="C589" s="71">
        <v>45492.495856481502</v>
      </c>
      <c r="D589" s="3" t="e">
        <f t="array" ref="D589">#NAME?</f>
        <v>#NAME?</v>
      </c>
      <c r="E589" s="3" t="b">
        <f>ISNUMBER(MATCH(Table1[[#This Row],[Email]],Attendance[Email],0))</f>
        <v>1</v>
      </c>
      <c r="F589" s="3">
        <f t="shared" si="314"/>
        <v>45492.829189814838</v>
      </c>
      <c r="G589" s="21">
        <f>DAY(Table1[[#This Row],[Actual Time]])</f>
        <v>19</v>
      </c>
      <c r="H589">
        <f>MONTH(Table1[[#This Row],[Actual Time]])</f>
        <v>7</v>
      </c>
      <c r="I589">
        <f>YEAR(Table1[[#This Row],[Actual Time]])</f>
        <v>2024</v>
      </c>
      <c r="J589" t="str">
        <f t="shared" si="315"/>
        <v>19/7/2024</v>
      </c>
      <c r="K589" s="3" t="str">
        <f t="shared" si="322"/>
        <v>0</v>
      </c>
      <c r="L589" s="3" t="str">
        <f t="shared" si="322"/>
        <v>0</v>
      </c>
      <c r="M589" s="3" t="str">
        <f t="shared" si="322"/>
        <v>0</v>
      </c>
      <c r="N589" s="3" t="str">
        <f t="shared" si="322"/>
        <v>0</v>
      </c>
      <c r="O589" s="3" t="str">
        <f t="shared" si="322"/>
        <v>0</v>
      </c>
      <c r="P589" s="3" t="str">
        <f t="shared" si="322"/>
        <v>0</v>
      </c>
      <c r="Q589" s="3" t="str">
        <f t="shared" si="322"/>
        <v>0</v>
      </c>
      <c r="R589" s="3" t="str">
        <f t="shared" si="322"/>
        <v>0</v>
      </c>
      <c r="S589" s="3" t="str">
        <f t="shared" si="300"/>
        <v>0</v>
      </c>
      <c r="T589" s="3" t="str">
        <f t="shared" si="300"/>
        <v>0</v>
      </c>
      <c r="U589" s="3" t="str">
        <f t="shared" si="322"/>
        <v>0</v>
      </c>
      <c r="V589" s="3" t="str">
        <f t="shared" si="322"/>
        <v>0</v>
      </c>
      <c r="W589" s="3" t="str">
        <f t="shared" si="322"/>
        <v>0</v>
      </c>
      <c r="X589" s="3" t="str">
        <f t="shared" si="322"/>
        <v>1</v>
      </c>
      <c r="Y589" s="3" t="str">
        <f t="shared" si="322"/>
        <v>0</v>
      </c>
      <c r="Z589" s="3" t="str">
        <f t="shared" si="322"/>
        <v>0</v>
      </c>
      <c r="AA589" s="3" t="str">
        <f t="shared" si="301"/>
        <v>0</v>
      </c>
      <c r="AB589" s="3" t="str">
        <f t="shared" si="301"/>
        <v>0</v>
      </c>
      <c r="AC589" s="3" t="str">
        <f t="shared" si="322"/>
        <v>0</v>
      </c>
      <c r="AD589" s="3" t="str">
        <f t="shared" si="320"/>
        <v>0</v>
      </c>
      <c r="AE589" s="3" t="str">
        <f t="shared" si="320"/>
        <v>0</v>
      </c>
      <c r="AF589" s="3" t="str">
        <f t="shared" si="320"/>
        <v>0</v>
      </c>
      <c r="AG589" s="3" t="str">
        <f t="shared" si="320"/>
        <v>0</v>
      </c>
      <c r="AH589" s="3" t="str">
        <f t="shared" si="320"/>
        <v>0</v>
      </c>
      <c r="AI589" s="3" t="str">
        <f t="shared" si="320"/>
        <v>0</v>
      </c>
      <c r="AJ589" s="3" t="str">
        <f t="shared" si="320"/>
        <v>0</v>
      </c>
      <c r="AK589" s="3" t="str">
        <f t="shared" si="320"/>
        <v>0</v>
      </c>
      <c r="AL589" s="3" t="str">
        <f t="shared" si="320"/>
        <v>0</v>
      </c>
      <c r="AM589" s="3" t="str">
        <f t="shared" si="320"/>
        <v>0</v>
      </c>
      <c r="AN589" s="3" t="str">
        <f t="shared" si="320"/>
        <v>0</v>
      </c>
      <c r="AO589" s="3" t="str">
        <f t="shared" si="320"/>
        <v>0</v>
      </c>
      <c r="AP589" s="3" t="str">
        <f t="shared" si="320"/>
        <v>0</v>
      </c>
      <c r="AQ589" s="3" t="str">
        <f t="shared" si="320"/>
        <v>0</v>
      </c>
      <c r="AR589" s="3" t="str">
        <f t="shared" si="320"/>
        <v>0</v>
      </c>
      <c r="AS589" s="3" t="str">
        <f t="shared" ref="AS589:AY604" si="323">IF(AS$1=$J589,"1","0")</f>
        <v>0</v>
      </c>
      <c r="AT589" s="3" t="str">
        <f t="shared" si="323"/>
        <v>0</v>
      </c>
      <c r="AU589" s="3" t="str">
        <f t="shared" si="323"/>
        <v>0</v>
      </c>
      <c r="AV589" s="3" t="str">
        <f t="shared" si="323"/>
        <v>0</v>
      </c>
      <c r="AW589" s="3" t="str">
        <f t="shared" si="323"/>
        <v>0</v>
      </c>
      <c r="AX589" s="3" t="str">
        <f t="shared" si="323"/>
        <v>0</v>
      </c>
      <c r="AY589" s="3" t="str">
        <f t="shared" si="323"/>
        <v>0</v>
      </c>
      <c r="AZ589" s="22" t="s">
        <v>796</v>
      </c>
    </row>
    <row r="590" spans="1:52" ht="15.5">
      <c r="A590" s="10" t="s">
        <v>228</v>
      </c>
      <c r="B590" s="10" t="str">
        <f t="shared" si="321"/>
        <v>2401458A</v>
      </c>
      <c r="C590" s="71">
        <v>45492.495960648099</v>
      </c>
      <c r="D590" s="3" t="e">
        <f t="array" ref="D590">#NAME?</f>
        <v>#NAME?</v>
      </c>
      <c r="E590" s="3" t="b">
        <f>ISNUMBER(MATCH(Table1[[#This Row],[Email]],Attendance[Email],0))</f>
        <v>1</v>
      </c>
      <c r="F590" s="3">
        <f t="shared" si="314"/>
        <v>45492.829293981435</v>
      </c>
      <c r="G590" s="21">
        <f>DAY(Table1[[#This Row],[Actual Time]])</f>
        <v>19</v>
      </c>
      <c r="H590">
        <f>MONTH(Table1[[#This Row],[Actual Time]])</f>
        <v>7</v>
      </c>
      <c r="I590">
        <f>YEAR(Table1[[#This Row],[Actual Time]])</f>
        <v>2024</v>
      </c>
      <c r="J590" t="str">
        <f t="shared" si="315"/>
        <v>19/7/2024</v>
      </c>
      <c r="K590" s="3" t="str">
        <f t="shared" si="322"/>
        <v>0</v>
      </c>
      <c r="L590" s="3" t="str">
        <f t="shared" si="322"/>
        <v>0</v>
      </c>
      <c r="M590" s="3" t="str">
        <f t="shared" si="322"/>
        <v>0</v>
      </c>
      <c r="N590" s="3" t="str">
        <f t="shared" si="322"/>
        <v>0</v>
      </c>
      <c r="O590" s="3" t="str">
        <f t="shared" si="322"/>
        <v>0</v>
      </c>
      <c r="P590" s="3" t="str">
        <f t="shared" si="322"/>
        <v>0</v>
      </c>
      <c r="Q590" s="3" t="str">
        <f t="shared" si="322"/>
        <v>0</v>
      </c>
      <c r="R590" s="3" t="str">
        <f t="shared" si="322"/>
        <v>0</v>
      </c>
      <c r="S590" s="3" t="str">
        <f t="shared" si="300"/>
        <v>0</v>
      </c>
      <c r="T590" s="3" t="str">
        <f t="shared" si="300"/>
        <v>0</v>
      </c>
      <c r="U590" s="3" t="str">
        <f t="shared" si="322"/>
        <v>0</v>
      </c>
      <c r="V590" s="3" t="str">
        <f t="shared" si="322"/>
        <v>0</v>
      </c>
      <c r="W590" s="3" t="str">
        <f t="shared" si="322"/>
        <v>0</v>
      </c>
      <c r="X590" s="3" t="str">
        <f t="shared" si="322"/>
        <v>1</v>
      </c>
      <c r="Y590" s="3" t="str">
        <f t="shared" si="322"/>
        <v>0</v>
      </c>
      <c r="Z590" s="3" t="str">
        <f t="shared" si="322"/>
        <v>0</v>
      </c>
      <c r="AA590" s="3" t="str">
        <f t="shared" si="301"/>
        <v>0</v>
      </c>
      <c r="AB590" s="3" t="str">
        <f t="shared" si="301"/>
        <v>0</v>
      </c>
      <c r="AC590" s="3" t="str">
        <f t="shared" si="322"/>
        <v>0</v>
      </c>
      <c r="AD590" s="3" t="str">
        <f t="shared" ref="AD590:AS605" si="324">IF(AD$1=$J590,"1","0")</f>
        <v>0</v>
      </c>
      <c r="AE590" s="3" t="str">
        <f t="shared" si="324"/>
        <v>0</v>
      </c>
      <c r="AF590" s="3" t="str">
        <f t="shared" si="324"/>
        <v>0</v>
      </c>
      <c r="AG590" s="3" t="str">
        <f t="shared" si="324"/>
        <v>0</v>
      </c>
      <c r="AH590" s="3" t="str">
        <f t="shared" si="324"/>
        <v>0</v>
      </c>
      <c r="AI590" s="3" t="str">
        <f t="shared" si="324"/>
        <v>0</v>
      </c>
      <c r="AJ590" s="3" t="str">
        <f t="shared" si="324"/>
        <v>0</v>
      </c>
      <c r="AK590" s="3" t="str">
        <f t="shared" si="324"/>
        <v>0</v>
      </c>
      <c r="AL590" s="3" t="str">
        <f t="shared" si="324"/>
        <v>0</v>
      </c>
      <c r="AM590" s="3" t="str">
        <f t="shared" si="324"/>
        <v>0</v>
      </c>
      <c r="AN590" s="3" t="str">
        <f t="shared" si="324"/>
        <v>0</v>
      </c>
      <c r="AO590" s="3" t="str">
        <f t="shared" si="324"/>
        <v>0</v>
      </c>
      <c r="AP590" s="3" t="str">
        <f t="shared" si="324"/>
        <v>0</v>
      </c>
      <c r="AQ590" s="3" t="str">
        <f t="shared" si="324"/>
        <v>0</v>
      </c>
      <c r="AR590" s="3" t="str">
        <f t="shared" si="324"/>
        <v>0</v>
      </c>
      <c r="AS590" s="3" t="str">
        <f t="shared" si="324"/>
        <v>0</v>
      </c>
      <c r="AT590" s="3" t="str">
        <f t="shared" si="323"/>
        <v>0</v>
      </c>
      <c r="AU590" s="3" t="str">
        <f t="shared" si="323"/>
        <v>0</v>
      </c>
      <c r="AV590" s="3" t="str">
        <f t="shared" si="323"/>
        <v>0</v>
      </c>
      <c r="AW590" s="3" t="str">
        <f t="shared" si="323"/>
        <v>0</v>
      </c>
      <c r="AX590" s="3" t="str">
        <f t="shared" si="323"/>
        <v>0</v>
      </c>
      <c r="AY590" s="3" t="str">
        <f t="shared" si="323"/>
        <v>0</v>
      </c>
      <c r="AZ590" s="22" t="s">
        <v>797</v>
      </c>
    </row>
    <row r="591" spans="1:52" ht="15.5">
      <c r="A591" s="10" t="s">
        <v>162</v>
      </c>
      <c r="B591" s="10" t="str">
        <f t="shared" si="321"/>
        <v>2402850H</v>
      </c>
      <c r="C591" s="71">
        <v>45492.496006944399</v>
      </c>
      <c r="D591" s="3" t="e">
        <f t="array" ref="D591">#NAME?</f>
        <v>#NAME?</v>
      </c>
      <c r="E591" s="3" t="b">
        <f>ISNUMBER(MATCH(Table1[[#This Row],[Email]],Attendance[Email],0))</f>
        <v>1</v>
      </c>
      <c r="F591" s="3">
        <f t="shared" si="314"/>
        <v>45492.829340277734</v>
      </c>
      <c r="G591" s="21">
        <f>DAY(Table1[[#This Row],[Actual Time]])</f>
        <v>19</v>
      </c>
      <c r="H591">
        <f>MONTH(Table1[[#This Row],[Actual Time]])</f>
        <v>7</v>
      </c>
      <c r="I591">
        <f>YEAR(Table1[[#This Row],[Actual Time]])</f>
        <v>2024</v>
      </c>
      <c r="J591" t="str">
        <f t="shared" si="315"/>
        <v>19/7/2024</v>
      </c>
      <c r="K591" s="3" t="str">
        <f t="shared" si="322"/>
        <v>0</v>
      </c>
      <c r="L591" s="3" t="str">
        <f t="shared" si="322"/>
        <v>0</v>
      </c>
      <c r="M591" s="3" t="str">
        <f t="shared" si="322"/>
        <v>0</v>
      </c>
      <c r="N591" s="3" t="str">
        <f t="shared" si="322"/>
        <v>0</v>
      </c>
      <c r="O591" s="3" t="str">
        <f t="shared" si="322"/>
        <v>0</v>
      </c>
      <c r="P591" s="3" t="str">
        <f t="shared" si="322"/>
        <v>0</v>
      </c>
      <c r="Q591" s="3" t="str">
        <f t="shared" si="322"/>
        <v>0</v>
      </c>
      <c r="R591" s="3" t="str">
        <f t="shared" si="322"/>
        <v>0</v>
      </c>
      <c r="S591" s="3" t="str">
        <f t="shared" si="300"/>
        <v>0</v>
      </c>
      <c r="T591" s="3" t="str">
        <f t="shared" si="300"/>
        <v>0</v>
      </c>
      <c r="U591" s="3" t="str">
        <f t="shared" si="322"/>
        <v>0</v>
      </c>
      <c r="V591" s="3" t="str">
        <f t="shared" si="322"/>
        <v>0</v>
      </c>
      <c r="W591" s="3" t="str">
        <f t="shared" si="322"/>
        <v>0</v>
      </c>
      <c r="X591" s="3" t="str">
        <f t="shared" si="322"/>
        <v>1</v>
      </c>
      <c r="Y591" s="3" t="str">
        <f t="shared" si="322"/>
        <v>0</v>
      </c>
      <c r="Z591" s="3" t="str">
        <f t="shared" si="322"/>
        <v>0</v>
      </c>
      <c r="AA591" s="3" t="str">
        <f t="shared" si="301"/>
        <v>0</v>
      </c>
      <c r="AB591" s="3" t="str">
        <f t="shared" si="301"/>
        <v>0</v>
      </c>
      <c r="AC591" s="3" t="str">
        <f t="shared" si="322"/>
        <v>0</v>
      </c>
      <c r="AD591" s="3" t="str">
        <f t="shared" si="324"/>
        <v>0</v>
      </c>
      <c r="AE591" s="3" t="str">
        <f t="shared" si="324"/>
        <v>0</v>
      </c>
      <c r="AF591" s="3" t="str">
        <f t="shared" si="324"/>
        <v>0</v>
      </c>
      <c r="AG591" s="3" t="str">
        <f t="shared" si="324"/>
        <v>0</v>
      </c>
      <c r="AH591" s="3" t="str">
        <f t="shared" si="324"/>
        <v>0</v>
      </c>
      <c r="AI591" s="3" t="str">
        <f t="shared" si="324"/>
        <v>0</v>
      </c>
      <c r="AJ591" s="3" t="str">
        <f t="shared" si="324"/>
        <v>0</v>
      </c>
      <c r="AK591" s="3" t="str">
        <f t="shared" si="324"/>
        <v>0</v>
      </c>
      <c r="AL591" s="3" t="str">
        <f t="shared" si="324"/>
        <v>0</v>
      </c>
      <c r="AM591" s="3" t="str">
        <f t="shared" si="324"/>
        <v>0</v>
      </c>
      <c r="AN591" s="3" t="str">
        <f t="shared" si="324"/>
        <v>0</v>
      </c>
      <c r="AO591" s="3" t="str">
        <f t="shared" si="324"/>
        <v>0</v>
      </c>
      <c r="AP591" s="3" t="str">
        <f t="shared" si="324"/>
        <v>0</v>
      </c>
      <c r="AQ591" s="3" t="str">
        <f t="shared" si="324"/>
        <v>0</v>
      </c>
      <c r="AR591" s="3" t="str">
        <f t="shared" si="324"/>
        <v>0</v>
      </c>
      <c r="AS591" s="3" t="str">
        <f t="shared" si="324"/>
        <v>0</v>
      </c>
      <c r="AT591" s="3" t="str">
        <f t="shared" si="323"/>
        <v>0</v>
      </c>
      <c r="AU591" s="3" t="str">
        <f t="shared" si="323"/>
        <v>0</v>
      </c>
      <c r="AV591" s="3" t="str">
        <f t="shared" si="323"/>
        <v>0</v>
      </c>
      <c r="AW591" s="3" t="str">
        <f t="shared" si="323"/>
        <v>0</v>
      </c>
      <c r="AX591" s="3" t="str">
        <f t="shared" si="323"/>
        <v>0</v>
      </c>
      <c r="AY591" s="3" t="str">
        <f t="shared" si="323"/>
        <v>0</v>
      </c>
      <c r="AZ591" s="22" t="s">
        <v>798</v>
      </c>
    </row>
    <row r="592" spans="1:52" ht="15.5">
      <c r="A592" s="10" t="s">
        <v>114</v>
      </c>
      <c r="B592" s="10" t="str">
        <f t="shared" si="321"/>
        <v>2300455I</v>
      </c>
      <c r="C592" s="71">
        <v>45492.496134259301</v>
      </c>
      <c r="D592" s="3" t="e">
        <f t="array" ref="D592">#NAME?</f>
        <v>#NAME?</v>
      </c>
      <c r="E592" s="3" t="b">
        <f>ISNUMBER(MATCH(Table1[[#This Row],[Email]],Attendance[Email],0))</f>
        <v>1</v>
      </c>
      <c r="F592" s="3">
        <f t="shared" si="314"/>
        <v>45492.829467592637</v>
      </c>
      <c r="G592" s="21">
        <f>DAY(Table1[[#This Row],[Actual Time]])</f>
        <v>19</v>
      </c>
      <c r="H592">
        <f>MONTH(Table1[[#This Row],[Actual Time]])</f>
        <v>7</v>
      </c>
      <c r="I592">
        <f>YEAR(Table1[[#This Row],[Actual Time]])</f>
        <v>2024</v>
      </c>
      <c r="J592" t="str">
        <f t="shared" si="315"/>
        <v>19/7/2024</v>
      </c>
      <c r="K592" s="3" t="str">
        <f t="shared" si="322"/>
        <v>0</v>
      </c>
      <c r="L592" s="3" t="str">
        <f t="shared" si="322"/>
        <v>0</v>
      </c>
      <c r="M592" s="3" t="str">
        <f t="shared" si="322"/>
        <v>0</v>
      </c>
      <c r="N592" s="3" t="str">
        <f t="shared" si="322"/>
        <v>0</v>
      </c>
      <c r="O592" s="3" t="str">
        <f t="shared" si="322"/>
        <v>0</v>
      </c>
      <c r="P592" s="3" t="str">
        <f t="shared" si="322"/>
        <v>0</v>
      </c>
      <c r="Q592" s="3" t="str">
        <f t="shared" si="322"/>
        <v>0</v>
      </c>
      <c r="R592" s="3" t="str">
        <f t="shared" si="322"/>
        <v>0</v>
      </c>
      <c r="S592" s="3" t="str">
        <f t="shared" si="300"/>
        <v>0</v>
      </c>
      <c r="T592" s="3" t="str">
        <f t="shared" si="300"/>
        <v>0</v>
      </c>
      <c r="U592" s="3" t="str">
        <f t="shared" si="322"/>
        <v>0</v>
      </c>
      <c r="V592" s="3" t="str">
        <f t="shared" si="322"/>
        <v>0</v>
      </c>
      <c r="W592" s="3" t="str">
        <f t="shared" si="322"/>
        <v>0</v>
      </c>
      <c r="X592" s="3" t="str">
        <f t="shared" si="322"/>
        <v>1</v>
      </c>
      <c r="Y592" s="3" t="str">
        <f t="shared" si="322"/>
        <v>0</v>
      </c>
      <c r="Z592" s="3" t="str">
        <f t="shared" si="322"/>
        <v>0</v>
      </c>
      <c r="AA592" s="3" t="str">
        <f t="shared" si="301"/>
        <v>0</v>
      </c>
      <c r="AB592" s="3" t="str">
        <f t="shared" si="301"/>
        <v>0</v>
      </c>
      <c r="AC592" s="3" t="str">
        <f t="shared" si="322"/>
        <v>0</v>
      </c>
      <c r="AD592" s="3" t="str">
        <f t="shared" si="324"/>
        <v>0</v>
      </c>
      <c r="AE592" s="3" t="str">
        <f t="shared" si="324"/>
        <v>0</v>
      </c>
      <c r="AF592" s="3" t="str">
        <f t="shared" si="324"/>
        <v>0</v>
      </c>
      <c r="AG592" s="3" t="str">
        <f t="shared" si="324"/>
        <v>0</v>
      </c>
      <c r="AH592" s="3" t="str">
        <f t="shared" si="324"/>
        <v>0</v>
      </c>
      <c r="AI592" s="3" t="str">
        <f t="shared" si="324"/>
        <v>0</v>
      </c>
      <c r="AJ592" s="3" t="str">
        <f t="shared" si="324"/>
        <v>0</v>
      </c>
      <c r="AK592" s="3" t="str">
        <f t="shared" si="324"/>
        <v>0</v>
      </c>
      <c r="AL592" s="3" t="str">
        <f t="shared" si="324"/>
        <v>0</v>
      </c>
      <c r="AM592" s="3" t="str">
        <f t="shared" si="324"/>
        <v>0</v>
      </c>
      <c r="AN592" s="3" t="str">
        <f t="shared" si="324"/>
        <v>0</v>
      </c>
      <c r="AO592" s="3" t="str">
        <f t="shared" si="324"/>
        <v>0</v>
      </c>
      <c r="AP592" s="3" t="str">
        <f t="shared" si="324"/>
        <v>0</v>
      </c>
      <c r="AQ592" s="3" t="str">
        <f t="shared" si="324"/>
        <v>0</v>
      </c>
      <c r="AR592" s="3" t="str">
        <f t="shared" si="324"/>
        <v>0</v>
      </c>
      <c r="AS592" s="3" t="str">
        <f t="shared" si="324"/>
        <v>0</v>
      </c>
      <c r="AT592" s="3" t="str">
        <f t="shared" si="323"/>
        <v>0</v>
      </c>
      <c r="AU592" s="3" t="str">
        <f t="shared" si="323"/>
        <v>0</v>
      </c>
      <c r="AV592" s="3" t="str">
        <f t="shared" si="323"/>
        <v>0</v>
      </c>
      <c r="AW592" s="3" t="str">
        <f t="shared" si="323"/>
        <v>0</v>
      </c>
      <c r="AX592" s="3" t="str">
        <f t="shared" si="323"/>
        <v>0</v>
      </c>
      <c r="AY592" s="3" t="str">
        <f t="shared" si="323"/>
        <v>0</v>
      </c>
      <c r="AZ592" s="22" t="s">
        <v>799</v>
      </c>
    </row>
    <row r="593" spans="1:52" ht="15.5">
      <c r="A593" s="10" t="s">
        <v>188</v>
      </c>
      <c r="B593" s="10" t="str">
        <f t="shared" si="321"/>
        <v>2402557I</v>
      </c>
      <c r="C593" s="71">
        <v>45492.496157407397</v>
      </c>
      <c r="D593" s="3" t="e">
        <f t="array" ref="D593">#NAME?</f>
        <v>#NAME?</v>
      </c>
      <c r="E593" s="3" t="b">
        <f>ISNUMBER(MATCH(Table1[[#This Row],[Email]],Attendance[Email],0))</f>
        <v>1</v>
      </c>
      <c r="F593" s="3">
        <f t="shared" ref="F593:F596" si="325">$C593+(8/24)</f>
        <v>45492.829490740733</v>
      </c>
      <c r="G593" s="21">
        <f>DAY(Table1[[#This Row],[Actual Time]])</f>
        <v>19</v>
      </c>
      <c r="H593">
        <f>MONTH(Table1[[#This Row],[Actual Time]])</f>
        <v>7</v>
      </c>
      <c r="I593">
        <f>YEAR(Table1[[#This Row],[Actual Time]])</f>
        <v>2024</v>
      </c>
      <c r="J593" t="str">
        <f t="shared" ref="J593:J596" si="326">G593&amp;"/"&amp;H593&amp;"/"&amp;I593</f>
        <v>19/7/2024</v>
      </c>
      <c r="K593" s="3" t="str">
        <f t="shared" si="322"/>
        <v>0</v>
      </c>
      <c r="L593" s="3" t="str">
        <f t="shared" si="322"/>
        <v>0</v>
      </c>
      <c r="M593" s="3" t="str">
        <f t="shared" si="322"/>
        <v>0</v>
      </c>
      <c r="N593" s="3" t="str">
        <f t="shared" si="322"/>
        <v>0</v>
      </c>
      <c r="O593" s="3" t="str">
        <f t="shared" si="322"/>
        <v>0</v>
      </c>
      <c r="P593" s="3" t="str">
        <f t="shared" si="322"/>
        <v>0</v>
      </c>
      <c r="Q593" s="3" t="str">
        <f t="shared" si="322"/>
        <v>0</v>
      </c>
      <c r="R593" s="3" t="str">
        <f t="shared" si="322"/>
        <v>0</v>
      </c>
      <c r="S593" s="3" t="str">
        <f t="shared" si="300"/>
        <v>0</v>
      </c>
      <c r="T593" s="3" t="str">
        <f t="shared" si="300"/>
        <v>0</v>
      </c>
      <c r="U593" s="3" t="str">
        <f t="shared" si="322"/>
        <v>0</v>
      </c>
      <c r="V593" s="3" t="str">
        <f t="shared" si="322"/>
        <v>0</v>
      </c>
      <c r="W593" s="3" t="str">
        <f t="shared" si="322"/>
        <v>0</v>
      </c>
      <c r="X593" s="3" t="str">
        <f t="shared" si="322"/>
        <v>1</v>
      </c>
      <c r="Y593" s="3" t="str">
        <f t="shared" si="322"/>
        <v>0</v>
      </c>
      <c r="Z593" s="3" t="str">
        <f t="shared" si="322"/>
        <v>0</v>
      </c>
      <c r="AA593" s="3" t="str">
        <f t="shared" si="301"/>
        <v>0</v>
      </c>
      <c r="AB593" s="3" t="str">
        <f t="shared" si="301"/>
        <v>0</v>
      </c>
      <c r="AC593" s="3" t="str">
        <f t="shared" si="322"/>
        <v>0</v>
      </c>
      <c r="AD593" s="3" t="str">
        <f t="shared" si="324"/>
        <v>0</v>
      </c>
      <c r="AE593" s="3" t="str">
        <f t="shared" si="324"/>
        <v>0</v>
      </c>
      <c r="AF593" s="3" t="str">
        <f t="shared" si="324"/>
        <v>0</v>
      </c>
      <c r="AG593" s="3" t="str">
        <f t="shared" si="324"/>
        <v>0</v>
      </c>
      <c r="AH593" s="3" t="str">
        <f t="shared" si="324"/>
        <v>0</v>
      </c>
      <c r="AI593" s="3" t="str">
        <f t="shared" si="324"/>
        <v>0</v>
      </c>
      <c r="AJ593" s="3" t="str">
        <f t="shared" si="324"/>
        <v>0</v>
      </c>
      <c r="AK593" s="3" t="str">
        <f t="shared" si="324"/>
        <v>0</v>
      </c>
      <c r="AL593" s="3" t="str">
        <f t="shared" si="324"/>
        <v>0</v>
      </c>
      <c r="AM593" s="3" t="str">
        <f t="shared" si="324"/>
        <v>0</v>
      </c>
      <c r="AN593" s="3" t="str">
        <f t="shared" si="324"/>
        <v>0</v>
      </c>
      <c r="AO593" s="3" t="str">
        <f t="shared" si="324"/>
        <v>0</v>
      </c>
      <c r="AP593" s="3" t="str">
        <f t="shared" si="324"/>
        <v>0</v>
      </c>
      <c r="AQ593" s="3" t="str">
        <f t="shared" si="324"/>
        <v>0</v>
      </c>
      <c r="AR593" s="3" t="str">
        <f t="shared" si="324"/>
        <v>0</v>
      </c>
      <c r="AS593" s="3" t="str">
        <f t="shared" si="324"/>
        <v>0</v>
      </c>
      <c r="AT593" s="3" t="str">
        <f t="shared" si="323"/>
        <v>0</v>
      </c>
      <c r="AU593" s="3" t="str">
        <f t="shared" si="323"/>
        <v>0</v>
      </c>
      <c r="AV593" s="3" t="str">
        <f t="shared" si="323"/>
        <v>0</v>
      </c>
      <c r="AW593" s="3" t="str">
        <f t="shared" si="323"/>
        <v>0</v>
      </c>
      <c r="AX593" s="3" t="str">
        <f t="shared" si="323"/>
        <v>0</v>
      </c>
      <c r="AY593" s="3" t="str">
        <f t="shared" si="323"/>
        <v>0</v>
      </c>
      <c r="AZ593" s="22" t="s">
        <v>800</v>
      </c>
    </row>
    <row r="594" spans="1:52" ht="15.5">
      <c r="A594" s="10" t="s">
        <v>461</v>
      </c>
      <c r="B594" s="10" t="str">
        <f t="shared" si="321"/>
        <v>2401834C</v>
      </c>
      <c r="C594" s="71">
        <v>45492.496157407397</v>
      </c>
      <c r="D594" s="3" t="e">
        <f t="array" ref="D594">#NAME?</f>
        <v>#NAME?</v>
      </c>
      <c r="E594" s="3" t="b">
        <f>ISNUMBER(MATCH(Table1[[#This Row],[Email]],Attendance[Email],0))</f>
        <v>1</v>
      </c>
      <c r="F594" s="3">
        <f t="shared" si="325"/>
        <v>45492.829490740733</v>
      </c>
      <c r="G594" s="21">
        <f>DAY(Table1[[#This Row],[Actual Time]])</f>
        <v>19</v>
      </c>
      <c r="H594">
        <f>MONTH(Table1[[#This Row],[Actual Time]])</f>
        <v>7</v>
      </c>
      <c r="I594">
        <f>YEAR(Table1[[#This Row],[Actual Time]])</f>
        <v>2024</v>
      </c>
      <c r="J594" t="str">
        <f t="shared" si="326"/>
        <v>19/7/2024</v>
      </c>
      <c r="K594" s="3" t="str">
        <f t="shared" si="322"/>
        <v>0</v>
      </c>
      <c r="L594" s="3" t="str">
        <f t="shared" si="322"/>
        <v>0</v>
      </c>
      <c r="M594" s="3" t="str">
        <f t="shared" si="322"/>
        <v>0</v>
      </c>
      <c r="N594" s="3" t="str">
        <f t="shared" si="322"/>
        <v>0</v>
      </c>
      <c r="O594" s="3" t="str">
        <f t="shared" si="322"/>
        <v>0</v>
      </c>
      <c r="P594" s="3" t="str">
        <f t="shared" si="322"/>
        <v>0</v>
      </c>
      <c r="Q594" s="3" t="str">
        <f t="shared" si="322"/>
        <v>0</v>
      </c>
      <c r="R594" s="3" t="str">
        <f t="shared" si="322"/>
        <v>0</v>
      </c>
      <c r="S594" s="3" t="str">
        <f t="shared" ref="S594:T657" si="327">IF(S$1=$J594,"1","0")</f>
        <v>0</v>
      </c>
      <c r="T594" s="3" t="str">
        <f t="shared" si="327"/>
        <v>0</v>
      </c>
      <c r="U594" s="3" t="str">
        <f t="shared" si="322"/>
        <v>0</v>
      </c>
      <c r="V594" s="3" t="str">
        <f t="shared" si="322"/>
        <v>0</v>
      </c>
      <c r="W594" s="3" t="str">
        <f t="shared" si="322"/>
        <v>0</v>
      </c>
      <c r="X594" s="3" t="str">
        <f t="shared" si="322"/>
        <v>1</v>
      </c>
      <c r="Y594" s="3" t="str">
        <f t="shared" si="322"/>
        <v>0</v>
      </c>
      <c r="Z594" s="3" t="str">
        <f t="shared" si="322"/>
        <v>0</v>
      </c>
      <c r="AA594" s="3" t="str">
        <f t="shared" ref="AA594:AB657" si="328">IF(AA$1=$J594,"1","0")</f>
        <v>0</v>
      </c>
      <c r="AB594" s="3" t="str">
        <f t="shared" si="328"/>
        <v>0</v>
      </c>
      <c r="AC594" s="3" t="str">
        <f t="shared" si="322"/>
        <v>0</v>
      </c>
      <c r="AD594" s="3" t="str">
        <f t="shared" si="324"/>
        <v>0</v>
      </c>
      <c r="AE594" s="3" t="str">
        <f t="shared" si="324"/>
        <v>0</v>
      </c>
      <c r="AF594" s="3" t="str">
        <f t="shared" si="324"/>
        <v>0</v>
      </c>
      <c r="AG594" s="3" t="str">
        <f t="shared" si="324"/>
        <v>0</v>
      </c>
      <c r="AH594" s="3" t="str">
        <f t="shared" si="324"/>
        <v>0</v>
      </c>
      <c r="AI594" s="3" t="str">
        <f t="shared" si="324"/>
        <v>0</v>
      </c>
      <c r="AJ594" s="3" t="str">
        <f t="shared" si="324"/>
        <v>0</v>
      </c>
      <c r="AK594" s="3" t="str">
        <f t="shared" si="324"/>
        <v>0</v>
      </c>
      <c r="AL594" s="3" t="str">
        <f t="shared" si="324"/>
        <v>0</v>
      </c>
      <c r="AM594" s="3" t="str">
        <f t="shared" si="324"/>
        <v>0</v>
      </c>
      <c r="AN594" s="3" t="str">
        <f t="shared" si="324"/>
        <v>0</v>
      </c>
      <c r="AO594" s="3" t="str">
        <f t="shared" si="324"/>
        <v>0</v>
      </c>
      <c r="AP594" s="3" t="str">
        <f t="shared" si="324"/>
        <v>0</v>
      </c>
      <c r="AQ594" s="3" t="str">
        <f t="shared" si="324"/>
        <v>0</v>
      </c>
      <c r="AR594" s="3" t="str">
        <f t="shared" si="324"/>
        <v>0</v>
      </c>
      <c r="AS594" s="3" t="str">
        <f t="shared" si="324"/>
        <v>0</v>
      </c>
      <c r="AT594" s="3" t="str">
        <f t="shared" si="323"/>
        <v>0</v>
      </c>
      <c r="AU594" s="3" t="str">
        <f t="shared" si="323"/>
        <v>0</v>
      </c>
      <c r="AV594" s="3" t="str">
        <f t="shared" si="323"/>
        <v>0</v>
      </c>
      <c r="AW594" s="3" t="str">
        <f t="shared" si="323"/>
        <v>0</v>
      </c>
      <c r="AX594" s="3" t="str">
        <f t="shared" si="323"/>
        <v>0</v>
      </c>
      <c r="AY594" s="3" t="str">
        <f t="shared" si="323"/>
        <v>0</v>
      </c>
      <c r="AZ594" s="22" t="s">
        <v>801</v>
      </c>
    </row>
    <row r="595" spans="1:52" ht="15.5">
      <c r="A595" s="10" t="s">
        <v>250</v>
      </c>
      <c r="B595" s="10" t="str">
        <f t="shared" si="321"/>
        <v>2401233H</v>
      </c>
      <c r="C595" s="71">
        <v>45492.496168981503</v>
      </c>
      <c r="D595" s="3" t="e">
        <f t="array" ref="D595">#NAME?</f>
        <v>#NAME?</v>
      </c>
      <c r="E595" s="3" t="b">
        <f>ISNUMBER(MATCH(Table1[[#This Row],[Email]],Attendance[Email],0))</f>
        <v>1</v>
      </c>
      <c r="F595" s="3">
        <f t="shared" si="325"/>
        <v>45492.829502314838</v>
      </c>
      <c r="G595" s="21">
        <f>DAY(Table1[[#This Row],[Actual Time]])</f>
        <v>19</v>
      </c>
      <c r="H595">
        <f>MONTH(Table1[[#This Row],[Actual Time]])</f>
        <v>7</v>
      </c>
      <c r="I595">
        <f>YEAR(Table1[[#This Row],[Actual Time]])</f>
        <v>2024</v>
      </c>
      <c r="J595" t="str">
        <f t="shared" si="326"/>
        <v>19/7/2024</v>
      </c>
      <c r="K595" s="3" t="str">
        <f t="shared" si="322"/>
        <v>0</v>
      </c>
      <c r="L595" s="3" t="str">
        <f t="shared" si="322"/>
        <v>0</v>
      </c>
      <c r="M595" s="3" t="str">
        <f t="shared" si="322"/>
        <v>0</v>
      </c>
      <c r="N595" s="3" t="str">
        <f t="shared" si="322"/>
        <v>0</v>
      </c>
      <c r="O595" s="3" t="str">
        <f t="shared" si="322"/>
        <v>0</v>
      </c>
      <c r="P595" s="3" t="str">
        <f t="shared" si="322"/>
        <v>0</v>
      </c>
      <c r="Q595" s="3" t="str">
        <f t="shared" si="322"/>
        <v>0</v>
      </c>
      <c r="R595" s="3" t="str">
        <f t="shared" si="322"/>
        <v>0</v>
      </c>
      <c r="S595" s="3" t="str">
        <f t="shared" si="327"/>
        <v>0</v>
      </c>
      <c r="T595" s="3" t="str">
        <f t="shared" si="327"/>
        <v>0</v>
      </c>
      <c r="U595" s="3" t="str">
        <f t="shared" si="322"/>
        <v>0</v>
      </c>
      <c r="V595" s="3" t="str">
        <f t="shared" si="322"/>
        <v>0</v>
      </c>
      <c r="W595" s="3" t="str">
        <f t="shared" si="322"/>
        <v>0</v>
      </c>
      <c r="X595" s="3" t="str">
        <f t="shared" si="322"/>
        <v>1</v>
      </c>
      <c r="Y595" s="3" t="str">
        <f t="shared" si="322"/>
        <v>0</v>
      </c>
      <c r="Z595" s="3" t="str">
        <f t="shared" si="322"/>
        <v>0</v>
      </c>
      <c r="AA595" s="3" t="str">
        <f t="shared" si="328"/>
        <v>0</v>
      </c>
      <c r="AB595" s="3" t="str">
        <f t="shared" si="328"/>
        <v>0</v>
      </c>
      <c r="AC595" s="3" t="str">
        <f t="shared" si="322"/>
        <v>0</v>
      </c>
      <c r="AD595" s="3" t="str">
        <f t="shared" si="324"/>
        <v>0</v>
      </c>
      <c r="AE595" s="3" t="str">
        <f t="shared" si="324"/>
        <v>0</v>
      </c>
      <c r="AF595" s="3" t="str">
        <f t="shared" si="324"/>
        <v>0</v>
      </c>
      <c r="AG595" s="3" t="str">
        <f t="shared" si="324"/>
        <v>0</v>
      </c>
      <c r="AH595" s="3" t="str">
        <f t="shared" si="324"/>
        <v>0</v>
      </c>
      <c r="AI595" s="3" t="str">
        <f t="shared" si="324"/>
        <v>0</v>
      </c>
      <c r="AJ595" s="3" t="str">
        <f t="shared" si="324"/>
        <v>0</v>
      </c>
      <c r="AK595" s="3" t="str">
        <f t="shared" si="324"/>
        <v>0</v>
      </c>
      <c r="AL595" s="3" t="str">
        <f t="shared" si="324"/>
        <v>0</v>
      </c>
      <c r="AM595" s="3" t="str">
        <f t="shared" si="324"/>
        <v>0</v>
      </c>
      <c r="AN595" s="3" t="str">
        <f t="shared" si="324"/>
        <v>0</v>
      </c>
      <c r="AO595" s="3" t="str">
        <f t="shared" si="324"/>
        <v>0</v>
      </c>
      <c r="AP595" s="3" t="str">
        <f t="shared" si="324"/>
        <v>0</v>
      </c>
      <c r="AQ595" s="3" t="str">
        <f t="shared" si="324"/>
        <v>0</v>
      </c>
      <c r="AR595" s="3" t="str">
        <f t="shared" si="324"/>
        <v>0</v>
      </c>
      <c r="AS595" s="3" t="str">
        <f t="shared" si="324"/>
        <v>0</v>
      </c>
      <c r="AT595" s="3" t="str">
        <f t="shared" si="323"/>
        <v>0</v>
      </c>
      <c r="AU595" s="3" t="str">
        <f t="shared" si="323"/>
        <v>0</v>
      </c>
      <c r="AV595" s="3" t="str">
        <f t="shared" si="323"/>
        <v>0</v>
      </c>
      <c r="AW595" s="3" t="str">
        <f t="shared" si="323"/>
        <v>0</v>
      </c>
      <c r="AX595" s="3" t="str">
        <f t="shared" si="323"/>
        <v>0</v>
      </c>
      <c r="AY595" s="3" t="str">
        <f t="shared" si="323"/>
        <v>0</v>
      </c>
      <c r="AZ595" s="22" t="s">
        <v>802</v>
      </c>
    </row>
    <row r="596" spans="1:52" ht="15.5">
      <c r="A596" s="10" t="s">
        <v>92</v>
      </c>
      <c r="B596" s="10" t="str">
        <f t="shared" si="321"/>
        <v>2302558H</v>
      </c>
      <c r="C596" s="71">
        <v>45492.496168981503</v>
      </c>
      <c r="D596" s="3" t="e">
        <f t="array" ref="D596">#NAME?</f>
        <v>#NAME?</v>
      </c>
      <c r="E596" s="3" t="b">
        <f>ISNUMBER(MATCH(Table1[[#This Row],[Email]],Attendance[Email],0))</f>
        <v>1</v>
      </c>
      <c r="F596" s="3">
        <f t="shared" si="325"/>
        <v>45492.829502314838</v>
      </c>
      <c r="G596" s="21">
        <f>DAY(Table1[[#This Row],[Actual Time]])</f>
        <v>19</v>
      </c>
      <c r="H596">
        <f>MONTH(Table1[[#This Row],[Actual Time]])</f>
        <v>7</v>
      </c>
      <c r="I596">
        <f>YEAR(Table1[[#This Row],[Actual Time]])</f>
        <v>2024</v>
      </c>
      <c r="J596" t="str">
        <f t="shared" si="326"/>
        <v>19/7/2024</v>
      </c>
      <c r="K596" s="3" t="str">
        <f t="shared" si="322"/>
        <v>0</v>
      </c>
      <c r="L596" s="3" t="str">
        <f t="shared" si="322"/>
        <v>0</v>
      </c>
      <c r="M596" s="3" t="str">
        <f t="shared" si="322"/>
        <v>0</v>
      </c>
      <c r="N596" s="3" t="str">
        <f t="shared" si="322"/>
        <v>0</v>
      </c>
      <c r="O596" s="3" t="str">
        <f t="shared" si="322"/>
        <v>0</v>
      </c>
      <c r="P596" s="3" t="str">
        <f t="shared" si="322"/>
        <v>0</v>
      </c>
      <c r="Q596" s="3" t="str">
        <f t="shared" si="322"/>
        <v>0</v>
      </c>
      <c r="R596" s="3" t="str">
        <f t="shared" si="322"/>
        <v>0</v>
      </c>
      <c r="S596" s="3" t="str">
        <f t="shared" si="327"/>
        <v>0</v>
      </c>
      <c r="T596" s="3" t="str">
        <f t="shared" si="327"/>
        <v>0</v>
      </c>
      <c r="U596" s="3" t="str">
        <f t="shared" si="322"/>
        <v>0</v>
      </c>
      <c r="V596" s="3" t="str">
        <f t="shared" si="322"/>
        <v>0</v>
      </c>
      <c r="W596" s="3" t="str">
        <f t="shared" si="322"/>
        <v>0</v>
      </c>
      <c r="X596" s="3" t="str">
        <f t="shared" si="322"/>
        <v>1</v>
      </c>
      <c r="Y596" s="3" t="str">
        <f t="shared" si="322"/>
        <v>0</v>
      </c>
      <c r="Z596" s="3" t="str">
        <f t="shared" si="322"/>
        <v>0</v>
      </c>
      <c r="AA596" s="3" t="str">
        <f t="shared" si="328"/>
        <v>0</v>
      </c>
      <c r="AB596" s="3" t="str">
        <f t="shared" si="328"/>
        <v>0</v>
      </c>
      <c r="AC596" s="3" t="str">
        <f t="shared" si="322"/>
        <v>0</v>
      </c>
      <c r="AD596" s="3" t="str">
        <f t="shared" si="324"/>
        <v>0</v>
      </c>
      <c r="AE596" s="3" t="str">
        <f t="shared" si="324"/>
        <v>0</v>
      </c>
      <c r="AF596" s="3" t="str">
        <f t="shared" si="324"/>
        <v>0</v>
      </c>
      <c r="AG596" s="3" t="str">
        <f t="shared" si="324"/>
        <v>0</v>
      </c>
      <c r="AH596" s="3" t="str">
        <f t="shared" si="324"/>
        <v>0</v>
      </c>
      <c r="AI596" s="3" t="str">
        <f t="shared" si="324"/>
        <v>0</v>
      </c>
      <c r="AJ596" s="3" t="str">
        <f t="shared" si="324"/>
        <v>0</v>
      </c>
      <c r="AK596" s="3" t="str">
        <f t="shared" si="324"/>
        <v>0</v>
      </c>
      <c r="AL596" s="3" t="str">
        <f t="shared" si="324"/>
        <v>0</v>
      </c>
      <c r="AM596" s="3" t="str">
        <f t="shared" si="324"/>
        <v>0</v>
      </c>
      <c r="AN596" s="3" t="str">
        <f t="shared" si="324"/>
        <v>0</v>
      </c>
      <c r="AO596" s="3" t="str">
        <f t="shared" si="324"/>
        <v>0</v>
      </c>
      <c r="AP596" s="3" t="str">
        <f t="shared" si="324"/>
        <v>0</v>
      </c>
      <c r="AQ596" s="3" t="str">
        <f t="shared" si="324"/>
        <v>0</v>
      </c>
      <c r="AR596" s="3" t="str">
        <f t="shared" si="324"/>
        <v>0</v>
      </c>
      <c r="AS596" s="3" t="str">
        <f t="shared" si="324"/>
        <v>0</v>
      </c>
      <c r="AT596" s="3" t="str">
        <f t="shared" si="323"/>
        <v>0</v>
      </c>
      <c r="AU596" s="3" t="str">
        <f t="shared" si="323"/>
        <v>0</v>
      </c>
      <c r="AV596" s="3" t="str">
        <f t="shared" si="323"/>
        <v>0</v>
      </c>
      <c r="AW596" s="3" t="str">
        <f t="shared" si="323"/>
        <v>0</v>
      </c>
      <c r="AX596" s="3" t="str">
        <f t="shared" si="323"/>
        <v>0</v>
      </c>
      <c r="AY596" s="3" t="str">
        <f t="shared" si="323"/>
        <v>0</v>
      </c>
      <c r="AZ596" s="22" t="s">
        <v>803</v>
      </c>
    </row>
    <row r="597" spans="1:52" ht="15.5">
      <c r="A597" s="10" t="s">
        <v>90</v>
      </c>
      <c r="B597" s="10" t="str">
        <f t="shared" si="321"/>
        <v>2304165J</v>
      </c>
      <c r="C597" s="71">
        <v>45492.496458333299</v>
      </c>
      <c r="D597" s="3" t="e">
        <f t="array" ref="D597">#NAME?</f>
        <v>#NAME?</v>
      </c>
      <c r="E597" s="3" t="b">
        <f>ISNUMBER(MATCH(Table1[[#This Row],[Email]],Attendance[Email],0))</f>
        <v>1</v>
      </c>
      <c r="F597" s="3">
        <f t="shared" ref="F597:F598" si="329">$C597+(8/24)</f>
        <v>45492.829791666634</v>
      </c>
      <c r="G597" s="21">
        <f>DAY(Table1[[#This Row],[Actual Time]])</f>
        <v>19</v>
      </c>
      <c r="H597">
        <f>MONTH(Table1[[#This Row],[Actual Time]])</f>
        <v>7</v>
      </c>
      <c r="I597">
        <f>YEAR(Table1[[#This Row],[Actual Time]])</f>
        <v>2024</v>
      </c>
      <c r="J597" t="str">
        <f t="shared" ref="J597:J598" si="330">G597&amp;"/"&amp;H597&amp;"/"&amp;I597</f>
        <v>19/7/2024</v>
      </c>
      <c r="K597" s="3" t="str">
        <f t="shared" si="322"/>
        <v>0</v>
      </c>
      <c r="L597" s="3" t="str">
        <f t="shared" si="322"/>
        <v>0</v>
      </c>
      <c r="M597" s="3" t="str">
        <f t="shared" si="322"/>
        <v>0</v>
      </c>
      <c r="N597" s="3" t="str">
        <f t="shared" si="322"/>
        <v>0</v>
      </c>
      <c r="O597" s="3" t="str">
        <f t="shared" si="322"/>
        <v>0</v>
      </c>
      <c r="P597" s="3" t="str">
        <f t="shared" si="322"/>
        <v>0</v>
      </c>
      <c r="Q597" s="3" t="str">
        <f t="shared" si="322"/>
        <v>0</v>
      </c>
      <c r="R597" s="3" t="str">
        <f t="shared" si="322"/>
        <v>0</v>
      </c>
      <c r="S597" s="3" t="str">
        <f t="shared" si="327"/>
        <v>0</v>
      </c>
      <c r="T597" s="3" t="str">
        <f t="shared" si="327"/>
        <v>0</v>
      </c>
      <c r="U597" s="3" t="str">
        <f t="shared" si="322"/>
        <v>0</v>
      </c>
      <c r="V597" s="3" t="str">
        <f t="shared" si="322"/>
        <v>0</v>
      </c>
      <c r="W597" s="3" t="str">
        <f t="shared" si="322"/>
        <v>0</v>
      </c>
      <c r="X597" s="3" t="str">
        <f t="shared" si="322"/>
        <v>1</v>
      </c>
      <c r="Y597" s="3" t="str">
        <f t="shared" si="322"/>
        <v>0</v>
      </c>
      <c r="Z597" s="3" t="str">
        <f t="shared" si="322"/>
        <v>0</v>
      </c>
      <c r="AA597" s="3" t="str">
        <f t="shared" si="328"/>
        <v>0</v>
      </c>
      <c r="AB597" s="3" t="str">
        <f t="shared" si="328"/>
        <v>0</v>
      </c>
      <c r="AC597" s="3" t="str">
        <f t="shared" si="322"/>
        <v>0</v>
      </c>
      <c r="AD597" s="3" t="str">
        <f t="shared" si="324"/>
        <v>0</v>
      </c>
      <c r="AE597" s="3" t="str">
        <f t="shared" si="324"/>
        <v>0</v>
      </c>
      <c r="AF597" s="3" t="str">
        <f t="shared" si="324"/>
        <v>0</v>
      </c>
      <c r="AG597" s="3" t="str">
        <f t="shared" si="324"/>
        <v>0</v>
      </c>
      <c r="AH597" s="3" t="str">
        <f t="shared" si="324"/>
        <v>0</v>
      </c>
      <c r="AI597" s="3" t="str">
        <f t="shared" si="324"/>
        <v>0</v>
      </c>
      <c r="AJ597" s="3" t="str">
        <f t="shared" si="324"/>
        <v>0</v>
      </c>
      <c r="AK597" s="3" t="str">
        <f t="shared" si="324"/>
        <v>0</v>
      </c>
      <c r="AL597" s="3" t="str">
        <f t="shared" si="324"/>
        <v>0</v>
      </c>
      <c r="AM597" s="3" t="str">
        <f t="shared" si="324"/>
        <v>0</v>
      </c>
      <c r="AN597" s="3" t="str">
        <f t="shared" si="324"/>
        <v>0</v>
      </c>
      <c r="AO597" s="3" t="str">
        <f t="shared" si="324"/>
        <v>0</v>
      </c>
      <c r="AP597" s="3" t="str">
        <f t="shared" si="324"/>
        <v>0</v>
      </c>
      <c r="AQ597" s="3" t="str">
        <f t="shared" si="324"/>
        <v>0</v>
      </c>
      <c r="AR597" s="3" t="str">
        <f t="shared" si="324"/>
        <v>0</v>
      </c>
      <c r="AS597" s="3" t="str">
        <f t="shared" si="324"/>
        <v>0</v>
      </c>
      <c r="AT597" s="3" t="str">
        <f t="shared" si="323"/>
        <v>0</v>
      </c>
      <c r="AU597" s="3" t="str">
        <f t="shared" si="323"/>
        <v>0</v>
      </c>
      <c r="AV597" s="3" t="str">
        <f t="shared" si="323"/>
        <v>0</v>
      </c>
      <c r="AW597" s="3" t="str">
        <f t="shared" si="323"/>
        <v>0</v>
      </c>
      <c r="AX597" s="3" t="str">
        <f t="shared" si="323"/>
        <v>0</v>
      </c>
      <c r="AY597" s="3" t="str">
        <f t="shared" si="323"/>
        <v>0</v>
      </c>
      <c r="AZ597" s="22" t="s">
        <v>804</v>
      </c>
    </row>
    <row r="598" spans="1:52" ht="15.5">
      <c r="A598" s="10" t="s">
        <v>154</v>
      </c>
      <c r="B598" s="10" t="str">
        <f t="shared" si="321"/>
        <v>2402535E</v>
      </c>
      <c r="C598" s="71">
        <v>45492.496458333299</v>
      </c>
      <c r="D598" s="3" t="e">
        <f t="array" ref="D598">#NAME?</f>
        <v>#NAME?</v>
      </c>
      <c r="E598" s="3" t="b">
        <f>ISNUMBER(MATCH(Table1[[#This Row],[Email]],Attendance[Email],0))</f>
        <v>1</v>
      </c>
      <c r="F598" s="3">
        <f t="shared" si="329"/>
        <v>45492.829791666634</v>
      </c>
      <c r="G598" s="21">
        <f>DAY(Table1[[#This Row],[Actual Time]])</f>
        <v>19</v>
      </c>
      <c r="H598">
        <f>MONTH(Table1[[#This Row],[Actual Time]])</f>
        <v>7</v>
      </c>
      <c r="I598">
        <f>YEAR(Table1[[#This Row],[Actual Time]])</f>
        <v>2024</v>
      </c>
      <c r="J598" t="str">
        <f t="shared" si="330"/>
        <v>19/7/2024</v>
      </c>
      <c r="K598" s="3" t="str">
        <f t="shared" si="322"/>
        <v>0</v>
      </c>
      <c r="L598" s="3" t="str">
        <f t="shared" si="322"/>
        <v>0</v>
      </c>
      <c r="M598" s="3" t="str">
        <f t="shared" si="322"/>
        <v>0</v>
      </c>
      <c r="N598" s="3" t="str">
        <f t="shared" si="322"/>
        <v>0</v>
      </c>
      <c r="O598" s="3" t="str">
        <f t="shared" si="322"/>
        <v>0</v>
      </c>
      <c r="P598" s="3" t="str">
        <f t="shared" si="322"/>
        <v>0</v>
      </c>
      <c r="Q598" s="3" t="str">
        <f t="shared" si="322"/>
        <v>0</v>
      </c>
      <c r="R598" s="3" t="str">
        <f t="shared" si="322"/>
        <v>0</v>
      </c>
      <c r="S598" s="3" t="str">
        <f t="shared" si="327"/>
        <v>0</v>
      </c>
      <c r="T598" s="3" t="str">
        <f t="shared" si="327"/>
        <v>0</v>
      </c>
      <c r="U598" s="3" t="str">
        <f t="shared" si="322"/>
        <v>0</v>
      </c>
      <c r="V598" s="3" t="str">
        <f t="shared" si="322"/>
        <v>0</v>
      </c>
      <c r="W598" s="3" t="str">
        <f t="shared" si="322"/>
        <v>0</v>
      </c>
      <c r="X598" s="3" t="str">
        <f t="shared" si="322"/>
        <v>1</v>
      </c>
      <c r="Y598" s="3" t="str">
        <f t="shared" si="322"/>
        <v>0</v>
      </c>
      <c r="Z598" s="3" t="str">
        <f t="shared" si="322"/>
        <v>0</v>
      </c>
      <c r="AA598" s="3" t="str">
        <f t="shared" si="328"/>
        <v>0</v>
      </c>
      <c r="AB598" s="3" t="str">
        <f t="shared" si="328"/>
        <v>0</v>
      </c>
      <c r="AC598" s="3" t="str">
        <f t="shared" si="322"/>
        <v>0</v>
      </c>
      <c r="AD598" s="3" t="str">
        <f t="shared" si="324"/>
        <v>0</v>
      </c>
      <c r="AE598" s="3" t="str">
        <f t="shared" si="324"/>
        <v>0</v>
      </c>
      <c r="AF598" s="3" t="str">
        <f t="shared" si="324"/>
        <v>0</v>
      </c>
      <c r="AG598" s="3" t="str">
        <f t="shared" si="324"/>
        <v>0</v>
      </c>
      <c r="AH598" s="3" t="str">
        <f t="shared" si="324"/>
        <v>0</v>
      </c>
      <c r="AI598" s="3" t="str">
        <f t="shared" si="324"/>
        <v>0</v>
      </c>
      <c r="AJ598" s="3" t="str">
        <f t="shared" si="324"/>
        <v>0</v>
      </c>
      <c r="AK598" s="3" t="str">
        <f t="shared" si="324"/>
        <v>0</v>
      </c>
      <c r="AL598" s="3" t="str">
        <f t="shared" si="324"/>
        <v>0</v>
      </c>
      <c r="AM598" s="3" t="str">
        <f t="shared" si="324"/>
        <v>0</v>
      </c>
      <c r="AN598" s="3" t="str">
        <f t="shared" si="324"/>
        <v>0</v>
      </c>
      <c r="AO598" s="3" t="str">
        <f t="shared" si="324"/>
        <v>0</v>
      </c>
      <c r="AP598" s="3" t="str">
        <f t="shared" si="324"/>
        <v>0</v>
      </c>
      <c r="AQ598" s="3" t="str">
        <f t="shared" si="324"/>
        <v>0</v>
      </c>
      <c r="AR598" s="3" t="str">
        <f t="shared" si="324"/>
        <v>0</v>
      </c>
      <c r="AS598" s="3" t="str">
        <f t="shared" si="324"/>
        <v>0</v>
      </c>
      <c r="AT598" s="3" t="str">
        <f t="shared" si="323"/>
        <v>0</v>
      </c>
      <c r="AU598" s="3" t="str">
        <f t="shared" si="323"/>
        <v>0</v>
      </c>
      <c r="AV598" s="3" t="str">
        <f t="shared" si="323"/>
        <v>0</v>
      </c>
      <c r="AW598" s="3" t="str">
        <f t="shared" si="323"/>
        <v>0</v>
      </c>
      <c r="AX598" s="3" t="str">
        <f t="shared" si="323"/>
        <v>0</v>
      </c>
      <c r="AY598" s="3" t="str">
        <f t="shared" si="323"/>
        <v>0</v>
      </c>
      <c r="AZ598" s="22" t="s">
        <v>805</v>
      </c>
    </row>
    <row r="599" spans="1:52" ht="15.5">
      <c r="A599" s="10" t="s">
        <v>421</v>
      </c>
      <c r="B599" s="10" t="str">
        <f t="shared" si="321"/>
        <v>2402306A</v>
      </c>
      <c r="C599" s="71">
        <v>45492.496550925898</v>
      </c>
      <c r="D599" s="3" t="e">
        <f t="array" ref="D599">#NAME?</f>
        <v>#NAME?</v>
      </c>
      <c r="E599" s="3" t="b">
        <f>ISNUMBER(MATCH(Table1[[#This Row],[Email]],Attendance[Email],0))</f>
        <v>1</v>
      </c>
      <c r="F599" s="3">
        <f t="shared" ref="F599:F604" si="331">$C599+(8/24)</f>
        <v>45492.829884259234</v>
      </c>
      <c r="G599" s="21">
        <f>DAY(Table1[[#This Row],[Actual Time]])</f>
        <v>19</v>
      </c>
      <c r="H599">
        <f>MONTH(Table1[[#This Row],[Actual Time]])</f>
        <v>7</v>
      </c>
      <c r="I599">
        <f>YEAR(Table1[[#This Row],[Actual Time]])</f>
        <v>2024</v>
      </c>
      <c r="J599" t="str">
        <f t="shared" ref="J599:J604" si="332">G599&amp;"/"&amp;H599&amp;"/"&amp;I599</f>
        <v>19/7/2024</v>
      </c>
      <c r="K599" s="3" t="str">
        <f t="shared" si="322"/>
        <v>0</v>
      </c>
      <c r="L599" s="3" t="str">
        <f t="shared" si="322"/>
        <v>0</v>
      </c>
      <c r="M599" s="3" t="str">
        <f t="shared" si="322"/>
        <v>0</v>
      </c>
      <c r="N599" s="3" t="str">
        <f t="shared" si="322"/>
        <v>0</v>
      </c>
      <c r="O599" s="3" t="str">
        <f t="shared" si="322"/>
        <v>0</v>
      </c>
      <c r="P599" s="3" t="str">
        <f t="shared" si="322"/>
        <v>0</v>
      </c>
      <c r="Q599" s="3" t="str">
        <f t="shared" si="322"/>
        <v>0</v>
      </c>
      <c r="R599" s="3" t="str">
        <f t="shared" si="322"/>
        <v>0</v>
      </c>
      <c r="S599" s="3" t="str">
        <f t="shared" si="327"/>
        <v>0</v>
      </c>
      <c r="T599" s="3" t="str">
        <f t="shared" si="327"/>
        <v>0</v>
      </c>
      <c r="U599" s="3" t="str">
        <f t="shared" si="322"/>
        <v>0</v>
      </c>
      <c r="V599" s="3" t="str">
        <f t="shared" si="322"/>
        <v>0</v>
      </c>
      <c r="W599" s="3" t="str">
        <f t="shared" si="322"/>
        <v>0</v>
      </c>
      <c r="X599" s="3" t="str">
        <f t="shared" si="322"/>
        <v>1</v>
      </c>
      <c r="Y599" s="3" t="str">
        <f t="shared" si="322"/>
        <v>0</v>
      </c>
      <c r="Z599" s="3" t="str">
        <f t="shared" si="322"/>
        <v>0</v>
      </c>
      <c r="AA599" s="3" t="str">
        <f t="shared" si="328"/>
        <v>0</v>
      </c>
      <c r="AB599" s="3" t="str">
        <f t="shared" si="328"/>
        <v>0</v>
      </c>
      <c r="AC599" s="3" t="str">
        <f t="shared" si="322"/>
        <v>0</v>
      </c>
      <c r="AD599" s="3" t="str">
        <f t="shared" si="324"/>
        <v>0</v>
      </c>
      <c r="AE599" s="3" t="str">
        <f t="shared" si="324"/>
        <v>0</v>
      </c>
      <c r="AF599" s="3" t="str">
        <f t="shared" si="324"/>
        <v>0</v>
      </c>
      <c r="AG599" s="3" t="str">
        <f t="shared" si="324"/>
        <v>0</v>
      </c>
      <c r="AH599" s="3" t="str">
        <f t="shared" si="324"/>
        <v>0</v>
      </c>
      <c r="AI599" s="3" t="str">
        <f t="shared" si="324"/>
        <v>0</v>
      </c>
      <c r="AJ599" s="3" t="str">
        <f t="shared" si="324"/>
        <v>0</v>
      </c>
      <c r="AK599" s="3" t="str">
        <f t="shared" si="324"/>
        <v>0</v>
      </c>
      <c r="AL599" s="3" t="str">
        <f t="shared" si="324"/>
        <v>0</v>
      </c>
      <c r="AM599" s="3" t="str">
        <f t="shared" si="324"/>
        <v>0</v>
      </c>
      <c r="AN599" s="3" t="str">
        <f t="shared" si="324"/>
        <v>0</v>
      </c>
      <c r="AO599" s="3" t="str">
        <f t="shared" si="324"/>
        <v>0</v>
      </c>
      <c r="AP599" s="3" t="str">
        <f t="shared" si="324"/>
        <v>0</v>
      </c>
      <c r="AQ599" s="3" t="str">
        <f t="shared" si="324"/>
        <v>0</v>
      </c>
      <c r="AR599" s="3" t="str">
        <f t="shared" si="324"/>
        <v>0</v>
      </c>
      <c r="AS599" s="3" t="str">
        <f t="shared" si="324"/>
        <v>0</v>
      </c>
      <c r="AT599" s="3" t="str">
        <f t="shared" si="323"/>
        <v>0</v>
      </c>
      <c r="AU599" s="3" t="str">
        <f t="shared" si="323"/>
        <v>0</v>
      </c>
      <c r="AV599" s="3" t="str">
        <f t="shared" si="323"/>
        <v>0</v>
      </c>
      <c r="AW599" s="3" t="str">
        <f t="shared" si="323"/>
        <v>0</v>
      </c>
      <c r="AX599" s="3" t="str">
        <f t="shared" si="323"/>
        <v>0</v>
      </c>
      <c r="AY599" s="3" t="str">
        <f t="shared" si="323"/>
        <v>0</v>
      </c>
      <c r="AZ599" s="22" t="s">
        <v>806</v>
      </c>
    </row>
    <row r="600" spans="1:52" ht="15.5">
      <c r="A600" s="10" t="s">
        <v>184</v>
      </c>
      <c r="B600" s="10" t="str">
        <f t="shared" si="321"/>
        <v>2402106E</v>
      </c>
      <c r="C600" s="71">
        <v>45492.496770833299</v>
      </c>
      <c r="D600" s="3" t="e">
        <f t="array" ref="D600">#NAME?</f>
        <v>#NAME?</v>
      </c>
      <c r="E600" s="3" t="b">
        <f>ISNUMBER(MATCH(Table1[[#This Row],[Email]],Attendance[Email],0))</f>
        <v>1</v>
      </c>
      <c r="F600" s="3">
        <f t="shared" si="331"/>
        <v>45492.830104166635</v>
      </c>
      <c r="G600" s="21">
        <f>DAY(Table1[[#This Row],[Actual Time]])</f>
        <v>19</v>
      </c>
      <c r="H600">
        <f>MONTH(Table1[[#This Row],[Actual Time]])</f>
        <v>7</v>
      </c>
      <c r="I600">
        <f>YEAR(Table1[[#This Row],[Actual Time]])</f>
        <v>2024</v>
      </c>
      <c r="J600" t="str">
        <f t="shared" si="332"/>
        <v>19/7/2024</v>
      </c>
      <c r="K600" s="3" t="str">
        <f t="shared" si="322"/>
        <v>0</v>
      </c>
      <c r="L600" s="3" t="str">
        <f t="shared" si="322"/>
        <v>0</v>
      </c>
      <c r="M600" s="3" t="str">
        <f t="shared" si="322"/>
        <v>0</v>
      </c>
      <c r="N600" s="3" t="str">
        <f t="shared" si="322"/>
        <v>0</v>
      </c>
      <c r="O600" s="3" t="str">
        <f t="shared" si="322"/>
        <v>0</v>
      </c>
      <c r="P600" s="3" t="str">
        <f t="shared" si="322"/>
        <v>0</v>
      </c>
      <c r="Q600" s="3" t="str">
        <f t="shared" si="322"/>
        <v>0</v>
      </c>
      <c r="R600" s="3" t="str">
        <f t="shared" si="322"/>
        <v>0</v>
      </c>
      <c r="S600" s="3" t="str">
        <f t="shared" si="327"/>
        <v>0</v>
      </c>
      <c r="T600" s="3" t="str">
        <f t="shared" si="327"/>
        <v>0</v>
      </c>
      <c r="U600" s="3" t="str">
        <f t="shared" si="322"/>
        <v>0</v>
      </c>
      <c r="V600" s="3" t="str">
        <f t="shared" si="322"/>
        <v>0</v>
      </c>
      <c r="W600" s="3" t="str">
        <f t="shared" si="322"/>
        <v>0</v>
      </c>
      <c r="X600" s="3" t="str">
        <f t="shared" si="322"/>
        <v>1</v>
      </c>
      <c r="Y600" s="3" t="str">
        <f t="shared" si="322"/>
        <v>0</v>
      </c>
      <c r="Z600" s="3" t="str">
        <f t="shared" si="322"/>
        <v>0</v>
      </c>
      <c r="AA600" s="3" t="str">
        <f t="shared" si="328"/>
        <v>0</v>
      </c>
      <c r="AB600" s="3" t="str">
        <f t="shared" si="328"/>
        <v>0</v>
      </c>
      <c r="AC600" s="3" t="str">
        <f t="shared" si="322"/>
        <v>0</v>
      </c>
      <c r="AD600" s="3" t="str">
        <f t="shared" si="324"/>
        <v>0</v>
      </c>
      <c r="AE600" s="3" t="str">
        <f t="shared" si="324"/>
        <v>0</v>
      </c>
      <c r="AF600" s="3" t="str">
        <f t="shared" si="324"/>
        <v>0</v>
      </c>
      <c r="AG600" s="3" t="str">
        <f t="shared" si="324"/>
        <v>0</v>
      </c>
      <c r="AH600" s="3" t="str">
        <f t="shared" si="324"/>
        <v>0</v>
      </c>
      <c r="AI600" s="3" t="str">
        <f t="shared" si="324"/>
        <v>0</v>
      </c>
      <c r="AJ600" s="3" t="str">
        <f t="shared" si="324"/>
        <v>0</v>
      </c>
      <c r="AK600" s="3" t="str">
        <f t="shared" si="324"/>
        <v>0</v>
      </c>
      <c r="AL600" s="3" t="str">
        <f t="shared" si="324"/>
        <v>0</v>
      </c>
      <c r="AM600" s="3" t="str">
        <f t="shared" si="324"/>
        <v>0</v>
      </c>
      <c r="AN600" s="3" t="str">
        <f t="shared" si="324"/>
        <v>0</v>
      </c>
      <c r="AO600" s="3" t="str">
        <f t="shared" si="324"/>
        <v>0</v>
      </c>
      <c r="AP600" s="3" t="str">
        <f t="shared" si="324"/>
        <v>0</v>
      </c>
      <c r="AQ600" s="3" t="str">
        <f t="shared" si="324"/>
        <v>0</v>
      </c>
      <c r="AR600" s="3" t="str">
        <f t="shared" si="324"/>
        <v>0</v>
      </c>
      <c r="AS600" s="3" t="str">
        <f t="shared" si="324"/>
        <v>0</v>
      </c>
      <c r="AT600" s="3" t="str">
        <f t="shared" si="323"/>
        <v>0</v>
      </c>
      <c r="AU600" s="3" t="str">
        <f t="shared" si="323"/>
        <v>0</v>
      </c>
      <c r="AV600" s="3" t="str">
        <f t="shared" si="323"/>
        <v>0</v>
      </c>
      <c r="AW600" s="3" t="str">
        <f t="shared" si="323"/>
        <v>0</v>
      </c>
      <c r="AX600" s="3" t="str">
        <f t="shared" si="323"/>
        <v>0</v>
      </c>
      <c r="AY600" s="3" t="str">
        <f t="shared" si="323"/>
        <v>0</v>
      </c>
      <c r="AZ600" s="22" t="s">
        <v>807</v>
      </c>
    </row>
    <row r="601" spans="1:52" ht="15.5">
      <c r="A601" s="10" t="s">
        <v>316</v>
      </c>
      <c r="B601" s="10" t="str">
        <f t="shared" si="321"/>
        <v>2402152I</v>
      </c>
      <c r="C601" s="71">
        <v>45492.497013888897</v>
      </c>
      <c r="D601" s="3" t="e">
        <f t="array" ref="D601">#NAME?</f>
        <v>#NAME?</v>
      </c>
      <c r="E601" s="3" t="b">
        <f>ISNUMBER(MATCH(Table1[[#This Row],[Email]],Attendance[Email],0))</f>
        <v>1</v>
      </c>
      <c r="F601" s="3">
        <f t="shared" si="331"/>
        <v>45492.830347222232</v>
      </c>
      <c r="G601" s="21">
        <f>DAY(Table1[[#This Row],[Actual Time]])</f>
        <v>19</v>
      </c>
      <c r="H601">
        <f>MONTH(Table1[[#This Row],[Actual Time]])</f>
        <v>7</v>
      </c>
      <c r="I601">
        <f>YEAR(Table1[[#This Row],[Actual Time]])</f>
        <v>2024</v>
      </c>
      <c r="J601" t="str">
        <f t="shared" si="332"/>
        <v>19/7/2024</v>
      </c>
      <c r="K601" s="3" t="str">
        <f t="shared" si="322"/>
        <v>0</v>
      </c>
      <c r="L601" s="3" t="str">
        <f t="shared" si="322"/>
        <v>0</v>
      </c>
      <c r="M601" s="3" t="str">
        <f t="shared" si="322"/>
        <v>0</v>
      </c>
      <c r="N601" s="3" t="str">
        <f t="shared" si="322"/>
        <v>0</v>
      </c>
      <c r="O601" s="3" t="str">
        <f t="shared" si="322"/>
        <v>0</v>
      </c>
      <c r="P601" s="3" t="str">
        <f t="shared" si="322"/>
        <v>0</v>
      </c>
      <c r="Q601" s="3" t="str">
        <f t="shared" si="322"/>
        <v>0</v>
      </c>
      <c r="R601" s="3" t="str">
        <f t="shared" si="322"/>
        <v>0</v>
      </c>
      <c r="S601" s="3" t="str">
        <f t="shared" si="327"/>
        <v>0</v>
      </c>
      <c r="T601" s="3" t="str">
        <f t="shared" si="327"/>
        <v>0</v>
      </c>
      <c r="U601" s="3" t="str">
        <f t="shared" si="322"/>
        <v>0</v>
      </c>
      <c r="V601" s="3" t="str">
        <f t="shared" si="322"/>
        <v>0</v>
      </c>
      <c r="W601" s="3" t="str">
        <f t="shared" si="322"/>
        <v>0</v>
      </c>
      <c r="X601" s="3" t="str">
        <f t="shared" si="322"/>
        <v>1</v>
      </c>
      <c r="Y601" s="3" t="str">
        <f t="shared" si="322"/>
        <v>0</v>
      </c>
      <c r="Z601" s="3" t="str">
        <f t="shared" si="322"/>
        <v>0</v>
      </c>
      <c r="AA601" s="3" t="str">
        <f t="shared" si="328"/>
        <v>0</v>
      </c>
      <c r="AB601" s="3" t="str">
        <f t="shared" si="328"/>
        <v>0</v>
      </c>
      <c r="AC601" s="3" t="str">
        <f t="shared" si="322"/>
        <v>0</v>
      </c>
      <c r="AD601" s="3" t="str">
        <f t="shared" si="324"/>
        <v>0</v>
      </c>
      <c r="AE601" s="3" t="str">
        <f t="shared" si="324"/>
        <v>0</v>
      </c>
      <c r="AF601" s="3" t="str">
        <f t="shared" si="324"/>
        <v>0</v>
      </c>
      <c r="AG601" s="3" t="str">
        <f t="shared" si="324"/>
        <v>0</v>
      </c>
      <c r="AH601" s="3" t="str">
        <f t="shared" si="324"/>
        <v>0</v>
      </c>
      <c r="AI601" s="3" t="str">
        <f t="shared" si="324"/>
        <v>0</v>
      </c>
      <c r="AJ601" s="3" t="str">
        <f t="shared" si="324"/>
        <v>0</v>
      </c>
      <c r="AK601" s="3" t="str">
        <f t="shared" si="324"/>
        <v>0</v>
      </c>
      <c r="AL601" s="3" t="str">
        <f t="shared" si="324"/>
        <v>0</v>
      </c>
      <c r="AM601" s="3" t="str">
        <f t="shared" si="324"/>
        <v>0</v>
      </c>
      <c r="AN601" s="3" t="str">
        <f t="shared" si="324"/>
        <v>0</v>
      </c>
      <c r="AO601" s="3" t="str">
        <f t="shared" si="324"/>
        <v>0</v>
      </c>
      <c r="AP601" s="3" t="str">
        <f t="shared" si="324"/>
        <v>0</v>
      </c>
      <c r="AQ601" s="3" t="str">
        <f t="shared" si="324"/>
        <v>0</v>
      </c>
      <c r="AR601" s="3" t="str">
        <f t="shared" si="324"/>
        <v>0</v>
      </c>
      <c r="AS601" s="3" t="str">
        <f t="shared" si="324"/>
        <v>0</v>
      </c>
      <c r="AT601" s="3" t="str">
        <f t="shared" si="323"/>
        <v>0</v>
      </c>
      <c r="AU601" s="3" t="str">
        <f t="shared" si="323"/>
        <v>0</v>
      </c>
      <c r="AV601" s="3" t="str">
        <f t="shared" si="323"/>
        <v>0</v>
      </c>
      <c r="AW601" s="3" t="str">
        <f t="shared" si="323"/>
        <v>0</v>
      </c>
      <c r="AX601" s="3" t="str">
        <f t="shared" si="323"/>
        <v>0</v>
      </c>
      <c r="AY601" s="3" t="str">
        <f t="shared" si="323"/>
        <v>0</v>
      </c>
      <c r="AZ601" s="22" t="s">
        <v>808</v>
      </c>
    </row>
    <row r="602" spans="1:52" ht="15.5">
      <c r="A602" s="10" t="s">
        <v>230</v>
      </c>
      <c r="B602" s="10" t="str">
        <f t="shared" si="321"/>
        <v>2402251I</v>
      </c>
      <c r="C602" s="71">
        <v>45492.497106481504</v>
      </c>
      <c r="D602" s="3" t="e">
        <f t="array" ref="D602">#NAME?</f>
        <v>#NAME?</v>
      </c>
      <c r="E602" s="3" t="b">
        <f>ISNUMBER(MATCH(Table1[[#This Row],[Email]],Attendance[Email],0))</f>
        <v>1</v>
      </c>
      <c r="F602" s="3">
        <f t="shared" si="331"/>
        <v>45492.830439814839</v>
      </c>
      <c r="G602" s="21">
        <f>DAY(Table1[[#This Row],[Actual Time]])</f>
        <v>19</v>
      </c>
      <c r="H602">
        <f>MONTH(Table1[[#This Row],[Actual Time]])</f>
        <v>7</v>
      </c>
      <c r="I602">
        <f>YEAR(Table1[[#This Row],[Actual Time]])</f>
        <v>2024</v>
      </c>
      <c r="J602" t="str">
        <f t="shared" si="332"/>
        <v>19/7/2024</v>
      </c>
      <c r="K602" s="3" t="str">
        <f t="shared" si="322"/>
        <v>0</v>
      </c>
      <c r="L602" s="3" t="str">
        <f t="shared" si="322"/>
        <v>0</v>
      </c>
      <c r="M602" s="3" t="str">
        <f t="shared" si="322"/>
        <v>0</v>
      </c>
      <c r="N602" s="3" t="str">
        <f t="shared" si="322"/>
        <v>0</v>
      </c>
      <c r="O602" s="3" t="str">
        <f t="shared" si="322"/>
        <v>0</v>
      </c>
      <c r="P602" s="3" t="str">
        <f t="shared" si="322"/>
        <v>0</v>
      </c>
      <c r="Q602" s="3" t="str">
        <f t="shared" si="322"/>
        <v>0</v>
      </c>
      <c r="R602" s="3" t="str">
        <f t="shared" si="322"/>
        <v>0</v>
      </c>
      <c r="S602" s="3" t="str">
        <f t="shared" si="327"/>
        <v>0</v>
      </c>
      <c r="T602" s="3" t="str">
        <f t="shared" si="327"/>
        <v>0</v>
      </c>
      <c r="U602" s="3" t="str">
        <f t="shared" si="322"/>
        <v>0</v>
      </c>
      <c r="V602" s="3" t="str">
        <f t="shared" si="322"/>
        <v>0</v>
      </c>
      <c r="W602" s="3" t="str">
        <f t="shared" si="322"/>
        <v>0</v>
      </c>
      <c r="X602" s="3" t="str">
        <f t="shared" si="322"/>
        <v>1</v>
      </c>
      <c r="Y602" s="3" t="str">
        <f t="shared" si="322"/>
        <v>0</v>
      </c>
      <c r="Z602" s="3" t="str">
        <f t="shared" si="322"/>
        <v>0</v>
      </c>
      <c r="AA602" s="3" t="str">
        <f t="shared" si="328"/>
        <v>0</v>
      </c>
      <c r="AB602" s="3" t="str">
        <f t="shared" si="328"/>
        <v>0</v>
      </c>
      <c r="AC602" s="3" t="str">
        <f t="shared" si="322"/>
        <v>0</v>
      </c>
      <c r="AD602" s="3" t="str">
        <f t="shared" si="324"/>
        <v>0</v>
      </c>
      <c r="AE602" s="3" t="str">
        <f t="shared" si="324"/>
        <v>0</v>
      </c>
      <c r="AF602" s="3" t="str">
        <f t="shared" si="324"/>
        <v>0</v>
      </c>
      <c r="AG602" s="3" t="str">
        <f t="shared" si="324"/>
        <v>0</v>
      </c>
      <c r="AH602" s="3" t="str">
        <f t="shared" si="324"/>
        <v>0</v>
      </c>
      <c r="AI602" s="3" t="str">
        <f t="shared" si="324"/>
        <v>0</v>
      </c>
      <c r="AJ602" s="3" t="str">
        <f t="shared" si="324"/>
        <v>0</v>
      </c>
      <c r="AK602" s="3" t="str">
        <f t="shared" si="324"/>
        <v>0</v>
      </c>
      <c r="AL602" s="3" t="str">
        <f t="shared" si="324"/>
        <v>0</v>
      </c>
      <c r="AM602" s="3" t="str">
        <f t="shared" si="324"/>
        <v>0</v>
      </c>
      <c r="AN602" s="3" t="str">
        <f t="shared" si="324"/>
        <v>0</v>
      </c>
      <c r="AO602" s="3" t="str">
        <f t="shared" si="324"/>
        <v>0</v>
      </c>
      <c r="AP602" s="3" t="str">
        <f t="shared" si="324"/>
        <v>0</v>
      </c>
      <c r="AQ602" s="3" t="str">
        <f t="shared" si="324"/>
        <v>0</v>
      </c>
      <c r="AR602" s="3" t="str">
        <f t="shared" si="324"/>
        <v>0</v>
      </c>
      <c r="AS602" s="3" t="str">
        <f t="shared" si="324"/>
        <v>0</v>
      </c>
      <c r="AT602" s="3" t="str">
        <f t="shared" si="323"/>
        <v>0</v>
      </c>
      <c r="AU602" s="3" t="str">
        <f t="shared" si="323"/>
        <v>0</v>
      </c>
      <c r="AV602" s="3" t="str">
        <f t="shared" si="323"/>
        <v>0</v>
      </c>
      <c r="AW602" s="3" t="str">
        <f t="shared" si="323"/>
        <v>0</v>
      </c>
      <c r="AX602" s="3" t="str">
        <f t="shared" si="323"/>
        <v>0</v>
      </c>
      <c r="AY602" s="3" t="str">
        <f t="shared" si="323"/>
        <v>0</v>
      </c>
      <c r="AZ602" s="22" t="s">
        <v>809</v>
      </c>
    </row>
    <row r="603" spans="1:52" ht="15.5">
      <c r="A603" s="10" t="s">
        <v>72</v>
      </c>
      <c r="B603" s="10" t="str">
        <f t="shared" si="321"/>
        <v>2302493H</v>
      </c>
      <c r="C603" s="71">
        <v>45492.497175925899</v>
      </c>
      <c r="D603" s="3" t="e">
        <f t="array" ref="D603">#NAME?</f>
        <v>#NAME?</v>
      </c>
      <c r="E603" s="3" t="b">
        <f>ISNUMBER(MATCH(Table1[[#This Row],[Email]],Attendance[Email],0))</f>
        <v>1</v>
      </c>
      <c r="F603" s="3">
        <f t="shared" si="331"/>
        <v>45492.830509259235</v>
      </c>
      <c r="G603" s="21">
        <f>DAY(Table1[[#This Row],[Actual Time]])</f>
        <v>19</v>
      </c>
      <c r="H603">
        <f>MONTH(Table1[[#This Row],[Actual Time]])</f>
        <v>7</v>
      </c>
      <c r="I603">
        <f>YEAR(Table1[[#This Row],[Actual Time]])</f>
        <v>2024</v>
      </c>
      <c r="J603" t="str">
        <f t="shared" si="332"/>
        <v>19/7/2024</v>
      </c>
      <c r="K603" s="3" t="str">
        <f t="shared" si="322"/>
        <v>0</v>
      </c>
      <c r="L603" s="3" t="str">
        <f t="shared" si="322"/>
        <v>0</v>
      </c>
      <c r="M603" s="3" t="str">
        <f t="shared" si="322"/>
        <v>0</v>
      </c>
      <c r="N603" s="3" t="str">
        <f t="shared" si="322"/>
        <v>0</v>
      </c>
      <c r="O603" s="3" t="str">
        <f t="shared" si="322"/>
        <v>0</v>
      </c>
      <c r="P603" s="3" t="str">
        <f t="shared" si="322"/>
        <v>0</v>
      </c>
      <c r="Q603" s="3" t="str">
        <f t="shared" si="322"/>
        <v>0</v>
      </c>
      <c r="R603" s="3" t="str">
        <f t="shared" si="322"/>
        <v>0</v>
      </c>
      <c r="S603" s="3" t="str">
        <f t="shared" si="327"/>
        <v>0</v>
      </c>
      <c r="T603" s="3" t="str">
        <f t="shared" si="327"/>
        <v>0</v>
      </c>
      <c r="U603" s="3" t="str">
        <f t="shared" si="322"/>
        <v>0</v>
      </c>
      <c r="V603" s="3" t="str">
        <f t="shared" si="322"/>
        <v>0</v>
      </c>
      <c r="W603" s="3" t="str">
        <f t="shared" si="322"/>
        <v>0</v>
      </c>
      <c r="X603" s="3" t="str">
        <f t="shared" ref="K603:AC619" si="333">IF(X$1=$J603,"1","0")</f>
        <v>1</v>
      </c>
      <c r="Y603" s="3" t="str">
        <f t="shared" si="333"/>
        <v>0</v>
      </c>
      <c r="Z603" s="3" t="str">
        <f t="shared" si="333"/>
        <v>0</v>
      </c>
      <c r="AA603" s="3" t="str">
        <f t="shared" si="328"/>
        <v>0</v>
      </c>
      <c r="AB603" s="3" t="str">
        <f t="shared" si="328"/>
        <v>0</v>
      </c>
      <c r="AC603" s="3" t="str">
        <f t="shared" si="333"/>
        <v>0</v>
      </c>
      <c r="AD603" s="3" t="str">
        <f t="shared" si="324"/>
        <v>0</v>
      </c>
      <c r="AE603" s="3" t="str">
        <f t="shared" si="324"/>
        <v>0</v>
      </c>
      <c r="AF603" s="3" t="str">
        <f t="shared" si="324"/>
        <v>0</v>
      </c>
      <c r="AG603" s="3" t="str">
        <f t="shared" si="324"/>
        <v>0</v>
      </c>
      <c r="AH603" s="3" t="str">
        <f t="shared" si="324"/>
        <v>0</v>
      </c>
      <c r="AI603" s="3" t="str">
        <f t="shared" si="324"/>
        <v>0</v>
      </c>
      <c r="AJ603" s="3" t="str">
        <f t="shared" si="324"/>
        <v>0</v>
      </c>
      <c r="AK603" s="3" t="str">
        <f t="shared" si="324"/>
        <v>0</v>
      </c>
      <c r="AL603" s="3" t="str">
        <f t="shared" si="324"/>
        <v>0</v>
      </c>
      <c r="AM603" s="3" t="str">
        <f t="shared" si="324"/>
        <v>0</v>
      </c>
      <c r="AN603" s="3" t="str">
        <f t="shared" si="324"/>
        <v>0</v>
      </c>
      <c r="AO603" s="3" t="str">
        <f t="shared" si="324"/>
        <v>0</v>
      </c>
      <c r="AP603" s="3" t="str">
        <f t="shared" si="324"/>
        <v>0</v>
      </c>
      <c r="AQ603" s="3" t="str">
        <f t="shared" si="324"/>
        <v>0</v>
      </c>
      <c r="AR603" s="3" t="str">
        <f t="shared" si="324"/>
        <v>0</v>
      </c>
      <c r="AS603" s="3" t="str">
        <f t="shared" si="324"/>
        <v>0</v>
      </c>
      <c r="AT603" s="3" t="str">
        <f t="shared" si="323"/>
        <v>0</v>
      </c>
      <c r="AU603" s="3" t="str">
        <f t="shared" si="323"/>
        <v>0</v>
      </c>
      <c r="AV603" s="3" t="str">
        <f t="shared" si="323"/>
        <v>0</v>
      </c>
      <c r="AW603" s="3" t="str">
        <f t="shared" si="323"/>
        <v>0</v>
      </c>
      <c r="AX603" s="3" t="str">
        <f t="shared" si="323"/>
        <v>0</v>
      </c>
      <c r="AY603" s="3" t="str">
        <f t="shared" si="323"/>
        <v>0</v>
      </c>
      <c r="AZ603" s="22" t="s">
        <v>810</v>
      </c>
    </row>
    <row r="604" spans="1:52" ht="15.5">
      <c r="A604" s="10" t="s">
        <v>124</v>
      </c>
      <c r="B604" s="10" t="str">
        <f t="shared" si="321"/>
        <v>2401848C</v>
      </c>
      <c r="C604" s="71">
        <v>45492.497268518498</v>
      </c>
      <c r="D604" s="3" t="e">
        <f t="array" ref="D604">#NAME?</f>
        <v>#NAME?</v>
      </c>
      <c r="E604" s="3" t="b">
        <f>ISNUMBER(MATCH(Table1[[#This Row],[Email]],Attendance[Email],0))</f>
        <v>1</v>
      </c>
      <c r="F604" s="3">
        <f t="shared" si="331"/>
        <v>45492.830601851834</v>
      </c>
      <c r="G604" s="21">
        <f>DAY(Table1[[#This Row],[Actual Time]])</f>
        <v>19</v>
      </c>
      <c r="H604">
        <f>MONTH(Table1[[#This Row],[Actual Time]])</f>
        <v>7</v>
      </c>
      <c r="I604">
        <f>YEAR(Table1[[#This Row],[Actual Time]])</f>
        <v>2024</v>
      </c>
      <c r="J604" t="str">
        <f t="shared" si="332"/>
        <v>19/7/2024</v>
      </c>
      <c r="K604" s="3" t="str">
        <f t="shared" si="333"/>
        <v>0</v>
      </c>
      <c r="L604" s="3" t="str">
        <f t="shared" si="333"/>
        <v>0</v>
      </c>
      <c r="M604" s="3" t="str">
        <f t="shared" si="333"/>
        <v>0</v>
      </c>
      <c r="N604" s="3" t="str">
        <f t="shared" si="333"/>
        <v>0</v>
      </c>
      <c r="O604" s="3" t="str">
        <f t="shared" si="333"/>
        <v>0</v>
      </c>
      <c r="P604" s="3" t="str">
        <f t="shared" si="333"/>
        <v>0</v>
      </c>
      <c r="Q604" s="3" t="str">
        <f t="shared" si="333"/>
        <v>0</v>
      </c>
      <c r="R604" s="3" t="str">
        <f t="shared" si="333"/>
        <v>0</v>
      </c>
      <c r="S604" s="3" t="str">
        <f t="shared" si="327"/>
        <v>0</v>
      </c>
      <c r="T604" s="3" t="str">
        <f t="shared" si="327"/>
        <v>0</v>
      </c>
      <c r="U604" s="3" t="str">
        <f t="shared" si="333"/>
        <v>0</v>
      </c>
      <c r="V604" s="3" t="str">
        <f t="shared" si="333"/>
        <v>0</v>
      </c>
      <c r="W604" s="3" t="str">
        <f t="shared" si="333"/>
        <v>0</v>
      </c>
      <c r="X604" s="3" t="str">
        <f t="shared" si="333"/>
        <v>1</v>
      </c>
      <c r="Y604" s="3" t="str">
        <f t="shared" si="333"/>
        <v>0</v>
      </c>
      <c r="Z604" s="3" t="str">
        <f t="shared" si="333"/>
        <v>0</v>
      </c>
      <c r="AA604" s="3" t="str">
        <f t="shared" si="328"/>
        <v>0</v>
      </c>
      <c r="AB604" s="3" t="str">
        <f t="shared" si="328"/>
        <v>0</v>
      </c>
      <c r="AC604" s="3" t="str">
        <f t="shared" si="333"/>
        <v>0</v>
      </c>
      <c r="AD604" s="3" t="str">
        <f t="shared" si="324"/>
        <v>0</v>
      </c>
      <c r="AE604" s="3" t="str">
        <f t="shared" si="324"/>
        <v>0</v>
      </c>
      <c r="AF604" s="3" t="str">
        <f t="shared" si="324"/>
        <v>0</v>
      </c>
      <c r="AG604" s="3" t="str">
        <f t="shared" si="324"/>
        <v>0</v>
      </c>
      <c r="AH604" s="3" t="str">
        <f t="shared" si="324"/>
        <v>0</v>
      </c>
      <c r="AI604" s="3" t="str">
        <f t="shared" si="324"/>
        <v>0</v>
      </c>
      <c r="AJ604" s="3" t="str">
        <f t="shared" si="324"/>
        <v>0</v>
      </c>
      <c r="AK604" s="3" t="str">
        <f t="shared" si="324"/>
        <v>0</v>
      </c>
      <c r="AL604" s="3" t="str">
        <f t="shared" si="324"/>
        <v>0</v>
      </c>
      <c r="AM604" s="3" t="str">
        <f t="shared" si="324"/>
        <v>0</v>
      </c>
      <c r="AN604" s="3" t="str">
        <f t="shared" si="324"/>
        <v>0</v>
      </c>
      <c r="AO604" s="3" t="str">
        <f t="shared" si="324"/>
        <v>0</v>
      </c>
      <c r="AP604" s="3" t="str">
        <f t="shared" si="324"/>
        <v>0</v>
      </c>
      <c r="AQ604" s="3" t="str">
        <f t="shared" si="324"/>
        <v>0</v>
      </c>
      <c r="AR604" s="3" t="str">
        <f t="shared" si="324"/>
        <v>0</v>
      </c>
      <c r="AS604" s="3" t="str">
        <f t="shared" si="324"/>
        <v>0</v>
      </c>
      <c r="AT604" s="3" t="str">
        <f t="shared" si="323"/>
        <v>0</v>
      </c>
      <c r="AU604" s="3" t="str">
        <f t="shared" si="323"/>
        <v>0</v>
      </c>
      <c r="AV604" s="3" t="str">
        <f t="shared" si="323"/>
        <v>0</v>
      </c>
      <c r="AW604" s="3" t="str">
        <f t="shared" si="323"/>
        <v>0</v>
      </c>
      <c r="AX604" s="3" t="str">
        <f t="shared" si="323"/>
        <v>0</v>
      </c>
      <c r="AY604" s="3" t="str">
        <f t="shared" si="323"/>
        <v>0</v>
      </c>
      <c r="AZ604" s="22" t="s">
        <v>811</v>
      </c>
    </row>
    <row r="605" spans="1:52" ht="15.5">
      <c r="A605" s="10" t="s">
        <v>254</v>
      </c>
      <c r="B605" s="10" t="str">
        <f t="shared" si="321"/>
        <v>2401040G</v>
      </c>
      <c r="C605" s="71">
        <v>45492.507222222201</v>
      </c>
      <c r="D605" s="3" t="e">
        <f t="array" ref="D605">#NAME?</f>
        <v>#NAME?</v>
      </c>
      <c r="E605" s="3" t="b">
        <f>ISNUMBER(MATCH(Table1[[#This Row],[Email]],Attendance[Email],0))</f>
        <v>1</v>
      </c>
      <c r="F605" s="3">
        <f t="shared" ref="F605:F607" si="334">$C605+(8/24)</f>
        <v>45492.840555555536</v>
      </c>
      <c r="G605" s="21">
        <f>DAY(Table1[[#This Row],[Actual Time]])</f>
        <v>19</v>
      </c>
      <c r="H605">
        <f>MONTH(Table1[[#This Row],[Actual Time]])</f>
        <v>7</v>
      </c>
      <c r="I605">
        <f>YEAR(Table1[[#This Row],[Actual Time]])</f>
        <v>2024</v>
      </c>
      <c r="J605" t="str">
        <f t="shared" ref="J605:J607" si="335">G605&amp;"/"&amp;H605&amp;"/"&amp;I605</f>
        <v>19/7/2024</v>
      </c>
      <c r="K605" s="3" t="str">
        <f t="shared" si="333"/>
        <v>0</v>
      </c>
      <c r="L605" s="3" t="str">
        <f t="shared" si="333"/>
        <v>0</v>
      </c>
      <c r="M605" s="3" t="str">
        <f t="shared" si="333"/>
        <v>0</v>
      </c>
      <c r="N605" s="3" t="str">
        <f t="shared" si="333"/>
        <v>0</v>
      </c>
      <c r="O605" s="3" t="str">
        <f t="shared" si="333"/>
        <v>0</v>
      </c>
      <c r="P605" s="3" t="str">
        <f t="shared" si="333"/>
        <v>0</v>
      </c>
      <c r="Q605" s="3" t="str">
        <f t="shared" si="333"/>
        <v>0</v>
      </c>
      <c r="R605" s="3" t="str">
        <f t="shared" si="333"/>
        <v>0</v>
      </c>
      <c r="S605" s="3" t="str">
        <f t="shared" si="327"/>
        <v>0</v>
      </c>
      <c r="T605" s="3" t="str">
        <f t="shared" si="327"/>
        <v>0</v>
      </c>
      <c r="U605" s="3" t="str">
        <f t="shared" si="333"/>
        <v>0</v>
      </c>
      <c r="V605" s="3" t="str">
        <f t="shared" si="333"/>
        <v>0</v>
      </c>
      <c r="W605" s="3" t="str">
        <f t="shared" si="333"/>
        <v>0</v>
      </c>
      <c r="X605" s="3" t="str">
        <f t="shared" si="333"/>
        <v>1</v>
      </c>
      <c r="Y605" s="3" t="str">
        <f t="shared" si="333"/>
        <v>0</v>
      </c>
      <c r="Z605" s="3" t="str">
        <f t="shared" si="333"/>
        <v>0</v>
      </c>
      <c r="AA605" s="3" t="str">
        <f t="shared" si="328"/>
        <v>0</v>
      </c>
      <c r="AB605" s="3" t="str">
        <f t="shared" si="328"/>
        <v>0</v>
      </c>
      <c r="AC605" s="3" t="str">
        <f t="shared" si="333"/>
        <v>0</v>
      </c>
      <c r="AD605" s="3" t="str">
        <f t="shared" si="324"/>
        <v>0</v>
      </c>
      <c r="AE605" s="3" t="str">
        <f t="shared" si="324"/>
        <v>0</v>
      </c>
      <c r="AF605" s="3" t="str">
        <f t="shared" si="324"/>
        <v>0</v>
      </c>
      <c r="AG605" s="3" t="str">
        <f t="shared" si="324"/>
        <v>0</v>
      </c>
      <c r="AH605" s="3" t="str">
        <f t="shared" si="324"/>
        <v>0</v>
      </c>
      <c r="AI605" s="3" t="str">
        <f t="shared" si="324"/>
        <v>0</v>
      </c>
      <c r="AJ605" s="3" t="str">
        <f t="shared" si="324"/>
        <v>0</v>
      </c>
      <c r="AK605" s="3" t="str">
        <f t="shared" si="324"/>
        <v>0</v>
      </c>
      <c r="AL605" s="3" t="str">
        <f t="shared" si="324"/>
        <v>0</v>
      </c>
      <c r="AM605" s="3" t="str">
        <f t="shared" si="324"/>
        <v>0</v>
      </c>
      <c r="AN605" s="3" t="str">
        <f t="shared" si="324"/>
        <v>0</v>
      </c>
      <c r="AO605" s="3" t="str">
        <f t="shared" si="324"/>
        <v>0</v>
      </c>
      <c r="AP605" s="3" t="str">
        <f t="shared" si="324"/>
        <v>0</v>
      </c>
      <c r="AQ605" s="3" t="str">
        <f t="shared" si="324"/>
        <v>0</v>
      </c>
      <c r="AR605" s="3" t="str">
        <f t="shared" si="324"/>
        <v>0</v>
      </c>
      <c r="AS605" s="3" t="str">
        <f t="shared" ref="AS605:AY620" si="336">IF(AS$1=$J605,"1","0")</f>
        <v>0</v>
      </c>
      <c r="AT605" s="3" t="str">
        <f t="shared" si="336"/>
        <v>0</v>
      </c>
      <c r="AU605" s="3" t="str">
        <f t="shared" si="336"/>
        <v>0</v>
      </c>
      <c r="AV605" s="3" t="str">
        <f t="shared" si="336"/>
        <v>0</v>
      </c>
      <c r="AW605" s="3" t="str">
        <f t="shared" si="336"/>
        <v>0</v>
      </c>
      <c r="AX605" s="3" t="str">
        <f t="shared" si="336"/>
        <v>0</v>
      </c>
      <c r="AY605" s="3" t="str">
        <f t="shared" si="336"/>
        <v>0</v>
      </c>
      <c r="AZ605" s="22" t="s">
        <v>812</v>
      </c>
    </row>
    <row r="606" spans="1:52" ht="15.5">
      <c r="A606" s="10" t="s">
        <v>242</v>
      </c>
      <c r="B606" s="10" t="str">
        <f t="shared" si="321"/>
        <v>2202819E</v>
      </c>
      <c r="C606" s="71">
        <v>45492.507256944402</v>
      </c>
      <c r="D606" s="3" t="e">
        <f t="array" ref="D606">#NAME?</f>
        <v>#NAME?</v>
      </c>
      <c r="E606" s="3" t="b">
        <f>ISNUMBER(MATCH(Table1[[#This Row],[Email]],Attendance[Email],0))</f>
        <v>1</v>
      </c>
      <c r="F606" s="3">
        <f t="shared" si="334"/>
        <v>45492.840590277738</v>
      </c>
      <c r="G606" s="21">
        <f>DAY(Table1[[#This Row],[Actual Time]])</f>
        <v>19</v>
      </c>
      <c r="H606">
        <f>MONTH(Table1[[#This Row],[Actual Time]])</f>
        <v>7</v>
      </c>
      <c r="I606">
        <f>YEAR(Table1[[#This Row],[Actual Time]])</f>
        <v>2024</v>
      </c>
      <c r="J606" t="str">
        <f t="shared" si="335"/>
        <v>19/7/2024</v>
      </c>
      <c r="K606" s="3" t="str">
        <f t="shared" si="333"/>
        <v>0</v>
      </c>
      <c r="L606" s="3" t="str">
        <f t="shared" si="333"/>
        <v>0</v>
      </c>
      <c r="M606" s="3" t="str">
        <f t="shared" si="333"/>
        <v>0</v>
      </c>
      <c r="N606" s="3" t="str">
        <f t="shared" si="333"/>
        <v>0</v>
      </c>
      <c r="O606" s="3" t="str">
        <f t="shared" si="333"/>
        <v>0</v>
      </c>
      <c r="P606" s="3" t="str">
        <f t="shared" si="333"/>
        <v>0</v>
      </c>
      <c r="Q606" s="3" t="str">
        <f t="shared" si="333"/>
        <v>0</v>
      </c>
      <c r="R606" s="3" t="str">
        <f t="shared" si="333"/>
        <v>0</v>
      </c>
      <c r="S606" s="3" t="str">
        <f t="shared" si="327"/>
        <v>0</v>
      </c>
      <c r="T606" s="3" t="str">
        <f t="shared" si="327"/>
        <v>0</v>
      </c>
      <c r="U606" s="3" t="str">
        <f t="shared" si="333"/>
        <v>0</v>
      </c>
      <c r="V606" s="3" t="str">
        <f t="shared" si="333"/>
        <v>0</v>
      </c>
      <c r="W606" s="3" t="str">
        <f t="shared" si="333"/>
        <v>0</v>
      </c>
      <c r="X606" s="3" t="str">
        <f t="shared" si="333"/>
        <v>1</v>
      </c>
      <c r="Y606" s="3" t="str">
        <f t="shared" si="333"/>
        <v>0</v>
      </c>
      <c r="Z606" s="3" t="str">
        <f t="shared" si="333"/>
        <v>0</v>
      </c>
      <c r="AA606" s="3" t="str">
        <f t="shared" si="328"/>
        <v>0</v>
      </c>
      <c r="AB606" s="3" t="str">
        <f t="shared" si="328"/>
        <v>0</v>
      </c>
      <c r="AC606" s="3" t="str">
        <f t="shared" si="333"/>
        <v>0</v>
      </c>
      <c r="AD606" s="3" t="str">
        <f t="shared" ref="AD606:AS621" si="337">IF(AD$1=$J606,"1","0")</f>
        <v>0</v>
      </c>
      <c r="AE606" s="3" t="str">
        <f t="shared" si="337"/>
        <v>0</v>
      </c>
      <c r="AF606" s="3" t="str">
        <f t="shared" si="337"/>
        <v>0</v>
      </c>
      <c r="AG606" s="3" t="str">
        <f t="shared" si="337"/>
        <v>0</v>
      </c>
      <c r="AH606" s="3" t="str">
        <f t="shared" si="337"/>
        <v>0</v>
      </c>
      <c r="AI606" s="3" t="str">
        <f t="shared" si="337"/>
        <v>0</v>
      </c>
      <c r="AJ606" s="3" t="str">
        <f t="shared" si="337"/>
        <v>0</v>
      </c>
      <c r="AK606" s="3" t="str">
        <f t="shared" si="337"/>
        <v>0</v>
      </c>
      <c r="AL606" s="3" t="str">
        <f t="shared" si="337"/>
        <v>0</v>
      </c>
      <c r="AM606" s="3" t="str">
        <f t="shared" si="337"/>
        <v>0</v>
      </c>
      <c r="AN606" s="3" t="str">
        <f t="shared" si="337"/>
        <v>0</v>
      </c>
      <c r="AO606" s="3" t="str">
        <f t="shared" si="337"/>
        <v>0</v>
      </c>
      <c r="AP606" s="3" t="str">
        <f t="shared" si="337"/>
        <v>0</v>
      </c>
      <c r="AQ606" s="3" t="str">
        <f t="shared" si="337"/>
        <v>0</v>
      </c>
      <c r="AR606" s="3" t="str">
        <f t="shared" si="337"/>
        <v>0</v>
      </c>
      <c r="AS606" s="3" t="str">
        <f t="shared" si="337"/>
        <v>0</v>
      </c>
      <c r="AT606" s="3" t="str">
        <f t="shared" si="336"/>
        <v>0</v>
      </c>
      <c r="AU606" s="3" t="str">
        <f t="shared" si="336"/>
        <v>0</v>
      </c>
      <c r="AV606" s="3" t="str">
        <f t="shared" si="336"/>
        <v>0</v>
      </c>
      <c r="AW606" s="3" t="str">
        <f t="shared" si="336"/>
        <v>0</v>
      </c>
      <c r="AX606" s="3" t="str">
        <f t="shared" si="336"/>
        <v>0</v>
      </c>
      <c r="AY606" s="3" t="str">
        <f t="shared" si="336"/>
        <v>0</v>
      </c>
      <c r="AZ606" s="22" t="s">
        <v>813</v>
      </c>
    </row>
    <row r="607" spans="1:52" ht="15.5">
      <c r="A607" s="10" t="s">
        <v>477</v>
      </c>
      <c r="B607" s="10" t="str">
        <f t="shared" si="321"/>
        <v>2401658F</v>
      </c>
      <c r="C607" s="71">
        <v>45492.5072685185</v>
      </c>
      <c r="D607" s="3" t="e">
        <f t="array" ref="D607">#NAME?</f>
        <v>#NAME?</v>
      </c>
      <c r="E607" s="3" t="b">
        <f>ISNUMBER(MATCH(Table1[[#This Row],[Email]],Attendance[Email],0))</f>
        <v>1</v>
      </c>
      <c r="F607" s="3">
        <f t="shared" si="334"/>
        <v>45492.840601851836</v>
      </c>
      <c r="G607" s="21">
        <f>DAY(Table1[[#This Row],[Actual Time]])</f>
        <v>19</v>
      </c>
      <c r="H607">
        <f>MONTH(Table1[[#This Row],[Actual Time]])</f>
        <v>7</v>
      </c>
      <c r="I607">
        <f>YEAR(Table1[[#This Row],[Actual Time]])</f>
        <v>2024</v>
      </c>
      <c r="J607" t="str">
        <f t="shared" si="335"/>
        <v>19/7/2024</v>
      </c>
      <c r="K607" s="3" t="str">
        <f t="shared" si="333"/>
        <v>0</v>
      </c>
      <c r="L607" s="3" t="str">
        <f t="shared" si="333"/>
        <v>0</v>
      </c>
      <c r="M607" s="3" t="str">
        <f t="shared" si="333"/>
        <v>0</v>
      </c>
      <c r="N607" s="3" t="str">
        <f t="shared" si="333"/>
        <v>0</v>
      </c>
      <c r="O607" s="3" t="str">
        <f t="shared" si="333"/>
        <v>0</v>
      </c>
      <c r="P607" s="3" t="str">
        <f t="shared" si="333"/>
        <v>0</v>
      </c>
      <c r="Q607" s="3" t="str">
        <f t="shared" si="333"/>
        <v>0</v>
      </c>
      <c r="R607" s="3" t="str">
        <f t="shared" si="333"/>
        <v>0</v>
      </c>
      <c r="S607" s="3" t="str">
        <f t="shared" si="327"/>
        <v>0</v>
      </c>
      <c r="T607" s="3" t="str">
        <f t="shared" si="327"/>
        <v>0</v>
      </c>
      <c r="U607" s="3" t="str">
        <f t="shared" si="333"/>
        <v>0</v>
      </c>
      <c r="V607" s="3" t="str">
        <f t="shared" si="333"/>
        <v>0</v>
      </c>
      <c r="W607" s="3" t="str">
        <f t="shared" si="333"/>
        <v>0</v>
      </c>
      <c r="X607" s="3" t="str">
        <f t="shared" si="333"/>
        <v>1</v>
      </c>
      <c r="Y607" s="3" t="str">
        <f t="shared" si="333"/>
        <v>0</v>
      </c>
      <c r="Z607" s="3" t="str">
        <f t="shared" si="333"/>
        <v>0</v>
      </c>
      <c r="AA607" s="3" t="str">
        <f t="shared" si="328"/>
        <v>0</v>
      </c>
      <c r="AB607" s="3" t="str">
        <f t="shared" si="328"/>
        <v>0</v>
      </c>
      <c r="AC607" s="3" t="str">
        <f t="shared" si="333"/>
        <v>0</v>
      </c>
      <c r="AD607" s="3" t="str">
        <f t="shared" si="337"/>
        <v>0</v>
      </c>
      <c r="AE607" s="3" t="str">
        <f t="shared" si="337"/>
        <v>0</v>
      </c>
      <c r="AF607" s="3" t="str">
        <f t="shared" si="337"/>
        <v>0</v>
      </c>
      <c r="AG607" s="3" t="str">
        <f t="shared" si="337"/>
        <v>0</v>
      </c>
      <c r="AH607" s="3" t="str">
        <f t="shared" si="337"/>
        <v>0</v>
      </c>
      <c r="AI607" s="3" t="str">
        <f t="shared" si="337"/>
        <v>0</v>
      </c>
      <c r="AJ607" s="3" t="str">
        <f t="shared" si="337"/>
        <v>0</v>
      </c>
      <c r="AK607" s="3" t="str">
        <f t="shared" si="337"/>
        <v>0</v>
      </c>
      <c r="AL607" s="3" t="str">
        <f t="shared" si="337"/>
        <v>0</v>
      </c>
      <c r="AM607" s="3" t="str">
        <f t="shared" si="337"/>
        <v>0</v>
      </c>
      <c r="AN607" s="3" t="str">
        <f t="shared" si="337"/>
        <v>0</v>
      </c>
      <c r="AO607" s="3" t="str">
        <f t="shared" si="337"/>
        <v>0</v>
      </c>
      <c r="AP607" s="3" t="str">
        <f t="shared" si="337"/>
        <v>0</v>
      </c>
      <c r="AQ607" s="3" t="str">
        <f t="shared" si="337"/>
        <v>0</v>
      </c>
      <c r="AR607" s="3" t="str">
        <f t="shared" si="337"/>
        <v>0</v>
      </c>
      <c r="AS607" s="3" t="str">
        <f t="shared" si="337"/>
        <v>0</v>
      </c>
      <c r="AT607" s="3" t="str">
        <f t="shared" si="336"/>
        <v>0</v>
      </c>
      <c r="AU607" s="3" t="str">
        <f t="shared" si="336"/>
        <v>0</v>
      </c>
      <c r="AV607" s="3" t="str">
        <f t="shared" si="336"/>
        <v>0</v>
      </c>
      <c r="AW607" s="3" t="str">
        <f t="shared" si="336"/>
        <v>0</v>
      </c>
      <c r="AX607" s="3" t="str">
        <f t="shared" si="336"/>
        <v>0</v>
      </c>
      <c r="AY607" s="3" t="str">
        <f t="shared" si="336"/>
        <v>0</v>
      </c>
      <c r="AZ607" s="22" t="s">
        <v>814</v>
      </c>
    </row>
    <row r="608" spans="1:52" ht="15.5">
      <c r="A608" s="10" t="s">
        <v>134</v>
      </c>
      <c r="B608" s="10" t="str">
        <f t="shared" si="321"/>
        <v>2401051D</v>
      </c>
      <c r="C608" s="71">
        <v>45492.508298611101</v>
      </c>
      <c r="D608" s="3" t="e">
        <f t="array" ref="D608">#NAME?</f>
        <v>#NAME?</v>
      </c>
      <c r="E608" s="3" t="b">
        <f>ISNUMBER(MATCH(Table1[[#This Row],[Email]],Attendance[Email],0))</f>
        <v>1</v>
      </c>
      <c r="F608" s="3">
        <f t="shared" ref="F608:F613" si="338">$C608+(8/24)</f>
        <v>45492.841631944437</v>
      </c>
      <c r="G608" s="21">
        <f>DAY(Table1[[#This Row],[Actual Time]])</f>
        <v>19</v>
      </c>
      <c r="H608">
        <f>MONTH(Table1[[#This Row],[Actual Time]])</f>
        <v>7</v>
      </c>
      <c r="I608">
        <f>YEAR(Table1[[#This Row],[Actual Time]])</f>
        <v>2024</v>
      </c>
      <c r="J608" t="str">
        <f t="shared" ref="J608:J613" si="339">G608&amp;"/"&amp;H608&amp;"/"&amp;I608</f>
        <v>19/7/2024</v>
      </c>
      <c r="K608" s="3" t="str">
        <f t="shared" si="333"/>
        <v>0</v>
      </c>
      <c r="L608" s="3" t="str">
        <f t="shared" si="333"/>
        <v>0</v>
      </c>
      <c r="M608" s="3" t="str">
        <f t="shared" si="333"/>
        <v>0</v>
      </c>
      <c r="N608" s="3" t="str">
        <f t="shared" si="333"/>
        <v>0</v>
      </c>
      <c r="O608" s="3" t="str">
        <f t="shared" si="333"/>
        <v>0</v>
      </c>
      <c r="P608" s="3" t="str">
        <f t="shared" si="333"/>
        <v>0</v>
      </c>
      <c r="Q608" s="3" t="str">
        <f t="shared" si="333"/>
        <v>0</v>
      </c>
      <c r="R608" s="3" t="str">
        <f t="shared" si="333"/>
        <v>0</v>
      </c>
      <c r="S608" s="3" t="str">
        <f t="shared" si="327"/>
        <v>0</v>
      </c>
      <c r="T608" s="3" t="str">
        <f t="shared" si="327"/>
        <v>0</v>
      </c>
      <c r="U608" s="3" t="str">
        <f t="shared" si="333"/>
        <v>0</v>
      </c>
      <c r="V608" s="3" t="str">
        <f t="shared" si="333"/>
        <v>0</v>
      </c>
      <c r="W608" s="3" t="str">
        <f t="shared" si="333"/>
        <v>0</v>
      </c>
      <c r="X608" s="3" t="str">
        <f t="shared" si="333"/>
        <v>1</v>
      </c>
      <c r="Y608" s="3" t="str">
        <f t="shared" si="333"/>
        <v>0</v>
      </c>
      <c r="Z608" s="3" t="str">
        <f t="shared" si="333"/>
        <v>0</v>
      </c>
      <c r="AA608" s="3" t="str">
        <f t="shared" si="328"/>
        <v>0</v>
      </c>
      <c r="AB608" s="3" t="str">
        <f t="shared" si="328"/>
        <v>0</v>
      </c>
      <c r="AC608" s="3" t="str">
        <f t="shared" si="333"/>
        <v>0</v>
      </c>
      <c r="AD608" s="3" t="str">
        <f t="shared" si="337"/>
        <v>0</v>
      </c>
      <c r="AE608" s="3" t="str">
        <f t="shared" si="337"/>
        <v>0</v>
      </c>
      <c r="AF608" s="3" t="str">
        <f t="shared" si="337"/>
        <v>0</v>
      </c>
      <c r="AG608" s="3" t="str">
        <f t="shared" si="337"/>
        <v>0</v>
      </c>
      <c r="AH608" s="3" t="str">
        <f t="shared" si="337"/>
        <v>0</v>
      </c>
      <c r="AI608" s="3" t="str">
        <f t="shared" si="337"/>
        <v>0</v>
      </c>
      <c r="AJ608" s="3" t="str">
        <f t="shared" si="337"/>
        <v>0</v>
      </c>
      <c r="AK608" s="3" t="str">
        <f t="shared" si="337"/>
        <v>0</v>
      </c>
      <c r="AL608" s="3" t="str">
        <f t="shared" si="337"/>
        <v>0</v>
      </c>
      <c r="AM608" s="3" t="str">
        <f t="shared" si="337"/>
        <v>0</v>
      </c>
      <c r="AN608" s="3" t="str">
        <f t="shared" si="337"/>
        <v>0</v>
      </c>
      <c r="AO608" s="3" t="str">
        <f t="shared" si="337"/>
        <v>0</v>
      </c>
      <c r="AP608" s="3" t="str">
        <f t="shared" si="337"/>
        <v>0</v>
      </c>
      <c r="AQ608" s="3" t="str">
        <f t="shared" si="337"/>
        <v>0</v>
      </c>
      <c r="AR608" s="3" t="str">
        <f t="shared" si="337"/>
        <v>0</v>
      </c>
      <c r="AS608" s="3" t="str">
        <f t="shared" si="337"/>
        <v>0</v>
      </c>
      <c r="AT608" s="3" t="str">
        <f t="shared" si="336"/>
        <v>0</v>
      </c>
      <c r="AU608" s="3" t="str">
        <f t="shared" si="336"/>
        <v>0</v>
      </c>
      <c r="AV608" s="3" t="str">
        <f t="shared" si="336"/>
        <v>0</v>
      </c>
      <c r="AW608" s="3" t="str">
        <f t="shared" si="336"/>
        <v>0</v>
      </c>
      <c r="AX608" s="3" t="str">
        <f t="shared" si="336"/>
        <v>0</v>
      </c>
      <c r="AY608" s="3" t="str">
        <f t="shared" si="336"/>
        <v>0</v>
      </c>
      <c r="AZ608" s="72" t="s">
        <v>815</v>
      </c>
    </row>
    <row r="609" spans="1:52" ht="15.5">
      <c r="A609" s="10" t="s">
        <v>158</v>
      </c>
      <c r="B609" s="10" t="str">
        <f t="shared" si="321"/>
        <v>2402682E</v>
      </c>
      <c r="C609" s="71">
        <v>45492.508449074099</v>
      </c>
      <c r="D609" s="3" t="e">
        <f t="array" ref="D609">#NAME?</f>
        <v>#NAME?</v>
      </c>
      <c r="E609" s="3" t="b">
        <f>ISNUMBER(MATCH(Table1[[#This Row],[Email]],Attendance[Email],0))</f>
        <v>1</v>
      </c>
      <c r="F609" s="3">
        <f t="shared" si="338"/>
        <v>45492.841782407435</v>
      </c>
      <c r="G609" s="21">
        <f>DAY(Table1[[#This Row],[Actual Time]])</f>
        <v>19</v>
      </c>
      <c r="H609">
        <f>MONTH(Table1[[#This Row],[Actual Time]])</f>
        <v>7</v>
      </c>
      <c r="I609">
        <f>YEAR(Table1[[#This Row],[Actual Time]])</f>
        <v>2024</v>
      </c>
      <c r="J609" t="str">
        <f t="shared" si="339"/>
        <v>19/7/2024</v>
      </c>
      <c r="K609" s="3" t="str">
        <f t="shared" si="333"/>
        <v>0</v>
      </c>
      <c r="L609" s="3" t="str">
        <f t="shared" si="333"/>
        <v>0</v>
      </c>
      <c r="M609" s="3" t="str">
        <f t="shared" si="333"/>
        <v>0</v>
      </c>
      <c r="N609" s="3" t="str">
        <f t="shared" si="333"/>
        <v>0</v>
      </c>
      <c r="O609" s="3" t="str">
        <f t="shared" si="333"/>
        <v>0</v>
      </c>
      <c r="P609" s="3" t="str">
        <f t="shared" si="333"/>
        <v>0</v>
      </c>
      <c r="Q609" s="3" t="str">
        <f t="shared" si="333"/>
        <v>0</v>
      </c>
      <c r="R609" s="3" t="str">
        <f t="shared" si="333"/>
        <v>0</v>
      </c>
      <c r="S609" s="3" t="str">
        <f t="shared" si="327"/>
        <v>0</v>
      </c>
      <c r="T609" s="3" t="str">
        <f t="shared" si="327"/>
        <v>0</v>
      </c>
      <c r="U609" s="3" t="str">
        <f t="shared" si="333"/>
        <v>0</v>
      </c>
      <c r="V609" s="3" t="str">
        <f t="shared" si="333"/>
        <v>0</v>
      </c>
      <c r="W609" s="3" t="str">
        <f t="shared" si="333"/>
        <v>0</v>
      </c>
      <c r="X609" s="3" t="str">
        <f t="shared" si="333"/>
        <v>1</v>
      </c>
      <c r="Y609" s="3" t="str">
        <f t="shared" si="333"/>
        <v>0</v>
      </c>
      <c r="Z609" s="3" t="str">
        <f t="shared" si="333"/>
        <v>0</v>
      </c>
      <c r="AA609" s="3" t="str">
        <f t="shared" si="328"/>
        <v>0</v>
      </c>
      <c r="AB609" s="3" t="str">
        <f t="shared" si="328"/>
        <v>0</v>
      </c>
      <c r="AC609" s="3" t="str">
        <f t="shared" si="333"/>
        <v>0</v>
      </c>
      <c r="AD609" s="3" t="str">
        <f t="shared" si="337"/>
        <v>0</v>
      </c>
      <c r="AE609" s="3" t="str">
        <f t="shared" si="337"/>
        <v>0</v>
      </c>
      <c r="AF609" s="3" t="str">
        <f t="shared" si="337"/>
        <v>0</v>
      </c>
      <c r="AG609" s="3" t="str">
        <f t="shared" si="337"/>
        <v>0</v>
      </c>
      <c r="AH609" s="3" t="str">
        <f t="shared" si="337"/>
        <v>0</v>
      </c>
      <c r="AI609" s="3" t="str">
        <f t="shared" si="337"/>
        <v>0</v>
      </c>
      <c r="AJ609" s="3" t="str">
        <f t="shared" si="337"/>
        <v>0</v>
      </c>
      <c r="AK609" s="3" t="str">
        <f t="shared" si="337"/>
        <v>0</v>
      </c>
      <c r="AL609" s="3" t="str">
        <f t="shared" si="337"/>
        <v>0</v>
      </c>
      <c r="AM609" s="3" t="str">
        <f t="shared" si="337"/>
        <v>0</v>
      </c>
      <c r="AN609" s="3" t="str">
        <f t="shared" si="337"/>
        <v>0</v>
      </c>
      <c r="AO609" s="3" t="str">
        <f t="shared" si="337"/>
        <v>0</v>
      </c>
      <c r="AP609" s="3" t="str">
        <f t="shared" si="337"/>
        <v>0</v>
      </c>
      <c r="AQ609" s="3" t="str">
        <f t="shared" si="337"/>
        <v>0</v>
      </c>
      <c r="AR609" s="3" t="str">
        <f t="shared" si="337"/>
        <v>0</v>
      </c>
      <c r="AS609" s="3" t="str">
        <f t="shared" si="337"/>
        <v>0</v>
      </c>
      <c r="AT609" s="3" t="str">
        <f t="shared" si="336"/>
        <v>0</v>
      </c>
      <c r="AU609" s="3" t="str">
        <f t="shared" si="336"/>
        <v>0</v>
      </c>
      <c r="AV609" s="3" t="str">
        <f t="shared" si="336"/>
        <v>0</v>
      </c>
      <c r="AW609" s="3" t="str">
        <f t="shared" si="336"/>
        <v>0</v>
      </c>
      <c r="AX609" s="3" t="str">
        <f t="shared" si="336"/>
        <v>0</v>
      </c>
      <c r="AY609" s="3" t="str">
        <f t="shared" si="336"/>
        <v>0</v>
      </c>
      <c r="AZ609" s="22" t="s">
        <v>816</v>
      </c>
    </row>
    <row r="610" spans="1:52" ht="15.5">
      <c r="A610" s="10" t="s">
        <v>262</v>
      </c>
      <c r="B610" s="10" t="str">
        <f t="shared" si="321"/>
        <v>2401771G</v>
      </c>
      <c r="C610" s="71">
        <v>45492.514895833301</v>
      </c>
      <c r="D610" s="3" t="e">
        <f t="array" ref="D610">#NAME?</f>
        <v>#NAME?</v>
      </c>
      <c r="E610" s="3" t="b">
        <f>ISNUMBER(MATCH(Table1[[#This Row],[Email]],Attendance[Email],0))</f>
        <v>1</v>
      </c>
      <c r="F610" s="3">
        <f t="shared" si="338"/>
        <v>45492.848229166637</v>
      </c>
      <c r="G610" s="21">
        <f>DAY(Table1[[#This Row],[Actual Time]])</f>
        <v>19</v>
      </c>
      <c r="H610">
        <f>MONTH(Table1[[#This Row],[Actual Time]])</f>
        <v>7</v>
      </c>
      <c r="I610">
        <f>YEAR(Table1[[#This Row],[Actual Time]])</f>
        <v>2024</v>
      </c>
      <c r="J610" t="str">
        <f t="shared" si="339"/>
        <v>19/7/2024</v>
      </c>
      <c r="K610" s="3" t="str">
        <f t="shared" si="333"/>
        <v>0</v>
      </c>
      <c r="L610" s="3" t="str">
        <f t="shared" si="333"/>
        <v>0</v>
      </c>
      <c r="M610" s="3" t="str">
        <f t="shared" si="333"/>
        <v>0</v>
      </c>
      <c r="N610" s="3" t="str">
        <f t="shared" si="333"/>
        <v>0</v>
      </c>
      <c r="O610" s="3" t="str">
        <f t="shared" si="333"/>
        <v>0</v>
      </c>
      <c r="P610" s="3" t="str">
        <f t="shared" si="333"/>
        <v>0</v>
      </c>
      <c r="Q610" s="3" t="str">
        <f t="shared" si="333"/>
        <v>0</v>
      </c>
      <c r="R610" s="3" t="str">
        <f t="shared" si="333"/>
        <v>0</v>
      </c>
      <c r="S610" s="3" t="str">
        <f t="shared" si="327"/>
        <v>0</v>
      </c>
      <c r="T610" s="3" t="str">
        <f t="shared" si="327"/>
        <v>0</v>
      </c>
      <c r="U610" s="3" t="str">
        <f t="shared" si="333"/>
        <v>0</v>
      </c>
      <c r="V610" s="3" t="str">
        <f t="shared" si="333"/>
        <v>0</v>
      </c>
      <c r="W610" s="3" t="str">
        <f t="shared" si="333"/>
        <v>0</v>
      </c>
      <c r="X610" s="3" t="str">
        <f t="shared" si="333"/>
        <v>1</v>
      </c>
      <c r="Y610" s="3" t="str">
        <f t="shared" si="333"/>
        <v>0</v>
      </c>
      <c r="Z610" s="3" t="str">
        <f t="shared" si="333"/>
        <v>0</v>
      </c>
      <c r="AA610" s="3" t="str">
        <f t="shared" si="328"/>
        <v>0</v>
      </c>
      <c r="AB610" s="3" t="str">
        <f t="shared" si="328"/>
        <v>0</v>
      </c>
      <c r="AC610" s="3" t="str">
        <f t="shared" si="333"/>
        <v>0</v>
      </c>
      <c r="AD610" s="3" t="str">
        <f t="shared" si="337"/>
        <v>0</v>
      </c>
      <c r="AE610" s="3" t="str">
        <f t="shared" si="337"/>
        <v>0</v>
      </c>
      <c r="AF610" s="3" t="str">
        <f t="shared" si="337"/>
        <v>0</v>
      </c>
      <c r="AG610" s="3" t="str">
        <f t="shared" si="337"/>
        <v>0</v>
      </c>
      <c r="AH610" s="3" t="str">
        <f t="shared" si="337"/>
        <v>0</v>
      </c>
      <c r="AI610" s="3" t="str">
        <f t="shared" si="337"/>
        <v>0</v>
      </c>
      <c r="AJ610" s="3" t="str">
        <f t="shared" si="337"/>
        <v>0</v>
      </c>
      <c r="AK610" s="3" t="str">
        <f t="shared" si="337"/>
        <v>0</v>
      </c>
      <c r="AL610" s="3" t="str">
        <f t="shared" si="337"/>
        <v>0</v>
      </c>
      <c r="AM610" s="3" t="str">
        <f t="shared" si="337"/>
        <v>0</v>
      </c>
      <c r="AN610" s="3" t="str">
        <f t="shared" si="337"/>
        <v>0</v>
      </c>
      <c r="AO610" s="3" t="str">
        <f t="shared" si="337"/>
        <v>0</v>
      </c>
      <c r="AP610" s="3" t="str">
        <f t="shared" si="337"/>
        <v>0</v>
      </c>
      <c r="AQ610" s="3" t="str">
        <f t="shared" si="337"/>
        <v>0</v>
      </c>
      <c r="AR610" s="3" t="str">
        <f t="shared" si="337"/>
        <v>0</v>
      </c>
      <c r="AS610" s="3" t="str">
        <f t="shared" si="337"/>
        <v>0</v>
      </c>
      <c r="AT610" s="3" t="str">
        <f t="shared" si="336"/>
        <v>0</v>
      </c>
      <c r="AU610" s="3" t="str">
        <f t="shared" si="336"/>
        <v>0</v>
      </c>
      <c r="AV610" s="3" t="str">
        <f t="shared" si="336"/>
        <v>0</v>
      </c>
      <c r="AW610" s="3" t="str">
        <f t="shared" si="336"/>
        <v>0</v>
      </c>
      <c r="AX610" s="3" t="str">
        <f t="shared" si="336"/>
        <v>0</v>
      </c>
      <c r="AY610" s="3" t="str">
        <f t="shared" si="336"/>
        <v>0</v>
      </c>
      <c r="AZ610" s="22" t="s">
        <v>817</v>
      </c>
    </row>
    <row r="611" spans="1:52" ht="15.5">
      <c r="A611" s="10" t="s">
        <v>304</v>
      </c>
      <c r="B611" s="10" t="str">
        <f t="shared" si="321"/>
        <v>2300794A</v>
      </c>
      <c r="C611" s="71">
        <v>45492.516134259298</v>
      </c>
      <c r="D611" s="3" t="e">
        <f t="array" ref="D611">#NAME?</f>
        <v>#NAME?</v>
      </c>
      <c r="E611" s="3" t="b">
        <f>ISNUMBER(MATCH(Table1[[#This Row],[Email]],Attendance[Email],0))</f>
        <v>1</v>
      </c>
      <c r="F611" s="3">
        <f t="shared" si="338"/>
        <v>45492.849467592634</v>
      </c>
      <c r="G611" s="21">
        <f>DAY(Table1[[#This Row],[Actual Time]])</f>
        <v>19</v>
      </c>
      <c r="H611">
        <f>MONTH(Table1[[#This Row],[Actual Time]])</f>
        <v>7</v>
      </c>
      <c r="I611">
        <f>YEAR(Table1[[#This Row],[Actual Time]])</f>
        <v>2024</v>
      </c>
      <c r="J611" t="str">
        <f t="shared" si="339"/>
        <v>19/7/2024</v>
      </c>
      <c r="K611" s="3" t="str">
        <f t="shared" si="333"/>
        <v>0</v>
      </c>
      <c r="L611" s="3" t="str">
        <f t="shared" si="333"/>
        <v>0</v>
      </c>
      <c r="M611" s="3" t="str">
        <f t="shared" si="333"/>
        <v>0</v>
      </c>
      <c r="N611" s="3" t="str">
        <f t="shared" si="333"/>
        <v>0</v>
      </c>
      <c r="O611" s="3" t="str">
        <f t="shared" si="333"/>
        <v>0</v>
      </c>
      <c r="P611" s="3" t="str">
        <f t="shared" si="333"/>
        <v>0</v>
      </c>
      <c r="Q611" s="3" t="str">
        <f t="shared" si="333"/>
        <v>0</v>
      </c>
      <c r="R611" s="3" t="str">
        <f t="shared" si="333"/>
        <v>0</v>
      </c>
      <c r="S611" s="3" t="str">
        <f t="shared" si="327"/>
        <v>0</v>
      </c>
      <c r="T611" s="3" t="str">
        <f t="shared" si="327"/>
        <v>0</v>
      </c>
      <c r="U611" s="3" t="str">
        <f t="shared" si="333"/>
        <v>0</v>
      </c>
      <c r="V611" s="3" t="str">
        <f t="shared" si="333"/>
        <v>0</v>
      </c>
      <c r="W611" s="3" t="str">
        <f t="shared" si="333"/>
        <v>0</v>
      </c>
      <c r="X611" s="3" t="str">
        <f t="shared" si="333"/>
        <v>1</v>
      </c>
      <c r="Y611" s="3" t="str">
        <f t="shared" si="333"/>
        <v>0</v>
      </c>
      <c r="Z611" s="3" t="str">
        <f t="shared" si="333"/>
        <v>0</v>
      </c>
      <c r="AA611" s="3" t="str">
        <f t="shared" si="328"/>
        <v>0</v>
      </c>
      <c r="AB611" s="3" t="str">
        <f t="shared" si="328"/>
        <v>0</v>
      </c>
      <c r="AC611" s="3" t="str">
        <f t="shared" si="333"/>
        <v>0</v>
      </c>
      <c r="AD611" s="3" t="str">
        <f t="shared" si="337"/>
        <v>0</v>
      </c>
      <c r="AE611" s="3" t="str">
        <f t="shared" si="337"/>
        <v>0</v>
      </c>
      <c r="AF611" s="3" t="str">
        <f t="shared" si="337"/>
        <v>0</v>
      </c>
      <c r="AG611" s="3" t="str">
        <f t="shared" si="337"/>
        <v>0</v>
      </c>
      <c r="AH611" s="3" t="str">
        <f t="shared" si="337"/>
        <v>0</v>
      </c>
      <c r="AI611" s="3" t="str">
        <f t="shared" si="337"/>
        <v>0</v>
      </c>
      <c r="AJ611" s="3" t="str">
        <f t="shared" si="337"/>
        <v>0</v>
      </c>
      <c r="AK611" s="3" t="str">
        <f t="shared" si="337"/>
        <v>0</v>
      </c>
      <c r="AL611" s="3" t="str">
        <f t="shared" si="337"/>
        <v>0</v>
      </c>
      <c r="AM611" s="3" t="str">
        <f t="shared" si="337"/>
        <v>0</v>
      </c>
      <c r="AN611" s="3" t="str">
        <f t="shared" si="337"/>
        <v>0</v>
      </c>
      <c r="AO611" s="3" t="str">
        <f t="shared" si="337"/>
        <v>0</v>
      </c>
      <c r="AP611" s="3" t="str">
        <f t="shared" si="337"/>
        <v>0</v>
      </c>
      <c r="AQ611" s="3" t="str">
        <f t="shared" si="337"/>
        <v>0</v>
      </c>
      <c r="AR611" s="3" t="str">
        <f t="shared" si="337"/>
        <v>0</v>
      </c>
      <c r="AS611" s="3" t="str">
        <f t="shared" si="337"/>
        <v>0</v>
      </c>
      <c r="AT611" s="3" t="str">
        <f t="shared" si="336"/>
        <v>0</v>
      </c>
      <c r="AU611" s="3" t="str">
        <f t="shared" si="336"/>
        <v>0</v>
      </c>
      <c r="AV611" s="3" t="str">
        <f t="shared" si="336"/>
        <v>0</v>
      </c>
      <c r="AW611" s="3" t="str">
        <f t="shared" si="336"/>
        <v>0</v>
      </c>
      <c r="AX611" s="3" t="str">
        <f t="shared" si="336"/>
        <v>0</v>
      </c>
      <c r="AY611" s="3" t="str">
        <f t="shared" si="336"/>
        <v>0</v>
      </c>
      <c r="AZ611" s="22" t="s">
        <v>818</v>
      </c>
    </row>
    <row r="612" spans="1:52" ht="15.5">
      <c r="A612" s="10" t="s">
        <v>463</v>
      </c>
      <c r="B612" s="10" t="str">
        <f t="shared" si="321"/>
        <v>2400496B</v>
      </c>
      <c r="C612" s="71">
        <v>45492.520798611098</v>
      </c>
      <c r="D612" s="3" t="e">
        <f t="array" ref="D612">#NAME?</f>
        <v>#NAME?</v>
      </c>
      <c r="E612" s="3" t="b">
        <f>ISNUMBER(MATCH(Table1[[#This Row],[Email]],Attendance[Email],0))</f>
        <v>1</v>
      </c>
      <c r="F612" s="3">
        <f t="shared" si="338"/>
        <v>45492.854131944434</v>
      </c>
      <c r="G612" s="21">
        <f>DAY(Table1[[#This Row],[Actual Time]])</f>
        <v>19</v>
      </c>
      <c r="H612">
        <f>MONTH(Table1[[#This Row],[Actual Time]])</f>
        <v>7</v>
      </c>
      <c r="I612">
        <f>YEAR(Table1[[#This Row],[Actual Time]])</f>
        <v>2024</v>
      </c>
      <c r="J612" t="str">
        <f t="shared" si="339"/>
        <v>19/7/2024</v>
      </c>
      <c r="K612" s="3" t="str">
        <f t="shared" si="333"/>
        <v>0</v>
      </c>
      <c r="L612" s="3" t="str">
        <f t="shared" si="333"/>
        <v>0</v>
      </c>
      <c r="M612" s="3" t="str">
        <f t="shared" si="333"/>
        <v>0</v>
      </c>
      <c r="N612" s="3" t="str">
        <f t="shared" si="333"/>
        <v>0</v>
      </c>
      <c r="O612" s="3" t="str">
        <f t="shared" si="333"/>
        <v>0</v>
      </c>
      <c r="P612" s="3" t="str">
        <f t="shared" si="333"/>
        <v>0</v>
      </c>
      <c r="Q612" s="3" t="str">
        <f t="shared" si="333"/>
        <v>0</v>
      </c>
      <c r="R612" s="3" t="str">
        <f t="shared" si="333"/>
        <v>0</v>
      </c>
      <c r="S612" s="3" t="str">
        <f t="shared" si="327"/>
        <v>0</v>
      </c>
      <c r="T612" s="3" t="str">
        <f t="shared" si="327"/>
        <v>0</v>
      </c>
      <c r="U612" s="3" t="str">
        <f t="shared" si="333"/>
        <v>0</v>
      </c>
      <c r="V612" s="3" t="str">
        <f t="shared" si="333"/>
        <v>0</v>
      </c>
      <c r="W612" s="3" t="str">
        <f t="shared" si="333"/>
        <v>0</v>
      </c>
      <c r="X612" s="3" t="str">
        <f t="shared" si="333"/>
        <v>1</v>
      </c>
      <c r="Y612" s="3" t="str">
        <f t="shared" si="333"/>
        <v>0</v>
      </c>
      <c r="Z612" s="3" t="str">
        <f t="shared" si="333"/>
        <v>0</v>
      </c>
      <c r="AA612" s="3" t="str">
        <f t="shared" si="328"/>
        <v>0</v>
      </c>
      <c r="AB612" s="3" t="str">
        <f t="shared" si="328"/>
        <v>0</v>
      </c>
      <c r="AC612" s="3" t="str">
        <f t="shared" si="333"/>
        <v>0</v>
      </c>
      <c r="AD612" s="3" t="str">
        <f t="shared" si="337"/>
        <v>0</v>
      </c>
      <c r="AE612" s="3" t="str">
        <f t="shared" si="337"/>
        <v>0</v>
      </c>
      <c r="AF612" s="3" t="str">
        <f t="shared" si="337"/>
        <v>0</v>
      </c>
      <c r="AG612" s="3" t="str">
        <f t="shared" si="337"/>
        <v>0</v>
      </c>
      <c r="AH612" s="3" t="str">
        <f t="shared" si="337"/>
        <v>0</v>
      </c>
      <c r="AI612" s="3" t="str">
        <f t="shared" si="337"/>
        <v>0</v>
      </c>
      <c r="AJ612" s="3" t="str">
        <f t="shared" si="337"/>
        <v>0</v>
      </c>
      <c r="AK612" s="3" t="str">
        <f t="shared" si="337"/>
        <v>0</v>
      </c>
      <c r="AL612" s="3" t="str">
        <f t="shared" si="337"/>
        <v>0</v>
      </c>
      <c r="AM612" s="3" t="str">
        <f t="shared" si="337"/>
        <v>0</v>
      </c>
      <c r="AN612" s="3" t="str">
        <f t="shared" si="337"/>
        <v>0</v>
      </c>
      <c r="AO612" s="3" t="str">
        <f t="shared" si="337"/>
        <v>0</v>
      </c>
      <c r="AP612" s="3" t="str">
        <f t="shared" si="337"/>
        <v>0</v>
      </c>
      <c r="AQ612" s="3" t="str">
        <f t="shared" si="337"/>
        <v>0</v>
      </c>
      <c r="AR612" s="3" t="str">
        <f t="shared" si="337"/>
        <v>0</v>
      </c>
      <c r="AS612" s="3" t="str">
        <f t="shared" si="337"/>
        <v>0</v>
      </c>
      <c r="AT612" s="3" t="str">
        <f t="shared" si="336"/>
        <v>0</v>
      </c>
      <c r="AU612" s="3" t="str">
        <f t="shared" si="336"/>
        <v>0</v>
      </c>
      <c r="AV612" s="3" t="str">
        <f t="shared" si="336"/>
        <v>0</v>
      </c>
      <c r="AW612" s="3" t="str">
        <f t="shared" si="336"/>
        <v>0</v>
      </c>
      <c r="AX612" s="3" t="str">
        <f t="shared" si="336"/>
        <v>0</v>
      </c>
      <c r="AY612" s="3" t="str">
        <f t="shared" si="336"/>
        <v>0</v>
      </c>
      <c r="AZ612" s="22" t="s">
        <v>819</v>
      </c>
    </row>
    <row r="613" spans="1:52" ht="15.5">
      <c r="A613" s="10" t="s">
        <v>386</v>
      </c>
      <c r="B613" s="10" t="str">
        <f t="shared" si="321"/>
        <v>2402348C</v>
      </c>
      <c r="C613" s="71">
        <v>45499.469895833303</v>
      </c>
      <c r="D613" s="3" t="e">
        <f t="array" ref="D613">#NAME?</f>
        <v>#NAME?</v>
      </c>
      <c r="E613" s="3" t="b">
        <f>ISNUMBER(MATCH(Table1[[#This Row],[Email]],Attendance[Email],0))</f>
        <v>1</v>
      </c>
      <c r="F613" s="3">
        <f t="shared" si="338"/>
        <v>45499.803229166639</v>
      </c>
      <c r="G613" s="21">
        <f>DAY(Table1[[#This Row],[Actual Time]])</f>
        <v>26</v>
      </c>
      <c r="H613">
        <f>MONTH(Table1[[#This Row],[Actual Time]])</f>
        <v>7</v>
      </c>
      <c r="I613">
        <f>YEAR(Table1[[#This Row],[Actual Time]])</f>
        <v>2024</v>
      </c>
      <c r="J613" t="str">
        <f t="shared" si="339"/>
        <v>26/7/2024</v>
      </c>
      <c r="K613" s="3" t="str">
        <f t="shared" si="333"/>
        <v>0</v>
      </c>
      <c r="L613" s="3" t="str">
        <f t="shared" si="333"/>
        <v>0</v>
      </c>
      <c r="M613" s="3" t="str">
        <f t="shared" si="333"/>
        <v>0</v>
      </c>
      <c r="N613" s="3" t="str">
        <f t="shared" si="333"/>
        <v>0</v>
      </c>
      <c r="O613" s="3" t="str">
        <f t="shared" si="333"/>
        <v>0</v>
      </c>
      <c r="P613" s="3" t="str">
        <f t="shared" si="333"/>
        <v>0</v>
      </c>
      <c r="Q613" s="3" t="str">
        <f t="shared" si="333"/>
        <v>0</v>
      </c>
      <c r="R613" s="3" t="str">
        <f t="shared" si="333"/>
        <v>0</v>
      </c>
      <c r="S613" s="3" t="str">
        <f t="shared" si="327"/>
        <v>0</v>
      </c>
      <c r="T613" s="3" t="str">
        <f t="shared" si="327"/>
        <v>0</v>
      </c>
      <c r="U613" s="3" t="str">
        <f t="shared" si="333"/>
        <v>0</v>
      </c>
      <c r="V613" s="3" t="str">
        <f t="shared" si="333"/>
        <v>0</v>
      </c>
      <c r="W613" s="3" t="str">
        <f t="shared" si="333"/>
        <v>0</v>
      </c>
      <c r="X613" s="3" t="str">
        <f t="shared" si="333"/>
        <v>0</v>
      </c>
      <c r="Y613" s="3" t="str">
        <f t="shared" si="333"/>
        <v>1</v>
      </c>
      <c r="Z613" s="3" t="str">
        <f t="shared" si="333"/>
        <v>0</v>
      </c>
      <c r="AA613" s="3" t="str">
        <f t="shared" si="328"/>
        <v>0</v>
      </c>
      <c r="AB613" s="3" t="str">
        <f t="shared" si="328"/>
        <v>0</v>
      </c>
      <c r="AC613" s="3" t="str">
        <f t="shared" si="333"/>
        <v>0</v>
      </c>
      <c r="AD613" s="3" t="str">
        <f t="shared" si="337"/>
        <v>0</v>
      </c>
      <c r="AE613" s="3" t="str">
        <f t="shared" si="337"/>
        <v>0</v>
      </c>
      <c r="AF613" s="3" t="str">
        <f t="shared" si="337"/>
        <v>0</v>
      </c>
      <c r="AG613" s="3" t="str">
        <f t="shared" si="337"/>
        <v>0</v>
      </c>
      <c r="AH613" s="3" t="str">
        <f t="shared" si="337"/>
        <v>0</v>
      </c>
      <c r="AI613" s="3" t="str">
        <f t="shared" si="337"/>
        <v>0</v>
      </c>
      <c r="AJ613" s="3" t="str">
        <f t="shared" si="337"/>
        <v>0</v>
      </c>
      <c r="AK613" s="3" t="str">
        <f t="shared" si="337"/>
        <v>0</v>
      </c>
      <c r="AL613" s="3" t="str">
        <f t="shared" si="337"/>
        <v>0</v>
      </c>
      <c r="AM613" s="3" t="str">
        <f t="shared" si="337"/>
        <v>0</v>
      </c>
      <c r="AN613" s="3" t="str">
        <f t="shared" si="337"/>
        <v>0</v>
      </c>
      <c r="AO613" s="3" t="str">
        <f t="shared" si="337"/>
        <v>0</v>
      </c>
      <c r="AP613" s="3" t="str">
        <f t="shared" si="337"/>
        <v>0</v>
      </c>
      <c r="AQ613" s="3" t="str">
        <f t="shared" si="337"/>
        <v>0</v>
      </c>
      <c r="AR613" s="3" t="str">
        <f t="shared" si="337"/>
        <v>0</v>
      </c>
      <c r="AS613" s="3" t="str">
        <f t="shared" si="337"/>
        <v>0</v>
      </c>
      <c r="AT613" s="3" t="str">
        <f t="shared" si="336"/>
        <v>0</v>
      </c>
      <c r="AU613" s="3" t="str">
        <f t="shared" si="336"/>
        <v>0</v>
      </c>
      <c r="AV613" s="3" t="str">
        <f t="shared" si="336"/>
        <v>0</v>
      </c>
      <c r="AW613" s="3" t="str">
        <f t="shared" si="336"/>
        <v>0</v>
      </c>
      <c r="AX613" s="3" t="str">
        <f t="shared" si="336"/>
        <v>0</v>
      </c>
      <c r="AY613" s="3" t="str">
        <f t="shared" si="336"/>
        <v>0</v>
      </c>
      <c r="AZ613" s="22" t="s">
        <v>820</v>
      </c>
    </row>
    <row r="614" spans="1:52" ht="15.5">
      <c r="A614" s="10" t="s">
        <v>477</v>
      </c>
      <c r="B614" s="10" t="str">
        <f t="shared" si="321"/>
        <v>2401658F</v>
      </c>
      <c r="C614" s="71">
        <v>45499.469953703701</v>
      </c>
      <c r="D614" s="3" t="e">
        <f t="array" ref="D614">#NAME?</f>
        <v>#NAME?</v>
      </c>
      <c r="E614" s="3" t="b">
        <f>ISNUMBER(MATCH(Table1[[#This Row],[Email]],Attendance[Email],0))</f>
        <v>1</v>
      </c>
      <c r="F614" s="3">
        <f t="shared" ref="F614:F619" si="340">$C614+(8/24)</f>
        <v>45499.803287037037</v>
      </c>
      <c r="G614" s="21">
        <f>DAY(Table1[[#This Row],[Actual Time]])</f>
        <v>26</v>
      </c>
      <c r="H614">
        <f>MONTH(Table1[[#This Row],[Actual Time]])</f>
        <v>7</v>
      </c>
      <c r="I614">
        <f>YEAR(Table1[[#This Row],[Actual Time]])</f>
        <v>2024</v>
      </c>
      <c r="J614" t="str">
        <f t="shared" ref="J614:J619" si="341">G614&amp;"/"&amp;H614&amp;"/"&amp;I614</f>
        <v>26/7/2024</v>
      </c>
      <c r="K614" s="3" t="str">
        <f t="shared" si="333"/>
        <v>0</v>
      </c>
      <c r="L614" s="3" t="str">
        <f t="shared" si="333"/>
        <v>0</v>
      </c>
      <c r="M614" s="3" t="str">
        <f t="shared" si="333"/>
        <v>0</v>
      </c>
      <c r="N614" s="3" t="str">
        <f t="shared" si="333"/>
        <v>0</v>
      </c>
      <c r="O614" s="3" t="str">
        <f t="shared" si="333"/>
        <v>0</v>
      </c>
      <c r="P614" s="3" t="str">
        <f t="shared" si="333"/>
        <v>0</v>
      </c>
      <c r="Q614" s="3" t="str">
        <f t="shared" si="333"/>
        <v>0</v>
      </c>
      <c r="R614" s="3" t="str">
        <f t="shared" si="333"/>
        <v>0</v>
      </c>
      <c r="S614" s="3" t="str">
        <f t="shared" si="327"/>
        <v>0</v>
      </c>
      <c r="T614" s="3" t="str">
        <f t="shared" si="327"/>
        <v>0</v>
      </c>
      <c r="U614" s="3" t="str">
        <f t="shared" si="333"/>
        <v>0</v>
      </c>
      <c r="V614" s="3" t="str">
        <f t="shared" si="333"/>
        <v>0</v>
      </c>
      <c r="W614" s="3" t="str">
        <f t="shared" si="333"/>
        <v>0</v>
      </c>
      <c r="X614" s="3" t="str">
        <f t="shared" si="333"/>
        <v>0</v>
      </c>
      <c r="Y614" s="3" t="str">
        <f t="shared" si="333"/>
        <v>1</v>
      </c>
      <c r="Z614" s="3" t="str">
        <f t="shared" si="333"/>
        <v>0</v>
      </c>
      <c r="AA614" s="3" t="str">
        <f t="shared" si="328"/>
        <v>0</v>
      </c>
      <c r="AB614" s="3" t="str">
        <f t="shared" si="328"/>
        <v>0</v>
      </c>
      <c r="AC614" s="3" t="str">
        <f t="shared" si="333"/>
        <v>0</v>
      </c>
      <c r="AD614" s="3" t="str">
        <f t="shared" si="337"/>
        <v>0</v>
      </c>
      <c r="AE614" s="3" t="str">
        <f t="shared" si="337"/>
        <v>0</v>
      </c>
      <c r="AF614" s="3" t="str">
        <f t="shared" si="337"/>
        <v>0</v>
      </c>
      <c r="AG614" s="3" t="str">
        <f t="shared" si="337"/>
        <v>0</v>
      </c>
      <c r="AH614" s="3" t="str">
        <f t="shared" si="337"/>
        <v>0</v>
      </c>
      <c r="AI614" s="3" t="str">
        <f t="shared" si="337"/>
        <v>0</v>
      </c>
      <c r="AJ614" s="3" t="str">
        <f t="shared" si="337"/>
        <v>0</v>
      </c>
      <c r="AK614" s="3" t="str">
        <f t="shared" si="337"/>
        <v>0</v>
      </c>
      <c r="AL614" s="3" t="str">
        <f t="shared" si="337"/>
        <v>0</v>
      </c>
      <c r="AM614" s="3" t="str">
        <f t="shared" si="337"/>
        <v>0</v>
      </c>
      <c r="AN614" s="3" t="str">
        <f t="shared" si="337"/>
        <v>0</v>
      </c>
      <c r="AO614" s="3" t="str">
        <f t="shared" si="337"/>
        <v>0</v>
      </c>
      <c r="AP614" s="3" t="str">
        <f t="shared" si="337"/>
        <v>0</v>
      </c>
      <c r="AQ614" s="3" t="str">
        <f t="shared" si="337"/>
        <v>0</v>
      </c>
      <c r="AR614" s="3" t="str">
        <f t="shared" si="337"/>
        <v>0</v>
      </c>
      <c r="AS614" s="3" t="str">
        <f t="shared" si="337"/>
        <v>0</v>
      </c>
      <c r="AT614" s="3" t="str">
        <f t="shared" si="336"/>
        <v>0</v>
      </c>
      <c r="AU614" s="3" t="str">
        <f t="shared" si="336"/>
        <v>0</v>
      </c>
      <c r="AV614" s="3" t="str">
        <f t="shared" si="336"/>
        <v>0</v>
      </c>
      <c r="AW614" s="3" t="str">
        <f t="shared" si="336"/>
        <v>0</v>
      </c>
      <c r="AX614" s="3" t="str">
        <f t="shared" si="336"/>
        <v>0</v>
      </c>
      <c r="AY614" s="3" t="str">
        <f t="shared" si="336"/>
        <v>0</v>
      </c>
      <c r="AZ614" s="22" t="s">
        <v>821</v>
      </c>
    </row>
    <row r="615" spans="1:52" ht="15.5">
      <c r="A615" s="10" t="s">
        <v>254</v>
      </c>
      <c r="B615" s="10" t="str">
        <f t="shared" si="321"/>
        <v>2401040G</v>
      </c>
      <c r="C615" s="71">
        <v>45499.4699652778</v>
      </c>
      <c r="D615" s="3" t="e">
        <f t="array" ref="D615">#NAME?</f>
        <v>#NAME?</v>
      </c>
      <c r="E615" s="3" t="b">
        <f>ISNUMBER(MATCH(Table1[[#This Row],[Email]],Attendance[Email],0))</f>
        <v>1</v>
      </c>
      <c r="F615" s="3">
        <f t="shared" si="340"/>
        <v>45499.803298611136</v>
      </c>
      <c r="G615" s="21">
        <f>DAY(Table1[[#This Row],[Actual Time]])</f>
        <v>26</v>
      </c>
      <c r="H615">
        <f>MONTH(Table1[[#This Row],[Actual Time]])</f>
        <v>7</v>
      </c>
      <c r="I615">
        <f>YEAR(Table1[[#This Row],[Actual Time]])</f>
        <v>2024</v>
      </c>
      <c r="J615" t="str">
        <f t="shared" si="341"/>
        <v>26/7/2024</v>
      </c>
      <c r="K615" s="3" t="str">
        <f t="shared" si="333"/>
        <v>0</v>
      </c>
      <c r="L615" s="3" t="str">
        <f t="shared" si="333"/>
        <v>0</v>
      </c>
      <c r="M615" s="3" t="str">
        <f t="shared" si="333"/>
        <v>0</v>
      </c>
      <c r="N615" s="3" t="str">
        <f t="shared" si="333"/>
        <v>0</v>
      </c>
      <c r="O615" s="3" t="str">
        <f t="shared" si="333"/>
        <v>0</v>
      </c>
      <c r="P615" s="3" t="str">
        <f t="shared" si="333"/>
        <v>0</v>
      </c>
      <c r="Q615" s="3" t="str">
        <f t="shared" si="333"/>
        <v>0</v>
      </c>
      <c r="R615" s="3" t="str">
        <f t="shared" si="333"/>
        <v>0</v>
      </c>
      <c r="S615" s="3" t="str">
        <f t="shared" si="327"/>
        <v>0</v>
      </c>
      <c r="T615" s="3" t="str">
        <f t="shared" si="327"/>
        <v>0</v>
      </c>
      <c r="U615" s="3" t="str">
        <f t="shared" si="333"/>
        <v>0</v>
      </c>
      <c r="V615" s="3" t="str">
        <f t="shared" si="333"/>
        <v>0</v>
      </c>
      <c r="W615" s="3" t="str">
        <f t="shared" si="333"/>
        <v>0</v>
      </c>
      <c r="X615" s="3" t="str">
        <f t="shared" si="333"/>
        <v>0</v>
      </c>
      <c r="Y615" s="3" t="str">
        <f t="shared" si="333"/>
        <v>1</v>
      </c>
      <c r="Z615" s="3" t="str">
        <f t="shared" si="333"/>
        <v>0</v>
      </c>
      <c r="AA615" s="3" t="str">
        <f t="shared" si="328"/>
        <v>0</v>
      </c>
      <c r="AB615" s="3" t="str">
        <f t="shared" si="328"/>
        <v>0</v>
      </c>
      <c r="AC615" s="3" t="str">
        <f t="shared" si="333"/>
        <v>0</v>
      </c>
      <c r="AD615" s="3" t="str">
        <f t="shared" si="337"/>
        <v>0</v>
      </c>
      <c r="AE615" s="3" t="str">
        <f t="shared" si="337"/>
        <v>0</v>
      </c>
      <c r="AF615" s="3" t="str">
        <f t="shared" si="337"/>
        <v>0</v>
      </c>
      <c r="AG615" s="3" t="str">
        <f t="shared" si="337"/>
        <v>0</v>
      </c>
      <c r="AH615" s="3" t="str">
        <f t="shared" si="337"/>
        <v>0</v>
      </c>
      <c r="AI615" s="3" t="str">
        <f t="shared" si="337"/>
        <v>0</v>
      </c>
      <c r="AJ615" s="3" t="str">
        <f t="shared" si="337"/>
        <v>0</v>
      </c>
      <c r="AK615" s="3" t="str">
        <f t="shared" si="337"/>
        <v>0</v>
      </c>
      <c r="AL615" s="3" t="str">
        <f t="shared" si="337"/>
        <v>0</v>
      </c>
      <c r="AM615" s="3" t="str">
        <f t="shared" si="337"/>
        <v>0</v>
      </c>
      <c r="AN615" s="3" t="str">
        <f t="shared" si="337"/>
        <v>0</v>
      </c>
      <c r="AO615" s="3" t="str">
        <f t="shared" si="337"/>
        <v>0</v>
      </c>
      <c r="AP615" s="3" t="str">
        <f t="shared" si="337"/>
        <v>0</v>
      </c>
      <c r="AQ615" s="3" t="str">
        <f t="shared" si="337"/>
        <v>0</v>
      </c>
      <c r="AR615" s="3" t="str">
        <f t="shared" si="337"/>
        <v>0</v>
      </c>
      <c r="AS615" s="3" t="str">
        <f t="shared" si="337"/>
        <v>0</v>
      </c>
      <c r="AT615" s="3" t="str">
        <f t="shared" si="336"/>
        <v>0</v>
      </c>
      <c r="AU615" s="3" t="str">
        <f t="shared" si="336"/>
        <v>0</v>
      </c>
      <c r="AV615" s="3" t="str">
        <f t="shared" si="336"/>
        <v>0</v>
      </c>
      <c r="AW615" s="3" t="str">
        <f t="shared" si="336"/>
        <v>0</v>
      </c>
      <c r="AX615" s="3" t="str">
        <f t="shared" si="336"/>
        <v>0</v>
      </c>
      <c r="AY615" s="3" t="str">
        <f t="shared" si="336"/>
        <v>0</v>
      </c>
      <c r="AZ615" s="22" t="s">
        <v>822</v>
      </c>
    </row>
    <row r="616" spans="1:52" ht="15.5">
      <c r="A616" s="10" t="s">
        <v>390</v>
      </c>
      <c r="B616" s="10" t="str">
        <f t="shared" si="321"/>
        <v>2403727G</v>
      </c>
      <c r="C616" s="71">
        <v>45499.470185185201</v>
      </c>
      <c r="D616" s="3" t="e">
        <f t="array" ref="D616">#NAME?</f>
        <v>#NAME?</v>
      </c>
      <c r="E616" s="3" t="b">
        <f>ISNUMBER(MATCH(Table1[[#This Row],[Email]],Attendance[Email],0))</f>
        <v>1</v>
      </c>
      <c r="F616" s="3">
        <f t="shared" si="340"/>
        <v>45499.803518518536</v>
      </c>
      <c r="G616" s="21">
        <f>DAY(Table1[[#This Row],[Actual Time]])</f>
        <v>26</v>
      </c>
      <c r="H616">
        <f>MONTH(Table1[[#This Row],[Actual Time]])</f>
        <v>7</v>
      </c>
      <c r="I616">
        <f>YEAR(Table1[[#This Row],[Actual Time]])</f>
        <v>2024</v>
      </c>
      <c r="J616" t="str">
        <f t="shared" si="341"/>
        <v>26/7/2024</v>
      </c>
      <c r="K616" s="3" t="str">
        <f t="shared" si="333"/>
        <v>0</v>
      </c>
      <c r="L616" s="3" t="str">
        <f t="shared" si="333"/>
        <v>0</v>
      </c>
      <c r="M616" s="3" t="str">
        <f t="shared" si="333"/>
        <v>0</v>
      </c>
      <c r="N616" s="3" t="str">
        <f t="shared" si="333"/>
        <v>0</v>
      </c>
      <c r="O616" s="3" t="str">
        <f t="shared" si="333"/>
        <v>0</v>
      </c>
      <c r="P616" s="3" t="str">
        <f t="shared" si="333"/>
        <v>0</v>
      </c>
      <c r="Q616" s="3" t="str">
        <f t="shared" si="333"/>
        <v>0</v>
      </c>
      <c r="R616" s="3" t="str">
        <f t="shared" si="333"/>
        <v>0</v>
      </c>
      <c r="S616" s="3" t="str">
        <f t="shared" si="327"/>
        <v>0</v>
      </c>
      <c r="T616" s="3" t="str">
        <f t="shared" si="327"/>
        <v>0</v>
      </c>
      <c r="U616" s="3" t="str">
        <f t="shared" si="333"/>
        <v>0</v>
      </c>
      <c r="V616" s="3" t="str">
        <f t="shared" si="333"/>
        <v>0</v>
      </c>
      <c r="W616" s="3" t="str">
        <f t="shared" si="333"/>
        <v>0</v>
      </c>
      <c r="X616" s="3" t="str">
        <f t="shared" si="333"/>
        <v>0</v>
      </c>
      <c r="Y616" s="3" t="str">
        <f t="shared" si="333"/>
        <v>1</v>
      </c>
      <c r="Z616" s="3" t="str">
        <f t="shared" si="333"/>
        <v>0</v>
      </c>
      <c r="AA616" s="3" t="str">
        <f t="shared" si="328"/>
        <v>0</v>
      </c>
      <c r="AB616" s="3" t="str">
        <f t="shared" si="328"/>
        <v>0</v>
      </c>
      <c r="AC616" s="3" t="str">
        <f t="shared" si="333"/>
        <v>0</v>
      </c>
      <c r="AD616" s="3" t="str">
        <f t="shared" si="337"/>
        <v>0</v>
      </c>
      <c r="AE616" s="3" t="str">
        <f t="shared" si="337"/>
        <v>0</v>
      </c>
      <c r="AF616" s="3" t="str">
        <f t="shared" si="337"/>
        <v>0</v>
      </c>
      <c r="AG616" s="3" t="str">
        <f t="shared" si="337"/>
        <v>0</v>
      </c>
      <c r="AH616" s="3" t="str">
        <f t="shared" si="337"/>
        <v>0</v>
      </c>
      <c r="AI616" s="3" t="str">
        <f t="shared" si="337"/>
        <v>0</v>
      </c>
      <c r="AJ616" s="3" t="str">
        <f t="shared" si="337"/>
        <v>0</v>
      </c>
      <c r="AK616" s="3" t="str">
        <f t="shared" si="337"/>
        <v>0</v>
      </c>
      <c r="AL616" s="3" t="str">
        <f t="shared" si="337"/>
        <v>0</v>
      </c>
      <c r="AM616" s="3" t="str">
        <f t="shared" si="337"/>
        <v>0</v>
      </c>
      <c r="AN616" s="3" t="str">
        <f t="shared" si="337"/>
        <v>0</v>
      </c>
      <c r="AO616" s="3" t="str">
        <f t="shared" si="337"/>
        <v>0</v>
      </c>
      <c r="AP616" s="3" t="str">
        <f t="shared" si="337"/>
        <v>0</v>
      </c>
      <c r="AQ616" s="3" t="str">
        <f t="shared" si="337"/>
        <v>0</v>
      </c>
      <c r="AR616" s="3" t="str">
        <f t="shared" si="337"/>
        <v>0</v>
      </c>
      <c r="AS616" s="3" t="str">
        <f t="shared" si="337"/>
        <v>0</v>
      </c>
      <c r="AT616" s="3" t="str">
        <f t="shared" si="336"/>
        <v>0</v>
      </c>
      <c r="AU616" s="3" t="str">
        <f t="shared" si="336"/>
        <v>0</v>
      </c>
      <c r="AV616" s="3" t="str">
        <f t="shared" si="336"/>
        <v>0</v>
      </c>
      <c r="AW616" s="3" t="str">
        <f t="shared" si="336"/>
        <v>0</v>
      </c>
      <c r="AX616" s="3" t="str">
        <f t="shared" si="336"/>
        <v>0</v>
      </c>
      <c r="AY616" s="3" t="str">
        <f t="shared" si="336"/>
        <v>0</v>
      </c>
      <c r="AZ616" s="22" t="s">
        <v>823</v>
      </c>
    </row>
    <row r="617" spans="1:52" ht="15.5">
      <c r="A617" s="10" t="s">
        <v>238</v>
      </c>
      <c r="B617" s="10" t="str">
        <f t="shared" si="321"/>
        <v>2400468A</v>
      </c>
      <c r="C617" s="71">
        <v>45499.470208333303</v>
      </c>
      <c r="D617" s="3" t="e">
        <f t="array" ref="D617">#NAME?</f>
        <v>#NAME?</v>
      </c>
      <c r="E617" s="3" t="b">
        <f>ISNUMBER(MATCH(Table1[[#This Row],[Email]],Attendance[Email],0))</f>
        <v>1</v>
      </c>
      <c r="F617" s="3">
        <f t="shared" si="340"/>
        <v>45499.803541666639</v>
      </c>
      <c r="G617" s="21">
        <f>DAY(Table1[[#This Row],[Actual Time]])</f>
        <v>26</v>
      </c>
      <c r="H617">
        <f>MONTH(Table1[[#This Row],[Actual Time]])</f>
        <v>7</v>
      </c>
      <c r="I617">
        <f>YEAR(Table1[[#This Row],[Actual Time]])</f>
        <v>2024</v>
      </c>
      <c r="J617" t="str">
        <f t="shared" si="341"/>
        <v>26/7/2024</v>
      </c>
      <c r="K617" s="3" t="str">
        <f t="shared" si="333"/>
        <v>0</v>
      </c>
      <c r="L617" s="3" t="str">
        <f t="shared" si="333"/>
        <v>0</v>
      </c>
      <c r="M617" s="3" t="str">
        <f t="shared" si="333"/>
        <v>0</v>
      </c>
      <c r="N617" s="3" t="str">
        <f t="shared" si="333"/>
        <v>0</v>
      </c>
      <c r="O617" s="3" t="str">
        <f t="shared" si="333"/>
        <v>0</v>
      </c>
      <c r="P617" s="3" t="str">
        <f t="shared" si="333"/>
        <v>0</v>
      </c>
      <c r="Q617" s="3" t="str">
        <f t="shared" si="333"/>
        <v>0</v>
      </c>
      <c r="R617" s="3" t="str">
        <f t="shared" si="333"/>
        <v>0</v>
      </c>
      <c r="S617" s="3" t="str">
        <f t="shared" si="327"/>
        <v>0</v>
      </c>
      <c r="T617" s="3" t="str">
        <f t="shared" si="327"/>
        <v>0</v>
      </c>
      <c r="U617" s="3" t="str">
        <f t="shared" si="333"/>
        <v>0</v>
      </c>
      <c r="V617" s="3" t="str">
        <f t="shared" si="333"/>
        <v>0</v>
      </c>
      <c r="W617" s="3" t="str">
        <f t="shared" si="333"/>
        <v>0</v>
      </c>
      <c r="X617" s="3" t="str">
        <f t="shared" si="333"/>
        <v>0</v>
      </c>
      <c r="Y617" s="3" t="str">
        <f t="shared" si="333"/>
        <v>1</v>
      </c>
      <c r="Z617" s="3" t="str">
        <f t="shared" si="333"/>
        <v>0</v>
      </c>
      <c r="AA617" s="3" t="str">
        <f t="shared" si="328"/>
        <v>0</v>
      </c>
      <c r="AB617" s="3" t="str">
        <f t="shared" si="328"/>
        <v>0</v>
      </c>
      <c r="AC617" s="3" t="str">
        <f t="shared" si="333"/>
        <v>0</v>
      </c>
      <c r="AD617" s="3" t="str">
        <f t="shared" si="337"/>
        <v>0</v>
      </c>
      <c r="AE617" s="3" t="str">
        <f t="shared" si="337"/>
        <v>0</v>
      </c>
      <c r="AF617" s="3" t="str">
        <f t="shared" si="337"/>
        <v>0</v>
      </c>
      <c r="AG617" s="3" t="str">
        <f t="shared" si="337"/>
        <v>0</v>
      </c>
      <c r="AH617" s="3" t="str">
        <f t="shared" si="337"/>
        <v>0</v>
      </c>
      <c r="AI617" s="3" t="str">
        <f t="shared" si="337"/>
        <v>0</v>
      </c>
      <c r="AJ617" s="3" t="str">
        <f t="shared" si="337"/>
        <v>0</v>
      </c>
      <c r="AK617" s="3" t="str">
        <f t="shared" si="337"/>
        <v>0</v>
      </c>
      <c r="AL617" s="3" t="str">
        <f t="shared" si="337"/>
        <v>0</v>
      </c>
      <c r="AM617" s="3" t="str">
        <f t="shared" si="337"/>
        <v>0</v>
      </c>
      <c r="AN617" s="3" t="str">
        <f t="shared" si="337"/>
        <v>0</v>
      </c>
      <c r="AO617" s="3" t="str">
        <f t="shared" si="337"/>
        <v>0</v>
      </c>
      <c r="AP617" s="3" t="str">
        <f t="shared" si="337"/>
        <v>0</v>
      </c>
      <c r="AQ617" s="3" t="str">
        <f t="shared" si="337"/>
        <v>0</v>
      </c>
      <c r="AR617" s="3" t="str">
        <f t="shared" si="337"/>
        <v>0</v>
      </c>
      <c r="AS617" s="3" t="str">
        <f t="shared" si="337"/>
        <v>0</v>
      </c>
      <c r="AT617" s="3" t="str">
        <f t="shared" si="336"/>
        <v>0</v>
      </c>
      <c r="AU617" s="3" t="str">
        <f t="shared" si="336"/>
        <v>0</v>
      </c>
      <c r="AV617" s="3" t="str">
        <f t="shared" si="336"/>
        <v>0</v>
      </c>
      <c r="AW617" s="3" t="str">
        <f t="shared" si="336"/>
        <v>0</v>
      </c>
      <c r="AX617" s="3" t="str">
        <f t="shared" si="336"/>
        <v>0</v>
      </c>
      <c r="AY617" s="3" t="str">
        <f t="shared" si="336"/>
        <v>0</v>
      </c>
      <c r="AZ617" s="22" t="s">
        <v>824</v>
      </c>
    </row>
    <row r="618" spans="1:52" ht="15.5">
      <c r="A618" s="10" t="s">
        <v>128</v>
      </c>
      <c r="B618" s="10" t="str">
        <f t="shared" si="321"/>
        <v>2302396C</v>
      </c>
      <c r="C618" s="71">
        <v>45499.470243055599</v>
      </c>
      <c r="D618" s="3" t="e">
        <f t="array" ref="D618">#NAME?</f>
        <v>#NAME?</v>
      </c>
      <c r="E618" s="3" t="b">
        <f>ISNUMBER(MATCH(Table1[[#This Row],[Email]],Attendance[Email],0))</f>
        <v>1</v>
      </c>
      <c r="F618" s="3">
        <f t="shared" si="340"/>
        <v>45499.803576388935</v>
      </c>
      <c r="G618" s="21">
        <f>DAY(Table1[[#This Row],[Actual Time]])</f>
        <v>26</v>
      </c>
      <c r="H618">
        <f>MONTH(Table1[[#This Row],[Actual Time]])</f>
        <v>7</v>
      </c>
      <c r="I618">
        <f>YEAR(Table1[[#This Row],[Actual Time]])</f>
        <v>2024</v>
      </c>
      <c r="J618" t="str">
        <f t="shared" si="341"/>
        <v>26/7/2024</v>
      </c>
      <c r="K618" s="3" t="str">
        <f t="shared" si="333"/>
        <v>0</v>
      </c>
      <c r="L618" s="3" t="str">
        <f t="shared" si="333"/>
        <v>0</v>
      </c>
      <c r="M618" s="3" t="str">
        <f t="shared" si="333"/>
        <v>0</v>
      </c>
      <c r="N618" s="3" t="str">
        <f t="shared" si="333"/>
        <v>0</v>
      </c>
      <c r="O618" s="3" t="str">
        <f t="shared" si="333"/>
        <v>0</v>
      </c>
      <c r="P618" s="3" t="str">
        <f t="shared" si="333"/>
        <v>0</v>
      </c>
      <c r="Q618" s="3" t="str">
        <f t="shared" si="333"/>
        <v>0</v>
      </c>
      <c r="R618" s="3" t="str">
        <f t="shared" si="333"/>
        <v>0</v>
      </c>
      <c r="S618" s="3" t="str">
        <f t="shared" si="327"/>
        <v>0</v>
      </c>
      <c r="T618" s="3" t="str">
        <f t="shared" si="327"/>
        <v>0</v>
      </c>
      <c r="U618" s="3" t="str">
        <f t="shared" si="333"/>
        <v>0</v>
      </c>
      <c r="V618" s="3" t="str">
        <f t="shared" si="333"/>
        <v>0</v>
      </c>
      <c r="W618" s="3" t="str">
        <f t="shared" si="333"/>
        <v>0</v>
      </c>
      <c r="X618" s="3" t="str">
        <f t="shared" si="333"/>
        <v>0</v>
      </c>
      <c r="Y618" s="3" t="str">
        <f t="shared" si="333"/>
        <v>1</v>
      </c>
      <c r="Z618" s="3" t="str">
        <f t="shared" si="333"/>
        <v>0</v>
      </c>
      <c r="AA618" s="3" t="str">
        <f t="shared" si="328"/>
        <v>0</v>
      </c>
      <c r="AB618" s="3" t="str">
        <f t="shared" si="328"/>
        <v>0</v>
      </c>
      <c r="AC618" s="3" t="str">
        <f t="shared" si="333"/>
        <v>0</v>
      </c>
      <c r="AD618" s="3" t="str">
        <f t="shared" si="337"/>
        <v>0</v>
      </c>
      <c r="AE618" s="3" t="str">
        <f t="shared" si="337"/>
        <v>0</v>
      </c>
      <c r="AF618" s="3" t="str">
        <f t="shared" si="337"/>
        <v>0</v>
      </c>
      <c r="AG618" s="3" t="str">
        <f t="shared" si="337"/>
        <v>0</v>
      </c>
      <c r="AH618" s="3" t="str">
        <f t="shared" si="337"/>
        <v>0</v>
      </c>
      <c r="AI618" s="3" t="str">
        <f t="shared" si="337"/>
        <v>0</v>
      </c>
      <c r="AJ618" s="3" t="str">
        <f t="shared" si="337"/>
        <v>0</v>
      </c>
      <c r="AK618" s="3" t="str">
        <f t="shared" si="337"/>
        <v>0</v>
      </c>
      <c r="AL618" s="3" t="str">
        <f t="shared" si="337"/>
        <v>0</v>
      </c>
      <c r="AM618" s="3" t="str">
        <f t="shared" si="337"/>
        <v>0</v>
      </c>
      <c r="AN618" s="3" t="str">
        <f t="shared" si="337"/>
        <v>0</v>
      </c>
      <c r="AO618" s="3" t="str">
        <f t="shared" si="337"/>
        <v>0</v>
      </c>
      <c r="AP618" s="3" t="str">
        <f t="shared" si="337"/>
        <v>0</v>
      </c>
      <c r="AQ618" s="3" t="str">
        <f t="shared" si="337"/>
        <v>0</v>
      </c>
      <c r="AR618" s="3" t="str">
        <f t="shared" si="337"/>
        <v>0</v>
      </c>
      <c r="AS618" s="3" t="str">
        <f t="shared" si="337"/>
        <v>0</v>
      </c>
      <c r="AT618" s="3" t="str">
        <f t="shared" si="336"/>
        <v>0</v>
      </c>
      <c r="AU618" s="3" t="str">
        <f t="shared" si="336"/>
        <v>0</v>
      </c>
      <c r="AV618" s="3" t="str">
        <f t="shared" si="336"/>
        <v>0</v>
      </c>
      <c r="AW618" s="3" t="str">
        <f t="shared" si="336"/>
        <v>0</v>
      </c>
      <c r="AX618" s="3" t="str">
        <f t="shared" si="336"/>
        <v>0</v>
      </c>
      <c r="AY618" s="3" t="str">
        <f t="shared" si="336"/>
        <v>0</v>
      </c>
      <c r="AZ618" s="22" t="s">
        <v>825</v>
      </c>
    </row>
    <row r="619" spans="1:52" ht="15.5">
      <c r="A619" s="10" t="s">
        <v>627</v>
      </c>
      <c r="B619" s="10" t="str">
        <f t="shared" si="321"/>
        <v>2401521F</v>
      </c>
      <c r="C619" s="71">
        <v>45499.470312500001</v>
      </c>
      <c r="D619" s="3" t="e">
        <f t="array" ref="D619">#NAME?</f>
        <v>#NAME?</v>
      </c>
      <c r="E619" s="3" t="b">
        <f>ISNUMBER(MATCH(Table1[[#This Row],[Email]],Attendance[Email],0))</f>
        <v>1</v>
      </c>
      <c r="F619" s="3">
        <f t="shared" si="340"/>
        <v>45499.803645833337</v>
      </c>
      <c r="G619" s="21">
        <f>DAY(Table1[[#This Row],[Actual Time]])</f>
        <v>26</v>
      </c>
      <c r="H619">
        <f>MONTH(Table1[[#This Row],[Actual Time]])</f>
        <v>7</v>
      </c>
      <c r="I619">
        <f>YEAR(Table1[[#This Row],[Actual Time]])</f>
        <v>2024</v>
      </c>
      <c r="J619" t="str">
        <f t="shared" si="341"/>
        <v>26/7/2024</v>
      </c>
      <c r="K619" s="3" t="str">
        <f t="shared" si="333"/>
        <v>0</v>
      </c>
      <c r="L619" s="3" t="str">
        <f t="shared" si="333"/>
        <v>0</v>
      </c>
      <c r="M619" s="3" t="str">
        <f t="shared" si="333"/>
        <v>0</v>
      </c>
      <c r="N619" s="3" t="str">
        <f t="shared" si="333"/>
        <v>0</v>
      </c>
      <c r="O619" s="3" t="str">
        <f t="shared" si="333"/>
        <v>0</v>
      </c>
      <c r="P619" s="3" t="str">
        <f t="shared" si="333"/>
        <v>0</v>
      </c>
      <c r="Q619" s="3" t="str">
        <f t="shared" si="333"/>
        <v>0</v>
      </c>
      <c r="R619" s="3" t="str">
        <f t="shared" si="333"/>
        <v>0</v>
      </c>
      <c r="S619" s="3" t="str">
        <f t="shared" si="327"/>
        <v>0</v>
      </c>
      <c r="T619" s="3" t="str">
        <f t="shared" si="327"/>
        <v>0</v>
      </c>
      <c r="U619" s="3" t="str">
        <f t="shared" si="333"/>
        <v>0</v>
      </c>
      <c r="V619" s="3" t="str">
        <f t="shared" si="333"/>
        <v>0</v>
      </c>
      <c r="W619" s="3" t="str">
        <f t="shared" ref="K619:AC635" si="342">IF(W$1=$J619,"1","0")</f>
        <v>0</v>
      </c>
      <c r="X619" s="3" t="str">
        <f t="shared" si="342"/>
        <v>0</v>
      </c>
      <c r="Y619" s="3" t="str">
        <f t="shared" si="342"/>
        <v>1</v>
      </c>
      <c r="Z619" s="3" t="str">
        <f t="shared" si="342"/>
        <v>0</v>
      </c>
      <c r="AA619" s="3" t="str">
        <f t="shared" si="328"/>
        <v>0</v>
      </c>
      <c r="AB619" s="3" t="str">
        <f t="shared" si="328"/>
        <v>0</v>
      </c>
      <c r="AC619" s="3" t="str">
        <f t="shared" si="342"/>
        <v>0</v>
      </c>
      <c r="AD619" s="3" t="str">
        <f t="shared" si="337"/>
        <v>0</v>
      </c>
      <c r="AE619" s="3" t="str">
        <f t="shared" si="337"/>
        <v>0</v>
      </c>
      <c r="AF619" s="3" t="str">
        <f t="shared" si="337"/>
        <v>0</v>
      </c>
      <c r="AG619" s="3" t="str">
        <f t="shared" si="337"/>
        <v>0</v>
      </c>
      <c r="AH619" s="3" t="str">
        <f t="shared" si="337"/>
        <v>0</v>
      </c>
      <c r="AI619" s="3" t="str">
        <f t="shared" si="337"/>
        <v>0</v>
      </c>
      <c r="AJ619" s="3" t="str">
        <f t="shared" si="337"/>
        <v>0</v>
      </c>
      <c r="AK619" s="3" t="str">
        <f t="shared" si="337"/>
        <v>0</v>
      </c>
      <c r="AL619" s="3" t="str">
        <f t="shared" si="337"/>
        <v>0</v>
      </c>
      <c r="AM619" s="3" t="str">
        <f t="shared" si="337"/>
        <v>0</v>
      </c>
      <c r="AN619" s="3" t="str">
        <f t="shared" si="337"/>
        <v>0</v>
      </c>
      <c r="AO619" s="3" t="str">
        <f t="shared" si="337"/>
        <v>0</v>
      </c>
      <c r="AP619" s="3" t="str">
        <f t="shared" si="337"/>
        <v>0</v>
      </c>
      <c r="AQ619" s="3" t="str">
        <f t="shared" si="337"/>
        <v>0</v>
      </c>
      <c r="AR619" s="3" t="str">
        <f t="shared" si="337"/>
        <v>0</v>
      </c>
      <c r="AS619" s="3" t="str">
        <f t="shared" si="337"/>
        <v>0</v>
      </c>
      <c r="AT619" s="3" t="str">
        <f t="shared" si="336"/>
        <v>0</v>
      </c>
      <c r="AU619" s="3" t="str">
        <f t="shared" si="336"/>
        <v>0</v>
      </c>
      <c r="AV619" s="3" t="str">
        <f t="shared" si="336"/>
        <v>0</v>
      </c>
      <c r="AW619" s="3" t="str">
        <f t="shared" si="336"/>
        <v>0</v>
      </c>
      <c r="AX619" s="3" t="str">
        <f t="shared" si="336"/>
        <v>0</v>
      </c>
      <c r="AY619" s="3" t="str">
        <f t="shared" si="336"/>
        <v>0</v>
      </c>
      <c r="AZ619" s="22" t="s">
        <v>826</v>
      </c>
    </row>
    <row r="620" spans="1:52" ht="15.5">
      <c r="A620" s="10" t="s">
        <v>140</v>
      </c>
      <c r="B620" s="10" t="str">
        <f t="shared" si="321"/>
        <v>2404411G</v>
      </c>
      <c r="C620" s="71">
        <v>45499.470347222203</v>
      </c>
      <c r="D620" s="3" t="e">
        <f t="array" ref="D620">#NAME?</f>
        <v>#NAME?</v>
      </c>
      <c r="E620" s="3" t="b">
        <f>ISNUMBER(MATCH(Table1[[#This Row],[Email]],Attendance[Email],0))</f>
        <v>1</v>
      </c>
      <c r="F620" s="3">
        <f t="shared" ref="F620:F622" si="343">$C620+(8/24)</f>
        <v>45499.803680555538</v>
      </c>
      <c r="G620" s="21">
        <f>DAY(Table1[[#This Row],[Actual Time]])</f>
        <v>26</v>
      </c>
      <c r="H620">
        <f>MONTH(Table1[[#This Row],[Actual Time]])</f>
        <v>7</v>
      </c>
      <c r="I620">
        <f>YEAR(Table1[[#This Row],[Actual Time]])</f>
        <v>2024</v>
      </c>
      <c r="J620" t="str">
        <f t="shared" ref="J620:J622" si="344">G620&amp;"/"&amp;H620&amp;"/"&amp;I620</f>
        <v>26/7/2024</v>
      </c>
      <c r="K620" s="3" t="str">
        <f t="shared" si="342"/>
        <v>0</v>
      </c>
      <c r="L620" s="3" t="str">
        <f t="shared" si="342"/>
        <v>0</v>
      </c>
      <c r="M620" s="3" t="str">
        <f t="shared" si="342"/>
        <v>0</v>
      </c>
      <c r="N620" s="3" t="str">
        <f t="shared" si="342"/>
        <v>0</v>
      </c>
      <c r="O620" s="3" t="str">
        <f t="shared" si="342"/>
        <v>0</v>
      </c>
      <c r="P620" s="3" t="str">
        <f t="shared" si="342"/>
        <v>0</v>
      </c>
      <c r="Q620" s="3" t="str">
        <f t="shared" si="342"/>
        <v>0</v>
      </c>
      <c r="R620" s="3" t="str">
        <f t="shared" si="342"/>
        <v>0</v>
      </c>
      <c r="S620" s="3" t="str">
        <f t="shared" si="327"/>
        <v>0</v>
      </c>
      <c r="T620" s="3" t="str">
        <f t="shared" si="327"/>
        <v>0</v>
      </c>
      <c r="U620" s="3" t="str">
        <f t="shared" si="342"/>
        <v>0</v>
      </c>
      <c r="V620" s="3" t="str">
        <f t="shared" si="342"/>
        <v>0</v>
      </c>
      <c r="W620" s="3" t="str">
        <f t="shared" si="342"/>
        <v>0</v>
      </c>
      <c r="X620" s="3" t="str">
        <f t="shared" si="342"/>
        <v>0</v>
      </c>
      <c r="Y620" s="3" t="str">
        <f t="shared" si="342"/>
        <v>1</v>
      </c>
      <c r="Z620" s="3" t="str">
        <f t="shared" si="342"/>
        <v>0</v>
      </c>
      <c r="AA620" s="3" t="str">
        <f t="shared" si="328"/>
        <v>0</v>
      </c>
      <c r="AB620" s="3" t="str">
        <f t="shared" si="328"/>
        <v>0</v>
      </c>
      <c r="AC620" s="3" t="str">
        <f t="shared" si="342"/>
        <v>0</v>
      </c>
      <c r="AD620" s="3" t="str">
        <f t="shared" si="337"/>
        <v>0</v>
      </c>
      <c r="AE620" s="3" t="str">
        <f t="shared" si="337"/>
        <v>0</v>
      </c>
      <c r="AF620" s="3" t="str">
        <f t="shared" si="337"/>
        <v>0</v>
      </c>
      <c r="AG620" s="3" t="str">
        <f t="shared" si="337"/>
        <v>0</v>
      </c>
      <c r="AH620" s="3" t="str">
        <f t="shared" si="337"/>
        <v>0</v>
      </c>
      <c r="AI620" s="3" t="str">
        <f t="shared" si="337"/>
        <v>0</v>
      </c>
      <c r="AJ620" s="3" t="str">
        <f t="shared" si="337"/>
        <v>0</v>
      </c>
      <c r="AK620" s="3" t="str">
        <f t="shared" si="337"/>
        <v>0</v>
      </c>
      <c r="AL620" s="3" t="str">
        <f t="shared" si="337"/>
        <v>0</v>
      </c>
      <c r="AM620" s="3" t="str">
        <f t="shared" si="337"/>
        <v>0</v>
      </c>
      <c r="AN620" s="3" t="str">
        <f t="shared" si="337"/>
        <v>0</v>
      </c>
      <c r="AO620" s="3" t="str">
        <f t="shared" si="337"/>
        <v>0</v>
      </c>
      <c r="AP620" s="3" t="str">
        <f t="shared" si="337"/>
        <v>0</v>
      </c>
      <c r="AQ620" s="3" t="str">
        <f t="shared" si="337"/>
        <v>0</v>
      </c>
      <c r="AR620" s="3" t="str">
        <f t="shared" si="337"/>
        <v>0</v>
      </c>
      <c r="AS620" s="3" t="str">
        <f t="shared" si="337"/>
        <v>0</v>
      </c>
      <c r="AT620" s="3" t="str">
        <f t="shared" si="336"/>
        <v>0</v>
      </c>
      <c r="AU620" s="3" t="str">
        <f t="shared" si="336"/>
        <v>0</v>
      </c>
      <c r="AV620" s="3" t="str">
        <f t="shared" si="336"/>
        <v>0</v>
      </c>
      <c r="AW620" s="3" t="str">
        <f t="shared" si="336"/>
        <v>0</v>
      </c>
      <c r="AX620" s="3" t="str">
        <f t="shared" si="336"/>
        <v>0</v>
      </c>
      <c r="AY620" s="3" t="str">
        <f t="shared" si="336"/>
        <v>0</v>
      </c>
      <c r="AZ620" s="22" t="s">
        <v>827</v>
      </c>
    </row>
    <row r="621" spans="1:52" ht="15.5">
      <c r="A621" s="10" t="s">
        <v>242</v>
      </c>
      <c r="B621" s="10" t="str">
        <f t="shared" si="321"/>
        <v>2202819E</v>
      </c>
      <c r="C621" s="71">
        <v>45499.470358796301</v>
      </c>
      <c r="D621" s="3" t="e">
        <f t="array" ref="D621">#NAME?</f>
        <v>#NAME?</v>
      </c>
      <c r="E621" s="3" t="b">
        <f>ISNUMBER(MATCH(Table1[[#This Row],[Email]],Attendance[Email],0))</f>
        <v>1</v>
      </c>
      <c r="F621" s="3">
        <f t="shared" si="343"/>
        <v>45499.803692129637</v>
      </c>
      <c r="G621" s="21">
        <f>DAY(Table1[[#This Row],[Actual Time]])</f>
        <v>26</v>
      </c>
      <c r="H621">
        <f>MONTH(Table1[[#This Row],[Actual Time]])</f>
        <v>7</v>
      </c>
      <c r="I621">
        <f>YEAR(Table1[[#This Row],[Actual Time]])</f>
        <v>2024</v>
      </c>
      <c r="J621" t="str">
        <f t="shared" si="344"/>
        <v>26/7/2024</v>
      </c>
      <c r="K621" s="3" t="str">
        <f t="shared" si="342"/>
        <v>0</v>
      </c>
      <c r="L621" s="3" t="str">
        <f t="shared" si="342"/>
        <v>0</v>
      </c>
      <c r="M621" s="3" t="str">
        <f t="shared" si="342"/>
        <v>0</v>
      </c>
      <c r="N621" s="3" t="str">
        <f t="shared" si="342"/>
        <v>0</v>
      </c>
      <c r="O621" s="3" t="str">
        <f t="shared" si="342"/>
        <v>0</v>
      </c>
      <c r="P621" s="3" t="str">
        <f t="shared" si="342"/>
        <v>0</v>
      </c>
      <c r="Q621" s="3" t="str">
        <f t="shared" si="342"/>
        <v>0</v>
      </c>
      <c r="R621" s="3" t="str">
        <f t="shared" si="342"/>
        <v>0</v>
      </c>
      <c r="S621" s="3" t="str">
        <f t="shared" si="327"/>
        <v>0</v>
      </c>
      <c r="T621" s="3" t="str">
        <f t="shared" si="327"/>
        <v>0</v>
      </c>
      <c r="U621" s="3" t="str">
        <f t="shared" si="342"/>
        <v>0</v>
      </c>
      <c r="V621" s="3" t="str">
        <f t="shared" si="342"/>
        <v>0</v>
      </c>
      <c r="W621" s="3" t="str">
        <f t="shared" si="342"/>
        <v>0</v>
      </c>
      <c r="X621" s="3" t="str">
        <f t="shared" si="342"/>
        <v>0</v>
      </c>
      <c r="Y621" s="3" t="str">
        <f t="shared" si="342"/>
        <v>1</v>
      </c>
      <c r="Z621" s="3" t="str">
        <f t="shared" si="342"/>
        <v>0</v>
      </c>
      <c r="AA621" s="3" t="str">
        <f t="shared" si="328"/>
        <v>0</v>
      </c>
      <c r="AB621" s="3" t="str">
        <f t="shared" si="328"/>
        <v>0</v>
      </c>
      <c r="AC621" s="3" t="str">
        <f t="shared" si="342"/>
        <v>0</v>
      </c>
      <c r="AD621" s="3" t="str">
        <f t="shared" si="337"/>
        <v>0</v>
      </c>
      <c r="AE621" s="3" t="str">
        <f t="shared" si="337"/>
        <v>0</v>
      </c>
      <c r="AF621" s="3" t="str">
        <f t="shared" si="337"/>
        <v>0</v>
      </c>
      <c r="AG621" s="3" t="str">
        <f t="shared" si="337"/>
        <v>0</v>
      </c>
      <c r="AH621" s="3" t="str">
        <f t="shared" si="337"/>
        <v>0</v>
      </c>
      <c r="AI621" s="3" t="str">
        <f t="shared" si="337"/>
        <v>0</v>
      </c>
      <c r="AJ621" s="3" t="str">
        <f t="shared" si="337"/>
        <v>0</v>
      </c>
      <c r="AK621" s="3" t="str">
        <f t="shared" si="337"/>
        <v>0</v>
      </c>
      <c r="AL621" s="3" t="str">
        <f t="shared" si="337"/>
        <v>0</v>
      </c>
      <c r="AM621" s="3" t="str">
        <f t="shared" si="337"/>
        <v>0</v>
      </c>
      <c r="AN621" s="3" t="str">
        <f t="shared" si="337"/>
        <v>0</v>
      </c>
      <c r="AO621" s="3" t="str">
        <f t="shared" si="337"/>
        <v>0</v>
      </c>
      <c r="AP621" s="3" t="str">
        <f t="shared" si="337"/>
        <v>0</v>
      </c>
      <c r="AQ621" s="3" t="str">
        <f t="shared" si="337"/>
        <v>0</v>
      </c>
      <c r="AR621" s="3" t="str">
        <f t="shared" si="337"/>
        <v>0</v>
      </c>
      <c r="AS621" s="3" t="str">
        <f t="shared" ref="AS621:AY636" si="345">IF(AS$1=$J621,"1","0")</f>
        <v>0</v>
      </c>
      <c r="AT621" s="3" t="str">
        <f t="shared" si="345"/>
        <v>0</v>
      </c>
      <c r="AU621" s="3" t="str">
        <f t="shared" si="345"/>
        <v>0</v>
      </c>
      <c r="AV621" s="3" t="str">
        <f t="shared" si="345"/>
        <v>0</v>
      </c>
      <c r="AW621" s="3" t="str">
        <f t="shared" si="345"/>
        <v>0</v>
      </c>
      <c r="AX621" s="3" t="str">
        <f t="shared" si="345"/>
        <v>0</v>
      </c>
      <c r="AY621" s="3" t="str">
        <f t="shared" si="345"/>
        <v>0</v>
      </c>
      <c r="AZ621" s="22" t="s">
        <v>828</v>
      </c>
    </row>
    <row r="622" spans="1:52" ht="15.5">
      <c r="A622" s="10" t="s">
        <v>240</v>
      </c>
      <c r="B622" s="10" t="str">
        <f t="shared" si="321"/>
        <v>2202748F</v>
      </c>
      <c r="C622" s="71">
        <v>45499.4703703704</v>
      </c>
      <c r="D622" s="3" t="e">
        <f t="array" ref="D622">#NAME?</f>
        <v>#NAME?</v>
      </c>
      <c r="E622" s="3" t="b">
        <f>ISNUMBER(MATCH(Table1[[#This Row],[Email]],Attendance[Email],0))</f>
        <v>1</v>
      </c>
      <c r="F622" s="3">
        <f t="shared" si="343"/>
        <v>45499.803703703736</v>
      </c>
      <c r="G622" s="21">
        <f>DAY(Table1[[#This Row],[Actual Time]])</f>
        <v>26</v>
      </c>
      <c r="H622">
        <f>MONTH(Table1[[#This Row],[Actual Time]])</f>
        <v>7</v>
      </c>
      <c r="I622">
        <f>YEAR(Table1[[#This Row],[Actual Time]])</f>
        <v>2024</v>
      </c>
      <c r="J622" t="str">
        <f t="shared" si="344"/>
        <v>26/7/2024</v>
      </c>
      <c r="K622" s="3" t="str">
        <f t="shared" si="342"/>
        <v>0</v>
      </c>
      <c r="L622" s="3" t="str">
        <f t="shared" si="342"/>
        <v>0</v>
      </c>
      <c r="M622" s="3" t="str">
        <f t="shared" si="342"/>
        <v>0</v>
      </c>
      <c r="N622" s="3" t="str">
        <f t="shared" si="342"/>
        <v>0</v>
      </c>
      <c r="O622" s="3" t="str">
        <f t="shared" si="342"/>
        <v>0</v>
      </c>
      <c r="P622" s="3" t="str">
        <f t="shared" si="342"/>
        <v>0</v>
      </c>
      <c r="Q622" s="3" t="str">
        <f t="shared" si="342"/>
        <v>0</v>
      </c>
      <c r="R622" s="3" t="str">
        <f t="shared" si="342"/>
        <v>0</v>
      </c>
      <c r="S622" s="3" t="str">
        <f t="shared" si="327"/>
        <v>0</v>
      </c>
      <c r="T622" s="3" t="str">
        <f t="shared" si="327"/>
        <v>0</v>
      </c>
      <c r="U622" s="3" t="str">
        <f t="shared" si="342"/>
        <v>0</v>
      </c>
      <c r="V622" s="3" t="str">
        <f t="shared" si="342"/>
        <v>0</v>
      </c>
      <c r="W622" s="3" t="str">
        <f t="shared" si="342"/>
        <v>0</v>
      </c>
      <c r="X622" s="3" t="str">
        <f t="shared" si="342"/>
        <v>0</v>
      </c>
      <c r="Y622" s="3" t="str">
        <f t="shared" si="342"/>
        <v>1</v>
      </c>
      <c r="Z622" s="3" t="str">
        <f t="shared" si="342"/>
        <v>0</v>
      </c>
      <c r="AA622" s="3" t="str">
        <f t="shared" si="328"/>
        <v>0</v>
      </c>
      <c r="AB622" s="3" t="str">
        <f t="shared" si="328"/>
        <v>0</v>
      </c>
      <c r="AC622" s="3" t="str">
        <f t="shared" si="342"/>
        <v>0</v>
      </c>
      <c r="AD622" s="3" t="str">
        <f t="shared" ref="AD622:AS637" si="346">IF(AD$1=$J622,"1","0")</f>
        <v>0</v>
      </c>
      <c r="AE622" s="3" t="str">
        <f t="shared" si="346"/>
        <v>0</v>
      </c>
      <c r="AF622" s="3" t="str">
        <f t="shared" si="346"/>
        <v>0</v>
      </c>
      <c r="AG622" s="3" t="str">
        <f t="shared" si="346"/>
        <v>0</v>
      </c>
      <c r="AH622" s="3" t="str">
        <f t="shared" si="346"/>
        <v>0</v>
      </c>
      <c r="AI622" s="3" t="str">
        <f t="shared" si="346"/>
        <v>0</v>
      </c>
      <c r="AJ622" s="3" t="str">
        <f t="shared" si="346"/>
        <v>0</v>
      </c>
      <c r="AK622" s="3" t="str">
        <f t="shared" si="346"/>
        <v>0</v>
      </c>
      <c r="AL622" s="3" t="str">
        <f t="shared" si="346"/>
        <v>0</v>
      </c>
      <c r="AM622" s="3" t="str">
        <f t="shared" si="346"/>
        <v>0</v>
      </c>
      <c r="AN622" s="3" t="str">
        <f t="shared" si="346"/>
        <v>0</v>
      </c>
      <c r="AO622" s="3" t="str">
        <f t="shared" si="346"/>
        <v>0</v>
      </c>
      <c r="AP622" s="3" t="str">
        <f t="shared" si="346"/>
        <v>0</v>
      </c>
      <c r="AQ622" s="3" t="str">
        <f t="shared" si="346"/>
        <v>0</v>
      </c>
      <c r="AR622" s="3" t="str">
        <f t="shared" si="346"/>
        <v>0</v>
      </c>
      <c r="AS622" s="3" t="str">
        <f t="shared" si="346"/>
        <v>0</v>
      </c>
      <c r="AT622" s="3" t="str">
        <f t="shared" si="345"/>
        <v>0</v>
      </c>
      <c r="AU622" s="3" t="str">
        <f t="shared" si="345"/>
        <v>0</v>
      </c>
      <c r="AV622" s="3" t="str">
        <f t="shared" si="345"/>
        <v>0</v>
      </c>
      <c r="AW622" s="3" t="str">
        <f t="shared" si="345"/>
        <v>0</v>
      </c>
      <c r="AX622" s="3" t="str">
        <f t="shared" si="345"/>
        <v>0</v>
      </c>
      <c r="AY622" s="3" t="str">
        <f t="shared" si="345"/>
        <v>0</v>
      </c>
      <c r="AZ622" s="22" t="s">
        <v>829</v>
      </c>
    </row>
    <row r="623" spans="1:52" ht="15.5">
      <c r="A623" s="10" t="s">
        <v>228</v>
      </c>
      <c r="B623" s="10" t="str">
        <f t="shared" si="321"/>
        <v>2401458A</v>
      </c>
      <c r="C623" s="71">
        <v>45499.470578703702</v>
      </c>
      <c r="D623" s="3" t="e">
        <f t="array" ref="D623">#NAME?</f>
        <v>#NAME?</v>
      </c>
      <c r="E623" s="3" t="b">
        <f>ISNUMBER(MATCH(Table1[[#This Row],[Email]],Attendance[Email],0))</f>
        <v>1</v>
      </c>
      <c r="F623" s="3">
        <f t="shared" ref="F623:F624" si="347">$C623+(8/24)</f>
        <v>45499.803912037038</v>
      </c>
      <c r="G623" s="21">
        <f>DAY(Table1[[#This Row],[Actual Time]])</f>
        <v>26</v>
      </c>
      <c r="H623">
        <f>MONTH(Table1[[#This Row],[Actual Time]])</f>
        <v>7</v>
      </c>
      <c r="I623">
        <f>YEAR(Table1[[#This Row],[Actual Time]])</f>
        <v>2024</v>
      </c>
      <c r="J623" t="str">
        <f t="shared" ref="J623:J624" si="348">G623&amp;"/"&amp;H623&amp;"/"&amp;I623</f>
        <v>26/7/2024</v>
      </c>
      <c r="K623" s="3" t="str">
        <f t="shared" si="342"/>
        <v>0</v>
      </c>
      <c r="L623" s="3" t="str">
        <f t="shared" si="342"/>
        <v>0</v>
      </c>
      <c r="M623" s="3" t="str">
        <f t="shared" si="342"/>
        <v>0</v>
      </c>
      <c r="N623" s="3" t="str">
        <f t="shared" si="342"/>
        <v>0</v>
      </c>
      <c r="O623" s="3" t="str">
        <f t="shared" si="342"/>
        <v>0</v>
      </c>
      <c r="P623" s="3" t="str">
        <f t="shared" si="342"/>
        <v>0</v>
      </c>
      <c r="Q623" s="3" t="str">
        <f t="shared" si="342"/>
        <v>0</v>
      </c>
      <c r="R623" s="3" t="str">
        <f t="shared" si="342"/>
        <v>0</v>
      </c>
      <c r="S623" s="3" t="str">
        <f t="shared" si="327"/>
        <v>0</v>
      </c>
      <c r="T623" s="3" t="str">
        <f t="shared" si="327"/>
        <v>0</v>
      </c>
      <c r="U623" s="3" t="str">
        <f t="shared" si="342"/>
        <v>0</v>
      </c>
      <c r="V623" s="3" t="str">
        <f t="shared" si="342"/>
        <v>0</v>
      </c>
      <c r="W623" s="3" t="str">
        <f t="shared" si="342"/>
        <v>0</v>
      </c>
      <c r="X623" s="3" t="str">
        <f t="shared" si="342"/>
        <v>0</v>
      </c>
      <c r="Y623" s="3" t="str">
        <f t="shared" si="342"/>
        <v>1</v>
      </c>
      <c r="Z623" s="3" t="str">
        <f t="shared" si="342"/>
        <v>0</v>
      </c>
      <c r="AA623" s="3" t="str">
        <f t="shared" si="328"/>
        <v>0</v>
      </c>
      <c r="AB623" s="3" t="str">
        <f t="shared" si="328"/>
        <v>0</v>
      </c>
      <c r="AC623" s="3" t="str">
        <f t="shared" si="342"/>
        <v>0</v>
      </c>
      <c r="AD623" s="3" t="str">
        <f t="shared" si="346"/>
        <v>0</v>
      </c>
      <c r="AE623" s="3" t="str">
        <f t="shared" si="346"/>
        <v>0</v>
      </c>
      <c r="AF623" s="3" t="str">
        <f t="shared" si="346"/>
        <v>0</v>
      </c>
      <c r="AG623" s="3" t="str">
        <f t="shared" si="346"/>
        <v>0</v>
      </c>
      <c r="AH623" s="3" t="str">
        <f t="shared" si="346"/>
        <v>0</v>
      </c>
      <c r="AI623" s="3" t="str">
        <f t="shared" si="346"/>
        <v>0</v>
      </c>
      <c r="AJ623" s="3" t="str">
        <f t="shared" si="346"/>
        <v>0</v>
      </c>
      <c r="AK623" s="3" t="str">
        <f t="shared" si="346"/>
        <v>0</v>
      </c>
      <c r="AL623" s="3" t="str">
        <f t="shared" si="346"/>
        <v>0</v>
      </c>
      <c r="AM623" s="3" t="str">
        <f t="shared" si="346"/>
        <v>0</v>
      </c>
      <c r="AN623" s="3" t="str">
        <f t="shared" si="346"/>
        <v>0</v>
      </c>
      <c r="AO623" s="3" t="str">
        <f t="shared" si="346"/>
        <v>0</v>
      </c>
      <c r="AP623" s="3" t="str">
        <f t="shared" si="346"/>
        <v>0</v>
      </c>
      <c r="AQ623" s="3" t="str">
        <f t="shared" si="346"/>
        <v>0</v>
      </c>
      <c r="AR623" s="3" t="str">
        <f t="shared" si="346"/>
        <v>0</v>
      </c>
      <c r="AS623" s="3" t="str">
        <f t="shared" si="346"/>
        <v>0</v>
      </c>
      <c r="AT623" s="3" t="str">
        <f t="shared" si="345"/>
        <v>0</v>
      </c>
      <c r="AU623" s="3" t="str">
        <f t="shared" si="345"/>
        <v>0</v>
      </c>
      <c r="AV623" s="3" t="str">
        <f t="shared" si="345"/>
        <v>0</v>
      </c>
      <c r="AW623" s="3" t="str">
        <f t="shared" si="345"/>
        <v>0</v>
      </c>
      <c r="AX623" s="3" t="str">
        <f t="shared" si="345"/>
        <v>0</v>
      </c>
      <c r="AY623" s="3" t="str">
        <f t="shared" si="345"/>
        <v>0</v>
      </c>
      <c r="AZ623" s="22" t="s">
        <v>830</v>
      </c>
    </row>
    <row r="624" spans="1:52" ht="15.5">
      <c r="A624" s="10" t="s">
        <v>82</v>
      </c>
      <c r="B624" s="10" t="str">
        <f t="shared" si="321"/>
        <v>2301635E</v>
      </c>
      <c r="C624" s="71">
        <v>45499.470590277801</v>
      </c>
      <c r="D624" s="3" t="e">
        <f t="array" ref="D624">#NAME?</f>
        <v>#NAME?</v>
      </c>
      <c r="E624" s="3" t="b">
        <f>ISNUMBER(MATCH(Table1[[#This Row],[Email]],Attendance[Email],0))</f>
        <v>1</v>
      </c>
      <c r="F624" s="3">
        <f t="shared" si="347"/>
        <v>45499.803923611136</v>
      </c>
      <c r="G624" s="21">
        <f>DAY(Table1[[#This Row],[Actual Time]])</f>
        <v>26</v>
      </c>
      <c r="H624">
        <f>MONTH(Table1[[#This Row],[Actual Time]])</f>
        <v>7</v>
      </c>
      <c r="I624">
        <f>YEAR(Table1[[#This Row],[Actual Time]])</f>
        <v>2024</v>
      </c>
      <c r="J624" t="str">
        <f t="shared" si="348"/>
        <v>26/7/2024</v>
      </c>
      <c r="K624" s="3" t="str">
        <f t="shared" si="342"/>
        <v>0</v>
      </c>
      <c r="L624" s="3" t="str">
        <f t="shared" si="342"/>
        <v>0</v>
      </c>
      <c r="M624" s="3" t="str">
        <f t="shared" si="342"/>
        <v>0</v>
      </c>
      <c r="N624" s="3" t="str">
        <f t="shared" si="342"/>
        <v>0</v>
      </c>
      <c r="O624" s="3" t="str">
        <f t="shared" si="342"/>
        <v>0</v>
      </c>
      <c r="P624" s="3" t="str">
        <f t="shared" si="342"/>
        <v>0</v>
      </c>
      <c r="Q624" s="3" t="str">
        <f t="shared" si="342"/>
        <v>0</v>
      </c>
      <c r="R624" s="3" t="str">
        <f t="shared" si="342"/>
        <v>0</v>
      </c>
      <c r="S624" s="3" t="str">
        <f t="shared" si="327"/>
        <v>0</v>
      </c>
      <c r="T624" s="3" t="str">
        <f t="shared" si="327"/>
        <v>0</v>
      </c>
      <c r="U624" s="3" t="str">
        <f t="shared" si="342"/>
        <v>0</v>
      </c>
      <c r="V624" s="3" t="str">
        <f t="shared" si="342"/>
        <v>0</v>
      </c>
      <c r="W624" s="3" t="str">
        <f t="shared" si="342"/>
        <v>0</v>
      </c>
      <c r="X624" s="3" t="str">
        <f t="shared" si="342"/>
        <v>0</v>
      </c>
      <c r="Y624" s="3" t="str">
        <f t="shared" si="342"/>
        <v>1</v>
      </c>
      <c r="Z624" s="3" t="str">
        <f t="shared" si="342"/>
        <v>0</v>
      </c>
      <c r="AA624" s="3" t="str">
        <f t="shared" si="328"/>
        <v>0</v>
      </c>
      <c r="AB624" s="3" t="str">
        <f t="shared" si="328"/>
        <v>0</v>
      </c>
      <c r="AC624" s="3" t="str">
        <f t="shared" si="342"/>
        <v>0</v>
      </c>
      <c r="AD624" s="3" t="str">
        <f t="shared" si="346"/>
        <v>0</v>
      </c>
      <c r="AE624" s="3" t="str">
        <f t="shared" si="346"/>
        <v>0</v>
      </c>
      <c r="AF624" s="3" t="str">
        <f t="shared" si="346"/>
        <v>0</v>
      </c>
      <c r="AG624" s="3" t="str">
        <f t="shared" si="346"/>
        <v>0</v>
      </c>
      <c r="AH624" s="3" t="str">
        <f t="shared" si="346"/>
        <v>0</v>
      </c>
      <c r="AI624" s="3" t="str">
        <f t="shared" si="346"/>
        <v>0</v>
      </c>
      <c r="AJ624" s="3" t="str">
        <f t="shared" si="346"/>
        <v>0</v>
      </c>
      <c r="AK624" s="3" t="str">
        <f t="shared" si="346"/>
        <v>0</v>
      </c>
      <c r="AL624" s="3" t="str">
        <f t="shared" si="346"/>
        <v>0</v>
      </c>
      <c r="AM624" s="3" t="str">
        <f t="shared" si="346"/>
        <v>0</v>
      </c>
      <c r="AN624" s="3" t="str">
        <f t="shared" si="346"/>
        <v>0</v>
      </c>
      <c r="AO624" s="3" t="str">
        <f t="shared" si="346"/>
        <v>0</v>
      </c>
      <c r="AP624" s="3" t="str">
        <f t="shared" si="346"/>
        <v>0</v>
      </c>
      <c r="AQ624" s="3" t="str">
        <f t="shared" si="346"/>
        <v>0</v>
      </c>
      <c r="AR624" s="3" t="str">
        <f t="shared" si="346"/>
        <v>0</v>
      </c>
      <c r="AS624" s="3" t="str">
        <f t="shared" si="346"/>
        <v>0</v>
      </c>
      <c r="AT624" s="3" t="str">
        <f t="shared" si="345"/>
        <v>0</v>
      </c>
      <c r="AU624" s="3" t="str">
        <f t="shared" si="345"/>
        <v>0</v>
      </c>
      <c r="AV624" s="3" t="str">
        <f t="shared" si="345"/>
        <v>0</v>
      </c>
      <c r="AW624" s="3" t="str">
        <f t="shared" si="345"/>
        <v>0</v>
      </c>
      <c r="AX624" s="3" t="str">
        <f t="shared" si="345"/>
        <v>0</v>
      </c>
      <c r="AY624" s="3" t="str">
        <f t="shared" si="345"/>
        <v>0</v>
      </c>
      <c r="AZ624" s="22" t="s">
        <v>831</v>
      </c>
    </row>
    <row r="625" spans="1:52" ht="15.5">
      <c r="A625" s="10" t="s">
        <v>134</v>
      </c>
      <c r="B625" s="10" t="str">
        <f t="shared" si="321"/>
        <v>2401051D</v>
      </c>
      <c r="C625" s="71">
        <v>45499.470613425903</v>
      </c>
      <c r="D625" s="3" t="e">
        <f t="array" ref="D625">#NAME?</f>
        <v>#NAME?</v>
      </c>
      <c r="E625" s="3" t="b">
        <f>ISNUMBER(MATCH(Table1[[#This Row],[Email]],Attendance[Email],0))</f>
        <v>1</v>
      </c>
      <c r="F625" s="3">
        <f t="shared" ref="F625:F645" si="349">$C625+(8/24)</f>
        <v>45499.803946759239</v>
      </c>
      <c r="G625" s="21">
        <f>DAY(Table1[[#This Row],[Actual Time]])</f>
        <v>26</v>
      </c>
      <c r="H625">
        <f>MONTH(Table1[[#This Row],[Actual Time]])</f>
        <v>7</v>
      </c>
      <c r="I625">
        <f>YEAR(Table1[[#This Row],[Actual Time]])</f>
        <v>2024</v>
      </c>
      <c r="J625" t="str">
        <f t="shared" ref="J625:J645" si="350">G625&amp;"/"&amp;H625&amp;"/"&amp;I625</f>
        <v>26/7/2024</v>
      </c>
      <c r="K625" s="3" t="str">
        <f t="shared" si="342"/>
        <v>0</v>
      </c>
      <c r="L625" s="3" t="str">
        <f t="shared" si="342"/>
        <v>0</v>
      </c>
      <c r="M625" s="3" t="str">
        <f t="shared" si="342"/>
        <v>0</v>
      </c>
      <c r="N625" s="3" t="str">
        <f t="shared" si="342"/>
        <v>0</v>
      </c>
      <c r="O625" s="3" t="str">
        <f t="shared" si="342"/>
        <v>0</v>
      </c>
      <c r="P625" s="3" t="str">
        <f t="shared" si="342"/>
        <v>0</v>
      </c>
      <c r="Q625" s="3" t="str">
        <f t="shared" si="342"/>
        <v>0</v>
      </c>
      <c r="R625" s="3" t="str">
        <f t="shared" si="342"/>
        <v>0</v>
      </c>
      <c r="S625" s="3" t="str">
        <f t="shared" si="327"/>
        <v>0</v>
      </c>
      <c r="T625" s="3" t="str">
        <f t="shared" si="327"/>
        <v>0</v>
      </c>
      <c r="U625" s="3" t="str">
        <f t="shared" si="342"/>
        <v>0</v>
      </c>
      <c r="V625" s="3" t="str">
        <f t="shared" si="342"/>
        <v>0</v>
      </c>
      <c r="W625" s="3" t="str">
        <f t="shared" si="342"/>
        <v>0</v>
      </c>
      <c r="X625" s="3" t="str">
        <f t="shared" si="342"/>
        <v>0</v>
      </c>
      <c r="Y625" s="3" t="str">
        <f t="shared" si="342"/>
        <v>1</v>
      </c>
      <c r="Z625" s="3" t="str">
        <f t="shared" si="342"/>
        <v>0</v>
      </c>
      <c r="AA625" s="3" t="str">
        <f t="shared" si="328"/>
        <v>0</v>
      </c>
      <c r="AB625" s="3" t="str">
        <f t="shared" si="328"/>
        <v>0</v>
      </c>
      <c r="AC625" s="3" t="str">
        <f t="shared" si="342"/>
        <v>0</v>
      </c>
      <c r="AD625" s="3" t="str">
        <f t="shared" si="346"/>
        <v>0</v>
      </c>
      <c r="AE625" s="3" t="str">
        <f t="shared" si="346"/>
        <v>0</v>
      </c>
      <c r="AF625" s="3" t="str">
        <f t="shared" si="346"/>
        <v>0</v>
      </c>
      <c r="AG625" s="3" t="str">
        <f t="shared" si="346"/>
        <v>0</v>
      </c>
      <c r="AH625" s="3" t="str">
        <f t="shared" si="346"/>
        <v>0</v>
      </c>
      <c r="AI625" s="3" t="str">
        <f t="shared" si="346"/>
        <v>0</v>
      </c>
      <c r="AJ625" s="3" t="str">
        <f t="shared" si="346"/>
        <v>0</v>
      </c>
      <c r="AK625" s="3" t="str">
        <f t="shared" si="346"/>
        <v>0</v>
      </c>
      <c r="AL625" s="3" t="str">
        <f t="shared" si="346"/>
        <v>0</v>
      </c>
      <c r="AM625" s="3" t="str">
        <f t="shared" si="346"/>
        <v>0</v>
      </c>
      <c r="AN625" s="3" t="str">
        <f t="shared" si="346"/>
        <v>0</v>
      </c>
      <c r="AO625" s="3" t="str">
        <f t="shared" si="346"/>
        <v>0</v>
      </c>
      <c r="AP625" s="3" t="str">
        <f t="shared" si="346"/>
        <v>0</v>
      </c>
      <c r="AQ625" s="3" t="str">
        <f t="shared" si="346"/>
        <v>0</v>
      </c>
      <c r="AR625" s="3" t="str">
        <f t="shared" si="346"/>
        <v>0</v>
      </c>
      <c r="AS625" s="3" t="str">
        <f t="shared" si="346"/>
        <v>0</v>
      </c>
      <c r="AT625" s="3" t="str">
        <f t="shared" si="345"/>
        <v>0</v>
      </c>
      <c r="AU625" s="3" t="str">
        <f t="shared" si="345"/>
        <v>0</v>
      </c>
      <c r="AV625" s="3" t="str">
        <f t="shared" si="345"/>
        <v>0</v>
      </c>
      <c r="AW625" s="3" t="str">
        <f t="shared" si="345"/>
        <v>0</v>
      </c>
      <c r="AX625" s="3" t="str">
        <f t="shared" si="345"/>
        <v>0</v>
      </c>
      <c r="AY625" s="3" t="str">
        <f t="shared" si="345"/>
        <v>0</v>
      </c>
      <c r="AZ625" s="22" t="s">
        <v>832</v>
      </c>
    </row>
    <row r="626" spans="1:52" ht="15.5">
      <c r="A626" s="10" t="s">
        <v>525</v>
      </c>
      <c r="B626" s="10" t="str">
        <f t="shared" si="321"/>
        <v>2404261F</v>
      </c>
      <c r="C626" s="71">
        <v>45499.470613425903</v>
      </c>
      <c r="D626" s="3" t="e">
        <f t="array" ref="D626">#NAME?</f>
        <v>#NAME?</v>
      </c>
      <c r="E626" s="3" t="b">
        <f>ISNUMBER(MATCH(Table1[[#This Row],[Email]],Attendance[Email],0))</f>
        <v>1</v>
      </c>
      <c r="F626" s="3">
        <f t="shared" si="349"/>
        <v>45499.803946759239</v>
      </c>
      <c r="G626" s="21">
        <f>DAY(Table1[[#This Row],[Actual Time]])</f>
        <v>26</v>
      </c>
      <c r="H626">
        <f>MONTH(Table1[[#This Row],[Actual Time]])</f>
        <v>7</v>
      </c>
      <c r="I626">
        <f>YEAR(Table1[[#This Row],[Actual Time]])</f>
        <v>2024</v>
      </c>
      <c r="J626" t="str">
        <f t="shared" si="350"/>
        <v>26/7/2024</v>
      </c>
      <c r="K626" s="3" t="str">
        <f t="shared" si="342"/>
        <v>0</v>
      </c>
      <c r="L626" s="3" t="str">
        <f t="shared" si="342"/>
        <v>0</v>
      </c>
      <c r="M626" s="3" t="str">
        <f t="shared" si="342"/>
        <v>0</v>
      </c>
      <c r="N626" s="3" t="str">
        <f t="shared" si="342"/>
        <v>0</v>
      </c>
      <c r="O626" s="3" t="str">
        <f t="shared" si="342"/>
        <v>0</v>
      </c>
      <c r="P626" s="3" t="str">
        <f t="shared" si="342"/>
        <v>0</v>
      </c>
      <c r="Q626" s="3" t="str">
        <f t="shared" si="342"/>
        <v>0</v>
      </c>
      <c r="R626" s="3" t="str">
        <f t="shared" si="342"/>
        <v>0</v>
      </c>
      <c r="S626" s="3" t="str">
        <f t="shared" si="327"/>
        <v>0</v>
      </c>
      <c r="T626" s="3" t="str">
        <f t="shared" si="327"/>
        <v>0</v>
      </c>
      <c r="U626" s="3" t="str">
        <f t="shared" si="342"/>
        <v>0</v>
      </c>
      <c r="V626" s="3" t="str">
        <f t="shared" si="342"/>
        <v>0</v>
      </c>
      <c r="W626" s="3" t="str">
        <f t="shared" si="342"/>
        <v>0</v>
      </c>
      <c r="X626" s="3" t="str">
        <f t="shared" si="342"/>
        <v>0</v>
      </c>
      <c r="Y626" s="3" t="str">
        <f t="shared" si="342"/>
        <v>1</v>
      </c>
      <c r="Z626" s="3" t="str">
        <f t="shared" si="342"/>
        <v>0</v>
      </c>
      <c r="AA626" s="3" t="str">
        <f t="shared" si="328"/>
        <v>0</v>
      </c>
      <c r="AB626" s="3" t="str">
        <f t="shared" si="328"/>
        <v>0</v>
      </c>
      <c r="AC626" s="3" t="str">
        <f t="shared" si="342"/>
        <v>0</v>
      </c>
      <c r="AD626" s="3" t="str">
        <f t="shared" si="346"/>
        <v>0</v>
      </c>
      <c r="AE626" s="3" t="str">
        <f t="shared" si="346"/>
        <v>0</v>
      </c>
      <c r="AF626" s="3" t="str">
        <f t="shared" si="346"/>
        <v>0</v>
      </c>
      <c r="AG626" s="3" t="str">
        <f t="shared" si="346"/>
        <v>0</v>
      </c>
      <c r="AH626" s="3" t="str">
        <f t="shared" si="346"/>
        <v>0</v>
      </c>
      <c r="AI626" s="3" t="str">
        <f t="shared" si="346"/>
        <v>0</v>
      </c>
      <c r="AJ626" s="3" t="str">
        <f t="shared" si="346"/>
        <v>0</v>
      </c>
      <c r="AK626" s="3" t="str">
        <f t="shared" si="346"/>
        <v>0</v>
      </c>
      <c r="AL626" s="3" t="str">
        <f t="shared" si="346"/>
        <v>0</v>
      </c>
      <c r="AM626" s="3" t="str">
        <f t="shared" si="346"/>
        <v>0</v>
      </c>
      <c r="AN626" s="3" t="str">
        <f t="shared" si="346"/>
        <v>0</v>
      </c>
      <c r="AO626" s="3" t="str">
        <f t="shared" si="346"/>
        <v>0</v>
      </c>
      <c r="AP626" s="3" t="str">
        <f t="shared" si="346"/>
        <v>0</v>
      </c>
      <c r="AQ626" s="3" t="str">
        <f t="shared" si="346"/>
        <v>0</v>
      </c>
      <c r="AR626" s="3" t="str">
        <f t="shared" si="346"/>
        <v>0</v>
      </c>
      <c r="AS626" s="3" t="str">
        <f t="shared" si="346"/>
        <v>0</v>
      </c>
      <c r="AT626" s="3" t="str">
        <f t="shared" si="345"/>
        <v>0</v>
      </c>
      <c r="AU626" s="3" t="str">
        <f t="shared" si="345"/>
        <v>0</v>
      </c>
      <c r="AV626" s="3" t="str">
        <f t="shared" si="345"/>
        <v>0</v>
      </c>
      <c r="AW626" s="3" t="str">
        <f t="shared" si="345"/>
        <v>0</v>
      </c>
      <c r="AX626" s="3" t="str">
        <f t="shared" si="345"/>
        <v>0</v>
      </c>
      <c r="AY626" s="3" t="str">
        <f t="shared" si="345"/>
        <v>0</v>
      </c>
      <c r="AZ626" s="22" t="s">
        <v>833</v>
      </c>
    </row>
    <row r="627" spans="1:52" ht="15.5">
      <c r="A627" s="10" t="s">
        <v>126</v>
      </c>
      <c r="B627" s="10" t="str">
        <f t="shared" si="321"/>
        <v>2402887J</v>
      </c>
      <c r="C627" s="71">
        <v>45499.4706365741</v>
      </c>
      <c r="D627" s="3" t="e">
        <f t="array" ref="D627">#NAME?</f>
        <v>#NAME?</v>
      </c>
      <c r="E627" s="3" t="b">
        <f>ISNUMBER(MATCH(Table1[[#This Row],[Email]],Attendance[Email],0))</f>
        <v>1</v>
      </c>
      <c r="F627" s="3">
        <f t="shared" si="349"/>
        <v>45499.803969907436</v>
      </c>
      <c r="G627" s="21">
        <f>DAY(Table1[[#This Row],[Actual Time]])</f>
        <v>26</v>
      </c>
      <c r="H627">
        <f>MONTH(Table1[[#This Row],[Actual Time]])</f>
        <v>7</v>
      </c>
      <c r="I627">
        <f>YEAR(Table1[[#This Row],[Actual Time]])</f>
        <v>2024</v>
      </c>
      <c r="J627" t="str">
        <f t="shared" si="350"/>
        <v>26/7/2024</v>
      </c>
      <c r="K627" s="3" t="str">
        <f t="shared" si="342"/>
        <v>0</v>
      </c>
      <c r="L627" s="3" t="str">
        <f t="shared" si="342"/>
        <v>0</v>
      </c>
      <c r="M627" s="3" t="str">
        <f t="shared" si="342"/>
        <v>0</v>
      </c>
      <c r="N627" s="3" t="str">
        <f t="shared" si="342"/>
        <v>0</v>
      </c>
      <c r="O627" s="3" t="str">
        <f t="shared" si="342"/>
        <v>0</v>
      </c>
      <c r="P627" s="3" t="str">
        <f t="shared" si="342"/>
        <v>0</v>
      </c>
      <c r="Q627" s="3" t="str">
        <f t="shared" si="342"/>
        <v>0</v>
      </c>
      <c r="R627" s="3" t="str">
        <f t="shared" si="342"/>
        <v>0</v>
      </c>
      <c r="S627" s="3" t="str">
        <f t="shared" si="327"/>
        <v>0</v>
      </c>
      <c r="T627" s="3" t="str">
        <f t="shared" si="327"/>
        <v>0</v>
      </c>
      <c r="U627" s="3" t="str">
        <f t="shared" si="342"/>
        <v>0</v>
      </c>
      <c r="V627" s="3" t="str">
        <f t="shared" si="342"/>
        <v>0</v>
      </c>
      <c r="W627" s="3" t="str">
        <f t="shared" si="342"/>
        <v>0</v>
      </c>
      <c r="X627" s="3" t="str">
        <f t="shared" si="342"/>
        <v>0</v>
      </c>
      <c r="Y627" s="3" t="str">
        <f t="shared" si="342"/>
        <v>1</v>
      </c>
      <c r="Z627" s="3" t="str">
        <f t="shared" si="342"/>
        <v>0</v>
      </c>
      <c r="AA627" s="3" t="str">
        <f t="shared" si="328"/>
        <v>0</v>
      </c>
      <c r="AB627" s="3" t="str">
        <f t="shared" si="328"/>
        <v>0</v>
      </c>
      <c r="AC627" s="3" t="str">
        <f t="shared" si="342"/>
        <v>0</v>
      </c>
      <c r="AD627" s="3" t="str">
        <f t="shared" si="346"/>
        <v>0</v>
      </c>
      <c r="AE627" s="3" t="str">
        <f t="shared" si="346"/>
        <v>0</v>
      </c>
      <c r="AF627" s="3" t="str">
        <f t="shared" si="346"/>
        <v>0</v>
      </c>
      <c r="AG627" s="3" t="str">
        <f t="shared" si="346"/>
        <v>0</v>
      </c>
      <c r="AH627" s="3" t="str">
        <f t="shared" si="346"/>
        <v>0</v>
      </c>
      <c r="AI627" s="3" t="str">
        <f t="shared" si="346"/>
        <v>0</v>
      </c>
      <c r="AJ627" s="3" t="str">
        <f t="shared" si="346"/>
        <v>0</v>
      </c>
      <c r="AK627" s="3" t="str">
        <f t="shared" si="346"/>
        <v>0</v>
      </c>
      <c r="AL627" s="3" t="str">
        <f t="shared" si="346"/>
        <v>0</v>
      </c>
      <c r="AM627" s="3" t="str">
        <f t="shared" si="346"/>
        <v>0</v>
      </c>
      <c r="AN627" s="3" t="str">
        <f t="shared" si="346"/>
        <v>0</v>
      </c>
      <c r="AO627" s="3" t="str">
        <f t="shared" si="346"/>
        <v>0</v>
      </c>
      <c r="AP627" s="3" t="str">
        <f t="shared" si="346"/>
        <v>0</v>
      </c>
      <c r="AQ627" s="3" t="str">
        <f t="shared" si="346"/>
        <v>0</v>
      </c>
      <c r="AR627" s="3" t="str">
        <f t="shared" si="346"/>
        <v>0</v>
      </c>
      <c r="AS627" s="3" t="str">
        <f t="shared" si="346"/>
        <v>0</v>
      </c>
      <c r="AT627" s="3" t="str">
        <f t="shared" si="345"/>
        <v>0</v>
      </c>
      <c r="AU627" s="3" t="str">
        <f t="shared" si="345"/>
        <v>0</v>
      </c>
      <c r="AV627" s="3" t="str">
        <f t="shared" si="345"/>
        <v>0</v>
      </c>
      <c r="AW627" s="3" t="str">
        <f t="shared" si="345"/>
        <v>0</v>
      </c>
      <c r="AX627" s="3" t="str">
        <f t="shared" si="345"/>
        <v>0</v>
      </c>
      <c r="AY627" s="3" t="str">
        <f t="shared" si="345"/>
        <v>0</v>
      </c>
      <c r="AZ627" s="22" t="s">
        <v>834</v>
      </c>
    </row>
    <row r="628" spans="1:52" ht="15.5">
      <c r="A628" s="10" t="s">
        <v>463</v>
      </c>
      <c r="B628" s="10" t="str">
        <f t="shared" si="321"/>
        <v>2400496B</v>
      </c>
      <c r="C628" s="71">
        <v>45499.471018518503</v>
      </c>
      <c r="D628" s="3" t="e">
        <f t="array" ref="D628">#NAME?</f>
        <v>#NAME?</v>
      </c>
      <c r="E628" s="3" t="b">
        <f>ISNUMBER(MATCH(Table1[[#This Row],[Email]],Attendance[Email],0))</f>
        <v>1</v>
      </c>
      <c r="F628" s="3">
        <f t="shared" si="349"/>
        <v>45499.804351851839</v>
      </c>
      <c r="G628" s="21">
        <f>DAY(Table1[[#This Row],[Actual Time]])</f>
        <v>26</v>
      </c>
      <c r="H628">
        <f>MONTH(Table1[[#This Row],[Actual Time]])</f>
        <v>7</v>
      </c>
      <c r="I628">
        <f>YEAR(Table1[[#This Row],[Actual Time]])</f>
        <v>2024</v>
      </c>
      <c r="J628" t="str">
        <f t="shared" si="350"/>
        <v>26/7/2024</v>
      </c>
      <c r="K628" s="3" t="str">
        <f t="shared" si="342"/>
        <v>0</v>
      </c>
      <c r="L628" s="3" t="str">
        <f t="shared" si="342"/>
        <v>0</v>
      </c>
      <c r="M628" s="3" t="str">
        <f t="shared" si="342"/>
        <v>0</v>
      </c>
      <c r="N628" s="3" t="str">
        <f t="shared" si="342"/>
        <v>0</v>
      </c>
      <c r="O628" s="3" t="str">
        <f t="shared" si="342"/>
        <v>0</v>
      </c>
      <c r="P628" s="3" t="str">
        <f t="shared" si="342"/>
        <v>0</v>
      </c>
      <c r="Q628" s="3" t="str">
        <f t="shared" si="342"/>
        <v>0</v>
      </c>
      <c r="R628" s="3" t="str">
        <f t="shared" si="342"/>
        <v>0</v>
      </c>
      <c r="S628" s="3" t="str">
        <f t="shared" si="327"/>
        <v>0</v>
      </c>
      <c r="T628" s="3" t="str">
        <f t="shared" si="327"/>
        <v>0</v>
      </c>
      <c r="U628" s="3" t="str">
        <f t="shared" si="342"/>
        <v>0</v>
      </c>
      <c r="V628" s="3" t="str">
        <f t="shared" si="342"/>
        <v>0</v>
      </c>
      <c r="W628" s="3" t="str">
        <f t="shared" si="342"/>
        <v>0</v>
      </c>
      <c r="X628" s="3" t="str">
        <f t="shared" si="342"/>
        <v>0</v>
      </c>
      <c r="Y628" s="3" t="str">
        <f t="shared" si="342"/>
        <v>1</v>
      </c>
      <c r="Z628" s="3" t="str">
        <f t="shared" si="342"/>
        <v>0</v>
      </c>
      <c r="AA628" s="3" t="str">
        <f t="shared" si="328"/>
        <v>0</v>
      </c>
      <c r="AB628" s="3" t="str">
        <f t="shared" si="328"/>
        <v>0</v>
      </c>
      <c r="AC628" s="3" t="str">
        <f t="shared" si="342"/>
        <v>0</v>
      </c>
      <c r="AD628" s="3" t="str">
        <f t="shared" si="346"/>
        <v>0</v>
      </c>
      <c r="AE628" s="3" t="str">
        <f t="shared" si="346"/>
        <v>0</v>
      </c>
      <c r="AF628" s="3" t="str">
        <f t="shared" si="346"/>
        <v>0</v>
      </c>
      <c r="AG628" s="3" t="str">
        <f t="shared" si="346"/>
        <v>0</v>
      </c>
      <c r="AH628" s="3" t="str">
        <f t="shared" si="346"/>
        <v>0</v>
      </c>
      <c r="AI628" s="3" t="str">
        <f t="shared" si="346"/>
        <v>0</v>
      </c>
      <c r="AJ628" s="3" t="str">
        <f t="shared" si="346"/>
        <v>0</v>
      </c>
      <c r="AK628" s="3" t="str">
        <f t="shared" si="346"/>
        <v>0</v>
      </c>
      <c r="AL628" s="3" t="str">
        <f t="shared" si="346"/>
        <v>0</v>
      </c>
      <c r="AM628" s="3" t="str">
        <f t="shared" si="346"/>
        <v>0</v>
      </c>
      <c r="AN628" s="3" t="str">
        <f t="shared" si="346"/>
        <v>0</v>
      </c>
      <c r="AO628" s="3" t="str">
        <f t="shared" si="346"/>
        <v>0</v>
      </c>
      <c r="AP628" s="3" t="str">
        <f t="shared" si="346"/>
        <v>0</v>
      </c>
      <c r="AQ628" s="3" t="str">
        <f t="shared" si="346"/>
        <v>0</v>
      </c>
      <c r="AR628" s="3" t="str">
        <f t="shared" si="346"/>
        <v>0</v>
      </c>
      <c r="AS628" s="3" t="str">
        <f t="shared" si="346"/>
        <v>0</v>
      </c>
      <c r="AT628" s="3" t="str">
        <f t="shared" si="345"/>
        <v>0</v>
      </c>
      <c r="AU628" s="3" t="str">
        <f t="shared" si="345"/>
        <v>0</v>
      </c>
      <c r="AV628" s="3" t="str">
        <f t="shared" si="345"/>
        <v>0</v>
      </c>
      <c r="AW628" s="3" t="str">
        <f t="shared" si="345"/>
        <v>0</v>
      </c>
      <c r="AX628" s="3" t="str">
        <f t="shared" si="345"/>
        <v>0</v>
      </c>
      <c r="AY628" s="3" t="str">
        <f t="shared" si="345"/>
        <v>0</v>
      </c>
      <c r="AZ628" s="22" t="s">
        <v>835</v>
      </c>
    </row>
    <row r="629" spans="1:52" ht="15.5">
      <c r="A629" s="10" t="s">
        <v>158</v>
      </c>
      <c r="B629" s="10" t="str">
        <f t="shared" si="321"/>
        <v>2402682E</v>
      </c>
      <c r="C629" s="71">
        <v>45499.471064814803</v>
      </c>
      <c r="D629" s="3" t="e">
        <f t="array" ref="D629">#NAME?</f>
        <v>#NAME?</v>
      </c>
      <c r="E629" s="3" t="b">
        <f>ISNUMBER(MATCH(Table1[[#This Row],[Email]],Attendance[Email],0))</f>
        <v>1</v>
      </c>
      <c r="F629" s="3">
        <f t="shared" si="349"/>
        <v>45499.804398148139</v>
      </c>
      <c r="G629" s="21">
        <f>DAY(Table1[[#This Row],[Actual Time]])</f>
        <v>26</v>
      </c>
      <c r="H629">
        <f>MONTH(Table1[[#This Row],[Actual Time]])</f>
        <v>7</v>
      </c>
      <c r="I629">
        <f>YEAR(Table1[[#This Row],[Actual Time]])</f>
        <v>2024</v>
      </c>
      <c r="J629" t="str">
        <f t="shared" si="350"/>
        <v>26/7/2024</v>
      </c>
      <c r="K629" s="3" t="str">
        <f t="shared" si="342"/>
        <v>0</v>
      </c>
      <c r="L629" s="3" t="str">
        <f t="shared" si="342"/>
        <v>0</v>
      </c>
      <c r="M629" s="3" t="str">
        <f t="shared" si="342"/>
        <v>0</v>
      </c>
      <c r="N629" s="3" t="str">
        <f t="shared" si="342"/>
        <v>0</v>
      </c>
      <c r="O629" s="3" t="str">
        <f t="shared" si="342"/>
        <v>0</v>
      </c>
      <c r="P629" s="3" t="str">
        <f t="shared" si="342"/>
        <v>0</v>
      </c>
      <c r="Q629" s="3" t="str">
        <f t="shared" si="342"/>
        <v>0</v>
      </c>
      <c r="R629" s="3" t="str">
        <f t="shared" si="342"/>
        <v>0</v>
      </c>
      <c r="S629" s="3" t="str">
        <f t="shared" si="327"/>
        <v>0</v>
      </c>
      <c r="T629" s="3" t="str">
        <f t="shared" si="327"/>
        <v>0</v>
      </c>
      <c r="U629" s="3" t="str">
        <f t="shared" si="342"/>
        <v>0</v>
      </c>
      <c r="V629" s="3" t="str">
        <f t="shared" si="342"/>
        <v>0</v>
      </c>
      <c r="W629" s="3" t="str">
        <f t="shared" si="342"/>
        <v>0</v>
      </c>
      <c r="X629" s="3" t="str">
        <f t="shared" si="342"/>
        <v>0</v>
      </c>
      <c r="Y629" s="3" t="str">
        <f t="shared" si="342"/>
        <v>1</v>
      </c>
      <c r="Z629" s="3" t="str">
        <f t="shared" si="342"/>
        <v>0</v>
      </c>
      <c r="AA629" s="3" t="str">
        <f t="shared" si="328"/>
        <v>0</v>
      </c>
      <c r="AB629" s="3" t="str">
        <f t="shared" si="328"/>
        <v>0</v>
      </c>
      <c r="AC629" s="3" t="str">
        <f t="shared" si="342"/>
        <v>0</v>
      </c>
      <c r="AD629" s="3" t="str">
        <f t="shared" si="346"/>
        <v>0</v>
      </c>
      <c r="AE629" s="3" t="str">
        <f t="shared" si="346"/>
        <v>0</v>
      </c>
      <c r="AF629" s="3" t="str">
        <f t="shared" si="346"/>
        <v>0</v>
      </c>
      <c r="AG629" s="3" t="str">
        <f t="shared" si="346"/>
        <v>0</v>
      </c>
      <c r="AH629" s="3" t="str">
        <f t="shared" si="346"/>
        <v>0</v>
      </c>
      <c r="AI629" s="3" t="str">
        <f t="shared" si="346"/>
        <v>0</v>
      </c>
      <c r="AJ629" s="3" t="str">
        <f t="shared" si="346"/>
        <v>0</v>
      </c>
      <c r="AK629" s="3" t="str">
        <f t="shared" si="346"/>
        <v>0</v>
      </c>
      <c r="AL629" s="3" t="str">
        <f t="shared" si="346"/>
        <v>0</v>
      </c>
      <c r="AM629" s="3" t="str">
        <f t="shared" si="346"/>
        <v>0</v>
      </c>
      <c r="AN629" s="3" t="str">
        <f t="shared" si="346"/>
        <v>0</v>
      </c>
      <c r="AO629" s="3" t="str">
        <f t="shared" si="346"/>
        <v>0</v>
      </c>
      <c r="AP629" s="3" t="str">
        <f t="shared" si="346"/>
        <v>0</v>
      </c>
      <c r="AQ629" s="3" t="str">
        <f t="shared" si="346"/>
        <v>0</v>
      </c>
      <c r="AR629" s="3" t="str">
        <f t="shared" si="346"/>
        <v>0</v>
      </c>
      <c r="AS629" s="3" t="str">
        <f t="shared" si="346"/>
        <v>0</v>
      </c>
      <c r="AT629" s="3" t="str">
        <f t="shared" si="345"/>
        <v>0</v>
      </c>
      <c r="AU629" s="3" t="str">
        <f t="shared" si="345"/>
        <v>0</v>
      </c>
      <c r="AV629" s="3" t="str">
        <f t="shared" si="345"/>
        <v>0</v>
      </c>
      <c r="AW629" s="3" t="str">
        <f t="shared" si="345"/>
        <v>0</v>
      </c>
      <c r="AX629" s="3" t="str">
        <f t="shared" si="345"/>
        <v>0</v>
      </c>
      <c r="AY629" s="3" t="str">
        <f t="shared" si="345"/>
        <v>0</v>
      </c>
      <c r="AZ629" s="22" t="s">
        <v>836</v>
      </c>
    </row>
    <row r="630" spans="1:52" ht="15.5">
      <c r="A630" s="10" t="s">
        <v>538</v>
      </c>
      <c r="B630" s="10" t="str">
        <f t="shared" si="321"/>
        <v>2402094C</v>
      </c>
      <c r="C630" s="71">
        <v>45499.471076388902</v>
      </c>
      <c r="D630" s="3" t="e">
        <f t="array" ref="D630">#NAME?</f>
        <v>#NAME?</v>
      </c>
      <c r="E630" s="3" t="b">
        <f>ISNUMBER(MATCH(Table1[[#This Row],[Email]],Attendance[Email],0))</f>
        <v>1</v>
      </c>
      <c r="F630" s="3">
        <f t="shared" si="349"/>
        <v>45499.804409722237</v>
      </c>
      <c r="G630" s="21">
        <f>DAY(Table1[[#This Row],[Actual Time]])</f>
        <v>26</v>
      </c>
      <c r="H630">
        <f>MONTH(Table1[[#This Row],[Actual Time]])</f>
        <v>7</v>
      </c>
      <c r="I630">
        <f>YEAR(Table1[[#This Row],[Actual Time]])</f>
        <v>2024</v>
      </c>
      <c r="J630" t="str">
        <f t="shared" si="350"/>
        <v>26/7/2024</v>
      </c>
      <c r="K630" s="3" t="str">
        <f t="shared" si="342"/>
        <v>0</v>
      </c>
      <c r="L630" s="3" t="str">
        <f t="shared" si="342"/>
        <v>0</v>
      </c>
      <c r="M630" s="3" t="str">
        <f t="shared" si="342"/>
        <v>0</v>
      </c>
      <c r="N630" s="3" t="str">
        <f t="shared" si="342"/>
        <v>0</v>
      </c>
      <c r="O630" s="3" t="str">
        <f t="shared" si="342"/>
        <v>0</v>
      </c>
      <c r="P630" s="3" t="str">
        <f t="shared" si="342"/>
        <v>0</v>
      </c>
      <c r="Q630" s="3" t="str">
        <f t="shared" si="342"/>
        <v>0</v>
      </c>
      <c r="R630" s="3" t="str">
        <f t="shared" si="342"/>
        <v>0</v>
      </c>
      <c r="S630" s="3" t="str">
        <f t="shared" si="327"/>
        <v>0</v>
      </c>
      <c r="T630" s="3" t="str">
        <f t="shared" si="327"/>
        <v>0</v>
      </c>
      <c r="U630" s="3" t="str">
        <f t="shared" si="342"/>
        <v>0</v>
      </c>
      <c r="V630" s="3" t="str">
        <f t="shared" si="342"/>
        <v>0</v>
      </c>
      <c r="W630" s="3" t="str">
        <f t="shared" si="342"/>
        <v>0</v>
      </c>
      <c r="X630" s="3" t="str">
        <f t="shared" si="342"/>
        <v>0</v>
      </c>
      <c r="Y630" s="3" t="str">
        <f t="shared" si="342"/>
        <v>1</v>
      </c>
      <c r="Z630" s="3" t="str">
        <f t="shared" si="342"/>
        <v>0</v>
      </c>
      <c r="AA630" s="3" t="str">
        <f t="shared" si="328"/>
        <v>0</v>
      </c>
      <c r="AB630" s="3" t="str">
        <f t="shared" si="328"/>
        <v>0</v>
      </c>
      <c r="AC630" s="3" t="str">
        <f t="shared" si="342"/>
        <v>0</v>
      </c>
      <c r="AD630" s="3" t="str">
        <f t="shared" si="346"/>
        <v>0</v>
      </c>
      <c r="AE630" s="3" t="str">
        <f t="shared" si="346"/>
        <v>0</v>
      </c>
      <c r="AF630" s="3" t="str">
        <f t="shared" si="346"/>
        <v>0</v>
      </c>
      <c r="AG630" s="3" t="str">
        <f t="shared" si="346"/>
        <v>0</v>
      </c>
      <c r="AH630" s="3" t="str">
        <f t="shared" si="346"/>
        <v>0</v>
      </c>
      <c r="AI630" s="3" t="str">
        <f t="shared" si="346"/>
        <v>0</v>
      </c>
      <c r="AJ630" s="3" t="str">
        <f t="shared" si="346"/>
        <v>0</v>
      </c>
      <c r="AK630" s="3" t="str">
        <f t="shared" si="346"/>
        <v>0</v>
      </c>
      <c r="AL630" s="3" t="str">
        <f t="shared" si="346"/>
        <v>0</v>
      </c>
      <c r="AM630" s="3" t="str">
        <f t="shared" si="346"/>
        <v>0</v>
      </c>
      <c r="AN630" s="3" t="str">
        <f t="shared" si="346"/>
        <v>0</v>
      </c>
      <c r="AO630" s="3" t="str">
        <f t="shared" si="346"/>
        <v>0</v>
      </c>
      <c r="AP630" s="3" t="str">
        <f t="shared" si="346"/>
        <v>0</v>
      </c>
      <c r="AQ630" s="3" t="str">
        <f t="shared" si="346"/>
        <v>0</v>
      </c>
      <c r="AR630" s="3" t="str">
        <f t="shared" si="346"/>
        <v>0</v>
      </c>
      <c r="AS630" s="3" t="str">
        <f t="shared" si="346"/>
        <v>0</v>
      </c>
      <c r="AT630" s="3" t="str">
        <f t="shared" si="345"/>
        <v>0</v>
      </c>
      <c r="AU630" s="3" t="str">
        <f t="shared" si="345"/>
        <v>0</v>
      </c>
      <c r="AV630" s="3" t="str">
        <f t="shared" si="345"/>
        <v>0</v>
      </c>
      <c r="AW630" s="3" t="str">
        <f t="shared" si="345"/>
        <v>0</v>
      </c>
      <c r="AX630" s="3" t="str">
        <f t="shared" si="345"/>
        <v>0</v>
      </c>
      <c r="AY630" s="3" t="str">
        <f t="shared" si="345"/>
        <v>0</v>
      </c>
      <c r="AZ630" s="22" t="s">
        <v>837</v>
      </c>
    </row>
    <row r="631" spans="1:52" ht="15.5">
      <c r="A631" s="10" t="s">
        <v>118</v>
      </c>
      <c r="B631" s="10" t="str">
        <f t="shared" si="321"/>
        <v>2401360I</v>
      </c>
      <c r="C631" s="71">
        <v>45499.471145833297</v>
      </c>
      <c r="D631" s="3" t="e">
        <f t="array" ref="D631">#NAME?</f>
        <v>#NAME?</v>
      </c>
      <c r="E631" s="3" t="b">
        <f>ISNUMBER(MATCH(Table1[[#This Row],[Email]],Attendance[Email],0))</f>
        <v>1</v>
      </c>
      <c r="F631" s="3">
        <f t="shared" si="349"/>
        <v>45499.804479166633</v>
      </c>
      <c r="G631" s="21">
        <f>DAY(Table1[[#This Row],[Actual Time]])</f>
        <v>26</v>
      </c>
      <c r="H631">
        <f>MONTH(Table1[[#This Row],[Actual Time]])</f>
        <v>7</v>
      </c>
      <c r="I631">
        <f>YEAR(Table1[[#This Row],[Actual Time]])</f>
        <v>2024</v>
      </c>
      <c r="J631" t="str">
        <f t="shared" si="350"/>
        <v>26/7/2024</v>
      </c>
      <c r="K631" s="3" t="str">
        <f t="shared" si="342"/>
        <v>0</v>
      </c>
      <c r="L631" s="3" t="str">
        <f t="shared" si="342"/>
        <v>0</v>
      </c>
      <c r="M631" s="3" t="str">
        <f t="shared" si="342"/>
        <v>0</v>
      </c>
      <c r="N631" s="3" t="str">
        <f t="shared" si="342"/>
        <v>0</v>
      </c>
      <c r="O631" s="3" t="str">
        <f t="shared" si="342"/>
        <v>0</v>
      </c>
      <c r="P631" s="3" t="str">
        <f t="shared" si="342"/>
        <v>0</v>
      </c>
      <c r="Q631" s="3" t="str">
        <f t="shared" si="342"/>
        <v>0</v>
      </c>
      <c r="R631" s="3" t="str">
        <f t="shared" si="342"/>
        <v>0</v>
      </c>
      <c r="S631" s="3" t="str">
        <f t="shared" si="327"/>
        <v>0</v>
      </c>
      <c r="T631" s="3" t="str">
        <f t="shared" si="327"/>
        <v>0</v>
      </c>
      <c r="U631" s="3" t="str">
        <f t="shared" si="342"/>
        <v>0</v>
      </c>
      <c r="V631" s="3" t="str">
        <f t="shared" si="342"/>
        <v>0</v>
      </c>
      <c r="W631" s="3" t="str">
        <f t="shared" si="342"/>
        <v>0</v>
      </c>
      <c r="X631" s="3" t="str">
        <f t="shared" si="342"/>
        <v>0</v>
      </c>
      <c r="Y631" s="3" t="str">
        <f t="shared" si="342"/>
        <v>1</v>
      </c>
      <c r="Z631" s="3" t="str">
        <f t="shared" si="342"/>
        <v>0</v>
      </c>
      <c r="AA631" s="3" t="str">
        <f t="shared" si="328"/>
        <v>0</v>
      </c>
      <c r="AB631" s="3" t="str">
        <f t="shared" si="328"/>
        <v>0</v>
      </c>
      <c r="AC631" s="3" t="str">
        <f t="shared" si="342"/>
        <v>0</v>
      </c>
      <c r="AD631" s="3" t="str">
        <f t="shared" si="346"/>
        <v>0</v>
      </c>
      <c r="AE631" s="3" t="str">
        <f t="shared" si="346"/>
        <v>0</v>
      </c>
      <c r="AF631" s="3" t="str">
        <f t="shared" si="346"/>
        <v>0</v>
      </c>
      <c r="AG631" s="3" t="str">
        <f t="shared" si="346"/>
        <v>0</v>
      </c>
      <c r="AH631" s="3" t="str">
        <f t="shared" si="346"/>
        <v>0</v>
      </c>
      <c r="AI631" s="3" t="str">
        <f t="shared" si="346"/>
        <v>0</v>
      </c>
      <c r="AJ631" s="3" t="str">
        <f t="shared" si="346"/>
        <v>0</v>
      </c>
      <c r="AK631" s="3" t="str">
        <f t="shared" si="346"/>
        <v>0</v>
      </c>
      <c r="AL631" s="3" t="str">
        <f t="shared" si="346"/>
        <v>0</v>
      </c>
      <c r="AM631" s="3" t="str">
        <f t="shared" si="346"/>
        <v>0</v>
      </c>
      <c r="AN631" s="3" t="str">
        <f t="shared" si="346"/>
        <v>0</v>
      </c>
      <c r="AO631" s="3" t="str">
        <f t="shared" si="346"/>
        <v>0</v>
      </c>
      <c r="AP631" s="3" t="str">
        <f t="shared" si="346"/>
        <v>0</v>
      </c>
      <c r="AQ631" s="3" t="str">
        <f t="shared" si="346"/>
        <v>0</v>
      </c>
      <c r="AR631" s="3" t="str">
        <f t="shared" si="346"/>
        <v>0</v>
      </c>
      <c r="AS631" s="3" t="str">
        <f t="shared" si="346"/>
        <v>0</v>
      </c>
      <c r="AT631" s="3" t="str">
        <f t="shared" si="345"/>
        <v>0</v>
      </c>
      <c r="AU631" s="3" t="str">
        <f t="shared" si="345"/>
        <v>0</v>
      </c>
      <c r="AV631" s="3" t="str">
        <f t="shared" si="345"/>
        <v>0</v>
      </c>
      <c r="AW631" s="3" t="str">
        <f t="shared" si="345"/>
        <v>0</v>
      </c>
      <c r="AX631" s="3" t="str">
        <f t="shared" si="345"/>
        <v>0</v>
      </c>
      <c r="AY631" s="3" t="str">
        <f t="shared" si="345"/>
        <v>0</v>
      </c>
      <c r="AZ631" s="72" t="s">
        <v>838</v>
      </c>
    </row>
    <row r="632" spans="1:52" ht="15.5">
      <c r="A632" s="10" t="s">
        <v>325</v>
      </c>
      <c r="B632" s="10" t="str">
        <f t="shared" si="321"/>
        <v>2401531E</v>
      </c>
      <c r="C632" s="71">
        <v>45499.471168981501</v>
      </c>
      <c r="D632" s="3" t="e">
        <f t="array" ref="D632">#NAME?</f>
        <v>#NAME?</v>
      </c>
      <c r="E632" s="3" t="b">
        <f>ISNUMBER(MATCH(Table1[[#This Row],[Email]],Attendance[Email],0))</f>
        <v>1</v>
      </c>
      <c r="F632" s="3">
        <f t="shared" si="349"/>
        <v>45499.804502314837</v>
      </c>
      <c r="G632" s="21">
        <f>DAY(Table1[[#This Row],[Actual Time]])</f>
        <v>26</v>
      </c>
      <c r="H632">
        <f>MONTH(Table1[[#This Row],[Actual Time]])</f>
        <v>7</v>
      </c>
      <c r="I632">
        <f>YEAR(Table1[[#This Row],[Actual Time]])</f>
        <v>2024</v>
      </c>
      <c r="J632" t="str">
        <f t="shared" si="350"/>
        <v>26/7/2024</v>
      </c>
      <c r="K632" s="3" t="str">
        <f t="shared" si="342"/>
        <v>0</v>
      </c>
      <c r="L632" s="3" t="str">
        <f t="shared" si="342"/>
        <v>0</v>
      </c>
      <c r="M632" s="3" t="str">
        <f t="shared" si="342"/>
        <v>0</v>
      </c>
      <c r="N632" s="3" t="str">
        <f t="shared" si="342"/>
        <v>0</v>
      </c>
      <c r="O632" s="3" t="str">
        <f t="shared" si="342"/>
        <v>0</v>
      </c>
      <c r="P632" s="3" t="str">
        <f t="shared" si="342"/>
        <v>0</v>
      </c>
      <c r="Q632" s="3" t="str">
        <f t="shared" si="342"/>
        <v>0</v>
      </c>
      <c r="R632" s="3" t="str">
        <f t="shared" si="342"/>
        <v>0</v>
      </c>
      <c r="S632" s="3" t="str">
        <f t="shared" si="327"/>
        <v>0</v>
      </c>
      <c r="T632" s="3" t="str">
        <f t="shared" si="327"/>
        <v>0</v>
      </c>
      <c r="U632" s="3" t="str">
        <f t="shared" si="342"/>
        <v>0</v>
      </c>
      <c r="V632" s="3" t="str">
        <f t="shared" si="342"/>
        <v>0</v>
      </c>
      <c r="W632" s="3" t="str">
        <f t="shared" si="342"/>
        <v>0</v>
      </c>
      <c r="X632" s="3" t="str">
        <f t="shared" si="342"/>
        <v>0</v>
      </c>
      <c r="Y632" s="3" t="str">
        <f t="shared" si="342"/>
        <v>1</v>
      </c>
      <c r="Z632" s="3" t="str">
        <f t="shared" si="342"/>
        <v>0</v>
      </c>
      <c r="AA632" s="3" t="str">
        <f t="shared" si="328"/>
        <v>0</v>
      </c>
      <c r="AB632" s="3" t="str">
        <f t="shared" si="328"/>
        <v>0</v>
      </c>
      <c r="AC632" s="3" t="str">
        <f t="shared" si="342"/>
        <v>0</v>
      </c>
      <c r="AD632" s="3" t="str">
        <f t="shared" si="346"/>
        <v>0</v>
      </c>
      <c r="AE632" s="3" t="str">
        <f t="shared" si="346"/>
        <v>0</v>
      </c>
      <c r="AF632" s="3" t="str">
        <f t="shared" si="346"/>
        <v>0</v>
      </c>
      <c r="AG632" s="3" t="str">
        <f t="shared" si="346"/>
        <v>0</v>
      </c>
      <c r="AH632" s="3" t="str">
        <f t="shared" si="346"/>
        <v>0</v>
      </c>
      <c r="AI632" s="3" t="str">
        <f t="shared" si="346"/>
        <v>0</v>
      </c>
      <c r="AJ632" s="3" t="str">
        <f t="shared" si="346"/>
        <v>0</v>
      </c>
      <c r="AK632" s="3" t="str">
        <f t="shared" si="346"/>
        <v>0</v>
      </c>
      <c r="AL632" s="3" t="str">
        <f t="shared" si="346"/>
        <v>0</v>
      </c>
      <c r="AM632" s="3" t="str">
        <f t="shared" si="346"/>
        <v>0</v>
      </c>
      <c r="AN632" s="3" t="str">
        <f t="shared" si="346"/>
        <v>0</v>
      </c>
      <c r="AO632" s="3" t="str">
        <f t="shared" si="346"/>
        <v>0</v>
      </c>
      <c r="AP632" s="3" t="str">
        <f t="shared" si="346"/>
        <v>0</v>
      </c>
      <c r="AQ632" s="3" t="str">
        <f t="shared" si="346"/>
        <v>0</v>
      </c>
      <c r="AR632" s="3" t="str">
        <f t="shared" si="346"/>
        <v>0</v>
      </c>
      <c r="AS632" s="3" t="str">
        <f t="shared" si="346"/>
        <v>0</v>
      </c>
      <c r="AT632" s="3" t="str">
        <f t="shared" si="345"/>
        <v>0</v>
      </c>
      <c r="AU632" s="3" t="str">
        <f t="shared" si="345"/>
        <v>0</v>
      </c>
      <c r="AV632" s="3" t="str">
        <f t="shared" si="345"/>
        <v>0</v>
      </c>
      <c r="AW632" s="3" t="str">
        <f t="shared" si="345"/>
        <v>0</v>
      </c>
      <c r="AX632" s="3" t="str">
        <f t="shared" si="345"/>
        <v>0</v>
      </c>
      <c r="AY632" s="3" t="str">
        <f t="shared" si="345"/>
        <v>0</v>
      </c>
      <c r="AZ632" s="22" t="s">
        <v>839</v>
      </c>
    </row>
    <row r="633" spans="1:52" ht="15.5">
      <c r="A633" s="10" t="s">
        <v>72</v>
      </c>
      <c r="B633" s="10" t="str">
        <f t="shared" si="321"/>
        <v>2302493H</v>
      </c>
      <c r="C633" s="71">
        <v>45499.471238425896</v>
      </c>
      <c r="D633" s="3" t="e">
        <f t="array" ref="D633">#NAME?</f>
        <v>#NAME?</v>
      </c>
      <c r="E633" s="3" t="b">
        <f>ISNUMBER(MATCH(Table1[[#This Row],[Email]],Attendance[Email],0))</f>
        <v>1</v>
      </c>
      <c r="F633" s="3">
        <f t="shared" si="349"/>
        <v>45499.804571759232</v>
      </c>
      <c r="G633" s="21">
        <f>DAY(Table1[[#This Row],[Actual Time]])</f>
        <v>26</v>
      </c>
      <c r="H633">
        <f>MONTH(Table1[[#This Row],[Actual Time]])</f>
        <v>7</v>
      </c>
      <c r="I633">
        <f>YEAR(Table1[[#This Row],[Actual Time]])</f>
        <v>2024</v>
      </c>
      <c r="J633" t="str">
        <f t="shared" si="350"/>
        <v>26/7/2024</v>
      </c>
      <c r="K633" s="3" t="str">
        <f t="shared" si="342"/>
        <v>0</v>
      </c>
      <c r="L633" s="3" t="str">
        <f t="shared" si="342"/>
        <v>0</v>
      </c>
      <c r="M633" s="3" t="str">
        <f t="shared" si="342"/>
        <v>0</v>
      </c>
      <c r="N633" s="3" t="str">
        <f t="shared" si="342"/>
        <v>0</v>
      </c>
      <c r="O633" s="3" t="str">
        <f t="shared" si="342"/>
        <v>0</v>
      </c>
      <c r="P633" s="3" t="str">
        <f t="shared" si="342"/>
        <v>0</v>
      </c>
      <c r="Q633" s="3" t="str">
        <f t="shared" si="342"/>
        <v>0</v>
      </c>
      <c r="R633" s="3" t="str">
        <f t="shared" si="342"/>
        <v>0</v>
      </c>
      <c r="S633" s="3" t="str">
        <f t="shared" si="327"/>
        <v>0</v>
      </c>
      <c r="T633" s="3" t="str">
        <f t="shared" si="327"/>
        <v>0</v>
      </c>
      <c r="U633" s="3" t="str">
        <f t="shared" si="342"/>
        <v>0</v>
      </c>
      <c r="V633" s="3" t="str">
        <f t="shared" si="342"/>
        <v>0</v>
      </c>
      <c r="W633" s="3" t="str">
        <f t="shared" si="342"/>
        <v>0</v>
      </c>
      <c r="X633" s="3" t="str">
        <f t="shared" si="342"/>
        <v>0</v>
      </c>
      <c r="Y633" s="3" t="str">
        <f t="shared" si="342"/>
        <v>1</v>
      </c>
      <c r="Z633" s="3" t="str">
        <f t="shared" si="342"/>
        <v>0</v>
      </c>
      <c r="AA633" s="3" t="str">
        <f t="shared" si="328"/>
        <v>0</v>
      </c>
      <c r="AB633" s="3" t="str">
        <f t="shared" si="328"/>
        <v>0</v>
      </c>
      <c r="AC633" s="3" t="str">
        <f t="shared" si="342"/>
        <v>0</v>
      </c>
      <c r="AD633" s="3" t="str">
        <f t="shared" si="346"/>
        <v>0</v>
      </c>
      <c r="AE633" s="3" t="str">
        <f t="shared" si="346"/>
        <v>0</v>
      </c>
      <c r="AF633" s="3" t="str">
        <f t="shared" si="346"/>
        <v>0</v>
      </c>
      <c r="AG633" s="3" t="str">
        <f t="shared" si="346"/>
        <v>0</v>
      </c>
      <c r="AH633" s="3" t="str">
        <f t="shared" si="346"/>
        <v>0</v>
      </c>
      <c r="AI633" s="3" t="str">
        <f t="shared" si="346"/>
        <v>0</v>
      </c>
      <c r="AJ633" s="3" t="str">
        <f t="shared" si="346"/>
        <v>0</v>
      </c>
      <c r="AK633" s="3" t="str">
        <f t="shared" si="346"/>
        <v>0</v>
      </c>
      <c r="AL633" s="3" t="str">
        <f t="shared" si="346"/>
        <v>0</v>
      </c>
      <c r="AM633" s="3" t="str">
        <f t="shared" si="346"/>
        <v>0</v>
      </c>
      <c r="AN633" s="3" t="str">
        <f t="shared" si="346"/>
        <v>0</v>
      </c>
      <c r="AO633" s="3" t="str">
        <f t="shared" si="346"/>
        <v>0</v>
      </c>
      <c r="AP633" s="3" t="str">
        <f t="shared" si="346"/>
        <v>0</v>
      </c>
      <c r="AQ633" s="3" t="str">
        <f t="shared" si="346"/>
        <v>0</v>
      </c>
      <c r="AR633" s="3" t="str">
        <f t="shared" si="346"/>
        <v>0</v>
      </c>
      <c r="AS633" s="3" t="str">
        <f t="shared" si="346"/>
        <v>0</v>
      </c>
      <c r="AT633" s="3" t="str">
        <f t="shared" si="345"/>
        <v>0</v>
      </c>
      <c r="AU633" s="3" t="str">
        <f t="shared" si="345"/>
        <v>0</v>
      </c>
      <c r="AV633" s="3" t="str">
        <f t="shared" si="345"/>
        <v>0</v>
      </c>
      <c r="AW633" s="3" t="str">
        <f t="shared" si="345"/>
        <v>0</v>
      </c>
      <c r="AX633" s="3" t="str">
        <f t="shared" si="345"/>
        <v>0</v>
      </c>
      <c r="AY633" s="3" t="str">
        <f t="shared" si="345"/>
        <v>0</v>
      </c>
      <c r="AZ633" s="22" t="s">
        <v>840</v>
      </c>
    </row>
    <row r="634" spans="1:52" ht="15.5">
      <c r="A634" s="10" t="s">
        <v>124</v>
      </c>
      <c r="B634" s="10" t="str">
        <f t="shared" si="321"/>
        <v>2401848C</v>
      </c>
      <c r="C634" s="71">
        <v>45499.471388888902</v>
      </c>
      <c r="D634" s="3" t="e">
        <f t="array" ref="D634">#NAME?</f>
        <v>#NAME?</v>
      </c>
      <c r="E634" s="3" t="b">
        <f>ISNUMBER(MATCH(Table1[[#This Row],[Email]],Attendance[Email],0))</f>
        <v>1</v>
      </c>
      <c r="F634" s="3">
        <f t="shared" si="349"/>
        <v>45499.804722222238</v>
      </c>
      <c r="G634" s="21">
        <f>DAY(Table1[[#This Row],[Actual Time]])</f>
        <v>26</v>
      </c>
      <c r="H634">
        <f>MONTH(Table1[[#This Row],[Actual Time]])</f>
        <v>7</v>
      </c>
      <c r="I634">
        <f>YEAR(Table1[[#This Row],[Actual Time]])</f>
        <v>2024</v>
      </c>
      <c r="J634" t="str">
        <f t="shared" si="350"/>
        <v>26/7/2024</v>
      </c>
      <c r="K634" s="3" t="str">
        <f t="shared" si="342"/>
        <v>0</v>
      </c>
      <c r="L634" s="3" t="str">
        <f t="shared" si="342"/>
        <v>0</v>
      </c>
      <c r="M634" s="3" t="str">
        <f t="shared" si="342"/>
        <v>0</v>
      </c>
      <c r="N634" s="3" t="str">
        <f t="shared" si="342"/>
        <v>0</v>
      </c>
      <c r="O634" s="3" t="str">
        <f t="shared" si="342"/>
        <v>0</v>
      </c>
      <c r="P634" s="3" t="str">
        <f t="shared" si="342"/>
        <v>0</v>
      </c>
      <c r="Q634" s="3" t="str">
        <f t="shared" si="342"/>
        <v>0</v>
      </c>
      <c r="R634" s="3" t="str">
        <f t="shared" si="342"/>
        <v>0</v>
      </c>
      <c r="S634" s="3" t="str">
        <f t="shared" si="327"/>
        <v>0</v>
      </c>
      <c r="T634" s="3" t="str">
        <f t="shared" si="327"/>
        <v>0</v>
      </c>
      <c r="U634" s="3" t="str">
        <f t="shared" si="342"/>
        <v>0</v>
      </c>
      <c r="V634" s="3" t="str">
        <f t="shared" si="342"/>
        <v>0</v>
      </c>
      <c r="W634" s="3" t="str">
        <f t="shared" si="342"/>
        <v>0</v>
      </c>
      <c r="X634" s="3" t="str">
        <f t="shared" si="342"/>
        <v>0</v>
      </c>
      <c r="Y634" s="3" t="str">
        <f t="shared" si="342"/>
        <v>1</v>
      </c>
      <c r="Z634" s="3" t="str">
        <f t="shared" si="342"/>
        <v>0</v>
      </c>
      <c r="AA634" s="3" t="str">
        <f t="shared" si="328"/>
        <v>0</v>
      </c>
      <c r="AB634" s="3" t="str">
        <f t="shared" si="328"/>
        <v>0</v>
      </c>
      <c r="AC634" s="3" t="str">
        <f t="shared" si="342"/>
        <v>0</v>
      </c>
      <c r="AD634" s="3" t="str">
        <f t="shared" si="346"/>
        <v>0</v>
      </c>
      <c r="AE634" s="3" t="str">
        <f t="shared" si="346"/>
        <v>0</v>
      </c>
      <c r="AF634" s="3" t="str">
        <f t="shared" si="346"/>
        <v>0</v>
      </c>
      <c r="AG634" s="3" t="str">
        <f t="shared" si="346"/>
        <v>0</v>
      </c>
      <c r="AH634" s="3" t="str">
        <f t="shared" si="346"/>
        <v>0</v>
      </c>
      <c r="AI634" s="3" t="str">
        <f t="shared" si="346"/>
        <v>0</v>
      </c>
      <c r="AJ634" s="3" t="str">
        <f t="shared" si="346"/>
        <v>0</v>
      </c>
      <c r="AK634" s="3" t="str">
        <f t="shared" si="346"/>
        <v>0</v>
      </c>
      <c r="AL634" s="3" t="str">
        <f t="shared" si="346"/>
        <v>0</v>
      </c>
      <c r="AM634" s="3" t="str">
        <f t="shared" si="346"/>
        <v>0</v>
      </c>
      <c r="AN634" s="3" t="str">
        <f t="shared" si="346"/>
        <v>0</v>
      </c>
      <c r="AO634" s="3" t="str">
        <f t="shared" si="346"/>
        <v>0</v>
      </c>
      <c r="AP634" s="3" t="str">
        <f t="shared" si="346"/>
        <v>0</v>
      </c>
      <c r="AQ634" s="3" t="str">
        <f t="shared" si="346"/>
        <v>0</v>
      </c>
      <c r="AR634" s="3" t="str">
        <f t="shared" si="346"/>
        <v>0</v>
      </c>
      <c r="AS634" s="3" t="str">
        <f t="shared" si="346"/>
        <v>0</v>
      </c>
      <c r="AT634" s="3" t="str">
        <f t="shared" si="345"/>
        <v>0</v>
      </c>
      <c r="AU634" s="3" t="str">
        <f t="shared" si="345"/>
        <v>0</v>
      </c>
      <c r="AV634" s="3" t="str">
        <f t="shared" si="345"/>
        <v>0</v>
      </c>
      <c r="AW634" s="3" t="str">
        <f t="shared" si="345"/>
        <v>0</v>
      </c>
      <c r="AX634" s="3" t="str">
        <f t="shared" si="345"/>
        <v>0</v>
      </c>
      <c r="AY634" s="3" t="str">
        <f t="shared" si="345"/>
        <v>0</v>
      </c>
      <c r="AZ634" s="22" t="s">
        <v>841</v>
      </c>
    </row>
    <row r="635" spans="1:52" ht="15.5">
      <c r="A635" s="10" t="s">
        <v>162</v>
      </c>
      <c r="B635" s="10" t="str">
        <f t="shared" si="321"/>
        <v>2402850H</v>
      </c>
      <c r="C635" s="71">
        <v>45499.471643518496</v>
      </c>
      <c r="D635" s="3" t="e">
        <f t="array" ref="D635">#NAME?</f>
        <v>#NAME?</v>
      </c>
      <c r="E635" s="3" t="b">
        <f>ISNUMBER(MATCH(Table1[[#This Row],[Email]],Attendance[Email],0))</f>
        <v>1</v>
      </c>
      <c r="F635" s="3">
        <f t="shared" si="349"/>
        <v>45499.804976851832</v>
      </c>
      <c r="G635" s="21">
        <f>DAY(Table1[[#This Row],[Actual Time]])</f>
        <v>26</v>
      </c>
      <c r="H635">
        <f>MONTH(Table1[[#This Row],[Actual Time]])</f>
        <v>7</v>
      </c>
      <c r="I635">
        <f>YEAR(Table1[[#This Row],[Actual Time]])</f>
        <v>2024</v>
      </c>
      <c r="J635" t="str">
        <f t="shared" si="350"/>
        <v>26/7/2024</v>
      </c>
      <c r="K635" s="3" t="str">
        <f t="shared" si="342"/>
        <v>0</v>
      </c>
      <c r="L635" s="3" t="str">
        <f t="shared" si="342"/>
        <v>0</v>
      </c>
      <c r="M635" s="3" t="str">
        <f t="shared" si="342"/>
        <v>0</v>
      </c>
      <c r="N635" s="3" t="str">
        <f t="shared" si="342"/>
        <v>0</v>
      </c>
      <c r="O635" s="3" t="str">
        <f t="shared" si="342"/>
        <v>0</v>
      </c>
      <c r="P635" s="3" t="str">
        <f t="shared" si="342"/>
        <v>0</v>
      </c>
      <c r="Q635" s="3" t="str">
        <f t="shared" si="342"/>
        <v>0</v>
      </c>
      <c r="R635" s="3" t="str">
        <f t="shared" si="342"/>
        <v>0</v>
      </c>
      <c r="S635" s="3" t="str">
        <f t="shared" si="327"/>
        <v>0</v>
      </c>
      <c r="T635" s="3" t="str">
        <f t="shared" si="327"/>
        <v>0</v>
      </c>
      <c r="U635" s="3" t="str">
        <f t="shared" si="342"/>
        <v>0</v>
      </c>
      <c r="V635" s="3" t="str">
        <f t="shared" ref="K635:AC651" si="351">IF(V$1=$J635,"1","0")</f>
        <v>0</v>
      </c>
      <c r="W635" s="3" t="str">
        <f t="shared" si="351"/>
        <v>0</v>
      </c>
      <c r="X635" s="3" t="str">
        <f t="shared" si="351"/>
        <v>0</v>
      </c>
      <c r="Y635" s="3" t="str">
        <f t="shared" si="351"/>
        <v>1</v>
      </c>
      <c r="Z635" s="3" t="str">
        <f t="shared" si="351"/>
        <v>0</v>
      </c>
      <c r="AA635" s="3" t="str">
        <f t="shared" si="328"/>
        <v>0</v>
      </c>
      <c r="AB635" s="3" t="str">
        <f t="shared" si="328"/>
        <v>0</v>
      </c>
      <c r="AC635" s="3" t="str">
        <f t="shared" si="351"/>
        <v>0</v>
      </c>
      <c r="AD635" s="3" t="str">
        <f t="shared" si="346"/>
        <v>0</v>
      </c>
      <c r="AE635" s="3" t="str">
        <f t="shared" si="346"/>
        <v>0</v>
      </c>
      <c r="AF635" s="3" t="str">
        <f t="shared" si="346"/>
        <v>0</v>
      </c>
      <c r="AG635" s="3" t="str">
        <f t="shared" si="346"/>
        <v>0</v>
      </c>
      <c r="AH635" s="3" t="str">
        <f t="shared" si="346"/>
        <v>0</v>
      </c>
      <c r="AI635" s="3" t="str">
        <f t="shared" si="346"/>
        <v>0</v>
      </c>
      <c r="AJ635" s="3" t="str">
        <f t="shared" si="346"/>
        <v>0</v>
      </c>
      <c r="AK635" s="3" t="str">
        <f t="shared" si="346"/>
        <v>0</v>
      </c>
      <c r="AL635" s="3" t="str">
        <f t="shared" si="346"/>
        <v>0</v>
      </c>
      <c r="AM635" s="3" t="str">
        <f t="shared" si="346"/>
        <v>0</v>
      </c>
      <c r="AN635" s="3" t="str">
        <f t="shared" si="346"/>
        <v>0</v>
      </c>
      <c r="AO635" s="3" t="str">
        <f t="shared" si="346"/>
        <v>0</v>
      </c>
      <c r="AP635" s="3" t="str">
        <f t="shared" si="346"/>
        <v>0</v>
      </c>
      <c r="AQ635" s="3" t="str">
        <f t="shared" si="346"/>
        <v>0</v>
      </c>
      <c r="AR635" s="3" t="str">
        <f t="shared" si="346"/>
        <v>0</v>
      </c>
      <c r="AS635" s="3" t="str">
        <f t="shared" si="346"/>
        <v>0</v>
      </c>
      <c r="AT635" s="3" t="str">
        <f t="shared" si="345"/>
        <v>0</v>
      </c>
      <c r="AU635" s="3" t="str">
        <f t="shared" si="345"/>
        <v>0</v>
      </c>
      <c r="AV635" s="3" t="str">
        <f t="shared" si="345"/>
        <v>0</v>
      </c>
      <c r="AW635" s="3" t="str">
        <f t="shared" si="345"/>
        <v>0</v>
      </c>
      <c r="AX635" s="3" t="str">
        <f t="shared" si="345"/>
        <v>0</v>
      </c>
      <c r="AY635" s="3" t="str">
        <f t="shared" si="345"/>
        <v>0</v>
      </c>
      <c r="AZ635" s="22" t="s">
        <v>842</v>
      </c>
    </row>
    <row r="636" spans="1:52" ht="15.5">
      <c r="A636" s="10" t="s">
        <v>188</v>
      </c>
      <c r="B636" s="10" t="str">
        <f t="shared" si="321"/>
        <v>2402557I</v>
      </c>
      <c r="C636" s="71">
        <v>45499.472418981502</v>
      </c>
      <c r="D636" s="3" t="e">
        <f t="array" ref="D636">#NAME?</f>
        <v>#NAME?</v>
      </c>
      <c r="E636" s="3" t="b">
        <f>ISNUMBER(MATCH(Table1[[#This Row],[Email]],Attendance[Email],0))</f>
        <v>1</v>
      </c>
      <c r="F636" s="3">
        <f t="shared" si="349"/>
        <v>45499.805752314838</v>
      </c>
      <c r="G636" s="21">
        <f>DAY(Table1[[#This Row],[Actual Time]])</f>
        <v>26</v>
      </c>
      <c r="H636">
        <f>MONTH(Table1[[#This Row],[Actual Time]])</f>
        <v>7</v>
      </c>
      <c r="I636">
        <f>YEAR(Table1[[#This Row],[Actual Time]])</f>
        <v>2024</v>
      </c>
      <c r="J636" t="str">
        <f t="shared" si="350"/>
        <v>26/7/2024</v>
      </c>
      <c r="K636" s="3" t="str">
        <f t="shared" si="351"/>
        <v>0</v>
      </c>
      <c r="L636" s="3" t="str">
        <f t="shared" si="351"/>
        <v>0</v>
      </c>
      <c r="M636" s="3" t="str">
        <f t="shared" si="351"/>
        <v>0</v>
      </c>
      <c r="N636" s="3" t="str">
        <f t="shared" si="351"/>
        <v>0</v>
      </c>
      <c r="O636" s="3" t="str">
        <f t="shared" si="351"/>
        <v>0</v>
      </c>
      <c r="P636" s="3" t="str">
        <f t="shared" si="351"/>
        <v>0</v>
      </c>
      <c r="Q636" s="3" t="str">
        <f t="shared" si="351"/>
        <v>0</v>
      </c>
      <c r="R636" s="3" t="str">
        <f t="shared" si="351"/>
        <v>0</v>
      </c>
      <c r="S636" s="3" t="str">
        <f t="shared" si="327"/>
        <v>0</v>
      </c>
      <c r="T636" s="3" t="str">
        <f t="shared" si="327"/>
        <v>0</v>
      </c>
      <c r="U636" s="3" t="str">
        <f t="shared" si="351"/>
        <v>0</v>
      </c>
      <c r="V636" s="3" t="str">
        <f t="shared" si="351"/>
        <v>0</v>
      </c>
      <c r="W636" s="3" t="str">
        <f t="shared" si="351"/>
        <v>0</v>
      </c>
      <c r="X636" s="3" t="str">
        <f t="shared" si="351"/>
        <v>0</v>
      </c>
      <c r="Y636" s="3" t="str">
        <f t="shared" si="351"/>
        <v>1</v>
      </c>
      <c r="Z636" s="3" t="str">
        <f t="shared" si="351"/>
        <v>0</v>
      </c>
      <c r="AA636" s="3" t="str">
        <f t="shared" si="328"/>
        <v>0</v>
      </c>
      <c r="AB636" s="3" t="str">
        <f t="shared" si="328"/>
        <v>0</v>
      </c>
      <c r="AC636" s="3" t="str">
        <f t="shared" si="351"/>
        <v>0</v>
      </c>
      <c r="AD636" s="3" t="str">
        <f t="shared" si="346"/>
        <v>0</v>
      </c>
      <c r="AE636" s="3" t="str">
        <f t="shared" si="346"/>
        <v>0</v>
      </c>
      <c r="AF636" s="3" t="str">
        <f t="shared" si="346"/>
        <v>0</v>
      </c>
      <c r="AG636" s="3" t="str">
        <f t="shared" si="346"/>
        <v>0</v>
      </c>
      <c r="AH636" s="3" t="str">
        <f t="shared" si="346"/>
        <v>0</v>
      </c>
      <c r="AI636" s="3" t="str">
        <f t="shared" si="346"/>
        <v>0</v>
      </c>
      <c r="AJ636" s="3" t="str">
        <f t="shared" si="346"/>
        <v>0</v>
      </c>
      <c r="AK636" s="3" t="str">
        <f t="shared" si="346"/>
        <v>0</v>
      </c>
      <c r="AL636" s="3" t="str">
        <f t="shared" si="346"/>
        <v>0</v>
      </c>
      <c r="AM636" s="3" t="str">
        <f t="shared" si="346"/>
        <v>0</v>
      </c>
      <c r="AN636" s="3" t="str">
        <f t="shared" si="346"/>
        <v>0</v>
      </c>
      <c r="AO636" s="3" t="str">
        <f t="shared" si="346"/>
        <v>0</v>
      </c>
      <c r="AP636" s="3" t="str">
        <f t="shared" si="346"/>
        <v>0</v>
      </c>
      <c r="AQ636" s="3" t="str">
        <f t="shared" si="346"/>
        <v>0</v>
      </c>
      <c r="AR636" s="3" t="str">
        <f t="shared" si="346"/>
        <v>0</v>
      </c>
      <c r="AS636" s="3" t="str">
        <f t="shared" si="346"/>
        <v>0</v>
      </c>
      <c r="AT636" s="3" t="str">
        <f t="shared" si="345"/>
        <v>0</v>
      </c>
      <c r="AU636" s="3" t="str">
        <f t="shared" si="345"/>
        <v>0</v>
      </c>
      <c r="AV636" s="3" t="str">
        <f t="shared" si="345"/>
        <v>0</v>
      </c>
      <c r="AW636" s="3" t="str">
        <f t="shared" si="345"/>
        <v>0</v>
      </c>
      <c r="AX636" s="3" t="str">
        <f t="shared" si="345"/>
        <v>0</v>
      </c>
      <c r="AY636" s="3" t="str">
        <f t="shared" si="345"/>
        <v>0</v>
      </c>
      <c r="AZ636" s="22" t="s">
        <v>843</v>
      </c>
    </row>
    <row r="637" spans="1:52" ht="15.5">
      <c r="A637" s="10" t="s">
        <v>413</v>
      </c>
      <c r="B637" s="10" t="str">
        <f t="shared" si="321"/>
        <v>2401056C</v>
      </c>
      <c r="C637" s="71">
        <v>45499.472569444399</v>
      </c>
      <c r="D637" s="3" t="e">
        <f t="array" ref="D637">#NAME?</f>
        <v>#NAME?</v>
      </c>
      <c r="E637" s="3" t="b">
        <f>ISNUMBER(MATCH(Table1[[#This Row],[Email]],Attendance[Email],0))</f>
        <v>1</v>
      </c>
      <c r="F637" s="3">
        <f t="shared" si="349"/>
        <v>45499.805902777734</v>
      </c>
      <c r="G637" s="21">
        <f>DAY(Table1[[#This Row],[Actual Time]])</f>
        <v>26</v>
      </c>
      <c r="H637">
        <f>MONTH(Table1[[#This Row],[Actual Time]])</f>
        <v>7</v>
      </c>
      <c r="I637">
        <f>YEAR(Table1[[#This Row],[Actual Time]])</f>
        <v>2024</v>
      </c>
      <c r="J637" t="str">
        <f t="shared" si="350"/>
        <v>26/7/2024</v>
      </c>
      <c r="K637" s="3" t="str">
        <f t="shared" si="351"/>
        <v>0</v>
      </c>
      <c r="L637" s="3" t="str">
        <f t="shared" si="351"/>
        <v>0</v>
      </c>
      <c r="M637" s="3" t="str">
        <f t="shared" si="351"/>
        <v>0</v>
      </c>
      <c r="N637" s="3" t="str">
        <f t="shared" si="351"/>
        <v>0</v>
      </c>
      <c r="O637" s="3" t="str">
        <f t="shared" si="351"/>
        <v>0</v>
      </c>
      <c r="P637" s="3" t="str">
        <f t="shared" si="351"/>
        <v>0</v>
      </c>
      <c r="Q637" s="3" t="str">
        <f t="shared" si="351"/>
        <v>0</v>
      </c>
      <c r="R637" s="3" t="str">
        <f t="shared" si="351"/>
        <v>0</v>
      </c>
      <c r="S637" s="3" t="str">
        <f t="shared" si="327"/>
        <v>0</v>
      </c>
      <c r="T637" s="3" t="str">
        <f t="shared" si="327"/>
        <v>0</v>
      </c>
      <c r="U637" s="3" t="str">
        <f t="shared" si="351"/>
        <v>0</v>
      </c>
      <c r="V637" s="3" t="str">
        <f t="shared" si="351"/>
        <v>0</v>
      </c>
      <c r="W637" s="3" t="str">
        <f t="shared" si="351"/>
        <v>0</v>
      </c>
      <c r="X637" s="3" t="str">
        <f t="shared" si="351"/>
        <v>0</v>
      </c>
      <c r="Y637" s="3" t="str">
        <f t="shared" si="351"/>
        <v>1</v>
      </c>
      <c r="Z637" s="3" t="str">
        <f t="shared" si="351"/>
        <v>0</v>
      </c>
      <c r="AA637" s="3" t="str">
        <f t="shared" si="328"/>
        <v>0</v>
      </c>
      <c r="AB637" s="3" t="str">
        <f t="shared" si="328"/>
        <v>0</v>
      </c>
      <c r="AC637" s="3" t="str">
        <f t="shared" si="351"/>
        <v>0</v>
      </c>
      <c r="AD637" s="3" t="str">
        <f t="shared" si="346"/>
        <v>0</v>
      </c>
      <c r="AE637" s="3" t="str">
        <f t="shared" si="346"/>
        <v>0</v>
      </c>
      <c r="AF637" s="3" t="str">
        <f t="shared" si="346"/>
        <v>0</v>
      </c>
      <c r="AG637" s="3" t="str">
        <f t="shared" si="346"/>
        <v>0</v>
      </c>
      <c r="AH637" s="3" t="str">
        <f t="shared" si="346"/>
        <v>0</v>
      </c>
      <c r="AI637" s="3" t="str">
        <f t="shared" si="346"/>
        <v>0</v>
      </c>
      <c r="AJ637" s="3" t="str">
        <f t="shared" si="346"/>
        <v>0</v>
      </c>
      <c r="AK637" s="3" t="str">
        <f t="shared" si="346"/>
        <v>0</v>
      </c>
      <c r="AL637" s="3" t="str">
        <f t="shared" si="346"/>
        <v>0</v>
      </c>
      <c r="AM637" s="3" t="str">
        <f t="shared" si="346"/>
        <v>0</v>
      </c>
      <c r="AN637" s="3" t="str">
        <f t="shared" si="346"/>
        <v>0</v>
      </c>
      <c r="AO637" s="3" t="str">
        <f t="shared" si="346"/>
        <v>0</v>
      </c>
      <c r="AP637" s="3" t="str">
        <f t="shared" si="346"/>
        <v>0</v>
      </c>
      <c r="AQ637" s="3" t="str">
        <f t="shared" si="346"/>
        <v>0</v>
      </c>
      <c r="AR637" s="3" t="str">
        <f t="shared" si="346"/>
        <v>0</v>
      </c>
      <c r="AS637" s="3" t="str">
        <f t="shared" ref="AS637:AY652" si="352">IF(AS$1=$J637,"1","0")</f>
        <v>0</v>
      </c>
      <c r="AT637" s="3" t="str">
        <f t="shared" si="352"/>
        <v>0</v>
      </c>
      <c r="AU637" s="3" t="str">
        <f t="shared" si="352"/>
        <v>0</v>
      </c>
      <c r="AV637" s="3" t="str">
        <f t="shared" si="352"/>
        <v>0</v>
      </c>
      <c r="AW637" s="3" t="str">
        <f t="shared" si="352"/>
        <v>0</v>
      </c>
      <c r="AX637" s="3" t="str">
        <f t="shared" si="352"/>
        <v>0</v>
      </c>
      <c r="AY637" s="3" t="str">
        <f t="shared" si="352"/>
        <v>0</v>
      </c>
      <c r="AZ637" s="22" t="s">
        <v>844</v>
      </c>
    </row>
    <row r="638" spans="1:52" ht="15.5">
      <c r="A638" s="10" t="s">
        <v>399</v>
      </c>
      <c r="B638" s="10" t="str">
        <f t="shared" si="321"/>
        <v>2401562J</v>
      </c>
      <c r="C638" s="71">
        <v>45499.472754629598</v>
      </c>
      <c r="D638" s="3" t="e">
        <f t="array" ref="D638">#NAME?</f>
        <v>#NAME?</v>
      </c>
      <c r="E638" s="3" t="b">
        <f>ISNUMBER(MATCH(Table1[[#This Row],[Email]],Attendance[Email],0))</f>
        <v>1</v>
      </c>
      <c r="F638" s="3">
        <f t="shared" si="349"/>
        <v>45499.806087962934</v>
      </c>
      <c r="G638" s="21">
        <f>DAY(Table1[[#This Row],[Actual Time]])</f>
        <v>26</v>
      </c>
      <c r="H638">
        <f>MONTH(Table1[[#This Row],[Actual Time]])</f>
        <v>7</v>
      </c>
      <c r="I638">
        <f>YEAR(Table1[[#This Row],[Actual Time]])</f>
        <v>2024</v>
      </c>
      <c r="J638" t="str">
        <f t="shared" si="350"/>
        <v>26/7/2024</v>
      </c>
      <c r="K638" s="3" t="str">
        <f t="shared" si="351"/>
        <v>0</v>
      </c>
      <c r="L638" s="3" t="str">
        <f t="shared" si="351"/>
        <v>0</v>
      </c>
      <c r="M638" s="3" t="str">
        <f t="shared" si="351"/>
        <v>0</v>
      </c>
      <c r="N638" s="3" t="str">
        <f t="shared" si="351"/>
        <v>0</v>
      </c>
      <c r="O638" s="3" t="str">
        <f t="shared" si="351"/>
        <v>0</v>
      </c>
      <c r="P638" s="3" t="str">
        <f t="shared" si="351"/>
        <v>0</v>
      </c>
      <c r="Q638" s="3" t="str">
        <f t="shared" si="351"/>
        <v>0</v>
      </c>
      <c r="R638" s="3" t="str">
        <f t="shared" si="351"/>
        <v>0</v>
      </c>
      <c r="S638" s="3" t="str">
        <f t="shared" si="327"/>
        <v>0</v>
      </c>
      <c r="T638" s="3" t="str">
        <f t="shared" si="327"/>
        <v>0</v>
      </c>
      <c r="U638" s="3" t="str">
        <f t="shared" si="351"/>
        <v>0</v>
      </c>
      <c r="V638" s="3" t="str">
        <f t="shared" si="351"/>
        <v>0</v>
      </c>
      <c r="W638" s="3" t="str">
        <f t="shared" si="351"/>
        <v>0</v>
      </c>
      <c r="X638" s="3" t="str">
        <f t="shared" si="351"/>
        <v>0</v>
      </c>
      <c r="Y638" s="3" t="str">
        <f t="shared" si="351"/>
        <v>1</v>
      </c>
      <c r="Z638" s="3" t="str">
        <f t="shared" si="351"/>
        <v>0</v>
      </c>
      <c r="AA638" s="3" t="str">
        <f t="shared" si="328"/>
        <v>0</v>
      </c>
      <c r="AB638" s="3" t="str">
        <f t="shared" si="328"/>
        <v>0</v>
      </c>
      <c r="AC638" s="3" t="str">
        <f t="shared" si="351"/>
        <v>0</v>
      </c>
      <c r="AD638" s="3" t="str">
        <f t="shared" ref="AD638:AS653" si="353">IF(AD$1=$J638,"1","0")</f>
        <v>0</v>
      </c>
      <c r="AE638" s="3" t="str">
        <f t="shared" si="353"/>
        <v>0</v>
      </c>
      <c r="AF638" s="3" t="str">
        <f t="shared" si="353"/>
        <v>0</v>
      </c>
      <c r="AG638" s="3" t="str">
        <f t="shared" si="353"/>
        <v>0</v>
      </c>
      <c r="AH638" s="3" t="str">
        <f t="shared" si="353"/>
        <v>0</v>
      </c>
      <c r="AI638" s="3" t="str">
        <f t="shared" si="353"/>
        <v>0</v>
      </c>
      <c r="AJ638" s="3" t="str">
        <f t="shared" si="353"/>
        <v>0</v>
      </c>
      <c r="AK638" s="3" t="str">
        <f t="shared" si="353"/>
        <v>0</v>
      </c>
      <c r="AL638" s="3" t="str">
        <f t="shared" si="353"/>
        <v>0</v>
      </c>
      <c r="AM638" s="3" t="str">
        <f t="shared" si="353"/>
        <v>0</v>
      </c>
      <c r="AN638" s="3" t="str">
        <f t="shared" si="353"/>
        <v>0</v>
      </c>
      <c r="AO638" s="3" t="str">
        <f t="shared" si="353"/>
        <v>0</v>
      </c>
      <c r="AP638" s="3" t="str">
        <f t="shared" si="353"/>
        <v>0</v>
      </c>
      <c r="AQ638" s="3" t="str">
        <f t="shared" si="353"/>
        <v>0</v>
      </c>
      <c r="AR638" s="3" t="str">
        <f t="shared" si="353"/>
        <v>0</v>
      </c>
      <c r="AS638" s="3" t="str">
        <f t="shared" si="353"/>
        <v>0</v>
      </c>
      <c r="AT638" s="3" t="str">
        <f t="shared" si="352"/>
        <v>0</v>
      </c>
      <c r="AU638" s="3" t="str">
        <f t="shared" si="352"/>
        <v>0</v>
      </c>
      <c r="AV638" s="3" t="str">
        <f t="shared" si="352"/>
        <v>0</v>
      </c>
      <c r="AW638" s="3" t="str">
        <f t="shared" si="352"/>
        <v>0</v>
      </c>
      <c r="AX638" s="3" t="str">
        <f t="shared" si="352"/>
        <v>0</v>
      </c>
      <c r="AY638" s="3" t="str">
        <f t="shared" si="352"/>
        <v>0</v>
      </c>
      <c r="AZ638" s="22" t="s">
        <v>845</v>
      </c>
    </row>
    <row r="639" spans="1:52" ht="15.5">
      <c r="A639" s="10" t="s">
        <v>365</v>
      </c>
      <c r="B639" s="10" t="str">
        <f t="shared" si="321"/>
        <v>2401190J</v>
      </c>
      <c r="C639" s="71">
        <v>45499.472777777803</v>
      </c>
      <c r="D639" s="3" t="e">
        <f t="array" ref="D639">#NAME?</f>
        <v>#NAME?</v>
      </c>
      <c r="E639" s="3" t="b">
        <f>ISNUMBER(MATCH(Table1[[#This Row],[Email]],Attendance[Email],0))</f>
        <v>1</v>
      </c>
      <c r="F639" s="3">
        <f t="shared" si="349"/>
        <v>45499.806111111138</v>
      </c>
      <c r="G639" s="21">
        <f>DAY(Table1[[#This Row],[Actual Time]])</f>
        <v>26</v>
      </c>
      <c r="H639">
        <f>MONTH(Table1[[#This Row],[Actual Time]])</f>
        <v>7</v>
      </c>
      <c r="I639">
        <f>YEAR(Table1[[#This Row],[Actual Time]])</f>
        <v>2024</v>
      </c>
      <c r="J639" t="str">
        <f t="shared" si="350"/>
        <v>26/7/2024</v>
      </c>
      <c r="K639" s="3" t="str">
        <f t="shared" si="351"/>
        <v>0</v>
      </c>
      <c r="L639" s="3" t="str">
        <f t="shared" si="351"/>
        <v>0</v>
      </c>
      <c r="M639" s="3" t="str">
        <f t="shared" si="351"/>
        <v>0</v>
      </c>
      <c r="N639" s="3" t="str">
        <f t="shared" si="351"/>
        <v>0</v>
      </c>
      <c r="O639" s="3" t="str">
        <f t="shared" si="351"/>
        <v>0</v>
      </c>
      <c r="P639" s="3" t="str">
        <f t="shared" si="351"/>
        <v>0</v>
      </c>
      <c r="Q639" s="3" t="str">
        <f t="shared" si="351"/>
        <v>0</v>
      </c>
      <c r="R639" s="3" t="str">
        <f t="shared" si="351"/>
        <v>0</v>
      </c>
      <c r="S639" s="3" t="str">
        <f t="shared" si="327"/>
        <v>0</v>
      </c>
      <c r="T639" s="3" t="str">
        <f t="shared" si="327"/>
        <v>0</v>
      </c>
      <c r="U639" s="3" t="str">
        <f t="shared" si="351"/>
        <v>0</v>
      </c>
      <c r="V639" s="3" t="str">
        <f t="shared" si="351"/>
        <v>0</v>
      </c>
      <c r="W639" s="3" t="str">
        <f t="shared" si="351"/>
        <v>0</v>
      </c>
      <c r="X639" s="3" t="str">
        <f t="shared" si="351"/>
        <v>0</v>
      </c>
      <c r="Y639" s="3" t="str">
        <f t="shared" si="351"/>
        <v>1</v>
      </c>
      <c r="Z639" s="3" t="str">
        <f t="shared" si="351"/>
        <v>0</v>
      </c>
      <c r="AA639" s="3" t="str">
        <f t="shared" si="328"/>
        <v>0</v>
      </c>
      <c r="AB639" s="3" t="str">
        <f t="shared" si="328"/>
        <v>0</v>
      </c>
      <c r="AC639" s="3" t="str">
        <f t="shared" si="351"/>
        <v>0</v>
      </c>
      <c r="AD639" s="3" t="str">
        <f t="shared" si="353"/>
        <v>0</v>
      </c>
      <c r="AE639" s="3" t="str">
        <f t="shared" si="353"/>
        <v>0</v>
      </c>
      <c r="AF639" s="3" t="str">
        <f t="shared" si="353"/>
        <v>0</v>
      </c>
      <c r="AG639" s="3" t="str">
        <f t="shared" si="353"/>
        <v>0</v>
      </c>
      <c r="AH639" s="3" t="str">
        <f t="shared" si="353"/>
        <v>0</v>
      </c>
      <c r="AI639" s="3" t="str">
        <f t="shared" si="353"/>
        <v>0</v>
      </c>
      <c r="AJ639" s="3" t="str">
        <f t="shared" si="353"/>
        <v>0</v>
      </c>
      <c r="AK639" s="3" t="str">
        <f t="shared" si="353"/>
        <v>0</v>
      </c>
      <c r="AL639" s="3" t="str">
        <f t="shared" si="353"/>
        <v>0</v>
      </c>
      <c r="AM639" s="3" t="str">
        <f t="shared" si="353"/>
        <v>0</v>
      </c>
      <c r="AN639" s="3" t="str">
        <f t="shared" si="353"/>
        <v>0</v>
      </c>
      <c r="AO639" s="3" t="str">
        <f t="shared" si="353"/>
        <v>0</v>
      </c>
      <c r="AP639" s="3" t="str">
        <f t="shared" si="353"/>
        <v>0</v>
      </c>
      <c r="AQ639" s="3" t="str">
        <f t="shared" si="353"/>
        <v>0</v>
      </c>
      <c r="AR639" s="3" t="str">
        <f t="shared" si="353"/>
        <v>0</v>
      </c>
      <c r="AS639" s="3" t="str">
        <f t="shared" si="353"/>
        <v>0</v>
      </c>
      <c r="AT639" s="3" t="str">
        <f t="shared" si="352"/>
        <v>0</v>
      </c>
      <c r="AU639" s="3" t="str">
        <f t="shared" si="352"/>
        <v>0</v>
      </c>
      <c r="AV639" s="3" t="str">
        <f t="shared" si="352"/>
        <v>0</v>
      </c>
      <c r="AW639" s="3" t="str">
        <f t="shared" si="352"/>
        <v>0</v>
      </c>
      <c r="AX639" s="3" t="str">
        <f t="shared" si="352"/>
        <v>0</v>
      </c>
      <c r="AY639" s="3" t="str">
        <f t="shared" si="352"/>
        <v>0</v>
      </c>
      <c r="AZ639" s="22" t="s">
        <v>846</v>
      </c>
    </row>
    <row r="640" spans="1:52" ht="15.5">
      <c r="A640" s="10" t="s">
        <v>176</v>
      </c>
      <c r="B640" s="10" t="str">
        <f t="shared" si="321"/>
        <v>2400652J</v>
      </c>
      <c r="C640" s="71">
        <v>45499.472789351901</v>
      </c>
      <c r="D640" s="3" t="e">
        <f t="array" ref="D640">#NAME?</f>
        <v>#NAME?</v>
      </c>
      <c r="E640" s="3" t="b">
        <f>ISNUMBER(MATCH(Table1[[#This Row],[Email]],Attendance[Email],0))</f>
        <v>1</v>
      </c>
      <c r="F640" s="3">
        <f t="shared" si="349"/>
        <v>45499.806122685237</v>
      </c>
      <c r="G640" s="21">
        <f>DAY(Table1[[#This Row],[Actual Time]])</f>
        <v>26</v>
      </c>
      <c r="H640">
        <f>MONTH(Table1[[#This Row],[Actual Time]])</f>
        <v>7</v>
      </c>
      <c r="I640">
        <f>YEAR(Table1[[#This Row],[Actual Time]])</f>
        <v>2024</v>
      </c>
      <c r="J640" t="str">
        <f t="shared" si="350"/>
        <v>26/7/2024</v>
      </c>
      <c r="K640" s="3" t="str">
        <f t="shared" si="351"/>
        <v>0</v>
      </c>
      <c r="L640" s="3" t="str">
        <f t="shared" si="351"/>
        <v>0</v>
      </c>
      <c r="M640" s="3" t="str">
        <f t="shared" si="351"/>
        <v>0</v>
      </c>
      <c r="N640" s="3" t="str">
        <f t="shared" si="351"/>
        <v>0</v>
      </c>
      <c r="O640" s="3" t="str">
        <f t="shared" si="351"/>
        <v>0</v>
      </c>
      <c r="P640" s="3" t="str">
        <f t="shared" si="351"/>
        <v>0</v>
      </c>
      <c r="Q640" s="3" t="str">
        <f t="shared" si="351"/>
        <v>0</v>
      </c>
      <c r="R640" s="3" t="str">
        <f t="shared" si="351"/>
        <v>0</v>
      </c>
      <c r="S640" s="3" t="str">
        <f t="shared" si="327"/>
        <v>0</v>
      </c>
      <c r="T640" s="3" t="str">
        <f t="shared" si="327"/>
        <v>0</v>
      </c>
      <c r="U640" s="3" t="str">
        <f t="shared" si="351"/>
        <v>0</v>
      </c>
      <c r="V640" s="3" t="str">
        <f t="shared" si="351"/>
        <v>0</v>
      </c>
      <c r="W640" s="3" t="str">
        <f t="shared" si="351"/>
        <v>0</v>
      </c>
      <c r="X640" s="3" t="str">
        <f t="shared" si="351"/>
        <v>0</v>
      </c>
      <c r="Y640" s="3" t="str">
        <f t="shared" si="351"/>
        <v>1</v>
      </c>
      <c r="Z640" s="3" t="str">
        <f t="shared" si="351"/>
        <v>0</v>
      </c>
      <c r="AA640" s="3" t="str">
        <f t="shared" si="328"/>
        <v>0</v>
      </c>
      <c r="AB640" s="3" t="str">
        <f t="shared" si="328"/>
        <v>0</v>
      </c>
      <c r="AC640" s="3" t="str">
        <f t="shared" si="351"/>
        <v>0</v>
      </c>
      <c r="AD640" s="3" t="str">
        <f t="shared" si="353"/>
        <v>0</v>
      </c>
      <c r="AE640" s="3" t="str">
        <f t="shared" si="353"/>
        <v>0</v>
      </c>
      <c r="AF640" s="3" t="str">
        <f t="shared" si="353"/>
        <v>0</v>
      </c>
      <c r="AG640" s="3" t="str">
        <f t="shared" si="353"/>
        <v>0</v>
      </c>
      <c r="AH640" s="3" t="str">
        <f t="shared" si="353"/>
        <v>0</v>
      </c>
      <c r="AI640" s="3" t="str">
        <f t="shared" si="353"/>
        <v>0</v>
      </c>
      <c r="AJ640" s="3" t="str">
        <f t="shared" si="353"/>
        <v>0</v>
      </c>
      <c r="AK640" s="3" t="str">
        <f t="shared" si="353"/>
        <v>0</v>
      </c>
      <c r="AL640" s="3" t="str">
        <f t="shared" si="353"/>
        <v>0</v>
      </c>
      <c r="AM640" s="3" t="str">
        <f t="shared" si="353"/>
        <v>0</v>
      </c>
      <c r="AN640" s="3" t="str">
        <f t="shared" si="353"/>
        <v>0</v>
      </c>
      <c r="AO640" s="3" t="str">
        <f t="shared" si="353"/>
        <v>0</v>
      </c>
      <c r="AP640" s="3" t="str">
        <f t="shared" si="353"/>
        <v>0</v>
      </c>
      <c r="AQ640" s="3" t="str">
        <f t="shared" si="353"/>
        <v>0</v>
      </c>
      <c r="AR640" s="3" t="str">
        <f t="shared" si="353"/>
        <v>0</v>
      </c>
      <c r="AS640" s="3" t="str">
        <f t="shared" si="353"/>
        <v>0</v>
      </c>
      <c r="AT640" s="3" t="str">
        <f t="shared" si="352"/>
        <v>0</v>
      </c>
      <c r="AU640" s="3" t="str">
        <f t="shared" si="352"/>
        <v>0</v>
      </c>
      <c r="AV640" s="3" t="str">
        <f t="shared" si="352"/>
        <v>0</v>
      </c>
      <c r="AW640" s="3" t="str">
        <f t="shared" si="352"/>
        <v>0</v>
      </c>
      <c r="AX640" s="3" t="str">
        <f t="shared" si="352"/>
        <v>0</v>
      </c>
      <c r="AY640" s="3" t="str">
        <f t="shared" si="352"/>
        <v>0</v>
      </c>
      <c r="AZ640" s="22" t="s">
        <v>847</v>
      </c>
    </row>
    <row r="641" spans="1:52" ht="15.5">
      <c r="A641" s="10" t="s">
        <v>122</v>
      </c>
      <c r="B641" s="10" t="str">
        <f t="shared" si="321"/>
        <v>2401808G</v>
      </c>
      <c r="C641" s="71">
        <v>45499.472870370402</v>
      </c>
      <c r="D641" s="3" t="e">
        <f t="array" ref="D641">#NAME?</f>
        <v>#NAME?</v>
      </c>
      <c r="E641" s="3" t="b">
        <f>ISNUMBER(MATCH(Table1[[#This Row],[Email]],Attendance[Email],0))</f>
        <v>1</v>
      </c>
      <c r="F641" s="3">
        <f t="shared" si="349"/>
        <v>45499.806203703738</v>
      </c>
      <c r="G641" s="21">
        <f>DAY(Table1[[#This Row],[Actual Time]])</f>
        <v>26</v>
      </c>
      <c r="H641">
        <f>MONTH(Table1[[#This Row],[Actual Time]])</f>
        <v>7</v>
      </c>
      <c r="I641">
        <f>YEAR(Table1[[#This Row],[Actual Time]])</f>
        <v>2024</v>
      </c>
      <c r="J641" t="str">
        <f t="shared" si="350"/>
        <v>26/7/2024</v>
      </c>
      <c r="K641" s="3" t="str">
        <f t="shared" si="351"/>
        <v>0</v>
      </c>
      <c r="L641" s="3" t="str">
        <f t="shared" si="351"/>
        <v>0</v>
      </c>
      <c r="M641" s="3" t="str">
        <f t="shared" si="351"/>
        <v>0</v>
      </c>
      <c r="N641" s="3" t="str">
        <f t="shared" si="351"/>
        <v>0</v>
      </c>
      <c r="O641" s="3" t="str">
        <f t="shared" si="351"/>
        <v>0</v>
      </c>
      <c r="P641" s="3" t="str">
        <f t="shared" si="351"/>
        <v>0</v>
      </c>
      <c r="Q641" s="3" t="str">
        <f t="shared" si="351"/>
        <v>0</v>
      </c>
      <c r="R641" s="3" t="str">
        <f t="shared" si="351"/>
        <v>0</v>
      </c>
      <c r="S641" s="3" t="str">
        <f t="shared" si="327"/>
        <v>0</v>
      </c>
      <c r="T641" s="3" t="str">
        <f t="shared" si="327"/>
        <v>0</v>
      </c>
      <c r="U641" s="3" t="str">
        <f t="shared" si="351"/>
        <v>0</v>
      </c>
      <c r="V641" s="3" t="str">
        <f t="shared" si="351"/>
        <v>0</v>
      </c>
      <c r="W641" s="3" t="str">
        <f t="shared" si="351"/>
        <v>0</v>
      </c>
      <c r="X641" s="3" t="str">
        <f t="shared" si="351"/>
        <v>0</v>
      </c>
      <c r="Y641" s="3" t="str">
        <f t="shared" si="351"/>
        <v>1</v>
      </c>
      <c r="Z641" s="3" t="str">
        <f t="shared" si="351"/>
        <v>0</v>
      </c>
      <c r="AA641" s="3" t="str">
        <f t="shared" si="328"/>
        <v>0</v>
      </c>
      <c r="AB641" s="3" t="str">
        <f t="shared" si="328"/>
        <v>0</v>
      </c>
      <c r="AC641" s="3" t="str">
        <f t="shared" si="351"/>
        <v>0</v>
      </c>
      <c r="AD641" s="3" t="str">
        <f t="shared" si="353"/>
        <v>0</v>
      </c>
      <c r="AE641" s="3" t="str">
        <f t="shared" si="353"/>
        <v>0</v>
      </c>
      <c r="AF641" s="3" t="str">
        <f t="shared" si="353"/>
        <v>0</v>
      </c>
      <c r="AG641" s="3" t="str">
        <f t="shared" si="353"/>
        <v>0</v>
      </c>
      <c r="AH641" s="3" t="str">
        <f t="shared" si="353"/>
        <v>0</v>
      </c>
      <c r="AI641" s="3" t="str">
        <f t="shared" si="353"/>
        <v>0</v>
      </c>
      <c r="AJ641" s="3" t="str">
        <f t="shared" si="353"/>
        <v>0</v>
      </c>
      <c r="AK641" s="3" t="str">
        <f t="shared" si="353"/>
        <v>0</v>
      </c>
      <c r="AL641" s="3" t="str">
        <f t="shared" si="353"/>
        <v>0</v>
      </c>
      <c r="AM641" s="3" t="str">
        <f t="shared" si="353"/>
        <v>0</v>
      </c>
      <c r="AN641" s="3" t="str">
        <f t="shared" si="353"/>
        <v>0</v>
      </c>
      <c r="AO641" s="3" t="str">
        <f t="shared" si="353"/>
        <v>0</v>
      </c>
      <c r="AP641" s="3" t="str">
        <f t="shared" si="353"/>
        <v>0</v>
      </c>
      <c r="AQ641" s="3" t="str">
        <f t="shared" si="353"/>
        <v>0</v>
      </c>
      <c r="AR641" s="3" t="str">
        <f t="shared" si="353"/>
        <v>0</v>
      </c>
      <c r="AS641" s="3" t="str">
        <f t="shared" si="353"/>
        <v>0</v>
      </c>
      <c r="AT641" s="3" t="str">
        <f t="shared" si="352"/>
        <v>0</v>
      </c>
      <c r="AU641" s="3" t="str">
        <f t="shared" si="352"/>
        <v>0</v>
      </c>
      <c r="AV641" s="3" t="str">
        <f t="shared" si="352"/>
        <v>0</v>
      </c>
      <c r="AW641" s="3" t="str">
        <f t="shared" si="352"/>
        <v>0</v>
      </c>
      <c r="AX641" s="3" t="str">
        <f t="shared" si="352"/>
        <v>0</v>
      </c>
      <c r="AY641" s="3" t="str">
        <f t="shared" si="352"/>
        <v>0</v>
      </c>
      <c r="AZ641" s="22" t="s">
        <v>848</v>
      </c>
    </row>
    <row r="642" spans="1:52" ht="15.5">
      <c r="A642" s="10" t="s">
        <v>260</v>
      </c>
      <c r="B642" s="10" t="str">
        <f t="shared" ref="B642:B668" si="354">LEFT($A642,8)</f>
        <v>2401045F</v>
      </c>
      <c r="C642" s="71">
        <v>45499.473194444399</v>
      </c>
      <c r="D642" s="3" t="e">
        <f t="array" ref="D642">#NAME?</f>
        <v>#NAME?</v>
      </c>
      <c r="E642" s="3" t="b">
        <f>ISNUMBER(MATCH(Table1[[#This Row],[Email]],Attendance[Email],0))</f>
        <v>1</v>
      </c>
      <c r="F642" s="3">
        <f t="shared" si="349"/>
        <v>45499.806527777735</v>
      </c>
      <c r="G642" s="21">
        <f>DAY(Table1[[#This Row],[Actual Time]])</f>
        <v>26</v>
      </c>
      <c r="H642">
        <f>MONTH(Table1[[#This Row],[Actual Time]])</f>
        <v>7</v>
      </c>
      <c r="I642">
        <f>YEAR(Table1[[#This Row],[Actual Time]])</f>
        <v>2024</v>
      </c>
      <c r="J642" t="str">
        <f t="shared" si="350"/>
        <v>26/7/2024</v>
      </c>
      <c r="K642" s="3" t="str">
        <f t="shared" si="351"/>
        <v>0</v>
      </c>
      <c r="L642" s="3" t="str">
        <f t="shared" si="351"/>
        <v>0</v>
      </c>
      <c r="M642" s="3" t="str">
        <f t="shared" si="351"/>
        <v>0</v>
      </c>
      <c r="N642" s="3" t="str">
        <f t="shared" si="351"/>
        <v>0</v>
      </c>
      <c r="O642" s="3" t="str">
        <f t="shared" si="351"/>
        <v>0</v>
      </c>
      <c r="P642" s="3" t="str">
        <f t="shared" si="351"/>
        <v>0</v>
      </c>
      <c r="Q642" s="3" t="str">
        <f t="shared" si="351"/>
        <v>0</v>
      </c>
      <c r="R642" s="3" t="str">
        <f t="shared" si="351"/>
        <v>0</v>
      </c>
      <c r="S642" s="3" t="str">
        <f t="shared" si="327"/>
        <v>0</v>
      </c>
      <c r="T642" s="3" t="str">
        <f t="shared" si="327"/>
        <v>0</v>
      </c>
      <c r="U642" s="3" t="str">
        <f t="shared" si="351"/>
        <v>0</v>
      </c>
      <c r="V642" s="3" t="str">
        <f t="shared" si="351"/>
        <v>0</v>
      </c>
      <c r="W642" s="3" t="str">
        <f t="shared" si="351"/>
        <v>0</v>
      </c>
      <c r="X642" s="3" t="str">
        <f t="shared" si="351"/>
        <v>0</v>
      </c>
      <c r="Y642" s="3" t="str">
        <f t="shared" si="351"/>
        <v>1</v>
      </c>
      <c r="Z642" s="3" t="str">
        <f t="shared" si="351"/>
        <v>0</v>
      </c>
      <c r="AA642" s="3" t="str">
        <f t="shared" si="328"/>
        <v>0</v>
      </c>
      <c r="AB642" s="3" t="str">
        <f t="shared" si="328"/>
        <v>0</v>
      </c>
      <c r="AC642" s="3" t="str">
        <f t="shared" si="351"/>
        <v>0</v>
      </c>
      <c r="AD642" s="3" t="str">
        <f t="shared" si="353"/>
        <v>0</v>
      </c>
      <c r="AE642" s="3" t="str">
        <f t="shared" si="353"/>
        <v>0</v>
      </c>
      <c r="AF642" s="3" t="str">
        <f t="shared" si="353"/>
        <v>0</v>
      </c>
      <c r="AG642" s="3" t="str">
        <f t="shared" si="353"/>
        <v>0</v>
      </c>
      <c r="AH642" s="3" t="str">
        <f t="shared" si="353"/>
        <v>0</v>
      </c>
      <c r="AI642" s="3" t="str">
        <f t="shared" si="353"/>
        <v>0</v>
      </c>
      <c r="AJ642" s="3" t="str">
        <f t="shared" si="353"/>
        <v>0</v>
      </c>
      <c r="AK642" s="3" t="str">
        <f t="shared" si="353"/>
        <v>0</v>
      </c>
      <c r="AL642" s="3" t="str">
        <f t="shared" si="353"/>
        <v>0</v>
      </c>
      <c r="AM642" s="3" t="str">
        <f t="shared" si="353"/>
        <v>0</v>
      </c>
      <c r="AN642" s="3" t="str">
        <f t="shared" si="353"/>
        <v>0</v>
      </c>
      <c r="AO642" s="3" t="str">
        <f t="shared" si="353"/>
        <v>0</v>
      </c>
      <c r="AP642" s="3" t="str">
        <f t="shared" si="353"/>
        <v>0</v>
      </c>
      <c r="AQ642" s="3" t="str">
        <f t="shared" si="353"/>
        <v>0</v>
      </c>
      <c r="AR642" s="3" t="str">
        <f t="shared" si="353"/>
        <v>0</v>
      </c>
      <c r="AS642" s="3" t="str">
        <f t="shared" si="353"/>
        <v>0</v>
      </c>
      <c r="AT642" s="3" t="str">
        <f t="shared" si="352"/>
        <v>0</v>
      </c>
      <c r="AU642" s="3" t="str">
        <f t="shared" si="352"/>
        <v>0</v>
      </c>
      <c r="AV642" s="3" t="str">
        <f t="shared" si="352"/>
        <v>0</v>
      </c>
      <c r="AW642" s="3" t="str">
        <f t="shared" si="352"/>
        <v>0</v>
      </c>
      <c r="AX642" s="3" t="str">
        <f t="shared" si="352"/>
        <v>0</v>
      </c>
      <c r="AY642" s="3" t="str">
        <f t="shared" si="352"/>
        <v>0</v>
      </c>
      <c r="AZ642" s="22" t="s">
        <v>849</v>
      </c>
    </row>
    <row r="643" spans="1:52" ht="15.5">
      <c r="A643" s="10" t="s">
        <v>174</v>
      </c>
      <c r="B643" s="10" t="str">
        <f t="shared" si="354"/>
        <v>2300480G</v>
      </c>
      <c r="C643" s="71">
        <v>45499.473368055602</v>
      </c>
      <c r="D643" s="3" t="e">
        <f t="array" ref="D643">#NAME?</f>
        <v>#NAME?</v>
      </c>
      <c r="E643" s="3" t="b">
        <f>ISNUMBER(MATCH(Table1[[#This Row],[Email]],Attendance[Email],0))</f>
        <v>1</v>
      </c>
      <c r="F643" s="3">
        <f t="shared" si="349"/>
        <v>45499.806701388938</v>
      </c>
      <c r="G643" s="21">
        <f>DAY(Table1[[#This Row],[Actual Time]])</f>
        <v>26</v>
      </c>
      <c r="H643">
        <f>MONTH(Table1[[#This Row],[Actual Time]])</f>
        <v>7</v>
      </c>
      <c r="I643">
        <f>YEAR(Table1[[#This Row],[Actual Time]])</f>
        <v>2024</v>
      </c>
      <c r="J643" t="str">
        <f t="shared" si="350"/>
        <v>26/7/2024</v>
      </c>
      <c r="K643" s="3" t="str">
        <f t="shared" si="351"/>
        <v>0</v>
      </c>
      <c r="L643" s="3" t="str">
        <f t="shared" si="351"/>
        <v>0</v>
      </c>
      <c r="M643" s="3" t="str">
        <f t="shared" si="351"/>
        <v>0</v>
      </c>
      <c r="N643" s="3" t="str">
        <f t="shared" si="351"/>
        <v>0</v>
      </c>
      <c r="O643" s="3" t="str">
        <f t="shared" si="351"/>
        <v>0</v>
      </c>
      <c r="P643" s="3" t="str">
        <f t="shared" si="351"/>
        <v>0</v>
      </c>
      <c r="Q643" s="3" t="str">
        <f t="shared" si="351"/>
        <v>0</v>
      </c>
      <c r="R643" s="3" t="str">
        <f t="shared" si="351"/>
        <v>0</v>
      </c>
      <c r="S643" s="3" t="str">
        <f t="shared" si="327"/>
        <v>0</v>
      </c>
      <c r="T643" s="3" t="str">
        <f t="shared" si="327"/>
        <v>0</v>
      </c>
      <c r="U643" s="3" t="str">
        <f t="shared" si="351"/>
        <v>0</v>
      </c>
      <c r="V643" s="3" t="str">
        <f t="shared" si="351"/>
        <v>0</v>
      </c>
      <c r="W643" s="3" t="str">
        <f t="shared" si="351"/>
        <v>0</v>
      </c>
      <c r="X643" s="3" t="str">
        <f t="shared" si="351"/>
        <v>0</v>
      </c>
      <c r="Y643" s="3" t="str">
        <f t="shared" si="351"/>
        <v>1</v>
      </c>
      <c r="Z643" s="3" t="str">
        <f t="shared" si="351"/>
        <v>0</v>
      </c>
      <c r="AA643" s="3" t="str">
        <f t="shared" si="328"/>
        <v>0</v>
      </c>
      <c r="AB643" s="3" t="str">
        <f t="shared" si="328"/>
        <v>0</v>
      </c>
      <c r="AC643" s="3" t="str">
        <f t="shared" si="351"/>
        <v>0</v>
      </c>
      <c r="AD643" s="3" t="str">
        <f t="shared" si="353"/>
        <v>0</v>
      </c>
      <c r="AE643" s="3" t="str">
        <f t="shared" si="353"/>
        <v>0</v>
      </c>
      <c r="AF643" s="3" t="str">
        <f t="shared" si="353"/>
        <v>0</v>
      </c>
      <c r="AG643" s="3" t="str">
        <f t="shared" si="353"/>
        <v>0</v>
      </c>
      <c r="AH643" s="3" t="str">
        <f t="shared" si="353"/>
        <v>0</v>
      </c>
      <c r="AI643" s="3" t="str">
        <f t="shared" si="353"/>
        <v>0</v>
      </c>
      <c r="AJ643" s="3" t="str">
        <f t="shared" si="353"/>
        <v>0</v>
      </c>
      <c r="AK643" s="3" t="str">
        <f t="shared" si="353"/>
        <v>0</v>
      </c>
      <c r="AL643" s="3" t="str">
        <f t="shared" si="353"/>
        <v>0</v>
      </c>
      <c r="AM643" s="3" t="str">
        <f t="shared" si="353"/>
        <v>0</v>
      </c>
      <c r="AN643" s="3" t="str">
        <f t="shared" si="353"/>
        <v>0</v>
      </c>
      <c r="AO643" s="3" t="str">
        <f t="shared" si="353"/>
        <v>0</v>
      </c>
      <c r="AP643" s="3" t="str">
        <f t="shared" si="353"/>
        <v>0</v>
      </c>
      <c r="AQ643" s="3" t="str">
        <f t="shared" si="353"/>
        <v>0</v>
      </c>
      <c r="AR643" s="3" t="str">
        <f t="shared" si="353"/>
        <v>0</v>
      </c>
      <c r="AS643" s="3" t="str">
        <f t="shared" si="353"/>
        <v>0</v>
      </c>
      <c r="AT643" s="3" t="str">
        <f t="shared" si="352"/>
        <v>0</v>
      </c>
      <c r="AU643" s="3" t="str">
        <f t="shared" si="352"/>
        <v>0</v>
      </c>
      <c r="AV643" s="3" t="str">
        <f t="shared" si="352"/>
        <v>0</v>
      </c>
      <c r="AW643" s="3" t="str">
        <f t="shared" si="352"/>
        <v>0</v>
      </c>
      <c r="AX643" s="3" t="str">
        <f t="shared" si="352"/>
        <v>0</v>
      </c>
      <c r="AY643" s="3" t="str">
        <f t="shared" si="352"/>
        <v>0</v>
      </c>
      <c r="AZ643" s="22" t="s">
        <v>850</v>
      </c>
    </row>
    <row r="644" spans="1:52" ht="15.5">
      <c r="A644" s="10" t="s">
        <v>421</v>
      </c>
      <c r="B644" s="10" t="str">
        <f t="shared" si="354"/>
        <v>2402306A</v>
      </c>
      <c r="C644" s="71">
        <v>45499.473599536999</v>
      </c>
      <c r="D644" s="3" t="e">
        <f t="array" ref="D644">#NAME?</f>
        <v>#NAME?</v>
      </c>
      <c r="E644" s="3" t="b">
        <f>ISNUMBER(MATCH(Table1[[#This Row],[Email]],Attendance[Email],0))</f>
        <v>1</v>
      </c>
      <c r="F644" s="3">
        <f t="shared" si="349"/>
        <v>45499.806932870335</v>
      </c>
      <c r="G644" s="21">
        <f>DAY(Table1[[#This Row],[Actual Time]])</f>
        <v>26</v>
      </c>
      <c r="H644">
        <f>MONTH(Table1[[#This Row],[Actual Time]])</f>
        <v>7</v>
      </c>
      <c r="I644">
        <f>YEAR(Table1[[#This Row],[Actual Time]])</f>
        <v>2024</v>
      </c>
      <c r="J644" t="str">
        <f t="shared" si="350"/>
        <v>26/7/2024</v>
      </c>
      <c r="K644" s="3" t="str">
        <f t="shared" si="351"/>
        <v>0</v>
      </c>
      <c r="L644" s="3" t="str">
        <f t="shared" si="351"/>
        <v>0</v>
      </c>
      <c r="M644" s="3" t="str">
        <f t="shared" si="351"/>
        <v>0</v>
      </c>
      <c r="N644" s="3" t="str">
        <f t="shared" si="351"/>
        <v>0</v>
      </c>
      <c r="O644" s="3" t="str">
        <f t="shared" si="351"/>
        <v>0</v>
      </c>
      <c r="P644" s="3" t="str">
        <f t="shared" si="351"/>
        <v>0</v>
      </c>
      <c r="Q644" s="3" t="str">
        <f t="shared" si="351"/>
        <v>0</v>
      </c>
      <c r="R644" s="3" t="str">
        <f t="shared" si="351"/>
        <v>0</v>
      </c>
      <c r="S644" s="3" t="str">
        <f t="shared" si="327"/>
        <v>0</v>
      </c>
      <c r="T644" s="3" t="str">
        <f t="shared" si="327"/>
        <v>0</v>
      </c>
      <c r="U644" s="3" t="str">
        <f t="shared" si="351"/>
        <v>0</v>
      </c>
      <c r="V644" s="3" t="str">
        <f t="shared" si="351"/>
        <v>0</v>
      </c>
      <c r="W644" s="3" t="str">
        <f t="shared" si="351"/>
        <v>0</v>
      </c>
      <c r="X644" s="3" t="str">
        <f t="shared" si="351"/>
        <v>0</v>
      </c>
      <c r="Y644" s="3" t="str">
        <f t="shared" si="351"/>
        <v>1</v>
      </c>
      <c r="Z644" s="3" t="str">
        <f t="shared" si="351"/>
        <v>0</v>
      </c>
      <c r="AA644" s="3" t="str">
        <f t="shared" si="328"/>
        <v>0</v>
      </c>
      <c r="AB644" s="3" t="str">
        <f t="shared" si="328"/>
        <v>0</v>
      </c>
      <c r="AC644" s="3" t="str">
        <f t="shared" si="351"/>
        <v>0</v>
      </c>
      <c r="AD644" s="3" t="str">
        <f t="shared" si="353"/>
        <v>0</v>
      </c>
      <c r="AE644" s="3" t="str">
        <f t="shared" si="353"/>
        <v>0</v>
      </c>
      <c r="AF644" s="3" t="str">
        <f t="shared" si="353"/>
        <v>0</v>
      </c>
      <c r="AG644" s="3" t="str">
        <f t="shared" si="353"/>
        <v>0</v>
      </c>
      <c r="AH644" s="3" t="str">
        <f t="shared" si="353"/>
        <v>0</v>
      </c>
      <c r="AI644" s="3" t="str">
        <f t="shared" si="353"/>
        <v>0</v>
      </c>
      <c r="AJ644" s="3" t="str">
        <f t="shared" si="353"/>
        <v>0</v>
      </c>
      <c r="AK644" s="3" t="str">
        <f t="shared" si="353"/>
        <v>0</v>
      </c>
      <c r="AL644" s="3" t="str">
        <f t="shared" si="353"/>
        <v>0</v>
      </c>
      <c r="AM644" s="3" t="str">
        <f t="shared" si="353"/>
        <v>0</v>
      </c>
      <c r="AN644" s="3" t="str">
        <f t="shared" si="353"/>
        <v>0</v>
      </c>
      <c r="AO644" s="3" t="str">
        <f t="shared" si="353"/>
        <v>0</v>
      </c>
      <c r="AP644" s="3" t="str">
        <f t="shared" si="353"/>
        <v>0</v>
      </c>
      <c r="AQ644" s="3" t="str">
        <f t="shared" si="353"/>
        <v>0</v>
      </c>
      <c r="AR644" s="3" t="str">
        <f t="shared" si="353"/>
        <v>0</v>
      </c>
      <c r="AS644" s="3" t="str">
        <f t="shared" si="353"/>
        <v>0</v>
      </c>
      <c r="AT644" s="3" t="str">
        <f t="shared" si="352"/>
        <v>0</v>
      </c>
      <c r="AU644" s="3" t="str">
        <f t="shared" si="352"/>
        <v>0</v>
      </c>
      <c r="AV644" s="3" t="str">
        <f t="shared" si="352"/>
        <v>0</v>
      </c>
      <c r="AW644" s="3" t="str">
        <f t="shared" si="352"/>
        <v>0</v>
      </c>
      <c r="AX644" s="3" t="str">
        <f t="shared" si="352"/>
        <v>0</v>
      </c>
      <c r="AY644" s="3" t="str">
        <f t="shared" si="352"/>
        <v>0</v>
      </c>
      <c r="AZ644" s="22" t="s">
        <v>851</v>
      </c>
    </row>
    <row r="645" spans="1:52" ht="15.5">
      <c r="A645" s="10" t="s">
        <v>852</v>
      </c>
      <c r="B645" s="10" t="str">
        <f t="shared" si="354"/>
        <v>2301247I</v>
      </c>
      <c r="C645" s="71">
        <v>45499.474282407398</v>
      </c>
      <c r="D645" s="3" t="e">
        <f t="array" ref="D645">#NAME?</f>
        <v>#NAME?</v>
      </c>
      <c r="E645" s="3" t="b">
        <f>ISNUMBER(MATCH(Table1[[#This Row],[Email]],Attendance[Email],0))</f>
        <v>1</v>
      </c>
      <c r="F645" s="3">
        <f t="shared" si="349"/>
        <v>45499.807615740734</v>
      </c>
      <c r="G645" s="21">
        <f>DAY(Table1[[#This Row],[Actual Time]])</f>
        <v>26</v>
      </c>
      <c r="H645">
        <f>MONTH(Table1[[#This Row],[Actual Time]])</f>
        <v>7</v>
      </c>
      <c r="I645">
        <f>YEAR(Table1[[#This Row],[Actual Time]])</f>
        <v>2024</v>
      </c>
      <c r="J645" t="str">
        <f t="shared" si="350"/>
        <v>26/7/2024</v>
      </c>
      <c r="K645" s="3" t="str">
        <f t="shared" si="351"/>
        <v>0</v>
      </c>
      <c r="L645" s="3" t="str">
        <f t="shared" si="351"/>
        <v>0</v>
      </c>
      <c r="M645" s="3" t="str">
        <f t="shared" si="351"/>
        <v>0</v>
      </c>
      <c r="N645" s="3" t="str">
        <f t="shared" si="351"/>
        <v>0</v>
      </c>
      <c r="O645" s="3" t="str">
        <f t="shared" si="351"/>
        <v>0</v>
      </c>
      <c r="P645" s="3" t="str">
        <f t="shared" si="351"/>
        <v>0</v>
      </c>
      <c r="Q645" s="3" t="str">
        <f t="shared" si="351"/>
        <v>0</v>
      </c>
      <c r="R645" s="3" t="str">
        <f t="shared" si="351"/>
        <v>0</v>
      </c>
      <c r="S645" s="3" t="str">
        <f t="shared" si="327"/>
        <v>0</v>
      </c>
      <c r="T645" s="3" t="str">
        <f t="shared" si="327"/>
        <v>0</v>
      </c>
      <c r="U645" s="3" t="str">
        <f t="shared" si="351"/>
        <v>0</v>
      </c>
      <c r="V645" s="3" t="str">
        <f t="shared" si="351"/>
        <v>0</v>
      </c>
      <c r="W645" s="3" t="str">
        <f t="shared" si="351"/>
        <v>0</v>
      </c>
      <c r="X645" s="3" t="str">
        <f t="shared" si="351"/>
        <v>0</v>
      </c>
      <c r="Y645" s="3" t="str">
        <f t="shared" si="351"/>
        <v>1</v>
      </c>
      <c r="Z645" s="3" t="str">
        <f t="shared" si="351"/>
        <v>0</v>
      </c>
      <c r="AA645" s="3" t="str">
        <f t="shared" si="328"/>
        <v>0</v>
      </c>
      <c r="AB645" s="3" t="str">
        <f t="shared" si="328"/>
        <v>0</v>
      </c>
      <c r="AC645" s="3" t="str">
        <f t="shared" si="351"/>
        <v>0</v>
      </c>
      <c r="AD645" s="3" t="str">
        <f t="shared" si="353"/>
        <v>0</v>
      </c>
      <c r="AE645" s="3" t="str">
        <f t="shared" si="353"/>
        <v>0</v>
      </c>
      <c r="AF645" s="3" t="str">
        <f t="shared" si="353"/>
        <v>0</v>
      </c>
      <c r="AG645" s="3" t="str">
        <f t="shared" si="353"/>
        <v>0</v>
      </c>
      <c r="AH645" s="3" t="str">
        <f t="shared" si="353"/>
        <v>0</v>
      </c>
      <c r="AI645" s="3" t="str">
        <f t="shared" si="353"/>
        <v>0</v>
      </c>
      <c r="AJ645" s="3" t="str">
        <f t="shared" si="353"/>
        <v>0</v>
      </c>
      <c r="AK645" s="3" t="str">
        <f t="shared" si="353"/>
        <v>0</v>
      </c>
      <c r="AL645" s="3" t="str">
        <f t="shared" si="353"/>
        <v>0</v>
      </c>
      <c r="AM645" s="3" t="str">
        <f t="shared" si="353"/>
        <v>0</v>
      </c>
      <c r="AN645" s="3" t="str">
        <f t="shared" si="353"/>
        <v>0</v>
      </c>
      <c r="AO645" s="3" t="str">
        <f t="shared" si="353"/>
        <v>0</v>
      </c>
      <c r="AP645" s="3" t="str">
        <f t="shared" si="353"/>
        <v>0</v>
      </c>
      <c r="AQ645" s="3" t="str">
        <f t="shared" si="353"/>
        <v>0</v>
      </c>
      <c r="AR645" s="3" t="str">
        <f t="shared" si="353"/>
        <v>0</v>
      </c>
      <c r="AS645" s="3" t="str">
        <f t="shared" si="353"/>
        <v>0</v>
      </c>
      <c r="AT645" s="3" t="str">
        <f t="shared" si="352"/>
        <v>0</v>
      </c>
      <c r="AU645" s="3" t="str">
        <f t="shared" si="352"/>
        <v>0</v>
      </c>
      <c r="AV645" s="3" t="str">
        <f t="shared" si="352"/>
        <v>0</v>
      </c>
      <c r="AW645" s="3" t="str">
        <f t="shared" si="352"/>
        <v>0</v>
      </c>
      <c r="AX645" s="3" t="str">
        <f t="shared" si="352"/>
        <v>0</v>
      </c>
      <c r="AY645" s="3" t="str">
        <f t="shared" si="352"/>
        <v>0</v>
      </c>
      <c r="AZ645" s="22" t="s">
        <v>853</v>
      </c>
    </row>
    <row r="646" spans="1:52" ht="15.5">
      <c r="A646" s="10" t="s">
        <v>116</v>
      </c>
      <c r="B646" s="10" t="str">
        <f t="shared" si="354"/>
        <v>2304772C</v>
      </c>
      <c r="C646" s="71">
        <v>45499.4749421296</v>
      </c>
      <c r="D646" s="3" t="e">
        <f t="array" ref="D646">#NAME?</f>
        <v>#NAME?</v>
      </c>
      <c r="E646" s="3" t="b">
        <f>ISNUMBER(MATCH(Table1[[#This Row],[Email]],Attendance[Email],0))</f>
        <v>1</v>
      </c>
      <c r="F646" s="3">
        <f t="shared" ref="F646:F652" si="355">$C646+(8/24)</f>
        <v>45499.808275462936</v>
      </c>
      <c r="G646" s="21">
        <f>DAY(Table1[[#This Row],[Actual Time]])</f>
        <v>26</v>
      </c>
      <c r="H646">
        <f>MONTH(Table1[[#This Row],[Actual Time]])</f>
        <v>7</v>
      </c>
      <c r="I646">
        <f>YEAR(Table1[[#This Row],[Actual Time]])</f>
        <v>2024</v>
      </c>
      <c r="J646" t="str">
        <f t="shared" ref="J646:J652" si="356">G646&amp;"/"&amp;H646&amp;"/"&amp;I646</f>
        <v>26/7/2024</v>
      </c>
      <c r="K646" s="3" t="str">
        <f t="shared" si="351"/>
        <v>0</v>
      </c>
      <c r="L646" s="3" t="str">
        <f t="shared" si="351"/>
        <v>0</v>
      </c>
      <c r="M646" s="3" t="str">
        <f t="shared" si="351"/>
        <v>0</v>
      </c>
      <c r="N646" s="3" t="str">
        <f t="shared" si="351"/>
        <v>0</v>
      </c>
      <c r="O646" s="3" t="str">
        <f t="shared" si="351"/>
        <v>0</v>
      </c>
      <c r="P646" s="3" t="str">
        <f t="shared" si="351"/>
        <v>0</v>
      </c>
      <c r="Q646" s="3" t="str">
        <f t="shared" si="351"/>
        <v>0</v>
      </c>
      <c r="R646" s="3" t="str">
        <f t="shared" si="351"/>
        <v>0</v>
      </c>
      <c r="S646" s="3" t="str">
        <f t="shared" si="327"/>
        <v>0</v>
      </c>
      <c r="T646" s="3" t="str">
        <f t="shared" si="327"/>
        <v>0</v>
      </c>
      <c r="U646" s="3" t="str">
        <f t="shared" si="351"/>
        <v>0</v>
      </c>
      <c r="V646" s="3" t="str">
        <f t="shared" si="351"/>
        <v>0</v>
      </c>
      <c r="W646" s="3" t="str">
        <f t="shared" si="351"/>
        <v>0</v>
      </c>
      <c r="X646" s="3" t="str">
        <f t="shared" si="351"/>
        <v>0</v>
      </c>
      <c r="Y646" s="3" t="str">
        <f t="shared" si="351"/>
        <v>1</v>
      </c>
      <c r="Z646" s="3" t="str">
        <f t="shared" si="351"/>
        <v>0</v>
      </c>
      <c r="AA646" s="3" t="str">
        <f t="shared" si="328"/>
        <v>0</v>
      </c>
      <c r="AB646" s="3" t="str">
        <f t="shared" si="328"/>
        <v>0</v>
      </c>
      <c r="AC646" s="3" t="str">
        <f t="shared" si="351"/>
        <v>0</v>
      </c>
      <c r="AD646" s="3" t="str">
        <f t="shared" si="353"/>
        <v>0</v>
      </c>
      <c r="AE646" s="3" t="str">
        <f t="shared" si="353"/>
        <v>0</v>
      </c>
      <c r="AF646" s="3" t="str">
        <f t="shared" si="353"/>
        <v>0</v>
      </c>
      <c r="AG646" s="3" t="str">
        <f t="shared" si="353"/>
        <v>0</v>
      </c>
      <c r="AH646" s="3" t="str">
        <f t="shared" si="353"/>
        <v>0</v>
      </c>
      <c r="AI646" s="3" t="str">
        <f t="shared" si="353"/>
        <v>0</v>
      </c>
      <c r="AJ646" s="3" t="str">
        <f t="shared" si="353"/>
        <v>0</v>
      </c>
      <c r="AK646" s="3" t="str">
        <f t="shared" si="353"/>
        <v>0</v>
      </c>
      <c r="AL646" s="3" t="str">
        <f t="shared" si="353"/>
        <v>0</v>
      </c>
      <c r="AM646" s="3" t="str">
        <f t="shared" si="353"/>
        <v>0</v>
      </c>
      <c r="AN646" s="3" t="str">
        <f t="shared" si="353"/>
        <v>0</v>
      </c>
      <c r="AO646" s="3" t="str">
        <f t="shared" si="353"/>
        <v>0</v>
      </c>
      <c r="AP646" s="3" t="str">
        <f t="shared" si="353"/>
        <v>0</v>
      </c>
      <c r="AQ646" s="3" t="str">
        <f t="shared" si="353"/>
        <v>0</v>
      </c>
      <c r="AR646" s="3" t="str">
        <f t="shared" si="353"/>
        <v>0</v>
      </c>
      <c r="AS646" s="3" t="str">
        <f t="shared" si="353"/>
        <v>0</v>
      </c>
      <c r="AT646" s="3" t="str">
        <f t="shared" si="352"/>
        <v>0</v>
      </c>
      <c r="AU646" s="3" t="str">
        <f t="shared" si="352"/>
        <v>0</v>
      </c>
      <c r="AV646" s="3" t="str">
        <f t="shared" si="352"/>
        <v>0</v>
      </c>
      <c r="AW646" s="3" t="str">
        <f t="shared" si="352"/>
        <v>0</v>
      </c>
      <c r="AX646" s="3" t="str">
        <f t="shared" si="352"/>
        <v>0</v>
      </c>
      <c r="AY646" s="3" t="str">
        <f t="shared" si="352"/>
        <v>0</v>
      </c>
      <c r="AZ646" s="22" t="s">
        <v>854</v>
      </c>
    </row>
    <row r="647" spans="1:52" ht="15.5">
      <c r="A647" s="10" t="s">
        <v>363</v>
      </c>
      <c r="B647" s="10" t="str">
        <f t="shared" si="354"/>
        <v>2401480E</v>
      </c>
      <c r="C647" s="71">
        <v>45499.474953703699</v>
      </c>
      <c r="D647" s="3" t="e">
        <f t="array" ref="D647">#NAME?</f>
        <v>#NAME?</v>
      </c>
      <c r="E647" s="3" t="b">
        <f>ISNUMBER(MATCH(Table1[[#This Row],[Email]],Attendance[Email],0))</f>
        <v>1</v>
      </c>
      <c r="F647" s="3">
        <f t="shared" si="355"/>
        <v>45499.808287037034</v>
      </c>
      <c r="G647" s="21">
        <f>DAY(Table1[[#This Row],[Actual Time]])</f>
        <v>26</v>
      </c>
      <c r="H647">
        <f>MONTH(Table1[[#This Row],[Actual Time]])</f>
        <v>7</v>
      </c>
      <c r="I647">
        <f>YEAR(Table1[[#This Row],[Actual Time]])</f>
        <v>2024</v>
      </c>
      <c r="J647" t="str">
        <f t="shared" si="356"/>
        <v>26/7/2024</v>
      </c>
      <c r="K647" s="3" t="str">
        <f t="shared" si="351"/>
        <v>0</v>
      </c>
      <c r="L647" s="3" t="str">
        <f t="shared" si="351"/>
        <v>0</v>
      </c>
      <c r="M647" s="3" t="str">
        <f t="shared" si="351"/>
        <v>0</v>
      </c>
      <c r="N647" s="3" t="str">
        <f t="shared" si="351"/>
        <v>0</v>
      </c>
      <c r="O647" s="3" t="str">
        <f t="shared" si="351"/>
        <v>0</v>
      </c>
      <c r="P647" s="3" t="str">
        <f t="shared" si="351"/>
        <v>0</v>
      </c>
      <c r="Q647" s="3" t="str">
        <f t="shared" si="351"/>
        <v>0</v>
      </c>
      <c r="R647" s="3" t="str">
        <f t="shared" si="351"/>
        <v>0</v>
      </c>
      <c r="S647" s="3" t="str">
        <f t="shared" si="327"/>
        <v>0</v>
      </c>
      <c r="T647" s="3" t="str">
        <f t="shared" si="327"/>
        <v>0</v>
      </c>
      <c r="U647" s="3" t="str">
        <f t="shared" si="351"/>
        <v>0</v>
      </c>
      <c r="V647" s="3" t="str">
        <f t="shared" si="351"/>
        <v>0</v>
      </c>
      <c r="W647" s="3" t="str">
        <f t="shared" si="351"/>
        <v>0</v>
      </c>
      <c r="X647" s="3" t="str">
        <f t="shared" si="351"/>
        <v>0</v>
      </c>
      <c r="Y647" s="3" t="str">
        <f t="shared" si="351"/>
        <v>1</v>
      </c>
      <c r="Z647" s="3" t="str">
        <f t="shared" si="351"/>
        <v>0</v>
      </c>
      <c r="AA647" s="3" t="str">
        <f t="shared" si="328"/>
        <v>0</v>
      </c>
      <c r="AB647" s="3" t="str">
        <f t="shared" si="328"/>
        <v>0</v>
      </c>
      <c r="AC647" s="3" t="str">
        <f t="shared" si="351"/>
        <v>0</v>
      </c>
      <c r="AD647" s="3" t="str">
        <f t="shared" si="353"/>
        <v>0</v>
      </c>
      <c r="AE647" s="3" t="str">
        <f t="shared" si="353"/>
        <v>0</v>
      </c>
      <c r="AF647" s="3" t="str">
        <f t="shared" si="353"/>
        <v>0</v>
      </c>
      <c r="AG647" s="3" t="str">
        <f t="shared" si="353"/>
        <v>0</v>
      </c>
      <c r="AH647" s="3" t="str">
        <f t="shared" si="353"/>
        <v>0</v>
      </c>
      <c r="AI647" s="3" t="str">
        <f t="shared" si="353"/>
        <v>0</v>
      </c>
      <c r="AJ647" s="3" t="str">
        <f t="shared" si="353"/>
        <v>0</v>
      </c>
      <c r="AK647" s="3" t="str">
        <f t="shared" si="353"/>
        <v>0</v>
      </c>
      <c r="AL647" s="3" t="str">
        <f t="shared" si="353"/>
        <v>0</v>
      </c>
      <c r="AM647" s="3" t="str">
        <f t="shared" si="353"/>
        <v>0</v>
      </c>
      <c r="AN647" s="3" t="str">
        <f t="shared" si="353"/>
        <v>0</v>
      </c>
      <c r="AO647" s="3" t="str">
        <f t="shared" si="353"/>
        <v>0</v>
      </c>
      <c r="AP647" s="3" t="str">
        <f t="shared" si="353"/>
        <v>0</v>
      </c>
      <c r="AQ647" s="3" t="str">
        <f t="shared" si="353"/>
        <v>0</v>
      </c>
      <c r="AR647" s="3" t="str">
        <f t="shared" si="353"/>
        <v>0</v>
      </c>
      <c r="AS647" s="3" t="str">
        <f t="shared" si="353"/>
        <v>0</v>
      </c>
      <c r="AT647" s="3" t="str">
        <f t="shared" si="352"/>
        <v>0</v>
      </c>
      <c r="AU647" s="3" t="str">
        <f t="shared" si="352"/>
        <v>0</v>
      </c>
      <c r="AV647" s="3" t="str">
        <f t="shared" si="352"/>
        <v>0</v>
      </c>
      <c r="AW647" s="3" t="str">
        <f t="shared" si="352"/>
        <v>0</v>
      </c>
      <c r="AX647" s="3" t="str">
        <f t="shared" si="352"/>
        <v>0</v>
      </c>
      <c r="AY647" s="3" t="str">
        <f t="shared" si="352"/>
        <v>0</v>
      </c>
      <c r="AZ647" s="22" t="s">
        <v>855</v>
      </c>
    </row>
    <row r="648" spans="1:52" ht="15.5">
      <c r="A648" s="10" t="s">
        <v>262</v>
      </c>
      <c r="B648" s="10" t="str">
        <f t="shared" si="354"/>
        <v>2401771G</v>
      </c>
      <c r="C648" s="71">
        <v>45499.475127314799</v>
      </c>
      <c r="D648" s="3" t="e">
        <f t="array" ref="D648">#NAME?</f>
        <v>#NAME?</v>
      </c>
      <c r="E648" s="3" t="b">
        <f>ISNUMBER(MATCH(Table1[[#This Row],[Email]],Attendance[Email],0))</f>
        <v>1</v>
      </c>
      <c r="F648" s="3">
        <f t="shared" si="355"/>
        <v>45499.808460648135</v>
      </c>
      <c r="G648" s="21">
        <f>DAY(Table1[[#This Row],[Actual Time]])</f>
        <v>26</v>
      </c>
      <c r="H648">
        <f>MONTH(Table1[[#This Row],[Actual Time]])</f>
        <v>7</v>
      </c>
      <c r="I648">
        <f>YEAR(Table1[[#This Row],[Actual Time]])</f>
        <v>2024</v>
      </c>
      <c r="J648" t="str">
        <f t="shared" si="356"/>
        <v>26/7/2024</v>
      </c>
      <c r="K648" s="3" t="str">
        <f t="shared" si="351"/>
        <v>0</v>
      </c>
      <c r="L648" s="3" t="str">
        <f t="shared" si="351"/>
        <v>0</v>
      </c>
      <c r="M648" s="3" t="str">
        <f t="shared" si="351"/>
        <v>0</v>
      </c>
      <c r="N648" s="3" t="str">
        <f t="shared" si="351"/>
        <v>0</v>
      </c>
      <c r="O648" s="3" t="str">
        <f t="shared" si="351"/>
        <v>0</v>
      </c>
      <c r="P648" s="3" t="str">
        <f t="shared" si="351"/>
        <v>0</v>
      </c>
      <c r="Q648" s="3" t="str">
        <f t="shared" si="351"/>
        <v>0</v>
      </c>
      <c r="R648" s="3" t="str">
        <f t="shared" si="351"/>
        <v>0</v>
      </c>
      <c r="S648" s="3" t="str">
        <f t="shared" si="327"/>
        <v>0</v>
      </c>
      <c r="T648" s="3" t="str">
        <f t="shared" si="327"/>
        <v>0</v>
      </c>
      <c r="U648" s="3" t="str">
        <f t="shared" si="351"/>
        <v>0</v>
      </c>
      <c r="V648" s="3" t="str">
        <f t="shared" si="351"/>
        <v>0</v>
      </c>
      <c r="W648" s="3" t="str">
        <f t="shared" si="351"/>
        <v>0</v>
      </c>
      <c r="X648" s="3" t="str">
        <f t="shared" si="351"/>
        <v>0</v>
      </c>
      <c r="Y648" s="3" t="str">
        <f t="shared" si="351"/>
        <v>1</v>
      </c>
      <c r="Z648" s="3" t="str">
        <f t="shared" si="351"/>
        <v>0</v>
      </c>
      <c r="AA648" s="3" t="str">
        <f t="shared" si="328"/>
        <v>0</v>
      </c>
      <c r="AB648" s="3" t="str">
        <f t="shared" si="328"/>
        <v>0</v>
      </c>
      <c r="AC648" s="3" t="str">
        <f t="shared" si="351"/>
        <v>0</v>
      </c>
      <c r="AD648" s="3" t="str">
        <f t="shared" si="353"/>
        <v>0</v>
      </c>
      <c r="AE648" s="3" t="str">
        <f t="shared" si="353"/>
        <v>0</v>
      </c>
      <c r="AF648" s="3" t="str">
        <f t="shared" si="353"/>
        <v>0</v>
      </c>
      <c r="AG648" s="3" t="str">
        <f t="shared" si="353"/>
        <v>0</v>
      </c>
      <c r="AH648" s="3" t="str">
        <f t="shared" si="353"/>
        <v>0</v>
      </c>
      <c r="AI648" s="3" t="str">
        <f t="shared" si="353"/>
        <v>0</v>
      </c>
      <c r="AJ648" s="3" t="str">
        <f t="shared" si="353"/>
        <v>0</v>
      </c>
      <c r="AK648" s="3" t="str">
        <f t="shared" si="353"/>
        <v>0</v>
      </c>
      <c r="AL648" s="3" t="str">
        <f t="shared" si="353"/>
        <v>0</v>
      </c>
      <c r="AM648" s="3" t="str">
        <f t="shared" si="353"/>
        <v>0</v>
      </c>
      <c r="AN648" s="3" t="str">
        <f t="shared" si="353"/>
        <v>0</v>
      </c>
      <c r="AO648" s="3" t="str">
        <f t="shared" si="353"/>
        <v>0</v>
      </c>
      <c r="AP648" s="3" t="str">
        <f t="shared" si="353"/>
        <v>0</v>
      </c>
      <c r="AQ648" s="3" t="str">
        <f t="shared" si="353"/>
        <v>0</v>
      </c>
      <c r="AR648" s="3" t="str">
        <f t="shared" si="353"/>
        <v>0</v>
      </c>
      <c r="AS648" s="3" t="str">
        <f t="shared" si="353"/>
        <v>0</v>
      </c>
      <c r="AT648" s="3" t="str">
        <f t="shared" si="352"/>
        <v>0</v>
      </c>
      <c r="AU648" s="3" t="str">
        <f t="shared" si="352"/>
        <v>0</v>
      </c>
      <c r="AV648" s="3" t="str">
        <f t="shared" si="352"/>
        <v>0</v>
      </c>
      <c r="AW648" s="3" t="str">
        <f t="shared" si="352"/>
        <v>0</v>
      </c>
      <c r="AX648" s="3" t="str">
        <f t="shared" si="352"/>
        <v>0</v>
      </c>
      <c r="AY648" s="3" t="str">
        <f t="shared" si="352"/>
        <v>0</v>
      </c>
      <c r="AZ648" s="22" t="s">
        <v>856</v>
      </c>
    </row>
    <row r="649" spans="1:52" ht="15.5">
      <c r="A649" s="10" t="s">
        <v>689</v>
      </c>
      <c r="B649" s="10" t="str">
        <f t="shared" si="354"/>
        <v>2404144D</v>
      </c>
      <c r="C649" s="71">
        <v>45499.477673611102</v>
      </c>
      <c r="D649" s="3" t="e">
        <f t="array" ref="D649">#NAME?</f>
        <v>#NAME?</v>
      </c>
      <c r="E649" s="3" t="b">
        <f>ISNUMBER(MATCH(Table1[[#This Row],[Email]],Attendance[Email],0))</f>
        <v>1</v>
      </c>
      <c r="F649" s="3">
        <f t="shared" si="355"/>
        <v>45499.811006944437</v>
      </c>
      <c r="G649" s="21">
        <f>DAY(Table1[[#This Row],[Actual Time]])</f>
        <v>26</v>
      </c>
      <c r="H649">
        <f>MONTH(Table1[[#This Row],[Actual Time]])</f>
        <v>7</v>
      </c>
      <c r="I649">
        <f>YEAR(Table1[[#This Row],[Actual Time]])</f>
        <v>2024</v>
      </c>
      <c r="J649" t="str">
        <f t="shared" si="356"/>
        <v>26/7/2024</v>
      </c>
      <c r="K649" s="3" t="str">
        <f t="shared" si="351"/>
        <v>0</v>
      </c>
      <c r="L649" s="3" t="str">
        <f t="shared" si="351"/>
        <v>0</v>
      </c>
      <c r="M649" s="3" t="str">
        <f t="shared" si="351"/>
        <v>0</v>
      </c>
      <c r="N649" s="3" t="str">
        <f t="shared" si="351"/>
        <v>0</v>
      </c>
      <c r="O649" s="3" t="str">
        <f t="shared" si="351"/>
        <v>0</v>
      </c>
      <c r="P649" s="3" t="str">
        <f t="shared" si="351"/>
        <v>0</v>
      </c>
      <c r="Q649" s="3" t="str">
        <f t="shared" si="351"/>
        <v>0</v>
      </c>
      <c r="R649" s="3" t="str">
        <f t="shared" si="351"/>
        <v>0</v>
      </c>
      <c r="S649" s="3" t="str">
        <f t="shared" si="327"/>
        <v>0</v>
      </c>
      <c r="T649" s="3" t="str">
        <f t="shared" si="327"/>
        <v>0</v>
      </c>
      <c r="U649" s="3" t="str">
        <f t="shared" si="351"/>
        <v>0</v>
      </c>
      <c r="V649" s="3" t="str">
        <f t="shared" si="351"/>
        <v>0</v>
      </c>
      <c r="W649" s="3" t="str">
        <f t="shared" si="351"/>
        <v>0</v>
      </c>
      <c r="X649" s="3" t="str">
        <f t="shared" si="351"/>
        <v>0</v>
      </c>
      <c r="Y649" s="3" t="str">
        <f t="shared" si="351"/>
        <v>1</v>
      </c>
      <c r="Z649" s="3" t="str">
        <f t="shared" si="351"/>
        <v>0</v>
      </c>
      <c r="AA649" s="3" t="str">
        <f t="shared" si="328"/>
        <v>0</v>
      </c>
      <c r="AB649" s="3" t="str">
        <f t="shared" si="328"/>
        <v>0</v>
      </c>
      <c r="AC649" s="3" t="str">
        <f t="shared" si="351"/>
        <v>0</v>
      </c>
      <c r="AD649" s="3" t="str">
        <f t="shared" si="353"/>
        <v>0</v>
      </c>
      <c r="AE649" s="3" t="str">
        <f t="shared" si="353"/>
        <v>0</v>
      </c>
      <c r="AF649" s="3" t="str">
        <f t="shared" si="353"/>
        <v>0</v>
      </c>
      <c r="AG649" s="3" t="str">
        <f t="shared" si="353"/>
        <v>0</v>
      </c>
      <c r="AH649" s="3" t="str">
        <f t="shared" si="353"/>
        <v>0</v>
      </c>
      <c r="AI649" s="3" t="str">
        <f t="shared" si="353"/>
        <v>0</v>
      </c>
      <c r="AJ649" s="3" t="str">
        <f t="shared" si="353"/>
        <v>0</v>
      </c>
      <c r="AK649" s="3" t="str">
        <f t="shared" si="353"/>
        <v>0</v>
      </c>
      <c r="AL649" s="3" t="str">
        <f t="shared" si="353"/>
        <v>0</v>
      </c>
      <c r="AM649" s="3" t="str">
        <f t="shared" si="353"/>
        <v>0</v>
      </c>
      <c r="AN649" s="3" t="str">
        <f t="shared" si="353"/>
        <v>0</v>
      </c>
      <c r="AO649" s="3" t="str">
        <f t="shared" si="353"/>
        <v>0</v>
      </c>
      <c r="AP649" s="3" t="str">
        <f t="shared" si="353"/>
        <v>0</v>
      </c>
      <c r="AQ649" s="3" t="str">
        <f t="shared" si="353"/>
        <v>0</v>
      </c>
      <c r="AR649" s="3" t="str">
        <f t="shared" si="353"/>
        <v>0</v>
      </c>
      <c r="AS649" s="3" t="str">
        <f t="shared" si="353"/>
        <v>0</v>
      </c>
      <c r="AT649" s="3" t="str">
        <f t="shared" si="352"/>
        <v>0</v>
      </c>
      <c r="AU649" s="3" t="str">
        <f t="shared" si="352"/>
        <v>0</v>
      </c>
      <c r="AV649" s="3" t="str">
        <f t="shared" si="352"/>
        <v>0</v>
      </c>
      <c r="AW649" s="3" t="str">
        <f t="shared" si="352"/>
        <v>0</v>
      </c>
      <c r="AX649" s="3" t="str">
        <f t="shared" si="352"/>
        <v>0</v>
      </c>
      <c r="AY649" s="3" t="str">
        <f t="shared" si="352"/>
        <v>0</v>
      </c>
      <c r="AZ649" s="22" t="s">
        <v>857</v>
      </c>
    </row>
    <row r="650" spans="1:52" ht="15.5">
      <c r="A650" s="10" t="s">
        <v>130</v>
      </c>
      <c r="B650" s="10" t="str">
        <f t="shared" si="354"/>
        <v>2401627A</v>
      </c>
      <c r="C650" s="71">
        <v>45499.477800925903</v>
      </c>
      <c r="D650" s="3" t="e">
        <f t="array" ref="D650">#NAME?</f>
        <v>#NAME?</v>
      </c>
      <c r="E650" s="3" t="b">
        <f>ISNUMBER(MATCH(Table1[[#This Row],[Email]],Attendance[Email],0))</f>
        <v>1</v>
      </c>
      <c r="F650" s="3">
        <f t="shared" si="355"/>
        <v>45499.811134259238</v>
      </c>
      <c r="G650" s="21">
        <f>DAY(Table1[[#This Row],[Actual Time]])</f>
        <v>26</v>
      </c>
      <c r="H650">
        <f>MONTH(Table1[[#This Row],[Actual Time]])</f>
        <v>7</v>
      </c>
      <c r="I650">
        <f>YEAR(Table1[[#This Row],[Actual Time]])</f>
        <v>2024</v>
      </c>
      <c r="J650" t="str">
        <f t="shared" si="356"/>
        <v>26/7/2024</v>
      </c>
      <c r="K650" s="3" t="str">
        <f t="shared" si="351"/>
        <v>0</v>
      </c>
      <c r="L650" s="3" t="str">
        <f t="shared" si="351"/>
        <v>0</v>
      </c>
      <c r="M650" s="3" t="str">
        <f t="shared" si="351"/>
        <v>0</v>
      </c>
      <c r="N650" s="3" t="str">
        <f t="shared" si="351"/>
        <v>0</v>
      </c>
      <c r="O650" s="3" t="str">
        <f t="shared" si="351"/>
        <v>0</v>
      </c>
      <c r="P650" s="3" t="str">
        <f t="shared" si="351"/>
        <v>0</v>
      </c>
      <c r="Q650" s="3" t="str">
        <f t="shared" si="351"/>
        <v>0</v>
      </c>
      <c r="R650" s="3" t="str">
        <f t="shared" si="351"/>
        <v>0</v>
      </c>
      <c r="S650" s="3" t="str">
        <f t="shared" si="327"/>
        <v>0</v>
      </c>
      <c r="T650" s="3" t="str">
        <f t="shared" si="327"/>
        <v>0</v>
      </c>
      <c r="U650" s="3" t="str">
        <f t="shared" si="351"/>
        <v>0</v>
      </c>
      <c r="V650" s="3" t="str">
        <f t="shared" si="351"/>
        <v>0</v>
      </c>
      <c r="W650" s="3" t="str">
        <f t="shared" si="351"/>
        <v>0</v>
      </c>
      <c r="X650" s="3" t="str">
        <f t="shared" si="351"/>
        <v>0</v>
      </c>
      <c r="Y650" s="3" t="str">
        <f t="shared" si="351"/>
        <v>1</v>
      </c>
      <c r="Z650" s="3" t="str">
        <f t="shared" si="351"/>
        <v>0</v>
      </c>
      <c r="AA650" s="3" t="str">
        <f t="shared" si="328"/>
        <v>0</v>
      </c>
      <c r="AB650" s="3" t="str">
        <f t="shared" si="328"/>
        <v>0</v>
      </c>
      <c r="AC650" s="3" t="str">
        <f t="shared" si="351"/>
        <v>0</v>
      </c>
      <c r="AD650" s="3" t="str">
        <f t="shared" si="353"/>
        <v>0</v>
      </c>
      <c r="AE650" s="3" t="str">
        <f t="shared" si="353"/>
        <v>0</v>
      </c>
      <c r="AF650" s="3" t="str">
        <f t="shared" si="353"/>
        <v>0</v>
      </c>
      <c r="AG650" s="3" t="str">
        <f t="shared" si="353"/>
        <v>0</v>
      </c>
      <c r="AH650" s="3" t="str">
        <f t="shared" si="353"/>
        <v>0</v>
      </c>
      <c r="AI650" s="3" t="str">
        <f t="shared" si="353"/>
        <v>0</v>
      </c>
      <c r="AJ650" s="3" t="str">
        <f t="shared" si="353"/>
        <v>0</v>
      </c>
      <c r="AK650" s="3" t="str">
        <f t="shared" si="353"/>
        <v>0</v>
      </c>
      <c r="AL650" s="3" t="str">
        <f t="shared" si="353"/>
        <v>0</v>
      </c>
      <c r="AM650" s="3" t="str">
        <f t="shared" si="353"/>
        <v>0</v>
      </c>
      <c r="AN650" s="3" t="str">
        <f t="shared" si="353"/>
        <v>0</v>
      </c>
      <c r="AO650" s="3" t="str">
        <f t="shared" si="353"/>
        <v>0</v>
      </c>
      <c r="AP650" s="3" t="str">
        <f t="shared" si="353"/>
        <v>0</v>
      </c>
      <c r="AQ650" s="3" t="str">
        <f t="shared" si="353"/>
        <v>0</v>
      </c>
      <c r="AR650" s="3" t="str">
        <f t="shared" si="353"/>
        <v>0</v>
      </c>
      <c r="AS650" s="3" t="str">
        <f t="shared" si="353"/>
        <v>0</v>
      </c>
      <c r="AT650" s="3" t="str">
        <f t="shared" si="352"/>
        <v>0</v>
      </c>
      <c r="AU650" s="3" t="str">
        <f t="shared" si="352"/>
        <v>0</v>
      </c>
      <c r="AV650" s="3" t="str">
        <f t="shared" si="352"/>
        <v>0</v>
      </c>
      <c r="AW650" s="3" t="str">
        <f t="shared" si="352"/>
        <v>0</v>
      </c>
      <c r="AX650" s="3" t="str">
        <f t="shared" si="352"/>
        <v>0</v>
      </c>
      <c r="AY650" s="3" t="str">
        <f t="shared" si="352"/>
        <v>0</v>
      </c>
      <c r="AZ650" s="22" t="s">
        <v>858</v>
      </c>
    </row>
    <row r="651" spans="1:52" ht="15.5">
      <c r="A651" s="10" t="s">
        <v>230</v>
      </c>
      <c r="B651" s="10" t="str">
        <f t="shared" si="354"/>
        <v>2402251I</v>
      </c>
      <c r="C651" s="71">
        <v>45499.477997685201</v>
      </c>
      <c r="D651" s="3" t="e">
        <f t="array" ref="D651">#NAME?</f>
        <v>#NAME?</v>
      </c>
      <c r="E651" s="3" t="b">
        <f>ISNUMBER(MATCH(Table1[[#This Row],[Email]],Attendance[Email],0))</f>
        <v>1</v>
      </c>
      <c r="F651" s="3">
        <f t="shared" si="355"/>
        <v>45499.811331018536</v>
      </c>
      <c r="G651" s="21">
        <f>DAY(Table1[[#This Row],[Actual Time]])</f>
        <v>26</v>
      </c>
      <c r="H651">
        <f>MONTH(Table1[[#This Row],[Actual Time]])</f>
        <v>7</v>
      </c>
      <c r="I651">
        <f>YEAR(Table1[[#This Row],[Actual Time]])</f>
        <v>2024</v>
      </c>
      <c r="J651" t="str">
        <f t="shared" si="356"/>
        <v>26/7/2024</v>
      </c>
      <c r="K651" s="3" t="str">
        <f t="shared" si="351"/>
        <v>0</v>
      </c>
      <c r="L651" s="3" t="str">
        <f t="shared" si="351"/>
        <v>0</v>
      </c>
      <c r="M651" s="3" t="str">
        <f t="shared" si="351"/>
        <v>0</v>
      </c>
      <c r="N651" s="3" t="str">
        <f t="shared" si="351"/>
        <v>0</v>
      </c>
      <c r="O651" s="3" t="str">
        <f t="shared" si="351"/>
        <v>0</v>
      </c>
      <c r="P651" s="3" t="str">
        <f t="shared" si="351"/>
        <v>0</v>
      </c>
      <c r="Q651" s="3" t="str">
        <f t="shared" si="351"/>
        <v>0</v>
      </c>
      <c r="R651" s="3" t="str">
        <f t="shared" si="351"/>
        <v>0</v>
      </c>
      <c r="S651" s="3" t="str">
        <f t="shared" si="327"/>
        <v>0</v>
      </c>
      <c r="T651" s="3" t="str">
        <f t="shared" si="327"/>
        <v>0</v>
      </c>
      <c r="U651" s="3" t="str">
        <f t="shared" ref="K651:AC667" si="357">IF(U$1=$J651,"1","0")</f>
        <v>0</v>
      </c>
      <c r="V651" s="3" t="str">
        <f t="shared" si="357"/>
        <v>0</v>
      </c>
      <c r="W651" s="3" t="str">
        <f t="shared" si="357"/>
        <v>0</v>
      </c>
      <c r="X651" s="3" t="str">
        <f t="shared" si="357"/>
        <v>0</v>
      </c>
      <c r="Y651" s="3" t="str">
        <f t="shared" si="357"/>
        <v>1</v>
      </c>
      <c r="Z651" s="3" t="str">
        <f t="shared" si="357"/>
        <v>0</v>
      </c>
      <c r="AA651" s="3" t="str">
        <f t="shared" si="328"/>
        <v>0</v>
      </c>
      <c r="AB651" s="3" t="str">
        <f t="shared" si="328"/>
        <v>0</v>
      </c>
      <c r="AC651" s="3" t="str">
        <f t="shared" si="357"/>
        <v>0</v>
      </c>
      <c r="AD651" s="3" t="str">
        <f t="shared" si="353"/>
        <v>0</v>
      </c>
      <c r="AE651" s="3" t="str">
        <f t="shared" si="353"/>
        <v>0</v>
      </c>
      <c r="AF651" s="3" t="str">
        <f t="shared" si="353"/>
        <v>0</v>
      </c>
      <c r="AG651" s="3" t="str">
        <f t="shared" si="353"/>
        <v>0</v>
      </c>
      <c r="AH651" s="3" t="str">
        <f t="shared" si="353"/>
        <v>0</v>
      </c>
      <c r="AI651" s="3" t="str">
        <f t="shared" si="353"/>
        <v>0</v>
      </c>
      <c r="AJ651" s="3" t="str">
        <f t="shared" si="353"/>
        <v>0</v>
      </c>
      <c r="AK651" s="3" t="str">
        <f t="shared" si="353"/>
        <v>0</v>
      </c>
      <c r="AL651" s="3" t="str">
        <f t="shared" si="353"/>
        <v>0</v>
      </c>
      <c r="AM651" s="3" t="str">
        <f t="shared" si="353"/>
        <v>0</v>
      </c>
      <c r="AN651" s="3" t="str">
        <f t="shared" si="353"/>
        <v>0</v>
      </c>
      <c r="AO651" s="3" t="str">
        <f t="shared" si="353"/>
        <v>0</v>
      </c>
      <c r="AP651" s="3" t="str">
        <f t="shared" si="353"/>
        <v>0</v>
      </c>
      <c r="AQ651" s="3" t="str">
        <f t="shared" si="353"/>
        <v>0</v>
      </c>
      <c r="AR651" s="3" t="str">
        <f t="shared" si="353"/>
        <v>0</v>
      </c>
      <c r="AS651" s="3" t="str">
        <f t="shared" si="353"/>
        <v>0</v>
      </c>
      <c r="AT651" s="3" t="str">
        <f t="shared" si="352"/>
        <v>0</v>
      </c>
      <c r="AU651" s="3" t="str">
        <f t="shared" si="352"/>
        <v>0</v>
      </c>
      <c r="AV651" s="3" t="str">
        <f t="shared" si="352"/>
        <v>0</v>
      </c>
      <c r="AW651" s="3" t="str">
        <f t="shared" si="352"/>
        <v>0</v>
      </c>
      <c r="AX651" s="3" t="str">
        <f t="shared" si="352"/>
        <v>0</v>
      </c>
      <c r="AY651" s="3" t="str">
        <f t="shared" si="352"/>
        <v>0</v>
      </c>
      <c r="AZ651" s="22" t="s">
        <v>859</v>
      </c>
    </row>
    <row r="652" spans="1:52" ht="15.5">
      <c r="A652" s="10" t="s">
        <v>184</v>
      </c>
      <c r="B652" s="10" t="str">
        <f t="shared" si="354"/>
        <v>2402106E</v>
      </c>
      <c r="C652" s="71">
        <v>45499.478113425903</v>
      </c>
      <c r="D652" s="3" t="e">
        <f t="array" ref="D652">#NAME?</f>
        <v>#NAME?</v>
      </c>
      <c r="E652" s="3" t="b">
        <f>ISNUMBER(MATCH(Table1[[#This Row],[Email]],Attendance[Email],0))</f>
        <v>1</v>
      </c>
      <c r="F652" s="3">
        <f t="shared" si="355"/>
        <v>45499.811446759239</v>
      </c>
      <c r="G652" s="21">
        <f>DAY(Table1[[#This Row],[Actual Time]])</f>
        <v>26</v>
      </c>
      <c r="H652">
        <f>MONTH(Table1[[#This Row],[Actual Time]])</f>
        <v>7</v>
      </c>
      <c r="I652">
        <f>YEAR(Table1[[#This Row],[Actual Time]])</f>
        <v>2024</v>
      </c>
      <c r="J652" t="str">
        <f t="shared" si="356"/>
        <v>26/7/2024</v>
      </c>
      <c r="K652" s="3" t="str">
        <f t="shared" si="357"/>
        <v>0</v>
      </c>
      <c r="L652" s="3" t="str">
        <f t="shared" si="357"/>
        <v>0</v>
      </c>
      <c r="M652" s="3" t="str">
        <f t="shared" si="357"/>
        <v>0</v>
      </c>
      <c r="N652" s="3" t="str">
        <f t="shared" si="357"/>
        <v>0</v>
      </c>
      <c r="O652" s="3" t="str">
        <f t="shared" si="357"/>
        <v>0</v>
      </c>
      <c r="P652" s="3" t="str">
        <f t="shared" si="357"/>
        <v>0</v>
      </c>
      <c r="Q652" s="3" t="str">
        <f t="shared" si="357"/>
        <v>0</v>
      </c>
      <c r="R652" s="3" t="str">
        <f t="shared" si="357"/>
        <v>0</v>
      </c>
      <c r="S652" s="3" t="str">
        <f t="shared" si="327"/>
        <v>0</v>
      </c>
      <c r="T652" s="3" t="str">
        <f t="shared" si="327"/>
        <v>0</v>
      </c>
      <c r="U652" s="3" t="str">
        <f t="shared" si="357"/>
        <v>0</v>
      </c>
      <c r="V652" s="3" t="str">
        <f t="shared" si="357"/>
        <v>0</v>
      </c>
      <c r="W652" s="3" t="str">
        <f t="shared" si="357"/>
        <v>0</v>
      </c>
      <c r="X652" s="3" t="str">
        <f t="shared" si="357"/>
        <v>0</v>
      </c>
      <c r="Y652" s="3" t="str">
        <f t="shared" si="357"/>
        <v>1</v>
      </c>
      <c r="Z652" s="3" t="str">
        <f t="shared" si="357"/>
        <v>0</v>
      </c>
      <c r="AA652" s="3" t="str">
        <f t="shared" si="328"/>
        <v>0</v>
      </c>
      <c r="AB652" s="3" t="str">
        <f t="shared" si="328"/>
        <v>0</v>
      </c>
      <c r="AC652" s="3" t="str">
        <f t="shared" si="357"/>
        <v>0</v>
      </c>
      <c r="AD652" s="3" t="str">
        <f t="shared" si="353"/>
        <v>0</v>
      </c>
      <c r="AE652" s="3" t="str">
        <f t="shared" si="353"/>
        <v>0</v>
      </c>
      <c r="AF652" s="3" t="str">
        <f t="shared" si="353"/>
        <v>0</v>
      </c>
      <c r="AG652" s="3" t="str">
        <f t="shared" si="353"/>
        <v>0</v>
      </c>
      <c r="AH652" s="3" t="str">
        <f t="shared" si="353"/>
        <v>0</v>
      </c>
      <c r="AI652" s="3" t="str">
        <f t="shared" si="353"/>
        <v>0</v>
      </c>
      <c r="AJ652" s="3" t="str">
        <f t="shared" si="353"/>
        <v>0</v>
      </c>
      <c r="AK652" s="3" t="str">
        <f t="shared" si="353"/>
        <v>0</v>
      </c>
      <c r="AL652" s="3" t="str">
        <f t="shared" si="353"/>
        <v>0</v>
      </c>
      <c r="AM652" s="3" t="str">
        <f t="shared" si="353"/>
        <v>0</v>
      </c>
      <c r="AN652" s="3" t="str">
        <f t="shared" si="353"/>
        <v>0</v>
      </c>
      <c r="AO652" s="3" t="str">
        <f t="shared" si="353"/>
        <v>0</v>
      </c>
      <c r="AP652" s="3" t="str">
        <f t="shared" si="353"/>
        <v>0</v>
      </c>
      <c r="AQ652" s="3" t="str">
        <f t="shared" si="353"/>
        <v>0</v>
      </c>
      <c r="AR652" s="3" t="str">
        <f t="shared" si="353"/>
        <v>0</v>
      </c>
      <c r="AS652" s="3" t="str">
        <f t="shared" si="353"/>
        <v>0</v>
      </c>
      <c r="AT652" s="3" t="str">
        <f t="shared" si="352"/>
        <v>0</v>
      </c>
      <c r="AU652" s="3" t="str">
        <f t="shared" si="352"/>
        <v>0</v>
      </c>
      <c r="AV652" s="3" t="str">
        <f t="shared" si="352"/>
        <v>0</v>
      </c>
      <c r="AW652" s="3" t="str">
        <f t="shared" si="352"/>
        <v>0</v>
      </c>
      <c r="AX652" s="3" t="str">
        <f t="shared" si="352"/>
        <v>0</v>
      </c>
      <c r="AY652" s="3" t="str">
        <f t="shared" si="352"/>
        <v>0</v>
      </c>
      <c r="AZ652" s="22" t="s">
        <v>860</v>
      </c>
    </row>
    <row r="653" spans="1:52" ht="15.5">
      <c r="A653" s="10" t="s">
        <v>226</v>
      </c>
      <c r="B653" s="10" t="str">
        <f t="shared" si="354"/>
        <v>2402068G</v>
      </c>
      <c r="C653" s="71">
        <v>45499.478148148097</v>
      </c>
      <c r="D653" s="3" t="e">
        <f t="array" ref="D653">#NAME?</f>
        <v>#NAME?</v>
      </c>
      <c r="E653" s="3" t="b">
        <f>ISNUMBER(MATCH(Table1[[#This Row],[Email]],Attendance[Email],0))</f>
        <v>1</v>
      </c>
      <c r="F653" s="3">
        <f t="shared" ref="F653:F654" si="358">$C653+(8/24)</f>
        <v>45499.811481481433</v>
      </c>
      <c r="G653" s="21">
        <f>DAY(Table1[[#This Row],[Actual Time]])</f>
        <v>26</v>
      </c>
      <c r="H653">
        <f>MONTH(Table1[[#This Row],[Actual Time]])</f>
        <v>7</v>
      </c>
      <c r="I653">
        <f>YEAR(Table1[[#This Row],[Actual Time]])</f>
        <v>2024</v>
      </c>
      <c r="J653" t="str">
        <f t="shared" ref="J653:J654" si="359">G653&amp;"/"&amp;H653&amp;"/"&amp;I653</f>
        <v>26/7/2024</v>
      </c>
      <c r="K653" s="3" t="str">
        <f t="shared" si="357"/>
        <v>0</v>
      </c>
      <c r="L653" s="3" t="str">
        <f t="shared" si="357"/>
        <v>0</v>
      </c>
      <c r="M653" s="3" t="str">
        <f t="shared" si="357"/>
        <v>0</v>
      </c>
      <c r="N653" s="3" t="str">
        <f t="shared" si="357"/>
        <v>0</v>
      </c>
      <c r="O653" s="3" t="str">
        <f t="shared" si="357"/>
        <v>0</v>
      </c>
      <c r="P653" s="3" t="str">
        <f t="shared" si="357"/>
        <v>0</v>
      </c>
      <c r="Q653" s="3" t="str">
        <f t="shared" si="357"/>
        <v>0</v>
      </c>
      <c r="R653" s="3" t="str">
        <f t="shared" si="357"/>
        <v>0</v>
      </c>
      <c r="S653" s="3" t="str">
        <f t="shared" si="327"/>
        <v>0</v>
      </c>
      <c r="T653" s="3" t="str">
        <f t="shared" si="327"/>
        <v>0</v>
      </c>
      <c r="U653" s="3" t="str">
        <f t="shared" si="357"/>
        <v>0</v>
      </c>
      <c r="V653" s="3" t="str">
        <f t="shared" si="357"/>
        <v>0</v>
      </c>
      <c r="W653" s="3" t="str">
        <f t="shared" si="357"/>
        <v>0</v>
      </c>
      <c r="X653" s="3" t="str">
        <f t="shared" si="357"/>
        <v>0</v>
      </c>
      <c r="Y653" s="3" t="str">
        <f t="shared" si="357"/>
        <v>1</v>
      </c>
      <c r="Z653" s="3" t="str">
        <f t="shared" si="357"/>
        <v>0</v>
      </c>
      <c r="AA653" s="3" t="str">
        <f t="shared" si="328"/>
        <v>0</v>
      </c>
      <c r="AB653" s="3" t="str">
        <f t="shared" si="328"/>
        <v>0</v>
      </c>
      <c r="AC653" s="3" t="str">
        <f t="shared" si="357"/>
        <v>0</v>
      </c>
      <c r="AD653" s="3" t="str">
        <f t="shared" si="353"/>
        <v>0</v>
      </c>
      <c r="AE653" s="3" t="str">
        <f t="shared" si="353"/>
        <v>0</v>
      </c>
      <c r="AF653" s="3" t="str">
        <f t="shared" si="353"/>
        <v>0</v>
      </c>
      <c r="AG653" s="3" t="str">
        <f t="shared" si="353"/>
        <v>0</v>
      </c>
      <c r="AH653" s="3" t="str">
        <f t="shared" si="353"/>
        <v>0</v>
      </c>
      <c r="AI653" s="3" t="str">
        <f t="shared" si="353"/>
        <v>0</v>
      </c>
      <c r="AJ653" s="3" t="str">
        <f t="shared" si="353"/>
        <v>0</v>
      </c>
      <c r="AK653" s="3" t="str">
        <f t="shared" si="353"/>
        <v>0</v>
      </c>
      <c r="AL653" s="3" t="str">
        <f t="shared" si="353"/>
        <v>0</v>
      </c>
      <c r="AM653" s="3" t="str">
        <f t="shared" si="353"/>
        <v>0</v>
      </c>
      <c r="AN653" s="3" t="str">
        <f t="shared" si="353"/>
        <v>0</v>
      </c>
      <c r="AO653" s="3" t="str">
        <f t="shared" si="353"/>
        <v>0</v>
      </c>
      <c r="AP653" s="3" t="str">
        <f t="shared" si="353"/>
        <v>0</v>
      </c>
      <c r="AQ653" s="3" t="str">
        <f t="shared" si="353"/>
        <v>0</v>
      </c>
      <c r="AR653" s="3" t="str">
        <f t="shared" si="353"/>
        <v>0</v>
      </c>
      <c r="AS653" s="3" t="str">
        <f t="shared" ref="AS653:AY668" si="360">IF(AS$1=$J653,"1","0")</f>
        <v>0</v>
      </c>
      <c r="AT653" s="3" t="str">
        <f t="shared" si="360"/>
        <v>0</v>
      </c>
      <c r="AU653" s="3" t="str">
        <f t="shared" si="360"/>
        <v>0</v>
      </c>
      <c r="AV653" s="3" t="str">
        <f t="shared" si="360"/>
        <v>0</v>
      </c>
      <c r="AW653" s="3" t="str">
        <f t="shared" si="360"/>
        <v>0</v>
      </c>
      <c r="AX653" s="3" t="str">
        <f t="shared" si="360"/>
        <v>0</v>
      </c>
      <c r="AY653" s="3" t="str">
        <f t="shared" si="360"/>
        <v>0</v>
      </c>
      <c r="AZ653" s="22" t="s">
        <v>861</v>
      </c>
    </row>
    <row r="654" spans="1:52" ht="15.5">
      <c r="A654" s="10" t="s">
        <v>278</v>
      </c>
      <c r="B654" s="10" t="str">
        <f t="shared" si="354"/>
        <v>2405203G</v>
      </c>
      <c r="C654" s="71">
        <v>45499.478159722203</v>
      </c>
      <c r="D654" s="3" t="e">
        <f t="array" ref="D654">#NAME?</f>
        <v>#NAME?</v>
      </c>
      <c r="E654" s="3" t="b">
        <f>ISNUMBER(MATCH(Table1[[#This Row],[Email]],Attendance[Email],0))</f>
        <v>1</v>
      </c>
      <c r="F654" s="3">
        <f t="shared" si="358"/>
        <v>45499.811493055538</v>
      </c>
      <c r="G654" s="21">
        <f>DAY(Table1[[#This Row],[Actual Time]])</f>
        <v>26</v>
      </c>
      <c r="H654">
        <f>MONTH(Table1[[#This Row],[Actual Time]])</f>
        <v>7</v>
      </c>
      <c r="I654">
        <f>YEAR(Table1[[#This Row],[Actual Time]])</f>
        <v>2024</v>
      </c>
      <c r="J654" t="str">
        <f t="shared" si="359"/>
        <v>26/7/2024</v>
      </c>
      <c r="K654" s="3" t="str">
        <f t="shared" si="357"/>
        <v>0</v>
      </c>
      <c r="L654" s="3" t="str">
        <f t="shared" si="357"/>
        <v>0</v>
      </c>
      <c r="M654" s="3" t="str">
        <f t="shared" si="357"/>
        <v>0</v>
      </c>
      <c r="N654" s="3" t="str">
        <f t="shared" si="357"/>
        <v>0</v>
      </c>
      <c r="O654" s="3" t="str">
        <f t="shared" si="357"/>
        <v>0</v>
      </c>
      <c r="P654" s="3" t="str">
        <f t="shared" si="357"/>
        <v>0</v>
      </c>
      <c r="Q654" s="3" t="str">
        <f t="shared" si="357"/>
        <v>0</v>
      </c>
      <c r="R654" s="3" t="str">
        <f t="shared" si="357"/>
        <v>0</v>
      </c>
      <c r="S654" s="3" t="str">
        <f t="shared" si="327"/>
        <v>0</v>
      </c>
      <c r="T654" s="3" t="str">
        <f t="shared" si="327"/>
        <v>0</v>
      </c>
      <c r="U654" s="3" t="str">
        <f t="shared" si="357"/>
        <v>0</v>
      </c>
      <c r="V654" s="3" t="str">
        <f t="shared" si="357"/>
        <v>0</v>
      </c>
      <c r="W654" s="3" t="str">
        <f t="shared" si="357"/>
        <v>0</v>
      </c>
      <c r="X654" s="3" t="str">
        <f t="shared" si="357"/>
        <v>0</v>
      </c>
      <c r="Y654" s="3" t="str">
        <f t="shared" si="357"/>
        <v>1</v>
      </c>
      <c r="Z654" s="3" t="str">
        <f t="shared" si="357"/>
        <v>0</v>
      </c>
      <c r="AA654" s="3" t="str">
        <f t="shared" si="328"/>
        <v>0</v>
      </c>
      <c r="AB654" s="3" t="str">
        <f t="shared" si="328"/>
        <v>0</v>
      </c>
      <c r="AC654" s="3" t="str">
        <f t="shared" si="357"/>
        <v>0</v>
      </c>
      <c r="AD654" s="3" t="str">
        <f t="shared" ref="AD654:AS668" si="361">IF(AD$1=$J654,"1","0")</f>
        <v>0</v>
      </c>
      <c r="AE654" s="3" t="str">
        <f t="shared" si="361"/>
        <v>0</v>
      </c>
      <c r="AF654" s="3" t="str">
        <f t="shared" si="361"/>
        <v>0</v>
      </c>
      <c r="AG654" s="3" t="str">
        <f t="shared" si="361"/>
        <v>0</v>
      </c>
      <c r="AH654" s="3" t="str">
        <f t="shared" si="361"/>
        <v>0</v>
      </c>
      <c r="AI654" s="3" t="str">
        <f t="shared" si="361"/>
        <v>0</v>
      </c>
      <c r="AJ654" s="3" t="str">
        <f t="shared" si="361"/>
        <v>0</v>
      </c>
      <c r="AK654" s="3" t="str">
        <f t="shared" si="361"/>
        <v>0</v>
      </c>
      <c r="AL654" s="3" t="str">
        <f t="shared" si="361"/>
        <v>0</v>
      </c>
      <c r="AM654" s="3" t="str">
        <f t="shared" si="361"/>
        <v>0</v>
      </c>
      <c r="AN654" s="3" t="str">
        <f t="shared" si="361"/>
        <v>0</v>
      </c>
      <c r="AO654" s="3" t="str">
        <f t="shared" si="361"/>
        <v>0</v>
      </c>
      <c r="AP654" s="3" t="str">
        <f t="shared" si="361"/>
        <v>0</v>
      </c>
      <c r="AQ654" s="3" t="str">
        <f t="shared" si="361"/>
        <v>0</v>
      </c>
      <c r="AR654" s="3" t="str">
        <f t="shared" si="361"/>
        <v>0</v>
      </c>
      <c r="AS654" s="3" t="str">
        <f t="shared" si="361"/>
        <v>0</v>
      </c>
      <c r="AT654" s="3" t="str">
        <f t="shared" si="360"/>
        <v>0</v>
      </c>
      <c r="AU654" s="3" t="str">
        <f t="shared" si="360"/>
        <v>0</v>
      </c>
      <c r="AV654" s="3" t="str">
        <f t="shared" si="360"/>
        <v>0</v>
      </c>
      <c r="AW654" s="3" t="str">
        <f t="shared" si="360"/>
        <v>0</v>
      </c>
      <c r="AX654" s="3" t="str">
        <f t="shared" si="360"/>
        <v>0</v>
      </c>
      <c r="AY654" s="3" t="str">
        <f t="shared" si="360"/>
        <v>0</v>
      </c>
      <c r="AZ654" s="22" t="s">
        <v>862</v>
      </c>
    </row>
    <row r="655" spans="1:52" ht="15.5">
      <c r="A655" s="10" t="s">
        <v>250</v>
      </c>
      <c r="B655" s="10" t="str">
        <f t="shared" si="354"/>
        <v>2401233H</v>
      </c>
      <c r="C655" s="71">
        <v>45499.478217592601</v>
      </c>
      <c r="D655" s="3" t="e">
        <f t="array" ref="D655">#NAME?</f>
        <v>#NAME?</v>
      </c>
      <c r="E655" s="3" t="b">
        <f>ISNUMBER(MATCH(Table1[[#This Row],[Email]],Attendance[Email],0))</f>
        <v>1</v>
      </c>
      <c r="F655" s="3">
        <f t="shared" ref="F655:F661" si="362">$C655+(8/24)</f>
        <v>45499.811550925937</v>
      </c>
      <c r="G655" s="21">
        <f>DAY(Table1[[#This Row],[Actual Time]])</f>
        <v>26</v>
      </c>
      <c r="H655">
        <f>MONTH(Table1[[#This Row],[Actual Time]])</f>
        <v>7</v>
      </c>
      <c r="I655">
        <f>YEAR(Table1[[#This Row],[Actual Time]])</f>
        <v>2024</v>
      </c>
      <c r="J655" t="str">
        <f t="shared" ref="J655:J661" si="363">G655&amp;"/"&amp;H655&amp;"/"&amp;I655</f>
        <v>26/7/2024</v>
      </c>
      <c r="K655" s="3" t="str">
        <f t="shared" si="357"/>
        <v>0</v>
      </c>
      <c r="L655" s="3" t="str">
        <f t="shared" si="357"/>
        <v>0</v>
      </c>
      <c r="M655" s="3" t="str">
        <f t="shared" si="357"/>
        <v>0</v>
      </c>
      <c r="N655" s="3" t="str">
        <f t="shared" si="357"/>
        <v>0</v>
      </c>
      <c r="O655" s="3" t="str">
        <f t="shared" si="357"/>
        <v>0</v>
      </c>
      <c r="P655" s="3" t="str">
        <f t="shared" si="357"/>
        <v>0</v>
      </c>
      <c r="Q655" s="3" t="str">
        <f t="shared" si="357"/>
        <v>0</v>
      </c>
      <c r="R655" s="3" t="str">
        <f t="shared" si="357"/>
        <v>0</v>
      </c>
      <c r="S655" s="3" t="str">
        <f t="shared" si="327"/>
        <v>0</v>
      </c>
      <c r="T655" s="3" t="str">
        <f t="shared" si="327"/>
        <v>0</v>
      </c>
      <c r="U655" s="3" t="str">
        <f t="shared" si="357"/>
        <v>0</v>
      </c>
      <c r="V655" s="3" t="str">
        <f t="shared" si="357"/>
        <v>0</v>
      </c>
      <c r="W655" s="3" t="str">
        <f t="shared" si="357"/>
        <v>0</v>
      </c>
      <c r="X655" s="3" t="str">
        <f t="shared" si="357"/>
        <v>0</v>
      </c>
      <c r="Y655" s="3" t="str">
        <f t="shared" si="357"/>
        <v>1</v>
      </c>
      <c r="Z655" s="3" t="str">
        <f t="shared" si="357"/>
        <v>0</v>
      </c>
      <c r="AA655" s="3" t="str">
        <f t="shared" si="328"/>
        <v>0</v>
      </c>
      <c r="AB655" s="3" t="str">
        <f t="shared" si="328"/>
        <v>0</v>
      </c>
      <c r="AC655" s="3" t="str">
        <f t="shared" si="357"/>
        <v>0</v>
      </c>
      <c r="AD655" s="3" t="str">
        <f t="shared" si="361"/>
        <v>0</v>
      </c>
      <c r="AE655" s="3" t="str">
        <f t="shared" si="361"/>
        <v>0</v>
      </c>
      <c r="AF655" s="3" t="str">
        <f t="shared" si="361"/>
        <v>0</v>
      </c>
      <c r="AG655" s="3" t="str">
        <f t="shared" si="361"/>
        <v>0</v>
      </c>
      <c r="AH655" s="3" t="str">
        <f t="shared" si="361"/>
        <v>0</v>
      </c>
      <c r="AI655" s="3" t="str">
        <f t="shared" si="361"/>
        <v>0</v>
      </c>
      <c r="AJ655" s="3" t="str">
        <f t="shared" si="361"/>
        <v>0</v>
      </c>
      <c r="AK655" s="3" t="str">
        <f t="shared" si="361"/>
        <v>0</v>
      </c>
      <c r="AL655" s="3" t="str">
        <f t="shared" si="361"/>
        <v>0</v>
      </c>
      <c r="AM655" s="3" t="str">
        <f t="shared" si="361"/>
        <v>0</v>
      </c>
      <c r="AN655" s="3" t="str">
        <f t="shared" si="361"/>
        <v>0</v>
      </c>
      <c r="AO655" s="3" t="str">
        <f t="shared" si="361"/>
        <v>0</v>
      </c>
      <c r="AP655" s="3" t="str">
        <f t="shared" si="361"/>
        <v>0</v>
      </c>
      <c r="AQ655" s="3" t="str">
        <f t="shared" si="361"/>
        <v>0</v>
      </c>
      <c r="AR655" s="3" t="str">
        <f t="shared" si="361"/>
        <v>0</v>
      </c>
      <c r="AS655" s="3" t="str">
        <f t="shared" si="361"/>
        <v>0</v>
      </c>
      <c r="AT655" s="3" t="str">
        <f t="shared" si="360"/>
        <v>0</v>
      </c>
      <c r="AU655" s="3" t="str">
        <f t="shared" si="360"/>
        <v>0</v>
      </c>
      <c r="AV655" s="3" t="str">
        <f t="shared" si="360"/>
        <v>0</v>
      </c>
      <c r="AW655" s="3" t="str">
        <f t="shared" si="360"/>
        <v>0</v>
      </c>
      <c r="AX655" s="3" t="str">
        <f t="shared" si="360"/>
        <v>0</v>
      </c>
      <c r="AY655" s="3" t="str">
        <f t="shared" si="360"/>
        <v>0</v>
      </c>
      <c r="AZ655" s="22" t="s">
        <v>863</v>
      </c>
    </row>
    <row r="656" spans="1:52" ht="15.5">
      <c r="A656" s="10" t="s">
        <v>701</v>
      </c>
      <c r="B656" s="10" t="str">
        <f t="shared" si="354"/>
        <v>2404333C</v>
      </c>
      <c r="C656" s="71">
        <v>45499.478287037004</v>
      </c>
      <c r="D656" s="3" t="e">
        <f t="array" ref="D656">#NAME?</f>
        <v>#NAME?</v>
      </c>
      <c r="E656" s="3" t="b">
        <f>ISNUMBER(MATCH(Table1[[#This Row],[Email]],Attendance[Email],0))</f>
        <v>1</v>
      </c>
      <c r="F656" s="3">
        <f t="shared" si="362"/>
        <v>45499.811620370339</v>
      </c>
      <c r="G656" s="21">
        <f>DAY(Table1[[#This Row],[Actual Time]])</f>
        <v>26</v>
      </c>
      <c r="H656">
        <f>MONTH(Table1[[#This Row],[Actual Time]])</f>
        <v>7</v>
      </c>
      <c r="I656">
        <f>YEAR(Table1[[#This Row],[Actual Time]])</f>
        <v>2024</v>
      </c>
      <c r="J656" t="str">
        <f t="shared" si="363"/>
        <v>26/7/2024</v>
      </c>
      <c r="K656" s="3" t="str">
        <f t="shared" si="357"/>
        <v>0</v>
      </c>
      <c r="L656" s="3" t="str">
        <f t="shared" si="357"/>
        <v>0</v>
      </c>
      <c r="M656" s="3" t="str">
        <f t="shared" si="357"/>
        <v>0</v>
      </c>
      <c r="N656" s="3" t="str">
        <f t="shared" si="357"/>
        <v>0</v>
      </c>
      <c r="O656" s="3" t="str">
        <f t="shared" si="357"/>
        <v>0</v>
      </c>
      <c r="P656" s="3" t="str">
        <f t="shared" si="357"/>
        <v>0</v>
      </c>
      <c r="Q656" s="3" t="str">
        <f t="shared" si="357"/>
        <v>0</v>
      </c>
      <c r="R656" s="3" t="str">
        <f t="shared" si="357"/>
        <v>0</v>
      </c>
      <c r="S656" s="3" t="str">
        <f t="shared" si="327"/>
        <v>0</v>
      </c>
      <c r="T656" s="3" t="str">
        <f t="shared" si="327"/>
        <v>0</v>
      </c>
      <c r="U656" s="3" t="str">
        <f t="shared" si="357"/>
        <v>0</v>
      </c>
      <c r="V656" s="3" t="str">
        <f t="shared" si="357"/>
        <v>0</v>
      </c>
      <c r="W656" s="3" t="str">
        <f t="shared" si="357"/>
        <v>0</v>
      </c>
      <c r="X656" s="3" t="str">
        <f t="shared" si="357"/>
        <v>0</v>
      </c>
      <c r="Y656" s="3" t="str">
        <f t="shared" si="357"/>
        <v>1</v>
      </c>
      <c r="Z656" s="3" t="str">
        <f t="shared" si="357"/>
        <v>0</v>
      </c>
      <c r="AA656" s="3" t="str">
        <f t="shared" si="328"/>
        <v>0</v>
      </c>
      <c r="AB656" s="3" t="str">
        <f t="shared" si="328"/>
        <v>0</v>
      </c>
      <c r="AC656" s="3" t="str">
        <f t="shared" si="357"/>
        <v>0</v>
      </c>
      <c r="AD656" s="3" t="str">
        <f t="shared" si="361"/>
        <v>0</v>
      </c>
      <c r="AE656" s="3" t="str">
        <f t="shared" si="361"/>
        <v>0</v>
      </c>
      <c r="AF656" s="3" t="str">
        <f t="shared" si="361"/>
        <v>0</v>
      </c>
      <c r="AG656" s="3" t="str">
        <f t="shared" si="361"/>
        <v>0</v>
      </c>
      <c r="AH656" s="3" t="str">
        <f t="shared" si="361"/>
        <v>0</v>
      </c>
      <c r="AI656" s="3" t="str">
        <f t="shared" si="361"/>
        <v>0</v>
      </c>
      <c r="AJ656" s="3" t="str">
        <f t="shared" si="361"/>
        <v>0</v>
      </c>
      <c r="AK656" s="3" t="str">
        <f t="shared" si="361"/>
        <v>0</v>
      </c>
      <c r="AL656" s="3" t="str">
        <f t="shared" si="361"/>
        <v>0</v>
      </c>
      <c r="AM656" s="3" t="str">
        <f t="shared" si="361"/>
        <v>0</v>
      </c>
      <c r="AN656" s="3" t="str">
        <f t="shared" si="361"/>
        <v>0</v>
      </c>
      <c r="AO656" s="3" t="str">
        <f t="shared" si="361"/>
        <v>0</v>
      </c>
      <c r="AP656" s="3" t="str">
        <f t="shared" si="361"/>
        <v>0</v>
      </c>
      <c r="AQ656" s="3" t="str">
        <f t="shared" si="361"/>
        <v>0</v>
      </c>
      <c r="AR656" s="3" t="str">
        <f t="shared" si="361"/>
        <v>0</v>
      </c>
      <c r="AS656" s="3" t="str">
        <f t="shared" si="361"/>
        <v>0</v>
      </c>
      <c r="AT656" s="3" t="str">
        <f t="shared" si="360"/>
        <v>0</v>
      </c>
      <c r="AU656" s="3" t="str">
        <f t="shared" si="360"/>
        <v>0</v>
      </c>
      <c r="AV656" s="3" t="str">
        <f t="shared" si="360"/>
        <v>0</v>
      </c>
      <c r="AW656" s="3" t="str">
        <f t="shared" si="360"/>
        <v>0</v>
      </c>
      <c r="AX656" s="3" t="str">
        <f t="shared" si="360"/>
        <v>0</v>
      </c>
      <c r="AY656" s="3" t="str">
        <f t="shared" si="360"/>
        <v>0</v>
      </c>
      <c r="AZ656" s="22" t="s">
        <v>864</v>
      </c>
    </row>
    <row r="657" spans="1:52" ht="15.5">
      <c r="A657" s="10" t="s">
        <v>686</v>
      </c>
      <c r="B657" s="10" t="str">
        <f t="shared" si="354"/>
        <v>2404241H</v>
      </c>
      <c r="C657" s="71">
        <v>45499.478472222203</v>
      </c>
      <c r="D657" s="3" t="e">
        <f t="array" ref="D657">#NAME?</f>
        <v>#NAME?</v>
      </c>
      <c r="E657" s="3" t="b">
        <f>ISNUMBER(MATCH(Table1[[#This Row],[Email]],Attendance[Email],0))</f>
        <v>1</v>
      </c>
      <c r="F657" s="3">
        <f t="shared" si="362"/>
        <v>45499.811805555539</v>
      </c>
      <c r="G657" s="21">
        <f>DAY(Table1[[#This Row],[Actual Time]])</f>
        <v>26</v>
      </c>
      <c r="H657">
        <f>MONTH(Table1[[#This Row],[Actual Time]])</f>
        <v>7</v>
      </c>
      <c r="I657">
        <f>YEAR(Table1[[#This Row],[Actual Time]])</f>
        <v>2024</v>
      </c>
      <c r="J657" t="str">
        <f t="shared" si="363"/>
        <v>26/7/2024</v>
      </c>
      <c r="K657" s="3" t="str">
        <f t="shared" si="357"/>
        <v>0</v>
      </c>
      <c r="L657" s="3" t="str">
        <f t="shared" si="357"/>
        <v>0</v>
      </c>
      <c r="M657" s="3" t="str">
        <f t="shared" si="357"/>
        <v>0</v>
      </c>
      <c r="N657" s="3" t="str">
        <f t="shared" si="357"/>
        <v>0</v>
      </c>
      <c r="O657" s="3" t="str">
        <f t="shared" si="357"/>
        <v>0</v>
      </c>
      <c r="P657" s="3" t="str">
        <f t="shared" si="357"/>
        <v>0</v>
      </c>
      <c r="Q657" s="3" t="str">
        <f t="shared" si="357"/>
        <v>0</v>
      </c>
      <c r="R657" s="3" t="str">
        <f t="shared" si="357"/>
        <v>0</v>
      </c>
      <c r="S657" s="3" t="str">
        <f t="shared" si="327"/>
        <v>0</v>
      </c>
      <c r="T657" s="3" t="str">
        <f t="shared" si="327"/>
        <v>0</v>
      </c>
      <c r="U657" s="3" t="str">
        <f t="shared" si="357"/>
        <v>0</v>
      </c>
      <c r="V657" s="3" t="str">
        <f t="shared" si="357"/>
        <v>0</v>
      </c>
      <c r="W657" s="3" t="str">
        <f t="shared" si="357"/>
        <v>0</v>
      </c>
      <c r="X657" s="3" t="str">
        <f t="shared" si="357"/>
        <v>0</v>
      </c>
      <c r="Y657" s="3" t="str">
        <f t="shared" si="357"/>
        <v>1</v>
      </c>
      <c r="Z657" s="3" t="str">
        <f t="shared" si="357"/>
        <v>0</v>
      </c>
      <c r="AA657" s="3" t="str">
        <f t="shared" si="328"/>
        <v>0</v>
      </c>
      <c r="AB657" s="3" t="str">
        <f t="shared" si="328"/>
        <v>0</v>
      </c>
      <c r="AC657" s="3" t="str">
        <f t="shared" si="357"/>
        <v>0</v>
      </c>
      <c r="AD657" s="3" t="str">
        <f t="shared" si="361"/>
        <v>0</v>
      </c>
      <c r="AE657" s="3" t="str">
        <f t="shared" si="361"/>
        <v>0</v>
      </c>
      <c r="AF657" s="3" t="str">
        <f t="shared" si="361"/>
        <v>0</v>
      </c>
      <c r="AG657" s="3" t="str">
        <f t="shared" si="361"/>
        <v>0</v>
      </c>
      <c r="AH657" s="3" t="str">
        <f t="shared" si="361"/>
        <v>0</v>
      </c>
      <c r="AI657" s="3" t="str">
        <f t="shared" si="361"/>
        <v>0</v>
      </c>
      <c r="AJ657" s="3" t="str">
        <f t="shared" si="361"/>
        <v>0</v>
      </c>
      <c r="AK657" s="3" t="str">
        <f t="shared" si="361"/>
        <v>0</v>
      </c>
      <c r="AL657" s="3" t="str">
        <f t="shared" si="361"/>
        <v>0</v>
      </c>
      <c r="AM657" s="3" t="str">
        <f t="shared" si="361"/>
        <v>0</v>
      </c>
      <c r="AN657" s="3" t="str">
        <f t="shared" si="361"/>
        <v>0</v>
      </c>
      <c r="AO657" s="3" t="str">
        <f t="shared" si="361"/>
        <v>0</v>
      </c>
      <c r="AP657" s="3" t="str">
        <f t="shared" si="361"/>
        <v>0</v>
      </c>
      <c r="AQ657" s="3" t="str">
        <f t="shared" si="361"/>
        <v>0</v>
      </c>
      <c r="AR657" s="3" t="str">
        <f t="shared" si="361"/>
        <v>0</v>
      </c>
      <c r="AS657" s="3" t="str">
        <f t="shared" si="361"/>
        <v>0</v>
      </c>
      <c r="AT657" s="3" t="str">
        <f t="shared" si="360"/>
        <v>0</v>
      </c>
      <c r="AU657" s="3" t="str">
        <f t="shared" si="360"/>
        <v>0</v>
      </c>
      <c r="AV657" s="3" t="str">
        <f t="shared" si="360"/>
        <v>0</v>
      </c>
      <c r="AW657" s="3" t="str">
        <f t="shared" si="360"/>
        <v>0</v>
      </c>
      <c r="AX657" s="3" t="str">
        <f t="shared" si="360"/>
        <v>0</v>
      </c>
      <c r="AY657" s="3" t="str">
        <f t="shared" si="360"/>
        <v>0</v>
      </c>
      <c r="AZ657" s="22" t="s">
        <v>865</v>
      </c>
    </row>
    <row r="658" spans="1:52" ht="15.5">
      <c r="A658" s="10" t="s">
        <v>733</v>
      </c>
      <c r="B658" s="10" t="str">
        <f t="shared" si="354"/>
        <v>2404372A</v>
      </c>
      <c r="C658" s="71">
        <v>45499.478900463</v>
      </c>
      <c r="D658" s="3" t="e">
        <f t="array" ref="D658">#NAME?</f>
        <v>#NAME?</v>
      </c>
      <c r="E658" s="3" t="b">
        <f>ISNUMBER(MATCH(Table1[[#This Row],[Email]],Attendance[Email],0))</f>
        <v>1</v>
      </c>
      <c r="F658" s="3">
        <f t="shared" si="362"/>
        <v>45499.812233796336</v>
      </c>
      <c r="G658" s="21">
        <f>DAY(Table1[[#This Row],[Actual Time]])</f>
        <v>26</v>
      </c>
      <c r="H658">
        <f>MONTH(Table1[[#This Row],[Actual Time]])</f>
        <v>7</v>
      </c>
      <c r="I658">
        <f>YEAR(Table1[[#This Row],[Actual Time]])</f>
        <v>2024</v>
      </c>
      <c r="J658" t="str">
        <f t="shared" si="363"/>
        <v>26/7/2024</v>
      </c>
      <c r="K658" s="3" t="str">
        <f t="shared" si="357"/>
        <v>0</v>
      </c>
      <c r="L658" s="3" t="str">
        <f t="shared" si="357"/>
        <v>0</v>
      </c>
      <c r="M658" s="3" t="str">
        <f t="shared" si="357"/>
        <v>0</v>
      </c>
      <c r="N658" s="3" t="str">
        <f t="shared" si="357"/>
        <v>0</v>
      </c>
      <c r="O658" s="3" t="str">
        <f t="shared" si="357"/>
        <v>0</v>
      </c>
      <c r="P658" s="3" t="str">
        <f t="shared" si="357"/>
        <v>0</v>
      </c>
      <c r="Q658" s="3" t="str">
        <f t="shared" si="357"/>
        <v>0</v>
      </c>
      <c r="R658" s="3" t="str">
        <f t="shared" si="357"/>
        <v>0</v>
      </c>
      <c r="S658" s="3" t="str">
        <f t="shared" ref="S658:T721" si="364">IF(S$1=$J658,"1","0")</f>
        <v>0</v>
      </c>
      <c r="T658" s="3" t="str">
        <f t="shared" si="364"/>
        <v>0</v>
      </c>
      <c r="U658" s="3" t="str">
        <f t="shared" si="357"/>
        <v>0</v>
      </c>
      <c r="V658" s="3" t="str">
        <f t="shared" si="357"/>
        <v>0</v>
      </c>
      <c r="W658" s="3" t="str">
        <f t="shared" si="357"/>
        <v>0</v>
      </c>
      <c r="X658" s="3" t="str">
        <f t="shared" si="357"/>
        <v>0</v>
      </c>
      <c r="Y658" s="3" t="str">
        <f t="shared" si="357"/>
        <v>1</v>
      </c>
      <c r="Z658" s="3" t="str">
        <f t="shared" si="357"/>
        <v>0</v>
      </c>
      <c r="AA658" s="3" t="str">
        <f t="shared" ref="AA658:AB721" si="365">IF(AA$1=$J658,"1","0")</f>
        <v>0</v>
      </c>
      <c r="AB658" s="3" t="str">
        <f t="shared" si="365"/>
        <v>0</v>
      </c>
      <c r="AC658" s="3" t="str">
        <f t="shared" si="357"/>
        <v>0</v>
      </c>
      <c r="AD658" s="3" t="str">
        <f t="shared" si="361"/>
        <v>0</v>
      </c>
      <c r="AE658" s="3" t="str">
        <f t="shared" si="361"/>
        <v>0</v>
      </c>
      <c r="AF658" s="3" t="str">
        <f t="shared" si="361"/>
        <v>0</v>
      </c>
      <c r="AG658" s="3" t="str">
        <f t="shared" si="361"/>
        <v>0</v>
      </c>
      <c r="AH658" s="3" t="str">
        <f t="shared" si="361"/>
        <v>0</v>
      </c>
      <c r="AI658" s="3" t="str">
        <f t="shared" si="361"/>
        <v>0</v>
      </c>
      <c r="AJ658" s="3" t="str">
        <f t="shared" si="361"/>
        <v>0</v>
      </c>
      <c r="AK658" s="3" t="str">
        <f t="shared" si="361"/>
        <v>0</v>
      </c>
      <c r="AL658" s="3" t="str">
        <f t="shared" si="361"/>
        <v>0</v>
      </c>
      <c r="AM658" s="3" t="str">
        <f t="shared" si="361"/>
        <v>0</v>
      </c>
      <c r="AN658" s="3" t="str">
        <f t="shared" si="361"/>
        <v>0</v>
      </c>
      <c r="AO658" s="3" t="str">
        <f t="shared" si="361"/>
        <v>0</v>
      </c>
      <c r="AP658" s="3" t="str">
        <f t="shared" si="361"/>
        <v>0</v>
      </c>
      <c r="AQ658" s="3" t="str">
        <f t="shared" si="361"/>
        <v>0</v>
      </c>
      <c r="AR658" s="3" t="str">
        <f t="shared" si="361"/>
        <v>0</v>
      </c>
      <c r="AS658" s="3" t="str">
        <f t="shared" si="361"/>
        <v>0</v>
      </c>
      <c r="AT658" s="3" t="str">
        <f t="shared" si="360"/>
        <v>0</v>
      </c>
      <c r="AU658" s="3" t="str">
        <f t="shared" si="360"/>
        <v>0</v>
      </c>
      <c r="AV658" s="3" t="str">
        <f t="shared" si="360"/>
        <v>0</v>
      </c>
      <c r="AW658" s="3" t="str">
        <f t="shared" si="360"/>
        <v>0</v>
      </c>
      <c r="AX658" s="3" t="str">
        <f t="shared" si="360"/>
        <v>0</v>
      </c>
      <c r="AY658" s="3" t="str">
        <f t="shared" si="360"/>
        <v>0</v>
      </c>
      <c r="AZ658" s="22" t="s">
        <v>866</v>
      </c>
    </row>
    <row r="659" spans="1:52" ht="15.5">
      <c r="A659" s="10" t="s">
        <v>711</v>
      </c>
      <c r="B659" s="10" t="str">
        <f t="shared" si="354"/>
        <v>2400738G</v>
      </c>
      <c r="C659" s="71">
        <v>45499.479155092602</v>
      </c>
      <c r="D659" s="3" t="e">
        <f t="array" ref="D659">#NAME?</f>
        <v>#NAME?</v>
      </c>
      <c r="E659" s="3" t="b">
        <f>ISNUMBER(MATCH(Table1[[#This Row],[Email]],Attendance[Email],0))</f>
        <v>1</v>
      </c>
      <c r="F659" s="3">
        <f t="shared" si="362"/>
        <v>45499.812488425938</v>
      </c>
      <c r="G659" s="21">
        <f>DAY(Table1[[#This Row],[Actual Time]])</f>
        <v>26</v>
      </c>
      <c r="H659">
        <f>MONTH(Table1[[#This Row],[Actual Time]])</f>
        <v>7</v>
      </c>
      <c r="I659">
        <f>YEAR(Table1[[#This Row],[Actual Time]])</f>
        <v>2024</v>
      </c>
      <c r="J659" t="str">
        <f t="shared" si="363"/>
        <v>26/7/2024</v>
      </c>
      <c r="K659" s="3" t="str">
        <f t="shared" si="357"/>
        <v>0</v>
      </c>
      <c r="L659" s="3" t="str">
        <f t="shared" si="357"/>
        <v>0</v>
      </c>
      <c r="M659" s="3" t="str">
        <f t="shared" si="357"/>
        <v>0</v>
      </c>
      <c r="N659" s="3" t="str">
        <f t="shared" si="357"/>
        <v>0</v>
      </c>
      <c r="O659" s="3" t="str">
        <f t="shared" si="357"/>
        <v>0</v>
      </c>
      <c r="P659" s="3" t="str">
        <f t="shared" si="357"/>
        <v>0</v>
      </c>
      <c r="Q659" s="3" t="str">
        <f t="shared" si="357"/>
        <v>0</v>
      </c>
      <c r="R659" s="3" t="str">
        <f t="shared" si="357"/>
        <v>0</v>
      </c>
      <c r="S659" s="3" t="str">
        <f t="shared" si="364"/>
        <v>0</v>
      </c>
      <c r="T659" s="3" t="str">
        <f t="shared" si="364"/>
        <v>0</v>
      </c>
      <c r="U659" s="3" t="str">
        <f t="shared" si="357"/>
        <v>0</v>
      </c>
      <c r="V659" s="3" t="str">
        <f t="shared" si="357"/>
        <v>0</v>
      </c>
      <c r="W659" s="3" t="str">
        <f t="shared" si="357"/>
        <v>0</v>
      </c>
      <c r="X659" s="3" t="str">
        <f t="shared" si="357"/>
        <v>0</v>
      </c>
      <c r="Y659" s="3" t="str">
        <f t="shared" si="357"/>
        <v>1</v>
      </c>
      <c r="Z659" s="3" t="str">
        <f t="shared" si="357"/>
        <v>0</v>
      </c>
      <c r="AA659" s="3" t="str">
        <f t="shared" si="365"/>
        <v>0</v>
      </c>
      <c r="AB659" s="3" t="str">
        <f t="shared" si="365"/>
        <v>0</v>
      </c>
      <c r="AC659" s="3" t="str">
        <f t="shared" si="357"/>
        <v>0</v>
      </c>
      <c r="AD659" s="3" t="str">
        <f t="shared" si="361"/>
        <v>0</v>
      </c>
      <c r="AE659" s="3" t="str">
        <f t="shared" si="361"/>
        <v>0</v>
      </c>
      <c r="AF659" s="3" t="str">
        <f t="shared" si="361"/>
        <v>0</v>
      </c>
      <c r="AG659" s="3" t="str">
        <f t="shared" si="361"/>
        <v>0</v>
      </c>
      <c r="AH659" s="3" t="str">
        <f t="shared" si="361"/>
        <v>0</v>
      </c>
      <c r="AI659" s="3" t="str">
        <f t="shared" si="361"/>
        <v>0</v>
      </c>
      <c r="AJ659" s="3" t="str">
        <f t="shared" si="361"/>
        <v>0</v>
      </c>
      <c r="AK659" s="3" t="str">
        <f t="shared" si="361"/>
        <v>0</v>
      </c>
      <c r="AL659" s="3" t="str">
        <f t="shared" si="361"/>
        <v>0</v>
      </c>
      <c r="AM659" s="3" t="str">
        <f t="shared" si="361"/>
        <v>0</v>
      </c>
      <c r="AN659" s="3" t="str">
        <f t="shared" si="361"/>
        <v>0</v>
      </c>
      <c r="AO659" s="3" t="str">
        <f t="shared" si="361"/>
        <v>0</v>
      </c>
      <c r="AP659" s="3" t="str">
        <f t="shared" si="361"/>
        <v>0</v>
      </c>
      <c r="AQ659" s="3" t="str">
        <f t="shared" si="361"/>
        <v>0</v>
      </c>
      <c r="AR659" s="3" t="str">
        <f t="shared" si="361"/>
        <v>0</v>
      </c>
      <c r="AS659" s="3" t="str">
        <f t="shared" si="361"/>
        <v>0</v>
      </c>
      <c r="AT659" s="3" t="str">
        <f t="shared" si="360"/>
        <v>0</v>
      </c>
      <c r="AU659" s="3" t="str">
        <f t="shared" si="360"/>
        <v>0</v>
      </c>
      <c r="AV659" s="3" t="str">
        <f t="shared" si="360"/>
        <v>0</v>
      </c>
      <c r="AW659" s="3" t="str">
        <f t="shared" si="360"/>
        <v>0</v>
      </c>
      <c r="AX659" s="3" t="str">
        <f t="shared" si="360"/>
        <v>0</v>
      </c>
      <c r="AY659" s="3" t="str">
        <f t="shared" si="360"/>
        <v>0</v>
      </c>
      <c r="AZ659" s="22" t="s">
        <v>867</v>
      </c>
    </row>
    <row r="660" spans="1:52" ht="15.5">
      <c r="A660" s="10" t="s">
        <v>411</v>
      </c>
      <c r="B660" s="10" t="str">
        <f t="shared" si="354"/>
        <v>2404485A</v>
      </c>
      <c r="C660" s="71">
        <v>45499.516666666699</v>
      </c>
      <c r="D660" s="3" t="e">
        <f t="array" ref="D660">#NAME?</f>
        <v>#NAME?</v>
      </c>
      <c r="E660" s="3" t="b">
        <f>ISNUMBER(MATCH(Table1[[#This Row],[Email]],Attendance[Email],0))</f>
        <v>1</v>
      </c>
      <c r="F660" s="3">
        <f t="shared" si="362"/>
        <v>45499.850000000035</v>
      </c>
      <c r="G660" s="21">
        <f>DAY(Table1[[#This Row],[Actual Time]])</f>
        <v>26</v>
      </c>
      <c r="H660">
        <f>MONTH(Table1[[#This Row],[Actual Time]])</f>
        <v>7</v>
      </c>
      <c r="I660">
        <f>YEAR(Table1[[#This Row],[Actual Time]])</f>
        <v>2024</v>
      </c>
      <c r="J660" t="str">
        <f t="shared" si="363"/>
        <v>26/7/2024</v>
      </c>
      <c r="K660" s="3" t="str">
        <f t="shared" si="357"/>
        <v>0</v>
      </c>
      <c r="L660" s="3" t="str">
        <f t="shared" si="357"/>
        <v>0</v>
      </c>
      <c r="M660" s="3" t="str">
        <f t="shared" si="357"/>
        <v>0</v>
      </c>
      <c r="N660" s="3" t="str">
        <f t="shared" si="357"/>
        <v>0</v>
      </c>
      <c r="O660" s="3" t="str">
        <f t="shared" si="357"/>
        <v>0</v>
      </c>
      <c r="P660" s="3" t="str">
        <f t="shared" si="357"/>
        <v>0</v>
      </c>
      <c r="Q660" s="3" t="str">
        <f t="shared" si="357"/>
        <v>0</v>
      </c>
      <c r="R660" s="3" t="str">
        <f t="shared" si="357"/>
        <v>0</v>
      </c>
      <c r="S660" s="3" t="str">
        <f t="shared" si="364"/>
        <v>0</v>
      </c>
      <c r="T660" s="3" t="str">
        <f t="shared" si="364"/>
        <v>0</v>
      </c>
      <c r="U660" s="3" t="str">
        <f t="shared" si="357"/>
        <v>0</v>
      </c>
      <c r="V660" s="3" t="str">
        <f t="shared" si="357"/>
        <v>0</v>
      </c>
      <c r="W660" s="3" t="str">
        <f t="shared" si="357"/>
        <v>0</v>
      </c>
      <c r="X660" s="3" t="str">
        <f t="shared" si="357"/>
        <v>0</v>
      </c>
      <c r="Y660" s="3" t="str">
        <f t="shared" si="357"/>
        <v>1</v>
      </c>
      <c r="Z660" s="3" t="str">
        <f t="shared" si="357"/>
        <v>0</v>
      </c>
      <c r="AA660" s="3" t="str">
        <f t="shared" si="365"/>
        <v>0</v>
      </c>
      <c r="AB660" s="3" t="str">
        <f t="shared" si="365"/>
        <v>0</v>
      </c>
      <c r="AC660" s="3" t="str">
        <f t="shared" si="357"/>
        <v>0</v>
      </c>
      <c r="AD660" s="3" t="str">
        <f t="shared" si="361"/>
        <v>0</v>
      </c>
      <c r="AE660" s="3" t="str">
        <f t="shared" si="361"/>
        <v>0</v>
      </c>
      <c r="AF660" s="3" t="str">
        <f t="shared" si="361"/>
        <v>0</v>
      </c>
      <c r="AG660" s="3" t="str">
        <f t="shared" si="361"/>
        <v>0</v>
      </c>
      <c r="AH660" s="3" t="str">
        <f t="shared" si="361"/>
        <v>0</v>
      </c>
      <c r="AI660" s="3" t="str">
        <f t="shared" si="361"/>
        <v>0</v>
      </c>
      <c r="AJ660" s="3" t="str">
        <f t="shared" si="361"/>
        <v>0</v>
      </c>
      <c r="AK660" s="3" t="str">
        <f t="shared" si="361"/>
        <v>0</v>
      </c>
      <c r="AL660" s="3" t="str">
        <f t="shared" si="361"/>
        <v>0</v>
      </c>
      <c r="AM660" s="3" t="str">
        <f t="shared" si="361"/>
        <v>0</v>
      </c>
      <c r="AN660" s="3" t="str">
        <f t="shared" si="361"/>
        <v>0</v>
      </c>
      <c r="AO660" s="3" t="str">
        <f t="shared" si="361"/>
        <v>0</v>
      </c>
      <c r="AP660" s="3" t="str">
        <f t="shared" si="361"/>
        <v>0</v>
      </c>
      <c r="AQ660" s="3" t="str">
        <f t="shared" si="361"/>
        <v>0</v>
      </c>
      <c r="AR660" s="3" t="str">
        <f t="shared" si="361"/>
        <v>0</v>
      </c>
      <c r="AS660" s="3" t="str">
        <f t="shared" si="361"/>
        <v>0</v>
      </c>
      <c r="AT660" s="3" t="str">
        <f t="shared" si="360"/>
        <v>0</v>
      </c>
      <c r="AU660" s="3" t="str">
        <f t="shared" si="360"/>
        <v>0</v>
      </c>
      <c r="AV660" s="3" t="str">
        <f t="shared" si="360"/>
        <v>0</v>
      </c>
      <c r="AW660" s="3" t="str">
        <f t="shared" si="360"/>
        <v>0</v>
      </c>
      <c r="AX660" s="3" t="str">
        <f t="shared" si="360"/>
        <v>0</v>
      </c>
      <c r="AY660" s="3" t="str">
        <f t="shared" si="360"/>
        <v>0</v>
      </c>
      <c r="AZ660" s="22" t="s">
        <v>868</v>
      </c>
    </row>
    <row r="661" spans="1:52" ht="15.5">
      <c r="A661" s="10" t="s">
        <v>120</v>
      </c>
      <c r="B661" s="10" t="str">
        <f t="shared" si="354"/>
        <v>2403880D</v>
      </c>
      <c r="C661" s="71">
        <v>45499.5175578704</v>
      </c>
      <c r="D661" s="3" t="e">
        <f t="array" ref="D661">#NAME?</f>
        <v>#NAME?</v>
      </c>
      <c r="E661" s="3" t="b">
        <f>ISNUMBER(MATCH(Table1[[#This Row],[Email]],Attendance[Email],0))</f>
        <v>1</v>
      </c>
      <c r="F661" s="3">
        <f t="shared" si="362"/>
        <v>45499.850891203736</v>
      </c>
      <c r="G661" s="21">
        <f>DAY(Table1[[#This Row],[Actual Time]])</f>
        <v>26</v>
      </c>
      <c r="H661">
        <f>MONTH(Table1[[#This Row],[Actual Time]])</f>
        <v>7</v>
      </c>
      <c r="I661">
        <f>YEAR(Table1[[#This Row],[Actual Time]])</f>
        <v>2024</v>
      </c>
      <c r="J661" t="str">
        <f t="shared" si="363"/>
        <v>26/7/2024</v>
      </c>
      <c r="K661" s="3" t="str">
        <f t="shared" si="357"/>
        <v>0</v>
      </c>
      <c r="L661" s="3" t="str">
        <f t="shared" si="357"/>
        <v>0</v>
      </c>
      <c r="M661" s="3" t="str">
        <f t="shared" si="357"/>
        <v>0</v>
      </c>
      <c r="N661" s="3" t="str">
        <f t="shared" si="357"/>
        <v>0</v>
      </c>
      <c r="O661" s="3" t="str">
        <f t="shared" si="357"/>
        <v>0</v>
      </c>
      <c r="P661" s="3" t="str">
        <f t="shared" si="357"/>
        <v>0</v>
      </c>
      <c r="Q661" s="3" t="str">
        <f t="shared" si="357"/>
        <v>0</v>
      </c>
      <c r="R661" s="3" t="str">
        <f t="shared" si="357"/>
        <v>0</v>
      </c>
      <c r="S661" s="3" t="str">
        <f t="shared" si="364"/>
        <v>0</v>
      </c>
      <c r="T661" s="3" t="str">
        <f t="shared" si="364"/>
        <v>0</v>
      </c>
      <c r="U661" s="3" t="str">
        <f t="shared" si="357"/>
        <v>0</v>
      </c>
      <c r="V661" s="3" t="str">
        <f t="shared" si="357"/>
        <v>0</v>
      </c>
      <c r="W661" s="3" t="str">
        <f t="shared" si="357"/>
        <v>0</v>
      </c>
      <c r="X661" s="3" t="str">
        <f t="shared" si="357"/>
        <v>0</v>
      </c>
      <c r="Y661" s="3" t="str">
        <f t="shared" si="357"/>
        <v>1</v>
      </c>
      <c r="Z661" s="3" t="str">
        <f t="shared" si="357"/>
        <v>0</v>
      </c>
      <c r="AA661" s="3" t="str">
        <f t="shared" si="365"/>
        <v>0</v>
      </c>
      <c r="AB661" s="3" t="str">
        <f t="shared" si="365"/>
        <v>0</v>
      </c>
      <c r="AC661" s="3" t="str">
        <f t="shared" si="357"/>
        <v>0</v>
      </c>
      <c r="AD661" s="3" t="str">
        <f t="shared" si="361"/>
        <v>0</v>
      </c>
      <c r="AE661" s="3" t="str">
        <f t="shared" si="361"/>
        <v>0</v>
      </c>
      <c r="AF661" s="3" t="str">
        <f t="shared" si="361"/>
        <v>0</v>
      </c>
      <c r="AG661" s="3" t="str">
        <f t="shared" si="361"/>
        <v>0</v>
      </c>
      <c r="AH661" s="3" t="str">
        <f t="shared" si="361"/>
        <v>0</v>
      </c>
      <c r="AI661" s="3" t="str">
        <f t="shared" si="361"/>
        <v>0</v>
      </c>
      <c r="AJ661" s="3" t="str">
        <f t="shared" si="361"/>
        <v>0</v>
      </c>
      <c r="AK661" s="3" t="str">
        <f t="shared" si="361"/>
        <v>0</v>
      </c>
      <c r="AL661" s="3" t="str">
        <f t="shared" si="361"/>
        <v>0</v>
      </c>
      <c r="AM661" s="3" t="str">
        <f t="shared" si="361"/>
        <v>0</v>
      </c>
      <c r="AN661" s="3" t="str">
        <f t="shared" si="361"/>
        <v>0</v>
      </c>
      <c r="AO661" s="3" t="str">
        <f t="shared" si="361"/>
        <v>0</v>
      </c>
      <c r="AP661" s="3" t="str">
        <f t="shared" si="361"/>
        <v>0</v>
      </c>
      <c r="AQ661" s="3" t="str">
        <f t="shared" si="361"/>
        <v>0</v>
      </c>
      <c r="AR661" s="3" t="str">
        <f t="shared" si="361"/>
        <v>0</v>
      </c>
      <c r="AS661" s="3" t="str">
        <f t="shared" si="361"/>
        <v>0</v>
      </c>
      <c r="AT661" s="3" t="str">
        <f t="shared" si="360"/>
        <v>0</v>
      </c>
      <c r="AU661" s="3" t="str">
        <f t="shared" si="360"/>
        <v>0</v>
      </c>
      <c r="AV661" s="3" t="str">
        <f t="shared" si="360"/>
        <v>0</v>
      </c>
      <c r="AW661" s="3" t="str">
        <f t="shared" si="360"/>
        <v>0</v>
      </c>
      <c r="AX661" s="3" t="str">
        <f t="shared" si="360"/>
        <v>0</v>
      </c>
      <c r="AY661" s="3" t="str">
        <f t="shared" si="360"/>
        <v>0</v>
      </c>
      <c r="AZ661" s="22" t="s">
        <v>869</v>
      </c>
    </row>
    <row r="662" spans="1:52" ht="15.5">
      <c r="A662" s="10" t="s">
        <v>58</v>
      </c>
      <c r="B662" s="10" t="str">
        <f t="shared" si="354"/>
        <v>2304336G</v>
      </c>
      <c r="C662" s="71">
        <v>45532.1463194444</v>
      </c>
      <c r="D662" s="3" t="e">
        <f t="array" ref="D662">#NAME?</f>
        <v>#NAME?</v>
      </c>
      <c r="E662" s="3" t="b">
        <f>ISNUMBER(MATCH(Table1[[#This Row],[Email]],Attendance[Email],0))</f>
        <v>1</v>
      </c>
      <c r="F662" s="3">
        <f t="shared" ref="F662:F668" si="366">$C662+(8/24)</f>
        <v>45532.479652777736</v>
      </c>
      <c r="G662" s="21">
        <f>DAY(Table1[[#This Row],[Actual Time]])</f>
        <v>28</v>
      </c>
      <c r="H662">
        <f>MONTH(Table1[[#This Row],[Actual Time]])</f>
        <v>8</v>
      </c>
      <c r="I662">
        <f>YEAR(Table1[[#This Row],[Actual Time]])</f>
        <v>2024</v>
      </c>
      <c r="J662" t="str">
        <f t="shared" ref="J662:J668" si="367">G662&amp;"/"&amp;H662&amp;"/"&amp;I662</f>
        <v>28/8/2024</v>
      </c>
      <c r="K662" s="3" t="str">
        <f t="shared" si="357"/>
        <v>0</v>
      </c>
      <c r="L662" s="3" t="str">
        <f t="shared" si="357"/>
        <v>0</v>
      </c>
      <c r="M662" s="3" t="str">
        <f t="shared" si="357"/>
        <v>0</v>
      </c>
      <c r="N662" s="3" t="str">
        <f t="shared" si="357"/>
        <v>0</v>
      </c>
      <c r="O662" s="3" t="str">
        <f t="shared" si="357"/>
        <v>0</v>
      </c>
      <c r="P662" s="3" t="str">
        <f t="shared" si="357"/>
        <v>0</v>
      </c>
      <c r="Q662" s="3" t="str">
        <f t="shared" si="357"/>
        <v>0</v>
      </c>
      <c r="R662" s="3" t="str">
        <f t="shared" si="357"/>
        <v>0</v>
      </c>
      <c r="S662" s="3" t="str">
        <f t="shared" si="364"/>
        <v>0</v>
      </c>
      <c r="T662" s="3" t="str">
        <f t="shared" si="364"/>
        <v>0</v>
      </c>
      <c r="U662" s="3" t="str">
        <f t="shared" si="357"/>
        <v>0</v>
      </c>
      <c r="V662" s="3" t="str">
        <f t="shared" si="357"/>
        <v>0</v>
      </c>
      <c r="W662" s="3" t="str">
        <f t="shared" si="357"/>
        <v>0</v>
      </c>
      <c r="X662" s="3" t="str">
        <f t="shared" si="357"/>
        <v>0</v>
      </c>
      <c r="Y662" s="3" t="str">
        <f t="shared" si="357"/>
        <v>0</v>
      </c>
      <c r="Z662" s="3" t="str">
        <f t="shared" si="357"/>
        <v>0</v>
      </c>
      <c r="AA662" s="3" t="str">
        <f t="shared" si="365"/>
        <v>0</v>
      </c>
      <c r="AB662" s="3" t="str">
        <f t="shared" si="365"/>
        <v>0</v>
      </c>
      <c r="AC662" s="3" t="str">
        <f t="shared" si="357"/>
        <v>0</v>
      </c>
      <c r="AD662" s="3" t="str">
        <f t="shared" si="361"/>
        <v>0</v>
      </c>
      <c r="AE662" s="3" t="str">
        <f t="shared" si="361"/>
        <v>0</v>
      </c>
      <c r="AF662" s="3" t="str">
        <f t="shared" si="361"/>
        <v>0</v>
      </c>
      <c r="AG662" s="3" t="str">
        <f t="shared" si="361"/>
        <v>0</v>
      </c>
      <c r="AH662" s="3" t="str">
        <f t="shared" si="361"/>
        <v>0</v>
      </c>
      <c r="AI662" s="3" t="str">
        <f t="shared" si="361"/>
        <v>0</v>
      </c>
      <c r="AJ662" s="3" t="str">
        <f t="shared" si="361"/>
        <v>0</v>
      </c>
      <c r="AK662" s="3" t="str">
        <f t="shared" si="361"/>
        <v>0</v>
      </c>
      <c r="AL662" s="3" t="str">
        <f t="shared" si="361"/>
        <v>0</v>
      </c>
      <c r="AM662" s="3" t="str">
        <f t="shared" si="361"/>
        <v>0</v>
      </c>
      <c r="AN662" s="3" t="str">
        <f t="shared" si="361"/>
        <v>0</v>
      </c>
      <c r="AO662" s="3" t="str">
        <f t="shared" si="361"/>
        <v>0</v>
      </c>
      <c r="AP662" s="3" t="str">
        <f t="shared" si="361"/>
        <v>0</v>
      </c>
      <c r="AQ662" s="3" t="str">
        <f t="shared" si="361"/>
        <v>0</v>
      </c>
      <c r="AR662" s="3" t="str">
        <f t="shared" si="361"/>
        <v>0</v>
      </c>
      <c r="AS662" s="3" t="str">
        <f t="shared" si="361"/>
        <v>0</v>
      </c>
      <c r="AT662" s="3" t="str">
        <f t="shared" si="360"/>
        <v>0</v>
      </c>
      <c r="AU662" s="3" t="str">
        <f t="shared" si="360"/>
        <v>0</v>
      </c>
      <c r="AV662" s="3" t="str">
        <f t="shared" si="360"/>
        <v>0</v>
      </c>
      <c r="AW662" s="3" t="str">
        <f t="shared" si="360"/>
        <v>0</v>
      </c>
      <c r="AX662" s="3" t="str">
        <f t="shared" si="360"/>
        <v>0</v>
      </c>
      <c r="AY662" s="3" t="str">
        <f t="shared" si="360"/>
        <v>0</v>
      </c>
      <c r="AZ662" s="22" t="s">
        <v>870</v>
      </c>
    </row>
    <row r="663" spans="1:52" ht="15.5">
      <c r="A663" s="73" t="s">
        <v>58</v>
      </c>
      <c r="B663" s="73" t="str">
        <f t="shared" si="354"/>
        <v>2304336G</v>
      </c>
      <c r="C663" s="71">
        <v>45568.666666666701</v>
      </c>
      <c r="D663" s="3" t="s">
        <v>871</v>
      </c>
      <c r="E663" s="3" t="b">
        <f>ISNUMBER(MATCH(Table1[[#This Row],[Email]],Attendance[Email],0))</f>
        <v>1</v>
      </c>
      <c r="F663" s="3">
        <f t="shared" si="366"/>
        <v>45569.000000000036</v>
      </c>
      <c r="G663" s="21">
        <f>DAY(Table1[[#This Row],[Actual Time]])</f>
        <v>4</v>
      </c>
      <c r="H663">
        <f>MONTH(Table1[[#This Row],[Actual Time]])</f>
        <v>10</v>
      </c>
      <c r="I663">
        <f>YEAR(Table1[[#This Row],[Actual Time]])</f>
        <v>2024</v>
      </c>
      <c r="J663" t="str">
        <f t="shared" si="367"/>
        <v>4/10/2024</v>
      </c>
      <c r="K663" s="3" t="str">
        <f t="shared" si="357"/>
        <v>0</v>
      </c>
      <c r="L663" s="3" t="str">
        <f t="shared" si="357"/>
        <v>0</v>
      </c>
      <c r="M663" s="3" t="str">
        <f t="shared" si="357"/>
        <v>0</v>
      </c>
      <c r="N663" s="3" t="str">
        <f t="shared" si="357"/>
        <v>0</v>
      </c>
      <c r="O663" s="3" t="str">
        <f t="shared" si="357"/>
        <v>0</v>
      </c>
      <c r="P663" s="3" t="str">
        <f t="shared" si="357"/>
        <v>0</v>
      </c>
      <c r="Q663" s="3" t="str">
        <f t="shared" si="357"/>
        <v>0</v>
      </c>
      <c r="R663" s="3" t="str">
        <f t="shared" si="357"/>
        <v>0</v>
      </c>
      <c r="S663" s="3" t="str">
        <f t="shared" si="364"/>
        <v>0</v>
      </c>
      <c r="T663" s="3" t="str">
        <f t="shared" si="364"/>
        <v>0</v>
      </c>
      <c r="U663" s="3" t="str">
        <f t="shared" si="357"/>
        <v>0</v>
      </c>
      <c r="V663" s="3" t="str">
        <f t="shared" si="357"/>
        <v>0</v>
      </c>
      <c r="W663" s="3" t="str">
        <f t="shared" si="357"/>
        <v>0</v>
      </c>
      <c r="X663" s="3" t="str">
        <f t="shared" si="357"/>
        <v>0</v>
      </c>
      <c r="Y663" s="3" t="str">
        <f t="shared" si="357"/>
        <v>0</v>
      </c>
      <c r="Z663" s="3" t="str">
        <f t="shared" si="357"/>
        <v>0</v>
      </c>
      <c r="AA663" s="3" t="str">
        <f t="shared" si="365"/>
        <v>0</v>
      </c>
      <c r="AB663" s="3" t="str">
        <f t="shared" si="365"/>
        <v>0</v>
      </c>
      <c r="AC663" s="3" t="str">
        <f t="shared" si="357"/>
        <v>0</v>
      </c>
      <c r="AD663" s="3" t="str">
        <f t="shared" si="361"/>
        <v>0</v>
      </c>
      <c r="AE663" s="3" t="str">
        <f t="shared" si="361"/>
        <v>0</v>
      </c>
      <c r="AF663" s="3" t="str">
        <f t="shared" si="361"/>
        <v>1</v>
      </c>
      <c r="AG663" s="3" t="str">
        <f t="shared" si="361"/>
        <v>0</v>
      </c>
      <c r="AH663" s="3" t="str">
        <f t="shared" si="361"/>
        <v>0</v>
      </c>
      <c r="AI663" s="3" t="str">
        <f t="shared" si="361"/>
        <v>0</v>
      </c>
      <c r="AJ663" s="3" t="str">
        <f t="shared" si="361"/>
        <v>0</v>
      </c>
      <c r="AK663" s="3" t="str">
        <f t="shared" si="361"/>
        <v>0</v>
      </c>
      <c r="AL663" s="3" t="str">
        <f t="shared" si="361"/>
        <v>0</v>
      </c>
      <c r="AM663" s="3" t="str">
        <f t="shared" si="361"/>
        <v>0</v>
      </c>
      <c r="AN663" s="3" t="str">
        <f t="shared" si="361"/>
        <v>0</v>
      </c>
      <c r="AO663" s="3" t="str">
        <f t="shared" si="361"/>
        <v>0</v>
      </c>
      <c r="AP663" s="3" t="str">
        <f t="shared" si="361"/>
        <v>0</v>
      </c>
      <c r="AQ663" s="3" t="str">
        <f t="shared" si="361"/>
        <v>0</v>
      </c>
      <c r="AR663" s="3" t="str">
        <f t="shared" si="361"/>
        <v>0</v>
      </c>
      <c r="AS663" s="3" t="str">
        <f t="shared" si="361"/>
        <v>0</v>
      </c>
      <c r="AT663" s="3" t="str">
        <f t="shared" si="360"/>
        <v>0</v>
      </c>
      <c r="AU663" s="3" t="str">
        <f t="shared" si="360"/>
        <v>0</v>
      </c>
      <c r="AV663" s="3" t="str">
        <f t="shared" si="360"/>
        <v>0</v>
      </c>
      <c r="AW663" s="3" t="str">
        <f t="shared" si="360"/>
        <v>0</v>
      </c>
      <c r="AX663" s="3" t="str">
        <f t="shared" si="360"/>
        <v>0</v>
      </c>
      <c r="AY663" s="3" t="str">
        <f t="shared" si="360"/>
        <v>0</v>
      </c>
      <c r="AZ663" s="22" t="s">
        <v>872</v>
      </c>
    </row>
    <row r="664" spans="1:52" ht="15.5">
      <c r="A664" s="73" t="s">
        <v>58</v>
      </c>
      <c r="B664" s="73" t="str">
        <f t="shared" si="354"/>
        <v>2304336G</v>
      </c>
      <c r="C664" s="71">
        <v>45568.666666666701</v>
      </c>
      <c r="D664" s="3" t="s">
        <v>871</v>
      </c>
      <c r="E664" s="3" t="b">
        <f>ISNUMBER(MATCH(Table1[[#This Row],[Email]],Attendance[Email],0))</f>
        <v>1</v>
      </c>
      <c r="F664" s="3">
        <f t="shared" si="366"/>
        <v>45569.000000000036</v>
      </c>
      <c r="G664" s="21">
        <f>DAY(Table1[[#This Row],[Actual Time]])</f>
        <v>4</v>
      </c>
      <c r="H664">
        <f>MONTH(Table1[[#This Row],[Actual Time]])</f>
        <v>10</v>
      </c>
      <c r="I664">
        <f>YEAR(Table1[[#This Row],[Actual Time]])</f>
        <v>2024</v>
      </c>
      <c r="J664" t="str">
        <f t="shared" si="367"/>
        <v>4/10/2024</v>
      </c>
      <c r="K664" s="3" t="str">
        <f t="shared" si="357"/>
        <v>0</v>
      </c>
      <c r="L664" s="3" t="str">
        <f t="shared" si="357"/>
        <v>0</v>
      </c>
      <c r="M664" s="3" t="str">
        <f t="shared" si="357"/>
        <v>0</v>
      </c>
      <c r="N664" s="3" t="str">
        <f t="shared" si="357"/>
        <v>0</v>
      </c>
      <c r="O664" s="3" t="str">
        <f t="shared" si="357"/>
        <v>0</v>
      </c>
      <c r="P664" s="3" t="str">
        <f t="shared" si="357"/>
        <v>0</v>
      </c>
      <c r="Q664" s="3" t="str">
        <f t="shared" si="357"/>
        <v>0</v>
      </c>
      <c r="R664" s="3" t="str">
        <f t="shared" si="357"/>
        <v>0</v>
      </c>
      <c r="S664" s="3" t="str">
        <f t="shared" si="364"/>
        <v>0</v>
      </c>
      <c r="T664" s="3" t="str">
        <f t="shared" si="364"/>
        <v>0</v>
      </c>
      <c r="U664" s="3" t="str">
        <f t="shared" si="357"/>
        <v>0</v>
      </c>
      <c r="V664" s="3" t="str">
        <f t="shared" si="357"/>
        <v>0</v>
      </c>
      <c r="W664" s="3" t="str">
        <f t="shared" si="357"/>
        <v>0</v>
      </c>
      <c r="X664" s="3" t="str">
        <f t="shared" si="357"/>
        <v>0</v>
      </c>
      <c r="Y664" s="3" t="str">
        <f t="shared" si="357"/>
        <v>0</v>
      </c>
      <c r="Z664" s="3" t="str">
        <f t="shared" si="357"/>
        <v>0</v>
      </c>
      <c r="AA664" s="3" t="str">
        <f t="shared" si="365"/>
        <v>0</v>
      </c>
      <c r="AB664" s="3" t="str">
        <f t="shared" si="365"/>
        <v>0</v>
      </c>
      <c r="AC664" s="3" t="str">
        <f t="shared" si="357"/>
        <v>0</v>
      </c>
      <c r="AD664" s="3" t="str">
        <f t="shared" si="361"/>
        <v>0</v>
      </c>
      <c r="AE664" s="3" t="str">
        <f t="shared" si="361"/>
        <v>0</v>
      </c>
      <c r="AF664" s="3" t="str">
        <f t="shared" si="361"/>
        <v>1</v>
      </c>
      <c r="AG664" s="3" t="str">
        <f t="shared" si="361"/>
        <v>0</v>
      </c>
      <c r="AH664" s="3" t="str">
        <f t="shared" si="361"/>
        <v>0</v>
      </c>
      <c r="AI664" s="3" t="str">
        <f t="shared" si="361"/>
        <v>0</v>
      </c>
      <c r="AJ664" s="3" t="str">
        <f t="shared" si="361"/>
        <v>0</v>
      </c>
      <c r="AK664" s="3" t="str">
        <f t="shared" si="361"/>
        <v>0</v>
      </c>
      <c r="AL664" s="3" t="str">
        <f t="shared" si="361"/>
        <v>0</v>
      </c>
      <c r="AM664" s="3" t="str">
        <f t="shared" si="361"/>
        <v>0</v>
      </c>
      <c r="AN664" s="3" t="str">
        <f t="shared" si="361"/>
        <v>0</v>
      </c>
      <c r="AO664" s="3" t="str">
        <f t="shared" si="361"/>
        <v>0</v>
      </c>
      <c r="AP664" s="3" t="str">
        <f t="shared" si="361"/>
        <v>0</v>
      </c>
      <c r="AQ664" s="3" t="str">
        <f t="shared" si="361"/>
        <v>0</v>
      </c>
      <c r="AR664" s="3" t="str">
        <f t="shared" si="361"/>
        <v>0</v>
      </c>
      <c r="AS664" s="3" t="str">
        <f t="shared" si="361"/>
        <v>0</v>
      </c>
      <c r="AT664" s="3" t="str">
        <f t="shared" si="360"/>
        <v>0</v>
      </c>
      <c r="AU664" s="3" t="str">
        <f t="shared" si="360"/>
        <v>0</v>
      </c>
      <c r="AV664" s="3" t="str">
        <f t="shared" si="360"/>
        <v>0</v>
      </c>
      <c r="AW664" s="3" t="str">
        <f t="shared" si="360"/>
        <v>0</v>
      </c>
      <c r="AX664" s="3" t="str">
        <f t="shared" si="360"/>
        <v>0</v>
      </c>
      <c r="AY664" s="3" t="str">
        <f t="shared" si="360"/>
        <v>0</v>
      </c>
      <c r="AZ664" s="22" t="s">
        <v>873</v>
      </c>
    </row>
    <row r="665" spans="1:52" ht="15.5">
      <c r="A665" s="73" t="s">
        <v>58</v>
      </c>
      <c r="B665" s="73" t="str">
        <f t="shared" si="354"/>
        <v>2304336G</v>
      </c>
      <c r="C665" s="71">
        <v>45568.666666666701</v>
      </c>
      <c r="D665" s="3" t="s">
        <v>871</v>
      </c>
      <c r="E665" s="3" t="b">
        <f>ISNUMBER(MATCH(Table1[[#This Row],[Email]],Attendance[Email],0))</f>
        <v>1</v>
      </c>
      <c r="F665" s="3">
        <f t="shared" si="366"/>
        <v>45569.000000000036</v>
      </c>
      <c r="G665" s="21">
        <f>DAY(Table1[[#This Row],[Actual Time]])</f>
        <v>4</v>
      </c>
      <c r="H665">
        <f>MONTH(Table1[[#This Row],[Actual Time]])</f>
        <v>10</v>
      </c>
      <c r="I665">
        <f>YEAR(Table1[[#This Row],[Actual Time]])</f>
        <v>2024</v>
      </c>
      <c r="J665" t="str">
        <f t="shared" si="367"/>
        <v>4/10/2024</v>
      </c>
      <c r="K665" s="3" t="str">
        <f t="shared" si="357"/>
        <v>0</v>
      </c>
      <c r="L665" s="3" t="str">
        <f t="shared" si="357"/>
        <v>0</v>
      </c>
      <c r="M665" s="3" t="str">
        <f t="shared" si="357"/>
        <v>0</v>
      </c>
      <c r="N665" s="3" t="str">
        <f t="shared" si="357"/>
        <v>0</v>
      </c>
      <c r="O665" s="3" t="str">
        <f t="shared" si="357"/>
        <v>0</v>
      </c>
      <c r="P665" s="3" t="str">
        <f t="shared" si="357"/>
        <v>0</v>
      </c>
      <c r="Q665" s="3" t="str">
        <f t="shared" si="357"/>
        <v>0</v>
      </c>
      <c r="R665" s="3" t="str">
        <f t="shared" si="357"/>
        <v>0</v>
      </c>
      <c r="S665" s="3" t="str">
        <f t="shared" si="364"/>
        <v>0</v>
      </c>
      <c r="T665" s="3" t="str">
        <f t="shared" si="364"/>
        <v>0</v>
      </c>
      <c r="U665" s="3" t="str">
        <f t="shared" si="357"/>
        <v>0</v>
      </c>
      <c r="V665" s="3" t="str">
        <f t="shared" si="357"/>
        <v>0</v>
      </c>
      <c r="W665" s="3" t="str">
        <f t="shared" si="357"/>
        <v>0</v>
      </c>
      <c r="X665" s="3" t="str">
        <f t="shared" si="357"/>
        <v>0</v>
      </c>
      <c r="Y665" s="3" t="str">
        <f t="shared" si="357"/>
        <v>0</v>
      </c>
      <c r="Z665" s="3" t="str">
        <f t="shared" si="357"/>
        <v>0</v>
      </c>
      <c r="AA665" s="3" t="str">
        <f t="shared" si="365"/>
        <v>0</v>
      </c>
      <c r="AB665" s="3" t="str">
        <f t="shared" si="365"/>
        <v>0</v>
      </c>
      <c r="AC665" s="3" t="str">
        <f t="shared" si="357"/>
        <v>0</v>
      </c>
      <c r="AD665" s="3" t="str">
        <f t="shared" si="361"/>
        <v>0</v>
      </c>
      <c r="AE665" s="3" t="str">
        <f t="shared" si="361"/>
        <v>0</v>
      </c>
      <c r="AF665" s="3" t="str">
        <f t="shared" si="361"/>
        <v>1</v>
      </c>
      <c r="AG665" s="3" t="str">
        <f t="shared" si="361"/>
        <v>0</v>
      </c>
      <c r="AH665" s="3" t="str">
        <f t="shared" si="361"/>
        <v>0</v>
      </c>
      <c r="AI665" s="3" t="str">
        <f t="shared" si="361"/>
        <v>0</v>
      </c>
      <c r="AJ665" s="3" t="str">
        <f t="shared" si="361"/>
        <v>0</v>
      </c>
      <c r="AK665" s="3" t="str">
        <f t="shared" si="361"/>
        <v>0</v>
      </c>
      <c r="AL665" s="3" t="str">
        <f t="shared" si="361"/>
        <v>0</v>
      </c>
      <c r="AM665" s="3" t="str">
        <f t="shared" si="361"/>
        <v>0</v>
      </c>
      <c r="AN665" s="3" t="str">
        <f t="shared" si="361"/>
        <v>0</v>
      </c>
      <c r="AO665" s="3" t="str">
        <f t="shared" si="361"/>
        <v>0</v>
      </c>
      <c r="AP665" s="3" t="str">
        <f t="shared" si="361"/>
        <v>0</v>
      </c>
      <c r="AQ665" s="3" t="str">
        <f t="shared" si="361"/>
        <v>0</v>
      </c>
      <c r="AR665" s="3" t="str">
        <f t="shared" si="361"/>
        <v>0</v>
      </c>
      <c r="AS665" s="3" t="str">
        <f t="shared" si="361"/>
        <v>0</v>
      </c>
      <c r="AT665" s="3" t="str">
        <f t="shared" si="360"/>
        <v>0</v>
      </c>
      <c r="AU665" s="3" t="str">
        <f t="shared" si="360"/>
        <v>0</v>
      </c>
      <c r="AV665" s="3" t="str">
        <f t="shared" si="360"/>
        <v>0</v>
      </c>
      <c r="AW665" s="3" t="str">
        <f t="shared" si="360"/>
        <v>0</v>
      </c>
      <c r="AX665" s="3" t="str">
        <f t="shared" si="360"/>
        <v>0</v>
      </c>
      <c r="AY665" s="3" t="str">
        <f t="shared" si="360"/>
        <v>0</v>
      </c>
      <c r="AZ665" s="22" t="s">
        <v>874</v>
      </c>
    </row>
    <row r="666" spans="1:52" ht="15.5">
      <c r="A666" s="73" t="s">
        <v>58</v>
      </c>
      <c r="B666" s="73" t="str">
        <f t="shared" si="354"/>
        <v>2304336G</v>
      </c>
      <c r="C666" s="71">
        <v>45575.666666666701</v>
      </c>
      <c r="D666" s="3" t="s">
        <v>871</v>
      </c>
      <c r="E666" s="3" t="b">
        <f>ISNUMBER(MATCH(Table1[[#This Row],[Email]],Attendance[Email],0))</f>
        <v>1</v>
      </c>
      <c r="F666" s="3">
        <f t="shared" si="366"/>
        <v>45576.000000000036</v>
      </c>
      <c r="G666" s="21">
        <f>DAY(Table1[[#This Row],[Actual Time]])</f>
        <v>11</v>
      </c>
      <c r="H666">
        <f>MONTH(Table1[[#This Row],[Actual Time]])</f>
        <v>10</v>
      </c>
      <c r="I666">
        <f>YEAR(Table1[[#This Row],[Actual Time]])</f>
        <v>2024</v>
      </c>
      <c r="J666" t="str">
        <f t="shared" si="367"/>
        <v>11/10/2024</v>
      </c>
      <c r="K666" s="3" t="str">
        <f t="shared" si="357"/>
        <v>0</v>
      </c>
      <c r="L666" s="3" t="str">
        <f t="shared" si="357"/>
        <v>0</v>
      </c>
      <c r="M666" s="3" t="str">
        <f t="shared" si="357"/>
        <v>0</v>
      </c>
      <c r="N666" s="3" t="str">
        <f t="shared" si="357"/>
        <v>0</v>
      </c>
      <c r="O666" s="3" t="str">
        <f t="shared" si="357"/>
        <v>0</v>
      </c>
      <c r="P666" s="3" t="str">
        <f t="shared" si="357"/>
        <v>0</v>
      </c>
      <c r="Q666" s="3" t="str">
        <f t="shared" si="357"/>
        <v>0</v>
      </c>
      <c r="R666" s="3" t="str">
        <f t="shared" si="357"/>
        <v>0</v>
      </c>
      <c r="S666" s="3" t="str">
        <f t="shared" si="364"/>
        <v>0</v>
      </c>
      <c r="T666" s="3" t="str">
        <f t="shared" si="364"/>
        <v>0</v>
      </c>
      <c r="U666" s="3" t="str">
        <f t="shared" si="357"/>
        <v>0</v>
      </c>
      <c r="V666" s="3" t="str">
        <f t="shared" si="357"/>
        <v>0</v>
      </c>
      <c r="W666" s="3" t="str">
        <f t="shared" si="357"/>
        <v>0</v>
      </c>
      <c r="X666" s="3" t="str">
        <f t="shared" si="357"/>
        <v>0</v>
      </c>
      <c r="Y666" s="3" t="str">
        <f t="shared" si="357"/>
        <v>0</v>
      </c>
      <c r="Z666" s="3" t="str">
        <f t="shared" si="357"/>
        <v>0</v>
      </c>
      <c r="AA666" s="3" t="str">
        <f t="shared" si="365"/>
        <v>0</v>
      </c>
      <c r="AB666" s="3" t="str">
        <f t="shared" si="365"/>
        <v>0</v>
      </c>
      <c r="AC666" s="3" t="str">
        <f t="shared" si="357"/>
        <v>0</v>
      </c>
      <c r="AD666" s="3" t="str">
        <f t="shared" si="361"/>
        <v>0</v>
      </c>
      <c r="AE666" s="3" t="str">
        <f t="shared" si="361"/>
        <v>0</v>
      </c>
      <c r="AF666" s="3" t="str">
        <f t="shared" si="361"/>
        <v>0</v>
      </c>
      <c r="AG666" s="3" t="str">
        <f t="shared" si="361"/>
        <v>1</v>
      </c>
      <c r="AH666" s="3" t="str">
        <f t="shared" si="361"/>
        <v>0</v>
      </c>
      <c r="AI666" s="3" t="str">
        <f t="shared" si="361"/>
        <v>0</v>
      </c>
      <c r="AJ666" s="3" t="str">
        <f t="shared" si="361"/>
        <v>0</v>
      </c>
      <c r="AK666" s="3" t="str">
        <f t="shared" si="361"/>
        <v>0</v>
      </c>
      <c r="AL666" s="3" t="str">
        <f t="shared" si="361"/>
        <v>0</v>
      </c>
      <c r="AM666" s="3" t="str">
        <f t="shared" si="361"/>
        <v>0</v>
      </c>
      <c r="AN666" s="3" t="str">
        <f t="shared" si="361"/>
        <v>0</v>
      </c>
      <c r="AO666" s="3" t="str">
        <f t="shared" si="361"/>
        <v>0</v>
      </c>
      <c r="AP666" s="3" t="str">
        <f t="shared" si="361"/>
        <v>0</v>
      </c>
      <c r="AQ666" s="3" t="str">
        <f t="shared" si="361"/>
        <v>0</v>
      </c>
      <c r="AR666" s="3" t="str">
        <f t="shared" si="361"/>
        <v>0</v>
      </c>
      <c r="AS666" s="3" t="str">
        <f t="shared" si="361"/>
        <v>0</v>
      </c>
      <c r="AT666" s="3" t="str">
        <f t="shared" si="360"/>
        <v>0</v>
      </c>
      <c r="AU666" s="3" t="str">
        <f t="shared" si="360"/>
        <v>0</v>
      </c>
      <c r="AV666" s="3" t="str">
        <f t="shared" si="360"/>
        <v>0</v>
      </c>
      <c r="AW666" s="3" t="str">
        <f t="shared" si="360"/>
        <v>0</v>
      </c>
      <c r="AX666" s="3" t="str">
        <f t="shared" si="360"/>
        <v>0</v>
      </c>
      <c r="AY666" s="3" t="str">
        <f t="shared" si="360"/>
        <v>0</v>
      </c>
      <c r="AZ666" s="22" t="s">
        <v>875</v>
      </c>
    </row>
    <row r="667" spans="1:52" ht="15.5">
      <c r="A667" s="73" t="s">
        <v>58</v>
      </c>
      <c r="B667" s="73" t="str">
        <f t="shared" si="354"/>
        <v>2304336G</v>
      </c>
      <c r="C667" s="71">
        <v>45576.666666666701</v>
      </c>
      <c r="D667" s="3" t="s">
        <v>871</v>
      </c>
      <c r="E667" s="3" t="b">
        <f>ISNUMBER(MATCH(Table1[[#This Row],[Email]],Attendance[Email],0))</f>
        <v>1</v>
      </c>
      <c r="F667" s="3">
        <f t="shared" si="366"/>
        <v>45577.000000000036</v>
      </c>
      <c r="G667" s="21">
        <f>DAY(Table1[[#This Row],[Actual Time]])</f>
        <v>12</v>
      </c>
      <c r="H667">
        <f>MONTH(Table1[[#This Row],[Actual Time]])</f>
        <v>10</v>
      </c>
      <c r="I667">
        <f>YEAR(Table1[[#This Row],[Actual Time]])</f>
        <v>2024</v>
      </c>
      <c r="J667" t="str">
        <f t="shared" si="367"/>
        <v>12/10/2024</v>
      </c>
      <c r="K667" s="3" t="str">
        <f t="shared" si="357"/>
        <v>0</v>
      </c>
      <c r="L667" s="3" t="str">
        <f t="shared" si="357"/>
        <v>0</v>
      </c>
      <c r="M667" s="3" t="str">
        <f t="shared" si="357"/>
        <v>0</v>
      </c>
      <c r="N667" s="3" t="str">
        <f t="shared" si="357"/>
        <v>0</v>
      </c>
      <c r="O667" s="3" t="str">
        <f t="shared" si="357"/>
        <v>0</v>
      </c>
      <c r="P667" s="3" t="str">
        <f t="shared" si="357"/>
        <v>0</v>
      </c>
      <c r="Q667" s="3" t="str">
        <f t="shared" si="357"/>
        <v>0</v>
      </c>
      <c r="R667" s="3" t="str">
        <f t="shared" ref="K667:AC668" si="368">IF(R$1=$J667,"1","0")</f>
        <v>0</v>
      </c>
      <c r="S667" s="3" t="str">
        <f t="shared" si="364"/>
        <v>0</v>
      </c>
      <c r="T667" s="3" t="str">
        <f t="shared" si="364"/>
        <v>0</v>
      </c>
      <c r="U667" s="3" t="str">
        <f t="shared" si="368"/>
        <v>0</v>
      </c>
      <c r="V667" s="3" t="str">
        <f t="shared" si="368"/>
        <v>0</v>
      </c>
      <c r="W667" s="3" t="str">
        <f t="shared" si="368"/>
        <v>0</v>
      </c>
      <c r="X667" s="3" t="str">
        <f t="shared" si="368"/>
        <v>0</v>
      </c>
      <c r="Y667" s="3" t="str">
        <f t="shared" si="368"/>
        <v>0</v>
      </c>
      <c r="Z667" s="3" t="str">
        <f t="shared" si="368"/>
        <v>0</v>
      </c>
      <c r="AA667" s="3" t="str">
        <f t="shared" si="365"/>
        <v>0</v>
      </c>
      <c r="AB667" s="3" t="str">
        <f t="shared" si="365"/>
        <v>0</v>
      </c>
      <c r="AC667" s="3" t="str">
        <f t="shared" si="368"/>
        <v>0</v>
      </c>
      <c r="AD667" s="3" t="str">
        <f t="shared" si="361"/>
        <v>0</v>
      </c>
      <c r="AE667" s="3" t="str">
        <f t="shared" si="361"/>
        <v>0</v>
      </c>
      <c r="AF667" s="3" t="str">
        <f t="shared" si="361"/>
        <v>0</v>
      </c>
      <c r="AG667" s="3" t="str">
        <f t="shared" si="361"/>
        <v>0</v>
      </c>
      <c r="AH667" s="3" t="str">
        <f t="shared" si="361"/>
        <v>0</v>
      </c>
      <c r="AI667" s="3" t="str">
        <f t="shared" si="361"/>
        <v>0</v>
      </c>
      <c r="AJ667" s="3" t="str">
        <f t="shared" si="361"/>
        <v>0</v>
      </c>
      <c r="AK667" s="3" t="str">
        <f t="shared" si="361"/>
        <v>0</v>
      </c>
      <c r="AL667" s="3" t="str">
        <f t="shared" si="361"/>
        <v>0</v>
      </c>
      <c r="AM667" s="3" t="str">
        <f t="shared" si="361"/>
        <v>0</v>
      </c>
      <c r="AN667" s="3" t="str">
        <f t="shared" si="361"/>
        <v>0</v>
      </c>
      <c r="AO667" s="3" t="str">
        <f t="shared" si="361"/>
        <v>0</v>
      </c>
      <c r="AP667" s="3" t="str">
        <f t="shared" si="361"/>
        <v>0</v>
      </c>
      <c r="AQ667" s="3" t="str">
        <f t="shared" si="361"/>
        <v>0</v>
      </c>
      <c r="AR667" s="3" t="str">
        <f t="shared" si="361"/>
        <v>0</v>
      </c>
      <c r="AS667" s="3" t="str">
        <f t="shared" si="361"/>
        <v>0</v>
      </c>
      <c r="AT667" s="3" t="str">
        <f t="shared" si="360"/>
        <v>0</v>
      </c>
      <c r="AU667" s="3" t="str">
        <f t="shared" si="360"/>
        <v>0</v>
      </c>
      <c r="AV667" s="3" t="str">
        <f t="shared" si="360"/>
        <v>0</v>
      </c>
      <c r="AW667" s="3" t="str">
        <f t="shared" si="360"/>
        <v>0</v>
      </c>
      <c r="AX667" s="3" t="str">
        <f t="shared" si="360"/>
        <v>0</v>
      </c>
      <c r="AY667" s="3" t="str">
        <f t="shared" si="360"/>
        <v>0</v>
      </c>
      <c r="AZ667" s="22" t="s">
        <v>876</v>
      </c>
    </row>
    <row r="668" spans="1:52" ht="15.5">
      <c r="A668" s="73" t="s">
        <v>58</v>
      </c>
      <c r="B668" s="73" t="str">
        <f t="shared" si="354"/>
        <v>2304336G</v>
      </c>
      <c r="C668" s="71">
        <v>45576.666666666701</v>
      </c>
      <c r="D668" s="3" t="s">
        <v>871</v>
      </c>
      <c r="E668" s="3" t="b">
        <f>ISNUMBER(MATCH(Table1[[#This Row],[Email]],Attendance[Email],0))</f>
        <v>1</v>
      </c>
      <c r="F668" s="3">
        <f t="shared" si="366"/>
        <v>45577.000000000036</v>
      </c>
      <c r="G668" s="21">
        <f>DAY(Table1[[#This Row],[Actual Time]])</f>
        <v>12</v>
      </c>
      <c r="H668">
        <f>MONTH(Table1[[#This Row],[Actual Time]])</f>
        <v>10</v>
      </c>
      <c r="I668">
        <f>YEAR(Table1[[#This Row],[Actual Time]])</f>
        <v>2024</v>
      </c>
      <c r="J668" t="str">
        <f t="shared" si="367"/>
        <v>12/10/2024</v>
      </c>
      <c r="K668" s="3" t="str">
        <f t="shared" si="368"/>
        <v>0</v>
      </c>
      <c r="L668" s="3" t="str">
        <f t="shared" si="368"/>
        <v>0</v>
      </c>
      <c r="M668" s="3" t="str">
        <f t="shared" si="368"/>
        <v>0</v>
      </c>
      <c r="N668" s="3" t="str">
        <f t="shared" si="368"/>
        <v>0</v>
      </c>
      <c r="O668" s="3" t="str">
        <f t="shared" si="368"/>
        <v>0</v>
      </c>
      <c r="P668" s="3" t="str">
        <f t="shared" si="368"/>
        <v>0</v>
      </c>
      <c r="Q668" s="3" t="str">
        <f t="shared" si="368"/>
        <v>0</v>
      </c>
      <c r="R668" s="3" t="str">
        <f t="shared" si="368"/>
        <v>0</v>
      </c>
      <c r="S668" s="3" t="str">
        <f t="shared" si="364"/>
        <v>0</v>
      </c>
      <c r="T668" s="3" t="str">
        <f t="shared" si="364"/>
        <v>0</v>
      </c>
      <c r="U668" s="3" t="str">
        <f t="shared" si="368"/>
        <v>0</v>
      </c>
      <c r="V668" s="3" t="str">
        <f t="shared" si="368"/>
        <v>0</v>
      </c>
      <c r="W668" s="3" t="str">
        <f t="shared" si="368"/>
        <v>0</v>
      </c>
      <c r="X668" s="3" t="str">
        <f t="shared" si="368"/>
        <v>0</v>
      </c>
      <c r="Y668" s="3" t="str">
        <f t="shared" si="368"/>
        <v>0</v>
      </c>
      <c r="Z668" s="3" t="str">
        <f t="shared" si="368"/>
        <v>0</v>
      </c>
      <c r="AA668" s="3" t="str">
        <f t="shared" si="365"/>
        <v>0</v>
      </c>
      <c r="AB668" s="3" t="str">
        <f t="shared" si="365"/>
        <v>0</v>
      </c>
      <c r="AC668" s="3" t="str">
        <f t="shared" si="368"/>
        <v>0</v>
      </c>
      <c r="AD668" s="3" t="str">
        <f t="shared" si="361"/>
        <v>0</v>
      </c>
      <c r="AE668" s="3" t="str">
        <f t="shared" si="361"/>
        <v>0</v>
      </c>
      <c r="AF668" s="3" t="str">
        <f t="shared" si="361"/>
        <v>0</v>
      </c>
      <c r="AG668" s="3" t="str">
        <f t="shared" si="361"/>
        <v>0</v>
      </c>
      <c r="AH668" s="3" t="str">
        <f t="shared" si="361"/>
        <v>0</v>
      </c>
      <c r="AI668" s="3" t="str">
        <f t="shared" si="361"/>
        <v>0</v>
      </c>
      <c r="AJ668" s="3" t="str">
        <f t="shared" si="361"/>
        <v>0</v>
      </c>
      <c r="AK668" s="3" t="str">
        <f t="shared" si="361"/>
        <v>0</v>
      </c>
      <c r="AL668" s="3" t="str">
        <f t="shared" si="361"/>
        <v>0</v>
      </c>
      <c r="AM668" s="3" t="str">
        <f t="shared" si="361"/>
        <v>0</v>
      </c>
      <c r="AN668" s="3" t="str">
        <f t="shared" si="361"/>
        <v>0</v>
      </c>
      <c r="AO668" s="3" t="str">
        <f t="shared" si="361"/>
        <v>0</v>
      </c>
      <c r="AP668" s="3" t="str">
        <f t="shared" si="361"/>
        <v>0</v>
      </c>
      <c r="AQ668" s="3" t="str">
        <f t="shared" si="361"/>
        <v>0</v>
      </c>
      <c r="AR668" s="3" t="str">
        <f t="shared" si="361"/>
        <v>0</v>
      </c>
      <c r="AS668" s="3" t="str">
        <f t="shared" si="361"/>
        <v>0</v>
      </c>
      <c r="AT668" s="3" t="str">
        <f t="shared" si="360"/>
        <v>0</v>
      </c>
      <c r="AU668" s="3" t="str">
        <f t="shared" si="360"/>
        <v>0</v>
      </c>
      <c r="AV668" s="3" t="str">
        <f t="shared" si="360"/>
        <v>0</v>
      </c>
      <c r="AW668" s="3" t="str">
        <f t="shared" si="360"/>
        <v>0</v>
      </c>
      <c r="AX668" s="3" t="str">
        <f t="shared" si="360"/>
        <v>0</v>
      </c>
      <c r="AY668" s="3" t="str">
        <f t="shared" si="360"/>
        <v>0</v>
      </c>
      <c r="AZ668" s="22" t="s">
        <v>877</v>
      </c>
    </row>
    <row r="669" spans="1:52" ht="15.5">
      <c r="A669" s="18" t="s">
        <v>72</v>
      </c>
      <c r="B669" s="74" t="str">
        <f t="shared" ref="B669:B700" si="369">LEFT($A669,8)</f>
        <v>2302493H</v>
      </c>
      <c r="C669" s="75">
        <v>45407.739768518499</v>
      </c>
      <c r="D669" s="18" t="s">
        <v>878</v>
      </c>
      <c r="E669" s="3" t="b">
        <f>ISNUMBER(MATCH(Table1[[#This Row],[Email]],Attendance[Email],0))</f>
        <v>1</v>
      </c>
      <c r="F669" s="3">
        <f t="shared" ref="F669:F700" si="370">$C669+(8/24)</f>
        <v>45408.073101851835</v>
      </c>
      <c r="G669" s="21">
        <f>DAY(Table1[[#This Row],[Actual Time]])</f>
        <v>26</v>
      </c>
      <c r="H669">
        <f>MONTH(Table1[[#This Row],[Actual Time]])</f>
        <v>4</v>
      </c>
      <c r="I669">
        <f>YEAR(Table1[[#This Row],[Actual Time]])</f>
        <v>2024</v>
      </c>
      <c r="J669" t="str">
        <f t="shared" ref="J669:J700" si="371">G669&amp;"/"&amp;H669&amp;"/"&amp;I669</f>
        <v>26/4/2024</v>
      </c>
      <c r="K669" s="3" t="str">
        <f t="shared" ref="K669:K700" si="372">IF(K$1=$J669,"1","0")</f>
        <v>0</v>
      </c>
      <c r="L669" t="str">
        <f t="shared" ref="L669:L700" si="373">IF(L$1=$J669,"1","0")</f>
        <v>1</v>
      </c>
      <c r="M669" t="str">
        <f t="shared" ref="M669:M700" si="374">IF(M$1=$J669,"1","0")</f>
        <v>0</v>
      </c>
      <c r="N669" t="str">
        <f t="shared" ref="N669:N700" si="375">IF(N$1=$J669,"1","0")</f>
        <v>0</v>
      </c>
      <c r="O669" t="str">
        <f t="shared" ref="O669:O700" si="376">IF(O$1=$J669,"1","0")</f>
        <v>0</v>
      </c>
      <c r="P669" t="str">
        <f t="shared" ref="P669:P700" si="377">IF(P$1=$J669,"1","0")</f>
        <v>0</v>
      </c>
      <c r="Q669" t="str">
        <f t="shared" ref="Q669:Q700" si="378">IF(Q$1=$J669,"1","0")</f>
        <v>0</v>
      </c>
      <c r="R669" t="str">
        <f t="shared" ref="R669:R700" si="379">IF(R$1=$J669,"1","0")</f>
        <v>0</v>
      </c>
      <c r="S669" s="3" t="str">
        <f t="shared" si="364"/>
        <v>0</v>
      </c>
      <c r="T669" s="3" t="str">
        <f t="shared" si="364"/>
        <v>0</v>
      </c>
      <c r="U669" t="str">
        <f t="shared" ref="U669:U700" si="380">IF(U$1=$J669,"1","0")</f>
        <v>0</v>
      </c>
      <c r="V669" t="str">
        <f t="shared" ref="V669:V700" si="381">IF(V$1=$J669,"1","0")</f>
        <v>0</v>
      </c>
      <c r="W669" t="str">
        <f t="shared" ref="W669:W700" si="382">IF(W$1=$J669,"1","0")</f>
        <v>0</v>
      </c>
      <c r="X669" t="str">
        <f t="shared" ref="X669:X700" si="383">IF(X$1=$J669,"1","0")</f>
        <v>0</v>
      </c>
      <c r="Y669" t="str">
        <f t="shared" ref="Y669:Y700" si="384">IF(Y$1=$J669,"1","0")</f>
        <v>0</v>
      </c>
      <c r="Z669" t="str">
        <f t="shared" ref="Z669:Z700" si="385">IF(Z$1=$J669,"1","0")</f>
        <v>0</v>
      </c>
      <c r="AA669" s="3" t="str">
        <f t="shared" si="365"/>
        <v>0</v>
      </c>
      <c r="AB669" s="3" t="str">
        <f t="shared" si="365"/>
        <v>0</v>
      </c>
      <c r="AC669" t="str">
        <f t="shared" ref="AC669:AC700" si="386">IF(AC$1=$J669,"1","0")</f>
        <v>0</v>
      </c>
      <c r="AD669" t="str">
        <f t="shared" ref="AD669:AD700" si="387">IF(AD$1=$J669,"1","0")</f>
        <v>0</v>
      </c>
      <c r="AE669" t="str">
        <f t="shared" ref="AE669:AE700" si="388">IF(AE$1=$J669,"1","0")</f>
        <v>0</v>
      </c>
      <c r="AF669" t="str">
        <f t="shared" ref="AF669:AF700" si="389">IF(AF$1=$J669,"1","0")</f>
        <v>0</v>
      </c>
      <c r="AG669" t="str">
        <f t="shared" ref="AG669:AG700" si="390">IF(AG$1=$J669,"1","0")</f>
        <v>0</v>
      </c>
      <c r="AH669" t="str">
        <f t="shared" ref="AH669:AH700" si="391">IF(AH$1=$J669,"1","0")</f>
        <v>0</v>
      </c>
      <c r="AI669" t="str">
        <f t="shared" ref="AI669:AI700" si="392">IF(AI$1=$J669,"1","0")</f>
        <v>0</v>
      </c>
      <c r="AJ669" t="str">
        <f t="shared" ref="AJ669:AJ700" si="393">IF(AJ$1=$J669,"1","0")</f>
        <v>0</v>
      </c>
      <c r="AK669" t="str">
        <f t="shared" ref="AK669:AK700" si="394">IF(AK$1=$J669,"1","0")</f>
        <v>0</v>
      </c>
      <c r="AL669" t="str">
        <f t="shared" ref="AL669:AL700" si="395">IF(AL$1=$J669,"1","0")</f>
        <v>0</v>
      </c>
      <c r="AM669" t="str">
        <f t="shared" ref="AM669:AM700" si="396">IF(AM$1=$J669,"1","0")</f>
        <v>0</v>
      </c>
      <c r="AN669" t="str">
        <f t="shared" ref="AN669:AN700" si="397">IF(AN$1=$J669,"1","0")</f>
        <v>0</v>
      </c>
      <c r="AO669" t="str">
        <f t="shared" ref="AO669:AO700" si="398">IF(AO$1=$J669,"1","0")</f>
        <v>0</v>
      </c>
      <c r="AP669" t="str">
        <f t="shared" ref="AP669:AP700" si="399">IF(AP$1=$J669,"1","0")</f>
        <v>0</v>
      </c>
      <c r="AQ669" t="str">
        <f t="shared" ref="AQ669:AQ700" si="400">IF(AQ$1=$J669,"1","0")</f>
        <v>0</v>
      </c>
      <c r="AR669" t="str">
        <f t="shared" ref="AR669:AR700" si="401">IF(AR$1=$J669,"1","0")</f>
        <v>0</v>
      </c>
      <c r="AS669" t="str">
        <f t="shared" ref="AS669:AS700" si="402">IF(AS$1=$J669,"1","0")</f>
        <v>0</v>
      </c>
      <c r="AT669" t="str">
        <f t="shared" ref="AT669:AT700" si="403">IF(AT$1=$J669,"1","0")</f>
        <v>0</v>
      </c>
      <c r="AU669" t="str">
        <f t="shared" ref="AU669:AU700" si="404">IF(AU$1=$J669,"1","0")</f>
        <v>0</v>
      </c>
      <c r="AV669" t="str">
        <f t="shared" ref="AV669:AV700" si="405">IF(AV$1=$J669,"1","0")</f>
        <v>0</v>
      </c>
      <c r="AW669" t="str">
        <f t="shared" ref="AW669:AW700" si="406">IF(AW$1=$J669,"1","0")</f>
        <v>0</v>
      </c>
      <c r="AX669" t="str">
        <f t="shared" ref="AX669:AX700" si="407">IF(AX$1=$J669,"1","0")</f>
        <v>0</v>
      </c>
      <c r="AY669" t="str">
        <f t="shared" ref="AY669:AY700" si="408">IF(AY$1=$J669,"1","0")</f>
        <v>0</v>
      </c>
      <c r="AZ669" s="22"/>
    </row>
    <row r="670" spans="1:52" ht="15.5">
      <c r="A670" s="18" t="s">
        <v>80</v>
      </c>
      <c r="B670" s="74" t="str">
        <f t="shared" si="369"/>
        <v>2201973A</v>
      </c>
      <c r="C670" s="75">
        <v>45407.739768518499</v>
      </c>
      <c r="D670" s="18" t="s">
        <v>879</v>
      </c>
      <c r="E670" s="3" t="b">
        <f>ISNUMBER(MATCH(Table1[[#This Row],[Email]],Attendance[Email],0))</f>
        <v>1</v>
      </c>
      <c r="F670" s="3">
        <f t="shared" si="370"/>
        <v>45408.073101851835</v>
      </c>
      <c r="G670" s="21">
        <f>DAY(Table1[[#This Row],[Actual Time]])</f>
        <v>26</v>
      </c>
      <c r="H670">
        <f>MONTH(Table1[[#This Row],[Actual Time]])</f>
        <v>4</v>
      </c>
      <c r="I670">
        <f>YEAR(Table1[[#This Row],[Actual Time]])</f>
        <v>2024</v>
      </c>
      <c r="J670" t="str">
        <f t="shared" si="371"/>
        <v>26/4/2024</v>
      </c>
      <c r="K670" s="3" t="str">
        <f t="shared" si="372"/>
        <v>0</v>
      </c>
      <c r="L670" t="str">
        <f t="shared" si="373"/>
        <v>1</v>
      </c>
      <c r="M670" t="str">
        <f t="shared" si="374"/>
        <v>0</v>
      </c>
      <c r="N670" t="str">
        <f t="shared" si="375"/>
        <v>0</v>
      </c>
      <c r="O670" t="str">
        <f t="shared" si="376"/>
        <v>0</v>
      </c>
      <c r="P670" t="str">
        <f t="shared" si="377"/>
        <v>0</v>
      </c>
      <c r="Q670" t="str">
        <f t="shared" si="378"/>
        <v>0</v>
      </c>
      <c r="R670" t="str">
        <f t="shared" si="379"/>
        <v>0</v>
      </c>
      <c r="S670" s="3" t="str">
        <f t="shared" si="364"/>
        <v>0</v>
      </c>
      <c r="T670" s="3" t="str">
        <f t="shared" si="364"/>
        <v>0</v>
      </c>
      <c r="U670" t="str">
        <f t="shared" si="380"/>
        <v>0</v>
      </c>
      <c r="V670" t="str">
        <f t="shared" si="381"/>
        <v>0</v>
      </c>
      <c r="W670" t="str">
        <f t="shared" si="382"/>
        <v>0</v>
      </c>
      <c r="X670" t="str">
        <f t="shared" si="383"/>
        <v>0</v>
      </c>
      <c r="Y670" t="str">
        <f t="shared" si="384"/>
        <v>0</v>
      </c>
      <c r="Z670" t="str">
        <f t="shared" si="385"/>
        <v>0</v>
      </c>
      <c r="AA670" s="3" t="str">
        <f t="shared" si="365"/>
        <v>0</v>
      </c>
      <c r="AB670" s="3" t="str">
        <f t="shared" si="365"/>
        <v>0</v>
      </c>
      <c r="AC670" t="str">
        <f t="shared" si="386"/>
        <v>0</v>
      </c>
      <c r="AD670" t="str">
        <f t="shared" si="387"/>
        <v>0</v>
      </c>
      <c r="AE670" t="str">
        <f t="shared" si="388"/>
        <v>0</v>
      </c>
      <c r="AF670" t="str">
        <f t="shared" si="389"/>
        <v>0</v>
      </c>
      <c r="AG670" t="str">
        <f t="shared" si="390"/>
        <v>0</v>
      </c>
      <c r="AH670" t="str">
        <f t="shared" si="391"/>
        <v>0</v>
      </c>
      <c r="AI670" t="str">
        <f t="shared" si="392"/>
        <v>0</v>
      </c>
      <c r="AJ670" t="str">
        <f t="shared" si="393"/>
        <v>0</v>
      </c>
      <c r="AK670" t="str">
        <f t="shared" si="394"/>
        <v>0</v>
      </c>
      <c r="AL670" t="str">
        <f t="shared" si="395"/>
        <v>0</v>
      </c>
      <c r="AM670" t="str">
        <f t="shared" si="396"/>
        <v>0</v>
      </c>
      <c r="AN670" t="str">
        <f t="shared" si="397"/>
        <v>0</v>
      </c>
      <c r="AO670" t="str">
        <f t="shared" si="398"/>
        <v>0</v>
      </c>
      <c r="AP670" t="str">
        <f t="shared" si="399"/>
        <v>0</v>
      </c>
      <c r="AQ670" t="str">
        <f t="shared" si="400"/>
        <v>0</v>
      </c>
      <c r="AR670" t="str">
        <f t="shared" si="401"/>
        <v>0</v>
      </c>
      <c r="AS670" t="str">
        <f t="shared" si="402"/>
        <v>0</v>
      </c>
      <c r="AT670" t="str">
        <f t="shared" si="403"/>
        <v>0</v>
      </c>
      <c r="AU670" t="str">
        <f t="shared" si="404"/>
        <v>0</v>
      </c>
      <c r="AV670" t="str">
        <f t="shared" si="405"/>
        <v>0</v>
      </c>
      <c r="AW670" t="str">
        <f t="shared" si="406"/>
        <v>0</v>
      </c>
      <c r="AX670" t="str">
        <f t="shared" si="407"/>
        <v>0</v>
      </c>
      <c r="AY670" t="str">
        <f t="shared" si="408"/>
        <v>0</v>
      </c>
      <c r="AZ670" s="22"/>
    </row>
    <row r="671" spans="1:52" ht="15.5">
      <c r="A671" s="18" t="s">
        <v>68</v>
      </c>
      <c r="B671" s="74" t="str">
        <f t="shared" si="369"/>
        <v>2303451E</v>
      </c>
      <c r="C671" s="75">
        <v>45407.739768518499</v>
      </c>
      <c r="D671" s="18" t="s">
        <v>880</v>
      </c>
      <c r="E671" s="3" t="b">
        <f>ISNUMBER(MATCH(Table1[[#This Row],[Email]],Attendance[Email],0))</f>
        <v>1</v>
      </c>
      <c r="F671" s="3">
        <f t="shared" si="370"/>
        <v>45408.073101851835</v>
      </c>
      <c r="G671" s="21">
        <f>DAY(Table1[[#This Row],[Actual Time]])</f>
        <v>26</v>
      </c>
      <c r="H671">
        <f>MONTH(Table1[[#This Row],[Actual Time]])</f>
        <v>4</v>
      </c>
      <c r="I671">
        <f>YEAR(Table1[[#This Row],[Actual Time]])</f>
        <v>2024</v>
      </c>
      <c r="J671" t="str">
        <f t="shared" si="371"/>
        <v>26/4/2024</v>
      </c>
      <c r="K671" s="3" t="str">
        <f t="shared" si="372"/>
        <v>0</v>
      </c>
      <c r="L671" t="str">
        <f t="shared" si="373"/>
        <v>1</v>
      </c>
      <c r="M671" t="str">
        <f t="shared" si="374"/>
        <v>0</v>
      </c>
      <c r="N671" t="str">
        <f t="shared" si="375"/>
        <v>0</v>
      </c>
      <c r="O671" t="str">
        <f t="shared" si="376"/>
        <v>0</v>
      </c>
      <c r="P671" t="str">
        <f t="shared" si="377"/>
        <v>0</v>
      </c>
      <c r="Q671" t="str">
        <f t="shared" si="378"/>
        <v>0</v>
      </c>
      <c r="R671" t="str">
        <f t="shared" si="379"/>
        <v>0</v>
      </c>
      <c r="S671" s="3" t="str">
        <f t="shared" si="364"/>
        <v>0</v>
      </c>
      <c r="T671" s="3" t="str">
        <f t="shared" si="364"/>
        <v>0</v>
      </c>
      <c r="U671" t="str">
        <f t="shared" si="380"/>
        <v>0</v>
      </c>
      <c r="V671" t="str">
        <f t="shared" si="381"/>
        <v>0</v>
      </c>
      <c r="W671" t="str">
        <f t="shared" si="382"/>
        <v>0</v>
      </c>
      <c r="X671" t="str">
        <f t="shared" si="383"/>
        <v>0</v>
      </c>
      <c r="Y671" t="str">
        <f t="shared" si="384"/>
        <v>0</v>
      </c>
      <c r="Z671" t="str">
        <f t="shared" si="385"/>
        <v>0</v>
      </c>
      <c r="AA671" s="3" t="str">
        <f t="shared" si="365"/>
        <v>0</v>
      </c>
      <c r="AB671" s="3" t="str">
        <f t="shared" si="365"/>
        <v>0</v>
      </c>
      <c r="AC671" t="str">
        <f t="shared" si="386"/>
        <v>0</v>
      </c>
      <c r="AD671" t="str">
        <f t="shared" si="387"/>
        <v>0</v>
      </c>
      <c r="AE671" t="str">
        <f t="shared" si="388"/>
        <v>0</v>
      </c>
      <c r="AF671" t="str">
        <f t="shared" si="389"/>
        <v>0</v>
      </c>
      <c r="AG671" t="str">
        <f t="shared" si="390"/>
        <v>0</v>
      </c>
      <c r="AH671" t="str">
        <f t="shared" si="391"/>
        <v>0</v>
      </c>
      <c r="AI671" t="str">
        <f t="shared" si="392"/>
        <v>0</v>
      </c>
      <c r="AJ671" t="str">
        <f t="shared" si="393"/>
        <v>0</v>
      </c>
      <c r="AK671" t="str">
        <f t="shared" si="394"/>
        <v>0</v>
      </c>
      <c r="AL671" t="str">
        <f t="shared" si="395"/>
        <v>0</v>
      </c>
      <c r="AM671" t="str">
        <f t="shared" si="396"/>
        <v>0</v>
      </c>
      <c r="AN671" t="str">
        <f t="shared" si="397"/>
        <v>0</v>
      </c>
      <c r="AO671" t="str">
        <f t="shared" si="398"/>
        <v>0</v>
      </c>
      <c r="AP671" t="str">
        <f t="shared" si="399"/>
        <v>0</v>
      </c>
      <c r="AQ671" t="str">
        <f t="shared" si="400"/>
        <v>0</v>
      </c>
      <c r="AR671" t="str">
        <f t="shared" si="401"/>
        <v>0</v>
      </c>
      <c r="AS671" t="str">
        <f t="shared" si="402"/>
        <v>0</v>
      </c>
      <c r="AT671" t="str">
        <f t="shared" si="403"/>
        <v>0</v>
      </c>
      <c r="AU671" t="str">
        <f t="shared" si="404"/>
        <v>0</v>
      </c>
      <c r="AV671" t="str">
        <f t="shared" si="405"/>
        <v>0</v>
      </c>
      <c r="AW671" t="str">
        <f t="shared" si="406"/>
        <v>0</v>
      </c>
      <c r="AX671" t="str">
        <f t="shared" si="407"/>
        <v>0</v>
      </c>
      <c r="AY671" t="str">
        <f t="shared" si="408"/>
        <v>0</v>
      </c>
      <c r="AZ671" s="22"/>
    </row>
    <row r="672" spans="1:52" ht="15.5">
      <c r="A672" s="18" t="s">
        <v>90</v>
      </c>
      <c r="B672" s="74" t="str">
        <f t="shared" si="369"/>
        <v>2304165J</v>
      </c>
      <c r="C672" s="75">
        <v>45407.739768518499</v>
      </c>
      <c r="D672" s="18" t="s">
        <v>881</v>
      </c>
      <c r="E672" s="3" t="b">
        <f>ISNUMBER(MATCH(Table1[[#This Row],[Email]],Attendance[Email],0))</f>
        <v>1</v>
      </c>
      <c r="F672" s="3">
        <f t="shared" si="370"/>
        <v>45408.073101851835</v>
      </c>
      <c r="G672" s="21">
        <f>DAY(Table1[[#This Row],[Actual Time]])</f>
        <v>26</v>
      </c>
      <c r="H672">
        <f>MONTH(Table1[[#This Row],[Actual Time]])</f>
        <v>4</v>
      </c>
      <c r="I672">
        <f>YEAR(Table1[[#This Row],[Actual Time]])</f>
        <v>2024</v>
      </c>
      <c r="J672" t="str">
        <f t="shared" si="371"/>
        <v>26/4/2024</v>
      </c>
      <c r="K672" s="3" t="str">
        <f t="shared" si="372"/>
        <v>0</v>
      </c>
      <c r="L672" t="str">
        <f t="shared" si="373"/>
        <v>1</v>
      </c>
      <c r="M672" t="str">
        <f t="shared" si="374"/>
        <v>0</v>
      </c>
      <c r="N672" t="str">
        <f t="shared" si="375"/>
        <v>0</v>
      </c>
      <c r="O672" t="str">
        <f t="shared" si="376"/>
        <v>0</v>
      </c>
      <c r="P672" t="str">
        <f t="shared" si="377"/>
        <v>0</v>
      </c>
      <c r="Q672" t="str">
        <f t="shared" si="378"/>
        <v>0</v>
      </c>
      <c r="R672" t="str">
        <f t="shared" si="379"/>
        <v>0</v>
      </c>
      <c r="S672" s="3" t="str">
        <f t="shared" si="364"/>
        <v>0</v>
      </c>
      <c r="T672" s="3" t="str">
        <f t="shared" si="364"/>
        <v>0</v>
      </c>
      <c r="U672" t="str">
        <f t="shared" si="380"/>
        <v>0</v>
      </c>
      <c r="V672" t="str">
        <f t="shared" si="381"/>
        <v>0</v>
      </c>
      <c r="W672" t="str">
        <f t="shared" si="382"/>
        <v>0</v>
      </c>
      <c r="X672" t="str">
        <f t="shared" si="383"/>
        <v>0</v>
      </c>
      <c r="Y672" t="str">
        <f t="shared" si="384"/>
        <v>0</v>
      </c>
      <c r="Z672" t="str">
        <f t="shared" si="385"/>
        <v>0</v>
      </c>
      <c r="AA672" s="3" t="str">
        <f t="shared" si="365"/>
        <v>0</v>
      </c>
      <c r="AB672" s="3" t="str">
        <f t="shared" si="365"/>
        <v>0</v>
      </c>
      <c r="AC672" t="str">
        <f t="shared" si="386"/>
        <v>0</v>
      </c>
      <c r="AD672" t="str">
        <f t="shared" si="387"/>
        <v>0</v>
      </c>
      <c r="AE672" t="str">
        <f t="shared" si="388"/>
        <v>0</v>
      </c>
      <c r="AF672" t="str">
        <f t="shared" si="389"/>
        <v>0</v>
      </c>
      <c r="AG672" t="str">
        <f t="shared" si="390"/>
        <v>0</v>
      </c>
      <c r="AH672" t="str">
        <f t="shared" si="391"/>
        <v>0</v>
      </c>
      <c r="AI672" t="str">
        <f t="shared" si="392"/>
        <v>0</v>
      </c>
      <c r="AJ672" t="str">
        <f t="shared" si="393"/>
        <v>0</v>
      </c>
      <c r="AK672" t="str">
        <f t="shared" si="394"/>
        <v>0</v>
      </c>
      <c r="AL672" t="str">
        <f t="shared" si="395"/>
        <v>0</v>
      </c>
      <c r="AM672" t="str">
        <f t="shared" si="396"/>
        <v>0</v>
      </c>
      <c r="AN672" t="str">
        <f t="shared" si="397"/>
        <v>0</v>
      </c>
      <c r="AO672" t="str">
        <f t="shared" si="398"/>
        <v>0</v>
      </c>
      <c r="AP672" t="str">
        <f t="shared" si="399"/>
        <v>0</v>
      </c>
      <c r="AQ672" t="str">
        <f t="shared" si="400"/>
        <v>0</v>
      </c>
      <c r="AR672" t="str">
        <f t="shared" si="401"/>
        <v>0</v>
      </c>
      <c r="AS672" t="str">
        <f t="shared" si="402"/>
        <v>0</v>
      </c>
      <c r="AT672" t="str">
        <f t="shared" si="403"/>
        <v>0</v>
      </c>
      <c r="AU672" t="str">
        <f t="shared" si="404"/>
        <v>0</v>
      </c>
      <c r="AV672" t="str">
        <f t="shared" si="405"/>
        <v>0</v>
      </c>
      <c r="AW672" t="str">
        <f t="shared" si="406"/>
        <v>0</v>
      </c>
      <c r="AX672" t="str">
        <f t="shared" si="407"/>
        <v>0</v>
      </c>
      <c r="AY672" t="str">
        <f t="shared" si="408"/>
        <v>0</v>
      </c>
      <c r="AZ672" s="22"/>
    </row>
    <row r="673" spans="1:52" ht="15.5">
      <c r="A673" s="18" t="s">
        <v>76</v>
      </c>
      <c r="B673" s="74" t="str">
        <f t="shared" si="369"/>
        <v>2205064E</v>
      </c>
      <c r="C673" s="75">
        <v>45407.739768518499</v>
      </c>
      <c r="D673" s="18" t="s">
        <v>882</v>
      </c>
      <c r="E673" s="3" t="b">
        <f>ISNUMBER(MATCH(Table1[[#This Row],[Email]],Attendance[Email],0))</f>
        <v>1</v>
      </c>
      <c r="F673" s="3">
        <f t="shared" si="370"/>
        <v>45408.073101851835</v>
      </c>
      <c r="G673" s="21">
        <f>DAY(Table1[[#This Row],[Actual Time]])</f>
        <v>26</v>
      </c>
      <c r="H673">
        <f>MONTH(Table1[[#This Row],[Actual Time]])</f>
        <v>4</v>
      </c>
      <c r="I673">
        <f>YEAR(Table1[[#This Row],[Actual Time]])</f>
        <v>2024</v>
      </c>
      <c r="J673" t="str">
        <f t="shared" si="371"/>
        <v>26/4/2024</v>
      </c>
      <c r="K673" s="3" t="str">
        <f t="shared" si="372"/>
        <v>0</v>
      </c>
      <c r="L673" t="str">
        <f t="shared" si="373"/>
        <v>1</v>
      </c>
      <c r="M673" t="str">
        <f t="shared" si="374"/>
        <v>0</v>
      </c>
      <c r="N673" t="str">
        <f t="shared" si="375"/>
        <v>0</v>
      </c>
      <c r="O673" t="str">
        <f t="shared" si="376"/>
        <v>0</v>
      </c>
      <c r="P673" t="str">
        <f t="shared" si="377"/>
        <v>0</v>
      </c>
      <c r="Q673" t="str">
        <f t="shared" si="378"/>
        <v>0</v>
      </c>
      <c r="R673" t="str">
        <f t="shared" si="379"/>
        <v>0</v>
      </c>
      <c r="S673" s="3" t="str">
        <f t="shared" si="364"/>
        <v>0</v>
      </c>
      <c r="T673" s="3" t="str">
        <f t="shared" si="364"/>
        <v>0</v>
      </c>
      <c r="U673" t="str">
        <f t="shared" si="380"/>
        <v>0</v>
      </c>
      <c r="V673" t="str">
        <f t="shared" si="381"/>
        <v>0</v>
      </c>
      <c r="W673" t="str">
        <f t="shared" si="382"/>
        <v>0</v>
      </c>
      <c r="X673" t="str">
        <f t="shared" si="383"/>
        <v>0</v>
      </c>
      <c r="Y673" t="str">
        <f t="shared" si="384"/>
        <v>0</v>
      </c>
      <c r="Z673" t="str">
        <f t="shared" si="385"/>
        <v>0</v>
      </c>
      <c r="AA673" s="3" t="str">
        <f t="shared" si="365"/>
        <v>0</v>
      </c>
      <c r="AB673" s="3" t="str">
        <f t="shared" si="365"/>
        <v>0</v>
      </c>
      <c r="AC673" t="str">
        <f t="shared" si="386"/>
        <v>0</v>
      </c>
      <c r="AD673" t="str">
        <f t="shared" si="387"/>
        <v>0</v>
      </c>
      <c r="AE673" t="str">
        <f t="shared" si="388"/>
        <v>0</v>
      </c>
      <c r="AF673" t="str">
        <f t="shared" si="389"/>
        <v>0</v>
      </c>
      <c r="AG673" t="str">
        <f t="shared" si="390"/>
        <v>0</v>
      </c>
      <c r="AH673" t="str">
        <f t="shared" si="391"/>
        <v>0</v>
      </c>
      <c r="AI673" t="str">
        <f t="shared" si="392"/>
        <v>0</v>
      </c>
      <c r="AJ673" t="str">
        <f t="shared" si="393"/>
        <v>0</v>
      </c>
      <c r="AK673" t="str">
        <f t="shared" si="394"/>
        <v>0</v>
      </c>
      <c r="AL673" t="str">
        <f t="shared" si="395"/>
        <v>0</v>
      </c>
      <c r="AM673" t="str">
        <f t="shared" si="396"/>
        <v>0</v>
      </c>
      <c r="AN673" t="str">
        <f t="shared" si="397"/>
        <v>0</v>
      </c>
      <c r="AO673" t="str">
        <f t="shared" si="398"/>
        <v>0</v>
      </c>
      <c r="AP673" t="str">
        <f t="shared" si="399"/>
        <v>0</v>
      </c>
      <c r="AQ673" t="str">
        <f t="shared" si="400"/>
        <v>0</v>
      </c>
      <c r="AR673" t="str">
        <f t="shared" si="401"/>
        <v>0</v>
      </c>
      <c r="AS673" t="str">
        <f t="shared" si="402"/>
        <v>0</v>
      </c>
      <c r="AT673" t="str">
        <f t="shared" si="403"/>
        <v>0</v>
      </c>
      <c r="AU673" t="str">
        <f t="shared" si="404"/>
        <v>0</v>
      </c>
      <c r="AV673" t="str">
        <f t="shared" si="405"/>
        <v>0</v>
      </c>
      <c r="AW673" t="str">
        <f t="shared" si="406"/>
        <v>0</v>
      </c>
      <c r="AX673" t="str">
        <f t="shared" si="407"/>
        <v>0</v>
      </c>
      <c r="AY673" t="str">
        <f t="shared" si="408"/>
        <v>0</v>
      </c>
      <c r="AZ673" s="22"/>
    </row>
    <row r="674" spans="1:52" ht="15" customHeight="1">
      <c r="A674" s="18" t="s">
        <v>107</v>
      </c>
      <c r="B674" s="74" t="str">
        <f t="shared" si="369"/>
        <v>2400028C</v>
      </c>
      <c r="C674" s="75">
        <v>45407.739768518499</v>
      </c>
      <c r="D674" s="18" t="s">
        <v>883</v>
      </c>
      <c r="E674" s="3" t="b">
        <f>ISNUMBER(MATCH(Table1[[#This Row],[Email]],Attendance[Email],0))</f>
        <v>1</v>
      </c>
      <c r="F674" s="3">
        <f t="shared" si="370"/>
        <v>45408.073101851835</v>
      </c>
      <c r="G674" s="21">
        <f>DAY(Table1[[#This Row],[Actual Time]])</f>
        <v>26</v>
      </c>
      <c r="H674">
        <f>MONTH(Table1[[#This Row],[Actual Time]])</f>
        <v>4</v>
      </c>
      <c r="I674">
        <f>YEAR(Table1[[#This Row],[Actual Time]])</f>
        <v>2024</v>
      </c>
      <c r="J674" t="str">
        <f t="shared" si="371"/>
        <v>26/4/2024</v>
      </c>
      <c r="K674" s="3" t="str">
        <f t="shared" si="372"/>
        <v>0</v>
      </c>
      <c r="L674" t="str">
        <f t="shared" si="373"/>
        <v>1</v>
      </c>
      <c r="M674" t="str">
        <f t="shared" si="374"/>
        <v>0</v>
      </c>
      <c r="N674" t="str">
        <f t="shared" si="375"/>
        <v>0</v>
      </c>
      <c r="O674" t="str">
        <f t="shared" si="376"/>
        <v>0</v>
      </c>
      <c r="P674" t="str">
        <f t="shared" si="377"/>
        <v>0</v>
      </c>
      <c r="Q674" t="str">
        <f t="shared" si="378"/>
        <v>0</v>
      </c>
      <c r="R674" t="str">
        <f t="shared" si="379"/>
        <v>0</v>
      </c>
      <c r="S674" s="3" t="str">
        <f t="shared" si="364"/>
        <v>0</v>
      </c>
      <c r="T674" s="3" t="str">
        <f t="shared" si="364"/>
        <v>0</v>
      </c>
      <c r="U674" t="str">
        <f t="shared" si="380"/>
        <v>0</v>
      </c>
      <c r="V674" t="str">
        <f t="shared" si="381"/>
        <v>0</v>
      </c>
      <c r="W674" t="str">
        <f t="shared" si="382"/>
        <v>0</v>
      </c>
      <c r="X674" t="str">
        <f t="shared" si="383"/>
        <v>0</v>
      </c>
      <c r="Y674" t="str">
        <f t="shared" si="384"/>
        <v>0</v>
      </c>
      <c r="Z674" t="str">
        <f t="shared" si="385"/>
        <v>0</v>
      </c>
      <c r="AA674" s="3" t="str">
        <f t="shared" si="365"/>
        <v>0</v>
      </c>
      <c r="AB674" s="3" t="str">
        <f t="shared" si="365"/>
        <v>0</v>
      </c>
      <c r="AC674" t="str">
        <f t="shared" si="386"/>
        <v>0</v>
      </c>
      <c r="AD674" t="str">
        <f t="shared" si="387"/>
        <v>0</v>
      </c>
      <c r="AE674" t="str">
        <f t="shared" si="388"/>
        <v>0</v>
      </c>
      <c r="AF674" t="str">
        <f t="shared" si="389"/>
        <v>0</v>
      </c>
      <c r="AG674" t="str">
        <f t="shared" si="390"/>
        <v>0</v>
      </c>
      <c r="AH674" t="str">
        <f t="shared" si="391"/>
        <v>0</v>
      </c>
      <c r="AI674" t="str">
        <f t="shared" si="392"/>
        <v>0</v>
      </c>
      <c r="AJ674" t="str">
        <f t="shared" si="393"/>
        <v>0</v>
      </c>
      <c r="AK674" t="str">
        <f t="shared" si="394"/>
        <v>0</v>
      </c>
      <c r="AL674" t="str">
        <f t="shared" si="395"/>
        <v>0</v>
      </c>
      <c r="AM674" t="str">
        <f t="shared" si="396"/>
        <v>0</v>
      </c>
      <c r="AN674" t="str">
        <f t="shared" si="397"/>
        <v>0</v>
      </c>
      <c r="AO674" t="str">
        <f t="shared" si="398"/>
        <v>0</v>
      </c>
      <c r="AP674" t="str">
        <f t="shared" si="399"/>
        <v>0</v>
      </c>
      <c r="AQ674" t="str">
        <f t="shared" si="400"/>
        <v>0</v>
      </c>
      <c r="AR674" t="str">
        <f t="shared" si="401"/>
        <v>0</v>
      </c>
      <c r="AS674" t="str">
        <f t="shared" si="402"/>
        <v>0</v>
      </c>
      <c r="AT674" t="str">
        <f t="shared" si="403"/>
        <v>0</v>
      </c>
      <c r="AU674" t="str">
        <f t="shared" si="404"/>
        <v>0</v>
      </c>
      <c r="AV674" t="str">
        <f t="shared" si="405"/>
        <v>0</v>
      </c>
      <c r="AW674" t="str">
        <f t="shared" si="406"/>
        <v>0</v>
      </c>
      <c r="AX674" t="str">
        <f t="shared" si="407"/>
        <v>0</v>
      </c>
      <c r="AY674" t="str">
        <f t="shared" si="408"/>
        <v>0</v>
      </c>
      <c r="AZ674" s="22"/>
    </row>
    <row r="675" spans="1:52" ht="15" customHeight="1">
      <c r="A675" s="18" t="s">
        <v>52</v>
      </c>
      <c r="B675" s="74" t="str">
        <f t="shared" si="369"/>
        <v>2300881F</v>
      </c>
      <c r="C675" s="75">
        <v>45407.739768518499</v>
      </c>
      <c r="D675" s="18" t="s">
        <v>884</v>
      </c>
      <c r="E675" s="3" t="b">
        <f>ISNUMBER(MATCH(Table1[[#This Row],[Email]],Attendance[Email],0))</f>
        <v>1</v>
      </c>
      <c r="F675" s="3">
        <f t="shared" si="370"/>
        <v>45408.073101851835</v>
      </c>
      <c r="G675" s="21">
        <f>DAY(Table1[[#This Row],[Actual Time]])</f>
        <v>26</v>
      </c>
      <c r="H675">
        <f>MONTH(Table1[[#This Row],[Actual Time]])</f>
        <v>4</v>
      </c>
      <c r="I675">
        <f>YEAR(Table1[[#This Row],[Actual Time]])</f>
        <v>2024</v>
      </c>
      <c r="J675" t="str">
        <f t="shared" si="371"/>
        <v>26/4/2024</v>
      </c>
      <c r="K675" s="3" t="str">
        <f t="shared" si="372"/>
        <v>0</v>
      </c>
      <c r="L675" t="str">
        <f t="shared" si="373"/>
        <v>1</v>
      </c>
      <c r="M675" t="str">
        <f t="shared" si="374"/>
        <v>0</v>
      </c>
      <c r="N675" t="str">
        <f t="shared" si="375"/>
        <v>0</v>
      </c>
      <c r="O675" t="str">
        <f t="shared" si="376"/>
        <v>0</v>
      </c>
      <c r="P675" t="str">
        <f t="shared" si="377"/>
        <v>0</v>
      </c>
      <c r="Q675" t="str">
        <f t="shared" si="378"/>
        <v>0</v>
      </c>
      <c r="R675" t="str">
        <f t="shared" si="379"/>
        <v>0</v>
      </c>
      <c r="S675" s="3" t="str">
        <f t="shared" si="364"/>
        <v>0</v>
      </c>
      <c r="T675" s="3" t="str">
        <f t="shared" si="364"/>
        <v>0</v>
      </c>
      <c r="U675" t="str">
        <f t="shared" si="380"/>
        <v>0</v>
      </c>
      <c r="V675" t="str">
        <f t="shared" si="381"/>
        <v>0</v>
      </c>
      <c r="W675" t="str">
        <f t="shared" si="382"/>
        <v>0</v>
      </c>
      <c r="X675" t="str">
        <f t="shared" si="383"/>
        <v>0</v>
      </c>
      <c r="Y675" t="str">
        <f t="shared" si="384"/>
        <v>0</v>
      </c>
      <c r="Z675" t="str">
        <f t="shared" si="385"/>
        <v>0</v>
      </c>
      <c r="AA675" s="3" t="str">
        <f t="shared" si="365"/>
        <v>0</v>
      </c>
      <c r="AB675" s="3" t="str">
        <f t="shared" si="365"/>
        <v>0</v>
      </c>
      <c r="AC675" t="str">
        <f t="shared" si="386"/>
        <v>0</v>
      </c>
      <c r="AD675" t="str">
        <f t="shared" si="387"/>
        <v>0</v>
      </c>
      <c r="AE675" t="str">
        <f t="shared" si="388"/>
        <v>0</v>
      </c>
      <c r="AF675" t="str">
        <f t="shared" si="389"/>
        <v>0</v>
      </c>
      <c r="AG675" t="str">
        <f t="shared" si="390"/>
        <v>0</v>
      </c>
      <c r="AH675" t="str">
        <f t="shared" si="391"/>
        <v>0</v>
      </c>
      <c r="AI675" t="str">
        <f t="shared" si="392"/>
        <v>0</v>
      </c>
      <c r="AJ675" t="str">
        <f t="shared" si="393"/>
        <v>0</v>
      </c>
      <c r="AK675" t="str">
        <f t="shared" si="394"/>
        <v>0</v>
      </c>
      <c r="AL675" t="str">
        <f t="shared" si="395"/>
        <v>0</v>
      </c>
      <c r="AM675" t="str">
        <f t="shared" si="396"/>
        <v>0</v>
      </c>
      <c r="AN675" t="str">
        <f t="shared" si="397"/>
        <v>0</v>
      </c>
      <c r="AO675" t="str">
        <f t="shared" si="398"/>
        <v>0</v>
      </c>
      <c r="AP675" t="str">
        <f t="shared" si="399"/>
        <v>0</v>
      </c>
      <c r="AQ675" t="str">
        <f t="shared" si="400"/>
        <v>0</v>
      </c>
      <c r="AR675" t="str">
        <f t="shared" si="401"/>
        <v>0</v>
      </c>
      <c r="AS675" t="str">
        <f t="shared" si="402"/>
        <v>0</v>
      </c>
      <c r="AT675" t="str">
        <f t="shared" si="403"/>
        <v>0</v>
      </c>
      <c r="AU675" t="str">
        <f t="shared" si="404"/>
        <v>0</v>
      </c>
      <c r="AV675" t="str">
        <f t="shared" si="405"/>
        <v>0</v>
      </c>
      <c r="AW675" t="str">
        <f t="shared" si="406"/>
        <v>0</v>
      </c>
      <c r="AX675" t="str">
        <f t="shared" si="407"/>
        <v>0</v>
      </c>
      <c r="AY675" t="str">
        <f t="shared" si="408"/>
        <v>0</v>
      </c>
      <c r="AZ675" s="22"/>
    </row>
    <row r="676" spans="1:52" ht="15" customHeight="1">
      <c r="A676" s="18" t="s">
        <v>110</v>
      </c>
      <c r="B676" s="74" t="str">
        <f t="shared" si="369"/>
        <v>2400053A</v>
      </c>
      <c r="C676" s="75">
        <v>45407.739768518499</v>
      </c>
      <c r="D676" s="18" t="s">
        <v>885</v>
      </c>
      <c r="E676" s="3" t="b">
        <f>ISNUMBER(MATCH(Table1[[#This Row],[Email]],Attendance[Email],0))</f>
        <v>1</v>
      </c>
      <c r="F676" s="3">
        <f t="shared" si="370"/>
        <v>45408.073101851835</v>
      </c>
      <c r="G676" s="21">
        <f>DAY(Table1[[#This Row],[Actual Time]])</f>
        <v>26</v>
      </c>
      <c r="H676">
        <f>MONTH(Table1[[#This Row],[Actual Time]])</f>
        <v>4</v>
      </c>
      <c r="I676">
        <f>YEAR(Table1[[#This Row],[Actual Time]])</f>
        <v>2024</v>
      </c>
      <c r="J676" t="str">
        <f t="shared" si="371"/>
        <v>26/4/2024</v>
      </c>
      <c r="K676" s="3" t="str">
        <f t="shared" si="372"/>
        <v>0</v>
      </c>
      <c r="L676" t="str">
        <f t="shared" si="373"/>
        <v>1</v>
      </c>
      <c r="M676" t="str">
        <f t="shared" si="374"/>
        <v>0</v>
      </c>
      <c r="N676" t="str">
        <f t="shared" si="375"/>
        <v>0</v>
      </c>
      <c r="O676" t="str">
        <f t="shared" si="376"/>
        <v>0</v>
      </c>
      <c r="P676" t="str">
        <f t="shared" si="377"/>
        <v>0</v>
      </c>
      <c r="Q676" t="str">
        <f t="shared" si="378"/>
        <v>0</v>
      </c>
      <c r="R676" t="str">
        <f t="shared" si="379"/>
        <v>0</v>
      </c>
      <c r="S676" s="3" t="str">
        <f t="shared" si="364"/>
        <v>0</v>
      </c>
      <c r="T676" s="3" t="str">
        <f t="shared" si="364"/>
        <v>0</v>
      </c>
      <c r="U676" t="str">
        <f t="shared" si="380"/>
        <v>0</v>
      </c>
      <c r="V676" t="str">
        <f t="shared" si="381"/>
        <v>0</v>
      </c>
      <c r="W676" t="str">
        <f t="shared" si="382"/>
        <v>0</v>
      </c>
      <c r="X676" t="str">
        <f t="shared" si="383"/>
        <v>0</v>
      </c>
      <c r="Y676" t="str">
        <f t="shared" si="384"/>
        <v>0</v>
      </c>
      <c r="Z676" t="str">
        <f t="shared" si="385"/>
        <v>0</v>
      </c>
      <c r="AA676" s="3" t="str">
        <f t="shared" si="365"/>
        <v>0</v>
      </c>
      <c r="AB676" s="3" t="str">
        <f t="shared" si="365"/>
        <v>0</v>
      </c>
      <c r="AC676" t="str">
        <f t="shared" si="386"/>
        <v>0</v>
      </c>
      <c r="AD676" t="str">
        <f t="shared" si="387"/>
        <v>0</v>
      </c>
      <c r="AE676" t="str">
        <f t="shared" si="388"/>
        <v>0</v>
      </c>
      <c r="AF676" t="str">
        <f t="shared" si="389"/>
        <v>0</v>
      </c>
      <c r="AG676" t="str">
        <f t="shared" si="390"/>
        <v>0</v>
      </c>
      <c r="AH676" t="str">
        <f t="shared" si="391"/>
        <v>0</v>
      </c>
      <c r="AI676" t="str">
        <f t="shared" si="392"/>
        <v>0</v>
      </c>
      <c r="AJ676" t="str">
        <f t="shared" si="393"/>
        <v>0</v>
      </c>
      <c r="AK676" t="str">
        <f t="shared" si="394"/>
        <v>0</v>
      </c>
      <c r="AL676" t="str">
        <f t="shared" si="395"/>
        <v>0</v>
      </c>
      <c r="AM676" t="str">
        <f t="shared" si="396"/>
        <v>0</v>
      </c>
      <c r="AN676" t="str">
        <f t="shared" si="397"/>
        <v>0</v>
      </c>
      <c r="AO676" t="str">
        <f t="shared" si="398"/>
        <v>0</v>
      </c>
      <c r="AP676" t="str">
        <f t="shared" si="399"/>
        <v>0</v>
      </c>
      <c r="AQ676" t="str">
        <f t="shared" si="400"/>
        <v>0</v>
      </c>
      <c r="AR676" t="str">
        <f t="shared" si="401"/>
        <v>0</v>
      </c>
      <c r="AS676" t="str">
        <f t="shared" si="402"/>
        <v>0</v>
      </c>
      <c r="AT676" t="str">
        <f t="shared" si="403"/>
        <v>0</v>
      </c>
      <c r="AU676" t="str">
        <f t="shared" si="404"/>
        <v>0</v>
      </c>
      <c r="AV676" t="str">
        <f t="shared" si="405"/>
        <v>0</v>
      </c>
      <c r="AW676" t="str">
        <f t="shared" si="406"/>
        <v>0</v>
      </c>
      <c r="AX676" t="str">
        <f t="shared" si="407"/>
        <v>0</v>
      </c>
      <c r="AY676" t="str">
        <f t="shared" si="408"/>
        <v>0</v>
      </c>
      <c r="AZ676" s="22"/>
    </row>
    <row r="677" spans="1:52" ht="15" customHeight="1">
      <c r="A677" s="18" t="s">
        <v>112</v>
      </c>
      <c r="B677" s="74" t="str">
        <f t="shared" si="369"/>
        <v>2400562A</v>
      </c>
      <c r="C677" s="75">
        <v>45407.739768518499</v>
      </c>
      <c r="D677" s="18" t="s">
        <v>886</v>
      </c>
      <c r="E677" s="3" t="b">
        <f>ISNUMBER(MATCH(Table1[[#This Row],[Email]],Attendance[Email],0))</f>
        <v>1</v>
      </c>
      <c r="F677" s="3">
        <f t="shared" si="370"/>
        <v>45408.073101851835</v>
      </c>
      <c r="G677" s="21">
        <f>DAY(Table1[[#This Row],[Actual Time]])</f>
        <v>26</v>
      </c>
      <c r="H677">
        <f>MONTH(Table1[[#This Row],[Actual Time]])</f>
        <v>4</v>
      </c>
      <c r="I677">
        <f>YEAR(Table1[[#This Row],[Actual Time]])</f>
        <v>2024</v>
      </c>
      <c r="J677" t="str">
        <f t="shared" si="371"/>
        <v>26/4/2024</v>
      </c>
      <c r="K677" s="3" t="str">
        <f t="shared" si="372"/>
        <v>0</v>
      </c>
      <c r="L677" t="str">
        <f t="shared" si="373"/>
        <v>1</v>
      </c>
      <c r="M677" t="str">
        <f t="shared" si="374"/>
        <v>0</v>
      </c>
      <c r="N677" t="str">
        <f t="shared" si="375"/>
        <v>0</v>
      </c>
      <c r="O677" t="str">
        <f t="shared" si="376"/>
        <v>0</v>
      </c>
      <c r="P677" t="str">
        <f t="shared" si="377"/>
        <v>0</v>
      </c>
      <c r="Q677" t="str">
        <f t="shared" si="378"/>
        <v>0</v>
      </c>
      <c r="R677" t="str">
        <f t="shared" si="379"/>
        <v>0</v>
      </c>
      <c r="S677" s="3" t="str">
        <f t="shared" si="364"/>
        <v>0</v>
      </c>
      <c r="T677" s="3" t="str">
        <f t="shared" si="364"/>
        <v>0</v>
      </c>
      <c r="U677" t="str">
        <f t="shared" si="380"/>
        <v>0</v>
      </c>
      <c r="V677" t="str">
        <f t="shared" si="381"/>
        <v>0</v>
      </c>
      <c r="W677" t="str">
        <f t="shared" si="382"/>
        <v>0</v>
      </c>
      <c r="X677" t="str">
        <f t="shared" si="383"/>
        <v>0</v>
      </c>
      <c r="Y677" t="str">
        <f t="shared" si="384"/>
        <v>0</v>
      </c>
      <c r="Z677" t="str">
        <f t="shared" si="385"/>
        <v>0</v>
      </c>
      <c r="AA677" s="3" t="str">
        <f t="shared" si="365"/>
        <v>0</v>
      </c>
      <c r="AB677" s="3" t="str">
        <f t="shared" si="365"/>
        <v>0</v>
      </c>
      <c r="AC677" t="str">
        <f t="shared" si="386"/>
        <v>0</v>
      </c>
      <c r="AD677" t="str">
        <f t="shared" si="387"/>
        <v>0</v>
      </c>
      <c r="AE677" t="str">
        <f t="shared" si="388"/>
        <v>0</v>
      </c>
      <c r="AF677" t="str">
        <f t="shared" si="389"/>
        <v>0</v>
      </c>
      <c r="AG677" t="str">
        <f t="shared" si="390"/>
        <v>0</v>
      </c>
      <c r="AH677" t="str">
        <f t="shared" si="391"/>
        <v>0</v>
      </c>
      <c r="AI677" t="str">
        <f t="shared" si="392"/>
        <v>0</v>
      </c>
      <c r="AJ677" t="str">
        <f t="shared" si="393"/>
        <v>0</v>
      </c>
      <c r="AK677" t="str">
        <f t="shared" si="394"/>
        <v>0</v>
      </c>
      <c r="AL677" t="str">
        <f t="shared" si="395"/>
        <v>0</v>
      </c>
      <c r="AM677" t="str">
        <f t="shared" si="396"/>
        <v>0</v>
      </c>
      <c r="AN677" t="str">
        <f t="shared" si="397"/>
        <v>0</v>
      </c>
      <c r="AO677" t="str">
        <f t="shared" si="398"/>
        <v>0</v>
      </c>
      <c r="AP677" t="str">
        <f t="shared" si="399"/>
        <v>0</v>
      </c>
      <c r="AQ677" t="str">
        <f t="shared" si="400"/>
        <v>0</v>
      </c>
      <c r="AR677" t="str">
        <f t="shared" si="401"/>
        <v>0</v>
      </c>
      <c r="AS677" t="str">
        <f t="shared" si="402"/>
        <v>0</v>
      </c>
      <c r="AT677" t="str">
        <f t="shared" si="403"/>
        <v>0</v>
      </c>
      <c r="AU677" t="str">
        <f t="shared" si="404"/>
        <v>0</v>
      </c>
      <c r="AV677" t="str">
        <f t="shared" si="405"/>
        <v>0</v>
      </c>
      <c r="AW677" t="str">
        <f t="shared" si="406"/>
        <v>0</v>
      </c>
      <c r="AX677" t="str">
        <f t="shared" si="407"/>
        <v>0</v>
      </c>
      <c r="AY677" t="str">
        <f t="shared" si="408"/>
        <v>0</v>
      </c>
      <c r="AZ677" s="22"/>
    </row>
    <row r="678" spans="1:52" ht="15" customHeight="1">
      <c r="A678" s="18" t="s">
        <v>114</v>
      </c>
      <c r="B678" s="74" t="str">
        <f t="shared" si="369"/>
        <v>2300455I</v>
      </c>
      <c r="C678" s="75">
        <v>45407.739768518499</v>
      </c>
      <c r="D678" s="18" t="s">
        <v>887</v>
      </c>
      <c r="E678" s="3" t="b">
        <f>ISNUMBER(MATCH(Table1[[#This Row],[Email]],Attendance[Email],0))</f>
        <v>1</v>
      </c>
      <c r="F678" s="3">
        <f t="shared" si="370"/>
        <v>45408.073101851835</v>
      </c>
      <c r="G678" s="21">
        <f>DAY(Table1[[#This Row],[Actual Time]])</f>
        <v>26</v>
      </c>
      <c r="H678">
        <f>MONTH(Table1[[#This Row],[Actual Time]])</f>
        <v>4</v>
      </c>
      <c r="I678">
        <f>YEAR(Table1[[#This Row],[Actual Time]])</f>
        <v>2024</v>
      </c>
      <c r="J678" t="str">
        <f t="shared" si="371"/>
        <v>26/4/2024</v>
      </c>
      <c r="K678" s="3" t="str">
        <f t="shared" si="372"/>
        <v>0</v>
      </c>
      <c r="L678" t="str">
        <f t="shared" si="373"/>
        <v>1</v>
      </c>
      <c r="M678" t="str">
        <f t="shared" si="374"/>
        <v>0</v>
      </c>
      <c r="N678" t="str">
        <f t="shared" si="375"/>
        <v>0</v>
      </c>
      <c r="O678" t="str">
        <f t="shared" si="376"/>
        <v>0</v>
      </c>
      <c r="P678" t="str">
        <f t="shared" si="377"/>
        <v>0</v>
      </c>
      <c r="Q678" t="str">
        <f t="shared" si="378"/>
        <v>0</v>
      </c>
      <c r="R678" t="str">
        <f t="shared" si="379"/>
        <v>0</v>
      </c>
      <c r="S678" s="3" t="str">
        <f t="shared" si="364"/>
        <v>0</v>
      </c>
      <c r="T678" s="3" t="str">
        <f t="shared" si="364"/>
        <v>0</v>
      </c>
      <c r="U678" t="str">
        <f t="shared" si="380"/>
        <v>0</v>
      </c>
      <c r="V678" t="str">
        <f t="shared" si="381"/>
        <v>0</v>
      </c>
      <c r="W678" t="str">
        <f t="shared" si="382"/>
        <v>0</v>
      </c>
      <c r="X678" t="str">
        <f t="shared" si="383"/>
        <v>0</v>
      </c>
      <c r="Y678" t="str">
        <f t="shared" si="384"/>
        <v>0</v>
      </c>
      <c r="Z678" t="str">
        <f t="shared" si="385"/>
        <v>0</v>
      </c>
      <c r="AA678" s="3" t="str">
        <f t="shared" si="365"/>
        <v>0</v>
      </c>
      <c r="AB678" s="3" t="str">
        <f t="shared" si="365"/>
        <v>0</v>
      </c>
      <c r="AC678" t="str">
        <f t="shared" si="386"/>
        <v>0</v>
      </c>
      <c r="AD678" t="str">
        <f t="shared" si="387"/>
        <v>0</v>
      </c>
      <c r="AE678" t="str">
        <f t="shared" si="388"/>
        <v>0</v>
      </c>
      <c r="AF678" t="str">
        <f t="shared" si="389"/>
        <v>0</v>
      </c>
      <c r="AG678" t="str">
        <f t="shared" si="390"/>
        <v>0</v>
      </c>
      <c r="AH678" t="str">
        <f t="shared" si="391"/>
        <v>0</v>
      </c>
      <c r="AI678" t="str">
        <f t="shared" si="392"/>
        <v>0</v>
      </c>
      <c r="AJ678" t="str">
        <f t="shared" si="393"/>
        <v>0</v>
      </c>
      <c r="AK678" t="str">
        <f t="shared" si="394"/>
        <v>0</v>
      </c>
      <c r="AL678" t="str">
        <f t="shared" si="395"/>
        <v>0</v>
      </c>
      <c r="AM678" t="str">
        <f t="shared" si="396"/>
        <v>0</v>
      </c>
      <c r="AN678" t="str">
        <f t="shared" si="397"/>
        <v>0</v>
      </c>
      <c r="AO678" t="str">
        <f t="shared" si="398"/>
        <v>0</v>
      </c>
      <c r="AP678" t="str">
        <f t="shared" si="399"/>
        <v>0</v>
      </c>
      <c r="AQ678" t="str">
        <f t="shared" si="400"/>
        <v>0</v>
      </c>
      <c r="AR678" t="str">
        <f t="shared" si="401"/>
        <v>0</v>
      </c>
      <c r="AS678" t="str">
        <f t="shared" si="402"/>
        <v>0</v>
      </c>
      <c r="AT678" t="str">
        <f t="shared" si="403"/>
        <v>0</v>
      </c>
      <c r="AU678" t="str">
        <f t="shared" si="404"/>
        <v>0</v>
      </c>
      <c r="AV678" t="str">
        <f t="shared" si="405"/>
        <v>0</v>
      </c>
      <c r="AW678" t="str">
        <f t="shared" si="406"/>
        <v>0</v>
      </c>
      <c r="AX678" t="str">
        <f t="shared" si="407"/>
        <v>0</v>
      </c>
      <c r="AY678" t="str">
        <f t="shared" si="408"/>
        <v>0</v>
      </c>
      <c r="AZ678" s="22"/>
    </row>
    <row r="679" spans="1:52" ht="15" customHeight="1">
      <c r="A679" s="18" t="s">
        <v>116</v>
      </c>
      <c r="B679" s="74" t="str">
        <f t="shared" si="369"/>
        <v>2304772C</v>
      </c>
      <c r="C679" s="75">
        <v>45407.739768518499</v>
      </c>
      <c r="D679" s="18" t="s">
        <v>888</v>
      </c>
      <c r="E679" s="3" t="b">
        <f>ISNUMBER(MATCH(Table1[[#This Row],[Email]],Attendance[Email],0))</f>
        <v>1</v>
      </c>
      <c r="F679" s="3">
        <f t="shared" si="370"/>
        <v>45408.073101851835</v>
      </c>
      <c r="G679" s="21">
        <f>DAY(Table1[[#This Row],[Actual Time]])</f>
        <v>26</v>
      </c>
      <c r="H679">
        <f>MONTH(Table1[[#This Row],[Actual Time]])</f>
        <v>4</v>
      </c>
      <c r="I679">
        <f>YEAR(Table1[[#This Row],[Actual Time]])</f>
        <v>2024</v>
      </c>
      <c r="J679" t="str">
        <f t="shared" si="371"/>
        <v>26/4/2024</v>
      </c>
      <c r="K679" s="3" t="str">
        <f t="shared" si="372"/>
        <v>0</v>
      </c>
      <c r="L679" t="str">
        <f t="shared" si="373"/>
        <v>1</v>
      </c>
      <c r="M679" t="str">
        <f t="shared" si="374"/>
        <v>0</v>
      </c>
      <c r="N679" t="str">
        <f t="shared" si="375"/>
        <v>0</v>
      </c>
      <c r="O679" t="str">
        <f t="shared" si="376"/>
        <v>0</v>
      </c>
      <c r="P679" t="str">
        <f t="shared" si="377"/>
        <v>0</v>
      </c>
      <c r="Q679" t="str">
        <f t="shared" si="378"/>
        <v>0</v>
      </c>
      <c r="R679" t="str">
        <f t="shared" si="379"/>
        <v>0</v>
      </c>
      <c r="S679" s="3" t="str">
        <f t="shared" si="364"/>
        <v>0</v>
      </c>
      <c r="T679" s="3" t="str">
        <f t="shared" si="364"/>
        <v>0</v>
      </c>
      <c r="U679" t="str">
        <f t="shared" si="380"/>
        <v>0</v>
      </c>
      <c r="V679" t="str">
        <f t="shared" si="381"/>
        <v>0</v>
      </c>
      <c r="W679" t="str">
        <f t="shared" si="382"/>
        <v>0</v>
      </c>
      <c r="X679" t="str">
        <f t="shared" si="383"/>
        <v>0</v>
      </c>
      <c r="Y679" t="str">
        <f t="shared" si="384"/>
        <v>0</v>
      </c>
      <c r="Z679" t="str">
        <f t="shared" si="385"/>
        <v>0</v>
      </c>
      <c r="AA679" s="3" t="str">
        <f t="shared" si="365"/>
        <v>0</v>
      </c>
      <c r="AB679" s="3" t="str">
        <f t="shared" si="365"/>
        <v>0</v>
      </c>
      <c r="AC679" t="str">
        <f t="shared" si="386"/>
        <v>0</v>
      </c>
      <c r="AD679" t="str">
        <f t="shared" si="387"/>
        <v>0</v>
      </c>
      <c r="AE679" t="str">
        <f t="shared" si="388"/>
        <v>0</v>
      </c>
      <c r="AF679" t="str">
        <f t="shared" si="389"/>
        <v>0</v>
      </c>
      <c r="AG679" t="str">
        <f t="shared" si="390"/>
        <v>0</v>
      </c>
      <c r="AH679" t="str">
        <f t="shared" si="391"/>
        <v>0</v>
      </c>
      <c r="AI679" t="str">
        <f t="shared" si="392"/>
        <v>0</v>
      </c>
      <c r="AJ679" t="str">
        <f t="shared" si="393"/>
        <v>0</v>
      </c>
      <c r="AK679" t="str">
        <f t="shared" si="394"/>
        <v>0</v>
      </c>
      <c r="AL679" t="str">
        <f t="shared" si="395"/>
        <v>0</v>
      </c>
      <c r="AM679" t="str">
        <f t="shared" si="396"/>
        <v>0</v>
      </c>
      <c r="AN679" t="str">
        <f t="shared" si="397"/>
        <v>0</v>
      </c>
      <c r="AO679" t="str">
        <f t="shared" si="398"/>
        <v>0</v>
      </c>
      <c r="AP679" t="str">
        <f t="shared" si="399"/>
        <v>0</v>
      </c>
      <c r="AQ679" t="str">
        <f t="shared" si="400"/>
        <v>0</v>
      </c>
      <c r="AR679" t="str">
        <f t="shared" si="401"/>
        <v>0</v>
      </c>
      <c r="AS679" t="str">
        <f t="shared" si="402"/>
        <v>0</v>
      </c>
      <c r="AT679" t="str">
        <f t="shared" si="403"/>
        <v>0</v>
      </c>
      <c r="AU679" t="str">
        <f t="shared" si="404"/>
        <v>0</v>
      </c>
      <c r="AV679" t="str">
        <f t="shared" si="405"/>
        <v>0</v>
      </c>
      <c r="AW679" t="str">
        <f t="shared" si="406"/>
        <v>0</v>
      </c>
      <c r="AX679" t="str">
        <f t="shared" si="407"/>
        <v>0</v>
      </c>
      <c r="AY679" t="str">
        <f t="shared" si="408"/>
        <v>0</v>
      </c>
      <c r="AZ679" s="22"/>
    </row>
    <row r="680" spans="1:52" ht="15" customHeight="1">
      <c r="A680" s="18" t="s">
        <v>118</v>
      </c>
      <c r="B680" s="74" t="str">
        <f t="shared" si="369"/>
        <v>2401360I</v>
      </c>
      <c r="C680" s="75">
        <v>45407.739768518499</v>
      </c>
      <c r="D680" s="18" t="s">
        <v>889</v>
      </c>
      <c r="E680" s="3" t="b">
        <f>ISNUMBER(MATCH(Table1[[#This Row],[Email]],Attendance[Email],0))</f>
        <v>1</v>
      </c>
      <c r="F680" s="3">
        <f t="shared" si="370"/>
        <v>45408.073101851835</v>
      </c>
      <c r="G680" s="21">
        <f>DAY(Table1[[#This Row],[Actual Time]])</f>
        <v>26</v>
      </c>
      <c r="H680">
        <f>MONTH(Table1[[#This Row],[Actual Time]])</f>
        <v>4</v>
      </c>
      <c r="I680">
        <f>YEAR(Table1[[#This Row],[Actual Time]])</f>
        <v>2024</v>
      </c>
      <c r="J680" t="str">
        <f t="shared" si="371"/>
        <v>26/4/2024</v>
      </c>
      <c r="K680" s="3" t="str">
        <f t="shared" si="372"/>
        <v>0</v>
      </c>
      <c r="L680" t="str">
        <f t="shared" si="373"/>
        <v>1</v>
      </c>
      <c r="M680" t="str">
        <f t="shared" si="374"/>
        <v>0</v>
      </c>
      <c r="N680" t="str">
        <f t="shared" si="375"/>
        <v>0</v>
      </c>
      <c r="O680" t="str">
        <f t="shared" si="376"/>
        <v>0</v>
      </c>
      <c r="P680" t="str">
        <f t="shared" si="377"/>
        <v>0</v>
      </c>
      <c r="Q680" t="str">
        <f t="shared" si="378"/>
        <v>0</v>
      </c>
      <c r="R680" t="str">
        <f t="shared" si="379"/>
        <v>0</v>
      </c>
      <c r="S680" s="3" t="str">
        <f t="shared" si="364"/>
        <v>0</v>
      </c>
      <c r="T680" s="3" t="str">
        <f t="shared" si="364"/>
        <v>0</v>
      </c>
      <c r="U680" t="str">
        <f t="shared" si="380"/>
        <v>0</v>
      </c>
      <c r="V680" t="str">
        <f t="shared" si="381"/>
        <v>0</v>
      </c>
      <c r="W680" t="str">
        <f t="shared" si="382"/>
        <v>0</v>
      </c>
      <c r="X680" t="str">
        <f t="shared" si="383"/>
        <v>0</v>
      </c>
      <c r="Y680" t="str">
        <f t="shared" si="384"/>
        <v>0</v>
      </c>
      <c r="Z680" t="str">
        <f t="shared" si="385"/>
        <v>0</v>
      </c>
      <c r="AA680" s="3" t="str">
        <f t="shared" si="365"/>
        <v>0</v>
      </c>
      <c r="AB680" s="3" t="str">
        <f t="shared" si="365"/>
        <v>0</v>
      </c>
      <c r="AC680" t="str">
        <f t="shared" si="386"/>
        <v>0</v>
      </c>
      <c r="AD680" t="str">
        <f t="shared" si="387"/>
        <v>0</v>
      </c>
      <c r="AE680" t="str">
        <f t="shared" si="388"/>
        <v>0</v>
      </c>
      <c r="AF680" t="str">
        <f t="shared" si="389"/>
        <v>0</v>
      </c>
      <c r="AG680" t="str">
        <f t="shared" si="390"/>
        <v>0</v>
      </c>
      <c r="AH680" t="str">
        <f t="shared" si="391"/>
        <v>0</v>
      </c>
      <c r="AI680" t="str">
        <f t="shared" si="392"/>
        <v>0</v>
      </c>
      <c r="AJ680" t="str">
        <f t="shared" si="393"/>
        <v>0</v>
      </c>
      <c r="AK680" t="str">
        <f t="shared" si="394"/>
        <v>0</v>
      </c>
      <c r="AL680" t="str">
        <f t="shared" si="395"/>
        <v>0</v>
      </c>
      <c r="AM680" t="str">
        <f t="shared" si="396"/>
        <v>0</v>
      </c>
      <c r="AN680" t="str">
        <f t="shared" si="397"/>
        <v>0</v>
      </c>
      <c r="AO680" t="str">
        <f t="shared" si="398"/>
        <v>0</v>
      </c>
      <c r="AP680" t="str">
        <f t="shared" si="399"/>
        <v>0</v>
      </c>
      <c r="AQ680" t="str">
        <f t="shared" si="400"/>
        <v>0</v>
      </c>
      <c r="AR680" t="str">
        <f t="shared" si="401"/>
        <v>0</v>
      </c>
      <c r="AS680" t="str">
        <f t="shared" si="402"/>
        <v>0</v>
      </c>
      <c r="AT680" t="str">
        <f t="shared" si="403"/>
        <v>0</v>
      </c>
      <c r="AU680" t="str">
        <f t="shared" si="404"/>
        <v>0</v>
      </c>
      <c r="AV680" t="str">
        <f t="shared" si="405"/>
        <v>0</v>
      </c>
      <c r="AW680" t="str">
        <f t="shared" si="406"/>
        <v>0</v>
      </c>
      <c r="AX680" t="str">
        <f t="shared" si="407"/>
        <v>0</v>
      </c>
      <c r="AY680" t="str">
        <f t="shared" si="408"/>
        <v>0</v>
      </c>
      <c r="AZ680" s="22"/>
    </row>
    <row r="681" spans="1:52" ht="15" customHeight="1">
      <c r="A681" s="18" t="s">
        <v>120</v>
      </c>
      <c r="B681" s="74" t="str">
        <f t="shared" si="369"/>
        <v>2403880D</v>
      </c>
      <c r="C681" s="75">
        <v>45407.739768518499</v>
      </c>
      <c r="D681" s="18" t="s">
        <v>890</v>
      </c>
      <c r="E681" s="3" t="b">
        <f>ISNUMBER(MATCH(Table1[[#This Row],[Email]],Attendance[Email],0))</f>
        <v>1</v>
      </c>
      <c r="F681" s="3">
        <f t="shared" si="370"/>
        <v>45408.073101851835</v>
      </c>
      <c r="G681" s="21">
        <f>DAY(Table1[[#This Row],[Actual Time]])</f>
        <v>26</v>
      </c>
      <c r="H681">
        <f>MONTH(Table1[[#This Row],[Actual Time]])</f>
        <v>4</v>
      </c>
      <c r="I681">
        <f>YEAR(Table1[[#This Row],[Actual Time]])</f>
        <v>2024</v>
      </c>
      <c r="J681" t="str">
        <f t="shared" si="371"/>
        <v>26/4/2024</v>
      </c>
      <c r="K681" s="3" t="str">
        <f t="shared" si="372"/>
        <v>0</v>
      </c>
      <c r="L681" t="str">
        <f t="shared" si="373"/>
        <v>1</v>
      </c>
      <c r="M681" t="str">
        <f t="shared" si="374"/>
        <v>0</v>
      </c>
      <c r="N681" t="str">
        <f t="shared" si="375"/>
        <v>0</v>
      </c>
      <c r="O681" t="str">
        <f t="shared" si="376"/>
        <v>0</v>
      </c>
      <c r="P681" t="str">
        <f t="shared" si="377"/>
        <v>0</v>
      </c>
      <c r="Q681" t="str">
        <f t="shared" si="378"/>
        <v>0</v>
      </c>
      <c r="R681" t="str">
        <f t="shared" si="379"/>
        <v>0</v>
      </c>
      <c r="S681" s="3" t="str">
        <f t="shared" si="364"/>
        <v>0</v>
      </c>
      <c r="T681" s="3" t="str">
        <f t="shared" si="364"/>
        <v>0</v>
      </c>
      <c r="U681" t="str">
        <f t="shared" si="380"/>
        <v>0</v>
      </c>
      <c r="V681" t="str">
        <f t="shared" si="381"/>
        <v>0</v>
      </c>
      <c r="W681" t="str">
        <f t="shared" si="382"/>
        <v>0</v>
      </c>
      <c r="X681" t="str">
        <f t="shared" si="383"/>
        <v>0</v>
      </c>
      <c r="Y681" t="str">
        <f t="shared" si="384"/>
        <v>0</v>
      </c>
      <c r="Z681" t="str">
        <f t="shared" si="385"/>
        <v>0</v>
      </c>
      <c r="AA681" s="3" t="str">
        <f t="shared" si="365"/>
        <v>0</v>
      </c>
      <c r="AB681" s="3" t="str">
        <f t="shared" si="365"/>
        <v>0</v>
      </c>
      <c r="AC681" t="str">
        <f t="shared" si="386"/>
        <v>0</v>
      </c>
      <c r="AD681" t="str">
        <f t="shared" si="387"/>
        <v>0</v>
      </c>
      <c r="AE681" t="str">
        <f t="shared" si="388"/>
        <v>0</v>
      </c>
      <c r="AF681" t="str">
        <f t="shared" si="389"/>
        <v>0</v>
      </c>
      <c r="AG681" t="str">
        <f t="shared" si="390"/>
        <v>0</v>
      </c>
      <c r="AH681" t="str">
        <f t="shared" si="391"/>
        <v>0</v>
      </c>
      <c r="AI681" t="str">
        <f t="shared" si="392"/>
        <v>0</v>
      </c>
      <c r="AJ681" t="str">
        <f t="shared" si="393"/>
        <v>0</v>
      </c>
      <c r="AK681" t="str">
        <f t="shared" si="394"/>
        <v>0</v>
      </c>
      <c r="AL681" t="str">
        <f t="shared" si="395"/>
        <v>0</v>
      </c>
      <c r="AM681" t="str">
        <f t="shared" si="396"/>
        <v>0</v>
      </c>
      <c r="AN681" t="str">
        <f t="shared" si="397"/>
        <v>0</v>
      </c>
      <c r="AO681" t="str">
        <f t="shared" si="398"/>
        <v>0</v>
      </c>
      <c r="AP681" t="str">
        <f t="shared" si="399"/>
        <v>0</v>
      </c>
      <c r="AQ681" t="str">
        <f t="shared" si="400"/>
        <v>0</v>
      </c>
      <c r="AR681" t="str">
        <f t="shared" si="401"/>
        <v>0</v>
      </c>
      <c r="AS681" t="str">
        <f t="shared" si="402"/>
        <v>0</v>
      </c>
      <c r="AT681" t="str">
        <f t="shared" si="403"/>
        <v>0</v>
      </c>
      <c r="AU681" t="str">
        <f t="shared" si="404"/>
        <v>0</v>
      </c>
      <c r="AV681" t="str">
        <f t="shared" si="405"/>
        <v>0</v>
      </c>
      <c r="AW681" t="str">
        <f t="shared" si="406"/>
        <v>0</v>
      </c>
      <c r="AX681" t="str">
        <f t="shared" si="407"/>
        <v>0</v>
      </c>
      <c r="AY681" t="str">
        <f t="shared" si="408"/>
        <v>0</v>
      </c>
      <c r="AZ681" s="22"/>
    </row>
    <row r="682" spans="1:52" ht="15" customHeight="1">
      <c r="A682" s="18" t="s">
        <v>122</v>
      </c>
      <c r="B682" s="74" t="str">
        <f t="shared" si="369"/>
        <v>2401808G</v>
      </c>
      <c r="C682" s="75">
        <v>45407.739768518499</v>
      </c>
      <c r="D682" s="18" t="s">
        <v>891</v>
      </c>
      <c r="E682" s="3" t="b">
        <f>ISNUMBER(MATCH(Table1[[#This Row],[Email]],Attendance[Email],0))</f>
        <v>1</v>
      </c>
      <c r="F682" s="3">
        <f t="shared" si="370"/>
        <v>45408.073101851835</v>
      </c>
      <c r="G682" s="21">
        <f>DAY(Table1[[#This Row],[Actual Time]])</f>
        <v>26</v>
      </c>
      <c r="H682">
        <f>MONTH(Table1[[#This Row],[Actual Time]])</f>
        <v>4</v>
      </c>
      <c r="I682">
        <f>YEAR(Table1[[#This Row],[Actual Time]])</f>
        <v>2024</v>
      </c>
      <c r="J682" t="str">
        <f t="shared" si="371"/>
        <v>26/4/2024</v>
      </c>
      <c r="K682" s="3" t="str">
        <f t="shared" si="372"/>
        <v>0</v>
      </c>
      <c r="L682" t="str">
        <f t="shared" si="373"/>
        <v>1</v>
      </c>
      <c r="M682" t="str">
        <f t="shared" si="374"/>
        <v>0</v>
      </c>
      <c r="N682" t="str">
        <f t="shared" si="375"/>
        <v>0</v>
      </c>
      <c r="O682" t="str">
        <f t="shared" si="376"/>
        <v>0</v>
      </c>
      <c r="P682" t="str">
        <f t="shared" si="377"/>
        <v>0</v>
      </c>
      <c r="Q682" t="str">
        <f t="shared" si="378"/>
        <v>0</v>
      </c>
      <c r="R682" t="str">
        <f t="shared" si="379"/>
        <v>0</v>
      </c>
      <c r="S682" s="3" t="str">
        <f t="shared" si="364"/>
        <v>0</v>
      </c>
      <c r="T682" s="3" t="str">
        <f t="shared" si="364"/>
        <v>0</v>
      </c>
      <c r="U682" t="str">
        <f t="shared" si="380"/>
        <v>0</v>
      </c>
      <c r="V682" t="str">
        <f t="shared" si="381"/>
        <v>0</v>
      </c>
      <c r="W682" t="str">
        <f t="shared" si="382"/>
        <v>0</v>
      </c>
      <c r="X682" t="str">
        <f t="shared" si="383"/>
        <v>0</v>
      </c>
      <c r="Y682" t="str">
        <f t="shared" si="384"/>
        <v>0</v>
      </c>
      <c r="Z682" t="str">
        <f t="shared" si="385"/>
        <v>0</v>
      </c>
      <c r="AA682" s="3" t="str">
        <f t="shared" si="365"/>
        <v>0</v>
      </c>
      <c r="AB682" s="3" t="str">
        <f t="shared" si="365"/>
        <v>0</v>
      </c>
      <c r="AC682" t="str">
        <f t="shared" si="386"/>
        <v>0</v>
      </c>
      <c r="AD682" t="str">
        <f t="shared" si="387"/>
        <v>0</v>
      </c>
      <c r="AE682" t="str">
        <f t="shared" si="388"/>
        <v>0</v>
      </c>
      <c r="AF682" t="str">
        <f t="shared" si="389"/>
        <v>0</v>
      </c>
      <c r="AG682" t="str">
        <f t="shared" si="390"/>
        <v>0</v>
      </c>
      <c r="AH682" t="str">
        <f t="shared" si="391"/>
        <v>0</v>
      </c>
      <c r="AI682" t="str">
        <f t="shared" si="392"/>
        <v>0</v>
      </c>
      <c r="AJ682" t="str">
        <f t="shared" si="393"/>
        <v>0</v>
      </c>
      <c r="AK682" t="str">
        <f t="shared" si="394"/>
        <v>0</v>
      </c>
      <c r="AL682" t="str">
        <f t="shared" si="395"/>
        <v>0</v>
      </c>
      <c r="AM682" t="str">
        <f t="shared" si="396"/>
        <v>0</v>
      </c>
      <c r="AN682" t="str">
        <f t="shared" si="397"/>
        <v>0</v>
      </c>
      <c r="AO682" t="str">
        <f t="shared" si="398"/>
        <v>0</v>
      </c>
      <c r="AP682" t="str">
        <f t="shared" si="399"/>
        <v>0</v>
      </c>
      <c r="AQ682" t="str">
        <f t="shared" si="400"/>
        <v>0</v>
      </c>
      <c r="AR682" t="str">
        <f t="shared" si="401"/>
        <v>0</v>
      </c>
      <c r="AS682" t="str">
        <f t="shared" si="402"/>
        <v>0</v>
      </c>
      <c r="AT682" t="str">
        <f t="shared" si="403"/>
        <v>0</v>
      </c>
      <c r="AU682" t="str">
        <f t="shared" si="404"/>
        <v>0</v>
      </c>
      <c r="AV682" t="str">
        <f t="shared" si="405"/>
        <v>0</v>
      </c>
      <c r="AW682" t="str">
        <f t="shared" si="406"/>
        <v>0</v>
      </c>
      <c r="AX682" t="str">
        <f t="shared" si="407"/>
        <v>0</v>
      </c>
      <c r="AY682" t="str">
        <f t="shared" si="408"/>
        <v>0</v>
      </c>
      <c r="AZ682" s="22"/>
    </row>
    <row r="683" spans="1:52" ht="15" customHeight="1">
      <c r="A683" s="18" t="s">
        <v>126</v>
      </c>
      <c r="B683" s="74" t="str">
        <f t="shared" si="369"/>
        <v>2402887J</v>
      </c>
      <c r="C683" s="75">
        <v>45407.739768518499</v>
      </c>
      <c r="D683" s="18" t="s">
        <v>892</v>
      </c>
      <c r="E683" s="3" t="b">
        <f>ISNUMBER(MATCH(Table1[[#This Row],[Email]],Attendance[Email],0))</f>
        <v>1</v>
      </c>
      <c r="F683" s="3">
        <f t="shared" si="370"/>
        <v>45408.073101851835</v>
      </c>
      <c r="G683" s="21">
        <f>DAY(Table1[[#This Row],[Actual Time]])</f>
        <v>26</v>
      </c>
      <c r="H683">
        <f>MONTH(Table1[[#This Row],[Actual Time]])</f>
        <v>4</v>
      </c>
      <c r="I683">
        <f>YEAR(Table1[[#This Row],[Actual Time]])</f>
        <v>2024</v>
      </c>
      <c r="J683" t="str">
        <f t="shared" si="371"/>
        <v>26/4/2024</v>
      </c>
      <c r="K683" s="3" t="str">
        <f t="shared" si="372"/>
        <v>0</v>
      </c>
      <c r="L683" t="str">
        <f t="shared" si="373"/>
        <v>1</v>
      </c>
      <c r="M683" t="str">
        <f t="shared" si="374"/>
        <v>0</v>
      </c>
      <c r="N683" t="str">
        <f t="shared" si="375"/>
        <v>0</v>
      </c>
      <c r="O683" t="str">
        <f t="shared" si="376"/>
        <v>0</v>
      </c>
      <c r="P683" t="str">
        <f t="shared" si="377"/>
        <v>0</v>
      </c>
      <c r="Q683" t="str">
        <f t="shared" si="378"/>
        <v>0</v>
      </c>
      <c r="R683" t="str">
        <f t="shared" si="379"/>
        <v>0</v>
      </c>
      <c r="S683" s="3" t="str">
        <f t="shared" si="364"/>
        <v>0</v>
      </c>
      <c r="T683" s="3" t="str">
        <f t="shared" si="364"/>
        <v>0</v>
      </c>
      <c r="U683" t="str">
        <f t="shared" si="380"/>
        <v>0</v>
      </c>
      <c r="V683" t="str">
        <f t="shared" si="381"/>
        <v>0</v>
      </c>
      <c r="W683" t="str">
        <f t="shared" si="382"/>
        <v>0</v>
      </c>
      <c r="X683" t="str">
        <f t="shared" si="383"/>
        <v>0</v>
      </c>
      <c r="Y683" t="str">
        <f t="shared" si="384"/>
        <v>0</v>
      </c>
      <c r="Z683" t="str">
        <f t="shared" si="385"/>
        <v>0</v>
      </c>
      <c r="AA683" s="3" t="str">
        <f t="shared" si="365"/>
        <v>0</v>
      </c>
      <c r="AB683" s="3" t="str">
        <f t="shared" si="365"/>
        <v>0</v>
      </c>
      <c r="AC683" t="str">
        <f t="shared" si="386"/>
        <v>0</v>
      </c>
      <c r="AD683" t="str">
        <f t="shared" si="387"/>
        <v>0</v>
      </c>
      <c r="AE683" t="str">
        <f t="shared" si="388"/>
        <v>0</v>
      </c>
      <c r="AF683" t="str">
        <f t="shared" si="389"/>
        <v>0</v>
      </c>
      <c r="AG683" t="str">
        <f t="shared" si="390"/>
        <v>0</v>
      </c>
      <c r="AH683" t="str">
        <f t="shared" si="391"/>
        <v>0</v>
      </c>
      <c r="AI683" t="str">
        <f t="shared" si="392"/>
        <v>0</v>
      </c>
      <c r="AJ683" t="str">
        <f t="shared" si="393"/>
        <v>0</v>
      </c>
      <c r="AK683" t="str">
        <f t="shared" si="394"/>
        <v>0</v>
      </c>
      <c r="AL683" t="str">
        <f t="shared" si="395"/>
        <v>0</v>
      </c>
      <c r="AM683" t="str">
        <f t="shared" si="396"/>
        <v>0</v>
      </c>
      <c r="AN683" t="str">
        <f t="shared" si="397"/>
        <v>0</v>
      </c>
      <c r="AO683" t="str">
        <f t="shared" si="398"/>
        <v>0</v>
      </c>
      <c r="AP683" t="str">
        <f t="shared" si="399"/>
        <v>0</v>
      </c>
      <c r="AQ683" t="str">
        <f t="shared" si="400"/>
        <v>0</v>
      </c>
      <c r="AR683" t="str">
        <f t="shared" si="401"/>
        <v>0</v>
      </c>
      <c r="AS683" t="str">
        <f t="shared" si="402"/>
        <v>0</v>
      </c>
      <c r="AT683" t="str">
        <f t="shared" si="403"/>
        <v>0</v>
      </c>
      <c r="AU683" t="str">
        <f t="shared" si="404"/>
        <v>0</v>
      </c>
      <c r="AV683" t="str">
        <f t="shared" si="405"/>
        <v>0</v>
      </c>
      <c r="AW683" t="str">
        <f t="shared" si="406"/>
        <v>0</v>
      </c>
      <c r="AX683" t="str">
        <f t="shared" si="407"/>
        <v>0</v>
      </c>
      <c r="AY683" t="str">
        <f t="shared" si="408"/>
        <v>0</v>
      </c>
      <c r="AZ683" s="22"/>
    </row>
    <row r="684" spans="1:52" ht="15" customHeight="1">
      <c r="A684" s="18" t="s">
        <v>124</v>
      </c>
      <c r="B684" s="74" t="str">
        <f t="shared" si="369"/>
        <v>2401848C</v>
      </c>
      <c r="C684" s="75">
        <v>45407.739768518499</v>
      </c>
      <c r="D684" s="18" t="s">
        <v>893</v>
      </c>
      <c r="E684" s="3" t="b">
        <f>ISNUMBER(MATCH(Table1[[#This Row],[Email]],Attendance[Email],0))</f>
        <v>1</v>
      </c>
      <c r="F684" s="3">
        <f t="shared" si="370"/>
        <v>45408.073101851835</v>
      </c>
      <c r="G684" s="21">
        <f>DAY(Table1[[#This Row],[Actual Time]])</f>
        <v>26</v>
      </c>
      <c r="H684">
        <f>MONTH(Table1[[#This Row],[Actual Time]])</f>
        <v>4</v>
      </c>
      <c r="I684">
        <f>YEAR(Table1[[#This Row],[Actual Time]])</f>
        <v>2024</v>
      </c>
      <c r="J684" t="str">
        <f t="shared" si="371"/>
        <v>26/4/2024</v>
      </c>
      <c r="K684" s="3" t="str">
        <f t="shared" si="372"/>
        <v>0</v>
      </c>
      <c r="L684" t="str">
        <f t="shared" si="373"/>
        <v>1</v>
      </c>
      <c r="M684" t="str">
        <f t="shared" si="374"/>
        <v>0</v>
      </c>
      <c r="N684" t="str">
        <f t="shared" si="375"/>
        <v>0</v>
      </c>
      <c r="O684" t="str">
        <f t="shared" si="376"/>
        <v>0</v>
      </c>
      <c r="P684" t="str">
        <f t="shared" si="377"/>
        <v>0</v>
      </c>
      <c r="Q684" t="str">
        <f t="shared" si="378"/>
        <v>0</v>
      </c>
      <c r="R684" t="str">
        <f t="shared" si="379"/>
        <v>0</v>
      </c>
      <c r="S684" s="3" t="str">
        <f t="shared" si="364"/>
        <v>0</v>
      </c>
      <c r="T684" s="3" t="str">
        <f t="shared" si="364"/>
        <v>0</v>
      </c>
      <c r="U684" t="str">
        <f t="shared" si="380"/>
        <v>0</v>
      </c>
      <c r="V684" t="str">
        <f t="shared" si="381"/>
        <v>0</v>
      </c>
      <c r="W684" t="str">
        <f t="shared" si="382"/>
        <v>0</v>
      </c>
      <c r="X684" t="str">
        <f t="shared" si="383"/>
        <v>0</v>
      </c>
      <c r="Y684" t="str">
        <f t="shared" si="384"/>
        <v>0</v>
      </c>
      <c r="Z684" t="str">
        <f t="shared" si="385"/>
        <v>0</v>
      </c>
      <c r="AA684" s="3" t="str">
        <f t="shared" si="365"/>
        <v>0</v>
      </c>
      <c r="AB684" s="3" t="str">
        <f t="shared" si="365"/>
        <v>0</v>
      </c>
      <c r="AC684" t="str">
        <f t="shared" si="386"/>
        <v>0</v>
      </c>
      <c r="AD684" t="str">
        <f t="shared" si="387"/>
        <v>0</v>
      </c>
      <c r="AE684" t="str">
        <f t="shared" si="388"/>
        <v>0</v>
      </c>
      <c r="AF684" t="str">
        <f t="shared" si="389"/>
        <v>0</v>
      </c>
      <c r="AG684" t="str">
        <f t="shared" si="390"/>
        <v>0</v>
      </c>
      <c r="AH684" t="str">
        <f t="shared" si="391"/>
        <v>0</v>
      </c>
      <c r="AI684" t="str">
        <f t="shared" si="392"/>
        <v>0</v>
      </c>
      <c r="AJ684" t="str">
        <f t="shared" si="393"/>
        <v>0</v>
      </c>
      <c r="AK684" t="str">
        <f t="shared" si="394"/>
        <v>0</v>
      </c>
      <c r="AL684" t="str">
        <f t="shared" si="395"/>
        <v>0</v>
      </c>
      <c r="AM684" t="str">
        <f t="shared" si="396"/>
        <v>0</v>
      </c>
      <c r="AN684" t="str">
        <f t="shared" si="397"/>
        <v>0</v>
      </c>
      <c r="AO684" t="str">
        <f t="shared" si="398"/>
        <v>0</v>
      </c>
      <c r="AP684" t="str">
        <f t="shared" si="399"/>
        <v>0</v>
      </c>
      <c r="AQ684" t="str">
        <f t="shared" si="400"/>
        <v>0</v>
      </c>
      <c r="AR684" t="str">
        <f t="shared" si="401"/>
        <v>0</v>
      </c>
      <c r="AS684" t="str">
        <f t="shared" si="402"/>
        <v>0</v>
      </c>
      <c r="AT684" t="str">
        <f t="shared" si="403"/>
        <v>0</v>
      </c>
      <c r="AU684" t="str">
        <f t="shared" si="404"/>
        <v>0</v>
      </c>
      <c r="AV684" t="str">
        <f t="shared" si="405"/>
        <v>0</v>
      </c>
      <c r="AW684" t="str">
        <f t="shared" si="406"/>
        <v>0</v>
      </c>
      <c r="AX684" t="str">
        <f t="shared" si="407"/>
        <v>0</v>
      </c>
      <c r="AY684" t="str">
        <f t="shared" si="408"/>
        <v>0</v>
      </c>
      <c r="AZ684" s="22"/>
    </row>
    <row r="685" spans="1:52" ht="15" customHeight="1">
      <c r="A685" s="18" t="s">
        <v>128</v>
      </c>
      <c r="B685" s="74" t="str">
        <f t="shared" si="369"/>
        <v>2302396C</v>
      </c>
      <c r="C685" s="75">
        <v>45407.739768518499</v>
      </c>
      <c r="D685" s="18" t="s">
        <v>894</v>
      </c>
      <c r="E685" s="3" t="b">
        <f>ISNUMBER(MATCH(Table1[[#This Row],[Email]],Attendance[Email],0))</f>
        <v>1</v>
      </c>
      <c r="F685" s="3">
        <f t="shared" si="370"/>
        <v>45408.073101851835</v>
      </c>
      <c r="G685" s="21">
        <f>DAY(Table1[[#This Row],[Actual Time]])</f>
        <v>26</v>
      </c>
      <c r="H685">
        <f>MONTH(Table1[[#This Row],[Actual Time]])</f>
        <v>4</v>
      </c>
      <c r="I685">
        <f>YEAR(Table1[[#This Row],[Actual Time]])</f>
        <v>2024</v>
      </c>
      <c r="J685" t="str">
        <f t="shared" si="371"/>
        <v>26/4/2024</v>
      </c>
      <c r="K685" s="3" t="str">
        <f t="shared" si="372"/>
        <v>0</v>
      </c>
      <c r="L685" t="str">
        <f t="shared" si="373"/>
        <v>1</v>
      </c>
      <c r="M685" t="str">
        <f t="shared" si="374"/>
        <v>0</v>
      </c>
      <c r="N685" t="str">
        <f t="shared" si="375"/>
        <v>0</v>
      </c>
      <c r="O685" t="str">
        <f t="shared" si="376"/>
        <v>0</v>
      </c>
      <c r="P685" t="str">
        <f t="shared" si="377"/>
        <v>0</v>
      </c>
      <c r="Q685" t="str">
        <f t="shared" si="378"/>
        <v>0</v>
      </c>
      <c r="R685" t="str">
        <f t="shared" si="379"/>
        <v>0</v>
      </c>
      <c r="S685" s="3" t="str">
        <f t="shared" si="364"/>
        <v>0</v>
      </c>
      <c r="T685" s="3" t="str">
        <f t="shared" si="364"/>
        <v>0</v>
      </c>
      <c r="U685" t="str">
        <f t="shared" si="380"/>
        <v>0</v>
      </c>
      <c r="V685" t="str">
        <f t="shared" si="381"/>
        <v>0</v>
      </c>
      <c r="W685" t="str">
        <f t="shared" si="382"/>
        <v>0</v>
      </c>
      <c r="X685" t="str">
        <f t="shared" si="383"/>
        <v>0</v>
      </c>
      <c r="Y685" t="str">
        <f t="shared" si="384"/>
        <v>0</v>
      </c>
      <c r="Z685" t="str">
        <f t="shared" si="385"/>
        <v>0</v>
      </c>
      <c r="AA685" s="3" t="str">
        <f t="shared" si="365"/>
        <v>0</v>
      </c>
      <c r="AB685" s="3" t="str">
        <f t="shared" si="365"/>
        <v>0</v>
      </c>
      <c r="AC685" t="str">
        <f t="shared" si="386"/>
        <v>0</v>
      </c>
      <c r="AD685" t="str">
        <f t="shared" si="387"/>
        <v>0</v>
      </c>
      <c r="AE685" t="str">
        <f t="shared" si="388"/>
        <v>0</v>
      </c>
      <c r="AF685" t="str">
        <f t="shared" si="389"/>
        <v>0</v>
      </c>
      <c r="AG685" t="str">
        <f t="shared" si="390"/>
        <v>0</v>
      </c>
      <c r="AH685" t="str">
        <f t="shared" si="391"/>
        <v>0</v>
      </c>
      <c r="AI685" t="str">
        <f t="shared" si="392"/>
        <v>0</v>
      </c>
      <c r="AJ685" t="str">
        <f t="shared" si="393"/>
        <v>0</v>
      </c>
      <c r="AK685" t="str">
        <f t="shared" si="394"/>
        <v>0</v>
      </c>
      <c r="AL685" t="str">
        <f t="shared" si="395"/>
        <v>0</v>
      </c>
      <c r="AM685" t="str">
        <f t="shared" si="396"/>
        <v>0</v>
      </c>
      <c r="AN685" t="str">
        <f t="shared" si="397"/>
        <v>0</v>
      </c>
      <c r="AO685" t="str">
        <f t="shared" si="398"/>
        <v>0</v>
      </c>
      <c r="AP685" t="str">
        <f t="shared" si="399"/>
        <v>0</v>
      </c>
      <c r="AQ685" t="str">
        <f t="shared" si="400"/>
        <v>0</v>
      </c>
      <c r="AR685" t="str">
        <f t="shared" si="401"/>
        <v>0</v>
      </c>
      <c r="AS685" t="str">
        <f t="shared" si="402"/>
        <v>0</v>
      </c>
      <c r="AT685" t="str">
        <f t="shared" si="403"/>
        <v>0</v>
      </c>
      <c r="AU685" t="str">
        <f t="shared" si="404"/>
        <v>0</v>
      </c>
      <c r="AV685" t="str">
        <f t="shared" si="405"/>
        <v>0</v>
      </c>
      <c r="AW685" t="str">
        <f t="shared" si="406"/>
        <v>0</v>
      </c>
      <c r="AX685" t="str">
        <f t="shared" si="407"/>
        <v>0</v>
      </c>
      <c r="AY685" t="str">
        <f t="shared" si="408"/>
        <v>0</v>
      </c>
      <c r="AZ685" s="22"/>
    </row>
    <row r="686" spans="1:52" ht="15" customHeight="1">
      <c r="A686" s="18" t="s">
        <v>130</v>
      </c>
      <c r="B686" s="74" t="str">
        <f t="shared" si="369"/>
        <v>2401627A</v>
      </c>
      <c r="C686" s="75">
        <v>45407.739768518499</v>
      </c>
      <c r="D686" s="18" t="s">
        <v>895</v>
      </c>
      <c r="E686" s="3" t="b">
        <f>ISNUMBER(MATCH(Table1[[#This Row],[Email]],Attendance[Email],0))</f>
        <v>1</v>
      </c>
      <c r="F686" s="3">
        <f t="shared" si="370"/>
        <v>45408.073101851835</v>
      </c>
      <c r="G686" s="21">
        <f>DAY(Table1[[#This Row],[Actual Time]])</f>
        <v>26</v>
      </c>
      <c r="H686">
        <f>MONTH(Table1[[#This Row],[Actual Time]])</f>
        <v>4</v>
      </c>
      <c r="I686">
        <f>YEAR(Table1[[#This Row],[Actual Time]])</f>
        <v>2024</v>
      </c>
      <c r="J686" t="str">
        <f t="shared" si="371"/>
        <v>26/4/2024</v>
      </c>
      <c r="K686" s="3" t="str">
        <f t="shared" si="372"/>
        <v>0</v>
      </c>
      <c r="L686" t="str">
        <f t="shared" si="373"/>
        <v>1</v>
      </c>
      <c r="M686" t="str">
        <f t="shared" si="374"/>
        <v>0</v>
      </c>
      <c r="N686" t="str">
        <f t="shared" si="375"/>
        <v>0</v>
      </c>
      <c r="O686" t="str">
        <f t="shared" si="376"/>
        <v>0</v>
      </c>
      <c r="P686" t="str">
        <f t="shared" si="377"/>
        <v>0</v>
      </c>
      <c r="Q686" t="str">
        <f t="shared" si="378"/>
        <v>0</v>
      </c>
      <c r="R686" t="str">
        <f t="shared" si="379"/>
        <v>0</v>
      </c>
      <c r="S686" s="3" t="str">
        <f t="shared" si="364"/>
        <v>0</v>
      </c>
      <c r="T686" s="3" t="str">
        <f t="shared" si="364"/>
        <v>0</v>
      </c>
      <c r="U686" t="str">
        <f t="shared" si="380"/>
        <v>0</v>
      </c>
      <c r="V686" t="str">
        <f t="shared" si="381"/>
        <v>0</v>
      </c>
      <c r="W686" t="str">
        <f t="shared" si="382"/>
        <v>0</v>
      </c>
      <c r="X686" t="str">
        <f t="shared" si="383"/>
        <v>0</v>
      </c>
      <c r="Y686" t="str">
        <f t="shared" si="384"/>
        <v>0</v>
      </c>
      <c r="Z686" t="str">
        <f t="shared" si="385"/>
        <v>0</v>
      </c>
      <c r="AA686" s="3" t="str">
        <f t="shared" si="365"/>
        <v>0</v>
      </c>
      <c r="AB686" s="3" t="str">
        <f t="shared" si="365"/>
        <v>0</v>
      </c>
      <c r="AC686" t="str">
        <f t="shared" si="386"/>
        <v>0</v>
      </c>
      <c r="AD686" t="str">
        <f t="shared" si="387"/>
        <v>0</v>
      </c>
      <c r="AE686" t="str">
        <f t="shared" si="388"/>
        <v>0</v>
      </c>
      <c r="AF686" t="str">
        <f t="shared" si="389"/>
        <v>0</v>
      </c>
      <c r="AG686" t="str">
        <f t="shared" si="390"/>
        <v>0</v>
      </c>
      <c r="AH686" t="str">
        <f t="shared" si="391"/>
        <v>0</v>
      </c>
      <c r="AI686" t="str">
        <f t="shared" si="392"/>
        <v>0</v>
      </c>
      <c r="AJ686" t="str">
        <f t="shared" si="393"/>
        <v>0</v>
      </c>
      <c r="AK686" t="str">
        <f t="shared" si="394"/>
        <v>0</v>
      </c>
      <c r="AL686" t="str">
        <f t="shared" si="395"/>
        <v>0</v>
      </c>
      <c r="AM686" t="str">
        <f t="shared" si="396"/>
        <v>0</v>
      </c>
      <c r="AN686" t="str">
        <f t="shared" si="397"/>
        <v>0</v>
      </c>
      <c r="AO686" t="str">
        <f t="shared" si="398"/>
        <v>0</v>
      </c>
      <c r="AP686" t="str">
        <f t="shared" si="399"/>
        <v>0</v>
      </c>
      <c r="AQ686" t="str">
        <f t="shared" si="400"/>
        <v>0</v>
      </c>
      <c r="AR686" t="str">
        <f t="shared" si="401"/>
        <v>0</v>
      </c>
      <c r="AS686" t="str">
        <f t="shared" si="402"/>
        <v>0</v>
      </c>
      <c r="AT686" t="str">
        <f t="shared" si="403"/>
        <v>0</v>
      </c>
      <c r="AU686" t="str">
        <f t="shared" si="404"/>
        <v>0</v>
      </c>
      <c r="AV686" t="str">
        <f t="shared" si="405"/>
        <v>0</v>
      </c>
      <c r="AW686" t="str">
        <f t="shared" si="406"/>
        <v>0</v>
      </c>
      <c r="AX686" t="str">
        <f t="shared" si="407"/>
        <v>0</v>
      </c>
      <c r="AY686" t="str">
        <f t="shared" si="408"/>
        <v>0</v>
      </c>
      <c r="AZ686" s="22"/>
    </row>
    <row r="687" spans="1:52" ht="15" customHeight="1">
      <c r="A687" s="18" t="s">
        <v>132</v>
      </c>
      <c r="B687" s="74" t="str">
        <f t="shared" si="369"/>
        <v>2302885E</v>
      </c>
      <c r="C687" s="75">
        <v>45407.739768518499</v>
      </c>
      <c r="D687" s="18" t="s">
        <v>896</v>
      </c>
      <c r="E687" s="3" t="b">
        <f>ISNUMBER(MATCH(Table1[[#This Row],[Email]],Attendance[Email],0))</f>
        <v>1</v>
      </c>
      <c r="F687" s="3">
        <f t="shared" si="370"/>
        <v>45408.073101851835</v>
      </c>
      <c r="G687" s="21">
        <f>DAY(Table1[[#This Row],[Actual Time]])</f>
        <v>26</v>
      </c>
      <c r="H687">
        <f>MONTH(Table1[[#This Row],[Actual Time]])</f>
        <v>4</v>
      </c>
      <c r="I687">
        <f>YEAR(Table1[[#This Row],[Actual Time]])</f>
        <v>2024</v>
      </c>
      <c r="J687" t="str">
        <f t="shared" si="371"/>
        <v>26/4/2024</v>
      </c>
      <c r="K687" s="3" t="str">
        <f t="shared" si="372"/>
        <v>0</v>
      </c>
      <c r="L687" t="str">
        <f t="shared" si="373"/>
        <v>1</v>
      </c>
      <c r="M687" t="str">
        <f t="shared" si="374"/>
        <v>0</v>
      </c>
      <c r="N687" t="str">
        <f t="shared" si="375"/>
        <v>0</v>
      </c>
      <c r="O687" t="str">
        <f t="shared" si="376"/>
        <v>0</v>
      </c>
      <c r="P687" t="str">
        <f t="shared" si="377"/>
        <v>0</v>
      </c>
      <c r="Q687" t="str">
        <f t="shared" si="378"/>
        <v>0</v>
      </c>
      <c r="R687" t="str">
        <f t="shared" si="379"/>
        <v>0</v>
      </c>
      <c r="S687" s="3" t="str">
        <f t="shared" si="364"/>
        <v>0</v>
      </c>
      <c r="T687" s="3" t="str">
        <f t="shared" si="364"/>
        <v>0</v>
      </c>
      <c r="U687" t="str">
        <f t="shared" si="380"/>
        <v>0</v>
      </c>
      <c r="V687" t="str">
        <f t="shared" si="381"/>
        <v>0</v>
      </c>
      <c r="W687" t="str">
        <f t="shared" si="382"/>
        <v>0</v>
      </c>
      <c r="X687" t="str">
        <f t="shared" si="383"/>
        <v>0</v>
      </c>
      <c r="Y687" t="str">
        <f t="shared" si="384"/>
        <v>0</v>
      </c>
      <c r="Z687" t="str">
        <f t="shared" si="385"/>
        <v>0</v>
      </c>
      <c r="AA687" s="3" t="str">
        <f t="shared" si="365"/>
        <v>0</v>
      </c>
      <c r="AB687" s="3" t="str">
        <f t="shared" si="365"/>
        <v>0</v>
      </c>
      <c r="AC687" t="str">
        <f t="shared" si="386"/>
        <v>0</v>
      </c>
      <c r="AD687" t="str">
        <f t="shared" si="387"/>
        <v>0</v>
      </c>
      <c r="AE687" t="str">
        <f t="shared" si="388"/>
        <v>0</v>
      </c>
      <c r="AF687" t="str">
        <f t="shared" si="389"/>
        <v>0</v>
      </c>
      <c r="AG687" t="str">
        <f t="shared" si="390"/>
        <v>0</v>
      </c>
      <c r="AH687" t="str">
        <f t="shared" si="391"/>
        <v>0</v>
      </c>
      <c r="AI687" t="str">
        <f t="shared" si="392"/>
        <v>0</v>
      </c>
      <c r="AJ687" t="str">
        <f t="shared" si="393"/>
        <v>0</v>
      </c>
      <c r="AK687" t="str">
        <f t="shared" si="394"/>
        <v>0</v>
      </c>
      <c r="AL687" t="str">
        <f t="shared" si="395"/>
        <v>0</v>
      </c>
      <c r="AM687" t="str">
        <f t="shared" si="396"/>
        <v>0</v>
      </c>
      <c r="AN687" t="str">
        <f t="shared" si="397"/>
        <v>0</v>
      </c>
      <c r="AO687" t="str">
        <f t="shared" si="398"/>
        <v>0</v>
      </c>
      <c r="AP687" t="str">
        <f t="shared" si="399"/>
        <v>0</v>
      </c>
      <c r="AQ687" t="str">
        <f t="shared" si="400"/>
        <v>0</v>
      </c>
      <c r="AR687" t="str">
        <f t="shared" si="401"/>
        <v>0</v>
      </c>
      <c r="AS687" t="str">
        <f t="shared" si="402"/>
        <v>0</v>
      </c>
      <c r="AT687" t="str">
        <f t="shared" si="403"/>
        <v>0</v>
      </c>
      <c r="AU687" t="str">
        <f t="shared" si="404"/>
        <v>0</v>
      </c>
      <c r="AV687" t="str">
        <f t="shared" si="405"/>
        <v>0</v>
      </c>
      <c r="AW687" t="str">
        <f t="shared" si="406"/>
        <v>0</v>
      </c>
      <c r="AX687" t="str">
        <f t="shared" si="407"/>
        <v>0</v>
      </c>
      <c r="AY687" t="str">
        <f t="shared" si="408"/>
        <v>0</v>
      </c>
      <c r="AZ687" s="22"/>
    </row>
    <row r="688" spans="1:52" ht="15" customHeight="1">
      <c r="A688" s="18" t="s">
        <v>134</v>
      </c>
      <c r="B688" s="74" t="str">
        <f t="shared" si="369"/>
        <v>2401051D</v>
      </c>
      <c r="C688" s="75">
        <v>45407.739768518499</v>
      </c>
      <c r="D688" s="18" t="s">
        <v>897</v>
      </c>
      <c r="E688" s="3" t="b">
        <f>ISNUMBER(MATCH(Table1[[#This Row],[Email]],Attendance[Email],0))</f>
        <v>1</v>
      </c>
      <c r="F688" s="3">
        <f t="shared" si="370"/>
        <v>45408.073101851835</v>
      </c>
      <c r="G688" s="21">
        <f>DAY(Table1[[#This Row],[Actual Time]])</f>
        <v>26</v>
      </c>
      <c r="H688">
        <f>MONTH(Table1[[#This Row],[Actual Time]])</f>
        <v>4</v>
      </c>
      <c r="I688">
        <f>YEAR(Table1[[#This Row],[Actual Time]])</f>
        <v>2024</v>
      </c>
      <c r="J688" t="str">
        <f t="shared" si="371"/>
        <v>26/4/2024</v>
      </c>
      <c r="K688" s="3" t="str">
        <f t="shared" si="372"/>
        <v>0</v>
      </c>
      <c r="L688" t="str">
        <f t="shared" si="373"/>
        <v>1</v>
      </c>
      <c r="M688" t="str">
        <f t="shared" si="374"/>
        <v>0</v>
      </c>
      <c r="N688" t="str">
        <f t="shared" si="375"/>
        <v>0</v>
      </c>
      <c r="O688" t="str">
        <f t="shared" si="376"/>
        <v>0</v>
      </c>
      <c r="P688" t="str">
        <f t="shared" si="377"/>
        <v>0</v>
      </c>
      <c r="Q688" t="str">
        <f t="shared" si="378"/>
        <v>0</v>
      </c>
      <c r="R688" t="str">
        <f t="shared" si="379"/>
        <v>0</v>
      </c>
      <c r="S688" s="3" t="str">
        <f t="shared" si="364"/>
        <v>0</v>
      </c>
      <c r="T688" s="3" t="str">
        <f t="shared" si="364"/>
        <v>0</v>
      </c>
      <c r="U688" t="str">
        <f t="shared" si="380"/>
        <v>0</v>
      </c>
      <c r="V688" t="str">
        <f t="shared" si="381"/>
        <v>0</v>
      </c>
      <c r="W688" t="str">
        <f t="shared" si="382"/>
        <v>0</v>
      </c>
      <c r="X688" t="str">
        <f t="shared" si="383"/>
        <v>0</v>
      </c>
      <c r="Y688" t="str">
        <f t="shared" si="384"/>
        <v>0</v>
      </c>
      <c r="Z688" t="str">
        <f t="shared" si="385"/>
        <v>0</v>
      </c>
      <c r="AA688" s="3" t="str">
        <f t="shared" si="365"/>
        <v>0</v>
      </c>
      <c r="AB688" s="3" t="str">
        <f t="shared" si="365"/>
        <v>0</v>
      </c>
      <c r="AC688" t="str">
        <f t="shared" si="386"/>
        <v>0</v>
      </c>
      <c r="AD688" t="str">
        <f t="shared" si="387"/>
        <v>0</v>
      </c>
      <c r="AE688" t="str">
        <f t="shared" si="388"/>
        <v>0</v>
      </c>
      <c r="AF688" t="str">
        <f t="shared" si="389"/>
        <v>0</v>
      </c>
      <c r="AG688" t="str">
        <f t="shared" si="390"/>
        <v>0</v>
      </c>
      <c r="AH688" t="str">
        <f t="shared" si="391"/>
        <v>0</v>
      </c>
      <c r="AI688" t="str">
        <f t="shared" si="392"/>
        <v>0</v>
      </c>
      <c r="AJ688" t="str">
        <f t="shared" si="393"/>
        <v>0</v>
      </c>
      <c r="AK688" t="str">
        <f t="shared" si="394"/>
        <v>0</v>
      </c>
      <c r="AL688" t="str">
        <f t="shared" si="395"/>
        <v>0</v>
      </c>
      <c r="AM688" t="str">
        <f t="shared" si="396"/>
        <v>0</v>
      </c>
      <c r="AN688" t="str">
        <f t="shared" si="397"/>
        <v>0</v>
      </c>
      <c r="AO688" t="str">
        <f t="shared" si="398"/>
        <v>0</v>
      </c>
      <c r="AP688" t="str">
        <f t="shared" si="399"/>
        <v>0</v>
      </c>
      <c r="AQ688" t="str">
        <f t="shared" si="400"/>
        <v>0</v>
      </c>
      <c r="AR688" t="str">
        <f t="shared" si="401"/>
        <v>0</v>
      </c>
      <c r="AS688" t="str">
        <f t="shared" si="402"/>
        <v>0</v>
      </c>
      <c r="AT688" t="str">
        <f t="shared" si="403"/>
        <v>0</v>
      </c>
      <c r="AU688" t="str">
        <f t="shared" si="404"/>
        <v>0</v>
      </c>
      <c r="AV688" t="str">
        <f t="shared" si="405"/>
        <v>0</v>
      </c>
      <c r="AW688" t="str">
        <f t="shared" si="406"/>
        <v>0</v>
      </c>
      <c r="AX688" t="str">
        <f t="shared" si="407"/>
        <v>0</v>
      </c>
      <c r="AY688" t="str">
        <f t="shared" si="408"/>
        <v>0</v>
      </c>
      <c r="AZ688" s="22"/>
    </row>
    <row r="689" spans="1:52" ht="15" customHeight="1">
      <c r="A689" s="18" t="s">
        <v>136</v>
      </c>
      <c r="B689" s="74" t="str">
        <f t="shared" si="369"/>
        <v>2401841H</v>
      </c>
      <c r="C689" s="75">
        <v>45407.739768518499</v>
      </c>
      <c r="D689" s="18" t="s">
        <v>898</v>
      </c>
      <c r="E689" s="3" t="b">
        <f>ISNUMBER(MATCH(Table1[[#This Row],[Email]],Attendance[Email],0))</f>
        <v>1</v>
      </c>
      <c r="F689" s="3">
        <f t="shared" si="370"/>
        <v>45408.073101851835</v>
      </c>
      <c r="G689" s="21">
        <f>DAY(Table1[[#This Row],[Actual Time]])</f>
        <v>26</v>
      </c>
      <c r="H689">
        <f>MONTH(Table1[[#This Row],[Actual Time]])</f>
        <v>4</v>
      </c>
      <c r="I689">
        <f>YEAR(Table1[[#This Row],[Actual Time]])</f>
        <v>2024</v>
      </c>
      <c r="J689" t="str">
        <f t="shared" si="371"/>
        <v>26/4/2024</v>
      </c>
      <c r="K689" s="3" t="str">
        <f t="shared" si="372"/>
        <v>0</v>
      </c>
      <c r="L689" t="str">
        <f t="shared" si="373"/>
        <v>1</v>
      </c>
      <c r="M689" t="str">
        <f t="shared" si="374"/>
        <v>0</v>
      </c>
      <c r="N689" t="str">
        <f t="shared" si="375"/>
        <v>0</v>
      </c>
      <c r="O689" t="str">
        <f t="shared" si="376"/>
        <v>0</v>
      </c>
      <c r="P689" t="str">
        <f t="shared" si="377"/>
        <v>0</v>
      </c>
      <c r="Q689" t="str">
        <f t="shared" si="378"/>
        <v>0</v>
      </c>
      <c r="R689" t="str">
        <f t="shared" si="379"/>
        <v>0</v>
      </c>
      <c r="S689" s="3" t="str">
        <f t="shared" si="364"/>
        <v>0</v>
      </c>
      <c r="T689" s="3" t="str">
        <f t="shared" si="364"/>
        <v>0</v>
      </c>
      <c r="U689" t="str">
        <f t="shared" si="380"/>
        <v>0</v>
      </c>
      <c r="V689" t="str">
        <f t="shared" si="381"/>
        <v>0</v>
      </c>
      <c r="W689" t="str">
        <f t="shared" si="382"/>
        <v>0</v>
      </c>
      <c r="X689" t="str">
        <f t="shared" si="383"/>
        <v>0</v>
      </c>
      <c r="Y689" t="str">
        <f t="shared" si="384"/>
        <v>0</v>
      </c>
      <c r="Z689" t="str">
        <f t="shared" si="385"/>
        <v>0</v>
      </c>
      <c r="AA689" s="3" t="str">
        <f t="shared" si="365"/>
        <v>0</v>
      </c>
      <c r="AB689" s="3" t="str">
        <f t="shared" si="365"/>
        <v>0</v>
      </c>
      <c r="AC689" t="str">
        <f t="shared" si="386"/>
        <v>0</v>
      </c>
      <c r="AD689" t="str">
        <f t="shared" si="387"/>
        <v>0</v>
      </c>
      <c r="AE689" t="str">
        <f t="shared" si="388"/>
        <v>0</v>
      </c>
      <c r="AF689" t="str">
        <f t="shared" si="389"/>
        <v>0</v>
      </c>
      <c r="AG689" t="str">
        <f t="shared" si="390"/>
        <v>0</v>
      </c>
      <c r="AH689" t="str">
        <f t="shared" si="391"/>
        <v>0</v>
      </c>
      <c r="AI689" t="str">
        <f t="shared" si="392"/>
        <v>0</v>
      </c>
      <c r="AJ689" t="str">
        <f t="shared" si="393"/>
        <v>0</v>
      </c>
      <c r="AK689" t="str">
        <f t="shared" si="394"/>
        <v>0</v>
      </c>
      <c r="AL689" t="str">
        <f t="shared" si="395"/>
        <v>0</v>
      </c>
      <c r="AM689" t="str">
        <f t="shared" si="396"/>
        <v>0</v>
      </c>
      <c r="AN689" t="str">
        <f t="shared" si="397"/>
        <v>0</v>
      </c>
      <c r="AO689" t="str">
        <f t="shared" si="398"/>
        <v>0</v>
      </c>
      <c r="AP689" t="str">
        <f t="shared" si="399"/>
        <v>0</v>
      </c>
      <c r="AQ689" t="str">
        <f t="shared" si="400"/>
        <v>0</v>
      </c>
      <c r="AR689" t="str">
        <f t="shared" si="401"/>
        <v>0</v>
      </c>
      <c r="AS689" t="str">
        <f t="shared" si="402"/>
        <v>0</v>
      </c>
      <c r="AT689" t="str">
        <f t="shared" si="403"/>
        <v>0</v>
      </c>
      <c r="AU689" t="str">
        <f t="shared" si="404"/>
        <v>0</v>
      </c>
      <c r="AV689" t="str">
        <f t="shared" si="405"/>
        <v>0</v>
      </c>
      <c r="AW689" t="str">
        <f t="shared" si="406"/>
        <v>0</v>
      </c>
      <c r="AX689" t="str">
        <f t="shared" si="407"/>
        <v>0</v>
      </c>
      <c r="AY689" t="str">
        <f t="shared" si="408"/>
        <v>0</v>
      </c>
      <c r="AZ689" s="22"/>
    </row>
    <row r="690" spans="1:52" ht="15" customHeight="1">
      <c r="A690" s="18" t="s">
        <v>138</v>
      </c>
      <c r="B690" s="74" t="str">
        <f t="shared" si="369"/>
        <v>2400591J</v>
      </c>
      <c r="C690" s="75">
        <v>45407.739768518499</v>
      </c>
      <c r="D690" s="18" t="s">
        <v>899</v>
      </c>
      <c r="E690" s="3" t="b">
        <f>ISNUMBER(MATCH(Table1[[#This Row],[Email]],Attendance[Email],0))</f>
        <v>1</v>
      </c>
      <c r="F690" s="3">
        <f t="shared" si="370"/>
        <v>45408.073101851835</v>
      </c>
      <c r="G690" s="21">
        <f>DAY(Table1[[#This Row],[Actual Time]])</f>
        <v>26</v>
      </c>
      <c r="H690">
        <f>MONTH(Table1[[#This Row],[Actual Time]])</f>
        <v>4</v>
      </c>
      <c r="I690">
        <f>YEAR(Table1[[#This Row],[Actual Time]])</f>
        <v>2024</v>
      </c>
      <c r="J690" t="str">
        <f t="shared" si="371"/>
        <v>26/4/2024</v>
      </c>
      <c r="K690" s="3" t="str">
        <f t="shared" si="372"/>
        <v>0</v>
      </c>
      <c r="L690" t="str">
        <f t="shared" si="373"/>
        <v>1</v>
      </c>
      <c r="M690" t="str">
        <f t="shared" si="374"/>
        <v>0</v>
      </c>
      <c r="N690" t="str">
        <f t="shared" si="375"/>
        <v>0</v>
      </c>
      <c r="O690" t="str">
        <f t="shared" si="376"/>
        <v>0</v>
      </c>
      <c r="P690" t="str">
        <f t="shared" si="377"/>
        <v>0</v>
      </c>
      <c r="Q690" t="str">
        <f t="shared" si="378"/>
        <v>0</v>
      </c>
      <c r="R690" t="str">
        <f t="shared" si="379"/>
        <v>0</v>
      </c>
      <c r="S690" s="3" t="str">
        <f t="shared" si="364"/>
        <v>0</v>
      </c>
      <c r="T690" s="3" t="str">
        <f t="shared" si="364"/>
        <v>0</v>
      </c>
      <c r="U690" t="str">
        <f t="shared" si="380"/>
        <v>0</v>
      </c>
      <c r="V690" t="str">
        <f t="shared" si="381"/>
        <v>0</v>
      </c>
      <c r="W690" t="str">
        <f t="shared" si="382"/>
        <v>0</v>
      </c>
      <c r="X690" t="str">
        <f t="shared" si="383"/>
        <v>0</v>
      </c>
      <c r="Y690" t="str">
        <f t="shared" si="384"/>
        <v>0</v>
      </c>
      <c r="Z690" t="str">
        <f t="shared" si="385"/>
        <v>0</v>
      </c>
      <c r="AA690" s="3" t="str">
        <f t="shared" si="365"/>
        <v>0</v>
      </c>
      <c r="AB690" s="3" t="str">
        <f t="shared" si="365"/>
        <v>0</v>
      </c>
      <c r="AC690" t="str">
        <f t="shared" si="386"/>
        <v>0</v>
      </c>
      <c r="AD690" t="str">
        <f t="shared" si="387"/>
        <v>0</v>
      </c>
      <c r="AE690" t="str">
        <f t="shared" si="388"/>
        <v>0</v>
      </c>
      <c r="AF690" t="str">
        <f t="shared" si="389"/>
        <v>0</v>
      </c>
      <c r="AG690" t="str">
        <f t="shared" si="390"/>
        <v>0</v>
      </c>
      <c r="AH690" t="str">
        <f t="shared" si="391"/>
        <v>0</v>
      </c>
      <c r="AI690" t="str">
        <f t="shared" si="392"/>
        <v>0</v>
      </c>
      <c r="AJ690" t="str">
        <f t="shared" si="393"/>
        <v>0</v>
      </c>
      <c r="AK690" t="str">
        <f t="shared" si="394"/>
        <v>0</v>
      </c>
      <c r="AL690" t="str">
        <f t="shared" si="395"/>
        <v>0</v>
      </c>
      <c r="AM690" t="str">
        <f t="shared" si="396"/>
        <v>0</v>
      </c>
      <c r="AN690" t="str">
        <f t="shared" si="397"/>
        <v>0</v>
      </c>
      <c r="AO690" t="str">
        <f t="shared" si="398"/>
        <v>0</v>
      </c>
      <c r="AP690" t="str">
        <f t="shared" si="399"/>
        <v>0</v>
      </c>
      <c r="AQ690" t="str">
        <f t="shared" si="400"/>
        <v>0</v>
      </c>
      <c r="AR690" t="str">
        <f t="shared" si="401"/>
        <v>0</v>
      </c>
      <c r="AS690" t="str">
        <f t="shared" si="402"/>
        <v>0</v>
      </c>
      <c r="AT690" t="str">
        <f t="shared" si="403"/>
        <v>0</v>
      </c>
      <c r="AU690" t="str">
        <f t="shared" si="404"/>
        <v>0</v>
      </c>
      <c r="AV690" t="str">
        <f t="shared" si="405"/>
        <v>0</v>
      </c>
      <c r="AW690" t="str">
        <f t="shared" si="406"/>
        <v>0</v>
      </c>
      <c r="AX690" t="str">
        <f t="shared" si="407"/>
        <v>0</v>
      </c>
      <c r="AY690" t="str">
        <f t="shared" si="408"/>
        <v>0</v>
      </c>
      <c r="AZ690" s="22"/>
    </row>
    <row r="691" spans="1:52" ht="15" customHeight="1">
      <c r="A691" s="18" t="s">
        <v>140</v>
      </c>
      <c r="B691" s="74" t="str">
        <f t="shared" si="369"/>
        <v>2404411G</v>
      </c>
      <c r="C691" s="75">
        <v>45407.739768518499</v>
      </c>
      <c r="D691" s="18" t="s">
        <v>900</v>
      </c>
      <c r="E691" s="3" t="b">
        <f>ISNUMBER(MATCH(Table1[[#This Row],[Email]],Attendance[Email],0))</f>
        <v>1</v>
      </c>
      <c r="F691" s="3">
        <f t="shared" si="370"/>
        <v>45408.073101851835</v>
      </c>
      <c r="G691" s="21">
        <f>DAY(Table1[[#This Row],[Actual Time]])</f>
        <v>26</v>
      </c>
      <c r="H691">
        <f>MONTH(Table1[[#This Row],[Actual Time]])</f>
        <v>4</v>
      </c>
      <c r="I691">
        <f>YEAR(Table1[[#This Row],[Actual Time]])</f>
        <v>2024</v>
      </c>
      <c r="J691" t="str">
        <f t="shared" si="371"/>
        <v>26/4/2024</v>
      </c>
      <c r="K691" s="3" t="str">
        <f t="shared" si="372"/>
        <v>0</v>
      </c>
      <c r="L691" t="str">
        <f t="shared" si="373"/>
        <v>1</v>
      </c>
      <c r="M691" t="str">
        <f t="shared" si="374"/>
        <v>0</v>
      </c>
      <c r="N691" t="str">
        <f t="shared" si="375"/>
        <v>0</v>
      </c>
      <c r="O691" t="str">
        <f t="shared" si="376"/>
        <v>0</v>
      </c>
      <c r="P691" t="str">
        <f t="shared" si="377"/>
        <v>0</v>
      </c>
      <c r="Q691" t="str">
        <f t="shared" si="378"/>
        <v>0</v>
      </c>
      <c r="R691" t="str">
        <f t="shared" si="379"/>
        <v>0</v>
      </c>
      <c r="S691" s="3" t="str">
        <f t="shared" si="364"/>
        <v>0</v>
      </c>
      <c r="T691" s="3" t="str">
        <f t="shared" si="364"/>
        <v>0</v>
      </c>
      <c r="U691" t="str">
        <f t="shared" si="380"/>
        <v>0</v>
      </c>
      <c r="V691" t="str">
        <f t="shared" si="381"/>
        <v>0</v>
      </c>
      <c r="W691" t="str">
        <f t="shared" si="382"/>
        <v>0</v>
      </c>
      <c r="X691" t="str">
        <f t="shared" si="383"/>
        <v>0</v>
      </c>
      <c r="Y691" t="str">
        <f t="shared" si="384"/>
        <v>0</v>
      </c>
      <c r="Z691" t="str">
        <f t="shared" si="385"/>
        <v>0</v>
      </c>
      <c r="AA691" s="3" t="str">
        <f t="shared" si="365"/>
        <v>0</v>
      </c>
      <c r="AB691" s="3" t="str">
        <f t="shared" si="365"/>
        <v>0</v>
      </c>
      <c r="AC691" t="str">
        <f t="shared" si="386"/>
        <v>0</v>
      </c>
      <c r="AD691" t="str">
        <f t="shared" si="387"/>
        <v>0</v>
      </c>
      <c r="AE691" t="str">
        <f t="shared" si="388"/>
        <v>0</v>
      </c>
      <c r="AF691" t="str">
        <f t="shared" si="389"/>
        <v>0</v>
      </c>
      <c r="AG691" t="str">
        <f t="shared" si="390"/>
        <v>0</v>
      </c>
      <c r="AH691" t="str">
        <f t="shared" si="391"/>
        <v>0</v>
      </c>
      <c r="AI691" t="str">
        <f t="shared" si="392"/>
        <v>0</v>
      </c>
      <c r="AJ691" t="str">
        <f t="shared" si="393"/>
        <v>0</v>
      </c>
      <c r="AK691" t="str">
        <f t="shared" si="394"/>
        <v>0</v>
      </c>
      <c r="AL691" t="str">
        <f t="shared" si="395"/>
        <v>0</v>
      </c>
      <c r="AM691" t="str">
        <f t="shared" si="396"/>
        <v>0</v>
      </c>
      <c r="AN691" t="str">
        <f t="shared" si="397"/>
        <v>0</v>
      </c>
      <c r="AO691" t="str">
        <f t="shared" si="398"/>
        <v>0</v>
      </c>
      <c r="AP691" t="str">
        <f t="shared" si="399"/>
        <v>0</v>
      </c>
      <c r="AQ691" t="str">
        <f t="shared" si="400"/>
        <v>0</v>
      </c>
      <c r="AR691" t="str">
        <f t="shared" si="401"/>
        <v>0</v>
      </c>
      <c r="AS691" t="str">
        <f t="shared" si="402"/>
        <v>0</v>
      </c>
      <c r="AT691" t="str">
        <f t="shared" si="403"/>
        <v>0</v>
      </c>
      <c r="AU691" t="str">
        <f t="shared" si="404"/>
        <v>0</v>
      </c>
      <c r="AV691" t="str">
        <f t="shared" si="405"/>
        <v>0</v>
      </c>
      <c r="AW691" t="str">
        <f t="shared" si="406"/>
        <v>0</v>
      </c>
      <c r="AX691" t="str">
        <f t="shared" si="407"/>
        <v>0</v>
      </c>
      <c r="AY691" t="str">
        <f t="shared" si="408"/>
        <v>0</v>
      </c>
      <c r="AZ691" s="22"/>
    </row>
    <row r="692" spans="1:52" ht="15" customHeight="1">
      <c r="A692" s="18" t="s">
        <v>142</v>
      </c>
      <c r="B692" s="74" t="str">
        <f t="shared" si="369"/>
        <v>2403314D</v>
      </c>
      <c r="C692" s="75">
        <v>45407.739768518499</v>
      </c>
      <c r="D692" s="18" t="s">
        <v>901</v>
      </c>
      <c r="E692" s="3" t="b">
        <f>ISNUMBER(MATCH(Table1[[#This Row],[Email]],Attendance[Email],0))</f>
        <v>1</v>
      </c>
      <c r="F692" s="3">
        <f t="shared" si="370"/>
        <v>45408.073101851835</v>
      </c>
      <c r="G692" s="21">
        <f>DAY(Table1[[#This Row],[Actual Time]])</f>
        <v>26</v>
      </c>
      <c r="H692">
        <f>MONTH(Table1[[#This Row],[Actual Time]])</f>
        <v>4</v>
      </c>
      <c r="I692">
        <f>YEAR(Table1[[#This Row],[Actual Time]])</f>
        <v>2024</v>
      </c>
      <c r="J692" t="str">
        <f t="shared" si="371"/>
        <v>26/4/2024</v>
      </c>
      <c r="K692" s="3" t="str">
        <f t="shared" si="372"/>
        <v>0</v>
      </c>
      <c r="L692" t="str">
        <f t="shared" si="373"/>
        <v>1</v>
      </c>
      <c r="M692" t="str">
        <f t="shared" si="374"/>
        <v>0</v>
      </c>
      <c r="N692" t="str">
        <f t="shared" si="375"/>
        <v>0</v>
      </c>
      <c r="O692" t="str">
        <f t="shared" si="376"/>
        <v>0</v>
      </c>
      <c r="P692" t="str">
        <f t="shared" si="377"/>
        <v>0</v>
      </c>
      <c r="Q692" t="str">
        <f t="shared" si="378"/>
        <v>0</v>
      </c>
      <c r="R692" t="str">
        <f t="shared" si="379"/>
        <v>0</v>
      </c>
      <c r="S692" s="3" t="str">
        <f t="shared" si="364"/>
        <v>0</v>
      </c>
      <c r="T692" s="3" t="str">
        <f t="shared" si="364"/>
        <v>0</v>
      </c>
      <c r="U692" t="str">
        <f t="shared" si="380"/>
        <v>0</v>
      </c>
      <c r="V692" t="str">
        <f t="shared" si="381"/>
        <v>0</v>
      </c>
      <c r="W692" t="str">
        <f t="shared" si="382"/>
        <v>0</v>
      </c>
      <c r="X692" t="str">
        <f t="shared" si="383"/>
        <v>0</v>
      </c>
      <c r="Y692" t="str">
        <f t="shared" si="384"/>
        <v>0</v>
      </c>
      <c r="Z692" t="str">
        <f t="shared" si="385"/>
        <v>0</v>
      </c>
      <c r="AA692" s="3" t="str">
        <f t="shared" si="365"/>
        <v>0</v>
      </c>
      <c r="AB692" s="3" t="str">
        <f t="shared" si="365"/>
        <v>0</v>
      </c>
      <c r="AC692" t="str">
        <f t="shared" si="386"/>
        <v>0</v>
      </c>
      <c r="AD692" t="str">
        <f t="shared" si="387"/>
        <v>0</v>
      </c>
      <c r="AE692" t="str">
        <f t="shared" si="388"/>
        <v>0</v>
      </c>
      <c r="AF692" t="str">
        <f t="shared" si="389"/>
        <v>0</v>
      </c>
      <c r="AG692" t="str">
        <f t="shared" si="390"/>
        <v>0</v>
      </c>
      <c r="AH692" t="str">
        <f t="shared" si="391"/>
        <v>0</v>
      </c>
      <c r="AI692" t="str">
        <f t="shared" si="392"/>
        <v>0</v>
      </c>
      <c r="AJ692" t="str">
        <f t="shared" si="393"/>
        <v>0</v>
      </c>
      <c r="AK692" t="str">
        <f t="shared" si="394"/>
        <v>0</v>
      </c>
      <c r="AL692" t="str">
        <f t="shared" si="395"/>
        <v>0</v>
      </c>
      <c r="AM692" t="str">
        <f t="shared" si="396"/>
        <v>0</v>
      </c>
      <c r="AN692" t="str">
        <f t="shared" si="397"/>
        <v>0</v>
      </c>
      <c r="AO692" t="str">
        <f t="shared" si="398"/>
        <v>0</v>
      </c>
      <c r="AP692" t="str">
        <f t="shared" si="399"/>
        <v>0</v>
      </c>
      <c r="AQ692" t="str">
        <f t="shared" si="400"/>
        <v>0</v>
      </c>
      <c r="AR692" t="str">
        <f t="shared" si="401"/>
        <v>0</v>
      </c>
      <c r="AS692" t="str">
        <f t="shared" si="402"/>
        <v>0</v>
      </c>
      <c r="AT692" t="str">
        <f t="shared" si="403"/>
        <v>0</v>
      </c>
      <c r="AU692" t="str">
        <f t="shared" si="404"/>
        <v>0</v>
      </c>
      <c r="AV692" t="str">
        <f t="shared" si="405"/>
        <v>0</v>
      </c>
      <c r="AW692" t="str">
        <f t="shared" si="406"/>
        <v>0</v>
      </c>
      <c r="AX692" t="str">
        <f t="shared" si="407"/>
        <v>0</v>
      </c>
      <c r="AY692" t="str">
        <f t="shared" si="408"/>
        <v>0</v>
      </c>
      <c r="AZ692" s="22"/>
    </row>
    <row r="693" spans="1:52" ht="15" customHeight="1">
      <c r="A693" s="18" t="s">
        <v>144</v>
      </c>
      <c r="B693" s="74" t="str">
        <f t="shared" si="369"/>
        <v>2401814E</v>
      </c>
      <c r="C693" s="75">
        <v>45407.739768518499</v>
      </c>
      <c r="D693" s="18" t="s">
        <v>902</v>
      </c>
      <c r="E693" s="3" t="b">
        <f>ISNUMBER(MATCH(Table1[[#This Row],[Email]],Attendance[Email],0))</f>
        <v>1</v>
      </c>
      <c r="F693" s="3">
        <f t="shared" si="370"/>
        <v>45408.073101851835</v>
      </c>
      <c r="G693" s="21">
        <f>DAY(Table1[[#This Row],[Actual Time]])</f>
        <v>26</v>
      </c>
      <c r="H693">
        <f>MONTH(Table1[[#This Row],[Actual Time]])</f>
        <v>4</v>
      </c>
      <c r="I693">
        <f>YEAR(Table1[[#This Row],[Actual Time]])</f>
        <v>2024</v>
      </c>
      <c r="J693" t="str">
        <f t="shared" si="371"/>
        <v>26/4/2024</v>
      </c>
      <c r="K693" s="3" t="str">
        <f t="shared" si="372"/>
        <v>0</v>
      </c>
      <c r="L693" t="str">
        <f t="shared" si="373"/>
        <v>1</v>
      </c>
      <c r="M693" t="str">
        <f t="shared" si="374"/>
        <v>0</v>
      </c>
      <c r="N693" t="str">
        <f t="shared" si="375"/>
        <v>0</v>
      </c>
      <c r="O693" t="str">
        <f t="shared" si="376"/>
        <v>0</v>
      </c>
      <c r="P693" t="str">
        <f t="shared" si="377"/>
        <v>0</v>
      </c>
      <c r="Q693" t="str">
        <f t="shared" si="378"/>
        <v>0</v>
      </c>
      <c r="R693" t="str">
        <f t="shared" si="379"/>
        <v>0</v>
      </c>
      <c r="S693" s="3" t="str">
        <f t="shared" si="364"/>
        <v>0</v>
      </c>
      <c r="T693" s="3" t="str">
        <f t="shared" si="364"/>
        <v>0</v>
      </c>
      <c r="U693" t="str">
        <f t="shared" si="380"/>
        <v>0</v>
      </c>
      <c r="V693" t="str">
        <f t="shared" si="381"/>
        <v>0</v>
      </c>
      <c r="W693" t="str">
        <f t="shared" si="382"/>
        <v>0</v>
      </c>
      <c r="X693" t="str">
        <f t="shared" si="383"/>
        <v>0</v>
      </c>
      <c r="Y693" t="str">
        <f t="shared" si="384"/>
        <v>0</v>
      </c>
      <c r="Z693" t="str">
        <f t="shared" si="385"/>
        <v>0</v>
      </c>
      <c r="AA693" s="3" t="str">
        <f t="shared" si="365"/>
        <v>0</v>
      </c>
      <c r="AB693" s="3" t="str">
        <f t="shared" si="365"/>
        <v>0</v>
      </c>
      <c r="AC693" t="str">
        <f t="shared" si="386"/>
        <v>0</v>
      </c>
      <c r="AD693" t="str">
        <f t="shared" si="387"/>
        <v>0</v>
      </c>
      <c r="AE693" t="str">
        <f t="shared" si="388"/>
        <v>0</v>
      </c>
      <c r="AF693" t="str">
        <f t="shared" si="389"/>
        <v>0</v>
      </c>
      <c r="AG693" t="str">
        <f t="shared" si="390"/>
        <v>0</v>
      </c>
      <c r="AH693" t="str">
        <f t="shared" si="391"/>
        <v>0</v>
      </c>
      <c r="AI693" t="str">
        <f t="shared" si="392"/>
        <v>0</v>
      </c>
      <c r="AJ693" t="str">
        <f t="shared" si="393"/>
        <v>0</v>
      </c>
      <c r="AK693" t="str">
        <f t="shared" si="394"/>
        <v>0</v>
      </c>
      <c r="AL693" t="str">
        <f t="shared" si="395"/>
        <v>0</v>
      </c>
      <c r="AM693" t="str">
        <f t="shared" si="396"/>
        <v>0</v>
      </c>
      <c r="AN693" t="str">
        <f t="shared" si="397"/>
        <v>0</v>
      </c>
      <c r="AO693" t="str">
        <f t="shared" si="398"/>
        <v>0</v>
      </c>
      <c r="AP693" t="str">
        <f t="shared" si="399"/>
        <v>0</v>
      </c>
      <c r="AQ693" t="str">
        <f t="shared" si="400"/>
        <v>0</v>
      </c>
      <c r="AR693" t="str">
        <f t="shared" si="401"/>
        <v>0</v>
      </c>
      <c r="AS693" t="str">
        <f t="shared" si="402"/>
        <v>0</v>
      </c>
      <c r="AT693" t="str">
        <f t="shared" si="403"/>
        <v>0</v>
      </c>
      <c r="AU693" t="str">
        <f t="shared" si="404"/>
        <v>0</v>
      </c>
      <c r="AV693" t="str">
        <f t="shared" si="405"/>
        <v>0</v>
      </c>
      <c r="AW693" t="str">
        <f t="shared" si="406"/>
        <v>0</v>
      </c>
      <c r="AX693" t="str">
        <f t="shared" si="407"/>
        <v>0</v>
      </c>
      <c r="AY693" t="str">
        <f t="shared" si="408"/>
        <v>0</v>
      </c>
      <c r="AZ693" s="22"/>
    </row>
    <row r="694" spans="1:52" ht="15" customHeight="1">
      <c r="A694" s="18" t="s">
        <v>146</v>
      </c>
      <c r="B694" s="74" t="str">
        <f t="shared" si="369"/>
        <v>2400778C</v>
      </c>
      <c r="C694" s="75">
        <v>45407.739768518499</v>
      </c>
      <c r="D694" s="18" t="s">
        <v>903</v>
      </c>
      <c r="E694" s="3" t="b">
        <f>ISNUMBER(MATCH(Table1[[#This Row],[Email]],Attendance[Email],0))</f>
        <v>1</v>
      </c>
      <c r="F694" s="3">
        <f t="shared" si="370"/>
        <v>45408.073101851835</v>
      </c>
      <c r="G694" s="21">
        <f>DAY(Table1[[#This Row],[Actual Time]])</f>
        <v>26</v>
      </c>
      <c r="H694">
        <f>MONTH(Table1[[#This Row],[Actual Time]])</f>
        <v>4</v>
      </c>
      <c r="I694">
        <f>YEAR(Table1[[#This Row],[Actual Time]])</f>
        <v>2024</v>
      </c>
      <c r="J694" t="str">
        <f t="shared" si="371"/>
        <v>26/4/2024</v>
      </c>
      <c r="K694" s="3" t="str">
        <f t="shared" si="372"/>
        <v>0</v>
      </c>
      <c r="L694" t="str">
        <f t="shared" si="373"/>
        <v>1</v>
      </c>
      <c r="M694" t="str">
        <f t="shared" si="374"/>
        <v>0</v>
      </c>
      <c r="N694" t="str">
        <f t="shared" si="375"/>
        <v>0</v>
      </c>
      <c r="O694" t="str">
        <f t="shared" si="376"/>
        <v>0</v>
      </c>
      <c r="P694" t="str">
        <f t="shared" si="377"/>
        <v>0</v>
      </c>
      <c r="Q694" t="str">
        <f t="shared" si="378"/>
        <v>0</v>
      </c>
      <c r="R694" t="str">
        <f t="shared" si="379"/>
        <v>0</v>
      </c>
      <c r="S694" s="3" t="str">
        <f t="shared" si="364"/>
        <v>0</v>
      </c>
      <c r="T694" s="3" t="str">
        <f t="shared" si="364"/>
        <v>0</v>
      </c>
      <c r="U694" t="str">
        <f t="shared" si="380"/>
        <v>0</v>
      </c>
      <c r="V694" t="str">
        <f t="shared" si="381"/>
        <v>0</v>
      </c>
      <c r="W694" t="str">
        <f t="shared" si="382"/>
        <v>0</v>
      </c>
      <c r="X694" t="str">
        <f t="shared" si="383"/>
        <v>0</v>
      </c>
      <c r="Y694" t="str">
        <f t="shared" si="384"/>
        <v>0</v>
      </c>
      <c r="Z694" t="str">
        <f t="shared" si="385"/>
        <v>0</v>
      </c>
      <c r="AA694" s="3" t="str">
        <f t="shared" si="365"/>
        <v>0</v>
      </c>
      <c r="AB694" s="3" t="str">
        <f t="shared" si="365"/>
        <v>0</v>
      </c>
      <c r="AC694" t="str">
        <f t="shared" si="386"/>
        <v>0</v>
      </c>
      <c r="AD694" t="str">
        <f t="shared" si="387"/>
        <v>0</v>
      </c>
      <c r="AE694" t="str">
        <f t="shared" si="388"/>
        <v>0</v>
      </c>
      <c r="AF694" t="str">
        <f t="shared" si="389"/>
        <v>0</v>
      </c>
      <c r="AG694" t="str">
        <f t="shared" si="390"/>
        <v>0</v>
      </c>
      <c r="AH694" t="str">
        <f t="shared" si="391"/>
        <v>0</v>
      </c>
      <c r="AI694" t="str">
        <f t="shared" si="392"/>
        <v>0</v>
      </c>
      <c r="AJ694" t="str">
        <f t="shared" si="393"/>
        <v>0</v>
      </c>
      <c r="AK694" t="str">
        <f t="shared" si="394"/>
        <v>0</v>
      </c>
      <c r="AL694" t="str">
        <f t="shared" si="395"/>
        <v>0</v>
      </c>
      <c r="AM694" t="str">
        <f t="shared" si="396"/>
        <v>0</v>
      </c>
      <c r="AN694" t="str">
        <f t="shared" si="397"/>
        <v>0</v>
      </c>
      <c r="AO694" t="str">
        <f t="shared" si="398"/>
        <v>0</v>
      </c>
      <c r="AP694" t="str">
        <f t="shared" si="399"/>
        <v>0</v>
      </c>
      <c r="AQ694" t="str">
        <f t="shared" si="400"/>
        <v>0</v>
      </c>
      <c r="AR694" t="str">
        <f t="shared" si="401"/>
        <v>0</v>
      </c>
      <c r="AS694" t="str">
        <f t="shared" si="402"/>
        <v>0</v>
      </c>
      <c r="AT694" t="str">
        <f t="shared" si="403"/>
        <v>0</v>
      </c>
      <c r="AU694" t="str">
        <f t="shared" si="404"/>
        <v>0</v>
      </c>
      <c r="AV694" t="str">
        <f t="shared" si="405"/>
        <v>0</v>
      </c>
      <c r="AW694" t="str">
        <f t="shared" si="406"/>
        <v>0</v>
      </c>
      <c r="AX694" t="str">
        <f t="shared" si="407"/>
        <v>0</v>
      </c>
      <c r="AY694" t="str">
        <f t="shared" si="408"/>
        <v>0</v>
      </c>
      <c r="AZ694" s="22"/>
    </row>
    <row r="695" spans="1:52" ht="15" customHeight="1">
      <c r="A695" s="18" t="s">
        <v>148</v>
      </c>
      <c r="B695" s="74" t="str">
        <f t="shared" si="369"/>
        <v>2402353C</v>
      </c>
      <c r="C695" s="75">
        <v>45407.739768518499</v>
      </c>
      <c r="D695" s="18" t="s">
        <v>904</v>
      </c>
      <c r="E695" s="3" t="b">
        <f>ISNUMBER(MATCH(Table1[[#This Row],[Email]],Attendance[Email],0))</f>
        <v>1</v>
      </c>
      <c r="F695" s="3">
        <f t="shared" si="370"/>
        <v>45408.073101851835</v>
      </c>
      <c r="G695" s="21">
        <f>DAY(Table1[[#This Row],[Actual Time]])</f>
        <v>26</v>
      </c>
      <c r="H695">
        <f>MONTH(Table1[[#This Row],[Actual Time]])</f>
        <v>4</v>
      </c>
      <c r="I695">
        <f>YEAR(Table1[[#This Row],[Actual Time]])</f>
        <v>2024</v>
      </c>
      <c r="J695" t="str">
        <f t="shared" si="371"/>
        <v>26/4/2024</v>
      </c>
      <c r="K695" s="3" t="str">
        <f t="shared" si="372"/>
        <v>0</v>
      </c>
      <c r="L695" t="str">
        <f t="shared" si="373"/>
        <v>1</v>
      </c>
      <c r="M695" t="str">
        <f t="shared" si="374"/>
        <v>0</v>
      </c>
      <c r="N695" t="str">
        <f t="shared" si="375"/>
        <v>0</v>
      </c>
      <c r="O695" t="str">
        <f t="shared" si="376"/>
        <v>0</v>
      </c>
      <c r="P695" t="str">
        <f t="shared" si="377"/>
        <v>0</v>
      </c>
      <c r="Q695" t="str">
        <f t="shared" si="378"/>
        <v>0</v>
      </c>
      <c r="R695" t="str">
        <f t="shared" si="379"/>
        <v>0</v>
      </c>
      <c r="S695" s="3" t="str">
        <f t="shared" si="364"/>
        <v>0</v>
      </c>
      <c r="T695" s="3" t="str">
        <f t="shared" si="364"/>
        <v>0</v>
      </c>
      <c r="U695" t="str">
        <f t="shared" si="380"/>
        <v>0</v>
      </c>
      <c r="V695" t="str">
        <f t="shared" si="381"/>
        <v>0</v>
      </c>
      <c r="W695" t="str">
        <f t="shared" si="382"/>
        <v>0</v>
      </c>
      <c r="X695" t="str">
        <f t="shared" si="383"/>
        <v>0</v>
      </c>
      <c r="Y695" t="str">
        <f t="shared" si="384"/>
        <v>0</v>
      </c>
      <c r="Z695" t="str">
        <f t="shared" si="385"/>
        <v>0</v>
      </c>
      <c r="AA695" s="3" t="str">
        <f t="shared" si="365"/>
        <v>0</v>
      </c>
      <c r="AB695" s="3" t="str">
        <f t="shared" si="365"/>
        <v>0</v>
      </c>
      <c r="AC695" t="str">
        <f t="shared" si="386"/>
        <v>0</v>
      </c>
      <c r="AD695" t="str">
        <f t="shared" si="387"/>
        <v>0</v>
      </c>
      <c r="AE695" t="str">
        <f t="shared" si="388"/>
        <v>0</v>
      </c>
      <c r="AF695" t="str">
        <f t="shared" si="389"/>
        <v>0</v>
      </c>
      <c r="AG695" t="str">
        <f t="shared" si="390"/>
        <v>0</v>
      </c>
      <c r="AH695" t="str">
        <f t="shared" si="391"/>
        <v>0</v>
      </c>
      <c r="AI695" t="str">
        <f t="shared" si="392"/>
        <v>0</v>
      </c>
      <c r="AJ695" t="str">
        <f t="shared" si="393"/>
        <v>0</v>
      </c>
      <c r="AK695" t="str">
        <f t="shared" si="394"/>
        <v>0</v>
      </c>
      <c r="AL695" t="str">
        <f t="shared" si="395"/>
        <v>0</v>
      </c>
      <c r="AM695" t="str">
        <f t="shared" si="396"/>
        <v>0</v>
      </c>
      <c r="AN695" t="str">
        <f t="shared" si="397"/>
        <v>0</v>
      </c>
      <c r="AO695" t="str">
        <f t="shared" si="398"/>
        <v>0</v>
      </c>
      <c r="AP695" t="str">
        <f t="shared" si="399"/>
        <v>0</v>
      </c>
      <c r="AQ695" t="str">
        <f t="shared" si="400"/>
        <v>0</v>
      </c>
      <c r="AR695" t="str">
        <f t="shared" si="401"/>
        <v>0</v>
      </c>
      <c r="AS695" t="str">
        <f t="shared" si="402"/>
        <v>0</v>
      </c>
      <c r="AT695" t="str">
        <f t="shared" si="403"/>
        <v>0</v>
      </c>
      <c r="AU695" t="str">
        <f t="shared" si="404"/>
        <v>0</v>
      </c>
      <c r="AV695" t="str">
        <f t="shared" si="405"/>
        <v>0</v>
      </c>
      <c r="AW695" t="str">
        <f t="shared" si="406"/>
        <v>0</v>
      </c>
      <c r="AX695" t="str">
        <f t="shared" si="407"/>
        <v>0</v>
      </c>
      <c r="AY695" t="str">
        <f t="shared" si="408"/>
        <v>0</v>
      </c>
      <c r="AZ695" s="22"/>
    </row>
    <row r="696" spans="1:52" ht="15" customHeight="1">
      <c r="A696" s="18" t="s">
        <v>150</v>
      </c>
      <c r="B696" s="74" t="str">
        <f t="shared" si="369"/>
        <v>2405009H</v>
      </c>
      <c r="C696" s="75">
        <v>45407.739768518499</v>
      </c>
      <c r="D696" s="18" t="s">
        <v>905</v>
      </c>
      <c r="E696" s="3" t="b">
        <f>ISNUMBER(MATCH(Table1[[#This Row],[Email]],Attendance[Email],0))</f>
        <v>1</v>
      </c>
      <c r="F696" s="3">
        <f t="shared" si="370"/>
        <v>45408.073101851835</v>
      </c>
      <c r="G696" s="21">
        <f>DAY(Table1[[#This Row],[Actual Time]])</f>
        <v>26</v>
      </c>
      <c r="H696">
        <f>MONTH(Table1[[#This Row],[Actual Time]])</f>
        <v>4</v>
      </c>
      <c r="I696">
        <f>YEAR(Table1[[#This Row],[Actual Time]])</f>
        <v>2024</v>
      </c>
      <c r="J696" t="str">
        <f t="shared" si="371"/>
        <v>26/4/2024</v>
      </c>
      <c r="K696" s="3" t="str">
        <f t="shared" si="372"/>
        <v>0</v>
      </c>
      <c r="L696" t="str">
        <f t="shared" si="373"/>
        <v>1</v>
      </c>
      <c r="M696" t="str">
        <f t="shared" si="374"/>
        <v>0</v>
      </c>
      <c r="N696" t="str">
        <f t="shared" si="375"/>
        <v>0</v>
      </c>
      <c r="O696" t="str">
        <f t="shared" si="376"/>
        <v>0</v>
      </c>
      <c r="P696" t="str">
        <f t="shared" si="377"/>
        <v>0</v>
      </c>
      <c r="Q696" t="str">
        <f t="shared" si="378"/>
        <v>0</v>
      </c>
      <c r="R696" t="str">
        <f t="shared" si="379"/>
        <v>0</v>
      </c>
      <c r="S696" s="3" t="str">
        <f t="shared" si="364"/>
        <v>0</v>
      </c>
      <c r="T696" s="3" t="str">
        <f t="shared" si="364"/>
        <v>0</v>
      </c>
      <c r="U696" t="str">
        <f t="shared" si="380"/>
        <v>0</v>
      </c>
      <c r="V696" t="str">
        <f t="shared" si="381"/>
        <v>0</v>
      </c>
      <c r="W696" t="str">
        <f t="shared" si="382"/>
        <v>0</v>
      </c>
      <c r="X696" t="str">
        <f t="shared" si="383"/>
        <v>0</v>
      </c>
      <c r="Y696" t="str">
        <f t="shared" si="384"/>
        <v>0</v>
      </c>
      <c r="Z696" t="str">
        <f t="shared" si="385"/>
        <v>0</v>
      </c>
      <c r="AA696" s="3" t="str">
        <f t="shared" si="365"/>
        <v>0</v>
      </c>
      <c r="AB696" s="3" t="str">
        <f t="shared" si="365"/>
        <v>0</v>
      </c>
      <c r="AC696" t="str">
        <f t="shared" si="386"/>
        <v>0</v>
      </c>
      <c r="AD696" t="str">
        <f t="shared" si="387"/>
        <v>0</v>
      </c>
      <c r="AE696" t="str">
        <f t="shared" si="388"/>
        <v>0</v>
      </c>
      <c r="AF696" t="str">
        <f t="shared" si="389"/>
        <v>0</v>
      </c>
      <c r="AG696" t="str">
        <f t="shared" si="390"/>
        <v>0</v>
      </c>
      <c r="AH696" t="str">
        <f t="shared" si="391"/>
        <v>0</v>
      </c>
      <c r="AI696" t="str">
        <f t="shared" si="392"/>
        <v>0</v>
      </c>
      <c r="AJ696" t="str">
        <f t="shared" si="393"/>
        <v>0</v>
      </c>
      <c r="AK696" t="str">
        <f t="shared" si="394"/>
        <v>0</v>
      </c>
      <c r="AL696" t="str">
        <f t="shared" si="395"/>
        <v>0</v>
      </c>
      <c r="AM696" t="str">
        <f t="shared" si="396"/>
        <v>0</v>
      </c>
      <c r="AN696" t="str">
        <f t="shared" si="397"/>
        <v>0</v>
      </c>
      <c r="AO696" t="str">
        <f t="shared" si="398"/>
        <v>0</v>
      </c>
      <c r="AP696" t="str">
        <f t="shared" si="399"/>
        <v>0</v>
      </c>
      <c r="AQ696" t="str">
        <f t="shared" si="400"/>
        <v>0</v>
      </c>
      <c r="AR696" t="str">
        <f t="shared" si="401"/>
        <v>0</v>
      </c>
      <c r="AS696" t="str">
        <f t="shared" si="402"/>
        <v>0</v>
      </c>
      <c r="AT696" t="str">
        <f t="shared" si="403"/>
        <v>0</v>
      </c>
      <c r="AU696" t="str">
        <f t="shared" si="404"/>
        <v>0</v>
      </c>
      <c r="AV696" t="str">
        <f t="shared" si="405"/>
        <v>0</v>
      </c>
      <c r="AW696" t="str">
        <f t="shared" si="406"/>
        <v>0</v>
      </c>
      <c r="AX696" t="str">
        <f t="shared" si="407"/>
        <v>0</v>
      </c>
      <c r="AY696" t="str">
        <f t="shared" si="408"/>
        <v>0</v>
      </c>
      <c r="AZ696" s="22"/>
    </row>
    <row r="697" spans="1:52" ht="15" customHeight="1">
      <c r="A697" s="18" t="s">
        <v>152</v>
      </c>
      <c r="B697" s="74" t="str">
        <f t="shared" si="369"/>
        <v>2402378J</v>
      </c>
      <c r="C697" s="75">
        <v>45407.739768518499</v>
      </c>
      <c r="D697" s="18" t="s">
        <v>906</v>
      </c>
      <c r="E697" s="3" t="b">
        <f>ISNUMBER(MATCH(Table1[[#This Row],[Email]],Attendance[Email],0))</f>
        <v>1</v>
      </c>
      <c r="F697" s="3">
        <f t="shared" si="370"/>
        <v>45408.073101851835</v>
      </c>
      <c r="G697" s="21">
        <f>DAY(Table1[[#This Row],[Actual Time]])</f>
        <v>26</v>
      </c>
      <c r="H697">
        <f>MONTH(Table1[[#This Row],[Actual Time]])</f>
        <v>4</v>
      </c>
      <c r="I697">
        <f>YEAR(Table1[[#This Row],[Actual Time]])</f>
        <v>2024</v>
      </c>
      <c r="J697" t="str">
        <f t="shared" si="371"/>
        <v>26/4/2024</v>
      </c>
      <c r="K697" s="3" t="str">
        <f t="shared" si="372"/>
        <v>0</v>
      </c>
      <c r="L697" t="str">
        <f t="shared" si="373"/>
        <v>1</v>
      </c>
      <c r="M697" t="str">
        <f t="shared" si="374"/>
        <v>0</v>
      </c>
      <c r="N697" t="str">
        <f t="shared" si="375"/>
        <v>0</v>
      </c>
      <c r="O697" t="str">
        <f t="shared" si="376"/>
        <v>0</v>
      </c>
      <c r="P697" t="str">
        <f t="shared" si="377"/>
        <v>0</v>
      </c>
      <c r="Q697" t="str">
        <f t="shared" si="378"/>
        <v>0</v>
      </c>
      <c r="R697" t="str">
        <f t="shared" si="379"/>
        <v>0</v>
      </c>
      <c r="S697" s="3" t="str">
        <f t="shared" si="364"/>
        <v>0</v>
      </c>
      <c r="T697" s="3" t="str">
        <f t="shared" si="364"/>
        <v>0</v>
      </c>
      <c r="U697" t="str">
        <f t="shared" si="380"/>
        <v>0</v>
      </c>
      <c r="V697" t="str">
        <f t="shared" si="381"/>
        <v>0</v>
      </c>
      <c r="W697" t="str">
        <f t="shared" si="382"/>
        <v>0</v>
      </c>
      <c r="X697" t="str">
        <f t="shared" si="383"/>
        <v>0</v>
      </c>
      <c r="Y697" t="str">
        <f t="shared" si="384"/>
        <v>0</v>
      </c>
      <c r="Z697" t="str">
        <f t="shared" si="385"/>
        <v>0</v>
      </c>
      <c r="AA697" s="3" t="str">
        <f t="shared" si="365"/>
        <v>0</v>
      </c>
      <c r="AB697" s="3" t="str">
        <f t="shared" si="365"/>
        <v>0</v>
      </c>
      <c r="AC697" t="str">
        <f t="shared" si="386"/>
        <v>0</v>
      </c>
      <c r="AD697" t="str">
        <f t="shared" si="387"/>
        <v>0</v>
      </c>
      <c r="AE697" t="str">
        <f t="shared" si="388"/>
        <v>0</v>
      </c>
      <c r="AF697" t="str">
        <f t="shared" si="389"/>
        <v>0</v>
      </c>
      <c r="AG697" t="str">
        <f t="shared" si="390"/>
        <v>0</v>
      </c>
      <c r="AH697" t="str">
        <f t="shared" si="391"/>
        <v>0</v>
      </c>
      <c r="AI697" t="str">
        <f t="shared" si="392"/>
        <v>0</v>
      </c>
      <c r="AJ697" t="str">
        <f t="shared" si="393"/>
        <v>0</v>
      </c>
      <c r="AK697" t="str">
        <f t="shared" si="394"/>
        <v>0</v>
      </c>
      <c r="AL697" t="str">
        <f t="shared" si="395"/>
        <v>0</v>
      </c>
      <c r="AM697" t="str">
        <f t="shared" si="396"/>
        <v>0</v>
      </c>
      <c r="AN697" t="str">
        <f t="shared" si="397"/>
        <v>0</v>
      </c>
      <c r="AO697" t="str">
        <f t="shared" si="398"/>
        <v>0</v>
      </c>
      <c r="AP697" t="str">
        <f t="shared" si="399"/>
        <v>0</v>
      </c>
      <c r="AQ697" t="str">
        <f t="shared" si="400"/>
        <v>0</v>
      </c>
      <c r="AR697" t="str">
        <f t="shared" si="401"/>
        <v>0</v>
      </c>
      <c r="AS697" t="str">
        <f t="shared" si="402"/>
        <v>0</v>
      </c>
      <c r="AT697" t="str">
        <f t="shared" si="403"/>
        <v>0</v>
      </c>
      <c r="AU697" t="str">
        <f t="shared" si="404"/>
        <v>0</v>
      </c>
      <c r="AV697" t="str">
        <f t="shared" si="405"/>
        <v>0</v>
      </c>
      <c r="AW697" t="str">
        <f t="shared" si="406"/>
        <v>0</v>
      </c>
      <c r="AX697" t="str">
        <f t="shared" si="407"/>
        <v>0</v>
      </c>
      <c r="AY697" t="str">
        <f t="shared" si="408"/>
        <v>0</v>
      </c>
      <c r="AZ697" s="22"/>
    </row>
    <row r="698" spans="1:52" ht="15" customHeight="1">
      <c r="A698" s="18" t="s">
        <v>154</v>
      </c>
      <c r="B698" s="74" t="str">
        <f t="shared" si="369"/>
        <v>2402535E</v>
      </c>
      <c r="C698" s="75">
        <v>45407.739768518499</v>
      </c>
      <c r="D698" s="18" t="s">
        <v>907</v>
      </c>
      <c r="E698" s="3" t="b">
        <f>ISNUMBER(MATCH(Table1[[#This Row],[Email]],Attendance[Email],0))</f>
        <v>1</v>
      </c>
      <c r="F698" s="3">
        <f t="shared" si="370"/>
        <v>45408.073101851835</v>
      </c>
      <c r="G698" s="21">
        <f>DAY(Table1[[#This Row],[Actual Time]])</f>
        <v>26</v>
      </c>
      <c r="H698">
        <f>MONTH(Table1[[#This Row],[Actual Time]])</f>
        <v>4</v>
      </c>
      <c r="I698">
        <f>YEAR(Table1[[#This Row],[Actual Time]])</f>
        <v>2024</v>
      </c>
      <c r="J698" t="str">
        <f t="shared" si="371"/>
        <v>26/4/2024</v>
      </c>
      <c r="K698" s="3" t="str">
        <f t="shared" si="372"/>
        <v>0</v>
      </c>
      <c r="L698" t="str">
        <f t="shared" si="373"/>
        <v>1</v>
      </c>
      <c r="M698" t="str">
        <f t="shared" si="374"/>
        <v>0</v>
      </c>
      <c r="N698" t="str">
        <f t="shared" si="375"/>
        <v>0</v>
      </c>
      <c r="O698" t="str">
        <f t="shared" si="376"/>
        <v>0</v>
      </c>
      <c r="P698" t="str">
        <f t="shared" si="377"/>
        <v>0</v>
      </c>
      <c r="Q698" t="str">
        <f t="shared" si="378"/>
        <v>0</v>
      </c>
      <c r="R698" t="str">
        <f t="shared" si="379"/>
        <v>0</v>
      </c>
      <c r="S698" s="3" t="str">
        <f t="shared" si="364"/>
        <v>0</v>
      </c>
      <c r="T698" s="3" t="str">
        <f t="shared" si="364"/>
        <v>0</v>
      </c>
      <c r="U698" t="str">
        <f t="shared" si="380"/>
        <v>0</v>
      </c>
      <c r="V698" t="str">
        <f t="shared" si="381"/>
        <v>0</v>
      </c>
      <c r="W698" t="str">
        <f t="shared" si="382"/>
        <v>0</v>
      </c>
      <c r="X698" t="str">
        <f t="shared" si="383"/>
        <v>0</v>
      </c>
      <c r="Y698" t="str">
        <f t="shared" si="384"/>
        <v>0</v>
      </c>
      <c r="Z698" t="str">
        <f t="shared" si="385"/>
        <v>0</v>
      </c>
      <c r="AA698" s="3" t="str">
        <f t="shared" si="365"/>
        <v>0</v>
      </c>
      <c r="AB698" s="3" t="str">
        <f t="shared" si="365"/>
        <v>0</v>
      </c>
      <c r="AC698" t="str">
        <f t="shared" si="386"/>
        <v>0</v>
      </c>
      <c r="AD698" t="str">
        <f t="shared" si="387"/>
        <v>0</v>
      </c>
      <c r="AE698" t="str">
        <f t="shared" si="388"/>
        <v>0</v>
      </c>
      <c r="AF698" t="str">
        <f t="shared" si="389"/>
        <v>0</v>
      </c>
      <c r="AG698" t="str">
        <f t="shared" si="390"/>
        <v>0</v>
      </c>
      <c r="AH698" t="str">
        <f t="shared" si="391"/>
        <v>0</v>
      </c>
      <c r="AI698" t="str">
        <f t="shared" si="392"/>
        <v>0</v>
      </c>
      <c r="AJ698" t="str">
        <f t="shared" si="393"/>
        <v>0</v>
      </c>
      <c r="AK698" t="str">
        <f t="shared" si="394"/>
        <v>0</v>
      </c>
      <c r="AL698" t="str">
        <f t="shared" si="395"/>
        <v>0</v>
      </c>
      <c r="AM698" t="str">
        <f t="shared" si="396"/>
        <v>0</v>
      </c>
      <c r="AN698" t="str">
        <f t="shared" si="397"/>
        <v>0</v>
      </c>
      <c r="AO698" t="str">
        <f t="shared" si="398"/>
        <v>0</v>
      </c>
      <c r="AP698" t="str">
        <f t="shared" si="399"/>
        <v>0</v>
      </c>
      <c r="AQ698" t="str">
        <f t="shared" si="400"/>
        <v>0</v>
      </c>
      <c r="AR698" t="str">
        <f t="shared" si="401"/>
        <v>0</v>
      </c>
      <c r="AS698" t="str">
        <f t="shared" si="402"/>
        <v>0</v>
      </c>
      <c r="AT698" t="str">
        <f t="shared" si="403"/>
        <v>0</v>
      </c>
      <c r="AU698" t="str">
        <f t="shared" si="404"/>
        <v>0</v>
      </c>
      <c r="AV698" t="str">
        <f t="shared" si="405"/>
        <v>0</v>
      </c>
      <c r="AW698" t="str">
        <f t="shared" si="406"/>
        <v>0</v>
      </c>
      <c r="AX698" t="str">
        <f t="shared" si="407"/>
        <v>0</v>
      </c>
      <c r="AY698" t="str">
        <f t="shared" si="408"/>
        <v>0</v>
      </c>
      <c r="AZ698" s="22"/>
    </row>
    <row r="699" spans="1:52" ht="15" customHeight="1">
      <c r="A699" s="18" t="s">
        <v>156</v>
      </c>
      <c r="B699" s="74" t="str">
        <f t="shared" si="369"/>
        <v>2401608A</v>
      </c>
      <c r="C699" s="75">
        <v>45407.739768518499</v>
      </c>
      <c r="D699" s="18" t="s">
        <v>908</v>
      </c>
      <c r="E699" s="3" t="b">
        <f>ISNUMBER(MATCH(Table1[[#This Row],[Email]],Attendance[Email],0))</f>
        <v>1</v>
      </c>
      <c r="F699" s="3">
        <f t="shared" si="370"/>
        <v>45408.073101851835</v>
      </c>
      <c r="G699" s="21">
        <f>DAY(Table1[[#This Row],[Actual Time]])</f>
        <v>26</v>
      </c>
      <c r="H699">
        <f>MONTH(Table1[[#This Row],[Actual Time]])</f>
        <v>4</v>
      </c>
      <c r="I699">
        <f>YEAR(Table1[[#This Row],[Actual Time]])</f>
        <v>2024</v>
      </c>
      <c r="J699" t="str">
        <f t="shared" si="371"/>
        <v>26/4/2024</v>
      </c>
      <c r="K699" s="3" t="str">
        <f t="shared" si="372"/>
        <v>0</v>
      </c>
      <c r="L699" t="str">
        <f t="shared" si="373"/>
        <v>1</v>
      </c>
      <c r="M699" t="str">
        <f t="shared" si="374"/>
        <v>0</v>
      </c>
      <c r="N699" t="str">
        <f t="shared" si="375"/>
        <v>0</v>
      </c>
      <c r="O699" t="str">
        <f t="shared" si="376"/>
        <v>0</v>
      </c>
      <c r="P699" t="str">
        <f t="shared" si="377"/>
        <v>0</v>
      </c>
      <c r="Q699" t="str">
        <f t="shared" si="378"/>
        <v>0</v>
      </c>
      <c r="R699" t="str">
        <f t="shared" si="379"/>
        <v>0</v>
      </c>
      <c r="S699" s="3" t="str">
        <f t="shared" si="364"/>
        <v>0</v>
      </c>
      <c r="T699" s="3" t="str">
        <f t="shared" si="364"/>
        <v>0</v>
      </c>
      <c r="U699" t="str">
        <f t="shared" si="380"/>
        <v>0</v>
      </c>
      <c r="V699" t="str">
        <f t="shared" si="381"/>
        <v>0</v>
      </c>
      <c r="W699" t="str">
        <f t="shared" si="382"/>
        <v>0</v>
      </c>
      <c r="X699" t="str">
        <f t="shared" si="383"/>
        <v>0</v>
      </c>
      <c r="Y699" t="str">
        <f t="shared" si="384"/>
        <v>0</v>
      </c>
      <c r="Z699" t="str">
        <f t="shared" si="385"/>
        <v>0</v>
      </c>
      <c r="AA699" s="3" t="str">
        <f t="shared" si="365"/>
        <v>0</v>
      </c>
      <c r="AB699" s="3" t="str">
        <f t="shared" si="365"/>
        <v>0</v>
      </c>
      <c r="AC699" t="str">
        <f t="shared" si="386"/>
        <v>0</v>
      </c>
      <c r="AD699" t="str">
        <f t="shared" si="387"/>
        <v>0</v>
      </c>
      <c r="AE699" t="str">
        <f t="shared" si="388"/>
        <v>0</v>
      </c>
      <c r="AF699" t="str">
        <f t="shared" si="389"/>
        <v>0</v>
      </c>
      <c r="AG699" t="str">
        <f t="shared" si="390"/>
        <v>0</v>
      </c>
      <c r="AH699" t="str">
        <f t="shared" si="391"/>
        <v>0</v>
      </c>
      <c r="AI699" t="str">
        <f t="shared" si="392"/>
        <v>0</v>
      </c>
      <c r="AJ699" t="str">
        <f t="shared" si="393"/>
        <v>0</v>
      </c>
      <c r="AK699" t="str">
        <f t="shared" si="394"/>
        <v>0</v>
      </c>
      <c r="AL699" t="str">
        <f t="shared" si="395"/>
        <v>0</v>
      </c>
      <c r="AM699" t="str">
        <f t="shared" si="396"/>
        <v>0</v>
      </c>
      <c r="AN699" t="str">
        <f t="shared" si="397"/>
        <v>0</v>
      </c>
      <c r="AO699" t="str">
        <f t="shared" si="398"/>
        <v>0</v>
      </c>
      <c r="AP699" t="str">
        <f t="shared" si="399"/>
        <v>0</v>
      </c>
      <c r="AQ699" t="str">
        <f t="shared" si="400"/>
        <v>0</v>
      </c>
      <c r="AR699" t="str">
        <f t="shared" si="401"/>
        <v>0</v>
      </c>
      <c r="AS699" t="str">
        <f t="shared" si="402"/>
        <v>0</v>
      </c>
      <c r="AT699" t="str">
        <f t="shared" si="403"/>
        <v>0</v>
      </c>
      <c r="AU699" t="str">
        <f t="shared" si="404"/>
        <v>0</v>
      </c>
      <c r="AV699" t="str">
        <f t="shared" si="405"/>
        <v>0</v>
      </c>
      <c r="AW699" t="str">
        <f t="shared" si="406"/>
        <v>0</v>
      </c>
      <c r="AX699" t="str">
        <f t="shared" si="407"/>
        <v>0</v>
      </c>
      <c r="AY699" t="str">
        <f t="shared" si="408"/>
        <v>0</v>
      </c>
      <c r="AZ699" s="22"/>
    </row>
    <row r="700" spans="1:52" ht="15" customHeight="1">
      <c r="A700" s="18" t="s">
        <v>158</v>
      </c>
      <c r="B700" s="74" t="str">
        <f t="shared" si="369"/>
        <v>2402682E</v>
      </c>
      <c r="C700" s="75">
        <v>45407.739768518499</v>
      </c>
      <c r="D700" s="18" t="s">
        <v>909</v>
      </c>
      <c r="E700" s="3" t="b">
        <f>ISNUMBER(MATCH(Table1[[#This Row],[Email]],Attendance[Email],0))</f>
        <v>1</v>
      </c>
      <c r="F700" s="3">
        <f t="shared" si="370"/>
        <v>45408.073101851835</v>
      </c>
      <c r="G700" s="21">
        <f>DAY(Table1[[#This Row],[Actual Time]])</f>
        <v>26</v>
      </c>
      <c r="H700">
        <f>MONTH(Table1[[#This Row],[Actual Time]])</f>
        <v>4</v>
      </c>
      <c r="I700">
        <f>YEAR(Table1[[#This Row],[Actual Time]])</f>
        <v>2024</v>
      </c>
      <c r="J700" t="str">
        <f t="shared" si="371"/>
        <v>26/4/2024</v>
      </c>
      <c r="K700" s="3" t="str">
        <f t="shared" si="372"/>
        <v>0</v>
      </c>
      <c r="L700" t="str">
        <f t="shared" si="373"/>
        <v>1</v>
      </c>
      <c r="M700" t="str">
        <f t="shared" si="374"/>
        <v>0</v>
      </c>
      <c r="N700" t="str">
        <f t="shared" si="375"/>
        <v>0</v>
      </c>
      <c r="O700" t="str">
        <f t="shared" si="376"/>
        <v>0</v>
      </c>
      <c r="P700" t="str">
        <f t="shared" si="377"/>
        <v>0</v>
      </c>
      <c r="Q700" t="str">
        <f t="shared" si="378"/>
        <v>0</v>
      </c>
      <c r="R700" t="str">
        <f t="shared" si="379"/>
        <v>0</v>
      </c>
      <c r="S700" s="3" t="str">
        <f t="shared" si="364"/>
        <v>0</v>
      </c>
      <c r="T700" s="3" t="str">
        <f t="shared" si="364"/>
        <v>0</v>
      </c>
      <c r="U700" t="str">
        <f t="shared" si="380"/>
        <v>0</v>
      </c>
      <c r="V700" t="str">
        <f t="shared" si="381"/>
        <v>0</v>
      </c>
      <c r="W700" t="str">
        <f t="shared" si="382"/>
        <v>0</v>
      </c>
      <c r="X700" t="str">
        <f t="shared" si="383"/>
        <v>0</v>
      </c>
      <c r="Y700" t="str">
        <f t="shared" si="384"/>
        <v>0</v>
      </c>
      <c r="Z700" t="str">
        <f t="shared" si="385"/>
        <v>0</v>
      </c>
      <c r="AA700" s="3" t="str">
        <f t="shared" si="365"/>
        <v>0</v>
      </c>
      <c r="AB700" s="3" t="str">
        <f t="shared" si="365"/>
        <v>0</v>
      </c>
      <c r="AC700" t="str">
        <f t="shared" si="386"/>
        <v>0</v>
      </c>
      <c r="AD700" t="str">
        <f t="shared" si="387"/>
        <v>0</v>
      </c>
      <c r="AE700" t="str">
        <f t="shared" si="388"/>
        <v>0</v>
      </c>
      <c r="AF700" t="str">
        <f t="shared" si="389"/>
        <v>0</v>
      </c>
      <c r="AG700" t="str">
        <f t="shared" si="390"/>
        <v>0</v>
      </c>
      <c r="AH700" t="str">
        <f t="shared" si="391"/>
        <v>0</v>
      </c>
      <c r="AI700" t="str">
        <f t="shared" si="392"/>
        <v>0</v>
      </c>
      <c r="AJ700" t="str">
        <f t="shared" si="393"/>
        <v>0</v>
      </c>
      <c r="AK700" t="str">
        <f t="shared" si="394"/>
        <v>0</v>
      </c>
      <c r="AL700" t="str">
        <f t="shared" si="395"/>
        <v>0</v>
      </c>
      <c r="AM700" t="str">
        <f t="shared" si="396"/>
        <v>0</v>
      </c>
      <c r="AN700" t="str">
        <f t="shared" si="397"/>
        <v>0</v>
      </c>
      <c r="AO700" t="str">
        <f t="shared" si="398"/>
        <v>0</v>
      </c>
      <c r="AP700" t="str">
        <f t="shared" si="399"/>
        <v>0</v>
      </c>
      <c r="AQ700" t="str">
        <f t="shared" si="400"/>
        <v>0</v>
      </c>
      <c r="AR700" t="str">
        <f t="shared" si="401"/>
        <v>0</v>
      </c>
      <c r="AS700" t="str">
        <f t="shared" si="402"/>
        <v>0</v>
      </c>
      <c r="AT700" t="str">
        <f t="shared" si="403"/>
        <v>0</v>
      </c>
      <c r="AU700" t="str">
        <f t="shared" si="404"/>
        <v>0</v>
      </c>
      <c r="AV700" t="str">
        <f t="shared" si="405"/>
        <v>0</v>
      </c>
      <c r="AW700" t="str">
        <f t="shared" si="406"/>
        <v>0</v>
      </c>
      <c r="AX700" t="str">
        <f t="shared" si="407"/>
        <v>0</v>
      </c>
      <c r="AY700" t="str">
        <f t="shared" si="408"/>
        <v>0</v>
      </c>
      <c r="AZ700" s="22"/>
    </row>
    <row r="701" spans="1:52" ht="15" customHeight="1">
      <c r="A701" s="18" t="s">
        <v>160</v>
      </c>
      <c r="B701" s="74" t="str">
        <f t="shared" ref="B701:B733" si="409">LEFT($A701,8)</f>
        <v>2405074B</v>
      </c>
      <c r="C701" s="75">
        <v>45407.739768518499</v>
      </c>
      <c r="D701" s="18" t="s">
        <v>910</v>
      </c>
      <c r="E701" s="3" t="b">
        <f>ISNUMBER(MATCH(Table1[[#This Row],[Email]],Attendance[Email],0))</f>
        <v>1</v>
      </c>
      <c r="F701" s="3">
        <f t="shared" ref="F701:F733" si="410">$C701+(8/24)</f>
        <v>45408.073101851835</v>
      </c>
      <c r="G701" s="21">
        <f>DAY(Table1[[#This Row],[Actual Time]])</f>
        <v>26</v>
      </c>
      <c r="H701">
        <f>MONTH(Table1[[#This Row],[Actual Time]])</f>
        <v>4</v>
      </c>
      <c r="I701">
        <f>YEAR(Table1[[#This Row],[Actual Time]])</f>
        <v>2024</v>
      </c>
      <c r="J701" t="str">
        <f t="shared" ref="J701:J732" si="411">G701&amp;"/"&amp;H701&amp;"/"&amp;I701</f>
        <v>26/4/2024</v>
      </c>
      <c r="K701" s="3" t="str">
        <f t="shared" ref="K701:K733" si="412">IF(K$1=$J701,"1","0")</f>
        <v>0</v>
      </c>
      <c r="L701" t="str">
        <f t="shared" ref="L701:L733" si="413">IF(L$1=$J701,"1","0")</f>
        <v>1</v>
      </c>
      <c r="M701" t="str">
        <f t="shared" ref="M701:M733" si="414">IF(M$1=$J701,"1","0")</f>
        <v>0</v>
      </c>
      <c r="N701" t="str">
        <f t="shared" ref="N701:N733" si="415">IF(N$1=$J701,"1","0")</f>
        <v>0</v>
      </c>
      <c r="O701" t="str">
        <f t="shared" ref="O701:O733" si="416">IF(O$1=$J701,"1","0")</f>
        <v>0</v>
      </c>
      <c r="P701" t="str">
        <f t="shared" ref="P701:P733" si="417">IF(P$1=$J701,"1","0")</f>
        <v>0</v>
      </c>
      <c r="Q701" t="str">
        <f t="shared" ref="Q701:Q733" si="418">IF(Q$1=$J701,"1","0")</f>
        <v>0</v>
      </c>
      <c r="R701" t="str">
        <f t="shared" ref="R701:T733" si="419">IF(R$1=$J701,"1","0")</f>
        <v>0</v>
      </c>
      <c r="S701" s="3" t="str">
        <f t="shared" si="364"/>
        <v>0</v>
      </c>
      <c r="T701" s="3" t="str">
        <f t="shared" si="364"/>
        <v>0</v>
      </c>
      <c r="U701" t="str">
        <f t="shared" ref="U701:U733" si="420">IF(U$1=$J701,"1","0")</f>
        <v>0</v>
      </c>
      <c r="V701" t="str">
        <f t="shared" ref="V701:V733" si="421">IF(V$1=$J701,"1","0")</f>
        <v>0</v>
      </c>
      <c r="W701" t="str">
        <f t="shared" ref="W701:W733" si="422">IF(W$1=$J701,"1","0")</f>
        <v>0</v>
      </c>
      <c r="X701" t="str">
        <f t="shared" ref="X701:X733" si="423">IF(X$1=$J701,"1","0")</f>
        <v>0</v>
      </c>
      <c r="Y701" t="str">
        <f t="shared" ref="Y701:Y733" si="424">IF(Y$1=$J701,"1","0")</f>
        <v>0</v>
      </c>
      <c r="Z701" t="str">
        <f t="shared" ref="Z701:AB733" si="425">IF(Z$1=$J701,"1","0")</f>
        <v>0</v>
      </c>
      <c r="AA701" s="3" t="str">
        <f t="shared" si="365"/>
        <v>0</v>
      </c>
      <c r="AB701" s="3" t="str">
        <f t="shared" si="365"/>
        <v>0</v>
      </c>
      <c r="AC701" t="str">
        <f t="shared" ref="AC701:AC733" si="426">IF(AC$1=$J701,"1","0")</f>
        <v>0</v>
      </c>
      <c r="AD701" t="str">
        <f t="shared" ref="AD701:AD733" si="427">IF(AD$1=$J701,"1","0")</f>
        <v>0</v>
      </c>
      <c r="AE701" t="str">
        <f t="shared" ref="AE701:AE733" si="428">IF(AE$1=$J701,"1","0")</f>
        <v>0</v>
      </c>
      <c r="AF701" t="str">
        <f t="shared" ref="AF701:AF733" si="429">IF(AF$1=$J701,"1","0")</f>
        <v>0</v>
      </c>
      <c r="AG701" t="str">
        <f t="shared" ref="AG701:AG733" si="430">IF(AG$1=$J701,"1","0")</f>
        <v>0</v>
      </c>
      <c r="AH701" t="str">
        <f t="shared" ref="AH701:AH733" si="431">IF(AH$1=$J701,"1","0")</f>
        <v>0</v>
      </c>
      <c r="AI701" t="str">
        <f t="shared" ref="AI701:AI733" si="432">IF(AI$1=$J701,"1","0")</f>
        <v>0</v>
      </c>
      <c r="AJ701" t="str">
        <f t="shared" ref="AJ701:AJ733" si="433">IF(AJ$1=$J701,"1","0")</f>
        <v>0</v>
      </c>
      <c r="AK701" t="str">
        <f t="shared" ref="AK701:AK733" si="434">IF(AK$1=$J701,"1","0")</f>
        <v>0</v>
      </c>
      <c r="AL701" t="str">
        <f t="shared" ref="AL701:AL733" si="435">IF(AL$1=$J701,"1","0")</f>
        <v>0</v>
      </c>
      <c r="AM701" t="str">
        <f t="shared" ref="AM701:AM733" si="436">IF(AM$1=$J701,"1","0")</f>
        <v>0</v>
      </c>
      <c r="AN701" t="str">
        <f t="shared" ref="AN701:AN733" si="437">IF(AN$1=$J701,"1","0")</f>
        <v>0</v>
      </c>
      <c r="AO701" t="str">
        <f t="shared" ref="AO701:AO733" si="438">IF(AO$1=$J701,"1","0")</f>
        <v>0</v>
      </c>
      <c r="AP701" t="str">
        <f t="shared" ref="AP701:AP733" si="439">IF(AP$1=$J701,"1","0")</f>
        <v>0</v>
      </c>
      <c r="AQ701" t="str">
        <f t="shared" ref="AQ701:AQ733" si="440">IF(AQ$1=$J701,"1","0")</f>
        <v>0</v>
      </c>
      <c r="AR701" t="str">
        <f t="shared" ref="AR701:AR733" si="441">IF(AR$1=$J701,"1","0")</f>
        <v>0</v>
      </c>
      <c r="AS701" t="str">
        <f t="shared" ref="AS701:AS733" si="442">IF(AS$1=$J701,"1","0")</f>
        <v>0</v>
      </c>
      <c r="AT701" t="str">
        <f t="shared" ref="AT701:AT733" si="443">IF(AT$1=$J701,"1","0")</f>
        <v>0</v>
      </c>
      <c r="AU701" t="str">
        <f t="shared" ref="AU701:AU733" si="444">IF(AU$1=$J701,"1","0")</f>
        <v>0</v>
      </c>
      <c r="AV701" t="str">
        <f t="shared" ref="AV701:AV733" si="445">IF(AV$1=$J701,"1","0")</f>
        <v>0</v>
      </c>
      <c r="AW701" t="str">
        <f t="shared" ref="AW701:AW733" si="446">IF(AW$1=$J701,"1","0")</f>
        <v>0</v>
      </c>
      <c r="AX701" t="str">
        <f t="shared" ref="AX701:AX733" si="447">IF(AX$1=$J701,"1","0")</f>
        <v>0</v>
      </c>
      <c r="AY701" t="str">
        <f t="shared" ref="AY701:AY733" si="448">IF(AY$1=$J701,"1","0")</f>
        <v>0</v>
      </c>
      <c r="AZ701" s="22"/>
    </row>
    <row r="702" spans="1:52" ht="15" customHeight="1">
      <c r="A702" s="18" t="s">
        <v>162</v>
      </c>
      <c r="B702" s="74" t="str">
        <f t="shared" si="409"/>
        <v>2402850H</v>
      </c>
      <c r="C702" s="75">
        <v>45407.739768518499</v>
      </c>
      <c r="D702" s="18" t="s">
        <v>911</v>
      </c>
      <c r="E702" s="3" t="b">
        <f>ISNUMBER(MATCH(Table1[[#This Row],[Email]],Attendance[Email],0))</f>
        <v>1</v>
      </c>
      <c r="F702" s="3">
        <f t="shared" si="410"/>
        <v>45408.073101851835</v>
      </c>
      <c r="G702" s="21">
        <f>DAY(Table1[[#This Row],[Actual Time]])</f>
        <v>26</v>
      </c>
      <c r="H702">
        <f>MONTH(Table1[[#This Row],[Actual Time]])</f>
        <v>4</v>
      </c>
      <c r="I702">
        <f>YEAR(Table1[[#This Row],[Actual Time]])</f>
        <v>2024</v>
      </c>
      <c r="J702" t="str">
        <f t="shared" si="411"/>
        <v>26/4/2024</v>
      </c>
      <c r="K702" s="3" t="str">
        <f t="shared" si="412"/>
        <v>0</v>
      </c>
      <c r="L702" t="str">
        <f t="shared" si="413"/>
        <v>1</v>
      </c>
      <c r="M702" t="str">
        <f t="shared" si="414"/>
        <v>0</v>
      </c>
      <c r="N702" t="str">
        <f t="shared" si="415"/>
        <v>0</v>
      </c>
      <c r="O702" t="str">
        <f t="shared" si="416"/>
        <v>0</v>
      </c>
      <c r="P702" t="str">
        <f t="shared" si="417"/>
        <v>0</v>
      </c>
      <c r="Q702" t="str">
        <f t="shared" si="418"/>
        <v>0</v>
      </c>
      <c r="R702" t="str">
        <f t="shared" si="419"/>
        <v>0</v>
      </c>
      <c r="S702" s="3" t="str">
        <f t="shared" si="364"/>
        <v>0</v>
      </c>
      <c r="T702" s="3" t="str">
        <f t="shared" si="364"/>
        <v>0</v>
      </c>
      <c r="U702" t="str">
        <f t="shared" si="420"/>
        <v>0</v>
      </c>
      <c r="V702" t="str">
        <f t="shared" si="421"/>
        <v>0</v>
      </c>
      <c r="W702" t="str">
        <f t="shared" si="422"/>
        <v>0</v>
      </c>
      <c r="X702" t="str">
        <f t="shared" si="423"/>
        <v>0</v>
      </c>
      <c r="Y702" t="str">
        <f t="shared" si="424"/>
        <v>0</v>
      </c>
      <c r="Z702" t="str">
        <f t="shared" si="425"/>
        <v>0</v>
      </c>
      <c r="AA702" s="3" t="str">
        <f t="shared" si="365"/>
        <v>0</v>
      </c>
      <c r="AB702" s="3" t="str">
        <f t="shared" si="365"/>
        <v>0</v>
      </c>
      <c r="AC702" t="str">
        <f t="shared" si="426"/>
        <v>0</v>
      </c>
      <c r="AD702" t="str">
        <f t="shared" si="427"/>
        <v>0</v>
      </c>
      <c r="AE702" t="str">
        <f t="shared" si="428"/>
        <v>0</v>
      </c>
      <c r="AF702" t="str">
        <f t="shared" si="429"/>
        <v>0</v>
      </c>
      <c r="AG702" t="str">
        <f t="shared" si="430"/>
        <v>0</v>
      </c>
      <c r="AH702" t="str">
        <f t="shared" si="431"/>
        <v>0</v>
      </c>
      <c r="AI702" t="str">
        <f t="shared" si="432"/>
        <v>0</v>
      </c>
      <c r="AJ702" t="str">
        <f t="shared" si="433"/>
        <v>0</v>
      </c>
      <c r="AK702" t="str">
        <f t="shared" si="434"/>
        <v>0</v>
      </c>
      <c r="AL702" t="str">
        <f t="shared" si="435"/>
        <v>0</v>
      </c>
      <c r="AM702" t="str">
        <f t="shared" si="436"/>
        <v>0</v>
      </c>
      <c r="AN702" t="str">
        <f t="shared" si="437"/>
        <v>0</v>
      </c>
      <c r="AO702" t="str">
        <f t="shared" si="438"/>
        <v>0</v>
      </c>
      <c r="AP702" t="str">
        <f t="shared" si="439"/>
        <v>0</v>
      </c>
      <c r="AQ702" t="str">
        <f t="shared" si="440"/>
        <v>0</v>
      </c>
      <c r="AR702" t="str">
        <f t="shared" si="441"/>
        <v>0</v>
      </c>
      <c r="AS702" t="str">
        <f t="shared" si="442"/>
        <v>0</v>
      </c>
      <c r="AT702" t="str">
        <f t="shared" si="443"/>
        <v>0</v>
      </c>
      <c r="AU702" t="str">
        <f t="shared" si="444"/>
        <v>0</v>
      </c>
      <c r="AV702" t="str">
        <f t="shared" si="445"/>
        <v>0</v>
      </c>
      <c r="AW702" t="str">
        <f t="shared" si="446"/>
        <v>0</v>
      </c>
      <c r="AX702" t="str">
        <f t="shared" si="447"/>
        <v>0</v>
      </c>
      <c r="AY702" t="str">
        <f t="shared" si="448"/>
        <v>0</v>
      </c>
      <c r="AZ702" s="22"/>
    </row>
    <row r="703" spans="1:52" ht="15" customHeight="1">
      <c r="A703" s="18" t="s">
        <v>164</v>
      </c>
      <c r="B703" s="74" t="str">
        <f t="shared" si="409"/>
        <v>2400518C</v>
      </c>
      <c r="C703" s="75">
        <v>45407.739768518499</v>
      </c>
      <c r="D703" s="18" t="s">
        <v>912</v>
      </c>
      <c r="E703" s="3" t="b">
        <f>ISNUMBER(MATCH(Table1[[#This Row],[Email]],Attendance[Email],0))</f>
        <v>1</v>
      </c>
      <c r="F703" s="3">
        <f t="shared" si="410"/>
        <v>45408.073101851835</v>
      </c>
      <c r="G703" s="21">
        <f>DAY(Table1[[#This Row],[Actual Time]])</f>
        <v>26</v>
      </c>
      <c r="H703">
        <f>MONTH(Table1[[#This Row],[Actual Time]])</f>
        <v>4</v>
      </c>
      <c r="I703">
        <f>YEAR(Table1[[#This Row],[Actual Time]])</f>
        <v>2024</v>
      </c>
      <c r="J703" t="str">
        <f t="shared" si="411"/>
        <v>26/4/2024</v>
      </c>
      <c r="K703" s="3" t="str">
        <f t="shared" si="412"/>
        <v>0</v>
      </c>
      <c r="L703" t="str">
        <f t="shared" si="413"/>
        <v>1</v>
      </c>
      <c r="M703" t="str">
        <f t="shared" si="414"/>
        <v>0</v>
      </c>
      <c r="N703" t="str">
        <f t="shared" si="415"/>
        <v>0</v>
      </c>
      <c r="O703" t="str">
        <f t="shared" si="416"/>
        <v>0</v>
      </c>
      <c r="P703" t="str">
        <f t="shared" si="417"/>
        <v>0</v>
      </c>
      <c r="Q703" t="str">
        <f t="shared" si="418"/>
        <v>0</v>
      </c>
      <c r="R703" t="str">
        <f t="shared" si="419"/>
        <v>0</v>
      </c>
      <c r="S703" s="3" t="str">
        <f t="shared" si="364"/>
        <v>0</v>
      </c>
      <c r="T703" s="3" t="str">
        <f t="shared" si="364"/>
        <v>0</v>
      </c>
      <c r="U703" t="str">
        <f t="shared" si="420"/>
        <v>0</v>
      </c>
      <c r="V703" t="str">
        <f t="shared" si="421"/>
        <v>0</v>
      </c>
      <c r="W703" t="str">
        <f t="shared" si="422"/>
        <v>0</v>
      </c>
      <c r="X703" t="str">
        <f t="shared" si="423"/>
        <v>0</v>
      </c>
      <c r="Y703" t="str">
        <f t="shared" si="424"/>
        <v>0</v>
      </c>
      <c r="Z703" t="str">
        <f t="shared" si="425"/>
        <v>0</v>
      </c>
      <c r="AA703" s="3" t="str">
        <f t="shared" si="365"/>
        <v>0</v>
      </c>
      <c r="AB703" s="3" t="str">
        <f t="shared" si="365"/>
        <v>0</v>
      </c>
      <c r="AC703" t="str">
        <f t="shared" si="426"/>
        <v>0</v>
      </c>
      <c r="AD703" t="str">
        <f t="shared" si="427"/>
        <v>0</v>
      </c>
      <c r="AE703" t="str">
        <f t="shared" si="428"/>
        <v>0</v>
      </c>
      <c r="AF703" t="str">
        <f t="shared" si="429"/>
        <v>0</v>
      </c>
      <c r="AG703" t="str">
        <f t="shared" si="430"/>
        <v>0</v>
      </c>
      <c r="AH703" t="str">
        <f t="shared" si="431"/>
        <v>0</v>
      </c>
      <c r="AI703" t="str">
        <f t="shared" si="432"/>
        <v>0</v>
      </c>
      <c r="AJ703" t="str">
        <f t="shared" si="433"/>
        <v>0</v>
      </c>
      <c r="AK703" t="str">
        <f t="shared" si="434"/>
        <v>0</v>
      </c>
      <c r="AL703" t="str">
        <f t="shared" si="435"/>
        <v>0</v>
      </c>
      <c r="AM703" t="str">
        <f t="shared" si="436"/>
        <v>0</v>
      </c>
      <c r="AN703" t="str">
        <f t="shared" si="437"/>
        <v>0</v>
      </c>
      <c r="AO703" t="str">
        <f t="shared" si="438"/>
        <v>0</v>
      </c>
      <c r="AP703" t="str">
        <f t="shared" si="439"/>
        <v>0</v>
      </c>
      <c r="AQ703" t="str">
        <f t="shared" si="440"/>
        <v>0</v>
      </c>
      <c r="AR703" t="str">
        <f t="shared" si="441"/>
        <v>0</v>
      </c>
      <c r="AS703" t="str">
        <f t="shared" si="442"/>
        <v>0</v>
      </c>
      <c r="AT703" t="str">
        <f t="shared" si="443"/>
        <v>0</v>
      </c>
      <c r="AU703" t="str">
        <f t="shared" si="444"/>
        <v>0</v>
      </c>
      <c r="AV703" t="str">
        <f t="shared" si="445"/>
        <v>0</v>
      </c>
      <c r="AW703" t="str">
        <f t="shared" si="446"/>
        <v>0</v>
      </c>
      <c r="AX703" t="str">
        <f t="shared" si="447"/>
        <v>0</v>
      </c>
      <c r="AY703" t="str">
        <f t="shared" si="448"/>
        <v>0</v>
      </c>
      <c r="AZ703" s="22"/>
    </row>
    <row r="704" spans="1:52" ht="15" customHeight="1">
      <c r="A704" s="18" t="s">
        <v>168</v>
      </c>
      <c r="B704" s="74" t="str">
        <f t="shared" si="409"/>
        <v>2404811H</v>
      </c>
      <c r="C704" s="75">
        <v>45407.739768518499</v>
      </c>
      <c r="D704" s="18" t="s">
        <v>913</v>
      </c>
      <c r="E704" s="3" t="b">
        <f>ISNUMBER(MATCH(Table1[[#This Row],[Email]],Attendance[Email],0))</f>
        <v>1</v>
      </c>
      <c r="F704" s="3">
        <f t="shared" si="410"/>
        <v>45408.073101851835</v>
      </c>
      <c r="G704" s="21">
        <f>DAY(Table1[[#This Row],[Actual Time]])</f>
        <v>26</v>
      </c>
      <c r="H704">
        <f>MONTH(Table1[[#This Row],[Actual Time]])</f>
        <v>4</v>
      </c>
      <c r="I704">
        <f>YEAR(Table1[[#This Row],[Actual Time]])</f>
        <v>2024</v>
      </c>
      <c r="J704" t="str">
        <f t="shared" si="411"/>
        <v>26/4/2024</v>
      </c>
      <c r="K704" s="3" t="str">
        <f t="shared" si="412"/>
        <v>0</v>
      </c>
      <c r="L704" t="str">
        <f t="shared" si="413"/>
        <v>1</v>
      </c>
      <c r="M704" t="str">
        <f t="shared" si="414"/>
        <v>0</v>
      </c>
      <c r="N704" t="str">
        <f t="shared" si="415"/>
        <v>0</v>
      </c>
      <c r="O704" t="str">
        <f t="shared" si="416"/>
        <v>0</v>
      </c>
      <c r="P704" t="str">
        <f t="shared" si="417"/>
        <v>0</v>
      </c>
      <c r="Q704" t="str">
        <f t="shared" si="418"/>
        <v>0</v>
      </c>
      <c r="R704" t="str">
        <f t="shared" si="419"/>
        <v>0</v>
      </c>
      <c r="S704" s="3" t="str">
        <f t="shared" si="364"/>
        <v>0</v>
      </c>
      <c r="T704" s="3" t="str">
        <f t="shared" si="364"/>
        <v>0</v>
      </c>
      <c r="U704" t="str">
        <f t="shared" si="420"/>
        <v>0</v>
      </c>
      <c r="V704" t="str">
        <f t="shared" si="421"/>
        <v>0</v>
      </c>
      <c r="W704" t="str">
        <f t="shared" si="422"/>
        <v>0</v>
      </c>
      <c r="X704" t="str">
        <f t="shared" si="423"/>
        <v>0</v>
      </c>
      <c r="Y704" t="str">
        <f t="shared" si="424"/>
        <v>0</v>
      </c>
      <c r="Z704" t="str">
        <f t="shared" si="425"/>
        <v>0</v>
      </c>
      <c r="AA704" s="3" t="str">
        <f t="shared" si="365"/>
        <v>0</v>
      </c>
      <c r="AB704" s="3" t="str">
        <f t="shared" si="365"/>
        <v>0</v>
      </c>
      <c r="AC704" t="str">
        <f t="shared" si="426"/>
        <v>0</v>
      </c>
      <c r="AD704" t="str">
        <f t="shared" si="427"/>
        <v>0</v>
      </c>
      <c r="AE704" t="str">
        <f t="shared" si="428"/>
        <v>0</v>
      </c>
      <c r="AF704" t="str">
        <f t="shared" si="429"/>
        <v>0</v>
      </c>
      <c r="AG704" t="str">
        <f t="shared" si="430"/>
        <v>0</v>
      </c>
      <c r="AH704" t="str">
        <f t="shared" si="431"/>
        <v>0</v>
      </c>
      <c r="AI704" t="str">
        <f t="shared" si="432"/>
        <v>0</v>
      </c>
      <c r="AJ704" t="str">
        <f t="shared" si="433"/>
        <v>0</v>
      </c>
      <c r="AK704" t="str">
        <f t="shared" si="434"/>
        <v>0</v>
      </c>
      <c r="AL704" t="str">
        <f t="shared" si="435"/>
        <v>0</v>
      </c>
      <c r="AM704" t="str">
        <f t="shared" si="436"/>
        <v>0</v>
      </c>
      <c r="AN704" t="str">
        <f t="shared" si="437"/>
        <v>0</v>
      </c>
      <c r="AO704" t="str">
        <f t="shared" si="438"/>
        <v>0</v>
      </c>
      <c r="AP704" t="str">
        <f t="shared" si="439"/>
        <v>0</v>
      </c>
      <c r="AQ704" t="str">
        <f t="shared" si="440"/>
        <v>0</v>
      </c>
      <c r="AR704" t="str">
        <f t="shared" si="441"/>
        <v>0</v>
      </c>
      <c r="AS704" t="str">
        <f t="shared" si="442"/>
        <v>0</v>
      </c>
      <c r="AT704" t="str">
        <f t="shared" si="443"/>
        <v>0</v>
      </c>
      <c r="AU704" t="str">
        <f t="shared" si="444"/>
        <v>0</v>
      </c>
      <c r="AV704" t="str">
        <f t="shared" si="445"/>
        <v>0</v>
      </c>
      <c r="AW704" t="str">
        <f t="shared" si="446"/>
        <v>0</v>
      </c>
      <c r="AX704" t="str">
        <f t="shared" si="447"/>
        <v>0</v>
      </c>
      <c r="AY704" t="str">
        <f t="shared" si="448"/>
        <v>0</v>
      </c>
      <c r="AZ704" s="22"/>
    </row>
    <row r="705" spans="1:52" ht="15" customHeight="1">
      <c r="A705" s="18" t="s">
        <v>166</v>
      </c>
      <c r="B705" s="74" t="str">
        <f t="shared" si="409"/>
        <v>2400833F</v>
      </c>
      <c r="C705" s="75">
        <v>45407.739768518499</v>
      </c>
      <c r="D705" s="18" t="s">
        <v>914</v>
      </c>
      <c r="E705" s="3" t="b">
        <f>ISNUMBER(MATCH(Table1[[#This Row],[Email]],Attendance[Email],0))</f>
        <v>1</v>
      </c>
      <c r="F705" s="3">
        <f t="shared" si="410"/>
        <v>45408.073101851835</v>
      </c>
      <c r="G705" s="21">
        <f>DAY(Table1[[#This Row],[Actual Time]])</f>
        <v>26</v>
      </c>
      <c r="H705">
        <f>MONTH(Table1[[#This Row],[Actual Time]])</f>
        <v>4</v>
      </c>
      <c r="I705">
        <f>YEAR(Table1[[#This Row],[Actual Time]])</f>
        <v>2024</v>
      </c>
      <c r="J705" t="str">
        <f t="shared" si="411"/>
        <v>26/4/2024</v>
      </c>
      <c r="K705" s="3" t="str">
        <f t="shared" si="412"/>
        <v>0</v>
      </c>
      <c r="L705" t="str">
        <f t="shared" si="413"/>
        <v>1</v>
      </c>
      <c r="M705" t="str">
        <f t="shared" si="414"/>
        <v>0</v>
      </c>
      <c r="N705" t="str">
        <f t="shared" si="415"/>
        <v>0</v>
      </c>
      <c r="O705" t="str">
        <f t="shared" si="416"/>
        <v>0</v>
      </c>
      <c r="P705" t="str">
        <f t="shared" si="417"/>
        <v>0</v>
      </c>
      <c r="Q705" t="str">
        <f t="shared" si="418"/>
        <v>0</v>
      </c>
      <c r="R705" t="str">
        <f t="shared" si="419"/>
        <v>0</v>
      </c>
      <c r="S705" s="3" t="str">
        <f t="shared" si="364"/>
        <v>0</v>
      </c>
      <c r="T705" s="3" t="str">
        <f t="shared" si="364"/>
        <v>0</v>
      </c>
      <c r="U705" t="str">
        <f t="shared" si="420"/>
        <v>0</v>
      </c>
      <c r="V705" t="str">
        <f t="shared" si="421"/>
        <v>0</v>
      </c>
      <c r="W705" t="str">
        <f t="shared" si="422"/>
        <v>0</v>
      </c>
      <c r="X705" t="str">
        <f t="shared" si="423"/>
        <v>0</v>
      </c>
      <c r="Y705" t="str">
        <f t="shared" si="424"/>
        <v>0</v>
      </c>
      <c r="Z705" t="str">
        <f t="shared" si="425"/>
        <v>0</v>
      </c>
      <c r="AA705" s="3" t="str">
        <f t="shared" si="365"/>
        <v>0</v>
      </c>
      <c r="AB705" s="3" t="str">
        <f t="shared" si="365"/>
        <v>0</v>
      </c>
      <c r="AC705" t="str">
        <f t="shared" si="426"/>
        <v>0</v>
      </c>
      <c r="AD705" t="str">
        <f t="shared" si="427"/>
        <v>0</v>
      </c>
      <c r="AE705" t="str">
        <f t="shared" si="428"/>
        <v>0</v>
      </c>
      <c r="AF705" t="str">
        <f t="shared" si="429"/>
        <v>0</v>
      </c>
      <c r="AG705" t="str">
        <f t="shared" si="430"/>
        <v>0</v>
      </c>
      <c r="AH705" t="str">
        <f t="shared" si="431"/>
        <v>0</v>
      </c>
      <c r="AI705" t="str">
        <f t="shared" si="432"/>
        <v>0</v>
      </c>
      <c r="AJ705" t="str">
        <f t="shared" si="433"/>
        <v>0</v>
      </c>
      <c r="AK705" t="str">
        <f t="shared" si="434"/>
        <v>0</v>
      </c>
      <c r="AL705" t="str">
        <f t="shared" si="435"/>
        <v>0</v>
      </c>
      <c r="AM705" t="str">
        <f t="shared" si="436"/>
        <v>0</v>
      </c>
      <c r="AN705" t="str">
        <f t="shared" si="437"/>
        <v>0</v>
      </c>
      <c r="AO705" t="str">
        <f t="shared" si="438"/>
        <v>0</v>
      </c>
      <c r="AP705" t="str">
        <f t="shared" si="439"/>
        <v>0</v>
      </c>
      <c r="AQ705" t="str">
        <f t="shared" si="440"/>
        <v>0</v>
      </c>
      <c r="AR705" t="str">
        <f t="shared" si="441"/>
        <v>0</v>
      </c>
      <c r="AS705" t="str">
        <f t="shared" si="442"/>
        <v>0</v>
      </c>
      <c r="AT705" t="str">
        <f t="shared" si="443"/>
        <v>0</v>
      </c>
      <c r="AU705" t="str">
        <f t="shared" si="444"/>
        <v>0</v>
      </c>
      <c r="AV705" t="str">
        <f t="shared" si="445"/>
        <v>0</v>
      </c>
      <c r="AW705" t="str">
        <f t="shared" si="446"/>
        <v>0</v>
      </c>
      <c r="AX705" t="str">
        <f t="shared" si="447"/>
        <v>0</v>
      </c>
      <c r="AY705" t="str">
        <f t="shared" si="448"/>
        <v>0</v>
      </c>
      <c r="AZ705" s="22"/>
    </row>
    <row r="706" spans="1:52" ht="15" customHeight="1">
      <c r="A706" s="18" t="s">
        <v>172</v>
      </c>
      <c r="B706" s="74" t="str">
        <f t="shared" si="409"/>
        <v>2400380H</v>
      </c>
      <c r="C706" s="75">
        <v>45407.739768518499</v>
      </c>
      <c r="D706" s="18" t="s">
        <v>915</v>
      </c>
      <c r="E706" s="3" t="b">
        <f>ISNUMBER(MATCH(Table1[[#This Row],[Email]],Attendance[Email],0))</f>
        <v>1</v>
      </c>
      <c r="F706" s="3">
        <f t="shared" si="410"/>
        <v>45408.073101851835</v>
      </c>
      <c r="G706" s="21">
        <f>DAY(Table1[[#This Row],[Actual Time]])</f>
        <v>26</v>
      </c>
      <c r="H706">
        <f>MONTH(Table1[[#This Row],[Actual Time]])</f>
        <v>4</v>
      </c>
      <c r="I706">
        <f>YEAR(Table1[[#This Row],[Actual Time]])</f>
        <v>2024</v>
      </c>
      <c r="J706" t="str">
        <f t="shared" si="411"/>
        <v>26/4/2024</v>
      </c>
      <c r="K706" s="3" t="str">
        <f t="shared" si="412"/>
        <v>0</v>
      </c>
      <c r="L706" t="str">
        <f t="shared" si="413"/>
        <v>1</v>
      </c>
      <c r="M706" t="str">
        <f t="shared" si="414"/>
        <v>0</v>
      </c>
      <c r="N706" t="str">
        <f t="shared" si="415"/>
        <v>0</v>
      </c>
      <c r="O706" t="str">
        <f t="shared" si="416"/>
        <v>0</v>
      </c>
      <c r="P706" t="str">
        <f t="shared" si="417"/>
        <v>0</v>
      </c>
      <c r="Q706" t="str">
        <f t="shared" si="418"/>
        <v>0</v>
      </c>
      <c r="R706" t="str">
        <f t="shared" si="419"/>
        <v>0</v>
      </c>
      <c r="S706" s="3" t="str">
        <f t="shared" si="364"/>
        <v>0</v>
      </c>
      <c r="T706" s="3" t="str">
        <f t="shared" si="364"/>
        <v>0</v>
      </c>
      <c r="U706" t="str">
        <f t="shared" si="420"/>
        <v>0</v>
      </c>
      <c r="V706" t="str">
        <f t="shared" si="421"/>
        <v>0</v>
      </c>
      <c r="W706" t="str">
        <f t="shared" si="422"/>
        <v>0</v>
      </c>
      <c r="X706" t="str">
        <f t="shared" si="423"/>
        <v>0</v>
      </c>
      <c r="Y706" t="str">
        <f t="shared" si="424"/>
        <v>0</v>
      </c>
      <c r="Z706" t="str">
        <f t="shared" si="425"/>
        <v>0</v>
      </c>
      <c r="AA706" s="3" t="str">
        <f t="shared" si="365"/>
        <v>0</v>
      </c>
      <c r="AB706" s="3" t="str">
        <f t="shared" si="365"/>
        <v>0</v>
      </c>
      <c r="AC706" t="str">
        <f t="shared" si="426"/>
        <v>0</v>
      </c>
      <c r="AD706" t="str">
        <f t="shared" si="427"/>
        <v>0</v>
      </c>
      <c r="AE706" t="str">
        <f t="shared" si="428"/>
        <v>0</v>
      </c>
      <c r="AF706" t="str">
        <f t="shared" si="429"/>
        <v>0</v>
      </c>
      <c r="AG706" t="str">
        <f t="shared" si="430"/>
        <v>0</v>
      </c>
      <c r="AH706" t="str">
        <f t="shared" si="431"/>
        <v>0</v>
      </c>
      <c r="AI706" t="str">
        <f t="shared" si="432"/>
        <v>0</v>
      </c>
      <c r="AJ706" t="str">
        <f t="shared" si="433"/>
        <v>0</v>
      </c>
      <c r="AK706" t="str">
        <f t="shared" si="434"/>
        <v>0</v>
      </c>
      <c r="AL706" t="str">
        <f t="shared" si="435"/>
        <v>0</v>
      </c>
      <c r="AM706" t="str">
        <f t="shared" si="436"/>
        <v>0</v>
      </c>
      <c r="AN706" t="str">
        <f t="shared" si="437"/>
        <v>0</v>
      </c>
      <c r="AO706" t="str">
        <f t="shared" si="438"/>
        <v>0</v>
      </c>
      <c r="AP706" t="str">
        <f t="shared" si="439"/>
        <v>0</v>
      </c>
      <c r="AQ706" t="str">
        <f t="shared" si="440"/>
        <v>0</v>
      </c>
      <c r="AR706" t="str">
        <f t="shared" si="441"/>
        <v>0</v>
      </c>
      <c r="AS706" t="str">
        <f t="shared" si="442"/>
        <v>0</v>
      </c>
      <c r="AT706" t="str">
        <f t="shared" si="443"/>
        <v>0</v>
      </c>
      <c r="AU706" t="str">
        <f t="shared" si="444"/>
        <v>0</v>
      </c>
      <c r="AV706" t="str">
        <f t="shared" si="445"/>
        <v>0</v>
      </c>
      <c r="AW706" t="str">
        <f t="shared" si="446"/>
        <v>0</v>
      </c>
      <c r="AX706" t="str">
        <f t="shared" si="447"/>
        <v>0</v>
      </c>
      <c r="AY706" t="str">
        <f t="shared" si="448"/>
        <v>0</v>
      </c>
      <c r="AZ706" s="22"/>
    </row>
    <row r="707" spans="1:52" ht="15" customHeight="1">
      <c r="A707" s="18" t="s">
        <v>170</v>
      </c>
      <c r="B707" s="74" t="str">
        <f t="shared" si="409"/>
        <v>2401914C</v>
      </c>
      <c r="C707" s="75">
        <v>45407.739768518499</v>
      </c>
      <c r="D707" s="18" t="s">
        <v>916</v>
      </c>
      <c r="E707" s="3" t="b">
        <f>ISNUMBER(MATCH(Table1[[#This Row],[Email]],Attendance[Email],0))</f>
        <v>1</v>
      </c>
      <c r="F707" s="3">
        <f t="shared" si="410"/>
        <v>45408.073101851835</v>
      </c>
      <c r="G707" s="21">
        <f>DAY(Table1[[#This Row],[Actual Time]])</f>
        <v>26</v>
      </c>
      <c r="H707">
        <f>MONTH(Table1[[#This Row],[Actual Time]])</f>
        <v>4</v>
      </c>
      <c r="I707">
        <f>YEAR(Table1[[#This Row],[Actual Time]])</f>
        <v>2024</v>
      </c>
      <c r="J707" t="str">
        <f t="shared" si="411"/>
        <v>26/4/2024</v>
      </c>
      <c r="K707" s="3" t="str">
        <f t="shared" si="412"/>
        <v>0</v>
      </c>
      <c r="L707" t="str">
        <f t="shared" si="413"/>
        <v>1</v>
      </c>
      <c r="M707" t="str">
        <f t="shared" si="414"/>
        <v>0</v>
      </c>
      <c r="N707" t="str">
        <f t="shared" si="415"/>
        <v>0</v>
      </c>
      <c r="O707" t="str">
        <f t="shared" si="416"/>
        <v>0</v>
      </c>
      <c r="P707" t="str">
        <f t="shared" si="417"/>
        <v>0</v>
      </c>
      <c r="Q707" t="str">
        <f t="shared" si="418"/>
        <v>0</v>
      </c>
      <c r="R707" t="str">
        <f t="shared" si="419"/>
        <v>0</v>
      </c>
      <c r="S707" s="3" t="str">
        <f t="shared" si="364"/>
        <v>0</v>
      </c>
      <c r="T707" s="3" t="str">
        <f t="shared" si="364"/>
        <v>0</v>
      </c>
      <c r="U707" t="str">
        <f t="shared" si="420"/>
        <v>0</v>
      </c>
      <c r="V707" t="str">
        <f t="shared" si="421"/>
        <v>0</v>
      </c>
      <c r="W707" t="str">
        <f t="shared" si="422"/>
        <v>0</v>
      </c>
      <c r="X707" t="str">
        <f t="shared" si="423"/>
        <v>0</v>
      </c>
      <c r="Y707" t="str">
        <f t="shared" si="424"/>
        <v>0</v>
      </c>
      <c r="Z707" t="str">
        <f t="shared" si="425"/>
        <v>0</v>
      </c>
      <c r="AA707" s="3" t="str">
        <f t="shared" si="365"/>
        <v>0</v>
      </c>
      <c r="AB707" s="3" t="str">
        <f t="shared" si="365"/>
        <v>0</v>
      </c>
      <c r="AC707" t="str">
        <f t="shared" si="426"/>
        <v>0</v>
      </c>
      <c r="AD707" t="str">
        <f t="shared" si="427"/>
        <v>0</v>
      </c>
      <c r="AE707" t="str">
        <f t="shared" si="428"/>
        <v>0</v>
      </c>
      <c r="AF707" t="str">
        <f t="shared" si="429"/>
        <v>0</v>
      </c>
      <c r="AG707" t="str">
        <f t="shared" si="430"/>
        <v>0</v>
      </c>
      <c r="AH707" t="str">
        <f t="shared" si="431"/>
        <v>0</v>
      </c>
      <c r="AI707" t="str">
        <f t="shared" si="432"/>
        <v>0</v>
      </c>
      <c r="AJ707" t="str">
        <f t="shared" si="433"/>
        <v>0</v>
      </c>
      <c r="AK707" t="str">
        <f t="shared" si="434"/>
        <v>0</v>
      </c>
      <c r="AL707" t="str">
        <f t="shared" si="435"/>
        <v>0</v>
      </c>
      <c r="AM707" t="str">
        <f t="shared" si="436"/>
        <v>0</v>
      </c>
      <c r="AN707" t="str">
        <f t="shared" si="437"/>
        <v>0</v>
      </c>
      <c r="AO707" t="str">
        <f t="shared" si="438"/>
        <v>0</v>
      </c>
      <c r="AP707" t="str">
        <f t="shared" si="439"/>
        <v>0</v>
      </c>
      <c r="AQ707" t="str">
        <f t="shared" si="440"/>
        <v>0</v>
      </c>
      <c r="AR707" t="str">
        <f t="shared" si="441"/>
        <v>0</v>
      </c>
      <c r="AS707" t="str">
        <f t="shared" si="442"/>
        <v>0</v>
      </c>
      <c r="AT707" t="str">
        <f t="shared" si="443"/>
        <v>0</v>
      </c>
      <c r="AU707" t="str">
        <f t="shared" si="444"/>
        <v>0</v>
      </c>
      <c r="AV707" t="str">
        <f t="shared" si="445"/>
        <v>0</v>
      </c>
      <c r="AW707" t="str">
        <f t="shared" si="446"/>
        <v>0</v>
      </c>
      <c r="AX707" t="str">
        <f t="shared" si="447"/>
        <v>0</v>
      </c>
      <c r="AY707" t="str">
        <f t="shared" si="448"/>
        <v>0</v>
      </c>
      <c r="AZ707" s="22"/>
    </row>
    <row r="708" spans="1:52" ht="15" customHeight="1">
      <c r="A708" s="18" t="s">
        <v>174</v>
      </c>
      <c r="B708" s="74" t="str">
        <f t="shared" si="409"/>
        <v>2300480G</v>
      </c>
      <c r="C708" s="75">
        <v>45407.739768518499</v>
      </c>
      <c r="D708" s="18" t="s">
        <v>917</v>
      </c>
      <c r="E708" s="3" t="b">
        <f>ISNUMBER(MATCH(Table1[[#This Row],[Email]],Attendance[Email],0))</f>
        <v>1</v>
      </c>
      <c r="F708" s="3">
        <f t="shared" si="410"/>
        <v>45408.073101851835</v>
      </c>
      <c r="G708" s="21">
        <f>DAY(Table1[[#This Row],[Actual Time]])</f>
        <v>26</v>
      </c>
      <c r="H708">
        <f>MONTH(Table1[[#This Row],[Actual Time]])</f>
        <v>4</v>
      </c>
      <c r="I708">
        <f>YEAR(Table1[[#This Row],[Actual Time]])</f>
        <v>2024</v>
      </c>
      <c r="J708" t="str">
        <f t="shared" si="411"/>
        <v>26/4/2024</v>
      </c>
      <c r="K708" s="3" t="str">
        <f t="shared" si="412"/>
        <v>0</v>
      </c>
      <c r="L708" t="str">
        <f t="shared" si="413"/>
        <v>1</v>
      </c>
      <c r="M708" t="str">
        <f t="shared" si="414"/>
        <v>0</v>
      </c>
      <c r="N708" t="str">
        <f t="shared" si="415"/>
        <v>0</v>
      </c>
      <c r="O708" t="str">
        <f t="shared" si="416"/>
        <v>0</v>
      </c>
      <c r="P708" t="str">
        <f t="shared" si="417"/>
        <v>0</v>
      </c>
      <c r="Q708" t="str">
        <f t="shared" si="418"/>
        <v>0</v>
      </c>
      <c r="R708" t="str">
        <f t="shared" si="419"/>
        <v>0</v>
      </c>
      <c r="S708" s="3" t="str">
        <f t="shared" si="364"/>
        <v>0</v>
      </c>
      <c r="T708" s="3" t="str">
        <f t="shared" si="364"/>
        <v>0</v>
      </c>
      <c r="U708" t="str">
        <f t="shared" si="420"/>
        <v>0</v>
      </c>
      <c r="V708" t="str">
        <f t="shared" si="421"/>
        <v>0</v>
      </c>
      <c r="W708" t="str">
        <f t="shared" si="422"/>
        <v>0</v>
      </c>
      <c r="X708" t="str">
        <f t="shared" si="423"/>
        <v>0</v>
      </c>
      <c r="Y708" t="str">
        <f t="shared" si="424"/>
        <v>0</v>
      </c>
      <c r="Z708" t="str">
        <f t="shared" si="425"/>
        <v>0</v>
      </c>
      <c r="AA708" s="3" t="str">
        <f t="shared" si="365"/>
        <v>0</v>
      </c>
      <c r="AB708" s="3" t="str">
        <f t="shared" si="365"/>
        <v>0</v>
      </c>
      <c r="AC708" t="str">
        <f t="shared" si="426"/>
        <v>0</v>
      </c>
      <c r="AD708" t="str">
        <f t="shared" si="427"/>
        <v>0</v>
      </c>
      <c r="AE708" t="str">
        <f t="shared" si="428"/>
        <v>0</v>
      </c>
      <c r="AF708" t="str">
        <f t="shared" si="429"/>
        <v>0</v>
      </c>
      <c r="AG708" t="str">
        <f t="shared" si="430"/>
        <v>0</v>
      </c>
      <c r="AH708" t="str">
        <f t="shared" si="431"/>
        <v>0</v>
      </c>
      <c r="AI708" t="str">
        <f t="shared" si="432"/>
        <v>0</v>
      </c>
      <c r="AJ708" t="str">
        <f t="shared" si="433"/>
        <v>0</v>
      </c>
      <c r="AK708" t="str">
        <f t="shared" si="434"/>
        <v>0</v>
      </c>
      <c r="AL708" t="str">
        <f t="shared" si="435"/>
        <v>0</v>
      </c>
      <c r="AM708" t="str">
        <f t="shared" si="436"/>
        <v>0</v>
      </c>
      <c r="AN708" t="str">
        <f t="shared" si="437"/>
        <v>0</v>
      </c>
      <c r="AO708" t="str">
        <f t="shared" si="438"/>
        <v>0</v>
      </c>
      <c r="AP708" t="str">
        <f t="shared" si="439"/>
        <v>0</v>
      </c>
      <c r="AQ708" t="str">
        <f t="shared" si="440"/>
        <v>0</v>
      </c>
      <c r="AR708" t="str">
        <f t="shared" si="441"/>
        <v>0</v>
      </c>
      <c r="AS708" t="str">
        <f t="shared" si="442"/>
        <v>0</v>
      </c>
      <c r="AT708" t="str">
        <f t="shared" si="443"/>
        <v>0</v>
      </c>
      <c r="AU708" t="str">
        <f t="shared" si="444"/>
        <v>0</v>
      </c>
      <c r="AV708" t="str">
        <f t="shared" si="445"/>
        <v>0</v>
      </c>
      <c r="AW708" t="str">
        <f t="shared" si="446"/>
        <v>0</v>
      </c>
      <c r="AX708" t="str">
        <f t="shared" si="447"/>
        <v>0</v>
      </c>
      <c r="AY708" t="str">
        <f t="shared" si="448"/>
        <v>0</v>
      </c>
      <c r="AZ708" s="22"/>
    </row>
    <row r="709" spans="1:52" ht="15" customHeight="1">
      <c r="A709" s="18" t="s">
        <v>176</v>
      </c>
      <c r="B709" s="74" t="str">
        <f t="shared" si="409"/>
        <v>2400652J</v>
      </c>
      <c r="C709" s="75">
        <v>45407.739768518499</v>
      </c>
      <c r="D709" s="18" t="s">
        <v>918</v>
      </c>
      <c r="E709" s="3" t="b">
        <f>ISNUMBER(MATCH(Table1[[#This Row],[Email]],Attendance[Email],0))</f>
        <v>1</v>
      </c>
      <c r="F709" s="3">
        <f t="shared" si="410"/>
        <v>45408.073101851835</v>
      </c>
      <c r="G709" s="21">
        <f>DAY(Table1[[#This Row],[Actual Time]])</f>
        <v>26</v>
      </c>
      <c r="H709">
        <f>MONTH(Table1[[#This Row],[Actual Time]])</f>
        <v>4</v>
      </c>
      <c r="I709">
        <f>YEAR(Table1[[#This Row],[Actual Time]])</f>
        <v>2024</v>
      </c>
      <c r="J709" t="str">
        <f t="shared" si="411"/>
        <v>26/4/2024</v>
      </c>
      <c r="K709" s="3" t="str">
        <f t="shared" si="412"/>
        <v>0</v>
      </c>
      <c r="L709" t="str">
        <f t="shared" si="413"/>
        <v>1</v>
      </c>
      <c r="M709" t="str">
        <f t="shared" si="414"/>
        <v>0</v>
      </c>
      <c r="N709" t="str">
        <f t="shared" si="415"/>
        <v>0</v>
      </c>
      <c r="O709" t="str">
        <f t="shared" si="416"/>
        <v>0</v>
      </c>
      <c r="P709" t="str">
        <f t="shared" si="417"/>
        <v>0</v>
      </c>
      <c r="Q709" t="str">
        <f t="shared" si="418"/>
        <v>0</v>
      </c>
      <c r="R709" t="str">
        <f t="shared" si="419"/>
        <v>0</v>
      </c>
      <c r="S709" s="3" t="str">
        <f t="shared" si="364"/>
        <v>0</v>
      </c>
      <c r="T709" s="3" t="str">
        <f t="shared" si="364"/>
        <v>0</v>
      </c>
      <c r="U709" t="str">
        <f t="shared" si="420"/>
        <v>0</v>
      </c>
      <c r="V709" t="str">
        <f t="shared" si="421"/>
        <v>0</v>
      </c>
      <c r="W709" t="str">
        <f t="shared" si="422"/>
        <v>0</v>
      </c>
      <c r="X709" t="str">
        <f t="shared" si="423"/>
        <v>0</v>
      </c>
      <c r="Y709" t="str">
        <f t="shared" si="424"/>
        <v>0</v>
      </c>
      <c r="Z709" t="str">
        <f t="shared" si="425"/>
        <v>0</v>
      </c>
      <c r="AA709" s="3" t="str">
        <f t="shared" si="365"/>
        <v>0</v>
      </c>
      <c r="AB709" s="3" t="str">
        <f t="shared" si="365"/>
        <v>0</v>
      </c>
      <c r="AC709" t="str">
        <f t="shared" si="426"/>
        <v>0</v>
      </c>
      <c r="AD709" t="str">
        <f t="shared" si="427"/>
        <v>0</v>
      </c>
      <c r="AE709" t="str">
        <f t="shared" si="428"/>
        <v>0</v>
      </c>
      <c r="AF709" t="str">
        <f t="shared" si="429"/>
        <v>0</v>
      </c>
      <c r="AG709" t="str">
        <f t="shared" si="430"/>
        <v>0</v>
      </c>
      <c r="AH709" t="str">
        <f t="shared" si="431"/>
        <v>0</v>
      </c>
      <c r="AI709" t="str">
        <f t="shared" si="432"/>
        <v>0</v>
      </c>
      <c r="AJ709" t="str">
        <f t="shared" si="433"/>
        <v>0</v>
      </c>
      <c r="AK709" t="str">
        <f t="shared" si="434"/>
        <v>0</v>
      </c>
      <c r="AL709" t="str">
        <f t="shared" si="435"/>
        <v>0</v>
      </c>
      <c r="AM709" t="str">
        <f t="shared" si="436"/>
        <v>0</v>
      </c>
      <c r="AN709" t="str">
        <f t="shared" si="437"/>
        <v>0</v>
      </c>
      <c r="AO709" t="str">
        <f t="shared" si="438"/>
        <v>0</v>
      </c>
      <c r="AP709" t="str">
        <f t="shared" si="439"/>
        <v>0</v>
      </c>
      <c r="AQ709" t="str">
        <f t="shared" si="440"/>
        <v>0</v>
      </c>
      <c r="AR709" t="str">
        <f t="shared" si="441"/>
        <v>0</v>
      </c>
      <c r="AS709" t="str">
        <f t="shared" si="442"/>
        <v>0</v>
      </c>
      <c r="AT709" t="str">
        <f t="shared" si="443"/>
        <v>0</v>
      </c>
      <c r="AU709" t="str">
        <f t="shared" si="444"/>
        <v>0</v>
      </c>
      <c r="AV709" t="str">
        <f t="shared" si="445"/>
        <v>0</v>
      </c>
      <c r="AW709" t="str">
        <f t="shared" si="446"/>
        <v>0</v>
      </c>
      <c r="AX709" t="str">
        <f t="shared" si="447"/>
        <v>0</v>
      </c>
      <c r="AY709" t="str">
        <f t="shared" si="448"/>
        <v>0</v>
      </c>
      <c r="AZ709" s="22"/>
    </row>
    <row r="710" spans="1:52" ht="15" customHeight="1">
      <c r="A710" s="18" t="s">
        <v>178</v>
      </c>
      <c r="B710" s="74" t="str">
        <f t="shared" si="409"/>
        <v>2400934B</v>
      </c>
      <c r="C710" s="75">
        <v>45407.739768518499</v>
      </c>
      <c r="D710" s="18" t="s">
        <v>919</v>
      </c>
      <c r="E710" s="3" t="b">
        <f>ISNUMBER(MATCH(Table1[[#This Row],[Email]],Attendance[Email],0))</f>
        <v>1</v>
      </c>
      <c r="F710" s="3">
        <f t="shared" si="410"/>
        <v>45408.073101851835</v>
      </c>
      <c r="G710" s="21">
        <f>DAY(Table1[[#This Row],[Actual Time]])</f>
        <v>26</v>
      </c>
      <c r="H710">
        <f>MONTH(Table1[[#This Row],[Actual Time]])</f>
        <v>4</v>
      </c>
      <c r="I710">
        <f>YEAR(Table1[[#This Row],[Actual Time]])</f>
        <v>2024</v>
      </c>
      <c r="J710" t="str">
        <f t="shared" si="411"/>
        <v>26/4/2024</v>
      </c>
      <c r="K710" s="3" t="str">
        <f t="shared" si="412"/>
        <v>0</v>
      </c>
      <c r="L710" t="str">
        <f t="shared" si="413"/>
        <v>1</v>
      </c>
      <c r="M710" t="str">
        <f t="shared" si="414"/>
        <v>0</v>
      </c>
      <c r="N710" t="str">
        <f t="shared" si="415"/>
        <v>0</v>
      </c>
      <c r="O710" t="str">
        <f t="shared" si="416"/>
        <v>0</v>
      </c>
      <c r="P710" t="str">
        <f t="shared" si="417"/>
        <v>0</v>
      </c>
      <c r="Q710" t="str">
        <f t="shared" si="418"/>
        <v>0</v>
      </c>
      <c r="R710" t="str">
        <f t="shared" si="419"/>
        <v>0</v>
      </c>
      <c r="S710" s="3" t="str">
        <f t="shared" si="364"/>
        <v>0</v>
      </c>
      <c r="T710" s="3" t="str">
        <f t="shared" si="364"/>
        <v>0</v>
      </c>
      <c r="U710" t="str">
        <f t="shared" si="420"/>
        <v>0</v>
      </c>
      <c r="V710" t="str">
        <f t="shared" si="421"/>
        <v>0</v>
      </c>
      <c r="W710" t="str">
        <f t="shared" si="422"/>
        <v>0</v>
      </c>
      <c r="X710" t="str">
        <f t="shared" si="423"/>
        <v>0</v>
      </c>
      <c r="Y710" t="str">
        <f t="shared" si="424"/>
        <v>0</v>
      </c>
      <c r="Z710" t="str">
        <f t="shared" si="425"/>
        <v>0</v>
      </c>
      <c r="AA710" s="3" t="str">
        <f t="shared" si="365"/>
        <v>0</v>
      </c>
      <c r="AB710" s="3" t="str">
        <f t="shared" si="365"/>
        <v>0</v>
      </c>
      <c r="AC710" t="str">
        <f t="shared" si="426"/>
        <v>0</v>
      </c>
      <c r="AD710" t="str">
        <f t="shared" si="427"/>
        <v>0</v>
      </c>
      <c r="AE710" t="str">
        <f t="shared" si="428"/>
        <v>0</v>
      </c>
      <c r="AF710" t="str">
        <f t="shared" si="429"/>
        <v>0</v>
      </c>
      <c r="AG710" t="str">
        <f t="shared" si="430"/>
        <v>0</v>
      </c>
      <c r="AH710" t="str">
        <f t="shared" si="431"/>
        <v>0</v>
      </c>
      <c r="AI710" t="str">
        <f t="shared" si="432"/>
        <v>0</v>
      </c>
      <c r="AJ710" t="str">
        <f t="shared" si="433"/>
        <v>0</v>
      </c>
      <c r="AK710" t="str">
        <f t="shared" si="434"/>
        <v>0</v>
      </c>
      <c r="AL710" t="str">
        <f t="shared" si="435"/>
        <v>0</v>
      </c>
      <c r="AM710" t="str">
        <f t="shared" si="436"/>
        <v>0</v>
      </c>
      <c r="AN710" t="str">
        <f t="shared" si="437"/>
        <v>0</v>
      </c>
      <c r="AO710" t="str">
        <f t="shared" si="438"/>
        <v>0</v>
      </c>
      <c r="AP710" t="str">
        <f t="shared" si="439"/>
        <v>0</v>
      </c>
      <c r="AQ710" t="str">
        <f t="shared" si="440"/>
        <v>0</v>
      </c>
      <c r="AR710" t="str">
        <f t="shared" si="441"/>
        <v>0</v>
      </c>
      <c r="AS710" t="str">
        <f t="shared" si="442"/>
        <v>0</v>
      </c>
      <c r="AT710" t="str">
        <f t="shared" si="443"/>
        <v>0</v>
      </c>
      <c r="AU710" t="str">
        <f t="shared" si="444"/>
        <v>0</v>
      </c>
      <c r="AV710" t="str">
        <f t="shared" si="445"/>
        <v>0</v>
      </c>
      <c r="AW710" t="str">
        <f t="shared" si="446"/>
        <v>0</v>
      </c>
      <c r="AX710" t="str">
        <f t="shared" si="447"/>
        <v>0</v>
      </c>
      <c r="AY710" t="str">
        <f t="shared" si="448"/>
        <v>0</v>
      </c>
      <c r="AZ710" s="22"/>
    </row>
    <row r="711" spans="1:52" ht="15" customHeight="1">
      <c r="A711" s="18" t="s">
        <v>180</v>
      </c>
      <c r="B711" s="74" t="str">
        <f t="shared" si="409"/>
        <v>2401020I</v>
      </c>
      <c r="C711" s="75">
        <v>45407.739768518499</v>
      </c>
      <c r="D711" s="18" t="s">
        <v>920</v>
      </c>
      <c r="E711" s="3" t="b">
        <f>ISNUMBER(MATCH(Table1[[#This Row],[Email]],Attendance[Email],0))</f>
        <v>1</v>
      </c>
      <c r="F711" s="3">
        <f t="shared" si="410"/>
        <v>45408.073101851835</v>
      </c>
      <c r="G711" s="21">
        <f>DAY(Table1[[#This Row],[Actual Time]])</f>
        <v>26</v>
      </c>
      <c r="H711">
        <f>MONTH(Table1[[#This Row],[Actual Time]])</f>
        <v>4</v>
      </c>
      <c r="I711">
        <f>YEAR(Table1[[#This Row],[Actual Time]])</f>
        <v>2024</v>
      </c>
      <c r="J711" t="str">
        <f t="shared" si="411"/>
        <v>26/4/2024</v>
      </c>
      <c r="K711" s="3" t="str">
        <f t="shared" si="412"/>
        <v>0</v>
      </c>
      <c r="L711" t="str">
        <f t="shared" si="413"/>
        <v>1</v>
      </c>
      <c r="M711" t="str">
        <f t="shared" si="414"/>
        <v>0</v>
      </c>
      <c r="N711" t="str">
        <f t="shared" si="415"/>
        <v>0</v>
      </c>
      <c r="O711" t="str">
        <f t="shared" si="416"/>
        <v>0</v>
      </c>
      <c r="P711" t="str">
        <f t="shared" si="417"/>
        <v>0</v>
      </c>
      <c r="Q711" t="str">
        <f t="shared" si="418"/>
        <v>0</v>
      </c>
      <c r="R711" t="str">
        <f t="shared" si="419"/>
        <v>0</v>
      </c>
      <c r="S711" s="3" t="str">
        <f t="shared" si="364"/>
        <v>0</v>
      </c>
      <c r="T711" s="3" t="str">
        <f t="shared" si="364"/>
        <v>0</v>
      </c>
      <c r="U711" t="str">
        <f t="shared" si="420"/>
        <v>0</v>
      </c>
      <c r="V711" t="str">
        <f t="shared" si="421"/>
        <v>0</v>
      </c>
      <c r="W711" t="str">
        <f t="shared" si="422"/>
        <v>0</v>
      </c>
      <c r="X711" t="str">
        <f t="shared" si="423"/>
        <v>0</v>
      </c>
      <c r="Y711" t="str">
        <f t="shared" si="424"/>
        <v>0</v>
      </c>
      <c r="Z711" t="str">
        <f t="shared" si="425"/>
        <v>0</v>
      </c>
      <c r="AA711" s="3" t="str">
        <f t="shared" si="365"/>
        <v>0</v>
      </c>
      <c r="AB711" s="3" t="str">
        <f t="shared" si="365"/>
        <v>0</v>
      </c>
      <c r="AC711" t="str">
        <f t="shared" si="426"/>
        <v>0</v>
      </c>
      <c r="AD711" t="str">
        <f t="shared" si="427"/>
        <v>0</v>
      </c>
      <c r="AE711" t="str">
        <f t="shared" si="428"/>
        <v>0</v>
      </c>
      <c r="AF711" t="str">
        <f t="shared" si="429"/>
        <v>0</v>
      </c>
      <c r="AG711" t="str">
        <f t="shared" si="430"/>
        <v>0</v>
      </c>
      <c r="AH711" t="str">
        <f t="shared" si="431"/>
        <v>0</v>
      </c>
      <c r="AI711" t="str">
        <f t="shared" si="432"/>
        <v>0</v>
      </c>
      <c r="AJ711" t="str">
        <f t="shared" si="433"/>
        <v>0</v>
      </c>
      <c r="AK711" t="str">
        <f t="shared" si="434"/>
        <v>0</v>
      </c>
      <c r="AL711" t="str">
        <f t="shared" si="435"/>
        <v>0</v>
      </c>
      <c r="AM711" t="str">
        <f t="shared" si="436"/>
        <v>0</v>
      </c>
      <c r="AN711" t="str">
        <f t="shared" si="437"/>
        <v>0</v>
      </c>
      <c r="AO711" t="str">
        <f t="shared" si="438"/>
        <v>0</v>
      </c>
      <c r="AP711" t="str">
        <f t="shared" si="439"/>
        <v>0</v>
      </c>
      <c r="AQ711" t="str">
        <f t="shared" si="440"/>
        <v>0</v>
      </c>
      <c r="AR711" t="str">
        <f t="shared" si="441"/>
        <v>0</v>
      </c>
      <c r="AS711" t="str">
        <f t="shared" si="442"/>
        <v>0</v>
      </c>
      <c r="AT711" t="str">
        <f t="shared" si="443"/>
        <v>0</v>
      </c>
      <c r="AU711" t="str">
        <f t="shared" si="444"/>
        <v>0</v>
      </c>
      <c r="AV711" t="str">
        <f t="shared" si="445"/>
        <v>0</v>
      </c>
      <c r="AW711" t="str">
        <f t="shared" si="446"/>
        <v>0</v>
      </c>
      <c r="AX711" t="str">
        <f t="shared" si="447"/>
        <v>0</v>
      </c>
      <c r="AY711" t="str">
        <f t="shared" si="448"/>
        <v>0</v>
      </c>
      <c r="AZ711" s="22"/>
    </row>
    <row r="712" spans="1:52" ht="15" customHeight="1">
      <c r="A712" s="18" t="s">
        <v>182</v>
      </c>
      <c r="B712" s="74" t="str">
        <f t="shared" si="409"/>
        <v>2400240D</v>
      </c>
      <c r="C712" s="75">
        <v>45407.739768518499</v>
      </c>
      <c r="D712" s="18" t="s">
        <v>921</v>
      </c>
      <c r="E712" s="3" t="b">
        <f>ISNUMBER(MATCH(Table1[[#This Row],[Email]],Attendance[Email],0))</f>
        <v>1</v>
      </c>
      <c r="F712" s="3">
        <f t="shared" si="410"/>
        <v>45408.073101851835</v>
      </c>
      <c r="G712" s="21">
        <f>DAY(Table1[[#This Row],[Actual Time]])</f>
        <v>26</v>
      </c>
      <c r="H712">
        <f>MONTH(Table1[[#This Row],[Actual Time]])</f>
        <v>4</v>
      </c>
      <c r="I712">
        <f>YEAR(Table1[[#This Row],[Actual Time]])</f>
        <v>2024</v>
      </c>
      <c r="J712" t="str">
        <f t="shared" si="411"/>
        <v>26/4/2024</v>
      </c>
      <c r="K712" s="3" t="str">
        <f t="shared" si="412"/>
        <v>0</v>
      </c>
      <c r="L712" t="str">
        <f t="shared" si="413"/>
        <v>1</v>
      </c>
      <c r="M712" t="str">
        <f t="shared" si="414"/>
        <v>0</v>
      </c>
      <c r="N712" t="str">
        <f t="shared" si="415"/>
        <v>0</v>
      </c>
      <c r="O712" t="str">
        <f t="shared" si="416"/>
        <v>0</v>
      </c>
      <c r="P712" t="str">
        <f t="shared" si="417"/>
        <v>0</v>
      </c>
      <c r="Q712" t="str">
        <f t="shared" si="418"/>
        <v>0</v>
      </c>
      <c r="R712" t="str">
        <f t="shared" si="419"/>
        <v>0</v>
      </c>
      <c r="S712" s="3" t="str">
        <f t="shared" si="364"/>
        <v>0</v>
      </c>
      <c r="T712" s="3" t="str">
        <f t="shared" si="364"/>
        <v>0</v>
      </c>
      <c r="U712" t="str">
        <f t="shared" si="420"/>
        <v>0</v>
      </c>
      <c r="V712" t="str">
        <f t="shared" si="421"/>
        <v>0</v>
      </c>
      <c r="W712" t="str">
        <f t="shared" si="422"/>
        <v>0</v>
      </c>
      <c r="X712" t="str">
        <f t="shared" si="423"/>
        <v>0</v>
      </c>
      <c r="Y712" t="str">
        <f t="shared" si="424"/>
        <v>0</v>
      </c>
      <c r="Z712" t="str">
        <f t="shared" si="425"/>
        <v>0</v>
      </c>
      <c r="AA712" s="3" t="str">
        <f t="shared" si="365"/>
        <v>0</v>
      </c>
      <c r="AB712" s="3" t="str">
        <f t="shared" si="365"/>
        <v>0</v>
      </c>
      <c r="AC712" t="str">
        <f t="shared" si="426"/>
        <v>0</v>
      </c>
      <c r="AD712" t="str">
        <f t="shared" si="427"/>
        <v>0</v>
      </c>
      <c r="AE712" t="str">
        <f t="shared" si="428"/>
        <v>0</v>
      </c>
      <c r="AF712" t="str">
        <f t="shared" si="429"/>
        <v>0</v>
      </c>
      <c r="AG712" t="str">
        <f t="shared" si="430"/>
        <v>0</v>
      </c>
      <c r="AH712" t="str">
        <f t="shared" si="431"/>
        <v>0</v>
      </c>
      <c r="AI712" t="str">
        <f t="shared" si="432"/>
        <v>0</v>
      </c>
      <c r="AJ712" t="str">
        <f t="shared" si="433"/>
        <v>0</v>
      </c>
      <c r="AK712" t="str">
        <f t="shared" si="434"/>
        <v>0</v>
      </c>
      <c r="AL712" t="str">
        <f t="shared" si="435"/>
        <v>0</v>
      </c>
      <c r="AM712" t="str">
        <f t="shared" si="436"/>
        <v>0</v>
      </c>
      <c r="AN712" t="str">
        <f t="shared" si="437"/>
        <v>0</v>
      </c>
      <c r="AO712" t="str">
        <f t="shared" si="438"/>
        <v>0</v>
      </c>
      <c r="AP712" t="str">
        <f t="shared" si="439"/>
        <v>0</v>
      </c>
      <c r="AQ712" t="str">
        <f t="shared" si="440"/>
        <v>0</v>
      </c>
      <c r="AR712" t="str">
        <f t="shared" si="441"/>
        <v>0</v>
      </c>
      <c r="AS712" t="str">
        <f t="shared" si="442"/>
        <v>0</v>
      </c>
      <c r="AT712" t="str">
        <f t="shared" si="443"/>
        <v>0</v>
      </c>
      <c r="AU712" t="str">
        <f t="shared" si="444"/>
        <v>0</v>
      </c>
      <c r="AV712" t="str">
        <f t="shared" si="445"/>
        <v>0</v>
      </c>
      <c r="AW712" t="str">
        <f t="shared" si="446"/>
        <v>0</v>
      </c>
      <c r="AX712" t="str">
        <f t="shared" si="447"/>
        <v>0</v>
      </c>
      <c r="AY712" t="str">
        <f t="shared" si="448"/>
        <v>0</v>
      </c>
      <c r="AZ712" s="22"/>
    </row>
    <row r="713" spans="1:52" ht="15" customHeight="1">
      <c r="A713" s="18" t="s">
        <v>184</v>
      </c>
      <c r="B713" s="74" t="str">
        <f t="shared" si="409"/>
        <v>2402106E</v>
      </c>
      <c r="C713" s="75">
        <v>45407.739768518499</v>
      </c>
      <c r="D713" s="18" t="s">
        <v>922</v>
      </c>
      <c r="E713" s="3" t="b">
        <f>ISNUMBER(MATCH(Table1[[#This Row],[Email]],Attendance[Email],0))</f>
        <v>1</v>
      </c>
      <c r="F713" s="3">
        <f t="shared" si="410"/>
        <v>45408.073101851835</v>
      </c>
      <c r="G713" s="21">
        <f>DAY(Table1[[#This Row],[Actual Time]])</f>
        <v>26</v>
      </c>
      <c r="H713">
        <f>MONTH(Table1[[#This Row],[Actual Time]])</f>
        <v>4</v>
      </c>
      <c r="I713">
        <f>YEAR(Table1[[#This Row],[Actual Time]])</f>
        <v>2024</v>
      </c>
      <c r="J713" t="str">
        <f t="shared" si="411"/>
        <v>26/4/2024</v>
      </c>
      <c r="K713" s="3" t="str">
        <f t="shared" si="412"/>
        <v>0</v>
      </c>
      <c r="L713" t="str">
        <f t="shared" si="413"/>
        <v>1</v>
      </c>
      <c r="M713" t="str">
        <f t="shared" si="414"/>
        <v>0</v>
      </c>
      <c r="N713" t="str">
        <f t="shared" si="415"/>
        <v>0</v>
      </c>
      <c r="O713" t="str">
        <f t="shared" si="416"/>
        <v>0</v>
      </c>
      <c r="P713" t="str">
        <f t="shared" si="417"/>
        <v>0</v>
      </c>
      <c r="Q713" t="str">
        <f t="shared" si="418"/>
        <v>0</v>
      </c>
      <c r="R713" t="str">
        <f t="shared" si="419"/>
        <v>0</v>
      </c>
      <c r="S713" s="3" t="str">
        <f t="shared" si="364"/>
        <v>0</v>
      </c>
      <c r="T713" s="3" t="str">
        <f t="shared" si="364"/>
        <v>0</v>
      </c>
      <c r="U713" t="str">
        <f t="shared" si="420"/>
        <v>0</v>
      </c>
      <c r="V713" t="str">
        <f t="shared" si="421"/>
        <v>0</v>
      </c>
      <c r="W713" t="str">
        <f t="shared" si="422"/>
        <v>0</v>
      </c>
      <c r="X713" t="str">
        <f t="shared" si="423"/>
        <v>0</v>
      </c>
      <c r="Y713" t="str">
        <f t="shared" si="424"/>
        <v>0</v>
      </c>
      <c r="Z713" t="str">
        <f t="shared" si="425"/>
        <v>0</v>
      </c>
      <c r="AA713" s="3" t="str">
        <f t="shared" si="365"/>
        <v>0</v>
      </c>
      <c r="AB713" s="3" t="str">
        <f t="shared" si="365"/>
        <v>0</v>
      </c>
      <c r="AC713" t="str">
        <f t="shared" si="426"/>
        <v>0</v>
      </c>
      <c r="AD713" t="str">
        <f t="shared" si="427"/>
        <v>0</v>
      </c>
      <c r="AE713" t="str">
        <f t="shared" si="428"/>
        <v>0</v>
      </c>
      <c r="AF713" t="str">
        <f t="shared" si="429"/>
        <v>0</v>
      </c>
      <c r="AG713" t="str">
        <f t="shared" si="430"/>
        <v>0</v>
      </c>
      <c r="AH713" t="str">
        <f t="shared" si="431"/>
        <v>0</v>
      </c>
      <c r="AI713" t="str">
        <f t="shared" si="432"/>
        <v>0</v>
      </c>
      <c r="AJ713" t="str">
        <f t="shared" si="433"/>
        <v>0</v>
      </c>
      <c r="AK713" t="str">
        <f t="shared" si="434"/>
        <v>0</v>
      </c>
      <c r="AL713" t="str">
        <f t="shared" si="435"/>
        <v>0</v>
      </c>
      <c r="AM713" t="str">
        <f t="shared" si="436"/>
        <v>0</v>
      </c>
      <c r="AN713" t="str">
        <f t="shared" si="437"/>
        <v>0</v>
      </c>
      <c r="AO713" t="str">
        <f t="shared" si="438"/>
        <v>0</v>
      </c>
      <c r="AP713" t="str">
        <f t="shared" si="439"/>
        <v>0</v>
      </c>
      <c r="AQ713" t="str">
        <f t="shared" si="440"/>
        <v>0</v>
      </c>
      <c r="AR713" t="str">
        <f t="shared" si="441"/>
        <v>0</v>
      </c>
      <c r="AS713" t="str">
        <f t="shared" si="442"/>
        <v>0</v>
      </c>
      <c r="AT713" t="str">
        <f t="shared" si="443"/>
        <v>0</v>
      </c>
      <c r="AU713" t="str">
        <f t="shared" si="444"/>
        <v>0</v>
      </c>
      <c r="AV713" t="str">
        <f t="shared" si="445"/>
        <v>0</v>
      </c>
      <c r="AW713" t="str">
        <f t="shared" si="446"/>
        <v>0</v>
      </c>
      <c r="AX713" t="str">
        <f t="shared" si="447"/>
        <v>0</v>
      </c>
      <c r="AY713" t="str">
        <f t="shared" si="448"/>
        <v>0</v>
      </c>
      <c r="AZ713" s="22"/>
    </row>
    <row r="714" spans="1:52" ht="15" customHeight="1">
      <c r="A714" s="18" t="s">
        <v>186</v>
      </c>
      <c r="B714" s="74" t="str">
        <f t="shared" si="409"/>
        <v>2400830B</v>
      </c>
      <c r="C714" s="75">
        <v>45407.739768518499</v>
      </c>
      <c r="D714" s="18" t="s">
        <v>923</v>
      </c>
      <c r="E714" s="3" t="b">
        <f>ISNUMBER(MATCH(Table1[[#This Row],[Email]],Attendance[Email],0))</f>
        <v>1</v>
      </c>
      <c r="F714" s="3">
        <f t="shared" si="410"/>
        <v>45408.073101851835</v>
      </c>
      <c r="G714" s="21">
        <f>DAY(Table1[[#This Row],[Actual Time]])</f>
        <v>26</v>
      </c>
      <c r="H714">
        <f>MONTH(Table1[[#This Row],[Actual Time]])</f>
        <v>4</v>
      </c>
      <c r="I714">
        <f>YEAR(Table1[[#This Row],[Actual Time]])</f>
        <v>2024</v>
      </c>
      <c r="J714" t="str">
        <f t="shared" si="411"/>
        <v>26/4/2024</v>
      </c>
      <c r="K714" s="3" t="str">
        <f t="shared" si="412"/>
        <v>0</v>
      </c>
      <c r="L714" t="str">
        <f t="shared" si="413"/>
        <v>1</v>
      </c>
      <c r="M714" t="str">
        <f t="shared" si="414"/>
        <v>0</v>
      </c>
      <c r="N714" t="str">
        <f t="shared" si="415"/>
        <v>0</v>
      </c>
      <c r="O714" t="str">
        <f t="shared" si="416"/>
        <v>0</v>
      </c>
      <c r="P714" t="str">
        <f t="shared" si="417"/>
        <v>0</v>
      </c>
      <c r="Q714" t="str">
        <f t="shared" si="418"/>
        <v>0</v>
      </c>
      <c r="R714" t="str">
        <f t="shared" si="419"/>
        <v>0</v>
      </c>
      <c r="S714" s="3" t="str">
        <f t="shared" si="364"/>
        <v>0</v>
      </c>
      <c r="T714" s="3" t="str">
        <f t="shared" si="364"/>
        <v>0</v>
      </c>
      <c r="U714" t="str">
        <f t="shared" si="420"/>
        <v>0</v>
      </c>
      <c r="V714" t="str">
        <f t="shared" si="421"/>
        <v>0</v>
      </c>
      <c r="W714" t="str">
        <f t="shared" si="422"/>
        <v>0</v>
      </c>
      <c r="X714" t="str">
        <f t="shared" si="423"/>
        <v>0</v>
      </c>
      <c r="Y714" t="str">
        <f t="shared" si="424"/>
        <v>0</v>
      </c>
      <c r="Z714" t="str">
        <f t="shared" si="425"/>
        <v>0</v>
      </c>
      <c r="AA714" s="3" t="str">
        <f t="shared" si="365"/>
        <v>0</v>
      </c>
      <c r="AB714" s="3" t="str">
        <f t="shared" si="365"/>
        <v>0</v>
      </c>
      <c r="AC714" t="str">
        <f t="shared" si="426"/>
        <v>0</v>
      </c>
      <c r="AD714" t="str">
        <f t="shared" si="427"/>
        <v>0</v>
      </c>
      <c r="AE714" t="str">
        <f t="shared" si="428"/>
        <v>0</v>
      </c>
      <c r="AF714" t="str">
        <f t="shared" si="429"/>
        <v>0</v>
      </c>
      <c r="AG714" t="str">
        <f t="shared" si="430"/>
        <v>0</v>
      </c>
      <c r="AH714" t="str">
        <f t="shared" si="431"/>
        <v>0</v>
      </c>
      <c r="AI714" t="str">
        <f t="shared" si="432"/>
        <v>0</v>
      </c>
      <c r="AJ714" t="str">
        <f t="shared" si="433"/>
        <v>0</v>
      </c>
      <c r="AK714" t="str">
        <f t="shared" si="434"/>
        <v>0</v>
      </c>
      <c r="AL714" t="str">
        <f t="shared" si="435"/>
        <v>0</v>
      </c>
      <c r="AM714" t="str">
        <f t="shared" si="436"/>
        <v>0</v>
      </c>
      <c r="AN714" t="str">
        <f t="shared" si="437"/>
        <v>0</v>
      </c>
      <c r="AO714" t="str">
        <f t="shared" si="438"/>
        <v>0</v>
      </c>
      <c r="AP714" t="str">
        <f t="shared" si="439"/>
        <v>0</v>
      </c>
      <c r="AQ714" t="str">
        <f t="shared" si="440"/>
        <v>0</v>
      </c>
      <c r="AR714" t="str">
        <f t="shared" si="441"/>
        <v>0</v>
      </c>
      <c r="AS714" t="str">
        <f t="shared" si="442"/>
        <v>0</v>
      </c>
      <c r="AT714" t="str">
        <f t="shared" si="443"/>
        <v>0</v>
      </c>
      <c r="AU714" t="str">
        <f t="shared" si="444"/>
        <v>0</v>
      </c>
      <c r="AV714" t="str">
        <f t="shared" si="445"/>
        <v>0</v>
      </c>
      <c r="AW714" t="str">
        <f t="shared" si="446"/>
        <v>0</v>
      </c>
      <c r="AX714" t="str">
        <f t="shared" si="447"/>
        <v>0</v>
      </c>
      <c r="AY714" t="str">
        <f t="shared" si="448"/>
        <v>0</v>
      </c>
      <c r="AZ714" s="22"/>
    </row>
    <row r="715" spans="1:52" ht="15" customHeight="1">
      <c r="A715" s="18" t="s">
        <v>188</v>
      </c>
      <c r="B715" s="74" t="str">
        <f t="shared" si="409"/>
        <v>2402557I</v>
      </c>
      <c r="C715" s="75">
        <v>45407.739768518499</v>
      </c>
      <c r="D715" s="18" t="s">
        <v>924</v>
      </c>
      <c r="E715" s="3" t="b">
        <f>ISNUMBER(MATCH(Table1[[#This Row],[Email]],Attendance[Email],0))</f>
        <v>1</v>
      </c>
      <c r="F715" s="3">
        <f t="shared" si="410"/>
        <v>45408.073101851835</v>
      </c>
      <c r="G715" s="21">
        <f>DAY(Table1[[#This Row],[Actual Time]])</f>
        <v>26</v>
      </c>
      <c r="H715">
        <f>MONTH(Table1[[#This Row],[Actual Time]])</f>
        <v>4</v>
      </c>
      <c r="I715">
        <f>YEAR(Table1[[#This Row],[Actual Time]])</f>
        <v>2024</v>
      </c>
      <c r="J715" t="str">
        <f t="shared" si="411"/>
        <v>26/4/2024</v>
      </c>
      <c r="K715" s="3" t="str">
        <f t="shared" si="412"/>
        <v>0</v>
      </c>
      <c r="L715" t="str">
        <f t="shared" si="413"/>
        <v>1</v>
      </c>
      <c r="M715" t="str">
        <f t="shared" si="414"/>
        <v>0</v>
      </c>
      <c r="N715" t="str">
        <f t="shared" si="415"/>
        <v>0</v>
      </c>
      <c r="O715" t="str">
        <f t="shared" si="416"/>
        <v>0</v>
      </c>
      <c r="P715" t="str">
        <f t="shared" si="417"/>
        <v>0</v>
      </c>
      <c r="Q715" t="str">
        <f t="shared" si="418"/>
        <v>0</v>
      </c>
      <c r="R715" t="str">
        <f t="shared" si="419"/>
        <v>0</v>
      </c>
      <c r="S715" s="3" t="str">
        <f t="shared" si="364"/>
        <v>0</v>
      </c>
      <c r="T715" s="3" t="str">
        <f t="shared" si="364"/>
        <v>0</v>
      </c>
      <c r="U715" t="str">
        <f t="shared" si="420"/>
        <v>0</v>
      </c>
      <c r="V715" t="str">
        <f t="shared" si="421"/>
        <v>0</v>
      </c>
      <c r="W715" t="str">
        <f t="shared" si="422"/>
        <v>0</v>
      </c>
      <c r="X715" t="str">
        <f t="shared" si="423"/>
        <v>0</v>
      </c>
      <c r="Y715" t="str">
        <f t="shared" si="424"/>
        <v>0</v>
      </c>
      <c r="Z715" t="str">
        <f t="shared" si="425"/>
        <v>0</v>
      </c>
      <c r="AA715" s="3" t="str">
        <f t="shared" si="365"/>
        <v>0</v>
      </c>
      <c r="AB715" s="3" t="str">
        <f t="shared" si="365"/>
        <v>0</v>
      </c>
      <c r="AC715" t="str">
        <f t="shared" si="426"/>
        <v>0</v>
      </c>
      <c r="AD715" t="str">
        <f t="shared" si="427"/>
        <v>0</v>
      </c>
      <c r="AE715" t="str">
        <f t="shared" si="428"/>
        <v>0</v>
      </c>
      <c r="AF715" t="str">
        <f t="shared" si="429"/>
        <v>0</v>
      </c>
      <c r="AG715" t="str">
        <f t="shared" si="430"/>
        <v>0</v>
      </c>
      <c r="AH715" t="str">
        <f t="shared" si="431"/>
        <v>0</v>
      </c>
      <c r="AI715" t="str">
        <f t="shared" si="432"/>
        <v>0</v>
      </c>
      <c r="AJ715" t="str">
        <f t="shared" si="433"/>
        <v>0</v>
      </c>
      <c r="AK715" t="str">
        <f t="shared" si="434"/>
        <v>0</v>
      </c>
      <c r="AL715" t="str">
        <f t="shared" si="435"/>
        <v>0</v>
      </c>
      <c r="AM715" t="str">
        <f t="shared" si="436"/>
        <v>0</v>
      </c>
      <c r="AN715" t="str">
        <f t="shared" si="437"/>
        <v>0</v>
      </c>
      <c r="AO715" t="str">
        <f t="shared" si="438"/>
        <v>0</v>
      </c>
      <c r="AP715" t="str">
        <f t="shared" si="439"/>
        <v>0</v>
      </c>
      <c r="AQ715" t="str">
        <f t="shared" si="440"/>
        <v>0</v>
      </c>
      <c r="AR715" t="str">
        <f t="shared" si="441"/>
        <v>0</v>
      </c>
      <c r="AS715" t="str">
        <f t="shared" si="442"/>
        <v>0</v>
      </c>
      <c r="AT715" t="str">
        <f t="shared" si="443"/>
        <v>0</v>
      </c>
      <c r="AU715" t="str">
        <f t="shared" si="444"/>
        <v>0</v>
      </c>
      <c r="AV715" t="str">
        <f t="shared" si="445"/>
        <v>0</v>
      </c>
      <c r="AW715" t="str">
        <f t="shared" si="446"/>
        <v>0</v>
      </c>
      <c r="AX715" t="str">
        <f t="shared" si="447"/>
        <v>0</v>
      </c>
      <c r="AY715" t="str">
        <f t="shared" si="448"/>
        <v>0</v>
      </c>
      <c r="AZ715" s="22"/>
    </row>
    <row r="716" spans="1:52" ht="15" customHeight="1">
      <c r="A716" s="18" t="s">
        <v>190</v>
      </c>
      <c r="B716" s="74" t="str">
        <f t="shared" si="409"/>
        <v>2300215G</v>
      </c>
      <c r="C716" s="75">
        <v>45407.739768518499</v>
      </c>
      <c r="D716" s="18" t="s">
        <v>925</v>
      </c>
      <c r="E716" s="3" t="b">
        <f>ISNUMBER(MATCH(Table1[[#This Row],[Email]],Attendance[Email],0))</f>
        <v>1</v>
      </c>
      <c r="F716" s="3">
        <f t="shared" si="410"/>
        <v>45408.073101851835</v>
      </c>
      <c r="G716" s="21">
        <f>DAY(Table1[[#This Row],[Actual Time]])</f>
        <v>26</v>
      </c>
      <c r="H716">
        <f>MONTH(Table1[[#This Row],[Actual Time]])</f>
        <v>4</v>
      </c>
      <c r="I716">
        <f>YEAR(Table1[[#This Row],[Actual Time]])</f>
        <v>2024</v>
      </c>
      <c r="J716" t="str">
        <f t="shared" si="411"/>
        <v>26/4/2024</v>
      </c>
      <c r="K716" s="3" t="str">
        <f t="shared" si="412"/>
        <v>0</v>
      </c>
      <c r="L716" t="str">
        <f t="shared" si="413"/>
        <v>1</v>
      </c>
      <c r="M716" t="str">
        <f t="shared" si="414"/>
        <v>0</v>
      </c>
      <c r="N716" t="str">
        <f t="shared" si="415"/>
        <v>0</v>
      </c>
      <c r="O716" t="str">
        <f t="shared" si="416"/>
        <v>0</v>
      </c>
      <c r="P716" t="str">
        <f t="shared" si="417"/>
        <v>0</v>
      </c>
      <c r="Q716" t="str">
        <f t="shared" si="418"/>
        <v>0</v>
      </c>
      <c r="R716" t="str">
        <f t="shared" si="419"/>
        <v>0</v>
      </c>
      <c r="S716" s="3" t="str">
        <f t="shared" si="364"/>
        <v>0</v>
      </c>
      <c r="T716" s="3" t="str">
        <f t="shared" si="364"/>
        <v>0</v>
      </c>
      <c r="U716" t="str">
        <f t="shared" si="420"/>
        <v>0</v>
      </c>
      <c r="V716" t="str">
        <f t="shared" si="421"/>
        <v>0</v>
      </c>
      <c r="W716" t="str">
        <f t="shared" si="422"/>
        <v>0</v>
      </c>
      <c r="X716" t="str">
        <f t="shared" si="423"/>
        <v>0</v>
      </c>
      <c r="Y716" t="str">
        <f t="shared" si="424"/>
        <v>0</v>
      </c>
      <c r="Z716" t="str">
        <f t="shared" si="425"/>
        <v>0</v>
      </c>
      <c r="AA716" s="3" t="str">
        <f t="shared" si="365"/>
        <v>0</v>
      </c>
      <c r="AB716" s="3" t="str">
        <f t="shared" si="365"/>
        <v>0</v>
      </c>
      <c r="AC716" t="str">
        <f t="shared" si="426"/>
        <v>0</v>
      </c>
      <c r="AD716" t="str">
        <f t="shared" si="427"/>
        <v>0</v>
      </c>
      <c r="AE716" t="str">
        <f t="shared" si="428"/>
        <v>0</v>
      </c>
      <c r="AF716" t="str">
        <f t="shared" si="429"/>
        <v>0</v>
      </c>
      <c r="AG716" t="str">
        <f t="shared" si="430"/>
        <v>0</v>
      </c>
      <c r="AH716" t="str">
        <f t="shared" si="431"/>
        <v>0</v>
      </c>
      <c r="AI716" t="str">
        <f t="shared" si="432"/>
        <v>0</v>
      </c>
      <c r="AJ716" t="str">
        <f t="shared" si="433"/>
        <v>0</v>
      </c>
      <c r="AK716" t="str">
        <f t="shared" si="434"/>
        <v>0</v>
      </c>
      <c r="AL716" t="str">
        <f t="shared" si="435"/>
        <v>0</v>
      </c>
      <c r="AM716" t="str">
        <f t="shared" si="436"/>
        <v>0</v>
      </c>
      <c r="AN716" t="str">
        <f t="shared" si="437"/>
        <v>0</v>
      </c>
      <c r="AO716" t="str">
        <f t="shared" si="438"/>
        <v>0</v>
      </c>
      <c r="AP716" t="str">
        <f t="shared" si="439"/>
        <v>0</v>
      </c>
      <c r="AQ716" t="str">
        <f t="shared" si="440"/>
        <v>0</v>
      </c>
      <c r="AR716" t="str">
        <f t="shared" si="441"/>
        <v>0</v>
      </c>
      <c r="AS716" t="str">
        <f t="shared" si="442"/>
        <v>0</v>
      </c>
      <c r="AT716" t="str">
        <f t="shared" si="443"/>
        <v>0</v>
      </c>
      <c r="AU716" t="str">
        <f t="shared" si="444"/>
        <v>0</v>
      </c>
      <c r="AV716" t="str">
        <f t="shared" si="445"/>
        <v>0</v>
      </c>
      <c r="AW716" t="str">
        <f t="shared" si="446"/>
        <v>0</v>
      </c>
      <c r="AX716" t="str">
        <f t="shared" si="447"/>
        <v>0</v>
      </c>
      <c r="AY716" t="str">
        <f t="shared" si="448"/>
        <v>0</v>
      </c>
      <c r="AZ716" s="22"/>
    </row>
    <row r="717" spans="1:52" ht="15" customHeight="1">
      <c r="A717" s="18" t="s">
        <v>192</v>
      </c>
      <c r="B717" s="74" t="str">
        <f t="shared" si="409"/>
        <v>2300627C</v>
      </c>
      <c r="C717" s="75">
        <v>45407.739768518499</v>
      </c>
      <c r="D717" s="18" t="s">
        <v>926</v>
      </c>
      <c r="E717" s="3" t="b">
        <f>ISNUMBER(MATCH(Table1[[#This Row],[Email]],Attendance[Email],0))</f>
        <v>1</v>
      </c>
      <c r="F717" s="3">
        <f t="shared" si="410"/>
        <v>45408.073101851835</v>
      </c>
      <c r="G717" s="21">
        <f>DAY(Table1[[#This Row],[Actual Time]])</f>
        <v>26</v>
      </c>
      <c r="H717">
        <f>MONTH(Table1[[#This Row],[Actual Time]])</f>
        <v>4</v>
      </c>
      <c r="I717">
        <f>YEAR(Table1[[#This Row],[Actual Time]])</f>
        <v>2024</v>
      </c>
      <c r="J717" t="str">
        <f t="shared" si="411"/>
        <v>26/4/2024</v>
      </c>
      <c r="K717" s="3" t="str">
        <f t="shared" si="412"/>
        <v>0</v>
      </c>
      <c r="L717" t="str">
        <f t="shared" si="413"/>
        <v>1</v>
      </c>
      <c r="M717" t="str">
        <f t="shared" si="414"/>
        <v>0</v>
      </c>
      <c r="N717" t="str">
        <f t="shared" si="415"/>
        <v>0</v>
      </c>
      <c r="O717" t="str">
        <f t="shared" si="416"/>
        <v>0</v>
      </c>
      <c r="P717" t="str">
        <f t="shared" si="417"/>
        <v>0</v>
      </c>
      <c r="Q717" t="str">
        <f t="shared" si="418"/>
        <v>0</v>
      </c>
      <c r="R717" t="str">
        <f t="shared" si="419"/>
        <v>0</v>
      </c>
      <c r="S717" s="3" t="str">
        <f t="shared" si="364"/>
        <v>0</v>
      </c>
      <c r="T717" s="3" t="str">
        <f t="shared" si="364"/>
        <v>0</v>
      </c>
      <c r="U717" t="str">
        <f t="shared" si="420"/>
        <v>0</v>
      </c>
      <c r="V717" t="str">
        <f t="shared" si="421"/>
        <v>0</v>
      </c>
      <c r="W717" t="str">
        <f t="shared" si="422"/>
        <v>0</v>
      </c>
      <c r="X717" t="str">
        <f t="shared" si="423"/>
        <v>0</v>
      </c>
      <c r="Y717" t="str">
        <f t="shared" si="424"/>
        <v>0</v>
      </c>
      <c r="Z717" t="str">
        <f t="shared" si="425"/>
        <v>0</v>
      </c>
      <c r="AA717" s="3" t="str">
        <f t="shared" si="365"/>
        <v>0</v>
      </c>
      <c r="AB717" s="3" t="str">
        <f t="shared" si="365"/>
        <v>0</v>
      </c>
      <c r="AC717" t="str">
        <f t="shared" si="426"/>
        <v>0</v>
      </c>
      <c r="AD717" t="str">
        <f t="shared" si="427"/>
        <v>0</v>
      </c>
      <c r="AE717" t="str">
        <f t="shared" si="428"/>
        <v>0</v>
      </c>
      <c r="AF717" t="str">
        <f t="shared" si="429"/>
        <v>0</v>
      </c>
      <c r="AG717" t="str">
        <f t="shared" si="430"/>
        <v>0</v>
      </c>
      <c r="AH717" t="str">
        <f t="shared" si="431"/>
        <v>0</v>
      </c>
      <c r="AI717" t="str">
        <f t="shared" si="432"/>
        <v>0</v>
      </c>
      <c r="AJ717" t="str">
        <f t="shared" si="433"/>
        <v>0</v>
      </c>
      <c r="AK717" t="str">
        <f t="shared" si="434"/>
        <v>0</v>
      </c>
      <c r="AL717" t="str">
        <f t="shared" si="435"/>
        <v>0</v>
      </c>
      <c r="AM717" t="str">
        <f t="shared" si="436"/>
        <v>0</v>
      </c>
      <c r="AN717" t="str">
        <f t="shared" si="437"/>
        <v>0</v>
      </c>
      <c r="AO717" t="str">
        <f t="shared" si="438"/>
        <v>0</v>
      </c>
      <c r="AP717" t="str">
        <f t="shared" si="439"/>
        <v>0</v>
      </c>
      <c r="AQ717" t="str">
        <f t="shared" si="440"/>
        <v>0</v>
      </c>
      <c r="AR717" t="str">
        <f t="shared" si="441"/>
        <v>0</v>
      </c>
      <c r="AS717" t="str">
        <f t="shared" si="442"/>
        <v>0</v>
      </c>
      <c r="AT717" t="str">
        <f t="shared" si="443"/>
        <v>0</v>
      </c>
      <c r="AU717" t="str">
        <f t="shared" si="444"/>
        <v>0</v>
      </c>
      <c r="AV717" t="str">
        <f t="shared" si="445"/>
        <v>0</v>
      </c>
      <c r="AW717" t="str">
        <f t="shared" si="446"/>
        <v>0</v>
      </c>
      <c r="AX717" t="str">
        <f t="shared" si="447"/>
        <v>0</v>
      </c>
      <c r="AY717" t="str">
        <f t="shared" si="448"/>
        <v>0</v>
      </c>
      <c r="AZ717" s="22"/>
    </row>
    <row r="718" spans="1:52" ht="15" customHeight="1">
      <c r="A718" s="18" t="s">
        <v>194</v>
      </c>
      <c r="B718" s="74" t="str">
        <f t="shared" si="409"/>
        <v>2400908F</v>
      </c>
      <c r="C718" s="75">
        <v>45407.739768518499</v>
      </c>
      <c r="D718" s="18" t="s">
        <v>927</v>
      </c>
      <c r="E718" s="3" t="b">
        <f>ISNUMBER(MATCH(Table1[[#This Row],[Email]],Attendance[Email],0))</f>
        <v>1</v>
      </c>
      <c r="F718" s="3">
        <f t="shared" si="410"/>
        <v>45408.073101851835</v>
      </c>
      <c r="G718" s="21">
        <f>DAY(Table1[[#This Row],[Actual Time]])</f>
        <v>26</v>
      </c>
      <c r="H718">
        <f>MONTH(Table1[[#This Row],[Actual Time]])</f>
        <v>4</v>
      </c>
      <c r="I718">
        <f>YEAR(Table1[[#This Row],[Actual Time]])</f>
        <v>2024</v>
      </c>
      <c r="J718" t="str">
        <f t="shared" si="411"/>
        <v>26/4/2024</v>
      </c>
      <c r="K718" s="3" t="str">
        <f t="shared" si="412"/>
        <v>0</v>
      </c>
      <c r="L718" t="str">
        <f t="shared" si="413"/>
        <v>1</v>
      </c>
      <c r="M718" t="str">
        <f t="shared" si="414"/>
        <v>0</v>
      </c>
      <c r="N718" t="str">
        <f t="shared" si="415"/>
        <v>0</v>
      </c>
      <c r="O718" t="str">
        <f t="shared" si="416"/>
        <v>0</v>
      </c>
      <c r="P718" t="str">
        <f t="shared" si="417"/>
        <v>0</v>
      </c>
      <c r="Q718" t="str">
        <f t="shared" si="418"/>
        <v>0</v>
      </c>
      <c r="R718" t="str">
        <f t="shared" si="419"/>
        <v>0</v>
      </c>
      <c r="S718" s="3" t="str">
        <f t="shared" si="364"/>
        <v>0</v>
      </c>
      <c r="T718" s="3" t="str">
        <f t="shared" si="364"/>
        <v>0</v>
      </c>
      <c r="U718" t="str">
        <f t="shared" si="420"/>
        <v>0</v>
      </c>
      <c r="V718" t="str">
        <f t="shared" si="421"/>
        <v>0</v>
      </c>
      <c r="W718" t="str">
        <f t="shared" si="422"/>
        <v>0</v>
      </c>
      <c r="X718" t="str">
        <f t="shared" si="423"/>
        <v>0</v>
      </c>
      <c r="Y718" t="str">
        <f t="shared" si="424"/>
        <v>0</v>
      </c>
      <c r="Z718" t="str">
        <f t="shared" si="425"/>
        <v>0</v>
      </c>
      <c r="AA718" s="3" t="str">
        <f t="shared" si="365"/>
        <v>0</v>
      </c>
      <c r="AB718" s="3" t="str">
        <f t="shared" si="365"/>
        <v>0</v>
      </c>
      <c r="AC718" t="str">
        <f t="shared" si="426"/>
        <v>0</v>
      </c>
      <c r="AD718" t="str">
        <f t="shared" si="427"/>
        <v>0</v>
      </c>
      <c r="AE718" t="str">
        <f t="shared" si="428"/>
        <v>0</v>
      </c>
      <c r="AF718" t="str">
        <f t="shared" si="429"/>
        <v>0</v>
      </c>
      <c r="AG718" t="str">
        <f t="shared" si="430"/>
        <v>0</v>
      </c>
      <c r="AH718" t="str">
        <f t="shared" si="431"/>
        <v>0</v>
      </c>
      <c r="AI718" t="str">
        <f t="shared" si="432"/>
        <v>0</v>
      </c>
      <c r="AJ718" t="str">
        <f t="shared" si="433"/>
        <v>0</v>
      </c>
      <c r="AK718" t="str">
        <f t="shared" si="434"/>
        <v>0</v>
      </c>
      <c r="AL718" t="str">
        <f t="shared" si="435"/>
        <v>0</v>
      </c>
      <c r="AM718" t="str">
        <f t="shared" si="436"/>
        <v>0</v>
      </c>
      <c r="AN718" t="str">
        <f t="shared" si="437"/>
        <v>0</v>
      </c>
      <c r="AO718" t="str">
        <f t="shared" si="438"/>
        <v>0</v>
      </c>
      <c r="AP718" t="str">
        <f t="shared" si="439"/>
        <v>0</v>
      </c>
      <c r="AQ718" t="str">
        <f t="shared" si="440"/>
        <v>0</v>
      </c>
      <c r="AR718" t="str">
        <f t="shared" si="441"/>
        <v>0</v>
      </c>
      <c r="AS718" t="str">
        <f t="shared" si="442"/>
        <v>0</v>
      </c>
      <c r="AT718" t="str">
        <f t="shared" si="443"/>
        <v>0</v>
      </c>
      <c r="AU718" t="str">
        <f t="shared" si="444"/>
        <v>0</v>
      </c>
      <c r="AV718" t="str">
        <f t="shared" si="445"/>
        <v>0</v>
      </c>
      <c r="AW718" t="str">
        <f t="shared" si="446"/>
        <v>0</v>
      </c>
      <c r="AX718" t="str">
        <f t="shared" si="447"/>
        <v>0</v>
      </c>
      <c r="AY718" t="str">
        <f t="shared" si="448"/>
        <v>0</v>
      </c>
      <c r="AZ718" s="22"/>
    </row>
    <row r="719" spans="1:52" ht="15" customHeight="1">
      <c r="A719" s="18" t="s">
        <v>196</v>
      </c>
      <c r="B719" s="74" t="str">
        <f t="shared" si="409"/>
        <v>2402623I</v>
      </c>
      <c r="C719" s="75">
        <v>45407.739768518499</v>
      </c>
      <c r="D719" s="18" t="s">
        <v>928</v>
      </c>
      <c r="E719" s="3" t="b">
        <f>ISNUMBER(MATCH(Table1[[#This Row],[Email]],Attendance[Email],0))</f>
        <v>1</v>
      </c>
      <c r="F719" s="3">
        <f t="shared" si="410"/>
        <v>45408.073101851835</v>
      </c>
      <c r="G719" s="21">
        <f>DAY(Table1[[#This Row],[Actual Time]])</f>
        <v>26</v>
      </c>
      <c r="H719">
        <f>MONTH(Table1[[#This Row],[Actual Time]])</f>
        <v>4</v>
      </c>
      <c r="I719">
        <f>YEAR(Table1[[#This Row],[Actual Time]])</f>
        <v>2024</v>
      </c>
      <c r="J719" t="str">
        <f t="shared" si="411"/>
        <v>26/4/2024</v>
      </c>
      <c r="K719" s="3" t="str">
        <f t="shared" si="412"/>
        <v>0</v>
      </c>
      <c r="L719" t="str">
        <f t="shared" si="413"/>
        <v>1</v>
      </c>
      <c r="M719" t="str">
        <f t="shared" si="414"/>
        <v>0</v>
      </c>
      <c r="N719" t="str">
        <f t="shared" si="415"/>
        <v>0</v>
      </c>
      <c r="O719" t="str">
        <f t="shared" si="416"/>
        <v>0</v>
      </c>
      <c r="P719" t="str">
        <f t="shared" si="417"/>
        <v>0</v>
      </c>
      <c r="Q719" t="str">
        <f t="shared" si="418"/>
        <v>0</v>
      </c>
      <c r="R719" t="str">
        <f t="shared" si="419"/>
        <v>0</v>
      </c>
      <c r="S719" s="3" t="str">
        <f t="shared" si="364"/>
        <v>0</v>
      </c>
      <c r="T719" s="3" t="str">
        <f t="shared" si="364"/>
        <v>0</v>
      </c>
      <c r="U719" t="str">
        <f t="shared" si="420"/>
        <v>0</v>
      </c>
      <c r="V719" t="str">
        <f t="shared" si="421"/>
        <v>0</v>
      </c>
      <c r="W719" t="str">
        <f t="shared" si="422"/>
        <v>0</v>
      </c>
      <c r="X719" t="str">
        <f t="shared" si="423"/>
        <v>0</v>
      </c>
      <c r="Y719" t="str">
        <f t="shared" si="424"/>
        <v>0</v>
      </c>
      <c r="Z719" t="str">
        <f t="shared" si="425"/>
        <v>0</v>
      </c>
      <c r="AA719" s="3" t="str">
        <f t="shared" si="365"/>
        <v>0</v>
      </c>
      <c r="AB719" s="3" t="str">
        <f t="shared" si="365"/>
        <v>0</v>
      </c>
      <c r="AC719" t="str">
        <f t="shared" si="426"/>
        <v>0</v>
      </c>
      <c r="AD719" t="str">
        <f t="shared" si="427"/>
        <v>0</v>
      </c>
      <c r="AE719" t="str">
        <f t="shared" si="428"/>
        <v>0</v>
      </c>
      <c r="AF719" t="str">
        <f t="shared" si="429"/>
        <v>0</v>
      </c>
      <c r="AG719" t="str">
        <f t="shared" si="430"/>
        <v>0</v>
      </c>
      <c r="AH719" t="str">
        <f t="shared" si="431"/>
        <v>0</v>
      </c>
      <c r="AI719" t="str">
        <f t="shared" si="432"/>
        <v>0</v>
      </c>
      <c r="AJ719" t="str">
        <f t="shared" si="433"/>
        <v>0</v>
      </c>
      <c r="AK719" t="str">
        <f t="shared" si="434"/>
        <v>0</v>
      </c>
      <c r="AL719" t="str">
        <f t="shared" si="435"/>
        <v>0</v>
      </c>
      <c r="AM719" t="str">
        <f t="shared" si="436"/>
        <v>0</v>
      </c>
      <c r="AN719" t="str">
        <f t="shared" si="437"/>
        <v>0</v>
      </c>
      <c r="AO719" t="str">
        <f t="shared" si="438"/>
        <v>0</v>
      </c>
      <c r="AP719" t="str">
        <f t="shared" si="439"/>
        <v>0</v>
      </c>
      <c r="AQ719" t="str">
        <f t="shared" si="440"/>
        <v>0</v>
      </c>
      <c r="AR719" t="str">
        <f t="shared" si="441"/>
        <v>0</v>
      </c>
      <c r="AS719" t="str">
        <f t="shared" si="442"/>
        <v>0</v>
      </c>
      <c r="AT719" t="str">
        <f t="shared" si="443"/>
        <v>0</v>
      </c>
      <c r="AU719" t="str">
        <f t="shared" si="444"/>
        <v>0</v>
      </c>
      <c r="AV719" t="str">
        <f t="shared" si="445"/>
        <v>0</v>
      </c>
      <c r="AW719" t="str">
        <f t="shared" si="446"/>
        <v>0</v>
      </c>
      <c r="AX719" t="str">
        <f t="shared" si="447"/>
        <v>0</v>
      </c>
      <c r="AY719" t="str">
        <f t="shared" si="448"/>
        <v>0</v>
      </c>
      <c r="AZ719" s="22"/>
    </row>
    <row r="720" spans="1:52" ht="15" customHeight="1">
      <c r="A720" s="18" t="s">
        <v>198</v>
      </c>
      <c r="B720" s="74" t="str">
        <f t="shared" si="409"/>
        <v>2401377C</v>
      </c>
      <c r="C720" s="75">
        <v>45407.739768518499</v>
      </c>
      <c r="D720" s="18" t="s">
        <v>929</v>
      </c>
      <c r="E720" s="3" t="b">
        <f>ISNUMBER(MATCH(Table1[[#This Row],[Email]],Attendance[Email],0))</f>
        <v>1</v>
      </c>
      <c r="F720" s="3">
        <f t="shared" si="410"/>
        <v>45408.073101851835</v>
      </c>
      <c r="G720" s="21">
        <f>DAY(Table1[[#This Row],[Actual Time]])</f>
        <v>26</v>
      </c>
      <c r="H720">
        <f>MONTH(Table1[[#This Row],[Actual Time]])</f>
        <v>4</v>
      </c>
      <c r="I720">
        <f>YEAR(Table1[[#This Row],[Actual Time]])</f>
        <v>2024</v>
      </c>
      <c r="J720" t="str">
        <f t="shared" si="411"/>
        <v>26/4/2024</v>
      </c>
      <c r="K720" s="3" t="str">
        <f t="shared" si="412"/>
        <v>0</v>
      </c>
      <c r="L720" t="str">
        <f t="shared" si="413"/>
        <v>1</v>
      </c>
      <c r="M720" t="str">
        <f t="shared" si="414"/>
        <v>0</v>
      </c>
      <c r="N720" t="str">
        <f t="shared" si="415"/>
        <v>0</v>
      </c>
      <c r="O720" t="str">
        <f t="shared" si="416"/>
        <v>0</v>
      </c>
      <c r="P720" t="str">
        <f t="shared" si="417"/>
        <v>0</v>
      </c>
      <c r="Q720" t="str">
        <f t="shared" si="418"/>
        <v>0</v>
      </c>
      <c r="R720" t="str">
        <f t="shared" si="419"/>
        <v>0</v>
      </c>
      <c r="S720" s="3" t="str">
        <f t="shared" si="364"/>
        <v>0</v>
      </c>
      <c r="T720" s="3" t="str">
        <f t="shared" si="364"/>
        <v>0</v>
      </c>
      <c r="U720" t="str">
        <f t="shared" si="420"/>
        <v>0</v>
      </c>
      <c r="V720" t="str">
        <f t="shared" si="421"/>
        <v>0</v>
      </c>
      <c r="W720" t="str">
        <f t="shared" si="422"/>
        <v>0</v>
      </c>
      <c r="X720" t="str">
        <f t="shared" si="423"/>
        <v>0</v>
      </c>
      <c r="Y720" t="str">
        <f t="shared" si="424"/>
        <v>0</v>
      </c>
      <c r="Z720" t="str">
        <f t="shared" si="425"/>
        <v>0</v>
      </c>
      <c r="AA720" s="3" t="str">
        <f t="shared" si="365"/>
        <v>0</v>
      </c>
      <c r="AB720" s="3" t="str">
        <f t="shared" si="365"/>
        <v>0</v>
      </c>
      <c r="AC720" t="str">
        <f t="shared" si="426"/>
        <v>0</v>
      </c>
      <c r="AD720" t="str">
        <f t="shared" si="427"/>
        <v>0</v>
      </c>
      <c r="AE720" t="str">
        <f t="shared" si="428"/>
        <v>0</v>
      </c>
      <c r="AF720" t="str">
        <f t="shared" si="429"/>
        <v>0</v>
      </c>
      <c r="AG720" t="str">
        <f t="shared" si="430"/>
        <v>0</v>
      </c>
      <c r="AH720" t="str">
        <f t="shared" si="431"/>
        <v>0</v>
      </c>
      <c r="AI720" t="str">
        <f t="shared" si="432"/>
        <v>0</v>
      </c>
      <c r="AJ720" t="str">
        <f t="shared" si="433"/>
        <v>0</v>
      </c>
      <c r="AK720" t="str">
        <f t="shared" si="434"/>
        <v>0</v>
      </c>
      <c r="AL720" t="str">
        <f t="shared" si="435"/>
        <v>0</v>
      </c>
      <c r="AM720" t="str">
        <f t="shared" si="436"/>
        <v>0</v>
      </c>
      <c r="AN720" t="str">
        <f t="shared" si="437"/>
        <v>0</v>
      </c>
      <c r="AO720" t="str">
        <f t="shared" si="438"/>
        <v>0</v>
      </c>
      <c r="AP720" t="str">
        <f t="shared" si="439"/>
        <v>0</v>
      </c>
      <c r="AQ720" t="str">
        <f t="shared" si="440"/>
        <v>0</v>
      </c>
      <c r="AR720" t="str">
        <f t="shared" si="441"/>
        <v>0</v>
      </c>
      <c r="AS720" t="str">
        <f t="shared" si="442"/>
        <v>0</v>
      </c>
      <c r="AT720" t="str">
        <f t="shared" si="443"/>
        <v>0</v>
      </c>
      <c r="AU720" t="str">
        <f t="shared" si="444"/>
        <v>0</v>
      </c>
      <c r="AV720" t="str">
        <f t="shared" si="445"/>
        <v>0</v>
      </c>
      <c r="AW720" t="str">
        <f t="shared" si="446"/>
        <v>0</v>
      </c>
      <c r="AX720" t="str">
        <f t="shared" si="447"/>
        <v>0</v>
      </c>
      <c r="AY720" t="str">
        <f t="shared" si="448"/>
        <v>0</v>
      </c>
      <c r="AZ720" s="22"/>
    </row>
    <row r="721" spans="1:52" ht="15" customHeight="1">
      <c r="A721" s="18" t="s">
        <v>200</v>
      </c>
      <c r="B721" s="74" t="str">
        <f t="shared" si="409"/>
        <v>2402366E</v>
      </c>
      <c r="C721" s="75">
        <v>45407.739768518499</v>
      </c>
      <c r="D721" s="18" t="s">
        <v>930</v>
      </c>
      <c r="E721" s="3" t="b">
        <f>ISNUMBER(MATCH(Table1[[#This Row],[Email]],Attendance[Email],0))</f>
        <v>1</v>
      </c>
      <c r="F721" s="3">
        <f t="shared" si="410"/>
        <v>45408.073101851835</v>
      </c>
      <c r="G721" s="21">
        <f>DAY(Table1[[#This Row],[Actual Time]])</f>
        <v>26</v>
      </c>
      <c r="H721">
        <f>MONTH(Table1[[#This Row],[Actual Time]])</f>
        <v>4</v>
      </c>
      <c r="I721">
        <f>YEAR(Table1[[#This Row],[Actual Time]])</f>
        <v>2024</v>
      </c>
      <c r="J721" t="str">
        <f t="shared" si="411"/>
        <v>26/4/2024</v>
      </c>
      <c r="K721" s="3" t="str">
        <f t="shared" si="412"/>
        <v>0</v>
      </c>
      <c r="L721" t="str">
        <f t="shared" si="413"/>
        <v>1</v>
      </c>
      <c r="M721" t="str">
        <f t="shared" si="414"/>
        <v>0</v>
      </c>
      <c r="N721" t="str">
        <f t="shared" si="415"/>
        <v>0</v>
      </c>
      <c r="O721" t="str">
        <f t="shared" si="416"/>
        <v>0</v>
      </c>
      <c r="P721" t="str">
        <f t="shared" si="417"/>
        <v>0</v>
      </c>
      <c r="Q721" t="str">
        <f t="shared" si="418"/>
        <v>0</v>
      </c>
      <c r="R721" t="str">
        <f t="shared" si="419"/>
        <v>0</v>
      </c>
      <c r="S721" s="3" t="str">
        <f t="shared" si="364"/>
        <v>0</v>
      </c>
      <c r="T721" s="3" t="str">
        <f t="shared" si="364"/>
        <v>0</v>
      </c>
      <c r="U721" t="str">
        <f t="shared" si="420"/>
        <v>0</v>
      </c>
      <c r="V721" t="str">
        <f t="shared" si="421"/>
        <v>0</v>
      </c>
      <c r="W721" t="str">
        <f t="shared" si="422"/>
        <v>0</v>
      </c>
      <c r="X721" t="str">
        <f t="shared" si="423"/>
        <v>0</v>
      </c>
      <c r="Y721" t="str">
        <f t="shared" si="424"/>
        <v>0</v>
      </c>
      <c r="Z721" t="str">
        <f t="shared" si="425"/>
        <v>0</v>
      </c>
      <c r="AA721" s="3" t="str">
        <f t="shared" si="365"/>
        <v>0</v>
      </c>
      <c r="AB721" s="3" t="str">
        <f t="shared" si="365"/>
        <v>0</v>
      </c>
      <c r="AC721" t="str">
        <f t="shared" si="426"/>
        <v>0</v>
      </c>
      <c r="AD721" t="str">
        <f t="shared" si="427"/>
        <v>0</v>
      </c>
      <c r="AE721" t="str">
        <f t="shared" si="428"/>
        <v>0</v>
      </c>
      <c r="AF721" t="str">
        <f t="shared" si="429"/>
        <v>0</v>
      </c>
      <c r="AG721" t="str">
        <f t="shared" si="430"/>
        <v>0</v>
      </c>
      <c r="AH721" t="str">
        <f t="shared" si="431"/>
        <v>0</v>
      </c>
      <c r="AI721" t="str">
        <f t="shared" si="432"/>
        <v>0</v>
      </c>
      <c r="AJ721" t="str">
        <f t="shared" si="433"/>
        <v>0</v>
      </c>
      <c r="AK721" t="str">
        <f t="shared" si="434"/>
        <v>0</v>
      </c>
      <c r="AL721" t="str">
        <f t="shared" si="435"/>
        <v>0</v>
      </c>
      <c r="AM721" t="str">
        <f t="shared" si="436"/>
        <v>0</v>
      </c>
      <c r="AN721" t="str">
        <f t="shared" si="437"/>
        <v>0</v>
      </c>
      <c r="AO721" t="str">
        <f t="shared" si="438"/>
        <v>0</v>
      </c>
      <c r="AP721" t="str">
        <f t="shared" si="439"/>
        <v>0</v>
      </c>
      <c r="AQ721" t="str">
        <f t="shared" si="440"/>
        <v>0</v>
      </c>
      <c r="AR721" t="str">
        <f t="shared" si="441"/>
        <v>0</v>
      </c>
      <c r="AS721" t="str">
        <f t="shared" si="442"/>
        <v>0</v>
      </c>
      <c r="AT721" t="str">
        <f t="shared" si="443"/>
        <v>0</v>
      </c>
      <c r="AU721" t="str">
        <f t="shared" si="444"/>
        <v>0</v>
      </c>
      <c r="AV721" t="str">
        <f t="shared" si="445"/>
        <v>0</v>
      </c>
      <c r="AW721" t="str">
        <f t="shared" si="446"/>
        <v>0</v>
      </c>
      <c r="AX721" t="str">
        <f t="shared" si="447"/>
        <v>0</v>
      </c>
      <c r="AY721" t="str">
        <f t="shared" si="448"/>
        <v>0</v>
      </c>
      <c r="AZ721" s="22"/>
    </row>
    <row r="722" spans="1:52" ht="15" customHeight="1">
      <c r="A722" s="18" t="s">
        <v>202</v>
      </c>
      <c r="B722" s="74" t="str">
        <f t="shared" si="409"/>
        <v>2400081B</v>
      </c>
      <c r="C722" s="75">
        <v>45407.739768518499</v>
      </c>
      <c r="D722" s="18" t="s">
        <v>931</v>
      </c>
      <c r="E722" s="3" t="b">
        <f>ISNUMBER(MATCH(Table1[[#This Row],[Email]],Attendance[Email],0))</f>
        <v>1</v>
      </c>
      <c r="F722" s="3">
        <f t="shared" si="410"/>
        <v>45408.073101851835</v>
      </c>
      <c r="G722" s="21">
        <f>DAY(Table1[[#This Row],[Actual Time]])</f>
        <v>26</v>
      </c>
      <c r="H722">
        <f>MONTH(Table1[[#This Row],[Actual Time]])</f>
        <v>4</v>
      </c>
      <c r="I722">
        <f>YEAR(Table1[[#This Row],[Actual Time]])</f>
        <v>2024</v>
      </c>
      <c r="J722" t="str">
        <f t="shared" si="411"/>
        <v>26/4/2024</v>
      </c>
      <c r="K722" s="3" t="str">
        <f t="shared" si="412"/>
        <v>0</v>
      </c>
      <c r="L722" t="str">
        <f t="shared" si="413"/>
        <v>1</v>
      </c>
      <c r="M722" t="str">
        <f t="shared" si="414"/>
        <v>0</v>
      </c>
      <c r="N722" t="str">
        <f t="shared" si="415"/>
        <v>0</v>
      </c>
      <c r="O722" t="str">
        <f t="shared" si="416"/>
        <v>0</v>
      </c>
      <c r="P722" t="str">
        <f t="shared" si="417"/>
        <v>0</v>
      </c>
      <c r="Q722" t="str">
        <f t="shared" si="418"/>
        <v>0</v>
      </c>
      <c r="R722" t="str">
        <f t="shared" si="419"/>
        <v>0</v>
      </c>
      <c r="S722" s="3" t="str">
        <f t="shared" si="419"/>
        <v>0</v>
      </c>
      <c r="T722" s="3" t="str">
        <f t="shared" si="419"/>
        <v>0</v>
      </c>
      <c r="U722" t="str">
        <f t="shared" si="420"/>
        <v>0</v>
      </c>
      <c r="V722" t="str">
        <f t="shared" si="421"/>
        <v>0</v>
      </c>
      <c r="W722" t="str">
        <f t="shared" si="422"/>
        <v>0</v>
      </c>
      <c r="X722" t="str">
        <f t="shared" si="423"/>
        <v>0</v>
      </c>
      <c r="Y722" t="str">
        <f t="shared" si="424"/>
        <v>0</v>
      </c>
      <c r="Z722" t="str">
        <f t="shared" si="425"/>
        <v>0</v>
      </c>
      <c r="AA722" s="3" t="str">
        <f t="shared" si="425"/>
        <v>0</v>
      </c>
      <c r="AB722" s="3" t="str">
        <f t="shared" si="425"/>
        <v>0</v>
      </c>
      <c r="AC722" t="str">
        <f t="shared" si="426"/>
        <v>0</v>
      </c>
      <c r="AD722" t="str">
        <f t="shared" si="427"/>
        <v>0</v>
      </c>
      <c r="AE722" t="str">
        <f t="shared" si="428"/>
        <v>0</v>
      </c>
      <c r="AF722" t="str">
        <f t="shared" si="429"/>
        <v>0</v>
      </c>
      <c r="AG722" t="str">
        <f t="shared" si="430"/>
        <v>0</v>
      </c>
      <c r="AH722" t="str">
        <f t="shared" si="431"/>
        <v>0</v>
      </c>
      <c r="AI722" t="str">
        <f t="shared" si="432"/>
        <v>0</v>
      </c>
      <c r="AJ722" t="str">
        <f t="shared" si="433"/>
        <v>0</v>
      </c>
      <c r="AK722" t="str">
        <f t="shared" si="434"/>
        <v>0</v>
      </c>
      <c r="AL722" t="str">
        <f t="shared" si="435"/>
        <v>0</v>
      </c>
      <c r="AM722" t="str">
        <f t="shared" si="436"/>
        <v>0</v>
      </c>
      <c r="AN722" t="str">
        <f t="shared" si="437"/>
        <v>0</v>
      </c>
      <c r="AO722" t="str">
        <f t="shared" si="438"/>
        <v>0</v>
      </c>
      <c r="AP722" t="str">
        <f t="shared" si="439"/>
        <v>0</v>
      </c>
      <c r="AQ722" t="str">
        <f t="shared" si="440"/>
        <v>0</v>
      </c>
      <c r="AR722" t="str">
        <f t="shared" si="441"/>
        <v>0</v>
      </c>
      <c r="AS722" t="str">
        <f t="shared" si="442"/>
        <v>0</v>
      </c>
      <c r="AT722" t="str">
        <f t="shared" si="443"/>
        <v>0</v>
      </c>
      <c r="AU722" t="str">
        <f t="shared" si="444"/>
        <v>0</v>
      </c>
      <c r="AV722" t="str">
        <f t="shared" si="445"/>
        <v>0</v>
      </c>
      <c r="AW722" t="str">
        <f t="shared" si="446"/>
        <v>0</v>
      </c>
      <c r="AX722" t="str">
        <f t="shared" si="447"/>
        <v>0</v>
      </c>
      <c r="AY722" t="str">
        <f t="shared" si="448"/>
        <v>0</v>
      </c>
      <c r="AZ722" s="22"/>
    </row>
    <row r="723" spans="1:52" ht="15" customHeight="1">
      <c r="A723" s="18" t="s">
        <v>204</v>
      </c>
      <c r="B723" s="74" t="str">
        <f t="shared" si="409"/>
        <v>2402062J</v>
      </c>
      <c r="C723" s="75">
        <v>45407.739768518499</v>
      </c>
      <c r="D723" s="18" t="s">
        <v>932</v>
      </c>
      <c r="E723" s="3" t="b">
        <f>ISNUMBER(MATCH(Table1[[#This Row],[Email]],Attendance[Email],0))</f>
        <v>1</v>
      </c>
      <c r="F723" s="3">
        <f t="shared" si="410"/>
        <v>45408.073101851835</v>
      </c>
      <c r="G723" s="21">
        <f>DAY(Table1[[#This Row],[Actual Time]])</f>
        <v>26</v>
      </c>
      <c r="H723">
        <f>MONTH(Table1[[#This Row],[Actual Time]])</f>
        <v>4</v>
      </c>
      <c r="I723">
        <f>YEAR(Table1[[#This Row],[Actual Time]])</f>
        <v>2024</v>
      </c>
      <c r="J723" t="str">
        <f t="shared" si="411"/>
        <v>26/4/2024</v>
      </c>
      <c r="K723" s="3" t="str">
        <f t="shared" si="412"/>
        <v>0</v>
      </c>
      <c r="L723" t="str">
        <f t="shared" si="413"/>
        <v>1</v>
      </c>
      <c r="M723" t="str">
        <f t="shared" si="414"/>
        <v>0</v>
      </c>
      <c r="N723" t="str">
        <f t="shared" si="415"/>
        <v>0</v>
      </c>
      <c r="O723" t="str">
        <f t="shared" si="416"/>
        <v>0</v>
      </c>
      <c r="P723" t="str">
        <f t="shared" si="417"/>
        <v>0</v>
      </c>
      <c r="Q723" t="str">
        <f t="shared" si="418"/>
        <v>0</v>
      </c>
      <c r="R723" t="str">
        <f t="shared" si="419"/>
        <v>0</v>
      </c>
      <c r="S723" s="3" t="str">
        <f t="shared" si="419"/>
        <v>0</v>
      </c>
      <c r="T723" s="3" t="str">
        <f t="shared" si="419"/>
        <v>0</v>
      </c>
      <c r="U723" t="str">
        <f t="shared" si="420"/>
        <v>0</v>
      </c>
      <c r="V723" t="str">
        <f t="shared" si="421"/>
        <v>0</v>
      </c>
      <c r="W723" t="str">
        <f t="shared" si="422"/>
        <v>0</v>
      </c>
      <c r="X723" t="str">
        <f t="shared" si="423"/>
        <v>0</v>
      </c>
      <c r="Y723" t="str">
        <f t="shared" si="424"/>
        <v>0</v>
      </c>
      <c r="Z723" t="str">
        <f t="shared" si="425"/>
        <v>0</v>
      </c>
      <c r="AA723" s="3" t="str">
        <f t="shared" si="425"/>
        <v>0</v>
      </c>
      <c r="AB723" s="3" t="str">
        <f t="shared" si="425"/>
        <v>0</v>
      </c>
      <c r="AC723" t="str">
        <f t="shared" si="426"/>
        <v>0</v>
      </c>
      <c r="AD723" t="str">
        <f t="shared" si="427"/>
        <v>0</v>
      </c>
      <c r="AE723" t="str">
        <f t="shared" si="428"/>
        <v>0</v>
      </c>
      <c r="AF723" t="str">
        <f t="shared" si="429"/>
        <v>0</v>
      </c>
      <c r="AG723" t="str">
        <f t="shared" si="430"/>
        <v>0</v>
      </c>
      <c r="AH723" t="str">
        <f t="shared" si="431"/>
        <v>0</v>
      </c>
      <c r="AI723" t="str">
        <f t="shared" si="432"/>
        <v>0</v>
      </c>
      <c r="AJ723" t="str">
        <f t="shared" si="433"/>
        <v>0</v>
      </c>
      <c r="AK723" t="str">
        <f t="shared" si="434"/>
        <v>0</v>
      </c>
      <c r="AL723" t="str">
        <f t="shared" si="435"/>
        <v>0</v>
      </c>
      <c r="AM723" t="str">
        <f t="shared" si="436"/>
        <v>0</v>
      </c>
      <c r="AN723" t="str">
        <f t="shared" si="437"/>
        <v>0</v>
      </c>
      <c r="AO723" t="str">
        <f t="shared" si="438"/>
        <v>0</v>
      </c>
      <c r="AP723" t="str">
        <f t="shared" si="439"/>
        <v>0</v>
      </c>
      <c r="AQ723" t="str">
        <f t="shared" si="440"/>
        <v>0</v>
      </c>
      <c r="AR723" t="str">
        <f t="shared" si="441"/>
        <v>0</v>
      </c>
      <c r="AS723" t="str">
        <f t="shared" si="442"/>
        <v>0</v>
      </c>
      <c r="AT723" t="str">
        <f t="shared" si="443"/>
        <v>0</v>
      </c>
      <c r="AU723" t="str">
        <f t="shared" si="444"/>
        <v>0</v>
      </c>
      <c r="AV723" t="str">
        <f t="shared" si="445"/>
        <v>0</v>
      </c>
      <c r="AW723" t="str">
        <f t="shared" si="446"/>
        <v>0</v>
      </c>
      <c r="AX723" t="str">
        <f t="shared" si="447"/>
        <v>0</v>
      </c>
      <c r="AY723" t="str">
        <f t="shared" si="448"/>
        <v>0</v>
      </c>
      <c r="AZ723" s="22"/>
    </row>
    <row r="724" spans="1:52" ht="15" customHeight="1">
      <c r="A724" s="18" t="s">
        <v>206</v>
      </c>
      <c r="B724" s="74" t="str">
        <f t="shared" si="409"/>
        <v>2403954G</v>
      </c>
      <c r="C724" s="75">
        <v>45407.739768518499</v>
      </c>
      <c r="D724" s="18" t="s">
        <v>933</v>
      </c>
      <c r="E724" s="3" t="b">
        <f>ISNUMBER(MATCH(Table1[[#This Row],[Email]],Attendance[Email],0))</f>
        <v>1</v>
      </c>
      <c r="F724" s="3">
        <f t="shared" si="410"/>
        <v>45408.073101851835</v>
      </c>
      <c r="G724" s="21">
        <f>DAY(Table1[[#This Row],[Actual Time]])</f>
        <v>26</v>
      </c>
      <c r="H724">
        <f>MONTH(Table1[[#This Row],[Actual Time]])</f>
        <v>4</v>
      </c>
      <c r="I724">
        <f>YEAR(Table1[[#This Row],[Actual Time]])</f>
        <v>2024</v>
      </c>
      <c r="J724" t="str">
        <f t="shared" si="411"/>
        <v>26/4/2024</v>
      </c>
      <c r="K724" s="3" t="str">
        <f t="shared" si="412"/>
        <v>0</v>
      </c>
      <c r="L724" t="str">
        <f t="shared" si="413"/>
        <v>1</v>
      </c>
      <c r="M724" t="str">
        <f t="shared" si="414"/>
        <v>0</v>
      </c>
      <c r="N724" t="str">
        <f t="shared" si="415"/>
        <v>0</v>
      </c>
      <c r="O724" t="str">
        <f t="shared" si="416"/>
        <v>0</v>
      </c>
      <c r="P724" t="str">
        <f t="shared" si="417"/>
        <v>0</v>
      </c>
      <c r="Q724" t="str">
        <f t="shared" si="418"/>
        <v>0</v>
      </c>
      <c r="R724" t="str">
        <f t="shared" si="419"/>
        <v>0</v>
      </c>
      <c r="S724" s="3" t="str">
        <f t="shared" si="419"/>
        <v>0</v>
      </c>
      <c r="T724" s="3" t="str">
        <f t="shared" si="419"/>
        <v>0</v>
      </c>
      <c r="U724" t="str">
        <f t="shared" si="420"/>
        <v>0</v>
      </c>
      <c r="V724" t="str">
        <f t="shared" si="421"/>
        <v>0</v>
      </c>
      <c r="W724" t="str">
        <f t="shared" si="422"/>
        <v>0</v>
      </c>
      <c r="X724" t="str">
        <f t="shared" si="423"/>
        <v>0</v>
      </c>
      <c r="Y724" t="str">
        <f t="shared" si="424"/>
        <v>0</v>
      </c>
      <c r="Z724" t="str">
        <f t="shared" si="425"/>
        <v>0</v>
      </c>
      <c r="AA724" s="3" t="str">
        <f t="shared" si="425"/>
        <v>0</v>
      </c>
      <c r="AB724" s="3" t="str">
        <f t="shared" si="425"/>
        <v>0</v>
      </c>
      <c r="AC724" t="str">
        <f t="shared" si="426"/>
        <v>0</v>
      </c>
      <c r="AD724" t="str">
        <f t="shared" si="427"/>
        <v>0</v>
      </c>
      <c r="AE724" t="str">
        <f t="shared" si="428"/>
        <v>0</v>
      </c>
      <c r="AF724" t="str">
        <f t="shared" si="429"/>
        <v>0</v>
      </c>
      <c r="AG724" t="str">
        <f t="shared" si="430"/>
        <v>0</v>
      </c>
      <c r="AH724" t="str">
        <f t="shared" si="431"/>
        <v>0</v>
      </c>
      <c r="AI724" t="str">
        <f t="shared" si="432"/>
        <v>0</v>
      </c>
      <c r="AJ724" t="str">
        <f t="shared" si="433"/>
        <v>0</v>
      </c>
      <c r="AK724" t="str">
        <f t="shared" si="434"/>
        <v>0</v>
      </c>
      <c r="AL724" t="str">
        <f t="shared" si="435"/>
        <v>0</v>
      </c>
      <c r="AM724" t="str">
        <f t="shared" si="436"/>
        <v>0</v>
      </c>
      <c r="AN724" t="str">
        <f t="shared" si="437"/>
        <v>0</v>
      </c>
      <c r="AO724" t="str">
        <f t="shared" si="438"/>
        <v>0</v>
      </c>
      <c r="AP724" t="str">
        <f t="shared" si="439"/>
        <v>0</v>
      </c>
      <c r="AQ724" t="str">
        <f t="shared" si="440"/>
        <v>0</v>
      </c>
      <c r="AR724" t="str">
        <f t="shared" si="441"/>
        <v>0</v>
      </c>
      <c r="AS724" t="str">
        <f t="shared" si="442"/>
        <v>0</v>
      </c>
      <c r="AT724" t="str">
        <f t="shared" si="443"/>
        <v>0</v>
      </c>
      <c r="AU724" t="str">
        <f t="shared" si="444"/>
        <v>0</v>
      </c>
      <c r="AV724" t="str">
        <f t="shared" si="445"/>
        <v>0</v>
      </c>
      <c r="AW724" t="str">
        <f t="shared" si="446"/>
        <v>0</v>
      </c>
      <c r="AX724" t="str">
        <f t="shared" si="447"/>
        <v>0</v>
      </c>
      <c r="AY724" t="str">
        <f t="shared" si="448"/>
        <v>0</v>
      </c>
      <c r="AZ724" s="22"/>
    </row>
    <row r="725" spans="1:52" ht="15" customHeight="1">
      <c r="A725" s="18" t="s">
        <v>210</v>
      </c>
      <c r="B725" s="74" t="str">
        <f t="shared" si="409"/>
        <v>2404650J</v>
      </c>
      <c r="C725" s="75">
        <v>45407.739768518499</v>
      </c>
      <c r="D725" s="18" t="s">
        <v>934</v>
      </c>
      <c r="E725" s="3" t="b">
        <f>ISNUMBER(MATCH(Table1[[#This Row],[Email]],Attendance[Email],0))</f>
        <v>1</v>
      </c>
      <c r="F725" s="3">
        <f t="shared" si="410"/>
        <v>45408.073101851835</v>
      </c>
      <c r="G725" s="21">
        <f>DAY(Table1[[#This Row],[Actual Time]])</f>
        <v>26</v>
      </c>
      <c r="H725">
        <f>MONTH(Table1[[#This Row],[Actual Time]])</f>
        <v>4</v>
      </c>
      <c r="I725">
        <f>YEAR(Table1[[#This Row],[Actual Time]])</f>
        <v>2024</v>
      </c>
      <c r="J725" t="str">
        <f t="shared" si="411"/>
        <v>26/4/2024</v>
      </c>
      <c r="K725" s="3" t="str">
        <f t="shared" si="412"/>
        <v>0</v>
      </c>
      <c r="L725" t="str">
        <f t="shared" si="413"/>
        <v>1</v>
      </c>
      <c r="M725" t="str">
        <f t="shared" si="414"/>
        <v>0</v>
      </c>
      <c r="N725" t="str">
        <f t="shared" si="415"/>
        <v>0</v>
      </c>
      <c r="O725" t="str">
        <f t="shared" si="416"/>
        <v>0</v>
      </c>
      <c r="P725" t="str">
        <f t="shared" si="417"/>
        <v>0</v>
      </c>
      <c r="Q725" t="str">
        <f t="shared" si="418"/>
        <v>0</v>
      </c>
      <c r="R725" t="str">
        <f t="shared" si="419"/>
        <v>0</v>
      </c>
      <c r="S725" s="3" t="str">
        <f t="shared" si="419"/>
        <v>0</v>
      </c>
      <c r="T725" s="3" t="str">
        <f t="shared" si="419"/>
        <v>0</v>
      </c>
      <c r="U725" t="str">
        <f t="shared" si="420"/>
        <v>0</v>
      </c>
      <c r="V725" t="str">
        <f t="shared" si="421"/>
        <v>0</v>
      </c>
      <c r="W725" t="str">
        <f t="shared" si="422"/>
        <v>0</v>
      </c>
      <c r="X725" t="str">
        <f t="shared" si="423"/>
        <v>0</v>
      </c>
      <c r="Y725" t="str">
        <f t="shared" si="424"/>
        <v>0</v>
      </c>
      <c r="Z725" t="str">
        <f t="shared" si="425"/>
        <v>0</v>
      </c>
      <c r="AA725" s="3" t="str">
        <f t="shared" si="425"/>
        <v>0</v>
      </c>
      <c r="AB725" s="3" t="str">
        <f t="shared" si="425"/>
        <v>0</v>
      </c>
      <c r="AC725" t="str">
        <f t="shared" si="426"/>
        <v>0</v>
      </c>
      <c r="AD725" t="str">
        <f t="shared" si="427"/>
        <v>0</v>
      </c>
      <c r="AE725" t="str">
        <f t="shared" si="428"/>
        <v>0</v>
      </c>
      <c r="AF725" t="str">
        <f t="shared" si="429"/>
        <v>0</v>
      </c>
      <c r="AG725" t="str">
        <f t="shared" si="430"/>
        <v>0</v>
      </c>
      <c r="AH725" t="str">
        <f t="shared" si="431"/>
        <v>0</v>
      </c>
      <c r="AI725" t="str">
        <f t="shared" si="432"/>
        <v>0</v>
      </c>
      <c r="AJ725" t="str">
        <f t="shared" si="433"/>
        <v>0</v>
      </c>
      <c r="AK725" t="str">
        <f t="shared" si="434"/>
        <v>0</v>
      </c>
      <c r="AL725" t="str">
        <f t="shared" si="435"/>
        <v>0</v>
      </c>
      <c r="AM725" t="str">
        <f t="shared" si="436"/>
        <v>0</v>
      </c>
      <c r="AN725" t="str">
        <f t="shared" si="437"/>
        <v>0</v>
      </c>
      <c r="AO725" t="str">
        <f t="shared" si="438"/>
        <v>0</v>
      </c>
      <c r="AP725" t="str">
        <f t="shared" si="439"/>
        <v>0</v>
      </c>
      <c r="AQ725" t="str">
        <f t="shared" si="440"/>
        <v>0</v>
      </c>
      <c r="AR725" t="str">
        <f t="shared" si="441"/>
        <v>0</v>
      </c>
      <c r="AS725" t="str">
        <f t="shared" si="442"/>
        <v>0</v>
      </c>
      <c r="AT725" t="str">
        <f t="shared" si="443"/>
        <v>0</v>
      </c>
      <c r="AU725" t="str">
        <f t="shared" si="444"/>
        <v>0</v>
      </c>
      <c r="AV725" t="str">
        <f t="shared" si="445"/>
        <v>0</v>
      </c>
      <c r="AW725" t="str">
        <f t="shared" si="446"/>
        <v>0</v>
      </c>
      <c r="AX725" t="str">
        <f t="shared" si="447"/>
        <v>0</v>
      </c>
      <c r="AY725" t="str">
        <f t="shared" si="448"/>
        <v>0</v>
      </c>
      <c r="AZ725" s="22"/>
    </row>
    <row r="726" spans="1:52" ht="15" customHeight="1">
      <c r="A726" s="18" t="s">
        <v>208</v>
      </c>
      <c r="B726" s="74" t="str">
        <f t="shared" si="409"/>
        <v>2202221D</v>
      </c>
      <c r="C726" s="75">
        <v>45407.739768518499</v>
      </c>
      <c r="D726" s="18" t="s">
        <v>935</v>
      </c>
      <c r="E726" s="3" t="b">
        <f>ISNUMBER(MATCH(Table1[[#This Row],[Email]],Attendance[Email],0))</f>
        <v>1</v>
      </c>
      <c r="F726" s="3">
        <f t="shared" si="410"/>
        <v>45408.073101851835</v>
      </c>
      <c r="G726" s="21">
        <f>DAY(Table1[[#This Row],[Actual Time]])</f>
        <v>26</v>
      </c>
      <c r="H726">
        <f>MONTH(Table1[[#This Row],[Actual Time]])</f>
        <v>4</v>
      </c>
      <c r="I726">
        <f>YEAR(Table1[[#This Row],[Actual Time]])</f>
        <v>2024</v>
      </c>
      <c r="J726" t="str">
        <f t="shared" si="411"/>
        <v>26/4/2024</v>
      </c>
      <c r="K726" s="3" t="str">
        <f t="shared" si="412"/>
        <v>0</v>
      </c>
      <c r="L726" t="str">
        <f t="shared" si="413"/>
        <v>1</v>
      </c>
      <c r="M726" t="str">
        <f t="shared" si="414"/>
        <v>0</v>
      </c>
      <c r="N726" t="str">
        <f t="shared" si="415"/>
        <v>0</v>
      </c>
      <c r="O726" t="str">
        <f t="shared" si="416"/>
        <v>0</v>
      </c>
      <c r="P726" t="str">
        <f t="shared" si="417"/>
        <v>0</v>
      </c>
      <c r="Q726" t="str">
        <f t="shared" si="418"/>
        <v>0</v>
      </c>
      <c r="R726" t="str">
        <f t="shared" si="419"/>
        <v>0</v>
      </c>
      <c r="S726" s="3" t="str">
        <f t="shared" si="419"/>
        <v>0</v>
      </c>
      <c r="T726" s="3" t="str">
        <f t="shared" si="419"/>
        <v>0</v>
      </c>
      <c r="U726" t="str">
        <f t="shared" si="420"/>
        <v>0</v>
      </c>
      <c r="V726" t="str">
        <f t="shared" si="421"/>
        <v>0</v>
      </c>
      <c r="W726" t="str">
        <f t="shared" si="422"/>
        <v>0</v>
      </c>
      <c r="X726" t="str">
        <f t="shared" si="423"/>
        <v>0</v>
      </c>
      <c r="Y726" t="str">
        <f t="shared" si="424"/>
        <v>0</v>
      </c>
      <c r="Z726" t="str">
        <f t="shared" si="425"/>
        <v>0</v>
      </c>
      <c r="AA726" s="3" t="str">
        <f t="shared" si="425"/>
        <v>0</v>
      </c>
      <c r="AB726" s="3" t="str">
        <f t="shared" si="425"/>
        <v>0</v>
      </c>
      <c r="AC726" t="str">
        <f t="shared" si="426"/>
        <v>0</v>
      </c>
      <c r="AD726" t="str">
        <f t="shared" si="427"/>
        <v>0</v>
      </c>
      <c r="AE726" t="str">
        <f t="shared" si="428"/>
        <v>0</v>
      </c>
      <c r="AF726" t="str">
        <f t="shared" si="429"/>
        <v>0</v>
      </c>
      <c r="AG726" t="str">
        <f t="shared" si="430"/>
        <v>0</v>
      </c>
      <c r="AH726" t="str">
        <f t="shared" si="431"/>
        <v>0</v>
      </c>
      <c r="AI726" t="str">
        <f t="shared" si="432"/>
        <v>0</v>
      </c>
      <c r="AJ726" t="str">
        <f t="shared" si="433"/>
        <v>0</v>
      </c>
      <c r="AK726" t="str">
        <f t="shared" si="434"/>
        <v>0</v>
      </c>
      <c r="AL726" t="str">
        <f t="shared" si="435"/>
        <v>0</v>
      </c>
      <c r="AM726" t="str">
        <f t="shared" si="436"/>
        <v>0</v>
      </c>
      <c r="AN726" t="str">
        <f t="shared" si="437"/>
        <v>0</v>
      </c>
      <c r="AO726" t="str">
        <f t="shared" si="438"/>
        <v>0</v>
      </c>
      <c r="AP726" t="str">
        <f t="shared" si="439"/>
        <v>0</v>
      </c>
      <c r="AQ726" t="str">
        <f t="shared" si="440"/>
        <v>0</v>
      </c>
      <c r="AR726" t="str">
        <f t="shared" si="441"/>
        <v>0</v>
      </c>
      <c r="AS726" t="str">
        <f t="shared" si="442"/>
        <v>0</v>
      </c>
      <c r="AT726" t="str">
        <f t="shared" si="443"/>
        <v>0</v>
      </c>
      <c r="AU726" t="str">
        <f t="shared" si="444"/>
        <v>0</v>
      </c>
      <c r="AV726" t="str">
        <f t="shared" si="445"/>
        <v>0</v>
      </c>
      <c r="AW726" t="str">
        <f t="shared" si="446"/>
        <v>0</v>
      </c>
      <c r="AX726" t="str">
        <f t="shared" si="447"/>
        <v>0</v>
      </c>
      <c r="AY726" t="str">
        <f t="shared" si="448"/>
        <v>0</v>
      </c>
      <c r="AZ726" s="22"/>
    </row>
    <row r="727" spans="1:52" ht="15" customHeight="1">
      <c r="A727" s="18" t="s">
        <v>212</v>
      </c>
      <c r="B727" s="74" t="str">
        <f t="shared" si="409"/>
        <v>2405073D</v>
      </c>
      <c r="C727" s="75">
        <v>45407.739768518499</v>
      </c>
      <c r="D727" s="18" t="s">
        <v>936</v>
      </c>
      <c r="E727" s="3" t="b">
        <f>ISNUMBER(MATCH(Table1[[#This Row],[Email]],Attendance[Email],0))</f>
        <v>1</v>
      </c>
      <c r="F727" s="3">
        <f t="shared" si="410"/>
        <v>45408.073101851835</v>
      </c>
      <c r="G727" s="21">
        <f>DAY(Table1[[#This Row],[Actual Time]])</f>
        <v>26</v>
      </c>
      <c r="H727">
        <f>MONTH(Table1[[#This Row],[Actual Time]])</f>
        <v>4</v>
      </c>
      <c r="I727">
        <f>YEAR(Table1[[#This Row],[Actual Time]])</f>
        <v>2024</v>
      </c>
      <c r="J727" t="str">
        <f t="shared" si="411"/>
        <v>26/4/2024</v>
      </c>
      <c r="K727" s="3" t="str">
        <f t="shared" si="412"/>
        <v>0</v>
      </c>
      <c r="L727" t="str">
        <f t="shared" si="413"/>
        <v>1</v>
      </c>
      <c r="M727" t="str">
        <f t="shared" si="414"/>
        <v>0</v>
      </c>
      <c r="N727" t="str">
        <f t="shared" si="415"/>
        <v>0</v>
      </c>
      <c r="O727" t="str">
        <f t="shared" si="416"/>
        <v>0</v>
      </c>
      <c r="P727" t="str">
        <f t="shared" si="417"/>
        <v>0</v>
      </c>
      <c r="Q727" t="str">
        <f t="shared" si="418"/>
        <v>0</v>
      </c>
      <c r="R727" t="str">
        <f t="shared" si="419"/>
        <v>0</v>
      </c>
      <c r="S727" s="3" t="str">
        <f t="shared" si="419"/>
        <v>0</v>
      </c>
      <c r="T727" s="3" t="str">
        <f t="shared" si="419"/>
        <v>0</v>
      </c>
      <c r="U727" t="str">
        <f t="shared" si="420"/>
        <v>0</v>
      </c>
      <c r="V727" t="str">
        <f t="shared" si="421"/>
        <v>0</v>
      </c>
      <c r="W727" t="str">
        <f t="shared" si="422"/>
        <v>0</v>
      </c>
      <c r="X727" t="str">
        <f t="shared" si="423"/>
        <v>0</v>
      </c>
      <c r="Y727" t="str">
        <f t="shared" si="424"/>
        <v>0</v>
      </c>
      <c r="Z727" t="str">
        <f t="shared" si="425"/>
        <v>0</v>
      </c>
      <c r="AA727" s="3" t="str">
        <f t="shared" si="425"/>
        <v>0</v>
      </c>
      <c r="AB727" s="3" t="str">
        <f t="shared" si="425"/>
        <v>0</v>
      </c>
      <c r="AC727" t="str">
        <f t="shared" si="426"/>
        <v>0</v>
      </c>
      <c r="AD727" t="str">
        <f t="shared" si="427"/>
        <v>0</v>
      </c>
      <c r="AE727" t="str">
        <f t="shared" si="428"/>
        <v>0</v>
      </c>
      <c r="AF727" t="str">
        <f t="shared" si="429"/>
        <v>0</v>
      </c>
      <c r="AG727" t="str">
        <f t="shared" si="430"/>
        <v>0</v>
      </c>
      <c r="AH727" t="str">
        <f t="shared" si="431"/>
        <v>0</v>
      </c>
      <c r="AI727" t="str">
        <f t="shared" si="432"/>
        <v>0</v>
      </c>
      <c r="AJ727" t="str">
        <f t="shared" si="433"/>
        <v>0</v>
      </c>
      <c r="AK727" t="str">
        <f t="shared" si="434"/>
        <v>0</v>
      </c>
      <c r="AL727" t="str">
        <f t="shared" si="435"/>
        <v>0</v>
      </c>
      <c r="AM727" t="str">
        <f t="shared" si="436"/>
        <v>0</v>
      </c>
      <c r="AN727" t="str">
        <f t="shared" si="437"/>
        <v>0</v>
      </c>
      <c r="AO727" t="str">
        <f t="shared" si="438"/>
        <v>0</v>
      </c>
      <c r="AP727" t="str">
        <f t="shared" si="439"/>
        <v>0</v>
      </c>
      <c r="AQ727" t="str">
        <f t="shared" si="440"/>
        <v>0</v>
      </c>
      <c r="AR727" t="str">
        <f t="shared" si="441"/>
        <v>0</v>
      </c>
      <c r="AS727" t="str">
        <f t="shared" si="442"/>
        <v>0</v>
      </c>
      <c r="AT727" t="str">
        <f t="shared" si="443"/>
        <v>0</v>
      </c>
      <c r="AU727" t="str">
        <f t="shared" si="444"/>
        <v>0</v>
      </c>
      <c r="AV727" t="str">
        <f t="shared" si="445"/>
        <v>0</v>
      </c>
      <c r="AW727" t="str">
        <f t="shared" si="446"/>
        <v>0</v>
      </c>
      <c r="AX727" t="str">
        <f t="shared" si="447"/>
        <v>0</v>
      </c>
      <c r="AY727" t="str">
        <f t="shared" si="448"/>
        <v>0</v>
      </c>
      <c r="AZ727" s="22"/>
    </row>
    <row r="728" spans="1:52" ht="15" customHeight="1">
      <c r="A728" s="18" t="s">
        <v>214</v>
      </c>
      <c r="B728" s="74" t="str">
        <f t="shared" si="409"/>
        <v>2400494G</v>
      </c>
      <c r="C728" s="75">
        <v>45407.739768518499</v>
      </c>
      <c r="D728" s="18" t="s">
        <v>937</v>
      </c>
      <c r="E728" s="3" t="b">
        <f>ISNUMBER(MATCH(Table1[[#This Row],[Email]],Attendance[Email],0))</f>
        <v>1</v>
      </c>
      <c r="F728" s="3">
        <f t="shared" si="410"/>
        <v>45408.073101851835</v>
      </c>
      <c r="G728" s="21">
        <f>DAY(Table1[[#This Row],[Actual Time]])</f>
        <v>26</v>
      </c>
      <c r="H728">
        <f>MONTH(Table1[[#This Row],[Actual Time]])</f>
        <v>4</v>
      </c>
      <c r="I728">
        <f>YEAR(Table1[[#This Row],[Actual Time]])</f>
        <v>2024</v>
      </c>
      <c r="J728" t="str">
        <f t="shared" si="411"/>
        <v>26/4/2024</v>
      </c>
      <c r="K728" s="3" t="str">
        <f t="shared" si="412"/>
        <v>0</v>
      </c>
      <c r="L728" t="str">
        <f t="shared" si="413"/>
        <v>1</v>
      </c>
      <c r="M728" t="str">
        <f t="shared" si="414"/>
        <v>0</v>
      </c>
      <c r="N728" t="str">
        <f t="shared" si="415"/>
        <v>0</v>
      </c>
      <c r="O728" t="str">
        <f t="shared" si="416"/>
        <v>0</v>
      </c>
      <c r="P728" t="str">
        <f t="shared" si="417"/>
        <v>0</v>
      </c>
      <c r="Q728" t="str">
        <f t="shared" si="418"/>
        <v>0</v>
      </c>
      <c r="R728" t="str">
        <f t="shared" si="419"/>
        <v>0</v>
      </c>
      <c r="S728" s="3" t="str">
        <f t="shared" si="419"/>
        <v>0</v>
      </c>
      <c r="T728" s="3" t="str">
        <f t="shared" si="419"/>
        <v>0</v>
      </c>
      <c r="U728" t="str">
        <f t="shared" si="420"/>
        <v>0</v>
      </c>
      <c r="V728" t="str">
        <f t="shared" si="421"/>
        <v>0</v>
      </c>
      <c r="W728" t="str">
        <f t="shared" si="422"/>
        <v>0</v>
      </c>
      <c r="X728" t="str">
        <f t="shared" si="423"/>
        <v>0</v>
      </c>
      <c r="Y728" t="str">
        <f t="shared" si="424"/>
        <v>0</v>
      </c>
      <c r="Z728" t="str">
        <f t="shared" si="425"/>
        <v>0</v>
      </c>
      <c r="AA728" s="3" t="str">
        <f t="shared" si="425"/>
        <v>0</v>
      </c>
      <c r="AB728" s="3" t="str">
        <f t="shared" si="425"/>
        <v>0</v>
      </c>
      <c r="AC728" t="str">
        <f t="shared" si="426"/>
        <v>0</v>
      </c>
      <c r="AD728" t="str">
        <f t="shared" si="427"/>
        <v>0</v>
      </c>
      <c r="AE728" t="str">
        <f t="shared" si="428"/>
        <v>0</v>
      </c>
      <c r="AF728" t="str">
        <f t="shared" si="429"/>
        <v>0</v>
      </c>
      <c r="AG728" t="str">
        <f t="shared" si="430"/>
        <v>0</v>
      </c>
      <c r="AH728" t="str">
        <f t="shared" si="431"/>
        <v>0</v>
      </c>
      <c r="AI728" t="str">
        <f t="shared" si="432"/>
        <v>0</v>
      </c>
      <c r="AJ728" t="str">
        <f t="shared" si="433"/>
        <v>0</v>
      </c>
      <c r="AK728" t="str">
        <f t="shared" si="434"/>
        <v>0</v>
      </c>
      <c r="AL728" t="str">
        <f t="shared" si="435"/>
        <v>0</v>
      </c>
      <c r="AM728" t="str">
        <f t="shared" si="436"/>
        <v>0</v>
      </c>
      <c r="AN728" t="str">
        <f t="shared" si="437"/>
        <v>0</v>
      </c>
      <c r="AO728" t="str">
        <f t="shared" si="438"/>
        <v>0</v>
      </c>
      <c r="AP728" t="str">
        <f t="shared" si="439"/>
        <v>0</v>
      </c>
      <c r="AQ728" t="str">
        <f t="shared" si="440"/>
        <v>0</v>
      </c>
      <c r="AR728" t="str">
        <f t="shared" si="441"/>
        <v>0</v>
      </c>
      <c r="AS728" t="str">
        <f t="shared" si="442"/>
        <v>0</v>
      </c>
      <c r="AT728" t="str">
        <f t="shared" si="443"/>
        <v>0</v>
      </c>
      <c r="AU728" t="str">
        <f t="shared" si="444"/>
        <v>0</v>
      </c>
      <c r="AV728" t="str">
        <f t="shared" si="445"/>
        <v>0</v>
      </c>
      <c r="AW728" t="str">
        <f t="shared" si="446"/>
        <v>0</v>
      </c>
      <c r="AX728" t="str">
        <f t="shared" si="447"/>
        <v>0</v>
      </c>
      <c r="AY728" t="str">
        <f t="shared" si="448"/>
        <v>0</v>
      </c>
      <c r="AZ728" s="22"/>
    </row>
    <row r="729" spans="1:52" ht="15" customHeight="1">
      <c r="A729" s="18" t="s">
        <v>216</v>
      </c>
      <c r="B729" s="74" t="str">
        <f t="shared" si="409"/>
        <v>2401935H</v>
      </c>
      <c r="C729" s="75">
        <v>45407.739768518499</v>
      </c>
      <c r="D729" s="18" t="s">
        <v>938</v>
      </c>
      <c r="E729" s="3" t="b">
        <f>ISNUMBER(MATCH(Table1[[#This Row],[Email]],Attendance[Email],0))</f>
        <v>1</v>
      </c>
      <c r="F729" s="3">
        <f t="shared" si="410"/>
        <v>45408.073101851835</v>
      </c>
      <c r="G729" s="21">
        <f>DAY(Table1[[#This Row],[Actual Time]])</f>
        <v>26</v>
      </c>
      <c r="H729">
        <f>MONTH(Table1[[#This Row],[Actual Time]])</f>
        <v>4</v>
      </c>
      <c r="I729">
        <f>YEAR(Table1[[#This Row],[Actual Time]])</f>
        <v>2024</v>
      </c>
      <c r="J729" t="str">
        <f t="shared" si="411"/>
        <v>26/4/2024</v>
      </c>
      <c r="K729" s="3" t="str">
        <f t="shared" si="412"/>
        <v>0</v>
      </c>
      <c r="L729" t="str">
        <f t="shared" si="413"/>
        <v>1</v>
      </c>
      <c r="M729" t="str">
        <f t="shared" si="414"/>
        <v>0</v>
      </c>
      <c r="N729" t="str">
        <f t="shared" si="415"/>
        <v>0</v>
      </c>
      <c r="O729" t="str">
        <f t="shared" si="416"/>
        <v>0</v>
      </c>
      <c r="P729" t="str">
        <f t="shared" si="417"/>
        <v>0</v>
      </c>
      <c r="Q729" t="str">
        <f t="shared" si="418"/>
        <v>0</v>
      </c>
      <c r="R729" t="str">
        <f t="shared" si="419"/>
        <v>0</v>
      </c>
      <c r="S729" s="3" t="str">
        <f t="shared" si="419"/>
        <v>0</v>
      </c>
      <c r="T729" s="3" t="str">
        <f t="shared" si="419"/>
        <v>0</v>
      </c>
      <c r="U729" t="str">
        <f t="shared" si="420"/>
        <v>0</v>
      </c>
      <c r="V729" t="str">
        <f t="shared" si="421"/>
        <v>0</v>
      </c>
      <c r="W729" t="str">
        <f t="shared" si="422"/>
        <v>0</v>
      </c>
      <c r="X729" t="str">
        <f t="shared" si="423"/>
        <v>0</v>
      </c>
      <c r="Y729" t="str">
        <f t="shared" si="424"/>
        <v>0</v>
      </c>
      <c r="Z729" t="str">
        <f t="shared" si="425"/>
        <v>0</v>
      </c>
      <c r="AA729" s="3" t="str">
        <f t="shared" si="425"/>
        <v>0</v>
      </c>
      <c r="AB729" s="3" t="str">
        <f t="shared" si="425"/>
        <v>0</v>
      </c>
      <c r="AC729" t="str">
        <f t="shared" si="426"/>
        <v>0</v>
      </c>
      <c r="AD729" t="str">
        <f t="shared" si="427"/>
        <v>0</v>
      </c>
      <c r="AE729" t="str">
        <f t="shared" si="428"/>
        <v>0</v>
      </c>
      <c r="AF729" t="str">
        <f t="shared" si="429"/>
        <v>0</v>
      </c>
      <c r="AG729" t="str">
        <f t="shared" si="430"/>
        <v>0</v>
      </c>
      <c r="AH729" t="str">
        <f t="shared" si="431"/>
        <v>0</v>
      </c>
      <c r="AI729" t="str">
        <f t="shared" si="432"/>
        <v>0</v>
      </c>
      <c r="AJ729" t="str">
        <f t="shared" si="433"/>
        <v>0</v>
      </c>
      <c r="AK729" t="str">
        <f t="shared" si="434"/>
        <v>0</v>
      </c>
      <c r="AL729" t="str">
        <f t="shared" si="435"/>
        <v>0</v>
      </c>
      <c r="AM729" t="str">
        <f t="shared" si="436"/>
        <v>0</v>
      </c>
      <c r="AN729" t="str">
        <f t="shared" si="437"/>
        <v>0</v>
      </c>
      <c r="AO729" t="str">
        <f t="shared" si="438"/>
        <v>0</v>
      </c>
      <c r="AP729" t="str">
        <f t="shared" si="439"/>
        <v>0</v>
      </c>
      <c r="AQ729" t="str">
        <f t="shared" si="440"/>
        <v>0</v>
      </c>
      <c r="AR729" t="str">
        <f t="shared" si="441"/>
        <v>0</v>
      </c>
      <c r="AS729" t="str">
        <f t="shared" si="442"/>
        <v>0</v>
      </c>
      <c r="AT729" t="str">
        <f t="shared" si="443"/>
        <v>0</v>
      </c>
      <c r="AU729" t="str">
        <f t="shared" si="444"/>
        <v>0</v>
      </c>
      <c r="AV729" t="str">
        <f t="shared" si="445"/>
        <v>0</v>
      </c>
      <c r="AW729" t="str">
        <f t="shared" si="446"/>
        <v>0</v>
      </c>
      <c r="AX729" t="str">
        <f t="shared" si="447"/>
        <v>0</v>
      </c>
      <c r="AY729" t="str">
        <f t="shared" si="448"/>
        <v>0</v>
      </c>
      <c r="AZ729" s="22"/>
    </row>
    <row r="730" spans="1:52" ht="15" customHeight="1">
      <c r="A730" s="18" t="s">
        <v>218</v>
      </c>
      <c r="B730" s="74" t="str">
        <f t="shared" si="409"/>
        <v>2402097F</v>
      </c>
      <c r="C730" s="75">
        <v>45407.739768518499</v>
      </c>
      <c r="D730" s="18" t="s">
        <v>939</v>
      </c>
      <c r="E730" s="3" t="b">
        <f>ISNUMBER(MATCH(Table1[[#This Row],[Email]],Attendance[Email],0))</f>
        <v>1</v>
      </c>
      <c r="F730" s="3">
        <f t="shared" si="410"/>
        <v>45408.073101851835</v>
      </c>
      <c r="G730" s="21">
        <f>DAY(Table1[[#This Row],[Actual Time]])</f>
        <v>26</v>
      </c>
      <c r="H730">
        <f>MONTH(Table1[[#This Row],[Actual Time]])</f>
        <v>4</v>
      </c>
      <c r="I730">
        <f>YEAR(Table1[[#This Row],[Actual Time]])</f>
        <v>2024</v>
      </c>
      <c r="J730" t="str">
        <f t="shared" si="411"/>
        <v>26/4/2024</v>
      </c>
      <c r="K730" s="3" t="str">
        <f t="shared" si="412"/>
        <v>0</v>
      </c>
      <c r="L730" t="str">
        <f t="shared" si="413"/>
        <v>1</v>
      </c>
      <c r="M730" t="str">
        <f t="shared" si="414"/>
        <v>0</v>
      </c>
      <c r="N730" t="str">
        <f t="shared" si="415"/>
        <v>0</v>
      </c>
      <c r="O730" t="str">
        <f t="shared" si="416"/>
        <v>0</v>
      </c>
      <c r="P730" t="str">
        <f t="shared" si="417"/>
        <v>0</v>
      </c>
      <c r="Q730" t="str">
        <f t="shared" si="418"/>
        <v>0</v>
      </c>
      <c r="R730" t="str">
        <f t="shared" si="419"/>
        <v>0</v>
      </c>
      <c r="S730" s="3" t="str">
        <f t="shared" si="419"/>
        <v>0</v>
      </c>
      <c r="T730" s="3" t="str">
        <f t="shared" si="419"/>
        <v>0</v>
      </c>
      <c r="U730" t="str">
        <f t="shared" si="420"/>
        <v>0</v>
      </c>
      <c r="V730" t="str">
        <f t="shared" si="421"/>
        <v>0</v>
      </c>
      <c r="W730" t="str">
        <f t="shared" si="422"/>
        <v>0</v>
      </c>
      <c r="X730" t="str">
        <f t="shared" si="423"/>
        <v>0</v>
      </c>
      <c r="Y730" t="str">
        <f t="shared" si="424"/>
        <v>0</v>
      </c>
      <c r="Z730" t="str">
        <f t="shared" si="425"/>
        <v>0</v>
      </c>
      <c r="AA730" s="3" t="str">
        <f t="shared" si="425"/>
        <v>0</v>
      </c>
      <c r="AB730" s="3" t="str">
        <f t="shared" si="425"/>
        <v>0</v>
      </c>
      <c r="AC730" t="str">
        <f t="shared" si="426"/>
        <v>0</v>
      </c>
      <c r="AD730" t="str">
        <f t="shared" si="427"/>
        <v>0</v>
      </c>
      <c r="AE730" t="str">
        <f t="shared" si="428"/>
        <v>0</v>
      </c>
      <c r="AF730" t="str">
        <f t="shared" si="429"/>
        <v>0</v>
      </c>
      <c r="AG730" t="str">
        <f t="shared" si="430"/>
        <v>0</v>
      </c>
      <c r="AH730" t="str">
        <f t="shared" si="431"/>
        <v>0</v>
      </c>
      <c r="AI730" t="str">
        <f t="shared" si="432"/>
        <v>0</v>
      </c>
      <c r="AJ730" t="str">
        <f t="shared" si="433"/>
        <v>0</v>
      </c>
      <c r="AK730" t="str">
        <f t="shared" si="434"/>
        <v>0</v>
      </c>
      <c r="AL730" t="str">
        <f t="shared" si="435"/>
        <v>0</v>
      </c>
      <c r="AM730" t="str">
        <f t="shared" si="436"/>
        <v>0</v>
      </c>
      <c r="AN730" t="str">
        <f t="shared" si="437"/>
        <v>0</v>
      </c>
      <c r="AO730" t="str">
        <f t="shared" si="438"/>
        <v>0</v>
      </c>
      <c r="AP730" t="str">
        <f t="shared" si="439"/>
        <v>0</v>
      </c>
      <c r="AQ730" t="str">
        <f t="shared" si="440"/>
        <v>0</v>
      </c>
      <c r="AR730" t="str">
        <f t="shared" si="441"/>
        <v>0</v>
      </c>
      <c r="AS730" t="str">
        <f t="shared" si="442"/>
        <v>0</v>
      </c>
      <c r="AT730" t="str">
        <f t="shared" si="443"/>
        <v>0</v>
      </c>
      <c r="AU730" t="str">
        <f t="shared" si="444"/>
        <v>0</v>
      </c>
      <c r="AV730" t="str">
        <f t="shared" si="445"/>
        <v>0</v>
      </c>
      <c r="AW730" t="str">
        <f t="shared" si="446"/>
        <v>0</v>
      </c>
      <c r="AX730" t="str">
        <f t="shared" si="447"/>
        <v>0</v>
      </c>
      <c r="AY730" t="str">
        <f t="shared" si="448"/>
        <v>0</v>
      </c>
      <c r="AZ730" s="22"/>
    </row>
    <row r="731" spans="1:52" ht="15" customHeight="1">
      <c r="A731" s="18" t="s">
        <v>220</v>
      </c>
      <c r="B731" s="74" t="str">
        <f t="shared" si="409"/>
        <v>2402064F</v>
      </c>
      <c r="C731" s="75">
        <v>45407.739768518499</v>
      </c>
      <c r="D731" s="18" t="s">
        <v>940</v>
      </c>
      <c r="E731" s="3" t="b">
        <f>ISNUMBER(MATCH(Table1[[#This Row],[Email]],Attendance[Email],0))</f>
        <v>1</v>
      </c>
      <c r="F731" s="3">
        <f t="shared" si="410"/>
        <v>45408.073101851835</v>
      </c>
      <c r="G731" s="21">
        <f>DAY(Table1[[#This Row],[Actual Time]])</f>
        <v>26</v>
      </c>
      <c r="H731">
        <f>MONTH(Table1[[#This Row],[Actual Time]])</f>
        <v>4</v>
      </c>
      <c r="I731">
        <f>YEAR(Table1[[#This Row],[Actual Time]])</f>
        <v>2024</v>
      </c>
      <c r="J731" t="str">
        <f t="shared" si="411"/>
        <v>26/4/2024</v>
      </c>
      <c r="K731" s="3" t="str">
        <f t="shared" si="412"/>
        <v>0</v>
      </c>
      <c r="L731" t="str">
        <f t="shared" si="413"/>
        <v>1</v>
      </c>
      <c r="M731" t="str">
        <f t="shared" si="414"/>
        <v>0</v>
      </c>
      <c r="N731" t="str">
        <f t="shared" si="415"/>
        <v>0</v>
      </c>
      <c r="O731" t="str">
        <f t="shared" si="416"/>
        <v>0</v>
      </c>
      <c r="P731" t="str">
        <f t="shared" si="417"/>
        <v>0</v>
      </c>
      <c r="Q731" t="str">
        <f t="shared" si="418"/>
        <v>0</v>
      </c>
      <c r="R731" t="str">
        <f t="shared" si="419"/>
        <v>0</v>
      </c>
      <c r="S731" s="3" t="str">
        <f t="shared" si="419"/>
        <v>0</v>
      </c>
      <c r="T731" s="3" t="str">
        <f t="shared" si="419"/>
        <v>0</v>
      </c>
      <c r="U731" t="str">
        <f t="shared" si="420"/>
        <v>0</v>
      </c>
      <c r="V731" t="str">
        <f t="shared" si="421"/>
        <v>0</v>
      </c>
      <c r="W731" t="str">
        <f t="shared" si="422"/>
        <v>0</v>
      </c>
      <c r="X731" t="str">
        <f t="shared" si="423"/>
        <v>0</v>
      </c>
      <c r="Y731" t="str">
        <f t="shared" si="424"/>
        <v>0</v>
      </c>
      <c r="Z731" t="str">
        <f t="shared" si="425"/>
        <v>0</v>
      </c>
      <c r="AA731" s="3" t="str">
        <f t="shared" si="425"/>
        <v>0</v>
      </c>
      <c r="AB731" s="3" t="str">
        <f t="shared" si="425"/>
        <v>0</v>
      </c>
      <c r="AC731" t="str">
        <f t="shared" si="426"/>
        <v>0</v>
      </c>
      <c r="AD731" t="str">
        <f t="shared" si="427"/>
        <v>0</v>
      </c>
      <c r="AE731" t="str">
        <f t="shared" si="428"/>
        <v>0</v>
      </c>
      <c r="AF731" t="str">
        <f t="shared" si="429"/>
        <v>0</v>
      </c>
      <c r="AG731" t="str">
        <f t="shared" si="430"/>
        <v>0</v>
      </c>
      <c r="AH731" t="str">
        <f t="shared" si="431"/>
        <v>0</v>
      </c>
      <c r="AI731" t="str">
        <f t="shared" si="432"/>
        <v>0</v>
      </c>
      <c r="AJ731" t="str">
        <f t="shared" si="433"/>
        <v>0</v>
      </c>
      <c r="AK731" t="str">
        <f t="shared" si="434"/>
        <v>0</v>
      </c>
      <c r="AL731" t="str">
        <f t="shared" si="435"/>
        <v>0</v>
      </c>
      <c r="AM731" t="str">
        <f t="shared" si="436"/>
        <v>0</v>
      </c>
      <c r="AN731" t="str">
        <f t="shared" si="437"/>
        <v>0</v>
      </c>
      <c r="AO731" t="str">
        <f t="shared" si="438"/>
        <v>0</v>
      </c>
      <c r="AP731" t="str">
        <f t="shared" si="439"/>
        <v>0</v>
      </c>
      <c r="AQ731" t="str">
        <f t="shared" si="440"/>
        <v>0</v>
      </c>
      <c r="AR731" t="str">
        <f t="shared" si="441"/>
        <v>0</v>
      </c>
      <c r="AS731" t="str">
        <f t="shared" si="442"/>
        <v>0</v>
      </c>
      <c r="AT731" t="str">
        <f t="shared" si="443"/>
        <v>0</v>
      </c>
      <c r="AU731" t="str">
        <f t="shared" si="444"/>
        <v>0</v>
      </c>
      <c r="AV731" t="str">
        <f t="shared" si="445"/>
        <v>0</v>
      </c>
      <c r="AW731" t="str">
        <f t="shared" si="446"/>
        <v>0</v>
      </c>
      <c r="AX731" t="str">
        <f t="shared" si="447"/>
        <v>0</v>
      </c>
      <c r="AY731" t="str">
        <f t="shared" si="448"/>
        <v>0</v>
      </c>
      <c r="AZ731" s="22"/>
    </row>
    <row r="732" spans="1:52" ht="15" customHeight="1">
      <c r="A732" s="18" t="s">
        <v>222</v>
      </c>
      <c r="B732" s="74" t="str">
        <f t="shared" si="409"/>
        <v>2405076G</v>
      </c>
      <c r="C732" s="75">
        <v>45407.739768518499</v>
      </c>
      <c r="D732" s="18" t="s">
        <v>941</v>
      </c>
      <c r="E732" s="3" t="b">
        <f>ISNUMBER(MATCH(Table1[[#This Row],[Email]],Attendance[Email],0))</f>
        <v>1</v>
      </c>
      <c r="F732" s="3">
        <f t="shared" si="410"/>
        <v>45408.073101851835</v>
      </c>
      <c r="G732" s="21">
        <f>DAY(Table1[[#This Row],[Actual Time]])</f>
        <v>26</v>
      </c>
      <c r="H732">
        <f>MONTH(Table1[[#This Row],[Actual Time]])</f>
        <v>4</v>
      </c>
      <c r="I732">
        <f>YEAR(Table1[[#This Row],[Actual Time]])</f>
        <v>2024</v>
      </c>
      <c r="J732" t="str">
        <f t="shared" si="411"/>
        <v>26/4/2024</v>
      </c>
      <c r="K732" s="3" t="str">
        <f t="shared" si="412"/>
        <v>0</v>
      </c>
      <c r="L732" t="str">
        <f t="shared" si="413"/>
        <v>1</v>
      </c>
      <c r="M732" t="str">
        <f t="shared" si="414"/>
        <v>0</v>
      </c>
      <c r="N732" t="str">
        <f t="shared" si="415"/>
        <v>0</v>
      </c>
      <c r="O732" t="str">
        <f t="shared" si="416"/>
        <v>0</v>
      </c>
      <c r="P732" t="str">
        <f t="shared" si="417"/>
        <v>0</v>
      </c>
      <c r="Q732" t="str">
        <f t="shared" si="418"/>
        <v>0</v>
      </c>
      <c r="R732" t="str">
        <f t="shared" si="419"/>
        <v>0</v>
      </c>
      <c r="S732" s="3" t="str">
        <f t="shared" si="419"/>
        <v>0</v>
      </c>
      <c r="T732" s="3" t="str">
        <f t="shared" si="419"/>
        <v>0</v>
      </c>
      <c r="U732" t="str">
        <f t="shared" si="420"/>
        <v>0</v>
      </c>
      <c r="V732" t="str">
        <f t="shared" si="421"/>
        <v>0</v>
      </c>
      <c r="W732" t="str">
        <f t="shared" si="422"/>
        <v>0</v>
      </c>
      <c r="X732" t="str">
        <f t="shared" si="423"/>
        <v>0</v>
      </c>
      <c r="Y732" t="str">
        <f t="shared" si="424"/>
        <v>0</v>
      </c>
      <c r="Z732" t="str">
        <f t="shared" si="425"/>
        <v>0</v>
      </c>
      <c r="AA732" s="3" t="str">
        <f t="shared" si="425"/>
        <v>0</v>
      </c>
      <c r="AB732" s="3" t="str">
        <f t="shared" si="425"/>
        <v>0</v>
      </c>
      <c r="AC732" t="str">
        <f t="shared" si="426"/>
        <v>0</v>
      </c>
      <c r="AD732" t="str">
        <f t="shared" si="427"/>
        <v>0</v>
      </c>
      <c r="AE732" t="str">
        <f t="shared" si="428"/>
        <v>0</v>
      </c>
      <c r="AF732" t="str">
        <f t="shared" si="429"/>
        <v>0</v>
      </c>
      <c r="AG732" t="str">
        <f t="shared" si="430"/>
        <v>0</v>
      </c>
      <c r="AH732" t="str">
        <f t="shared" si="431"/>
        <v>0</v>
      </c>
      <c r="AI732" t="str">
        <f t="shared" si="432"/>
        <v>0</v>
      </c>
      <c r="AJ732" t="str">
        <f t="shared" si="433"/>
        <v>0</v>
      </c>
      <c r="AK732" t="str">
        <f t="shared" si="434"/>
        <v>0</v>
      </c>
      <c r="AL732" t="str">
        <f t="shared" si="435"/>
        <v>0</v>
      </c>
      <c r="AM732" t="str">
        <f t="shared" si="436"/>
        <v>0</v>
      </c>
      <c r="AN732" t="str">
        <f t="shared" si="437"/>
        <v>0</v>
      </c>
      <c r="AO732" t="str">
        <f t="shared" si="438"/>
        <v>0</v>
      </c>
      <c r="AP732" t="str">
        <f t="shared" si="439"/>
        <v>0</v>
      </c>
      <c r="AQ732" t="str">
        <f t="shared" si="440"/>
        <v>0</v>
      </c>
      <c r="AR732" t="str">
        <f t="shared" si="441"/>
        <v>0</v>
      </c>
      <c r="AS732" t="str">
        <f t="shared" si="442"/>
        <v>0</v>
      </c>
      <c r="AT732" t="str">
        <f t="shared" si="443"/>
        <v>0</v>
      </c>
      <c r="AU732" t="str">
        <f t="shared" si="444"/>
        <v>0</v>
      </c>
      <c r="AV732" t="str">
        <f t="shared" si="445"/>
        <v>0</v>
      </c>
      <c r="AW732" t="str">
        <f t="shared" si="446"/>
        <v>0</v>
      </c>
      <c r="AX732" t="str">
        <f t="shared" si="447"/>
        <v>0</v>
      </c>
      <c r="AY732" t="str">
        <f t="shared" si="448"/>
        <v>0</v>
      </c>
      <c r="AZ732" s="22"/>
    </row>
    <row r="733" spans="1:52" ht="15" customHeight="1">
      <c r="A733" s="18" t="s">
        <v>224</v>
      </c>
      <c r="B733" s="74" t="str">
        <f t="shared" si="409"/>
        <v>2302444A</v>
      </c>
      <c r="C733" s="75">
        <v>45407.739768518499</v>
      </c>
      <c r="D733" s="18" t="s">
        <v>942</v>
      </c>
      <c r="E733" s="3" t="b">
        <f>ISNUMBER(MATCH(Table1[[#This Row],[Email]],Attendance[Email],0))</f>
        <v>1</v>
      </c>
      <c r="F733" s="3">
        <f t="shared" si="410"/>
        <v>45408.073101851835</v>
      </c>
      <c r="G733" s="21">
        <f>DAY(Table1[[#This Row],[Actual Time]])</f>
        <v>26</v>
      </c>
      <c r="H733">
        <f>MONTH(Table1[[#This Row],[Actual Time]])</f>
        <v>4</v>
      </c>
      <c r="I733">
        <f>YEAR(Table1[[#This Row],[Actual Time]])</f>
        <v>2024</v>
      </c>
      <c r="J733" t="str">
        <f t="shared" ref="J733" si="449">G733&amp;"/"&amp;H733&amp;"/"&amp;I733</f>
        <v>26/4/2024</v>
      </c>
      <c r="K733" s="3" t="str">
        <f t="shared" si="412"/>
        <v>0</v>
      </c>
      <c r="L733" t="str">
        <f t="shared" si="413"/>
        <v>1</v>
      </c>
      <c r="M733" t="str">
        <f t="shared" si="414"/>
        <v>0</v>
      </c>
      <c r="N733" t="str">
        <f t="shared" si="415"/>
        <v>0</v>
      </c>
      <c r="O733" t="str">
        <f t="shared" si="416"/>
        <v>0</v>
      </c>
      <c r="P733" t="str">
        <f t="shared" si="417"/>
        <v>0</v>
      </c>
      <c r="Q733" t="str">
        <f t="shared" si="418"/>
        <v>0</v>
      </c>
      <c r="R733" t="str">
        <f t="shared" si="419"/>
        <v>0</v>
      </c>
      <c r="S733" s="3" t="str">
        <f t="shared" si="419"/>
        <v>0</v>
      </c>
      <c r="T733" s="3" t="str">
        <f t="shared" si="419"/>
        <v>0</v>
      </c>
      <c r="U733" t="str">
        <f t="shared" si="420"/>
        <v>0</v>
      </c>
      <c r="V733" t="str">
        <f t="shared" si="421"/>
        <v>0</v>
      </c>
      <c r="W733" t="str">
        <f t="shared" si="422"/>
        <v>0</v>
      </c>
      <c r="X733" t="str">
        <f t="shared" si="423"/>
        <v>0</v>
      </c>
      <c r="Y733" t="str">
        <f t="shared" si="424"/>
        <v>0</v>
      </c>
      <c r="Z733" t="str">
        <f t="shared" si="425"/>
        <v>0</v>
      </c>
      <c r="AA733" s="3" t="str">
        <f t="shared" si="425"/>
        <v>0</v>
      </c>
      <c r="AB733" s="3" t="str">
        <f t="shared" si="425"/>
        <v>0</v>
      </c>
      <c r="AC733" t="str">
        <f t="shared" si="426"/>
        <v>0</v>
      </c>
      <c r="AD733" t="str">
        <f t="shared" si="427"/>
        <v>0</v>
      </c>
      <c r="AE733" t="str">
        <f t="shared" si="428"/>
        <v>0</v>
      </c>
      <c r="AF733" t="str">
        <f t="shared" si="429"/>
        <v>0</v>
      </c>
      <c r="AG733" t="str">
        <f t="shared" si="430"/>
        <v>0</v>
      </c>
      <c r="AH733" t="str">
        <f t="shared" si="431"/>
        <v>0</v>
      </c>
      <c r="AI733" t="str">
        <f t="shared" si="432"/>
        <v>0</v>
      </c>
      <c r="AJ733" t="str">
        <f t="shared" si="433"/>
        <v>0</v>
      </c>
      <c r="AK733" t="str">
        <f t="shared" si="434"/>
        <v>0</v>
      </c>
      <c r="AL733" t="str">
        <f t="shared" si="435"/>
        <v>0</v>
      </c>
      <c r="AM733" t="str">
        <f t="shared" si="436"/>
        <v>0</v>
      </c>
      <c r="AN733" t="str">
        <f t="shared" si="437"/>
        <v>0</v>
      </c>
      <c r="AO733" t="str">
        <f t="shared" si="438"/>
        <v>0</v>
      </c>
      <c r="AP733" t="str">
        <f t="shared" si="439"/>
        <v>0</v>
      </c>
      <c r="AQ733" t="str">
        <f t="shared" si="440"/>
        <v>0</v>
      </c>
      <c r="AR733" t="str">
        <f t="shared" si="441"/>
        <v>0</v>
      </c>
      <c r="AS733" t="str">
        <f t="shared" si="442"/>
        <v>0</v>
      </c>
      <c r="AT733" t="str">
        <f t="shared" si="443"/>
        <v>0</v>
      </c>
      <c r="AU733" t="str">
        <f t="shared" si="444"/>
        <v>0</v>
      </c>
      <c r="AV733" t="str">
        <f t="shared" si="445"/>
        <v>0</v>
      </c>
      <c r="AW733" t="str">
        <f t="shared" si="446"/>
        <v>0</v>
      </c>
      <c r="AX733" t="str">
        <f t="shared" si="447"/>
        <v>0</v>
      </c>
      <c r="AY733" t="str">
        <f t="shared" si="448"/>
        <v>0</v>
      </c>
      <c r="AZ733" s="22"/>
    </row>
    <row r="734" spans="1:52" ht="15" customHeight="1">
      <c r="A734" s="18" t="s">
        <v>110</v>
      </c>
      <c r="B734" s="74" t="str">
        <f t="shared" ref="B734:B765" si="450">LEFT($A734,8)</f>
        <v>2400053A</v>
      </c>
      <c r="C734" s="76">
        <v>45421.761990740699</v>
      </c>
      <c r="D734" s="18" t="s">
        <v>885</v>
      </c>
      <c r="E734" s="3" t="b">
        <f>ISNUMBER(MATCH(Table1[[#This Row],[Email]],Attendance[Email],0))</f>
        <v>1</v>
      </c>
      <c r="F734" s="3">
        <f t="shared" ref="F734:F765" si="451">$C734+(8/24)</f>
        <v>45422.095324074035</v>
      </c>
      <c r="G734" s="21">
        <f>DAY(Table1[[#This Row],[Actual Time]])</f>
        <v>10</v>
      </c>
      <c r="H734">
        <f>MONTH(Table1[[#This Row],[Actual Time]])</f>
        <v>5</v>
      </c>
      <c r="I734">
        <f>YEAR(Table1[[#This Row],[Actual Time]])</f>
        <v>2024</v>
      </c>
      <c r="J734" t="str">
        <f t="shared" ref="J734:J765" si="452">G734&amp;"/"&amp;H734&amp;"/"&amp;I734</f>
        <v>10/5/2024</v>
      </c>
      <c r="K734" s="3" t="str">
        <f t="shared" ref="K734:K765" si="453">IF(K$1=$J734,"1","0")</f>
        <v>0</v>
      </c>
      <c r="L734" t="str">
        <f t="shared" ref="L734:L765" si="454">IF(L$1=$J734,"1","0")</f>
        <v>0</v>
      </c>
      <c r="M734" t="str">
        <f t="shared" ref="M734:M765" si="455">IF(M$1=$J734,"1","0")</f>
        <v>0</v>
      </c>
      <c r="N734" t="str">
        <f t="shared" ref="N734:N765" si="456">IF(N$1=$J734,"1","0")</f>
        <v>1</v>
      </c>
      <c r="O734" t="str">
        <f t="shared" ref="O734:O765" si="457">IF(O$1=$J734,"1","0")</f>
        <v>0</v>
      </c>
      <c r="P734" t="str">
        <f t="shared" ref="P734:P765" si="458">IF(P$1=$J734,"1","0")</f>
        <v>0</v>
      </c>
      <c r="Q734" t="str">
        <f t="shared" ref="Q734:Q765" si="459">IF(Q$1=$J734,"1","0")</f>
        <v>0</v>
      </c>
      <c r="R734" t="str">
        <f t="shared" ref="R734:T765" si="460">IF(R$1=$J734,"1","0")</f>
        <v>0</v>
      </c>
      <c r="S734" s="3" t="str">
        <f t="shared" si="460"/>
        <v>0</v>
      </c>
      <c r="T734" s="3" t="str">
        <f t="shared" si="460"/>
        <v>0</v>
      </c>
      <c r="U734" t="str">
        <f t="shared" ref="U734:U765" si="461">IF(U$1=$J734,"1","0")</f>
        <v>0</v>
      </c>
      <c r="V734" t="str">
        <f t="shared" ref="V734:V765" si="462">IF(V$1=$J734,"1","0")</f>
        <v>0</v>
      </c>
      <c r="W734" t="str">
        <f t="shared" ref="W734:W765" si="463">IF(W$1=$J734,"1","0")</f>
        <v>0</v>
      </c>
      <c r="X734" t="str">
        <f t="shared" ref="X734:X765" si="464">IF(X$1=$J734,"1","0")</f>
        <v>0</v>
      </c>
      <c r="Y734" t="str">
        <f t="shared" ref="Y734:Y765" si="465">IF(Y$1=$J734,"1","0")</f>
        <v>0</v>
      </c>
      <c r="Z734" t="str">
        <f t="shared" ref="Z734:AB765" si="466">IF(Z$1=$J734,"1","0")</f>
        <v>0</v>
      </c>
      <c r="AA734" s="3" t="str">
        <f t="shared" si="466"/>
        <v>0</v>
      </c>
      <c r="AB734" s="3" t="str">
        <f t="shared" si="466"/>
        <v>0</v>
      </c>
      <c r="AC734" t="str">
        <f t="shared" ref="AC734:AC765" si="467">IF(AC$1=$J734,"1","0")</f>
        <v>0</v>
      </c>
      <c r="AD734" t="str">
        <f t="shared" ref="AD734:AD765" si="468">IF(AD$1=$J734,"1","0")</f>
        <v>0</v>
      </c>
      <c r="AE734" t="str">
        <f t="shared" ref="AE734:AE765" si="469">IF(AE$1=$J734,"1","0")</f>
        <v>0</v>
      </c>
      <c r="AF734" t="str">
        <f t="shared" ref="AF734:AF765" si="470">IF(AF$1=$J734,"1","0")</f>
        <v>0</v>
      </c>
      <c r="AG734" t="str">
        <f t="shared" ref="AG734:AG765" si="471">IF(AG$1=$J734,"1","0")</f>
        <v>0</v>
      </c>
      <c r="AH734" t="str">
        <f t="shared" ref="AH734:AH765" si="472">IF(AH$1=$J734,"1","0")</f>
        <v>0</v>
      </c>
      <c r="AI734" t="str">
        <f t="shared" ref="AI734:AI765" si="473">IF(AI$1=$J734,"1","0")</f>
        <v>0</v>
      </c>
      <c r="AJ734" t="str">
        <f t="shared" ref="AJ734:AJ765" si="474">IF(AJ$1=$J734,"1","0")</f>
        <v>0</v>
      </c>
      <c r="AK734" t="str">
        <f t="shared" ref="AK734:AK765" si="475">IF(AK$1=$J734,"1","0")</f>
        <v>0</v>
      </c>
      <c r="AL734" t="str">
        <f t="shared" ref="AL734:AL765" si="476">IF(AL$1=$J734,"1","0")</f>
        <v>0</v>
      </c>
      <c r="AM734" t="str">
        <f t="shared" ref="AM734:AM765" si="477">IF(AM$1=$J734,"1","0")</f>
        <v>0</v>
      </c>
      <c r="AN734" t="str">
        <f t="shared" ref="AN734:AN765" si="478">IF(AN$1=$J734,"1","0")</f>
        <v>0</v>
      </c>
      <c r="AO734" t="str">
        <f t="shared" ref="AO734:AO765" si="479">IF(AO$1=$J734,"1","0")</f>
        <v>0</v>
      </c>
      <c r="AP734" t="str">
        <f t="shared" ref="AP734:AP765" si="480">IF(AP$1=$J734,"1","0")</f>
        <v>0</v>
      </c>
      <c r="AQ734" t="str">
        <f t="shared" ref="AQ734:AQ765" si="481">IF(AQ$1=$J734,"1","0")</f>
        <v>0</v>
      </c>
      <c r="AR734" t="str">
        <f t="shared" ref="AR734:AR765" si="482">IF(AR$1=$J734,"1","0")</f>
        <v>0</v>
      </c>
      <c r="AS734" t="str">
        <f t="shared" ref="AS734:AS765" si="483">IF(AS$1=$J734,"1","0")</f>
        <v>0</v>
      </c>
      <c r="AT734" t="str">
        <f t="shared" ref="AT734:AT765" si="484">IF(AT$1=$J734,"1","0")</f>
        <v>0</v>
      </c>
      <c r="AU734" t="str">
        <f t="shared" ref="AU734:AU765" si="485">IF(AU$1=$J734,"1","0")</f>
        <v>0</v>
      </c>
      <c r="AV734" t="str">
        <f t="shared" ref="AV734:AV765" si="486">IF(AV$1=$J734,"1","0")</f>
        <v>0</v>
      </c>
      <c r="AW734" t="str">
        <f t="shared" ref="AW734:AW765" si="487">IF(AW$1=$J734,"1","0")</f>
        <v>0</v>
      </c>
      <c r="AX734" t="str">
        <f t="shared" ref="AX734:AX765" si="488">IF(AX$1=$J734,"1","0")</f>
        <v>0</v>
      </c>
      <c r="AY734" t="str">
        <f t="shared" ref="AY734:AY765" si="489">IF(AY$1=$J734,"1","0")</f>
        <v>0</v>
      </c>
      <c r="AZ734" s="22"/>
    </row>
    <row r="735" spans="1:52" ht="15" customHeight="1">
      <c r="A735" s="18" t="s">
        <v>107</v>
      </c>
      <c r="B735" s="74" t="str">
        <f t="shared" si="450"/>
        <v>2400028C</v>
      </c>
      <c r="C735" s="76">
        <v>45421.761990740699</v>
      </c>
      <c r="D735" s="18" t="s">
        <v>883</v>
      </c>
      <c r="E735" s="3" t="b">
        <f>ISNUMBER(MATCH(Table1[[#This Row],[Email]],Attendance[Email],0))</f>
        <v>1</v>
      </c>
      <c r="F735" s="3">
        <f t="shared" si="451"/>
        <v>45422.095324074035</v>
      </c>
      <c r="G735" s="21">
        <f>DAY(Table1[[#This Row],[Actual Time]])</f>
        <v>10</v>
      </c>
      <c r="H735">
        <f>MONTH(Table1[[#This Row],[Actual Time]])</f>
        <v>5</v>
      </c>
      <c r="I735">
        <f>YEAR(Table1[[#This Row],[Actual Time]])</f>
        <v>2024</v>
      </c>
      <c r="J735" t="str">
        <f t="shared" si="452"/>
        <v>10/5/2024</v>
      </c>
      <c r="K735" s="3" t="str">
        <f t="shared" si="453"/>
        <v>0</v>
      </c>
      <c r="L735" t="str">
        <f t="shared" si="454"/>
        <v>0</v>
      </c>
      <c r="M735" t="str">
        <f t="shared" si="455"/>
        <v>0</v>
      </c>
      <c r="N735" t="str">
        <f t="shared" si="456"/>
        <v>1</v>
      </c>
      <c r="O735" t="str">
        <f t="shared" si="457"/>
        <v>0</v>
      </c>
      <c r="P735" t="str">
        <f t="shared" si="458"/>
        <v>0</v>
      </c>
      <c r="Q735" t="str">
        <f t="shared" si="459"/>
        <v>0</v>
      </c>
      <c r="R735" t="str">
        <f t="shared" si="460"/>
        <v>0</v>
      </c>
      <c r="S735" s="3" t="str">
        <f t="shared" si="460"/>
        <v>0</v>
      </c>
      <c r="T735" s="3" t="str">
        <f t="shared" si="460"/>
        <v>0</v>
      </c>
      <c r="U735" t="str">
        <f t="shared" si="461"/>
        <v>0</v>
      </c>
      <c r="V735" t="str">
        <f t="shared" si="462"/>
        <v>0</v>
      </c>
      <c r="W735" t="str">
        <f t="shared" si="463"/>
        <v>0</v>
      </c>
      <c r="X735" t="str">
        <f t="shared" si="464"/>
        <v>0</v>
      </c>
      <c r="Y735" t="str">
        <f t="shared" si="465"/>
        <v>0</v>
      </c>
      <c r="Z735" t="str">
        <f t="shared" si="466"/>
        <v>0</v>
      </c>
      <c r="AA735" s="3" t="str">
        <f t="shared" si="466"/>
        <v>0</v>
      </c>
      <c r="AB735" s="3" t="str">
        <f t="shared" si="466"/>
        <v>0</v>
      </c>
      <c r="AC735" t="str">
        <f t="shared" si="467"/>
        <v>0</v>
      </c>
      <c r="AD735" t="str">
        <f t="shared" si="468"/>
        <v>0</v>
      </c>
      <c r="AE735" t="str">
        <f t="shared" si="469"/>
        <v>0</v>
      </c>
      <c r="AF735" t="str">
        <f t="shared" si="470"/>
        <v>0</v>
      </c>
      <c r="AG735" t="str">
        <f t="shared" si="471"/>
        <v>0</v>
      </c>
      <c r="AH735" t="str">
        <f t="shared" si="472"/>
        <v>0</v>
      </c>
      <c r="AI735" t="str">
        <f t="shared" si="473"/>
        <v>0</v>
      </c>
      <c r="AJ735" t="str">
        <f t="shared" si="474"/>
        <v>0</v>
      </c>
      <c r="AK735" t="str">
        <f t="shared" si="475"/>
        <v>0</v>
      </c>
      <c r="AL735" t="str">
        <f t="shared" si="476"/>
        <v>0</v>
      </c>
      <c r="AM735" t="str">
        <f t="shared" si="477"/>
        <v>0</v>
      </c>
      <c r="AN735" t="str">
        <f t="shared" si="478"/>
        <v>0</v>
      </c>
      <c r="AO735" t="str">
        <f t="shared" si="479"/>
        <v>0</v>
      </c>
      <c r="AP735" t="str">
        <f t="shared" si="480"/>
        <v>0</v>
      </c>
      <c r="AQ735" t="str">
        <f t="shared" si="481"/>
        <v>0</v>
      </c>
      <c r="AR735" t="str">
        <f t="shared" si="482"/>
        <v>0</v>
      </c>
      <c r="AS735" t="str">
        <f t="shared" si="483"/>
        <v>0</v>
      </c>
      <c r="AT735" t="str">
        <f t="shared" si="484"/>
        <v>0</v>
      </c>
      <c r="AU735" t="str">
        <f t="shared" si="485"/>
        <v>0</v>
      </c>
      <c r="AV735" t="str">
        <f t="shared" si="486"/>
        <v>0</v>
      </c>
      <c r="AW735" t="str">
        <f t="shared" si="487"/>
        <v>0</v>
      </c>
      <c r="AX735" t="str">
        <f t="shared" si="488"/>
        <v>0</v>
      </c>
      <c r="AY735" t="str">
        <f t="shared" si="489"/>
        <v>0</v>
      </c>
      <c r="AZ735" s="22"/>
    </row>
    <row r="736" spans="1:52" ht="15" customHeight="1">
      <c r="A736" s="18" t="s">
        <v>140</v>
      </c>
      <c r="B736" s="74" t="str">
        <f t="shared" si="450"/>
        <v>2404411G</v>
      </c>
      <c r="C736" s="76">
        <v>45421.761990740699</v>
      </c>
      <c r="D736" s="18" t="s">
        <v>900</v>
      </c>
      <c r="E736" s="3" t="b">
        <f>ISNUMBER(MATCH(Table1[[#This Row],[Email]],Attendance[Email],0))</f>
        <v>1</v>
      </c>
      <c r="F736" s="3">
        <f t="shared" si="451"/>
        <v>45422.095324074035</v>
      </c>
      <c r="G736" s="21">
        <f>DAY(Table1[[#This Row],[Actual Time]])</f>
        <v>10</v>
      </c>
      <c r="H736">
        <f>MONTH(Table1[[#This Row],[Actual Time]])</f>
        <v>5</v>
      </c>
      <c r="I736">
        <f>YEAR(Table1[[#This Row],[Actual Time]])</f>
        <v>2024</v>
      </c>
      <c r="J736" t="str">
        <f t="shared" si="452"/>
        <v>10/5/2024</v>
      </c>
      <c r="K736" s="3" t="str">
        <f t="shared" si="453"/>
        <v>0</v>
      </c>
      <c r="L736" t="str">
        <f t="shared" si="454"/>
        <v>0</v>
      </c>
      <c r="M736" t="str">
        <f t="shared" si="455"/>
        <v>0</v>
      </c>
      <c r="N736" t="str">
        <f t="shared" si="456"/>
        <v>1</v>
      </c>
      <c r="O736" t="str">
        <f t="shared" si="457"/>
        <v>0</v>
      </c>
      <c r="P736" t="str">
        <f t="shared" si="458"/>
        <v>0</v>
      </c>
      <c r="Q736" t="str">
        <f t="shared" si="459"/>
        <v>0</v>
      </c>
      <c r="R736" t="str">
        <f t="shared" si="460"/>
        <v>0</v>
      </c>
      <c r="S736" s="3" t="str">
        <f t="shared" si="460"/>
        <v>0</v>
      </c>
      <c r="T736" s="3" t="str">
        <f t="shared" si="460"/>
        <v>0</v>
      </c>
      <c r="U736" t="str">
        <f t="shared" si="461"/>
        <v>0</v>
      </c>
      <c r="V736" t="str">
        <f t="shared" si="462"/>
        <v>0</v>
      </c>
      <c r="W736" t="str">
        <f t="shared" si="463"/>
        <v>0</v>
      </c>
      <c r="X736" t="str">
        <f t="shared" si="464"/>
        <v>0</v>
      </c>
      <c r="Y736" t="str">
        <f t="shared" si="465"/>
        <v>0</v>
      </c>
      <c r="Z736" t="str">
        <f t="shared" si="466"/>
        <v>0</v>
      </c>
      <c r="AA736" s="3" t="str">
        <f t="shared" si="466"/>
        <v>0</v>
      </c>
      <c r="AB736" s="3" t="str">
        <f t="shared" si="466"/>
        <v>0</v>
      </c>
      <c r="AC736" t="str">
        <f t="shared" si="467"/>
        <v>0</v>
      </c>
      <c r="AD736" t="str">
        <f t="shared" si="468"/>
        <v>0</v>
      </c>
      <c r="AE736" t="str">
        <f t="shared" si="469"/>
        <v>0</v>
      </c>
      <c r="AF736" t="str">
        <f t="shared" si="470"/>
        <v>0</v>
      </c>
      <c r="AG736" t="str">
        <f t="shared" si="471"/>
        <v>0</v>
      </c>
      <c r="AH736" t="str">
        <f t="shared" si="472"/>
        <v>0</v>
      </c>
      <c r="AI736" t="str">
        <f t="shared" si="473"/>
        <v>0</v>
      </c>
      <c r="AJ736" t="str">
        <f t="shared" si="474"/>
        <v>0</v>
      </c>
      <c r="AK736" t="str">
        <f t="shared" si="475"/>
        <v>0</v>
      </c>
      <c r="AL736" t="str">
        <f t="shared" si="476"/>
        <v>0</v>
      </c>
      <c r="AM736" t="str">
        <f t="shared" si="477"/>
        <v>0</v>
      </c>
      <c r="AN736" t="str">
        <f t="shared" si="478"/>
        <v>0</v>
      </c>
      <c r="AO736" t="str">
        <f t="shared" si="479"/>
        <v>0</v>
      </c>
      <c r="AP736" t="str">
        <f t="shared" si="480"/>
        <v>0</v>
      </c>
      <c r="AQ736" t="str">
        <f t="shared" si="481"/>
        <v>0</v>
      </c>
      <c r="AR736" t="str">
        <f t="shared" si="482"/>
        <v>0</v>
      </c>
      <c r="AS736" t="str">
        <f t="shared" si="483"/>
        <v>0</v>
      </c>
      <c r="AT736" t="str">
        <f t="shared" si="484"/>
        <v>0</v>
      </c>
      <c r="AU736" t="str">
        <f t="shared" si="485"/>
        <v>0</v>
      </c>
      <c r="AV736" t="str">
        <f t="shared" si="486"/>
        <v>0</v>
      </c>
      <c r="AW736" t="str">
        <f t="shared" si="487"/>
        <v>0</v>
      </c>
      <c r="AX736" t="str">
        <f t="shared" si="488"/>
        <v>0</v>
      </c>
      <c r="AY736" t="str">
        <f t="shared" si="489"/>
        <v>0</v>
      </c>
      <c r="AZ736" s="22"/>
    </row>
    <row r="737" spans="1:52" ht="15" customHeight="1">
      <c r="A737" s="18" t="s">
        <v>114</v>
      </c>
      <c r="B737" s="74" t="str">
        <f t="shared" si="450"/>
        <v>2300455I</v>
      </c>
      <c r="C737" s="76">
        <v>45421.761990740699</v>
      </c>
      <c r="D737" s="18" t="s">
        <v>887</v>
      </c>
      <c r="E737" s="3" t="b">
        <f>ISNUMBER(MATCH(Table1[[#This Row],[Email]],Attendance[Email],0))</f>
        <v>1</v>
      </c>
      <c r="F737" s="3">
        <f t="shared" si="451"/>
        <v>45422.095324074035</v>
      </c>
      <c r="G737" s="21">
        <f>DAY(Table1[[#This Row],[Actual Time]])</f>
        <v>10</v>
      </c>
      <c r="H737">
        <f>MONTH(Table1[[#This Row],[Actual Time]])</f>
        <v>5</v>
      </c>
      <c r="I737">
        <f>YEAR(Table1[[#This Row],[Actual Time]])</f>
        <v>2024</v>
      </c>
      <c r="J737" t="str">
        <f t="shared" si="452"/>
        <v>10/5/2024</v>
      </c>
      <c r="K737" s="3" t="str">
        <f t="shared" si="453"/>
        <v>0</v>
      </c>
      <c r="L737" t="str">
        <f t="shared" si="454"/>
        <v>0</v>
      </c>
      <c r="M737" t="str">
        <f t="shared" si="455"/>
        <v>0</v>
      </c>
      <c r="N737" t="str">
        <f t="shared" si="456"/>
        <v>1</v>
      </c>
      <c r="O737" t="str">
        <f t="shared" si="457"/>
        <v>0</v>
      </c>
      <c r="P737" t="str">
        <f t="shared" si="458"/>
        <v>0</v>
      </c>
      <c r="Q737" t="str">
        <f t="shared" si="459"/>
        <v>0</v>
      </c>
      <c r="R737" t="str">
        <f t="shared" si="460"/>
        <v>0</v>
      </c>
      <c r="S737" s="3" t="str">
        <f t="shared" si="460"/>
        <v>0</v>
      </c>
      <c r="T737" s="3" t="str">
        <f t="shared" si="460"/>
        <v>0</v>
      </c>
      <c r="U737" t="str">
        <f t="shared" si="461"/>
        <v>0</v>
      </c>
      <c r="V737" t="str">
        <f t="shared" si="462"/>
        <v>0</v>
      </c>
      <c r="W737" t="str">
        <f t="shared" si="463"/>
        <v>0</v>
      </c>
      <c r="X737" t="str">
        <f t="shared" si="464"/>
        <v>0</v>
      </c>
      <c r="Y737" t="str">
        <f t="shared" si="465"/>
        <v>0</v>
      </c>
      <c r="Z737" t="str">
        <f t="shared" si="466"/>
        <v>0</v>
      </c>
      <c r="AA737" s="3" t="str">
        <f t="shared" si="466"/>
        <v>0</v>
      </c>
      <c r="AB737" s="3" t="str">
        <f t="shared" si="466"/>
        <v>0</v>
      </c>
      <c r="AC737" t="str">
        <f t="shared" si="467"/>
        <v>0</v>
      </c>
      <c r="AD737" t="str">
        <f t="shared" si="468"/>
        <v>0</v>
      </c>
      <c r="AE737" t="str">
        <f t="shared" si="469"/>
        <v>0</v>
      </c>
      <c r="AF737" t="str">
        <f t="shared" si="470"/>
        <v>0</v>
      </c>
      <c r="AG737" t="str">
        <f t="shared" si="471"/>
        <v>0</v>
      </c>
      <c r="AH737" t="str">
        <f t="shared" si="472"/>
        <v>0</v>
      </c>
      <c r="AI737" t="str">
        <f t="shared" si="473"/>
        <v>0</v>
      </c>
      <c r="AJ737" t="str">
        <f t="shared" si="474"/>
        <v>0</v>
      </c>
      <c r="AK737" t="str">
        <f t="shared" si="475"/>
        <v>0</v>
      </c>
      <c r="AL737" t="str">
        <f t="shared" si="476"/>
        <v>0</v>
      </c>
      <c r="AM737" t="str">
        <f t="shared" si="477"/>
        <v>0</v>
      </c>
      <c r="AN737" t="str">
        <f t="shared" si="478"/>
        <v>0</v>
      </c>
      <c r="AO737" t="str">
        <f t="shared" si="479"/>
        <v>0</v>
      </c>
      <c r="AP737" t="str">
        <f t="shared" si="480"/>
        <v>0</v>
      </c>
      <c r="AQ737" t="str">
        <f t="shared" si="481"/>
        <v>0</v>
      </c>
      <c r="AR737" t="str">
        <f t="shared" si="482"/>
        <v>0</v>
      </c>
      <c r="AS737" t="str">
        <f t="shared" si="483"/>
        <v>0</v>
      </c>
      <c r="AT737" t="str">
        <f t="shared" si="484"/>
        <v>0</v>
      </c>
      <c r="AU737" t="str">
        <f t="shared" si="485"/>
        <v>0</v>
      </c>
      <c r="AV737" t="str">
        <f t="shared" si="486"/>
        <v>0</v>
      </c>
      <c r="AW737" t="str">
        <f t="shared" si="487"/>
        <v>0</v>
      </c>
      <c r="AX737" t="str">
        <f t="shared" si="488"/>
        <v>0</v>
      </c>
      <c r="AY737" t="str">
        <f t="shared" si="489"/>
        <v>0</v>
      </c>
      <c r="AZ737" s="22"/>
    </row>
    <row r="738" spans="1:52" ht="15" customHeight="1">
      <c r="A738" s="18" t="s">
        <v>118</v>
      </c>
      <c r="B738" s="74" t="str">
        <f t="shared" si="450"/>
        <v>2401360I</v>
      </c>
      <c r="C738" s="76">
        <v>45421.761990740699</v>
      </c>
      <c r="D738" s="18" t="s">
        <v>889</v>
      </c>
      <c r="E738" s="3" t="b">
        <f>ISNUMBER(MATCH(Table1[[#This Row],[Email]],Attendance[Email],0))</f>
        <v>1</v>
      </c>
      <c r="F738" s="3">
        <f t="shared" si="451"/>
        <v>45422.095324074035</v>
      </c>
      <c r="G738" s="21">
        <f>DAY(Table1[[#This Row],[Actual Time]])</f>
        <v>10</v>
      </c>
      <c r="H738">
        <f>MONTH(Table1[[#This Row],[Actual Time]])</f>
        <v>5</v>
      </c>
      <c r="I738">
        <f>YEAR(Table1[[#This Row],[Actual Time]])</f>
        <v>2024</v>
      </c>
      <c r="J738" t="str">
        <f t="shared" si="452"/>
        <v>10/5/2024</v>
      </c>
      <c r="K738" s="3" t="str">
        <f t="shared" si="453"/>
        <v>0</v>
      </c>
      <c r="L738" t="str">
        <f t="shared" si="454"/>
        <v>0</v>
      </c>
      <c r="M738" t="str">
        <f t="shared" si="455"/>
        <v>0</v>
      </c>
      <c r="N738" t="str">
        <f t="shared" si="456"/>
        <v>1</v>
      </c>
      <c r="O738" t="str">
        <f t="shared" si="457"/>
        <v>0</v>
      </c>
      <c r="P738" t="str">
        <f t="shared" si="458"/>
        <v>0</v>
      </c>
      <c r="Q738" t="str">
        <f t="shared" si="459"/>
        <v>0</v>
      </c>
      <c r="R738" t="str">
        <f t="shared" si="460"/>
        <v>0</v>
      </c>
      <c r="S738" s="3" t="str">
        <f t="shared" si="460"/>
        <v>0</v>
      </c>
      <c r="T738" s="3" t="str">
        <f t="shared" si="460"/>
        <v>0</v>
      </c>
      <c r="U738" t="str">
        <f t="shared" si="461"/>
        <v>0</v>
      </c>
      <c r="V738" t="str">
        <f t="shared" si="462"/>
        <v>0</v>
      </c>
      <c r="W738" t="str">
        <f t="shared" si="463"/>
        <v>0</v>
      </c>
      <c r="X738" t="str">
        <f t="shared" si="464"/>
        <v>0</v>
      </c>
      <c r="Y738" t="str">
        <f t="shared" si="465"/>
        <v>0</v>
      </c>
      <c r="Z738" t="str">
        <f t="shared" si="466"/>
        <v>0</v>
      </c>
      <c r="AA738" s="3" t="str">
        <f t="shared" si="466"/>
        <v>0</v>
      </c>
      <c r="AB738" s="3" t="str">
        <f t="shared" si="466"/>
        <v>0</v>
      </c>
      <c r="AC738" t="str">
        <f t="shared" si="467"/>
        <v>0</v>
      </c>
      <c r="AD738" t="str">
        <f t="shared" si="468"/>
        <v>0</v>
      </c>
      <c r="AE738" t="str">
        <f t="shared" si="469"/>
        <v>0</v>
      </c>
      <c r="AF738" t="str">
        <f t="shared" si="470"/>
        <v>0</v>
      </c>
      <c r="AG738" t="str">
        <f t="shared" si="471"/>
        <v>0</v>
      </c>
      <c r="AH738" t="str">
        <f t="shared" si="472"/>
        <v>0</v>
      </c>
      <c r="AI738" t="str">
        <f t="shared" si="473"/>
        <v>0</v>
      </c>
      <c r="AJ738" t="str">
        <f t="shared" si="474"/>
        <v>0</v>
      </c>
      <c r="AK738" t="str">
        <f t="shared" si="475"/>
        <v>0</v>
      </c>
      <c r="AL738" t="str">
        <f t="shared" si="476"/>
        <v>0</v>
      </c>
      <c r="AM738" t="str">
        <f t="shared" si="477"/>
        <v>0</v>
      </c>
      <c r="AN738" t="str">
        <f t="shared" si="478"/>
        <v>0</v>
      </c>
      <c r="AO738" t="str">
        <f t="shared" si="479"/>
        <v>0</v>
      </c>
      <c r="AP738" t="str">
        <f t="shared" si="480"/>
        <v>0</v>
      </c>
      <c r="AQ738" t="str">
        <f t="shared" si="481"/>
        <v>0</v>
      </c>
      <c r="AR738" t="str">
        <f t="shared" si="482"/>
        <v>0</v>
      </c>
      <c r="AS738" t="str">
        <f t="shared" si="483"/>
        <v>0</v>
      </c>
      <c r="AT738" t="str">
        <f t="shared" si="484"/>
        <v>0</v>
      </c>
      <c r="AU738" t="str">
        <f t="shared" si="485"/>
        <v>0</v>
      </c>
      <c r="AV738" t="str">
        <f t="shared" si="486"/>
        <v>0</v>
      </c>
      <c r="AW738" t="str">
        <f t="shared" si="487"/>
        <v>0</v>
      </c>
      <c r="AX738" t="str">
        <f t="shared" si="488"/>
        <v>0</v>
      </c>
      <c r="AY738" t="str">
        <f t="shared" si="489"/>
        <v>0</v>
      </c>
      <c r="AZ738" s="22"/>
    </row>
    <row r="739" spans="1:52" ht="15" customHeight="1">
      <c r="A739" s="18" t="s">
        <v>112</v>
      </c>
      <c r="B739" s="74" t="str">
        <f t="shared" si="450"/>
        <v>2400562A</v>
      </c>
      <c r="C739" s="76">
        <v>45421.761990740699</v>
      </c>
      <c r="D739" s="18" t="s">
        <v>886</v>
      </c>
      <c r="E739" s="3" t="b">
        <f>ISNUMBER(MATCH(Table1[[#This Row],[Email]],Attendance[Email],0))</f>
        <v>1</v>
      </c>
      <c r="F739" s="3">
        <f t="shared" si="451"/>
        <v>45422.095324074035</v>
      </c>
      <c r="G739" s="21">
        <f>DAY(Table1[[#This Row],[Actual Time]])</f>
        <v>10</v>
      </c>
      <c r="H739">
        <f>MONTH(Table1[[#This Row],[Actual Time]])</f>
        <v>5</v>
      </c>
      <c r="I739">
        <f>YEAR(Table1[[#This Row],[Actual Time]])</f>
        <v>2024</v>
      </c>
      <c r="J739" t="str">
        <f t="shared" si="452"/>
        <v>10/5/2024</v>
      </c>
      <c r="K739" s="3" t="str">
        <f t="shared" si="453"/>
        <v>0</v>
      </c>
      <c r="L739" t="str">
        <f t="shared" si="454"/>
        <v>0</v>
      </c>
      <c r="M739" t="str">
        <f t="shared" si="455"/>
        <v>0</v>
      </c>
      <c r="N739" t="str">
        <f t="shared" si="456"/>
        <v>1</v>
      </c>
      <c r="O739" t="str">
        <f t="shared" si="457"/>
        <v>0</v>
      </c>
      <c r="P739" t="str">
        <f t="shared" si="458"/>
        <v>0</v>
      </c>
      <c r="Q739" t="str">
        <f t="shared" si="459"/>
        <v>0</v>
      </c>
      <c r="R739" t="str">
        <f t="shared" si="460"/>
        <v>0</v>
      </c>
      <c r="S739" s="3" t="str">
        <f t="shared" si="460"/>
        <v>0</v>
      </c>
      <c r="T739" s="3" t="str">
        <f t="shared" si="460"/>
        <v>0</v>
      </c>
      <c r="U739" t="str">
        <f t="shared" si="461"/>
        <v>0</v>
      </c>
      <c r="V739" t="str">
        <f t="shared" si="462"/>
        <v>0</v>
      </c>
      <c r="W739" t="str">
        <f t="shared" si="463"/>
        <v>0</v>
      </c>
      <c r="X739" t="str">
        <f t="shared" si="464"/>
        <v>0</v>
      </c>
      <c r="Y739" t="str">
        <f t="shared" si="465"/>
        <v>0</v>
      </c>
      <c r="Z739" t="str">
        <f t="shared" si="466"/>
        <v>0</v>
      </c>
      <c r="AA739" s="3" t="str">
        <f t="shared" si="466"/>
        <v>0</v>
      </c>
      <c r="AB739" s="3" t="str">
        <f t="shared" si="466"/>
        <v>0</v>
      </c>
      <c r="AC739" t="str">
        <f t="shared" si="467"/>
        <v>0</v>
      </c>
      <c r="AD739" t="str">
        <f t="shared" si="468"/>
        <v>0</v>
      </c>
      <c r="AE739" t="str">
        <f t="shared" si="469"/>
        <v>0</v>
      </c>
      <c r="AF739" t="str">
        <f t="shared" si="470"/>
        <v>0</v>
      </c>
      <c r="AG739" t="str">
        <f t="shared" si="471"/>
        <v>0</v>
      </c>
      <c r="AH739" t="str">
        <f t="shared" si="472"/>
        <v>0</v>
      </c>
      <c r="AI739" t="str">
        <f t="shared" si="473"/>
        <v>0</v>
      </c>
      <c r="AJ739" t="str">
        <f t="shared" si="474"/>
        <v>0</v>
      </c>
      <c r="AK739" t="str">
        <f t="shared" si="475"/>
        <v>0</v>
      </c>
      <c r="AL739" t="str">
        <f t="shared" si="476"/>
        <v>0</v>
      </c>
      <c r="AM739" t="str">
        <f t="shared" si="477"/>
        <v>0</v>
      </c>
      <c r="AN739" t="str">
        <f t="shared" si="478"/>
        <v>0</v>
      </c>
      <c r="AO739" t="str">
        <f t="shared" si="479"/>
        <v>0</v>
      </c>
      <c r="AP739" t="str">
        <f t="shared" si="480"/>
        <v>0</v>
      </c>
      <c r="AQ739" t="str">
        <f t="shared" si="481"/>
        <v>0</v>
      </c>
      <c r="AR739" t="str">
        <f t="shared" si="482"/>
        <v>0</v>
      </c>
      <c r="AS739" t="str">
        <f t="shared" si="483"/>
        <v>0</v>
      </c>
      <c r="AT739" t="str">
        <f t="shared" si="484"/>
        <v>0</v>
      </c>
      <c r="AU739" t="str">
        <f t="shared" si="485"/>
        <v>0</v>
      </c>
      <c r="AV739" t="str">
        <f t="shared" si="486"/>
        <v>0</v>
      </c>
      <c r="AW739" t="str">
        <f t="shared" si="487"/>
        <v>0</v>
      </c>
      <c r="AX739" t="str">
        <f t="shared" si="488"/>
        <v>0</v>
      </c>
      <c r="AY739" t="str">
        <f t="shared" si="489"/>
        <v>0</v>
      </c>
      <c r="AZ739" s="22"/>
    </row>
    <row r="740" spans="1:52" ht="15" customHeight="1">
      <c r="A740" s="18" t="s">
        <v>204</v>
      </c>
      <c r="B740" s="74" t="str">
        <f t="shared" si="450"/>
        <v>2402062J</v>
      </c>
      <c r="C740" s="76">
        <v>45421.761990740699</v>
      </c>
      <c r="D740" s="18" t="s">
        <v>932</v>
      </c>
      <c r="E740" s="3" t="b">
        <f>ISNUMBER(MATCH(Table1[[#This Row],[Email]],Attendance[Email],0))</f>
        <v>1</v>
      </c>
      <c r="F740" s="3">
        <f t="shared" si="451"/>
        <v>45422.095324074035</v>
      </c>
      <c r="G740" s="21">
        <f>DAY(Table1[[#This Row],[Actual Time]])</f>
        <v>10</v>
      </c>
      <c r="H740">
        <f>MONTH(Table1[[#This Row],[Actual Time]])</f>
        <v>5</v>
      </c>
      <c r="I740">
        <f>YEAR(Table1[[#This Row],[Actual Time]])</f>
        <v>2024</v>
      </c>
      <c r="J740" t="str">
        <f t="shared" si="452"/>
        <v>10/5/2024</v>
      </c>
      <c r="K740" s="3" t="str">
        <f t="shared" si="453"/>
        <v>0</v>
      </c>
      <c r="L740" t="str">
        <f t="shared" si="454"/>
        <v>0</v>
      </c>
      <c r="M740" t="str">
        <f t="shared" si="455"/>
        <v>0</v>
      </c>
      <c r="N740" t="str">
        <f t="shared" si="456"/>
        <v>1</v>
      </c>
      <c r="O740" t="str">
        <f t="shared" si="457"/>
        <v>0</v>
      </c>
      <c r="P740" t="str">
        <f t="shared" si="458"/>
        <v>0</v>
      </c>
      <c r="Q740" t="str">
        <f t="shared" si="459"/>
        <v>0</v>
      </c>
      <c r="R740" t="str">
        <f t="shared" si="460"/>
        <v>0</v>
      </c>
      <c r="S740" s="3" t="str">
        <f t="shared" si="460"/>
        <v>0</v>
      </c>
      <c r="T740" s="3" t="str">
        <f t="shared" si="460"/>
        <v>0</v>
      </c>
      <c r="U740" t="str">
        <f t="shared" si="461"/>
        <v>0</v>
      </c>
      <c r="V740" t="str">
        <f t="shared" si="462"/>
        <v>0</v>
      </c>
      <c r="W740" t="str">
        <f t="shared" si="463"/>
        <v>0</v>
      </c>
      <c r="X740" t="str">
        <f t="shared" si="464"/>
        <v>0</v>
      </c>
      <c r="Y740" t="str">
        <f t="shared" si="465"/>
        <v>0</v>
      </c>
      <c r="Z740" t="str">
        <f t="shared" si="466"/>
        <v>0</v>
      </c>
      <c r="AA740" s="3" t="str">
        <f t="shared" si="466"/>
        <v>0</v>
      </c>
      <c r="AB740" s="3" t="str">
        <f t="shared" si="466"/>
        <v>0</v>
      </c>
      <c r="AC740" t="str">
        <f t="shared" si="467"/>
        <v>0</v>
      </c>
      <c r="AD740" t="str">
        <f t="shared" si="468"/>
        <v>0</v>
      </c>
      <c r="AE740" t="str">
        <f t="shared" si="469"/>
        <v>0</v>
      </c>
      <c r="AF740" t="str">
        <f t="shared" si="470"/>
        <v>0</v>
      </c>
      <c r="AG740" t="str">
        <f t="shared" si="471"/>
        <v>0</v>
      </c>
      <c r="AH740" t="str">
        <f t="shared" si="472"/>
        <v>0</v>
      </c>
      <c r="AI740" t="str">
        <f t="shared" si="473"/>
        <v>0</v>
      </c>
      <c r="AJ740" t="str">
        <f t="shared" si="474"/>
        <v>0</v>
      </c>
      <c r="AK740" t="str">
        <f t="shared" si="475"/>
        <v>0</v>
      </c>
      <c r="AL740" t="str">
        <f t="shared" si="476"/>
        <v>0</v>
      </c>
      <c r="AM740" t="str">
        <f t="shared" si="477"/>
        <v>0</v>
      </c>
      <c r="AN740" t="str">
        <f t="shared" si="478"/>
        <v>0</v>
      </c>
      <c r="AO740" t="str">
        <f t="shared" si="479"/>
        <v>0</v>
      </c>
      <c r="AP740" t="str">
        <f t="shared" si="480"/>
        <v>0</v>
      </c>
      <c r="AQ740" t="str">
        <f t="shared" si="481"/>
        <v>0</v>
      </c>
      <c r="AR740" t="str">
        <f t="shared" si="482"/>
        <v>0</v>
      </c>
      <c r="AS740" t="str">
        <f t="shared" si="483"/>
        <v>0</v>
      </c>
      <c r="AT740" t="str">
        <f t="shared" si="484"/>
        <v>0</v>
      </c>
      <c r="AU740" t="str">
        <f t="shared" si="485"/>
        <v>0</v>
      </c>
      <c r="AV740" t="str">
        <f t="shared" si="486"/>
        <v>0</v>
      </c>
      <c r="AW740" t="str">
        <f t="shared" si="487"/>
        <v>0</v>
      </c>
      <c r="AX740" t="str">
        <f t="shared" si="488"/>
        <v>0</v>
      </c>
      <c r="AY740" t="str">
        <f t="shared" si="489"/>
        <v>0</v>
      </c>
      <c r="AZ740" s="22"/>
    </row>
    <row r="741" spans="1:52" ht="15" customHeight="1">
      <c r="A741" s="18" t="s">
        <v>269</v>
      </c>
      <c r="B741" s="74" t="str">
        <f t="shared" si="450"/>
        <v>2405210B</v>
      </c>
      <c r="C741" s="76">
        <v>45421.761990740699</v>
      </c>
      <c r="D741" s="18" t="s">
        <v>943</v>
      </c>
      <c r="E741" s="3" t="b">
        <f>ISNUMBER(MATCH(Table1[[#This Row],[Email]],Attendance[Email],0))</f>
        <v>1</v>
      </c>
      <c r="F741" s="3">
        <f t="shared" si="451"/>
        <v>45422.095324074035</v>
      </c>
      <c r="G741" s="21">
        <f>DAY(Table1[[#This Row],[Actual Time]])</f>
        <v>10</v>
      </c>
      <c r="H741">
        <f>MONTH(Table1[[#This Row],[Actual Time]])</f>
        <v>5</v>
      </c>
      <c r="I741">
        <f>YEAR(Table1[[#This Row],[Actual Time]])</f>
        <v>2024</v>
      </c>
      <c r="J741" t="str">
        <f t="shared" si="452"/>
        <v>10/5/2024</v>
      </c>
      <c r="K741" s="3" t="str">
        <f t="shared" si="453"/>
        <v>0</v>
      </c>
      <c r="L741" t="str">
        <f t="shared" si="454"/>
        <v>0</v>
      </c>
      <c r="M741" t="str">
        <f t="shared" si="455"/>
        <v>0</v>
      </c>
      <c r="N741" t="str">
        <f t="shared" si="456"/>
        <v>1</v>
      </c>
      <c r="O741" t="str">
        <f t="shared" si="457"/>
        <v>0</v>
      </c>
      <c r="P741" t="str">
        <f t="shared" si="458"/>
        <v>0</v>
      </c>
      <c r="Q741" t="str">
        <f t="shared" si="459"/>
        <v>0</v>
      </c>
      <c r="R741" t="str">
        <f t="shared" si="460"/>
        <v>0</v>
      </c>
      <c r="S741" s="3" t="str">
        <f t="shared" si="460"/>
        <v>0</v>
      </c>
      <c r="T741" s="3" t="str">
        <f t="shared" si="460"/>
        <v>0</v>
      </c>
      <c r="U741" t="str">
        <f t="shared" si="461"/>
        <v>0</v>
      </c>
      <c r="V741" t="str">
        <f t="shared" si="462"/>
        <v>0</v>
      </c>
      <c r="W741" t="str">
        <f t="shared" si="463"/>
        <v>0</v>
      </c>
      <c r="X741" t="str">
        <f t="shared" si="464"/>
        <v>0</v>
      </c>
      <c r="Y741" t="str">
        <f t="shared" si="465"/>
        <v>0</v>
      </c>
      <c r="Z741" t="str">
        <f t="shared" si="466"/>
        <v>0</v>
      </c>
      <c r="AA741" s="3" t="str">
        <f t="shared" si="466"/>
        <v>0</v>
      </c>
      <c r="AB741" s="3" t="str">
        <f t="shared" si="466"/>
        <v>0</v>
      </c>
      <c r="AC741" t="str">
        <f t="shared" si="467"/>
        <v>0</v>
      </c>
      <c r="AD741" t="str">
        <f t="shared" si="468"/>
        <v>0</v>
      </c>
      <c r="AE741" t="str">
        <f t="shared" si="469"/>
        <v>0</v>
      </c>
      <c r="AF741" t="str">
        <f t="shared" si="470"/>
        <v>0</v>
      </c>
      <c r="AG741" t="str">
        <f t="shared" si="471"/>
        <v>0</v>
      </c>
      <c r="AH741" t="str">
        <f t="shared" si="472"/>
        <v>0</v>
      </c>
      <c r="AI741" t="str">
        <f t="shared" si="473"/>
        <v>0</v>
      </c>
      <c r="AJ741" t="str">
        <f t="shared" si="474"/>
        <v>0</v>
      </c>
      <c r="AK741" t="str">
        <f t="shared" si="475"/>
        <v>0</v>
      </c>
      <c r="AL741" t="str">
        <f t="shared" si="476"/>
        <v>0</v>
      </c>
      <c r="AM741" t="str">
        <f t="shared" si="477"/>
        <v>0</v>
      </c>
      <c r="AN741" t="str">
        <f t="shared" si="478"/>
        <v>0</v>
      </c>
      <c r="AO741" t="str">
        <f t="shared" si="479"/>
        <v>0</v>
      </c>
      <c r="AP741" t="str">
        <f t="shared" si="480"/>
        <v>0</v>
      </c>
      <c r="AQ741" t="str">
        <f t="shared" si="481"/>
        <v>0</v>
      </c>
      <c r="AR741" t="str">
        <f t="shared" si="482"/>
        <v>0</v>
      </c>
      <c r="AS741" t="str">
        <f t="shared" si="483"/>
        <v>0</v>
      </c>
      <c r="AT741" t="str">
        <f t="shared" si="484"/>
        <v>0</v>
      </c>
      <c r="AU741" t="str">
        <f t="shared" si="485"/>
        <v>0</v>
      </c>
      <c r="AV741" t="str">
        <f t="shared" si="486"/>
        <v>0</v>
      </c>
      <c r="AW741" t="str">
        <f t="shared" si="487"/>
        <v>0</v>
      </c>
      <c r="AX741" t="str">
        <f t="shared" si="488"/>
        <v>0</v>
      </c>
      <c r="AY741" t="str">
        <f t="shared" si="489"/>
        <v>0</v>
      </c>
      <c r="AZ741" s="22"/>
    </row>
    <row r="742" spans="1:52" ht="15" customHeight="1">
      <c r="A742" s="18" t="s">
        <v>146</v>
      </c>
      <c r="B742" s="74" t="str">
        <f t="shared" si="450"/>
        <v>2400778C</v>
      </c>
      <c r="C742" s="76">
        <v>45421.761990740699</v>
      </c>
      <c r="D742" s="18" t="s">
        <v>903</v>
      </c>
      <c r="E742" s="3" t="b">
        <f>ISNUMBER(MATCH(Table1[[#This Row],[Email]],Attendance[Email],0))</f>
        <v>1</v>
      </c>
      <c r="F742" s="3">
        <f t="shared" si="451"/>
        <v>45422.095324074035</v>
      </c>
      <c r="G742" s="21">
        <f>DAY(Table1[[#This Row],[Actual Time]])</f>
        <v>10</v>
      </c>
      <c r="H742">
        <f>MONTH(Table1[[#This Row],[Actual Time]])</f>
        <v>5</v>
      </c>
      <c r="I742">
        <f>YEAR(Table1[[#This Row],[Actual Time]])</f>
        <v>2024</v>
      </c>
      <c r="J742" t="str">
        <f t="shared" si="452"/>
        <v>10/5/2024</v>
      </c>
      <c r="K742" s="3" t="str">
        <f t="shared" si="453"/>
        <v>0</v>
      </c>
      <c r="L742" t="str">
        <f t="shared" si="454"/>
        <v>0</v>
      </c>
      <c r="M742" t="str">
        <f t="shared" si="455"/>
        <v>0</v>
      </c>
      <c r="N742" t="str">
        <f t="shared" si="456"/>
        <v>1</v>
      </c>
      <c r="O742" t="str">
        <f t="shared" si="457"/>
        <v>0</v>
      </c>
      <c r="P742" t="str">
        <f t="shared" si="458"/>
        <v>0</v>
      </c>
      <c r="Q742" t="str">
        <f t="shared" si="459"/>
        <v>0</v>
      </c>
      <c r="R742" t="str">
        <f t="shared" si="460"/>
        <v>0</v>
      </c>
      <c r="S742" s="3" t="str">
        <f t="shared" si="460"/>
        <v>0</v>
      </c>
      <c r="T742" s="3" t="str">
        <f t="shared" si="460"/>
        <v>0</v>
      </c>
      <c r="U742" t="str">
        <f t="shared" si="461"/>
        <v>0</v>
      </c>
      <c r="V742" t="str">
        <f t="shared" si="462"/>
        <v>0</v>
      </c>
      <c r="W742" t="str">
        <f t="shared" si="463"/>
        <v>0</v>
      </c>
      <c r="X742" t="str">
        <f t="shared" si="464"/>
        <v>0</v>
      </c>
      <c r="Y742" t="str">
        <f t="shared" si="465"/>
        <v>0</v>
      </c>
      <c r="Z742" t="str">
        <f t="shared" si="466"/>
        <v>0</v>
      </c>
      <c r="AA742" s="3" t="str">
        <f t="shared" si="466"/>
        <v>0</v>
      </c>
      <c r="AB742" s="3" t="str">
        <f t="shared" si="466"/>
        <v>0</v>
      </c>
      <c r="AC742" t="str">
        <f t="shared" si="467"/>
        <v>0</v>
      </c>
      <c r="AD742" t="str">
        <f t="shared" si="468"/>
        <v>0</v>
      </c>
      <c r="AE742" t="str">
        <f t="shared" si="469"/>
        <v>0</v>
      </c>
      <c r="AF742" t="str">
        <f t="shared" si="470"/>
        <v>0</v>
      </c>
      <c r="AG742" t="str">
        <f t="shared" si="471"/>
        <v>0</v>
      </c>
      <c r="AH742" t="str">
        <f t="shared" si="472"/>
        <v>0</v>
      </c>
      <c r="AI742" t="str">
        <f t="shared" si="473"/>
        <v>0</v>
      </c>
      <c r="AJ742" t="str">
        <f t="shared" si="474"/>
        <v>0</v>
      </c>
      <c r="AK742" t="str">
        <f t="shared" si="475"/>
        <v>0</v>
      </c>
      <c r="AL742" t="str">
        <f t="shared" si="476"/>
        <v>0</v>
      </c>
      <c r="AM742" t="str">
        <f t="shared" si="477"/>
        <v>0</v>
      </c>
      <c r="AN742" t="str">
        <f t="shared" si="478"/>
        <v>0</v>
      </c>
      <c r="AO742" t="str">
        <f t="shared" si="479"/>
        <v>0</v>
      </c>
      <c r="AP742" t="str">
        <f t="shared" si="480"/>
        <v>0</v>
      </c>
      <c r="AQ742" t="str">
        <f t="shared" si="481"/>
        <v>0</v>
      </c>
      <c r="AR742" t="str">
        <f t="shared" si="482"/>
        <v>0</v>
      </c>
      <c r="AS742" t="str">
        <f t="shared" si="483"/>
        <v>0</v>
      </c>
      <c r="AT742" t="str">
        <f t="shared" si="484"/>
        <v>0</v>
      </c>
      <c r="AU742" t="str">
        <f t="shared" si="485"/>
        <v>0</v>
      </c>
      <c r="AV742" t="str">
        <f t="shared" si="486"/>
        <v>0</v>
      </c>
      <c r="AW742" t="str">
        <f t="shared" si="487"/>
        <v>0</v>
      </c>
      <c r="AX742" t="str">
        <f t="shared" si="488"/>
        <v>0</v>
      </c>
      <c r="AY742" t="str">
        <f t="shared" si="489"/>
        <v>0</v>
      </c>
      <c r="AZ742" s="22"/>
    </row>
    <row r="743" spans="1:52" ht="15" customHeight="1">
      <c r="A743" s="18" t="s">
        <v>158</v>
      </c>
      <c r="B743" s="74" t="str">
        <f t="shared" si="450"/>
        <v>2402682E</v>
      </c>
      <c r="C743" s="76">
        <v>45421.761990740699</v>
      </c>
      <c r="D743" s="18" t="s">
        <v>909</v>
      </c>
      <c r="E743" s="3" t="b">
        <f>ISNUMBER(MATCH(Table1[[#This Row],[Email]],Attendance[Email],0))</f>
        <v>1</v>
      </c>
      <c r="F743" s="3">
        <f t="shared" si="451"/>
        <v>45422.095324074035</v>
      </c>
      <c r="G743" s="21">
        <f>DAY(Table1[[#This Row],[Actual Time]])</f>
        <v>10</v>
      </c>
      <c r="H743">
        <f>MONTH(Table1[[#This Row],[Actual Time]])</f>
        <v>5</v>
      </c>
      <c r="I743">
        <f>YEAR(Table1[[#This Row],[Actual Time]])</f>
        <v>2024</v>
      </c>
      <c r="J743" t="str">
        <f t="shared" si="452"/>
        <v>10/5/2024</v>
      </c>
      <c r="K743" s="3" t="str">
        <f t="shared" si="453"/>
        <v>0</v>
      </c>
      <c r="L743" t="str">
        <f t="shared" si="454"/>
        <v>0</v>
      </c>
      <c r="M743" t="str">
        <f t="shared" si="455"/>
        <v>0</v>
      </c>
      <c r="N743" t="str">
        <f t="shared" si="456"/>
        <v>1</v>
      </c>
      <c r="O743" t="str">
        <f t="shared" si="457"/>
        <v>0</v>
      </c>
      <c r="P743" t="str">
        <f t="shared" si="458"/>
        <v>0</v>
      </c>
      <c r="Q743" t="str">
        <f t="shared" si="459"/>
        <v>0</v>
      </c>
      <c r="R743" t="str">
        <f t="shared" si="460"/>
        <v>0</v>
      </c>
      <c r="S743" s="3" t="str">
        <f t="shared" si="460"/>
        <v>0</v>
      </c>
      <c r="T743" s="3" t="str">
        <f t="shared" si="460"/>
        <v>0</v>
      </c>
      <c r="U743" t="str">
        <f t="shared" si="461"/>
        <v>0</v>
      </c>
      <c r="V743" t="str">
        <f t="shared" si="462"/>
        <v>0</v>
      </c>
      <c r="W743" t="str">
        <f t="shared" si="463"/>
        <v>0</v>
      </c>
      <c r="X743" t="str">
        <f t="shared" si="464"/>
        <v>0</v>
      </c>
      <c r="Y743" t="str">
        <f t="shared" si="465"/>
        <v>0</v>
      </c>
      <c r="Z743" t="str">
        <f t="shared" si="466"/>
        <v>0</v>
      </c>
      <c r="AA743" s="3" t="str">
        <f t="shared" si="466"/>
        <v>0</v>
      </c>
      <c r="AB743" s="3" t="str">
        <f t="shared" si="466"/>
        <v>0</v>
      </c>
      <c r="AC743" t="str">
        <f t="shared" si="467"/>
        <v>0</v>
      </c>
      <c r="AD743" t="str">
        <f t="shared" si="468"/>
        <v>0</v>
      </c>
      <c r="AE743" t="str">
        <f t="shared" si="469"/>
        <v>0</v>
      </c>
      <c r="AF743" t="str">
        <f t="shared" si="470"/>
        <v>0</v>
      </c>
      <c r="AG743" t="str">
        <f t="shared" si="471"/>
        <v>0</v>
      </c>
      <c r="AH743" t="str">
        <f t="shared" si="472"/>
        <v>0</v>
      </c>
      <c r="AI743" t="str">
        <f t="shared" si="473"/>
        <v>0</v>
      </c>
      <c r="AJ743" t="str">
        <f t="shared" si="474"/>
        <v>0</v>
      </c>
      <c r="AK743" t="str">
        <f t="shared" si="475"/>
        <v>0</v>
      </c>
      <c r="AL743" t="str">
        <f t="shared" si="476"/>
        <v>0</v>
      </c>
      <c r="AM743" t="str">
        <f t="shared" si="477"/>
        <v>0</v>
      </c>
      <c r="AN743" t="str">
        <f t="shared" si="478"/>
        <v>0</v>
      </c>
      <c r="AO743" t="str">
        <f t="shared" si="479"/>
        <v>0</v>
      </c>
      <c r="AP743" t="str">
        <f t="shared" si="480"/>
        <v>0</v>
      </c>
      <c r="AQ743" t="str">
        <f t="shared" si="481"/>
        <v>0</v>
      </c>
      <c r="AR743" t="str">
        <f t="shared" si="482"/>
        <v>0</v>
      </c>
      <c r="AS743" t="str">
        <f t="shared" si="483"/>
        <v>0</v>
      </c>
      <c r="AT743" t="str">
        <f t="shared" si="484"/>
        <v>0</v>
      </c>
      <c r="AU743" t="str">
        <f t="shared" si="485"/>
        <v>0</v>
      </c>
      <c r="AV743" t="str">
        <f t="shared" si="486"/>
        <v>0</v>
      </c>
      <c r="AW743" t="str">
        <f t="shared" si="487"/>
        <v>0</v>
      </c>
      <c r="AX743" t="str">
        <f t="shared" si="488"/>
        <v>0</v>
      </c>
      <c r="AY743" t="str">
        <f t="shared" si="489"/>
        <v>0</v>
      </c>
      <c r="AZ743" s="22"/>
    </row>
    <row r="744" spans="1:52" ht="15" customHeight="1">
      <c r="A744" s="18" t="s">
        <v>184</v>
      </c>
      <c r="B744" s="74" t="str">
        <f t="shared" si="450"/>
        <v>2402106E</v>
      </c>
      <c r="C744" s="76">
        <v>45421.761990740699</v>
      </c>
      <c r="D744" s="18" t="s">
        <v>922</v>
      </c>
      <c r="E744" s="3" t="b">
        <f>ISNUMBER(MATCH(Table1[[#This Row],[Email]],Attendance[Email],0))</f>
        <v>1</v>
      </c>
      <c r="F744" s="3">
        <f t="shared" si="451"/>
        <v>45422.095324074035</v>
      </c>
      <c r="G744" s="21">
        <f>DAY(Table1[[#This Row],[Actual Time]])</f>
        <v>10</v>
      </c>
      <c r="H744">
        <f>MONTH(Table1[[#This Row],[Actual Time]])</f>
        <v>5</v>
      </c>
      <c r="I744">
        <f>YEAR(Table1[[#This Row],[Actual Time]])</f>
        <v>2024</v>
      </c>
      <c r="J744" t="str">
        <f t="shared" si="452"/>
        <v>10/5/2024</v>
      </c>
      <c r="K744" s="3" t="str">
        <f t="shared" si="453"/>
        <v>0</v>
      </c>
      <c r="L744" t="str">
        <f t="shared" si="454"/>
        <v>0</v>
      </c>
      <c r="M744" t="str">
        <f t="shared" si="455"/>
        <v>0</v>
      </c>
      <c r="N744" t="str">
        <f t="shared" si="456"/>
        <v>1</v>
      </c>
      <c r="O744" t="str">
        <f t="shared" si="457"/>
        <v>0</v>
      </c>
      <c r="P744" t="str">
        <f t="shared" si="458"/>
        <v>0</v>
      </c>
      <c r="Q744" t="str">
        <f t="shared" si="459"/>
        <v>0</v>
      </c>
      <c r="R744" t="str">
        <f t="shared" si="460"/>
        <v>0</v>
      </c>
      <c r="S744" s="3" t="str">
        <f t="shared" si="460"/>
        <v>0</v>
      </c>
      <c r="T744" s="3" t="str">
        <f t="shared" si="460"/>
        <v>0</v>
      </c>
      <c r="U744" t="str">
        <f t="shared" si="461"/>
        <v>0</v>
      </c>
      <c r="V744" t="str">
        <f t="shared" si="462"/>
        <v>0</v>
      </c>
      <c r="W744" t="str">
        <f t="shared" si="463"/>
        <v>0</v>
      </c>
      <c r="X744" t="str">
        <f t="shared" si="464"/>
        <v>0</v>
      </c>
      <c r="Y744" t="str">
        <f t="shared" si="465"/>
        <v>0</v>
      </c>
      <c r="Z744" t="str">
        <f t="shared" si="466"/>
        <v>0</v>
      </c>
      <c r="AA744" s="3" t="str">
        <f t="shared" si="466"/>
        <v>0</v>
      </c>
      <c r="AB744" s="3" t="str">
        <f t="shared" si="466"/>
        <v>0</v>
      </c>
      <c r="AC744" t="str">
        <f t="shared" si="467"/>
        <v>0</v>
      </c>
      <c r="AD744" t="str">
        <f t="shared" si="468"/>
        <v>0</v>
      </c>
      <c r="AE744" t="str">
        <f t="shared" si="469"/>
        <v>0</v>
      </c>
      <c r="AF744" t="str">
        <f t="shared" si="470"/>
        <v>0</v>
      </c>
      <c r="AG744" t="str">
        <f t="shared" si="471"/>
        <v>0</v>
      </c>
      <c r="AH744" t="str">
        <f t="shared" si="472"/>
        <v>0</v>
      </c>
      <c r="AI744" t="str">
        <f t="shared" si="473"/>
        <v>0</v>
      </c>
      <c r="AJ744" t="str">
        <f t="shared" si="474"/>
        <v>0</v>
      </c>
      <c r="AK744" t="str">
        <f t="shared" si="475"/>
        <v>0</v>
      </c>
      <c r="AL744" t="str">
        <f t="shared" si="476"/>
        <v>0</v>
      </c>
      <c r="AM744" t="str">
        <f t="shared" si="477"/>
        <v>0</v>
      </c>
      <c r="AN744" t="str">
        <f t="shared" si="478"/>
        <v>0</v>
      </c>
      <c r="AO744" t="str">
        <f t="shared" si="479"/>
        <v>0</v>
      </c>
      <c r="AP744" t="str">
        <f t="shared" si="480"/>
        <v>0</v>
      </c>
      <c r="AQ744" t="str">
        <f t="shared" si="481"/>
        <v>0</v>
      </c>
      <c r="AR744" t="str">
        <f t="shared" si="482"/>
        <v>0</v>
      </c>
      <c r="AS744" t="str">
        <f t="shared" si="483"/>
        <v>0</v>
      </c>
      <c r="AT744" t="str">
        <f t="shared" si="484"/>
        <v>0</v>
      </c>
      <c r="AU744" t="str">
        <f t="shared" si="485"/>
        <v>0</v>
      </c>
      <c r="AV744" t="str">
        <f t="shared" si="486"/>
        <v>0</v>
      </c>
      <c r="AW744" t="str">
        <f t="shared" si="487"/>
        <v>0</v>
      </c>
      <c r="AX744" t="str">
        <f t="shared" si="488"/>
        <v>0</v>
      </c>
      <c r="AY744" t="str">
        <f t="shared" si="489"/>
        <v>0</v>
      </c>
      <c r="AZ744" s="22"/>
    </row>
    <row r="745" spans="1:52" ht="15" customHeight="1">
      <c r="A745" s="18" t="s">
        <v>386</v>
      </c>
      <c r="B745" s="74" t="str">
        <f t="shared" si="450"/>
        <v>2402348C</v>
      </c>
      <c r="C745" s="76">
        <v>45421.761990740699</v>
      </c>
      <c r="D745" s="18" t="s">
        <v>944</v>
      </c>
      <c r="E745" s="3" t="b">
        <f>ISNUMBER(MATCH(Table1[[#This Row],[Email]],Attendance[Email],0))</f>
        <v>1</v>
      </c>
      <c r="F745" s="3">
        <f t="shared" si="451"/>
        <v>45422.095324074035</v>
      </c>
      <c r="G745" s="21">
        <f>DAY(Table1[[#This Row],[Actual Time]])</f>
        <v>10</v>
      </c>
      <c r="H745">
        <f>MONTH(Table1[[#This Row],[Actual Time]])</f>
        <v>5</v>
      </c>
      <c r="I745">
        <f>YEAR(Table1[[#This Row],[Actual Time]])</f>
        <v>2024</v>
      </c>
      <c r="J745" t="str">
        <f t="shared" si="452"/>
        <v>10/5/2024</v>
      </c>
      <c r="K745" s="3" t="str">
        <f t="shared" si="453"/>
        <v>0</v>
      </c>
      <c r="L745" t="str">
        <f t="shared" si="454"/>
        <v>0</v>
      </c>
      <c r="M745" t="str">
        <f t="shared" si="455"/>
        <v>0</v>
      </c>
      <c r="N745" t="str">
        <f t="shared" si="456"/>
        <v>1</v>
      </c>
      <c r="O745" t="str">
        <f t="shared" si="457"/>
        <v>0</v>
      </c>
      <c r="P745" t="str">
        <f t="shared" si="458"/>
        <v>0</v>
      </c>
      <c r="Q745" t="str">
        <f t="shared" si="459"/>
        <v>0</v>
      </c>
      <c r="R745" t="str">
        <f t="shared" si="460"/>
        <v>0</v>
      </c>
      <c r="S745" s="3" t="str">
        <f t="shared" si="460"/>
        <v>0</v>
      </c>
      <c r="T745" s="3" t="str">
        <f t="shared" si="460"/>
        <v>0</v>
      </c>
      <c r="U745" t="str">
        <f t="shared" si="461"/>
        <v>0</v>
      </c>
      <c r="V745" t="str">
        <f t="shared" si="462"/>
        <v>0</v>
      </c>
      <c r="W745" t="str">
        <f t="shared" si="463"/>
        <v>0</v>
      </c>
      <c r="X745" t="str">
        <f t="shared" si="464"/>
        <v>0</v>
      </c>
      <c r="Y745" t="str">
        <f t="shared" si="465"/>
        <v>0</v>
      </c>
      <c r="Z745" t="str">
        <f t="shared" si="466"/>
        <v>0</v>
      </c>
      <c r="AA745" s="3" t="str">
        <f t="shared" si="466"/>
        <v>0</v>
      </c>
      <c r="AB745" s="3" t="str">
        <f t="shared" si="466"/>
        <v>0</v>
      </c>
      <c r="AC745" t="str">
        <f t="shared" si="467"/>
        <v>0</v>
      </c>
      <c r="AD745" t="str">
        <f t="shared" si="468"/>
        <v>0</v>
      </c>
      <c r="AE745" t="str">
        <f t="shared" si="469"/>
        <v>0</v>
      </c>
      <c r="AF745" t="str">
        <f t="shared" si="470"/>
        <v>0</v>
      </c>
      <c r="AG745" t="str">
        <f t="shared" si="471"/>
        <v>0</v>
      </c>
      <c r="AH745" t="str">
        <f t="shared" si="472"/>
        <v>0</v>
      </c>
      <c r="AI745" t="str">
        <f t="shared" si="473"/>
        <v>0</v>
      </c>
      <c r="AJ745" t="str">
        <f t="shared" si="474"/>
        <v>0</v>
      </c>
      <c r="AK745" t="str">
        <f t="shared" si="475"/>
        <v>0</v>
      </c>
      <c r="AL745" t="str">
        <f t="shared" si="476"/>
        <v>0</v>
      </c>
      <c r="AM745" t="str">
        <f t="shared" si="477"/>
        <v>0</v>
      </c>
      <c r="AN745" t="str">
        <f t="shared" si="478"/>
        <v>0</v>
      </c>
      <c r="AO745" t="str">
        <f t="shared" si="479"/>
        <v>0</v>
      </c>
      <c r="AP745" t="str">
        <f t="shared" si="480"/>
        <v>0</v>
      </c>
      <c r="AQ745" t="str">
        <f t="shared" si="481"/>
        <v>0</v>
      </c>
      <c r="AR745" t="str">
        <f t="shared" si="482"/>
        <v>0</v>
      </c>
      <c r="AS745" t="str">
        <f t="shared" si="483"/>
        <v>0</v>
      </c>
      <c r="AT745" t="str">
        <f t="shared" si="484"/>
        <v>0</v>
      </c>
      <c r="AU745" t="str">
        <f t="shared" si="485"/>
        <v>0</v>
      </c>
      <c r="AV745" t="str">
        <f t="shared" si="486"/>
        <v>0</v>
      </c>
      <c r="AW745" t="str">
        <f t="shared" si="487"/>
        <v>0</v>
      </c>
      <c r="AX745" t="str">
        <f t="shared" si="488"/>
        <v>0</v>
      </c>
      <c r="AY745" t="str">
        <f t="shared" si="489"/>
        <v>0</v>
      </c>
      <c r="AZ745" s="22"/>
    </row>
    <row r="746" spans="1:52" ht="15" customHeight="1">
      <c r="A746" s="18" t="s">
        <v>274</v>
      </c>
      <c r="B746" s="74" t="str">
        <f t="shared" si="450"/>
        <v>2404130C</v>
      </c>
      <c r="C746" s="76">
        <v>45421.761990740699</v>
      </c>
      <c r="D746" s="18" t="s">
        <v>945</v>
      </c>
      <c r="E746" s="3" t="b">
        <f>ISNUMBER(MATCH(Table1[[#This Row],[Email]],Attendance[Email],0))</f>
        <v>1</v>
      </c>
      <c r="F746" s="3">
        <f t="shared" si="451"/>
        <v>45422.095324074035</v>
      </c>
      <c r="G746" s="21">
        <f>DAY(Table1[[#This Row],[Actual Time]])</f>
        <v>10</v>
      </c>
      <c r="H746">
        <f>MONTH(Table1[[#This Row],[Actual Time]])</f>
        <v>5</v>
      </c>
      <c r="I746">
        <f>YEAR(Table1[[#This Row],[Actual Time]])</f>
        <v>2024</v>
      </c>
      <c r="J746" t="str">
        <f t="shared" si="452"/>
        <v>10/5/2024</v>
      </c>
      <c r="K746" s="3" t="str">
        <f t="shared" si="453"/>
        <v>0</v>
      </c>
      <c r="L746" t="str">
        <f t="shared" si="454"/>
        <v>0</v>
      </c>
      <c r="M746" t="str">
        <f t="shared" si="455"/>
        <v>0</v>
      </c>
      <c r="N746" t="str">
        <f t="shared" si="456"/>
        <v>1</v>
      </c>
      <c r="O746" t="str">
        <f t="shared" si="457"/>
        <v>0</v>
      </c>
      <c r="P746" t="str">
        <f t="shared" si="458"/>
        <v>0</v>
      </c>
      <c r="Q746" t="str">
        <f t="shared" si="459"/>
        <v>0</v>
      </c>
      <c r="R746" t="str">
        <f t="shared" si="460"/>
        <v>0</v>
      </c>
      <c r="S746" s="3" t="str">
        <f t="shared" si="460"/>
        <v>0</v>
      </c>
      <c r="T746" s="3" t="str">
        <f t="shared" si="460"/>
        <v>0</v>
      </c>
      <c r="U746" t="str">
        <f t="shared" si="461"/>
        <v>0</v>
      </c>
      <c r="V746" t="str">
        <f t="shared" si="462"/>
        <v>0</v>
      </c>
      <c r="W746" t="str">
        <f t="shared" si="463"/>
        <v>0</v>
      </c>
      <c r="X746" t="str">
        <f t="shared" si="464"/>
        <v>0</v>
      </c>
      <c r="Y746" t="str">
        <f t="shared" si="465"/>
        <v>0</v>
      </c>
      <c r="Z746" t="str">
        <f t="shared" si="466"/>
        <v>0</v>
      </c>
      <c r="AA746" s="3" t="str">
        <f t="shared" si="466"/>
        <v>0</v>
      </c>
      <c r="AB746" s="3" t="str">
        <f t="shared" si="466"/>
        <v>0</v>
      </c>
      <c r="AC746" t="str">
        <f t="shared" si="467"/>
        <v>0</v>
      </c>
      <c r="AD746" t="str">
        <f t="shared" si="468"/>
        <v>0</v>
      </c>
      <c r="AE746" t="str">
        <f t="shared" si="469"/>
        <v>0</v>
      </c>
      <c r="AF746" t="str">
        <f t="shared" si="470"/>
        <v>0</v>
      </c>
      <c r="AG746" t="str">
        <f t="shared" si="471"/>
        <v>0</v>
      </c>
      <c r="AH746" t="str">
        <f t="shared" si="472"/>
        <v>0</v>
      </c>
      <c r="AI746" t="str">
        <f t="shared" si="473"/>
        <v>0</v>
      </c>
      <c r="AJ746" t="str">
        <f t="shared" si="474"/>
        <v>0</v>
      </c>
      <c r="AK746" t="str">
        <f t="shared" si="475"/>
        <v>0</v>
      </c>
      <c r="AL746" t="str">
        <f t="shared" si="476"/>
        <v>0</v>
      </c>
      <c r="AM746" t="str">
        <f t="shared" si="477"/>
        <v>0</v>
      </c>
      <c r="AN746" t="str">
        <f t="shared" si="478"/>
        <v>0</v>
      </c>
      <c r="AO746" t="str">
        <f t="shared" si="479"/>
        <v>0</v>
      </c>
      <c r="AP746" t="str">
        <f t="shared" si="480"/>
        <v>0</v>
      </c>
      <c r="AQ746" t="str">
        <f t="shared" si="481"/>
        <v>0</v>
      </c>
      <c r="AR746" t="str">
        <f t="shared" si="482"/>
        <v>0</v>
      </c>
      <c r="AS746" t="str">
        <f t="shared" si="483"/>
        <v>0</v>
      </c>
      <c r="AT746" t="str">
        <f t="shared" si="484"/>
        <v>0</v>
      </c>
      <c r="AU746" t="str">
        <f t="shared" si="485"/>
        <v>0</v>
      </c>
      <c r="AV746" t="str">
        <f t="shared" si="486"/>
        <v>0</v>
      </c>
      <c r="AW746" t="str">
        <f t="shared" si="487"/>
        <v>0</v>
      </c>
      <c r="AX746" t="str">
        <f t="shared" si="488"/>
        <v>0</v>
      </c>
      <c r="AY746" t="str">
        <f t="shared" si="489"/>
        <v>0</v>
      </c>
      <c r="AZ746" s="22"/>
    </row>
    <row r="747" spans="1:52" ht="15" customHeight="1">
      <c r="A747" s="18" t="s">
        <v>126</v>
      </c>
      <c r="B747" s="74" t="str">
        <f t="shared" si="450"/>
        <v>2402887J</v>
      </c>
      <c r="C747" s="76">
        <v>45421.761990740699</v>
      </c>
      <c r="D747" s="18" t="s">
        <v>892</v>
      </c>
      <c r="E747" s="3" t="b">
        <f>ISNUMBER(MATCH(Table1[[#This Row],[Email]],Attendance[Email],0))</f>
        <v>1</v>
      </c>
      <c r="F747" s="3">
        <f t="shared" si="451"/>
        <v>45422.095324074035</v>
      </c>
      <c r="G747" s="21">
        <f>DAY(Table1[[#This Row],[Actual Time]])</f>
        <v>10</v>
      </c>
      <c r="H747">
        <f>MONTH(Table1[[#This Row],[Actual Time]])</f>
        <v>5</v>
      </c>
      <c r="I747">
        <f>YEAR(Table1[[#This Row],[Actual Time]])</f>
        <v>2024</v>
      </c>
      <c r="J747" t="str">
        <f t="shared" si="452"/>
        <v>10/5/2024</v>
      </c>
      <c r="K747" s="3" t="str">
        <f t="shared" si="453"/>
        <v>0</v>
      </c>
      <c r="L747" t="str">
        <f t="shared" si="454"/>
        <v>0</v>
      </c>
      <c r="M747" t="str">
        <f t="shared" si="455"/>
        <v>0</v>
      </c>
      <c r="N747" t="str">
        <f t="shared" si="456"/>
        <v>1</v>
      </c>
      <c r="O747" t="str">
        <f t="shared" si="457"/>
        <v>0</v>
      </c>
      <c r="P747" t="str">
        <f t="shared" si="458"/>
        <v>0</v>
      </c>
      <c r="Q747" t="str">
        <f t="shared" si="459"/>
        <v>0</v>
      </c>
      <c r="R747" t="str">
        <f t="shared" si="460"/>
        <v>0</v>
      </c>
      <c r="S747" s="3" t="str">
        <f t="shared" si="460"/>
        <v>0</v>
      </c>
      <c r="T747" s="3" t="str">
        <f t="shared" si="460"/>
        <v>0</v>
      </c>
      <c r="U747" t="str">
        <f t="shared" si="461"/>
        <v>0</v>
      </c>
      <c r="V747" t="str">
        <f t="shared" si="462"/>
        <v>0</v>
      </c>
      <c r="W747" t="str">
        <f t="shared" si="463"/>
        <v>0</v>
      </c>
      <c r="X747" t="str">
        <f t="shared" si="464"/>
        <v>0</v>
      </c>
      <c r="Y747" t="str">
        <f t="shared" si="465"/>
        <v>0</v>
      </c>
      <c r="Z747" t="str">
        <f t="shared" si="466"/>
        <v>0</v>
      </c>
      <c r="AA747" s="3" t="str">
        <f t="shared" si="466"/>
        <v>0</v>
      </c>
      <c r="AB747" s="3" t="str">
        <f t="shared" si="466"/>
        <v>0</v>
      </c>
      <c r="AC747" t="str">
        <f t="shared" si="467"/>
        <v>0</v>
      </c>
      <c r="AD747" t="str">
        <f t="shared" si="468"/>
        <v>0</v>
      </c>
      <c r="AE747" t="str">
        <f t="shared" si="469"/>
        <v>0</v>
      </c>
      <c r="AF747" t="str">
        <f t="shared" si="470"/>
        <v>0</v>
      </c>
      <c r="AG747" t="str">
        <f t="shared" si="471"/>
        <v>0</v>
      </c>
      <c r="AH747" t="str">
        <f t="shared" si="472"/>
        <v>0</v>
      </c>
      <c r="AI747" t="str">
        <f t="shared" si="473"/>
        <v>0</v>
      </c>
      <c r="AJ747" t="str">
        <f t="shared" si="474"/>
        <v>0</v>
      </c>
      <c r="AK747" t="str">
        <f t="shared" si="475"/>
        <v>0</v>
      </c>
      <c r="AL747" t="str">
        <f t="shared" si="476"/>
        <v>0</v>
      </c>
      <c r="AM747" t="str">
        <f t="shared" si="477"/>
        <v>0</v>
      </c>
      <c r="AN747" t="str">
        <f t="shared" si="478"/>
        <v>0</v>
      </c>
      <c r="AO747" t="str">
        <f t="shared" si="479"/>
        <v>0</v>
      </c>
      <c r="AP747" t="str">
        <f t="shared" si="480"/>
        <v>0</v>
      </c>
      <c r="AQ747" t="str">
        <f t="shared" si="481"/>
        <v>0</v>
      </c>
      <c r="AR747" t="str">
        <f t="shared" si="482"/>
        <v>0</v>
      </c>
      <c r="AS747" t="str">
        <f t="shared" si="483"/>
        <v>0</v>
      </c>
      <c r="AT747" t="str">
        <f t="shared" si="484"/>
        <v>0</v>
      </c>
      <c r="AU747" t="str">
        <f t="shared" si="485"/>
        <v>0</v>
      </c>
      <c r="AV747" t="str">
        <f t="shared" si="486"/>
        <v>0</v>
      </c>
      <c r="AW747" t="str">
        <f t="shared" si="487"/>
        <v>0</v>
      </c>
      <c r="AX747" t="str">
        <f t="shared" si="488"/>
        <v>0</v>
      </c>
      <c r="AY747" t="str">
        <f t="shared" si="489"/>
        <v>0</v>
      </c>
      <c r="AZ747" s="22"/>
    </row>
    <row r="748" spans="1:52" ht="15" customHeight="1">
      <c r="A748" s="18" t="s">
        <v>390</v>
      </c>
      <c r="B748" s="74" t="str">
        <f t="shared" si="450"/>
        <v>2403727G</v>
      </c>
      <c r="C748" s="76">
        <v>45421.761990740699</v>
      </c>
      <c r="D748" s="18" t="s">
        <v>946</v>
      </c>
      <c r="E748" s="3" t="b">
        <f>ISNUMBER(MATCH(Table1[[#This Row],[Email]],Attendance[Email],0))</f>
        <v>1</v>
      </c>
      <c r="F748" s="3">
        <f t="shared" si="451"/>
        <v>45422.095324074035</v>
      </c>
      <c r="G748" s="21">
        <f>DAY(Table1[[#This Row],[Actual Time]])</f>
        <v>10</v>
      </c>
      <c r="H748">
        <f>MONTH(Table1[[#This Row],[Actual Time]])</f>
        <v>5</v>
      </c>
      <c r="I748">
        <f>YEAR(Table1[[#This Row],[Actual Time]])</f>
        <v>2024</v>
      </c>
      <c r="J748" t="str">
        <f t="shared" si="452"/>
        <v>10/5/2024</v>
      </c>
      <c r="K748" s="3" t="str">
        <f t="shared" si="453"/>
        <v>0</v>
      </c>
      <c r="L748" t="str">
        <f t="shared" si="454"/>
        <v>0</v>
      </c>
      <c r="M748" t="str">
        <f t="shared" si="455"/>
        <v>0</v>
      </c>
      <c r="N748" t="str">
        <f t="shared" si="456"/>
        <v>1</v>
      </c>
      <c r="O748" t="str">
        <f t="shared" si="457"/>
        <v>0</v>
      </c>
      <c r="P748" t="str">
        <f t="shared" si="458"/>
        <v>0</v>
      </c>
      <c r="Q748" t="str">
        <f t="shared" si="459"/>
        <v>0</v>
      </c>
      <c r="R748" t="str">
        <f t="shared" si="460"/>
        <v>0</v>
      </c>
      <c r="S748" s="3" t="str">
        <f t="shared" si="460"/>
        <v>0</v>
      </c>
      <c r="T748" s="3" t="str">
        <f t="shared" si="460"/>
        <v>0</v>
      </c>
      <c r="U748" t="str">
        <f t="shared" si="461"/>
        <v>0</v>
      </c>
      <c r="V748" t="str">
        <f t="shared" si="462"/>
        <v>0</v>
      </c>
      <c r="W748" t="str">
        <f t="shared" si="463"/>
        <v>0</v>
      </c>
      <c r="X748" t="str">
        <f t="shared" si="464"/>
        <v>0</v>
      </c>
      <c r="Y748" t="str">
        <f t="shared" si="465"/>
        <v>0</v>
      </c>
      <c r="Z748" t="str">
        <f t="shared" si="466"/>
        <v>0</v>
      </c>
      <c r="AA748" s="3" t="str">
        <f t="shared" si="466"/>
        <v>0</v>
      </c>
      <c r="AB748" s="3" t="str">
        <f t="shared" si="466"/>
        <v>0</v>
      </c>
      <c r="AC748" t="str">
        <f t="shared" si="467"/>
        <v>0</v>
      </c>
      <c r="AD748" t="str">
        <f t="shared" si="468"/>
        <v>0</v>
      </c>
      <c r="AE748" t="str">
        <f t="shared" si="469"/>
        <v>0</v>
      </c>
      <c r="AF748" t="str">
        <f t="shared" si="470"/>
        <v>0</v>
      </c>
      <c r="AG748" t="str">
        <f t="shared" si="471"/>
        <v>0</v>
      </c>
      <c r="AH748" t="str">
        <f t="shared" si="472"/>
        <v>0</v>
      </c>
      <c r="AI748" t="str">
        <f t="shared" si="473"/>
        <v>0</v>
      </c>
      <c r="AJ748" t="str">
        <f t="shared" si="474"/>
        <v>0</v>
      </c>
      <c r="AK748" t="str">
        <f t="shared" si="475"/>
        <v>0</v>
      </c>
      <c r="AL748" t="str">
        <f t="shared" si="476"/>
        <v>0</v>
      </c>
      <c r="AM748" t="str">
        <f t="shared" si="477"/>
        <v>0</v>
      </c>
      <c r="AN748" t="str">
        <f t="shared" si="478"/>
        <v>0</v>
      </c>
      <c r="AO748" t="str">
        <f t="shared" si="479"/>
        <v>0</v>
      </c>
      <c r="AP748" t="str">
        <f t="shared" si="480"/>
        <v>0</v>
      </c>
      <c r="AQ748" t="str">
        <f t="shared" si="481"/>
        <v>0</v>
      </c>
      <c r="AR748" t="str">
        <f t="shared" si="482"/>
        <v>0</v>
      </c>
      <c r="AS748" t="str">
        <f t="shared" si="483"/>
        <v>0</v>
      </c>
      <c r="AT748" t="str">
        <f t="shared" si="484"/>
        <v>0</v>
      </c>
      <c r="AU748" t="str">
        <f t="shared" si="485"/>
        <v>0</v>
      </c>
      <c r="AV748" t="str">
        <f t="shared" si="486"/>
        <v>0</v>
      </c>
      <c r="AW748" t="str">
        <f t="shared" si="487"/>
        <v>0</v>
      </c>
      <c r="AX748" t="str">
        <f t="shared" si="488"/>
        <v>0</v>
      </c>
      <c r="AY748" t="str">
        <f t="shared" si="489"/>
        <v>0</v>
      </c>
      <c r="AZ748" s="22"/>
    </row>
    <row r="749" spans="1:52" ht="15" customHeight="1">
      <c r="A749" s="18" t="s">
        <v>252</v>
      </c>
      <c r="B749" s="74" t="str">
        <f t="shared" si="450"/>
        <v>2403889E</v>
      </c>
      <c r="C749" s="76">
        <v>45421.761990740699</v>
      </c>
      <c r="D749" s="18" t="s">
        <v>947</v>
      </c>
      <c r="E749" s="3" t="b">
        <f>ISNUMBER(MATCH(Table1[[#This Row],[Email]],Attendance[Email],0))</f>
        <v>1</v>
      </c>
      <c r="F749" s="3">
        <f t="shared" si="451"/>
        <v>45422.095324074035</v>
      </c>
      <c r="G749" s="21">
        <f>DAY(Table1[[#This Row],[Actual Time]])</f>
        <v>10</v>
      </c>
      <c r="H749">
        <f>MONTH(Table1[[#This Row],[Actual Time]])</f>
        <v>5</v>
      </c>
      <c r="I749">
        <f>YEAR(Table1[[#This Row],[Actual Time]])</f>
        <v>2024</v>
      </c>
      <c r="J749" t="str">
        <f t="shared" si="452"/>
        <v>10/5/2024</v>
      </c>
      <c r="K749" s="3" t="str">
        <f t="shared" si="453"/>
        <v>0</v>
      </c>
      <c r="L749" t="str">
        <f t="shared" si="454"/>
        <v>0</v>
      </c>
      <c r="M749" t="str">
        <f t="shared" si="455"/>
        <v>0</v>
      </c>
      <c r="N749" t="str">
        <f t="shared" si="456"/>
        <v>1</v>
      </c>
      <c r="O749" t="str">
        <f t="shared" si="457"/>
        <v>0</v>
      </c>
      <c r="P749" t="str">
        <f t="shared" si="458"/>
        <v>0</v>
      </c>
      <c r="Q749" t="str">
        <f t="shared" si="459"/>
        <v>0</v>
      </c>
      <c r="R749" t="str">
        <f t="shared" si="460"/>
        <v>0</v>
      </c>
      <c r="S749" s="3" t="str">
        <f t="shared" si="460"/>
        <v>0</v>
      </c>
      <c r="T749" s="3" t="str">
        <f t="shared" si="460"/>
        <v>0</v>
      </c>
      <c r="U749" t="str">
        <f t="shared" si="461"/>
        <v>0</v>
      </c>
      <c r="V749" t="str">
        <f t="shared" si="462"/>
        <v>0</v>
      </c>
      <c r="W749" t="str">
        <f t="shared" si="463"/>
        <v>0</v>
      </c>
      <c r="X749" t="str">
        <f t="shared" si="464"/>
        <v>0</v>
      </c>
      <c r="Y749" t="str">
        <f t="shared" si="465"/>
        <v>0</v>
      </c>
      <c r="Z749" t="str">
        <f t="shared" si="466"/>
        <v>0</v>
      </c>
      <c r="AA749" s="3" t="str">
        <f t="shared" si="466"/>
        <v>0</v>
      </c>
      <c r="AB749" s="3" t="str">
        <f t="shared" si="466"/>
        <v>0</v>
      </c>
      <c r="AC749" t="str">
        <f t="shared" si="467"/>
        <v>0</v>
      </c>
      <c r="AD749" t="str">
        <f t="shared" si="468"/>
        <v>0</v>
      </c>
      <c r="AE749" t="str">
        <f t="shared" si="469"/>
        <v>0</v>
      </c>
      <c r="AF749" t="str">
        <f t="shared" si="470"/>
        <v>0</v>
      </c>
      <c r="AG749" t="str">
        <f t="shared" si="471"/>
        <v>0</v>
      </c>
      <c r="AH749" t="str">
        <f t="shared" si="472"/>
        <v>0</v>
      </c>
      <c r="AI749" t="str">
        <f t="shared" si="473"/>
        <v>0</v>
      </c>
      <c r="AJ749" t="str">
        <f t="shared" si="474"/>
        <v>0</v>
      </c>
      <c r="AK749" t="str">
        <f t="shared" si="475"/>
        <v>0</v>
      </c>
      <c r="AL749" t="str">
        <f t="shared" si="476"/>
        <v>0</v>
      </c>
      <c r="AM749" t="str">
        <f t="shared" si="477"/>
        <v>0</v>
      </c>
      <c r="AN749" t="str">
        <f t="shared" si="478"/>
        <v>0</v>
      </c>
      <c r="AO749" t="str">
        <f t="shared" si="479"/>
        <v>0</v>
      </c>
      <c r="AP749" t="str">
        <f t="shared" si="480"/>
        <v>0</v>
      </c>
      <c r="AQ749" t="str">
        <f t="shared" si="481"/>
        <v>0</v>
      </c>
      <c r="AR749" t="str">
        <f t="shared" si="482"/>
        <v>0</v>
      </c>
      <c r="AS749" t="str">
        <f t="shared" si="483"/>
        <v>0</v>
      </c>
      <c r="AT749" t="str">
        <f t="shared" si="484"/>
        <v>0</v>
      </c>
      <c r="AU749" t="str">
        <f t="shared" si="485"/>
        <v>0</v>
      </c>
      <c r="AV749" t="str">
        <f t="shared" si="486"/>
        <v>0</v>
      </c>
      <c r="AW749" t="str">
        <f t="shared" si="487"/>
        <v>0</v>
      </c>
      <c r="AX749" t="str">
        <f t="shared" si="488"/>
        <v>0</v>
      </c>
      <c r="AY749" t="str">
        <f t="shared" si="489"/>
        <v>0</v>
      </c>
      <c r="AZ749" s="22"/>
    </row>
    <row r="750" spans="1:52" ht="15" customHeight="1">
      <c r="A750" s="18" t="s">
        <v>178</v>
      </c>
      <c r="B750" s="74" t="str">
        <f t="shared" si="450"/>
        <v>2400934B</v>
      </c>
      <c r="C750" s="76">
        <v>45421.761990740699</v>
      </c>
      <c r="D750" s="18" t="s">
        <v>919</v>
      </c>
      <c r="E750" s="3" t="b">
        <f>ISNUMBER(MATCH(Table1[[#This Row],[Email]],Attendance[Email],0))</f>
        <v>1</v>
      </c>
      <c r="F750" s="3">
        <f t="shared" si="451"/>
        <v>45422.095324074035</v>
      </c>
      <c r="G750" s="21">
        <f>DAY(Table1[[#This Row],[Actual Time]])</f>
        <v>10</v>
      </c>
      <c r="H750">
        <f>MONTH(Table1[[#This Row],[Actual Time]])</f>
        <v>5</v>
      </c>
      <c r="I750">
        <f>YEAR(Table1[[#This Row],[Actual Time]])</f>
        <v>2024</v>
      </c>
      <c r="J750" t="str">
        <f t="shared" si="452"/>
        <v>10/5/2024</v>
      </c>
      <c r="K750" s="3" t="str">
        <f t="shared" si="453"/>
        <v>0</v>
      </c>
      <c r="L750" t="str">
        <f t="shared" si="454"/>
        <v>0</v>
      </c>
      <c r="M750" t="str">
        <f t="shared" si="455"/>
        <v>0</v>
      </c>
      <c r="N750" t="str">
        <f t="shared" si="456"/>
        <v>1</v>
      </c>
      <c r="O750" t="str">
        <f t="shared" si="457"/>
        <v>0</v>
      </c>
      <c r="P750" t="str">
        <f t="shared" si="458"/>
        <v>0</v>
      </c>
      <c r="Q750" t="str">
        <f t="shared" si="459"/>
        <v>0</v>
      </c>
      <c r="R750" t="str">
        <f t="shared" si="460"/>
        <v>0</v>
      </c>
      <c r="S750" s="3" t="str">
        <f t="shared" si="460"/>
        <v>0</v>
      </c>
      <c r="T750" s="3" t="str">
        <f t="shared" si="460"/>
        <v>0</v>
      </c>
      <c r="U750" t="str">
        <f t="shared" si="461"/>
        <v>0</v>
      </c>
      <c r="V750" t="str">
        <f t="shared" si="462"/>
        <v>0</v>
      </c>
      <c r="W750" t="str">
        <f t="shared" si="463"/>
        <v>0</v>
      </c>
      <c r="X750" t="str">
        <f t="shared" si="464"/>
        <v>0</v>
      </c>
      <c r="Y750" t="str">
        <f t="shared" si="465"/>
        <v>0</v>
      </c>
      <c r="Z750" t="str">
        <f t="shared" si="466"/>
        <v>0</v>
      </c>
      <c r="AA750" s="3" t="str">
        <f t="shared" si="466"/>
        <v>0</v>
      </c>
      <c r="AB750" s="3" t="str">
        <f t="shared" si="466"/>
        <v>0</v>
      </c>
      <c r="AC750" t="str">
        <f t="shared" si="467"/>
        <v>0</v>
      </c>
      <c r="AD750" t="str">
        <f t="shared" si="468"/>
        <v>0</v>
      </c>
      <c r="AE750" t="str">
        <f t="shared" si="469"/>
        <v>0</v>
      </c>
      <c r="AF750" t="str">
        <f t="shared" si="470"/>
        <v>0</v>
      </c>
      <c r="AG750" t="str">
        <f t="shared" si="471"/>
        <v>0</v>
      </c>
      <c r="AH750" t="str">
        <f t="shared" si="472"/>
        <v>0</v>
      </c>
      <c r="AI750" t="str">
        <f t="shared" si="473"/>
        <v>0</v>
      </c>
      <c r="AJ750" t="str">
        <f t="shared" si="474"/>
        <v>0</v>
      </c>
      <c r="AK750" t="str">
        <f t="shared" si="475"/>
        <v>0</v>
      </c>
      <c r="AL750" t="str">
        <f t="shared" si="476"/>
        <v>0</v>
      </c>
      <c r="AM750" t="str">
        <f t="shared" si="477"/>
        <v>0</v>
      </c>
      <c r="AN750" t="str">
        <f t="shared" si="478"/>
        <v>0</v>
      </c>
      <c r="AO750" t="str">
        <f t="shared" si="479"/>
        <v>0</v>
      </c>
      <c r="AP750" t="str">
        <f t="shared" si="480"/>
        <v>0</v>
      </c>
      <c r="AQ750" t="str">
        <f t="shared" si="481"/>
        <v>0</v>
      </c>
      <c r="AR750" t="str">
        <f t="shared" si="482"/>
        <v>0</v>
      </c>
      <c r="AS750" t="str">
        <f t="shared" si="483"/>
        <v>0</v>
      </c>
      <c r="AT750" t="str">
        <f t="shared" si="484"/>
        <v>0</v>
      </c>
      <c r="AU750" t="str">
        <f t="shared" si="485"/>
        <v>0</v>
      </c>
      <c r="AV750" t="str">
        <f t="shared" si="486"/>
        <v>0</v>
      </c>
      <c r="AW750" t="str">
        <f t="shared" si="487"/>
        <v>0</v>
      </c>
      <c r="AX750" t="str">
        <f t="shared" si="488"/>
        <v>0</v>
      </c>
      <c r="AY750" t="str">
        <f t="shared" si="489"/>
        <v>0</v>
      </c>
      <c r="AZ750" s="22"/>
    </row>
    <row r="751" spans="1:52" ht="15" customHeight="1">
      <c r="A751" s="18" t="s">
        <v>292</v>
      </c>
      <c r="B751" s="74" t="str">
        <f t="shared" si="450"/>
        <v>2404327E</v>
      </c>
      <c r="C751" s="76">
        <v>45421.761990740699</v>
      </c>
      <c r="D751" s="18" t="s">
        <v>948</v>
      </c>
      <c r="E751" s="3" t="b">
        <f>ISNUMBER(MATCH(Table1[[#This Row],[Email]],Attendance[Email],0))</f>
        <v>1</v>
      </c>
      <c r="F751" s="3">
        <f t="shared" si="451"/>
        <v>45422.095324074035</v>
      </c>
      <c r="G751" s="21">
        <f>DAY(Table1[[#This Row],[Actual Time]])</f>
        <v>10</v>
      </c>
      <c r="H751">
        <f>MONTH(Table1[[#This Row],[Actual Time]])</f>
        <v>5</v>
      </c>
      <c r="I751">
        <f>YEAR(Table1[[#This Row],[Actual Time]])</f>
        <v>2024</v>
      </c>
      <c r="J751" t="str">
        <f t="shared" si="452"/>
        <v>10/5/2024</v>
      </c>
      <c r="K751" s="3" t="str">
        <f t="shared" si="453"/>
        <v>0</v>
      </c>
      <c r="L751" t="str">
        <f t="shared" si="454"/>
        <v>0</v>
      </c>
      <c r="M751" t="str">
        <f t="shared" si="455"/>
        <v>0</v>
      </c>
      <c r="N751" t="str">
        <f t="shared" si="456"/>
        <v>1</v>
      </c>
      <c r="O751" t="str">
        <f t="shared" si="457"/>
        <v>0</v>
      </c>
      <c r="P751" t="str">
        <f t="shared" si="458"/>
        <v>0</v>
      </c>
      <c r="Q751" t="str">
        <f t="shared" si="459"/>
        <v>0</v>
      </c>
      <c r="R751" t="str">
        <f t="shared" si="460"/>
        <v>0</v>
      </c>
      <c r="S751" s="3" t="str">
        <f t="shared" si="460"/>
        <v>0</v>
      </c>
      <c r="T751" s="3" t="str">
        <f t="shared" si="460"/>
        <v>0</v>
      </c>
      <c r="U751" t="str">
        <f t="shared" si="461"/>
        <v>0</v>
      </c>
      <c r="V751" t="str">
        <f t="shared" si="462"/>
        <v>0</v>
      </c>
      <c r="W751" t="str">
        <f t="shared" si="463"/>
        <v>0</v>
      </c>
      <c r="X751" t="str">
        <f t="shared" si="464"/>
        <v>0</v>
      </c>
      <c r="Y751" t="str">
        <f t="shared" si="465"/>
        <v>0</v>
      </c>
      <c r="Z751" t="str">
        <f t="shared" si="466"/>
        <v>0</v>
      </c>
      <c r="AA751" s="3" t="str">
        <f t="shared" si="466"/>
        <v>0</v>
      </c>
      <c r="AB751" s="3" t="str">
        <f t="shared" si="466"/>
        <v>0</v>
      </c>
      <c r="AC751" t="str">
        <f t="shared" si="467"/>
        <v>0</v>
      </c>
      <c r="AD751" t="str">
        <f t="shared" si="468"/>
        <v>0</v>
      </c>
      <c r="AE751" t="str">
        <f t="shared" si="469"/>
        <v>0</v>
      </c>
      <c r="AF751" t="str">
        <f t="shared" si="470"/>
        <v>0</v>
      </c>
      <c r="AG751" t="str">
        <f t="shared" si="471"/>
        <v>0</v>
      </c>
      <c r="AH751" t="str">
        <f t="shared" si="472"/>
        <v>0</v>
      </c>
      <c r="AI751" t="str">
        <f t="shared" si="473"/>
        <v>0</v>
      </c>
      <c r="AJ751" t="str">
        <f t="shared" si="474"/>
        <v>0</v>
      </c>
      <c r="AK751" t="str">
        <f t="shared" si="475"/>
        <v>0</v>
      </c>
      <c r="AL751" t="str">
        <f t="shared" si="476"/>
        <v>0</v>
      </c>
      <c r="AM751" t="str">
        <f t="shared" si="477"/>
        <v>0</v>
      </c>
      <c r="AN751" t="str">
        <f t="shared" si="478"/>
        <v>0</v>
      </c>
      <c r="AO751" t="str">
        <f t="shared" si="479"/>
        <v>0</v>
      </c>
      <c r="AP751" t="str">
        <f t="shared" si="480"/>
        <v>0</v>
      </c>
      <c r="AQ751" t="str">
        <f t="shared" si="481"/>
        <v>0</v>
      </c>
      <c r="AR751" t="str">
        <f t="shared" si="482"/>
        <v>0</v>
      </c>
      <c r="AS751" t="str">
        <f t="shared" si="483"/>
        <v>0</v>
      </c>
      <c r="AT751" t="str">
        <f t="shared" si="484"/>
        <v>0</v>
      </c>
      <c r="AU751" t="str">
        <f t="shared" si="485"/>
        <v>0</v>
      </c>
      <c r="AV751" t="str">
        <f t="shared" si="486"/>
        <v>0</v>
      </c>
      <c r="AW751" t="str">
        <f t="shared" si="487"/>
        <v>0</v>
      </c>
      <c r="AX751" t="str">
        <f t="shared" si="488"/>
        <v>0</v>
      </c>
      <c r="AY751" t="str">
        <f t="shared" si="489"/>
        <v>0</v>
      </c>
      <c r="AZ751" s="22"/>
    </row>
    <row r="752" spans="1:52" ht="15" customHeight="1">
      <c r="A752" s="18" t="s">
        <v>192</v>
      </c>
      <c r="B752" s="74" t="str">
        <f t="shared" si="450"/>
        <v>2300627C</v>
      </c>
      <c r="C752" s="76">
        <v>45421.761990740699</v>
      </c>
      <c r="D752" s="18" t="s">
        <v>926</v>
      </c>
      <c r="E752" s="3" t="b">
        <f>ISNUMBER(MATCH(Table1[[#This Row],[Email]],Attendance[Email],0))</f>
        <v>1</v>
      </c>
      <c r="F752" s="3">
        <f t="shared" si="451"/>
        <v>45422.095324074035</v>
      </c>
      <c r="G752" s="21">
        <f>DAY(Table1[[#This Row],[Actual Time]])</f>
        <v>10</v>
      </c>
      <c r="H752">
        <f>MONTH(Table1[[#This Row],[Actual Time]])</f>
        <v>5</v>
      </c>
      <c r="I752">
        <f>YEAR(Table1[[#This Row],[Actual Time]])</f>
        <v>2024</v>
      </c>
      <c r="J752" t="str">
        <f t="shared" si="452"/>
        <v>10/5/2024</v>
      </c>
      <c r="K752" s="3" t="str">
        <f t="shared" si="453"/>
        <v>0</v>
      </c>
      <c r="L752" t="str">
        <f t="shared" si="454"/>
        <v>0</v>
      </c>
      <c r="M752" t="str">
        <f t="shared" si="455"/>
        <v>0</v>
      </c>
      <c r="N752" t="str">
        <f t="shared" si="456"/>
        <v>1</v>
      </c>
      <c r="O752" t="str">
        <f t="shared" si="457"/>
        <v>0</v>
      </c>
      <c r="P752" t="str">
        <f t="shared" si="458"/>
        <v>0</v>
      </c>
      <c r="Q752" t="str">
        <f t="shared" si="459"/>
        <v>0</v>
      </c>
      <c r="R752" t="str">
        <f t="shared" si="460"/>
        <v>0</v>
      </c>
      <c r="S752" s="3" t="str">
        <f t="shared" si="460"/>
        <v>0</v>
      </c>
      <c r="T752" s="3" t="str">
        <f t="shared" si="460"/>
        <v>0</v>
      </c>
      <c r="U752" t="str">
        <f t="shared" si="461"/>
        <v>0</v>
      </c>
      <c r="V752" t="str">
        <f t="shared" si="462"/>
        <v>0</v>
      </c>
      <c r="W752" t="str">
        <f t="shared" si="463"/>
        <v>0</v>
      </c>
      <c r="X752" t="str">
        <f t="shared" si="464"/>
        <v>0</v>
      </c>
      <c r="Y752" t="str">
        <f t="shared" si="465"/>
        <v>0</v>
      </c>
      <c r="Z752" t="str">
        <f t="shared" si="466"/>
        <v>0</v>
      </c>
      <c r="AA752" s="3" t="str">
        <f t="shared" si="466"/>
        <v>0</v>
      </c>
      <c r="AB752" s="3" t="str">
        <f t="shared" si="466"/>
        <v>0</v>
      </c>
      <c r="AC752" t="str">
        <f t="shared" si="467"/>
        <v>0</v>
      </c>
      <c r="AD752" t="str">
        <f t="shared" si="468"/>
        <v>0</v>
      </c>
      <c r="AE752" t="str">
        <f t="shared" si="469"/>
        <v>0</v>
      </c>
      <c r="AF752" t="str">
        <f t="shared" si="470"/>
        <v>0</v>
      </c>
      <c r="AG752" t="str">
        <f t="shared" si="471"/>
        <v>0</v>
      </c>
      <c r="AH752" t="str">
        <f t="shared" si="472"/>
        <v>0</v>
      </c>
      <c r="AI752" t="str">
        <f t="shared" si="473"/>
        <v>0</v>
      </c>
      <c r="AJ752" t="str">
        <f t="shared" si="474"/>
        <v>0</v>
      </c>
      <c r="AK752" t="str">
        <f t="shared" si="475"/>
        <v>0</v>
      </c>
      <c r="AL752" t="str">
        <f t="shared" si="476"/>
        <v>0</v>
      </c>
      <c r="AM752" t="str">
        <f t="shared" si="477"/>
        <v>0</v>
      </c>
      <c r="AN752" t="str">
        <f t="shared" si="478"/>
        <v>0</v>
      </c>
      <c r="AO752" t="str">
        <f t="shared" si="479"/>
        <v>0</v>
      </c>
      <c r="AP752" t="str">
        <f t="shared" si="480"/>
        <v>0</v>
      </c>
      <c r="AQ752" t="str">
        <f t="shared" si="481"/>
        <v>0</v>
      </c>
      <c r="AR752" t="str">
        <f t="shared" si="482"/>
        <v>0</v>
      </c>
      <c r="AS752" t="str">
        <f t="shared" si="483"/>
        <v>0</v>
      </c>
      <c r="AT752" t="str">
        <f t="shared" si="484"/>
        <v>0</v>
      </c>
      <c r="AU752" t="str">
        <f t="shared" si="485"/>
        <v>0</v>
      </c>
      <c r="AV752" t="str">
        <f t="shared" si="486"/>
        <v>0</v>
      </c>
      <c r="AW752" t="str">
        <f t="shared" si="487"/>
        <v>0</v>
      </c>
      <c r="AX752" t="str">
        <f t="shared" si="488"/>
        <v>0</v>
      </c>
      <c r="AY752" t="str">
        <f t="shared" si="489"/>
        <v>0</v>
      </c>
      <c r="AZ752" s="22"/>
    </row>
    <row r="753" spans="1:52" ht="15" customHeight="1">
      <c r="A753" s="18" t="s">
        <v>396</v>
      </c>
      <c r="B753" s="74" t="str">
        <f t="shared" si="450"/>
        <v>2401468J</v>
      </c>
      <c r="C753" s="76">
        <v>45421.761990740699</v>
      </c>
      <c r="D753" s="18" t="s">
        <v>949</v>
      </c>
      <c r="E753" s="3" t="b">
        <f>ISNUMBER(MATCH(Table1[[#This Row],[Email]],Attendance[Email],0))</f>
        <v>1</v>
      </c>
      <c r="F753" s="3">
        <f t="shared" si="451"/>
        <v>45422.095324074035</v>
      </c>
      <c r="G753" s="21">
        <f>DAY(Table1[[#This Row],[Actual Time]])</f>
        <v>10</v>
      </c>
      <c r="H753">
        <f>MONTH(Table1[[#This Row],[Actual Time]])</f>
        <v>5</v>
      </c>
      <c r="I753">
        <f>YEAR(Table1[[#This Row],[Actual Time]])</f>
        <v>2024</v>
      </c>
      <c r="J753" t="str">
        <f t="shared" si="452"/>
        <v>10/5/2024</v>
      </c>
      <c r="K753" s="3" t="str">
        <f t="shared" si="453"/>
        <v>0</v>
      </c>
      <c r="L753" t="str">
        <f t="shared" si="454"/>
        <v>0</v>
      </c>
      <c r="M753" t="str">
        <f t="shared" si="455"/>
        <v>0</v>
      </c>
      <c r="N753" t="str">
        <f t="shared" si="456"/>
        <v>1</v>
      </c>
      <c r="O753" t="str">
        <f t="shared" si="457"/>
        <v>0</v>
      </c>
      <c r="P753" t="str">
        <f t="shared" si="458"/>
        <v>0</v>
      </c>
      <c r="Q753" t="str">
        <f t="shared" si="459"/>
        <v>0</v>
      </c>
      <c r="R753" t="str">
        <f t="shared" si="460"/>
        <v>0</v>
      </c>
      <c r="S753" s="3" t="str">
        <f t="shared" si="460"/>
        <v>0</v>
      </c>
      <c r="T753" s="3" t="str">
        <f t="shared" si="460"/>
        <v>0</v>
      </c>
      <c r="U753" t="str">
        <f t="shared" si="461"/>
        <v>0</v>
      </c>
      <c r="V753" t="str">
        <f t="shared" si="462"/>
        <v>0</v>
      </c>
      <c r="W753" t="str">
        <f t="shared" si="463"/>
        <v>0</v>
      </c>
      <c r="X753" t="str">
        <f t="shared" si="464"/>
        <v>0</v>
      </c>
      <c r="Y753" t="str">
        <f t="shared" si="465"/>
        <v>0</v>
      </c>
      <c r="Z753" t="str">
        <f t="shared" si="466"/>
        <v>0</v>
      </c>
      <c r="AA753" s="3" t="str">
        <f t="shared" si="466"/>
        <v>0</v>
      </c>
      <c r="AB753" s="3" t="str">
        <f t="shared" si="466"/>
        <v>0</v>
      </c>
      <c r="AC753" t="str">
        <f t="shared" si="467"/>
        <v>0</v>
      </c>
      <c r="AD753" t="str">
        <f t="shared" si="468"/>
        <v>0</v>
      </c>
      <c r="AE753" t="str">
        <f t="shared" si="469"/>
        <v>0</v>
      </c>
      <c r="AF753" t="str">
        <f t="shared" si="470"/>
        <v>0</v>
      </c>
      <c r="AG753" t="str">
        <f t="shared" si="471"/>
        <v>0</v>
      </c>
      <c r="AH753" t="str">
        <f t="shared" si="472"/>
        <v>0</v>
      </c>
      <c r="AI753" t="str">
        <f t="shared" si="473"/>
        <v>0</v>
      </c>
      <c r="AJ753" t="str">
        <f t="shared" si="474"/>
        <v>0</v>
      </c>
      <c r="AK753" t="str">
        <f t="shared" si="475"/>
        <v>0</v>
      </c>
      <c r="AL753" t="str">
        <f t="shared" si="476"/>
        <v>0</v>
      </c>
      <c r="AM753" t="str">
        <f t="shared" si="477"/>
        <v>0</v>
      </c>
      <c r="AN753" t="str">
        <f t="shared" si="478"/>
        <v>0</v>
      </c>
      <c r="AO753" t="str">
        <f t="shared" si="479"/>
        <v>0</v>
      </c>
      <c r="AP753" t="str">
        <f t="shared" si="480"/>
        <v>0</v>
      </c>
      <c r="AQ753" t="str">
        <f t="shared" si="481"/>
        <v>0</v>
      </c>
      <c r="AR753" t="str">
        <f t="shared" si="482"/>
        <v>0</v>
      </c>
      <c r="AS753" t="str">
        <f t="shared" si="483"/>
        <v>0</v>
      </c>
      <c r="AT753" t="str">
        <f t="shared" si="484"/>
        <v>0</v>
      </c>
      <c r="AU753" t="str">
        <f t="shared" si="485"/>
        <v>0</v>
      </c>
      <c r="AV753" t="str">
        <f t="shared" si="486"/>
        <v>0</v>
      </c>
      <c r="AW753" t="str">
        <f t="shared" si="487"/>
        <v>0</v>
      </c>
      <c r="AX753" t="str">
        <f t="shared" si="488"/>
        <v>0</v>
      </c>
      <c r="AY753" t="str">
        <f t="shared" si="489"/>
        <v>0</v>
      </c>
      <c r="AZ753" s="22"/>
    </row>
    <row r="754" spans="1:52" ht="15" customHeight="1">
      <c r="A754" s="18" t="s">
        <v>124</v>
      </c>
      <c r="B754" s="74" t="str">
        <f t="shared" si="450"/>
        <v>2401848C</v>
      </c>
      <c r="C754" s="76">
        <v>45421.761990740699</v>
      </c>
      <c r="D754" s="18" t="s">
        <v>893</v>
      </c>
      <c r="E754" s="3" t="b">
        <f>ISNUMBER(MATCH(Table1[[#This Row],[Email]],Attendance[Email],0))</f>
        <v>1</v>
      </c>
      <c r="F754" s="3">
        <f t="shared" si="451"/>
        <v>45422.095324074035</v>
      </c>
      <c r="G754" s="21">
        <f>DAY(Table1[[#This Row],[Actual Time]])</f>
        <v>10</v>
      </c>
      <c r="H754">
        <f>MONTH(Table1[[#This Row],[Actual Time]])</f>
        <v>5</v>
      </c>
      <c r="I754">
        <f>YEAR(Table1[[#This Row],[Actual Time]])</f>
        <v>2024</v>
      </c>
      <c r="J754" t="str">
        <f t="shared" si="452"/>
        <v>10/5/2024</v>
      </c>
      <c r="K754" s="3" t="str">
        <f t="shared" si="453"/>
        <v>0</v>
      </c>
      <c r="L754" t="str">
        <f t="shared" si="454"/>
        <v>0</v>
      </c>
      <c r="M754" t="str">
        <f t="shared" si="455"/>
        <v>0</v>
      </c>
      <c r="N754" t="str">
        <f t="shared" si="456"/>
        <v>1</v>
      </c>
      <c r="O754" t="str">
        <f t="shared" si="457"/>
        <v>0</v>
      </c>
      <c r="P754" t="str">
        <f t="shared" si="458"/>
        <v>0</v>
      </c>
      <c r="Q754" t="str">
        <f t="shared" si="459"/>
        <v>0</v>
      </c>
      <c r="R754" t="str">
        <f t="shared" si="460"/>
        <v>0</v>
      </c>
      <c r="S754" s="3" t="str">
        <f t="shared" si="460"/>
        <v>0</v>
      </c>
      <c r="T754" s="3" t="str">
        <f t="shared" si="460"/>
        <v>0</v>
      </c>
      <c r="U754" t="str">
        <f t="shared" si="461"/>
        <v>0</v>
      </c>
      <c r="V754" t="str">
        <f t="shared" si="462"/>
        <v>0</v>
      </c>
      <c r="W754" t="str">
        <f t="shared" si="463"/>
        <v>0</v>
      </c>
      <c r="X754" t="str">
        <f t="shared" si="464"/>
        <v>0</v>
      </c>
      <c r="Y754" t="str">
        <f t="shared" si="465"/>
        <v>0</v>
      </c>
      <c r="Z754" t="str">
        <f t="shared" si="466"/>
        <v>0</v>
      </c>
      <c r="AA754" s="3" t="str">
        <f t="shared" si="466"/>
        <v>0</v>
      </c>
      <c r="AB754" s="3" t="str">
        <f t="shared" si="466"/>
        <v>0</v>
      </c>
      <c r="AC754" t="str">
        <f t="shared" si="467"/>
        <v>0</v>
      </c>
      <c r="AD754" t="str">
        <f t="shared" si="468"/>
        <v>0</v>
      </c>
      <c r="AE754" t="str">
        <f t="shared" si="469"/>
        <v>0</v>
      </c>
      <c r="AF754" t="str">
        <f t="shared" si="470"/>
        <v>0</v>
      </c>
      <c r="AG754" t="str">
        <f t="shared" si="471"/>
        <v>0</v>
      </c>
      <c r="AH754" t="str">
        <f t="shared" si="472"/>
        <v>0</v>
      </c>
      <c r="AI754" t="str">
        <f t="shared" si="473"/>
        <v>0</v>
      </c>
      <c r="AJ754" t="str">
        <f t="shared" si="474"/>
        <v>0</v>
      </c>
      <c r="AK754" t="str">
        <f t="shared" si="475"/>
        <v>0</v>
      </c>
      <c r="AL754" t="str">
        <f t="shared" si="476"/>
        <v>0</v>
      </c>
      <c r="AM754" t="str">
        <f t="shared" si="477"/>
        <v>0</v>
      </c>
      <c r="AN754" t="str">
        <f t="shared" si="478"/>
        <v>0</v>
      </c>
      <c r="AO754" t="str">
        <f t="shared" si="479"/>
        <v>0</v>
      </c>
      <c r="AP754" t="str">
        <f t="shared" si="480"/>
        <v>0</v>
      </c>
      <c r="AQ754" t="str">
        <f t="shared" si="481"/>
        <v>0</v>
      </c>
      <c r="AR754" t="str">
        <f t="shared" si="482"/>
        <v>0</v>
      </c>
      <c r="AS754" t="str">
        <f t="shared" si="483"/>
        <v>0</v>
      </c>
      <c r="AT754" t="str">
        <f t="shared" si="484"/>
        <v>0</v>
      </c>
      <c r="AU754" t="str">
        <f t="shared" si="485"/>
        <v>0</v>
      </c>
      <c r="AV754" t="str">
        <f t="shared" si="486"/>
        <v>0</v>
      </c>
      <c r="AW754" t="str">
        <f t="shared" si="487"/>
        <v>0</v>
      </c>
      <c r="AX754" t="str">
        <f t="shared" si="488"/>
        <v>0</v>
      </c>
      <c r="AY754" t="str">
        <f t="shared" si="489"/>
        <v>0</v>
      </c>
      <c r="AZ754" s="22"/>
    </row>
    <row r="755" spans="1:52" ht="15" customHeight="1">
      <c r="A755" s="18" t="s">
        <v>399</v>
      </c>
      <c r="B755" s="74" t="str">
        <f t="shared" si="450"/>
        <v>2401562J</v>
      </c>
      <c r="C755" s="76">
        <v>45421.761990740699</v>
      </c>
      <c r="D755" s="18" t="s">
        <v>950</v>
      </c>
      <c r="E755" s="3" t="b">
        <f>ISNUMBER(MATCH(Table1[[#This Row],[Email]],Attendance[Email],0))</f>
        <v>1</v>
      </c>
      <c r="F755" s="3">
        <f t="shared" si="451"/>
        <v>45422.095324074035</v>
      </c>
      <c r="G755" s="21">
        <f>DAY(Table1[[#This Row],[Actual Time]])</f>
        <v>10</v>
      </c>
      <c r="H755">
        <f>MONTH(Table1[[#This Row],[Actual Time]])</f>
        <v>5</v>
      </c>
      <c r="I755">
        <f>YEAR(Table1[[#This Row],[Actual Time]])</f>
        <v>2024</v>
      </c>
      <c r="J755" t="str">
        <f t="shared" si="452"/>
        <v>10/5/2024</v>
      </c>
      <c r="K755" s="3" t="str">
        <f t="shared" si="453"/>
        <v>0</v>
      </c>
      <c r="L755" t="str">
        <f t="shared" si="454"/>
        <v>0</v>
      </c>
      <c r="M755" t="str">
        <f t="shared" si="455"/>
        <v>0</v>
      </c>
      <c r="N755" t="str">
        <f t="shared" si="456"/>
        <v>1</v>
      </c>
      <c r="O755" t="str">
        <f t="shared" si="457"/>
        <v>0</v>
      </c>
      <c r="P755" t="str">
        <f t="shared" si="458"/>
        <v>0</v>
      </c>
      <c r="Q755" t="str">
        <f t="shared" si="459"/>
        <v>0</v>
      </c>
      <c r="R755" t="str">
        <f t="shared" si="460"/>
        <v>0</v>
      </c>
      <c r="S755" s="3" t="str">
        <f t="shared" si="460"/>
        <v>0</v>
      </c>
      <c r="T755" s="3" t="str">
        <f t="shared" si="460"/>
        <v>0</v>
      </c>
      <c r="U755" t="str">
        <f t="shared" si="461"/>
        <v>0</v>
      </c>
      <c r="V755" t="str">
        <f t="shared" si="462"/>
        <v>0</v>
      </c>
      <c r="W755" t="str">
        <f t="shared" si="463"/>
        <v>0</v>
      </c>
      <c r="X755" t="str">
        <f t="shared" si="464"/>
        <v>0</v>
      </c>
      <c r="Y755" t="str">
        <f t="shared" si="465"/>
        <v>0</v>
      </c>
      <c r="Z755" t="str">
        <f t="shared" si="466"/>
        <v>0</v>
      </c>
      <c r="AA755" s="3" t="str">
        <f t="shared" si="466"/>
        <v>0</v>
      </c>
      <c r="AB755" s="3" t="str">
        <f t="shared" si="466"/>
        <v>0</v>
      </c>
      <c r="AC755" t="str">
        <f t="shared" si="467"/>
        <v>0</v>
      </c>
      <c r="AD755" t="str">
        <f t="shared" si="468"/>
        <v>0</v>
      </c>
      <c r="AE755" t="str">
        <f t="shared" si="469"/>
        <v>0</v>
      </c>
      <c r="AF755" t="str">
        <f t="shared" si="470"/>
        <v>0</v>
      </c>
      <c r="AG755" t="str">
        <f t="shared" si="471"/>
        <v>0</v>
      </c>
      <c r="AH755" t="str">
        <f t="shared" si="472"/>
        <v>0</v>
      </c>
      <c r="AI755" t="str">
        <f t="shared" si="473"/>
        <v>0</v>
      </c>
      <c r="AJ755" t="str">
        <f t="shared" si="474"/>
        <v>0</v>
      </c>
      <c r="AK755" t="str">
        <f t="shared" si="475"/>
        <v>0</v>
      </c>
      <c r="AL755" t="str">
        <f t="shared" si="476"/>
        <v>0</v>
      </c>
      <c r="AM755" t="str">
        <f t="shared" si="477"/>
        <v>0</v>
      </c>
      <c r="AN755" t="str">
        <f t="shared" si="478"/>
        <v>0</v>
      </c>
      <c r="AO755" t="str">
        <f t="shared" si="479"/>
        <v>0</v>
      </c>
      <c r="AP755" t="str">
        <f t="shared" si="480"/>
        <v>0</v>
      </c>
      <c r="AQ755" t="str">
        <f t="shared" si="481"/>
        <v>0</v>
      </c>
      <c r="AR755" t="str">
        <f t="shared" si="482"/>
        <v>0</v>
      </c>
      <c r="AS755" t="str">
        <f t="shared" si="483"/>
        <v>0</v>
      </c>
      <c r="AT755" t="str">
        <f t="shared" si="484"/>
        <v>0</v>
      </c>
      <c r="AU755" t="str">
        <f t="shared" si="485"/>
        <v>0</v>
      </c>
      <c r="AV755" t="str">
        <f t="shared" si="486"/>
        <v>0</v>
      </c>
      <c r="AW755" t="str">
        <f t="shared" si="487"/>
        <v>0</v>
      </c>
      <c r="AX755" t="str">
        <f t="shared" si="488"/>
        <v>0</v>
      </c>
      <c r="AY755" t="str">
        <f t="shared" si="489"/>
        <v>0</v>
      </c>
      <c r="AZ755" s="22"/>
    </row>
    <row r="756" spans="1:52" ht="15" customHeight="1">
      <c r="A756" s="18" t="s">
        <v>401</v>
      </c>
      <c r="B756" s="74" t="str">
        <f t="shared" si="450"/>
        <v>2404399D</v>
      </c>
      <c r="C756" s="76">
        <v>45421.761990740699</v>
      </c>
      <c r="D756" s="18" t="s">
        <v>951</v>
      </c>
      <c r="E756" s="3" t="b">
        <f>ISNUMBER(MATCH(Table1[[#This Row],[Email]],Attendance[Email],0))</f>
        <v>1</v>
      </c>
      <c r="F756" s="3">
        <f t="shared" si="451"/>
        <v>45422.095324074035</v>
      </c>
      <c r="G756" s="21">
        <f>DAY(Table1[[#This Row],[Actual Time]])</f>
        <v>10</v>
      </c>
      <c r="H756">
        <f>MONTH(Table1[[#This Row],[Actual Time]])</f>
        <v>5</v>
      </c>
      <c r="I756">
        <f>YEAR(Table1[[#This Row],[Actual Time]])</f>
        <v>2024</v>
      </c>
      <c r="J756" t="str">
        <f t="shared" si="452"/>
        <v>10/5/2024</v>
      </c>
      <c r="K756" s="3" t="str">
        <f t="shared" si="453"/>
        <v>0</v>
      </c>
      <c r="L756" t="str">
        <f t="shared" si="454"/>
        <v>0</v>
      </c>
      <c r="M756" t="str">
        <f t="shared" si="455"/>
        <v>0</v>
      </c>
      <c r="N756" t="str">
        <f t="shared" si="456"/>
        <v>1</v>
      </c>
      <c r="O756" t="str">
        <f t="shared" si="457"/>
        <v>0</v>
      </c>
      <c r="P756" t="str">
        <f t="shared" si="458"/>
        <v>0</v>
      </c>
      <c r="Q756" t="str">
        <f t="shared" si="459"/>
        <v>0</v>
      </c>
      <c r="R756" t="str">
        <f t="shared" si="460"/>
        <v>0</v>
      </c>
      <c r="S756" s="3" t="str">
        <f t="shared" si="460"/>
        <v>0</v>
      </c>
      <c r="T756" s="3" t="str">
        <f t="shared" si="460"/>
        <v>0</v>
      </c>
      <c r="U756" t="str">
        <f t="shared" si="461"/>
        <v>0</v>
      </c>
      <c r="V756" t="str">
        <f t="shared" si="462"/>
        <v>0</v>
      </c>
      <c r="W756" t="str">
        <f t="shared" si="463"/>
        <v>0</v>
      </c>
      <c r="X756" t="str">
        <f t="shared" si="464"/>
        <v>0</v>
      </c>
      <c r="Y756" t="str">
        <f t="shared" si="465"/>
        <v>0</v>
      </c>
      <c r="Z756" t="str">
        <f t="shared" si="466"/>
        <v>0</v>
      </c>
      <c r="AA756" s="3" t="str">
        <f t="shared" si="466"/>
        <v>0</v>
      </c>
      <c r="AB756" s="3" t="str">
        <f t="shared" si="466"/>
        <v>0</v>
      </c>
      <c r="AC756" t="str">
        <f t="shared" si="467"/>
        <v>0</v>
      </c>
      <c r="AD756" t="str">
        <f t="shared" si="468"/>
        <v>0</v>
      </c>
      <c r="AE756" t="str">
        <f t="shared" si="469"/>
        <v>0</v>
      </c>
      <c r="AF756" t="str">
        <f t="shared" si="470"/>
        <v>0</v>
      </c>
      <c r="AG756" t="str">
        <f t="shared" si="471"/>
        <v>0</v>
      </c>
      <c r="AH756" t="str">
        <f t="shared" si="472"/>
        <v>0</v>
      </c>
      <c r="AI756" t="str">
        <f t="shared" si="473"/>
        <v>0</v>
      </c>
      <c r="AJ756" t="str">
        <f t="shared" si="474"/>
        <v>0</v>
      </c>
      <c r="AK756" t="str">
        <f t="shared" si="475"/>
        <v>0</v>
      </c>
      <c r="AL756" t="str">
        <f t="shared" si="476"/>
        <v>0</v>
      </c>
      <c r="AM756" t="str">
        <f t="shared" si="477"/>
        <v>0</v>
      </c>
      <c r="AN756" t="str">
        <f t="shared" si="478"/>
        <v>0</v>
      </c>
      <c r="AO756" t="str">
        <f t="shared" si="479"/>
        <v>0</v>
      </c>
      <c r="AP756" t="str">
        <f t="shared" si="480"/>
        <v>0</v>
      </c>
      <c r="AQ756" t="str">
        <f t="shared" si="481"/>
        <v>0</v>
      </c>
      <c r="AR756" t="str">
        <f t="shared" si="482"/>
        <v>0</v>
      </c>
      <c r="AS756" t="str">
        <f t="shared" si="483"/>
        <v>0</v>
      </c>
      <c r="AT756" t="str">
        <f t="shared" si="484"/>
        <v>0</v>
      </c>
      <c r="AU756" t="str">
        <f t="shared" si="485"/>
        <v>0</v>
      </c>
      <c r="AV756" t="str">
        <f t="shared" si="486"/>
        <v>0</v>
      </c>
      <c r="AW756" t="str">
        <f t="shared" si="487"/>
        <v>0</v>
      </c>
      <c r="AX756" t="str">
        <f t="shared" si="488"/>
        <v>0</v>
      </c>
      <c r="AY756" t="str">
        <f t="shared" si="489"/>
        <v>0</v>
      </c>
      <c r="AZ756" s="22"/>
    </row>
    <row r="757" spans="1:52" ht="15" customHeight="1">
      <c r="A757" s="18" t="s">
        <v>74</v>
      </c>
      <c r="B757" s="74" t="str">
        <f t="shared" si="450"/>
        <v>2202038B</v>
      </c>
      <c r="C757" s="76">
        <v>45421.761990740699</v>
      </c>
      <c r="D757" s="18" t="s">
        <v>952</v>
      </c>
      <c r="E757" s="3" t="b">
        <f>ISNUMBER(MATCH(Table1[[#This Row],[Email]],Attendance[Email],0))</f>
        <v>1</v>
      </c>
      <c r="F757" s="3">
        <f t="shared" si="451"/>
        <v>45422.095324074035</v>
      </c>
      <c r="G757" s="21">
        <f>DAY(Table1[[#This Row],[Actual Time]])</f>
        <v>10</v>
      </c>
      <c r="H757">
        <f>MONTH(Table1[[#This Row],[Actual Time]])</f>
        <v>5</v>
      </c>
      <c r="I757">
        <f>YEAR(Table1[[#This Row],[Actual Time]])</f>
        <v>2024</v>
      </c>
      <c r="J757" t="str">
        <f t="shared" si="452"/>
        <v>10/5/2024</v>
      </c>
      <c r="K757" s="3" t="str">
        <f t="shared" si="453"/>
        <v>0</v>
      </c>
      <c r="L757" t="str">
        <f t="shared" si="454"/>
        <v>0</v>
      </c>
      <c r="M757" t="str">
        <f t="shared" si="455"/>
        <v>0</v>
      </c>
      <c r="N757" t="str">
        <f t="shared" si="456"/>
        <v>1</v>
      </c>
      <c r="O757" t="str">
        <f t="shared" si="457"/>
        <v>0</v>
      </c>
      <c r="P757" t="str">
        <f t="shared" si="458"/>
        <v>0</v>
      </c>
      <c r="Q757" t="str">
        <f t="shared" si="459"/>
        <v>0</v>
      </c>
      <c r="R757" t="str">
        <f t="shared" si="460"/>
        <v>0</v>
      </c>
      <c r="S757" s="3" t="str">
        <f t="shared" si="460"/>
        <v>0</v>
      </c>
      <c r="T757" s="3" t="str">
        <f t="shared" si="460"/>
        <v>0</v>
      </c>
      <c r="U757" t="str">
        <f t="shared" si="461"/>
        <v>0</v>
      </c>
      <c r="V757" t="str">
        <f t="shared" si="462"/>
        <v>0</v>
      </c>
      <c r="W757" t="str">
        <f t="shared" si="463"/>
        <v>0</v>
      </c>
      <c r="X757" t="str">
        <f t="shared" si="464"/>
        <v>0</v>
      </c>
      <c r="Y757" t="str">
        <f t="shared" si="465"/>
        <v>0</v>
      </c>
      <c r="Z757" t="str">
        <f t="shared" si="466"/>
        <v>0</v>
      </c>
      <c r="AA757" s="3" t="str">
        <f t="shared" si="466"/>
        <v>0</v>
      </c>
      <c r="AB757" s="3" t="str">
        <f t="shared" si="466"/>
        <v>0</v>
      </c>
      <c r="AC757" t="str">
        <f t="shared" si="467"/>
        <v>0</v>
      </c>
      <c r="AD757" t="str">
        <f t="shared" si="468"/>
        <v>0</v>
      </c>
      <c r="AE757" t="str">
        <f t="shared" si="469"/>
        <v>0</v>
      </c>
      <c r="AF757" t="str">
        <f t="shared" si="470"/>
        <v>0</v>
      </c>
      <c r="AG757" t="str">
        <f t="shared" si="471"/>
        <v>0</v>
      </c>
      <c r="AH757" t="str">
        <f t="shared" si="472"/>
        <v>0</v>
      </c>
      <c r="AI757" t="str">
        <f t="shared" si="473"/>
        <v>0</v>
      </c>
      <c r="AJ757" t="str">
        <f t="shared" si="474"/>
        <v>0</v>
      </c>
      <c r="AK757" t="str">
        <f t="shared" si="475"/>
        <v>0</v>
      </c>
      <c r="AL757" t="str">
        <f t="shared" si="476"/>
        <v>0</v>
      </c>
      <c r="AM757" t="str">
        <f t="shared" si="477"/>
        <v>0</v>
      </c>
      <c r="AN757" t="str">
        <f t="shared" si="478"/>
        <v>0</v>
      </c>
      <c r="AO757" t="str">
        <f t="shared" si="479"/>
        <v>0</v>
      </c>
      <c r="AP757" t="str">
        <f t="shared" si="480"/>
        <v>0</v>
      </c>
      <c r="AQ757" t="str">
        <f t="shared" si="481"/>
        <v>0</v>
      </c>
      <c r="AR757" t="str">
        <f t="shared" si="482"/>
        <v>0</v>
      </c>
      <c r="AS757" t="str">
        <f t="shared" si="483"/>
        <v>0</v>
      </c>
      <c r="AT757" t="str">
        <f t="shared" si="484"/>
        <v>0</v>
      </c>
      <c r="AU757" t="str">
        <f t="shared" si="485"/>
        <v>0</v>
      </c>
      <c r="AV757" t="str">
        <f t="shared" si="486"/>
        <v>0</v>
      </c>
      <c r="AW757" t="str">
        <f t="shared" si="487"/>
        <v>0</v>
      </c>
      <c r="AX757" t="str">
        <f t="shared" si="488"/>
        <v>0</v>
      </c>
      <c r="AY757" t="str">
        <f t="shared" si="489"/>
        <v>0</v>
      </c>
      <c r="AZ757" s="22"/>
    </row>
    <row r="758" spans="1:52" ht="15" customHeight="1">
      <c r="A758" s="18" t="s">
        <v>164</v>
      </c>
      <c r="B758" s="74" t="str">
        <f t="shared" si="450"/>
        <v>2400518C</v>
      </c>
      <c r="C758" s="76">
        <v>45421.761990740699</v>
      </c>
      <c r="D758" s="18" t="s">
        <v>912</v>
      </c>
      <c r="E758" s="3" t="b">
        <f>ISNUMBER(MATCH(Table1[[#This Row],[Email]],Attendance[Email],0))</f>
        <v>1</v>
      </c>
      <c r="F758" s="3">
        <f t="shared" si="451"/>
        <v>45422.095324074035</v>
      </c>
      <c r="G758" s="21">
        <f>DAY(Table1[[#This Row],[Actual Time]])</f>
        <v>10</v>
      </c>
      <c r="H758">
        <f>MONTH(Table1[[#This Row],[Actual Time]])</f>
        <v>5</v>
      </c>
      <c r="I758">
        <f>YEAR(Table1[[#This Row],[Actual Time]])</f>
        <v>2024</v>
      </c>
      <c r="J758" t="str">
        <f t="shared" si="452"/>
        <v>10/5/2024</v>
      </c>
      <c r="K758" s="3" t="str">
        <f t="shared" si="453"/>
        <v>0</v>
      </c>
      <c r="L758" t="str">
        <f t="shared" si="454"/>
        <v>0</v>
      </c>
      <c r="M758" t="str">
        <f t="shared" si="455"/>
        <v>0</v>
      </c>
      <c r="N758" t="str">
        <f t="shared" si="456"/>
        <v>1</v>
      </c>
      <c r="O758" t="str">
        <f t="shared" si="457"/>
        <v>0</v>
      </c>
      <c r="P758" t="str">
        <f t="shared" si="458"/>
        <v>0</v>
      </c>
      <c r="Q758" t="str">
        <f t="shared" si="459"/>
        <v>0</v>
      </c>
      <c r="R758" t="str">
        <f t="shared" si="460"/>
        <v>0</v>
      </c>
      <c r="S758" s="3" t="str">
        <f t="shared" si="460"/>
        <v>0</v>
      </c>
      <c r="T758" s="3" t="str">
        <f t="shared" si="460"/>
        <v>0</v>
      </c>
      <c r="U758" t="str">
        <f t="shared" si="461"/>
        <v>0</v>
      </c>
      <c r="V758" t="str">
        <f t="shared" si="462"/>
        <v>0</v>
      </c>
      <c r="W758" t="str">
        <f t="shared" si="463"/>
        <v>0</v>
      </c>
      <c r="X758" t="str">
        <f t="shared" si="464"/>
        <v>0</v>
      </c>
      <c r="Y758" t="str">
        <f t="shared" si="465"/>
        <v>0</v>
      </c>
      <c r="Z758" t="str">
        <f t="shared" si="466"/>
        <v>0</v>
      </c>
      <c r="AA758" s="3" t="str">
        <f t="shared" si="466"/>
        <v>0</v>
      </c>
      <c r="AB758" s="3" t="str">
        <f t="shared" si="466"/>
        <v>0</v>
      </c>
      <c r="AC758" t="str">
        <f t="shared" si="467"/>
        <v>0</v>
      </c>
      <c r="AD758" t="str">
        <f t="shared" si="468"/>
        <v>0</v>
      </c>
      <c r="AE758" t="str">
        <f t="shared" si="469"/>
        <v>0</v>
      </c>
      <c r="AF758" t="str">
        <f t="shared" si="470"/>
        <v>0</v>
      </c>
      <c r="AG758" t="str">
        <f t="shared" si="471"/>
        <v>0</v>
      </c>
      <c r="AH758" t="str">
        <f t="shared" si="472"/>
        <v>0</v>
      </c>
      <c r="AI758" t="str">
        <f t="shared" si="473"/>
        <v>0</v>
      </c>
      <c r="AJ758" t="str">
        <f t="shared" si="474"/>
        <v>0</v>
      </c>
      <c r="AK758" t="str">
        <f t="shared" si="475"/>
        <v>0</v>
      </c>
      <c r="AL758" t="str">
        <f t="shared" si="476"/>
        <v>0</v>
      </c>
      <c r="AM758" t="str">
        <f t="shared" si="477"/>
        <v>0</v>
      </c>
      <c r="AN758" t="str">
        <f t="shared" si="478"/>
        <v>0</v>
      </c>
      <c r="AO758" t="str">
        <f t="shared" si="479"/>
        <v>0</v>
      </c>
      <c r="AP758" t="str">
        <f t="shared" si="480"/>
        <v>0</v>
      </c>
      <c r="AQ758" t="str">
        <f t="shared" si="481"/>
        <v>0</v>
      </c>
      <c r="AR758" t="str">
        <f t="shared" si="482"/>
        <v>0</v>
      </c>
      <c r="AS758" t="str">
        <f t="shared" si="483"/>
        <v>0</v>
      </c>
      <c r="AT758" t="str">
        <f t="shared" si="484"/>
        <v>0</v>
      </c>
      <c r="AU758" t="str">
        <f t="shared" si="485"/>
        <v>0</v>
      </c>
      <c r="AV758" t="str">
        <f t="shared" si="486"/>
        <v>0</v>
      </c>
      <c r="AW758" t="str">
        <f t="shared" si="487"/>
        <v>0</v>
      </c>
      <c r="AX758" t="str">
        <f t="shared" si="488"/>
        <v>0</v>
      </c>
      <c r="AY758" t="str">
        <f t="shared" si="489"/>
        <v>0</v>
      </c>
      <c r="AZ758" s="22"/>
    </row>
    <row r="759" spans="1:52" ht="15" customHeight="1">
      <c r="A759" s="18" t="s">
        <v>190</v>
      </c>
      <c r="B759" s="74" t="str">
        <f t="shared" si="450"/>
        <v>2300215G</v>
      </c>
      <c r="C759" s="76">
        <v>45421.761990740699</v>
      </c>
      <c r="D759" s="18" t="s">
        <v>925</v>
      </c>
      <c r="E759" s="3" t="b">
        <f>ISNUMBER(MATCH(Table1[[#This Row],[Email]],Attendance[Email],0))</f>
        <v>1</v>
      </c>
      <c r="F759" s="3">
        <f t="shared" si="451"/>
        <v>45422.095324074035</v>
      </c>
      <c r="G759" s="21">
        <f>DAY(Table1[[#This Row],[Actual Time]])</f>
        <v>10</v>
      </c>
      <c r="H759">
        <f>MONTH(Table1[[#This Row],[Actual Time]])</f>
        <v>5</v>
      </c>
      <c r="I759">
        <f>YEAR(Table1[[#This Row],[Actual Time]])</f>
        <v>2024</v>
      </c>
      <c r="J759" t="str">
        <f t="shared" si="452"/>
        <v>10/5/2024</v>
      </c>
      <c r="K759" s="3" t="str">
        <f t="shared" si="453"/>
        <v>0</v>
      </c>
      <c r="L759" t="str">
        <f t="shared" si="454"/>
        <v>0</v>
      </c>
      <c r="M759" t="str">
        <f t="shared" si="455"/>
        <v>0</v>
      </c>
      <c r="N759" t="str">
        <f t="shared" si="456"/>
        <v>1</v>
      </c>
      <c r="O759" t="str">
        <f t="shared" si="457"/>
        <v>0</v>
      </c>
      <c r="P759" t="str">
        <f t="shared" si="458"/>
        <v>0</v>
      </c>
      <c r="Q759" t="str">
        <f t="shared" si="459"/>
        <v>0</v>
      </c>
      <c r="R759" t="str">
        <f t="shared" si="460"/>
        <v>0</v>
      </c>
      <c r="S759" s="3" t="str">
        <f t="shared" si="460"/>
        <v>0</v>
      </c>
      <c r="T759" s="3" t="str">
        <f t="shared" si="460"/>
        <v>0</v>
      </c>
      <c r="U759" t="str">
        <f t="shared" si="461"/>
        <v>0</v>
      </c>
      <c r="V759" t="str">
        <f t="shared" si="462"/>
        <v>0</v>
      </c>
      <c r="W759" t="str">
        <f t="shared" si="463"/>
        <v>0</v>
      </c>
      <c r="X759" t="str">
        <f t="shared" si="464"/>
        <v>0</v>
      </c>
      <c r="Y759" t="str">
        <f t="shared" si="465"/>
        <v>0</v>
      </c>
      <c r="Z759" t="str">
        <f t="shared" si="466"/>
        <v>0</v>
      </c>
      <c r="AA759" s="3" t="str">
        <f t="shared" si="466"/>
        <v>0</v>
      </c>
      <c r="AB759" s="3" t="str">
        <f t="shared" si="466"/>
        <v>0</v>
      </c>
      <c r="AC759" t="str">
        <f t="shared" si="467"/>
        <v>0</v>
      </c>
      <c r="AD759" t="str">
        <f t="shared" si="468"/>
        <v>0</v>
      </c>
      <c r="AE759" t="str">
        <f t="shared" si="469"/>
        <v>0</v>
      </c>
      <c r="AF759" t="str">
        <f t="shared" si="470"/>
        <v>0</v>
      </c>
      <c r="AG759" t="str">
        <f t="shared" si="471"/>
        <v>0</v>
      </c>
      <c r="AH759" t="str">
        <f t="shared" si="472"/>
        <v>0</v>
      </c>
      <c r="AI759" t="str">
        <f t="shared" si="473"/>
        <v>0</v>
      </c>
      <c r="AJ759" t="str">
        <f t="shared" si="474"/>
        <v>0</v>
      </c>
      <c r="AK759" t="str">
        <f t="shared" si="475"/>
        <v>0</v>
      </c>
      <c r="AL759" t="str">
        <f t="shared" si="476"/>
        <v>0</v>
      </c>
      <c r="AM759" t="str">
        <f t="shared" si="477"/>
        <v>0</v>
      </c>
      <c r="AN759" t="str">
        <f t="shared" si="478"/>
        <v>0</v>
      </c>
      <c r="AO759" t="str">
        <f t="shared" si="479"/>
        <v>0</v>
      </c>
      <c r="AP759" t="str">
        <f t="shared" si="480"/>
        <v>0</v>
      </c>
      <c r="AQ759" t="str">
        <f t="shared" si="481"/>
        <v>0</v>
      </c>
      <c r="AR759" t="str">
        <f t="shared" si="482"/>
        <v>0</v>
      </c>
      <c r="AS759" t="str">
        <f t="shared" si="483"/>
        <v>0</v>
      </c>
      <c r="AT759" t="str">
        <f t="shared" si="484"/>
        <v>0</v>
      </c>
      <c r="AU759" t="str">
        <f t="shared" si="485"/>
        <v>0</v>
      </c>
      <c r="AV759" t="str">
        <f t="shared" si="486"/>
        <v>0</v>
      </c>
      <c r="AW759" t="str">
        <f t="shared" si="487"/>
        <v>0</v>
      </c>
      <c r="AX759" t="str">
        <f t="shared" si="488"/>
        <v>0</v>
      </c>
      <c r="AY759" t="str">
        <f t="shared" si="489"/>
        <v>0</v>
      </c>
      <c r="AZ759" s="22"/>
    </row>
    <row r="760" spans="1:52" ht="15" customHeight="1">
      <c r="A760" s="18" t="s">
        <v>188</v>
      </c>
      <c r="B760" s="74" t="str">
        <f t="shared" si="450"/>
        <v>2402557I</v>
      </c>
      <c r="C760" s="76">
        <v>45421.761990740699</v>
      </c>
      <c r="D760" s="18" t="s">
        <v>924</v>
      </c>
      <c r="E760" s="3" t="b">
        <f>ISNUMBER(MATCH(Table1[[#This Row],[Email]],Attendance[Email],0))</f>
        <v>1</v>
      </c>
      <c r="F760" s="3">
        <f t="shared" si="451"/>
        <v>45422.095324074035</v>
      </c>
      <c r="G760" s="21">
        <f>DAY(Table1[[#This Row],[Actual Time]])</f>
        <v>10</v>
      </c>
      <c r="H760">
        <f>MONTH(Table1[[#This Row],[Actual Time]])</f>
        <v>5</v>
      </c>
      <c r="I760">
        <f>YEAR(Table1[[#This Row],[Actual Time]])</f>
        <v>2024</v>
      </c>
      <c r="J760" t="str">
        <f t="shared" si="452"/>
        <v>10/5/2024</v>
      </c>
      <c r="K760" s="3" t="str">
        <f t="shared" si="453"/>
        <v>0</v>
      </c>
      <c r="L760" t="str">
        <f t="shared" si="454"/>
        <v>0</v>
      </c>
      <c r="M760" t="str">
        <f t="shared" si="455"/>
        <v>0</v>
      </c>
      <c r="N760" t="str">
        <f t="shared" si="456"/>
        <v>1</v>
      </c>
      <c r="O760" t="str">
        <f t="shared" si="457"/>
        <v>0</v>
      </c>
      <c r="P760" t="str">
        <f t="shared" si="458"/>
        <v>0</v>
      </c>
      <c r="Q760" t="str">
        <f t="shared" si="459"/>
        <v>0</v>
      </c>
      <c r="R760" t="str">
        <f t="shared" si="460"/>
        <v>0</v>
      </c>
      <c r="S760" s="3" t="str">
        <f t="shared" si="460"/>
        <v>0</v>
      </c>
      <c r="T760" s="3" t="str">
        <f t="shared" si="460"/>
        <v>0</v>
      </c>
      <c r="U760" t="str">
        <f t="shared" si="461"/>
        <v>0</v>
      </c>
      <c r="V760" t="str">
        <f t="shared" si="462"/>
        <v>0</v>
      </c>
      <c r="W760" t="str">
        <f t="shared" si="463"/>
        <v>0</v>
      </c>
      <c r="X760" t="str">
        <f t="shared" si="464"/>
        <v>0</v>
      </c>
      <c r="Y760" t="str">
        <f t="shared" si="465"/>
        <v>0</v>
      </c>
      <c r="Z760" t="str">
        <f t="shared" si="466"/>
        <v>0</v>
      </c>
      <c r="AA760" s="3" t="str">
        <f t="shared" si="466"/>
        <v>0</v>
      </c>
      <c r="AB760" s="3" t="str">
        <f t="shared" si="466"/>
        <v>0</v>
      </c>
      <c r="AC760" t="str">
        <f t="shared" si="467"/>
        <v>0</v>
      </c>
      <c r="AD760" t="str">
        <f t="shared" si="468"/>
        <v>0</v>
      </c>
      <c r="AE760" t="str">
        <f t="shared" si="469"/>
        <v>0</v>
      </c>
      <c r="AF760" t="str">
        <f t="shared" si="470"/>
        <v>0</v>
      </c>
      <c r="AG760" t="str">
        <f t="shared" si="471"/>
        <v>0</v>
      </c>
      <c r="AH760" t="str">
        <f t="shared" si="472"/>
        <v>0</v>
      </c>
      <c r="AI760" t="str">
        <f t="shared" si="473"/>
        <v>0</v>
      </c>
      <c r="AJ760" t="str">
        <f t="shared" si="474"/>
        <v>0</v>
      </c>
      <c r="AK760" t="str">
        <f t="shared" si="475"/>
        <v>0</v>
      </c>
      <c r="AL760" t="str">
        <f t="shared" si="476"/>
        <v>0</v>
      </c>
      <c r="AM760" t="str">
        <f t="shared" si="477"/>
        <v>0</v>
      </c>
      <c r="AN760" t="str">
        <f t="shared" si="478"/>
        <v>0</v>
      </c>
      <c r="AO760" t="str">
        <f t="shared" si="479"/>
        <v>0</v>
      </c>
      <c r="AP760" t="str">
        <f t="shared" si="480"/>
        <v>0</v>
      </c>
      <c r="AQ760" t="str">
        <f t="shared" si="481"/>
        <v>0</v>
      </c>
      <c r="AR760" t="str">
        <f t="shared" si="482"/>
        <v>0</v>
      </c>
      <c r="AS760" t="str">
        <f t="shared" si="483"/>
        <v>0</v>
      </c>
      <c r="AT760" t="str">
        <f t="shared" si="484"/>
        <v>0</v>
      </c>
      <c r="AU760" t="str">
        <f t="shared" si="485"/>
        <v>0</v>
      </c>
      <c r="AV760" t="str">
        <f t="shared" si="486"/>
        <v>0</v>
      </c>
      <c r="AW760" t="str">
        <f t="shared" si="487"/>
        <v>0</v>
      </c>
      <c r="AX760" t="str">
        <f t="shared" si="488"/>
        <v>0</v>
      </c>
      <c r="AY760" t="str">
        <f t="shared" si="489"/>
        <v>0</v>
      </c>
      <c r="AZ760" s="22"/>
    </row>
    <row r="761" spans="1:52" ht="15" customHeight="1">
      <c r="A761" s="18" t="s">
        <v>152</v>
      </c>
      <c r="B761" s="74" t="str">
        <f t="shared" si="450"/>
        <v>2402378J</v>
      </c>
      <c r="C761" s="76">
        <v>45421.761990740699</v>
      </c>
      <c r="D761" s="18" t="s">
        <v>906</v>
      </c>
      <c r="E761" s="3" t="b">
        <f>ISNUMBER(MATCH(Table1[[#This Row],[Email]],Attendance[Email],0))</f>
        <v>1</v>
      </c>
      <c r="F761" s="3">
        <f t="shared" si="451"/>
        <v>45422.095324074035</v>
      </c>
      <c r="G761" s="21">
        <f>DAY(Table1[[#This Row],[Actual Time]])</f>
        <v>10</v>
      </c>
      <c r="H761">
        <f>MONTH(Table1[[#This Row],[Actual Time]])</f>
        <v>5</v>
      </c>
      <c r="I761">
        <f>YEAR(Table1[[#This Row],[Actual Time]])</f>
        <v>2024</v>
      </c>
      <c r="J761" t="str">
        <f t="shared" si="452"/>
        <v>10/5/2024</v>
      </c>
      <c r="K761" s="3" t="str">
        <f t="shared" si="453"/>
        <v>0</v>
      </c>
      <c r="L761" t="str">
        <f t="shared" si="454"/>
        <v>0</v>
      </c>
      <c r="M761" t="str">
        <f t="shared" si="455"/>
        <v>0</v>
      </c>
      <c r="N761" t="str">
        <f t="shared" si="456"/>
        <v>1</v>
      </c>
      <c r="O761" t="str">
        <f t="shared" si="457"/>
        <v>0</v>
      </c>
      <c r="P761" t="str">
        <f t="shared" si="458"/>
        <v>0</v>
      </c>
      <c r="Q761" t="str">
        <f t="shared" si="459"/>
        <v>0</v>
      </c>
      <c r="R761" t="str">
        <f t="shared" si="460"/>
        <v>0</v>
      </c>
      <c r="S761" s="3" t="str">
        <f t="shared" si="460"/>
        <v>0</v>
      </c>
      <c r="T761" s="3" t="str">
        <f t="shared" si="460"/>
        <v>0</v>
      </c>
      <c r="U761" t="str">
        <f t="shared" si="461"/>
        <v>0</v>
      </c>
      <c r="V761" t="str">
        <f t="shared" si="462"/>
        <v>0</v>
      </c>
      <c r="W761" t="str">
        <f t="shared" si="463"/>
        <v>0</v>
      </c>
      <c r="X761" t="str">
        <f t="shared" si="464"/>
        <v>0</v>
      </c>
      <c r="Y761" t="str">
        <f t="shared" si="465"/>
        <v>0</v>
      </c>
      <c r="Z761" t="str">
        <f t="shared" si="466"/>
        <v>0</v>
      </c>
      <c r="AA761" s="3" t="str">
        <f t="shared" si="466"/>
        <v>0</v>
      </c>
      <c r="AB761" s="3" t="str">
        <f t="shared" si="466"/>
        <v>0</v>
      </c>
      <c r="AC761" t="str">
        <f t="shared" si="467"/>
        <v>0</v>
      </c>
      <c r="AD761" t="str">
        <f t="shared" si="468"/>
        <v>0</v>
      </c>
      <c r="AE761" t="str">
        <f t="shared" si="469"/>
        <v>0</v>
      </c>
      <c r="AF761" t="str">
        <f t="shared" si="470"/>
        <v>0</v>
      </c>
      <c r="AG761" t="str">
        <f t="shared" si="471"/>
        <v>0</v>
      </c>
      <c r="AH761" t="str">
        <f t="shared" si="472"/>
        <v>0</v>
      </c>
      <c r="AI761" t="str">
        <f t="shared" si="473"/>
        <v>0</v>
      </c>
      <c r="AJ761" t="str">
        <f t="shared" si="474"/>
        <v>0</v>
      </c>
      <c r="AK761" t="str">
        <f t="shared" si="475"/>
        <v>0</v>
      </c>
      <c r="AL761" t="str">
        <f t="shared" si="476"/>
        <v>0</v>
      </c>
      <c r="AM761" t="str">
        <f t="shared" si="477"/>
        <v>0</v>
      </c>
      <c r="AN761" t="str">
        <f t="shared" si="478"/>
        <v>0</v>
      </c>
      <c r="AO761" t="str">
        <f t="shared" si="479"/>
        <v>0</v>
      </c>
      <c r="AP761" t="str">
        <f t="shared" si="480"/>
        <v>0</v>
      </c>
      <c r="AQ761" t="str">
        <f t="shared" si="481"/>
        <v>0</v>
      </c>
      <c r="AR761" t="str">
        <f t="shared" si="482"/>
        <v>0</v>
      </c>
      <c r="AS761" t="str">
        <f t="shared" si="483"/>
        <v>0</v>
      </c>
      <c r="AT761" t="str">
        <f t="shared" si="484"/>
        <v>0</v>
      </c>
      <c r="AU761" t="str">
        <f t="shared" si="485"/>
        <v>0</v>
      </c>
      <c r="AV761" t="str">
        <f t="shared" si="486"/>
        <v>0</v>
      </c>
      <c r="AW761" t="str">
        <f t="shared" si="487"/>
        <v>0</v>
      </c>
      <c r="AX761" t="str">
        <f t="shared" si="488"/>
        <v>0</v>
      </c>
      <c r="AY761" t="str">
        <f t="shared" si="489"/>
        <v>0</v>
      </c>
      <c r="AZ761" s="22"/>
    </row>
    <row r="762" spans="1:52" ht="15" customHeight="1">
      <c r="A762" s="18" t="s">
        <v>262</v>
      </c>
      <c r="B762" s="74" t="str">
        <f t="shared" si="450"/>
        <v>2401771G</v>
      </c>
      <c r="C762" s="76">
        <v>45421.761990740699</v>
      </c>
      <c r="D762" s="18" t="s">
        <v>953</v>
      </c>
      <c r="E762" s="3" t="b">
        <f>ISNUMBER(MATCH(Table1[[#This Row],[Email]],Attendance[Email],0))</f>
        <v>1</v>
      </c>
      <c r="F762" s="3">
        <f t="shared" si="451"/>
        <v>45422.095324074035</v>
      </c>
      <c r="G762" s="21">
        <f>DAY(Table1[[#This Row],[Actual Time]])</f>
        <v>10</v>
      </c>
      <c r="H762">
        <f>MONTH(Table1[[#This Row],[Actual Time]])</f>
        <v>5</v>
      </c>
      <c r="I762">
        <f>YEAR(Table1[[#This Row],[Actual Time]])</f>
        <v>2024</v>
      </c>
      <c r="J762" t="str">
        <f t="shared" si="452"/>
        <v>10/5/2024</v>
      </c>
      <c r="K762" s="3" t="str">
        <f t="shared" si="453"/>
        <v>0</v>
      </c>
      <c r="L762" t="str">
        <f t="shared" si="454"/>
        <v>0</v>
      </c>
      <c r="M762" t="str">
        <f t="shared" si="455"/>
        <v>0</v>
      </c>
      <c r="N762" t="str">
        <f t="shared" si="456"/>
        <v>1</v>
      </c>
      <c r="O762" t="str">
        <f t="shared" si="457"/>
        <v>0</v>
      </c>
      <c r="P762" t="str">
        <f t="shared" si="458"/>
        <v>0</v>
      </c>
      <c r="Q762" t="str">
        <f t="shared" si="459"/>
        <v>0</v>
      </c>
      <c r="R762" t="str">
        <f t="shared" si="460"/>
        <v>0</v>
      </c>
      <c r="S762" s="3" t="str">
        <f t="shared" si="460"/>
        <v>0</v>
      </c>
      <c r="T762" s="3" t="str">
        <f t="shared" si="460"/>
        <v>0</v>
      </c>
      <c r="U762" t="str">
        <f t="shared" si="461"/>
        <v>0</v>
      </c>
      <c r="V762" t="str">
        <f t="shared" si="462"/>
        <v>0</v>
      </c>
      <c r="W762" t="str">
        <f t="shared" si="463"/>
        <v>0</v>
      </c>
      <c r="X762" t="str">
        <f t="shared" si="464"/>
        <v>0</v>
      </c>
      <c r="Y762" t="str">
        <f t="shared" si="465"/>
        <v>0</v>
      </c>
      <c r="Z762" t="str">
        <f t="shared" si="466"/>
        <v>0</v>
      </c>
      <c r="AA762" s="3" t="str">
        <f t="shared" si="466"/>
        <v>0</v>
      </c>
      <c r="AB762" s="3" t="str">
        <f t="shared" si="466"/>
        <v>0</v>
      </c>
      <c r="AC762" t="str">
        <f t="shared" si="467"/>
        <v>0</v>
      </c>
      <c r="AD762" t="str">
        <f t="shared" si="468"/>
        <v>0</v>
      </c>
      <c r="AE762" t="str">
        <f t="shared" si="469"/>
        <v>0</v>
      </c>
      <c r="AF762" t="str">
        <f t="shared" si="470"/>
        <v>0</v>
      </c>
      <c r="AG762" t="str">
        <f t="shared" si="471"/>
        <v>0</v>
      </c>
      <c r="AH762" t="str">
        <f t="shared" si="472"/>
        <v>0</v>
      </c>
      <c r="AI762" t="str">
        <f t="shared" si="473"/>
        <v>0</v>
      </c>
      <c r="AJ762" t="str">
        <f t="shared" si="474"/>
        <v>0</v>
      </c>
      <c r="AK762" t="str">
        <f t="shared" si="475"/>
        <v>0</v>
      </c>
      <c r="AL762" t="str">
        <f t="shared" si="476"/>
        <v>0</v>
      </c>
      <c r="AM762" t="str">
        <f t="shared" si="477"/>
        <v>0</v>
      </c>
      <c r="AN762" t="str">
        <f t="shared" si="478"/>
        <v>0</v>
      </c>
      <c r="AO762" t="str">
        <f t="shared" si="479"/>
        <v>0</v>
      </c>
      <c r="AP762" t="str">
        <f t="shared" si="480"/>
        <v>0</v>
      </c>
      <c r="AQ762" t="str">
        <f t="shared" si="481"/>
        <v>0</v>
      </c>
      <c r="AR762" t="str">
        <f t="shared" si="482"/>
        <v>0</v>
      </c>
      <c r="AS762" t="str">
        <f t="shared" si="483"/>
        <v>0</v>
      </c>
      <c r="AT762" t="str">
        <f t="shared" si="484"/>
        <v>0</v>
      </c>
      <c r="AU762" t="str">
        <f t="shared" si="485"/>
        <v>0</v>
      </c>
      <c r="AV762" t="str">
        <f t="shared" si="486"/>
        <v>0</v>
      </c>
      <c r="AW762" t="str">
        <f t="shared" si="487"/>
        <v>0</v>
      </c>
      <c r="AX762" t="str">
        <f t="shared" si="488"/>
        <v>0</v>
      </c>
      <c r="AY762" t="str">
        <f t="shared" si="489"/>
        <v>0</v>
      </c>
      <c r="AZ762" s="22"/>
    </row>
    <row r="763" spans="1:52" ht="15" customHeight="1">
      <c r="A763" s="18" t="s">
        <v>206</v>
      </c>
      <c r="B763" s="74" t="str">
        <f t="shared" si="450"/>
        <v>2403954G</v>
      </c>
      <c r="C763" s="76">
        <v>45421.761990740699</v>
      </c>
      <c r="D763" s="18" t="s">
        <v>933</v>
      </c>
      <c r="E763" s="3" t="b">
        <f>ISNUMBER(MATCH(Table1[[#This Row],[Email]],Attendance[Email],0))</f>
        <v>1</v>
      </c>
      <c r="F763" s="3">
        <f t="shared" si="451"/>
        <v>45422.095324074035</v>
      </c>
      <c r="G763" s="21">
        <f>DAY(Table1[[#This Row],[Actual Time]])</f>
        <v>10</v>
      </c>
      <c r="H763">
        <f>MONTH(Table1[[#This Row],[Actual Time]])</f>
        <v>5</v>
      </c>
      <c r="I763">
        <f>YEAR(Table1[[#This Row],[Actual Time]])</f>
        <v>2024</v>
      </c>
      <c r="J763" t="str">
        <f t="shared" si="452"/>
        <v>10/5/2024</v>
      </c>
      <c r="K763" s="3" t="str">
        <f t="shared" si="453"/>
        <v>0</v>
      </c>
      <c r="L763" t="str">
        <f t="shared" si="454"/>
        <v>0</v>
      </c>
      <c r="M763" t="str">
        <f t="shared" si="455"/>
        <v>0</v>
      </c>
      <c r="N763" t="str">
        <f t="shared" si="456"/>
        <v>1</v>
      </c>
      <c r="O763" t="str">
        <f t="shared" si="457"/>
        <v>0</v>
      </c>
      <c r="P763" t="str">
        <f t="shared" si="458"/>
        <v>0</v>
      </c>
      <c r="Q763" t="str">
        <f t="shared" si="459"/>
        <v>0</v>
      </c>
      <c r="R763" t="str">
        <f t="shared" si="460"/>
        <v>0</v>
      </c>
      <c r="S763" s="3" t="str">
        <f t="shared" si="460"/>
        <v>0</v>
      </c>
      <c r="T763" s="3" t="str">
        <f t="shared" si="460"/>
        <v>0</v>
      </c>
      <c r="U763" t="str">
        <f t="shared" si="461"/>
        <v>0</v>
      </c>
      <c r="V763" t="str">
        <f t="shared" si="462"/>
        <v>0</v>
      </c>
      <c r="W763" t="str">
        <f t="shared" si="463"/>
        <v>0</v>
      </c>
      <c r="X763" t="str">
        <f t="shared" si="464"/>
        <v>0</v>
      </c>
      <c r="Y763" t="str">
        <f t="shared" si="465"/>
        <v>0</v>
      </c>
      <c r="Z763" t="str">
        <f t="shared" si="466"/>
        <v>0</v>
      </c>
      <c r="AA763" s="3" t="str">
        <f t="shared" si="466"/>
        <v>0</v>
      </c>
      <c r="AB763" s="3" t="str">
        <f t="shared" si="466"/>
        <v>0</v>
      </c>
      <c r="AC763" t="str">
        <f t="shared" si="467"/>
        <v>0</v>
      </c>
      <c r="AD763" t="str">
        <f t="shared" si="468"/>
        <v>0</v>
      </c>
      <c r="AE763" t="str">
        <f t="shared" si="469"/>
        <v>0</v>
      </c>
      <c r="AF763" t="str">
        <f t="shared" si="470"/>
        <v>0</v>
      </c>
      <c r="AG763" t="str">
        <f t="shared" si="471"/>
        <v>0</v>
      </c>
      <c r="AH763" t="str">
        <f t="shared" si="472"/>
        <v>0</v>
      </c>
      <c r="AI763" t="str">
        <f t="shared" si="473"/>
        <v>0</v>
      </c>
      <c r="AJ763" t="str">
        <f t="shared" si="474"/>
        <v>0</v>
      </c>
      <c r="AK763" t="str">
        <f t="shared" si="475"/>
        <v>0</v>
      </c>
      <c r="AL763" t="str">
        <f t="shared" si="476"/>
        <v>0</v>
      </c>
      <c r="AM763" t="str">
        <f t="shared" si="477"/>
        <v>0</v>
      </c>
      <c r="AN763" t="str">
        <f t="shared" si="478"/>
        <v>0</v>
      </c>
      <c r="AO763" t="str">
        <f t="shared" si="479"/>
        <v>0</v>
      </c>
      <c r="AP763" t="str">
        <f t="shared" si="480"/>
        <v>0</v>
      </c>
      <c r="AQ763" t="str">
        <f t="shared" si="481"/>
        <v>0</v>
      </c>
      <c r="AR763" t="str">
        <f t="shared" si="482"/>
        <v>0</v>
      </c>
      <c r="AS763" t="str">
        <f t="shared" si="483"/>
        <v>0</v>
      </c>
      <c r="AT763" t="str">
        <f t="shared" si="484"/>
        <v>0</v>
      </c>
      <c r="AU763" t="str">
        <f t="shared" si="485"/>
        <v>0</v>
      </c>
      <c r="AV763" t="str">
        <f t="shared" si="486"/>
        <v>0</v>
      </c>
      <c r="AW763" t="str">
        <f t="shared" si="487"/>
        <v>0</v>
      </c>
      <c r="AX763" t="str">
        <f t="shared" si="488"/>
        <v>0</v>
      </c>
      <c r="AY763" t="str">
        <f t="shared" si="489"/>
        <v>0</v>
      </c>
      <c r="AZ763" s="22"/>
    </row>
    <row r="764" spans="1:52" ht="15" customHeight="1">
      <c r="A764" s="18" t="s">
        <v>68</v>
      </c>
      <c r="B764" s="74" t="str">
        <f t="shared" si="450"/>
        <v>2303451E</v>
      </c>
      <c r="C764" s="76">
        <v>45421.761990740699</v>
      </c>
      <c r="D764" s="18" t="s">
        <v>880</v>
      </c>
      <c r="E764" s="3" t="b">
        <f>ISNUMBER(MATCH(Table1[[#This Row],[Email]],Attendance[Email],0))</f>
        <v>1</v>
      </c>
      <c r="F764" s="3">
        <f t="shared" si="451"/>
        <v>45422.095324074035</v>
      </c>
      <c r="G764" s="21">
        <f>DAY(Table1[[#This Row],[Actual Time]])</f>
        <v>10</v>
      </c>
      <c r="H764">
        <f>MONTH(Table1[[#This Row],[Actual Time]])</f>
        <v>5</v>
      </c>
      <c r="I764">
        <f>YEAR(Table1[[#This Row],[Actual Time]])</f>
        <v>2024</v>
      </c>
      <c r="J764" t="str">
        <f t="shared" si="452"/>
        <v>10/5/2024</v>
      </c>
      <c r="K764" s="3" t="str">
        <f t="shared" si="453"/>
        <v>0</v>
      </c>
      <c r="L764" t="str">
        <f t="shared" si="454"/>
        <v>0</v>
      </c>
      <c r="M764" t="str">
        <f t="shared" si="455"/>
        <v>0</v>
      </c>
      <c r="N764" t="str">
        <f t="shared" si="456"/>
        <v>1</v>
      </c>
      <c r="O764" t="str">
        <f t="shared" si="457"/>
        <v>0</v>
      </c>
      <c r="P764" t="str">
        <f t="shared" si="458"/>
        <v>0</v>
      </c>
      <c r="Q764" t="str">
        <f t="shared" si="459"/>
        <v>0</v>
      </c>
      <c r="R764" t="str">
        <f t="shared" si="460"/>
        <v>0</v>
      </c>
      <c r="S764" s="3" t="str">
        <f t="shared" si="460"/>
        <v>0</v>
      </c>
      <c r="T764" s="3" t="str">
        <f t="shared" si="460"/>
        <v>0</v>
      </c>
      <c r="U764" t="str">
        <f t="shared" si="461"/>
        <v>0</v>
      </c>
      <c r="V764" t="str">
        <f t="shared" si="462"/>
        <v>0</v>
      </c>
      <c r="W764" t="str">
        <f t="shared" si="463"/>
        <v>0</v>
      </c>
      <c r="X764" t="str">
        <f t="shared" si="464"/>
        <v>0</v>
      </c>
      <c r="Y764" t="str">
        <f t="shared" si="465"/>
        <v>0</v>
      </c>
      <c r="Z764" t="str">
        <f t="shared" si="466"/>
        <v>0</v>
      </c>
      <c r="AA764" s="3" t="str">
        <f t="shared" si="466"/>
        <v>0</v>
      </c>
      <c r="AB764" s="3" t="str">
        <f t="shared" si="466"/>
        <v>0</v>
      </c>
      <c r="AC764" t="str">
        <f t="shared" si="467"/>
        <v>0</v>
      </c>
      <c r="AD764" t="str">
        <f t="shared" si="468"/>
        <v>0</v>
      </c>
      <c r="AE764" t="str">
        <f t="shared" si="469"/>
        <v>0</v>
      </c>
      <c r="AF764" t="str">
        <f t="shared" si="470"/>
        <v>0</v>
      </c>
      <c r="AG764" t="str">
        <f t="shared" si="471"/>
        <v>0</v>
      </c>
      <c r="AH764" t="str">
        <f t="shared" si="472"/>
        <v>0</v>
      </c>
      <c r="AI764" t="str">
        <f t="shared" si="473"/>
        <v>0</v>
      </c>
      <c r="AJ764" t="str">
        <f t="shared" si="474"/>
        <v>0</v>
      </c>
      <c r="AK764" t="str">
        <f t="shared" si="475"/>
        <v>0</v>
      </c>
      <c r="AL764" t="str">
        <f t="shared" si="476"/>
        <v>0</v>
      </c>
      <c r="AM764" t="str">
        <f t="shared" si="477"/>
        <v>0</v>
      </c>
      <c r="AN764" t="str">
        <f t="shared" si="478"/>
        <v>0</v>
      </c>
      <c r="AO764" t="str">
        <f t="shared" si="479"/>
        <v>0</v>
      </c>
      <c r="AP764" t="str">
        <f t="shared" si="480"/>
        <v>0</v>
      </c>
      <c r="AQ764" t="str">
        <f t="shared" si="481"/>
        <v>0</v>
      </c>
      <c r="AR764" t="str">
        <f t="shared" si="482"/>
        <v>0</v>
      </c>
      <c r="AS764" t="str">
        <f t="shared" si="483"/>
        <v>0</v>
      </c>
      <c r="AT764" t="str">
        <f t="shared" si="484"/>
        <v>0</v>
      </c>
      <c r="AU764" t="str">
        <f t="shared" si="485"/>
        <v>0</v>
      </c>
      <c r="AV764" t="str">
        <f t="shared" si="486"/>
        <v>0</v>
      </c>
      <c r="AW764" t="str">
        <f t="shared" si="487"/>
        <v>0</v>
      </c>
      <c r="AX764" t="str">
        <f t="shared" si="488"/>
        <v>0</v>
      </c>
      <c r="AY764" t="str">
        <f t="shared" si="489"/>
        <v>0</v>
      </c>
      <c r="AZ764" s="22"/>
    </row>
    <row r="765" spans="1:52" ht="15" customHeight="1">
      <c r="A765" s="18" t="s">
        <v>411</v>
      </c>
      <c r="B765" s="74" t="str">
        <f t="shared" si="450"/>
        <v>2404485A</v>
      </c>
      <c r="C765" s="76">
        <v>45421.761990740699</v>
      </c>
      <c r="D765" s="18" t="s">
        <v>954</v>
      </c>
      <c r="E765" s="3" t="b">
        <f>ISNUMBER(MATCH(Table1[[#This Row],[Email]],Attendance[Email],0))</f>
        <v>1</v>
      </c>
      <c r="F765" s="3">
        <f t="shared" si="451"/>
        <v>45422.095324074035</v>
      </c>
      <c r="G765" s="21">
        <f>DAY(Table1[[#This Row],[Actual Time]])</f>
        <v>10</v>
      </c>
      <c r="H765">
        <f>MONTH(Table1[[#This Row],[Actual Time]])</f>
        <v>5</v>
      </c>
      <c r="I765">
        <f>YEAR(Table1[[#This Row],[Actual Time]])</f>
        <v>2024</v>
      </c>
      <c r="J765" t="str">
        <f t="shared" si="452"/>
        <v>10/5/2024</v>
      </c>
      <c r="K765" s="3" t="str">
        <f t="shared" si="453"/>
        <v>0</v>
      </c>
      <c r="L765" t="str">
        <f t="shared" si="454"/>
        <v>0</v>
      </c>
      <c r="M765" t="str">
        <f t="shared" si="455"/>
        <v>0</v>
      </c>
      <c r="N765" t="str">
        <f t="shared" si="456"/>
        <v>1</v>
      </c>
      <c r="O765" t="str">
        <f t="shared" si="457"/>
        <v>0</v>
      </c>
      <c r="P765" t="str">
        <f t="shared" si="458"/>
        <v>0</v>
      </c>
      <c r="Q765" t="str">
        <f t="shared" si="459"/>
        <v>0</v>
      </c>
      <c r="R765" t="str">
        <f t="shared" si="460"/>
        <v>0</v>
      </c>
      <c r="S765" s="3" t="str">
        <f t="shared" si="460"/>
        <v>0</v>
      </c>
      <c r="T765" s="3" t="str">
        <f t="shared" si="460"/>
        <v>0</v>
      </c>
      <c r="U765" t="str">
        <f t="shared" si="461"/>
        <v>0</v>
      </c>
      <c r="V765" t="str">
        <f t="shared" si="462"/>
        <v>0</v>
      </c>
      <c r="W765" t="str">
        <f t="shared" si="463"/>
        <v>0</v>
      </c>
      <c r="X765" t="str">
        <f t="shared" si="464"/>
        <v>0</v>
      </c>
      <c r="Y765" t="str">
        <f t="shared" si="465"/>
        <v>0</v>
      </c>
      <c r="Z765" t="str">
        <f t="shared" si="466"/>
        <v>0</v>
      </c>
      <c r="AA765" s="3" t="str">
        <f t="shared" si="466"/>
        <v>0</v>
      </c>
      <c r="AB765" s="3" t="str">
        <f t="shared" si="466"/>
        <v>0</v>
      </c>
      <c r="AC765" t="str">
        <f t="shared" si="467"/>
        <v>0</v>
      </c>
      <c r="AD765" t="str">
        <f t="shared" si="468"/>
        <v>0</v>
      </c>
      <c r="AE765" t="str">
        <f t="shared" si="469"/>
        <v>0</v>
      </c>
      <c r="AF765" t="str">
        <f t="shared" si="470"/>
        <v>0</v>
      </c>
      <c r="AG765" t="str">
        <f t="shared" si="471"/>
        <v>0</v>
      </c>
      <c r="AH765" t="str">
        <f t="shared" si="472"/>
        <v>0</v>
      </c>
      <c r="AI765" t="str">
        <f t="shared" si="473"/>
        <v>0</v>
      </c>
      <c r="AJ765" t="str">
        <f t="shared" si="474"/>
        <v>0</v>
      </c>
      <c r="AK765" t="str">
        <f t="shared" si="475"/>
        <v>0</v>
      </c>
      <c r="AL765" t="str">
        <f t="shared" si="476"/>
        <v>0</v>
      </c>
      <c r="AM765" t="str">
        <f t="shared" si="477"/>
        <v>0</v>
      </c>
      <c r="AN765" t="str">
        <f t="shared" si="478"/>
        <v>0</v>
      </c>
      <c r="AO765" t="str">
        <f t="shared" si="479"/>
        <v>0</v>
      </c>
      <c r="AP765" t="str">
        <f t="shared" si="480"/>
        <v>0</v>
      </c>
      <c r="AQ765" t="str">
        <f t="shared" si="481"/>
        <v>0</v>
      </c>
      <c r="AR765" t="str">
        <f t="shared" si="482"/>
        <v>0</v>
      </c>
      <c r="AS765" t="str">
        <f t="shared" si="483"/>
        <v>0</v>
      </c>
      <c r="AT765" t="str">
        <f t="shared" si="484"/>
        <v>0</v>
      </c>
      <c r="AU765" t="str">
        <f t="shared" si="485"/>
        <v>0</v>
      </c>
      <c r="AV765" t="str">
        <f t="shared" si="486"/>
        <v>0</v>
      </c>
      <c r="AW765" t="str">
        <f t="shared" si="487"/>
        <v>0</v>
      </c>
      <c r="AX765" t="str">
        <f t="shared" si="488"/>
        <v>0</v>
      </c>
      <c r="AY765" t="str">
        <f t="shared" si="489"/>
        <v>0</v>
      </c>
      <c r="AZ765" s="22"/>
    </row>
    <row r="766" spans="1:52" ht="15" customHeight="1">
      <c r="A766" s="18" t="s">
        <v>413</v>
      </c>
      <c r="B766" s="74" t="str">
        <f t="shared" ref="B766:B783" si="490">LEFT($A766,8)</f>
        <v>2401056C</v>
      </c>
      <c r="C766" s="76">
        <v>45421.761990740699</v>
      </c>
      <c r="D766" s="18" t="s">
        <v>955</v>
      </c>
      <c r="E766" s="3" t="b">
        <f>ISNUMBER(MATCH(Table1[[#This Row],[Email]],Attendance[Email],0))</f>
        <v>1</v>
      </c>
      <c r="F766" s="3">
        <f t="shared" ref="F766:F783" si="491">$C766+(8/24)</f>
        <v>45422.095324074035</v>
      </c>
      <c r="G766" s="21">
        <f>DAY(Table1[[#This Row],[Actual Time]])</f>
        <v>10</v>
      </c>
      <c r="H766">
        <f>MONTH(Table1[[#This Row],[Actual Time]])</f>
        <v>5</v>
      </c>
      <c r="I766">
        <f>YEAR(Table1[[#This Row],[Actual Time]])</f>
        <v>2024</v>
      </c>
      <c r="J766" t="str">
        <f t="shared" ref="J766:J783" si="492">G766&amp;"/"&amp;H766&amp;"/"&amp;I766</f>
        <v>10/5/2024</v>
      </c>
      <c r="K766" s="3" t="str">
        <f t="shared" ref="K766:K783" si="493">IF(K$1=$J766,"1","0")</f>
        <v>0</v>
      </c>
      <c r="L766" t="str">
        <f t="shared" ref="L766:L783" si="494">IF(L$1=$J766,"1","0")</f>
        <v>0</v>
      </c>
      <c r="M766" t="str">
        <f t="shared" ref="M766:M783" si="495">IF(M$1=$J766,"1","0")</f>
        <v>0</v>
      </c>
      <c r="N766" t="str">
        <f t="shared" ref="N766:N783" si="496">IF(N$1=$J766,"1","0")</f>
        <v>1</v>
      </c>
      <c r="O766" t="str">
        <f t="shared" ref="O766:O783" si="497">IF(O$1=$J766,"1","0")</f>
        <v>0</v>
      </c>
      <c r="P766" t="str">
        <f t="shared" ref="P766:P783" si="498">IF(P$1=$J766,"1","0")</f>
        <v>0</v>
      </c>
      <c r="Q766" t="str">
        <f t="shared" ref="Q766:Q783" si="499">IF(Q$1=$J766,"1","0")</f>
        <v>0</v>
      </c>
      <c r="R766" t="str">
        <f t="shared" ref="R766:T783" si="500">IF(R$1=$J766,"1","0")</f>
        <v>0</v>
      </c>
      <c r="S766" s="3" t="str">
        <f t="shared" si="500"/>
        <v>0</v>
      </c>
      <c r="T766" s="3" t="str">
        <f t="shared" si="500"/>
        <v>0</v>
      </c>
      <c r="U766" t="str">
        <f t="shared" ref="U766:U783" si="501">IF(U$1=$J766,"1","0")</f>
        <v>0</v>
      </c>
      <c r="V766" t="str">
        <f t="shared" ref="V766:V783" si="502">IF(V$1=$J766,"1","0")</f>
        <v>0</v>
      </c>
      <c r="W766" t="str">
        <f t="shared" ref="W766:W783" si="503">IF(W$1=$J766,"1","0")</f>
        <v>0</v>
      </c>
      <c r="X766" t="str">
        <f t="shared" ref="X766:X783" si="504">IF(X$1=$J766,"1","0")</f>
        <v>0</v>
      </c>
      <c r="Y766" t="str">
        <f t="shared" ref="Y766:Y783" si="505">IF(Y$1=$J766,"1","0")</f>
        <v>0</v>
      </c>
      <c r="Z766" t="str">
        <f t="shared" ref="Z766:AB783" si="506">IF(Z$1=$J766,"1","0")</f>
        <v>0</v>
      </c>
      <c r="AA766" s="3" t="str">
        <f t="shared" si="506"/>
        <v>0</v>
      </c>
      <c r="AB766" s="3" t="str">
        <f t="shared" si="506"/>
        <v>0</v>
      </c>
      <c r="AC766" t="str">
        <f t="shared" ref="AC766:AC783" si="507">IF(AC$1=$J766,"1","0")</f>
        <v>0</v>
      </c>
      <c r="AD766" t="str">
        <f t="shared" ref="AD766:AD783" si="508">IF(AD$1=$J766,"1","0")</f>
        <v>0</v>
      </c>
      <c r="AE766" t="str">
        <f t="shared" ref="AE766:AE783" si="509">IF(AE$1=$J766,"1","0")</f>
        <v>0</v>
      </c>
      <c r="AF766" t="str">
        <f t="shared" ref="AF766:AF783" si="510">IF(AF$1=$J766,"1","0")</f>
        <v>0</v>
      </c>
      <c r="AG766" t="str">
        <f t="shared" ref="AG766:AG783" si="511">IF(AG$1=$J766,"1","0")</f>
        <v>0</v>
      </c>
      <c r="AH766" t="str">
        <f t="shared" ref="AH766:AH783" si="512">IF(AH$1=$J766,"1","0")</f>
        <v>0</v>
      </c>
      <c r="AI766" t="str">
        <f t="shared" ref="AI766:AI783" si="513">IF(AI$1=$J766,"1","0")</f>
        <v>0</v>
      </c>
      <c r="AJ766" t="str">
        <f t="shared" ref="AJ766:AJ783" si="514">IF(AJ$1=$J766,"1","0")</f>
        <v>0</v>
      </c>
      <c r="AK766" t="str">
        <f t="shared" ref="AK766:AK783" si="515">IF(AK$1=$J766,"1","0")</f>
        <v>0</v>
      </c>
      <c r="AL766" t="str">
        <f t="shared" ref="AL766:AL783" si="516">IF(AL$1=$J766,"1","0")</f>
        <v>0</v>
      </c>
      <c r="AM766" t="str">
        <f t="shared" ref="AM766:AM783" si="517">IF(AM$1=$J766,"1","0")</f>
        <v>0</v>
      </c>
      <c r="AN766" t="str">
        <f t="shared" ref="AN766:AN783" si="518">IF(AN$1=$J766,"1","0")</f>
        <v>0</v>
      </c>
      <c r="AO766" t="str">
        <f t="shared" ref="AO766:AO783" si="519">IF(AO$1=$J766,"1","0")</f>
        <v>0</v>
      </c>
      <c r="AP766" t="str">
        <f t="shared" ref="AP766:AP783" si="520">IF(AP$1=$J766,"1","0")</f>
        <v>0</v>
      </c>
      <c r="AQ766" t="str">
        <f t="shared" ref="AQ766:AQ783" si="521">IF(AQ$1=$J766,"1","0")</f>
        <v>0</v>
      </c>
      <c r="AR766" t="str">
        <f t="shared" ref="AR766:AR783" si="522">IF(AR$1=$J766,"1","0")</f>
        <v>0</v>
      </c>
      <c r="AS766" t="str">
        <f t="shared" ref="AS766:AS783" si="523">IF(AS$1=$J766,"1","0")</f>
        <v>0</v>
      </c>
      <c r="AT766" t="str">
        <f t="shared" ref="AT766:AT783" si="524">IF(AT$1=$J766,"1","0")</f>
        <v>0</v>
      </c>
      <c r="AU766" t="str">
        <f t="shared" ref="AU766:AU783" si="525">IF(AU$1=$J766,"1","0")</f>
        <v>0</v>
      </c>
      <c r="AV766" t="str">
        <f t="shared" ref="AV766:AV783" si="526">IF(AV$1=$J766,"1","0")</f>
        <v>0</v>
      </c>
      <c r="AW766" t="str">
        <f t="shared" ref="AW766:AW783" si="527">IF(AW$1=$J766,"1","0")</f>
        <v>0</v>
      </c>
      <c r="AX766" t="str">
        <f t="shared" ref="AX766:AX783" si="528">IF(AX$1=$J766,"1","0")</f>
        <v>0</v>
      </c>
      <c r="AY766" t="str">
        <f t="shared" ref="AY766:AY783" si="529">IF(AY$1=$J766,"1","0")</f>
        <v>0</v>
      </c>
      <c r="AZ766" s="22"/>
    </row>
    <row r="767" spans="1:52" ht="15" customHeight="1">
      <c r="A767" s="18" t="s">
        <v>128</v>
      </c>
      <c r="B767" s="74" t="str">
        <f t="shared" si="490"/>
        <v>2302396C</v>
      </c>
      <c r="C767" s="76">
        <v>45421.761990740699</v>
      </c>
      <c r="D767" s="18" t="s">
        <v>894</v>
      </c>
      <c r="E767" s="3" t="b">
        <f>ISNUMBER(MATCH(Table1[[#This Row],[Email]],Attendance[Email],0))</f>
        <v>1</v>
      </c>
      <c r="F767" s="3">
        <f t="shared" si="491"/>
        <v>45422.095324074035</v>
      </c>
      <c r="G767" s="21">
        <f>DAY(Table1[[#This Row],[Actual Time]])</f>
        <v>10</v>
      </c>
      <c r="H767">
        <f>MONTH(Table1[[#This Row],[Actual Time]])</f>
        <v>5</v>
      </c>
      <c r="I767">
        <f>YEAR(Table1[[#This Row],[Actual Time]])</f>
        <v>2024</v>
      </c>
      <c r="J767" t="str">
        <f t="shared" si="492"/>
        <v>10/5/2024</v>
      </c>
      <c r="K767" s="3" t="str">
        <f t="shared" si="493"/>
        <v>0</v>
      </c>
      <c r="L767" t="str">
        <f t="shared" si="494"/>
        <v>0</v>
      </c>
      <c r="M767" t="str">
        <f t="shared" si="495"/>
        <v>0</v>
      </c>
      <c r="N767" t="str">
        <f t="shared" si="496"/>
        <v>1</v>
      </c>
      <c r="O767" t="str">
        <f t="shared" si="497"/>
        <v>0</v>
      </c>
      <c r="P767" t="str">
        <f t="shared" si="498"/>
        <v>0</v>
      </c>
      <c r="Q767" t="str">
        <f t="shared" si="499"/>
        <v>0</v>
      </c>
      <c r="R767" t="str">
        <f t="shared" si="500"/>
        <v>0</v>
      </c>
      <c r="S767" s="3" t="str">
        <f t="shared" si="500"/>
        <v>0</v>
      </c>
      <c r="T767" s="3" t="str">
        <f t="shared" si="500"/>
        <v>0</v>
      </c>
      <c r="U767" t="str">
        <f t="shared" si="501"/>
        <v>0</v>
      </c>
      <c r="V767" t="str">
        <f t="shared" si="502"/>
        <v>0</v>
      </c>
      <c r="W767" t="str">
        <f t="shared" si="503"/>
        <v>0</v>
      </c>
      <c r="X767" t="str">
        <f t="shared" si="504"/>
        <v>0</v>
      </c>
      <c r="Y767" t="str">
        <f t="shared" si="505"/>
        <v>0</v>
      </c>
      <c r="Z767" t="str">
        <f t="shared" si="506"/>
        <v>0</v>
      </c>
      <c r="AA767" s="3" t="str">
        <f t="shared" si="506"/>
        <v>0</v>
      </c>
      <c r="AB767" s="3" t="str">
        <f t="shared" si="506"/>
        <v>0</v>
      </c>
      <c r="AC767" t="str">
        <f t="shared" si="507"/>
        <v>0</v>
      </c>
      <c r="AD767" t="str">
        <f t="shared" si="508"/>
        <v>0</v>
      </c>
      <c r="AE767" t="str">
        <f t="shared" si="509"/>
        <v>0</v>
      </c>
      <c r="AF767" t="str">
        <f t="shared" si="510"/>
        <v>0</v>
      </c>
      <c r="AG767" t="str">
        <f t="shared" si="511"/>
        <v>0</v>
      </c>
      <c r="AH767" t="str">
        <f t="shared" si="512"/>
        <v>0</v>
      </c>
      <c r="AI767" t="str">
        <f t="shared" si="513"/>
        <v>0</v>
      </c>
      <c r="AJ767" t="str">
        <f t="shared" si="514"/>
        <v>0</v>
      </c>
      <c r="AK767" t="str">
        <f t="shared" si="515"/>
        <v>0</v>
      </c>
      <c r="AL767" t="str">
        <f t="shared" si="516"/>
        <v>0</v>
      </c>
      <c r="AM767" t="str">
        <f t="shared" si="517"/>
        <v>0</v>
      </c>
      <c r="AN767" t="str">
        <f t="shared" si="518"/>
        <v>0</v>
      </c>
      <c r="AO767" t="str">
        <f t="shared" si="519"/>
        <v>0</v>
      </c>
      <c r="AP767" t="str">
        <f t="shared" si="520"/>
        <v>0</v>
      </c>
      <c r="AQ767" t="str">
        <f t="shared" si="521"/>
        <v>0</v>
      </c>
      <c r="AR767" t="str">
        <f t="shared" si="522"/>
        <v>0</v>
      </c>
      <c r="AS767" t="str">
        <f t="shared" si="523"/>
        <v>0</v>
      </c>
      <c r="AT767" t="str">
        <f t="shared" si="524"/>
        <v>0</v>
      </c>
      <c r="AU767" t="str">
        <f t="shared" si="525"/>
        <v>0</v>
      </c>
      <c r="AV767" t="str">
        <f t="shared" si="526"/>
        <v>0</v>
      </c>
      <c r="AW767" t="str">
        <f t="shared" si="527"/>
        <v>0</v>
      </c>
      <c r="AX767" t="str">
        <f t="shared" si="528"/>
        <v>0</v>
      </c>
      <c r="AY767" t="str">
        <f t="shared" si="529"/>
        <v>0</v>
      </c>
      <c r="AZ767" s="22"/>
    </row>
    <row r="768" spans="1:52" ht="15" customHeight="1">
      <c r="A768" s="18" t="s">
        <v>316</v>
      </c>
      <c r="B768" s="74" t="str">
        <f t="shared" si="490"/>
        <v>2402152I</v>
      </c>
      <c r="C768" s="76">
        <v>45421.761990740699</v>
      </c>
      <c r="D768" s="18" t="s">
        <v>956</v>
      </c>
      <c r="E768" s="3" t="b">
        <f>ISNUMBER(MATCH(Table1[[#This Row],[Email]],Attendance[Email],0))</f>
        <v>1</v>
      </c>
      <c r="F768" s="3">
        <f t="shared" si="491"/>
        <v>45422.095324074035</v>
      </c>
      <c r="G768" s="21">
        <f>DAY(Table1[[#This Row],[Actual Time]])</f>
        <v>10</v>
      </c>
      <c r="H768">
        <f>MONTH(Table1[[#This Row],[Actual Time]])</f>
        <v>5</v>
      </c>
      <c r="I768">
        <f>YEAR(Table1[[#This Row],[Actual Time]])</f>
        <v>2024</v>
      </c>
      <c r="J768" t="str">
        <f t="shared" si="492"/>
        <v>10/5/2024</v>
      </c>
      <c r="K768" s="3" t="str">
        <f t="shared" si="493"/>
        <v>0</v>
      </c>
      <c r="L768" t="str">
        <f t="shared" si="494"/>
        <v>0</v>
      </c>
      <c r="M768" t="str">
        <f t="shared" si="495"/>
        <v>0</v>
      </c>
      <c r="N768" t="str">
        <f t="shared" si="496"/>
        <v>1</v>
      </c>
      <c r="O768" t="str">
        <f t="shared" si="497"/>
        <v>0</v>
      </c>
      <c r="P768" t="str">
        <f t="shared" si="498"/>
        <v>0</v>
      </c>
      <c r="Q768" t="str">
        <f t="shared" si="499"/>
        <v>0</v>
      </c>
      <c r="R768" t="str">
        <f t="shared" si="500"/>
        <v>0</v>
      </c>
      <c r="S768" s="3" t="str">
        <f t="shared" si="500"/>
        <v>0</v>
      </c>
      <c r="T768" s="3" t="str">
        <f t="shared" si="500"/>
        <v>0</v>
      </c>
      <c r="U768" t="str">
        <f t="shared" si="501"/>
        <v>0</v>
      </c>
      <c r="V768" t="str">
        <f t="shared" si="502"/>
        <v>0</v>
      </c>
      <c r="W768" t="str">
        <f t="shared" si="503"/>
        <v>0</v>
      </c>
      <c r="X768" t="str">
        <f t="shared" si="504"/>
        <v>0</v>
      </c>
      <c r="Y768" t="str">
        <f t="shared" si="505"/>
        <v>0</v>
      </c>
      <c r="Z768" t="str">
        <f t="shared" si="506"/>
        <v>0</v>
      </c>
      <c r="AA768" s="3" t="str">
        <f t="shared" si="506"/>
        <v>0</v>
      </c>
      <c r="AB768" s="3" t="str">
        <f t="shared" si="506"/>
        <v>0</v>
      </c>
      <c r="AC768" t="str">
        <f t="shared" si="507"/>
        <v>0</v>
      </c>
      <c r="AD768" t="str">
        <f t="shared" si="508"/>
        <v>0</v>
      </c>
      <c r="AE768" t="str">
        <f t="shared" si="509"/>
        <v>0</v>
      </c>
      <c r="AF768" t="str">
        <f t="shared" si="510"/>
        <v>0</v>
      </c>
      <c r="AG768" t="str">
        <f t="shared" si="511"/>
        <v>0</v>
      </c>
      <c r="AH768" t="str">
        <f t="shared" si="512"/>
        <v>0</v>
      </c>
      <c r="AI768" t="str">
        <f t="shared" si="513"/>
        <v>0</v>
      </c>
      <c r="AJ768" t="str">
        <f t="shared" si="514"/>
        <v>0</v>
      </c>
      <c r="AK768" t="str">
        <f t="shared" si="515"/>
        <v>0</v>
      </c>
      <c r="AL768" t="str">
        <f t="shared" si="516"/>
        <v>0</v>
      </c>
      <c r="AM768" t="str">
        <f t="shared" si="517"/>
        <v>0</v>
      </c>
      <c r="AN768" t="str">
        <f t="shared" si="518"/>
        <v>0</v>
      </c>
      <c r="AO768" t="str">
        <f t="shared" si="519"/>
        <v>0</v>
      </c>
      <c r="AP768" t="str">
        <f t="shared" si="520"/>
        <v>0</v>
      </c>
      <c r="AQ768" t="str">
        <f t="shared" si="521"/>
        <v>0</v>
      </c>
      <c r="AR768" t="str">
        <f t="shared" si="522"/>
        <v>0</v>
      </c>
      <c r="AS768" t="str">
        <f t="shared" si="523"/>
        <v>0</v>
      </c>
      <c r="AT768" t="str">
        <f t="shared" si="524"/>
        <v>0</v>
      </c>
      <c r="AU768" t="str">
        <f t="shared" si="525"/>
        <v>0</v>
      </c>
      <c r="AV768" t="str">
        <f t="shared" si="526"/>
        <v>0</v>
      </c>
      <c r="AW768" t="str">
        <f t="shared" si="527"/>
        <v>0</v>
      </c>
      <c r="AX768" t="str">
        <f t="shared" si="528"/>
        <v>0</v>
      </c>
      <c r="AY768" t="str">
        <f t="shared" si="529"/>
        <v>0</v>
      </c>
      <c r="AZ768" s="22"/>
    </row>
    <row r="769" spans="1:52" ht="15" customHeight="1">
      <c r="A769" s="18" t="s">
        <v>417</v>
      </c>
      <c r="B769" s="74" t="str">
        <f t="shared" si="490"/>
        <v>2300912I</v>
      </c>
      <c r="C769" s="76">
        <v>45421.761990740699</v>
      </c>
      <c r="D769" s="18" t="s">
        <v>957</v>
      </c>
      <c r="E769" s="3" t="b">
        <f>ISNUMBER(MATCH(Table1[[#This Row],[Email]],Attendance[Email],0))</f>
        <v>1</v>
      </c>
      <c r="F769" s="3">
        <f t="shared" si="491"/>
        <v>45422.095324074035</v>
      </c>
      <c r="G769" s="21">
        <f>DAY(Table1[[#This Row],[Actual Time]])</f>
        <v>10</v>
      </c>
      <c r="H769">
        <f>MONTH(Table1[[#This Row],[Actual Time]])</f>
        <v>5</v>
      </c>
      <c r="I769">
        <f>YEAR(Table1[[#This Row],[Actual Time]])</f>
        <v>2024</v>
      </c>
      <c r="J769" t="str">
        <f t="shared" si="492"/>
        <v>10/5/2024</v>
      </c>
      <c r="K769" s="3" t="str">
        <f t="shared" si="493"/>
        <v>0</v>
      </c>
      <c r="L769" t="str">
        <f t="shared" si="494"/>
        <v>0</v>
      </c>
      <c r="M769" t="str">
        <f t="shared" si="495"/>
        <v>0</v>
      </c>
      <c r="N769" t="str">
        <f t="shared" si="496"/>
        <v>1</v>
      </c>
      <c r="O769" t="str">
        <f t="shared" si="497"/>
        <v>0</v>
      </c>
      <c r="P769" t="str">
        <f t="shared" si="498"/>
        <v>0</v>
      </c>
      <c r="Q769" t="str">
        <f t="shared" si="499"/>
        <v>0</v>
      </c>
      <c r="R769" t="str">
        <f t="shared" si="500"/>
        <v>0</v>
      </c>
      <c r="S769" s="3" t="str">
        <f t="shared" si="500"/>
        <v>0</v>
      </c>
      <c r="T769" s="3" t="str">
        <f t="shared" si="500"/>
        <v>0</v>
      </c>
      <c r="U769" t="str">
        <f t="shared" si="501"/>
        <v>0</v>
      </c>
      <c r="V769" t="str">
        <f t="shared" si="502"/>
        <v>0</v>
      </c>
      <c r="W769" t="str">
        <f t="shared" si="503"/>
        <v>0</v>
      </c>
      <c r="X769" t="str">
        <f t="shared" si="504"/>
        <v>0</v>
      </c>
      <c r="Y769" t="str">
        <f t="shared" si="505"/>
        <v>0</v>
      </c>
      <c r="Z769" t="str">
        <f t="shared" si="506"/>
        <v>0</v>
      </c>
      <c r="AA769" s="3" t="str">
        <f t="shared" si="506"/>
        <v>0</v>
      </c>
      <c r="AB769" s="3" t="str">
        <f t="shared" si="506"/>
        <v>0</v>
      </c>
      <c r="AC769" t="str">
        <f t="shared" si="507"/>
        <v>0</v>
      </c>
      <c r="AD769" t="str">
        <f t="shared" si="508"/>
        <v>0</v>
      </c>
      <c r="AE769" t="str">
        <f t="shared" si="509"/>
        <v>0</v>
      </c>
      <c r="AF769" t="str">
        <f t="shared" si="510"/>
        <v>0</v>
      </c>
      <c r="AG769" t="str">
        <f t="shared" si="511"/>
        <v>0</v>
      </c>
      <c r="AH769" t="str">
        <f t="shared" si="512"/>
        <v>0</v>
      </c>
      <c r="AI769" t="str">
        <f t="shared" si="513"/>
        <v>0</v>
      </c>
      <c r="AJ769" t="str">
        <f t="shared" si="514"/>
        <v>0</v>
      </c>
      <c r="AK769" t="str">
        <f t="shared" si="515"/>
        <v>0</v>
      </c>
      <c r="AL769" t="str">
        <f t="shared" si="516"/>
        <v>0</v>
      </c>
      <c r="AM769" t="str">
        <f t="shared" si="517"/>
        <v>0</v>
      </c>
      <c r="AN769" t="str">
        <f t="shared" si="518"/>
        <v>0</v>
      </c>
      <c r="AO769" t="str">
        <f t="shared" si="519"/>
        <v>0</v>
      </c>
      <c r="AP769" t="str">
        <f t="shared" si="520"/>
        <v>0</v>
      </c>
      <c r="AQ769" t="str">
        <f t="shared" si="521"/>
        <v>0</v>
      </c>
      <c r="AR769" t="str">
        <f t="shared" si="522"/>
        <v>0</v>
      </c>
      <c r="AS769" t="str">
        <f t="shared" si="523"/>
        <v>0</v>
      </c>
      <c r="AT769" t="str">
        <f t="shared" si="524"/>
        <v>0</v>
      </c>
      <c r="AU769" t="str">
        <f t="shared" si="525"/>
        <v>0</v>
      </c>
      <c r="AV769" t="str">
        <f t="shared" si="526"/>
        <v>0</v>
      </c>
      <c r="AW769" t="str">
        <f t="shared" si="527"/>
        <v>0</v>
      </c>
      <c r="AX769" t="str">
        <f t="shared" si="528"/>
        <v>0</v>
      </c>
      <c r="AY769" t="str">
        <f t="shared" si="529"/>
        <v>0</v>
      </c>
      <c r="AZ769" s="22"/>
    </row>
    <row r="770" spans="1:52" ht="15" customHeight="1">
      <c r="A770" s="18" t="s">
        <v>134</v>
      </c>
      <c r="B770" s="74" t="str">
        <f t="shared" si="490"/>
        <v>2401051D</v>
      </c>
      <c r="C770" s="76">
        <v>45421.761990740699</v>
      </c>
      <c r="D770" s="18" t="s">
        <v>897</v>
      </c>
      <c r="E770" s="3" t="b">
        <f>ISNUMBER(MATCH(Table1[[#This Row],[Email]],Attendance[Email],0))</f>
        <v>1</v>
      </c>
      <c r="F770" s="3">
        <f t="shared" si="491"/>
        <v>45422.095324074035</v>
      </c>
      <c r="G770" s="21">
        <f>DAY(Table1[[#This Row],[Actual Time]])</f>
        <v>10</v>
      </c>
      <c r="H770">
        <f>MONTH(Table1[[#This Row],[Actual Time]])</f>
        <v>5</v>
      </c>
      <c r="I770">
        <f>YEAR(Table1[[#This Row],[Actual Time]])</f>
        <v>2024</v>
      </c>
      <c r="J770" t="str">
        <f t="shared" si="492"/>
        <v>10/5/2024</v>
      </c>
      <c r="K770" s="3" t="str">
        <f t="shared" si="493"/>
        <v>0</v>
      </c>
      <c r="L770" t="str">
        <f t="shared" si="494"/>
        <v>0</v>
      </c>
      <c r="M770" t="str">
        <f t="shared" si="495"/>
        <v>0</v>
      </c>
      <c r="N770" t="str">
        <f t="shared" si="496"/>
        <v>1</v>
      </c>
      <c r="O770" t="str">
        <f t="shared" si="497"/>
        <v>0</v>
      </c>
      <c r="P770" t="str">
        <f t="shared" si="498"/>
        <v>0</v>
      </c>
      <c r="Q770" t="str">
        <f t="shared" si="499"/>
        <v>0</v>
      </c>
      <c r="R770" t="str">
        <f t="shared" si="500"/>
        <v>0</v>
      </c>
      <c r="S770" s="3" t="str">
        <f t="shared" si="500"/>
        <v>0</v>
      </c>
      <c r="T770" s="3" t="str">
        <f t="shared" si="500"/>
        <v>0</v>
      </c>
      <c r="U770" t="str">
        <f t="shared" si="501"/>
        <v>0</v>
      </c>
      <c r="V770" t="str">
        <f t="shared" si="502"/>
        <v>0</v>
      </c>
      <c r="W770" t="str">
        <f t="shared" si="503"/>
        <v>0</v>
      </c>
      <c r="X770" t="str">
        <f t="shared" si="504"/>
        <v>0</v>
      </c>
      <c r="Y770" t="str">
        <f t="shared" si="505"/>
        <v>0</v>
      </c>
      <c r="Z770" t="str">
        <f t="shared" si="506"/>
        <v>0</v>
      </c>
      <c r="AA770" s="3" t="str">
        <f t="shared" si="506"/>
        <v>0</v>
      </c>
      <c r="AB770" s="3" t="str">
        <f t="shared" si="506"/>
        <v>0</v>
      </c>
      <c r="AC770" t="str">
        <f t="shared" si="507"/>
        <v>0</v>
      </c>
      <c r="AD770" t="str">
        <f t="shared" si="508"/>
        <v>0</v>
      </c>
      <c r="AE770" t="str">
        <f t="shared" si="509"/>
        <v>0</v>
      </c>
      <c r="AF770" t="str">
        <f t="shared" si="510"/>
        <v>0</v>
      </c>
      <c r="AG770" t="str">
        <f t="shared" si="511"/>
        <v>0</v>
      </c>
      <c r="AH770" t="str">
        <f t="shared" si="512"/>
        <v>0</v>
      </c>
      <c r="AI770" t="str">
        <f t="shared" si="513"/>
        <v>0</v>
      </c>
      <c r="AJ770" t="str">
        <f t="shared" si="514"/>
        <v>0</v>
      </c>
      <c r="AK770" t="str">
        <f t="shared" si="515"/>
        <v>0</v>
      </c>
      <c r="AL770" t="str">
        <f t="shared" si="516"/>
        <v>0</v>
      </c>
      <c r="AM770" t="str">
        <f t="shared" si="517"/>
        <v>0</v>
      </c>
      <c r="AN770" t="str">
        <f t="shared" si="518"/>
        <v>0</v>
      </c>
      <c r="AO770" t="str">
        <f t="shared" si="519"/>
        <v>0</v>
      </c>
      <c r="AP770" t="str">
        <f t="shared" si="520"/>
        <v>0</v>
      </c>
      <c r="AQ770" t="str">
        <f t="shared" si="521"/>
        <v>0</v>
      </c>
      <c r="AR770" t="str">
        <f t="shared" si="522"/>
        <v>0</v>
      </c>
      <c r="AS770" t="str">
        <f t="shared" si="523"/>
        <v>0</v>
      </c>
      <c r="AT770" t="str">
        <f t="shared" si="524"/>
        <v>0</v>
      </c>
      <c r="AU770" t="str">
        <f t="shared" si="525"/>
        <v>0</v>
      </c>
      <c r="AV770" t="str">
        <f t="shared" si="526"/>
        <v>0</v>
      </c>
      <c r="AW770" t="str">
        <f t="shared" si="527"/>
        <v>0</v>
      </c>
      <c r="AX770" t="str">
        <f t="shared" si="528"/>
        <v>0</v>
      </c>
      <c r="AY770" t="str">
        <f t="shared" si="529"/>
        <v>0</v>
      </c>
      <c r="AZ770" s="22"/>
    </row>
    <row r="771" spans="1:52" ht="15" customHeight="1">
      <c r="A771" s="18" t="s">
        <v>174</v>
      </c>
      <c r="B771" s="74" t="str">
        <f t="shared" si="490"/>
        <v>2300480G</v>
      </c>
      <c r="C771" s="76">
        <v>45421.761990740699</v>
      </c>
      <c r="D771" s="18" t="s">
        <v>917</v>
      </c>
      <c r="E771" s="3" t="b">
        <f>ISNUMBER(MATCH(Table1[[#This Row],[Email]],Attendance[Email],0))</f>
        <v>1</v>
      </c>
      <c r="F771" s="3">
        <f t="shared" si="491"/>
        <v>45422.095324074035</v>
      </c>
      <c r="G771" s="21">
        <f>DAY(Table1[[#This Row],[Actual Time]])</f>
        <v>10</v>
      </c>
      <c r="H771">
        <f>MONTH(Table1[[#This Row],[Actual Time]])</f>
        <v>5</v>
      </c>
      <c r="I771">
        <f>YEAR(Table1[[#This Row],[Actual Time]])</f>
        <v>2024</v>
      </c>
      <c r="J771" t="str">
        <f t="shared" si="492"/>
        <v>10/5/2024</v>
      </c>
      <c r="K771" s="3" t="str">
        <f t="shared" si="493"/>
        <v>0</v>
      </c>
      <c r="L771" t="str">
        <f t="shared" si="494"/>
        <v>0</v>
      </c>
      <c r="M771" t="str">
        <f t="shared" si="495"/>
        <v>0</v>
      </c>
      <c r="N771" t="str">
        <f t="shared" si="496"/>
        <v>1</v>
      </c>
      <c r="O771" t="str">
        <f t="shared" si="497"/>
        <v>0</v>
      </c>
      <c r="P771" t="str">
        <f t="shared" si="498"/>
        <v>0</v>
      </c>
      <c r="Q771" t="str">
        <f t="shared" si="499"/>
        <v>0</v>
      </c>
      <c r="R771" t="str">
        <f t="shared" si="500"/>
        <v>0</v>
      </c>
      <c r="S771" s="3" t="str">
        <f t="shared" si="500"/>
        <v>0</v>
      </c>
      <c r="T771" s="3" t="str">
        <f t="shared" si="500"/>
        <v>0</v>
      </c>
      <c r="U771" t="str">
        <f t="shared" si="501"/>
        <v>0</v>
      </c>
      <c r="V771" t="str">
        <f t="shared" si="502"/>
        <v>0</v>
      </c>
      <c r="W771" t="str">
        <f t="shared" si="503"/>
        <v>0</v>
      </c>
      <c r="X771" t="str">
        <f t="shared" si="504"/>
        <v>0</v>
      </c>
      <c r="Y771" t="str">
        <f t="shared" si="505"/>
        <v>0</v>
      </c>
      <c r="Z771" t="str">
        <f t="shared" si="506"/>
        <v>0</v>
      </c>
      <c r="AA771" s="3" t="str">
        <f t="shared" si="506"/>
        <v>0</v>
      </c>
      <c r="AB771" s="3" t="str">
        <f t="shared" si="506"/>
        <v>0</v>
      </c>
      <c r="AC771" t="str">
        <f t="shared" si="507"/>
        <v>0</v>
      </c>
      <c r="AD771" t="str">
        <f t="shared" si="508"/>
        <v>0</v>
      </c>
      <c r="AE771" t="str">
        <f t="shared" si="509"/>
        <v>0</v>
      </c>
      <c r="AF771" t="str">
        <f t="shared" si="510"/>
        <v>0</v>
      </c>
      <c r="AG771" t="str">
        <f t="shared" si="511"/>
        <v>0</v>
      </c>
      <c r="AH771" t="str">
        <f t="shared" si="512"/>
        <v>0</v>
      </c>
      <c r="AI771" t="str">
        <f t="shared" si="513"/>
        <v>0</v>
      </c>
      <c r="AJ771" t="str">
        <f t="shared" si="514"/>
        <v>0</v>
      </c>
      <c r="AK771" t="str">
        <f t="shared" si="515"/>
        <v>0</v>
      </c>
      <c r="AL771" t="str">
        <f t="shared" si="516"/>
        <v>0</v>
      </c>
      <c r="AM771" t="str">
        <f t="shared" si="517"/>
        <v>0</v>
      </c>
      <c r="AN771" t="str">
        <f t="shared" si="518"/>
        <v>0</v>
      </c>
      <c r="AO771" t="str">
        <f t="shared" si="519"/>
        <v>0</v>
      </c>
      <c r="AP771" t="str">
        <f t="shared" si="520"/>
        <v>0</v>
      </c>
      <c r="AQ771" t="str">
        <f t="shared" si="521"/>
        <v>0</v>
      </c>
      <c r="AR771" t="str">
        <f t="shared" si="522"/>
        <v>0</v>
      </c>
      <c r="AS771" t="str">
        <f t="shared" si="523"/>
        <v>0</v>
      </c>
      <c r="AT771" t="str">
        <f t="shared" si="524"/>
        <v>0</v>
      </c>
      <c r="AU771" t="str">
        <f t="shared" si="525"/>
        <v>0</v>
      </c>
      <c r="AV771" t="str">
        <f t="shared" si="526"/>
        <v>0</v>
      </c>
      <c r="AW771" t="str">
        <f t="shared" si="527"/>
        <v>0</v>
      </c>
      <c r="AX771" t="str">
        <f t="shared" si="528"/>
        <v>0</v>
      </c>
      <c r="AY771" t="str">
        <f t="shared" si="529"/>
        <v>0</v>
      </c>
      <c r="AZ771" s="22"/>
    </row>
    <row r="772" spans="1:52" ht="15" customHeight="1">
      <c r="A772" s="18" t="s">
        <v>421</v>
      </c>
      <c r="B772" s="74" t="str">
        <f t="shared" si="490"/>
        <v>2402306A</v>
      </c>
      <c r="C772" s="76">
        <v>45421.761990740699</v>
      </c>
      <c r="D772" s="18" t="s">
        <v>958</v>
      </c>
      <c r="E772" s="3" t="b">
        <f>ISNUMBER(MATCH(Table1[[#This Row],[Email]],Attendance[Email],0))</f>
        <v>1</v>
      </c>
      <c r="F772" s="3">
        <f t="shared" si="491"/>
        <v>45422.095324074035</v>
      </c>
      <c r="G772" s="21">
        <f>DAY(Table1[[#This Row],[Actual Time]])</f>
        <v>10</v>
      </c>
      <c r="H772">
        <f>MONTH(Table1[[#This Row],[Actual Time]])</f>
        <v>5</v>
      </c>
      <c r="I772">
        <f>YEAR(Table1[[#This Row],[Actual Time]])</f>
        <v>2024</v>
      </c>
      <c r="J772" t="str">
        <f t="shared" si="492"/>
        <v>10/5/2024</v>
      </c>
      <c r="K772" s="3" t="str">
        <f t="shared" si="493"/>
        <v>0</v>
      </c>
      <c r="L772" t="str">
        <f t="shared" si="494"/>
        <v>0</v>
      </c>
      <c r="M772" t="str">
        <f t="shared" si="495"/>
        <v>0</v>
      </c>
      <c r="N772" t="str">
        <f t="shared" si="496"/>
        <v>1</v>
      </c>
      <c r="O772" t="str">
        <f t="shared" si="497"/>
        <v>0</v>
      </c>
      <c r="P772" t="str">
        <f t="shared" si="498"/>
        <v>0</v>
      </c>
      <c r="Q772" t="str">
        <f t="shared" si="499"/>
        <v>0</v>
      </c>
      <c r="R772" t="str">
        <f t="shared" si="500"/>
        <v>0</v>
      </c>
      <c r="S772" s="3" t="str">
        <f t="shared" si="500"/>
        <v>0</v>
      </c>
      <c r="T772" s="3" t="str">
        <f t="shared" si="500"/>
        <v>0</v>
      </c>
      <c r="U772" t="str">
        <f t="shared" si="501"/>
        <v>0</v>
      </c>
      <c r="V772" t="str">
        <f t="shared" si="502"/>
        <v>0</v>
      </c>
      <c r="W772" t="str">
        <f t="shared" si="503"/>
        <v>0</v>
      </c>
      <c r="X772" t="str">
        <f t="shared" si="504"/>
        <v>0</v>
      </c>
      <c r="Y772" t="str">
        <f t="shared" si="505"/>
        <v>0</v>
      </c>
      <c r="Z772" t="str">
        <f t="shared" si="506"/>
        <v>0</v>
      </c>
      <c r="AA772" s="3" t="str">
        <f t="shared" si="506"/>
        <v>0</v>
      </c>
      <c r="AB772" s="3" t="str">
        <f t="shared" si="506"/>
        <v>0</v>
      </c>
      <c r="AC772" t="str">
        <f t="shared" si="507"/>
        <v>0</v>
      </c>
      <c r="AD772" t="str">
        <f t="shared" si="508"/>
        <v>0</v>
      </c>
      <c r="AE772" t="str">
        <f t="shared" si="509"/>
        <v>0</v>
      </c>
      <c r="AF772" t="str">
        <f t="shared" si="510"/>
        <v>0</v>
      </c>
      <c r="AG772" t="str">
        <f t="shared" si="511"/>
        <v>0</v>
      </c>
      <c r="AH772" t="str">
        <f t="shared" si="512"/>
        <v>0</v>
      </c>
      <c r="AI772" t="str">
        <f t="shared" si="513"/>
        <v>0</v>
      </c>
      <c r="AJ772" t="str">
        <f t="shared" si="514"/>
        <v>0</v>
      </c>
      <c r="AK772" t="str">
        <f t="shared" si="515"/>
        <v>0</v>
      </c>
      <c r="AL772" t="str">
        <f t="shared" si="516"/>
        <v>0</v>
      </c>
      <c r="AM772" t="str">
        <f t="shared" si="517"/>
        <v>0</v>
      </c>
      <c r="AN772" t="str">
        <f t="shared" si="518"/>
        <v>0</v>
      </c>
      <c r="AO772" t="str">
        <f t="shared" si="519"/>
        <v>0</v>
      </c>
      <c r="AP772" t="str">
        <f t="shared" si="520"/>
        <v>0</v>
      </c>
      <c r="AQ772" t="str">
        <f t="shared" si="521"/>
        <v>0</v>
      </c>
      <c r="AR772" t="str">
        <f t="shared" si="522"/>
        <v>0</v>
      </c>
      <c r="AS772" t="str">
        <f t="shared" si="523"/>
        <v>0</v>
      </c>
      <c r="AT772" t="str">
        <f t="shared" si="524"/>
        <v>0</v>
      </c>
      <c r="AU772" t="str">
        <f t="shared" si="525"/>
        <v>0</v>
      </c>
      <c r="AV772" t="str">
        <f t="shared" si="526"/>
        <v>0</v>
      </c>
      <c r="AW772" t="str">
        <f t="shared" si="527"/>
        <v>0</v>
      </c>
      <c r="AX772" t="str">
        <f t="shared" si="528"/>
        <v>0</v>
      </c>
      <c r="AY772" t="str">
        <f t="shared" si="529"/>
        <v>0</v>
      </c>
      <c r="AZ772" s="22"/>
    </row>
    <row r="773" spans="1:52" ht="15" customHeight="1">
      <c r="A773" s="18" t="s">
        <v>82</v>
      </c>
      <c r="B773" s="74" t="str">
        <f t="shared" si="490"/>
        <v>2301635E</v>
      </c>
      <c r="C773" s="76">
        <v>45421.761990740699</v>
      </c>
      <c r="D773" s="18" t="s">
        <v>959</v>
      </c>
      <c r="E773" s="3" t="b">
        <f>ISNUMBER(MATCH(Table1[[#This Row],[Email]],Attendance[Email],0))</f>
        <v>1</v>
      </c>
      <c r="F773" s="3">
        <f t="shared" si="491"/>
        <v>45422.095324074035</v>
      </c>
      <c r="G773" s="21">
        <f>DAY(Table1[[#This Row],[Actual Time]])</f>
        <v>10</v>
      </c>
      <c r="H773">
        <f>MONTH(Table1[[#This Row],[Actual Time]])</f>
        <v>5</v>
      </c>
      <c r="I773">
        <f>YEAR(Table1[[#This Row],[Actual Time]])</f>
        <v>2024</v>
      </c>
      <c r="J773" t="str">
        <f t="shared" si="492"/>
        <v>10/5/2024</v>
      </c>
      <c r="K773" s="3" t="str">
        <f t="shared" si="493"/>
        <v>0</v>
      </c>
      <c r="L773" t="str">
        <f t="shared" si="494"/>
        <v>0</v>
      </c>
      <c r="M773" t="str">
        <f t="shared" si="495"/>
        <v>0</v>
      </c>
      <c r="N773" t="str">
        <f t="shared" si="496"/>
        <v>1</v>
      </c>
      <c r="O773" t="str">
        <f t="shared" si="497"/>
        <v>0</v>
      </c>
      <c r="P773" t="str">
        <f t="shared" si="498"/>
        <v>0</v>
      </c>
      <c r="Q773" t="str">
        <f t="shared" si="499"/>
        <v>0</v>
      </c>
      <c r="R773" t="str">
        <f t="shared" si="500"/>
        <v>0</v>
      </c>
      <c r="S773" s="3" t="str">
        <f t="shared" si="500"/>
        <v>0</v>
      </c>
      <c r="T773" s="3" t="str">
        <f t="shared" si="500"/>
        <v>0</v>
      </c>
      <c r="U773" t="str">
        <f t="shared" si="501"/>
        <v>0</v>
      </c>
      <c r="V773" t="str">
        <f t="shared" si="502"/>
        <v>0</v>
      </c>
      <c r="W773" t="str">
        <f t="shared" si="503"/>
        <v>0</v>
      </c>
      <c r="X773" t="str">
        <f t="shared" si="504"/>
        <v>0</v>
      </c>
      <c r="Y773" t="str">
        <f t="shared" si="505"/>
        <v>0</v>
      </c>
      <c r="Z773" t="str">
        <f t="shared" si="506"/>
        <v>0</v>
      </c>
      <c r="AA773" s="3" t="str">
        <f t="shared" si="506"/>
        <v>0</v>
      </c>
      <c r="AB773" s="3" t="str">
        <f t="shared" si="506"/>
        <v>0</v>
      </c>
      <c r="AC773" t="str">
        <f t="shared" si="507"/>
        <v>0</v>
      </c>
      <c r="AD773" t="str">
        <f t="shared" si="508"/>
        <v>0</v>
      </c>
      <c r="AE773" t="str">
        <f t="shared" si="509"/>
        <v>0</v>
      </c>
      <c r="AF773" t="str">
        <f t="shared" si="510"/>
        <v>0</v>
      </c>
      <c r="AG773" t="str">
        <f t="shared" si="511"/>
        <v>0</v>
      </c>
      <c r="AH773" t="str">
        <f t="shared" si="512"/>
        <v>0</v>
      </c>
      <c r="AI773" t="str">
        <f t="shared" si="513"/>
        <v>0</v>
      </c>
      <c r="AJ773" t="str">
        <f t="shared" si="514"/>
        <v>0</v>
      </c>
      <c r="AK773" t="str">
        <f t="shared" si="515"/>
        <v>0</v>
      </c>
      <c r="AL773" t="str">
        <f t="shared" si="516"/>
        <v>0</v>
      </c>
      <c r="AM773" t="str">
        <f t="shared" si="517"/>
        <v>0</v>
      </c>
      <c r="AN773" t="str">
        <f t="shared" si="518"/>
        <v>0</v>
      </c>
      <c r="AO773" t="str">
        <f t="shared" si="519"/>
        <v>0</v>
      </c>
      <c r="AP773" t="str">
        <f t="shared" si="520"/>
        <v>0</v>
      </c>
      <c r="AQ773" t="str">
        <f t="shared" si="521"/>
        <v>0</v>
      </c>
      <c r="AR773" t="str">
        <f t="shared" si="522"/>
        <v>0</v>
      </c>
      <c r="AS773" t="str">
        <f t="shared" si="523"/>
        <v>0</v>
      </c>
      <c r="AT773" t="str">
        <f t="shared" si="524"/>
        <v>0</v>
      </c>
      <c r="AU773" t="str">
        <f t="shared" si="525"/>
        <v>0</v>
      </c>
      <c r="AV773" t="str">
        <f t="shared" si="526"/>
        <v>0</v>
      </c>
      <c r="AW773" t="str">
        <f t="shared" si="527"/>
        <v>0</v>
      </c>
      <c r="AX773" t="str">
        <f t="shared" si="528"/>
        <v>0</v>
      </c>
      <c r="AY773" t="str">
        <f t="shared" si="529"/>
        <v>0</v>
      </c>
      <c r="AZ773" s="22"/>
    </row>
    <row r="774" spans="1:52" ht="15" customHeight="1">
      <c r="A774" s="18" t="s">
        <v>423</v>
      </c>
      <c r="B774" s="74" t="str">
        <f t="shared" si="490"/>
        <v>2200636E</v>
      </c>
      <c r="C774" s="76">
        <v>45421.761990740699</v>
      </c>
      <c r="D774" s="18" t="s">
        <v>960</v>
      </c>
      <c r="E774" s="3" t="b">
        <f>ISNUMBER(MATCH(Table1[[#This Row],[Email]],Attendance[Email],0))</f>
        <v>1</v>
      </c>
      <c r="F774" s="3">
        <f t="shared" si="491"/>
        <v>45422.095324074035</v>
      </c>
      <c r="G774" s="21">
        <f>DAY(Table1[[#This Row],[Actual Time]])</f>
        <v>10</v>
      </c>
      <c r="H774">
        <f>MONTH(Table1[[#This Row],[Actual Time]])</f>
        <v>5</v>
      </c>
      <c r="I774">
        <f>YEAR(Table1[[#This Row],[Actual Time]])</f>
        <v>2024</v>
      </c>
      <c r="J774" t="str">
        <f t="shared" si="492"/>
        <v>10/5/2024</v>
      </c>
      <c r="K774" s="3" t="str">
        <f t="shared" si="493"/>
        <v>0</v>
      </c>
      <c r="L774" t="str">
        <f t="shared" si="494"/>
        <v>0</v>
      </c>
      <c r="M774" t="str">
        <f t="shared" si="495"/>
        <v>0</v>
      </c>
      <c r="N774" t="str">
        <f t="shared" si="496"/>
        <v>1</v>
      </c>
      <c r="O774" t="str">
        <f t="shared" si="497"/>
        <v>0</v>
      </c>
      <c r="P774" t="str">
        <f t="shared" si="498"/>
        <v>0</v>
      </c>
      <c r="Q774" t="str">
        <f t="shared" si="499"/>
        <v>0</v>
      </c>
      <c r="R774" t="str">
        <f t="shared" si="500"/>
        <v>0</v>
      </c>
      <c r="S774" s="3" t="str">
        <f t="shared" si="500"/>
        <v>0</v>
      </c>
      <c r="T774" s="3" t="str">
        <f t="shared" si="500"/>
        <v>0</v>
      </c>
      <c r="U774" t="str">
        <f t="shared" si="501"/>
        <v>0</v>
      </c>
      <c r="V774" t="str">
        <f t="shared" si="502"/>
        <v>0</v>
      </c>
      <c r="W774" t="str">
        <f t="shared" si="503"/>
        <v>0</v>
      </c>
      <c r="X774" t="str">
        <f t="shared" si="504"/>
        <v>0</v>
      </c>
      <c r="Y774" t="str">
        <f t="shared" si="505"/>
        <v>0</v>
      </c>
      <c r="Z774" t="str">
        <f t="shared" si="506"/>
        <v>0</v>
      </c>
      <c r="AA774" s="3" t="str">
        <f t="shared" si="506"/>
        <v>0</v>
      </c>
      <c r="AB774" s="3" t="str">
        <f t="shared" si="506"/>
        <v>0</v>
      </c>
      <c r="AC774" t="str">
        <f t="shared" si="507"/>
        <v>0</v>
      </c>
      <c r="AD774" t="str">
        <f t="shared" si="508"/>
        <v>0</v>
      </c>
      <c r="AE774" t="str">
        <f t="shared" si="509"/>
        <v>0</v>
      </c>
      <c r="AF774" t="str">
        <f t="shared" si="510"/>
        <v>0</v>
      </c>
      <c r="AG774" t="str">
        <f t="shared" si="511"/>
        <v>0</v>
      </c>
      <c r="AH774" t="str">
        <f t="shared" si="512"/>
        <v>0</v>
      </c>
      <c r="AI774" t="str">
        <f t="shared" si="513"/>
        <v>0</v>
      </c>
      <c r="AJ774" t="str">
        <f t="shared" si="514"/>
        <v>0</v>
      </c>
      <c r="AK774" t="str">
        <f t="shared" si="515"/>
        <v>0</v>
      </c>
      <c r="AL774" t="str">
        <f t="shared" si="516"/>
        <v>0</v>
      </c>
      <c r="AM774" t="str">
        <f t="shared" si="517"/>
        <v>0</v>
      </c>
      <c r="AN774" t="str">
        <f t="shared" si="518"/>
        <v>0</v>
      </c>
      <c r="AO774" t="str">
        <f t="shared" si="519"/>
        <v>0</v>
      </c>
      <c r="AP774" t="str">
        <f t="shared" si="520"/>
        <v>0</v>
      </c>
      <c r="AQ774" t="str">
        <f t="shared" si="521"/>
        <v>0</v>
      </c>
      <c r="AR774" t="str">
        <f t="shared" si="522"/>
        <v>0</v>
      </c>
      <c r="AS774" t="str">
        <f t="shared" si="523"/>
        <v>0</v>
      </c>
      <c r="AT774" t="str">
        <f t="shared" si="524"/>
        <v>0</v>
      </c>
      <c r="AU774" t="str">
        <f t="shared" si="525"/>
        <v>0</v>
      </c>
      <c r="AV774" t="str">
        <f t="shared" si="526"/>
        <v>0</v>
      </c>
      <c r="AW774" t="str">
        <f t="shared" si="527"/>
        <v>0</v>
      </c>
      <c r="AX774" t="str">
        <f t="shared" si="528"/>
        <v>0</v>
      </c>
      <c r="AY774" t="str">
        <f t="shared" si="529"/>
        <v>0</v>
      </c>
      <c r="AZ774" s="22"/>
    </row>
    <row r="775" spans="1:52" ht="15" customHeight="1">
      <c r="A775" s="18" t="s">
        <v>66</v>
      </c>
      <c r="B775" s="74" t="str">
        <f t="shared" si="490"/>
        <v>2201421A</v>
      </c>
      <c r="C775" s="76">
        <v>45421.761990740699</v>
      </c>
      <c r="D775" s="18" t="s">
        <v>961</v>
      </c>
      <c r="E775" s="3" t="b">
        <f>ISNUMBER(MATCH(Table1[[#This Row],[Email]],Attendance[Email],0))</f>
        <v>1</v>
      </c>
      <c r="F775" s="3">
        <f t="shared" si="491"/>
        <v>45422.095324074035</v>
      </c>
      <c r="G775" s="21">
        <f>DAY(Table1[[#This Row],[Actual Time]])</f>
        <v>10</v>
      </c>
      <c r="H775">
        <f>MONTH(Table1[[#This Row],[Actual Time]])</f>
        <v>5</v>
      </c>
      <c r="I775">
        <f>YEAR(Table1[[#This Row],[Actual Time]])</f>
        <v>2024</v>
      </c>
      <c r="J775" t="str">
        <f t="shared" si="492"/>
        <v>10/5/2024</v>
      </c>
      <c r="K775" s="3" t="str">
        <f t="shared" si="493"/>
        <v>0</v>
      </c>
      <c r="L775" t="str">
        <f t="shared" si="494"/>
        <v>0</v>
      </c>
      <c r="M775" t="str">
        <f t="shared" si="495"/>
        <v>0</v>
      </c>
      <c r="N775" t="str">
        <f t="shared" si="496"/>
        <v>1</v>
      </c>
      <c r="O775" t="str">
        <f t="shared" si="497"/>
        <v>0</v>
      </c>
      <c r="P775" t="str">
        <f t="shared" si="498"/>
        <v>0</v>
      </c>
      <c r="Q775" t="str">
        <f t="shared" si="499"/>
        <v>0</v>
      </c>
      <c r="R775" t="str">
        <f t="shared" si="500"/>
        <v>0</v>
      </c>
      <c r="S775" s="3" t="str">
        <f t="shared" si="500"/>
        <v>0</v>
      </c>
      <c r="T775" s="3" t="str">
        <f t="shared" si="500"/>
        <v>0</v>
      </c>
      <c r="U775" t="str">
        <f t="shared" si="501"/>
        <v>0</v>
      </c>
      <c r="V775" t="str">
        <f t="shared" si="502"/>
        <v>0</v>
      </c>
      <c r="W775" t="str">
        <f t="shared" si="503"/>
        <v>0</v>
      </c>
      <c r="X775" t="str">
        <f t="shared" si="504"/>
        <v>0</v>
      </c>
      <c r="Y775" t="str">
        <f t="shared" si="505"/>
        <v>0</v>
      </c>
      <c r="Z775" t="str">
        <f t="shared" si="506"/>
        <v>0</v>
      </c>
      <c r="AA775" s="3" t="str">
        <f t="shared" si="506"/>
        <v>0</v>
      </c>
      <c r="AB775" s="3" t="str">
        <f t="shared" si="506"/>
        <v>0</v>
      </c>
      <c r="AC775" t="str">
        <f t="shared" si="507"/>
        <v>0</v>
      </c>
      <c r="AD775" t="str">
        <f t="shared" si="508"/>
        <v>0</v>
      </c>
      <c r="AE775" t="str">
        <f t="shared" si="509"/>
        <v>0</v>
      </c>
      <c r="AF775" t="str">
        <f t="shared" si="510"/>
        <v>0</v>
      </c>
      <c r="AG775" t="str">
        <f t="shared" si="511"/>
        <v>0</v>
      </c>
      <c r="AH775" t="str">
        <f t="shared" si="512"/>
        <v>0</v>
      </c>
      <c r="AI775" t="str">
        <f t="shared" si="513"/>
        <v>0</v>
      </c>
      <c r="AJ775" t="str">
        <f t="shared" si="514"/>
        <v>0</v>
      </c>
      <c r="AK775" t="str">
        <f t="shared" si="515"/>
        <v>0</v>
      </c>
      <c r="AL775" t="str">
        <f t="shared" si="516"/>
        <v>0</v>
      </c>
      <c r="AM775" t="str">
        <f t="shared" si="517"/>
        <v>0</v>
      </c>
      <c r="AN775" t="str">
        <f t="shared" si="518"/>
        <v>0</v>
      </c>
      <c r="AO775" t="str">
        <f t="shared" si="519"/>
        <v>0</v>
      </c>
      <c r="AP775" t="str">
        <f t="shared" si="520"/>
        <v>0</v>
      </c>
      <c r="AQ775" t="str">
        <f t="shared" si="521"/>
        <v>0</v>
      </c>
      <c r="AR775" t="str">
        <f t="shared" si="522"/>
        <v>0</v>
      </c>
      <c r="AS775" t="str">
        <f t="shared" si="523"/>
        <v>0</v>
      </c>
      <c r="AT775" t="str">
        <f t="shared" si="524"/>
        <v>0</v>
      </c>
      <c r="AU775" t="str">
        <f t="shared" si="525"/>
        <v>0</v>
      </c>
      <c r="AV775" t="str">
        <f t="shared" si="526"/>
        <v>0</v>
      </c>
      <c r="AW775" t="str">
        <f t="shared" si="527"/>
        <v>0</v>
      </c>
      <c r="AX775" t="str">
        <f t="shared" si="528"/>
        <v>0</v>
      </c>
      <c r="AY775" t="str">
        <f t="shared" si="529"/>
        <v>0</v>
      </c>
      <c r="AZ775" s="22"/>
    </row>
    <row r="776" spans="1:52" ht="15" customHeight="1">
      <c r="A776" s="18" t="s">
        <v>84</v>
      </c>
      <c r="B776" s="74" t="str">
        <f t="shared" si="490"/>
        <v>2202147A</v>
      </c>
      <c r="C776" s="76">
        <v>45421.761990740699</v>
      </c>
      <c r="D776" s="18" t="s">
        <v>962</v>
      </c>
      <c r="E776" s="3" t="b">
        <f>ISNUMBER(MATCH(Table1[[#This Row],[Email]],Attendance[Email],0))</f>
        <v>1</v>
      </c>
      <c r="F776" s="3">
        <f t="shared" si="491"/>
        <v>45422.095324074035</v>
      </c>
      <c r="G776" s="21">
        <f>DAY(Table1[[#This Row],[Actual Time]])</f>
        <v>10</v>
      </c>
      <c r="H776">
        <f>MONTH(Table1[[#This Row],[Actual Time]])</f>
        <v>5</v>
      </c>
      <c r="I776">
        <f>YEAR(Table1[[#This Row],[Actual Time]])</f>
        <v>2024</v>
      </c>
      <c r="J776" t="str">
        <f t="shared" si="492"/>
        <v>10/5/2024</v>
      </c>
      <c r="K776" s="3" t="str">
        <f t="shared" si="493"/>
        <v>0</v>
      </c>
      <c r="L776" t="str">
        <f t="shared" si="494"/>
        <v>0</v>
      </c>
      <c r="M776" t="str">
        <f t="shared" si="495"/>
        <v>0</v>
      </c>
      <c r="N776" t="str">
        <f t="shared" si="496"/>
        <v>1</v>
      </c>
      <c r="O776" t="str">
        <f t="shared" si="497"/>
        <v>0</v>
      </c>
      <c r="P776" t="str">
        <f t="shared" si="498"/>
        <v>0</v>
      </c>
      <c r="Q776" t="str">
        <f t="shared" si="499"/>
        <v>0</v>
      </c>
      <c r="R776" t="str">
        <f t="shared" si="500"/>
        <v>0</v>
      </c>
      <c r="S776" s="3" t="str">
        <f t="shared" si="500"/>
        <v>0</v>
      </c>
      <c r="T776" s="3" t="str">
        <f t="shared" si="500"/>
        <v>0</v>
      </c>
      <c r="U776" t="str">
        <f t="shared" si="501"/>
        <v>0</v>
      </c>
      <c r="V776" t="str">
        <f t="shared" si="502"/>
        <v>0</v>
      </c>
      <c r="W776" t="str">
        <f t="shared" si="503"/>
        <v>0</v>
      </c>
      <c r="X776" t="str">
        <f t="shared" si="504"/>
        <v>0</v>
      </c>
      <c r="Y776" t="str">
        <f t="shared" si="505"/>
        <v>0</v>
      </c>
      <c r="Z776" t="str">
        <f t="shared" si="506"/>
        <v>0</v>
      </c>
      <c r="AA776" s="3" t="str">
        <f t="shared" si="506"/>
        <v>0</v>
      </c>
      <c r="AB776" s="3" t="str">
        <f t="shared" si="506"/>
        <v>0</v>
      </c>
      <c r="AC776" t="str">
        <f t="shared" si="507"/>
        <v>0</v>
      </c>
      <c r="AD776" t="str">
        <f t="shared" si="508"/>
        <v>0</v>
      </c>
      <c r="AE776" t="str">
        <f t="shared" si="509"/>
        <v>0</v>
      </c>
      <c r="AF776" t="str">
        <f t="shared" si="510"/>
        <v>0</v>
      </c>
      <c r="AG776" t="str">
        <f t="shared" si="511"/>
        <v>0</v>
      </c>
      <c r="AH776" t="str">
        <f t="shared" si="512"/>
        <v>0</v>
      </c>
      <c r="AI776" t="str">
        <f t="shared" si="513"/>
        <v>0</v>
      </c>
      <c r="AJ776" t="str">
        <f t="shared" si="514"/>
        <v>0</v>
      </c>
      <c r="AK776" t="str">
        <f t="shared" si="515"/>
        <v>0</v>
      </c>
      <c r="AL776" t="str">
        <f t="shared" si="516"/>
        <v>0</v>
      </c>
      <c r="AM776" t="str">
        <f t="shared" si="517"/>
        <v>0</v>
      </c>
      <c r="AN776" t="str">
        <f t="shared" si="518"/>
        <v>0</v>
      </c>
      <c r="AO776" t="str">
        <f t="shared" si="519"/>
        <v>0</v>
      </c>
      <c r="AP776" t="str">
        <f t="shared" si="520"/>
        <v>0</v>
      </c>
      <c r="AQ776" t="str">
        <f t="shared" si="521"/>
        <v>0</v>
      </c>
      <c r="AR776" t="str">
        <f t="shared" si="522"/>
        <v>0</v>
      </c>
      <c r="AS776" t="str">
        <f t="shared" si="523"/>
        <v>0</v>
      </c>
      <c r="AT776" t="str">
        <f t="shared" si="524"/>
        <v>0</v>
      </c>
      <c r="AU776" t="str">
        <f t="shared" si="525"/>
        <v>0</v>
      </c>
      <c r="AV776" t="str">
        <f t="shared" si="526"/>
        <v>0</v>
      </c>
      <c r="AW776" t="str">
        <f t="shared" si="527"/>
        <v>0</v>
      </c>
      <c r="AX776" t="str">
        <f t="shared" si="528"/>
        <v>0</v>
      </c>
      <c r="AY776" t="str">
        <f t="shared" si="529"/>
        <v>0</v>
      </c>
      <c r="AZ776" s="22"/>
    </row>
    <row r="777" spans="1:52" ht="15" customHeight="1">
      <c r="A777" s="18" t="s">
        <v>92</v>
      </c>
      <c r="B777" s="74" t="str">
        <f t="shared" si="490"/>
        <v>2302558H</v>
      </c>
      <c r="C777" s="76">
        <v>45421.761990740699</v>
      </c>
      <c r="D777" s="18" t="s">
        <v>963</v>
      </c>
      <c r="E777" s="3" t="b">
        <f>ISNUMBER(MATCH(Table1[[#This Row],[Email]],Attendance[Email],0))</f>
        <v>1</v>
      </c>
      <c r="F777" s="3">
        <f t="shared" si="491"/>
        <v>45422.095324074035</v>
      </c>
      <c r="G777" s="21">
        <f>DAY(Table1[[#This Row],[Actual Time]])</f>
        <v>10</v>
      </c>
      <c r="H777">
        <f>MONTH(Table1[[#This Row],[Actual Time]])</f>
        <v>5</v>
      </c>
      <c r="I777">
        <f>YEAR(Table1[[#This Row],[Actual Time]])</f>
        <v>2024</v>
      </c>
      <c r="J777" t="str">
        <f t="shared" si="492"/>
        <v>10/5/2024</v>
      </c>
      <c r="K777" s="3" t="str">
        <f t="shared" si="493"/>
        <v>0</v>
      </c>
      <c r="L777" t="str">
        <f t="shared" si="494"/>
        <v>0</v>
      </c>
      <c r="M777" t="str">
        <f t="shared" si="495"/>
        <v>0</v>
      </c>
      <c r="N777" t="str">
        <f t="shared" si="496"/>
        <v>1</v>
      </c>
      <c r="O777" t="str">
        <f t="shared" si="497"/>
        <v>0</v>
      </c>
      <c r="P777" t="str">
        <f t="shared" si="498"/>
        <v>0</v>
      </c>
      <c r="Q777" t="str">
        <f t="shared" si="499"/>
        <v>0</v>
      </c>
      <c r="R777" t="str">
        <f t="shared" si="500"/>
        <v>0</v>
      </c>
      <c r="S777" s="3" t="str">
        <f t="shared" si="500"/>
        <v>0</v>
      </c>
      <c r="T777" s="3" t="str">
        <f t="shared" si="500"/>
        <v>0</v>
      </c>
      <c r="U777" t="str">
        <f t="shared" si="501"/>
        <v>0</v>
      </c>
      <c r="V777" t="str">
        <f t="shared" si="502"/>
        <v>0</v>
      </c>
      <c r="W777" t="str">
        <f t="shared" si="503"/>
        <v>0</v>
      </c>
      <c r="X777" t="str">
        <f t="shared" si="504"/>
        <v>0</v>
      </c>
      <c r="Y777" t="str">
        <f t="shared" si="505"/>
        <v>0</v>
      </c>
      <c r="Z777" t="str">
        <f t="shared" si="506"/>
        <v>0</v>
      </c>
      <c r="AA777" s="3" t="str">
        <f t="shared" si="506"/>
        <v>0</v>
      </c>
      <c r="AB777" s="3" t="str">
        <f t="shared" si="506"/>
        <v>0</v>
      </c>
      <c r="AC777" t="str">
        <f t="shared" si="507"/>
        <v>0</v>
      </c>
      <c r="AD777" t="str">
        <f t="shared" si="508"/>
        <v>0</v>
      </c>
      <c r="AE777" t="str">
        <f t="shared" si="509"/>
        <v>0</v>
      </c>
      <c r="AF777" t="str">
        <f t="shared" si="510"/>
        <v>0</v>
      </c>
      <c r="AG777" t="str">
        <f t="shared" si="511"/>
        <v>0</v>
      </c>
      <c r="AH777" t="str">
        <f t="shared" si="512"/>
        <v>0</v>
      </c>
      <c r="AI777" t="str">
        <f t="shared" si="513"/>
        <v>0</v>
      </c>
      <c r="AJ777" t="str">
        <f t="shared" si="514"/>
        <v>0</v>
      </c>
      <c r="AK777" t="str">
        <f t="shared" si="515"/>
        <v>0</v>
      </c>
      <c r="AL777" t="str">
        <f t="shared" si="516"/>
        <v>0</v>
      </c>
      <c r="AM777" t="str">
        <f t="shared" si="517"/>
        <v>0</v>
      </c>
      <c r="AN777" t="str">
        <f t="shared" si="518"/>
        <v>0</v>
      </c>
      <c r="AO777" t="str">
        <f t="shared" si="519"/>
        <v>0</v>
      </c>
      <c r="AP777" t="str">
        <f t="shared" si="520"/>
        <v>0</v>
      </c>
      <c r="AQ777" t="str">
        <f t="shared" si="521"/>
        <v>0</v>
      </c>
      <c r="AR777" t="str">
        <f t="shared" si="522"/>
        <v>0</v>
      </c>
      <c r="AS777" t="str">
        <f t="shared" si="523"/>
        <v>0</v>
      </c>
      <c r="AT777" t="str">
        <f t="shared" si="524"/>
        <v>0</v>
      </c>
      <c r="AU777" t="str">
        <f t="shared" si="525"/>
        <v>0</v>
      </c>
      <c r="AV777" t="str">
        <f t="shared" si="526"/>
        <v>0</v>
      </c>
      <c r="AW777" t="str">
        <f t="shared" si="527"/>
        <v>0</v>
      </c>
      <c r="AX777" t="str">
        <f t="shared" si="528"/>
        <v>0</v>
      </c>
      <c r="AY777" t="str">
        <f t="shared" si="529"/>
        <v>0</v>
      </c>
      <c r="AZ777" s="22"/>
    </row>
    <row r="778" spans="1:52" ht="15" customHeight="1">
      <c r="A778" s="18" t="s">
        <v>287</v>
      </c>
      <c r="B778" s="74" t="str">
        <f t="shared" si="490"/>
        <v>2401303I</v>
      </c>
      <c r="C778" s="76">
        <v>45421.761990740699</v>
      </c>
      <c r="D778" s="18" t="s">
        <v>964</v>
      </c>
      <c r="E778" s="3" t="b">
        <f>ISNUMBER(MATCH(Table1[[#This Row],[Email]],Attendance[Email],0))</f>
        <v>1</v>
      </c>
      <c r="F778" s="3">
        <f t="shared" si="491"/>
        <v>45422.095324074035</v>
      </c>
      <c r="G778" s="21">
        <f>DAY(Table1[[#This Row],[Actual Time]])</f>
        <v>10</v>
      </c>
      <c r="H778">
        <f>MONTH(Table1[[#This Row],[Actual Time]])</f>
        <v>5</v>
      </c>
      <c r="I778">
        <f>YEAR(Table1[[#This Row],[Actual Time]])</f>
        <v>2024</v>
      </c>
      <c r="J778" t="str">
        <f t="shared" si="492"/>
        <v>10/5/2024</v>
      </c>
      <c r="K778" s="3" t="str">
        <f t="shared" si="493"/>
        <v>0</v>
      </c>
      <c r="L778" t="str">
        <f t="shared" si="494"/>
        <v>0</v>
      </c>
      <c r="M778" t="str">
        <f t="shared" si="495"/>
        <v>0</v>
      </c>
      <c r="N778" t="str">
        <f t="shared" si="496"/>
        <v>1</v>
      </c>
      <c r="O778" t="str">
        <f t="shared" si="497"/>
        <v>0</v>
      </c>
      <c r="P778" t="str">
        <f t="shared" si="498"/>
        <v>0</v>
      </c>
      <c r="Q778" t="str">
        <f t="shared" si="499"/>
        <v>0</v>
      </c>
      <c r="R778" t="str">
        <f t="shared" si="500"/>
        <v>0</v>
      </c>
      <c r="S778" s="3" t="str">
        <f t="shared" si="500"/>
        <v>0</v>
      </c>
      <c r="T778" s="3" t="str">
        <f t="shared" si="500"/>
        <v>0</v>
      </c>
      <c r="U778" t="str">
        <f t="shared" si="501"/>
        <v>0</v>
      </c>
      <c r="V778" t="str">
        <f t="shared" si="502"/>
        <v>0</v>
      </c>
      <c r="W778" t="str">
        <f t="shared" si="503"/>
        <v>0</v>
      </c>
      <c r="X778" t="str">
        <f t="shared" si="504"/>
        <v>0</v>
      </c>
      <c r="Y778" t="str">
        <f t="shared" si="505"/>
        <v>0</v>
      </c>
      <c r="Z778" t="str">
        <f t="shared" si="506"/>
        <v>0</v>
      </c>
      <c r="AA778" s="3" t="str">
        <f t="shared" si="506"/>
        <v>0</v>
      </c>
      <c r="AB778" s="3" t="str">
        <f t="shared" si="506"/>
        <v>0</v>
      </c>
      <c r="AC778" t="str">
        <f t="shared" si="507"/>
        <v>0</v>
      </c>
      <c r="AD778" t="str">
        <f t="shared" si="508"/>
        <v>0</v>
      </c>
      <c r="AE778" t="str">
        <f t="shared" si="509"/>
        <v>0</v>
      </c>
      <c r="AF778" t="str">
        <f t="shared" si="510"/>
        <v>0</v>
      </c>
      <c r="AG778" t="str">
        <f t="shared" si="511"/>
        <v>0</v>
      </c>
      <c r="AH778" t="str">
        <f t="shared" si="512"/>
        <v>0</v>
      </c>
      <c r="AI778" t="str">
        <f t="shared" si="513"/>
        <v>0</v>
      </c>
      <c r="AJ778" t="str">
        <f t="shared" si="514"/>
        <v>0</v>
      </c>
      <c r="AK778" t="str">
        <f t="shared" si="515"/>
        <v>0</v>
      </c>
      <c r="AL778" t="str">
        <f t="shared" si="516"/>
        <v>0</v>
      </c>
      <c r="AM778" t="str">
        <f t="shared" si="517"/>
        <v>0</v>
      </c>
      <c r="AN778" t="str">
        <f t="shared" si="518"/>
        <v>0</v>
      </c>
      <c r="AO778" t="str">
        <f t="shared" si="519"/>
        <v>0</v>
      </c>
      <c r="AP778" t="str">
        <f t="shared" si="520"/>
        <v>0</v>
      </c>
      <c r="AQ778" t="str">
        <f t="shared" si="521"/>
        <v>0</v>
      </c>
      <c r="AR778" t="str">
        <f t="shared" si="522"/>
        <v>0</v>
      </c>
      <c r="AS778" t="str">
        <f t="shared" si="523"/>
        <v>0</v>
      </c>
      <c r="AT778" t="str">
        <f t="shared" si="524"/>
        <v>0</v>
      </c>
      <c r="AU778" t="str">
        <f t="shared" si="525"/>
        <v>0</v>
      </c>
      <c r="AV778" t="str">
        <f t="shared" si="526"/>
        <v>0</v>
      </c>
      <c r="AW778" t="str">
        <f t="shared" si="527"/>
        <v>0</v>
      </c>
      <c r="AX778" t="str">
        <f t="shared" si="528"/>
        <v>0</v>
      </c>
      <c r="AY778" t="str">
        <f t="shared" si="529"/>
        <v>0</v>
      </c>
      <c r="AZ778" s="22"/>
    </row>
    <row r="779" spans="1:52" ht="15" customHeight="1">
      <c r="A779" s="18" t="s">
        <v>76</v>
      </c>
      <c r="B779" s="74" t="str">
        <f t="shared" si="490"/>
        <v>2205064E</v>
      </c>
      <c r="C779" s="76">
        <v>45421.761990740699</v>
      </c>
      <c r="D779" s="18" t="s">
        <v>882</v>
      </c>
      <c r="E779" s="3" t="b">
        <f>ISNUMBER(MATCH(Table1[[#This Row],[Email]],Attendance[Email],0))</f>
        <v>1</v>
      </c>
      <c r="F779" s="3">
        <f t="shared" si="491"/>
        <v>45422.095324074035</v>
      </c>
      <c r="G779" s="21">
        <f>DAY(Table1[[#This Row],[Actual Time]])</f>
        <v>10</v>
      </c>
      <c r="H779">
        <f>MONTH(Table1[[#This Row],[Actual Time]])</f>
        <v>5</v>
      </c>
      <c r="I779">
        <f>YEAR(Table1[[#This Row],[Actual Time]])</f>
        <v>2024</v>
      </c>
      <c r="J779" t="str">
        <f t="shared" si="492"/>
        <v>10/5/2024</v>
      </c>
      <c r="K779" s="3" t="str">
        <f t="shared" si="493"/>
        <v>0</v>
      </c>
      <c r="L779" t="str">
        <f t="shared" si="494"/>
        <v>0</v>
      </c>
      <c r="M779" t="str">
        <f t="shared" si="495"/>
        <v>0</v>
      </c>
      <c r="N779" t="str">
        <f t="shared" si="496"/>
        <v>1</v>
      </c>
      <c r="O779" t="str">
        <f t="shared" si="497"/>
        <v>0</v>
      </c>
      <c r="P779" t="str">
        <f t="shared" si="498"/>
        <v>0</v>
      </c>
      <c r="Q779" t="str">
        <f t="shared" si="499"/>
        <v>0</v>
      </c>
      <c r="R779" t="str">
        <f t="shared" si="500"/>
        <v>0</v>
      </c>
      <c r="S779" s="3" t="str">
        <f t="shared" si="500"/>
        <v>0</v>
      </c>
      <c r="T779" s="3" t="str">
        <f t="shared" si="500"/>
        <v>0</v>
      </c>
      <c r="U779" t="str">
        <f t="shared" si="501"/>
        <v>0</v>
      </c>
      <c r="V779" t="str">
        <f t="shared" si="502"/>
        <v>0</v>
      </c>
      <c r="W779" t="str">
        <f t="shared" si="503"/>
        <v>0</v>
      </c>
      <c r="X779" t="str">
        <f t="shared" si="504"/>
        <v>0</v>
      </c>
      <c r="Y779" t="str">
        <f t="shared" si="505"/>
        <v>0</v>
      </c>
      <c r="Z779" t="str">
        <f t="shared" si="506"/>
        <v>0</v>
      </c>
      <c r="AA779" s="3" t="str">
        <f t="shared" si="506"/>
        <v>0</v>
      </c>
      <c r="AB779" s="3" t="str">
        <f t="shared" si="506"/>
        <v>0</v>
      </c>
      <c r="AC779" t="str">
        <f t="shared" si="507"/>
        <v>0</v>
      </c>
      <c r="AD779" t="str">
        <f t="shared" si="508"/>
        <v>0</v>
      </c>
      <c r="AE779" t="str">
        <f t="shared" si="509"/>
        <v>0</v>
      </c>
      <c r="AF779" t="str">
        <f t="shared" si="510"/>
        <v>0</v>
      </c>
      <c r="AG779" t="str">
        <f t="shared" si="511"/>
        <v>0</v>
      </c>
      <c r="AH779" t="str">
        <f t="shared" si="512"/>
        <v>0</v>
      </c>
      <c r="AI779" t="str">
        <f t="shared" si="513"/>
        <v>0</v>
      </c>
      <c r="AJ779" t="str">
        <f t="shared" si="514"/>
        <v>0</v>
      </c>
      <c r="AK779" t="str">
        <f t="shared" si="515"/>
        <v>0</v>
      </c>
      <c r="AL779" t="str">
        <f t="shared" si="516"/>
        <v>0</v>
      </c>
      <c r="AM779" t="str">
        <f t="shared" si="517"/>
        <v>0</v>
      </c>
      <c r="AN779" t="str">
        <f t="shared" si="518"/>
        <v>0</v>
      </c>
      <c r="AO779" t="str">
        <f t="shared" si="519"/>
        <v>0</v>
      </c>
      <c r="AP779" t="str">
        <f t="shared" si="520"/>
        <v>0</v>
      </c>
      <c r="AQ779" t="str">
        <f t="shared" si="521"/>
        <v>0</v>
      </c>
      <c r="AR779" t="str">
        <f t="shared" si="522"/>
        <v>0</v>
      </c>
      <c r="AS779" t="str">
        <f t="shared" si="523"/>
        <v>0</v>
      </c>
      <c r="AT779" t="str">
        <f t="shared" si="524"/>
        <v>0</v>
      </c>
      <c r="AU779" t="str">
        <f t="shared" si="525"/>
        <v>0</v>
      </c>
      <c r="AV779" t="str">
        <f t="shared" si="526"/>
        <v>0</v>
      </c>
      <c r="AW779" t="str">
        <f t="shared" si="527"/>
        <v>0</v>
      </c>
      <c r="AX779" t="str">
        <f t="shared" si="528"/>
        <v>0</v>
      </c>
      <c r="AY779" t="str">
        <f t="shared" si="529"/>
        <v>0</v>
      </c>
      <c r="AZ779" s="22"/>
    </row>
    <row r="780" spans="1:52" ht="15" customHeight="1">
      <c r="A780" s="18" t="s">
        <v>242</v>
      </c>
      <c r="B780" s="74" t="str">
        <f t="shared" si="490"/>
        <v>2202819E</v>
      </c>
      <c r="C780" s="76">
        <v>45421.761990740699</v>
      </c>
      <c r="D780" s="18" t="s">
        <v>965</v>
      </c>
      <c r="E780" s="3" t="b">
        <f>ISNUMBER(MATCH(Table1[[#This Row],[Email]],Attendance[Email],0))</f>
        <v>1</v>
      </c>
      <c r="F780" s="3">
        <f t="shared" si="491"/>
        <v>45422.095324074035</v>
      </c>
      <c r="G780" s="21">
        <f>DAY(Table1[[#This Row],[Actual Time]])</f>
        <v>10</v>
      </c>
      <c r="H780">
        <f>MONTH(Table1[[#This Row],[Actual Time]])</f>
        <v>5</v>
      </c>
      <c r="I780">
        <f>YEAR(Table1[[#This Row],[Actual Time]])</f>
        <v>2024</v>
      </c>
      <c r="J780" t="str">
        <f t="shared" si="492"/>
        <v>10/5/2024</v>
      </c>
      <c r="K780" s="3" t="str">
        <f t="shared" si="493"/>
        <v>0</v>
      </c>
      <c r="L780" t="str">
        <f t="shared" si="494"/>
        <v>0</v>
      </c>
      <c r="M780" t="str">
        <f t="shared" si="495"/>
        <v>0</v>
      </c>
      <c r="N780" t="str">
        <f t="shared" si="496"/>
        <v>1</v>
      </c>
      <c r="O780" t="str">
        <f t="shared" si="497"/>
        <v>0</v>
      </c>
      <c r="P780" t="str">
        <f t="shared" si="498"/>
        <v>0</v>
      </c>
      <c r="Q780" t="str">
        <f t="shared" si="499"/>
        <v>0</v>
      </c>
      <c r="R780" t="str">
        <f t="shared" si="500"/>
        <v>0</v>
      </c>
      <c r="S780" s="3" t="str">
        <f t="shared" si="500"/>
        <v>0</v>
      </c>
      <c r="T780" s="3" t="str">
        <f t="shared" si="500"/>
        <v>0</v>
      </c>
      <c r="U780" t="str">
        <f t="shared" si="501"/>
        <v>0</v>
      </c>
      <c r="V780" t="str">
        <f t="shared" si="502"/>
        <v>0</v>
      </c>
      <c r="W780" t="str">
        <f t="shared" si="503"/>
        <v>0</v>
      </c>
      <c r="X780" t="str">
        <f t="shared" si="504"/>
        <v>0</v>
      </c>
      <c r="Y780" t="str">
        <f t="shared" si="505"/>
        <v>0</v>
      </c>
      <c r="Z780" t="str">
        <f t="shared" si="506"/>
        <v>0</v>
      </c>
      <c r="AA780" s="3" t="str">
        <f t="shared" si="506"/>
        <v>0</v>
      </c>
      <c r="AB780" s="3" t="str">
        <f t="shared" si="506"/>
        <v>0</v>
      </c>
      <c r="AC780" t="str">
        <f t="shared" si="507"/>
        <v>0</v>
      </c>
      <c r="AD780" t="str">
        <f t="shared" si="508"/>
        <v>0</v>
      </c>
      <c r="AE780" t="str">
        <f t="shared" si="509"/>
        <v>0</v>
      </c>
      <c r="AF780" t="str">
        <f t="shared" si="510"/>
        <v>0</v>
      </c>
      <c r="AG780" t="str">
        <f t="shared" si="511"/>
        <v>0</v>
      </c>
      <c r="AH780" t="str">
        <f t="shared" si="512"/>
        <v>0</v>
      </c>
      <c r="AI780" t="str">
        <f t="shared" si="513"/>
        <v>0</v>
      </c>
      <c r="AJ780" t="str">
        <f t="shared" si="514"/>
        <v>0</v>
      </c>
      <c r="AK780" t="str">
        <f t="shared" si="515"/>
        <v>0</v>
      </c>
      <c r="AL780" t="str">
        <f t="shared" si="516"/>
        <v>0</v>
      </c>
      <c r="AM780" t="str">
        <f t="shared" si="517"/>
        <v>0</v>
      </c>
      <c r="AN780" t="str">
        <f t="shared" si="518"/>
        <v>0</v>
      </c>
      <c r="AO780" t="str">
        <f t="shared" si="519"/>
        <v>0</v>
      </c>
      <c r="AP780" t="str">
        <f t="shared" si="520"/>
        <v>0</v>
      </c>
      <c r="AQ780" t="str">
        <f t="shared" si="521"/>
        <v>0</v>
      </c>
      <c r="AR780" t="str">
        <f t="shared" si="522"/>
        <v>0</v>
      </c>
      <c r="AS780" t="str">
        <f t="shared" si="523"/>
        <v>0</v>
      </c>
      <c r="AT780" t="str">
        <f t="shared" si="524"/>
        <v>0</v>
      </c>
      <c r="AU780" t="str">
        <f t="shared" si="525"/>
        <v>0</v>
      </c>
      <c r="AV780" t="str">
        <f t="shared" si="526"/>
        <v>0</v>
      </c>
      <c r="AW780" t="str">
        <f t="shared" si="527"/>
        <v>0</v>
      </c>
      <c r="AX780" t="str">
        <f t="shared" si="528"/>
        <v>0</v>
      </c>
      <c r="AY780" t="str">
        <f t="shared" si="529"/>
        <v>0</v>
      </c>
      <c r="AZ780" s="22"/>
    </row>
    <row r="781" spans="1:52" ht="15" customHeight="1">
      <c r="A781" s="18" t="s">
        <v>240</v>
      </c>
      <c r="B781" s="74" t="str">
        <f t="shared" si="490"/>
        <v>2202748F</v>
      </c>
      <c r="C781" s="76">
        <v>45421.761990740699</v>
      </c>
      <c r="D781" s="18" t="s">
        <v>966</v>
      </c>
      <c r="E781" s="3" t="b">
        <f>ISNUMBER(MATCH(Table1[[#This Row],[Email]],Attendance[Email],0))</f>
        <v>1</v>
      </c>
      <c r="F781" s="3">
        <f t="shared" si="491"/>
        <v>45422.095324074035</v>
      </c>
      <c r="G781" s="21">
        <f>DAY(Table1[[#This Row],[Actual Time]])</f>
        <v>10</v>
      </c>
      <c r="H781">
        <f>MONTH(Table1[[#This Row],[Actual Time]])</f>
        <v>5</v>
      </c>
      <c r="I781">
        <f>YEAR(Table1[[#This Row],[Actual Time]])</f>
        <v>2024</v>
      </c>
      <c r="J781" t="str">
        <f t="shared" si="492"/>
        <v>10/5/2024</v>
      </c>
      <c r="K781" s="3" t="str">
        <f t="shared" si="493"/>
        <v>0</v>
      </c>
      <c r="L781" t="str">
        <f t="shared" si="494"/>
        <v>0</v>
      </c>
      <c r="M781" t="str">
        <f t="shared" si="495"/>
        <v>0</v>
      </c>
      <c r="N781" t="str">
        <f t="shared" si="496"/>
        <v>1</v>
      </c>
      <c r="O781" t="str">
        <f t="shared" si="497"/>
        <v>0</v>
      </c>
      <c r="P781" t="str">
        <f t="shared" si="498"/>
        <v>0</v>
      </c>
      <c r="Q781" t="str">
        <f t="shared" si="499"/>
        <v>0</v>
      </c>
      <c r="R781" t="str">
        <f t="shared" si="500"/>
        <v>0</v>
      </c>
      <c r="S781" s="3" t="str">
        <f t="shared" si="500"/>
        <v>0</v>
      </c>
      <c r="T781" s="3" t="str">
        <f t="shared" si="500"/>
        <v>0</v>
      </c>
      <c r="U781" t="str">
        <f t="shared" si="501"/>
        <v>0</v>
      </c>
      <c r="V781" t="str">
        <f t="shared" si="502"/>
        <v>0</v>
      </c>
      <c r="W781" t="str">
        <f t="shared" si="503"/>
        <v>0</v>
      </c>
      <c r="X781" t="str">
        <f t="shared" si="504"/>
        <v>0</v>
      </c>
      <c r="Y781" t="str">
        <f t="shared" si="505"/>
        <v>0</v>
      </c>
      <c r="Z781" t="str">
        <f t="shared" si="506"/>
        <v>0</v>
      </c>
      <c r="AA781" s="3" t="str">
        <f t="shared" si="506"/>
        <v>0</v>
      </c>
      <c r="AB781" s="3" t="str">
        <f t="shared" si="506"/>
        <v>0</v>
      </c>
      <c r="AC781" t="str">
        <f t="shared" si="507"/>
        <v>0</v>
      </c>
      <c r="AD781" t="str">
        <f t="shared" si="508"/>
        <v>0</v>
      </c>
      <c r="AE781" t="str">
        <f t="shared" si="509"/>
        <v>0</v>
      </c>
      <c r="AF781" t="str">
        <f t="shared" si="510"/>
        <v>0</v>
      </c>
      <c r="AG781" t="str">
        <f t="shared" si="511"/>
        <v>0</v>
      </c>
      <c r="AH781" t="str">
        <f t="shared" si="512"/>
        <v>0</v>
      </c>
      <c r="AI781" t="str">
        <f t="shared" si="513"/>
        <v>0</v>
      </c>
      <c r="AJ781" t="str">
        <f t="shared" si="514"/>
        <v>0</v>
      </c>
      <c r="AK781" t="str">
        <f t="shared" si="515"/>
        <v>0</v>
      </c>
      <c r="AL781" t="str">
        <f t="shared" si="516"/>
        <v>0</v>
      </c>
      <c r="AM781" t="str">
        <f t="shared" si="517"/>
        <v>0</v>
      </c>
      <c r="AN781" t="str">
        <f t="shared" si="518"/>
        <v>0</v>
      </c>
      <c r="AO781" t="str">
        <f t="shared" si="519"/>
        <v>0</v>
      </c>
      <c r="AP781" t="str">
        <f t="shared" si="520"/>
        <v>0</v>
      </c>
      <c r="AQ781" t="str">
        <f t="shared" si="521"/>
        <v>0</v>
      </c>
      <c r="AR781" t="str">
        <f t="shared" si="522"/>
        <v>0</v>
      </c>
      <c r="AS781" t="str">
        <f t="shared" si="523"/>
        <v>0</v>
      </c>
      <c r="AT781" t="str">
        <f t="shared" si="524"/>
        <v>0</v>
      </c>
      <c r="AU781" t="str">
        <f t="shared" si="525"/>
        <v>0</v>
      </c>
      <c r="AV781" t="str">
        <f t="shared" si="526"/>
        <v>0</v>
      </c>
      <c r="AW781" t="str">
        <f t="shared" si="527"/>
        <v>0</v>
      </c>
      <c r="AX781" t="str">
        <f t="shared" si="528"/>
        <v>0</v>
      </c>
      <c r="AY781" t="str">
        <f t="shared" si="529"/>
        <v>0</v>
      </c>
      <c r="AZ781" s="22"/>
    </row>
    <row r="782" spans="1:52" ht="15" customHeight="1">
      <c r="A782" s="18" t="s">
        <v>198</v>
      </c>
      <c r="B782" s="74" t="str">
        <f t="shared" si="490"/>
        <v>2401377C</v>
      </c>
      <c r="C782" s="76">
        <v>45421.761990740699</v>
      </c>
      <c r="D782" s="18" t="s">
        <v>929</v>
      </c>
      <c r="E782" s="3" t="b">
        <f>ISNUMBER(MATCH(Table1[[#This Row],[Email]],Attendance[Email],0))</f>
        <v>1</v>
      </c>
      <c r="F782" s="3">
        <f t="shared" si="491"/>
        <v>45422.095324074035</v>
      </c>
      <c r="G782" s="21">
        <f>DAY(Table1[[#This Row],[Actual Time]])</f>
        <v>10</v>
      </c>
      <c r="H782">
        <f>MONTH(Table1[[#This Row],[Actual Time]])</f>
        <v>5</v>
      </c>
      <c r="I782">
        <f>YEAR(Table1[[#This Row],[Actual Time]])</f>
        <v>2024</v>
      </c>
      <c r="J782" t="str">
        <f t="shared" si="492"/>
        <v>10/5/2024</v>
      </c>
      <c r="K782" s="3" t="str">
        <f t="shared" si="493"/>
        <v>0</v>
      </c>
      <c r="L782" t="str">
        <f t="shared" si="494"/>
        <v>0</v>
      </c>
      <c r="M782" t="str">
        <f t="shared" si="495"/>
        <v>0</v>
      </c>
      <c r="N782" t="str">
        <f t="shared" si="496"/>
        <v>1</v>
      </c>
      <c r="O782" t="str">
        <f t="shared" si="497"/>
        <v>0</v>
      </c>
      <c r="P782" t="str">
        <f t="shared" si="498"/>
        <v>0</v>
      </c>
      <c r="Q782" t="str">
        <f t="shared" si="499"/>
        <v>0</v>
      </c>
      <c r="R782" t="str">
        <f t="shared" si="500"/>
        <v>0</v>
      </c>
      <c r="S782" s="3" t="str">
        <f t="shared" si="500"/>
        <v>0</v>
      </c>
      <c r="T782" s="3" t="str">
        <f t="shared" si="500"/>
        <v>0</v>
      </c>
      <c r="U782" t="str">
        <f t="shared" si="501"/>
        <v>0</v>
      </c>
      <c r="V782" t="str">
        <f t="shared" si="502"/>
        <v>0</v>
      </c>
      <c r="W782" t="str">
        <f t="shared" si="503"/>
        <v>0</v>
      </c>
      <c r="X782" t="str">
        <f t="shared" si="504"/>
        <v>0</v>
      </c>
      <c r="Y782" t="str">
        <f t="shared" si="505"/>
        <v>0</v>
      </c>
      <c r="Z782" t="str">
        <f t="shared" si="506"/>
        <v>0</v>
      </c>
      <c r="AA782" s="3" t="str">
        <f t="shared" si="506"/>
        <v>0</v>
      </c>
      <c r="AB782" s="3" t="str">
        <f t="shared" si="506"/>
        <v>0</v>
      </c>
      <c r="AC782" t="str">
        <f t="shared" si="507"/>
        <v>0</v>
      </c>
      <c r="AD782" t="str">
        <f t="shared" si="508"/>
        <v>0</v>
      </c>
      <c r="AE782" t="str">
        <f t="shared" si="509"/>
        <v>0</v>
      </c>
      <c r="AF782" t="str">
        <f t="shared" si="510"/>
        <v>0</v>
      </c>
      <c r="AG782" t="str">
        <f t="shared" si="511"/>
        <v>0</v>
      </c>
      <c r="AH782" t="str">
        <f t="shared" si="512"/>
        <v>0</v>
      </c>
      <c r="AI782" t="str">
        <f t="shared" si="513"/>
        <v>0</v>
      </c>
      <c r="AJ782" t="str">
        <f t="shared" si="514"/>
        <v>0</v>
      </c>
      <c r="AK782" t="str">
        <f t="shared" si="515"/>
        <v>0</v>
      </c>
      <c r="AL782" t="str">
        <f t="shared" si="516"/>
        <v>0</v>
      </c>
      <c r="AM782" t="str">
        <f t="shared" si="517"/>
        <v>0</v>
      </c>
      <c r="AN782" t="str">
        <f t="shared" si="518"/>
        <v>0</v>
      </c>
      <c r="AO782" t="str">
        <f t="shared" si="519"/>
        <v>0</v>
      </c>
      <c r="AP782" t="str">
        <f t="shared" si="520"/>
        <v>0</v>
      </c>
      <c r="AQ782" t="str">
        <f t="shared" si="521"/>
        <v>0</v>
      </c>
      <c r="AR782" t="str">
        <f t="shared" si="522"/>
        <v>0</v>
      </c>
      <c r="AS782" t="str">
        <f t="shared" si="523"/>
        <v>0</v>
      </c>
      <c r="AT782" t="str">
        <f t="shared" si="524"/>
        <v>0</v>
      </c>
      <c r="AU782" t="str">
        <f t="shared" si="525"/>
        <v>0</v>
      </c>
      <c r="AV782" t="str">
        <f t="shared" si="526"/>
        <v>0</v>
      </c>
      <c r="AW782" t="str">
        <f t="shared" si="527"/>
        <v>0</v>
      </c>
      <c r="AX782" t="str">
        <f t="shared" si="528"/>
        <v>0</v>
      </c>
      <c r="AY782" t="str">
        <f t="shared" si="529"/>
        <v>0</v>
      </c>
      <c r="AZ782" s="22"/>
    </row>
    <row r="783" spans="1:52" ht="15" customHeight="1">
      <c r="A783" s="18" t="s">
        <v>265</v>
      </c>
      <c r="B783" s="74" t="str">
        <f t="shared" si="490"/>
        <v>2301725D</v>
      </c>
      <c r="C783" s="76">
        <v>45421.761990740699</v>
      </c>
      <c r="D783" s="18" t="s">
        <v>967</v>
      </c>
      <c r="E783" s="3" t="b">
        <f>ISNUMBER(MATCH(Table1[[#This Row],[Email]],Attendance[Email],0))</f>
        <v>1</v>
      </c>
      <c r="F783" s="3">
        <f t="shared" si="491"/>
        <v>45422.095324074035</v>
      </c>
      <c r="G783" s="21">
        <f>DAY(Table1[[#This Row],[Actual Time]])</f>
        <v>10</v>
      </c>
      <c r="H783">
        <f>MONTH(Table1[[#This Row],[Actual Time]])</f>
        <v>5</v>
      </c>
      <c r="I783">
        <f>YEAR(Table1[[#This Row],[Actual Time]])</f>
        <v>2024</v>
      </c>
      <c r="J783" t="str">
        <f t="shared" si="492"/>
        <v>10/5/2024</v>
      </c>
      <c r="K783" s="3" t="str">
        <f t="shared" si="493"/>
        <v>0</v>
      </c>
      <c r="L783" t="str">
        <f t="shared" si="494"/>
        <v>0</v>
      </c>
      <c r="M783" t="str">
        <f t="shared" si="495"/>
        <v>0</v>
      </c>
      <c r="N783" t="str">
        <f t="shared" si="496"/>
        <v>1</v>
      </c>
      <c r="O783" t="str">
        <f t="shared" si="497"/>
        <v>0</v>
      </c>
      <c r="P783" t="str">
        <f t="shared" si="498"/>
        <v>0</v>
      </c>
      <c r="Q783" t="str">
        <f t="shared" si="499"/>
        <v>0</v>
      </c>
      <c r="R783" t="str">
        <f t="shared" si="500"/>
        <v>0</v>
      </c>
      <c r="S783" s="3" t="str">
        <f t="shared" si="500"/>
        <v>0</v>
      </c>
      <c r="T783" s="3" t="str">
        <f t="shared" si="500"/>
        <v>0</v>
      </c>
      <c r="U783" t="str">
        <f t="shared" si="501"/>
        <v>0</v>
      </c>
      <c r="V783" t="str">
        <f t="shared" si="502"/>
        <v>0</v>
      </c>
      <c r="W783" t="str">
        <f t="shared" si="503"/>
        <v>0</v>
      </c>
      <c r="X783" t="str">
        <f t="shared" si="504"/>
        <v>0</v>
      </c>
      <c r="Y783" t="str">
        <f t="shared" si="505"/>
        <v>0</v>
      </c>
      <c r="Z783" t="str">
        <f t="shared" si="506"/>
        <v>0</v>
      </c>
      <c r="AA783" s="3" t="str">
        <f t="shared" si="506"/>
        <v>0</v>
      </c>
      <c r="AB783" s="3" t="str">
        <f t="shared" si="506"/>
        <v>0</v>
      </c>
      <c r="AC783" t="str">
        <f t="shared" si="507"/>
        <v>0</v>
      </c>
      <c r="AD783" t="str">
        <f t="shared" si="508"/>
        <v>0</v>
      </c>
      <c r="AE783" t="str">
        <f t="shared" si="509"/>
        <v>0</v>
      </c>
      <c r="AF783" t="str">
        <f t="shared" si="510"/>
        <v>0</v>
      </c>
      <c r="AG783" t="str">
        <f t="shared" si="511"/>
        <v>0</v>
      </c>
      <c r="AH783" t="str">
        <f t="shared" si="512"/>
        <v>0</v>
      </c>
      <c r="AI783" t="str">
        <f t="shared" si="513"/>
        <v>0</v>
      </c>
      <c r="AJ783" t="str">
        <f t="shared" si="514"/>
        <v>0</v>
      </c>
      <c r="AK783" t="str">
        <f t="shared" si="515"/>
        <v>0</v>
      </c>
      <c r="AL783" t="str">
        <f t="shared" si="516"/>
        <v>0</v>
      </c>
      <c r="AM783" t="str">
        <f t="shared" si="517"/>
        <v>0</v>
      </c>
      <c r="AN783" t="str">
        <f t="shared" si="518"/>
        <v>0</v>
      </c>
      <c r="AO783" t="str">
        <f t="shared" si="519"/>
        <v>0</v>
      </c>
      <c r="AP783" t="str">
        <f t="shared" si="520"/>
        <v>0</v>
      </c>
      <c r="AQ783" t="str">
        <f t="shared" si="521"/>
        <v>0</v>
      </c>
      <c r="AR783" t="str">
        <f t="shared" si="522"/>
        <v>0</v>
      </c>
      <c r="AS783" t="str">
        <f t="shared" si="523"/>
        <v>0</v>
      </c>
      <c r="AT783" t="str">
        <f t="shared" si="524"/>
        <v>0</v>
      </c>
      <c r="AU783" t="str">
        <f t="shared" si="525"/>
        <v>0</v>
      </c>
      <c r="AV783" t="str">
        <f t="shared" si="526"/>
        <v>0</v>
      </c>
      <c r="AW783" t="str">
        <f t="shared" si="527"/>
        <v>0</v>
      </c>
      <c r="AX783" t="str">
        <f t="shared" si="528"/>
        <v>0</v>
      </c>
      <c r="AY783" t="str">
        <f t="shared" si="529"/>
        <v>0</v>
      </c>
      <c r="AZ783" s="22"/>
    </row>
    <row r="784" spans="1:52" ht="15" customHeight="1">
      <c r="A784" s="18" t="s">
        <v>130</v>
      </c>
      <c r="B784" s="74" t="str">
        <f t="shared" ref="B784:B815" si="530">LEFT($A784,8)</f>
        <v>2401627A</v>
      </c>
      <c r="C784" s="76">
        <v>45484.8128125</v>
      </c>
      <c r="D784" s="75" t="s">
        <v>895</v>
      </c>
      <c r="E784" s="3" t="b">
        <f>ISNUMBER(MATCH(Table1[[#This Row],[Email]],Attendance[Email],0))</f>
        <v>1</v>
      </c>
      <c r="F784" s="3">
        <f t="shared" ref="F784:F815" si="531">$C784+(8/24)</f>
        <v>45485.146145833336</v>
      </c>
      <c r="G784" s="21">
        <f>DAY(Table1[[#This Row],[Actual Time]])</f>
        <v>12</v>
      </c>
      <c r="H784">
        <f>MONTH(Table1[[#This Row],[Actual Time]])</f>
        <v>7</v>
      </c>
      <c r="I784">
        <f>YEAR(Table1[[#This Row],[Actual Time]])</f>
        <v>2024</v>
      </c>
      <c r="J784" t="str">
        <f t="shared" ref="J784:J815" si="532">G784&amp;"/"&amp;H784&amp;"/"&amp;I784</f>
        <v>12/7/2024</v>
      </c>
      <c r="K784" s="3" t="str">
        <f t="shared" ref="K784:K815" si="533">IF(K$1=$J784,"1","0")</f>
        <v>0</v>
      </c>
      <c r="L784" t="str">
        <f t="shared" ref="L784:L815" si="534">IF(L$1=$J784,"1","0")</f>
        <v>0</v>
      </c>
      <c r="M784" t="str">
        <f t="shared" ref="M784:M815" si="535">IF(M$1=$J784,"1","0")</f>
        <v>0</v>
      </c>
      <c r="N784" t="str">
        <f t="shared" ref="N784:N815" si="536">IF(N$1=$J784,"1","0")</f>
        <v>0</v>
      </c>
      <c r="O784" t="str">
        <f t="shared" ref="O784:O815" si="537">IF(O$1=$J784,"1","0")</f>
        <v>0</v>
      </c>
      <c r="P784" t="str">
        <f t="shared" ref="P784:P815" si="538">IF(P$1=$J784,"1","0")</f>
        <v>0</v>
      </c>
      <c r="Q784" t="str">
        <f t="shared" ref="Q784:Q815" si="539">IF(Q$1=$J784,"1","0")</f>
        <v>0</v>
      </c>
      <c r="R784" t="str">
        <f t="shared" ref="R784:T815" si="540">IF(R$1=$J784,"1","0")</f>
        <v>0</v>
      </c>
      <c r="S784" s="3" t="str">
        <f t="shared" si="540"/>
        <v>0</v>
      </c>
      <c r="T784" s="3" t="str">
        <f t="shared" si="540"/>
        <v>0</v>
      </c>
      <c r="U784" t="str">
        <f t="shared" ref="U784:U815" si="541">IF(U$1=$J784,"1","0")</f>
        <v>0</v>
      </c>
      <c r="V784" t="str">
        <f t="shared" ref="V784:V815" si="542">IF(V$1=$J784,"1","0")</f>
        <v>0</v>
      </c>
      <c r="W784" t="str">
        <f t="shared" ref="W784:W815" si="543">IF(W$1=$J784,"1","0")</f>
        <v>1</v>
      </c>
      <c r="X784" t="str">
        <f t="shared" ref="X784:X815" si="544">IF(X$1=$J784,"1","0")</f>
        <v>0</v>
      </c>
      <c r="Y784" t="str">
        <f t="shared" ref="Y784:Y815" si="545">IF(Y$1=$J784,"1","0")</f>
        <v>0</v>
      </c>
      <c r="Z784" t="str">
        <f t="shared" ref="Z784:AB815" si="546">IF(Z$1=$J784,"1","0")</f>
        <v>0</v>
      </c>
      <c r="AA784" s="3" t="str">
        <f t="shared" si="546"/>
        <v>0</v>
      </c>
      <c r="AB784" s="3" t="str">
        <f t="shared" si="546"/>
        <v>0</v>
      </c>
      <c r="AC784" t="str">
        <f t="shared" ref="AC784:AC815" si="547">IF(AC$1=$J784,"1","0")</f>
        <v>0</v>
      </c>
      <c r="AD784" t="str">
        <f t="shared" ref="AD784:AD815" si="548">IF(AD$1=$J784,"1","0")</f>
        <v>0</v>
      </c>
      <c r="AE784" t="str">
        <f t="shared" ref="AE784:AE815" si="549">IF(AE$1=$J784,"1","0")</f>
        <v>0</v>
      </c>
      <c r="AF784" t="str">
        <f t="shared" ref="AF784:AF815" si="550">IF(AF$1=$J784,"1","0")</f>
        <v>0</v>
      </c>
      <c r="AG784" t="str">
        <f t="shared" ref="AG784:AG815" si="551">IF(AG$1=$J784,"1","0")</f>
        <v>0</v>
      </c>
      <c r="AH784" t="str">
        <f t="shared" ref="AH784:AH815" si="552">IF(AH$1=$J784,"1","0")</f>
        <v>0</v>
      </c>
      <c r="AI784" t="str">
        <f t="shared" ref="AI784:AI815" si="553">IF(AI$1=$J784,"1","0")</f>
        <v>0</v>
      </c>
      <c r="AJ784" t="str">
        <f t="shared" ref="AJ784:AJ815" si="554">IF(AJ$1=$J784,"1","0")</f>
        <v>0</v>
      </c>
      <c r="AK784" t="str">
        <f t="shared" ref="AK784:AK815" si="555">IF(AK$1=$J784,"1","0")</f>
        <v>0</v>
      </c>
      <c r="AL784" t="str">
        <f t="shared" ref="AL784:AL815" si="556">IF(AL$1=$J784,"1","0")</f>
        <v>0</v>
      </c>
      <c r="AM784" t="str">
        <f t="shared" ref="AM784:AM815" si="557">IF(AM$1=$J784,"1","0")</f>
        <v>0</v>
      </c>
      <c r="AN784" t="str">
        <f t="shared" ref="AN784:AN815" si="558">IF(AN$1=$J784,"1","0")</f>
        <v>0</v>
      </c>
      <c r="AO784" t="str">
        <f t="shared" ref="AO784:AO815" si="559">IF(AO$1=$J784,"1","0")</f>
        <v>0</v>
      </c>
      <c r="AP784" t="str">
        <f t="shared" ref="AP784:AP815" si="560">IF(AP$1=$J784,"1","0")</f>
        <v>0</v>
      </c>
      <c r="AQ784" t="str">
        <f t="shared" ref="AQ784:AQ815" si="561">IF(AQ$1=$J784,"1","0")</f>
        <v>0</v>
      </c>
      <c r="AR784" t="str">
        <f t="shared" ref="AR784:AR815" si="562">IF(AR$1=$J784,"1","0")</f>
        <v>0</v>
      </c>
      <c r="AS784" t="str">
        <f t="shared" ref="AS784:AS815" si="563">IF(AS$1=$J784,"1","0")</f>
        <v>0</v>
      </c>
      <c r="AT784" t="str">
        <f t="shared" ref="AT784:AT815" si="564">IF(AT$1=$J784,"1","0")</f>
        <v>0</v>
      </c>
      <c r="AU784" t="str">
        <f t="shared" ref="AU784:AU815" si="565">IF(AU$1=$J784,"1","0")</f>
        <v>0</v>
      </c>
      <c r="AV784" t="str">
        <f t="shared" ref="AV784:AV815" si="566">IF(AV$1=$J784,"1","0")</f>
        <v>0</v>
      </c>
      <c r="AW784" t="str">
        <f t="shared" ref="AW784:AW815" si="567">IF(AW$1=$J784,"1","0")</f>
        <v>0</v>
      </c>
      <c r="AX784" t="str">
        <f t="shared" ref="AX784:AX815" si="568">IF(AX$1=$J784,"1","0")</f>
        <v>0</v>
      </c>
      <c r="AY784" t="str">
        <f t="shared" ref="AY784:AY815" si="569">IF(AY$1=$J784,"1","0")</f>
        <v>0</v>
      </c>
      <c r="AZ784" s="22"/>
    </row>
    <row r="785" spans="1:52" ht="15" customHeight="1">
      <c r="A785" s="18" t="s">
        <v>228</v>
      </c>
      <c r="B785" s="74" t="str">
        <f t="shared" si="530"/>
        <v>2401458A</v>
      </c>
      <c r="C785" s="76">
        <v>45484.8128125</v>
      </c>
      <c r="D785" s="75" t="s">
        <v>968</v>
      </c>
      <c r="E785" s="3" t="b">
        <f>ISNUMBER(MATCH(Table1[[#This Row],[Email]],Attendance[Email],0))</f>
        <v>1</v>
      </c>
      <c r="F785" s="3">
        <f t="shared" si="531"/>
        <v>45485.146145833336</v>
      </c>
      <c r="G785" s="21">
        <f>DAY(Table1[[#This Row],[Actual Time]])</f>
        <v>12</v>
      </c>
      <c r="H785">
        <f>MONTH(Table1[[#This Row],[Actual Time]])</f>
        <v>7</v>
      </c>
      <c r="I785">
        <f>YEAR(Table1[[#This Row],[Actual Time]])</f>
        <v>2024</v>
      </c>
      <c r="J785" t="str">
        <f t="shared" si="532"/>
        <v>12/7/2024</v>
      </c>
      <c r="K785" s="3" t="str">
        <f t="shared" si="533"/>
        <v>0</v>
      </c>
      <c r="L785" t="str">
        <f t="shared" si="534"/>
        <v>0</v>
      </c>
      <c r="M785" t="str">
        <f t="shared" si="535"/>
        <v>0</v>
      </c>
      <c r="N785" t="str">
        <f t="shared" si="536"/>
        <v>0</v>
      </c>
      <c r="O785" t="str">
        <f t="shared" si="537"/>
        <v>0</v>
      </c>
      <c r="P785" t="str">
        <f t="shared" si="538"/>
        <v>0</v>
      </c>
      <c r="Q785" t="str">
        <f t="shared" si="539"/>
        <v>0</v>
      </c>
      <c r="R785" t="str">
        <f t="shared" si="540"/>
        <v>0</v>
      </c>
      <c r="S785" s="3" t="str">
        <f t="shared" si="540"/>
        <v>0</v>
      </c>
      <c r="T785" s="3" t="str">
        <f t="shared" si="540"/>
        <v>0</v>
      </c>
      <c r="U785" t="str">
        <f t="shared" si="541"/>
        <v>0</v>
      </c>
      <c r="V785" t="str">
        <f t="shared" si="542"/>
        <v>0</v>
      </c>
      <c r="W785" t="str">
        <f t="shared" si="543"/>
        <v>1</v>
      </c>
      <c r="X785" t="str">
        <f t="shared" si="544"/>
        <v>0</v>
      </c>
      <c r="Y785" t="str">
        <f t="shared" si="545"/>
        <v>0</v>
      </c>
      <c r="Z785" t="str">
        <f t="shared" si="546"/>
        <v>0</v>
      </c>
      <c r="AA785" s="3" t="str">
        <f t="shared" si="546"/>
        <v>0</v>
      </c>
      <c r="AB785" s="3" t="str">
        <f t="shared" si="546"/>
        <v>0</v>
      </c>
      <c r="AC785" t="str">
        <f t="shared" si="547"/>
        <v>0</v>
      </c>
      <c r="AD785" t="str">
        <f t="shared" si="548"/>
        <v>0</v>
      </c>
      <c r="AE785" t="str">
        <f t="shared" si="549"/>
        <v>0</v>
      </c>
      <c r="AF785" t="str">
        <f t="shared" si="550"/>
        <v>0</v>
      </c>
      <c r="AG785" t="str">
        <f t="shared" si="551"/>
        <v>0</v>
      </c>
      <c r="AH785" t="str">
        <f t="shared" si="552"/>
        <v>0</v>
      </c>
      <c r="AI785" t="str">
        <f t="shared" si="553"/>
        <v>0</v>
      </c>
      <c r="AJ785" t="str">
        <f t="shared" si="554"/>
        <v>0</v>
      </c>
      <c r="AK785" t="str">
        <f t="shared" si="555"/>
        <v>0</v>
      </c>
      <c r="AL785" t="str">
        <f t="shared" si="556"/>
        <v>0</v>
      </c>
      <c r="AM785" t="str">
        <f t="shared" si="557"/>
        <v>0</v>
      </c>
      <c r="AN785" t="str">
        <f t="shared" si="558"/>
        <v>0</v>
      </c>
      <c r="AO785" t="str">
        <f t="shared" si="559"/>
        <v>0</v>
      </c>
      <c r="AP785" t="str">
        <f t="shared" si="560"/>
        <v>0</v>
      </c>
      <c r="AQ785" t="str">
        <f t="shared" si="561"/>
        <v>0</v>
      </c>
      <c r="AR785" t="str">
        <f t="shared" si="562"/>
        <v>0</v>
      </c>
      <c r="AS785" t="str">
        <f t="shared" si="563"/>
        <v>0</v>
      </c>
      <c r="AT785" t="str">
        <f t="shared" si="564"/>
        <v>0</v>
      </c>
      <c r="AU785" t="str">
        <f t="shared" si="565"/>
        <v>0</v>
      </c>
      <c r="AV785" t="str">
        <f t="shared" si="566"/>
        <v>0</v>
      </c>
      <c r="AW785" t="str">
        <f t="shared" si="567"/>
        <v>0</v>
      </c>
      <c r="AX785" t="str">
        <f t="shared" si="568"/>
        <v>0</v>
      </c>
      <c r="AY785" t="str">
        <f t="shared" si="569"/>
        <v>0</v>
      </c>
      <c r="AZ785" s="22"/>
    </row>
    <row r="786" spans="1:52" ht="15" customHeight="1">
      <c r="A786" s="18" t="s">
        <v>140</v>
      </c>
      <c r="B786" s="74" t="str">
        <f t="shared" si="530"/>
        <v>2404411G</v>
      </c>
      <c r="C786" s="76">
        <v>45484.8128125</v>
      </c>
      <c r="D786" s="75" t="s">
        <v>900</v>
      </c>
      <c r="E786" s="3" t="b">
        <f>ISNUMBER(MATCH(Table1[[#This Row],[Email]],Attendance[Email],0))</f>
        <v>1</v>
      </c>
      <c r="F786" s="3">
        <f t="shared" si="531"/>
        <v>45485.146145833336</v>
      </c>
      <c r="G786" s="21">
        <f>DAY(Table1[[#This Row],[Actual Time]])</f>
        <v>12</v>
      </c>
      <c r="H786">
        <f>MONTH(Table1[[#This Row],[Actual Time]])</f>
        <v>7</v>
      </c>
      <c r="I786">
        <f>YEAR(Table1[[#This Row],[Actual Time]])</f>
        <v>2024</v>
      </c>
      <c r="J786" t="str">
        <f t="shared" si="532"/>
        <v>12/7/2024</v>
      </c>
      <c r="K786" s="3" t="str">
        <f t="shared" si="533"/>
        <v>0</v>
      </c>
      <c r="L786" t="str">
        <f t="shared" si="534"/>
        <v>0</v>
      </c>
      <c r="M786" t="str">
        <f t="shared" si="535"/>
        <v>0</v>
      </c>
      <c r="N786" t="str">
        <f t="shared" si="536"/>
        <v>0</v>
      </c>
      <c r="O786" t="str">
        <f t="shared" si="537"/>
        <v>0</v>
      </c>
      <c r="P786" t="str">
        <f t="shared" si="538"/>
        <v>0</v>
      </c>
      <c r="Q786" t="str">
        <f t="shared" si="539"/>
        <v>0</v>
      </c>
      <c r="R786" t="str">
        <f t="shared" si="540"/>
        <v>0</v>
      </c>
      <c r="S786" s="3" t="str">
        <f t="shared" si="540"/>
        <v>0</v>
      </c>
      <c r="T786" s="3" t="str">
        <f t="shared" si="540"/>
        <v>0</v>
      </c>
      <c r="U786" t="str">
        <f t="shared" si="541"/>
        <v>0</v>
      </c>
      <c r="V786" t="str">
        <f t="shared" si="542"/>
        <v>0</v>
      </c>
      <c r="W786" t="str">
        <f t="shared" si="543"/>
        <v>1</v>
      </c>
      <c r="X786" t="str">
        <f t="shared" si="544"/>
        <v>0</v>
      </c>
      <c r="Y786" t="str">
        <f t="shared" si="545"/>
        <v>0</v>
      </c>
      <c r="Z786" t="str">
        <f t="shared" si="546"/>
        <v>0</v>
      </c>
      <c r="AA786" s="3" t="str">
        <f t="shared" si="546"/>
        <v>0</v>
      </c>
      <c r="AB786" s="3" t="str">
        <f t="shared" si="546"/>
        <v>0</v>
      </c>
      <c r="AC786" t="str">
        <f t="shared" si="547"/>
        <v>0</v>
      </c>
      <c r="AD786" t="str">
        <f t="shared" si="548"/>
        <v>0</v>
      </c>
      <c r="AE786" t="str">
        <f t="shared" si="549"/>
        <v>0</v>
      </c>
      <c r="AF786" t="str">
        <f t="shared" si="550"/>
        <v>0</v>
      </c>
      <c r="AG786" t="str">
        <f t="shared" si="551"/>
        <v>0</v>
      </c>
      <c r="AH786" t="str">
        <f t="shared" si="552"/>
        <v>0</v>
      </c>
      <c r="AI786" t="str">
        <f t="shared" si="553"/>
        <v>0</v>
      </c>
      <c r="AJ786" t="str">
        <f t="shared" si="554"/>
        <v>0</v>
      </c>
      <c r="AK786" t="str">
        <f t="shared" si="555"/>
        <v>0</v>
      </c>
      <c r="AL786" t="str">
        <f t="shared" si="556"/>
        <v>0</v>
      </c>
      <c r="AM786" t="str">
        <f t="shared" si="557"/>
        <v>0</v>
      </c>
      <c r="AN786" t="str">
        <f t="shared" si="558"/>
        <v>0</v>
      </c>
      <c r="AO786" t="str">
        <f t="shared" si="559"/>
        <v>0</v>
      </c>
      <c r="AP786" t="str">
        <f t="shared" si="560"/>
        <v>0</v>
      </c>
      <c r="AQ786" t="str">
        <f t="shared" si="561"/>
        <v>0</v>
      </c>
      <c r="AR786" t="str">
        <f t="shared" si="562"/>
        <v>0</v>
      </c>
      <c r="AS786" t="str">
        <f t="shared" si="563"/>
        <v>0</v>
      </c>
      <c r="AT786" t="str">
        <f t="shared" si="564"/>
        <v>0</v>
      </c>
      <c r="AU786" t="str">
        <f t="shared" si="565"/>
        <v>0</v>
      </c>
      <c r="AV786" t="str">
        <f t="shared" si="566"/>
        <v>0</v>
      </c>
      <c r="AW786" t="str">
        <f t="shared" si="567"/>
        <v>0</v>
      </c>
      <c r="AX786" t="str">
        <f t="shared" si="568"/>
        <v>0</v>
      </c>
      <c r="AY786" t="str">
        <f t="shared" si="569"/>
        <v>0</v>
      </c>
      <c r="AZ786" s="22"/>
    </row>
    <row r="787" spans="1:52" ht="15" customHeight="1">
      <c r="A787" s="18" t="s">
        <v>701</v>
      </c>
      <c r="B787" s="74" t="str">
        <f t="shared" si="530"/>
        <v>2404333C</v>
      </c>
      <c r="C787" s="76">
        <v>45484.8128125</v>
      </c>
      <c r="D787" s="75" t="s">
        <v>969</v>
      </c>
      <c r="E787" s="3" t="b">
        <f>ISNUMBER(MATCH(Table1[[#This Row],[Email]],Attendance[Email],0))</f>
        <v>1</v>
      </c>
      <c r="F787" s="3">
        <f t="shared" si="531"/>
        <v>45485.146145833336</v>
      </c>
      <c r="G787" s="21">
        <f>DAY(Table1[[#This Row],[Actual Time]])</f>
        <v>12</v>
      </c>
      <c r="H787">
        <f>MONTH(Table1[[#This Row],[Actual Time]])</f>
        <v>7</v>
      </c>
      <c r="I787">
        <f>YEAR(Table1[[#This Row],[Actual Time]])</f>
        <v>2024</v>
      </c>
      <c r="J787" t="str">
        <f t="shared" si="532"/>
        <v>12/7/2024</v>
      </c>
      <c r="K787" s="3" t="str">
        <f t="shared" si="533"/>
        <v>0</v>
      </c>
      <c r="L787" t="str">
        <f t="shared" si="534"/>
        <v>0</v>
      </c>
      <c r="M787" t="str">
        <f t="shared" si="535"/>
        <v>0</v>
      </c>
      <c r="N787" t="str">
        <f t="shared" si="536"/>
        <v>0</v>
      </c>
      <c r="O787" t="str">
        <f t="shared" si="537"/>
        <v>0</v>
      </c>
      <c r="P787" t="str">
        <f t="shared" si="538"/>
        <v>0</v>
      </c>
      <c r="Q787" t="str">
        <f t="shared" si="539"/>
        <v>0</v>
      </c>
      <c r="R787" t="str">
        <f t="shared" si="540"/>
        <v>0</v>
      </c>
      <c r="S787" s="3" t="str">
        <f t="shared" si="540"/>
        <v>0</v>
      </c>
      <c r="T787" s="3" t="str">
        <f t="shared" si="540"/>
        <v>0</v>
      </c>
      <c r="U787" t="str">
        <f t="shared" si="541"/>
        <v>0</v>
      </c>
      <c r="V787" t="str">
        <f t="shared" si="542"/>
        <v>0</v>
      </c>
      <c r="W787" t="str">
        <f t="shared" si="543"/>
        <v>1</v>
      </c>
      <c r="X787" t="str">
        <f t="shared" si="544"/>
        <v>0</v>
      </c>
      <c r="Y787" t="str">
        <f t="shared" si="545"/>
        <v>0</v>
      </c>
      <c r="Z787" t="str">
        <f t="shared" si="546"/>
        <v>0</v>
      </c>
      <c r="AA787" s="3" t="str">
        <f t="shared" si="546"/>
        <v>0</v>
      </c>
      <c r="AB787" s="3" t="str">
        <f t="shared" si="546"/>
        <v>0</v>
      </c>
      <c r="AC787" t="str">
        <f t="shared" si="547"/>
        <v>0</v>
      </c>
      <c r="AD787" t="str">
        <f t="shared" si="548"/>
        <v>0</v>
      </c>
      <c r="AE787" t="str">
        <f t="shared" si="549"/>
        <v>0</v>
      </c>
      <c r="AF787" t="str">
        <f t="shared" si="550"/>
        <v>0</v>
      </c>
      <c r="AG787" t="str">
        <f t="shared" si="551"/>
        <v>0</v>
      </c>
      <c r="AH787" t="str">
        <f t="shared" si="552"/>
        <v>0</v>
      </c>
      <c r="AI787" t="str">
        <f t="shared" si="553"/>
        <v>0</v>
      </c>
      <c r="AJ787" t="str">
        <f t="shared" si="554"/>
        <v>0</v>
      </c>
      <c r="AK787" t="str">
        <f t="shared" si="555"/>
        <v>0</v>
      </c>
      <c r="AL787" t="str">
        <f t="shared" si="556"/>
        <v>0</v>
      </c>
      <c r="AM787" t="str">
        <f t="shared" si="557"/>
        <v>0</v>
      </c>
      <c r="AN787" t="str">
        <f t="shared" si="558"/>
        <v>0</v>
      </c>
      <c r="AO787" t="str">
        <f t="shared" si="559"/>
        <v>0</v>
      </c>
      <c r="AP787" t="str">
        <f t="shared" si="560"/>
        <v>0</v>
      </c>
      <c r="AQ787" t="str">
        <f t="shared" si="561"/>
        <v>0</v>
      </c>
      <c r="AR787" t="str">
        <f t="shared" si="562"/>
        <v>0</v>
      </c>
      <c r="AS787" t="str">
        <f t="shared" si="563"/>
        <v>0</v>
      </c>
      <c r="AT787" t="str">
        <f t="shared" si="564"/>
        <v>0</v>
      </c>
      <c r="AU787" t="str">
        <f t="shared" si="565"/>
        <v>0</v>
      </c>
      <c r="AV787" t="str">
        <f t="shared" si="566"/>
        <v>0</v>
      </c>
      <c r="AW787" t="str">
        <f t="shared" si="567"/>
        <v>0</v>
      </c>
      <c r="AX787" t="str">
        <f t="shared" si="568"/>
        <v>0</v>
      </c>
      <c r="AY787" t="str">
        <f t="shared" si="569"/>
        <v>0</v>
      </c>
      <c r="AZ787" s="22"/>
    </row>
    <row r="788" spans="1:52" ht="15" customHeight="1">
      <c r="A788" s="18" t="s">
        <v>118</v>
      </c>
      <c r="B788" s="74" t="str">
        <f t="shared" si="530"/>
        <v>2401360I</v>
      </c>
      <c r="C788" s="76">
        <v>45484.8128125</v>
      </c>
      <c r="D788" s="75" t="s">
        <v>889</v>
      </c>
      <c r="E788" s="3" t="b">
        <f>ISNUMBER(MATCH(Table1[[#This Row],[Email]],Attendance[Email],0))</f>
        <v>1</v>
      </c>
      <c r="F788" s="3">
        <f t="shared" si="531"/>
        <v>45485.146145833336</v>
      </c>
      <c r="G788" s="21">
        <f>DAY(Table1[[#This Row],[Actual Time]])</f>
        <v>12</v>
      </c>
      <c r="H788">
        <f>MONTH(Table1[[#This Row],[Actual Time]])</f>
        <v>7</v>
      </c>
      <c r="I788">
        <f>YEAR(Table1[[#This Row],[Actual Time]])</f>
        <v>2024</v>
      </c>
      <c r="J788" t="str">
        <f t="shared" si="532"/>
        <v>12/7/2024</v>
      </c>
      <c r="K788" s="3" t="str">
        <f t="shared" si="533"/>
        <v>0</v>
      </c>
      <c r="L788" t="str">
        <f t="shared" si="534"/>
        <v>0</v>
      </c>
      <c r="M788" t="str">
        <f t="shared" si="535"/>
        <v>0</v>
      </c>
      <c r="N788" t="str">
        <f t="shared" si="536"/>
        <v>0</v>
      </c>
      <c r="O788" t="str">
        <f t="shared" si="537"/>
        <v>0</v>
      </c>
      <c r="P788" t="str">
        <f t="shared" si="538"/>
        <v>0</v>
      </c>
      <c r="Q788" t="str">
        <f t="shared" si="539"/>
        <v>0</v>
      </c>
      <c r="R788" t="str">
        <f t="shared" si="540"/>
        <v>0</v>
      </c>
      <c r="S788" s="3" t="str">
        <f t="shared" si="540"/>
        <v>0</v>
      </c>
      <c r="T788" s="3" t="str">
        <f t="shared" si="540"/>
        <v>0</v>
      </c>
      <c r="U788" t="str">
        <f t="shared" si="541"/>
        <v>0</v>
      </c>
      <c r="V788" t="str">
        <f t="shared" si="542"/>
        <v>0</v>
      </c>
      <c r="W788" t="str">
        <f t="shared" si="543"/>
        <v>1</v>
      </c>
      <c r="X788" t="str">
        <f t="shared" si="544"/>
        <v>0</v>
      </c>
      <c r="Y788" t="str">
        <f t="shared" si="545"/>
        <v>0</v>
      </c>
      <c r="Z788" t="str">
        <f t="shared" si="546"/>
        <v>0</v>
      </c>
      <c r="AA788" s="3" t="str">
        <f t="shared" si="546"/>
        <v>0</v>
      </c>
      <c r="AB788" s="3" t="str">
        <f t="shared" si="546"/>
        <v>0</v>
      </c>
      <c r="AC788" t="str">
        <f t="shared" si="547"/>
        <v>0</v>
      </c>
      <c r="AD788" t="str">
        <f t="shared" si="548"/>
        <v>0</v>
      </c>
      <c r="AE788" t="str">
        <f t="shared" si="549"/>
        <v>0</v>
      </c>
      <c r="AF788" t="str">
        <f t="shared" si="550"/>
        <v>0</v>
      </c>
      <c r="AG788" t="str">
        <f t="shared" si="551"/>
        <v>0</v>
      </c>
      <c r="AH788" t="str">
        <f t="shared" si="552"/>
        <v>0</v>
      </c>
      <c r="AI788" t="str">
        <f t="shared" si="553"/>
        <v>0</v>
      </c>
      <c r="AJ788" t="str">
        <f t="shared" si="554"/>
        <v>0</v>
      </c>
      <c r="AK788" t="str">
        <f t="shared" si="555"/>
        <v>0</v>
      </c>
      <c r="AL788" t="str">
        <f t="shared" si="556"/>
        <v>0</v>
      </c>
      <c r="AM788" t="str">
        <f t="shared" si="557"/>
        <v>0</v>
      </c>
      <c r="AN788" t="str">
        <f t="shared" si="558"/>
        <v>0</v>
      </c>
      <c r="AO788" t="str">
        <f t="shared" si="559"/>
        <v>0</v>
      </c>
      <c r="AP788" t="str">
        <f t="shared" si="560"/>
        <v>0</v>
      </c>
      <c r="AQ788" t="str">
        <f t="shared" si="561"/>
        <v>0</v>
      </c>
      <c r="AR788" t="str">
        <f t="shared" si="562"/>
        <v>0</v>
      </c>
      <c r="AS788" t="str">
        <f t="shared" si="563"/>
        <v>0</v>
      </c>
      <c r="AT788" t="str">
        <f t="shared" si="564"/>
        <v>0</v>
      </c>
      <c r="AU788" t="str">
        <f t="shared" si="565"/>
        <v>0</v>
      </c>
      <c r="AV788" t="str">
        <f t="shared" si="566"/>
        <v>0</v>
      </c>
      <c r="AW788" t="str">
        <f t="shared" si="567"/>
        <v>0</v>
      </c>
      <c r="AX788" t="str">
        <f t="shared" si="568"/>
        <v>0</v>
      </c>
      <c r="AY788" t="str">
        <f t="shared" si="569"/>
        <v>0</v>
      </c>
      <c r="AZ788" s="22"/>
    </row>
    <row r="789" spans="1:52" ht="15" customHeight="1">
      <c r="A789" s="18" t="s">
        <v>190</v>
      </c>
      <c r="B789" s="74" t="str">
        <f t="shared" si="530"/>
        <v>2300215G</v>
      </c>
      <c r="C789" s="76">
        <v>45484.8128125</v>
      </c>
      <c r="D789" s="75" t="s">
        <v>925</v>
      </c>
      <c r="E789" s="3" t="b">
        <f>ISNUMBER(MATCH(Table1[[#This Row],[Email]],Attendance[Email],0))</f>
        <v>1</v>
      </c>
      <c r="F789" s="3">
        <f t="shared" si="531"/>
        <v>45485.146145833336</v>
      </c>
      <c r="G789" s="21">
        <f>DAY(Table1[[#This Row],[Actual Time]])</f>
        <v>12</v>
      </c>
      <c r="H789">
        <f>MONTH(Table1[[#This Row],[Actual Time]])</f>
        <v>7</v>
      </c>
      <c r="I789">
        <f>YEAR(Table1[[#This Row],[Actual Time]])</f>
        <v>2024</v>
      </c>
      <c r="J789" t="str">
        <f t="shared" si="532"/>
        <v>12/7/2024</v>
      </c>
      <c r="K789" s="3" t="str">
        <f t="shared" si="533"/>
        <v>0</v>
      </c>
      <c r="L789" t="str">
        <f t="shared" si="534"/>
        <v>0</v>
      </c>
      <c r="M789" t="str">
        <f t="shared" si="535"/>
        <v>0</v>
      </c>
      <c r="N789" t="str">
        <f t="shared" si="536"/>
        <v>0</v>
      </c>
      <c r="O789" t="str">
        <f t="shared" si="537"/>
        <v>0</v>
      </c>
      <c r="P789" t="str">
        <f t="shared" si="538"/>
        <v>0</v>
      </c>
      <c r="Q789" t="str">
        <f t="shared" si="539"/>
        <v>0</v>
      </c>
      <c r="R789" t="str">
        <f t="shared" si="540"/>
        <v>0</v>
      </c>
      <c r="S789" s="3" t="str">
        <f t="shared" si="540"/>
        <v>0</v>
      </c>
      <c r="T789" s="3" t="str">
        <f t="shared" si="540"/>
        <v>0</v>
      </c>
      <c r="U789" t="str">
        <f t="shared" si="541"/>
        <v>0</v>
      </c>
      <c r="V789" t="str">
        <f t="shared" si="542"/>
        <v>0</v>
      </c>
      <c r="W789" t="str">
        <f t="shared" si="543"/>
        <v>1</v>
      </c>
      <c r="X789" t="str">
        <f t="shared" si="544"/>
        <v>0</v>
      </c>
      <c r="Y789" t="str">
        <f t="shared" si="545"/>
        <v>0</v>
      </c>
      <c r="Z789" t="str">
        <f t="shared" si="546"/>
        <v>0</v>
      </c>
      <c r="AA789" s="3" t="str">
        <f t="shared" si="546"/>
        <v>0</v>
      </c>
      <c r="AB789" s="3" t="str">
        <f t="shared" si="546"/>
        <v>0</v>
      </c>
      <c r="AC789" t="str">
        <f t="shared" si="547"/>
        <v>0</v>
      </c>
      <c r="AD789" t="str">
        <f t="shared" si="548"/>
        <v>0</v>
      </c>
      <c r="AE789" t="str">
        <f t="shared" si="549"/>
        <v>0</v>
      </c>
      <c r="AF789" t="str">
        <f t="shared" si="550"/>
        <v>0</v>
      </c>
      <c r="AG789" t="str">
        <f t="shared" si="551"/>
        <v>0</v>
      </c>
      <c r="AH789" t="str">
        <f t="shared" si="552"/>
        <v>0</v>
      </c>
      <c r="AI789" t="str">
        <f t="shared" si="553"/>
        <v>0</v>
      </c>
      <c r="AJ789" t="str">
        <f t="shared" si="554"/>
        <v>0</v>
      </c>
      <c r="AK789" t="str">
        <f t="shared" si="555"/>
        <v>0</v>
      </c>
      <c r="AL789" t="str">
        <f t="shared" si="556"/>
        <v>0</v>
      </c>
      <c r="AM789" t="str">
        <f t="shared" si="557"/>
        <v>0</v>
      </c>
      <c r="AN789" t="str">
        <f t="shared" si="558"/>
        <v>0</v>
      </c>
      <c r="AO789" t="str">
        <f t="shared" si="559"/>
        <v>0</v>
      </c>
      <c r="AP789" t="str">
        <f t="shared" si="560"/>
        <v>0</v>
      </c>
      <c r="AQ789" t="str">
        <f t="shared" si="561"/>
        <v>0</v>
      </c>
      <c r="AR789" t="str">
        <f t="shared" si="562"/>
        <v>0</v>
      </c>
      <c r="AS789" t="str">
        <f t="shared" si="563"/>
        <v>0</v>
      </c>
      <c r="AT789" t="str">
        <f t="shared" si="564"/>
        <v>0</v>
      </c>
      <c r="AU789" t="str">
        <f t="shared" si="565"/>
        <v>0</v>
      </c>
      <c r="AV789" t="str">
        <f t="shared" si="566"/>
        <v>0</v>
      </c>
      <c r="AW789" t="str">
        <f t="shared" si="567"/>
        <v>0</v>
      </c>
      <c r="AX789" t="str">
        <f t="shared" si="568"/>
        <v>0</v>
      </c>
      <c r="AY789" t="str">
        <f t="shared" si="569"/>
        <v>0</v>
      </c>
      <c r="AZ789" s="22"/>
    </row>
    <row r="790" spans="1:52" ht="15" customHeight="1">
      <c r="A790" s="18" t="s">
        <v>413</v>
      </c>
      <c r="B790" s="74" t="str">
        <f t="shared" si="530"/>
        <v>2401056C</v>
      </c>
      <c r="C790" s="76">
        <v>45484.8128125</v>
      </c>
      <c r="D790" s="75" t="s">
        <v>970</v>
      </c>
      <c r="E790" s="3" t="b">
        <f>ISNUMBER(MATCH(Table1[[#This Row],[Email]],Attendance[Email],0))</f>
        <v>1</v>
      </c>
      <c r="F790" s="3">
        <f t="shared" si="531"/>
        <v>45485.146145833336</v>
      </c>
      <c r="G790" s="21">
        <f>DAY(Table1[[#This Row],[Actual Time]])</f>
        <v>12</v>
      </c>
      <c r="H790">
        <f>MONTH(Table1[[#This Row],[Actual Time]])</f>
        <v>7</v>
      </c>
      <c r="I790">
        <f>YEAR(Table1[[#This Row],[Actual Time]])</f>
        <v>2024</v>
      </c>
      <c r="J790" t="str">
        <f t="shared" si="532"/>
        <v>12/7/2024</v>
      </c>
      <c r="K790" s="3" t="str">
        <f t="shared" si="533"/>
        <v>0</v>
      </c>
      <c r="L790" t="str">
        <f t="shared" si="534"/>
        <v>0</v>
      </c>
      <c r="M790" t="str">
        <f t="shared" si="535"/>
        <v>0</v>
      </c>
      <c r="N790" t="str">
        <f t="shared" si="536"/>
        <v>0</v>
      </c>
      <c r="O790" t="str">
        <f t="shared" si="537"/>
        <v>0</v>
      </c>
      <c r="P790" t="str">
        <f t="shared" si="538"/>
        <v>0</v>
      </c>
      <c r="Q790" t="str">
        <f t="shared" si="539"/>
        <v>0</v>
      </c>
      <c r="R790" t="str">
        <f t="shared" si="540"/>
        <v>0</v>
      </c>
      <c r="S790" s="3" t="str">
        <f t="shared" si="540"/>
        <v>0</v>
      </c>
      <c r="T790" s="3" t="str">
        <f t="shared" si="540"/>
        <v>0</v>
      </c>
      <c r="U790" t="str">
        <f t="shared" si="541"/>
        <v>0</v>
      </c>
      <c r="V790" t="str">
        <f t="shared" si="542"/>
        <v>0</v>
      </c>
      <c r="W790" t="str">
        <f t="shared" si="543"/>
        <v>1</v>
      </c>
      <c r="X790" t="str">
        <f t="shared" si="544"/>
        <v>0</v>
      </c>
      <c r="Y790" t="str">
        <f t="shared" si="545"/>
        <v>0</v>
      </c>
      <c r="Z790" t="str">
        <f t="shared" si="546"/>
        <v>0</v>
      </c>
      <c r="AA790" s="3" t="str">
        <f t="shared" si="546"/>
        <v>0</v>
      </c>
      <c r="AB790" s="3" t="str">
        <f t="shared" si="546"/>
        <v>0</v>
      </c>
      <c r="AC790" t="str">
        <f t="shared" si="547"/>
        <v>0</v>
      </c>
      <c r="AD790" t="str">
        <f t="shared" si="548"/>
        <v>0</v>
      </c>
      <c r="AE790" t="str">
        <f t="shared" si="549"/>
        <v>0</v>
      </c>
      <c r="AF790" t="str">
        <f t="shared" si="550"/>
        <v>0</v>
      </c>
      <c r="AG790" t="str">
        <f t="shared" si="551"/>
        <v>0</v>
      </c>
      <c r="AH790" t="str">
        <f t="shared" si="552"/>
        <v>0</v>
      </c>
      <c r="AI790" t="str">
        <f t="shared" si="553"/>
        <v>0</v>
      </c>
      <c r="AJ790" t="str">
        <f t="shared" si="554"/>
        <v>0</v>
      </c>
      <c r="AK790" t="str">
        <f t="shared" si="555"/>
        <v>0</v>
      </c>
      <c r="AL790" t="str">
        <f t="shared" si="556"/>
        <v>0</v>
      </c>
      <c r="AM790" t="str">
        <f t="shared" si="557"/>
        <v>0</v>
      </c>
      <c r="AN790" t="str">
        <f t="shared" si="558"/>
        <v>0</v>
      </c>
      <c r="AO790" t="str">
        <f t="shared" si="559"/>
        <v>0</v>
      </c>
      <c r="AP790" t="str">
        <f t="shared" si="560"/>
        <v>0</v>
      </c>
      <c r="AQ790" t="str">
        <f t="shared" si="561"/>
        <v>0</v>
      </c>
      <c r="AR790" t="str">
        <f t="shared" si="562"/>
        <v>0</v>
      </c>
      <c r="AS790" t="str">
        <f t="shared" si="563"/>
        <v>0</v>
      </c>
      <c r="AT790" t="str">
        <f t="shared" si="564"/>
        <v>0</v>
      </c>
      <c r="AU790" t="str">
        <f t="shared" si="565"/>
        <v>0</v>
      </c>
      <c r="AV790" t="str">
        <f t="shared" si="566"/>
        <v>0</v>
      </c>
      <c r="AW790" t="str">
        <f t="shared" si="567"/>
        <v>0</v>
      </c>
      <c r="AX790" t="str">
        <f t="shared" si="568"/>
        <v>0</v>
      </c>
      <c r="AY790" t="str">
        <f t="shared" si="569"/>
        <v>0</v>
      </c>
      <c r="AZ790" s="22"/>
    </row>
    <row r="791" spans="1:52" ht="15" customHeight="1">
      <c r="A791" s="18" t="s">
        <v>525</v>
      </c>
      <c r="B791" s="74" t="str">
        <f t="shared" si="530"/>
        <v>2404261F</v>
      </c>
      <c r="C791" s="76">
        <v>45484.8128125</v>
      </c>
      <c r="D791" s="75" t="s">
        <v>971</v>
      </c>
      <c r="E791" s="3" t="b">
        <f>ISNUMBER(MATCH(Table1[[#This Row],[Email]],Attendance[Email],0))</f>
        <v>1</v>
      </c>
      <c r="F791" s="3">
        <f t="shared" si="531"/>
        <v>45485.146145833336</v>
      </c>
      <c r="G791" s="21">
        <f>DAY(Table1[[#This Row],[Actual Time]])</f>
        <v>12</v>
      </c>
      <c r="H791">
        <f>MONTH(Table1[[#This Row],[Actual Time]])</f>
        <v>7</v>
      </c>
      <c r="I791">
        <f>YEAR(Table1[[#This Row],[Actual Time]])</f>
        <v>2024</v>
      </c>
      <c r="J791" t="str">
        <f t="shared" si="532"/>
        <v>12/7/2024</v>
      </c>
      <c r="K791" s="3" t="str">
        <f t="shared" si="533"/>
        <v>0</v>
      </c>
      <c r="L791" t="str">
        <f t="shared" si="534"/>
        <v>0</v>
      </c>
      <c r="M791" t="str">
        <f t="shared" si="535"/>
        <v>0</v>
      </c>
      <c r="N791" t="str">
        <f t="shared" si="536"/>
        <v>0</v>
      </c>
      <c r="O791" t="str">
        <f t="shared" si="537"/>
        <v>0</v>
      </c>
      <c r="P791" t="str">
        <f t="shared" si="538"/>
        <v>0</v>
      </c>
      <c r="Q791" t="str">
        <f t="shared" si="539"/>
        <v>0</v>
      </c>
      <c r="R791" t="str">
        <f t="shared" si="540"/>
        <v>0</v>
      </c>
      <c r="S791" s="3" t="str">
        <f t="shared" si="540"/>
        <v>0</v>
      </c>
      <c r="T791" s="3" t="str">
        <f t="shared" si="540"/>
        <v>0</v>
      </c>
      <c r="U791" t="str">
        <f t="shared" si="541"/>
        <v>0</v>
      </c>
      <c r="V791" t="str">
        <f t="shared" si="542"/>
        <v>0</v>
      </c>
      <c r="W791" t="str">
        <f t="shared" si="543"/>
        <v>1</v>
      </c>
      <c r="X791" t="str">
        <f t="shared" si="544"/>
        <v>0</v>
      </c>
      <c r="Y791" t="str">
        <f t="shared" si="545"/>
        <v>0</v>
      </c>
      <c r="Z791" t="str">
        <f t="shared" si="546"/>
        <v>0</v>
      </c>
      <c r="AA791" s="3" t="str">
        <f t="shared" si="546"/>
        <v>0</v>
      </c>
      <c r="AB791" s="3" t="str">
        <f t="shared" si="546"/>
        <v>0</v>
      </c>
      <c r="AC791" t="str">
        <f t="shared" si="547"/>
        <v>0</v>
      </c>
      <c r="AD791" t="str">
        <f t="shared" si="548"/>
        <v>0</v>
      </c>
      <c r="AE791" t="str">
        <f t="shared" si="549"/>
        <v>0</v>
      </c>
      <c r="AF791" t="str">
        <f t="shared" si="550"/>
        <v>0</v>
      </c>
      <c r="AG791" t="str">
        <f t="shared" si="551"/>
        <v>0</v>
      </c>
      <c r="AH791" t="str">
        <f t="shared" si="552"/>
        <v>0</v>
      </c>
      <c r="AI791" t="str">
        <f t="shared" si="553"/>
        <v>0</v>
      </c>
      <c r="AJ791" t="str">
        <f t="shared" si="554"/>
        <v>0</v>
      </c>
      <c r="AK791" t="str">
        <f t="shared" si="555"/>
        <v>0</v>
      </c>
      <c r="AL791" t="str">
        <f t="shared" si="556"/>
        <v>0</v>
      </c>
      <c r="AM791" t="str">
        <f t="shared" si="557"/>
        <v>0</v>
      </c>
      <c r="AN791" t="str">
        <f t="shared" si="558"/>
        <v>0</v>
      </c>
      <c r="AO791" t="str">
        <f t="shared" si="559"/>
        <v>0</v>
      </c>
      <c r="AP791" t="str">
        <f t="shared" si="560"/>
        <v>0</v>
      </c>
      <c r="AQ791" t="str">
        <f t="shared" si="561"/>
        <v>0</v>
      </c>
      <c r="AR791" t="str">
        <f t="shared" si="562"/>
        <v>0</v>
      </c>
      <c r="AS791" t="str">
        <f t="shared" si="563"/>
        <v>0</v>
      </c>
      <c r="AT791" t="str">
        <f t="shared" si="564"/>
        <v>0</v>
      </c>
      <c r="AU791" t="str">
        <f t="shared" si="565"/>
        <v>0</v>
      </c>
      <c r="AV791" t="str">
        <f t="shared" si="566"/>
        <v>0</v>
      </c>
      <c r="AW791" t="str">
        <f t="shared" si="567"/>
        <v>0</v>
      </c>
      <c r="AX791" t="str">
        <f t="shared" si="568"/>
        <v>0</v>
      </c>
      <c r="AY791" t="str">
        <f t="shared" si="569"/>
        <v>0</v>
      </c>
      <c r="AZ791" s="22"/>
    </row>
    <row r="792" spans="1:52" ht="15" customHeight="1">
      <c r="A792" s="18" t="s">
        <v>396</v>
      </c>
      <c r="B792" s="74" t="str">
        <f t="shared" si="530"/>
        <v>2401468J</v>
      </c>
      <c r="C792" s="76">
        <v>45484.8128125</v>
      </c>
      <c r="D792" s="75" t="s">
        <v>949</v>
      </c>
      <c r="E792" s="3" t="b">
        <f>ISNUMBER(MATCH(Table1[[#This Row],[Email]],Attendance[Email],0))</f>
        <v>1</v>
      </c>
      <c r="F792" s="3">
        <f t="shared" si="531"/>
        <v>45485.146145833336</v>
      </c>
      <c r="G792" s="21">
        <f>DAY(Table1[[#This Row],[Actual Time]])</f>
        <v>12</v>
      </c>
      <c r="H792">
        <f>MONTH(Table1[[#This Row],[Actual Time]])</f>
        <v>7</v>
      </c>
      <c r="I792">
        <f>YEAR(Table1[[#This Row],[Actual Time]])</f>
        <v>2024</v>
      </c>
      <c r="J792" t="str">
        <f t="shared" si="532"/>
        <v>12/7/2024</v>
      </c>
      <c r="K792" s="3" t="str">
        <f t="shared" si="533"/>
        <v>0</v>
      </c>
      <c r="L792" t="str">
        <f t="shared" si="534"/>
        <v>0</v>
      </c>
      <c r="M792" t="str">
        <f t="shared" si="535"/>
        <v>0</v>
      </c>
      <c r="N792" t="str">
        <f t="shared" si="536"/>
        <v>0</v>
      </c>
      <c r="O792" t="str">
        <f t="shared" si="537"/>
        <v>0</v>
      </c>
      <c r="P792" t="str">
        <f t="shared" si="538"/>
        <v>0</v>
      </c>
      <c r="Q792" t="str">
        <f t="shared" si="539"/>
        <v>0</v>
      </c>
      <c r="R792" t="str">
        <f t="shared" si="540"/>
        <v>0</v>
      </c>
      <c r="S792" s="3" t="str">
        <f t="shared" si="540"/>
        <v>0</v>
      </c>
      <c r="T792" s="3" t="str">
        <f t="shared" si="540"/>
        <v>0</v>
      </c>
      <c r="U792" t="str">
        <f t="shared" si="541"/>
        <v>0</v>
      </c>
      <c r="V792" t="str">
        <f t="shared" si="542"/>
        <v>0</v>
      </c>
      <c r="W792" t="str">
        <f t="shared" si="543"/>
        <v>1</v>
      </c>
      <c r="X792" t="str">
        <f t="shared" si="544"/>
        <v>0</v>
      </c>
      <c r="Y792" t="str">
        <f t="shared" si="545"/>
        <v>0</v>
      </c>
      <c r="Z792" t="str">
        <f t="shared" si="546"/>
        <v>0</v>
      </c>
      <c r="AA792" s="3" t="str">
        <f t="shared" si="546"/>
        <v>0</v>
      </c>
      <c r="AB792" s="3" t="str">
        <f t="shared" si="546"/>
        <v>0</v>
      </c>
      <c r="AC792" t="str">
        <f t="shared" si="547"/>
        <v>0</v>
      </c>
      <c r="AD792" t="str">
        <f t="shared" si="548"/>
        <v>0</v>
      </c>
      <c r="AE792" t="str">
        <f t="shared" si="549"/>
        <v>0</v>
      </c>
      <c r="AF792" t="str">
        <f t="shared" si="550"/>
        <v>0</v>
      </c>
      <c r="AG792" t="str">
        <f t="shared" si="551"/>
        <v>0</v>
      </c>
      <c r="AH792" t="str">
        <f t="shared" si="552"/>
        <v>0</v>
      </c>
      <c r="AI792" t="str">
        <f t="shared" si="553"/>
        <v>0</v>
      </c>
      <c r="AJ792" t="str">
        <f t="shared" si="554"/>
        <v>0</v>
      </c>
      <c r="AK792" t="str">
        <f t="shared" si="555"/>
        <v>0</v>
      </c>
      <c r="AL792" t="str">
        <f t="shared" si="556"/>
        <v>0</v>
      </c>
      <c r="AM792" t="str">
        <f t="shared" si="557"/>
        <v>0</v>
      </c>
      <c r="AN792" t="str">
        <f t="shared" si="558"/>
        <v>0</v>
      </c>
      <c r="AO792" t="str">
        <f t="shared" si="559"/>
        <v>0</v>
      </c>
      <c r="AP792" t="str">
        <f t="shared" si="560"/>
        <v>0</v>
      </c>
      <c r="AQ792" t="str">
        <f t="shared" si="561"/>
        <v>0</v>
      </c>
      <c r="AR792" t="str">
        <f t="shared" si="562"/>
        <v>0</v>
      </c>
      <c r="AS792" t="str">
        <f t="shared" si="563"/>
        <v>0</v>
      </c>
      <c r="AT792" t="str">
        <f t="shared" si="564"/>
        <v>0</v>
      </c>
      <c r="AU792" t="str">
        <f t="shared" si="565"/>
        <v>0</v>
      </c>
      <c r="AV792" t="str">
        <f t="shared" si="566"/>
        <v>0</v>
      </c>
      <c r="AW792" t="str">
        <f t="shared" si="567"/>
        <v>0</v>
      </c>
      <c r="AX792" t="str">
        <f t="shared" si="568"/>
        <v>0</v>
      </c>
      <c r="AY792" t="str">
        <f t="shared" si="569"/>
        <v>0</v>
      </c>
      <c r="AZ792" s="22"/>
    </row>
    <row r="793" spans="1:52" ht="15" customHeight="1">
      <c r="A793" s="18" t="s">
        <v>386</v>
      </c>
      <c r="B793" s="74" t="str">
        <f t="shared" si="530"/>
        <v>2402348C</v>
      </c>
      <c r="C793" s="76">
        <v>45484.8128125</v>
      </c>
      <c r="D793" s="75" t="s">
        <v>944</v>
      </c>
      <c r="E793" s="3" t="b">
        <f>ISNUMBER(MATCH(Table1[[#This Row],[Email]],Attendance[Email],0))</f>
        <v>1</v>
      </c>
      <c r="F793" s="3">
        <f t="shared" si="531"/>
        <v>45485.146145833336</v>
      </c>
      <c r="G793" s="21">
        <f>DAY(Table1[[#This Row],[Actual Time]])</f>
        <v>12</v>
      </c>
      <c r="H793">
        <f>MONTH(Table1[[#This Row],[Actual Time]])</f>
        <v>7</v>
      </c>
      <c r="I793">
        <f>YEAR(Table1[[#This Row],[Actual Time]])</f>
        <v>2024</v>
      </c>
      <c r="J793" t="str">
        <f t="shared" si="532"/>
        <v>12/7/2024</v>
      </c>
      <c r="K793" s="3" t="str">
        <f t="shared" si="533"/>
        <v>0</v>
      </c>
      <c r="L793" t="str">
        <f t="shared" si="534"/>
        <v>0</v>
      </c>
      <c r="M793" t="str">
        <f t="shared" si="535"/>
        <v>0</v>
      </c>
      <c r="N793" t="str">
        <f t="shared" si="536"/>
        <v>0</v>
      </c>
      <c r="O793" t="str">
        <f t="shared" si="537"/>
        <v>0</v>
      </c>
      <c r="P793" t="str">
        <f t="shared" si="538"/>
        <v>0</v>
      </c>
      <c r="Q793" t="str">
        <f t="shared" si="539"/>
        <v>0</v>
      </c>
      <c r="R793" t="str">
        <f t="shared" si="540"/>
        <v>0</v>
      </c>
      <c r="S793" s="3" t="str">
        <f t="shared" si="540"/>
        <v>0</v>
      </c>
      <c r="T793" s="3" t="str">
        <f t="shared" si="540"/>
        <v>0</v>
      </c>
      <c r="U793" t="str">
        <f t="shared" si="541"/>
        <v>0</v>
      </c>
      <c r="V793" t="str">
        <f t="shared" si="542"/>
        <v>0</v>
      </c>
      <c r="W793" t="str">
        <f t="shared" si="543"/>
        <v>1</v>
      </c>
      <c r="X793" t="str">
        <f t="shared" si="544"/>
        <v>0</v>
      </c>
      <c r="Y793" t="str">
        <f t="shared" si="545"/>
        <v>0</v>
      </c>
      <c r="Z793" t="str">
        <f t="shared" si="546"/>
        <v>0</v>
      </c>
      <c r="AA793" s="3" t="str">
        <f t="shared" si="546"/>
        <v>0</v>
      </c>
      <c r="AB793" s="3" t="str">
        <f t="shared" si="546"/>
        <v>0</v>
      </c>
      <c r="AC793" t="str">
        <f t="shared" si="547"/>
        <v>0</v>
      </c>
      <c r="AD793" t="str">
        <f t="shared" si="548"/>
        <v>0</v>
      </c>
      <c r="AE793" t="str">
        <f t="shared" si="549"/>
        <v>0</v>
      </c>
      <c r="AF793" t="str">
        <f t="shared" si="550"/>
        <v>0</v>
      </c>
      <c r="AG793" t="str">
        <f t="shared" si="551"/>
        <v>0</v>
      </c>
      <c r="AH793" t="str">
        <f t="shared" si="552"/>
        <v>0</v>
      </c>
      <c r="AI793" t="str">
        <f t="shared" si="553"/>
        <v>0</v>
      </c>
      <c r="AJ793" t="str">
        <f t="shared" si="554"/>
        <v>0</v>
      </c>
      <c r="AK793" t="str">
        <f t="shared" si="555"/>
        <v>0</v>
      </c>
      <c r="AL793" t="str">
        <f t="shared" si="556"/>
        <v>0</v>
      </c>
      <c r="AM793" t="str">
        <f t="shared" si="557"/>
        <v>0</v>
      </c>
      <c r="AN793" t="str">
        <f t="shared" si="558"/>
        <v>0</v>
      </c>
      <c r="AO793" t="str">
        <f t="shared" si="559"/>
        <v>0</v>
      </c>
      <c r="AP793" t="str">
        <f t="shared" si="560"/>
        <v>0</v>
      </c>
      <c r="AQ793" t="str">
        <f t="shared" si="561"/>
        <v>0</v>
      </c>
      <c r="AR793" t="str">
        <f t="shared" si="562"/>
        <v>0</v>
      </c>
      <c r="AS793" t="str">
        <f t="shared" si="563"/>
        <v>0</v>
      </c>
      <c r="AT793" t="str">
        <f t="shared" si="564"/>
        <v>0</v>
      </c>
      <c r="AU793" t="str">
        <f t="shared" si="565"/>
        <v>0</v>
      </c>
      <c r="AV793" t="str">
        <f t="shared" si="566"/>
        <v>0</v>
      </c>
      <c r="AW793" t="str">
        <f t="shared" si="567"/>
        <v>0</v>
      </c>
      <c r="AX793" t="str">
        <f t="shared" si="568"/>
        <v>0</v>
      </c>
      <c r="AY793" t="str">
        <f t="shared" si="569"/>
        <v>0</v>
      </c>
      <c r="AZ793" s="22"/>
    </row>
    <row r="794" spans="1:52" ht="15" customHeight="1">
      <c r="A794" s="18" t="s">
        <v>262</v>
      </c>
      <c r="B794" s="74" t="str">
        <f t="shared" si="530"/>
        <v>2401771G</v>
      </c>
      <c r="C794" s="76">
        <v>45484.8128125</v>
      </c>
      <c r="D794" s="75" t="s">
        <v>953</v>
      </c>
      <c r="E794" s="3" t="b">
        <f>ISNUMBER(MATCH(Table1[[#This Row],[Email]],Attendance[Email],0))</f>
        <v>1</v>
      </c>
      <c r="F794" s="3">
        <f t="shared" si="531"/>
        <v>45485.146145833336</v>
      </c>
      <c r="G794" s="21">
        <f>DAY(Table1[[#This Row],[Actual Time]])</f>
        <v>12</v>
      </c>
      <c r="H794">
        <f>MONTH(Table1[[#This Row],[Actual Time]])</f>
        <v>7</v>
      </c>
      <c r="I794">
        <f>YEAR(Table1[[#This Row],[Actual Time]])</f>
        <v>2024</v>
      </c>
      <c r="J794" t="str">
        <f t="shared" si="532"/>
        <v>12/7/2024</v>
      </c>
      <c r="K794" s="3" t="str">
        <f t="shared" si="533"/>
        <v>0</v>
      </c>
      <c r="L794" t="str">
        <f t="shared" si="534"/>
        <v>0</v>
      </c>
      <c r="M794" t="str">
        <f t="shared" si="535"/>
        <v>0</v>
      </c>
      <c r="N794" t="str">
        <f t="shared" si="536"/>
        <v>0</v>
      </c>
      <c r="O794" t="str">
        <f t="shared" si="537"/>
        <v>0</v>
      </c>
      <c r="P794" t="str">
        <f t="shared" si="538"/>
        <v>0</v>
      </c>
      <c r="Q794" t="str">
        <f t="shared" si="539"/>
        <v>0</v>
      </c>
      <c r="R794" t="str">
        <f t="shared" si="540"/>
        <v>0</v>
      </c>
      <c r="S794" s="3" t="str">
        <f t="shared" si="540"/>
        <v>0</v>
      </c>
      <c r="T794" s="3" t="str">
        <f t="shared" si="540"/>
        <v>0</v>
      </c>
      <c r="U794" t="str">
        <f t="shared" si="541"/>
        <v>0</v>
      </c>
      <c r="V794" t="str">
        <f t="shared" si="542"/>
        <v>0</v>
      </c>
      <c r="W794" t="str">
        <f t="shared" si="543"/>
        <v>1</v>
      </c>
      <c r="X794" t="str">
        <f t="shared" si="544"/>
        <v>0</v>
      </c>
      <c r="Y794" t="str">
        <f t="shared" si="545"/>
        <v>0</v>
      </c>
      <c r="Z794" t="str">
        <f t="shared" si="546"/>
        <v>0</v>
      </c>
      <c r="AA794" s="3" t="str">
        <f t="shared" si="546"/>
        <v>0</v>
      </c>
      <c r="AB794" s="3" t="str">
        <f t="shared" si="546"/>
        <v>0</v>
      </c>
      <c r="AC794" t="str">
        <f t="shared" si="547"/>
        <v>0</v>
      </c>
      <c r="AD794" t="str">
        <f t="shared" si="548"/>
        <v>0</v>
      </c>
      <c r="AE794" t="str">
        <f t="shared" si="549"/>
        <v>0</v>
      </c>
      <c r="AF794" t="str">
        <f t="shared" si="550"/>
        <v>0</v>
      </c>
      <c r="AG794" t="str">
        <f t="shared" si="551"/>
        <v>0</v>
      </c>
      <c r="AH794" t="str">
        <f t="shared" si="552"/>
        <v>0</v>
      </c>
      <c r="AI794" t="str">
        <f t="shared" si="553"/>
        <v>0</v>
      </c>
      <c r="AJ794" t="str">
        <f t="shared" si="554"/>
        <v>0</v>
      </c>
      <c r="AK794" t="str">
        <f t="shared" si="555"/>
        <v>0</v>
      </c>
      <c r="AL794" t="str">
        <f t="shared" si="556"/>
        <v>0</v>
      </c>
      <c r="AM794" t="str">
        <f t="shared" si="557"/>
        <v>0</v>
      </c>
      <c r="AN794" t="str">
        <f t="shared" si="558"/>
        <v>0</v>
      </c>
      <c r="AO794" t="str">
        <f t="shared" si="559"/>
        <v>0</v>
      </c>
      <c r="AP794" t="str">
        <f t="shared" si="560"/>
        <v>0</v>
      </c>
      <c r="AQ794" t="str">
        <f t="shared" si="561"/>
        <v>0</v>
      </c>
      <c r="AR794" t="str">
        <f t="shared" si="562"/>
        <v>0</v>
      </c>
      <c r="AS794" t="str">
        <f t="shared" si="563"/>
        <v>0</v>
      </c>
      <c r="AT794" t="str">
        <f t="shared" si="564"/>
        <v>0</v>
      </c>
      <c r="AU794" t="str">
        <f t="shared" si="565"/>
        <v>0</v>
      </c>
      <c r="AV794" t="str">
        <f t="shared" si="566"/>
        <v>0</v>
      </c>
      <c r="AW794" t="str">
        <f t="shared" si="567"/>
        <v>0</v>
      </c>
      <c r="AX794" t="str">
        <f t="shared" si="568"/>
        <v>0</v>
      </c>
      <c r="AY794" t="str">
        <f t="shared" si="569"/>
        <v>0</v>
      </c>
      <c r="AZ794" s="22"/>
    </row>
    <row r="795" spans="1:52" ht="15" customHeight="1">
      <c r="A795" s="18" t="s">
        <v>120</v>
      </c>
      <c r="B795" s="74" t="str">
        <f t="shared" si="530"/>
        <v>2403880D</v>
      </c>
      <c r="C795" s="76">
        <v>45484.8128125</v>
      </c>
      <c r="D795" s="75" t="s">
        <v>972</v>
      </c>
      <c r="E795" s="3" t="b">
        <f>ISNUMBER(MATCH(Table1[[#This Row],[Email]],Attendance[Email],0))</f>
        <v>1</v>
      </c>
      <c r="F795" s="3">
        <f t="shared" si="531"/>
        <v>45485.146145833336</v>
      </c>
      <c r="G795" s="21">
        <f>DAY(Table1[[#This Row],[Actual Time]])</f>
        <v>12</v>
      </c>
      <c r="H795">
        <f>MONTH(Table1[[#This Row],[Actual Time]])</f>
        <v>7</v>
      </c>
      <c r="I795">
        <f>YEAR(Table1[[#This Row],[Actual Time]])</f>
        <v>2024</v>
      </c>
      <c r="J795" t="str">
        <f t="shared" si="532"/>
        <v>12/7/2024</v>
      </c>
      <c r="K795" s="3" t="str">
        <f t="shared" si="533"/>
        <v>0</v>
      </c>
      <c r="L795" t="str">
        <f t="shared" si="534"/>
        <v>0</v>
      </c>
      <c r="M795" t="str">
        <f t="shared" si="535"/>
        <v>0</v>
      </c>
      <c r="N795" t="str">
        <f t="shared" si="536"/>
        <v>0</v>
      </c>
      <c r="O795" t="str">
        <f t="shared" si="537"/>
        <v>0</v>
      </c>
      <c r="P795" t="str">
        <f t="shared" si="538"/>
        <v>0</v>
      </c>
      <c r="Q795" t="str">
        <f t="shared" si="539"/>
        <v>0</v>
      </c>
      <c r="R795" t="str">
        <f t="shared" si="540"/>
        <v>0</v>
      </c>
      <c r="S795" s="3" t="str">
        <f t="shared" si="540"/>
        <v>0</v>
      </c>
      <c r="T795" s="3" t="str">
        <f t="shared" si="540"/>
        <v>0</v>
      </c>
      <c r="U795" t="str">
        <f t="shared" si="541"/>
        <v>0</v>
      </c>
      <c r="V795" t="str">
        <f t="shared" si="542"/>
        <v>0</v>
      </c>
      <c r="W795" t="str">
        <f t="shared" si="543"/>
        <v>1</v>
      </c>
      <c r="X795" t="str">
        <f t="shared" si="544"/>
        <v>0</v>
      </c>
      <c r="Y795" t="str">
        <f t="shared" si="545"/>
        <v>0</v>
      </c>
      <c r="Z795" t="str">
        <f t="shared" si="546"/>
        <v>0</v>
      </c>
      <c r="AA795" s="3" t="str">
        <f t="shared" si="546"/>
        <v>0</v>
      </c>
      <c r="AB795" s="3" t="str">
        <f t="shared" si="546"/>
        <v>0</v>
      </c>
      <c r="AC795" t="str">
        <f t="shared" si="547"/>
        <v>0</v>
      </c>
      <c r="AD795" t="str">
        <f t="shared" si="548"/>
        <v>0</v>
      </c>
      <c r="AE795" t="str">
        <f t="shared" si="549"/>
        <v>0</v>
      </c>
      <c r="AF795" t="str">
        <f t="shared" si="550"/>
        <v>0</v>
      </c>
      <c r="AG795" t="str">
        <f t="shared" si="551"/>
        <v>0</v>
      </c>
      <c r="AH795" t="str">
        <f t="shared" si="552"/>
        <v>0</v>
      </c>
      <c r="AI795" t="str">
        <f t="shared" si="553"/>
        <v>0</v>
      </c>
      <c r="AJ795" t="str">
        <f t="shared" si="554"/>
        <v>0</v>
      </c>
      <c r="AK795" t="str">
        <f t="shared" si="555"/>
        <v>0</v>
      </c>
      <c r="AL795" t="str">
        <f t="shared" si="556"/>
        <v>0</v>
      </c>
      <c r="AM795" t="str">
        <f t="shared" si="557"/>
        <v>0</v>
      </c>
      <c r="AN795" t="str">
        <f t="shared" si="558"/>
        <v>0</v>
      </c>
      <c r="AO795" t="str">
        <f t="shared" si="559"/>
        <v>0</v>
      </c>
      <c r="AP795" t="str">
        <f t="shared" si="560"/>
        <v>0</v>
      </c>
      <c r="AQ795" t="str">
        <f t="shared" si="561"/>
        <v>0</v>
      </c>
      <c r="AR795" t="str">
        <f t="shared" si="562"/>
        <v>0</v>
      </c>
      <c r="AS795" t="str">
        <f t="shared" si="563"/>
        <v>0</v>
      </c>
      <c r="AT795" t="str">
        <f t="shared" si="564"/>
        <v>0</v>
      </c>
      <c r="AU795" t="str">
        <f t="shared" si="565"/>
        <v>0</v>
      </c>
      <c r="AV795" t="str">
        <f t="shared" si="566"/>
        <v>0</v>
      </c>
      <c r="AW795" t="str">
        <f t="shared" si="567"/>
        <v>0</v>
      </c>
      <c r="AX795" t="str">
        <f t="shared" si="568"/>
        <v>0</v>
      </c>
      <c r="AY795" t="str">
        <f t="shared" si="569"/>
        <v>0</v>
      </c>
      <c r="AZ795" s="22"/>
    </row>
    <row r="796" spans="1:52" ht="15" customHeight="1">
      <c r="A796" s="18" t="s">
        <v>116</v>
      </c>
      <c r="B796" s="74" t="str">
        <f t="shared" si="530"/>
        <v>2304772C</v>
      </c>
      <c r="C796" s="76">
        <v>45484.8128125</v>
      </c>
      <c r="D796" s="75" t="s">
        <v>888</v>
      </c>
      <c r="E796" s="3" t="b">
        <f>ISNUMBER(MATCH(Table1[[#This Row],[Email]],Attendance[Email],0))</f>
        <v>1</v>
      </c>
      <c r="F796" s="3">
        <f t="shared" si="531"/>
        <v>45485.146145833336</v>
      </c>
      <c r="G796" s="21">
        <f>DAY(Table1[[#This Row],[Actual Time]])</f>
        <v>12</v>
      </c>
      <c r="H796">
        <f>MONTH(Table1[[#This Row],[Actual Time]])</f>
        <v>7</v>
      </c>
      <c r="I796">
        <f>YEAR(Table1[[#This Row],[Actual Time]])</f>
        <v>2024</v>
      </c>
      <c r="J796" t="str">
        <f t="shared" si="532"/>
        <v>12/7/2024</v>
      </c>
      <c r="K796" s="3" t="str">
        <f t="shared" si="533"/>
        <v>0</v>
      </c>
      <c r="L796" t="str">
        <f t="shared" si="534"/>
        <v>0</v>
      </c>
      <c r="M796" t="str">
        <f t="shared" si="535"/>
        <v>0</v>
      </c>
      <c r="N796" t="str">
        <f t="shared" si="536"/>
        <v>0</v>
      </c>
      <c r="O796" t="str">
        <f t="shared" si="537"/>
        <v>0</v>
      </c>
      <c r="P796" t="str">
        <f t="shared" si="538"/>
        <v>0</v>
      </c>
      <c r="Q796" t="str">
        <f t="shared" si="539"/>
        <v>0</v>
      </c>
      <c r="R796" t="str">
        <f t="shared" si="540"/>
        <v>0</v>
      </c>
      <c r="S796" s="3" t="str">
        <f t="shared" si="540"/>
        <v>0</v>
      </c>
      <c r="T796" s="3" t="str">
        <f t="shared" si="540"/>
        <v>0</v>
      </c>
      <c r="U796" t="str">
        <f t="shared" si="541"/>
        <v>0</v>
      </c>
      <c r="V796" t="str">
        <f t="shared" si="542"/>
        <v>0</v>
      </c>
      <c r="W796" t="str">
        <f t="shared" si="543"/>
        <v>1</v>
      </c>
      <c r="X796" t="str">
        <f t="shared" si="544"/>
        <v>0</v>
      </c>
      <c r="Y796" t="str">
        <f t="shared" si="545"/>
        <v>0</v>
      </c>
      <c r="Z796" t="str">
        <f t="shared" si="546"/>
        <v>0</v>
      </c>
      <c r="AA796" s="3" t="str">
        <f t="shared" si="546"/>
        <v>0</v>
      </c>
      <c r="AB796" s="3" t="str">
        <f t="shared" si="546"/>
        <v>0</v>
      </c>
      <c r="AC796" t="str">
        <f t="shared" si="547"/>
        <v>0</v>
      </c>
      <c r="AD796" t="str">
        <f t="shared" si="548"/>
        <v>0</v>
      </c>
      <c r="AE796" t="str">
        <f t="shared" si="549"/>
        <v>0</v>
      </c>
      <c r="AF796" t="str">
        <f t="shared" si="550"/>
        <v>0</v>
      </c>
      <c r="AG796" t="str">
        <f t="shared" si="551"/>
        <v>0</v>
      </c>
      <c r="AH796" t="str">
        <f t="shared" si="552"/>
        <v>0</v>
      </c>
      <c r="AI796" t="str">
        <f t="shared" si="553"/>
        <v>0</v>
      </c>
      <c r="AJ796" t="str">
        <f t="shared" si="554"/>
        <v>0</v>
      </c>
      <c r="AK796" t="str">
        <f t="shared" si="555"/>
        <v>0</v>
      </c>
      <c r="AL796" t="str">
        <f t="shared" si="556"/>
        <v>0</v>
      </c>
      <c r="AM796" t="str">
        <f t="shared" si="557"/>
        <v>0</v>
      </c>
      <c r="AN796" t="str">
        <f t="shared" si="558"/>
        <v>0</v>
      </c>
      <c r="AO796" t="str">
        <f t="shared" si="559"/>
        <v>0</v>
      </c>
      <c r="AP796" t="str">
        <f t="shared" si="560"/>
        <v>0</v>
      </c>
      <c r="AQ796" t="str">
        <f t="shared" si="561"/>
        <v>0</v>
      </c>
      <c r="AR796" t="str">
        <f t="shared" si="562"/>
        <v>0</v>
      </c>
      <c r="AS796" t="str">
        <f t="shared" si="563"/>
        <v>0</v>
      </c>
      <c r="AT796" t="str">
        <f t="shared" si="564"/>
        <v>0</v>
      </c>
      <c r="AU796" t="str">
        <f t="shared" si="565"/>
        <v>0</v>
      </c>
      <c r="AV796" t="str">
        <f t="shared" si="566"/>
        <v>0</v>
      </c>
      <c r="AW796" t="str">
        <f t="shared" si="567"/>
        <v>0</v>
      </c>
      <c r="AX796" t="str">
        <f t="shared" si="568"/>
        <v>0</v>
      </c>
      <c r="AY796" t="str">
        <f t="shared" si="569"/>
        <v>0</v>
      </c>
      <c r="AZ796" s="22"/>
    </row>
    <row r="797" spans="1:52" ht="15" customHeight="1">
      <c r="A797" s="18" t="s">
        <v>242</v>
      </c>
      <c r="B797" s="74" t="str">
        <f t="shared" si="530"/>
        <v>2202819E</v>
      </c>
      <c r="C797" s="76">
        <v>45484.8128125</v>
      </c>
      <c r="D797" s="75" t="s">
        <v>965</v>
      </c>
      <c r="E797" s="3" t="b">
        <f>ISNUMBER(MATCH(Table1[[#This Row],[Email]],Attendance[Email],0))</f>
        <v>1</v>
      </c>
      <c r="F797" s="3">
        <f t="shared" si="531"/>
        <v>45485.146145833336</v>
      </c>
      <c r="G797" s="21">
        <f>DAY(Table1[[#This Row],[Actual Time]])</f>
        <v>12</v>
      </c>
      <c r="H797">
        <f>MONTH(Table1[[#This Row],[Actual Time]])</f>
        <v>7</v>
      </c>
      <c r="I797">
        <f>YEAR(Table1[[#This Row],[Actual Time]])</f>
        <v>2024</v>
      </c>
      <c r="J797" t="str">
        <f t="shared" si="532"/>
        <v>12/7/2024</v>
      </c>
      <c r="K797" s="3" t="str">
        <f t="shared" si="533"/>
        <v>0</v>
      </c>
      <c r="L797" t="str">
        <f t="shared" si="534"/>
        <v>0</v>
      </c>
      <c r="M797" t="str">
        <f t="shared" si="535"/>
        <v>0</v>
      </c>
      <c r="N797" t="str">
        <f t="shared" si="536"/>
        <v>0</v>
      </c>
      <c r="O797" t="str">
        <f t="shared" si="537"/>
        <v>0</v>
      </c>
      <c r="P797" t="str">
        <f t="shared" si="538"/>
        <v>0</v>
      </c>
      <c r="Q797" t="str">
        <f t="shared" si="539"/>
        <v>0</v>
      </c>
      <c r="R797" t="str">
        <f t="shared" si="540"/>
        <v>0</v>
      </c>
      <c r="S797" s="3" t="str">
        <f t="shared" si="540"/>
        <v>0</v>
      </c>
      <c r="T797" s="3" t="str">
        <f t="shared" si="540"/>
        <v>0</v>
      </c>
      <c r="U797" t="str">
        <f t="shared" si="541"/>
        <v>0</v>
      </c>
      <c r="V797" t="str">
        <f t="shared" si="542"/>
        <v>0</v>
      </c>
      <c r="W797" t="str">
        <f t="shared" si="543"/>
        <v>1</v>
      </c>
      <c r="X797" t="str">
        <f t="shared" si="544"/>
        <v>0</v>
      </c>
      <c r="Y797" t="str">
        <f t="shared" si="545"/>
        <v>0</v>
      </c>
      <c r="Z797" t="str">
        <f t="shared" si="546"/>
        <v>0</v>
      </c>
      <c r="AA797" s="3" t="str">
        <f t="shared" si="546"/>
        <v>0</v>
      </c>
      <c r="AB797" s="3" t="str">
        <f t="shared" si="546"/>
        <v>0</v>
      </c>
      <c r="AC797" t="str">
        <f t="shared" si="547"/>
        <v>0</v>
      </c>
      <c r="AD797" t="str">
        <f t="shared" si="548"/>
        <v>0</v>
      </c>
      <c r="AE797" t="str">
        <f t="shared" si="549"/>
        <v>0</v>
      </c>
      <c r="AF797" t="str">
        <f t="shared" si="550"/>
        <v>0</v>
      </c>
      <c r="AG797" t="str">
        <f t="shared" si="551"/>
        <v>0</v>
      </c>
      <c r="AH797" t="str">
        <f t="shared" si="552"/>
        <v>0</v>
      </c>
      <c r="AI797" t="str">
        <f t="shared" si="553"/>
        <v>0</v>
      </c>
      <c r="AJ797" t="str">
        <f t="shared" si="554"/>
        <v>0</v>
      </c>
      <c r="AK797" t="str">
        <f t="shared" si="555"/>
        <v>0</v>
      </c>
      <c r="AL797" t="str">
        <f t="shared" si="556"/>
        <v>0</v>
      </c>
      <c r="AM797" t="str">
        <f t="shared" si="557"/>
        <v>0</v>
      </c>
      <c r="AN797" t="str">
        <f t="shared" si="558"/>
        <v>0</v>
      </c>
      <c r="AO797" t="str">
        <f t="shared" si="559"/>
        <v>0</v>
      </c>
      <c r="AP797" t="str">
        <f t="shared" si="560"/>
        <v>0</v>
      </c>
      <c r="AQ797" t="str">
        <f t="shared" si="561"/>
        <v>0</v>
      </c>
      <c r="AR797" t="str">
        <f t="shared" si="562"/>
        <v>0</v>
      </c>
      <c r="AS797" t="str">
        <f t="shared" si="563"/>
        <v>0</v>
      </c>
      <c r="AT797" t="str">
        <f t="shared" si="564"/>
        <v>0</v>
      </c>
      <c r="AU797" t="str">
        <f t="shared" si="565"/>
        <v>0</v>
      </c>
      <c r="AV797" t="str">
        <f t="shared" si="566"/>
        <v>0</v>
      </c>
      <c r="AW797" t="str">
        <f t="shared" si="567"/>
        <v>0</v>
      </c>
      <c r="AX797" t="str">
        <f t="shared" si="568"/>
        <v>0</v>
      </c>
      <c r="AY797" t="str">
        <f t="shared" si="569"/>
        <v>0</v>
      </c>
      <c r="AZ797" s="22"/>
    </row>
    <row r="798" spans="1:52" ht="15" customHeight="1">
      <c r="A798" s="18" t="s">
        <v>158</v>
      </c>
      <c r="B798" s="74" t="str">
        <f t="shared" si="530"/>
        <v>2402682E</v>
      </c>
      <c r="C798" s="76">
        <v>45484.8128125</v>
      </c>
      <c r="D798" s="75" t="s">
        <v>909</v>
      </c>
      <c r="E798" s="3" t="b">
        <f>ISNUMBER(MATCH(Table1[[#This Row],[Email]],Attendance[Email],0))</f>
        <v>1</v>
      </c>
      <c r="F798" s="3">
        <f t="shared" si="531"/>
        <v>45485.146145833336</v>
      </c>
      <c r="G798" s="21">
        <f>DAY(Table1[[#This Row],[Actual Time]])</f>
        <v>12</v>
      </c>
      <c r="H798">
        <f>MONTH(Table1[[#This Row],[Actual Time]])</f>
        <v>7</v>
      </c>
      <c r="I798">
        <f>YEAR(Table1[[#This Row],[Actual Time]])</f>
        <v>2024</v>
      </c>
      <c r="J798" t="str">
        <f t="shared" si="532"/>
        <v>12/7/2024</v>
      </c>
      <c r="K798" s="3" t="str">
        <f t="shared" si="533"/>
        <v>0</v>
      </c>
      <c r="L798" t="str">
        <f t="shared" si="534"/>
        <v>0</v>
      </c>
      <c r="M798" t="str">
        <f t="shared" si="535"/>
        <v>0</v>
      </c>
      <c r="N798" t="str">
        <f t="shared" si="536"/>
        <v>0</v>
      </c>
      <c r="O798" t="str">
        <f t="shared" si="537"/>
        <v>0</v>
      </c>
      <c r="P798" t="str">
        <f t="shared" si="538"/>
        <v>0</v>
      </c>
      <c r="Q798" t="str">
        <f t="shared" si="539"/>
        <v>0</v>
      </c>
      <c r="R798" t="str">
        <f t="shared" si="540"/>
        <v>0</v>
      </c>
      <c r="S798" s="3" t="str">
        <f t="shared" si="540"/>
        <v>0</v>
      </c>
      <c r="T798" s="3" t="str">
        <f t="shared" si="540"/>
        <v>0</v>
      </c>
      <c r="U798" t="str">
        <f t="shared" si="541"/>
        <v>0</v>
      </c>
      <c r="V798" t="str">
        <f t="shared" si="542"/>
        <v>0</v>
      </c>
      <c r="W798" t="str">
        <f t="shared" si="543"/>
        <v>1</v>
      </c>
      <c r="X798" t="str">
        <f t="shared" si="544"/>
        <v>0</v>
      </c>
      <c r="Y798" t="str">
        <f t="shared" si="545"/>
        <v>0</v>
      </c>
      <c r="Z798" t="str">
        <f t="shared" si="546"/>
        <v>0</v>
      </c>
      <c r="AA798" s="3" t="str">
        <f t="shared" si="546"/>
        <v>0</v>
      </c>
      <c r="AB798" s="3" t="str">
        <f t="shared" si="546"/>
        <v>0</v>
      </c>
      <c r="AC798" t="str">
        <f t="shared" si="547"/>
        <v>0</v>
      </c>
      <c r="AD798" t="str">
        <f t="shared" si="548"/>
        <v>0</v>
      </c>
      <c r="AE798" t="str">
        <f t="shared" si="549"/>
        <v>0</v>
      </c>
      <c r="AF798" t="str">
        <f t="shared" si="550"/>
        <v>0</v>
      </c>
      <c r="AG798" t="str">
        <f t="shared" si="551"/>
        <v>0</v>
      </c>
      <c r="AH798" t="str">
        <f t="shared" si="552"/>
        <v>0</v>
      </c>
      <c r="AI798" t="str">
        <f t="shared" si="553"/>
        <v>0</v>
      </c>
      <c r="AJ798" t="str">
        <f t="shared" si="554"/>
        <v>0</v>
      </c>
      <c r="AK798" t="str">
        <f t="shared" si="555"/>
        <v>0</v>
      </c>
      <c r="AL798" t="str">
        <f t="shared" si="556"/>
        <v>0</v>
      </c>
      <c r="AM798" t="str">
        <f t="shared" si="557"/>
        <v>0</v>
      </c>
      <c r="AN798" t="str">
        <f t="shared" si="558"/>
        <v>0</v>
      </c>
      <c r="AO798" t="str">
        <f t="shared" si="559"/>
        <v>0</v>
      </c>
      <c r="AP798" t="str">
        <f t="shared" si="560"/>
        <v>0</v>
      </c>
      <c r="AQ798" t="str">
        <f t="shared" si="561"/>
        <v>0</v>
      </c>
      <c r="AR798" t="str">
        <f t="shared" si="562"/>
        <v>0</v>
      </c>
      <c r="AS798" t="str">
        <f t="shared" si="563"/>
        <v>0</v>
      </c>
      <c r="AT798" t="str">
        <f t="shared" si="564"/>
        <v>0</v>
      </c>
      <c r="AU798" t="str">
        <f t="shared" si="565"/>
        <v>0</v>
      </c>
      <c r="AV798" t="str">
        <f t="shared" si="566"/>
        <v>0</v>
      </c>
      <c r="AW798" t="str">
        <f t="shared" si="567"/>
        <v>0</v>
      </c>
      <c r="AX798" t="str">
        <f t="shared" si="568"/>
        <v>0</v>
      </c>
      <c r="AY798" t="str">
        <f t="shared" si="569"/>
        <v>0</v>
      </c>
      <c r="AZ798" s="22"/>
    </row>
    <row r="799" spans="1:52" ht="15" customHeight="1">
      <c r="A799" s="18" t="s">
        <v>689</v>
      </c>
      <c r="B799" s="74" t="str">
        <f t="shared" si="530"/>
        <v>2404144D</v>
      </c>
      <c r="C799" s="76">
        <v>45484.8128125</v>
      </c>
      <c r="D799" s="75" t="s">
        <v>973</v>
      </c>
      <c r="E799" s="3" t="b">
        <f>ISNUMBER(MATCH(Table1[[#This Row],[Email]],Attendance[Email],0))</f>
        <v>1</v>
      </c>
      <c r="F799" s="3">
        <f t="shared" si="531"/>
        <v>45485.146145833336</v>
      </c>
      <c r="G799" s="21">
        <f>DAY(Table1[[#This Row],[Actual Time]])</f>
        <v>12</v>
      </c>
      <c r="H799">
        <f>MONTH(Table1[[#This Row],[Actual Time]])</f>
        <v>7</v>
      </c>
      <c r="I799">
        <f>YEAR(Table1[[#This Row],[Actual Time]])</f>
        <v>2024</v>
      </c>
      <c r="J799" t="str">
        <f t="shared" si="532"/>
        <v>12/7/2024</v>
      </c>
      <c r="K799" s="3" t="str">
        <f t="shared" si="533"/>
        <v>0</v>
      </c>
      <c r="L799" t="str">
        <f t="shared" si="534"/>
        <v>0</v>
      </c>
      <c r="M799" t="str">
        <f t="shared" si="535"/>
        <v>0</v>
      </c>
      <c r="N799" t="str">
        <f t="shared" si="536"/>
        <v>0</v>
      </c>
      <c r="O799" t="str">
        <f t="shared" si="537"/>
        <v>0</v>
      </c>
      <c r="P799" t="str">
        <f t="shared" si="538"/>
        <v>0</v>
      </c>
      <c r="Q799" t="str">
        <f t="shared" si="539"/>
        <v>0</v>
      </c>
      <c r="R799" t="str">
        <f t="shared" si="540"/>
        <v>0</v>
      </c>
      <c r="S799" s="3" t="str">
        <f t="shared" si="540"/>
        <v>0</v>
      </c>
      <c r="T799" s="3" t="str">
        <f t="shared" si="540"/>
        <v>0</v>
      </c>
      <c r="U799" t="str">
        <f t="shared" si="541"/>
        <v>0</v>
      </c>
      <c r="V799" t="str">
        <f t="shared" si="542"/>
        <v>0</v>
      </c>
      <c r="W799" t="str">
        <f t="shared" si="543"/>
        <v>1</v>
      </c>
      <c r="X799" t="str">
        <f t="shared" si="544"/>
        <v>0</v>
      </c>
      <c r="Y799" t="str">
        <f t="shared" si="545"/>
        <v>0</v>
      </c>
      <c r="Z799" t="str">
        <f t="shared" si="546"/>
        <v>0</v>
      </c>
      <c r="AA799" s="3" t="str">
        <f t="shared" si="546"/>
        <v>0</v>
      </c>
      <c r="AB799" s="3" t="str">
        <f t="shared" si="546"/>
        <v>0</v>
      </c>
      <c r="AC799" t="str">
        <f t="shared" si="547"/>
        <v>0</v>
      </c>
      <c r="AD799" t="str">
        <f t="shared" si="548"/>
        <v>0</v>
      </c>
      <c r="AE799" t="str">
        <f t="shared" si="549"/>
        <v>0</v>
      </c>
      <c r="AF799" t="str">
        <f t="shared" si="550"/>
        <v>0</v>
      </c>
      <c r="AG799" t="str">
        <f t="shared" si="551"/>
        <v>0</v>
      </c>
      <c r="AH799" t="str">
        <f t="shared" si="552"/>
        <v>0</v>
      </c>
      <c r="AI799" t="str">
        <f t="shared" si="553"/>
        <v>0</v>
      </c>
      <c r="AJ799" t="str">
        <f t="shared" si="554"/>
        <v>0</v>
      </c>
      <c r="AK799" t="str">
        <f t="shared" si="555"/>
        <v>0</v>
      </c>
      <c r="AL799" t="str">
        <f t="shared" si="556"/>
        <v>0</v>
      </c>
      <c r="AM799" t="str">
        <f t="shared" si="557"/>
        <v>0</v>
      </c>
      <c r="AN799" t="str">
        <f t="shared" si="558"/>
        <v>0</v>
      </c>
      <c r="AO799" t="str">
        <f t="shared" si="559"/>
        <v>0</v>
      </c>
      <c r="AP799" t="str">
        <f t="shared" si="560"/>
        <v>0</v>
      </c>
      <c r="AQ799" t="str">
        <f t="shared" si="561"/>
        <v>0</v>
      </c>
      <c r="AR799" t="str">
        <f t="shared" si="562"/>
        <v>0</v>
      </c>
      <c r="AS799" t="str">
        <f t="shared" si="563"/>
        <v>0</v>
      </c>
      <c r="AT799" t="str">
        <f t="shared" si="564"/>
        <v>0</v>
      </c>
      <c r="AU799" t="str">
        <f t="shared" si="565"/>
        <v>0</v>
      </c>
      <c r="AV799" t="str">
        <f t="shared" si="566"/>
        <v>0</v>
      </c>
      <c r="AW799" t="str">
        <f t="shared" si="567"/>
        <v>0</v>
      </c>
      <c r="AX799" t="str">
        <f t="shared" si="568"/>
        <v>0</v>
      </c>
      <c r="AY799" t="str">
        <f t="shared" si="569"/>
        <v>0</v>
      </c>
      <c r="AZ799" s="22"/>
    </row>
    <row r="800" spans="1:52" ht="15" customHeight="1">
      <c r="A800" s="18" t="s">
        <v>711</v>
      </c>
      <c r="B800" s="74" t="str">
        <f t="shared" si="530"/>
        <v>2400738G</v>
      </c>
      <c r="C800" s="76">
        <v>45484.8128125</v>
      </c>
      <c r="D800" s="75" t="s">
        <v>974</v>
      </c>
      <c r="E800" s="3" t="b">
        <f>ISNUMBER(MATCH(Table1[[#This Row],[Email]],Attendance[Email],0))</f>
        <v>1</v>
      </c>
      <c r="F800" s="3">
        <f t="shared" si="531"/>
        <v>45485.146145833336</v>
      </c>
      <c r="G800" s="21">
        <f>DAY(Table1[[#This Row],[Actual Time]])</f>
        <v>12</v>
      </c>
      <c r="H800">
        <f>MONTH(Table1[[#This Row],[Actual Time]])</f>
        <v>7</v>
      </c>
      <c r="I800">
        <f>YEAR(Table1[[#This Row],[Actual Time]])</f>
        <v>2024</v>
      </c>
      <c r="J800" t="str">
        <f t="shared" si="532"/>
        <v>12/7/2024</v>
      </c>
      <c r="K800" s="3" t="str">
        <f t="shared" si="533"/>
        <v>0</v>
      </c>
      <c r="L800" t="str">
        <f t="shared" si="534"/>
        <v>0</v>
      </c>
      <c r="M800" t="str">
        <f t="shared" si="535"/>
        <v>0</v>
      </c>
      <c r="N800" t="str">
        <f t="shared" si="536"/>
        <v>0</v>
      </c>
      <c r="O800" t="str">
        <f t="shared" si="537"/>
        <v>0</v>
      </c>
      <c r="P800" t="str">
        <f t="shared" si="538"/>
        <v>0</v>
      </c>
      <c r="Q800" t="str">
        <f t="shared" si="539"/>
        <v>0</v>
      </c>
      <c r="R800" t="str">
        <f t="shared" si="540"/>
        <v>0</v>
      </c>
      <c r="S800" s="3" t="str">
        <f t="shared" si="540"/>
        <v>0</v>
      </c>
      <c r="T800" s="3" t="str">
        <f t="shared" si="540"/>
        <v>0</v>
      </c>
      <c r="U800" t="str">
        <f t="shared" si="541"/>
        <v>0</v>
      </c>
      <c r="V800" t="str">
        <f t="shared" si="542"/>
        <v>0</v>
      </c>
      <c r="W800" t="str">
        <f t="shared" si="543"/>
        <v>1</v>
      </c>
      <c r="X800" t="str">
        <f t="shared" si="544"/>
        <v>0</v>
      </c>
      <c r="Y800" t="str">
        <f t="shared" si="545"/>
        <v>0</v>
      </c>
      <c r="Z800" t="str">
        <f t="shared" si="546"/>
        <v>0</v>
      </c>
      <c r="AA800" s="3" t="str">
        <f t="shared" si="546"/>
        <v>0</v>
      </c>
      <c r="AB800" s="3" t="str">
        <f t="shared" si="546"/>
        <v>0</v>
      </c>
      <c r="AC800" t="str">
        <f t="shared" si="547"/>
        <v>0</v>
      </c>
      <c r="AD800" t="str">
        <f t="shared" si="548"/>
        <v>0</v>
      </c>
      <c r="AE800" t="str">
        <f t="shared" si="549"/>
        <v>0</v>
      </c>
      <c r="AF800" t="str">
        <f t="shared" si="550"/>
        <v>0</v>
      </c>
      <c r="AG800" t="str">
        <f t="shared" si="551"/>
        <v>0</v>
      </c>
      <c r="AH800" t="str">
        <f t="shared" si="552"/>
        <v>0</v>
      </c>
      <c r="AI800" t="str">
        <f t="shared" si="553"/>
        <v>0</v>
      </c>
      <c r="AJ800" t="str">
        <f t="shared" si="554"/>
        <v>0</v>
      </c>
      <c r="AK800" t="str">
        <f t="shared" si="555"/>
        <v>0</v>
      </c>
      <c r="AL800" t="str">
        <f t="shared" si="556"/>
        <v>0</v>
      </c>
      <c r="AM800" t="str">
        <f t="shared" si="557"/>
        <v>0</v>
      </c>
      <c r="AN800" t="str">
        <f t="shared" si="558"/>
        <v>0</v>
      </c>
      <c r="AO800" t="str">
        <f t="shared" si="559"/>
        <v>0</v>
      </c>
      <c r="AP800" t="str">
        <f t="shared" si="560"/>
        <v>0</v>
      </c>
      <c r="AQ800" t="str">
        <f t="shared" si="561"/>
        <v>0</v>
      </c>
      <c r="AR800" t="str">
        <f t="shared" si="562"/>
        <v>0</v>
      </c>
      <c r="AS800" t="str">
        <f t="shared" si="563"/>
        <v>0</v>
      </c>
      <c r="AT800" t="str">
        <f t="shared" si="564"/>
        <v>0</v>
      </c>
      <c r="AU800" t="str">
        <f t="shared" si="565"/>
        <v>0</v>
      </c>
      <c r="AV800" t="str">
        <f t="shared" si="566"/>
        <v>0</v>
      </c>
      <c r="AW800" t="str">
        <f t="shared" si="567"/>
        <v>0</v>
      </c>
      <c r="AX800" t="str">
        <f t="shared" si="568"/>
        <v>0</v>
      </c>
      <c r="AY800" t="str">
        <f t="shared" si="569"/>
        <v>0</v>
      </c>
      <c r="AZ800" s="22"/>
    </row>
    <row r="801" spans="1:52" ht="15" customHeight="1">
      <c r="A801" s="18" t="s">
        <v>463</v>
      </c>
      <c r="B801" s="74" t="str">
        <f t="shared" si="530"/>
        <v>2400496B</v>
      </c>
      <c r="C801" s="76">
        <v>45484.8128125</v>
      </c>
      <c r="D801" s="75" t="s">
        <v>975</v>
      </c>
      <c r="E801" s="3" t="b">
        <f>ISNUMBER(MATCH(Table1[[#This Row],[Email]],Attendance[Email],0))</f>
        <v>1</v>
      </c>
      <c r="F801" s="3">
        <f t="shared" si="531"/>
        <v>45485.146145833336</v>
      </c>
      <c r="G801" s="21">
        <f>DAY(Table1[[#This Row],[Actual Time]])</f>
        <v>12</v>
      </c>
      <c r="H801">
        <f>MONTH(Table1[[#This Row],[Actual Time]])</f>
        <v>7</v>
      </c>
      <c r="I801">
        <f>YEAR(Table1[[#This Row],[Actual Time]])</f>
        <v>2024</v>
      </c>
      <c r="J801" t="str">
        <f t="shared" si="532"/>
        <v>12/7/2024</v>
      </c>
      <c r="K801" s="3" t="str">
        <f t="shared" si="533"/>
        <v>0</v>
      </c>
      <c r="L801" t="str">
        <f t="shared" si="534"/>
        <v>0</v>
      </c>
      <c r="M801" t="str">
        <f t="shared" si="535"/>
        <v>0</v>
      </c>
      <c r="N801" t="str">
        <f t="shared" si="536"/>
        <v>0</v>
      </c>
      <c r="O801" t="str">
        <f t="shared" si="537"/>
        <v>0</v>
      </c>
      <c r="P801" t="str">
        <f t="shared" si="538"/>
        <v>0</v>
      </c>
      <c r="Q801" t="str">
        <f t="shared" si="539"/>
        <v>0</v>
      </c>
      <c r="R801" t="str">
        <f t="shared" si="540"/>
        <v>0</v>
      </c>
      <c r="S801" s="3" t="str">
        <f t="shared" si="540"/>
        <v>0</v>
      </c>
      <c r="T801" s="3" t="str">
        <f t="shared" si="540"/>
        <v>0</v>
      </c>
      <c r="U801" t="str">
        <f t="shared" si="541"/>
        <v>0</v>
      </c>
      <c r="V801" t="str">
        <f t="shared" si="542"/>
        <v>0</v>
      </c>
      <c r="W801" t="str">
        <f t="shared" si="543"/>
        <v>1</v>
      </c>
      <c r="X801" t="str">
        <f t="shared" si="544"/>
        <v>0</v>
      </c>
      <c r="Y801" t="str">
        <f t="shared" si="545"/>
        <v>0</v>
      </c>
      <c r="Z801" t="str">
        <f t="shared" si="546"/>
        <v>0</v>
      </c>
      <c r="AA801" s="3" t="str">
        <f t="shared" si="546"/>
        <v>0</v>
      </c>
      <c r="AB801" s="3" t="str">
        <f t="shared" si="546"/>
        <v>0</v>
      </c>
      <c r="AC801" t="str">
        <f t="shared" si="547"/>
        <v>0</v>
      </c>
      <c r="AD801" t="str">
        <f t="shared" si="548"/>
        <v>0</v>
      </c>
      <c r="AE801" t="str">
        <f t="shared" si="549"/>
        <v>0</v>
      </c>
      <c r="AF801" t="str">
        <f t="shared" si="550"/>
        <v>0</v>
      </c>
      <c r="AG801" t="str">
        <f t="shared" si="551"/>
        <v>0</v>
      </c>
      <c r="AH801" t="str">
        <f t="shared" si="552"/>
        <v>0</v>
      </c>
      <c r="AI801" t="str">
        <f t="shared" si="553"/>
        <v>0</v>
      </c>
      <c r="AJ801" t="str">
        <f t="shared" si="554"/>
        <v>0</v>
      </c>
      <c r="AK801" t="str">
        <f t="shared" si="555"/>
        <v>0</v>
      </c>
      <c r="AL801" t="str">
        <f t="shared" si="556"/>
        <v>0</v>
      </c>
      <c r="AM801" t="str">
        <f t="shared" si="557"/>
        <v>0</v>
      </c>
      <c r="AN801" t="str">
        <f t="shared" si="558"/>
        <v>0</v>
      </c>
      <c r="AO801" t="str">
        <f t="shared" si="559"/>
        <v>0</v>
      </c>
      <c r="AP801" t="str">
        <f t="shared" si="560"/>
        <v>0</v>
      </c>
      <c r="AQ801" t="str">
        <f t="shared" si="561"/>
        <v>0</v>
      </c>
      <c r="AR801" t="str">
        <f t="shared" si="562"/>
        <v>0</v>
      </c>
      <c r="AS801" t="str">
        <f t="shared" si="563"/>
        <v>0</v>
      </c>
      <c r="AT801" t="str">
        <f t="shared" si="564"/>
        <v>0</v>
      </c>
      <c r="AU801" t="str">
        <f t="shared" si="565"/>
        <v>0</v>
      </c>
      <c r="AV801" t="str">
        <f t="shared" si="566"/>
        <v>0</v>
      </c>
      <c r="AW801" t="str">
        <f t="shared" si="567"/>
        <v>0</v>
      </c>
      <c r="AX801" t="str">
        <f t="shared" si="568"/>
        <v>0</v>
      </c>
      <c r="AY801" t="str">
        <f t="shared" si="569"/>
        <v>0</v>
      </c>
      <c r="AZ801" s="22"/>
    </row>
    <row r="802" spans="1:52" ht="15" customHeight="1">
      <c r="A802" s="18" t="s">
        <v>733</v>
      </c>
      <c r="B802" s="74" t="str">
        <f t="shared" si="530"/>
        <v>2404372A</v>
      </c>
      <c r="C802" s="76">
        <v>45484.8128125</v>
      </c>
      <c r="D802" s="75" t="s">
        <v>976</v>
      </c>
      <c r="E802" s="3" t="b">
        <f>ISNUMBER(MATCH(Table1[[#This Row],[Email]],Attendance[Email],0))</f>
        <v>1</v>
      </c>
      <c r="F802" s="3">
        <f t="shared" si="531"/>
        <v>45485.146145833336</v>
      </c>
      <c r="G802" s="21">
        <f>DAY(Table1[[#This Row],[Actual Time]])</f>
        <v>12</v>
      </c>
      <c r="H802">
        <f>MONTH(Table1[[#This Row],[Actual Time]])</f>
        <v>7</v>
      </c>
      <c r="I802">
        <f>YEAR(Table1[[#This Row],[Actual Time]])</f>
        <v>2024</v>
      </c>
      <c r="J802" t="str">
        <f t="shared" si="532"/>
        <v>12/7/2024</v>
      </c>
      <c r="K802" s="3" t="str">
        <f t="shared" si="533"/>
        <v>0</v>
      </c>
      <c r="L802" t="str">
        <f t="shared" si="534"/>
        <v>0</v>
      </c>
      <c r="M802" t="str">
        <f t="shared" si="535"/>
        <v>0</v>
      </c>
      <c r="N802" t="str">
        <f t="shared" si="536"/>
        <v>0</v>
      </c>
      <c r="O802" t="str">
        <f t="shared" si="537"/>
        <v>0</v>
      </c>
      <c r="P802" t="str">
        <f t="shared" si="538"/>
        <v>0</v>
      </c>
      <c r="Q802" t="str">
        <f t="shared" si="539"/>
        <v>0</v>
      </c>
      <c r="R802" t="str">
        <f t="shared" si="540"/>
        <v>0</v>
      </c>
      <c r="S802" s="3" t="str">
        <f t="shared" si="540"/>
        <v>0</v>
      </c>
      <c r="T802" s="3" t="str">
        <f t="shared" si="540"/>
        <v>0</v>
      </c>
      <c r="U802" t="str">
        <f t="shared" si="541"/>
        <v>0</v>
      </c>
      <c r="V802" t="str">
        <f t="shared" si="542"/>
        <v>0</v>
      </c>
      <c r="W802" t="str">
        <f t="shared" si="543"/>
        <v>1</v>
      </c>
      <c r="X802" t="str">
        <f t="shared" si="544"/>
        <v>0</v>
      </c>
      <c r="Y802" t="str">
        <f t="shared" si="545"/>
        <v>0</v>
      </c>
      <c r="Z802" t="str">
        <f t="shared" si="546"/>
        <v>0</v>
      </c>
      <c r="AA802" s="3" t="str">
        <f t="shared" si="546"/>
        <v>0</v>
      </c>
      <c r="AB802" s="3" t="str">
        <f t="shared" si="546"/>
        <v>0</v>
      </c>
      <c r="AC802" t="str">
        <f t="shared" si="547"/>
        <v>0</v>
      </c>
      <c r="AD802" t="str">
        <f t="shared" si="548"/>
        <v>0</v>
      </c>
      <c r="AE802" t="str">
        <f t="shared" si="549"/>
        <v>0</v>
      </c>
      <c r="AF802" t="str">
        <f t="shared" si="550"/>
        <v>0</v>
      </c>
      <c r="AG802" t="str">
        <f t="shared" si="551"/>
        <v>0</v>
      </c>
      <c r="AH802" t="str">
        <f t="shared" si="552"/>
        <v>0</v>
      </c>
      <c r="AI802" t="str">
        <f t="shared" si="553"/>
        <v>0</v>
      </c>
      <c r="AJ802" t="str">
        <f t="shared" si="554"/>
        <v>0</v>
      </c>
      <c r="AK802" t="str">
        <f t="shared" si="555"/>
        <v>0</v>
      </c>
      <c r="AL802" t="str">
        <f t="shared" si="556"/>
        <v>0</v>
      </c>
      <c r="AM802" t="str">
        <f t="shared" si="557"/>
        <v>0</v>
      </c>
      <c r="AN802" t="str">
        <f t="shared" si="558"/>
        <v>0</v>
      </c>
      <c r="AO802" t="str">
        <f t="shared" si="559"/>
        <v>0</v>
      </c>
      <c r="AP802" t="str">
        <f t="shared" si="560"/>
        <v>0</v>
      </c>
      <c r="AQ802" t="str">
        <f t="shared" si="561"/>
        <v>0</v>
      </c>
      <c r="AR802" t="str">
        <f t="shared" si="562"/>
        <v>0</v>
      </c>
      <c r="AS802" t="str">
        <f t="shared" si="563"/>
        <v>0</v>
      </c>
      <c r="AT802" t="str">
        <f t="shared" si="564"/>
        <v>0</v>
      </c>
      <c r="AU802" t="str">
        <f t="shared" si="565"/>
        <v>0</v>
      </c>
      <c r="AV802" t="str">
        <f t="shared" si="566"/>
        <v>0</v>
      </c>
      <c r="AW802" t="str">
        <f t="shared" si="567"/>
        <v>0</v>
      </c>
      <c r="AX802" t="str">
        <f t="shared" si="568"/>
        <v>0</v>
      </c>
      <c r="AY802" t="str">
        <f t="shared" si="569"/>
        <v>0</v>
      </c>
      <c r="AZ802" s="22"/>
    </row>
    <row r="803" spans="1:52" ht="15" customHeight="1">
      <c r="A803" s="18" t="s">
        <v>278</v>
      </c>
      <c r="B803" s="74" t="str">
        <f t="shared" si="530"/>
        <v>2405203G</v>
      </c>
      <c r="C803" s="76">
        <v>45484.8128125</v>
      </c>
      <c r="D803" s="75" t="s">
        <v>977</v>
      </c>
      <c r="E803" s="3" t="b">
        <f>ISNUMBER(MATCH(Table1[[#This Row],[Email]],Attendance[Email],0))</f>
        <v>1</v>
      </c>
      <c r="F803" s="3">
        <f t="shared" si="531"/>
        <v>45485.146145833336</v>
      </c>
      <c r="G803" s="21">
        <f>DAY(Table1[[#This Row],[Actual Time]])</f>
        <v>12</v>
      </c>
      <c r="H803">
        <f>MONTH(Table1[[#This Row],[Actual Time]])</f>
        <v>7</v>
      </c>
      <c r="I803">
        <f>YEAR(Table1[[#This Row],[Actual Time]])</f>
        <v>2024</v>
      </c>
      <c r="J803" t="str">
        <f t="shared" si="532"/>
        <v>12/7/2024</v>
      </c>
      <c r="K803" s="3" t="str">
        <f t="shared" si="533"/>
        <v>0</v>
      </c>
      <c r="L803" t="str">
        <f t="shared" si="534"/>
        <v>0</v>
      </c>
      <c r="M803" t="str">
        <f t="shared" si="535"/>
        <v>0</v>
      </c>
      <c r="N803" t="str">
        <f t="shared" si="536"/>
        <v>0</v>
      </c>
      <c r="O803" t="str">
        <f t="shared" si="537"/>
        <v>0</v>
      </c>
      <c r="P803" t="str">
        <f t="shared" si="538"/>
        <v>0</v>
      </c>
      <c r="Q803" t="str">
        <f t="shared" si="539"/>
        <v>0</v>
      </c>
      <c r="R803" t="str">
        <f t="shared" si="540"/>
        <v>0</v>
      </c>
      <c r="S803" s="3" t="str">
        <f t="shared" si="540"/>
        <v>0</v>
      </c>
      <c r="T803" s="3" t="str">
        <f t="shared" si="540"/>
        <v>0</v>
      </c>
      <c r="U803" t="str">
        <f t="shared" si="541"/>
        <v>0</v>
      </c>
      <c r="V803" t="str">
        <f t="shared" si="542"/>
        <v>0</v>
      </c>
      <c r="W803" t="str">
        <f t="shared" si="543"/>
        <v>1</v>
      </c>
      <c r="X803" t="str">
        <f t="shared" si="544"/>
        <v>0</v>
      </c>
      <c r="Y803" t="str">
        <f t="shared" si="545"/>
        <v>0</v>
      </c>
      <c r="Z803" t="str">
        <f t="shared" si="546"/>
        <v>0</v>
      </c>
      <c r="AA803" s="3" t="str">
        <f t="shared" si="546"/>
        <v>0</v>
      </c>
      <c r="AB803" s="3" t="str">
        <f t="shared" si="546"/>
        <v>0</v>
      </c>
      <c r="AC803" t="str">
        <f t="shared" si="547"/>
        <v>0</v>
      </c>
      <c r="AD803" t="str">
        <f t="shared" si="548"/>
        <v>0</v>
      </c>
      <c r="AE803" t="str">
        <f t="shared" si="549"/>
        <v>0</v>
      </c>
      <c r="AF803" t="str">
        <f t="shared" si="550"/>
        <v>0</v>
      </c>
      <c r="AG803" t="str">
        <f t="shared" si="551"/>
        <v>0</v>
      </c>
      <c r="AH803" t="str">
        <f t="shared" si="552"/>
        <v>0</v>
      </c>
      <c r="AI803" t="str">
        <f t="shared" si="553"/>
        <v>0</v>
      </c>
      <c r="AJ803" t="str">
        <f t="shared" si="554"/>
        <v>0</v>
      </c>
      <c r="AK803" t="str">
        <f t="shared" si="555"/>
        <v>0</v>
      </c>
      <c r="AL803" t="str">
        <f t="shared" si="556"/>
        <v>0</v>
      </c>
      <c r="AM803" t="str">
        <f t="shared" si="557"/>
        <v>0</v>
      </c>
      <c r="AN803" t="str">
        <f t="shared" si="558"/>
        <v>0</v>
      </c>
      <c r="AO803" t="str">
        <f t="shared" si="559"/>
        <v>0</v>
      </c>
      <c r="AP803" t="str">
        <f t="shared" si="560"/>
        <v>0</v>
      </c>
      <c r="AQ803" t="str">
        <f t="shared" si="561"/>
        <v>0</v>
      </c>
      <c r="AR803" t="str">
        <f t="shared" si="562"/>
        <v>0</v>
      </c>
      <c r="AS803" t="str">
        <f t="shared" si="563"/>
        <v>0</v>
      </c>
      <c r="AT803" t="str">
        <f t="shared" si="564"/>
        <v>0</v>
      </c>
      <c r="AU803" t="str">
        <f t="shared" si="565"/>
        <v>0</v>
      </c>
      <c r="AV803" t="str">
        <f t="shared" si="566"/>
        <v>0</v>
      </c>
      <c r="AW803" t="str">
        <f t="shared" si="567"/>
        <v>0</v>
      </c>
      <c r="AX803" t="str">
        <f t="shared" si="568"/>
        <v>0</v>
      </c>
      <c r="AY803" t="str">
        <f t="shared" si="569"/>
        <v>0</v>
      </c>
      <c r="AZ803" s="22"/>
    </row>
    <row r="804" spans="1:52" ht="15" customHeight="1">
      <c r="A804" s="18" t="s">
        <v>363</v>
      </c>
      <c r="B804" s="74" t="str">
        <f t="shared" si="530"/>
        <v>2401480E</v>
      </c>
      <c r="C804" s="76">
        <v>45484.8128125</v>
      </c>
      <c r="D804" s="75" t="s">
        <v>978</v>
      </c>
      <c r="E804" s="3" t="b">
        <f>ISNUMBER(MATCH(Table1[[#This Row],[Email]],Attendance[Email],0))</f>
        <v>1</v>
      </c>
      <c r="F804" s="3">
        <f t="shared" si="531"/>
        <v>45485.146145833336</v>
      </c>
      <c r="G804" s="21">
        <f>DAY(Table1[[#This Row],[Actual Time]])</f>
        <v>12</v>
      </c>
      <c r="H804">
        <f>MONTH(Table1[[#This Row],[Actual Time]])</f>
        <v>7</v>
      </c>
      <c r="I804">
        <f>YEAR(Table1[[#This Row],[Actual Time]])</f>
        <v>2024</v>
      </c>
      <c r="J804" t="str">
        <f t="shared" si="532"/>
        <v>12/7/2024</v>
      </c>
      <c r="K804" s="3" t="str">
        <f t="shared" si="533"/>
        <v>0</v>
      </c>
      <c r="L804" t="str">
        <f t="shared" si="534"/>
        <v>0</v>
      </c>
      <c r="M804" t="str">
        <f t="shared" si="535"/>
        <v>0</v>
      </c>
      <c r="N804" t="str">
        <f t="shared" si="536"/>
        <v>0</v>
      </c>
      <c r="O804" t="str">
        <f t="shared" si="537"/>
        <v>0</v>
      </c>
      <c r="P804" t="str">
        <f t="shared" si="538"/>
        <v>0</v>
      </c>
      <c r="Q804" t="str">
        <f t="shared" si="539"/>
        <v>0</v>
      </c>
      <c r="R804" t="str">
        <f t="shared" si="540"/>
        <v>0</v>
      </c>
      <c r="S804" s="3" t="str">
        <f t="shared" si="540"/>
        <v>0</v>
      </c>
      <c r="T804" s="3" t="str">
        <f t="shared" si="540"/>
        <v>0</v>
      </c>
      <c r="U804" t="str">
        <f t="shared" si="541"/>
        <v>0</v>
      </c>
      <c r="V804" t="str">
        <f t="shared" si="542"/>
        <v>0</v>
      </c>
      <c r="W804" t="str">
        <f t="shared" si="543"/>
        <v>1</v>
      </c>
      <c r="X804" t="str">
        <f t="shared" si="544"/>
        <v>0</v>
      </c>
      <c r="Y804" t="str">
        <f t="shared" si="545"/>
        <v>0</v>
      </c>
      <c r="Z804" t="str">
        <f t="shared" si="546"/>
        <v>0</v>
      </c>
      <c r="AA804" s="3" t="str">
        <f t="shared" si="546"/>
        <v>0</v>
      </c>
      <c r="AB804" s="3" t="str">
        <f t="shared" si="546"/>
        <v>0</v>
      </c>
      <c r="AC804" t="str">
        <f t="shared" si="547"/>
        <v>0</v>
      </c>
      <c r="AD804" t="str">
        <f t="shared" si="548"/>
        <v>0</v>
      </c>
      <c r="AE804" t="str">
        <f t="shared" si="549"/>
        <v>0</v>
      </c>
      <c r="AF804" t="str">
        <f t="shared" si="550"/>
        <v>0</v>
      </c>
      <c r="AG804" t="str">
        <f t="shared" si="551"/>
        <v>0</v>
      </c>
      <c r="AH804" t="str">
        <f t="shared" si="552"/>
        <v>0</v>
      </c>
      <c r="AI804" t="str">
        <f t="shared" si="553"/>
        <v>0</v>
      </c>
      <c r="AJ804" t="str">
        <f t="shared" si="554"/>
        <v>0</v>
      </c>
      <c r="AK804" t="str">
        <f t="shared" si="555"/>
        <v>0</v>
      </c>
      <c r="AL804" t="str">
        <f t="shared" si="556"/>
        <v>0</v>
      </c>
      <c r="AM804" t="str">
        <f t="shared" si="557"/>
        <v>0</v>
      </c>
      <c r="AN804" t="str">
        <f t="shared" si="558"/>
        <v>0</v>
      </c>
      <c r="AO804" t="str">
        <f t="shared" si="559"/>
        <v>0</v>
      </c>
      <c r="AP804" t="str">
        <f t="shared" si="560"/>
        <v>0</v>
      </c>
      <c r="AQ804" t="str">
        <f t="shared" si="561"/>
        <v>0</v>
      </c>
      <c r="AR804" t="str">
        <f t="shared" si="562"/>
        <v>0</v>
      </c>
      <c r="AS804" t="str">
        <f t="shared" si="563"/>
        <v>0</v>
      </c>
      <c r="AT804" t="str">
        <f t="shared" si="564"/>
        <v>0</v>
      </c>
      <c r="AU804" t="str">
        <f t="shared" si="565"/>
        <v>0</v>
      </c>
      <c r="AV804" t="str">
        <f t="shared" si="566"/>
        <v>0</v>
      </c>
      <c r="AW804" t="str">
        <f t="shared" si="567"/>
        <v>0</v>
      </c>
      <c r="AX804" t="str">
        <f t="shared" si="568"/>
        <v>0</v>
      </c>
      <c r="AY804" t="str">
        <f t="shared" si="569"/>
        <v>0</v>
      </c>
      <c r="AZ804" s="22"/>
    </row>
    <row r="805" spans="1:52" ht="15" customHeight="1">
      <c r="A805" s="18" t="s">
        <v>538</v>
      </c>
      <c r="B805" s="74" t="str">
        <f t="shared" si="530"/>
        <v>2402094C</v>
      </c>
      <c r="C805" s="76">
        <v>45484.8128125</v>
      </c>
      <c r="D805" s="75" t="s">
        <v>979</v>
      </c>
      <c r="E805" s="3" t="b">
        <f>ISNUMBER(MATCH(Table1[[#This Row],[Email]],Attendance[Email],0))</f>
        <v>1</v>
      </c>
      <c r="F805" s="3">
        <f t="shared" si="531"/>
        <v>45485.146145833336</v>
      </c>
      <c r="G805" s="21">
        <f>DAY(Table1[[#This Row],[Actual Time]])</f>
        <v>12</v>
      </c>
      <c r="H805">
        <f>MONTH(Table1[[#This Row],[Actual Time]])</f>
        <v>7</v>
      </c>
      <c r="I805">
        <f>YEAR(Table1[[#This Row],[Actual Time]])</f>
        <v>2024</v>
      </c>
      <c r="J805" t="str">
        <f t="shared" si="532"/>
        <v>12/7/2024</v>
      </c>
      <c r="K805" s="3" t="str">
        <f t="shared" si="533"/>
        <v>0</v>
      </c>
      <c r="L805" t="str">
        <f t="shared" si="534"/>
        <v>0</v>
      </c>
      <c r="M805" t="str">
        <f t="shared" si="535"/>
        <v>0</v>
      </c>
      <c r="N805" t="str">
        <f t="shared" si="536"/>
        <v>0</v>
      </c>
      <c r="O805" t="str">
        <f t="shared" si="537"/>
        <v>0</v>
      </c>
      <c r="P805" t="str">
        <f t="shared" si="538"/>
        <v>0</v>
      </c>
      <c r="Q805" t="str">
        <f t="shared" si="539"/>
        <v>0</v>
      </c>
      <c r="R805" t="str">
        <f t="shared" si="540"/>
        <v>0</v>
      </c>
      <c r="S805" s="3" t="str">
        <f t="shared" si="540"/>
        <v>0</v>
      </c>
      <c r="T805" s="3" t="str">
        <f t="shared" si="540"/>
        <v>0</v>
      </c>
      <c r="U805" t="str">
        <f t="shared" si="541"/>
        <v>0</v>
      </c>
      <c r="V805" t="str">
        <f t="shared" si="542"/>
        <v>0</v>
      </c>
      <c r="W805" t="str">
        <f t="shared" si="543"/>
        <v>1</v>
      </c>
      <c r="X805" t="str">
        <f t="shared" si="544"/>
        <v>0</v>
      </c>
      <c r="Y805" t="str">
        <f t="shared" si="545"/>
        <v>0</v>
      </c>
      <c r="Z805" t="str">
        <f t="shared" si="546"/>
        <v>0</v>
      </c>
      <c r="AA805" s="3" t="str">
        <f t="shared" si="546"/>
        <v>0</v>
      </c>
      <c r="AB805" s="3" t="str">
        <f t="shared" si="546"/>
        <v>0</v>
      </c>
      <c r="AC805" t="str">
        <f t="shared" si="547"/>
        <v>0</v>
      </c>
      <c r="AD805" t="str">
        <f t="shared" si="548"/>
        <v>0</v>
      </c>
      <c r="AE805" t="str">
        <f t="shared" si="549"/>
        <v>0</v>
      </c>
      <c r="AF805" t="str">
        <f t="shared" si="550"/>
        <v>0</v>
      </c>
      <c r="AG805" t="str">
        <f t="shared" si="551"/>
        <v>0</v>
      </c>
      <c r="AH805" t="str">
        <f t="shared" si="552"/>
        <v>0</v>
      </c>
      <c r="AI805" t="str">
        <f t="shared" si="553"/>
        <v>0</v>
      </c>
      <c r="AJ805" t="str">
        <f t="shared" si="554"/>
        <v>0</v>
      </c>
      <c r="AK805" t="str">
        <f t="shared" si="555"/>
        <v>0</v>
      </c>
      <c r="AL805" t="str">
        <f t="shared" si="556"/>
        <v>0</v>
      </c>
      <c r="AM805" t="str">
        <f t="shared" si="557"/>
        <v>0</v>
      </c>
      <c r="AN805" t="str">
        <f t="shared" si="558"/>
        <v>0</v>
      </c>
      <c r="AO805" t="str">
        <f t="shared" si="559"/>
        <v>0</v>
      </c>
      <c r="AP805" t="str">
        <f t="shared" si="560"/>
        <v>0</v>
      </c>
      <c r="AQ805" t="str">
        <f t="shared" si="561"/>
        <v>0</v>
      </c>
      <c r="AR805" t="str">
        <f t="shared" si="562"/>
        <v>0</v>
      </c>
      <c r="AS805" t="str">
        <f t="shared" si="563"/>
        <v>0</v>
      </c>
      <c r="AT805" t="str">
        <f t="shared" si="564"/>
        <v>0</v>
      </c>
      <c r="AU805" t="str">
        <f t="shared" si="565"/>
        <v>0</v>
      </c>
      <c r="AV805" t="str">
        <f t="shared" si="566"/>
        <v>0</v>
      </c>
      <c r="AW805" t="str">
        <f t="shared" si="567"/>
        <v>0</v>
      </c>
      <c r="AX805" t="str">
        <f t="shared" si="568"/>
        <v>0</v>
      </c>
      <c r="AY805" t="str">
        <f t="shared" si="569"/>
        <v>0</v>
      </c>
      <c r="AZ805" s="22"/>
    </row>
    <row r="806" spans="1:52" ht="15" customHeight="1">
      <c r="A806" s="18" t="s">
        <v>686</v>
      </c>
      <c r="B806" s="74" t="str">
        <f t="shared" si="530"/>
        <v>2404241H</v>
      </c>
      <c r="C806" s="76">
        <v>45484.8128125</v>
      </c>
      <c r="D806" s="75" t="s">
        <v>980</v>
      </c>
      <c r="E806" s="3" t="b">
        <f>ISNUMBER(MATCH(Table1[[#This Row],[Email]],Attendance[Email],0))</f>
        <v>1</v>
      </c>
      <c r="F806" s="3">
        <f t="shared" si="531"/>
        <v>45485.146145833336</v>
      </c>
      <c r="G806" s="21">
        <f>DAY(Table1[[#This Row],[Actual Time]])</f>
        <v>12</v>
      </c>
      <c r="H806">
        <f>MONTH(Table1[[#This Row],[Actual Time]])</f>
        <v>7</v>
      </c>
      <c r="I806">
        <f>YEAR(Table1[[#This Row],[Actual Time]])</f>
        <v>2024</v>
      </c>
      <c r="J806" t="str">
        <f t="shared" si="532"/>
        <v>12/7/2024</v>
      </c>
      <c r="K806" s="3" t="str">
        <f t="shared" si="533"/>
        <v>0</v>
      </c>
      <c r="L806" t="str">
        <f t="shared" si="534"/>
        <v>0</v>
      </c>
      <c r="M806" t="str">
        <f t="shared" si="535"/>
        <v>0</v>
      </c>
      <c r="N806" t="str">
        <f t="shared" si="536"/>
        <v>0</v>
      </c>
      <c r="O806" t="str">
        <f t="shared" si="537"/>
        <v>0</v>
      </c>
      <c r="P806" t="str">
        <f t="shared" si="538"/>
        <v>0</v>
      </c>
      <c r="Q806" t="str">
        <f t="shared" si="539"/>
        <v>0</v>
      </c>
      <c r="R806" t="str">
        <f t="shared" si="540"/>
        <v>0</v>
      </c>
      <c r="S806" s="3" t="str">
        <f t="shared" si="540"/>
        <v>0</v>
      </c>
      <c r="T806" s="3" t="str">
        <f t="shared" si="540"/>
        <v>0</v>
      </c>
      <c r="U806" t="str">
        <f t="shared" si="541"/>
        <v>0</v>
      </c>
      <c r="V806" t="str">
        <f t="shared" si="542"/>
        <v>0</v>
      </c>
      <c r="W806" t="str">
        <f t="shared" si="543"/>
        <v>1</v>
      </c>
      <c r="X806" t="str">
        <f t="shared" si="544"/>
        <v>0</v>
      </c>
      <c r="Y806" t="str">
        <f t="shared" si="545"/>
        <v>0</v>
      </c>
      <c r="Z806" t="str">
        <f t="shared" si="546"/>
        <v>0</v>
      </c>
      <c r="AA806" s="3" t="str">
        <f t="shared" si="546"/>
        <v>0</v>
      </c>
      <c r="AB806" s="3" t="str">
        <f t="shared" si="546"/>
        <v>0</v>
      </c>
      <c r="AC806" t="str">
        <f t="shared" si="547"/>
        <v>0</v>
      </c>
      <c r="AD806" t="str">
        <f t="shared" si="548"/>
        <v>0</v>
      </c>
      <c r="AE806" t="str">
        <f t="shared" si="549"/>
        <v>0</v>
      </c>
      <c r="AF806" t="str">
        <f t="shared" si="550"/>
        <v>0</v>
      </c>
      <c r="AG806" t="str">
        <f t="shared" si="551"/>
        <v>0</v>
      </c>
      <c r="AH806" t="str">
        <f t="shared" si="552"/>
        <v>0</v>
      </c>
      <c r="AI806" t="str">
        <f t="shared" si="553"/>
        <v>0</v>
      </c>
      <c r="AJ806" t="str">
        <f t="shared" si="554"/>
        <v>0</v>
      </c>
      <c r="AK806" t="str">
        <f t="shared" si="555"/>
        <v>0</v>
      </c>
      <c r="AL806" t="str">
        <f t="shared" si="556"/>
        <v>0</v>
      </c>
      <c r="AM806" t="str">
        <f t="shared" si="557"/>
        <v>0</v>
      </c>
      <c r="AN806" t="str">
        <f t="shared" si="558"/>
        <v>0</v>
      </c>
      <c r="AO806" t="str">
        <f t="shared" si="559"/>
        <v>0</v>
      </c>
      <c r="AP806" t="str">
        <f t="shared" si="560"/>
        <v>0</v>
      </c>
      <c r="AQ806" t="str">
        <f t="shared" si="561"/>
        <v>0</v>
      </c>
      <c r="AR806" t="str">
        <f t="shared" si="562"/>
        <v>0</v>
      </c>
      <c r="AS806" t="str">
        <f t="shared" si="563"/>
        <v>0</v>
      </c>
      <c r="AT806" t="str">
        <f t="shared" si="564"/>
        <v>0</v>
      </c>
      <c r="AU806" t="str">
        <f t="shared" si="565"/>
        <v>0</v>
      </c>
      <c r="AV806" t="str">
        <f t="shared" si="566"/>
        <v>0</v>
      </c>
      <c r="AW806" t="str">
        <f t="shared" si="567"/>
        <v>0</v>
      </c>
      <c r="AX806" t="str">
        <f t="shared" si="568"/>
        <v>0</v>
      </c>
      <c r="AY806" t="str">
        <f t="shared" si="569"/>
        <v>0</v>
      </c>
      <c r="AZ806" s="22"/>
    </row>
    <row r="807" spans="1:52" ht="15" customHeight="1">
      <c r="A807" s="18" t="s">
        <v>627</v>
      </c>
      <c r="B807" s="74" t="str">
        <f t="shared" si="530"/>
        <v>2401521F</v>
      </c>
      <c r="C807" s="76">
        <v>45484.8128125</v>
      </c>
      <c r="D807" s="75" t="s">
        <v>981</v>
      </c>
      <c r="E807" s="3" t="b">
        <f>ISNUMBER(MATCH(Table1[[#This Row],[Email]],Attendance[Email],0))</f>
        <v>1</v>
      </c>
      <c r="F807" s="3">
        <f t="shared" si="531"/>
        <v>45485.146145833336</v>
      </c>
      <c r="G807" s="21">
        <f>DAY(Table1[[#This Row],[Actual Time]])</f>
        <v>12</v>
      </c>
      <c r="H807">
        <f>MONTH(Table1[[#This Row],[Actual Time]])</f>
        <v>7</v>
      </c>
      <c r="I807">
        <f>YEAR(Table1[[#This Row],[Actual Time]])</f>
        <v>2024</v>
      </c>
      <c r="J807" t="str">
        <f t="shared" si="532"/>
        <v>12/7/2024</v>
      </c>
      <c r="K807" s="3" t="str">
        <f t="shared" si="533"/>
        <v>0</v>
      </c>
      <c r="L807" t="str">
        <f t="shared" si="534"/>
        <v>0</v>
      </c>
      <c r="M807" t="str">
        <f t="shared" si="535"/>
        <v>0</v>
      </c>
      <c r="N807" t="str">
        <f t="shared" si="536"/>
        <v>0</v>
      </c>
      <c r="O807" t="str">
        <f t="shared" si="537"/>
        <v>0</v>
      </c>
      <c r="P807" t="str">
        <f t="shared" si="538"/>
        <v>0</v>
      </c>
      <c r="Q807" t="str">
        <f t="shared" si="539"/>
        <v>0</v>
      </c>
      <c r="R807" t="str">
        <f t="shared" si="540"/>
        <v>0</v>
      </c>
      <c r="S807" s="3" t="str">
        <f t="shared" si="540"/>
        <v>0</v>
      </c>
      <c r="T807" s="3" t="str">
        <f t="shared" si="540"/>
        <v>0</v>
      </c>
      <c r="U807" t="str">
        <f t="shared" si="541"/>
        <v>0</v>
      </c>
      <c r="V807" t="str">
        <f t="shared" si="542"/>
        <v>0</v>
      </c>
      <c r="W807" t="str">
        <f t="shared" si="543"/>
        <v>1</v>
      </c>
      <c r="X807" t="str">
        <f t="shared" si="544"/>
        <v>0</v>
      </c>
      <c r="Y807" t="str">
        <f t="shared" si="545"/>
        <v>0</v>
      </c>
      <c r="Z807" t="str">
        <f t="shared" si="546"/>
        <v>0</v>
      </c>
      <c r="AA807" s="3" t="str">
        <f t="shared" si="546"/>
        <v>0</v>
      </c>
      <c r="AB807" s="3" t="str">
        <f t="shared" si="546"/>
        <v>0</v>
      </c>
      <c r="AC807" t="str">
        <f t="shared" si="547"/>
        <v>0</v>
      </c>
      <c r="AD807" t="str">
        <f t="shared" si="548"/>
        <v>0</v>
      </c>
      <c r="AE807" t="str">
        <f t="shared" si="549"/>
        <v>0</v>
      </c>
      <c r="AF807" t="str">
        <f t="shared" si="550"/>
        <v>0</v>
      </c>
      <c r="AG807" t="str">
        <f t="shared" si="551"/>
        <v>0</v>
      </c>
      <c r="AH807" t="str">
        <f t="shared" si="552"/>
        <v>0</v>
      </c>
      <c r="AI807" t="str">
        <f t="shared" si="553"/>
        <v>0</v>
      </c>
      <c r="AJ807" t="str">
        <f t="shared" si="554"/>
        <v>0</v>
      </c>
      <c r="AK807" t="str">
        <f t="shared" si="555"/>
        <v>0</v>
      </c>
      <c r="AL807" t="str">
        <f t="shared" si="556"/>
        <v>0</v>
      </c>
      <c r="AM807" t="str">
        <f t="shared" si="557"/>
        <v>0</v>
      </c>
      <c r="AN807" t="str">
        <f t="shared" si="558"/>
        <v>0</v>
      </c>
      <c r="AO807" t="str">
        <f t="shared" si="559"/>
        <v>0</v>
      </c>
      <c r="AP807" t="str">
        <f t="shared" si="560"/>
        <v>0</v>
      </c>
      <c r="AQ807" t="str">
        <f t="shared" si="561"/>
        <v>0</v>
      </c>
      <c r="AR807" t="str">
        <f t="shared" si="562"/>
        <v>0</v>
      </c>
      <c r="AS807" t="str">
        <f t="shared" si="563"/>
        <v>0</v>
      </c>
      <c r="AT807" t="str">
        <f t="shared" si="564"/>
        <v>0</v>
      </c>
      <c r="AU807" t="str">
        <f t="shared" si="565"/>
        <v>0</v>
      </c>
      <c r="AV807" t="str">
        <f t="shared" si="566"/>
        <v>0</v>
      </c>
      <c r="AW807" t="str">
        <f t="shared" si="567"/>
        <v>0</v>
      </c>
      <c r="AX807" t="str">
        <f t="shared" si="568"/>
        <v>0</v>
      </c>
      <c r="AY807" t="str">
        <f t="shared" si="569"/>
        <v>0</v>
      </c>
      <c r="AZ807" s="22"/>
    </row>
    <row r="808" spans="1:52" ht="15" customHeight="1">
      <c r="A808" s="18" t="s">
        <v>302</v>
      </c>
      <c r="B808" s="74" t="str">
        <f t="shared" si="530"/>
        <v>2404133G</v>
      </c>
      <c r="C808" s="76">
        <v>45484.8128125</v>
      </c>
      <c r="D808" s="75" t="s">
        <v>982</v>
      </c>
      <c r="E808" s="3" t="b">
        <f>ISNUMBER(MATCH(Table1[[#This Row],[Email]],Attendance[Email],0))</f>
        <v>1</v>
      </c>
      <c r="F808" s="3">
        <f t="shared" si="531"/>
        <v>45485.146145833336</v>
      </c>
      <c r="G808" s="21">
        <f>DAY(Table1[[#This Row],[Actual Time]])</f>
        <v>12</v>
      </c>
      <c r="H808">
        <f>MONTH(Table1[[#This Row],[Actual Time]])</f>
        <v>7</v>
      </c>
      <c r="I808">
        <f>YEAR(Table1[[#This Row],[Actual Time]])</f>
        <v>2024</v>
      </c>
      <c r="J808" t="str">
        <f t="shared" si="532"/>
        <v>12/7/2024</v>
      </c>
      <c r="K808" s="3" t="str">
        <f t="shared" si="533"/>
        <v>0</v>
      </c>
      <c r="L808" t="str">
        <f t="shared" si="534"/>
        <v>0</v>
      </c>
      <c r="M808" t="str">
        <f t="shared" si="535"/>
        <v>0</v>
      </c>
      <c r="N808" t="str">
        <f t="shared" si="536"/>
        <v>0</v>
      </c>
      <c r="O808" t="str">
        <f t="shared" si="537"/>
        <v>0</v>
      </c>
      <c r="P808" t="str">
        <f t="shared" si="538"/>
        <v>0</v>
      </c>
      <c r="Q808" t="str">
        <f t="shared" si="539"/>
        <v>0</v>
      </c>
      <c r="R808" t="str">
        <f t="shared" si="540"/>
        <v>0</v>
      </c>
      <c r="S808" s="3" t="str">
        <f t="shared" si="540"/>
        <v>0</v>
      </c>
      <c r="T808" s="3" t="str">
        <f t="shared" si="540"/>
        <v>0</v>
      </c>
      <c r="U808" t="str">
        <f t="shared" si="541"/>
        <v>0</v>
      </c>
      <c r="V808" t="str">
        <f t="shared" si="542"/>
        <v>0</v>
      </c>
      <c r="W808" t="str">
        <f t="shared" si="543"/>
        <v>1</v>
      </c>
      <c r="X808" t="str">
        <f t="shared" si="544"/>
        <v>0</v>
      </c>
      <c r="Y808" t="str">
        <f t="shared" si="545"/>
        <v>0</v>
      </c>
      <c r="Z808" t="str">
        <f t="shared" si="546"/>
        <v>0</v>
      </c>
      <c r="AA808" s="3" t="str">
        <f t="shared" si="546"/>
        <v>0</v>
      </c>
      <c r="AB808" s="3" t="str">
        <f t="shared" si="546"/>
        <v>0</v>
      </c>
      <c r="AC808" t="str">
        <f t="shared" si="547"/>
        <v>0</v>
      </c>
      <c r="AD808" t="str">
        <f t="shared" si="548"/>
        <v>0</v>
      </c>
      <c r="AE808" t="str">
        <f t="shared" si="549"/>
        <v>0</v>
      </c>
      <c r="AF808" t="str">
        <f t="shared" si="550"/>
        <v>0</v>
      </c>
      <c r="AG808" t="str">
        <f t="shared" si="551"/>
        <v>0</v>
      </c>
      <c r="AH808" t="str">
        <f t="shared" si="552"/>
        <v>0</v>
      </c>
      <c r="AI808" t="str">
        <f t="shared" si="553"/>
        <v>0</v>
      </c>
      <c r="AJ808" t="str">
        <f t="shared" si="554"/>
        <v>0</v>
      </c>
      <c r="AK808" t="str">
        <f t="shared" si="555"/>
        <v>0</v>
      </c>
      <c r="AL808" t="str">
        <f t="shared" si="556"/>
        <v>0</v>
      </c>
      <c r="AM808" t="str">
        <f t="shared" si="557"/>
        <v>0</v>
      </c>
      <c r="AN808" t="str">
        <f t="shared" si="558"/>
        <v>0</v>
      </c>
      <c r="AO808" t="str">
        <f t="shared" si="559"/>
        <v>0</v>
      </c>
      <c r="AP808" t="str">
        <f t="shared" si="560"/>
        <v>0</v>
      </c>
      <c r="AQ808" t="str">
        <f t="shared" si="561"/>
        <v>0</v>
      </c>
      <c r="AR808" t="str">
        <f t="shared" si="562"/>
        <v>0</v>
      </c>
      <c r="AS808" t="str">
        <f t="shared" si="563"/>
        <v>0</v>
      </c>
      <c r="AT808" t="str">
        <f t="shared" si="564"/>
        <v>0</v>
      </c>
      <c r="AU808" t="str">
        <f t="shared" si="565"/>
        <v>0</v>
      </c>
      <c r="AV808" t="str">
        <f t="shared" si="566"/>
        <v>0</v>
      </c>
      <c r="AW808" t="str">
        <f t="shared" si="567"/>
        <v>0</v>
      </c>
      <c r="AX808" t="str">
        <f t="shared" si="568"/>
        <v>0</v>
      </c>
      <c r="AY808" t="str">
        <f t="shared" si="569"/>
        <v>0</v>
      </c>
      <c r="AZ808" s="22"/>
    </row>
    <row r="809" spans="1:52" ht="15" customHeight="1">
      <c r="A809" s="18" t="s">
        <v>134</v>
      </c>
      <c r="B809" s="74" t="str">
        <f t="shared" si="530"/>
        <v>2401051D</v>
      </c>
      <c r="C809" s="76">
        <v>45484.8128125</v>
      </c>
      <c r="D809" s="75" t="s">
        <v>897</v>
      </c>
      <c r="E809" s="3" t="b">
        <f>ISNUMBER(MATCH(Table1[[#This Row],[Email]],Attendance[Email],0))</f>
        <v>1</v>
      </c>
      <c r="F809" s="3">
        <f t="shared" si="531"/>
        <v>45485.146145833336</v>
      </c>
      <c r="G809" s="21">
        <f>DAY(Table1[[#This Row],[Actual Time]])</f>
        <v>12</v>
      </c>
      <c r="H809">
        <f>MONTH(Table1[[#This Row],[Actual Time]])</f>
        <v>7</v>
      </c>
      <c r="I809">
        <f>YEAR(Table1[[#This Row],[Actual Time]])</f>
        <v>2024</v>
      </c>
      <c r="J809" t="str">
        <f t="shared" si="532"/>
        <v>12/7/2024</v>
      </c>
      <c r="K809" s="3" t="str">
        <f t="shared" si="533"/>
        <v>0</v>
      </c>
      <c r="L809" t="str">
        <f t="shared" si="534"/>
        <v>0</v>
      </c>
      <c r="M809" t="str">
        <f t="shared" si="535"/>
        <v>0</v>
      </c>
      <c r="N809" t="str">
        <f t="shared" si="536"/>
        <v>0</v>
      </c>
      <c r="O809" t="str">
        <f t="shared" si="537"/>
        <v>0</v>
      </c>
      <c r="P809" t="str">
        <f t="shared" si="538"/>
        <v>0</v>
      </c>
      <c r="Q809" t="str">
        <f t="shared" si="539"/>
        <v>0</v>
      </c>
      <c r="R809" t="str">
        <f t="shared" si="540"/>
        <v>0</v>
      </c>
      <c r="S809" s="3" t="str">
        <f t="shared" si="540"/>
        <v>0</v>
      </c>
      <c r="T809" s="3" t="str">
        <f t="shared" si="540"/>
        <v>0</v>
      </c>
      <c r="U809" t="str">
        <f t="shared" si="541"/>
        <v>0</v>
      </c>
      <c r="V809" t="str">
        <f t="shared" si="542"/>
        <v>0</v>
      </c>
      <c r="W809" t="str">
        <f t="shared" si="543"/>
        <v>1</v>
      </c>
      <c r="X809" t="str">
        <f t="shared" si="544"/>
        <v>0</v>
      </c>
      <c r="Y809" t="str">
        <f t="shared" si="545"/>
        <v>0</v>
      </c>
      <c r="Z809" t="str">
        <f t="shared" si="546"/>
        <v>0</v>
      </c>
      <c r="AA809" s="3" t="str">
        <f t="shared" si="546"/>
        <v>0</v>
      </c>
      <c r="AB809" s="3" t="str">
        <f t="shared" si="546"/>
        <v>0</v>
      </c>
      <c r="AC809" t="str">
        <f t="shared" si="547"/>
        <v>0</v>
      </c>
      <c r="AD809" t="str">
        <f t="shared" si="548"/>
        <v>0</v>
      </c>
      <c r="AE809" t="str">
        <f t="shared" si="549"/>
        <v>0</v>
      </c>
      <c r="AF809" t="str">
        <f t="shared" si="550"/>
        <v>0</v>
      </c>
      <c r="AG809" t="str">
        <f t="shared" si="551"/>
        <v>0</v>
      </c>
      <c r="AH809" t="str">
        <f t="shared" si="552"/>
        <v>0</v>
      </c>
      <c r="AI809" t="str">
        <f t="shared" si="553"/>
        <v>0</v>
      </c>
      <c r="AJ809" t="str">
        <f t="shared" si="554"/>
        <v>0</v>
      </c>
      <c r="AK809" t="str">
        <f t="shared" si="555"/>
        <v>0</v>
      </c>
      <c r="AL809" t="str">
        <f t="shared" si="556"/>
        <v>0</v>
      </c>
      <c r="AM809" t="str">
        <f t="shared" si="557"/>
        <v>0</v>
      </c>
      <c r="AN809" t="str">
        <f t="shared" si="558"/>
        <v>0</v>
      </c>
      <c r="AO809" t="str">
        <f t="shared" si="559"/>
        <v>0</v>
      </c>
      <c r="AP809" t="str">
        <f t="shared" si="560"/>
        <v>0</v>
      </c>
      <c r="AQ809" t="str">
        <f t="shared" si="561"/>
        <v>0</v>
      </c>
      <c r="AR809" t="str">
        <f t="shared" si="562"/>
        <v>0</v>
      </c>
      <c r="AS809" t="str">
        <f t="shared" si="563"/>
        <v>0</v>
      </c>
      <c r="AT809" t="str">
        <f t="shared" si="564"/>
        <v>0</v>
      </c>
      <c r="AU809" t="str">
        <f t="shared" si="565"/>
        <v>0</v>
      </c>
      <c r="AV809" t="str">
        <f t="shared" si="566"/>
        <v>0</v>
      </c>
      <c r="AW809" t="str">
        <f t="shared" si="567"/>
        <v>0</v>
      </c>
      <c r="AX809" t="str">
        <f t="shared" si="568"/>
        <v>0</v>
      </c>
      <c r="AY809" t="str">
        <f t="shared" si="569"/>
        <v>0</v>
      </c>
      <c r="AZ809" s="22"/>
    </row>
    <row r="810" spans="1:52" ht="15" customHeight="1">
      <c r="A810" s="18" t="s">
        <v>86</v>
      </c>
      <c r="B810" s="74" t="str">
        <f t="shared" si="530"/>
        <v>2301700G</v>
      </c>
      <c r="C810" s="76">
        <v>45484.8128125</v>
      </c>
      <c r="D810" s="75" t="s">
        <v>983</v>
      </c>
      <c r="E810" s="3" t="b">
        <f>ISNUMBER(MATCH(Table1[[#This Row],[Email]],Attendance[Email],0))</f>
        <v>1</v>
      </c>
      <c r="F810" s="3">
        <f t="shared" si="531"/>
        <v>45485.146145833336</v>
      </c>
      <c r="G810" s="21">
        <f>DAY(Table1[[#This Row],[Actual Time]])</f>
        <v>12</v>
      </c>
      <c r="H810">
        <f>MONTH(Table1[[#This Row],[Actual Time]])</f>
        <v>7</v>
      </c>
      <c r="I810">
        <f>YEAR(Table1[[#This Row],[Actual Time]])</f>
        <v>2024</v>
      </c>
      <c r="J810" t="str">
        <f t="shared" si="532"/>
        <v>12/7/2024</v>
      </c>
      <c r="K810" s="3" t="str">
        <f t="shared" si="533"/>
        <v>0</v>
      </c>
      <c r="L810" t="str">
        <f t="shared" si="534"/>
        <v>0</v>
      </c>
      <c r="M810" t="str">
        <f t="shared" si="535"/>
        <v>0</v>
      </c>
      <c r="N810" t="str">
        <f t="shared" si="536"/>
        <v>0</v>
      </c>
      <c r="O810" t="str">
        <f t="shared" si="537"/>
        <v>0</v>
      </c>
      <c r="P810" t="str">
        <f t="shared" si="538"/>
        <v>0</v>
      </c>
      <c r="Q810" t="str">
        <f t="shared" si="539"/>
        <v>0</v>
      </c>
      <c r="R810" t="str">
        <f t="shared" si="540"/>
        <v>0</v>
      </c>
      <c r="S810" s="3" t="str">
        <f t="shared" si="540"/>
        <v>0</v>
      </c>
      <c r="T810" s="3" t="str">
        <f t="shared" si="540"/>
        <v>0</v>
      </c>
      <c r="U810" t="str">
        <f t="shared" si="541"/>
        <v>0</v>
      </c>
      <c r="V810" t="str">
        <f t="shared" si="542"/>
        <v>0</v>
      </c>
      <c r="W810" t="str">
        <f t="shared" si="543"/>
        <v>1</v>
      </c>
      <c r="X810" t="str">
        <f t="shared" si="544"/>
        <v>0</v>
      </c>
      <c r="Y810" t="str">
        <f t="shared" si="545"/>
        <v>0</v>
      </c>
      <c r="Z810" t="str">
        <f t="shared" si="546"/>
        <v>0</v>
      </c>
      <c r="AA810" s="3" t="str">
        <f t="shared" si="546"/>
        <v>0</v>
      </c>
      <c r="AB810" s="3" t="str">
        <f t="shared" si="546"/>
        <v>0</v>
      </c>
      <c r="AC810" t="str">
        <f t="shared" si="547"/>
        <v>0</v>
      </c>
      <c r="AD810" t="str">
        <f t="shared" si="548"/>
        <v>0</v>
      </c>
      <c r="AE810" t="str">
        <f t="shared" si="549"/>
        <v>0</v>
      </c>
      <c r="AF810" t="str">
        <f t="shared" si="550"/>
        <v>0</v>
      </c>
      <c r="AG810" t="str">
        <f t="shared" si="551"/>
        <v>0</v>
      </c>
      <c r="AH810" t="str">
        <f t="shared" si="552"/>
        <v>0</v>
      </c>
      <c r="AI810" t="str">
        <f t="shared" si="553"/>
        <v>0</v>
      </c>
      <c r="AJ810" t="str">
        <f t="shared" si="554"/>
        <v>0</v>
      </c>
      <c r="AK810" t="str">
        <f t="shared" si="555"/>
        <v>0</v>
      </c>
      <c r="AL810" t="str">
        <f t="shared" si="556"/>
        <v>0</v>
      </c>
      <c r="AM810" t="str">
        <f t="shared" si="557"/>
        <v>0</v>
      </c>
      <c r="AN810" t="str">
        <f t="shared" si="558"/>
        <v>0</v>
      </c>
      <c r="AO810" t="str">
        <f t="shared" si="559"/>
        <v>0</v>
      </c>
      <c r="AP810" t="str">
        <f t="shared" si="560"/>
        <v>0</v>
      </c>
      <c r="AQ810" t="str">
        <f t="shared" si="561"/>
        <v>0</v>
      </c>
      <c r="AR810" t="str">
        <f t="shared" si="562"/>
        <v>0</v>
      </c>
      <c r="AS810" t="str">
        <f t="shared" si="563"/>
        <v>0</v>
      </c>
      <c r="AT810" t="str">
        <f t="shared" si="564"/>
        <v>0</v>
      </c>
      <c r="AU810" t="str">
        <f t="shared" si="565"/>
        <v>0</v>
      </c>
      <c r="AV810" t="str">
        <f t="shared" si="566"/>
        <v>0</v>
      </c>
      <c r="AW810" t="str">
        <f t="shared" si="567"/>
        <v>0</v>
      </c>
      <c r="AX810" t="str">
        <f t="shared" si="568"/>
        <v>0</v>
      </c>
      <c r="AY810" t="str">
        <f t="shared" si="569"/>
        <v>0</v>
      </c>
      <c r="AZ810" s="22"/>
    </row>
    <row r="811" spans="1:52" ht="15" customHeight="1">
      <c r="A811" s="18" t="s">
        <v>126</v>
      </c>
      <c r="B811" s="74" t="str">
        <f t="shared" si="530"/>
        <v>2402887J</v>
      </c>
      <c r="C811" s="76">
        <v>45484.8128125</v>
      </c>
      <c r="D811" s="75" t="s">
        <v>892</v>
      </c>
      <c r="E811" s="3" t="b">
        <f>ISNUMBER(MATCH(Table1[[#This Row],[Email]],Attendance[Email],0))</f>
        <v>1</v>
      </c>
      <c r="F811" s="3">
        <f t="shared" si="531"/>
        <v>45485.146145833336</v>
      </c>
      <c r="G811" s="21">
        <f>DAY(Table1[[#This Row],[Actual Time]])</f>
        <v>12</v>
      </c>
      <c r="H811">
        <f>MONTH(Table1[[#This Row],[Actual Time]])</f>
        <v>7</v>
      </c>
      <c r="I811">
        <f>YEAR(Table1[[#This Row],[Actual Time]])</f>
        <v>2024</v>
      </c>
      <c r="J811" t="str">
        <f t="shared" si="532"/>
        <v>12/7/2024</v>
      </c>
      <c r="K811" s="3" t="str">
        <f t="shared" si="533"/>
        <v>0</v>
      </c>
      <c r="L811" t="str">
        <f t="shared" si="534"/>
        <v>0</v>
      </c>
      <c r="M811" t="str">
        <f t="shared" si="535"/>
        <v>0</v>
      </c>
      <c r="N811" t="str">
        <f t="shared" si="536"/>
        <v>0</v>
      </c>
      <c r="O811" t="str">
        <f t="shared" si="537"/>
        <v>0</v>
      </c>
      <c r="P811" t="str">
        <f t="shared" si="538"/>
        <v>0</v>
      </c>
      <c r="Q811" t="str">
        <f t="shared" si="539"/>
        <v>0</v>
      </c>
      <c r="R811" t="str">
        <f t="shared" si="540"/>
        <v>0</v>
      </c>
      <c r="S811" s="3" t="str">
        <f t="shared" si="540"/>
        <v>0</v>
      </c>
      <c r="T811" s="3" t="str">
        <f t="shared" si="540"/>
        <v>0</v>
      </c>
      <c r="U811" t="str">
        <f t="shared" si="541"/>
        <v>0</v>
      </c>
      <c r="V811" t="str">
        <f t="shared" si="542"/>
        <v>0</v>
      </c>
      <c r="W811" t="str">
        <f t="shared" si="543"/>
        <v>1</v>
      </c>
      <c r="X811" t="str">
        <f t="shared" si="544"/>
        <v>0</v>
      </c>
      <c r="Y811" t="str">
        <f t="shared" si="545"/>
        <v>0</v>
      </c>
      <c r="Z811" t="str">
        <f t="shared" si="546"/>
        <v>0</v>
      </c>
      <c r="AA811" s="3" t="str">
        <f t="shared" si="546"/>
        <v>0</v>
      </c>
      <c r="AB811" s="3" t="str">
        <f t="shared" si="546"/>
        <v>0</v>
      </c>
      <c r="AC811" t="str">
        <f t="shared" si="547"/>
        <v>0</v>
      </c>
      <c r="AD811" t="str">
        <f t="shared" si="548"/>
        <v>0</v>
      </c>
      <c r="AE811" t="str">
        <f t="shared" si="549"/>
        <v>0</v>
      </c>
      <c r="AF811" t="str">
        <f t="shared" si="550"/>
        <v>0</v>
      </c>
      <c r="AG811" t="str">
        <f t="shared" si="551"/>
        <v>0</v>
      </c>
      <c r="AH811" t="str">
        <f t="shared" si="552"/>
        <v>0</v>
      </c>
      <c r="AI811" t="str">
        <f t="shared" si="553"/>
        <v>0</v>
      </c>
      <c r="AJ811" t="str">
        <f t="shared" si="554"/>
        <v>0</v>
      </c>
      <c r="AK811" t="str">
        <f t="shared" si="555"/>
        <v>0</v>
      </c>
      <c r="AL811" t="str">
        <f t="shared" si="556"/>
        <v>0</v>
      </c>
      <c r="AM811" t="str">
        <f t="shared" si="557"/>
        <v>0</v>
      </c>
      <c r="AN811" t="str">
        <f t="shared" si="558"/>
        <v>0</v>
      </c>
      <c r="AO811" t="str">
        <f t="shared" si="559"/>
        <v>0</v>
      </c>
      <c r="AP811" t="str">
        <f t="shared" si="560"/>
        <v>0</v>
      </c>
      <c r="AQ811" t="str">
        <f t="shared" si="561"/>
        <v>0</v>
      </c>
      <c r="AR811" t="str">
        <f t="shared" si="562"/>
        <v>0</v>
      </c>
      <c r="AS811" t="str">
        <f t="shared" si="563"/>
        <v>0</v>
      </c>
      <c r="AT811" t="str">
        <f t="shared" si="564"/>
        <v>0</v>
      </c>
      <c r="AU811" t="str">
        <f t="shared" si="565"/>
        <v>0</v>
      </c>
      <c r="AV811" t="str">
        <f t="shared" si="566"/>
        <v>0</v>
      </c>
      <c r="AW811" t="str">
        <f t="shared" si="567"/>
        <v>0</v>
      </c>
      <c r="AX811" t="str">
        <f t="shared" si="568"/>
        <v>0</v>
      </c>
      <c r="AY811" t="str">
        <f t="shared" si="569"/>
        <v>0</v>
      </c>
      <c r="AZ811" s="22"/>
    </row>
    <row r="812" spans="1:52" ht="15" customHeight="1">
      <c r="A812" s="18" t="s">
        <v>82</v>
      </c>
      <c r="B812" s="74" t="str">
        <f t="shared" si="530"/>
        <v>2301635E</v>
      </c>
      <c r="C812" s="76">
        <v>45484.8128125</v>
      </c>
      <c r="D812" s="75" t="s">
        <v>959</v>
      </c>
      <c r="E812" s="3" t="b">
        <f>ISNUMBER(MATCH(Table1[[#This Row],[Email]],Attendance[Email],0))</f>
        <v>1</v>
      </c>
      <c r="F812" s="3">
        <f t="shared" si="531"/>
        <v>45485.146145833336</v>
      </c>
      <c r="G812" s="21">
        <f>DAY(Table1[[#This Row],[Actual Time]])</f>
        <v>12</v>
      </c>
      <c r="H812">
        <f>MONTH(Table1[[#This Row],[Actual Time]])</f>
        <v>7</v>
      </c>
      <c r="I812">
        <f>YEAR(Table1[[#This Row],[Actual Time]])</f>
        <v>2024</v>
      </c>
      <c r="J812" t="str">
        <f t="shared" si="532"/>
        <v>12/7/2024</v>
      </c>
      <c r="K812" s="3" t="str">
        <f t="shared" si="533"/>
        <v>0</v>
      </c>
      <c r="L812" t="str">
        <f t="shared" si="534"/>
        <v>0</v>
      </c>
      <c r="M812" t="str">
        <f t="shared" si="535"/>
        <v>0</v>
      </c>
      <c r="N812" t="str">
        <f t="shared" si="536"/>
        <v>0</v>
      </c>
      <c r="O812" t="str">
        <f t="shared" si="537"/>
        <v>0</v>
      </c>
      <c r="P812" t="str">
        <f t="shared" si="538"/>
        <v>0</v>
      </c>
      <c r="Q812" t="str">
        <f t="shared" si="539"/>
        <v>0</v>
      </c>
      <c r="R812" t="str">
        <f t="shared" si="540"/>
        <v>0</v>
      </c>
      <c r="S812" s="3" t="str">
        <f t="shared" si="540"/>
        <v>0</v>
      </c>
      <c r="T812" s="3" t="str">
        <f t="shared" si="540"/>
        <v>0</v>
      </c>
      <c r="U812" t="str">
        <f t="shared" si="541"/>
        <v>0</v>
      </c>
      <c r="V812" t="str">
        <f t="shared" si="542"/>
        <v>0</v>
      </c>
      <c r="W812" t="str">
        <f t="shared" si="543"/>
        <v>1</v>
      </c>
      <c r="X812" t="str">
        <f t="shared" si="544"/>
        <v>0</v>
      </c>
      <c r="Y812" t="str">
        <f t="shared" si="545"/>
        <v>0</v>
      </c>
      <c r="Z812" t="str">
        <f t="shared" si="546"/>
        <v>0</v>
      </c>
      <c r="AA812" s="3" t="str">
        <f t="shared" si="546"/>
        <v>0</v>
      </c>
      <c r="AB812" s="3" t="str">
        <f t="shared" si="546"/>
        <v>0</v>
      </c>
      <c r="AC812" t="str">
        <f t="shared" si="547"/>
        <v>0</v>
      </c>
      <c r="AD812" t="str">
        <f t="shared" si="548"/>
        <v>0</v>
      </c>
      <c r="AE812" t="str">
        <f t="shared" si="549"/>
        <v>0</v>
      </c>
      <c r="AF812" t="str">
        <f t="shared" si="550"/>
        <v>0</v>
      </c>
      <c r="AG812" t="str">
        <f t="shared" si="551"/>
        <v>0</v>
      </c>
      <c r="AH812" t="str">
        <f t="shared" si="552"/>
        <v>0</v>
      </c>
      <c r="AI812" t="str">
        <f t="shared" si="553"/>
        <v>0</v>
      </c>
      <c r="AJ812" t="str">
        <f t="shared" si="554"/>
        <v>0</v>
      </c>
      <c r="AK812" t="str">
        <f t="shared" si="555"/>
        <v>0</v>
      </c>
      <c r="AL812" t="str">
        <f t="shared" si="556"/>
        <v>0</v>
      </c>
      <c r="AM812" t="str">
        <f t="shared" si="557"/>
        <v>0</v>
      </c>
      <c r="AN812" t="str">
        <f t="shared" si="558"/>
        <v>0</v>
      </c>
      <c r="AO812" t="str">
        <f t="shared" si="559"/>
        <v>0</v>
      </c>
      <c r="AP812" t="str">
        <f t="shared" si="560"/>
        <v>0</v>
      </c>
      <c r="AQ812" t="str">
        <f t="shared" si="561"/>
        <v>0</v>
      </c>
      <c r="AR812" t="str">
        <f t="shared" si="562"/>
        <v>0</v>
      </c>
      <c r="AS812" t="str">
        <f t="shared" si="563"/>
        <v>0</v>
      </c>
      <c r="AT812" t="str">
        <f t="shared" si="564"/>
        <v>0</v>
      </c>
      <c r="AU812" t="str">
        <f t="shared" si="565"/>
        <v>0</v>
      </c>
      <c r="AV812" t="str">
        <f t="shared" si="566"/>
        <v>0</v>
      </c>
      <c r="AW812" t="str">
        <f t="shared" si="567"/>
        <v>0</v>
      </c>
      <c r="AX812" t="str">
        <f t="shared" si="568"/>
        <v>0</v>
      </c>
      <c r="AY812" t="str">
        <f t="shared" si="569"/>
        <v>0</v>
      </c>
      <c r="AZ812" s="22"/>
    </row>
    <row r="813" spans="1:52" ht="15" customHeight="1">
      <c r="A813" s="18" t="s">
        <v>399</v>
      </c>
      <c r="B813" s="74" t="str">
        <f t="shared" si="530"/>
        <v>2401562J</v>
      </c>
      <c r="C813" s="76">
        <v>45484.8128125</v>
      </c>
      <c r="D813" s="75" t="s">
        <v>950</v>
      </c>
      <c r="E813" s="3" t="b">
        <f>ISNUMBER(MATCH(Table1[[#This Row],[Email]],Attendance[Email],0))</f>
        <v>1</v>
      </c>
      <c r="F813" s="3">
        <f t="shared" si="531"/>
        <v>45485.146145833336</v>
      </c>
      <c r="G813" s="21">
        <f>DAY(Table1[[#This Row],[Actual Time]])</f>
        <v>12</v>
      </c>
      <c r="H813">
        <f>MONTH(Table1[[#This Row],[Actual Time]])</f>
        <v>7</v>
      </c>
      <c r="I813">
        <f>YEAR(Table1[[#This Row],[Actual Time]])</f>
        <v>2024</v>
      </c>
      <c r="J813" t="str">
        <f t="shared" si="532"/>
        <v>12/7/2024</v>
      </c>
      <c r="K813" s="3" t="str">
        <f t="shared" si="533"/>
        <v>0</v>
      </c>
      <c r="L813" t="str">
        <f t="shared" si="534"/>
        <v>0</v>
      </c>
      <c r="M813" t="str">
        <f t="shared" si="535"/>
        <v>0</v>
      </c>
      <c r="N813" t="str">
        <f t="shared" si="536"/>
        <v>0</v>
      </c>
      <c r="O813" t="str">
        <f t="shared" si="537"/>
        <v>0</v>
      </c>
      <c r="P813" t="str">
        <f t="shared" si="538"/>
        <v>0</v>
      </c>
      <c r="Q813" t="str">
        <f t="shared" si="539"/>
        <v>0</v>
      </c>
      <c r="R813" t="str">
        <f t="shared" si="540"/>
        <v>0</v>
      </c>
      <c r="S813" s="3" t="str">
        <f t="shared" si="540"/>
        <v>0</v>
      </c>
      <c r="T813" s="3" t="str">
        <f t="shared" si="540"/>
        <v>0</v>
      </c>
      <c r="U813" t="str">
        <f t="shared" si="541"/>
        <v>0</v>
      </c>
      <c r="V813" t="str">
        <f t="shared" si="542"/>
        <v>0</v>
      </c>
      <c r="W813" t="str">
        <f t="shared" si="543"/>
        <v>1</v>
      </c>
      <c r="X813" t="str">
        <f t="shared" si="544"/>
        <v>0</v>
      </c>
      <c r="Y813" t="str">
        <f t="shared" si="545"/>
        <v>0</v>
      </c>
      <c r="Z813" t="str">
        <f t="shared" si="546"/>
        <v>0</v>
      </c>
      <c r="AA813" s="3" t="str">
        <f t="shared" si="546"/>
        <v>0</v>
      </c>
      <c r="AB813" s="3" t="str">
        <f t="shared" si="546"/>
        <v>0</v>
      </c>
      <c r="AC813" t="str">
        <f t="shared" si="547"/>
        <v>0</v>
      </c>
      <c r="AD813" t="str">
        <f t="shared" si="548"/>
        <v>0</v>
      </c>
      <c r="AE813" t="str">
        <f t="shared" si="549"/>
        <v>0</v>
      </c>
      <c r="AF813" t="str">
        <f t="shared" si="550"/>
        <v>0</v>
      </c>
      <c r="AG813" t="str">
        <f t="shared" si="551"/>
        <v>0</v>
      </c>
      <c r="AH813" t="str">
        <f t="shared" si="552"/>
        <v>0</v>
      </c>
      <c r="AI813" t="str">
        <f t="shared" si="553"/>
        <v>0</v>
      </c>
      <c r="AJ813" t="str">
        <f t="shared" si="554"/>
        <v>0</v>
      </c>
      <c r="AK813" t="str">
        <f t="shared" si="555"/>
        <v>0</v>
      </c>
      <c r="AL813" t="str">
        <f t="shared" si="556"/>
        <v>0</v>
      </c>
      <c r="AM813" t="str">
        <f t="shared" si="557"/>
        <v>0</v>
      </c>
      <c r="AN813" t="str">
        <f t="shared" si="558"/>
        <v>0</v>
      </c>
      <c r="AO813" t="str">
        <f t="shared" si="559"/>
        <v>0</v>
      </c>
      <c r="AP813" t="str">
        <f t="shared" si="560"/>
        <v>0</v>
      </c>
      <c r="AQ813" t="str">
        <f t="shared" si="561"/>
        <v>0</v>
      </c>
      <c r="AR813" t="str">
        <f t="shared" si="562"/>
        <v>0</v>
      </c>
      <c r="AS813" t="str">
        <f t="shared" si="563"/>
        <v>0</v>
      </c>
      <c r="AT813" t="str">
        <f t="shared" si="564"/>
        <v>0</v>
      </c>
      <c r="AU813" t="str">
        <f t="shared" si="565"/>
        <v>0</v>
      </c>
      <c r="AV813" t="str">
        <f t="shared" si="566"/>
        <v>0</v>
      </c>
      <c r="AW813" t="str">
        <f t="shared" si="567"/>
        <v>0</v>
      </c>
      <c r="AX813" t="str">
        <f t="shared" si="568"/>
        <v>0</v>
      </c>
      <c r="AY813" t="str">
        <f t="shared" si="569"/>
        <v>0</v>
      </c>
      <c r="AZ813" s="22"/>
    </row>
    <row r="814" spans="1:52" ht="15" customHeight="1">
      <c r="A814" s="18" t="s">
        <v>74</v>
      </c>
      <c r="B814" s="74" t="str">
        <f t="shared" si="530"/>
        <v>2202038B</v>
      </c>
      <c r="C814" s="76">
        <v>45484.8128125</v>
      </c>
      <c r="D814" s="75" t="s">
        <v>952</v>
      </c>
      <c r="E814" s="3" t="b">
        <f>ISNUMBER(MATCH(Table1[[#This Row],[Email]],Attendance[Email],0))</f>
        <v>1</v>
      </c>
      <c r="F814" s="3">
        <f t="shared" si="531"/>
        <v>45485.146145833336</v>
      </c>
      <c r="G814" s="21">
        <f>DAY(Table1[[#This Row],[Actual Time]])</f>
        <v>12</v>
      </c>
      <c r="H814">
        <f>MONTH(Table1[[#This Row],[Actual Time]])</f>
        <v>7</v>
      </c>
      <c r="I814">
        <f>YEAR(Table1[[#This Row],[Actual Time]])</f>
        <v>2024</v>
      </c>
      <c r="J814" t="str">
        <f t="shared" si="532"/>
        <v>12/7/2024</v>
      </c>
      <c r="K814" s="3" t="str">
        <f t="shared" si="533"/>
        <v>0</v>
      </c>
      <c r="L814" t="str">
        <f t="shared" si="534"/>
        <v>0</v>
      </c>
      <c r="M814" t="str">
        <f t="shared" si="535"/>
        <v>0</v>
      </c>
      <c r="N814" t="str">
        <f t="shared" si="536"/>
        <v>0</v>
      </c>
      <c r="O814" t="str">
        <f t="shared" si="537"/>
        <v>0</v>
      </c>
      <c r="P814" t="str">
        <f t="shared" si="538"/>
        <v>0</v>
      </c>
      <c r="Q814" t="str">
        <f t="shared" si="539"/>
        <v>0</v>
      </c>
      <c r="R814" t="str">
        <f t="shared" si="540"/>
        <v>0</v>
      </c>
      <c r="S814" s="3" t="str">
        <f t="shared" si="540"/>
        <v>0</v>
      </c>
      <c r="T814" s="3" t="str">
        <f t="shared" si="540"/>
        <v>0</v>
      </c>
      <c r="U814" t="str">
        <f t="shared" si="541"/>
        <v>0</v>
      </c>
      <c r="V814" t="str">
        <f t="shared" si="542"/>
        <v>0</v>
      </c>
      <c r="W814" t="str">
        <f t="shared" si="543"/>
        <v>1</v>
      </c>
      <c r="X814" t="str">
        <f t="shared" si="544"/>
        <v>0</v>
      </c>
      <c r="Y814" t="str">
        <f t="shared" si="545"/>
        <v>0</v>
      </c>
      <c r="Z814" t="str">
        <f t="shared" si="546"/>
        <v>0</v>
      </c>
      <c r="AA814" s="3" t="str">
        <f t="shared" si="546"/>
        <v>0</v>
      </c>
      <c r="AB814" s="3" t="str">
        <f t="shared" si="546"/>
        <v>0</v>
      </c>
      <c r="AC814" t="str">
        <f t="shared" si="547"/>
        <v>0</v>
      </c>
      <c r="AD814" t="str">
        <f t="shared" si="548"/>
        <v>0</v>
      </c>
      <c r="AE814" t="str">
        <f t="shared" si="549"/>
        <v>0</v>
      </c>
      <c r="AF814" t="str">
        <f t="shared" si="550"/>
        <v>0</v>
      </c>
      <c r="AG814" t="str">
        <f t="shared" si="551"/>
        <v>0</v>
      </c>
      <c r="AH814" t="str">
        <f t="shared" si="552"/>
        <v>0</v>
      </c>
      <c r="AI814" t="str">
        <f t="shared" si="553"/>
        <v>0</v>
      </c>
      <c r="AJ814" t="str">
        <f t="shared" si="554"/>
        <v>0</v>
      </c>
      <c r="AK814" t="str">
        <f t="shared" si="555"/>
        <v>0</v>
      </c>
      <c r="AL814" t="str">
        <f t="shared" si="556"/>
        <v>0</v>
      </c>
      <c r="AM814" t="str">
        <f t="shared" si="557"/>
        <v>0</v>
      </c>
      <c r="AN814" t="str">
        <f t="shared" si="558"/>
        <v>0</v>
      </c>
      <c r="AO814" t="str">
        <f t="shared" si="559"/>
        <v>0</v>
      </c>
      <c r="AP814" t="str">
        <f t="shared" si="560"/>
        <v>0</v>
      </c>
      <c r="AQ814" t="str">
        <f t="shared" si="561"/>
        <v>0</v>
      </c>
      <c r="AR814" t="str">
        <f t="shared" si="562"/>
        <v>0</v>
      </c>
      <c r="AS814" t="str">
        <f t="shared" si="563"/>
        <v>0</v>
      </c>
      <c r="AT814" t="str">
        <f t="shared" si="564"/>
        <v>0</v>
      </c>
      <c r="AU814" t="str">
        <f t="shared" si="565"/>
        <v>0</v>
      </c>
      <c r="AV814" t="str">
        <f t="shared" si="566"/>
        <v>0</v>
      </c>
      <c r="AW814" t="str">
        <f t="shared" si="567"/>
        <v>0</v>
      </c>
      <c r="AX814" t="str">
        <f t="shared" si="568"/>
        <v>0</v>
      </c>
      <c r="AY814" t="str">
        <f t="shared" si="569"/>
        <v>0</v>
      </c>
      <c r="AZ814" s="22"/>
    </row>
    <row r="815" spans="1:52" ht="15" customHeight="1">
      <c r="A815" s="18" t="s">
        <v>188</v>
      </c>
      <c r="B815" s="74" t="str">
        <f t="shared" si="530"/>
        <v>2402557I</v>
      </c>
      <c r="C815" s="76">
        <v>45484.8128125</v>
      </c>
      <c r="D815" s="75" t="s">
        <v>924</v>
      </c>
      <c r="E815" s="3" t="b">
        <f>ISNUMBER(MATCH(Table1[[#This Row],[Email]],Attendance[Email],0))</f>
        <v>1</v>
      </c>
      <c r="F815" s="3">
        <f t="shared" si="531"/>
        <v>45485.146145833336</v>
      </c>
      <c r="G815" s="21">
        <f>DAY(Table1[[#This Row],[Actual Time]])</f>
        <v>12</v>
      </c>
      <c r="H815">
        <f>MONTH(Table1[[#This Row],[Actual Time]])</f>
        <v>7</v>
      </c>
      <c r="I815">
        <f>YEAR(Table1[[#This Row],[Actual Time]])</f>
        <v>2024</v>
      </c>
      <c r="J815" t="str">
        <f t="shared" si="532"/>
        <v>12/7/2024</v>
      </c>
      <c r="K815" s="3" t="str">
        <f t="shared" si="533"/>
        <v>0</v>
      </c>
      <c r="L815" t="str">
        <f t="shared" si="534"/>
        <v>0</v>
      </c>
      <c r="M815" t="str">
        <f t="shared" si="535"/>
        <v>0</v>
      </c>
      <c r="N815" t="str">
        <f t="shared" si="536"/>
        <v>0</v>
      </c>
      <c r="O815" t="str">
        <f t="shared" si="537"/>
        <v>0</v>
      </c>
      <c r="P815" t="str">
        <f t="shared" si="538"/>
        <v>0</v>
      </c>
      <c r="Q815" t="str">
        <f t="shared" si="539"/>
        <v>0</v>
      </c>
      <c r="R815" t="str">
        <f t="shared" si="540"/>
        <v>0</v>
      </c>
      <c r="S815" s="3" t="str">
        <f t="shared" si="540"/>
        <v>0</v>
      </c>
      <c r="T815" s="3" t="str">
        <f t="shared" si="540"/>
        <v>0</v>
      </c>
      <c r="U815" t="str">
        <f t="shared" si="541"/>
        <v>0</v>
      </c>
      <c r="V815" t="str">
        <f t="shared" si="542"/>
        <v>0</v>
      </c>
      <c r="W815" t="str">
        <f t="shared" si="543"/>
        <v>1</v>
      </c>
      <c r="X815" t="str">
        <f t="shared" si="544"/>
        <v>0</v>
      </c>
      <c r="Y815" t="str">
        <f t="shared" si="545"/>
        <v>0</v>
      </c>
      <c r="Z815" t="str">
        <f t="shared" si="546"/>
        <v>0</v>
      </c>
      <c r="AA815" s="3" t="str">
        <f t="shared" si="546"/>
        <v>0</v>
      </c>
      <c r="AB815" s="3" t="str">
        <f t="shared" si="546"/>
        <v>0</v>
      </c>
      <c r="AC815" t="str">
        <f t="shared" si="547"/>
        <v>0</v>
      </c>
      <c r="AD815" t="str">
        <f t="shared" si="548"/>
        <v>0</v>
      </c>
      <c r="AE815" t="str">
        <f t="shared" si="549"/>
        <v>0</v>
      </c>
      <c r="AF815" t="str">
        <f t="shared" si="550"/>
        <v>0</v>
      </c>
      <c r="AG815" t="str">
        <f t="shared" si="551"/>
        <v>0</v>
      </c>
      <c r="AH815" t="str">
        <f t="shared" si="552"/>
        <v>0</v>
      </c>
      <c r="AI815" t="str">
        <f t="shared" si="553"/>
        <v>0</v>
      </c>
      <c r="AJ815" t="str">
        <f t="shared" si="554"/>
        <v>0</v>
      </c>
      <c r="AK815" t="str">
        <f t="shared" si="555"/>
        <v>0</v>
      </c>
      <c r="AL815" t="str">
        <f t="shared" si="556"/>
        <v>0</v>
      </c>
      <c r="AM815" t="str">
        <f t="shared" si="557"/>
        <v>0</v>
      </c>
      <c r="AN815" t="str">
        <f t="shared" si="558"/>
        <v>0</v>
      </c>
      <c r="AO815" t="str">
        <f t="shared" si="559"/>
        <v>0</v>
      </c>
      <c r="AP815" t="str">
        <f t="shared" si="560"/>
        <v>0</v>
      </c>
      <c r="AQ815" t="str">
        <f t="shared" si="561"/>
        <v>0</v>
      </c>
      <c r="AR815" t="str">
        <f t="shared" si="562"/>
        <v>0</v>
      </c>
      <c r="AS815" t="str">
        <f t="shared" si="563"/>
        <v>0</v>
      </c>
      <c r="AT815" t="str">
        <f t="shared" si="564"/>
        <v>0</v>
      </c>
      <c r="AU815" t="str">
        <f t="shared" si="565"/>
        <v>0</v>
      </c>
      <c r="AV815" t="str">
        <f t="shared" si="566"/>
        <v>0</v>
      </c>
      <c r="AW815" t="str">
        <f t="shared" si="567"/>
        <v>0</v>
      </c>
      <c r="AX815" t="str">
        <f t="shared" si="568"/>
        <v>0</v>
      </c>
      <c r="AY815" t="str">
        <f t="shared" si="569"/>
        <v>0</v>
      </c>
      <c r="AZ815" s="22"/>
    </row>
    <row r="816" spans="1:52" ht="15" customHeight="1">
      <c r="A816" s="18" t="s">
        <v>250</v>
      </c>
      <c r="B816" s="74" t="str">
        <f t="shared" ref="B816:B836" si="570">LEFT($A816,8)</f>
        <v>2401233H</v>
      </c>
      <c r="C816" s="76">
        <v>45484.8128125</v>
      </c>
      <c r="D816" s="75" t="s">
        <v>984</v>
      </c>
      <c r="E816" s="3" t="b">
        <f>ISNUMBER(MATCH(Table1[[#This Row],[Email]],Attendance[Email],0))</f>
        <v>1</v>
      </c>
      <c r="F816" s="3">
        <f t="shared" ref="F816:F836" si="571">$C816+(8/24)</f>
        <v>45485.146145833336</v>
      </c>
      <c r="G816" s="21">
        <f>DAY(Table1[[#This Row],[Actual Time]])</f>
        <v>12</v>
      </c>
      <c r="H816">
        <f>MONTH(Table1[[#This Row],[Actual Time]])</f>
        <v>7</v>
      </c>
      <c r="I816">
        <f>YEAR(Table1[[#This Row],[Actual Time]])</f>
        <v>2024</v>
      </c>
      <c r="J816" t="str">
        <f t="shared" ref="J816:J836" si="572">G816&amp;"/"&amp;H816&amp;"/"&amp;I816</f>
        <v>12/7/2024</v>
      </c>
      <c r="K816" s="3" t="str">
        <f t="shared" ref="K816:K836" si="573">IF(K$1=$J816,"1","0")</f>
        <v>0</v>
      </c>
      <c r="L816" t="str">
        <f t="shared" ref="L816:L836" si="574">IF(L$1=$J816,"1","0")</f>
        <v>0</v>
      </c>
      <c r="M816" t="str">
        <f t="shared" ref="M816:M836" si="575">IF(M$1=$J816,"1","0")</f>
        <v>0</v>
      </c>
      <c r="N816" t="str">
        <f t="shared" ref="N816:N836" si="576">IF(N$1=$J816,"1","0")</f>
        <v>0</v>
      </c>
      <c r="O816" t="str">
        <f t="shared" ref="O816:O836" si="577">IF(O$1=$J816,"1","0")</f>
        <v>0</v>
      </c>
      <c r="P816" t="str">
        <f t="shared" ref="P816:P836" si="578">IF(P$1=$J816,"1","0")</f>
        <v>0</v>
      </c>
      <c r="Q816" t="str">
        <f t="shared" ref="Q816:Q836" si="579">IF(Q$1=$J816,"1","0")</f>
        <v>0</v>
      </c>
      <c r="R816" t="str">
        <f t="shared" ref="R816:T836" si="580">IF(R$1=$J816,"1","0")</f>
        <v>0</v>
      </c>
      <c r="S816" s="3" t="str">
        <f t="shared" si="580"/>
        <v>0</v>
      </c>
      <c r="T816" s="3" t="str">
        <f t="shared" si="580"/>
        <v>0</v>
      </c>
      <c r="U816" t="str">
        <f t="shared" ref="U816:U836" si="581">IF(U$1=$J816,"1","0")</f>
        <v>0</v>
      </c>
      <c r="V816" t="str">
        <f t="shared" ref="V816:V836" si="582">IF(V$1=$J816,"1","0")</f>
        <v>0</v>
      </c>
      <c r="W816" t="str">
        <f t="shared" ref="W816:W836" si="583">IF(W$1=$J816,"1","0")</f>
        <v>1</v>
      </c>
      <c r="X816" t="str">
        <f t="shared" ref="X816:X836" si="584">IF(X$1=$J816,"1","0")</f>
        <v>0</v>
      </c>
      <c r="Y816" t="str">
        <f t="shared" ref="Y816:Y836" si="585">IF(Y$1=$J816,"1","0")</f>
        <v>0</v>
      </c>
      <c r="Z816" t="str">
        <f t="shared" ref="Z816:AB836" si="586">IF(Z$1=$J816,"1","0")</f>
        <v>0</v>
      </c>
      <c r="AA816" s="3" t="str">
        <f t="shared" si="586"/>
        <v>0</v>
      </c>
      <c r="AB816" s="3" t="str">
        <f t="shared" si="586"/>
        <v>0</v>
      </c>
      <c r="AC816" t="str">
        <f t="shared" ref="AC816:AC836" si="587">IF(AC$1=$J816,"1","0")</f>
        <v>0</v>
      </c>
      <c r="AD816" t="str">
        <f t="shared" ref="AD816:AD836" si="588">IF(AD$1=$J816,"1","0")</f>
        <v>0</v>
      </c>
      <c r="AE816" t="str">
        <f t="shared" ref="AE816:AE836" si="589">IF(AE$1=$J816,"1","0")</f>
        <v>0</v>
      </c>
      <c r="AF816" t="str">
        <f t="shared" ref="AF816:AF836" si="590">IF(AF$1=$J816,"1","0")</f>
        <v>0</v>
      </c>
      <c r="AG816" t="str">
        <f t="shared" ref="AG816:AG836" si="591">IF(AG$1=$J816,"1","0")</f>
        <v>0</v>
      </c>
      <c r="AH816" t="str">
        <f t="shared" ref="AH816:AH836" si="592">IF(AH$1=$J816,"1","0")</f>
        <v>0</v>
      </c>
      <c r="AI816" t="str">
        <f t="shared" ref="AI816:AI836" si="593">IF(AI$1=$J816,"1","0")</f>
        <v>0</v>
      </c>
      <c r="AJ816" t="str">
        <f t="shared" ref="AJ816:AJ836" si="594">IF(AJ$1=$J816,"1","0")</f>
        <v>0</v>
      </c>
      <c r="AK816" t="str">
        <f t="shared" ref="AK816:AK836" si="595">IF(AK$1=$J816,"1","0")</f>
        <v>0</v>
      </c>
      <c r="AL816" t="str">
        <f t="shared" ref="AL816:AL836" si="596">IF(AL$1=$J816,"1","0")</f>
        <v>0</v>
      </c>
      <c r="AM816" t="str">
        <f t="shared" ref="AM816:AM836" si="597">IF(AM$1=$J816,"1","0")</f>
        <v>0</v>
      </c>
      <c r="AN816" t="str">
        <f t="shared" ref="AN816:AN836" si="598">IF(AN$1=$J816,"1","0")</f>
        <v>0</v>
      </c>
      <c r="AO816" t="str">
        <f t="shared" ref="AO816:AO836" si="599">IF(AO$1=$J816,"1","0")</f>
        <v>0</v>
      </c>
      <c r="AP816" t="str">
        <f t="shared" ref="AP816:AP836" si="600">IF(AP$1=$J816,"1","0")</f>
        <v>0</v>
      </c>
      <c r="AQ816" t="str">
        <f t="shared" ref="AQ816:AQ836" si="601">IF(AQ$1=$J816,"1","0")</f>
        <v>0</v>
      </c>
      <c r="AR816" t="str">
        <f t="shared" ref="AR816:AR836" si="602">IF(AR$1=$J816,"1","0")</f>
        <v>0</v>
      </c>
      <c r="AS816" t="str">
        <f t="shared" ref="AS816:AS836" si="603">IF(AS$1=$J816,"1","0")</f>
        <v>0</v>
      </c>
      <c r="AT816" t="str">
        <f t="shared" ref="AT816:AT836" si="604">IF(AT$1=$J816,"1","0")</f>
        <v>0</v>
      </c>
      <c r="AU816" t="str">
        <f t="shared" ref="AU816:AU836" si="605">IF(AU$1=$J816,"1","0")</f>
        <v>0</v>
      </c>
      <c r="AV816" t="str">
        <f t="shared" ref="AV816:AV836" si="606">IF(AV$1=$J816,"1","0")</f>
        <v>0</v>
      </c>
      <c r="AW816" t="str">
        <f t="shared" ref="AW816:AW836" si="607">IF(AW$1=$J816,"1","0")</f>
        <v>0</v>
      </c>
      <c r="AX816" t="str">
        <f t="shared" ref="AX816:AX836" si="608">IF(AX$1=$J816,"1","0")</f>
        <v>0</v>
      </c>
      <c r="AY816" t="str">
        <f t="shared" ref="AY816:AY836" si="609">IF(AY$1=$J816,"1","0")</f>
        <v>0</v>
      </c>
      <c r="AZ816" s="22"/>
    </row>
    <row r="817" spans="1:52" ht="15" customHeight="1">
      <c r="A817" s="18" t="s">
        <v>152</v>
      </c>
      <c r="B817" s="74" t="str">
        <f t="shared" si="570"/>
        <v>2402378J</v>
      </c>
      <c r="C817" s="76">
        <v>45484.8128125</v>
      </c>
      <c r="D817" s="75" t="s">
        <v>906</v>
      </c>
      <c r="E817" s="3" t="b">
        <f>ISNUMBER(MATCH(Table1[[#This Row],[Email]],Attendance[Email],0))</f>
        <v>1</v>
      </c>
      <c r="F817" s="3">
        <f t="shared" si="571"/>
        <v>45485.146145833336</v>
      </c>
      <c r="G817" s="21">
        <f>DAY(Table1[[#This Row],[Actual Time]])</f>
        <v>12</v>
      </c>
      <c r="H817">
        <f>MONTH(Table1[[#This Row],[Actual Time]])</f>
        <v>7</v>
      </c>
      <c r="I817">
        <f>YEAR(Table1[[#This Row],[Actual Time]])</f>
        <v>2024</v>
      </c>
      <c r="J817" t="str">
        <f t="shared" si="572"/>
        <v>12/7/2024</v>
      </c>
      <c r="K817" s="3" t="str">
        <f t="shared" si="573"/>
        <v>0</v>
      </c>
      <c r="L817" t="str">
        <f t="shared" si="574"/>
        <v>0</v>
      </c>
      <c r="M817" t="str">
        <f t="shared" si="575"/>
        <v>0</v>
      </c>
      <c r="N817" t="str">
        <f t="shared" si="576"/>
        <v>0</v>
      </c>
      <c r="O817" t="str">
        <f t="shared" si="577"/>
        <v>0</v>
      </c>
      <c r="P817" t="str">
        <f t="shared" si="578"/>
        <v>0</v>
      </c>
      <c r="Q817" t="str">
        <f t="shared" si="579"/>
        <v>0</v>
      </c>
      <c r="R817" t="str">
        <f t="shared" si="580"/>
        <v>0</v>
      </c>
      <c r="S817" s="3" t="str">
        <f t="shared" si="580"/>
        <v>0</v>
      </c>
      <c r="T817" s="3" t="str">
        <f t="shared" si="580"/>
        <v>0</v>
      </c>
      <c r="U817" t="str">
        <f t="shared" si="581"/>
        <v>0</v>
      </c>
      <c r="V817" t="str">
        <f t="shared" si="582"/>
        <v>0</v>
      </c>
      <c r="W817" t="str">
        <f t="shared" si="583"/>
        <v>1</v>
      </c>
      <c r="X817" t="str">
        <f t="shared" si="584"/>
        <v>0</v>
      </c>
      <c r="Y817" t="str">
        <f t="shared" si="585"/>
        <v>0</v>
      </c>
      <c r="Z817" t="str">
        <f t="shared" si="586"/>
        <v>0</v>
      </c>
      <c r="AA817" s="3" t="str">
        <f t="shared" si="586"/>
        <v>0</v>
      </c>
      <c r="AB817" s="3" t="str">
        <f t="shared" si="586"/>
        <v>0</v>
      </c>
      <c r="AC817" t="str">
        <f t="shared" si="587"/>
        <v>0</v>
      </c>
      <c r="AD817" t="str">
        <f t="shared" si="588"/>
        <v>0</v>
      </c>
      <c r="AE817" t="str">
        <f t="shared" si="589"/>
        <v>0</v>
      </c>
      <c r="AF817" t="str">
        <f t="shared" si="590"/>
        <v>0</v>
      </c>
      <c r="AG817" t="str">
        <f t="shared" si="591"/>
        <v>0</v>
      </c>
      <c r="AH817" t="str">
        <f t="shared" si="592"/>
        <v>0</v>
      </c>
      <c r="AI817" t="str">
        <f t="shared" si="593"/>
        <v>0</v>
      </c>
      <c r="AJ817" t="str">
        <f t="shared" si="594"/>
        <v>0</v>
      </c>
      <c r="AK817" t="str">
        <f t="shared" si="595"/>
        <v>0</v>
      </c>
      <c r="AL817" t="str">
        <f t="shared" si="596"/>
        <v>0</v>
      </c>
      <c r="AM817" t="str">
        <f t="shared" si="597"/>
        <v>0</v>
      </c>
      <c r="AN817" t="str">
        <f t="shared" si="598"/>
        <v>0</v>
      </c>
      <c r="AO817" t="str">
        <f t="shared" si="599"/>
        <v>0</v>
      </c>
      <c r="AP817" t="str">
        <f t="shared" si="600"/>
        <v>0</v>
      </c>
      <c r="AQ817" t="str">
        <f t="shared" si="601"/>
        <v>0</v>
      </c>
      <c r="AR817" t="str">
        <f t="shared" si="602"/>
        <v>0</v>
      </c>
      <c r="AS817" t="str">
        <f t="shared" si="603"/>
        <v>0</v>
      </c>
      <c r="AT817" t="str">
        <f t="shared" si="604"/>
        <v>0</v>
      </c>
      <c r="AU817" t="str">
        <f t="shared" si="605"/>
        <v>0</v>
      </c>
      <c r="AV817" t="str">
        <f t="shared" si="606"/>
        <v>0</v>
      </c>
      <c r="AW817" t="str">
        <f t="shared" si="607"/>
        <v>0</v>
      </c>
      <c r="AX817" t="str">
        <f t="shared" si="608"/>
        <v>0</v>
      </c>
      <c r="AY817" t="str">
        <f t="shared" si="609"/>
        <v>0</v>
      </c>
      <c r="AZ817" s="22"/>
    </row>
    <row r="818" spans="1:52" ht="15" customHeight="1">
      <c r="A818" s="18" t="s">
        <v>240</v>
      </c>
      <c r="B818" s="74" t="str">
        <f t="shared" si="570"/>
        <v>2202748F</v>
      </c>
      <c r="C818" s="76">
        <v>45484.8128125</v>
      </c>
      <c r="D818" s="75" t="s">
        <v>966</v>
      </c>
      <c r="E818" s="3" t="b">
        <f>ISNUMBER(MATCH(Table1[[#This Row],[Email]],Attendance[Email],0))</f>
        <v>1</v>
      </c>
      <c r="F818" s="3">
        <f t="shared" si="571"/>
        <v>45485.146145833336</v>
      </c>
      <c r="G818" s="21">
        <f>DAY(Table1[[#This Row],[Actual Time]])</f>
        <v>12</v>
      </c>
      <c r="H818">
        <f>MONTH(Table1[[#This Row],[Actual Time]])</f>
        <v>7</v>
      </c>
      <c r="I818">
        <f>YEAR(Table1[[#This Row],[Actual Time]])</f>
        <v>2024</v>
      </c>
      <c r="J818" t="str">
        <f t="shared" si="572"/>
        <v>12/7/2024</v>
      </c>
      <c r="K818" s="3" t="str">
        <f t="shared" si="573"/>
        <v>0</v>
      </c>
      <c r="L818" t="str">
        <f t="shared" si="574"/>
        <v>0</v>
      </c>
      <c r="M818" t="str">
        <f t="shared" si="575"/>
        <v>0</v>
      </c>
      <c r="N818" t="str">
        <f t="shared" si="576"/>
        <v>0</v>
      </c>
      <c r="O818" t="str">
        <f t="shared" si="577"/>
        <v>0</v>
      </c>
      <c r="P818" t="str">
        <f t="shared" si="578"/>
        <v>0</v>
      </c>
      <c r="Q818" t="str">
        <f t="shared" si="579"/>
        <v>0</v>
      </c>
      <c r="R818" t="str">
        <f t="shared" si="580"/>
        <v>0</v>
      </c>
      <c r="S818" s="3" t="str">
        <f t="shared" si="580"/>
        <v>0</v>
      </c>
      <c r="T818" s="3" t="str">
        <f t="shared" si="580"/>
        <v>0</v>
      </c>
      <c r="U818" t="str">
        <f t="shared" si="581"/>
        <v>0</v>
      </c>
      <c r="V818" t="str">
        <f t="shared" si="582"/>
        <v>0</v>
      </c>
      <c r="W818" t="str">
        <f t="shared" si="583"/>
        <v>1</v>
      </c>
      <c r="X818" t="str">
        <f t="shared" si="584"/>
        <v>0</v>
      </c>
      <c r="Y818" t="str">
        <f t="shared" si="585"/>
        <v>0</v>
      </c>
      <c r="Z818" t="str">
        <f t="shared" si="586"/>
        <v>0</v>
      </c>
      <c r="AA818" s="3" t="str">
        <f t="shared" si="586"/>
        <v>0</v>
      </c>
      <c r="AB818" s="3" t="str">
        <f t="shared" si="586"/>
        <v>0</v>
      </c>
      <c r="AC818" t="str">
        <f t="shared" si="587"/>
        <v>0</v>
      </c>
      <c r="AD818" t="str">
        <f t="shared" si="588"/>
        <v>0</v>
      </c>
      <c r="AE818" t="str">
        <f t="shared" si="589"/>
        <v>0</v>
      </c>
      <c r="AF818" t="str">
        <f t="shared" si="590"/>
        <v>0</v>
      </c>
      <c r="AG818" t="str">
        <f t="shared" si="591"/>
        <v>0</v>
      </c>
      <c r="AH818" t="str">
        <f t="shared" si="592"/>
        <v>0</v>
      </c>
      <c r="AI818" t="str">
        <f t="shared" si="593"/>
        <v>0</v>
      </c>
      <c r="AJ818" t="str">
        <f t="shared" si="594"/>
        <v>0</v>
      </c>
      <c r="AK818" t="str">
        <f t="shared" si="595"/>
        <v>0</v>
      </c>
      <c r="AL818" t="str">
        <f t="shared" si="596"/>
        <v>0</v>
      </c>
      <c r="AM818" t="str">
        <f t="shared" si="597"/>
        <v>0</v>
      </c>
      <c r="AN818" t="str">
        <f t="shared" si="598"/>
        <v>0</v>
      </c>
      <c r="AO818" t="str">
        <f t="shared" si="599"/>
        <v>0</v>
      </c>
      <c r="AP818" t="str">
        <f t="shared" si="600"/>
        <v>0</v>
      </c>
      <c r="AQ818" t="str">
        <f t="shared" si="601"/>
        <v>0</v>
      </c>
      <c r="AR818" t="str">
        <f t="shared" si="602"/>
        <v>0</v>
      </c>
      <c r="AS818" t="str">
        <f t="shared" si="603"/>
        <v>0</v>
      </c>
      <c r="AT818" t="str">
        <f t="shared" si="604"/>
        <v>0</v>
      </c>
      <c r="AU818" t="str">
        <f t="shared" si="605"/>
        <v>0</v>
      </c>
      <c r="AV818" t="str">
        <f t="shared" si="606"/>
        <v>0</v>
      </c>
      <c r="AW818" t="str">
        <f t="shared" si="607"/>
        <v>0</v>
      </c>
      <c r="AX818" t="str">
        <f t="shared" si="608"/>
        <v>0</v>
      </c>
      <c r="AY818" t="str">
        <f t="shared" si="609"/>
        <v>0</v>
      </c>
      <c r="AZ818" s="22"/>
    </row>
    <row r="819" spans="1:52" ht="15" customHeight="1">
      <c r="A819" s="18" t="s">
        <v>92</v>
      </c>
      <c r="B819" s="74" t="str">
        <f t="shared" si="570"/>
        <v>2302558H</v>
      </c>
      <c r="C819" s="76">
        <v>45484.8128125</v>
      </c>
      <c r="D819" s="75" t="s">
        <v>963</v>
      </c>
      <c r="E819" s="3" t="b">
        <f>ISNUMBER(MATCH(Table1[[#This Row],[Email]],Attendance[Email],0))</f>
        <v>1</v>
      </c>
      <c r="F819" s="3">
        <f t="shared" si="571"/>
        <v>45485.146145833336</v>
      </c>
      <c r="G819" s="21">
        <f>DAY(Table1[[#This Row],[Actual Time]])</f>
        <v>12</v>
      </c>
      <c r="H819">
        <f>MONTH(Table1[[#This Row],[Actual Time]])</f>
        <v>7</v>
      </c>
      <c r="I819">
        <f>YEAR(Table1[[#This Row],[Actual Time]])</f>
        <v>2024</v>
      </c>
      <c r="J819" t="str">
        <f t="shared" si="572"/>
        <v>12/7/2024</v>
      </c>
      <c r="K819" s="3" t="str">
        <f t="shared" si="573"/>
        <v>0</v>
      </c>
      <c r="L819" t="str">
        <f t="shared" si="574"/>
        <v>0</v>
      </c>
      <c r="M819" t="str">
        <f t="shared" si="575"/>
        <v>0</v>
      </c>
      <c r="N819" t="str">
        <f t="shared" si="576"/>
        <v>0</v>
      </c>
      <c r="O819" t="str">
        <f t="shared" si="577"/>
        <v>0</v>
      </c>
      <c r="P819" t="str">
        <f t="shared" si="578"/>
        <v>0</v>
      </c>
      <c r="Q819" t="str">
        <f t="shared" si="579"/>
        <v>0</v>
      </c>
      <c r="R819" t="str">
        <f t="shared" si="580"/>
        <v>0</v>
      </c>
      <c r="S819" s="3" t="str">
        <f t="shared" si="580"/>
        <v>0</v>
      </c>
      <c r="T819" s="3" t="str">
        <f t="shared" si="580"/>
        <v>0</v>
      </c>
      <c r="U819" t="str">
        <f t="shared" si="581"/>
        <v>0</v>
      </c>
      <c r="V819" t="str">
        <f t="shared" si="582"/>
        <v>0</v>
      </c>
      <c r="W819" t="str">
        <f t="shared" si="583"/>
        <v>1</v>
      </c>
      <c r="X819" t="str">
        <f t="shared" si="584"/>
        <v>0</v>
      </c>
      <c r="Y819" t="str">
        <f t="shared" si="585"/>
        <v>0</v>
      </c>
      <c r="Z819" t="str">
        <f t="shared" si="586"/>
        <v>0</v>
      </c>
      <c r="AA819" s="3" t="str">
        <f t="shared" si="586"/>
        <v>0</v>
      </c>
      <c r="AB819" s="3" t="str">
        <f t="shared" si="586"/>
        <v>0</v>
      </c>
      <c r="AC819" t="str">
        <f t="shared" si="587"/>
        <v>0</v>
      </c>
      <c r="AD819" t="str">
        <f t="shared" si="588"/>
        <v>0</v>
      </c>
      <c r="AE819" t="str">
        <f t="shared" si="589"/>
        <v>0</v>
      </c>
      <c r="AF819" t="str">
        <f t="shared" si="590"/>
        <v>0</v>
      </c>
      <c r="AG819" t="str">
        <f t="shared" si="591"/>
        <v>0</v>
      </c>
      <c r="AH819" t="str">
        <f t="shared" si="592"/>
        <v>0</v>
      </c>
      <c r="AI819" t="str">
        <f t="shared" si="593"/>
        <v>0</v>
      </c>
      <c r="AJ819" t="str">
        <f t="shared" si="594"/>
        <v>0</v>
      </c>
      <c r="AK819" t="str">
        <f t="shared" si="595"/>
        <v>0</v>
      </c>
      <c r="AL819" t="str">
        <f t="shared" si="596"/>
        <v>0</v>
      </c>
      <c r="AM819" t="str">
        <f t="shared" si="597"/>
        <v>0</v>
      </c>
      <c r="AN819" t="str">
        <f t="shared" si="598"/>
        <v>0</v>
      </c>
      <c r="AO819" t="str">
        <f t="shared" si="599"/>
        <v>0</v>
      </c>
      <c r="AP819" t="str">
        <f t="shared" si="600"/>
        <v>0</v>
      </c>
      <c r="AQ819" t="str">
        <f t="shared" si="601"/>
        <v>0</v>
      </c>
      <c r="AR819" t="str">
        <f t="shared" si="602"/>
        <v>0</v>
      </c>
      <c r="AS819" t="str">
        <f t="shared" si="603"/>
        <v>0</v>
      </c>
      <c r="AT819" t="str">
        <f t="shared" si="604"/>
        <v>0</v>
      </c>
      <c r="AU819" t="str">
        <f t="shared" si="605"/>
        <v>0</v>
      </c>
      <c r="AV819" t="str">
        <f t="shared" si="606"/>
        <v>0</v>
      </c>
      <c r="AW819" t="str">
        <f t="shared" si="607"/>
        <v>0</v>
      </c>
      <c r="AX819" t="str">
        <f t="shared" si="608"/>
        <v>0</v>
      </c>
      <c r="AY819" t="str">
        <f t="shared" si="609"/>
        <v>0</v>
      </c>
      <c r="AZ819" s="22"/>
    </row>
    <row r="820" spans="1:52" ht="15" customHeight="1">
      <c r="A820" s="18" t="s">
        <v>184</v>
      </c>
      <c r="B820" s="74" t="str">
        <f t="shared" si="570"/>
        <v>2402106E</v>
      </c>
      <c r="C820" s="76">
        <v>45484.8128125</v>
      </c>
      <c r="D820" s="75" t="s">
        <v>922</v>
      </c>
      <c r="E820" s="3" t="b">
        <f>ISNUMBER(MATCH(Table1[[#This Row],[Email]],Attendance[Email],0))</f>
        <v>1</v>
      </c>
      <c r="F820" s="3">
        <f t="shared" si="571"/>
        <v>45485.146145833336</v>
      </c>
      <c r="G820" s="21">
        <f>DAY(Table1[[#This Row],[Actual Time]])</f>
        <v>12</v>
      </c>
      <c r="H820">
        <f>MONTH(Table1[[#This Row],[Actual Time]])</f>
        <v>7</v>
      </c>
      <c r="I820">
        <f>YEAR(Table1[[#This Row],[Actual Time]])</f>
        <v>2024</v>
      </c>
      <c r="J820" t="str">
        <f t="shared" si="572"/>
        <v>12/7/2024</v>
      </c>
      <c r="K820" s="3" t="str">
        <f t="shared" si="573"/>
        <v>0</v>
      </c>
      <c r="L820" t="str">
        <f t="shared" si="574"/>
        <v>0</v>
      </c>
      <c r="M820" t="str">
        <f t="shared" si="575"/>
        <v>0</v>
      </c>
      <c r="N820" t="str">
        <f t="shared" si="576"/>
        <v>0</v>
      </c>
      <c r="O820" t="str">
        <f t="shared" si="577"/>
        <v>0</v>
      </c>
      <c r="P820" t="str">
        <f t="shared" si="578"/>
        <v>0</v>
      </c>
      <c r="Q820" t="str">
        <f t="shared" si="579"/>
        <v>0</v>
      </c>
      <c r="R820" t="str">
        <f t="shared" si="580"/>
        <v>0</v>
      </c>
      <c r="S820" s="3" t="str">
        <f t="shared" si="580"/>
        <v>0</v>
      </c>
      <c r="T820" s="3" t="str">
        <f t="shared" si="580"/>
        <v>0</v>
      </c>
      <c r="U820" t="str">
        <f t="shared" si="581"/>
        <v>0</v>
      </c>
      <c r="V820" t="str">
        <f t="shared" si="582"/>
        <v>0</v>
      </c>
      <c r="W820" t="str">
        <f t="shared" si="583"/>
        <v>1</v>
      </c>
      <c r="X820" t="str">
        <f t="shared" si="584"/>
        <v>0</v>
      </c>
      <c r="Y820" t="str">
        <f t="shared" si="585"/>
        <v>0</v>
      </c>
      <c r="Z820" t="str">
        <f t="shared" si="586"/>
        <v>0</v>
      </c>
      <c r="AA820" s="3" t="str">
        <f t="shared" si="586"/>
        <v>0</v>
      </c>
      <c r="AB820" s="3" t="str">
        <f t="shared" si="586"/>
        <v>0</v>
      </c>
      <c r="AC820" t="str">
        <f t="shared" si="587"/>
        <v>0</v>
      </c>
      <c r="AD820" t="str">
        <f t="shared" si="588"/>
        <v>0</v>
      </c>
      <c r="AE820" t="str">
        <f t="shared" si="589"/>
        <v>0</v>
      </c>
      <c r="AF820" t="str">
        <f t="shared" si="590"/>
        <v>0</v>
      </c>
      <c r="AG820" t="str">
        <f t="shared" si="591"/>
        <v>0</v>
      </c>
      <c r="AH820" t="str">
        <f t="shared" si="592"/>
        <v>0</v>
      </c>
      <c r="AI820" t="str">
        <f t="shared" si="593"/>
        <v>0</v>
      </c>
      <c r="AJ820" t="str">
        <f t="shared" si="594"/>
        <v>0</v>
      </c>
      <c r="AK820" t="str">
        <f t="shared" si="595"/>
        <v>0</v>
      </c>
      <c r="AL820" t="str">
        <f t="shared" si="596"/>
        <v>0</v>
      </c>
      <c r="AM820" t="str">
        <f t="shared" si="597"/>
        <v>0</v>
      </c>
      <c r="AN820" t="str">
        <f t="shared" si="598"/>
        <v>0</v>
      </c>
      <c r="AO820" t="str">
        <f t="shared" si="599"/>
        <v>0</v>
      </c>
      <c r="AP820" t="str">
        <f t="shared" si="600"/>
        <v>0</v>
      </c>
      <c r="AQ820" t="str">
        <f t="shared" si="601"/>
        <v>0</v>
      </c>
      <c r="AR820" t="str">
        <f t="shared" si="602"/>
        <v>0</v>
      </c>
      <c r="AS820" t="str">
        <f t="shared" si="603"/>
        <v>0</v>
      </c>
      <c r="AT820" t="str">
        <f t="shared" si="604"/>
        <v>0</v>
      </c>
      <c r="AU820" t="str">
        <f t="shared" si="605"/>
        <v>0</v>
      </c>
      <c r="AV820" t="str">
        <f t="shared" si="606"/>
        <v>0</v>
      </c>
      <c r="AW820" t="str">
        <f t="shared" si="607"/>
        <v>0</v>
      </c>
      <c r="AX820" t="str">
        <f t="shared" si="608"/>
        <v>0</v>
      </c>
      <c r="AY820" t="str">
        <f t="shared" si="609"/>
        <v>0</v>
      </c>
      <c r="AZ820" s="22"/>
    </row>
    <row r="821" spans="1:52" ht="15" customHeight="1">
      <c r="A821" s="18" t="s">
        <v>477</v>
      </c>
      <c r="B821" s="74" t="str">
        <f t="shared" si="570"/>
        <v>2401658F</v>
      </c>
      <c r="C821" s="76">
        <v>45484.8128125</v>
      </c>
      <c r="D821" s="75" t="s">
        <v>985</v>
      </c>
      <c r="E821" s="3" t="b">
        <f>ISNUMBER(MATCH(Table1[[#This Row],[Email]],Attendance[Email],0))</f>
        <v>1</v>
      </c>
      <c r="F821" s="3">
        <f t="shared" si="571"/>
        <v>45485.146145833336</v>
      </c>
      <c r="G821" s="21">
        <f>DAY(Table1[[#This Row],[Actual Time]])</f>
        <v>12</v>
      </c>
      <c r="H821">
        <f>MONTH(Table1[[#This Row],[Actual Time]])</f>
        <v>7</v>
      </c>
      <c r="I821">
        <f>YEAR(Table1[[#This Row],[Actual Time]])</f>
        <v>2024</v>
      </c>
      <c r="J821" t="str">
        <f t="shared" si="572"/>
        <v>12/7/2024</v>
      </c>
      <c r="K821" s="3" t="str">
        <f t="shared" si="573"/>
        <v>0</v>
      </c>
      <c r="L821" t="str">
        <f t="shared" si="574"/>
        <v>0</v>
      </c>
      <c r="M821" t="str">
        <f t="shared" si="575"/>
        <v>0</v>
      </c>
      <c r="N821" t="str">
        <f t="shared" si="576"/>
        <v>0</v>
      </c>
      <c r="O821" t="str">
        <f t="shared" si="577"/>
        <v>0</v>
      </c>
      <c r="P821" t="str">
        <f t="shared" si="578"/>
        <v>0</v>
      </c>
      <c r="Q821" t="str">
        <f t="shared" si="579"/>
        <v>0</v>
      </c>
      <c r="R821" t="str">
        <f t="shared" si="580"/>
        <v>0</v>
      </c>
      <c r="S821" s="3" t="str">
        <f t="shared" si="580"/>
        <v>0</v>
      </c>
      <c r="T821" s="3" t="str">
        <f t="shared" si="580"/>
        <v>0</v>
      </c>
      <c r="U821" t="str">
        <f t="shared" si="581"/>
        <v>0</v>
      </c>
      <c r="V821" t="str">
        <f t="shared" si="582"/>
        <v>0</v>
      </c>
      <c r="W821" t="str">
        <f t="shared" si="583"/>
        <v>1</v>
      </c>
      <c r="X821" t="str">
        <f t="shared" si="584"/>
        <v>0</v>
      </c>
      <c r="Y821" t="str">
        <f t="shared" si="585"/>
        <v>0</v>
      </c>
      <c r="Z821" t="str">
        <f t="shared" si="586"/>
        <v>0</v>
      </c>
      <c r="AA821" s="3" t="str">
        <f t="shared" si="586"/>
        <v>0</v>
      </c>
      <c r="AB821" s="3" t="str">
        <f t="shared" si="586"/>
        <v>0</v>
      </c>
      <c r="AC821" t="str">
        <f t="shared" si="587"/>
        <v>0</v>
      </c>
      <c r="AD821" t="str">
        <f t="shared" si="588"/>
        <v>0</v>
      </c>
      <c r="AE821" t="str">
        <f t="shared" si="589"/>
        <v>0</v>
      </c>
      <c r="AF821" t="str">
        <f t="shared" si="590"/>
        <v>0</v>
      </c>
      <c r="AG821" t="str">
        <f t="shared" si="591"/>
        <v>0</v>
      </c>
      <c r="AH821" t="str">
        <f t="shared" si="592"/>
        <v>0</v>
      </c>
      <c r="AI821" t="str">
        <f t="shared" si="593"/>
        <v>0</v>
      </c>
      <c r="AJ821" t="str">
        <f t="shared" si="594"/>
        <v>0</v>
      </c>
      <c r="AK821" t="str">
        <f t="shared" si="595"/>
        <v>0</v>
      </c>
      <c r="AL821" t="str">
        <f t="shared" si="596"/>
        <v>0</v>
      </c>
      <c r="AM821" t="str">
        <f t="shared" si="597"/>
        <v>0</v>
      </c>
      <c r="AN821" t="str">
        <f t="shared" si="598"/>
        <v>0</v>
      </c>
      <c r="AO821" t="str">
        <f t="shared" si="599"/>
        <v>0</v>
      </c>
      <c r="AP821" t="str">
        <f t="shared" si="600"/>
        <v>0</v>
      </c>
      <c r="AQ821" t="str">
        <f t="shared" si="601"/>
        <v>0</v>
      </c>
      <c r="AR821" t="str">
        <f t="shared" si="602"/>
        <v>0</v>
      </c>
      <c r="AS821" t="str">
        <f t="shared" si="603"/>
        <v>0</v>
      </c>
      <c r="AT821" t="str">
        <f t="shared" si="604"/>
        <v>0</v>
      </c>
      <c r="AU821" t="str">
        <f t="shared" si="605"/>
        <v>0</v>
      </c>
      <c r="AV821" t="str">
        <f t="shared" si="606"/>
        <v>0</v>
      </c>
      <c r="AW821" t="str">
        <f t="shared" si="607"/>
        <v>0</v>
      </c>
      <c r="AX821" t="str">
        <f t="shared" si="608"/>
        <v>0</v>
      </c>
      <c r="AY821" t="str">
        <f t="shared" si="609"/>
        <v>0</v>
      </c>
      <c r="AZ821" s="22"/>
    </row>
    <row r="822" spans="1:52" ht="15" customHeight="1">
      <c r="A822" s="18" t="s">
        <v>124</v>
      </c>
      <c r="B822" s="74" t="str">
        <f t="shared" si="570"/>
        <v>2401848C</v>
      </c>
      <c r="C822" s="76">
        <v>45484.8128125</v>
      </c>
      <c r="D822" s="75" t="s">
        <v>893</v>
      </c>
      <c r="E822" s="3" t="b">
        <f>ISNUMBER(MATCH(Table1[[#This Row],[Email]],Attendance[Email],0))</f>
        <v>1</v>
      </c>
      <c r="F822" s="3">
        <f t="shared" si="571"/>
        <v>45485.146145833336</v>
      </c>
      <c r="G822" s="21">
        <f>DAY(Table1[[#This Row],[Actual Time]])</f>
        <v>12</v>
      </c>
      <c r="H822">
        <f>MONTH(Table1[[#This Row],[Actual Time]])</f>
        <v>7</v>
      </c>
      <c r="I822">
        <f>YEAR(Table1[[#This Row],[Actual Time]])</f>
        <v>2024</v>
      </c>
      <c r="J822" t="str">
        <f t="shared" si="572"/>
        <v>12/7/2024</v>
      </c>
      <c r="K822" s="3" t="str">
        <f t="shared" si="573"/>
        <v>0</v>
      </c>
      <c r="L822" t="str">
        <f t="shared" si="574"/>
        <v>0</v>
      </c>
      <c r="M822" t="str">
        <f t="shared" si="575"/>
        <v>0</v>
      </c>
      <c r="N822" t="str">
        <f t="shared" si="576"/>
        <v>0</v>
      </c>
      <c r="O822" t="str">
        <f t="shared" si="577"/>
        <v>0</v>
      </c>
      <c r="P822" t="str">
        <f t="shared" si="578"/>
        <v>0</v>
      </c>
      <c r="Q822" t="str">
        <f t="shared" si="579"/>
        <v>0</v>
      </c>
      <c r="R822" t="str">
        <f t="shared" si="580"/>
        <v>0</v>
      </c>
      <c r="S822" s="3" t="str">
        <f t="shared" si="580"/>
        <v>0</v>
      </c>
      <c r="T822" s="3" t="str">
        <f t="shared" si="580"/>
        <v>0</v>
      </c>
      <c r="U822" t="str">
        <f t="shared" si="581"/>
        <v>0</v>
      </c>
      <c r="V822" t="str">
        <f t="shared" si="582"/>
        <v>0</v>
      </c>
      <c r="W822" t="str">
        <f t="shared" si="583"/>
        <v>1</v>
      </c>
      <c r="X822" t="str">
        <f t="shared" si="584"/>
        <v>0</v>
      </c>
      <c r="Y822" t="str">
        <f t="shared" si="585"/>
        <v>0</v>
      </c>
      <c r="Z822" t="str">
        <f t="shared" si="586"/>
        <v>0</v>
      </c>
      <c r="AA822" s="3" t="str">
        <f t="shared" si="586"/>
        <v>0</v>
      </c>
      <c r="AB822" s="3" t="str">
        <f t="shared" si="586"/>
        <v>0</v>
      </c>
      <c r="AC822" t="str">
        <f t="shared" si="587"/>
        <v>0</v>
      </c>
      <c r="AD822" t="str">
        <f t="shared" si="588"/>
        <v>0</v>
      </c>
      <c r="AE822" t="str">
        <f t="shared" si="589"/>
        <v>0</v>
      </c>
      <c r="AF822" t="str">
        <f t="shared" si="590"/>
        <v>0</v>
      </c>
      <c r="AG822" t="str">
        <f t="shared" si="591"/>
        <v>0</v>
      </c>
      <c r="AH822" t="str">
        <f t="shared" si="592"/>
        <v>0</v>
      </c>
      <c r="AI822" t="str">
        <f t="shared" si="593"/>
        <v>0</v>
      </c>
      <c r="AJ822" t="str">
        <f t="shared" si="594"/>
        <v>0</v>
      </c>
      <c r="AK822" t="str">
        <f t="shared" si="595"/>
        <v>0</v>
      </c>
      <c r="AL822" t="str">
        <f t="shared" si="596"/>
        <v>0</v>
      </c>
      <c r="AM822" t="str">
        <f t="shared" si="597"/>
        <v>0</v>
      </c>
      <c r="AN822" t="str">
        <f t="shared" si="598"/>
        <v>0</v>
      </c>
      <c r="AO822" t="str">
        <f t="shared" si="599"/>
        <v>0</v>
      </c>
      <c r="AP822" t="str">
        <f t="shared" si="600"/>
        <v>0</v>
      </c>
      <c r="AQ822" t="str">
        <f t="shared" si="601"/>
        <v>0</v>
      </c>
      <c r="AR822" t="str">
        <f t="shared" si="602"/>
        <v>0</v>
      </c>
      <c r="AS822" t="str">
        <f t="shared" si="603"/>
        <v>0</v>
      </c>
      <c r="AT822" t="str">
        <f t="shared" si="604"/>
        <v>0</v>
      </c>
      <c r="AU822" t="str">
        <f t="shared" si="605"/>
        <v>0</v>
      </c>
      <c r="AV822" t="str">
        <f t="shared" si="606"/>
        <v>0</v>
      </c>
      <c r="AW822" t="str">
        <f t="shared" si="607"/>
        <v>0</v>
      </c>
      <c r="AX822" t="str">
        <f t="shared" si="608"/>
        <v>0</v>
      </c>
      <c r="AY822" t="str">
        <f t="shared" si="609"/>
        <v>0</v>
      </c>
      <c r="AZ822" s="22"/>
    </row>
    <row r="823" spans="1:52" ht="15" customHeight="1">
      <c r="A823" s="18" t="s">
        <v>756</v>
      </c>
      <c r="B823" s="74" t="str">
        <f t="shared" si="570"/>
        <v>2404028I</v>
      </c>
      <c r="C823" s="76">
        <v>45484.8128125</v>
      </c>
      <c r="D823" s="75" t="s">
        <v>986</v>
      </c>
      <c r="E823" s="3" t="b">
        <f>ISNUMBER(MATCH(Table1[[#This Row],[Email]],Attendance[Email],0))</f>
        <v>1</v>
      </c>
      <c r="F823" s="3">
        <f t="shared" si="571"/>
        <v>45485.146145833336</v>
      </c>
      <c r="G823" s="21">
        <f>DAY(Table1[[#This Row],[Actual Time]])</f>
        <v>12</v>
      </c>
      <c r="H823">
        <f>MONTH(Table1[[#This Row],[Actual Time]])</f>
        <v>7</v>
      </c>
      <c r="I823">
        <f>YEAR(Table1[[#This Row],[Actual Time]])</f>
        <v>2024</v>
      </c>
      <c r="J823" t="str">
        <f t="shared" si="572"/>
        <v>12/7/2024</v>
      </c>
      <c r="K823" s="3" t="str">
        <f t="shared" si="573"/>
        <v>0</v>
      </c>
      <c r="L823" t="str">
        <f t="shared" si="574"/>
        <v>0</v>
      </c>
      <c r="M823" t="str">
        <f t="shared" si="575"/>
        <v>0</v>
      </c>
      <c r="N823" t="str">
        <f t="shared" si="576"/>
        <v>0</v>
      </c>
      <c r="O823" t="str">
        <f t="shared" si="577"/>
        <v>0</v>
      </c>
      <c r="P823" t="str">
        <f t="shared" si="578"/>
        <v>0</v>
      </c>
      <c r="Q823" t="str">
        <f t="shared" si="579"/>
        <v>0</v>
      </c>
      <c r="R823" t="str">
        <f t="shared" si="580"/>
        <v>0</v>
      </c>
      <c r="S823" s="3" t="str">
        <f t="shared" si="580"/>
        <v>0</v>
      </c>
      <c r="T823" s="3" t="str">
        <f t="shared" si="580"/>
        <v>0</v>
      </c>
      <c r="U823" t="str">
        <f t="shared" si="581"/>
        <v>0</v>
      </c>
      <c r="V823" t="str">
        <f t="shared" si="582"/>
        <v>0</v>
      </c>
      <c r="W823" t="str">
        <f t="shared" si="583"/>
        <v>1</v>
      </c>
      <c r="X823" t="str">
        <f t="shared" si="584"/>
        <v>0</v>
      </c>
      <c r="Y823" t="str">
        <f t="shared" si="585"/>
        <v>0</v>
      </c>
      <c r="Z823" t="str">
        <f t="shared" si="586"/>
        <v>0</v>
      </c>
      <c r="AA823" s="3" t="str">
        <f t="shared" si="586"/>
        <v>0</v>
      </c>
      <c r="AB823" s="3" t="str">
        <f t="shared" si="586"/>
        <v>0</v>
      </c>
      <c r="AC823" t="str">
        <f t="shared" si="587"/>
        <v>0</v>
      </c>
      <c r="AD823" t="str">
        <f t="shared" si="588"/>
        <v>0</v>
      </c>
      <c r="AE823" t="str">
        <f t="shared" si="589"/>
        <v>0</v>
      </c>
      <c r="AF823" t="str">
        <f t="shared" si="590"/>
        <v>0</v>
      </c>
      <c r="AG823" t="str">
        <f t="shared" si="591"/>
        <v>0</v>
      </c>
      <c r="AH823" t="str">
        <f t="shared" si="592"/>
        <v>0</v>
      </c>
      <c r="AI823" t="str">
        <f t="shared" si="593"/>
        <v>0</v>
      </c>
      <c r="AJ823" t="str">
        <f t="shared" si="594"/>
        <v>0</v>
      </c>
      <c r="AK823" t="str">
        <f t="shared" si="595"/>
        <v>0</v>
      </c>
      <c r="AL823" t="str">
        <f t="shared" si="596"/>
        <v>0</v>
      </c>
      <c r="AM823" t="str">
        <f t="shared" si="597"/>
        <v>0</v>
      </c>
      <c r="AN823" t="str">
        <f t="shared" si="598"/>
        <v>0</v>
      </c>
      <c r="AO823" t="str">
        <f t="shared" si="599"/>
        <v>0</v>
      </c>
      <c r="AP823" t="str">
        <f t="shared" si="600"/>
        <v>0</v>
      </c>
      <c r="AQ823" t="str">
        <f t="shared" si="601"/>
        <v>0</v>
      </c>
      <c r="AR823" t="str">
        <f t="shared" si="602"/>
        <v>0</v>
      </c>
      <c r="AS823" t="str">
        <f t="shared" si="603"/>
        <v>0</v>
      </c>
      <c r="AT823" t="str">
        <f t="shared" si="604"/>
        <v>0</v>
      </c>
      <c r="AU823" t="str">
        <f t="shared" si="605"/>
        <v>0</v>
      </c>
      <c r="AV823" t="str">
        <f t="shared" si="606"/>
        <v>0</v>
      </c>
      <c r="AW823" t="str">
        <f t="shared" si="607"/>
        <v>0</v>
      </c>
      <c r="AX823" t="str">
        <f t="shared" si="608"/>
        <v>0</v>
      </c>
      <c r="AY823" t="str">
        <f t="shared" si="609"/>
        <v>0</v>
      </c>
      <c r="AZ823" s="22"/>
    </row>
    <row r="824" spans="1:52" ht="15" customHeight="1">
      <c r="A824" s="18" t="s">
        <v>230</v>
      </c>
      <c r="B824" s="74" t="str">
        <f t="shared" si="570"/>
        <v>2402251I</v>
      </c>
      <c r="C824" s="76">
        <v>45484.8128125</v>
      </c>
      <c r="D824" s="75" t="s">
        <v>987</v>
      </c>
      <c r="E824" s="3" t="b">
        <f>ISNUMBER(MATCH(Table1[[#This Row],[Email]],Attendance[Email],0))</f>
        <v>1</v>
      </c>
      <c r="F824" s="3">
        <f t="shared" si="571"/>
        <v>45485.146145833336</v>
      </c>
      <c r="G824" s="21">
        <f>DAY(Table1[[#This Row],[Actual Time]])</f>
        <v>12</v>
      </c>
      <c r="H824">
        <f>MONTH(Table1[[#This Row],[Actual Time]])</f>
        <v>7</v>
      </c>
      <c r="I824">
        <f>YEAR(Table1[[#This Row],[Actual Time]])</f>
        <v>2024</v>
      </c>
      <c r="J824" t="str">
        <f t="shared" si="572"/>
        <v>12/7/2024</v>
      </c>
      <c r="K824" s="3" t="str">
        <f t="shared" si="573"/>
        <v>0</v>
      </c>
      <c r="L824" t="str">
        <f t="shared" si="574"/>
        <v>0</v>
      </c>
      <c r="M824" t="str">
        <f t="shared" si="575"/>
        <v>0</v>
      </c>
      <c r="N824" t="str">
        <f t="shared" si="576"/>
        <v>0</v>
      </c>
      <c r="O824" t="str">
        <f t="shared" si="577"/>
        <v>0</v>
      </c>
      <c r="P824" t="str">
        <f t="shared" si="578"/>
        <v>0</v>
      </c>
      <c r="Q824" t="str">
        <f t="shared" si="579"/>
        <v>0</v>
      </c>
      <c r="R824" t="str">
        <f t="shared" si="580"/>
        <v>0</v>
      </c>
      <c r="S824" s="3" t="str">
        <f t="shared" si="580"/>
        <v>0</v>
      </c>
      <c r="T824" s="3" t="str">
        <f t="shared" si="580"/>
        <v>0</v>
      </c>
      <c r="U824" t="str">
        <f t="shared" si="581"/>
        <v>0</v>
      </c>
      <c r="V824" t="str">
        <f t="shared" si="582"/>
        <v>0</v>
      </c>
      <c r="W824" t="str">
        <f t="shared" si="583"/>
        <v>1</v>
      </c>
      <c r="X824" t="str">
        <f t="shared" si="584"/>
        <v>0</v>
      </c>
      <c r="Y824" t="str">
        <f t="shared" si="585"/>
        <v>0</v>
      </c>
      <c r="Z824" t="str">
        <f t="shared" si="586"/>
        <v>0</v>
      </c>
      <c r="AA824" s="3" t="str">
        <f t="shared" si="586"/>
        <v>0</v>
      </c>
      <c r="AB824" s="3" t="str">
        <f t="shared" si="586"/>
        <v>0</v>
      </c>
      <c r="AC824" t="str">
        <f t="shared" si="587"/>
        <v>0</v>
      </c>
      <c r="AD824" t="str">
        <f t="shared" si="588"/>
        <v>0</v>
      </c>
      <c r="AE824" t="str">
        <f t="shared" si="589"/>
        <v>0</v>
      </c>
      <c r="AF824" t="str">
        <f t="shared" si="590"/>
        <v>0</v>
      </c>
      <c r="AG824" t="str">
        <f t="shared" si="591"/>
        <v>0</v>
      </c>
      <c r="AH824" t="str">
        <f t="shared" si="592"/>
        <v>0</v>
      </c>
      <c r="AI824" t="str">
        <f t="shared" si="593"/>
        <v>0</v>
      </c>
      <c r="AJ824" t="str">
        <f t="shared" si="594"/>
        <v>0</v>
      </c>
      <c r="AK824" t="str">
        <f t="shared" si="595"/>
        <v>0</v>
      </c>
      <c r="AL824" t="str">
        <f t="shared" si="596"/>
        <v>0</v>
      </c>
      <c r="AM824" t="str">
        <f t="shared" si="597"/>
        <v>0</v>
      </c>
      <c r="AN824" t="str">
        <f t="shared" si="598"/>
        <v>0</v>
      </c>
      <c r="AO824" t="str">
        <f t="shared" si="599"/>
        <v>0</v>
      </c>
      <c r="AP824" t="str">
        <f t="shared" si="600"/>
        <v>0</v>
      </c>
      <c r="AQ824" t="str">
        <f t="shared" si="601"/>
        <v>0</v>
      </c>
      <c r="AR824" t="str">
        <f t="shared" si="602"/>
        <v>0</v>
      </c>
      <c r="AS824" t="str">
        <f t="shared" si="603"/>
        <v>0</v>
      </c>
      <c r="AT824" t="str">
        <f t="shared" si="604"/>
        <v>0</v>
      </c>
      <c r="AU824" t="str">
        <f t="shared" si="605"/>
        <v>0</v>
      </c>
      <c r="AV824" t="str">
        <f t="shared" si="606"/>
        <v>0</v>
      </c>
      <c r="AW824" t="str">
        <f t="shared" si="607"/>
        <v>0</v>
      </c>
      <c r="AX824" t="str">
        <f t="shared" si="608"/>
        <v>0</v>
      </c>
      <c r="AY824" t="str">
        <f t="shared" si="609"/>
        <v>0</v>
      </c>
      <c r="AZ824" s="22"/>
    </row>
    <row r="825" spans="1:52" ht="15" customHeight="1">
      <c r="A825" s="18" t="s">
        <v>316</v>
      </c>
      <c r="B825" s="74" t="str">
        <f t="shared" si="570"/>
        <v>2402152I</v>
      </c>
      <c r="C825" s="76">
        <v>45484.8128125</v>
      </c>
      <c r="D825" s="75" t="s">
        <v>956</v>
      </c>
      <c r="E825" s="3" t="b">
        <f>ISNUMBER(MATCH(Table1[[#This Row],[Email]],Attendance[Email],0))</f>
        <v>1</v>
      </c>
      <c r="F825" s="3">
        <f t="shared" si="571"/>
        <v>45485.146145833336</v>
      </c>
      <c r="G825" s="21">
        <f>DAY(Table1[[#This Row],[Actual Time]])</f>
        <v>12</v>
      </c>
      <c r="H825">
        <f>MONTH(Table1[[#This Row],[Actual Time]])</f>
        <v>7</v>
      </c>
      <c r="I825">
        <f>YEAR(Table1[[#This Row],[Actual Time]])</f>
        <v>2024</v>
      </c>
      <c r="J825" t="str">
        <f t="shared" si="572"/>
        <v>12/7/2024</v>
      </c>
      <c r="K825" s="3" t="str">
        <f t="shared" si="573"/>
        <v>0</v>
      </c>
      <c r="L825" t="str">
        <f t="shared" si="574"/>
        <v>0</v>
      </c>
      <c r="M825" t="str">
        <f t="shared" si="575"/>
        <v>0</v>
      </c>
      <c r="N825" t="str">
        <f t="shared" si="576"/>
        <v>0</v>
      </c>
      <c r="O825" t="str">
        <f t="shared" si="577"/>
        <v>0</v>
      </c>
      <c r="P825" t="str">
        <f t="shared" si="578"/>
        <v>0</v>
      </c>
      <c r="Q825" t="str">
        <f t="shared" si="579"/>
        <v>0</v>
      </c>
      <c r="R825" t="str">
        <f t="shared" si="580"/>
        <v>0</v>
      </c>
      <c r="S825" s="3" t="str">
        <f t="shared" si="580"/>
        <v>0</v>
      </c>
      <c r="T825" s="3" t="str">
        <f t="shared" si="580"/>
        <v>0</v>
      </c>
      <c r="U825" t="str">
        <f t="shared" si="581"/>
        <v>0</v>
      </c>
      <c r="V825" t="str">
        <f t="shared" si="582"/>
        <v>0</v>
      </c>
      <c r="W825" t="str">
        <f t="shared" si="583"/>
        <v>1</v>
      </c>
      <c r="X825" t="str">
        <f t="shared" si="584"/>
        <v>0</v>
      </c>
      <c r="Y825" t="str">
        <f t="shared" si="585"/>
        <v>0</v>
      </c>
      <c r="Z825" t="str">
        <f t="shared" si="586"/>
        <v>0</v>
      </c>
      <c r="AA825" s="3" t="str">
        <f t="shared" si="586"/>
        <v>0</v>
      </c>
      <c r="AB825" s="3" t="str">
        <f t="shared" si="586"/>
        <v>0</v>
      </c>
      <c r="AC825" t="str">
        <f t="shared" si="587"/>
        <v>0</v>
      </c>
      <c r="AD825" t="str">
        <f t="shared" si="588"/>
        <v>0</v>
      </c>
      <c r="AE825" t="str">
        <f t="shared" si="589"/>
        <v>0</v>
      </c>
      <c r="AF825" t="str">
        <f t="shared" si="590"/>
        <v>0</v>
      </c>
      <c r="AG825" t="str">
        <f t="shared" si="591"/>
        <v>0</v>
      </c>
      <c r="AH825" t="str">
        <f t="shared" si="592"/>
        <v>0</v>
      </c>
      <c r="AI825" t="str">
        <f t="shared" si="593"/>
        <v>0</v>
      </c>
      <c r="AJ825" t="str">
        <f t="shared" si="594"/>
        <v>0</v>
      </c>
      <c r="AK825" t="str">
        <f t="shared" si="595"/>
        <v>0</v>
      </c>
      <c r="AL825" t="str">
        <f t="shared" si="596"/>
        <v>0</v>
      </c>
      <c r="AM825" t="str">
        <f t="shared" si="597"/>
        <v>0</v>
      </c>
      <c r="AN825" t="str">
        <f t="shared" si="598"/>
        <v>0</v>
      </c>
      <c r="AO825" t="str">
        <f t="shared" si="599"/>
        <v>0</v>
      </c>
      <c r="AP825" t="str">
        <f t="shared" si="600"/>
        <v>0</v>
      </c>
      <c r="AQ825" t="str">
        <f t="shared" si="601"/>
        <v>0</v>
      </c>
      <c r="AR825" t="str">
        <f t="shared" si="602"/>
        <v>0</v>
      </c>
      <c r="AS825" t="str">
        <f t="shared" si="603"/>
        <v>0</v>
      </c>
      <c r="AT825" t="str">
        <f t="shared" si="604"/>
        <v>0</v>
      </c>
      <c r="AU825" t="str">
        <f t="shared" si="605"/>
        <v>0</v>
      </c>
      <c r="AV825" t="str">
        <f t="shared" si="606"/>
        <v>0</v>
      </c>
      <c r="AW825" t="str">
        <f t="shared" si="607"/>
        <v>0</v>
      </c>
      <c r="AX825" t="str">
        <f t="shared" si="608"/>
        <v>0</v>
      </c>
      <c r="AY825" t="str">
        <f t="shared" si="609"/>
        <v>0</v>
      </c>
      <c r="AZ825" s="22"/>
    </row>
    <row r="826" spans="1:52" ht="15" customHeight="1">
      <c r="A826" s="18" t="s">
        <v>274</v>
      </c>
      <c r="B826" s="74" t="str">
        <f t="shared" si="570"/>
        <v>2404130C</v>
      </c>
      <c r="C826" s="76">
        <v>45484.8128125</v>
      </c>
      <c r="D826" s="75" t="s">
        <v>945</v>
      </c>
      <c r="E826" s="3" t="b">
        <f>ISNUMBER(MATCH(Table1[[#This Row],[Email]],Attendance[Email],0))</f>
        <v>1</v>
      </c>
      <c r="F826" s="3">
        <f t="shared" si="571"/>
        <v>45485.146145833336</v>
      </c>
      <c r="G826" s="21">
        <f>DAY(Table1[[#This Row],[Actual Time]])</f>
        <v>12</v>
      </c>
      <c r="H826">
        <f>MONTH(Table1[[#This Row],[Actual Time]])</f>
        <v>7</v>
      </c>
      <c r="I826">
        <f>YEAR(Table1[[#This Row],[Actual Time]])</f>
        <v>2024</v>
      </c>
      <c r="J826" t="str">
        <f t="shared" si="572"/>
        <v>12/7/2024</v>
      </c>
      <c r="K826" s="3" t="str">
        <f t="shared" si="573"/>
        <v>0</v>
      </c>
      <c r="L826" t="str">
        <f t="shared" si="574"/>
        <v>0</v>
      </c>
      <c r="M826" t="str">
        <f t="shared" si="575"/>
        <v>0</v>
      </c>
      <c r="N826" t="str">
        <f t="shared" si="576"/>
        <v>0</v>
      </c>
      <c r="O826" t="str">
        <f t="shared" si="577"/>
        <v>0</v>
      </c>
      <c r="P826" t="str">
        <f t="shared" si="578"/>
        <v>0</v>
      </c>
      <c r="Q826" t="str">
        <f t="shared" si="579"/>
        <v>0</v>
      </c>
      <c r="R826" t="str">
        <f t="shared" si="580"/>
        <v>0</v>
      </c>
      <c r="S826" s="3" t="str">
        <f t="shared" si="580"/>
        <v>0</v>
      </c>
      <c r="T826" s="3" t="str">
        <f t="shared" si="580"/>
        <v>0</v>
      </c>
      <c r="U826" t="str">
        <f t="shared" si="581"/>
        <v>0</v>
      </c>
      <c r="V826" t="str">
        <f t="shared" si="582"/>
        <v>0</v>
      </c>
      <c r="W826" t="str">
        <f t="shared" si="583"/>
        <v>1</v>
      </c>
      <c r="X826" t="str">
        <f t="shared" si="584"/>
        <v>0</v>
      </c>
      <c r="Y826" t="str">
        <f t="shared" si="585"/>
        <v>0</v>
      </c>
      <c r="Z826" t="str">
        <f t="shared" si="586"/>
        <v>0</v>
      </c>
      <c r="AA826" s="3" t="str">
        <f t="shared" si="586"/>
        <v>0</v>
      </c>
      <c r="AB826" s="3" t="str">
        <f t="shared" si="586"/>
        <v>0</v>
      </c>
      <c r="AC826" t="str">
        <f t="shared" si="587"/>
        <v>0</v>
      </c>
      <c r="AD826" t="str">
        <f t="shared" si="588"/>
        <v>0</v>
      </c>
      <c r="AE826" t="str">
        <f t="shared" si="589"/>
        <v>0</v>
      </c>
      <c r="AF826" t="str">
        <f t="shared" si="590"/>
        <v>0</v>
      </c>
      <c r="AG826" t="str">
        <f t="shared" si="591"/>
        <v>0</v>
      </c>
      <c r="AH826" t="str">
        <f t="shared" si="592"/>
        <v>0</v>
      </c>
      <c r="AI826" t="str">
        <f t="shared" si="593"/>
        <v>0</v>
      </c>
      <c r="AJ826" t="str">
        <f t="shared" si="594"/>
        <v>0</v>
      </c>
      <c r="AK826" t="str">
        <f t="shared" si="595"/>
        <v>0</v>
      </c>
      <c r="AL826" t="str">
        <f t="shared" si="596"/>
        <v>0</v>
      </c>
      <c r="AM826" t="str">
        <f t="shared" si="597"/>
        <v>0</v>
      </c>
      <c r="AN826" t="str">
        <f t="shared" si="598"/>
        <v>0</v>
      </c>
      <c r="AO826" t="str">
        <f t="shared" si="599"/>
        <v>0</v>
      </c>
      <c r="AP826" t="str">
        <f t="shared" si="600"/>
        <v>0</v>
      </c>
      <c r="AQ826" t="str">
        <f t="shared" si="601"/>
        <v>0</v>
      </c>
      <c r="AR826" t="str">
        <f t="shared" si="602"/>
        <v>0</v>
      </c>
      <c r="AS826" t="str">
        <f t="shared" si="603"/>
        <v>0</v>
      </c>
      <c r="AT826" t="str">
        <f t="shared" si="604"/>
        <v>0</v>
      </c>
      <c r="AU826" t="str">
        <f t="shared" si="605"/>
        <v>0</v>
      </c>
      <c r="AV826" t="str">
        <f t="shared" si="606"/>
        <v>0</v>
      </c>
      <c r="AW826" t="str">
        <f t="shared" si="607"/>
        <v>0</v>
      </c>
      <c r="AX826" t="str">
        <f t="shared" si="608"/>
        <v>0</v>
      </c>
      <c r="AY826" t="str">
        <f t="shared" si="609"/>
        <v>0</v>
      </c>
      <c r="AZ826" s="22"/>
    </row>
    <row r="827" spans="1:52" ht="15" customHeight="1">
      <c r="A827" s="18" t="s">
        <v>532</v>
      </c>
      <c r="B827" s="74" t="str">
        <f t="shared" si="570"/>
        <v>2401530G</v>
      </c>
      <c r="C827" s="76">
        <v>45484.8128125</v>
      </c>
      <c r="D827" s="75" t="s">
        <v>988</v>
      </c>
      <c r="E827" s="3" t="b">
        <f>ISNUMBER(MATCH(Table1[[#This Row],[Email]],Attendance[Email],0))</f>
        <v>1</v>
      </c>
      <c r="F827" s="3">
        <f t="shared" si="571"/>
        <v>45485.146145833336</v>
      </c>
      <c r="G827" s="21">
        <f>DAY(Table1[[#This Row],[Actual Time]])</f>
        <v>12</v>
      </c>
      <c r="H827">
        <f>MONTH(Table1[[#This Row],[Actual Time]])</f>
        <v>7</v>
      </c>
      <c r="I827">
        <f>YEAR(Table1[[#This Row],[Actual Time]])</f>
        <v>2024</v>
      </c>
      <c r="J827" t="str">
        <f t="shared" si="572"/>
        <v>12/7/2024</v>
      </c>
      <c r="K827" s="3" t="str">
        <f t="shared" si="573"/>
        <v>0</v>
      </c>
      <c r="L827" t="str">
        <f t="shared" si="574"/>
        <v>0</v>
      </c>
      <c r="M827" t="str">
        <f t="shared" si="575"/>
        <v>0</v>
      </c>
      <c r="N827" t="str">
        <f t="shared" si="576"/>
        <v>0</v>
      </c>
      <c r="O827" t="str">
        <f t="shared" si="577"/>
        <v>0</v>
      </c>
      <c r="P827" t="str">
        <f t="shared" si="578"/>
        <v>0</v>
      </c>
      <c r="Q827" t="str">
        <f t="shared" si="579"/>
        <v>0</v>
      </c>
      <c r="R827" t="str">
        <f t="shared" si="580"/>
        <v>0</v>
      </c>
      <c r="S827" s="3" t="str">
        <f t="shared" si="580"/>
        <v>0</v>
      </c>
      <c r="T827" s="3" t="str">
        <f t="shared" si="580"/>
        <v>0</v>
      </c>
      <c r="U827" t="str">
        <f t="shared" si="581"/>
        <v>0</v>
      </c>
      <c r="V827" t="str">
        <f t="shared" si="582"/>
        <v>0</v>
      </c>
      <c r="W827" t="str">
        <f t="shared" si="583"/>
        <v>1</v>
      </c>
      <c r="X827" t="str">
        <f t="shared" si="584"/>
        <v>0</v>
      </c>
      <c r="Y827" t="str">
        <f t="shared" si="585"/>
        <v>0</v>
      </c>
      <c r="Z827" t="str">
        <f t="shared" si="586"/>
        <v>0</v>
      </c>
      <c r="AA827" s="3" t="str">
        <f t="shared" si="586"/>
        <v>0</v>
      </c>
      <c r="AB827" s="3" t="str">
        <f t="shared" si="586"/>
        <v>0</v>
      </c>
      <c r="AC827" t="str">
        <f t="shared" si="587"/>
        <v>0</v>
      </c>
      <c r="AD827" t="str">
        <f t="shared" si="588"/>
        <v>0</v>
      </c>
      <c r="AE827" t="str">
        <f t="shared" si="589"/>
        <v>0</v>
      </c>
      <c r="AF827" t="str">
        <f t="shared" si="590"/>
        <v>0</v>
      </c>
      <c r="AG827" t="str">
        <f t="shared" si="591"/>
        <v>0</v>
      </c>
      <c r="AH827" t="str">
        <f t="shared" si="592"/>
        <v>0</v>
      </c>
      <c r="AI827" t="str">
        <f t="shared" si="593"/>
        <v>0</v>
      </c>
      <c r="AJ827" t="str">
        <f t="shared" si="594"/>
        <v>0</v>
      </c>
      <c r="AK827" t="str">
        <f t="shared" si="595"/>
        <v>0</v>
      </c>
      <c r="AL827" t="str">
        <f t="shared" si="596"/>
        <v>0</v>
      </c>
      <c r="AM827" t="str">
        <f t="shared" si="597"/>
        <v>0</v>
      </c>
      <c r="AN827" t="str">
        <f t="shared" si="598"/>
        <v>0</v>
      </c>
      <c r="AO827" t="str">
        <f t="shared" si="599"/>
        <v>0</v>
      </c>
      <c r="AP827" t="str">
        <f t="shared" si="600"/>
        <v>0</v>
      </c>
      <c r="AQ827" t="str">
        <f t="shared" si="601"/>
        <v>0</v>
      </c>
      <c r="AR827" t="str">
        <f t="shared" si="602"/>
        <v>0</v>
      </c>
      <c r="AS827" t="str">
        <f t="shared" si="603"/>
        <v>0</v>
      </c>
      <c r="AT827" t="str">
        <f t="shared" si="604"/>
        <v>0</v>
      </c>
      <c r="AU827" t="str">
        <f t="shared" si="605"/>
        <v>0</v>
      </c>
      <c r="AV827" t="str">
        <f t="shared" si="606"/>
        <v>0</v>
      </c>
      <c r="AW827" t="str">
        <f t="shared" si="607"/>
        <v>0</v>
      </c>
      <c r="AX827" t="str">
        <f t="shared" si="608"/>
        <v>0</v>
      </c>
      <c r="AY827" t="str">
        <f t="shared" si="609"/>
        <v>0</v>
      </c>
      <c r="AZ827" s="22"/>
    </row>
    <row r="828" spans="1:52" ht="15" customHeight="1">
      <c r="A828" s="18" t="s">
        <v>504</v>
      </c>
      <c r="B828" s="74" t="str">
        <f t="shared" si="570"/>
        <v>2401558H</v>
      </c>
      <c r="C828" s="76">
        <v>45484.8128125</v>
      </c>
      <c r="D828" s="75" t="s">
        <v>989</v>
      </c>
      <c r="E828" s="3" t="b">
        <f>ISNUMBER(MATCH(Table1[[#This Row],[Email]],Attendance[Email],0))</f>
        <v>1</v>
      </c>
      <c r="F828" s="3">
        <f t="shared" si="571"/>
        <v>45485.146145833336</v>
      </c>
      <c r="G828" s="21">
        <f>DAY(Table1[[#This Row],[Actual Time]])</f>
        <v>12</v>
      </c>
      <c r="H828">
        <f>MONTH(Table1[[#This Row],[Actual Time]])</f>
        <v>7</v>
      </c>
      <c r="I828">
        <f>YEAR(Table1[[#This Row],[Actual Time]])</f>
        <v>2024</v>
      </c>
      <c r="J828" t="str">
        <f t="shared" si="572"/>
        <v>12/7/2024</v>
      </c>
      <c r="K828" s="3" t="str">
        <f t="shared" si="573"/>
        <v>0</v>
      </c>
      <c r="L828" t="str">
        <f t="shared" si="574"/>
        <v>0</v>
      </c>
      <c r="M828" t="str">
        <f t="shared" si="575"/>
        <v>0</v>
      </c>
      <c r="N828" t="str">
        <f t="shared" si="576"/>
        <v>0</v>
      </c>
      <c r="O828" t="str">
        <f t="shared" si="577"/>
        <v>0</v>
      </c>
      <c r="P828" t="str">
        <f t="shared" si="578"/>
        <v>0</v>
      </c>
      <c r="Q828" t="str">
        <f t="shared" si="579"/>
        <v>0</v>
      </c>
      <c r="R828" t="str">
        <f t="shared" si="580"/>
        <v>0</v>
      </c>
      <c r="S828" s="3" t="str">
        <f t="shared" si="580"/>
        <v>0</v>
      </c>
      <c r="T828" s="3" t="str">
        <f t="shared" si="580"/>
        <v>0</v>
      </c>
      <c r="U828" t="str">
        <f t="shared" si="581"/>
        <v>0</v>
      </c>
      <c r="V828" t="str">
        <f t="shared" si="582"/>
        <v>0</v>
      </c>
      <c r="W828" t="str">
        <f t="shared" si="583"/>
        <v>1</v>
      </c>
      <c r="X828" t="str">
        <f t="shared" si="584"/>
        <v>0</v>
      </c>
      <c r="Y828" t="str">
        <f t="shared" si="585"/>
        <v>0</v>
      </c>
      <c r="Z828" t="str">
        <f t="shared" si="586"/>
        <v>0</v>
      </c>
      <c r="AA828" s="3" t="str">
        <f t="shared" si="586"/>
        <v>0</v>
      </c>
      <c r="AB828" s="3" t="str">
        <f t="shared" si="586"/>
        <v>0</v>
      </c>
      <c r="AC828" t="str">
        <f t="shared" si="587"/>
        <v>0</v>
      </c>
      <c r="AD828" t="str">
        <f t="shared" si="588"/>
        <v>0</v>
      </c>
      <c r="AE828" t="str">
        <f t="shared" si="589"/>
        <v>0</v>
      </c>
      <c r="AF828" t="str">
        <f t="shared" si="590"/>
        <v>0</v>
      </c>
      <c r="AG828" t="str">
        <f t="shared" si="591"/>
        <v>0</v>
      </c>
      <c r="AH828" t="str">
        <f t="shared" si="592"/>
        <v>0</v>
      </c>
      <c r="AI828" t="str">
        <f t="shared" si="593"/>
        <v>0</v>
      </c>
      <c r="AJ828" t="str">
        <f t="shared" si="594"/>
        <v>0</v>
      </c>
      <c r="AK828" t="str">
        <f t="shared" si="595"/>
        <v>0</v>
      </c>
      <c r="AL828" t="str">
        <f t="shared" si="596"/>
        <v>0</v>
      </c>
      <c r="AM828" t="str">
        <f t="shared" si="597"/>
        <v>0</v>
      </c>
      <c r="AN828" t="str">
        <f t="shared" si="598"/>
        <v>0</v>
      </c>
      <c r="AO828" t="str">
        <f t="shared" si="599"/>
        <v>0</v>
      </c>
      <c r="AP828" t="str">
        <f t="shared" si="600"/>
        <v>0</v>
      </c>
      <c r="AQ828" t="str">
        <f t="shared" si="601"/>
        <v>0</v>
      </c>
      <c r="AR828" t="str">
        <f t="shared" si="602"/>
        <v>0</v>
      </c>
      <c r="AS828" t="str">
        <f t="shared" si="603"/>
        <v>0</v>
      </c>
      <c r="AT828" t="str">
        <f t="shared" si="604"/>
        <v>0</v>
      </c>
      <c r="AU828" t="str">
        <f t="shared" si="605"/>
        <v>0</v>
      </c>
      <c r="AV828" t="str">
        <f t="shared" si="606"/>
        <v>0</v>
      </c>
      <c r="AW828" t="str">
        <f t="shared" si="607"/>
        <v>0</v>
      </c>
      <c r="AX828" t="str">
        <f t="shared" si="608"/>
        <v>0</v>
      </c>
      <c r="AY828" t="str">
        <f t="shared" si="609"/>
        <v>0</v>
      </c>
      <c r="AZ828" s="22"/>
    </row>
    <row r="829" spans="1:52" ht="15" customHeight="1">
      <c r="A829" s="18" t="s">
        <v>528</v>
      </c>
      <c r="B829" s="74" t="str">
        <f t="shared" si="570"/>
        <v>2401798J</v>
      </c>
      <c r="C829" s="76">
        <v>45484.8128125</v>
      </c>
      <c r="D829" s="75" t="s">
        <v>990</v>
      </c>
      <c r="E829" s="3" t="b">
        <f>ISNUMBER(MATCH(Table1[[#This Row],[Email]],Attendance[Email],0))</f>
        <v>1</v>
      </c>
      <c r="F829" s="3">
        <f t="shared" si="571"/>
        <v>45485.146145833336</v>
      </c>
      <c r="G829" s="21">
        <f>DAY(Table1[[#This Row],[Actual Time]])</f>
        <v>12</v>
      </c>
      <c r="H829">
        <f>MONTH(Table1[[#This Row],[Actual Time]])</f>
        <v>7</v>
      </c>
      <c r="I829">
        <f>YEAR(Table1[[#This Row],[Actual Time]])</f>
        <v>2024</v>
      </c>
      <c r="J829" t="str">
        <f t="shared" si="572"/>
        <v>12/7/2024</v>
      </c>
      <c r="K829" s="3" t="str">
        <f t="shared" si="573"/>
        <v>0</v>
      </c>
      <c r="L829" t="str">
        <f t="shared" si="574"/>
        <v>0</v>
      </c>
      <c r="M829" t="str">
        <f t="shared" si="575"/>
        <v>0</v>
      </c>
      <c r="N829" t="str">
        <f t="shared" si="576"/>
        <v>0</v>
      </c>
      <c r="O829" t="str">
        <f t="shared" si="577"/>
        <v>0</v>
      </c>
      <c r="P829" t="str">
        <f t="shared" si="578"/>
        <v>0</v>
      </c>
      <c r="Q829" t="str">
        <f t="shared" si="579"/>
        <v>0</v>
      </c>
      <c r="R829" t="str">
        <f t="shared" si="580"/>
        <v>0</v>
      </c>
      <c r="S829" s="3" t="str">
        <f t="shared" si="580"/>
        <v>0</v>
      </c>
      <c r="T829" s="3" t="str">
        <f t="shared" si="580"/>
        <v>0</v>
      </c>
      <c r="U829" t="str">
        <f t="shared" si="581"/>
        <v>0</v>
      </c>
      <c r="V829" t="str">
        <f t="shared" si="582"/>
        <v>0</v>
      </c>
      <c r="W829" t="str">
        <f t="shared" si="583"/>
        <v>1</v>
      </c>
      <c r="X829" t="str">
        <f t="shared" si="584"/>
        <v>0</v>
      </c>
      <c r="Y829" t="str">
        <f t="shared" si="585"/>
        <v>0</v>
      </c>
      <c r="Z829" t="str">
        <f t="shared" si="586"/>
        <v>0</v>
      </c>
      <c r="AA829" s="3" t="str">
        <f t="shared" si="586"/>
        <v>0</v>
      </c>
      <c r="AB829" s="3" t="str">
        <f t="shared" si="586"/>
        <v>0</v>
      </c>
      <c r="AC829" t="str">
        <f t="shared" si="587"/>
        <v>0</v>
      </c>
      <c r="AD829" t="str">
        <f t="shared" si="588"/>
        <v>0</v>
      </c>
      <c r="AE829" t="str">
        <f t="shared" si="589"/>
        <v>0</v>
      </c>
      <c r="AF829" t="str">
        <f t="shared" si="590"/>
        <v>0</v>
      </c>
      <c r="AG829" t="str">
        <f t="shared" si="591"/>
        <v>0</v>
      </c>
      <c r="AH829" t="str">
        <f t="shared" si="592"/>
        <v>0</v>
      </c>
      <c r="AI829" t="str">
        <f t="shared" si="593"/>
        <v>0</v>
      </c>
      <c r="AJ829" t="str">
        <f t="shared" si="594"/>
        <v>0</v>
      </c>
      <c r="AK829" t="str">
        <f t="shared" si="595"/>
        <v>0</v>
      </c>
      <c r="AL829" t="str">
        <f t="shared" si="596"/>
        <v>0</v>
      </c>
      <c r="AM829" t="str">
        <f t="shared" si="597"/>
        <v>0</v>
      </c>
      <c r="AN829" t="str">
        <f t="shared" si="598"/>
        <v>0</v>
      </c>
      <c r="AO829" t="str">
        <f t="shared" si="599"/>
        <v>0</v>
      </c>
      <c r="AP829" t="str">
        <f t="shared" si="600"/>
        <v>0</v>
      </c>
      <c r="AQ829" t="str">
        <f t="shared" si="601"/>
        <v>0</v>
      </c>
      <c r="AR829" t="str">
        <f t="shared" si="602"/>
        <v>0</v>
      </c>
      <c r="AS829" t="str">
        <f t="shared" si="603"/>
        <v>0</v>
      </c>
      <c r="AT829" t="str">
        <f t="shared" si="604"/>
        <v>0</v>
      </c>
      <c r="AU829" t="str">
        <f t="shared" si="605"/>
        <v>0</v>
      </c>
      <c r="AV829" t="str">
        <f t="shared" si="606"/>
        <v>0</v>
      </c>
      <c r="AW829" t="str">
        <f t="shared" si="607"/>
        <v>0</v>
      </c>
      <c r="AX829" t="str">
        <f t="shared" si="608"/>
        <v>0</v>
      </c>
      <c r="AY829" t="str">
        <f t="shared" si="609"/>
        <v>0</v>
      </c>
      <c r="AZ829" s="22"/>
    </row>
    <row r="830" spans="1:52" ht="15" customHeight="1">
      <c r="A830" s="18" t="s">
        <v>318</v>
      </c>
      <c r="B830" s="74" t="str">
        <f t="shared" si="570"/>
        <v>2404190G</v>
      </c>
      <c r="C830" s="76">
        <v>45484.8128125</v>
      </c>
      <c r="D830" s="75" t="s">
        <v>991</v>
      </c>
      <c r="E830" s="3" t="b">
        <f>ISNUMBER(MATCH(Table1[[#This Row],[Email]],Attendance[Email],0))</f>
        <v>1</v>
      </c>
      <c r="F830" s="3">
        <f t="shared" si="571"/>
        <v>45485.146145833336</v>
      </c>
      <c r="G830" s="21">
        <f>DAY(Table1[[#This Row],[Actual Time]])</f>
        <v>12</v>
      </c>
      <c r="H830">
        <f>MONTH(Table1[[#This Row],[Actual Time]])</f>
        <v>7</v>
      </c>
      <c r="I830">
        <f>YEAR(Table1[[#This Row],[Actual Time]])</f>
        <v>2024</v>
      </c>
      <c r="J830" t="str">
        <f t="shared" si="572"/>
        <v>12/7/2024</v>
      </c>
      <c r="K830" s="3" t="str">
        <f t="shared" si="573"/>
        <v>0</v>
      </c>
      <c r="L830" t="str">
        <f t="shared" si="574"/>
        <v>0</v>
      </c>
      <c r="M830" t="str">
        <f t="shared" si="575"/>
        <v>0</v>
      </c>
      <c r="N830" t="str">
        <f t="shared" si="576"/>
        <v>0</v>
      </c>
      <c r="O830" t="str">
        <f t="shared" si="577"/>
        <v>0</v>
      </c>
      <c r="P830" t="str">
        <f t="shared" si="578"/>
        <v>0</v>
      </c>
      <c r="Q830" t="str">
        <f t="shared" si="579"/>
        <v>0</v>
      </c>
      <c r="R830" t="str">
        <f t="shared" si="580"/>
        <v>0</v>
      </c>
      <c r="S830" s="3" t="str">
        <f t="shared" si="580"/>
        <v>0</v>
      </c>
      <c r="T830" s="3" t="str">
        <f t="shared" si="580"/>
        <v>0</v>
      </c>
      <c r="U830" t="str">
        <f t="shared" si="581"/>
        <v>0</v>
      </c>
      <c r="V830" t="str">
        <f t="shared" si="582"/>
        <v>0</v>
      </c>
      <c r="W830" t="str">
        <f t="shared" si="583"/>
        <v>1</v>
      </c>
      <c r="X830" t="str">
        <f t="shared" si="584"/>
        <v>0</v>
      </c>
      <c r="Y830" t="str">
        <f t="shared" si="585"/>
        <v>0</v>
      </c>
      <c r="Z830" t="str">
        <f t="shared" si="586"/>
        <v>0</v>
      </c>
      <c r="AA830" s="3" t="str">
        <f t="shared" si="586"/>
        <v>0</v>
      </c>
      <c r="AB830" s="3" t="str">
        <f t="shared" si="586"/>
        <v>0</v>
      </c>
      <c r="AC830" t="str">
        <f t="shared" si="587"/>
        <v>0</v>
      </c>
      <c r="AD830" t="str">
        <f t="shared" si="588"/>
        <v>0</v>
      </c>
      <c r="AE830" t="str">
        <f t="shared" si="589"/>
        <v>0</v>
      </c>
      <c r="AF830" t="str">
        <f t="shared" si="590"/>
        <v>0</v>
      </c>
      <c r="AG830" t="str">
        <f t="shared" si="591"/>
        <v>0</v>
      </c>
      <c r="AH830" t="str">
        <f t="shared" si="592"/>
        <v>0</v>
      </c>
      <c r="AI830" t="str">
        <f t="shared" si="593"/>
        <v>0</v>
      </c>
      <c r="AJ830" t="str">
        <f t="shared" si="594"/>
        <v>0</v>
      </c>
      <c r="AK830" t="str">
        <f t="shared" si="595"/>
        <v>0</v>
      </c>
      <c r="AL830" t="str">
        <f t="shared" si="596"/>
        <v>0</v>
      </c>
      <c r="AM830" t="str">
        <f t="shared" si="597"/>
        <v>0</v>
      </c>
      <c r="AN830" t="str">
        <f t="shared" si="598"/>
        <v>0</v>
      </c>
      <c r="AO830" t="str">
        <f t="shared" si="599"/>
        <v>0</v>
      </c>
      <c r="AP830" t="str">
        <f t="shared" si="600"/>
        <v>0</v>
      </c>
      <c r="AQ830" t="str">
        <f t="shared" si="601"/>
        <v>0</v>
      </c>
      <c r="AR830" t="str">
        <f t="shared" si="602"/>
        <v>0</v>
      </c>
      <c r="AS830" t="str">
        <f t="shared" si="603"/>
        <v>0</v>
      </c>
      <c r="AT830" t="str">
        <f t="shared" si="604"/>
        <v>0</v>
      </c>
      <c r="AU830" t="str">
        <f t="shared" si="605"/>
        <v>0</v>
      </c>
      <c r="AV830" t="str">
        <f t="shared" si="606"/>
        <v>0</v>
      </c>
      <c r="AW830" t="str">
        <f t="shared" si="607"/>
        <v>0</v>
      </c>
      <c r="AX830" t="str">
        <f t="shared" si="608"/>
        <v>0</v>
      </c>
      <c r="AY830" t="str">
        <f t="shared" si="609"/>
        <v>0</v>
      </c>
      <c r="AZ830" s="22"/>
    </row>
    <row r="831" spans="1:52" ht="15" customHeight="1">
      <c r="A831" s="18" t="s">
        <v>292</v>
      </c>
      <c r="B831" s="74" t="str">
        <f t="shared" si="570"/>
        <v>2404327E</v>
      </c>
      <c r="C831" s="76">
        <v>45484.8128125</v>
      </c>
      <c r="D831" s="75" t="s">
        <v>948</v>
      </c>
      <c r="E831" s="3" t="b">
        <f>ISNUMBER(MATCH(Table1[[#This Row],[Email]],Attendance[Email],0))</f>
        <v>1</v>
      </c>
      <c r="F831" s="3">
        <f t="shared" si="571"/>
        <v>45485.146145833336</v>
      </c>
      <c r="G831" s="21">
        <f>DAY(Table1[[#This Row],[Actual Time]])</f>
        <v>12</v>
      </c>
      <c r="H831">
        <f>MONTH(Table1[[#This Row],[Actual Time]])</f>
        <v>7</v>
      </c>
      <c r="I831">
        <f>YEAR(Table1[[#This Row],[Actual Time]])</f>
        <v>2024</v>
      </c>
      <c r="J831" t="str">
        <f t="shared" si="572"/>
        <v>12/7/2024</v>
      </c>
      <c r="K831" s="3" t="str">
        <f t="shared" si="573"/>
        <v>0</v>
      </c>
      <c r="L831" t="str">
        <f t="shared" si="574"/>
        <v>0</v>
      </c>
      <c r="M831" t="str">
        <f t="shared" si="575"/>
        <v>0</v>
      </c>
      <c r="N831" t="str">
        <f t="shared" si="576"/>
        <v>0</v>
      </c>
      <c r="O831" t="str">
        <f t="shared" si="577"/>
        <v>0</v>
      </c>
      <c r="P831" t="str">
        <f t="shared" si="578"/>
        <v>0</v>
      </c>
      <c r="Q831" t="str">
        <f t="shared" si="579"/>
        <v>0</v>
      </c>
      <c r="R831" t="str">
        <f t="shared" si="580"/>
        <v>0</v>
      </c>
      <c r="S831" s="3" t="str">
        <f t="shared" si="580"/>
        <v>0</v>
      </c>
      <c r="T831" s="3" t="str">
        <f t="shared" si="580"/>
        <v>0</v>
      </c>
      <c r="U831" t="str">
        <f t="shared" si="581"/>
        <v>0</v>
      </c>
      <c r="V831" t="str">
        <f t="shared" si="582"/>
        <v>0</v>
      </c>
      <c r="W831" t="str">
        <f t="shared" si="583"/>
        <v>1</v>
      </c>
      <c r="X831" t="str">
        <f t="shared" si="584"/>
        <v>0</v>
      </c>
      <c r="Y831" t="str">
        <f t="shared" si="585"/>
        <v>0</v>
      </c>
      <c r="Z831" t="str">
        <f t="shared" si="586"/>
        <v>0</v>
      </c>
      <c r="AA831" s="3" t="str">
        <f t="shared" si="586"/>
        <v>0</v>
      </c>
      <c r="AB831" s="3" t="str">
        <f t="shared" si="586"/>
        <v>0</v>
      </c>
      <c r="AC831" t="str">
        <f t="shared" si="587"/>
        <v>0</v>
      </c>
      <c r="AD831" t="str">
        <f t="shared" si="588"/>
        <v>0</v>
      </c>
      <c r="AE831" t="str">
        <f t="shared" si="589"/>
        <v>0</v>
      </c>
      <c r="AF831" t="str">
        <f t="shared" si="590"/>
        <v>0</v>
      </c>
      <c r="AG831" t="str">
        <f t="shared" si="591"/>
        <v>0</v>
      </c>
      <c r="AH831" t="str">
        <f t="shared" si="592"/>
        <v>0</v>
      </c>
      <c r="AI831" t="str">
        <f t="shared" si="593"/>
        <v>0</v>
      </c>
      <c r="AJ831" t="str">
        <f t="shared" si="594"/>
        <v>0</v>
      </c>
      <c r="AK831" t="str">
        <f t="shared" si="595"/>
        <v>0</v>
      </c>
      <c r="AL831" t="str">
        <f t="shared" si="596"/>
        <v>0</v>
      </c>
      <c r="AM831" t="str">
        <f t="shared" si="597"/>
        <v>0</v>
      </c>
      <c r="AN831" t="str">
        <f t="shared" si="598"/>
        <v>0</v>
      </c>
      <c r="AO831" t="str">
        <f t="shared" si="599"/>
        <v>0</v>
      </c>
      <c r="AP831" t="str">
        <f t="shared" si="600"/>
        <v>0</v>
      </c>
      <c r="AQ831" t="str">
        <f t="shared" si="601"/>
        <v>0</v>
      </c>
      <c r="AR831" t="str">
        <f t="shared" si="602"/>
        <v>0</v>
      </c>
      <c r="AS831" t="str">
        <f t="shared" si="603"/>
        <v>0</v>
      </c>
      <c r="AT831" t="str">
        <f t="shared" si="604"/>
        <v>0</v>
      </c>
      <c r="AU831" t="str">
        <f t="shared" si="605"/>
        <v>0</v>
      </c>
      <c r="AV831" t="str">
        <f t="shared" si="606"/>
        <v>0</v>
      </c>
      <c r="AW831" t="str">
        <f t="shared" si="607"/>
        <v>0</v>
      </c>
      <c r="AX831" t="str">
        <f t="shared" si="608"/>
        <v>0</v>
      </c>
      <c r="AY831" t="str">
        <f t="shared" si="609"/>
        <v>0</v>
      </c>
      <c r="AZ831" s="22"/>
    </row>
    <row r="832" spans="1:52" ht="15" customHeight="1">
      <c r="A832" s="18" t="s">
        <v>507</v>
      </c>
      <c r="B832" s="74" t="str">
        <f t="shared" si="570"/>
        <v>2404055B</v>
      </c>
      <c r="C832" s="76">
        <v>45484.8128125</v>
      </c>
      <c r="D832" s="75" t="s">
        <v>992</v>
      </c>
      <c r="E832" s="3" t="b">
        <f>ISNUMBER(MATCH(Table1[[#This Row],[Email]],Attendance[Email],0))</f>
        <v>1</v>
      </c>
      <c r="F832" s="3">
        <f t="shared" si="571"/>
        <v>45485.146145833336</v>
      </c>
      <c r="G832" s="21">
        <f>DAY(Table1[[#This Row],[Actual Time]])</f>
        <v>12</v>
      </c>
      <c r="H832">
        <f>MONTH(Table1[[#This Row],[Actual Time]])</f>
        <v>7</v>
      </c>
      <c r="I832">
        <f>YEAR(Table1[[#This Row],[Actual Time]])</f>
        <v>2024</v>
      </c>
      <c r="J832" t="str">
        <f t="shared" si="572"/>
        <v>12/7/2024</v>
      </c>
      <c r="K832" s="3" t="str">
        <f t="shared" si="573"/>
        <v>0</v>
      </c>
      <c r="L832" t="str">
        <f t="shared" si="574"/>
        <v>0</v>
      </c>
      <c r="M832" t="str">
        <f t="shared" si="575"/>
        <v>0</v>
      </c>
      <c r="N832" t="str">
        <f t="shared" si="576"/>
        <v>0</v>
      </c>
      <c r="O832" t="str">
        <f t="shared" si="577"/>
        <v>0</v>
      </c>
      <c r="P832" t="str">
        <f t="shared" si="578"/>
        <v>0</v>
      </c>
      <c r="Q832" t="str">
        <f t="shared" si="579"/>
        <v>0</v>
      </c>
      <c r="R832" t="str">
        <f t="shared" si="580"/>
        <v>0</v>
      </c>
      <c r="S832" s="3" t="str">
        <f t="shared" si="580"/>
        <v>0</v>
      </c>
      <c r="T832" s="3" t="str">
        <f t="shared" si="580"/>
        <v>0</v>
      </c>
      <c r="U832" t="str">
        <f t="shared" si="581"/>
        <v>0</v>
      </c>
      <c r="V832" t="str">
        <f t="shared" si="582"/>
        <v>0</v>
      </c>
      <c r="W832" t="str">
        <f t="shared" si="583"/>
        <v>1</v>
      </c>
      <c r="X832" t="str">
        <f t="shared" si="584"/>
        <v>0</v>
      </c>
      <c r="Y832" t="str">
        <f t="shared" si="585"/>
        <v>0</v>
      </c>
      <c r="Z832" t="str">
        <f t="shared" si="586"/>
        <v>0</v>
      </c>
      <c r="AA832" s="3" t="str">
        <f t="shared" si="586"/>
        <v>0</v>
      </c>
      <c r="AB832" s="3" t="str">
        <f t="shared" si="586"/>
        <v>0</v>
      </c>
      <c r="AC832" t="str">
        <f t="shared" si="587"/>
        <v>0</v>
      </c>
      <c r="AD832" t="str">
        <f t="shared" si="588"/>
        <v>0</v>
      </c>
      <c r="AE832" t="str">
        <f t="shared" si="589"/>
        <v>0</v>
      </c>
      <c r="AF832" t="str">
        <f t="shared" si="590"/>
        <v>0</v>
      </c>
      <c r="AG832" t="str">
        <f t="shared" si="591"/>
        <v>0</v>
      </c>
      <c r="AH832" t="str">
        <f t="shared" si="592"/>
        <v>0</v>
      </c>
      <c r="AI832" t="str">
        <f t="shared" si="593"/>
        <v>0</v>
      </c>
      <c r="AJ832" t="str">
        <f t="shared" si="594"/>
        <v>0</v>
      </c>
      <c r="AK832" t="str">
        <f t="shared" si="595"/>
        <v>0</v>
      </c>
      <c r="AL832" t="str">
        <f t="shared" si="596"/>
        <v>0</v>
      </c>
      <c r="AM832" t="str">
        <f t="shared" si="597"/>
        <v>0</v>
      </c>
      <c r="AN832" t="str">
        <f t="shared" si="598"/>
        <v>0</v>
      </c>
      <c r="AO832" t="str">
        <f t="shared" si="599"/>
        <v>0</v>
      </c>
      <c r="AP832" t="str">
        <f t="shared" si="600"/>
        <v>0</v>
      </c>
      <c r="AQ832" t="str">
        <f t="shared" si="601"/>
        <v>0</v>
      </c>
      <c r="AR832" t="str">
        <f t="shared" si="602"/>
        <v>0</v>
      </c>
      <c r="AS832" t="str">
        <f t="shared" si="603"/>
        <v>0</v>
      </c>
      <c r="AT832" t="str">
        <f t="shared" si="604"/>
        <v>0</v>
      </c>
      <c r="AU832" t="str">
        <f t="shared" si="605"/>
        <v>0</v>
      </c>
      <c r="AV832" t="str">
        <f t="shared" si="606"/>
        <v>0</v>
      </c>
      <c r="AW832" t="str">
        <f t="shared" si="607"/>
        <v>0</v>
      </c>
      <c r="AX832" t="str">
        <f t="shared" si="608"/>
        <v>0</v>
      </c>
      <c r="AY832" t="str">
        <f t="shared" si="609"/>
        <v>0</v>
      </c>
      <c r="AZ832" s="22"/>
    </row>
    <row r="833" spans="1:52" ht="15" customHeight="1">
      <c r="A833" s="18" t="s">
        <v>421</v>
      </c>
      <c r="B833" s="74" t="str">
        <f t="shared" si="570"/>
        <v>2402306A</v>
      </c>
      <c r="C833" s="76">
        <v>45484.8128125</v>
      </c>
      <c r="D833" s="75" t="s">
        <v>958</v>
      </c>
      <c r="E833" s="3" t="b">
        <f>ISNUMBER(MATCH(Table1[[#This Row],[Email]],Attendance[Email],0))</f>
        <v>1</v>
      </c>
      <c r="F833" s="3">
        <f t="shared" si="571"/>
        <v>45485.146145833336</v>
      </c>
      <c r="G833" s="21">
        <f>DAY(Table1[[#This Row],[Actual Time]])</f>
        <v>12</v>
      </c>
      <c r="H833">
        <f>MONTH(Table1[[#This Row],[Actual Time]])</f>
        <v>7</v>
      </c>
      <c r="I833">
        <f>YEAR(Table1[[#This Row],[Actual Time]])</f>
        <v>2024</v>
      </c>
      <c r="J833" t="str">
        <f t="shared" si="572"/>
        <v>12/7/2024</v>
      </c>
      <c r="K833" s="3" t="str">
        <f t="shared" si="573"/>
        <v>0</v>
      </c>
      <c r="L833" t="str">
        <f t="shared" si="574"/>
        <v>0</v>
      </c>
      <c r="M833" t="str">
        <f t="shared" si="575"/>
        <v>0</v>
      </c>
      <c r="N833" t="str">
        <f t="shared" si="576"/>
        <v>0</v>
      </c>
      <c r="O833" t="str">
        <f t="shared" si="577"/>
        <v>0</v>
      </c>
      <c r="P833" t="str">
        <f t="shared" si="578"/>
        <v>0</v>
      </c>
      <c r="Q833" t="str">
        <f t="shared" si="579"/>
        <v>0</v>
      </c>
      <c r="R833" t="str">
        <f t="shared" si="580"/>
        <v>0</v>
      </c>
      <c r="S833" s="3" t="str">
        <f t="shared" si="580"/>
        <v>0</v>
      </c>
      <c r="T833" s="3" t="str">
        <f t="shared" si="580"/>
        <v>0</v>
      </c>
      <c r="U833" t="str">
        <f t="shared" si="581"/>
        <v>0</v>
      </c>
      <c r="V833" t="str">
        <f t="shared" si="582"/>
        <v>0</v>
      </c>
      <c r="W833" t="str">
        <f t="shared" si="583"/>
        <v>1</v>
      </c>
      <c r="X833" t="str">
        <f t="shared" si="584"/>
        <v>0</v>
      </c>
      <c r="Y833" t="str">
        <f t="shared" si="585"/>
        <v>0</v>
      </c>
      <c r="Z833" t="str">
        <f t="shared" si="586"/>
        <v>0</v>
      </c>
      <c r="AA833" s="3" t="str">
        <f t="shared" si="586"/>
        <v>0</v>
      </c>
      <c r="AB833" s="3" t="str">
        <f t="shared" si="586"/>
        <v>0</v>
      </c>
      <c r="AC833" t="str">
        <f t="shared" si="587"/>
        <v>0</v>
      </c>
      <c r="AD833" t="str">
        <f t="shared" si="588"/>
        <v>0</v>
      </c>
      <c r="AE833" t="str">
        <f t="shared" si="589"/>
        <v>0</v>
      </c>
      <c r="AF833" t="str">
        <f t="shared" si="590"/>
        <v>0</v>
      </c>
      <c r="AG833" t="str">
        <f t="shared" si="591"/>
        <v>0</v>
      </c>
      <c r="AH833" t="str">
        <f t="shared" si="592"/>
        <v>0</v>
      </c>
      <c r="AI833" t="str">
        <f t="shared" si="593"/>
        <v>0</v>
      </c>
      <c r="AJ833" t="str">
        <f t="shared" si="594"/>
        <v>0</v>
      </c>
      <c r="AK833" t="str">
        <f t="shared" si="595"/>
        <v>0</v>
      </c>
      <c r="AL833" t="str">
        <f t="shared" si="596"/>
        <v>0</v>
      </c>
      <c r="AM833" t="str">
        <f t="shared" si="597"/>
        <v>0</v>
      </c>
      <c r="AN833" t="str">
        <f t="shared" si="598"/>
        <v>0</v>
      </c>
      <c r="AO833" t="str">
        <f t="shared" si="599"/>
        <v>0</v>
      </c>
      <c r="AP833" t="str">
        <f t="shared" si="600"/>
        <v>0</v>
      </c>
      <c r="AQ833" t="str">
        <f t="shared" si="601"/>
        <v>0</v>
      </c>
      <c r="AR833" t="str">
        <f t="shared" si="602"/>
        <v>0</v>
      </c>
      <c r="AS833" t="str">
        <f t="shared" si="603"/>
        <v>0</v>
      </c>
      <c r="AT833" t="str">
        <f t="shared" si="604"/>
        <v>0</v>
      </c>
      <c r="AU833" t="str">
        <f t="shared" si="605"/>
        <v>0</v>
      </c>
      <c r="AV833" t="str">
        <f t="shared" si="606"/>
        <v>0</v>
      </c>
      <c r="AW833" t="str">
        <f t="shared" si="607"/>
        <v>0</v>
      </c>
      <c r="AX833" t="str">
        <f t="shared" si="608"/>
        <v>0</v>
      </c>
      <c r="AY833" t="str">
        <f t="shared" si="609"/>
        <v>0</v>
      </c>
      <c r="AZ833" s="22"/>
    </row>
    <row r="834" spans="1:52" ht="15" customHeight="1">
      <c r="A834" s="18" t="s">
        <v>591</v>
      </c>
      <c r="B834" s="74" t="str">
        <f t="shared" si="570"/>
        <v>2401267F</v>
      </c>
      <c r="C834" s="76">
        <v>45484.8128125</v>
      </c>
      <c r="D834" s="75" t="s">
        <v>993</v>
      </c>
      <c r="E834" s="3" t="b">
        <f>ISNUMBER(MATCH(Table1[[#This Row],[Email]],Attendance[Email],0))</f>
        <v>1</v>
      </c>
      <c r="F834" s="3">
        <f t="shared" si="571"/>
        <v>45485.146145833336</v>
      </c>
      <c r="G834" s="21">
        <f>DAY(Table1[[#This Row],[Actual Time]])</f>
        <v>12</v>
      </c>
      <c r="H834">
        <f>MONTH(Table1[[#This Row],[Actual Time]])</f>
        <v>7</v>
      </c>
      <c r="I834">
        <f>YEAR(Table1[[#This Row],[Actual Time]])</f>
        <v>2024</v>
      </c>
      <c r="J834" t="str">
        <f t="shared" si="572"/>
        <v>12/7/2024</v>
      </c>
      <c r="K834" s="3" t="str">
        <f t="shared" si="573"/>
        <v>0</v>
      </c>
      <c r="L834" t="str">
        <f t="shared" si="574"/>
        <v>0</v>
      </c>
      <c r="M834" t="str">
        <f t="shared" si="575"/>
        <v>0</v>
      </c>
      <c r="N834" t="str">
        <f t="shared" si="576"/>
        <v>0</v>
      </c>
      <c r="O834" t="str">
        <f t="shared" si="577"/>
        <v>0</v>
      </c>
      <c r="P834" t="str">
        <f t="shared" si="578"/>
        <v>0</v>
      </c>
      <c r="Q834" t="str">
        <f t="shared" si="579"/>
        <v>0</v>
      </c>
      <c r="R834" t="str">
        <f t="shared" si="580"/>
        <v>0</v>
      </c>
      <c r="S834" s="3" t="str">
        <f t="shared" si="580"/>
        <v>0</v>
      </c>
      <c r="T834" s="3" t="str">
        <f t="shared" si="580"/>
        <v>0</v>
      </c>
      <c r="U834" t="str">
        <f t="shared" si="581"/>
        <v>0</v>
      </c>
      <c r="V834" t="str">
        <f t="shared" si="582"/>
        <v>0</v>
      </c>
      <c r="W834" t="str">
        <f t="shared" si="583"/>
        <v>1</v>
      </c>
      <c r="X834" t="str">
        <f t="shared" si="584"/>
        <v>0</v>
      </c>
      <c r="Y834" t="str">
        <f t="shared" si="585"/>
        <v>0</v>
      </c>
      <c r="Z834" t="str">
        <f t="shared" si="586"/>
        <v>0</v>
      </c>
      <c r="AA834" s="3" t="str">
        <f t="shared" si="586"/>
        <v>0</v>
      </c>
      <c r="AB834" s="3" t="str">
        <f t="shared" si="586"/>
        <v>0</v>
      </c>
      <c r="AC834" t="str">
        <f t="shared" si="587"/>
        <v>0</v>
      </c>
      <c r="AD834" t="str">
        <f t="shared" si="588"/>
        <v>0</v>
      </c>
      <c r="AE834" t="str">
        <f t="shared" si="589"/>
        <v>0</v>
      </c>
      <c r="AF834" t="str">
        <f t="shared" si="590"/>
        <v>0</v>
      </c>
      <c r="AG834" t="str">
        <f t="shared" si="591"/>
        <v>0</v>
      </c>
      <c r="AH834" t="str">
        <f t="shared" si="592"/>
        <v>0</v>
      </c>
      <c r="AI834" t="str">
        <f t="shared" si="593"/>
        <v>0</v>
      </c>
      <c r="AJ834" t="str">
        <f t="shared" si="594"/>
        <v>0</v>
      </c>
      <c r="AK834" t="str">
        <f t="shared" si="595"/>
        <v>0</v>
      </c>
      <c r="AL834" t="str">
        <f t="shared" si="596"/>
        <v>0</v>
      </c>
      <c r="AM834" t="str">
        <f t="shared" si="597"/>
        <v>0</v>
      </c>
      <c r="AN834" t="str">
        <f t="shared" si="598"/>
        <v>0</v>
      </c>
      <c r="AO834" t="str">
        <f t="shared" si="599"/>
        <v>0</v>
      </c>
      <c r="AP834" t="str">
        <f t="shared" si="600"/>
        <v>0</v>
      </c>
      <c r="AQ834" t="str">
        <f t="shared" si="601"/>
        <v>0</v>
      </c>
      <c r="AR834" t="str">
        <f t="shared" si="602"/>
        <v>0</v>
      </c>
      <c r="AS834" t="str">
        <f t="shared" si="603"/>
        <v>0</v>
      </c>
      <c r="AT834" t="str">
        <f t="shared" si="604"/>
        <v>0</v>
      </c>
      <c r="AU834" t="str">
        <f t="shared" si="605"/>
        <v>0</v>
      </c>
      <c r="AV834" t="str">
        <f t="shared" si="606"/>
        <v>0</v>
      </c>
      <c r="AW834" t="str">
        <f t="shared" si="607"/>
        <v>0</v>
      </c>
      <c r="AX834" t="str">
        <f t="shared" si="608"/>
        <v>0</v>
      </c>
      <c r="AY834" t="str">
        <f t="shared" si="609"/>
        <v>0</v>
      </c>
      <c r="AZ834" s="22"/>
    </row>
    <row r="835" spans="1:52" ht="15" customHeight="1">
      <c r="A835" s="18" t="s">
        <v>411</v>
      </c>
      <c r="B835" s="74" t="str">
        <f t="shared" si="570"/>
        <v>2404485A</v>
      </c>
      <c r="C835" s="76">
        <v>45484.8128125</v>
      </c>
      <c r="D835" s="75" t="s">
        <v>954</v>
      </c>
      <c r="E835" s="3" t="b">
        <f>ISNUMBER(MATCH(Table1[[#This Row],[Email]],Attendance[Email],0))</f>
        <v>1</v>
      </c>
      <c r="F835" s="3">
        <f t="shared" si="571"/>
        <v>45485.146145833336</v>
      </c>
      <c r="G835" s="21">
        <f>DAY(Table1[[#This Row],[Actual Time]])</f>
        <v>12</v>
      </c>
      <c r="H835">
        <f>MONTH(Table1[[#This Row],[Actual Time]])</f>
        <v>7</v>
      </c>
      <c r="I835">
        <f>YEAR(Table1[[#This Row],[Actual Time]])</f>
        <v>2024</v>
      </c>
      <c r="J835" t="str">
        <f t="shared" si="572"/>
        <v>12/7/2024</v>
      </c>
      <c r="K835" s="3" t="str">
        <f t="shared" si="573"/>
        <v>0</v>
      </c>
      <c r="L835" t="str">
        <f t="shared" si="574"/>
        <v>0</v>
      </c>
      <c r="M835" t="str">
        <f t="shared" si="575"/>
        <v>0</v>
      </c>
      <c r="N835" t="str">
        <f t="shared" si="576"/>
        <v>0</v>
      </c>
      <c r="O835" t="str">
        <f t="shared" si="577"/>
        <v>0</v>
      </c>
      <c r="P835" t="str">
        <f t="shared" si="578"/>
        <v>0</v>
      </c>
      <c r="Q835" t="str">
        <f t="shared" si="579"/>
        <v>0</v>
      </c>
      <c r="R835" t="str">
        <f t="shared" si="580"/>
        <v>0</v>
      </c>
      <c r="S835" s="3" t="str">
        <f t="shared" si="580"/>
        <v>0</v>
      </c>
      <c r="T835" s="3" t="str">
        <f t="shared" si="580"/>
        <v>0</v>
      </c>
      <c r="U835" t="str">
        <f t="shared" si="581"/>
        <v>0</v>
      </c>
      <c r="V835" t="str">
        <f t="shared" si="582"/>
        <v>0</v>
      </c>
      <c r="W835" t="str">
        <f t="shared" si="583"/>
        <v>1</v>
      </c>
      <c r="X835" t="str">
        <f t="shared" si="584"/>
        <v>0</v>
      </c>
      <c r="Y835" t="str">
        <f t="shared" si="585"/>
        <v>0</v>
      </c>
      <c r="Z835" t="str">
        <f t="shared" si="586"/>
        <v>0</v>
      </c>
      <c r="AA835" s="3" t="str">
        <f t="shared" si="586"/>
        <v>0</v>
      </c>
      <c r="AB835" s="3" t="str">
        <f t="shared" si="586"/>
        <v>0</v>
      </c>
      <c r="AC835" t="str">
        <f t="shared" si="587"/>
        <v>0</v>
      </c>
      <c r="AD835" t="str">
        <f t="shared" si="588"/>
        <v>0</v>
      </c>
      <c r="AE835" t="str">
        <f t="shared" si="589"/>
        <v>0</v>
      </c>
      <c r="AF835" t="str">
        <f t="shared" si="590"/>
        <v>0</v>
      </c>
      <c r="AG835" t="str">
        <f t="shared" si="591"/>
        <v>0</v>
      </c>
      <c r="AH835" t="str">
        <f t="shared" si="592"/>
        <v>0</v>
      </c>
      <c r="AI835" t="str">
        <f t="shared" si="593"/>
        <v>0</v>
      </c>
      <c r="AJ835" t="str">
        <f t="shared" si="594"/>
        <v>0</v>
      </c>
      <c r="AK835" t="str">
        <f t="shared" si="595"/>
        <v>0</v>
      </c>
      <c r="AL835" t="str">
        <f t="shared" si="596"/>
        <v>0</v>
      </c>
      <c r="AM835" t="str">
        <f t="shared" si="597"/>
        <v>0</v>
      </c>
      <c r="AN835" t="str">
        <f t="shared" si="598"/>
        <v>0</v>
      </c>
      <c r="AO835" t="str">
        <f t="shared" si="599"/>
        <v>0</v>
      </c>
      <c r="AP835" t="str">
        <f t="shared" si="600"/>
        <v>0</v>
      </c>
      <c r="AQ835" t="str">
        <f t="shared" si="601"/>
        <v>0</v>
      </c>
      <c r="AR835" t="str">
        <f t="shared" si="602"/>
        <v>0</v>
      </c>
      <c r="AS835" t="str">
        <f t="shared" si="603"/>
        <v>0</v>
      </c>
      <c r="AT835" t="str">
        <f t="shared" si="604"/>
        <v>0</v>
      </c>
      <c r="AU835" t="str">
        <f t="shared" si="605"/>
        <v>0</v>
      </c>
      <c r="AV835" t="str">
        <f t="shared" si="606"/>
        <v>0</v>
      </c>
      <c r="AW835" t="str">
        <f t="shared" si="607"/>
        <v>0</v>
      </c>
      <c r="AX835" t="str">
        <f t="shared" si="608"/>
        <v>0</v>
      </c>
      <c r="AY835" t="str">
        <f t="shared" si="609"/>
        <v>0</v>
      </c>
      <c r="AZ835" s="22"/>
    </row>
    <row r="836" spans="1:52" ht="15" customHeight="1">
      <c r="A836" s="18" t="s">
        <v>254</v>
      </c>
      <c r="B836" s="74" t="str">
        <f t="shared" si="570"/>
        <v>2401040G</v>
      </c>
      <c r="C836" s="76">
        <v>45484.8128125</v>
      </c>
      <c r="D836" s="75" t="s">
        <v>994</v>
      </c>
      <c r="E836" s="3" t="b">
        <f>ISNUMBER(MATCH(Table1[[#This Row],[Email]],Attendance[Email],0))</f>
        <v>1</v>
      </c>
      <c r="F836" s="3">
        <f t="shared" si="571"/>
        <v>45485.146145833336</v>
      </c>
      <c r="G836" s="21">
        <f>DAY(Table1[[#This Row],[Actual Time]])</f>
        <v>12</v>
      </c>
      <c r="H836">
        <f>MONTH(Table1[[#This Row],[Actual Time]])</f>
        <v>7</v>
      </c>
      <c r="I836">
        <f>YEAR(Table1[[#This Row],[Actual Time]])</f>
        <v>2024</v>
      </c>
      <c r="J836" t="str">
        <f t="shared" si="572"/>
        <v>12/7/2024</v>
      </c>
      <c r="K836" s="3" t="str">
        <f t="shared" si="573"/>
        <v>0</v>
      </c>
      <c r="L836" t="str">
        <f t="shared" si="574"/>
        <v>0</v>
      </c>
      <c r="M836" t="str">
        <f t="shared" si="575"/>
        <v>0</v>
      </c>
      <c r="N836" t="str">
        <f t="shared" si="576"/>
        <v>0</v>
      </c>
      <c r="O836" t="str">
        <f t="shared" si="577"/>
        <v>0</v>
      </c>
      <c r="P836" t="str">
        <f t="shared" si="578"/>
        <v>0</v>
      </c>
      <c r="Q836" t="str">
        <f t="shared" si="579"/>
        <v>0</v>
      </c>
      <c r="R836" t="str">
        <f t="shared" si="580"/>
        <v>0</v>
      </c>
      <c r="S836" s="3" t="str">
        <f t="shared" si="580"/>
        <v>0</v>
      </c>
      <c r="T836" s="3" t="str">
        <f t="shared" si="580"/>
        <v>0</v>
      </c>
      <c r="U836" t="str">
        <f t="shared" si="581"/>
        <v>0</v>
      </c>
      <c r="V836" t="str">
        <f t="shared" si="582"/>
        <v>0</v>
      </c>
      <c r="W836" t="str">
        <f t="shared" si="583"/>
        <v>1</v>
      </c>
      <c r="X836" t="str">
        <f t="shared" si="584"/>
        <v>0</v>
      </c>
      <c r="Y836" t="str">
        <f t="shared" si="585"/>
        <v>0</v>
      </c>
      <c r="Z836" t="str">
        <f t="shared" si="586"/>
        <v>0</v>
      </c>
      <c r="AA836" s="3" t="str">
        <f t="shared" si="586"/>
        <v>0</v>
      </c>
      <c r="AB836" s="3" t="str">
        <f t="shared" si="586"/>
        <v>0</v>
      </c>
      <c r="AC836" t="str">
        <f t="shared" si="587"/>
        <v>0</v>
      </c>
      <c r="AD836" t="str">
        <f t="shared" si="588"/>
        <v>0</v>
      </c>
      <c r="AE836" t="str">
        <f t="shared" si="589"/>
        <v>0</v>
      </c>
      <c r="AF836" t="str">
        <f t="shared" si="590"/>
        <v>0</v>
      </c>
      <c r="AG836" t="str">
        <f t="shared" si="591"/>
        <v>0</v>
      </c>
      <c r="AH836" t="str">
        <f t="shared" si="592"/>
        <v>0</v>
      </c>
      <c r="AI836" t="str">
        <f t="shared" si="593"/>
        <v>0</v>
      </c>
      <c r="AJ836" t="str">
        <f t="shared" si="594"/>
        <v>0</v>
      </c>
      <c r="AK836" t="str">
        <f t="shared" si="595"/>
        <v>0</v>
      </c>
      <c r="AL836" t="str">
        <f t="shared" si="596"/>
        <v>0</v>
      </c>
      <c r="AM836" t="str">
        <f t="shared" si="597"/>
        <v>0</v>
      </c>
      <c r="AN836" t="str">
        <f t="shared" si="598"/>
        <v>0</v>
      </c>
      <c r="AO836" t="str">
        <f t="shared" si="599"/>
        <v>0</v>
      </c>
      <c r="AP836" t="str">
        <f t="shared" si="600"/>
        <v>0</v>
      </c>
      <c r="AQ836" t="str">
        <f t="shared" si="601"/>
        <v>0</v>
      </c>
      <c r="AR836" t="str">
        <f t="shared" si="602"/>
        <v>0</v>
      </c>
      <c r="AS836" t="str">
        <f t="shared" si="603"/>
        <v>0</v>
      </c>
      <c r="AT836" t="str">
        <f t="shared" si="604"/>
        <v>0</v>
      </c>
      <c r="AU836" t="str">
        <f t="shared" si="605"/>
        <v>0</v>
      </c>
      <c r="AV836" t="str">
        <f t="shared" si="606"/>
        <v>0</v>
      </c>
      <c r="AW836" t="str">
        <f t="shared" si="607"/>
        <v>0</v>
      </c>
      <c r="AX836" t="str">
        <f t="shared" si="608"/>
        <v>0</v>
      </c>
      <c r="AY836" t="str">
        <f t="shared" si="609"/>
        <v>0</v>
      </c>
      <c r="AZ836" s="22"/>
    </row>
    <row r="837" spans="1:52" ht="15" customHeight="1">
      <c r="A837" s="18" t="s">
        <v>386</v>
      </c>
      <c r="B837" s="74" t="str">
        <f t="shared" ref="B837:B868" si="610">LEFT($A837,8)</f>
        <v>2402348C</v>
      </c>
      <c r="C837" s="76">
        <v>45547.754236111097</v>
      </c>
      <c r="D837" s="18" t="s">
        <v>944</v>
      </c>
      <c r="E837" s="3" t="b">
        <f>ISNUMBER(MATCH(Table1[[#This Row],[Email]],Attendance[Email],0))</f>
        <v>1</v>
      </c>
      <c r="F837" s="3">
        <f t="shared" ref="F837:F868" si="611">$C837+(8/24)</f>
        <v>45548.087569444433</v>
      </c>
      <c r="G837" s="21">
        <f>DAY(Table1[[#This Row],[Actual Time]])</f>
        <v>13</v>
      </c>
      <c r="H837">
        <f>MONTH(Table1[[#This Row],[Actual Time]])</f>
        <v>9</v>
      </c>
      <c r="I837">
        <f>YEAR(Table1[[#This Row],[Actual Time]])</f>
        <v>2024</v>
      </c>
      <c r="J837" t="str">
        <f t="shared" ref="J837:J868" si="612">G837&amp;"/"&amp;H837&amp;"/"&amp;I837</f>
        <v>13/9/2024</v>
      </c>
      <c r="K837" s="3" t="str">
        <f t="shared" ref="K837:K868" si="613">IF(K$1=$J837,"1","0")</f>
        <v>0</v>
      </c>
      <c r="L837" t="str">
        <f t="shared" ref="L837:L868" si="614">IF(L$1=$J837,"1","0")</f>
        <v>0</v>
      </c>
      <c r="M837" t="str">
        <f t="shared" ref="M837:M868" si="615">IF(M$1=$J837,"1","0")</f>
        <v>0</v>
      </c>
      <c r="N837" t="str">
        <f t="shared" ref="N837:N868" si="616">IF(N$1=$J837,"1","0")</f>
        <v>0</v>
      </c>
      <c r="O837" t="str">
        <f t="shared" ref="O837:O868" si="617">IF(O$1=$J837,"1","0")</f>
        <v>0</v>
      </c>
      <c r="P837" t="str">
        <f t="shared" ref="P837:P868" si="618">IF(P$1=$J837,"1","0")</f>
        <v>0</v>
      </c>
      <c r="Q837" t="str">
        <f t="shared" ref="Q837:Q868" si="619">IF(Q$1=$J837,"1","0")</f>
        <v>0</v>
      </c>
      <c r="R837" t="str">
        <f t="shared" ref="R837:T868" si="620">IF(R$1=$J837,"1","0")</f>
        <v>0</v>
      </c>
      <c r="S837" s="3" t="str">
        <f t="shared" si="620"/>
        <v>0</v>
      </c>
      <c r="T837" s="3" t="str">
        <f t="shared" si="620"/>
        <v>0</v>
      </c>
      <c r="U837" t="str">
        <f t="shared" ref="U837:U868" si="621">IF(U$1=$J837,"1","0")</f>
        <v>0</v>
      </c>
      <c r="V837" t="str">
        <f t="shared" ref="V837:V868" si="622">IF(V$1=$J837,"1","0")</f>
        <v>0</v>
      </c>
      <c r="W837" t="str">
        <f t="shared" ref="W837:W868" si="623">IF(W$1=$J837,"1","0")</f>
        <v>0</v>
      </c>
      <c r="X837" t="str">
        <f t="shared" ref="X837:X868" si="624">IF(X$1=$J837,"1","0")</f>
        <v>0</v>
      </c>
      <c r="Y837" t="str">
        <f t="shared" ref="Y837:Y868" si="625">IF(Y$1=$J837,"1","0")</f>
        <v>0</v>
      </c>
      <c r="Z837" t="str">
        <f t="shared" ref="Z837:AB868" si="626">IF(Z$1=$J837,"1","0")</f>
        <v>0</v>
      </c>
      <c r="AA837" s="3" t="str">
        <f t="shared" si="626"/>
        <v>0</v>
      </c>
      <c r="AB837" s="3" t="str">
        <f t="shared" si="626"/>
        <v>0</v>
      </c>
      <c r="AC837" t="str">
        <f t="shared" ref="AC837:AC868" si="627">IF(AC$1=$J837,"1","0")</f>
        <v>1</v>
      </c>
      <c r="AD837" t="str">
        <f t="shared" ref="AD837:AD868" si="628">IF(AD$1=$J837,"1","0")</f>
        <v>0</v>
      </c>
      <c r="AE837" t="str">
        <f t="shared" ref="AE837:AE868" si="629">IF(AE$1=$J837,"1","0")</f>
        <v>0</v>
      </c>
      <c r="AF837" t="str">
        <f t="shared" ref="AF837:AF868" si="630">IF(AF$1=$J837,"1","0")</f>
        <v>0</v>
      </c>
      <c r="AG837" t="str">
        <f t="shared" ref="AG837:AG868" si="631">IF(AG$1=$J837,"1","0")</f>
        <v>0</v>
      </c>
      <c r="AH837" t="str">
        <f t="shared" ref="AH837:AH868" si="632">IF(AH$1=$J837,"1","0")</f>
        <v>0</v>
      </c>
      <c r="AI837" t="str">
        <f t="shared" ref="AI837:AI868" si="633">IF(AI$1=$J837,"1","0")</f>
        <v>0</v>
      </c>
      <c r="AJ837" t="str">
        <f t="shared" ref="AJ837:AJ868" si="634">IF(AJ$1=$J837,"1","0")</f>
        <v>0</v>
      </c>
      <c r="AK837" t="str">
        <f t="shared" ref="AK837:AK868" si="635">IF(AK$1=$J837,"1","0")</f>
        <v>0</v>
      </c>
      <c r="AL837" t="str">
        <f t="shared" ref="AL837:AL868" si="636">IF(AL$1=$J837,"1","0")</f>
        <v>0</v>
      </c>
      <c r="AM837" t="str">
        <f t="shared" ref="AM837:AM868" si="637">IF(AM$1=$J837,"1","0")</f>
        <v>0</v>
      </c>
      <c r="AN837" t="str">
        <f t="shared" ref="AN837:AN868" si="638">IF(AN$1=$J837,"1","0")</f>
        <v>0</v>
      </c>
      <c r="AO837" t="str">
        <f t="shared" ref="AO837:AO868" si="639">IF(AO$1=$J837,"1","0")</f>
        <v>0</v>
      </c>
      <c r="AP837" t="str">
        <f t="shared" ref="AP837:AP868" si="640">IF(AP$1=$J837,"1","0")</f>
        <v>0</v>
      </c>
      <c r="AQ837" t="str">
        <f t="shared" ref="AQ837:AQ868" si="641">IF(AQ$1=$J837,"1","0")</f>
        <v>0</v>
      </c>
      <c r="AR837" t="str">
        <f t="shared" ref="AR837:AR868" si="642">IF(AR$1=$J837,"1","0")</f>
        <v>0</v>
      </c>
      <c r="AS837" t="str">
        <f t="shared" ref="AS837:AS868" si="643">IF(AS$1=$J837,"1","0")</f>
        <v>0</v>
      </c>
      <c r="AT837" t="str">
        <f t="shared" ref="AT837:AT868" si="644">IF(AT$1=$J837,"1","0")</f>
        <v>0</v>
      </c>
      <c r="AU837" t="str">
        <f t="shared" ref="AU837:AU868" si="645">IF(AU$1=$J837,"1","0")</f>
        <v>0</v>
      </c>
      <c r="AV837" t="str">
        <f t="shared" ref="AV837:AV868" si="646">IF(AV$1=$J837,"1","0")</f>
        <v>0</v>
      </c>
      <c r="AW837" t="str">
        <f t="shared" ref="AW837:AW868" si="647">IF(AW$1=$J837,"1","0")</f>
        <v>0</v>
      </c>
      <c r="AX837" t="str">
        <f t="shared" ref="AX837:AX868" si="648">IF(AX$1=$J837,"1","0")</f>
        <v>0</v>
      </c>
      <c r="AY837" t="str">
        <f t="shared" ref="AY837:AY868" si="649">IF(AY$1=$J837,"1","0")</f>
        <v>0</v>
      </c>
      <c r="AZ837" s="22"/>
    </row>
    <row r="838" spans="1:52" ht="15" customHeight="1">
      <c r="A838" s="18" t="s">
        <v>158</v>
      </c>
      <c r="B838" s="74" t="str">
        <f t="shared" si="610"/>
        <v>2402682E</v>
      </c>
      <c r="C838" s="76">
        <v>45547.754236111097</v>
      </c>
      <c r="D838" s="18" t="s">
        <v>909</v>
      </c>
      <c r="E838" s="3" t="b">
        <f>ISNUMBER(MATCH(Table1[[#This Row],[Email]],Attendance[Email],0))</f>
        <v>1</v>
      </c>
      <c r="F838" s="3">
        <f t="shared" si="611"/>
        <v>45548.087569444433</v>
      </c>
      <c r="G838" s="21">
        <f>DAY(Table1[[#This Row],[Actual Time]])</f>
        <v>13</v>
      </c>
      <c r="H838">
        <f>MONTH(Table1[[#This Row],[Actual Time]])</f>
        <v>9</v>
      </c>
      <c r="I838">
        <f>YEAR(Table1[[#This Row],[Actual Time]])</f>
        <v>2024</v>
      </c>
      <c r="J838" t="str">
        <f t="shared" si="612"/>
        <v>13/9/2024</v>
      </c>
      <c r="K838" s="3" t="str">
        <f t="shared" si="613"/>
        <v>0</v>
      </c>
      <c r="L838" t="str">
        <f t="shared" si="614"/>
        <v>0</v>
      </c>
      <c r="M838" t="str">
        <f t="shared" si="615"/>
        <v>0</v>
      </c>
      <c r="N838" t="str">
        <f t="shared" si="616"/>
        <v>0</v>
      </c>
      <c r="O838" t="str">
        <f t="shared" si="617"/>
        <v>0</v>
      </c>
      <c r="P838" t="str">
        <f t="shared" si="618"/>
        <v>0</v>
      </c>
      <c r="Q838" t="str">
        <f t="shared" si="619"/>
        <v>0</v>
      </c>
      <c r="R838" t="str">
        <f t="shared" si="620"/>
        <v>0</v>
      </c>
      <c r="S838" s="3" t="str">
        <f t="shared" si="620"/>
        <v>0</v>
      </c>
      <c r="T838" s="3" t="str">
        <f t="shared" si="620"/>
        <v>0</v>
      </c>
      <c r="U838" t="str">
        <f t="shared" si="621"/>
        <v>0</v>
      </c>
      <c r="V838" t="str">
        <f t="shared" si="622"/>
        <v>0</v>
      </c>
      <c r="W838" t="str">
        <f t="shared" si="623"/>
        <v>0</v>
      </c>
      <c r="X838" t="str">
        <f t="shared" si="624"/>
        <v>0</v>
      </c>
      <c r="Y838" t="str">
        <f t="shared" si="625"/>
        <v>0</v>
      </c>
      <c r="Z838" t="str">
        <f t="shared" si="626"/>
        <v>0</v>
      </c>
      <c r="AA838" s="3" t="str">
        <f t="shared" si="626"/>
        <v>0</v>
      </c>
      <c r="AB838" s="3" t="str">
        <f t="shared" si="626"/>
        <v>0</v>
      </c>
      <c r="AC838" t="str">
        <f t="shared" si="627"/>
        <v>1</v>
      </c>
      <c r="AD838" t="str">
        <f t="shared" si="628"/>
        <v>0</v>
      </c>
      <c r="AE838" t="str">
        <f t="shared" si="629"/>
        <v>0</v>
      </c>
      <c r="AF838" t="str">
        <f t="shared" si="630"/>
        <v>0</v>
      </c>
      <c r="AG838" t="str">
        <f t="shared" si="631"/>
        <v>0</v>
      </c>
      <c r="AH838" t="str">
        <f t="shared" si="632"/>
        <v>0</v>
      </c>
      <c r="AI838" t="str">
        <f t="shared" si="633"/>
        <v>0</v>
      </c>
      <c r="AJ838" t="str">
        <f t="shared" si="634"/>
        <v>0</v>
      </c>
      <c r="AK838" t="str">
        <f t="shared" si="635"/>
        <v>0</v>
      </c>
      <c r="AL838" t="str">
        <f t="shared" si="636"/>
        <v>0</v>
      </c>
      <c r="AM838" t="str">
        <f t="shared" si="637"/>
        <v>0</v>
      </c>
      <c r="AN838" t="str">
        <f t="shared" si="638"/>
        <v>0</v>
      </c>
      <c r="AO838" t="str">
        <f t="shared" si="639"/>
        <v>0</v>
      </c>
      <c r="AP838" t="str">
        <f t="shared" si="640"/>
        <v>0</v>
      </c>
      <c r="AQ838" t="str">
        <f t="shared" si="641"/>
        <v>0</v>
      </c>
      <c r="AR838" t="str">
        <f t="shared" si="642"/>
        <v>0</v>
      </c>
      <c r="AS838" t="str">
        <f t="shared" si="643"/>
        <v>0</v>
      </c>
      <c r="AT838" t="str">
        <f t="shared" si="644"/>
        <v>0</v>
      </c>
      <c r="AU838" t="str">
        <f t="shared" si="645"/>
        <v>0</v>
      </c>
      <c r="AV838" t="str">
        <f t="shared" si="646"/>
        <v>0</v>
      </c>
      <c r="AW838" t="str">
        <f t="shared" si="647"/>
        <v>0</v>
      </c>
      <c r="AX838" t="str">
        <f t="shared" si="648"/>
        <v>0</v>
      </c>
      <c r="AY838" t="str">
        <f t="shared" si="649"/>
        <v>0</v>
      </c>
      <c r="AZ838" s="22"/>
    </row>
    <row r="839" spans="1:52" ht="15" customHeight="1">
      <c r="A839" s="18" t="s">
        <v>477</v>
      </c>
      <c r="B839" s="74" t="str">
        <f t="shared" si="610"/>
        <v>2401658F</v>
      </c>
      <c r="C839" s="76">
        <v>45547.754236111097</v>
      </c>
      <c r="D839" s="18" t="s">
        <v>985</v>
      </c>
      <c r="E839" s="3" t="b">
        <f>ISNUMBER(MATCH(Table1[[#This Row],[Email]],Attendance[Email],0))</f>
        <v>1</v>
      </c>
      <c r="F839" s="3">
        <f t="shared" si="611"/>
        <v>45548.087569444433</v>
      </c>
      <c r="G839" s="21">
        <f>DAY(Table1[[#This Row],[Actual Time]])</f>
        <v>13</v>
      </c>
      <c r="H839">
        <f>MONTH(Table1[[#This Row],[Actual Time]])</f>
        <v>9</v>
      </c>
      <c r="I839">
        <f>YEAR(Table1[[#This Row],[Actual Time]])</f>
        <v>2024</v>
      </c>
      <c r="J839" t="str">
        <f t="shared" si="612"/>
        <v>13/9/2024</v>
      </c>
      <c r="K839" s="3" t="str">
        <f t="shared" si="613"/>
        <v>0</v>
      </c>
      <c r="L839" t="str">
        <f t="shared" si="614"/>
        <v>0</v>
      </c>
      <c r="M839" t="str">
        <f t="shared" si="615"/>
        <v>0</v>
      </c>
      <c r="N839" t="str">
        <f t="shared" si="616"/>
        <v>0</v>
      </c>
      <c r="O839" t="str">
        <f t="shared" si="617"/>
        <v>0</v>
      </c>
      <c r="P839" t="str">
        <f t="shared" si="618"/>
        <v>0</v>
      </c>
      <c r="Q839" t="str">
        <f t="shared" si="619"/>
        <v>0</v>
      </c>
      <c r="R839" t="str">
        <f t="shared" si="620"/>
        <v>0</v>
      </c>
      <c r="S839" s="3" t="str">
        <f t="shared" si="620"/>
        <v>0</v>
      </c>
      <c r="T839" s="3" t="str">
        <f t="shared" si="620"/>
        <v>0</v>
      </c>
      <c r="U839" t="str">
        <f t="shared" si="621"/>
        <v>0</v>
      </c>
      <c r="V839" t="str">
        <f t="shared" si="622"/>
        <v>0</v>
      </c>
      <c r="W839" t="str">
        <f t="shared" si="623"/>
        <v>0</v>
      </c>
      <c r="X839" t="str">
        <f t="shared" si="624"/>
        <v>0</v>
      </c>
      <c r="Y839" t="str">
        <f t="shared" si="625"/>
        <v>0</v>
      </c>
      <c r="Z839" t="str">
        <f t="shared" si="626"/>
        <v>0</v>
      </c>
      <c r="AA839" s="3" t="str">
        <f t="shared" si="626"/>
        <v>0</v>
      </c>
      <c r="AB839" s="3" t="str">
        <f t="shared" si="626"/>
        <v>0</v>
      </c>
      <c r="AC839" t="str">
        <f t="shared" si="627"/>
        <v>1</v>
      </c>
      <c r="AD839" t="str">
        <f t="shared" si="628"/>
        <v>0</v>
      </c>
      <c r="AE839" t="str">
        <f t="shared" si="629"/>
        <v>0</v>
      </c>
      <c r="AF839" t="str">
        <f t="shared" si="630"/>
        <v>0</v>
      </c>
      <c r="AG839" t="str">
        <f t="shared" si="631"/>
        <v>0</v>
      </c>
      <c r="AH839" t="str">
        <f t="shared" si="632"/>
        <v>0</v>
      </c>
      <c r="AI839" t="str">
        <f t="shared" si="633"/>
        <v>0</v>
      </c>
      <c r="AJ839" t="str">
        <f t="shared" si="634"/>
        <v>0</v>
      </c>
      <c r="AK839" t="str">
        <f t="shared" si="635"/>
        <v>0</v>
      </c>
      <c r="AL839" t="str">
        <f t="shared" si="636"/>
        <v>0</v>
      </c>
      <c r="AM839" t="str">
        <f t="shared" si="637"/>
        <v>0</v>
      </c>
      <c r="AN839" t="str">
        <f t="shared" si="638"/>
        <v>0</v>
      </c>
      <c r="AO839" t="str">
        <f t="shared" si="639"/>
        <v>0</v>
      </c>
      <c r="AP839" t="str">
        <f t="shared" si="640"/>
        <v>0</v>
      </c>
      <c r="AQ839" t="str">
        <f t="shared" si="641"/>
        <v>0</v>
      </c>
      <c r="AR839" t="str">
        <f t="shared" si="642"/>
        <v>0</v>
      </c>
      <c r="AS839" t="str">
        <f t="shared" si="643"/>
        <v>0</v>
      </c>
      <c r="AT839" t="str">
        <f t="shared" si="644"/>
        <v>0</v>
      </c>
      <c r="AU839" t="str">
        <f t="shared" si="645"/>
        <v>0</v>
      </c>
      <c r="AV839" t="str">
        <f t="shared" si="646"/>
        <v>0</v>
      </c>
      <c r="AW839" t="str">
        <f t="shared" si="647"/>
        <v>0</v>
      </c>
      <c r="AX839" t="str">
        <f t="shared" si="648"/>
        <v>0</v>
      </c>
      <c r="AY839" t="str">
        <f t="shared" si="649"/>
        <v>0</v>
      </c>
      <c r="AZ839" s="22"/>
    </row>
    <row r="840" spans="1:52" ht="15" customHeight="1">
      <c r="A840" s="18" t="s">
        <v>140</v>
      </c>
      <c r="B840" s="74" t="str">
        <f t="shared" si="610"/>
        <v>2404411G</v>
      </c>
      <c r="C840" s="76">
        <v>45547.754236111097</v>
      </c>
      <c r="D840" s="18" t="s">
        <v>900</v>
      </c>
      <c r="E840" s="3" t="b">
        <f>ISNUMBER(MATCH(Table1[[#This Row],[Email]],Attendance[Email],0))</f>
        <v>1</v>
      </c>
      <c r="F840" s="3">
        <f t="shared" si="611"/>
        <v>45548.087569444433</v>
      </c>
      <c r="G840" s="21">
        <f>DAY(Table1[[#This Row],[Actual Time]])</f>
        <v>13</v>
      </c>
      <c r="H840">
        <f>MONTH(Table1[[#This Row],[Actual Time]])</f>
        <v>9</v>
      </c>
      <c r="I840">
        <f>YEAR(Table1[[#This Row],[Actual Time]])</f>
        <v>2024</v>
      </c>
      <c r="J840" t="str">
        <f t="shared" si="612"/>
        <v>13/9/2024</v>
      </c>
      <c r="K840" s="3" t="str">
        <f t="shared" si="613"/>
        <v>0</v>
      </c>
      <c r="L840" t="str">
        <f t="shared" si="614"/>
        <v>0</v>
      </c>
      <c r="M840" t="str">
        <f t="shared" si="615"/>
        <v>0</v>
      </c>
      <c r="N840" t="str">
        <f t="shared" si="616"/>
        <v>0</v>
      </c>
      <c r="O840" t="str">
        <f t="shared" si="617"/>
        <v>0</v>
      </c>
      <c r="P840" t="str">
        <f t="shared" si="618"/>
        <v>0</v>
      </c>
      <c r="Q840" t="str">
        <f t="shared" si="619"/>
        <v>0</v>
      </c>
      <c r="R840" t="str">
        <f t="shared" si="620"/>
        <v>0</v>
      </c>
      <c r="S840" s="3" t="str">
        <f t="shared" si="620"/>
        <v>0</v>
      </c>
      <c r="T840" s="3" t="str">
        <f t="shared" si="620"/>
        <v>0</v>
      </c>
      <c r="U840" t="str">
        <f t="shared" si="621"/>
        <v>0</v>
      </c>
      <c r="V840" t="str">
        <f t="shared" si="622"/>
        <v>0</v>
      </c>
      <c r="W840" t="str">
        <f t="shared" si="623"/>
        <v>0</v>
      </c>
      <c r="X840" t="str">
        <f t="shared" si="624"/>
        <v>0</v>
      </c>
      <c r="Y840" t="str">
        <f t="shared" si="625"/>
        <v>0</v>
      </c>
      <c r="Z840" t="str">
        <f t="shared" si="626"/>
        <v>0</v>
      </c>
      <c r="AA840" s="3" t="str">
        <f t="shared" si="626"/>
        <v>0</v>
      </c>
      <c r="AB840" s="3" t="str">
        <f t="shared" si="626"/>
        <v>0</v>
      </c>
      <c r="AC840" t="str">
        <f t="shared" si="627"/>
        <v>1</v>
      </c>
      <c r="AD840" t="str">
        <f t="shared" si="628"/>
        <v>0</v>
      </c>
      <c r="AE840" t="str">
        <f t="shared" si="629"/>
        <v>0</v>
      </c>
      <c r="AF840" t="str">
        <f t="shared" si="630"/>
        <v>0</v>
      </c>
      <c r="AG840" t="str">
        <f t="shared" si="631"/>
        <v>0</v>
      </c>
      <c r="AH840" t="str">
        <f t="shared" si="632"/>
        <v>0</v>
      </c>
      <c r="AI840" t="str">
        <f t="shared" si="633"/>
        <v>0</v>
      </c>
      <c r="AJ840" t="str">
        <f t="shared" si="634"/>
        <v>0</v>
      </c>
      <c r="AK840" t="str">
        <f t="shared" si="635"/>
        <v>0</v>
      </c>
      <c r="AL840" t="str">
        <f t="shared" si="636"/>
        <v>0</v>
      </c>
      <c r="AM840" t="str">
        <f t="shared" si="637"/>
        <v>0</v>
      </c>
      <c r="AN840" t="str">
        <f t="shared" si="638"/>
        <v>0</v>
      </c>
      <c r="AO840" t="str">
        <f t="shared" si="639"/>
        <v>0</v>
      </c>
      <c r="AP840" t="str">
        <f t="shared" si="640"/>
        <v>0</v>
      </c>
      <c r="AQ840" t="str">
        <f t="shared" si="641"/>
        <v>0</v>
      </c>
      <c r="AR840" t="str">
        <f t="shared" si="642"/>
        <v>0</v>
      </c>
      <c r="AS840" t="str">
        <f t="shared" si="643"/>
        <v>0</v>
      </c>
      <c r="AT840" t="str">
        <f t="shared" si="644"/>
        <v>0</v>
      </c>
      <c r="AU840" t="str">
        <f t="shared" si="645"/>
        <v>0</v>
      </c>
      <c r="AV840" t="str">
        <f t="shared" si="646"/>
        <v>0</v>
      </c>
      <c r="AW840" t="str">
        <f t="shared" si="647"/>
        <v>0</v>
      </c>
      <c r="AX840" t="str">
        <f t="shared" si="648"/>
        <v>0</v>
      </c>
      <c r="AY840" t="str">
        <f t="shared" si="649"/>
        <v>0</v>
      </c>
      <c r="AZ840" s="22"/>
    </row>
    <row r="841" spans="1:52" ht="15" customHeight="1">
      <c r="A841" s="18" t="s">
        <v>274</v>
      </c>
      <c r="B841" s="74" t="str">
        <f t="shared" si="610"/>
        <v>2404130C</v>
      </c>
      <c r="C841" s="76">
        <v>45547.754236111097</v>
      </c>
      <c r="D841" s="18" t="s">
        <v>945</v>
      </c>
      <c r="E841" s="3" t="b">
        <f>ISNUMBER(MATCH(Table1[[#This Row],[Email]],Attendance[Email],0))</f>
        <v>1</v>
      </c>
      <c r="F841" s="3">
        <f t="shared" si="611"/>
        <v>45548.087569444433</v>
      </c>
      <c r="G841" s="21">
        <f>DAY(Table1[[#This Row],[Actual Time]])</f>
        <v>13</v>
      </c>
      <c r="H841">
        <f>MONTH(Table1[[#This Row],[Actual Time]])</f>
        <v>9</v>
      </c>
      <c r="I841">
        <f>YEAR(Table1[[#This Row],[Actual Time]])</f>
        <v>2024</v>
      </c>
      <c r="J841" t="str">
        <f t="shared" si="612"/>
        <v>13/9/2024</v>
      </c>
      <c r="K841" s="3" t="str">
        <f t="shared" si="613"/>
        <v>0</v>
      </c>
      <c r="L841" t="str">
        <f t="shared" si="614"/>
        <v>0</v>
      </c>
      <c r="M841" t="str">
        <f t="shared" si="615"/>
        <v>0</v>
      </c>
      <c r="N841" t="str">
        <f t="shared" si="616"/>
        <v>0</v>
      </c>
      <c r="O841" t="str">
        <f t="shared" si="617"/>
        <v>0</v>
      </c>
      <c r="P841" t="str">
        <f t="shared" si="618"/>
        <v>0</v>
      </c>
      <c r="Q841" t="str">
        <f t="shared" si="619"/>
        <v>0</v>
      </c>
      <c r="R841" t="str">
        <f t="shared" si="620"/>
        <v>0</v>
      </c>
      <c r="S841" s="3" t="str">
        <f t="shared" si="620"/>
        <v>0</v>
      </c>
      <c r="T841" s="3" t="str">
        <f t="shared" si="620"/>
        <v>0</v>
      </c>
      <c r="U841" t="str">
        <f t="shared" si="621"/>
        <v>0</v>
      </c>
      <c r="V841" t="str">
        <f t="shared" si="622"/>
        <v>0</v>
      </c>
      <c r="W841" t="str">
        <f t="shared" si="623"/>
        <v>0</v>
      </c>
      <c r="X841" t="str">
        <f t="shared" si="624"/>
        <v>0</v>
      </c>
      <c r="Y841" t="str">
        <f t="shared" si="625"/>
        <v>0</v>
      </c>
      <c r="Z841" t="str">
        <f t="shared" si="626"/>
        <v>0</v>
      </c>
      <c r="AA841" s="3" t="str">
        <f t="shared" si="626"/>
        <v>0</v>
      </c>
      <c r="AB841" s="3" t="str">
        <f t="shared" si="626"/>
        <v>0</v>
      </c>
      <c r="AC841" t="str">
        <f t="shared" si="627"/>
        <v>1</v>
      </c>
      <c r="AD841" t="str">
        <f t="shared" si="628"/>
        <v>0</v>
      </c>
      <c r="AE841" t="str">
        <f t="shared" si="629"/>
        <v>0</v>
      </c>
      <c r="AF841" t="str">
        <f t="shared" si="630"/>
        <v>0</v>
      </c>
      <c r="AG841" t="str">
        <f t="shared" si="631"/>
        <v>0</v>
      </c>
      <c r="AH841" t="str">
        <f t="shared" si="632"/>
        <v>0</v>
      </c>
      <c r="AI841" t="str">
        <f t="shared" si="633"/>
        <v>0</v>
      </c>
      <c r="AJ841" t="str">
        <f t="shared" si="634"/>
        <v>0</v>
      </c>
      <c r="AK841" t="str">
        <f t="shared" si="635"/>
        <v>0</v>
      </c>
      <c r="AL841" t="str">
        <f t="shared" si="636"/>
        <v>0</v>
      </c>
      <c r="AM841" t="str">
        <f t="shared" si="637"/>
        <v>0</v>
      </c>
      <c r="AN841" t="str">
        <f t="shared" si="638"/>
        <v>0</v>
      </c>
      <c r="AO841" t="str">
        <f t="shared" si="639"/>
        <v>0</v>
      </c>
      <c r="AP841" t="str">
        <f t="shared" si="640"/>
        <v>0</v>
      </c>
      <c r="AQ841" t="str">
        <f t="shared" si="641"/>
        <v>0</v>
      </c>
      <c r="AR841" t="str">
        <f t="shared" si="642"/>
        <v>0</v>
      </c>
      <c r="AS841" t="str">
        <f t="shared" si="643"/>
        <v>0</v>
      </c>
      <c r="AT841" t="str">
        <f t="shared" si="644"/>
        <v>0</v>
      </c>
      <c r="AU841" t="str">
        <f t="shared" si="645"/>
        <v>0</v>
      </c>
      <c r="AV841" t="str">
        <f t="shared" si="646"/>
        <v>0</v>
      </c>
      <c r="AW841" t="str">
        <f t="shared" si="647"/>
        <v>0</v>
      </c>
      <c r="AX841" t="str">
        <f t="shared" si="648"/>
        <v>0</v>
      </c>
      <c r="AY841" t="str">
        <f t="shared" si="649"/>
        <v>0</v>
      </c>
      <c r="AZ841" s="22"/>
    </row>
    <row r="842" spans="1:52" ht="15" customHeight="1">
      <c r="A842" s="18" t="s">
        <v>122</v>
      </c>
      <c r="B842" s="74" t="str">
        <f t="shared" si="610"/>
        <v>2401808G</v>
      </c>
      <c r="C842" s="76">
        <v>45547.754236111097</v>
      </c>
      <c r="D842" s="18" t="s">
        <v>891</v>
      </c>
      <c r="E842" s="3" t="b">
        <f>ISNUMBER(MATCH(Table1[[#This Row],[Email]],Attendance[Email],0))</f>
        <v>1</v>
      </c>
      <c r="F842" s="3">
        <f t="shared" si="611"/>
        <v>45548.087569444433</v>
      </c>
      <c r="G842" s="21">
        <f>DAY(Table1[[#This Row],[Actual Time]])</f>
        <v>13</v>
      </c>
      <c r="H842">
        <f>MONTH(Table1[[#This Row],[Actual Time]])</f>
        <v>9</v>
      </c>
      <c r="I842">
        <f>YEAR(Table1[[#This Row],[Actual Time]])</f>
        <v>2024</v>
      </c>
      <c r="J842" t="str">
        <f t="shared" si="612"/>
        <v>13/9/2024</v>
      </c>
      <c r="K842" s="3" t="str">
        <f t="shared" si="613"/>
        <v>0</v>
      </c>
      <c r="L842" t="str">
        <f t="shared" si="614"/>
        <v>0</v>
      </c>
      <c r="M842" t="str">
        <f t="shared" si="615"/>
        <v>0</v>
      </c>
      <c r="N842" t="str">
        <f t="shared" si="616"/>
        <v>0</v>
      </c>
      <c r="O842" t="str">
        <f t="shared" si="617"/>
        <v>0</v>
      </c>
      <c r="P842" t="str">
        <f t="shared" si="618"/>
        <v>0</v>
      </c>
      <c r="Q842" t="str">
        <f t="shared" si="619"/>
        <v>0</v>
      </c>
      <c r="R842" t="str">
        <f t="shared" si="620"/>
        <v>0</v>
      </c>
      <c r="S842" s="3" t="str">
        <f t="shared" si="620"/>
        <v>0</v>
      </c>
      <c r="T842" s="3" t="str">
        <f t="shared" si="620"/>
        <v>0</v>
      </c>
      <c r="U842" t="str">
        <f t="shared" si="621"/>
        <v>0</v>
      </c>
      <c r="V842" t="str">
        <f t="shared" si="622"/>
        <v>0</v>
      </c>
      <c r="W842" t="str">
        <f t="shared" si="623"/>
        <v>0</v>
      </c>
      <c r="X842" t="str">
        <f t="shared" si="624"/>
        <v>0</v>
      </c>
      <c r="Y842" t="str">
        <f t="shared" si="625"/>
        <v>0</v>
      </c>
      <c r="Z842" t="str">
        <f t="shared" si="626"/>
        <v>0</v>
      </c>
      <c r="AA842" s="3" t="str">
        <f t="shared" si="626"/>
        <v>0</v>
      </c>
      <c r="AB842" s="3" t="str">
        <f t="shared" si="626"/>
        <v>0</v>
      </c>
      <c r="AC842" t="str">
        <f t="shared" si="627"/>
        <v>1</v>
      </c>
      <c r="AD842" t="str">
        <f t="shared" si="628"/>
        <v>0</v>
      </c>
      <c r="AE842" t="str">
        <f t="shared" si="629"/>
        <v>0</v>
      </c>
      <c r="AF842" t="str">
        <f t="shared" si="630"/>
        <v>0</v>
      </c>
      <c r="AG842" t="str">
        <f t="shared" si="631"/>
        <v>0</v>
      </c>
      <c r="AH842" t="str">
        <f t="shared" si="632"/>
        <v>0</v>
      </c>
      <c r="AI842" t="str">
        <f t="shared" si="633"/>
        <v>0</v>
      </c>
      <c r="AJ842" t="str">
        <f t="shared" si="634"/>
        <v>0</v>
      </c>
      <c r="AK842" t="str">
        <f t="shared" si="635"/>
        <v>0</v>
      </c>
      <c r="AL842" t="str">
        <f t="shared" si="636"/>
        <v>0</v>
      </c>
      <c r="AM842" t="str">
        <f t="shared" si="637"/>
        <v>0</v>
      </c>
      <c r="AN842" t="str">
        <f t="shared" si="638"/>
        <v>0</v>
      </c>
      <c r="AO842" t="str">
        <f t="shared" si="639"/>
        <v>0</v>
      </c>
      <c r="AP842" t="str">
        <f t="shared" si="640"/>
        <v>0</v>
      </c>
      <c r="AQ842" t="str">
        <f t="shared" si="641"/>
        <v>0</v>
      </c>
      <c r="AR842" t="str">
        <f t="shared" si="642"/>
        <v>0</v>
      </c>
      <c r="AS842" t="str">
        <f t="shared" si="643"/>
        <v>0</v>
      </c>
      <c r="AT842" t="str">
        <f t="shared" si="644"/>
        <v>0</v>
      </c>
      <c r="AU842" t="str">
        <f t="shared" si="645"/>
        <v>0</v>
      </c>
      <c r="AV842" t="str">
        <f t="shared" si="646"/>
        <v>0</v>
      </c>
      <c r="AW842" t="str">
        <f t="shared" si="647"/>
        <v>0</v>
      </c>
      <c r="AX842" t="str">
        <f t="shared" si="648"/>
        <v>0</v>
      </c>
      <c r="AY842" t="str">
        <f t="shared" si="649"/>
        <v>0</v>
      </c>
      <c r="AZ842" s="22"/>
    </row>
    <row r="843" spans="1:52" ht="15" customHeight="1">
      <c r="A843" s="18" t="s">
        <v>228</v>
      </c>
      <c r="B843" s="74" t="str">
        <f t="shared" si="610"/>
        <v>2401458A</v>
      </c>
      <c r="C843" s="76">
        <v>45547.754236111097</v>
      </c>
      <c r="D843" s="18" t="s">
        <v>968</v>
      </c>
      <c r="E843" s="3" t="b">
        <f>ISNUMBER(MATCH(Table1[[#This Row],[Email]],Attendance[Email],0))</f>
        <v>1</v>
      </c>
      <c r="F843" s="3">
        <f t="shared" si="611"/>
        <v>45548.087569444433</v>
      </c>
      <c r="G843" s="21">
        <f>DAY(Table1[[#This Row],[Actual Time]])</f>
        <v>13</v>
      </c>
      <c r="H843">
        <f>MONTH(Table1[[#This Row],[Actual Time]])</f>
        <v>9</v>
      </c>
      <c r="I843">
        <f>YEAR(Table1[[#This Row],[Actual Time]])</f>
        <v>2024</v>
      </c>
      <c r="J843" t="str">
        <f t="shared" si="612"/>
        <v>13/9/2024</v>
      </c>
      <c r="K843" s="3" t="str">
        <f t="shared" si="613"/>
        <v>0</v>
      </c>
      <c r="L843" t="str">
        <f t="shared" si="614"/>
        <v>0</v>
      </c>
      <c r="M843" t="str">
        <f t="shared" si="615"/>
        <v>0</v>
      </c>
      <c r="N843" t="str">
        <f t="shared" si="616"/>
        <v>0</v>
      </c>
      <c r="O843" t="str">
        <f t="shared" si="617"/>
        <v>0</v>
      </c>
      <c r="P843" t="str">
        <f t="shared" si="618"/>
        <v>0</v>
      </c>
      <c r="Q843" t="str">
        <f t="shared" si="619"/>
        <v>0</v>
      </c>
      <c r="R843" t="str">
        <f t="shared" si="620"/>
        <v>0</v>
      </c>
      <c r="S843" s="3" t="str">
        <f t="shared" si="620"/>
        <v>0</v>
      </c>
      <c r="T843" s="3" t="str">
        <f t="shared" si="620"/>
        <v>0</v>
      </c>
      <c r="U843" t="str">
        <f t="shared" si="621"/>
        <v>0</v>
      </c>
      <c r="V843" t="str">
        <f t="shared" si="622"/>
        <v>0</v>
      </c>
      <c r="W843" t="str">
        <f t="shared" si="623"/>
        <v>0</v>
      </c>
      <c r="X843" t="str">
        <f t="shared" si="624"/>
        <v>0</v>
      </c>
      <c r="Y843" t="str">
        <f t="shared" si="625"/>
        <v>0</v>
      </c>
      <c r="Z843" t="str">
        <f t="shared" si="626"/>
        <v>0</v>
      </c>
      <c r="AA843" s="3" t="str">
        <f t="shared" si="626"/>
        <v>0</v>
      </c>
      <c r="AB843" s="3" t="str">
        <f t="shared" si="626"/>
        <v>0</v>
      </c>
      <c r="AC843" t="str">
        <f t="shared" si="627"/>
        <v>1</v>
      </c>
      <c r="AD843" t="str">
        <f t="shared" si="628"/>
        <v>0</v>
      </c>
      <c r="AE843" t="str">
        <f t="shared" si="629"/>
        <v>0</v>
      </c>
      <c r="AF843" t="str">
        <f t="shared" si="630"/>
        <v>0</v>
      </c>
      <c r="AG843" t="str">
        <f t="shared" si="631"/>
        <v>0</v>
      </c>
      <c r="AH843" t="str">
        <f t="shared" si="632"/>
        <v>0</v>
      </c>
      <c r="AI843" t="str">
        <f t="shared" si="633"/>
        <v>0</v>
      </c>
      <c r="AJ843" t="str">
        <f t="shared" si="634"/>
        <v>0</v>
      </c>
      <c r="AK843" t="str">
        <f t="shared" si="635"/>
        <v>0</v>
      </c>
      <c r="AL843" t="str">
        <f t="shared" si="636"/>
        <v>0</v>
      </c>
      <c r="AM843" t="str">
        <f t="shared" si="637"/>
        <v>0</v>
      </c>
      <c r="AN843" t="str">
        <f t="shared" si="638"/>
        <v>0</v>
      </c>
      <c r="AO843" t="str">
        <f t="shared" si="639"/>
        <v>0</v>
      </c>
      <c r="AP843" t="str">
        <f t="shared" si="640"/>
        <v>0</v>
      </c>
      <c r="AQ843" t="str">
        <f t="shared" si="641"/>
        <v>0</v>
      </c>
      <c r="AR843" t="str">
        <f t="shared" si="642"/>
        <v>0</v>
      </c>
      <c r="AS843" t="str">
        <f t="shared" si="643"/>
        <v>0</v>
      </c>
      <c r="AT843" t="str">
        <f t="shared" si="644"/>
        <v>0</v>
      </c>
      <c r="AU843" t="str">
        <f t="shared" si="645"/>
        <v>0</v>
      </c>
      <c r="AV843" t="str">
        <f t="shared" si="646"/>
        <v>0</v>
      </c>
      <c r="AW843" t="str">
        <f t="shared" si="647"/>
        <v>0</v>
      </c>
      <c r="AX843" t="str">
        <f t="shared" si="648"/>
        <v>0</v>
      </c>
      <c r="AY843" t="str">
        <f t="shared" si="649"/>
        <v>0</v>
      </c>
      <c r="AZ843" s="22"/>
    </row>
    <row r="844" spans="1:52" ht="15" customHeight="1">
      <c r="A844" s="18" t="s">
        <v>218</v>
      </c>
      <c r="B844" s="74" t="str">
        <f t="shared" si="610"/>
        <v>2402097F</v>
      </c>
      <c r="C844" s="76">
        <v>45547.754236111097</v>
      </c>
      <c r="D844" s="18" t="s">
        <v>939</v>
      </c>
      <c r="E844" s="3" t="b">
        <f>ISNUMBER(MATCH(Table1[[#This Row],[Email]],Attendance[Email],0))</f>
        <v>1</v>
      </c>
      <c r="F844" s="3">
        <f t="shared" si="611"/>
        <v>45548.087569444433</v>
      </c>
      <c r="G844" s="21">
        <f>DAY(Table1[[#This Row],[Actual Time]])</f>
        <v>13</v>
      </c>
      <c r="H844">
        <f>MONTH(Table1[[#This Row],[Actual Time]])</f>
        <v>9</v>
      </c>
      <c r="I844">
        <f>YEAR(Table1[[#This Row],[Actual Time]])</f>
        <v>2024</v>
      </c>
      <c r="J844" t="str">
        <f t="shared" si="612"/>
        <v>13/9/2024</v>
      </c>
      <c r="K844" s="3" t="str">
        <f t="shared" si="613"/>
        <v>0</v>
      </c>
      <c r="L844" t="str">
        <f t="shared" si="614"/>
        <v>0</v>
      </c>
      <c r="M844" t="str">
        <f t="shared" si="615"/>
        <v>0</v>
      </c>
      <c r="N844" t="str">
        <f t="shared" si="616"/>
        <v>0</v>
      </c>
      <c r="O844" t="str">
        <f t="shared" si="617"/>
        <v>0</v>
      </c>
      <c r="P844" t="str">
        <f t="shared" si="618"/>
        <v>0</v>
      </c>
      <c r="Q844" t="str">
        <f t="shared" si="619"/>
        <v>0</v>
      </c>
      <c r="R844" t="str">
        <f t="shared" si="620"/>
        <v>0</v>
      </c>
      <c r="S844" s="3" t="str">
        <f t="shared" si="620"/>
        <v>0</v>
      </c>
      <c r="T844" s="3" t="str">
        <f t="shared" si="620"/>
        <v>0</v>
      </c>
      <c r="U844" t="str">
        <f t="shared" si="621"/>
        <v>0</v>
      </c>
      <c r="V844" t="str">
        <f t="shared" si="622"/>
        <v>0</v>
      </c>
      <c r="W844" t="str">
        <f t="shared" si="623"/>
        <v>0</v>
      </c>
      <c r="X844" t="str">
        <f t="shared" si="624"/>
        <v>0</v>
      </c>
      <c r="Y844" t="str">
        <f t="shared" si="625"/>
        <v>0</v>
      </c>
      <c r="Z844" t="str">
        <f t="shared" si="626"/>
        <v>0</v>
      </c>
      <c r="AA844" s="3" t="str">
        <f t="shared" si="626"/>
        <v>0</v>
      </c>
      <c r="AB844" s="3" t="str">
        <f t="shared" si="626"/>
        <v>0</v>
      </c>
      <c r="AC844" t="str">
        <f t="shared" si="627"/>
        <v>1</v>
      </c>
      <c r="AD844" t="str">
        <f t="shared" si="628"/>
        <v>0</v>
      </c>
      <c r="AE844" t="str">
        <f t="shared" si="629"/>
        <v>0</v>
      </c>
      <c r="AF844" t="str">
        <f t="shared" si="630"/>
        <v>0</v>
      </c>
      <c r="AG844" t="str">
        <f t="shared" si="631"/>
        <v>0</v>
      </c>
      <c r="AH844" t="str">
        <f t="shared" si="632"/>
        <v>0</v>
      </c>
      <c r="AI844" t="str">
        <f t="shared" si="633"/>
        <v>0</v>
      </c>
      <c r="AJ844" t="str">
        <f t="shared" si="634"/>
        <v>0</v>
      </c>
      <c r="AK844" t="str">
        <f t="shared" si="635"/>
        <v>0</v>
      </c>
      <c r="AL844" t="str">
        <f t="shared" si="636"/>
        <v>0</v>
      </c>
      <c r="AM844" t="str">
        <f t="shared" si="637"/>
        <v>0</v>
      </c>
      <c r="AN844" t="str">
        <f t="shared" si="638"/>
        <v>0</v>
      </c>
      <c r="AO844" t="str">
        <f t="shared" si="639"/>
        <v>0</v>
      </c>
      <c r="AP844" t="str">
        <f t="shared" si="640"/>
        <v>0</v>
      </c>
      <c r="AQ844" t="str">
        <f t="shared" si="641"/>
        <v>0</v>
      </c>
      <c r="AR844" t="str">
        <f t="shared" si="642"/>
        <v>0</v>
      </c>
      <c r="AS844" t="str">
        <f t="shared" si="643"/>
        <v>0</v>
      </c>
      <c r="AT844" t="str">
        <f t="shared" si="644"/>
        <v>0</v>
      </c>
      <c r="AU844" t="str">
        <f t="shared" si="645"/>
        <v>0</v>
      </c>
      <c r="AV844" t="str">
        <f t="shared" si="646"/>
        <v>0</v>
      </c>
      <c r="AW844" t="str">
        <f t="shared" si="647"/>
        <v>0</v>
      </c>
      <c r="AX844" t="str">
        <f t="shared" si="648"/>
        <v>0</v>
      </c>
      <c r="AY844" t="str">
        <f t="shared" si="649"/>
        <v>0</v>
      </c>
      <c r="AZ844" s="22"/>
    </row>
    <row r="845" spans="1:52" ht="15" customHeight="1">
      <c r="A845" s="18" t="s">
        <v>302</v>
      </c>
      <c r="B845" s="74" t="str">
        <f t="shared" si="610"/>
        <v>2404133G</v>
      </c>
      <c r="C845" s="76">
        <v>45547.754236111097</v>
      </c>
      <c r="D845" s="18" t="s">
        <v>982</v>
      </c>
      <c r="E845" s="3" t="b">
        <f>ISNUMBER(MATCH(Table1[[#This Row],[Email]],Attendance[Email],0))</f>
        <v>1</v>
      </c>
      <c r="F845" s="3">
        <f t="shared" si="611"/>
        <v>45548.087569444433</v>
      </c>
      <c r="G845" s="21">
        <f>DAY(Table1[[#This Row],[Actual Time]])</f>
        <v>13</v>
      </c>
      <c r="H845">
        <f>MONTH(Table1[[#This Row],[Actual Time]])</f>
        <v>9</v>
      </c>
      <c r="I845">
        <f>YEAR(Table1[[#This Row],[Actual Time]])</f>
        <v>2024</v>
      </c>
      <c r="J845" t="str">
        <f t="shared" si="612"/>
        <v>13/9/2024</v>
      </c>
      <c r="K845" s="3" t="str">
        <f t="shared" si="613"/>
        <v>0</v>
      </c>
      <c r="L845" t="str">
        <f t="shared" si="614"/>
        <v>0</v>
      </c>
      <c r="M845" t="str">
        <f t="shared" si="615"/>
        <v>0</v>
      </c>
      <c r="N845" t="str">
        <f t="shared" si="616"/>
        <v>0</v>
      </c>
      <c r="O845" t="str">
        <f t="shared" si="617"/>
        <v>0</v>
      </c>
      <c r="P845" t="str">
        <f t="shared" si="618"/>
        <v>0</v>
      </c>
      <c r="Q845" t="str">
        <f t="shared" si="619"/>
        <v>0</v>
      </c>
      <c r="R845" t="str">
        <f t="shared" si="620"/>
        <v>0</v>
      </c>
      <c r="S845" s="3" t="str">
        <f t="shared" si="620"/>
        <v>0</v>
      </c>
      <c r="T845" s="3" t="str">
        <f t="shared" si="620"/>
        <v>0</v>
      </c>
      <c r="U845" t="str">
        <f t="shared" si="621"/>
        <v>0</v>
      </c>
      <c r="V845" t="str">
        <f t="shared" si="622"/>
        <v>0</v>
      </c>
      <c r="W845" t="str">
        <f t="shared" si="623"/>
        <v>0</v>
      </c>
      <c r="X845" t="str">
        <f t="shared" si="624"/>
        <v>0</v>
      </c>
      <c r="Y845" t="str">
        <f t="shared" si="625"/>
        <v>0</v>
      </c>
      <c r="Z845" t="str">
        <f t="shared" si="626"/>
        <v>0</v>
      </c>
      <c r="AA845" s="3" t="str">
        <f t="shared" si="626"/>
        <v>0</v>
      </c>
      <c r="AB845" s="3" t="str">
        <f t="shared" si="626"/>
        <v>0</v>
      </c>
      <c r="AC845" t="str">
        <f t="shared" si="627"/>
        <v>1</v>
      </c>
      <c r="AD845" t="str">
        <f t="shared" si="628"/>
        <v>0</v>
      </c>
      <c r="AE845" t="str">
        <f t="shared" si="629"/>
        <v>0</v>
      </c>
      <c r="AF845" t="str">
        <f t="shared" si="630"/>
        <v>0</v>
      </c>
      <c r="AG845" t="str">
        <f t="shared" si="631"/>
        <v>0</v>
      </c>
      <c r="AH845" t="str">
        <f t="shared" si="632"/>
        <v>0</v>
      </c>
      <c r="AI845" t="str">
        <f t="shared" si="633"/>
        <v>0</v>
      </c>
      <c r="AJ845" t="str">
        <f t="shared" si="634"/>
        <v>0</v>
      </c>
      <c r="AK845" t="str">
        <f t="shared" si="635"/>
        <v>0</v>
      </c>
      <c r="AL845" t="str">
        <f t="shared" si="636"/>
        <v>0</v>
      </c>
      <c r="AM845" t="str">
        <f t="shared" si="637"/>
        <v>0</v>
      </c>
      <c r="AN845" t="str">
        <f t="shared" si="638"/>
        <v>0</v>
      </c>
      <c r="AO845" t="str">
        <f t="shared" si="639"/>
        <v>0</v>
      </c>
      <c r="AP845" t="str">
        <f t="shared" si="640"/>
        <v>0</v>
      </c>
      <c r="AQ845" t="str">
        <f t="shared" si="641"/>
        <v>0</v>
      </c>
      <c r="AR845" t="str">
        <f t="shared" si="642"/>
        <v>0</v>
      </c>
      <c r="AS845" t="str">
        <f t="shared" si="643"/>
        <v>0</v>
      </c>
      <c r="AT845" t="str">
        <f t="shared" si="644"/>
        <v>0</v>
      </c>
      <c r="AU845" t="str">
        <f t="shared" si="645"/>
        <v>0</v>
      </c>
      <c r="AV845" t="str">
        <f t="shared" si="646"/>
        <v>0</v>
      </c>
      <c r="AW845" t="str">
        <f t="shared" si="647"/>
        <v>0</v>
      </c>
      <c r="AX845" t="str">
        <f t="shared" si="648"/>
        <v>0</v>
      </c>
      <c r="AY845" t="str">
        <f t="shared" si="649"/>
        <v>0</v>
      </c>
      <c r="AZ845" s="22"/>
    </row>
    <row r="846" spans="1:52" ht="15" customHeight="1">
      <c r="A846" s="18" t="s">
        <v>399</v>
      </c>
      <c r="B846" s="74" t="str">
        <f t="shared" si="610"/>
        <v>2401562J</v>
      </c>
      <c r="C846" s="76">
        <v>45547.754236111097</v>
      </c>
      <c r="D846" s="18" t="s">
        <v>950</v>
      </c>
      <c r="E846" s="3" t="b">
        <f>ISNUMBER(MATCH(Table1[[#This Row],[Email]],Attendance[Email],0))</f>
        <v>1</v>
      </c>
      <c r="F846" s="3">
        <f t="shared" si="611"/>
        <v>45548.087569444433</v>
      </c>
      <c r="G846" s="21">
        <f>DAY(Table1[[#This Row],[Actual Time]])</f>
        <v>13</v>
      </c>
      <c r="H846">
        <f>MONTH(Table1[[#This Row],[Actual Time]])</f>
        <v>9</v>
      </c>
      <c r="I846">
        <f>YEAR(Table1[[#This Row],[Actual Time]])</f>
        <v>2024</v>
      </c>
      <c r="J846" t="str">
        <f t="shared" si="612"/>
        <v>13/9/2024</v>
      </c>
      <c r="K846" s="3" t="str">
        <f t="shared" si="613"/>
        <v>0</v>
      </c>
      <c r="L846" t="str">
        <f t="shared" si="614"/>
        <v>0</v>
      </c>
      <c r="M846" t="str">
        <f t="shared" si="615"/>
        <v>0</v>
      </c>
      <c r="N846" t="str">
        <f t="shared" si="616"/>
        <v>0</v>
      </c>
      <c r="O846" t="str">
        <f t="shared" si="617"/>
        <v>0</v>
      </c>
      <c r="P846" t="str">
        <f t="shared" si="618"/>
        <v>0</v>
      </c>
      <c r="Q846" t="str">
        <f t="shared" si="619"/>
        <v>0</v>
      </c>
      <c r="R846" t="str">
        <f t="shared" si="620"/>
        <v>0</v>
      </c>
      <c r="S846" s="3" t="str">
        <f t="shared" si="620"/>
        <v>0</v>
      </c>
      <c r="T846" s="3" t="str">
        <f t="shared" si="620"/>
        <v>0</v>
      </c>
      <c r="U846" t="str">
        <f t="shared" si="621"/>
        <v>0</v>
      </c>
      <c r="V846" t="str">
        <f t="shared" si="622"/>
        <v>0</v>
      </c>
      <c r="W846" t="str">
        <f t="shared" si="623"/>
        <v>0</v>
      </c>
      <c r="X846" t="str">
        <f t="shared" si="624"/>
        <v>0</v>
      </c>
      <c r="Y846" t="str">
        <f t="shared" si="625"/>
        <v>0</v>
      </c>
      <c r="Z846" t="str">
        <f t="shared" si="626"/>
        <v>0</v>
      </c>
      <c r="AA846" s="3" t="str">
        <f t="shared" si="626"/>
        <v>0</v>
      </c>
      <c r="AB846" s="3" t="str">
        <f t="shared" si="626"/>
        <v>0</v>
      </c>
      <c r="AC846" t="str">
        <f t="shared" si="627"/>
        <v>1</v>
      </c>
      <c r="AD846" t="str">
        <f t="shared" si="628"/>
        <v>0</v>
      </c>
      <c r="AE846" t="str">
        <f t="shared" si="629"/>
        <v>0</v>
      </c>
      <c r="AF846" t="str">
        <f t="shared" si="630"/>
        <v>0</v>
      </c>
      <c r="AG846" t="str">
        <f t="shared" si="631"/>
        <v>0</v>
      </c>
      <c r="AH846" t="str">
        <f t="shared" si="632"/>
        <v>0</v>
      </c>
      <c r="AI846" t="str">
        <f t="shared" si="633"/>
        <v>0</v>
      </c>
      <c r="AJ846" t="str">
        <f t="shared" si="634"/>
        <v>0</v>
      </c>
      <c r="AK846" t="str">
        <f t="shared" si="635"/>
        <v>0</v>
      </c>
      <c r="AL846" t="str">
        <f t="shared" si="636"/>
        <v>0</v>
      </c>
      <c r="AM846" t="str">
        <f t="shared" si="637"/>
        <v>0</v>
      </c>
      <c r="AN846" t="str">
        <f t="shared" si="638"/>
        <v>0</v>
      </c>
      <c r="AO846" t="str">
        <f t="shared" si="639"/>
        <v>0</v>
      </c>
      <c r="AP846" t="str">
        <f t="shared" si="640"/>
        <v>0</v>
      </c>
      <c r="AQ846" t="str">
        <f t="shared" si="641"/>
        <v>0</v>
      </c>
      <c r="AR846" t="str">
        <f t="shared" si="642"/>
        <v>0</v>
      </c>
      <c r="AS846" t="str">
        <f t="shared" si="643"/>
        <v>0</v>
      </c>
      <c r="AT846" t="str">
        <f t="shared" si="644"/>
        <v>0</v>
      </c>
      <c r="AU846" t="str">
        <f t="shared" si="645"/>
        <v>0</v>
      </c>
      <c r="AV846" t="str">
        <f t="shared" si="646"/>
        <v>0</v>
      </c>
      <c r="AW846" t="str">
        <f t="shared" si="647"/>
        <v>0</v>
      </c>
      <c r="AX846" t="str">
        <f t="shared" si="648"/>
        <v>0</v>
      </c>
      <c r="AY846" t="str">
        <f t="shared" si="649"/>
        <v>0</v>
      </c>
      <c r="AZ846" s="22"/>
    </row>
    <row r="847" spans="1:52" ht="15" customHeight="1">
      <c r="A847" s="18" t="s">
        <v>318</v>
      </c>
      <c r="B847" s="74" t="str">
        <f t="shared" si="610"/>
        <v>2404190G</v>
      </c>
      <c r="C847" s="76">
        <v>45547.754236111097</v>
      </c>
      <c r="D847" s="18" t="s">
        <v>991</v>
      </c>
      <c r="E847" s="3" t="b">
        <f>ISNUMBER(MATCH(Table1[[#This Row],[Email]],Attendance[Email],0))</f>
        <v>1</v>
      </c>
      <c r="F847" s="3">
        <f t="shared" si="611"/>
        <v>45548.087569444433</v>
      </c>
      <c r="G847" s="21">
        <f>DAY(Table1[[#This Row],[Actual Time]])</f>
        <v>13</v>
      </c>
      <c r="H847">
        <f>MONTH(Table1[[#This Row],[Actual Time]])</f>
        <v>9</v>
      </c>
      <c r="I847">
        <f>YEAR(Table1[[#This Row],[Actual Time]])</f>
        <v>2024</v>
      </c>
      <c r="J847" t="str">
        <f t="shared" si="612"/>
        <v>13/9/2024</v>
      </c>
      <c r="K847" s="3" t="str">
        <f t="shared" si="613"/>
        <v>0</v>
      </c>
      <c r="L847" t="str">
        <f t="shared" si="614"/>
        <v>0</v>
      </c>
      <c r="M847" t="str">
        <f t="shared" si="615"/>
        <v>0</v>
      </c>
      <c r="N847" t="str">
        <f t="shared" si="616"/>
        <v>0</v>
      </c>
      <c r="O847" t="str">
        <f t="shared" si="617"/>
        <v>0</v>
      </c>
      <c r="P847" t="str">
        <f t="shared" si="618"/>
        <v>0</v>
      </c>
      <c r="Q847" t="str">
        <f t="shared" si="619"/>
        <v>0</v>
      </c>
      <c r="R847" t="str">
        <f t="shared" si="620"/>
        <v>0</v>
      </c>
      <c r="S847" s="3" t="str">
        <f t="shared" si="620"/>
        <v>0</v>
      </c>
      <c r="T847" s="3" t="str">
        <f t="shared" si="620"/>
        <v>0</v>
      </c>
      <c r="U847" t="str">
        <f t="shared" si="621"/>
        <v>0</v>
      </c>
      <c r="V847" t="str">
        <f t="shared" si="622"/>
        <v>0</v>
      </c>
      <c r="W847" t="str">
        <f t="shared" si="623"/>
        <v>0</v>
      </c>
      <c r="X847" t="str">
        <f t="shared" si="624"/>
        <v>0</v>
      </c>
      <c r="Y847" t="str">
        <f t="shared" si="625"/>
        <v>0</v>
      </c>
      <c r="Z847" t="str">
        <f t="shared" si="626"/>
        <v>0</v>
      </c>
      <c r="AA847" s="3" t="str">
        <f t="shared" si="626"/>
        <v>0</v>
      </c>
      <c r="AB847" s="3" t="str">
        <f t="shared" si="626"/>
        <v>0</v>
      </c>
      <c r="AC847" t="str">
        <f t="shared" si="627"/>
        <v>1</v>
      </c>
      <c r="AD847" t="str">
        <f t="shared" si="628"/>
        <v>0</v>
      </c>
      <c r="AE847" t="str">
        <f t="shared" si="629"/>
        <v>0</v>
      </c>
      <c r="AF847" t="str">
        <f t="shared" si="630"/>
        <v>0</v>
      </c>
      <c r="AG847" t="str">
        <f t="shared" si="631"/>
        <v>0</v>
      </c>
      <c r="AH847" t="str">
        <f t="shared" si="632"/>
        <v>0</v>
      </c>
      <c r="AI847" t="str">
        <f t="shared" si="633"/>
        <v>0</v>
      </c>
      <c r="AJ847" t="str">
        <f t="shared" si="634"/>
        <v>0</v>
      </c>
      <c r="AK847" t="str">
        <f t="shared" si="635"/>
        <v>0</v>
      </c>
      <c r="AL847" t="str">
        <f t="shared" si="636"/>
        <v>0</v>
      </c>
      <c r="AM847" t="str">
        <f t="shared" si="637"/>
        <v>0</v>
      </c>
      <c r="AN847" t="str">
        <f t="shared" si="638"/>
        <v>0</v>
      </c>
      <c r="AO847" t="str">
        <f t="shared" si="639"/>
        <v>0</v>
      </c>
      <c r="AP847" t="str">
        <f t="shared" si="640"/>
        <v>0</v>
      </c>
      <c r="AQ847" t="str">
        <f t="shared" si="641"/>
        <v>0</v>
      </c>
      <c r="AR847" t="str">
        <f t="shared" si="642"/>
        <v>0</v>
      </c>
      <c r="AS847" t="str">
        <f t="shared" si="643"/>
        <v>0</v>
      </c>
      <c r="AT847" t="str">
        <f t="shared" si="644"/>
        <v>0</v>
      </c>
      <c r="AU847" t="str">
        <f t="shared" si="645"/>
        <v>0</v>
      </c>
      <c r="AV847" t="str">
        <f t="shared" si="646"/>
        <v>0</v>
      </c>
      <c r="AW847" t="str">
        <f t="shared" si="647"/>
        <v>0</v>
      </c>
      <c r="AX847" t="str">
        <f t="shared" si="648"/>
        <v>0</v>
      </c>
      <c r="AY847" t="str">
        <f t="shared" si="649"/>
        <v>0</v>
      </c>
      <c r="AZ847" s="22"/>
    </row>
    <row r="848" spans="1:52" ht="15" customHeight="1">
      <c r="A848" s="18" t="s">
        <v>126</v>
      </c>
      <c r="B848" s="74" t="str">
        <f t="shared" si="610"/>
        <v>2402887J</v>
      </c>
      <c r="C848" s="76">
        <v>45547.754236111097</v>
      </c>
      <c r="D848" s="18" t="s">
        <v>892</v>
      </c>
      <c r="E848" s="3" t="b">
        <f>ISNUMBER(MATCH(Table1[[#This Row],[Email]],Attendance[Email],0))</f>
        <v>1</v>
      </c>
      <c r="F848" s="3">
        <f t="shared" si="611"/>
        <v>45548.087569444433</v>
      </c>
      <c r="G848" s="21">
        <f>DAY(Table1[[#This Row],[Actual Time]])</f>
        <v>13</v>
      </c>
      <c r="H848">
        <f>MONTH(Table1[[#This Row],[Actual Time]])</f>
        <v>9</v>
      </c>
      <c r="I848">
        <f>YEAR(Table1[[#This Row],[Actual Time]])</f>
        <v>2024</v>
      </c>
      <c r="J848" t="str">
        <f t="shared" si="612"/>
        <v>13/9/2024</v>
      </c>
      <c r="K848" s="3" t="str">
        <f t="shared" si="613"/>
        <v>0</v>
      </c>
      <c r="L848" t="str">
        <f t="shared" si="614"/>
        <v>0</v>
      </c>
      <c r="M848" t="str">
        <f t="shared" si="615"/>
        <v>0</v>
      </c>
      <c r="N848" t="str">
        <f t="shared" si="616"/>
        <v>0</v>
      </c>
      <c r="O848" t="str">
        <f t="shared" si="617"/>
        <v>0</v>
      </c>
      <c r="P848" t="str">
        <f t="shared" si="618"/>
        <v>0</v>
      </c>
      <c r="Q848" t="str">
        <f t="shared" si="619"/>
        <v>0</v>
      </c>
      <c r="R848" t="str">
        <f t="shared" si="620"/>
        <v>0</v>
      </c>
      <c r="S848" s="3" t="str">
        <f t="shared" si="620"/>
        <v>0</v>
      </c>
      <c r="T848" s="3" t="str">
        <f t="shared" si="620"/>
        <v>0</v>
      </c>
      <c r="U848" t="str">
        <f t="shared" si="621"/>
        <v>0</v>
      </c>
      <c r="V848" t="str">
        <f t="shared" si="622"/>
        <v>0</v>
      </c>
      <c r="W848" t="str">
        <f t="shared" si="623"/>
        <v>0</v>
      </c>
      <c r="X848" t="str">
        <f t="shared" si="624"/>
        <v>0</v>
      </c>
      <c r="Y848" t="str">
        <f t="shared" si="625"/>
        <v>0</v>
      </c>
      <c r="Z848" t="str">
        <f t="shared" si="626"/>
        <v>0</v>
      </c>
      <c r="AA848" s="3" t="str">
        <f t="shared" si="626"/>
        <v>0</v>
      </c>
      <c r="AB848" s="3" t="str">
        <f t="shared" si="626"/>
        <v>0</v>
      </c>
      <c r="AC848" t="str">
        <f t="shared" si="627"/>
        <v>1</v>
      </c>
      <c r="AD848" t="str">
        <f t="shared" si="628"/>
        <v>0</v>
      </c>
      <c r="AE848" t="str">
        <f t="shared" si="629"/>
        <v>0</v>
      </c>
      <c r="AF848" t="str">
        <f t="shared" si="630"/>
        <v>0</v>
      </c>
      <c r="AG848" t="str">
        <f t="shared" si="631"/>
        <v>0</v>
      </c>
      <c r="AH848" t="str">
        <f t="shared" si="632"/>
        <v>0</v>
      </c>
      <c r="AI848" t="str">
        <f t="shared" si="633"/>
        <v>0</v>
      </c>
      <c r="AJ848" t="str">
        <f t="shared" si="634"/>
        <v>0</v>
      </c>
      <c r="AK848" t="str">
        <f t="shared" si="635"/>
        <v>0</v>
      </c>
      <c r="AL848" t="str">
        <f t="shared" si="636"/>
        <v>0</v>
      </c>
      <c r="AM848" t="str">
        <f t="shared" si="637"/>
        <v>0</v>
      </c>
      <c r="AN848" t="str">
        <f t="shared" si="638"/>
        <v>0</v>
      </c>
      <c r="AO848" t="str">
        <f t="shared" si="639"/>
        <v>0</v>
      </c>
      <c r="AP848" t="str">
        <f t="shared" si="640"/>
        <v>0</v>
      </c>
      <c r="AQ848" t="str">
        <f t="shared" si="641"/>
        <v>0</v>
      </c>
      <c r="AR848" t="str">
        <f t="shared" si="642"/>
        <v>0</v>
      </c>
      <c r="AS848" t="str">
        <f t="shared" si="643"/>
        <v>0</v>
      </c>
      <c r="AT848" t="str">
        <f t="shared" si="644"/>
        <v>0</v>
      </c>
      <c r="AU848" t="str">
        <f t="shared" si="645"/>
        <v>0</v>
      </c>
      <c r="AV848" t="str">
        <f t="shared" si="646"/>
        <v>0</v>
      </c>
      <c r="AW848" t="str">
        <f t="shared" si="647"/>
        <v>0</v>
      </c>
      <c r="AX848" t="str">
        <f t="shared" si="648"/>
        <v>0</v>
      </c>
      <c r="AY848" t="str">
        <f t="shared" si="649"/>
        <v>0</v>
      </c>
      <c r="AZ848" s="22"/>
    </row>
    <row r="849" spans="1:52" ht="15" customHeight="1">
      <c r="A849" s="18" t="s">
        <v>118</v>
      </c>
      <c r="B849" s="74" t="str">
        <f t="shared" si="610"/>
        <v>2401360I</v>
      </c>
      <c r="C849" s="76">
        <v>45547.754236111097</v>
      </c>
      <c r="D849" s="18" t="s">
        <v>889</v>
      </c>
      <c r="E849" s="3" t="b">
        <f>ISNUMBER(MATCH(Table1[[#This Row],[Email]],Attendance[Email],0))</f>
        <v>1</v>
      </c>
      <c r="F849" s="3">
        <f t="shared" si="611"/>
        <v>45548.087569444433</v>
      </c>
      <c r="G849" s="21">
        <f>DAY(Table1[[#This Row],[Actual Time]])</f>
        <v>13</v>
      </c>
      <c r="H849">
        <f>MONTH(Table1[[#This Row],[Actual Time]])</f>
        <v>9</v>
      </c>
      <c r="I849">
        <f>YEAR(Table1[[#This Row],[Actual Time]])</f>
        <v>2024</v>
      </c>
      <c r="J849" t="str">
        <f t="shared" si="612"/>
        <v>13/9/2024</v>
      </c>
      <c r="K849" s="3" t="str">
        <f t="shared" si="613"/>
        <v>0</v>
      </c>
      <c r="L849" t="str">
        <f t="shared" si="614"/>
        <v>0</v>
      </c>
      <c r="M849" t="str">
        <f t="shared" si="615"/>
        <v>0</v>
      </c>
      <c r="N849" t="str">
        <f t="shared" si="616"/>
        <v>0</v>
      </c>
      <c r="O849" t="str">
        <f t="shared" si="617"/>
        <v>0</v>
      </c>
      <c r="P849" t="str">
        <f t="shared" si="618"/>
        <v>0</v>
      </c>
      <c r="Q849" t="str">
        <f t="shared" si="619"/>
        <v>0</v>
      </c>
      <c r="R849" t="str">
        <f t="shared" si="620"/>
        <v>0</v>
      </c>
      <c r="S849" s="3" t="str">
        <f t="shared" si="620"/>
        <v>0</v>
      </c>
      <c r="T849" s="3" t="str">
        <f t="shared" si="620"/>
        <v>0</v>
      </c>
      <c r="U849" t="str">
        <f t="shared" si="621"/>
        <v>0</v>
      </c>
      <c r="V849" t="str">
        <f t="shared" si="622"/>
        <v>0</v>
      </c>
      <c r="W849" t="str">
        <f t="shared" si="623"/>
        <v>0</v>
      </c>
      <c r="X849" t="str">
        <f t="shared" si="624"/>
        <v>0</v>
      </c>
      <c r="Y849" t="str">
        <f t="shared" si="625"/>
        <v>0</v>
      </c>
      <c r="Z849" t="str">
        <f t="shared" si="626"/>
        <v>0</v>
      </c>
      <c r="AA849" s="3" t="str">
        <f t="shared" si="626"/>
        <v>0</v>
      </c>
      <c r="AB849" s="3" t="str">
        <f t="shared" si="626"/>
        <v>0</v>
      </c>
      <c r="AC849" t="str">
        <f t="shared" si="627"/>
        <v>1</v>
      </c>
      <c r="AD849" t="str">
        <f t="shared" si="628"/>
        <v>0</v>
      </c>
      <c r="AE849" t="str">
        <f t="shared" si="629"/>
        <v>0</v>
      </c>
      <c r="AF849" t="str">
        <f t="shared" si="630"/>
        <v>0</v>
      </c>
      <c r="AG849" t="str">
        <f t="shared" si="631"/>
        <v>0</v>
      </c>
      <c r="AH849" t="str">
        <f t="shared" si="632"/>
        <v>0</v>
      </c>
      <c r="AI849" t="str">
        <f t="shared" si="633"/>
        <v>0</v>
      </c>
      <c r="AJ849" t="str">
        <f t="shared" si="634"/>
        <v>0</v>
      </c>
      <c r="AK849" t="str">
        <f t="shared" si="635"/>
        <v>0</v>
      </c>
      <c r="AL849" t="str">
        <f t="shared" si="636"/>
        <v>0</v>
      </c>
      <c r="AM849" t="str">
        <f t="shared" si="637"/>
        <v>0</v>
      </c>
      <c r="AN849" t="str">
        <f t="shared" si="638"/>
        <v>0</v>
      </c>
      <c r="AO849" t="str">
        <f t="shared" si="639"/>
        <v>0</v>
      </c>
      <c r="AP849" t="str">
        <f t="shared" si="640"/>
        <v>0</v>
      </c>
      <c r="AQ849" t="str">
        <f t="shared" si="641"/>
        <v>0</v>
      </c>
      <c r="AR849" t="str">
        <f t="shared" si="642"/>
        <v>0</v>
      </c>
      <c r="AS849" t="str">
        <f t="shared" si="643"/>
        <v>0</v>
      </c>
      <c r="AT849" t="str">
        <f t="shared" si="644"/>
        <v>0</v>
      </c>
      <c r="AU849" t="str">
        <f t="shared" si="645"/>
        <v>0</v>
      </c>
      <c r="AV849" t="str">
        <f t="shared" si="646"/>
        <v>0</v>
      </c>
      <c r="AW849" t="str">
        <f t="shared" si="647"/>
        <v>0</v>
      </c>
      <c r="AX849" t="str">
        <f t="shared" si="648"/>
        <v>0</v>
      </c>
      <c r="AY849" t="str">
        <f t="shared" si="649"/>
        <v>0</v>
      </c>
      <c r="AZ849" s="22"/>
    </row>
    <row r="850" spans="1:52" ht="15" customHeight="1">
      <c r="A850" s="18" t="s">
        <v>528</v>
      </c>
      <c r="B850" s="74" t="str">
        <f t="shared" si="610"/>
        <v>2401798J</v>
      </c>
      <c r="C850" s="76">
        <v>45547.754236111097</v>
      </c>
      <c r="D850" s="18" t="s">
        <v>990</v>
      </c>
      <c r="E850" s="3" t="b">
        <f>ISNUMBER(MATCH(Table1[[#This Row],[Email]],Attendance[Email],0))</f>
        <v>1</v>
      </c>
      <c r="F850" s="3">
        <f t="shared" si="611"/>
        <v>45548.087569444433</v>
      </c>
      <c r="G850" s="21">
        <f>DAY(Table1[[#This Row],[Actual Time]])</f>
        <v>13</v>
      </c>
      <c r="H850">
        <f>MONTH(Table1[[#This Row],[Actual Time]])</f>
        <v>9</v>
      </c>
      <c r="I850">
        <f>YEAR(Table1[[#This Row],[Actual Time]])</f>
        <v>2024</v>
      </c>
      <c r="J850" t="str">
        <f t="shared" si="612"/>
        <v>13/9/2024</v>
      </c>
      <c r="K850" s="3" t="str">
        <f t="shared" si="613"/>
        <v>0</v>
      </c>
      <c r="L850" t="str">
        <f t="shared" si="614"/>
        <v>0</v>
      </c>
      <c r="M850" t="str">
        <f t="shared" si="615"/>
        <v>0</v>
      </c>
      <c r="N850" t="str">
        <f t="shared" si="616"/>
        <v>0</v>
      </c>
      <c r="O850" t="str">
        <f t="shared" si="617"/>
        <v>0</v>
      </c>
      <c r="P850" t="str">
        <f t="shared" si="618"/>
        <v>0</v>
      </c>
      <c r="Q850" t="str">
        <f t="shared" si="619"/>
        <v>0</v>
      </c>
      <c r="R850" t="str">
        <f t="shared" si="620"/>
        <v>0</v>
      </c>
      <c r="S850" s="3" t="str">
        <f t="shared" si="620"/>
        <v>0</v>
      </c>
      <c r="T850" s="3" t="str">
        <f t="shared" si="620"/>
        <v>0</v>
      </c>
      <c r="U850" t="str">
        <f t="shared" si="621"/>
        <v>0</v>
      </c>
      <c r="V850" t="str">
        <f t="shared" si="622"/>
        <v>0</v>
      </c>
      <c r="W850" t="str">
        <f t="shared" si="623"/>
        <v>0</v>
      </c>
      <c r="X850" t="str">
        <f t="shared" si="624"/>
        <v>0</v>
      </c>
      <c r="Y850" t="str">
        <f t="shared" si="625"/>
        <v>0</v>
      </c>
      <c r="Z850" t="str">
        <f t="shared" si="626"/>
        <v>0</v>
      </c>
      <c r="AA850" s="3" t="str">
        <f t="shared" si="626"/>
        <v>0</v>
      </c>
      <c r="AB850" s="3" t="str">
        <f t="shared" si="626"/>
        <v>0</v>
      </c>
      <c r="AC850" t="str">
        <f t="shared" si="627"/>
        <v>1</v>
      </c>
      <c r="AD850" t="str">
        <f t="shared" si="628"/>
        <v>0</v>
      </c>
      <c r="AE850" t="str">
        <f t="shared" si="629"/>
        <v>0</v>
      </c>
      <c r="AF850" t="str">
        <f t="shared" si="630"/>
        <v>0</v>
      </c>
      <c r="AG850" t="str">
        <f t="shared" si="631"/>
        <v>0</v>
      </c>
      <c r="AH850" t="str">
        <f t="shared" si="632"/>
        <v>0</v>
      </c>
      <c r="AI850" t="str">
        <f t="shared" si="633"/>
        <v>0</v>
      </c>
      <c r="AJ850" t="str">
        <f t="shared" si="634"/>
        <v>0</v>
      </c>
      <c r="AK850" t="str">
        <f t="shared" si="635"/>
        <v>0</v>
      </c>
      <c r="AL850" t="str">
        <f t="shared" si="636"/>
        <v>0</v>
      </c>
      <c r="AM850" t="str">
        <f t="shared" si="637"/>
        <v>0</v>
      </c>
      <c r="AN850" t="str">
        <f t="shared" si="638"/>
        <v>0</v>
      </c>
      <c r="AO850" t="str">
        <f t="shared" si="639"/>
        <v>0</v>
      </c>
      <c r="AP850" t="str">
        <f t="shared" si="640"/>
        <v>0</v>
      </c>
      <c r="AQ850" t="str">
        <f t="shared" si="641"/>
        <v>0</v>
      </c>
      <c r="AR850" t="str">
        <f t="shared" si="642"/>
        <v>0</v>
      </c>
      <c r="AS850" t="str">
        <f t="shared" si="643"/>
        <v>0</v>
      </c>
      <c r="AT850" t="str">
        <f t="shared" si="644"/>
        <v>0</v>
      </c>
      <c r="AU850" t="str">
        <f t="shared" si="645"/>
        <v>0</v>
      </c>
      <c r="AV850" t="str">
        <f t="shared" si="646"/>
        <v>0</v>
      </c>
      <c r="AW850" t="str">
        <f t="shared" si="647"/>
        <v>0</v>
      </c>
      <c r="AX850" t="str">
        <f t="shared" si="648"/>
        <v>0</v>
      </c>
      <c r="AY850" t="str">
        <f t="shared" si="649"/>
        <v>0</v>
      </c>
      <c r="AZ850" s="22"/>
    </row>
    <row r="851" spans="1:52" ht="15" customHeight="1">
      <c r="A851" s="18" t="s">
        <v>532</v>
      </c>
      <c r="B851" s="74" t="str">
        <f t="shared" si="610"/>
        <v>2401530G</v>
      </c>
      <c r="C851" s="76">
        <v>45547.754236111097</v>
      </c>
      <c r="D851" s="18" t="s">
        <v>988</v>
      </c>
      <c r="E851" s="3" t="b">
        <f>ISNUMBER(MATCH(Table1[[#This Row],[Email]],Attendance[Email],0))</f>
        <v>1</v>
      </c>
      <c r="F851" s="3">
        <f t="shared" si="611"/>
        <v>45548.087569444433</v>
      </c>
      <c r="G851" s="21">
        <f>DAY(Table1[[#This Row],[Actual Time]])</f>
        <v>13</v>
      </c>
      <c r="H851">
        <f>MONTH(Table1[[#This Row],[Actual Time]])</f>
        <v>9</v>
      </c>
      <c r="I851">
        <f>YEAR(Table1[[#This Row],[Actual Time]])</f>
        <v>2024</v>
      </c>
      <c r="J851" t="str">
        <f t="shared" si="612"/>
        <v>13/9/2024</v>
      </c>
      <c r="K851" s="3" t="str">
        <f t="shared" si="613"/>
        <v>0</v>
      </c>
      <c r="L851" t="str">
        <f t="shared" si="614"/>
        <v>0</v>
      </c>
      <c r="M851" t="str">
        <f t="shared" si="615"/>
        <v>0</v>
      </c>
      <c r="N851" t="str">
        <f t="shared" si="616"/>
        <v>0</v>
      </c>
      <c r="O851" t="str">
        <f t="shared" si="617"/>
        <v>0</v>
      </c>
      <c r="P851" t="str">
        <f t="shared" si="618"/>
        <v>0</v>
      </c>
      <c r="Q851" t="str">
        <f t="shared" si="619"/>
        <v>0</v>
      </c>
      <c r="R851" t="str">
        <f t="shared" si="620"/>
        <v>0</v>
      </c>
      <c r="S851" s="3" t="str">
        <f t="shared" si="620"/>
        <v>0</v>
      </c>
      <c r="T851" s="3" t="str">
        <f t="shared" si="620"/>
        <v>0</v>
      </c>
      <c r="U851" t="str">
        <f t="shared" si="621"/>
        <v>0</v>
      </c>
      <c r="V851" t="str">
        <f t="shared" si="622"/>
        <v>0</v>
      </c>
      <c r="W851" t="str">
        <f t="shared" si="623"/>
        <v>0</v>
      </c>
      <c r="X851" t="str">
        <f t="shared" si="624"/>
        <v>0</v>
      </c>
      <c r="Y851" t="str">
        <f t="shared" si="625"/>
        <v>0</v>
      </c>
      <c r="Z851" t="str">
        <f t="shared" si="626"/>
        <v>0</v>
      </c>
      <c r="AA851" s="3" t="str">
        <f t="shared" si="626"/>
        <v>0</v>
      </c>
      <c r="AB851" s="3" t="str">
        <f t="shared" si="626"/>
        <v>0</v>
      </c>
      <c r="AC851" t="str">
        <f t="shared" si="627"/>
        <v>1</v>
      </c>
      <c r="AD851" t="str">
        <f t="shared" si="628"/>
        <v>0</v>
      </c>
      <c r="AE851" t="str">
        <f t="shared" si="629"/>
        <v>0</v>
      </c>
      <c r="AF851" t="str">
        <f t="shared" si="630"/>
        <v>0</v>
      </c>
      <c r="AG851" t="str">
        <f t="shared" si="631"/>
        <v>0</v>
      </c>
      <c r="AH851" t="str">
        <f t="shared" si="632"/>
        <v>0</v>
      </c>
      <c r="AI851" t="str">
        <f t="shared" si="633"/>
        <v>0</v>
      </c>
      <c r="AJ851" t="str">
        <f t="shared" si="634"/>
        <v>0</v>
      </c>
      <c r="AK851" t="str">
        <f t="shared" si="635"/>
        <v>0</v>
      </c>
      <c r="AL851" t="str">
        <f t="shared" si="636"/>
        <v>0</v>
      </c>
      <c r="AM851" t="str">
        <f t="shared" si="637"/>
        <v>0</v>
      </c>
      <c r="AN851" t="str">
        <f t="shared" si="638"/>
        <v>0</v>
      </c>
      <c r="AO851" t="str">
        <f t="shared" si="639"/>
        <v>0</v>
      </c>
      <c r="AP851" t="str">
        <f t="shared" si="640"/>
        <v>0</v>
      </c>
      <c r="AQ851" t="str">
        <f t="shared" si="641"/>
        <v>0</v>
      </c>
      <c r="AR851" t="str">
        <f t="shared" si="642"/>
        <v>0</v>
      </c>
      <c r="AS851" t="str">
        <f t="shared" si="643"/>
        <v>0</v>
      </c>
      <c r="AT851" t="str">
        <f t="shared" si="644"/>
        <v>0</v>
      </c>
      <c r="AU851" t="str">
        <f t="shared" si="645"/>
        <v>0</v>
      </c>
      <c r="AV851" t="str">
        <f t="shared" si="646"/>
        <v>0</v>
      </c>
      <c r="AW851" t="str">
        <f t="shared" si="647"/>
        <v>0</v>
      </c>
      <c r="AX851" t="str">
        <f t="shared" si="648"/>
        <v>0</v>
      </c>
      <c r="AY851" t="str">
        <f t="shared" si="649"/>
        <v>0</v>
      </c>
      <c r="AZ851" s="22"/>
    </row>
    <row r="852" spans="1:52" ht="15" customHeight="1">
      <c r="A852" s="18" t="s">
        <v>627</v>
      </c>
      <c r="B852" s="74" t="str">
        <f t="shared" si="610"/>
        <v>2401521F</v>
      </c>
      <c r="C852" s="76">
        <v>45547.754236111097</v>
      </c>
      <c r="D852" s="18" t="s">
        <v>981</v>
      </c>
      <c r="E852" s="3" t="b">
        <f>ISNUMBER(MATCH(Table1[[#This Row],[Email]],Attendance[Email],0))</f>
        <v>1</v>
      </c>
      <c r="F852" s="3">
        <f t="shared" si="611"/>
        <v>45548.087569444433</v>
      </c>
      <c r="G852" s="21">
        <f>DAY(Table1[[#This Row],[Actual Time]])</f>
        <v>13</v>
      </c>
      <c r="H852">
        <f>MONTH(Table1[[#This Row],[Actual Time]])</f>
        <v>9</v>
      </c>
      <c r="I852">
        <f>YEAR(Table1[[#This Row],[Actual Time]])</f>
        <v>2024</v>
      </c>
      <c r="J852" t="str">
        <f t="shared" si="612"/>
        <v>13/9/2024</v>
      </c>
      <c r="K852" s="3" t="str">
        <f t="shared" si="613"/>
        <v>0</v>
      </c>
      <c r="L852" t="str">
        <f t="shared" si="614"/>
        <v>0</v>
      </c>
      <c r="M852" t="str">
        <f t="shared" si="615"/>
        <v>0</v>
      </c>
      <c r="N852" t="str">
        <f t="shared" si="616"/>
        <v>0</v>
      </c>
      <c r="O852" t="str">
        <f t="shared" si="617"/>
        <v>0</v>
      </c>
      <c r="P852" t="str">
        <f t="shared" si="618"/>
        <v>0</v>
      </c>
      <c r="Q852" t="str">
        <f t="shared" si="619"/>
        <v>0</v>
      </c>
      <c r="R852" t="str">
        <f t="shared" si="620"/>
        <v>0</v>
      </c>
      <c r="S852" s="3" t="str">
        <f t="shared" si="620"/>
        <v>0</v>
      </c>
      <c r="T852" s="3" t="str">
        <f t="shared" si="620"/>
        <v>0</v>
      </c>
      <c r="U852" t="str">
        <f t="shared" si="621"/>
        <v>0</v>
      </c>
      <c r="V852" t="str">
        <f t="shared" si="622"/>
        <v>0</v>
      </c>
      <c r="W852" t="str">
        <f t="shared" si="623"/>
        <v>0</v>
      </c>
      <c r="X852" t="str">
        <f t="shared" si="624"/>
        <v>0</v>
      </c>
      <c r="Y852" t="str">
        <f t="shared" si="625"/>
        <v>0</v>
      </c>
      <c r="Z852" t="str">
        <f t="shared" si="626"/>
        <v>0</v>
      </c>
      <c r="AA852" s="3" t="str">
        <f t="shared" si="626"/>
        <v>0</v>
      </c>
      <c r="AB852" s="3" t="str">
        <f t="shared" si="626"/>
        <v>0</v>
      </c>
      <c r="AC852" t="str">
        <f t="shared" si="627"/>
        <v>1</v>
      </c>
      <c r="AD852" t="str">
        <f t="shared" si="628"/>
        <v>0</v>
      </c>
      <c r="AE852" t="str">
        <f t="shared" si="629"/>
        <v>0</v>
      </c>
      <c r="AF852" t="str">
        <f t="shared" si="630"/>
        <v>0</v>
      </c>
      <c r="AG852" t="str">
        <f t="shared" si="631"/>
        <v>0</v>
      </c>
      <c r="AH852" t="str">
        <f t="shared" si="632"/>
        <v>0</v>
      </c>
      <c r="AI852" t="str">
        <f t="shared" si="633"/>
        <v>0</v>
      </c>
      <c r="AJ852" t="str">
        <f t="shared" si="634"/>
        <v>0</v>
      </c>
      <c r="AK852" t="str">
        <f t="shared" si="635"/>
        <v>0</v>
      </c>
      <c r="AL852" t="str">
        <f t="shared" si="636"/>
        <v>0</v>
      </c>
      <c r="AM852" t="str">
        <f t="shared" si="637"/>
        <v>0</v>
      </c>
      <c r="AN852" t="str">
        <f t="shared" si="638"/>
        <v>0</v>
      </c>
      <c r="AO852" t="str">
        <f t="shared" si="639"/>
        <v>0</v>
      </c>
      <c r="AP852" t="str">
        <f t="shared" si="640"/>
        <v>0</v>
      </c>
      <c r="AQ852" t="str">
        <f t="shared" si="641"/>
        <v>0</v>
      </c>
      <c r="AR852" t="str">
        <f t="shared" si="642"/>
        <v>0</v>
      </c>
      <c r="AS852" t="str">
        <f t="shared" si="643"/>
        <v>0</v>
      </c>
      <c r="AT852" t="str">
        <f t="shared" si="644"/>
        <v>0</v>
      </c>
      <c r="AU852" t="str">
        <f t="shared" si="645"/>
        <v>0</v>
      </c>
      <c r="AV852" t="str">
        <f t="shared" si="646"/>
        <v>0</v>
      </c>
      <c r="AW852" t="str">
        <f t="shared" si="647"/>
        <v>0</v>
      </c>
      <c r="AX852" t="str">
        <f t="shared" si="648"/>
        <v>0</v>
      </c>
      <c r="AY852" t="str">
        <f t="shared" si="649"/>
        <v>0</v>
      </c>
      <c r="AZ852" s="22"/>
    </row>
    <row r="853" spans="1:52" ht="15" customHeight="1">
      <c r="A853" s="18" t="s">
        <v>250</v>
      </c>
      <c r="B853" s="74" t="str">
        <f t="shared" si="610"/>
        <v>2401233H</v>
      </c>
      <c r="C853" s="76">
        <v>45547.754236111097</v>
      </c>
      <c r="D853" s="18" t="s">
        <v>984</v>
      </c>
      <c r="E853" s="3" t="b">
        <f>ISNUMBER(MATCH(Table1[[#This Row],[Email]],Attendance[Email],0))</f>
        <v>1</v>
      </c>
      <c r="F853" s="3">
        <f t="shared" si="611"/>
        <v>45548.087569444433</v>
      </c>
      <c r="G853" s="21">
        <f>DAY(Table1[[#This Row],[Actual Time]])</f>
        <v>13</v>
      </c>
      <c r="H853">
        <f>MONTH(Table1[[#This Row],[Actual Time]])</f>
        <v>9</v>
      </c>
      <c r="I853">
        <f>YEAR(Table1[[#This Row],[Actual Time]])</f>
        <v>2024</v>
      </c>
      <c r="J853" t="str">
        <f t="shared" si="612"/>
        <v>13/9/2024</v>
      </c>
      <c r="K853" s="3" t="str">
        <f t="shared" si="613"/>
        <v>0</v>
      </c>
      <c r="L853" t="str">
        <f t="shared" si="614"/>
        <v>0</v>
      </c>
      <c r="M853" t="str">
        <f t="shared" si="615"/>
        <v>0</v>
      </c>
      <c r="N853" t="str">
        <f t="shared" si="616"/>
        <v>0</v>
      </c>
      <c r="O853" t="str">
        <f t="shared" si="617"/>
        <v>0</v>
      </c>
      <c r="P853" t="str">
        <f t="shared" si="618"/>
        <v>0</v>
      </c>
      <c r="Q853" t="str">
        <f t="shared" si="619"/>
        <v>0</v>
      </c>
      <c r="R853" t="str">
        <f t="shared" si="620"/>
        <v>0</v>
      </c>
      <c r="S853" s="3" t="str">
        <f t="shared" si="620"/>
        <v>0</v>
      </c>
      <c r="T853" s="3" t="str">
        <f t="shared" si="620"/>
        <v>0</v>
      </c>
      <c r="U853" t="str">
        <f t="shared" si="621"/>
        <v>0</v>
      </c>
      <c r="V853" t="str">
        <f t="shared" si="622"/>
        <v>0</v>
      </c>
      <c r="W853" t="str">
        <f t="shared" si="623"/>
        <v>0</v>
      </c>
      <c r="X853" t="str">
        <f t="shared" si="624"/>
        <v>0</v>
      </c>
      <c r="Y853" t="str">
        <f t="shared" si="625"/>
        <v>0</v>
      </c>
      <c r="Z853" t="str">
        <f t="shared" si="626"/>
        <v>0</v>
      </c>
      <c r="AA853" s="3" t="str">
        <f t="shared" si="626"/>
        <v>0</v>
      </c>
      <c r="AB853" s="3" t="str">
        <f t="shared" si="626"/>
        <v>0</v>
      </c>
      <c r="AC853" t="str">
        <f t="shared" si="627"/>
        <v>1</v>
      </c>
      <c r="AD853" t="str">
        <f t="shared" si="628"/>
        <v>0</v>
      </c>
      <c r="AE853" t="str">
        <f t="shared" si="629"/>
        <v>0</v>
      </c>
      <c r="AF853" t="str">
        <f t="shared" si="630"/>
        <v>0</v>
      </c>
      <c r="AG853" t="str">
        <f t="shared" si="631"/>
        <v>0</v>
      </c>
      <c r="AH853" t="str">
        <f t="shared" si="632"/>
        <v>0</v>
      </c>
      <c r="AI853" t="str">
        <f t="shared" si="633"/>
        <v>0</v>
      </c>
      <c r="AJ853" t="str">
        <f t="shared" si="634"/>
        <v>0</v>
      </c>
      <c r="AK853" t="str">
        <f t="shared" si="635"/>
        <v>0</v>
      </c>
      <c r="AL853" t="str">
        <f t="shared" si="636"/>
        <v>0</v>
      </c>
      <c r="AM853" t="str">
        <f t="shared" si="637"/>
        <v>0</v>
      </c>
      <c r="AN853" t="str">
        <f t="shared" si="638"/>
        <v>0</v>
      </c>
      <c r="AO853" t="str">
        <f t="shared" si="639"/>
        <v>0</v>
      </c>
      <c r="AP853" t="str">
        <f t="shared" si="640"/>
        <v>0</v>
      </c>
      <c r="AQ853" t="str">
        <f t="shared" si="641"/>
        <v>0</v>
      </c>
      <c r="AR853" t="str">
        <f t="shared" si="642"/>
        <v>0</v>
      </c>
      <c r="AS853" t="str">
        <f t="shared" si="643"/>
        <v>0</v>
      </c>
      <c r="AT853" t="str">
        <f t="shared" si="644"/>
        <v>0</v>
      </c>
      <c r="AU853" t="str">
        <f t="shared" si="645"/>
        <v>0</v>
      </c>
      <c r="AV853" t="str">
        <f t="shared" si="646"/>
        <v>0</v>
      </c>
      <c r="AW853" t="str">
        <f t="shared" si="647"/>
        <v>0</v>
      </c>
      <c r="AX853" t="str">
        <f t="shared" si="648"/>
        <v>0</v>
      </c>
      <c r="AY853" t="str">
        <f t="shared" si="649"/>
        <v>0</v>
      </c>
      <c r="AZ853" s="22"/>
    </row>
    <row r="854" spans="1:52" ht="15" customHeight="1">
      <c r="A854" s="18" t="s">
        <v>363</v>
      </c>
      <c r="B854" s="74" t="str">
        <f t="shared" si="610"/>
        <v>2401480E</v>
      </c>
      <c r="C854" s="76">
        <v>45547.754236111097</v>
      </c>
      <c r="D854" s="18" t="s">
        <v>978</v>
      </c>
      <c r="E854" s="3" t="b">
        <f>ISNUMBER(MATCH(Table1[[#This Row],[Email]],Attendance[Email],0))</f>
        <v>1</v>
      </c>
      <c r="F854" s="3">
        <f t="shared" si="611"/>
        <v>45548.087569444433</v>
      </c>
      <c r="G854" s="21">
        <f>DAY(Table1[[#This Row],[Actual Time]])</f>
        <v>13</v>
      </c>
      <c r="H854">
        <f>MONTH(Table1[[#This Row],[Actual Time]])</f>
        <v>9</v>
      </c>
      <c r="I854">
        <f>YEAR(Table1[[#This Row],[Actual Time]])</f>
        <v>2024</v>
      </c>
      <c r="J854" t="str">
        <f t="shared" si="612"/>
        <v>13/9/2024</v>
      </c>
      <c r="K854" s="3" t="str">
        <f t="shared" si="613"/>
        <v>0</v>
      </c>
      <c r="L854" t="str">
        <f t="shared" si="614"/>
        <v>0</v>
      </c>
      <c r="M854" t="str">
        <f t="shared" si="615"/>
        <v>0</v>
      </c>
      <c r="N854" t="str">
        <f t="shared" si="616"/>
        <v>0</v>
      </c>
      <c r="O854" t="str">
        <f t="shared" si="617"/>
        <v>0</v>
      </c>
      <c r="P854" t="str">
        <f t="shared" si="618"/>
        <v>0</v>
      </c>
      <c r="Q854" t="str">
        <f t="shared" si="619"/>
        <v>0</v>
      </c>
      <c r="R854" t="str">
        <f t="shared" si="620"/>
        <v>0</v>
      </c>
      <c r="S854" s="3" t="str">
        <f t="shared" si="620"/>
        <v>0</v>
      </c>
      <c r="T854" s="3" t="str">
        <f t="shared" si="620"/>
        <v>0</v>
      </c>
      <c r="U854" t="str">
        <f t="shared" si="621"/>
        <v>0</v>
      </c>
      <c r="V854" t="str">
        <f t="shared" si="622"/>
        <v>0</v>
      </c>
      <c r="W854" t="str">
        <f t="shared" si="623"/>
        <v>0</v>
      </c>
      <c r="X854" t="str">
        <f t="shared" si="624"/>
        <v>0</v>
      </c>
      <c r="Y854" t="str">
        <f t="shared" si="625"/>
        <v>0</v>
      </c>
      <c r="Z854" t="str">
        <f t="shared" si="626"/>
        <v>0</v>
      </c>
      <c r="AA854" s="3" t="str">
        <f t="shared" si="626"/>
        <v>0</v>
      </c>
      <c r="AB854" s="3" t="str">
        <f t="shared" si="626"/>
        <v>0</v>
      </c>
      <c r="AC854" t="str">
        <f t="shared" si="627"/>
        <v>1</v>
      </c>
      <c r="AD854" t="str">
        <f t="shared" si="628"/>
        <v>0</v>
      </c>
      <c r="AE854" t="str">
        <f t="shared" si="629"/>
        <v>0</v>
      </c>
      <c r="AF854" t="str">
        <f t="shared" si="630"/>
        <v>0</v>
      </c>
      <c r="AG854" t="str">
        <f t="shared" si="631"/>
        <v>0</v>
      </c>
      <c r="AH854" t="str">
        <f t="shared" si="632"/>
        <v>0</v>
      </c>
      <c r="AI854" t="str">
        <f t="shared" si="633"/>
        <v>0</v>
      </c>
      <c r="AJ854" t="str">
        <f t="shared" si="634"/>
        <v>0</v>
      </c>
      <c r="AK854" t="str">
        <f t="shared" si="635"/>
        <v>0</v>
      </c>
      <c r="AL854" t="str">
        <f t="shared" si="636"/>
        <v>0</v>
      </c>
      <c r="AM854" t="str">
        <f t="shared" si="637"/>
        <v>0</v>
      </c>
      <c r="AN854" t="str">
        <f t="shared" si="638"/>
        <v>0</v>
      </c>
      <c r="AO854" t="str">
        <f t="shared" si="639"/>
        <v>0</v>
      </c>
      <c r="AP854" t="str">
        <f t="shared" si="640"/>
        <v>0</v>
      </c>
      <c r="AQ854" t="str">
        <f t="shared" si="641"/>
        <v>0</v>
      </c>
      <c r="AR854" t="str">
        <f t="shared" si="642"/>
        <v>0</v>
      </c>
      <c r="AS854" t="str">
        <f t="shared" si="643"/>
        <v>0</v>
      </c>
      <c r="AT854" t="str">
        <f t="shared" si="644"/>
        <v>0</v>
      </c>
      <c r="AU854" t="str">
        <f t="shared" si="645"/>
        <v>0</v>
      </c>
      <c r="AV854" t="str">
        <f t="shared" si="646"/>
        <v>0</v>
      </c>
      <c r="AW854" t="str">
        <f t="shared" si="647"/>
        <v>0</v>
      </c>
      <c r="AX854" t="str">
        <f t="shared" si="648"/>
        <v>0</v>
      </c>
      <c r="AY854" t="str">
        <f t="shared" si="649"/>
        <v>0</v>
      </c>
      <c r="AZ854" s="22"/>
    </row>
    <row r="855" spans="1:52" ht="15" customHeight="1">
      <c r="A855" s="18" t="s">
        <v>164</v>
      </c>
      <c r="B855" s="74" t="str">
        <f t="shared" si="610"/>
        <v>2400518C</v>
      </c>
      <c r="C855" s="76">
        <v>45547.754236111097</v>
      </c>
      <c r="D855" s="18" t="s">
        <v>912</v>
      </c>
      <c r="E855" s="3" t="b">
        <f>ISNUMBER(MATCH(Table1[[#This Row],[Email]],Attendance[Email],0))</f>
        <v>1</v>
      </c>
      <c r="F855" s="3">
        <f t="shared" si="611"/>
        <v>45548.087569444433</v>
      </c>
      <c r="G855" s="21">
        <f>DAY(Table1[[#This Row],[Actual Time]])</f>
        <v>13</v>
      </c>
      <c r="H855">
        <f>MONTH(Table1[[#This Row],[Actual Time]])</f>
        <v>9</v>
      </c>
      <c r="I855">
        <f>YEAR(Table1[[#This Row],[Actual Time]])</f>
        <v>2024</v>
      </c>
      <c r="J855" t="str">
        <f t="shared" si="612"/>
        <v>13/9/2024</v>
      </c>
      <c r="K855" s="3" t="str">
        <f t="shared" si="613"/>
        <v>0</v>
      </c>
      <c r="L855" t="str">
        <f t="shared" si="614"/>
        <v>0</v>
      </c>
      <c r="M855" t="str">
        <f t="shared" si="615"/>
        <v>0</v>
      </c>
      <c r="N855" t="str">
        <f t="shared" si="616"/>
        <v>0</v>
      </c>
      <c r="O855" t="str">
        <f t="shared" si="617"/>
        <v>0</v>
      </c>
      <c r="P855" t="str">
        <f t="shared" si="618"/>
        <v>0</v>
      </c>
      <c r="Q855" t="str">
        <f t="shared" si="619"/>
        <v>0</v>
      </c>
      <c r="R855" t="str">
        <f t="shared" si="620"/>
        <v>0</v>
      </c>
      <c r="S855" s="3" t="str">
        <f t="shared" si="620"/>
        <v>0</v>
      </c>
      <c r="T855" s="3" t="str">
        <f t="shared" si="620"/>
        <v>0</v>
      </c>
      <c r="U855" t="str">
        <f t="shared" si="621"/>
        <v>0</v>
      </c>
      <c r="V855" t="str">
        <f t="shared" si="622"/>
        <v>0</v>
      </c>
      <c r="W855" t="str">
        <f t="shared" si="623"/>
        <v>0</v>
      </c>
      <c r="X855" t="str">
        <f t="shared" si="624"/>
        <v>0</v>
      </c>
      <c r="Y855" t="str">
        <f t="shared" si="625"/>
        <v>0</v>
      </c>
      <c r="Z855" t="str">
        <f t="shared" si="626"/>
        <v>0</v>
      </c>
      <c r="AA855" s="3" t="str">
        <f t="shared" si="626"/>
        <v>0</v>
      </c>
      <c r="AB855" s="3" t="str">
        <f t="shared" si="626"/>
        <v>0</v>
      </c>
      <c r="AC855" t="str">
        <f t="shared" si="627"/>
        <v>1</v>
      </c>
      <c r="AD855" t="str">
        <f t="shared" si="628"/>
        <v>0</v>
      </c>
      <c r="AE855" t="str">
        <f t="shared" si="629"/>
        <v>0</v>
      </c>
      <c r="AF855" t="str">
        <f t="shared" si="630"/>
        <v>0</v>
      </c>
      <c r="AG855" t="str">
        <f t="shared" si="631"/>
        <v>0</v>
      </c>
      <c r="AH855" t="str">
        <f t="shared" si="632"/>
        <v>0</v>
      </c>
      <c r="AI855" t="str">
        <f t="shared" si="633"/>
        <v>0</v>
      </c>
      <c r="AJ855" t="str">
        <f t="shared" si="634"/>
        <v>0</v>
      </c>
      <c r="AK855" t="str">
        <f t="shared" si="635"/>
        <v>0</v>
      </c>
      <c r="AL855" t="str">
        <f t="shared" si="636"/>
        <v>0</v>
      </c>
      <c r="AM855" t="str">
        <f t="shared" si="637"/>
        <v>0</v>
      </c>
      <c r="AN855" t="str">
        <f t="shared" si="638"/>
        <v>0</v>
      </c>
      <c r="AO855" t="str">
        <f t="shared" si="639"/>
        <v>0</v>
      </c>
      <c r="AP855" t="str">
        <f t="shared" si="640"/>
        <v>0</v>
      </c>
      <c r="AQ855" t="str">
        <f t="shared" si="641"/>
        <v>0</v>
      </c>
      <c r="AR855" t="str">
        <f t="shared" si="642"/>
        <v>0</v>
      </c>
      <c r="AS855" t="str">
        <f t="shared" si="643"/>
        <v>0</v>
      </c>
      <c r="AT855" t="str">
        <f t="shared" si="644"/>
        <v>0</v>
      </c>
      <c r="AU855" t="str">
        <f t="shared" si="645"/>
        <v>0</v>
      </c>
      <c r="AV855" t="str">
        <f t="shared" si="646"/>
        <v>0</v>
      </c>
      <c r="AW855" t="str">
        <f t="shared" si="647"/>
        <v>0</v>
      </c>
      <c r="AX855" t="str">
        <f t="shared" si="648"/>
        <v>0</v>
      </c>
      <c r="AY855" t="str">
        <f t="shared" si="649"/>
        <v>0</v>
      </c>
      <c r="AZ855" s="22"/>
    </row>
    <row r="856" spans="1:52" ht="15" customHeight="1">
      <c r="A856" s="18" t="s">
        <v>134</v>
      </c>
      <c r="B856" s="74" t="str">
        <f t="shared" si="610"/>
        <v>2401051D</v>
      </c>
      <c r="C856" s="76">
        <v>45547.754236111097</v>
      </c>
      <c r="D856" s="18" t="s">
        <v>897</v>
      </c>
      <c r="E856" s="3" t="b">
        <f>ISNUMBER(MATCH(Table1[[#This Row],[Email]],Attendance[Email],0))</f>
        <v>1</v>
      </c>
      <c r="F856" s="3">
        <f t="shared" si="611"/>
        <v>45548.087569444433</v>
      </c>
      <c r="G856" s="21">
        <f>DAY(Table1[[#This Row],[Actual Time]])</f>
        <v>13</v>
      </c>
      <c r="H856">
        <f>MONTH(Table1[[#This Row],[Actual Time]])</f>
        <v>9</v>
      </c>
      <c r="I856">
        <f>YEAR(Table1[[#This Row],[Actual Time]])</f>
        <v>2024</v>
      </c>
      <c r="J856" t="str">
        <f t="shared" si="612"/>
        <v>13/9/2024</v>
      </c>
      <c r="K856" s="3" t="str">
        <f t="shared" si="613"/>
        <v>0</v>
      </c>
      <c r="L856" t="str">
        <f t="shared" si="614"/>
        <v>0</v>
      </c>
      <c r="M856" t="str">
        <f t="shared" si="615"/>
        <v>0</v>
      </c>
      <c r="N856" t="str">
        <f t="shared" si="616"/>
        <v>0</v>
      </c>
      <c r="O856" t="str">
        <f t="shared" si="617"/>
        <v>0</v>
      </c>
      <c r="P856" t="str">
        <f t="shared" si="618"/>
        <v>0</v>
      </c>
      <c r="Q856" t="str">
        <f t="shared" si="619"/>
        <v>0</v>
      </c>
      <c r="R856" t="str">
        <f t="shared" si="620"/>
        <v>0</v>
      </c>
      <c r="S856" s="3" t="str">
        <f t="shared" si="620"/>
        <v>0</v>
      </c>
      <c r="T856" s="3" t="str">
        <f t="shared" si="620"/>
        <v>0</v>
      </c>
      <c r="U856" t="str">
        <f t="shared" si="621"/>
        <v>0</v>
      </c>
      <c r="V856" t="str">
        <f t="shared" si="622"/>
        <v>0</v>
      </c>
      <c r="W856" t="str">
        <f t="shared" si="623"/>
        <v>0</v>
      </c>
      <c r="X856" t="str">
        <f t="shared" si="624"/>
        <v>0</v>
      </c>
      <c r="Y856" t="str">
        <f t="shared" si="625"/>
        <v>0</v>
      </c>
      <c r="Z856" t="str">
        <f t="shared" si="626"/>
        <v>0</v>
      </c>
      <c r="AA856" s="3" t="str">
        <f t="shared" si="626"/>
        <v>0</v>
      </c>
      <c r="AB856" s="3" t="str">
        <f t="shared" si="626"/>
        <v>0</v>
      </c>
      <c r="AC856" t="str">
        <f t="shared" si="627"/>
        <v>1</v>
      </c>
      <c r="AD856" t="str">
        <f t="shared" si="628"/>
        <v>0</v>
      </c>
      <c r="AE856" t="str">
        <f t="shared" si="629"/>
        <v>0</v>
      </c>
      <c r="AF856" t="str">
        <f t="shared" si="630"/>
        <v>0</v>
      </c>
      <c r="AG856" t="str">
        <f t="shared" si="631"/>
        <v>0</v>
      </c>
      <c r="AH856" t="str">
        <f t="shared" si="632"/>
        <v>0</v>
      </c>
      <c r="AI856" t="str">
        <f t="shared" si="633"/>
        <v>0</v>
      </c>
      <c r="AJ856" t="str">
        <f t="shared" si="634"/>
        <v>0</v>
      </c>
      <c r="AK856" t="str">
        <f t="shared" si="635"/>
        <v>0</v>
      </c>
      <c r="AL856" t="str">
        <f t="shared" si="636"/>
        <v>0</v>
      </c>
      <c r="AM856" t="str">
        <f t="shared" si="637"/>
        <v>0</v>
      </c>
      <c r="AN856" t="str">
        <f t="shared" si="638"/>
        <v>0</v>
      </c>
      <c r="AO856" t="str">
        <f t="shared" si="639"/>
        <v>0</v>
      </c>
      <c r="AP856" t="str">
        <f t="shared" si="640"/>
        <v>0</v>
      </c>
      <c r="AQ856" t="str">
        <f t="shared" si="641"/>
        <v>0</v>
      </c>
      <c r="AR856" t="str">
        <f t="shared" si="642"/>
        <v>0</v>
      </c>
      <c r="AS856" t="str">
        <f t="shared" si="643"/>
        <v>0</v>
      </c>
      <c r="AT856" t="str">
        <f t="shared" si="644"/>
        <v>0</v>
      </c>
      <c r="AU856" t="str">
        <f t="shared" si="645"/>
        <v>0</v>
      </c>
      <c r="AV856" t="str">
        <f t="shared" si="646"/>
        <v>0</v>
      </c>
      <c r="AW856" t="str">
        <f t="shared" si="647"/>
        <v>0</v>
      </c>
      <c r="AX856" t="str">
        <f t="shared" si="648"/>
        <v>0</v>
      </c>
      <c r="AY856" t="str">
        <f t="shared" si="649"/>
        <v>0</v>
      </c>
      <c r="AZ856" s="22"/>
    </row>
    <row r="857" spans="1:52" ht="15" customHeight="1">
      <c r="A857" s="18" t="s">
        <v>184</v>
      </c>
      <c r="B857" s="74" t="str">
        <f t="shared" si="610"/>
        <v>2402106E</v>
      </c>
      <c r="C857" s="76">
        <v>45547.754236111097</v>
      </c>
      <c r="D857" s="18" t="s">
        <v>922</v>
      </c>
      <c r="E857" s="3" t="b">
        <f>ISNUMBER(MATCH(Table1[[#This Row],[Email]],Attendance[Email],0))</f>
        <v>1</v>
      </c>
      <c r="F857" s="3">
        <f t="shared" si="611"/>
        <v>45548.087569444433</v>
      </c>
      <c r="G857" s="21">
        <f>DAY(Table1[[#This Row],[Actual Time]])</f>
        <v>13</v>
      </c>
      <c r="H857">
        <f>MONTH(Table1[[#This Row],[Actual Time]])</f>
        <v>9</v>
      </c>
      <c r="I857">
        <f>YEAR(Table1[[#This Row],[Actual Time]])</f>
        <v>2024</v>
      </c>
      <c r="J857" t="str">
        <f t="shared" si="612"/>
        <v>13/9/2024</v>
      </c>
      <c r="K857" s="3" t="str">
        <f t="shared" si="613"/>
        <v>0</v>
      </c>
      <c r="L857" t="str">
        <f t="shared" si="614"/>
        <v>0</v>
      </c>
      <c r="M857" t="str">
        <f t="shared" si="615"/>
        <v>0</v>
      </c>
      <c r="N857" t="str">
        <f t="shared" si="616"/>
        <v>0</v>
      </c>
      <c r="O857" t="str">
        <f t="shared" si="617"/>
        <v>0</v>
      </c>
      <c r="P857" t="str">
        <f t="shared" si="618"/>
        <v>0</v>
      </c>
      <c r="Q857" t="str">
        <f t="shared" si="619"/>
        <v>0</v>
      </c>
      <c r="R857" t="str">
        <f t="shared" si="620"/>
        <v>0</v>
      </c>
      <c r="S857" s="3" t="str">
        <f t="shared" si="620"/>
        <v>0</v>
      </c>
      <c r="T857" s="3" t="str">
        <f t="shared" si="620"/>
        <v>0</v>
      </c>
      <c r="U857" t="str">
        <f t="shared" si="621"/>
        <v>0</v>
      </c>
      <c r="V857" t="str">
        <f t="shared" si="622"/>
        <v>0</v>
      </c>
      <c r="W857" t="str">
        <f t="shared" si="623"/>
        <v>0</v>
      </c>
      <c r="X857" t="str">
        <f t="shared" si="624"/>
        <v>0</v>
      </c>
      <c r="Y857" t="str">
        <f t="shared" si="625"/>
        <v>0</v>
      </c>
      <c r="Z857" t="str">
        <f t="shared" si="626"/>
        <v>0</v>
      </c>
      <c r="AA857" s="3" t="str">
        <f t="shared" si="626"/>
        <v>0</v>
      </c>
      <c r="AB857" s="3" t="str">
        <f t="shared" si="626"/>
        <v>0</v>
      </c>
      <c r="AC857" t="str">
        <f t="shared" si="627"/>
        <v>1</v>
      </c>
      <c r="AD857" t="str">
        <f t="shared" si="628"/>
        <v>0</v>
      </c>
      <c r="AE857" t="str">
        <f t="shared" si="629"/>
        <v>0</v>
      </c>
      <c r="AF857" t="str">
        <f t="shared" si="630"/>
        <v>0</v>
      </c>
      <c r="AG857" t="str">
        <f t="shared" si="631"/>
        <v>0</v>
      </c>
      <c r="AH857" t="str">
        <f t="shared" si="632"/>
        <v>0</v>
      </c>
      <c r="AI857" t="str">
        <f t="shared" si="633"/>
        <v>0</v>
      </c>
      <c r="AJ857" t="str">
        <f t="shared" si="634"/>
        <v>0</v>
      </c>
      <c r="AK857" t="str">
        <f t="shared" si="635"/>
        <v>0</v>
      </c>
      <c r="AL857" t="str">
        <f t="shared" si="636"/>
        <v>0</v>
      </c>
      <c r="AM857" t="str">
        <f t="shared" si="637"/>
        <v>0</v>
      </c>
      <c r="AN857" t="str">
        <f t="shared" si="638"/>
        <v>0</v>
      </c>
      <c r="AO857" t="str">
        <f t="shared" si="639"/>
        <v>0</v>
      </c>
      <c r="AP857" t="str">
        <f t="shared" si="640"/>
        <v>0</v>
      </c>
      <c r="AQ857" t="str">
        <f t="shared" si="641"/>
        <v>0</v>
      </c>
      <c r="AR857" t="str">
        <f t="shared" si="642"/>
        <v>0</v>
      </c>
      <c r="AS857" t="str">
        <f t="shared" si="643"/>
        <v>0</v>
      </c>
      <c r="AT857" t="str">
        <f t="shared" si="644"/>
        <v>0</v>
      </c>
      <c r="AU857" t="str">
        <f t="shared" si="645"/>
        <v>0</v>
      </c>
      <c r="AV857" t="str">
        <f t="shared" si="646"/>
        <v>0</v>
      </c>
      <c r="AW857" t="str">
        <f t="shared" si="647"/>
        <v>0</v>
      </c>
      <c r="AX857" t="str">
        <f t="shared" si="648"/>
        <v>0</v>
      </c>
      <c r="AY857" t="str">
        <f t="shared" si="649"/>
        <v>0</v>
      </c>
      <c r="AZ857" s="22"/>
    </row>
    <row r="858" spans="1:52" ht="15" customHeight="1">
      <c r="A858" s="18" t="s">
        <v>230</v>
      </c>
      <c r="B858" s="74" t="str">
        <f t="shared" si="610"/>
        <v>2402251I</v>
      </c>
      <c r="C858" s="76">
        <v>45547.754236111097</v>
      </c>
      <c r="D858" s="18" t="s">
        <v>987</v>
      </c>
      <c r="E858" s="3" t="b">
        <f>ISNUMBER(MATCH(Table1[[#This Row],[Email]],Attendance[Email],0))</f>
        <v>1</v>
      </c>
      <c r="F858" s="3">
        <f t="shared" si="611"/>
        <v>45548.087569444433</v>
      </c>
      <c r="G858" s="21">
        <f>DAY(Table1[[#This Row],[Actual Time]])</f>
        <v>13</v>
      </c>
      <c r="H858">
        <f>MONTH(Table1[[#This Row],[Actual Time]])</f>
        <v>9</v>
      </c>
      <c r="I858">
        <f>YEAR(Table1[[#This Row],[Actual Time]])</f>
        <v>2024</v>
      </c>
      <c r="J858" t="str">
        <f t="shared" si="612"/>
        <v>13/9/2024</v>
      </c>
      <c r="K858" s="3" t="str">
        <f t="shared" si="613"/>
        <v>0</v>
      </c>
      <c r="L858" t="str">
        <f t="shared" si="614"/>
        <v>0</v>
      </c>
      <c r="M858" t="str">
        <f t="shared" si="615"/>
        <v>0</v>
      </c>
      <c r="N858" t="str">
        <f t="shared" si="616"/>
        <v>0</v>
      </c>
      <c r="O858" t="str">
        <f t="shared" si="617"/>
        <v>0</v>
      </c>
      <c r="P858" t="str">
        <f t="shared" si="618"/>
        <v>0</v>
      </c>
      <c r="Q858" t="str">
        <f t="shared" si="619"/>
        <v>0</v>
      </c>
      <c r="R858" t="str">
        <f t="shared" si="620"/>
        <v>0</v>
      </c>
      <c r="S858" s="3" t="str">
        <f t="shared" si="620"/>
        <v>0</v>
      </c>
      <c r="T858" s="3" t="str">
        <f t="shared" si="620"/>
        <v>0</v>
      </c>
      <c r="U858" t="str">
        <f t="shared" si="621"/>
        <v>0</v>
      </c>
      <c r="V858" t="str">
        <f t="shared" si="622"/>
        <v>0</v>
      </c>
      <c r="W858" t="str">
        <f t="shared" si="623"/>
        <v>0</v>
      </c>
      <c r="X858" t="str">
        <f t="shared" si="624"/>
        <v>0</v>
      </c>
      <c r="Y858" t="str">
        <f t="shared" si="625"/>
        <v>0</v>
      </c>
      <c r="Z858" t="str">
        <f t="shared" si="626"/>
        <v>0</v>
      </c>
      <c r="AA858" s="3" t="str">
        <f t="shared" si="626"/>
        <v>0</v>
      </c>
      <c r="AB858" s="3" t="str">
        <f t="shared" si="626"/>
        <v>0</v>
      </c>
      <c r="AC858" t="str">
        <f t="shared" si="627"/>
        <v>1</v>
      </c>
      <c r="AD858" t="str">
        <f t="shared" si="628"/>
        <v>0</v>
      </c>
      <c r="AE858" t="str">
        <f t="shared" si="629"/>
        <v>0</v>
      </c>
      <c r="AF858" t="str">
        <f t="shared" si="630"/>
        <v>0</v>
      </c>
      <c r="AG858" t="str">
        <f t="shared" si="631"/>
        <v>0</v>
      </c>
      <c r="AH858" t="str">
        <f t="shared" si="632"/>
        <v>0</v>
      </c>
      <c r="AI858" t="str">
        <f t="shared" si="633"/>
        <v>0</v>
      </c>
      <c r="AJ858" t="str">
        <f t="shared" si="634"/>
        <v>0</v>
      </c>
      <c r="AK858" t="str">
        <f t="shared" si="635"/>
        <v>0</v>
      </c>
      <c r="AL858" t="str">
        <f t="shared" si="636"/>
        <v>0</v>
      </c>
      <c r="AM858" t="str">
        <f t="shared" si="637"/>
        <v>0</v>
      </c>
      <c r="AN858" t="str">
        <f t="shared" si="638"/>
        <v>0</v>
      </c>
      <c r="AO858" t="str">
        <f t="shared" si="639"/>
        <v>0</v>
      </c>
      <c r="AP858" t="str">
        <f t="shared" si="640"/>
        <v>0</v>
      </c>
      <c r="AQ858" t="str">
        <f t="shared" si="641"/>
        <v>0</v>
      </c>
      <c r="AR858" t="str">
        <f t="shared" si="642"/>
        <v>0</v>
      </c>
      <c r="AS858" t="str">
        <f t="shared" si="643"/>
        <v>0</v>
      </c>
      <c r="AT858" t="str">
        <f t="shared" si="644"/>
        <v>0</v>
      </c>
      <c r="AU858" t="str">
        <f t="shared" si="645"/>
        <v>0</v>
      </c>
      <c r="AV858" t="str">
        <f t="shared" si="646"/>
        <v>0</v>
      </c>
      <c r="AW858" t="str">
        <f t="shared" si="647"/>
        <v>0</v>
      </c>
      <c r="AX858" t="str">
        <f t="shared" si="648"/>
        <v>0</v>
      </c>
      <c r="AY858" t="str">
        <f t="shared" si="649"/>
        <v>0</v>
      </c>
      <c r="AZ858" s="22"/>
    </row>
    <row r="859" spans="1:52" ht="15" customHeight="1">
      <c r="A859" s="18" t="s">
        <v>421</v>
      </c>
      <c r="B859" s="74" t="str">
        <f t="shared" si="610"/>
        <v>2402306A</v>
      </c>
      <c r="C859" s="76">
        <v>45547.754236111097</v>
      </c>
      <c r="D859" s="18" t="s">
        <v>958</v>
      </c>
      <c r="E859" s="3" t="b">
        <f>ISNUMBER(MATCH(Table1[[#This Row],[Email]],Attendance[Email],0))</f>
        <v>1</v>
      </c>
      <c r="F859" s="3">
        <f t="shared" si="611"/>
        <v>45548.087569444433</v>
      </c>
      <c r="G859" s="21">
        <f>DAY(Table1[[#This Row],[Actual Time]])</f>
        <v>13</v>
      </c>
      <c r="H859">
        <f>MONTH(Table1[[#This Row],[Actual Time]])</f>
        <v>9</v>
      </c>
      <c r="I859">
        <f>YEAR(Table1[[#This Row],[Actual Time]])</f>
        <v>2024</v>
      </c>
      <c r="J859" t="str">
        <f t="shared" si="612"/>
        <v>13/9/2024</v>
      </c>
      <c r="K859" s="3" t="str">
        <f t="shared" si="613"/>
        <v>0</v>
      </c>
      <c r="L859" t="str">
        <f t="shared" si="614"/>
        <v>0</v>
      </c>
      <c r="M859" t="str">
        <f t="shared" si="615"/>
        <v>0</v>
      </c>
      <c r="N859" t="str">
        <f t="shared" si="616"/>
        <v>0</v>
      </c>
      <c r="O859" t="str">
        <f t="shared" si="617"/>
        <v>0</v>
      </c>
      <c r="P859" t="str">
        <f t="shared" si="618"/>
        <v>0</v>
      </c>
      <c r="Q859" t="str">
        <f t="shared" si="619"/>
        <v>0</v>
      </c>
      <c r="R859" t="str">
        <f t="shared" si="620"/>
        <v>0</v>
      </c>
      <c r="S859" s="3" t="str">
        <f t="shared" si="620"/>
        <v>0</v>
      </c>
      <c r="T859" s="3" t="str">
        <f t="shared" si="620"/>
        <v>0</v>
      </c>
      <c r="U859" t="str">
        <f t="shared" si="621"/>
        <v>0</v>
      </c>
      <c r="V859" t="str">
        <f t="shared" si="622"/>
        <v>0</v>
      </c>
      <c r="W859" t="str">
        <f t="shared" si="623"/>
        <v>0</v>
      </c>
      <c r="X859" t="str">
        <f t="shared" si="624"/>
        <v>0</v>
      </c>
      <c r="Y859" t="str">
        <f t="shared" si="625"/>
        <v>0</v>
      </c>
      <c r="Z859" t="str">
        <f t="shared" si="626"/>
        <v>0</v>
      </c>
      <c r="AA859" s="3" t="str">
        <f t="shared" si="626"/>
        <v>0</v>
      </c>
      <c r="AB859" s="3" t="str">
        <f t="shared" si="626"/>
        <v>0</v>
      </c>
      <c r="AC859" t="str">
        <f t="shared" si="627"/>
        <v>1</v>
      </c>
      <c r="AD859" t="str">
        <f t="shared" si="628"/>
        <v>0</v>
      </c>
      <c r="AE859" t="str">
        <f t="shared" si="629"/>
        <v>0</v>
      </c>
      <c r="AF859" t="str">
        <f t="shared" si="630"/>
        <v>0</v>
      </c>
      <c r="AG859" t="str">
        <f t="shared" si="631"/>
        <v>0</v>
      </c>
      <c r="AH859" t="str">
        <f t="shared" si="632"/>
        <v>0</v>
      </c>
      <c r="AI859" t="str">
        <f t="shared" si="633"/>
        <v>0</v>
      </c>
      <c r="AJ859" t="str">
        <f t="shared" si="634"/>
        <v>0</v>
      </c>
      <c r="AK859" t="str">
        <f t="shared" si="635"/>
        <v>0</v>
      </c>
      <c r="AL859" t="str">
        <f t="shared" si="636"/>
        <v>0</v>
      </c>
      <c r="AM859" t="str">
        <f t="shared" si="637"/>
        <v>0</v>
      </c>
      <c r="AN859" t="str">
        <f t="shared" si="638"/>
        <v>0</v>
      </c>
      <c r="AO859" t="str">
        <f t="shared" si="639"/>
        <v>0</v>
      </c>
      <c r="AP859" t="str">
        <f t="shared" si="640"/>
        <v>0</v>
      </c>
      <c r="AQ859" t="str">
        <f t="shared" si="641"/>
        <v>0</v>
      </c>
      <c r="AR859" t="str">
        <f t="shared" si="642"/>
        <v>0</v>
      </c>
      <c r="AS859" t="str">
        <f t="shared" si="643"/>
        <v>0</v>
      </c>
      <c r="AT859" t="str">
        <f t="shared" si="644"/>
        <v>0</v>
      </c>
      <c r="AU859" t="str">
        <f t="shared" si="645"/>
        <v>0</v>
      </c>
      <c r="AV859" t="str">
        <f t="shared" si="646"/>
        <v>0</v>
      </c>
      <c r="AW859" t="str">
        <f t="shared" si="647"/>
        <v>0</v>
      </c>
      <c r="AX859" t="str">
        <f t="shared" si="648"/>
        <v>0</v>
      </c>
      <c r="AY859" t="str">
        <f t="shared" si="649"/>
        <v>0</v>
      </c>
      <c r="AZ859" s="22"/>
    </row>
    <row r="860" spans="1:52" ht="15" customHeight="1">
      <c r="A860" s="18" t="s">
        <v>463</v>
      </c>
      <c r="B860" s="74" t="str">
        <f t="shared" si="610"/>
        <v>2400496B</v>
      </c>
      <c r="C860" s="76">
        <v>45547.754236111097</v>
      </c>
      <c r="D860" s="18" t="s">
        <v>975</v>
      </c>
      <c r="E860" s="3" t="b">
        <f>ISNUMBER(MATCH(Table1[[#This Row],[Email]],Attendance[Email],0))</f>
        <v>1</v>
      </c>
      <c r="F860" s="3">
        <f t="shared" si="611"/>
        <v>45548.087569444433</v>
      </c>
      <c r="G860" s="21">
        <f>DAY(Table1[[#This Row],[Actual Time]])</f>
        <v>13</v>
      </c>
      <c r="H860">
        <f>MONTH(Table1[[#This Row],[Actual Time]])</f>
        <v>9</v>
      </c>
      <c r="I860">
        <f>YEAR(Table1[[#This Row],[Actual Time]])</f>
        <v>2024</v>
      </c>
      <c r="J860" t="str">
        <f t="shared" si="612"/>
        <v>13/9/2024</v>
      </c>
      <c r="K860" s="3" t="str">
        <f t="shared" si="613"/>
        <v>0</v>
      </c>
      <c r="L860" t="str">
        <f t="shared" si="614"/>
        <v>0</v>
      </c>
      <c r="M860" t="str">
        <f t="shared" si="615"/>
        <v>0</v>
      </c>
      <c r="N860" t="str">
        <f t="shared" si="616"/>
        <v>0</v>
      </c>
      <c r="O860" t="str">
        <f t="shared" si="617"/>
        <v>0</v>
      </c>
      <c r="P860" t="str">
        <f t="shared" si="618"/>
        <v>0</v>
      </c>
      <c r="Q860" t="str">
        <f t="shared" si="619"/>
        <v>0</v>
      </c>
      <c r="R860" t="str">
        <f t="shared" si="620"/>
        <v>0</v>
      </c>
      <c r="S860" s="3" t="str">
        <f t="shared" si="620"/>
        <v>0</v>
      </c>
      <c r="T860" s="3" t="str">
        <f t="shared" si="620"/>
        <v>0</v>
      </c>
      <c r="U860" t="str">
        <f t="shared" si="621"/>
        <v>0</v>
      </c>
      <c r="V860" t="str">
        <f t="shared" si="622"/>
        <v>0</v>
      </c>
      <c r="W860" t="str">
        <f t="shared" si="623"/>
        <v>0</v>
      </c>
      <c r="X860" t="str">
        <f t="shared" si="624"/>
        <v>0</v>
      </c>
      <c r="Y860" t="str">
        <f t="shared" si="625"/>
        <v>0</v>
      </c>
      <c r="Z860" t="str">
        <f t="shared" si="626"/>
        <v>0</v>
      </c>
      <c r="AA860" s="3" t="str">
        <f t="shared" si="626"/>
        <v>0</v>
      </c>
      <c r="AB860" s="3" t="str">
        <f t="shared" si="626"/>
        <v>0</v>
      </c>
      <c r="AC860" t="str">
        <f t="shared" si="627"/>
        <v>1</v>
      </c>
      <c r="AD860" t="str">
        <f t="shared" si="628"/>
        <v>0</v>
      </c>
      <c r="AE860" t="str">
        <f t="shared" si="629"/>
        <v>0</v>
      </c>
      <c r="AF860" t="str">
        <f t="shared" si="630"/>
        <v>0</v>
      </c>
      <c r="AG860" t="str">
        <f t="shared" si="631"/>
        <v>0</v>
      </c>
      <c r="AH860" t="str">
        <f t="shared" si="632"/>
        <v>0</v>
      </c>
      <c r="AI860" t="str">
        <f t="shared" si="633"/>
        <v>0</v>
      </c>
      <c r="AJ860" t="str">
        <f t="shared" si="634"/>
        <v>0</v>
      </c>
      <c r="AK860" t="str">
        <f t="shared" si="635"/>
        <v>0</v>
      </c>
      <c r="AL860" t="str">
        <f t="shared" si="636"/>
        <v>0</v>
      </c>
      <c r="AM860" t="str">
        <f t="shared" si="637"/>
        <v>0</v>
      </c>
      <c r="AN860" t="str">
        <f t="shared" si="638"/>
        <v>0</v>
      </c>
      <c r="AO860" t="str">
        <f t="shared" si="639"/>
        <v>0</v>
      </c>
      <c r="AP860" t="str">
        <f t="shared" si="640"/>
        <v>0</v>
      </c>
      <c r="AQ860" t="str">
        <f t="shared" si="641"/>
        <v>0</v>
      </c>
      <c r="AR860" t="str">
        <f t="shared" si="642"/>
        <v>0</v>
      </c>
      <c r="AS860" t="str">
        <f t="shared" si="643"/>
        <v>0</v>
      </c>
      <c r="AT860" t="str">
        <f t="shared" si="644"/>
        <v>0</v>
      </c>
      <c r="AU860" t="str">
        <f t="shared" si="645"/>
        <v>0</v>
      </c>
      <c r="AV860" t="str">
        <f t="shared" si="646"/>
        <v>0</v>
      </c>
      <c r="AW860" t="str">
        <f t="shared" si="647"/>
        <v>0</v>
      </c>
      <c r="AX860" t="str">
        <f t="shared" si="648"/>
        <v>0</v>
      </c>
      <c r="AY860" t="str">
        <f t="shared" si="649"/>
        <v>0</v>
      </c>
      <c r="AZ860" s="22"/>
    </row>
    <row r="861" spans="1:52" ht="15" customHeight="1">
      <c r="A861" s="18" t="s">
        <v>316</v>
      </c>
      <c r="B861" s="74" t="str">
        <f t="shared" si="610"/>
        <v>2402152I</v>
      </c>
      <c r="C861" s="76">
        <v>45547.754236111097</v>
      </c>
      <c r="D861" s="18" t="s">
        <v>956</v>
      </c>
      <c r="E861" s="3" t="b">
        <f>ISNUMBER(MATCH(Table1[[#This Row],[Email]],Attendance[Email],0))</f>
        <v>1</v>
      </c>
      <c r="F861" s="3">
        <f t="shared" si="611"/>
        <v>45548.087569444433</v>
      </c>
      <c r="G861" s="21">
        <f>DAY(Table1[[#This Row],[Actual Time]])</f>
        <v>13</v>
      </c>
      <c r="H861">
        <f>MONTH(Table1[[#This Row],[Actual Time]])</f>
        <v>9</v>
      </c>
      <c r="I861">
        <f>YEAR(Table1[[#This Row],[Actual Time]])</f>
        <v>2024</v>
      </c>
      <c r="J861" t="str">
        <f t="shared" si="612"/>
        <v>13/9/2024</v>
      </c>
      <c r="K861" s="3" t="str">
        <f t="shared" si="613"/>
        <v>0</v>
      </c>
      <c r="L861" t="str">
        <f t="shared" si="614"/>
        <v>0</v>
      </c>
      <c r="M861" t="str">
        <f t="shared" si="615"/>
        <v>0</v>
      </c>
      <c r="N861" t="str">
        <f t="shared" si="616"/>
        <v>0</v>
      </c>
      <c r="O861" t="str">
        <f t="shared" si="617"/>
        <v>0</v>
      </c>
      <c r="P861" t="str">
        <f t="shared" si="618"/>
        <v>0</v>
      </c>
      <c r="Q861" t="str">
        <f t="shared" si="619"/>
        <v>0</v>
      </c>
      <c r="R861" t="str">
        <f t="shared" si="620"/>
        <v>0</v>
      </c>
      <c r="S861" s="3" t="str">
        <f t="shared" si="620"/>
        <v>0</v>
      </c>
      <c r="T861" s="3" t="str">
        <f t="shared" si="620"/>
        <v>0</v>
      </c>
      <c r="U861" t="str">
        <f t="shared" si="621"/>
        <v>0</v>
      </c>
      <c r="V861" t="str">
        <f t="shared" si="622"/>
        <v>0</v>
      </c>
      <c r="W861" t="str">
        <f t="shared" si="623"/>
        <v>0</v>
      </c>
      <c r="X861" t="str">
        <f t="shared" si="624"/>
        <v>0</v>
      </c>
      <c r="Y861" t="str">
        <f t="shared" si="625"/>
        <v>0</v>
      </c>
      <c r="Z861" t="str">
        <f t="shared" si="626"/>
        <v>0</v>
      </c>
      <c r="AA861" s="3" t="str">
        <f t="shared" si="626"/>
        <v>0</v>
      </c>
      <c r="AB861" s="3" t="str">
        <f t="shared" si="626"/>
        <v>0</v>
      </c>
      <c r="AC861" t="str">
        <f t="shared" si="627"/>
        <v>1</v>
      </c>
      <c r="AD861" t="str">
        <f t="shared" si="628"/>
        <v>0</v>
      </c>
      <c r="AE861" t="str">
        <f t="shared" si="629"/>
        <v>0</v>
      </c>
      <c r="AF861" t="str">
        <f t="shared" si="630"/>
        <v>0</v>
      </c>
      <c r="AG861" t="str">
        <f t="shared" si="631"/>
        <v>0</v>
      </c>
      <c r="AH861" t="str">
        <f t="shared" si="632"/>
        <v>0</v>
      </c>
      <c r="AI861" t="str">
        <f t="shared" si="633"/>
        <v>0</v>
      </c>
      <c r="AJ861" t="str">
        <f t="shared" si="634"/>
        <v>0</v>
      </c>
      <c r="AK861" t="str">
        <f t="shared" si="635"/>
        <v>0</v>
      </c>
      <c r="AL861" t="str">
        <f t="shared" si="636"/>
        <v>0</v>
      </c>
      <c r="AM861" t="str">
        <f t="shared" si="637"/>
        <v>0</v>
      </c>
      <c r="AN861" t="str">
        <f t="shared" si="638"/>
        <v>0</v>
      </c>
      <c r="AO861" t="str">
        <f t="shared" si="639"/>
        <v>0</v>
      </c>
      <c r="AP861" t="str">
        <f t="shared" si="640"/>
        <v>0</v>
      </c>
      <c r="AQ861" t="str">
        <f t="shared" si="641"/>
        <v>0</v>
      </c>
      <c r="AR861" t="str">
        <f t="shared" si="642"/>
        <v>0</v>
      </c>
      <c r="AS861" t="str">
        <f t="shared" si="643"/>
        <v>0</v>
      </c>
      <c r="AT861" t="str">
        <f t="shared" si="644"/>
        <v>0</v>
      </c>
      <c r="AU861" t="str">
        <f t="shared" si="645"/>
        <v>0</v>
      </c>
      <c r="AV861" t="str">
        <f t="shared" si="646"/>
        <v>0</v>
      </c>
      <c r="AW861" t="str">
        <f t="shared" si="647"/>
        <v>0</v>
      </c>
      <c r="AX861" t="str">
        <f t="shared" si="648"/>
        <v>0</v>
      </c>
      <c r="AY861" t="str">
        <f t="shared" si="649"/>
        <v>0</v>
      </c>
      <c r="AZ861" s="22"/>
    </row>
    <row r="862" spans="1:52" ht="15" customHeight="1">
      <c r="A862" s="18" t="s">
        <v>538</v>
      </c>
      <c r="B862" s="74" t="str">
        <f t="shared" si="610"/>
        <v>2402094C</v>
      </c>
      <c r="C862" s="76">
        <v>45547.754236111097</v>
      </c>
      <c r="D862" s="18" t="s">
        <v>979</v>
      </c>
      <c r="E862" s="3" t="b">
        <f>ISNUMBER(MATCH(Table1[[#This Row],[Email]],Attendance[Email],0))</f>
        <v>1</v>
      </c>
      <c r="F862" s="3">
        <f t="shared" si="611"/>
        <v>45548.087569444433</v>
      </c>
      <c r="G862" s="21">
        <f>DAY(Table1[[#This Row],[Actual Time]])</f>
        <v>13</v>
      </c>
      <c r="H862">
        <f>MONTH(Table1[[#This Row],[Actual Time]])</f>
        <v>9</v>
      </c>
      <c r="I862">
        <f>YEAR(Table1[[#This Row],[Actual Time]])</f>
        <v>2024</v>
      </c>
      <c r="J862" t="str">
        <f t="shared" si="612"/>
        <v>13/9/2024</v>
      </c>
      <c r="K862" s="3" t="str">
        <f t="shared" si="613"/>
        <v>0</v>
      </c>
      <c r="L862" t="str">
        <f t="shared" si="614"/>
        <v>0</v>
      </c>
      <c r="M862" t="str">
        <f t="shared" si="615"/>
        <v>0</v>
      </c>
      <c r="N862" t="str">
        <f t="shared" si="616"/>
        <v>0</v>
      </c>
      <c r="O862" t="str">
        <f t="shared" si="617"/>
        <v>0</v>
      </c>
      <c r="P862" t="str">
        <f t="shared" si="618"/>
        <v>0</v>
      </c>
      <c r="Q862" t="str">
        <f t="shared" si="619"/>
        <v>0</v>
      </c>
      <c r="R862" t="str">
        <f t="shared" si="620"/>
        <v>0</v>
      </c>
      <c r="S862" s="3" t="str">
        <f t="shared" si="620"/>
        <v>0</v>
      </c>
      <c r="T862" s="3" t="str">
        <f t="shared" si="620"/>
        <v>0</v>
      </c>
      <c r="U862" t="str">
        <f t="shared" si="621"/>
        <v>0</v>
      </c>
      <c r="V862" t="str">
        <f t="shared" si="622"/>
        <v>0</v>
      </c>
      <c r="W862" t="str">
        <f t="shared" si="623"/>
        <v>0</v>
      </c>
      <c r="X862" t="str">
        <f t="shared" si="624"/>
        <v>0</v>
      </c>
      <c r="Y862" t="str">
        <f t="shared" si="625"/>
        <v>0</v>
      </c>
      <c r="Z862" t="str">
        <f t="shared" si="626"/>
        <v>0</v>
      </c>
      <c r="AA862" s="3" t="str">
        <f t="shared" si="626"/>
        <v>0</v>
      </c>
      <c r="AB862" s="3" t="str">
        <f t="shared" si="626"/>
        <v>0</v>
      </c>
      <c r="AC862" t="str">
        <f t="shared" si="627"/>
        <v>1</v>
      </c>
      <c r="AD862" t="str">
        <f t="shared" si="628"/>
        <v>0</v>
      </c>
      <c r="AE862" t="str">
        <f t="shared" si="629"/>
        <v>0</v>
      </c>
      <c r="AF862" t="str">
        <f t="shared" si="630"/>
        <v>0</v>
      </c>
      <c r="AG862" t="str">
        <f t="shared" si="631"/>
        <v>0</v>
      </c>
      <c r="AH862" t="str">
        <f t="shared" si="632"/>
        <v>0</v>
      </c>
      <c r="AI862" t="str">
        <f t="shared" si="633"/>
        <v>0</v>
      </c>
      <c r="AJ862" t="str">
        <f t="shared" si="634"/>
        <v>0</v>
      </c>
      <c r="AK862" t="str">
        <f t="shared" si="635"/>
        <v>0</v>
      </c>
      <c r="AL862" t="str">
        <f t="shared" si="636"/>
        <v>0</v>
      </c>
      <c r="AM862" t="str">
        <f t="shared" si="637"/>
        <v>0</v>
      </c>
      <c r="AN862" t="str">
        <f t="shared" si="638"/>
        <v>0</v>
      </c>
      <c r="AO862" t="str">
        <f t="shared" si="639"/>
        <v>0</v>
      </c>
      <c r="AP862" t="str">
        <f t="shared" si="640"/>
        <v>0</v>
      </c>
      <c r="AQ862" t="str">
        <f t="shared" si="641"/>
        <v>0</v>
      </c>
      <c r="AR862" t="str">
        <f t="shared" si="642"/>
        <v>0</v>
      </c>
      <c r="AS862" t="str">
        <f t="shared" si="643"/>
        <v>0</v>
      </c>
      <c r="AT862" t="str">
        <f t="shared" si="644"/>
        <v>0</v>
      </c>
      <c r="AU862" t="str">
        <f t="shared" si="645"/>
        <v>0</v>
      </c>
      <c r="AV862" t="str">
        <f t="shared" si="646"/>
        <v>0</v>
      </c>
      <c r="AW862" t="str">
        <f t="shared" si="647"/>
        <v>0</v>
      </c>
      <c r="AX862" t="str">
        <f t="shared" si="648"/>
        <v>0</v>
      </c>
      <c r="AY862" t="str">
        <f t="shared" si="649"/>
        <v>0</v>
      </c>
      <c r="AZ862" s="22"/>
    </row>
    <row r="863" spans="1:52" ht="15" customHeight="1">
      <c r="A863" s="18" t="s">
        <v>74</v>
      </c>
      <c r="B863" s="74" t="str">
        <f t="shared" si="610"/>
        <v>2202038B</v>
      </c>
      <c r="C863" s="76">
        <v>45547.754236111097</v>
      </c>
      <c r="D863" s="18" t="s">
        <v>952</v>
      </c>
      <c r="E863" s="3" t="b">
        <f>ISNUMBER(MATCH(Table1[[#This Row],[Email]],Attendance[Email],0))</f>
        <v>1</v>
      </c>
      <c r="F863" s="3">
        <f t="shared" si="611"/>
        <v>45548.087569444433</v>
      </c>
      <c r="G863" s="21">
        <f>DAY(Table1[[#This Row],[Actual Time]])</f>
        <v>13</v>
      </c>
      <c r="H863">
        <f>MONTH(Table1[[#This Row],[Actual Time]])</f>
        <v>9</v>
      </c>
      <c r="I863">
        <f>YEAR(Table1[[#This Row],[Actual Time]])</f>
        <v>2024</v>
      </c>
      <c r="J863" t="str">
        <f t="shared" si="612"/>
        <v>13/9/2024</v>
      </c>
      <c r="K863" s="3" t="str">
        <f t="shared" si="613"/>
        <v>0</v>
      </c>
      <c r="L863" t="str">
        <f t="shared" si="614"/>
        <v>0</v>
      </c>
      <c r="M863" t="str">
        <f t="shared" si="615"/>
        <v>0</v>
      </c>
      <c r="N863" t="str">
        <f t="shared" si="616"/>
        <v>0</v>
      </c>
      <c r="O863" t="str">
        <f t="shared" si="617"/>
        <v>0</v>
      </c>
      <c r="P863" t="str">
        <f t="shared" si="618"/>
        <v>0</v>
      </c>
      <c r="Q863" t="str">
        <f t="shared" si="619"/>
        <v>0</v>
      </c>
      <c r="R863" t="str">
        <f t="shared" si="620"/>
        <v>0</v>
      </c>
      <c r="S863" s="3" t="str">
        <f t="shared" si="620"/>
        <v>0</v>
      </c>
      <c r="T863" s="3" t="str">
        <f t="shared" si="620"/>
        <v>0</v>
      </c>
      <c r="U863" t="str">
        <f t="shared" si="621"/>
        <v>0</v>
      </c>
      <c r="V863" t="str">
        <f t="shared" si="622"/>
        <v>0</v>
      </c>
      <c r="W863" t="str">
        <f t="shared" si="623"/>
        <v>0</v>
      </c>
      <c r="X863" t="str">
        <f t="shared" si="624"/>
        <v>0</v>
      </c>
      <c r="Y863" t="str">
        <f t="shared" si="625"/>
        <v>0</v>
      </c>
      <c r="Z863" t="str">
        <f t="shared" si="626"/>
        <v>0</v>
      </c>
      <c r="AA863" s="3" t="str">
        <f t="shared" si="626"/>
        <v>0</v>
      </c>
      <c r="AB863" s="3" t="str">
        <f t="shared" si="626"/>
        <v>0</v>
      </c>
      <c r="AC863" t="str">
        <f t="shared" si="627"/>
        <v>1</v>
      </c>
      <c r="AD863" t="str">
        <f t="shared" si="628"/>
        <v>0</v>
      </c>
      <c r="AE863" t="str">
        <f t="shared" si="629"/>
        <v>0</v>
      </c>
      <c r="AF863" t="str">
        <f t="shared" si="630"/>
        <v>0</v>
      </c>
      <c r="AG863" t="str">
        <f t="shared" si="631"/>
        <v>0</v>
      </c>
      <c r="AH863" t="str">
        <f t="shared" si="632"/>
        <v>0</v>
      </c>
      <c r="AI863" t="str">
        <f t="shared" si="633"/>
        <v>0</v>
      </c>
      <c r="AJ863" t="str">
        <f t="shared" si="634"/>
        <v>0</v>
      </c>
      <c r="AK863" t="str">
        <f t="shared" si="635"/>
        <v>0</v>
      </c>
      <c r="AL863" t="str">
        <f t="shared" si="636"/>
        <v>0</v>
      </c>
      <c r="AM863" t="str">
        <f t="shared" si="637"/>
        <v>0</v>
      </c>
      <c r="AN863" t="str">
        <f t="shared" si="638"/>
        <v>0</v>
      </c>
      <c r="AO863" t="str">
        <f t="shared" si="639"/>
        <v>0</v>
      </c>
      <c r="AP863" t="str">
        <f t="shared" si="640"/>
        <v>0</v>
      </c>
      <c r="AQ863" t="str">
        <f t="shared" si="641"/>
        <v>0</v>
      </c>
      <c r="AR863" t="str">
        <f t="shared" si="642"/>
        <v>0</v>
      </c>
      <c r="AS863" t="str">
        <f t="shared" si="643"/>
        <v>0</v>
      </c>
      <c r="AT863" t="str">
        <f t="shared" si="644"/>
        <v>0</v>
      </c>
      <c r="AU863" t="str">
        <f t="shared" si="645"/>
        <v>0</v>
      </c>
      <c r="AV863" t="str">
        <f t="shared" si="646"/>
        <v>0</v>
      </c>
      <c r="AW863" t="str">
        <f t="shared" si="647"/>
        <v>0</v>
      </c>
      <c r="AX863" t="str">
        <f t="shared" si="648"/>
        <v>0</v>
      </c>
      <c r="AY863" t="str">
        <f t="shared" si="649"/>
        <v>0</v>
      </c>
      <c r="AZ863" s="22"/>
    </row>
    <row r="864" spans="1:52" ht="15" customHeight="1">
      <c r="A864" s="18" t="s">
        <v>152</v>
      </c>
      <c r="B864" s="74" t="str">
        <f t="shared" si="610"/>
        <v>2402378J</v>
      </c>
      <c r="C864" s="76">
        <v>45547.754236111097</v>
      </c>
      <c r="D864" s="18" t="s">
        <v>906</v>
      </c>
      <c r="E864" s="3" t="b">
        <f>ISNUMBER(MATCH(Table1[[#This Row],[Email]],Attendance[Email],0))</f>
        <v>1</v>
      </c>
      <c r="F864" s="3">
        <f t="shared" si="611"/>
        <v>45548.087569444433</v>
      </c>
      <c r="G864" s="21">
        <f>DAY(Table1[[#This Row],[Actual Time]])</f>
        <v>13</v>
      </c>
      <c r="H864">
        <f>MONTH(Table1[[#This Row],[Actual Time]])</f>
        <v>9</v>
      </c>
      <c r="I864">
        <f>YEAR(Table1[[#This Row],[Actual Time]])</f>
        <v>2024</v>
      </c>
      <c r="J864" t="str">
        <f t="shared" si="612"/>
        <v>13/9/2024</v>
      </c>
      <c r="K864" s="3" t="str">
        <f t="shared" si="613"/>
        <v>0</v>
      </c>
      <c r="L864" t="str">
        <f t="shared" si="614"/>
        <v>0</v>
      </c>
      <c r="M864" t="str">
        <f t="shared" si="615"/>
        <v>0</v>
      </c>
      <c r="N864" t="str">
        <f t="shared" si="616"/>
        <v>0</v>
      </c>
      <c r="O864" t="str">
        <f t="shared" si="617"/>
        <v>0</v>
      </c>
      <c r="P864" t="str">
        <f t="shared" si="618"/>
        <v>0</v>
      </c>
      <c r="Q864" t="str">
        <f t="shared" si="619"/>
        <v>0</v>
      </c>
      <c r="R864" t="str">
        <f t="shared" si="620"/>
        <v>0</v>
      </c>
      <c r="S864" s="3" t="str">
        <f t="shared" si="620"/>
        <v>0</v>
      </c>
      <c r="T864" s="3" t="str">
        <f t="shared" si="620"/>
        <v>0</v>
      </c>
      <c r="U864" t="str">
        <f t="shared" si="621"/>
        <v>0</v>
      </c>
      <c r="V864" t="str">
        <f t="shared" si="622"/>
        <v>0</v>
      </c>
      <c r="W864" t="str">
        <f t="shared" si="623"/>
        <v>0</v>
      </c>
      <c r="X864" t="str">
        <f t="shared" si="624"/>
        <v>0</v>
      </c>
      <c r="Y864" t="str">
        <f t="shared" si="625"/>
        <v>0</v>
      </c>
      <c r="Z864" t="str">
        <f t="shared" si="626"/>
        <v>0</v>
      </c>
      <c r="AA864" s="3" t="str">
        <f t="shared" si="626"/>
        <v>0</v>
      </c>
      <c r="AB864" s="3" t="str">
        <f t="shared" si="626"/>
        <v>0</v>
      </c>
      <c r="AC864" t="str">
        <f t="shared" si="627"/>
        <v>1</v>
      </c>
      <c r="AD864" t="str">
        <f t="shared" si="628"/>
        <v>0</v>
      </c>
      <c r="AE864" t="str">
        <f t="shared" si="629"/>
        <v>0</v>
      </c>
      <c r="AF864" t="str">
        <f t="shared" si="630"/>
        <v>0</v>
      </c>
      <c r="AG864" t="str">
        <f t="shared" si="631"/>
        <v>0</v>
      </c>
      <c r="AH864" t="str">
        <f t="shared" si="632"/>
        <v>0</v>
      </c>
      <c r="AI864" t="str">
        <f t="shared" si="633"/>
        <v>0</v>
      </c>
      <c r="AJ864" t="str">
        <f t="shared" si="634"/>
        <v>0</v>
      </c>
      <c r="AK864" t="str">
        <f t="shared" si="635"/>
        <v>0</v>
      </c>
      <c r="AL864" t="str">
        <f t="shared" si="636"/>
        <v>0</v>
      </c>
      <c r="AM864" t="str">
        <f t="shared" si="637"/>
        <v>0</v>
      </c>
      <c r="AN864" t="str">
        <f t="shared" si="638"/>
        <v>0</v>
      </c>
      <c r="AO864" t="str">
        <f t="shared" si="639"/>
        <v>0</v>
      </c>
      <c r="AP864" t="str">
        <f t="shared" si="640"/>
        <v>0</v>
      </c>
      <c r="AQ864" t="str">
        <f t="shared" si="641"/>
        <v>0</v>
      </c>
      <c r="AR864" t="str">
        <f t="shared" si="642"/>
        <v>0</v>
      </c>
      <c r="AS864" t="str">
        <f t="shared" si="643"/>
        <v>0</v>
      </c>
      <c r="AT864" t="str">
        <f t="shared" si="644"/>
        <v>0</v>
      </c>
      <c r="AU864" t="str">
        <f t="shared" si="645"/>
        <v>0</v>
      </c>
      <c r="AV864" t="str">
        <f t="shared" si="646"/>
        <v>0</v>
      </c>
      <c r="AW864" t="str">
        <f t="shared" si="647"/>
        <v>0</v>
      </c>
      <c r="AX864" t="str">
        <f t="shared" si="648"/>
        <v>0</v>
      </c>
      <c r="AY864" t="str">
        <f t="shared" si="649"/>
        <v>0</v>
      </c>
      <c r="AZ864" s="22"/>
    </row>
    <row r="865" spans="1:52" ht="15" customHeight="1">
      <c r="A865" s="18" t="s">
        <v>262</v>
      </c>
      <c r="B865" s="74" t="str">
        <f t="shared" si="610"/>
        <v>2401771G</v>
      </c>
      <c r="C865" s="76">
        <v>45547.754236111097</v>
      </c>
      <c r="D865" s="18" t="s">
        <v>953</v>
      </c>
      <c r="E865" s="3" t="b">
        <f>ISNUMBER(MATCH(Table1[[#This Row],[Email]],Attendance[Email],0))</f>
        <v>1</v>
      </c>
      <c r="F865" s="3">
        <f t="shared" si="611"/>
        <v>45548.087569444433</v>
      </c>
      <c r="G865" s="21">
        <f>DAY(Table1[[#This Row],[Actual Time]])</f>
        <v>13</v>
      </c>
      <c r="H865">
        <f>MONTH(Table1[[#This Row],[Actual Time]])</f>
        <v>9</v>
      </c>
      <c r="I865">
        <f>YEAR(Table1[[#This Row],[Actual Time]])</f>
        <v>2024</v>
      </c>
      <c r="J865" t="str">
        <f t="shared" si="612"/>
        <v>13/9/2024</v>
      </c>
      <c r="K865" s="3" t="str">
        <f t="shared" si="613"/>
        <v>0</v>
      </c>
      <c r="L865" t="str">
        <f t="shared" si="614"/>
        <v>0</v>
      </c>
      <c r="M865" t="str">
        <f t="shared" si="615"/>
        <v>0</v>
      </c>
      <c r="N865" t="str">
        <f t="shared" si="616"/>
        <v>0</v>
      </c>
      <c r="O865" t="str">
        <f t="shared" si="617"/>
        <v>0</v>
      </c>
      <c r="P865" t="str">
        <f t="shared" si="618"/>
        <v>0</v>
      </c>
      <c r="Q865" t="str">
        <f t="shared" si="619"/>
        <v>0</v>
      </c>
      <c r="R865" t="str">
        <f t="shared" si="620"/>
        <v>0</v>
      </c>
      <c r="S865" s="3" t="str">
        <f t="shared" si="620"/>
        <v>0</v>
      </c>
      <c r="T865" s="3" t="str">
        <f t="shared" si="620"/>
        <v>0</v>
      </c>
      <c r="U865" t="str">
        <f t="shared" si="621"/>
        <v>0</v>
      </c>
      <c r="V865" t="str">
        <f t="shared" si="622"/>
        <v>0</v>
      </c>
      <c r="W865" t="str">
        <f t="shared" si="623"/>
        <v>0</v>
      </c>
      <c r="X865" t="str">
        <f t="shared" si="624"/>
        <v>0</v>
      </c>
      <c r="Y865" t="str">
        <f t="shared" si="625"/>
        <v>0</v>
      </c>
      <c r="Z865" t="str">
        <f t="shared" si="626"/>
        <v>0</v>
      </c>
      <c r="AA865" s="3" t="str">
        <f t="shared" si="626"/>
        <v>0</v>
      </c>
      <c r="AB865" s="3" t="str">
        <f t="shared" si="626"/>
        <v>0</v>
      </c>
      <c r="AC865" t="str">
        <f t="shared" si="627"/>
        <v>1</v>
      </c>
      <c r="AD865" t="str">
        <f t="shared" si="628"/>
        <v>0</v>
      </c>
      <c r="AE865" t="str">
        <f t="shared" si="629"/>
        <v>0</v>
      </c>
      <c r="AF865" t="str">
        <f t="shared" si="630"/>
        <v>0</v>
      </c>
      <c r="AG865" t="str">
        <f t="shared" si="631"/>
        <v>0</v>
      </c>
      <c r="AH865" t="str">
        <f t="shared" si="632"/>
        <v>0</v>
      </c>
      <c r="AI865" t="str">
        <f t="shared" si="633"/>
        <v>0</v>
      </c>
      <c r="AJ865" t="str">
        <f t="shared" si="634"/>
        <v>0</v>
      </c>
      <c r="AK865" t="str">
        <f t="shared" si="635"/>
        <v>0</v>
      </c>
      <c r="AL865" t="str">
        <f t="shared" si="636"/>
        <v>0</v>
      </c>
      <c r="AM865" t="str">
        <f t="shared" si="637"/>
        <v>0</v>
      </c>
      <c r="AN865" t="str">
        <f t="shared" si="638"/>
        <v>0</v>
      </c>
      <c r="AO865" t="str">
        <f t="shared" si="639"/>
        <v>0</v>
      </c>
      <c r="AP865" t="str">
        <f t="shared" si="640"/>
        <v>0</v>
      </c>
      <c r="AQ865" t="str">
        <f t="shared" si="641"/>
        <v>0</v>
      </c>
      <c r="AR865" t="str">
        <f t="shared" si="642"/>
        <v>0</v>
      </c>
      <c r="AS865" t="str">
        <f t="shared" si="643"/>
        <v>0</v>
      </c>
      <c r="AT865" t="str">
        <f t="shared" si="644"/>
        <v>0</v>
      </c>
      <c r="AU865" t="str">
        <f t="shared" si="645"/>
        <v>0</v>
      </c>
      <c r="AV865" t="str">
        <f t="shared" si="646"/>
        <v>0</v>
      </c>
      <c r="AW865" t="str">
        <f t="shared" si="647"/>
        <v>0</v>
      </c>
      <c r="AX865" t="str">
        <f t="shared" si="648"/>
        <v>0</v>
      </c>
      <c r="AY865" t="str">
        <f t="shared" si="649"/>
        <v>0</v>
      </c>
      <c r="AZ865" s="22"/>
    </row>
    <row r="866" spans="1:52" ht="15" customHeight="1">
      <c r="A866" s="18" t="s">
        <v>176</v>
      </c>
      <c r="B866" s="74" t="str">
        <f t="shared" si="610"/>
        <v>2400652J</v>
      </c>
      <c r="C866" s="76">
        <v>45547.754236111097</v>
      </c>
      <c r="D866" s="18" t="s">
        <v>918</v>
      </c>
      <c r="E866" s="3" t="b">
        <f>ISNUMBER(MATCH(Table1[[#This Row],[Email]],Attendance[Email],0))</f>
        <v>1</v>
      </c>
      <c r="F866" s="3">
        <f t="shared" si="611"/>
        <v>45548.087569444433</v>
      </c>
      <c r="G866" s="21">
        <f>DAY(Table1[[#This Row],[Actual Time]])</f>
        <v>13</v>
      </c>
      <c r="H866">
        <f>MONTH(Table1[[#This Row],[Actual Time]])</f>
        <v>9</v>
      </c>
      <c r="I866">
        <f>YEAR(Table1[[#This Row],[Actual Time]])</f>
        <v>2024</v>
      </c>
      <c r="J866" t="str">
        <f t="shared" si="612"/>
        <v>13/9/2024</v>
      </c>
      <c r="K866" s="3" t="str">
        <f t="shared" si="613"/>
        <v>0</v>
      </c>
      <c r="L866" t="str">
        <f t="shared" si="614"/>
        <v>0</v>
      </c>
      <c r="M866" t="str">
        <f t="shared" si="615"/>
        <v>0</v>
      </c>
      <c r="N866" t="str">
        <f t="shared" si="616"/>
        <v>0</v>
      </c>
      <c r="O866" t="str">
        <f t="shared" si="617"/>
        <v>0</v>
      </c>
      <c r="P866" t="str">
        <f t="shared" si="618"/>
        <v>0</v>
      </c>
      <c r="Q866" t="str">
        <f t="shared" si="619"/>
        <v>0</v>
      </c>
      <c r="R866" t="str">
        <f t="shared" si="620"/>
        <v>0</v>
      </c>
      <c r="S866" s="3" t="str">
        <f t="shared" si="620"/>
        <v>0</v>
      </c>
      <c r="T866" s="3" t="str">
        <f t="shared" si="620"/>
        <v>0</v>
      </c>
      <c r="U866" t="str">
        <f t="shared" si="621"/>
        <v>0</v>
      </c>
      <c r="V866" t="str">
        <f t="shared" si="622"/>
        <v>0</v>
      </c>
      <c r="W866" t="str">
        <f t="shared" si="623"/>
        <v>0</v>
      </c>
      <c r="X866" t="str">
        <f t="shared" si="624"/>
        <v>0</v>
      </c>
      <c r="Y866" t="str">
        <f t="shared" si="625"/>
        <v>0</v>
      </c>
      <c r="Z866" t="str">
        <f t="shared" si="626"/>
        <v>0</v>
      </c>
      <c r="AA866" s="3" t="str">
        <f t="shared" si="626"/>
        <v>0</v>
      </c>
      <c r="AB866" s="3" t="str">
        <f t="shared" si="626"/>
        <v>0</v>
      </c>
      <c r="AC866" t="str">
        <f t="shared" si="627"/>
        <v>1</v>
      </c>
      <c r="AD866" t="str">
        <f t="shared" si="628"/>
        <v>0</v>
      </c>
      <c r="AE866" t="str">
        <f t="shared" si="629"/>
        <v>0</v>
      </c>
      <c r="AF866" t="str">
        <f t="shared" si="630"/>
        <v>0</v>
      </c>
      <c r="AG866" t="str">
        <f t="shared" si="631"/>
        <v>0</v>
      </c>
      <c r="AH866" t="str">
        <f t="shared" si="632"/>
        <v>0</v>
      </c>
      <c r="AI866" t="str">
        <f t="shared" si="633"/>
        <v>0</v>
      </c>
      <c r="AJ866" t="str">
        <f t="shared" si="634"/>
        <v>0</v>
      </c>
      <c r="AK866" t="str">
        <f t="shared" si="635"/>
        <v>0</v>
      </c>
      <c r="AL866" t="str">
        <f t="shared" si="636"/>
        <v>0</v>
      </c>
      <c r="AM866" t="str">
        <f t="shared" si="637"/>
        <v>0</v>
      </c>
      <c r="AN866" t="str">
        <f t="shared" si="638"/>
        <v>0</v>
      </c>
      <c r="AO866" t="str">
        <f t="shared" si="639"/>
        <v>0</v>
      </c>
      <c r="AP866" t="str">
        <f t="shared" si="640"/>
        <v>0</v>
      </c>
      <c r="AQ866" t="str">
        <f t="shared" si="641"/>
        <v>0</v>
      </c>
      <c r="AR866" t="str">
        <f t="shared" si="642"/>
        <v>0</v>
      </c>
      <c r="AS866" t="str">
        <f t="shared" si="643"/>
        <v>0</v>
      </c>
      <c r="AT866" t="str">
        <f t="shared" si="644"/>
        <v>0</v>
      </c>
      <c r="AU866" t="str">
        <f t="shared" si="645"/>
        <v>0</v>
      </c>
      <c r="AV866" t="str">
        <f t="shared" si="646"/>
        <v>0</v>
      </c>
      <c r="AW866" t="str">
        <f t="shared" si="647"/>
        <v>0</v>
      </c>
      <c r="AX866" t="str">
        <f t="shared" si="648"/>
        <v>0</v>
      </c>
      <c r="AY866" t="str">
        <f t="shared" si="649"/>
        <v>0</v>
      </c>
      <c r="AZ866" s="22"/>
    </row>
    <row r="867" spans="1:52" ht="15" customHeight="1">
      <c r="A867" s="18" t="s">
        <v>128</v>
      </c>
      <c r="B867" s="74" t="str">
        <f t="shared" si="610"/>
        <v>2302396C</v>
      </c>
      <c r="C867" s="76">
        <v>45547.754236111097</v>
      </c>
      <c r="D867" s="18" t="s">
        <v>894</v>
      </c>
      <c r="E867" s="3" t="b">
        <f>ISNUMBER(MATCH(Table1[[#This Row],[Email]],Attendance[Email],0))</f>
        <v>1</v>
      </c>
      <c r="F867" s="3">
        <f t="shared" si="611"/>
        <v>45548.087569444433</v>
      </c>
      <c r="G867" s="21">
        <f>DAY(Table1[[#This Row],[Actual Time]])</f>
        <v>13</v>
      </c>
      <c r="H867">
        <f>MONTH(Table1[[#This Row],[Actual Time]])</f>
        <v>9</v>
      </c>
      <c r="I867">
        <f>YEAR(Table1[[#This Row],[Actual Time]])</f>
        <v>2024</v>
      </c>
      <c r="J867" t="str">
        <f t="shared" si="612"/>
        <v>13/9/2024</v>
      </c>
      <c r="K867" s="3" t="str">
        <f t="shared" si="613"/>
        <v>0</v>
      </c>
      <c r="L867" t="str">
        <f t="shared" si="614"/>
        <v>0</v>
      </c>
      <c r="M867" t="str">
        <f t="shared" si="615"/>
        <v>0</v>
      </c>
      <c r="N867" t="str">
        <f t="shared" si="616"/>
        <v>0</v>
      </c>
      <c r="O867" t="str">
        <f t="shared" si="617"/>
        <v>0</v>
      </c>
      <c r="P867" t="str">
        <f t="shared" si="618"/>
        <v>0</v>
      </c>
      <c r="Q867" t="str">
        <f t="shared" si="619"/>
        <v>0</v>
      </c>
      <c r="R867" t="str">
        <f t="shared" si="620"/>
        <v>0</v>
      </c>
      <c r="S867" s="3" t="str">
        <f t="shared" si="620"/>
        <v>0</v>
      </c>
      <c r="T867" s="3" t="str">
        <f t="shared" si="620"/>
        <v>0</v>
      </c>
      <c r="U867" t="str">
        <f t="shared" si="621"/>
        <v>0</v>
      </c>
      <c r="V867" t="str">
        <f t="shared" si="622"/>
        <v>0</v>
      </c>
      <c r="W867" t="str">
        <f t="shared" si="623"/>
        <v>0</v>
      </c>
      <c r="X867" t="str">
        <f t="shared" si="624"/>
        <v>0</v>
      </c>
      <c r="Y867" t="str">
        <f t="shared" si="625"/>
        <v>0</v>
      </c>
      <c r="Z867" t="str">
        <f t="shared" si="626"/>
        <v>0</v>
      </c>
      <c r="AA867" s="3" t="str">
        <f t="shared" si="626"/>
        <v>0</v>
      </c>
      <c r="AB867" s="3" t="str">
        <f t="shared" si="626"/>
        <v>0</v>
      </c>
      <c r="AC867" t="str">
        <f t="shared" si="627"/>
        <v>1</v>
      </c>
      <c r="AD867" t="str">
        <f t="shared" si="628"/>
        <v>0</v>
      </c>
      <c r="AE867" t="str">
        <f t="shared" si="629"/>
        <v>0</v>
      </c>
      <c r="AF867" t="str">
        <f t="shared" si="630"/>
        <v>0</v>
      </c>
      <c r="AG867" t="str">
        <f t="shared" si="631"/>
        <v>0</v>
      </c>
      <c r="AH867" t="str">
        <f t="shared" si="632"/>
        <v>0</v>
      </c>
      <c r="AI867" t="str">
        <f t="shared" si="633"/>
        <v>0</v>
      </c>
      <c r="AJ867" t="str">
        <f t="shared" si="634"/>
        <v>0</v>
      </c>
      <c r="AK867" t="str">
        <f t="shared" si="635"/>
        <v>0</v>
      </c>
      <c r="AL867" t="str">
        <f t="shared" si="636"/>
        <v>0</v>
      </c>
      <c r="AM867" t="str">
        <f t="shared" si="637"/>
        <v>0</v>
      </c>
      <c r="AN867" t="str">
        <f t="shared" si="638"/>
        <v>0</v>
      </c>
      <c r="AO867" t="str">
        <f t="shared" si="639"/>
        <v>0</v>
      </c>
      <c r="AP867" t="str">
        <f t="shared" si="640"/>
        <v>0</v>
      </c>
      <c r="AQ867" t="str">
        <f t="shared" si="641"/>
        <v>0</v>
      </c>
      <c r="AR867" t="str">
        <f t="shared" si="642"/>
        <v>0</v>
      </c>
      <c r="AS867" t="str">
        <f t="shared" si="643"/>
        <v>0</v>
      </c>
      <c r="AT867" t="str">
        <f t="shared" si="644"/>
        <v>0</v>
      </c>
      <c r="AU867" t="str">
        <f t="shared" si="645"/>
        <v>0</v>
      </c>
      <c r="AV867" t="str">
        <f t="shared" si="646"/>
        <v>0</v>
      </c>
      <c r="AW867" t="str">
        <f t="shared" si="647"/>
        <v>0</v>
      </c>
      <c r="AX867" t="str">
        <f t="shared" si="648"/>
        <v>0</v>
      </c>
      <c r="AY867" t="str">
        <f t="shared" si="649"/>
        <v>0</v>
      </c>
      <c r="AZ867" s="22"/>
    </row>
    <row r="868" spans="1:52" ht="15" customHeight="1">
      <c r="A868" s="18" t="s">
        <v>192</v>
      </c>
      <c r="B868" s="74" t="str">
        <f t="shared" si="610"/>
        <v>2300627C</v>
      </c>
      <c r="C868" s="76">
        <v>45547.754236111097</v>
      </c>
      <c r="D868" s="18" t="s">
        <v>926</v>
      </c>
      <c r="E868" s="3" t="b">
        <f>ISNUMBER(MATCH(Table1[[#This Row],[Email]],Attendance[Email],0))</f>
        <v>1</v>
      </c>
      <c r="F868" s="3">
        <f t="shared" si="611"/>
        <v>45548.087569444433</v>
      </c>
      <c r="G868" s="21">
        <f>DAY(Table1[[#This Row],[Actual Time]])</f>
        <v>13</v>
      </c>
      <c r="H868">
        <f>MONTH(Table1[[#This Row],[Actual Time]])</f>
        <v>9</v>
      </c>
      <c r="I868">
        <f>YEAR(Table1[[#This Row],[Actual Time]])</f>
        <v>2024</v>
      </c>
      <c r="J868" t="str">
        <f t="shared" si="612"/>
        <v>13/9/2024</v>
      </c>
      <c r="K868" s="3" t="str">
        <f t="shared" si="613"/>
        <v>0</v>
      </c>
      <c r="L868" t="str">
        <f t="shared" si="614"/>
        <v>0</v>
      </c>
      <c r="M868" t="str">
        <f t="shared" si="615"/>
        <v>0</v>
      </c>
      <c r="N868" t="str">
        <f t="shared" si="616"/>
        <v>0</v>
      </c>
      <c r="O868" t="str">
        <f t="shared" si="617"/>
        <v>0</v>
      </c>
      <c r="P868" t="str">
        <f t="shared" si="618"/>
        <v>0</v>
      </c>
      <c r="Q868" t="str">
        <f t="shared" si="619"/>
        <v>0</v>
      </c>
      <c r="R868" t="str">
        <f t="shared" si="620"/>
        <v>0</v>
      </c>
      <c r="S868" s="3" t="str">
        <f t="shared" si="620"/>
        <v>0</v>
      </c>
      <c r="T868" s="3" t="str">
        <f t="shared" si="620"/>
        <v>0</v>
      </c>
      <c r="U868" t="str">
        <f t="shared" si="621"/>
        <v>0</v>
      </c>
      <c r="V868" t="str">
        <f t="shared" si="622"/>
        <v>0</v>
      </c>
      <c r="W868" t="str">
        <f t="shared" si="623"/>
        <v>0</v>
      </c>
      <c r="X868" t="str">
        <f t="shared" si="624"/>
        <v>0</v>
      </c>
      <c r="Y868" t="str">
        <f t="shared" si="625"/>
        <v>0</v>
      </c>
      <c r="Z868" t="str">
        <f t="shared" si="626"/>
        <v>0</v>
      </c>
      <c r="AA868" s="3" t="str">
        <f t="shared" si="626"/>
        <v>0</v>
      </c>
      <c r="AB868" s="3" t="str">
        <f t="shared" si="626"/>
        <v>0</v>
      </c>
      <c r="AC868" t="str">
        <f t="shared" si="627"/>
        <v>1</v>
      </c>
      <c r="AD868" t="str">
        <f t="shared" si="628"/>
        <v>0</v>
      </c>
      <c r="AE868" t="str">
        <f t="shared" si="629"/>
        <v>0</v>
      </c>
      <c r="AF868" t="str">
        <f t="shared" si="630"/>
        <v>0</v>
      </c>
      <c r="AG868" t="str">
        <f t="shared" si="631"/>
        <v>0</v>
      </c>
      <c r="AH868" t="str">
        <f t="shared" si="632"/>
        <v>0</v>
      </c>
      <c r="AI868" t="str">
        <f t="shared" si="633"/>
        <v>0</v>
      </c>
      <c r="AJ868" t="str">
        <f t="shared" si="634"/>
        <v>0</v>
      </c>
      <c r="AK868" t="str">
        <f t="shared" si="635"/>
        <v>0</v>
      </c>
      <c r="AL868" t="str">
        <f t="shared" si="636"/>
        <v>0</v>
      </c>
      <c r="AM868" t="str">
        <f t="shared" si="637"/>
        <v>0</v>
      </c>
      <c r="AN868" t="str">
        <f t="shared" si="638"/>
        <v>0</v>
      </c>
      <c r="AO868" t="str">
        <f t="shared" si="639"/>
        <v>0</v>
      </c>
      <c r="AP868" t="str">
        <f t="shared" si="640"/>
        <v>0</v>
      </c>
      <c r="AQ868" t="str">
        <f t="shared" si="641"/>
        <v>0</v>
      </c>
      <c r="AR868" t="str">
        <f t="shared" si="642"/>
        <v>0</v>
      </c>
      <c r="AS868" t="str">
        <f t="shared" si="643"/>
        <v>0</v>
      </c>
      <c r="AT868" t="str">
        <f t="shared" si="644"/>
        <v>0</v>
      </c>
      <c r="AU868" t="str">
        <f t="shared" si="645"/>
        <v>0</v>
      </c>
      <c r="AV868" t="str">
        <f t="shared" si="646"/>
        <v>0</v>
      </c>
      <c r="AW868" t="str">
        <f t="shared" si="647"/>
        <v>0</v>
      </c>
      <c r="AX868" t="str">
        <f t="shared" si="648"/>
        <v>0</v>
      </c>
      <c r="AY868" t="str">
        <f t="shared" si="649"/>
        <v>0</v>
      </c>
      <c r="AZ868" s="22"/>
    </row>
    <row r="869" spans="1:52" ht="15" customHeight="1">
      <c r="A869" s="18" t="s">
        <v>118</v>
      </c>
      <c r="B869" s="74" t="str">
        <f t="shared" ref="B869:B894" si="650">LEFT($A869,8)</f>
        <v>2401360I</v>
      </c>
      <c r="C869" s="76">
        <v>45456.824502314797</v>
      </c>
      <c r="D869" s="18" t="s">
        <v>889</v>
      </c>
      <c r="E869" s="3" t="b">
        <f>ISNUMBER(MATCH(Table1[[#This Row],[Email]],Attendance[Email],0))</f>
        <v>1</v>
      </c>
      <c r="F869" s="3">
        <f t="shared" ref="F869:F894" si="651">$C869+(8/24)</f>
        <v>45457.157835648133</v>
      </c>
      <c r="G869" s="21">
        <f>DAY(Table1[[#This Row],[Actual Time]])</f>
        <v>14</v>
      </c>
      <c r="H869">
        <f>MONTH(Table1[[#This Row],[Actual Time]])</f>
        <v>6</v>
      </c>
      <c r="I869">
        <f>YEAR(Table1[[#This Row],[Actual Time]])</f>
        <v>2024</v>
      </c>
      <c r="J869" t="str">
        <f t="shared" ref="J869:J894" si="652">G869&amp;"/"&amp;H869&amp;"/"&amp;I869</f>
        <v>14/6/2024</v>
      </c>
      <c r="K869" s="3" t="str">
        <f t="shared" ref="K869:K894" si="653">IF(K$1=$J869,"1","0")</f>
        <v>0</v>
      </c>
      <c r="L869" t="str">
        <f t="shared" ref="L869:L894" si="654">IF(L$1=$J869,"1","0")</f>
        <v>0</v>
      </c>
      <c r="M869" t="str">
        <f t="shared" ref="M869:M894" si="655">IF(M$1=$J869,"1","0")</f>
        <v>0</v>
      </c>
      <c r="N869" t="str">
        <f t="shared" ref="N869:N894" si="656">IF(N$1=$J869,"1","0")</f>
        <v>0</v>
      </c>
      <c r="O869" t="str">
        <f t="shared" ref="O869:O894" si="657">IF(O$1=$J869,"1","0")</f>
        <v>0</v>
      </c>
      <c r="P869" t="str">
        <f t="shared" ref="P869:P894" si="658">IF(P$1=$J869,"1","0")</f>
        <v>0</v>
      </c>
      <c r="Q869" t="str">
        <f t="shared" ref="Q869:Q894" si="659">IF(Q$1=$J869,"1","0")</f>
        <v>0</v>
      </c>
      <c r="R869" t="str">
        <f t="shared" ref="R869:T894" si="660">IF(R$1=$J869,"1","0")</f>
        <v>0</v>
      </c>
      <c r="S869" s="3" t="str">
        <f t="shared" si="660"/>
        <v>1</v>
      </c>
      <c r="T869" s="3" t="str">
        <f t="shared" si="660"/>
        <v>0</v>
      </c>
      <c r="U869" t="str">
        <f t="shared" ref="U869:U894" si="661">IF(U$1=$J869,"1","0")</f>
        <v>0</v>
      </c>
      <c r="V869" t="str">
        <f t="shared" ref="V869:V894" si="662">IF(V$1=$J869,"1","0")</f>
        <v>0</v>
      </c>
      <c r="W869" t="str">
        <f t="shared" ref="W869:W894" si="663">IF(W$1=$J869,"1","0")</f>
        <v>0</v>
      </c>
      <c r="X869" t="str">
        <f t="shared" ref="X869:X894" si="664">IF(X$1=$J869,"1","0")</f>
        <v>0</v>
      </c>
      <c r="Y869" t="str">
        <f t="shared" ref="Y869:Y894" si="665">IF(Y$1=$J869,"1","0")</f>
        <v>0</v>
      </c>
      <c r="Z869" t="str">
        <f t="shared" ref="Z869:AB894" si="666">IF(Z$1=$J869,"1","0")</f>
        <v>0</v>
      </c>
      <c r="AA869" s="3" t="str">
        <f t="shared" si="666"/>
        <v>0</v>
      </c>
      <c r="AB869" s="3" t="str">
        <f t="shared" si="666"/>
        <v>0</v>
      </c>
      <c r="AC869" t="str">
        <f t="shared" ref="AC869:AC894" si="667">IF(AC$1=$J869,"1","0")</f>
        <v>0</v>
      </c>
      <c r="AD869" t="str">
        <f t="shared" ref="AD869:AD894" si="668">IF(AD$1=$J869,"1","0")</f>
        <v>0</v>
      </c>
      <c r="AE869" t="str">
        <f t="shared" ref="AE869:AE894" si="669">IF(AE$1=$J869,"1","0")</f>
        <v>0</v>
      </c>
      <c r="AF869" t="str">
        <f t="shared" ref="AF869:AF894" si="670">IF(AF$1=$J869,"1","0")</f>
        <v>0</v>
      </c>
      <c r="AG869" t="str">
        <f t="shared" ref="AG869:AG894" si="671">IF(AG$1=$J869,"1","0")</f>
        <v>0</v>
      </c>
      <c r="AH869" t="str">
        <f t="shared" ref="AH869:AH894" si="672">IF(AH$1=$J869,"1","0")</f>
        <v>0</v>
      </c>
      <c r="AI869" t="str">
        <f t="shared" ref="AI869:AI894" si="673">IF(AI$1=$J869,"1","0")</f>
        <v>0</v>
      </c>
      <c r="AJ869" t="str">
        <f t="shared" ref="AJ869:AJ894" si="674">IF(AJ$1=$J869,"1","0")</f>
        <v>0</v>
      </c>
      <c r="AK869" t="str">
        <f t="shared" ref="AK869:AK894" si="675">IF(AK$1=$J869,"1","0")</f>
        <v>0</v>
      </c>
      <c r="AL869" t="str">
        <f t="shared" ref="AL869:AL894" si="676">IF(AL$1=$J869,"1","0")</f>
        <v>0</v>
      </c>
      <c r="AM869" t="str">
        <f t="shared" ref="AM869:AM894" si="677">IF(AM$1=$J869,"1","0")</f>
        <v>0</v>
      </c>
      <c r="AN869" t="str">
        <f t="shared" ref="AN869:AN894" si="678">IF(AN$1=$J869,"1","0")</f>
        <v>0</v>
      </c>
      <c r="AO869" t="str">
        <f t="shared" ref="AO869:AO894" si="679">IF(AO$1=$J869,"1","0")</f>
        <v>0</v>
      </c>
      <c r="AP869" t="str">
        <f t="shared" ref="AP869:AP894" si="680">IF(AP$1=$J869,"1","0")</f>
        <v>0</v>
      </c>
      <c r="AQ869" t="str">
        <f t="shared" ref="AQ869:AQ894" si="681">IF(AQ$1=$J869,"1","0")</f>
        <v>0</v>
      </c>
      <c r="AR869" t="str">
        <f t="shared" ref="AR869:AR894" si="682">IF(AR$1=$J869,"1","0")</f>
        <v>0</v>
      </c>
      <c r="AS869" t="str">
        <f t="shared" ref="AS869:AS894" si="683">IF(AS$1=$J869,"1","0")</f>
        <v>0</v>
      </c>
      <c r="AT869" t="str">
        <f t="shared" ref="AT869:AT894" si="684">IF(AT$1=$J869,"1","0")</f>
        <v>0</v>
      </c>
      <c r="AU869" t="str">
        <f t="shared" ref="AU869:AU894" si="685">IF(AU$1=$J869,"1","0")</f>
        <v>0</v>
      </c>
      <c r="AV869" t="str">
        <f t="shared" ref="AV869:AV894" si="686">IF(AV$1=$J869,"1","0")</f>
        <v>0</v>
      </c>
      <c r="AW869" t="str">
        <f t="shared" ref="AW869:AW894" si="687">IF(AW$1=$J869,"1","0")</f>
        <v>0</v>
      </c>
      <c r="AX869" t="str">
        <f t="shared" ref="AX869:AX894" si="688">IF(AX$1=$J869,"1","0")</f>
        <v>0</v>
      </c>
      <c r="AY869" t="str">
        <f t="shared" ref="AY869:AY894" si="689">IF(AY$1=$J869,"1","0")</f>
        <v>0</v>
      </c>
      <c r="AZ869" s="22"/>
    </row>
    <row r="870" spans="1:52" ht="15" customHeight="1">
      <c r="A870" s="18" t="s">
        <v>130</v>
      </c>
      <c r="B870" s="74" t="str">
        <f t="shared" si="650"/>
        <v>2401627A</v>
      </c>
      <c r="C870" s="76">
        <v>45456.824502314797</v>
      </c>
      <c r="D870" s="18" t="s">
        <v>895</v>
      </c>
      <c r="E870" s="3" t="b">
        <f>ISNUMBER(MATCH(Table1[[#This Row],[Email]],Attendance[Email],0))</f>
        <v>1</v>
      </c>
      <c r="F870" s="3">
        <f t="shared" si="651"/>
        <v>45457.157835648133</v>
      </c>
      <c r="G870" s="21">
        <f>DAY(Table1[[#This Row],[Actual Time]])</f>
        <v>14</v>
      </c>
      <c r="H870">
        <f>MONTH(Table1[[#This Row],[Actual Time]])</f>
        <v>6</v>
      </c>
      <c r="I870">
        <f>YEAR(Table1[[#This Row],[Actual Time]])</f>
        <v>2024</v>
      </c>
      <c r="J870" t="str">
        <f t="shared" si="652"/>
        <v>14/6/2024</v>
      </c>
      <c r="K870" s="3" t="str">
        <f t="shared" si="653"/>
        <v>0</v>
      </c>
      <c r="L870" t="str">
        <f t="shared" si="654"/>
        <v>0</v>
      </c>
      <c r="M870" t="str">
        <f t="shared" si="655"/>
        <v>0</v>
      </c>
      <c r="N870" t="str">
        <f t="shared" si="656"/>
        <v>0</v>
      </c>
      <c r="O870" t="str">
        <f t="shared" si="657"/>
        <v>0</v>
      </c>
      <c r="P870" t="str">
        <f t="shared" si="658"/>
        <v>0</v>
      </c>
      <c r="Q870" t="str">
        <f t="shared" si="659"/>
        <v>0</v>
      </c>
      <c r="R870" t="str">
        <f t="shared" si="660"/>
        <v>0</v>
      </c>
      <c r="S870" s="3" t="str">
        <f t="shared" si="660"/>
        <v>1</v>
      </c>
      <c r="T870" s="3" t="str">
        <f t="shared" si="660"/>
        <v>0</v>
      </c>
      <c r="U870" t="str">
        <f t="shared" si="661"/>
        <v>0</v>
      </c>
      <c r="V870" t="str">
        <f t="shared" si="662"/>
        <v>0</v>
      </c>
      <c r="W870" t="str">
        <f t="shared" si="663"/>
        <v>0</v>
      </c>
      <c r="X870" t="str">
        <f t="shared" si="664"/>
        <v>0</v>
      </c>
      <c r="Y870" t="str">
        <f t="shared" si="665"/>
        <v>0</v>
      </c>
      <c r="Z870" t="str">
        <f t="shared" si="666"/>
        <v>0</v>
      </c>
      <c r="AA870" s="3" t="str">
        <f t="shared" si="666"/>
        <v>0</v>
      </c>
      <c r="AB870" s="3" t="str">
        <f t="shared" si="666"/>
        <v>0</v>
      </c>
      <c r="AC870" t="str">
        <f t="shared" si="667"/>
        <v>0</v>
      </c>
      <c r="AD870" t="str">
        <f t="shared" si="668"/>
        <v>0</v>
      </c>
      <c r="AE870" t="str">
        <f t="shared" si="669"/>
        <v>0</v>
      </c>
      <c r="AF870" t="str">
        <f t="shared" si="670"/>
        <v>0</v>
      </c>
      <c r="AG870" t="str">
        <f t="shared" si="671"/>
        <v>0</v>
      </c>
      <c r="AH870" t="str">
        <f t="shared" si="672"/>
        <v>0</v>
      </c>
      <c r="AI870" t="str">
        <f t="shared" si="673"/>
        <v>0</v>
      </c>
      <c r="AJ870" t="str">
        <f t="shared" si="674"/>
        <v>0</v>
      </c>
      <c r="AK870" t="str">
        <f t="shared" si="675"/>
        <v>0</v>
      </c>
      <c r="AL870" t="str">
        <f t="shared" si="676"/>
        <v>0</v>
      </c>
      <c r="AM870" t="str">
        <f t="shared" si="677"/>
        <v>0</v>
      </c>
      <c r="AN870" t="str">
        <f t="shared" si="678"/>
        <v>0</v>
      </c>
      <c r="AO870" t="str">
        <f t="shared" si="679"/>
        <v>0</v>
      </c>
      <c r="AP870" t="str">
        <f t="shared" si="680"/>
        <v>0</v>
      </c>
      <c r="AQ870" t="str">
        <f t="shared" si="681"/>
        <v>0</v>
      </c>
      <c r="AR870" t="str">
        <f t="shared" si="682"/>
        <v>0</v>
      </c>
      <c r="AS870" t="str">
        <f t="shared" si="683"/>
        <v>0</v>
      </c>
      <c r="AT870" t="str">
        <f t="shared" si="684"/>
        <v>0</v>
      </c>
      <c r="AU870" t="str">
        <f t="shared" si="685"/>
        <v>0</v>
      </c>
      <c r="AV870" t="str">
        <f t="shared" si="686"/>
        <v>0</v>
      </c>
      <c r="AW870" t="str">
        <f t="shared" si="687"/>
        <v>0</v>
      </c>
      <c r="AX870" t="str">
        <f t="shared" si="688"/>
        <v>0</v>
      </c>
      <c r="AY870" t="str">
        <f t="shared" si="689"/>
        <v>0</v>
      </c>
      <c r="AZ870" s="22"/>
    </row>
    <row r="871" spans="1:52" ht="15" customHeight="1">
      <c r="A871" s="18" t="s">
        <v>265</v>
      </c>
      <c r="B871" s="74" t="str">
        <f t="shared" si="650"/>
        <v>2301725D</v>
      </c>
      <c r="C871" s="76">
        <v>45456.824502314797</v>
      </c>
      <c r="D871" s="18" t="s">
        <v>967</v>
      </c>
      <c r="E871" s="3" t="b">
        <f>ISNUMBER(MATCH(Table1[[#This Row],[Email]],Attendance[Email],0))</f>
        <v>1</v>
      </c>
      <c r="F871" s="3">
        <f t="shared" si="651"/>
        <v>45457.157835648133</v>
      </c>
      <c r="G871" s="21">
        <f>DAY(Table1[[#This Row],[Actual Time]])</f>
        <v>14</v>
      </c>
      <c r="H871">
        <f>MONTH(Table1[[#This Row],[Actual Time]])</f>
        <v>6</v>
      </c>
      <c r="I871">
        <f>YEAR(Table1[[#This Row],[Actual Time]])</f>
        <v>2024</v>
      </c>
      <c r="J871" t="str">
        <f t="shared" si="652"/>
        <v>14/6/2024</v>
      </c>
      <c r="K871" s="3" t="str">
        <f t="shared" si="653"/>
        <v>0</v>
      </c>
      <c r="L871" t="str">
        <f t="shared" si="654"/>
        <v>0</v>
      </c>
      <c r="M871" t="str">
        <f t="shared" si="655"/>
        <v>0</v>
      </c>
      <c r="N871" t="str">
        <f t="shared" si="656"/>
        <v>0</v>
      </c>
      <c r="O871" t="str">
        <f t="shared" si="657"/>
        <v>0</v>
      </c>
      <c r="P871" t="str">
        <f t="shared" si="658"/>
        <v>0</v>
      </c>
      <c r="Q871" t="str">
        <f t="shared" si="659"/>
        <v>0</v>
      </c>
      <c r="R871" t="str">
        <f t="shared" si="660"/>
        <v>0</v>
      </c>
      <c r="S871" s="3" t="str">
        <f t="shared" si="660"/>
        <v>1</v>
      </c>
      <c r="T871" s="3" t="str">
        <f t="shared" si="660"/>
        <v>0</v>
      </c>
      <c r="U871" t="str">
        <f t="shared" si="661"/>
        <v>0</v>
      </c>
      <c r="V871" t="str">
        <f t="shared" si="662"/>
        <v>0</v>
      </c>
      <c r="W871" t="str">
        <f t="shared" si="663"/>
        <v>0</v>
      </c>
      <c r="X871" t="str">
        <f t="shared" si="664"/>
        <v>0</v>
      </c>
      <c r="Y871" t="str">
        <f t="shared" si="665"/>
        <v>0</v>
      </c>
      <c r="Z871" t="str">
        <f t="shared" si="666"/>
        <v>0</v>
      </c>
      <c r="AA871" s="3" t="str">
        <f t="shared" si="666"/>
        <v>0</v>
      </c>
      <c r="AB871" s="3" t="str">
        <f t="shared" si="666"/>
        <v>0</v>
      </c>
      <c r="AC871" t="str">
        <f t="shared" si="667"/>
        <v>0</v>
      </c>
      <c r="AD871" t="str">
        <f t="shared" si="668"/>
        <v>0</v>
      </c>
      <c r="AE871" t="str">
        <f t="shared" si="669"/>
        <v>0</v>
      </c>
      <c r="AF871" t="str">
        <f t="shared" si="670"/>
        <v>0</v>
      </c>
      <c r="AG871" t="str">
        <f t="shared" si="671"/>
        <v>0</v>
      </c>
      <c r="AH871" t="str">
        <f t="shared" si="672"/>
        <v>0</v>
      </c>
      <c r="AI871" t="str">
        <f t="shared" si="673"/>
        <v>0</v>
      </c>
      <c r="AJ871" t="str">
        <f t="shared" si="674"/>
        <v>0</v>
      </c>
      <c r="AK871" t="str">
        <f t="shared" si="675"/>
        <v>0</v>
      </c>
      <c r="AL871" t="str">
        <f t="shared" si="676"/>
        <v>0</v>
      </c>
      <c r="AM871" t="str">
        <f t="shared" si="677"/>
        <v>0</v>
      </c>
      <c r="AN871" t="str">
        <f t="shared" si="678"/>
        <v>0</v>
      </c>
      <c r="AO871" t="str">
        <f t="shared" si="679"/>
        <v>0</v>
      </c>
      <c r="AP871" t="str">
        <f t="shared" si="680"/>
        <v>0</v>
      </c>
      <c r="AQ871" t="str">
        <f t="shared" si="681"/>
        <v>0</v>
      </c>
      <c r="AR871" t="str">
        <f t="shared" si="682"/>
        <v>0</v>
      </c>
      <c r="AS871" t="str">
        <f t="shared" si="683"/>
        <v>0</v>
      </c>
      <c r="AT871" t="str">
        <f t="shared" si="684"/>
        <v>0</v>
      </c>
      <c r="AU871" t="str">
        <f t="shared" si="685"/>
        <v>0</v>
      </c>
      <c r="AV871" t="str">
        <f t="shared" si="686"/>
        <v>0</v>
      </c>
      <c r="AW871" t="str">
        <f t="shared" si="687"/>
        <v>0</v>
      </c>
      <c r="AX871" t="str">
        <f t="shared" si="688"/>
        <v>0</v>
      </c>
      <c r="AY871" t="str">
        <f t="shared" si="689"/>
        <v>0</v>
      </c>
      <c r="AZ871" s="22"/>
    </row>
    <row r="872" spans="1:52" ht="15" customHeight="1">
      <c r="A872" s="18" t="s">
        <v>226</v>
      </c>
      <c r="B872" s="74" t="str">
        <f t="shared" si="650"/>
        <v>2402068G</v>
      </c>
      <c r="C872" s="76">
        <v>45456.824502314797</v>
      </c>
      <c r="D872" s="18" t="s">
        <v>995</v>
      </c>
      <c r="E872" s="3" t="b">
        <f>ISNUMBER(MATCH(Table1[[#This Row],[Email]],Attendance[Email],0))</f>
        <v>1</v>
      </c>
      <c r="F872" s="3">
        <f t="shared" si="651"/>
        <v>45457.157835648133</v>
      </c>
      <c r="G872" s="21">
        <f>DAY(Table1[[#This Row],[Actual Time]])</f>
        <v>14</v>
      </c>
      <c r="H872">
        <f>MONTH(Table1[[#This Row],[Actual Time]])</f>
        <v>6</v>
      </c>
      <c r="I872">
        <f>YEAR(Table1[[#This Row],[Actual Time]])</f>
        <v>2024</v>
      </c>
      <c r="J872" t="str">
        <f t="shared" si="652"/>
        <v>14/6/2024</v>
      </c>
      <c r="K872" s="3" t="str">
        <f t="shared" si="653"/>
        <v>0</v>
      </c>
      <c r="L872" t="str">
        <f t="shared" si="654"/>
        <v>0</v>
      </c>
      <c r="M872" t="str">
        <f t="shared" si="655"/>
        <v>0</v>
      </c>
      <c r="N872" t="str">
        <f t="shared" si="656"/>
        <v>0</v>
      </c>
      <c r="O872" t="str">
        <f t="shared" si="657"/>
        <v>0</v>
      </c>
      <c r="P872" t="str">
        <f t="shared" si="658"/>
        <v>0</v>
      </c>
      <c r="Q872" t="str">
        <f t="shared" si="659"/>
        <v>0</v>
      </c>
      <c r="R872" t="str">
        <f t="shared" si="660"/>
        <v>0</v>
      </c>
      <c r="S872" s="3" t="str">
        <f t="shared" si="660"/>
        <v>1</v>
      </c>
      <c r="T872" s="3" t="str">
        <f t="shared" si="660"/>
        <v>0</v>
      </c>
      <c r="U872" t="str">
        <f t="shared" si="661"/>
        <v>0</v>
      </c>
      <c r="V872" t="str">
        <f t="shared" si="662"/>
        <v>0</v>
      </c>
      <c r="W872" t="str">
        <f t="shared" si="663"/>
        <v>0</v>
      </c>
      <c r="X872" t="str">
        <f t="shared" si="664"/>
        <v>0</v>
      </c>
      <c r="Y872" t="str">
        <f t="shared" si="665"/>
        <v>0</v>
      </c>
      <c r="Z872" t="str">
        <f t="shared" si="666"/>
        <v>0</v>
      </c>
      <c r="AA872" s="3" t="str">
        <f t="shared" si="666"/>
        <v>0</v>
      </c>
      <c r="AB872" s="3" t="str">
        <f t="shared" si="666"/>
        <v>0</v>
      </c>
      <c r="AC872" t="str">
        <f t="shared" si="667"/>
        <v>0</v>
      </c>
      <c r="AD872" t="str">
        <f t="shared" si="668"/>
        <v>0</v>
      </c>
      <c r="AE872" t="str">
        <f t="shared" si="669"/>
        <v>0</v>
      </c>
      <c r="AF872" t="str">
        <f t="shared" si="670"/>
        <v>0</v>
      </c>
      <c r="AG872" t="str">
        <f t="shared" si="671"/>
        <v>0</v>
      </c>
      <c r="AH872" t="str">
        <f t="shared" si="672"/>
        <v>0</v>
      </c>
      <c r="AI872" t="str">
        <f t="shared" si="673"/>
        <v>0</v>
      </c>
      <c r="AJ872" t="str">
        <f t="shared" si="674"/>
        <v>0</v>
      </c>
      <c r="AK872" t="str">
        <f t="shared" si="675"/>
        <v>0</v>
      </c>
      <c r="AL872" t="str">
        <f t="shared" si="676"/>
        <v>0</v>
      </c>
      <c r="AM872" t="str">
        <f t="shared" si="677"/>
        <v>0</v>
      </c>
      <c r="AN872" t="str">
        <f t="shared" si="678"/>
        <v>0</v>
      </c>
      <c r="AO872" t="str">
        <f t="shared" si="679"/>
        <v>0</v>
      </c>
      <c r="AP872" t="str">
        <f t="shared" si="680"/>
        <v>0</v>
      </c>
      <c r="AQ872" t="str">
        <f t="shared" si="681"/>
        <v>0</v>
      </c>
      <c r="AR872" t="str">
        <f t="shared" si="682"/>
        <v>0</v>
      </c>
      <c r="AS872" t="str">
        <f t="shared" si="683"/>
        <v>0</v>
      </c>
      <c r="AT872" t="str">
        <f t="shared" si="684"/>
        <v>0</v>
      </c>
      <c r="AU872" t="str">
        <f t="shared" si="685"/>
        <v>0</v>
      </c>
      <c r="AV872" t="str">
        <f t="shared" si="686"/>
        <v>0</v>
      </c>
      <c r="AW872" t="str">
        <f t="shared" si="687"/>
        <v>0</v>
      </c>
      <c r="AX872" t="str">
        <f t="shared" si="688"/>
        <v>0</v>
      </c>
      <c r="AY872" t="str">
        <f t="shared" si="689"/>
        <v>0</v>
      </c>
      <c r="AZ872" s="22"/>
    </row>
    <row r="873" spans="1:52" ht="15" customHeight="1">
      <c r="A873" s="18" t="s">
        <v>274</v>
      </c>
      <c r="B873" s="74" t="str">
        <f t="shared" si="650"/>
        <v>2404130C</v>
      </c>
      <c r="C873" s="76">
        <v>45456.824502314797</v>
      </c>
      <c r="D873" s="18" t="s">
        <v>945</v>
      </c>
      <c r="E873" s="3" t="b">
        <f>ISNUMBER(MATCH(Table1[[#This Row],[Email]],Attendance[Email],0))</f>
        <v>1</v>
      </c>
      <c r="F873" s="3">
        <f t="shared" si="651"/>
        <v>45457.157835648133</v>
      </c>
      <c r="G873" s="21">
        <f>DAY(Table1[[#This Row],[Actual Time]])</f>
        <v>14</v>
      </c>
      <c r="H873">
        <f>MONTH(Table1[[#This Row],[Actual Time]])</f>
        <v>6</v>
      </c>
      <c r="I873">
        <f>YEAR(Table1[[#This Row],[Actual Time]])</f>
        <v>2024</v>
      </c>
      <c r="J873" t="str">
        <f t="shared" si="652"/>
        <v>14/6/2024</v>
      </c>
      <c r="K873" s="3" t="str">
        <f t="shared" si="653"/>
        <v>0</v>
      </c>
      <c r="L873" t="str">
        <f t="shared" si="654"/>
        <v>0</v>
      </c>
      <c r="M873" t="str">
        <f t="shared" si="655"/>
        <v>0</v>
      </c>
      <c r="N873" t="str">
        <f t="shared" si="656"/>
        <v>0</v>
      </c>
      <c r="O873" t="str">
        <f t="shared" si="657"/>
        <v>0</v>
      </c>
      <c r="P873" t="str">
        <f t="shared" si="658"/>
        <v>0</v>
      </c>
      <c r="Q873" t="str">
        <f t="shared" si="659"/>
        <v>0</v>
      </c>
      <c r="R873" t="str">
        <f t="shared" si="660"/>
        <v>0</v>
      </c>
      <c r="S873" s="3" t="str">
        <f t="shared" si="660"/>
        <v>1</v>
      </c>
      <c r="T873" s="3" t="str">
        <f t="shared" si="660"/>
        <v>0</v>
      </c>
      <c r="U873" t="str">
        <f t="shared" si="661"/>
        <v>0</v>
      </c>
      <c r="V873" t="str">
        <f t="shared" si="662"/>
        <v>0</v>
      </c>
      <c r="W873" t="str">
        <f t="shared" si="663"/>
        <v>0</v>
      </c>
      <c r="X873" t="str">
        <f t="shared" si="664"/>
        <v>0</v>
      </c>
      <c r="Y873" t="str">
        <f t="shared" si="665"/>
        <v>0</v>
      </c>
      <c r="Z873" t="str">
        <f t="shared" si="666"/>
        <v>0</v>
      </c>
      <c r="AA873" s="3" t="str">
        <f t="shared" si="666"/>
        <v>0</v>
      </c>
      <c r="AB873" s="3" t="str">
        <f t="shared" si="666"/>
        <v>0</v>
      </c>
      <c r="AC873" t="str">
        <f t="shared" si="667"/>
        <v>0</v>
      </c>
      <c r="AD873" t="str">
        <f t="shared" si="668"/>
        <v>0</v>
      </c>
      <c r="AE873" t="str">
        <f t="shared" si="669"/>
        <v>0</v>
      </c>
      <c r="AF873" t="str">
        <f t="shared" si="670"/>
        <v>0</v>
      </c>
      <c r="AG873" t="str">
        <f t="shared" si="671"/>
        <v>0</v>
      </c>
      <c r="AH873" t="str">
        <f t="shared" si="672"/>
        <v>0</v>
      </c>
      <c r="AI873" t="str">
        <f t="shared" si="673"/>
        <v>0</v>
      </c>
      <c r="AJ873" t="str">
        <f t="shared" si="674"/>
        <v>0</v>
      </c>
      <c r="AK873" t="str">
        <f t="shared" si="675"/>
        <v>0</v>
      </c>
      <c r="AL873" t="str">
        <f t="shared" si="676"/>
        <v>0</v>
      </c>
      <c r="AM873" t="str">
        <f t="shared" si="677"/>
        <v>0</v>
      </c>
      <c r="AN873" t="str">
        <f t="shared" si="678"/>
        <v>0</v>
      </c>
      <c r="AO873" t="str">
        <f t="shared" si="679"/>
        <v>0</v>
      </c>
      <c r="AP873" t="str">
        <f t="shared" si="680"/>
        <v>0</v>
      </c>
      <c r="AQ873" t="str">
        <f t="shared" si="681"/>
        <v>0</v>
      </c>
      <c r="AR873" t="str">
        <f t="shared" si="682"/>
        <v>0</v>
      </c>
      <c r="AS873" t="str">
        <f t="shared" si="683"/>
        <v>0</v>
      </c>
      <c r="AT873" t="str">
        <f t="shared" si="684"/>
        <v>0</v>
      </c>
      <c r="AU873" t="str">
        <f t="shared" si="685"/>
        <v>0</v>
      </c>
      <c r="AV873" t="str">
        <f t="shared" si="686"/>
        <v>0</v>
      </c>
      <c r="AW873" t="str">
        <f t="shared" si="687"/>
        <v>0</v>
      </c>
      <c r="AX873" t="str">
        <f t="shared" si="688"/>
        <v>0</v>
      </c>
      <c r="AY873" t="str">
        <f t="shared" si="689"/>
        <v>0</v>
      </c>
      <c r="AZ873" s="22"/>
    </row>
    <row r="874" spans="1:52" ht="15" customHeight="1">
      <c r="A874" s="18" t="s">
        <v>146</v>
      </c>
      <c r="B874" s="74" t="str">
        <f t="shared" si="650"/>
        <v>2400778C</v>
      </c>
      <c r="C874" s="76">
        <v>45456.824502314797</v>
      </c>
      <c r="D874" s="18" t="s">
        <v>903</v>
      </c>
      <c r="E874" s="3" t="b">
        <f>ISNUMBER(MATCH(Table1[[#This Row],[Email]],Attendance[Email],0))</f>
        <v>1</v>
      </c>
      <c r="F874" s="3">
        <f t="shared" si="651"/>
        <v>45457.157835648133</v>
      </c>
      <c r="G874" s="21">
        <f>DAY(Table1[[#This Row],[Actual Time]])</f>
        <v>14</v>
      </c>
      <c r="H874">
        <f>MONTH(Table1[[#This Row],[Actual Time]])</f>
        <v>6</v>
      </c>
      <c r="I874">
        <f>YEAR(Table1[[#This Row],[Actual Time]])</f>
        <v>2024</v>
      </c>
      <c r="J874" t="str">
        <f t="shared" si="652"/>
        <v>14/6/2024</v>
      </c>
      <c r="K874" s="3" t="str">
        <f t="shared" si="653"/>
        <v>0</v>
      </c>
      <c r="L874" t="str">
        <f t="shared" si="654"/>
        <v>0</v>
      </c>
      <c r="M874" t="str">
        <f t="shared" si="655"/>
        <v>0</v>
      </c>
      <c r="N874" t="str">
        <f t="shared" si="656"/>
        <v>0</v>
      </c>
      <c r="O874" t="str">
        <f t="shared" si="657"/>
        <v>0</v>
      </c>
      <c r="P874" t="str">
        <f t="shared" si="658"/>
        <v>0</v>
      </c>
      <c r="Q874" t="str">
        <f t="shared" si="659"/>
        <v>0</v>
      </c>
      <c r="R874" t="str">
        <f t="shared" si="660"/>
        <v>0</v>
      </c>
      <c r="S874" s="3" t="str">
        <f t="shared" si="660"/>
        <v>1</v>
      </c>
      <c r="T874" s="3" t="str">
        <f t="shared" si="660"/>
        <v>0</v>
      </c>
      <c r="U874" t="str">
        <f t="shared" si="661"/>
        <v>0</v>
      </c>
      <c r="V874" t="str">
        <f t="shared" si="662"/>
        <v>0</v>
      </c>
      <c r="W874" t="str">
        <f t="shared" si="663"/>
        <v>0</v>
      </c>
      <c r="X874" t="str">
        <f t="shared" si="664"/>
        <v>0</v>
      </c>
      <c r="Y874" t="str">
        <f t="shared" si="665"/>
        <v>0</v>
      </c>
      <c r="Z874" t="str">
        <f t="shared" si="666"/>
        <v>0</v>
      </c>
      <c r="AA874" s="3" t="str">
        <f t="shared" si="666"/>
        <v>0</v>
      </c>
      <c r="AB874" s="3" t="str">
        <f t="shared" si="666"/>
        <v>0</v>
      </c>
      <c r="AC874" t="str">
        <f t="shared" si="667"/>
        <v>0</v>
      </c>
      <c r="AD874" t="str">
        <f t="shared" si="668"/>
        <v>0</v>
      </c>
      <c r="AE874" t="str">
        <f t="shared" si="669"/>
        <v>0</v>
      </c>
      <c r="AF874" t="str">
        <f t="shared" si="670"/>
        <v>0</v>
      </c>
      <c r="AG874" t="str">
        <f t="shared" si="671"/>
        <v>0</v>
      </c>
      <c r="AH874" t="str">
        <f t="shared" si="672"/>
        <v>0</v>
      </c>
      <c r="AI874" t="str">
        <f t="shared" si="673"/>
        <v>0</v>
      </c>
      <c r="AJ874" t="str">
        <f t="shared" si="674"/>
        <v>0</v>
      </c>
      <c r="AK874" t="str">
        <f t="shared" si="675"/>
        <v>0</v>
      </c>
      <c r="AL874" t="str">
        <f t="shared" si="676"/>
        <v>0</v>
      </c>
      <c r="AM874" t="str">
        <f t="shared" si="677"/>
        <v>0</v>
      </c>
      <c r="AN874" t="str">
        <f t="shared" si="678"/>
        <v>0</v>
      </c>
      <c r="AO874" t="str">
        <f t="shared" si="679"/>
        <v>0</v>
      </c>
      <c r="AP874" t="str">
        <f t="shared" si="680"/>
        <v>0</v>
      </c>
      <c r="AQ874" t="str">
        <f t="shared" si="681"/>
        <v>0</v>
      </c>
      <c r="AR874" t="str">
        <f t="shared" si="682"/>
        <v>0</v>
      </c>
      <c r="AS874" t="str">
        <f t="shared" si="683"/>
        <v>0</v>
      </c>
      <c r="AT874" t="str">
        <f t="shared" si="684"/>
        <v>0</v>
      </c>
      <c r="AU874" t="str">
        <f t="shared" si="685"/>
        <v>0</v>
      </c>
      <c r="AV874" t="str">
        <f t="shared" si="686"/>
        <v>0</v>
      </c>
      <c r="AW874" t="str">
        <f t="shared" si="687"/>
        <v>0</v>
      </c>
      <c r="AX874" t="str">
        <f t="shared" si="688"/>
        <v>0</v>
      </c>
      <c r="AY874" t="str">
        <f t="shared" si="689"/>
        <v>0</v>
      </c>
      <c r="AZ874" s="22"/>
    </row>
    <row r="875" spans="1:52" ht="15" customHeight="1">
      <c r="A875" s="18" t="s">
        <v>455</v>
      </c>
      <c r="B875" s="74" t="str">
        <f t="shared" si="650"/>
        <v>2401295G</v>
      </c>
      <c r="C875" s="76">
        <v>45456.824502314797</v>
      </c>
      <c r="D875" s="18" t="s">
        <v>996</v>
      </c>
      <c r="E875" s="3" t="b">
        <f>ISNUMBER(MATCH(Table1[[#This Row],[Email]],Attendance[Email],0))</f>
        <v>1</v>
      </c>
      <c r="F875" s="3">
        <f t="shared" si="651"/>
        <v>45457.157835648133</v>
      </c>
      <c r="G875" s="21">
        <f>DAY(Table1[[#This Row],[Actual Time]])</f>
        <v>14</v>
      </c>
      <c r="H875">
        <f>MONTH(Table1[[#This Row],[Actual Time]])</f>
        <v>6</v>
      </c>
      <c r="I875">
        <f>YEAR(Table1[[#This Row],[Actual Time]])</f>
        <v>2024</v>
      </c>
      <c r="J875" t="str">
        <f t="shared" si="652"/>
        <v>14/6/2024</v>
      </c>
      <c r="K875" s="3" t="str">
        <f t="shared" si="653"/>
        <v>0</v>
      </c>
      <c r="L875" t="str">
        <f t="shared" si="654"/>
        <v>0</v>
      </c>
      <c r="M875" t="str">
        <f t="shared" si="655"/>
        <v>0</v>
      </c>
      <c r="N875" t="str">
        <f t="shared" si="656"/>
        <v>0</v>
      </c>
      <c r="O875" t="str">
        <f t="shared" si="657"/>
        <v>0</v>
      </c>
      <c r="P875" t="str">
        <f t="shared" si="658"/>
        <v>0</v>
      </c>
      <c r="Q875" t="str">
        <f t="shared" si="659"/>
        <v>0</v>
      </c>
      <c r="R875" t="str">
        <f t="shared" si="660"/>
        <v>0</v>
      </c>
      <c r="S875" s="3" t="str">
        <f t="shared" si="660"/>
        <v>1</v>
      </c>
      <c r="T875" s="3" t="str">
        <f t="shared" si="660"/>
        <v>0</v>
      </c>
      <c r="U875" t="str">
        <f t="shared" si="661"/>
        <v>0</v>
      </c>
      <c r="V875" t="str">
        <f t="shared" si="662"/>
        <v>0</v>
      </c>
      <c r="W875" t="str">
        <f t="shared" si="663"/>
        <v>0</v>
      </c>
      <c r="X875" t="str">
        <f t="shared" si="664"/>
        <v>0</v>
      </c>
      <c r="Y875" t="str">
        <f t="shared" si="665"/>
        <v>0</v>
      </c>
      <c r="Z875" t="str">
        <f t="shared" si="666"/>
        <v>0</v>
      </c>
      <c r="AA875" s="3" t="str">
        <f t="shared" si="666"/>
        <v>0</v>
      </c>
      <c r="AB875" s="3" t="str">
        <f t="shared" si="666"/>
        <v>0</v>
      </c>
      <c r="AC875" t="str">
        <f t="shared" si="667"/>
        <v>0</v>
      </c>
      <c r="AD875" t="str">
        <f t="shared" si="668"/>
        <v>0</v>
      </c>
      <c r="AE875" t="str">
        <f t="shared" si="669"/>
        <v>0</v>
      </c>
      <c r="AF875" t="str">
        <f t="shared" si="670"/>
        <v>0</v>
      </c>
      <c r="AG875" t="str">
        <f t="shared" si="671"/>
        <v>0</v>
      </c>
      <c r="AH875" t="str">
        <f t="shared" si="672"/>
        <v>0</v>
      </c>
      <c r="AI875" t="str">
        <f t="shared" si="673"/>
        <v>0</v>
      </c>
      <c r="AJ875" t="str">
        <f t="shared" si="674"/>
        <v>0</v>
      </c>
      <c r="AK875" t="str">
        <f t="shared" si="675"/>
        <v>0</v>
      </c>
      <c r="AL875" t="str">
        <f t="shared" si="676"/>
        <v>0</v>
      </c>
      <c r="AM875" t="str">
        <f t="shared" si="677"/>
        <v>0</v>
      </c>
      <c r="AN875" t="str">
        <f t="shared" si="678"/>
        <v>0</v>
      </c>
      <c r="AO875" t="str">
        <f t="shared" si="679"/>
        <v>0</v>
      </c>
      <c r="AP875" t="str">
        <f t="shared" si="680"/>
        <v>0</v>
      </c>
      <c r="AQ875" t="str">
        <f t="shared" si="681"/>
        <v>0</v>
      </c>
      <c r="AR875" t="str">
        <f t="shared" si="682"/>
        <v>0</v>
      </c>
      <c r="AS875" t="str">
        <f t="shared" si="683"/>
        <v>0</v>
      </c>
      <c r="AT875" t="str">
        <f t="shared" si="684"/>
        <v>0</v>
      </c>
      <c r="AU875" t="str">
        <f t="shared" si="685"/>
        <v>0</v>
      </c>
      <c r="AV875" t="str">
        <f t="shared" si="686"/>
        <v>0</v>
      </c>
      <c r="AW875" t="str">
        <f t="shared" si="687"/>
        <v>0</v>
      </c>
      <c r="AX875" t="str">
        <f t="shared" si="688"/>
        <v>0</v>
      </c>
      <c r="AY875" t="str">
        <f t="shared" si="689"/>
        <v>0</v>
      </c>
      <c r="AZ875" s="22"/>
    </row>
    <row r="876" spans="1:52" ht="15" customHeight="1">
      <c r="A876" s="18" t="s">
        <v>140</v>
      </c>
      <c r="B876" s="74" t="str">
        <f t="shared" si="650"/>
        <v>2404411G</v>
      </c>
      <c r="C876" s="76">
        <v>45456.824502314797</v>
      </c>
      <c r="D876" s="18" t="s">
        <v>900</v>
      </c>
      <c r="E876" s="3" t="b">
        <f>ISNUMBER(MATCH(Table1[[#This Row],[Email]],Attendance[Email],0))</f>
        <v>1</v>
      </c>
      <c r="F876" s="3">
        <f t="shared" si="651"/>
        <v>45457.157835648133</v>
      </c>
      <c r="G876" s="21">
        <f>DAY(Table1[[#This Row],[Actual Time]])</f>
        <v>14</v>
      </c>
      <c r="H876">
        <f>MONTH(Table1[[#This Row],[Actual Time]])</f>
        <v>6</v>
      </c>
      <c r="I876">
        <f>YEAR(Table1[[#This Row],[Actual Time]])</f>
        <v>2024</v>
      </c>
      <c r="J876" t="str">
        <f t="shared" si="652"/>
        <v>14/6/2024</v>
      </c>
      <c r="K876" s="3" t="str">
        <f t="shared" si="653"/>
        <v>0</v>
      </c>
      <c r="L876" t="str">
        <f t="shared" si="654"/>
        <v>0</v>
      </c>
      <c r="M876" t="str">
        <f t="shared" si="655"/>
        <v>0</v>
      </c>
      <c r="N876" t="str">
        <f t="shared" si="656"/>
        <v>0</v>
      </c>
      <c r="O876" t="str">
        <f t="shared" si="657"/>
        <v>0</v>
      </c>
      <c r="P876" t="str">
        <f t="shared" si="658"/>
        <v>0</v>
      </c>
      <c r="Q876" t="str">
        <f t="shared" si="659"/>
        <v>0</v>
      </c>
      <c r="R876" t="str">
        <f t="shared" si="660"/>
        <v>0</v>
      </c>
      <c r="S876" s="3" t="str">
        <f t="shared" si="660"/>
        <v>1</v>
      </c>
      <c r="T876" s="3" t="str">
        <f t="shared" si="660"/>
        <v>0</v>
      </c>
      <c r="U876" t="str">
        <f t="shared" si="661"/>
        <v>0</v>
      </c>
      <c r="V876" t="str">
        <f t="shared" si="662"/>
        <v>0</v>
      </c>
      <c r="W876" t="str">
        <f t="shared" si="663"/>
        <v>0</v>
      </c>
      <c r="X876" t="str">
        <f t="shared" si="664"/>
        <v>0</v>
      </c>
      <c r="Y876" t="str">
        <f t="shared" si="665"/>
        <v>0</v>
      </c>
      <c r="Z876" t="str">
        <f t="shared" si="666"/>
        <v>0</v>
      </c>
      <c r="AA876" s="3" t="str">
        <f t="shared" si="666"/>
        <v>0</v>
      </c>
      <c r="AB876" s="3" t="str">
        <f t="shared" si="666"/>
        <v>0</v>
      </c>
      <c r="AC876" t="str">
        <f t="shared" si="667"/>
        <v>0</v>
      </c>
      <c r="AD876" t="str">
        <f t="shared" si="668"/>
        <v>0</v>
      </c>
      <c r="AE876" t="str">
        <f t="shared" si="669"/>
        <v>0</v>
      </c>
      <c r="AF876" t="str">
        <f t="shared" si="670"/>
        <v>0</v>
      </c>
      <c r="AG876" t="str">
        <f t="shared" si="671"/>
        <v>0</v>
      </c>
      <c r="AH876" t="str">
        <f t="shared" si="672"/>
        <v>0</v>
      </c>
      <c r="AI876" t="str">
        <f t="shared" si="673"/>
        <v>0</v>
      </c>
      <c r="AJ876" t="str">
        <f t="shared" si="674"/>
        <v>0</v>
      </c>
      <c r="AK876" t="str">
        <f t="shared" si="675"/>
        <v>0</v>
      </c>
      <c r="AL876" t="str">
        <f t="shared" si="676"/>
        <v>0</v>
      </c>
      <c r="AM876" t="str">
        <f t="shared" si="677"/>
        <v>0</v>
      </c>
      <c r="AN876" t="str">
        <f t="shared" si="678"/>
        <v>0</v>
      </c>
      <c r="AO876" t="str">
        <f t="shared" si="679"/>
        <v>0</v>
      </c>
      <c r="AP876" t="str">
        <f t="shared" si="680"/>
        <v>0</v>
      </c>
      <c r="AQ876" t="str">
        <f t="shared" si="681"/>
        <v>0</v>
      </c>
      <c r="AR876" t="str">
        <f t="shared" si="682"/>
        <v>0</v>
      </c>
      <c r="AS876" t="str">
        <f t="shared" si="683"/>
        <v>0</v>
      </c>
      <c r="AT876" t="str">
        <f t="shared" si="684"/>
        <v>0</v>
      </c>
      <c r="AU876" t="str">
        <f t="shared" si="685"/>
        <v>0</v>
      </c>
      <c r="AV876" t="str">
        <f t="shared" si="686"/>
        <v>0</v>
      </c>
      <c r="AW876" t="str">
        <f t="shared" si="687"/>
        <v>0</v>
      </c>
      <c r="AX876" t="str">
        <f t="shared" si="688"/>
        <v>0</v>
      </c>
      <c r="AY876" t="str">
        <f t="shared" si="689"/>
        <v>0</v>
      </c>
      <c r="AZ876" s="22"/>
    </row>
    <row r="877" spans="1:52" ht="15" customHeight="1">
      <c r="A877" s="18" t="s">
        <v>86</v>
      </c>
      <c r="B877" s="74" t="str">
        <f t="shared" si="650"/>
        <v>2301700G</v>
      </c>
      <c r="C877" s="76">
        <v>45456.824502314797</v>
      </c>
      <c r="D877" s="18" t="s">
        <v>983</v>
      </c>
      <c r="E877" s="3" t="b">
        <f>ISNUMBER(MATCH(Table1[[#This Row],[Email]],Attendance[Email],0))</f>
        <v>1</v>
      </c>
      <c r="F877" s="3">
        <f t="shared" si="651"/>
        <v>45457.157835648133</v>
      </c>
      <c r="G877" s="21">
        <f>DAY(Table1[[#This Row],[Actual Time]])</f>
        <v>14</v>
      </c>
      <c r="H877">
        <f>MONTH(Table1[[#This Row],[Actual Time]])</f>
        <v>6</v>
      </c>
      <c r="I877">
        <f>YEAR(Table1[[#This Row],[Actual Time]])</f>
        <v>2024</v>
      </c>
      <c r="J877" t="str">
        <f t="shared" si="652"/>
        <v>14/6/2024</v>
      </c>
      <c r="K877" s="3" t="str">
        <f t="shared" si="653"/>
        <v>0</v>
      </c>
      <c r="L877" t="str">
        <f t="shared" si="654"/>
        <v>0</v>
      </c>
      <c r="M877" t="str">
        <f t="shared" si="655"/>
        <v>0</v>
      </c>
      <c r="N877" t="str">
        <f t="shared" si="656"/>
        <v>0</v>
      </c>
      <c r="O877" t="str">
        <f t="shared" si="657"/>
        <v>0</v>
      </c>
      <c r="P877" t="str">
        <f t="shared" si="658"/>
        <v>0</v>
      </c>
      <c r="Q877" t="str">
        <f t="shared" si="659"/>
        <v>0</v>
      </c>
      <c r="R877" t="str">
        <f t="shared" si="660"/>
        <v>0</v>
      </c>
      <c r="S877" s="3" t="str">
        <f t="shared" si="660"/>
        <v>1</v>
      </c>
      <c r="T877" s="3" t="str">
        <f t="shared" si="660"/>
        <v>0</v>
      </c>
      <c r="U877" t="str">
        <f t="shared" si="661"/>
        <v>0</v>
      </c>
      <c r="V877" t="str">
        <f t="shared" si="662"/>
        <v>0</v>
      </c>
      <c r="W877" t="str">
        <f t="shared" si="663"/>
        <v>0</v>
      </c>
      <c r="X877" t="str">
        <f t="shared" si="664"/>
        <v>0</v>
      </c>
      <c r="Y877" t="str">
        <f t="shared" si="665"/>
        <v>0</v>
      </c>
      <c r="Z877" t="str">
        <f t="shared" si="666"/>
        <v>0</v>
      </c>
      <c r="AA877" s="3" t="str">
        <f t="shared" si="666"/>
        <v>0</v>
      </c>
      <c r="AB877" s="3" t="str">
        <f t="shared" si="666"/>
        <v>0</v>
      </c>
      <c r="AC877" t="str">
        <f t="shared" si="667"/>
        <v>0</v>
      </c>
      <c r="AD877" t="str">
        <f t="shared" si="668"/>
        <v>0</v>
      </c>
      <c r="AE877" t="str">
        <f t="shared" si="669"/>
        <v>0</v>
      </c>
      <c r="AF877" t="str">
        <f t="shared" si="670"/>
        <v>0</v>
      </c>
      <c r="AG877" t="str">
        <f t="shared" si="671"/>
        <v>0</v>
      </c>
      <c r="AH877" t="str">
        <f t="shared" si="672"/>
        <v>0</v>
      </c>
      <c r="AI877" t="str">
        <f t="shared" si="673"/>
        <v>0</v>
      </c>
      <c r="AJ877" t="str">
        <f t="shared" si="674"/>
        <v>0</v>
      </c>
      <c r="AK877" t="str">
        <f t="shared" si="675"/>
        <v>0</v>
      </c>
      <c r="AL877" t="str">
        <f t="shared" si="676"/>
        <v>0</v>
      </c>
      <c r="AM877" t="str">
        <f t="shared" si="677"/>
        <v>0</v>
      </c>
      <c r="AN877" t="str">
        <f t="shared" si="678"/>
        <v>0</v>
      </c>
      <c r="AO877" t="str">
        <f t="shared" si="679"/>
        <v>0</v>
      </c>
      <c r="AP877" t="str">
        <f t="shared" si="680"/>
        <v>0</v>
      </c>
      <c r="AQ877" t="str">
        <f t="shared" si="681"/>
        <v>0</v>
      </c>
      <c r="AR877" t="str">
        <f t="shared" si="682"/>
        <v>0</v>
      </c>
      <c r="AS877" t="str">
        <f t="shared" si="683"/>
        <v>0</v>
      </c>
      <c r="AT877" t="str">
        <f t="shared" si="684"/>
        <v>0</v>
      </c>
      <c r="AU877" t="str">
        <f t="shared" si="685"/>
        <v>0</v>
      </c>
      <c r="AV877" t="str">
        <f t="shared" si="686"/>
        <v>0</v>
      </c>
      <c r="AW877" t="str">
        <f t="shared" si="687"/>
        <v>0</v>
      </c>
      <c r="AX877" t="str">
        <f t="shared" si="688"/>
        <v>0</v>
      </c>
      <c r="AY877" t="str">
        <f t="shared" si="689"/>
        <v>0</v>
      </c>
      <c r="AZ877" s="22"/>
    </row>
    <row r="878" spans="1:52" ht="15" customHeight="1">
      <c r="A878" s="18" t="s">
        <v>285</v>
      </c>
      <c r="B878" s="74" t="str">
        <f t="shared" si="650"/>
        <v>2404097D</v>
      </c>
      <c r="C878" s="76">
        <v>45456.824502314797</v>
      </c>
      <c r="D878" s="18" t="s">
        <v>997</v>
      </c>
      <c r="E878" s="3" t="b">
        <f>ISNUMBER(MATCH(Table1[[#This Row],[Email]],Attendance[Email],0))</f>
        <v>1</v>
      </c>
      <c r="F878" s="3">
        <f t="shared" si="651"/>
        <v>45457.157835648133</v>
      </c>
      <c r="G878" s="21">
        <f>DAY(Table1[[#This Row],[Actual Time]])</f>
        <v>14</v>
      </c>
      <c r="H878">
        <f>MONTH(Table1[[#This Row],[Actual Time]])</f>
        <v>6</v>
      </c>
      <c r="I878">
        <f>YEAR(Table1[[#This Row],[Actual Time]])</f>
        <v>2024</v>
      </c>
      <c r="J878" t="str">
        <f t="shared" si="652"/>
        <v>14/6/2024</v>
      </c>
      <c r="K878" s="3" t="str">
        <f t="shared" si="653"/>
        <v>0</v>
      </c>
      <c r="L878" t="str">
        <f t="shared" si="654"/>
        <v>0</v>
      </c>
      <c r="M878" t="str">
        <f t="shared" si="655"/>
        <v>0</v>
      </c>
      <c r="N878" t="str">
        <f t="shared" si="656"/>
        <v>0</v>
      </c>
      <c r="O878" t="str">
        <f t="shared" si="657"/>
        <v>0</v>
      </c>
      <c r="P878" t="str">
        <f t="shared" si="658"/>
        <v>0</v>
      </c>
      <c r="Q878" t="str">
        <f t="shared" si="659"/>
        <v>0</v>
      </c>
      <c r="R878" t="str">
        <f t="shared" si="660"/>
        <v>0</v>
      </c>
      <c r="S878" s="3" t="str">
        <f t="shared" si="660"/>
        <v>1</v>
      </c>
      <c r="T878" s="3" t="str">
        <f t="shared" si="660"/>
        <v>0</v>
      </c>
      <c r="U878" t="str">
        <f t="shared" si="661"/>
        <v>0</v>
      </c>
      <c r="V878" t="str">
        <f t="shared" si="662"/>
        <v>0</v>
      </c>
      <c r="W878" t="str">
        <f t="shared" si="663"/>
        <v>0</v>
      </c>
      <c r="X878" t="str">
        <f t="shared" si="664"/>
        <v>0</v>
      </c>
      <c r="Y878" t="str">
        <f t="shared" si="665"/>
        <v>0</v>
      </c>
      <c r="Z878" t="str">
        <f t="shared" si="666"/>
        <v>0</v>
      </c>
      <c r="AA878" s="3" t="str">
        <f t="shared" si="666"/>
        <v>0</v>
      </c>
      <c r="AB878" s="3" t="str">
        <f t="shared" si="666"/>
        <v>0</v>
      </c>
      <c r="AC878" t="str">
        <f t="shared" si="667"/>
        <v>0</v>
      </c>
      <c r="AD878" t="str">
        <f t="shared" si="668"/>
        <v>0</v>
      </c>
      <c r="AE878" t="str">
        <f t="shared" si="669"/>
        <v>0</v>
      </c>
      <c r="AF878" t="str">
        <f t="shared" si="670"/>
        <v>0</v>
      </c>
      <c r="AG878" t="str">
        <f t="shared" si="671"/>
        <v>0</v>
      </c>
      <c r="AH878" t="str">
        <f t="shared" si="672"/>
        <v>0</v>
      </c>
      <c r="AI878" t="str">
        <f t="shared" si="673"/>
        <v>0</v>
      </c>
      <c r="AJ878" t="str">
        <f t="shared" si="674"/>
        <v>0</v>
      </c>
      <c r="AK878" t="str">
        <f t="shared" si="675"/>
        <v>0</v>
      </c>
      <c r="AL878" t="str">
        <f t="shared" si="676"/>
        <v>0</v>
      </c>
      <c r="AM878" t="str">
        <f t="shared" si="677"/>
        <v>0</v>
      </c>
      <c r="AN878" t="str">
        <f t="shared" si="678"/>
        <v>0</v>
      </c>
      <c r="AO878" t="str">
        <f t="shared" si="679"/>
        <v>0</v>
      </c>
      <c r="AP878" t="str">
        <f t="shared" si="680"/>
        <v>0</v>
      </c>
      <c r="AQ878" t="str">
        <f t="shared" si="681"/>
        <v>0</v>
      </c>
      <c r="AR878" t="str">
        <f t="shared" si="682"/>
        <v>0</v>
      </c>
      <c r="AS878" t="str">
        <f t="shared" si="683"/>
        <v>0</v>
      </c>
      <c r="AT878" t="str">
        <f t="shared" si="684"/>
        <v>0</v>
      </c>
      <c r="AU878" t="str">
        <f t="shared" si="685"/>
        <v>0</v>
      </c>
      <c r="AV878" t="str">
        <f t="shared" si="686"/>
        <v>0</v>
      </c>
      <c r="AW878" t="str">
        <f t="shared" si="687"/>
        <v>0</v>
      </c>
      <c r="AX878" t="str">
        <f t="shared" si="688"/>
        <v>0</v>
      </c>
      <c r="AY878" t="str">
        <f t="shared" si="689"/>
        <v>0</v>
      </c>
      <c r="AZ878" s="22"/>
    </row>
    <row r="879" spans="1:52" ht="15" customHeight="1">
      <c r="A879" s="18" t="s">
        <v>162</v>
      </c>
      <c r="B879" s="74" t="str">
        <f t="shared" si="650"/>
        <v>2402850H</v>
      </c>
      <c r="C879" s="76">
        <v>45456.824502314797</v>
      </c>
      <c r="D879" s="18" t="s">
        <v>911</v>
      </c>
      <c r="E879" s="3" t="b">
        <f>ISNUMBER(MATCH(Table1[[#This Row],[Email]],Attendance[Email],0))</f>
        <v>1</v>
      </c>
      <c r="F879" s="3">
        <f t="shared" si="651"/>
        <v>45457.157835648133</v>
      </c>
      <c r="G879" s="21">
        <f>DAY(Table1[[#This Row],[Actual Time]])</f>
        <v>14</v>
      </c>
      <c r="H879">
        <f>MONTH(Table1[[#This Row],[Actual Time]])</f>
        <v>6</v>
      </c>
      <c r="I879">
        <f>YEAR(Table1[[#This Row],[Actual Time]])</f>
        <v>2024</v>
      </c>
      <c r="J879" t="str">
        <f t="shared" si="652"/>
        <v>14/6/2024</v>
      </c>
      <c r="K879" s="3" t="str">
        <f t="shared" si="653"/>
        <v>0</v>
      </c>
      <c r="L879" t="str">
        <f t="shared" si="654"/>
        <v>0</v>
      </c>
      <c r="M879" t="str">
        <f t="shared" si="655"/>
        <v>0</v>
      </c>
      <c r="N879" t="str">
        <f t="shared" si="656"/>
        <v>0</v>
      </c>
      <c r="O879" t="str">
        <f t="shared" si="657"/>
        <v>0</v>
      </c>
      <c r="P879" t="str">
        <f t="shared" si="658"/>
        <v>0</v>
      </c>
      <c r="Q879" t="str">
        <f t="shared" si="659"/>
        <v>0</v>
      </c>
      <c r="R879" t="str">
        <f t="shared" si="660"/>
        <v>0</v>
      </c>
      <c r="S879" s="3" t="str">
        <f t="shared" si="660"/>
        <v>1</v>
      </c>
      <c r="T879" s="3" t="str">
        <f t="shared" si="660"/>
        <v>0</v>
      </c>
      <c r="U879" t="str">
        <f t="shared" si="661"/>
        <v>0</v>
      </c>
      <c r="V879" t="str">
        <f t="shared" si="662"/>
        <v>0</v>
      </c>
      <c r="W879" t="str">
        <f t="shared" si="663"/>
        <v>0</v>
      </c>
      <c r="X879" t="str">
        <f t="shared" si="664"/>
        <v>0</v>
      </c>
      <c r="Y879" t="str">
        <f t="shared" si="665"/>
        <v>0</v>
      </c>
      <c r="Z879" t="str">
        <f t="shared" si="666"/>
        <v>0</v>
      </c>
      <c r="AA879" s="3" t="str">
        <f t="shared" si="666"/>
        <v>0</v>
      </c>
      <c r="AB879" s="3" t="str">
        <f t="shared" si="666"/>
        <v>0</v>
      </c>
      <c r="AC879" t="str">
        <f t="shared" si="667"/>
        <v>0</v>
      </c>
      <c r="AD879" t="str">
        <f t="shared" si="668"/>
        <v>0</v>
      </c>
      <c r="AE879" t="str">
        <f t="shared" si="669"/>
        <v>0</v>
      </c>
      <c r="AF879" t="str">
        <f t="shared" si="670"/>
        <v>0</v>
      </c>
      <c r="AG879" t="str">
        <f t="shared" si="671"/>
        <v>0</v>
      </c>
      <c r="AH879" t="str">
        <f t="shared" si="672"/>
        <v>0</v>
      </c>
      <c r="AI879" t="str">
        <f t="shared" si="673"/>
        <v>0</v>
      </c>
      <c r="AJ879" t="str">
        <f t="shared" si="674"/>
        <v>0</v>
      </c>
      <c r="AK879" t="str">
        <f t="shared" si="675"/>
        <v>0</v>
      </c>
      <c r="AL879" t="str">
        <f t="shared" si="676"/>
        <v>0</v>
      </c>
      <c r="AM879" t="str">
        <f t="shared" si="677"/>
        <v>0</v>
      </c>
      <c r="AN879" t="str">
        <f t="shared" si="678"/>
        <v>0</v>
      </c>
      <c r="AO879" t="str">
        <f t="shared" si="679"/>
        <v>0</v>
      </c>
      <c r="AP879" t="str">
        <f t="shared" si="680"/>
        <v>0</v>
      </c>
      <c r="AQ879" t="str">
        <f t="shared" si="681"/>
        <v>0</v>
      </c>
      <c r="AR879" t="str">
        <f t="shared" si="682"/>
        <v>0</v>
      </c>
      <c r="AS879" t="str">
        <f t="shared" si="683"/>
        <v>0</v>
      </c>
      <c r="AT879" t="str">
        <f t="shared" si="684"/>
        <v>0</v>
      </c>
      <c r="AU879" t="str">
        <f t="shared" si="685"/>
        <v>0</v>
      </c>
      <c r="AV879" t="str">
        <f t="shared" si="686"/>
        <v>0</v>
      </c>
      <c r="AW879" t="str">
        <f t="shared" si="687"/>
        <v>0</v>
      </c>
      <c r="AX879" t="str">
        <f t="shared" si="688"/>
        <v>0</v>
      </c>
      <c r="AY879" t="str">
        <f t="shared" si="689"/>
        <v>0</v>
      </c>
      <c r="AZ879" s="22"/>
    </row>
    <row r="880" spans="1:52" ht="15" customHeight="1">
      <c r="A880" s="18" t="s">
        <v>292</v>
      </c>
      <c r="B880" s="74" t="str">
        <f t="shared" si="650"/>
        <v>2404327E</v>
      </c>
      <c r="C880" s="76">
        <v>45456.824502314797</v>
      </c>
      <c r="D880" s="18" t="s">
        <v>948</v>
      </c>
      <c r="E880" s="3" t="b">
        <f>ISNUMBER(MATCH(Table1[[#This Row],[Email]],Attendance[Email],0))</f>
        <v>1</v>
      </c>
      <c r="F880" s="3">
        <f t="shared" si="651"/>
        <v>45457.157835648133</v>
      </c>
      <c r="G880" s="21">
        <f>DAY(Table1[[#This Row],[Actual Time]])</f>
        <v>14</v>
      </c>
      <c r="H880">
        <f>MONTH(Table1[[#This Row],[Actual Time]])</f>
        <v>6</v>
      </c>
      <c r="I880">
        <f>YEAR(Table1[[#This Row],[Actual Time]])</f>
        <v>2024</v>
      </c>
      <c r="J880" t="str">
        <f t="shared" si="652"/>
        <v>14/6/2024</v>
      </c>
      <c r="K880" s="3" t="str">
        <f t="shared" si="653"/>
        <v>0</v>
      </c>
      <c r="L880" t="str">
        <f t="shared" si="654"/>
        <v>0</v>
      </c>
      <c r="M880" t="str">
        <f t="shared" si="655"/>
        <v>0</v>
      </c>
      <c r="N880" t="str">
        <f t="shared" si="656"/>
        <v>0</v>
      </c>
      <c r="O880" t="str">
        <f t="shared" si="657"/>
        <v>0</v>
      </c>
      <c r="P880" t="str">
        <f t="shared" si="658"/>
        <v>0</v>
      </c>
      <c r="Q880" t="str">
        <f t="shared" si="659"/>
        <v>0</v>
      </c>
      <c r="R880" t="str">
        <f t="shared" si="660"/>
        <v>0</v>
      </c>
      <c r="S880" s="3" t="str">
        <f t="shared" si="660"/>
        <v>1</v>
      </c>
      <c r="T880" s="3" t="str">
        <f t="shared" si="660"/>
        <v>0</v>
      </c>
      <c r="U880" t="str">
        <f t="shared" si="661"/>
        <v>0</v>
      </c>
      <c r="V880" t="str">
        <f t="shared" si="662"/>
        <v>0</v>
      </c>
      <c r="W880" t="str">
        <f t="shared" si="663"/>
        <v>0</v>
      </c>
      <c r="X880" t="str">
        <f t="shared" si="664"/>
        <v>0</v>
      </c>
      <c r="Y880" t="str">
        <f t="shared" si="665"/>
        <v>0</v>
      </c>
      <c r="Z880" t="str">
        <f t="shared" si="666"/>
        <v>0</v>
      </c>
      <c r="AA880" s="3" t="str">
        <f t="shared" si="666"/>
        <v>0</v>
      </c>
      <c r="AB880" s="3" t="str">
        <f t="shared" si="666"/>
        <v>0</v>
      </c>
      <c r="AC880" t="str">
        <f t="shared" si="667"/>
        <v>0</v>
      </c>
      <c r="AD880" t="str">
        <f t="shared" si="668"/>
        <v>0</v>
      </c>
      <c r="AE880" t="str">
        <f t="shared" si="669"/>
        <v>0</v>
      </c>
      <c r="AF880" t="str">
        <f t="shared" si="670"/>
        <v>0</v>
      </c>
      <c r="AG880" t="str">
        <f t="shared" si="671"/>
        <v>0</v>
      </c>
      <c r="AH880" t="str">
        <f t="shared" si="672"/>
        <v>0</v>
      </c>
      <c r="AI880" t="str">
        <f t="shared" si="673"/>
        <v>0</v>
      </c>
      <c r="AJ880" t="str">
        <f t="shared" si="674"/>
        <v>0</v>
      </c>
      <c r="AK880" t="str">
        <f t="shared" si="675"/>
        <v>0</v>
      </c>
      <c r="AL880" t="str">
        <f t="shared" si="676"/>
        <v>0</v>
      </c>
      <c r="AM880" t="str">
        <f t="shared" si="677"/>
        <v>0</v>
      </c>
      <c r="AN880" t="str">
        <f t="shared" si="678"/>
        <v>0</v>
      </c>
      <c r="AO880" t="str">
        <f t="shared" si="679"/>
        <v>0</v>
      </c>
      <c r="AP880" t="str">
        <f t="shared" si="680"/>
        <v>0</v>
      </c>
      <c r="AQ880" t="str">
        <f t="shared" si="681"/>
        <v>0</v>
      </c>
      <c r="AR880" t="str">
        <f t="shared" si="682"/>
        <v>0</v>
      </c>
      <c r="AS880" t="str">
        <f t="shared" si="683"/>
        <v>0</v>
      </c>
      <c r="AT880" t="str">
        <f t="shared" si="684"/>
        <v>0</v>
      </c>
      <c r="AU880" t="str">
        <f t="shared" si="685"/>
        <v>0</v>
      </c>
      <c r="AV880" t="str">
        <f t="shared" si="686"/>
        <v>0</v>
      </c>
      <c r="AW880" t="str">
        <f t="shared" si="687"/>
        <v>0</v>
      </c>
      <c r="AX880" t="str">
        <f t="shared" si="688"/>
        <v>0</v>
      </c>
      <c r="AY880" t="str">
        <f t="shared" si="689"/>
        <v>0</v>
      </c>
      <c r="AZ880" s="22"/>
    </row>
    <row r="881" spans="1:52" ht="15" customHeight="1">
      <c r="A881" s="18" t="s">
        <v>525</v>
      </c>
      <c r="B881" s="74" t="str">
        <f t="shared" si="650"/>
        <v>2404261F</v>
      </c>
      <c r="C881" s="76">
        <v>45456.824502314797</v>
      </c>
      <c r="D881" s="18" t="s">
        <v>971</v>
      </c>
      <c r="E881" s="3" t="b">
        <f>ISNUMBER(MATCH(Table1[[#This Row],[Email]],Attendance[Email],0))</f>
        <v>1</v>
      </c>
      <c r="F881" s="3">
        <f t="shared" si="651"/>
        <v>45457.157835648133</v>
      </c>
      <c r="G881" s="21">
        <f>DAY(Table1[[#This Row],[Actual Time]])</f>
        <v>14</v>
      </c>
      <c r="H881">
        <f>MONTH(Table1[[#This Row],[Actual Time]])</f>
        <v>6</v>
      </c>
      <c r="I881">
        <f>YEAR(Table1[[#This Row],[Actual Time]])</f>
        <v>2024</v>
      </c>
      <c r="J881" t="str">
        <f t="shared" si="652"/>
        <v>14/6/2024</v>
      </c>
      <c r="K881" s="3" t="str">
        <f t="shared" si="653"/>
        <v>0</v>
      </c>
      <c r="L881" t="str">
        <f t="shared" si="654"/>
        <v>0</v>
      </c>
      <c r="M881" t="str">
        <f t="shared" si="655"/>
        <v>0</v>
      </c>
      <c r="N881" t="str">
        <f t="shared" si="656"/>
        <v>0</v>
      </c>
      <c r="O881" t="str">
        <f t="shared" si="657"/>
        <v>0</v>
      </c>
      <c r="P881" t="str">
        <f t="shared" si="658"/>
        <v>0</v>
      </c>
      <c r="Q881" t="str">
        <f t="shared" si="659"/>
        <v>0</v>
      </c>
      <c r="R881" t="str">
        <f t="shared" si="660"/>
        <v>0</v>
      </c>
      <c r="S881" s="3" t="str">
        <f t="shared" si="660"/>
        <v>1</v>
      </c>
      <c r="T881" s="3" t="str">
        <f t="shared" si="660"/>
        <v>0</v>
      </c>
      <c r="U881" t="str">
        <f t="shared" si="661"/>
        <v>0</v>
      </c>
      <c r="V881" t="str">
        <f t="shared" si="662"/>
        <v>0</v>
      </c>
      <c r="W881" t="str">
        <f t="shared" si="663"/>
        <v>0</v>
      </c>
      <c r="X881" t="str">
        <f t="shared" si="664"/>
        <v>0</v>
      </c>
      <c r="Y881" t="str">
        <f t="shared" si="665"/>
        <v>0</v>
      </c>
      <c r="Z881" t="str">
        <f t="shared" si="666"/>
        <v>0</v>
      </c>
      <c r="AA881" s="3" t="str">
        <f t="shared" si="666"/>
        <v>0</v>
      </c>
      <c r="AB881" s="3" t="str">
        <f t="shared" si="666"/>
        <v>0</v>
      </c>
      <c r="AC881" t="str">
        <f t="shared" si="667"/>
        <v>0</v>
      </c>
      <c r="AD881" t="str">
        <f t="shared" si="668"/>
        <v>0</v>
      </c>
      <c r="AE881" t="str">
        <f t="shared" si="669"/>
        <v>0</v>
      </c>
      <c r="AF881" t="str">
        <f t="shared" si="670"/>
        <v>0</v>
      </c>
      <c r="AG881" t="str">
        <f t="shared" si="671"/>
        <v>0</v>
      </c>
      <c r="AH881" t="str">
        <f t="shared" si="672"/>
        <v>0</v>
      </c>
      <c r="AI881" t="str">
        <f t="shared" si="673"/>
        <v>0</v>
      </c>
      <c r="AJ881" t="str">
        <f t="shared" si="674"/>
        <v>0</v>
      </c>
      <c r="AK881" t="str">
        <f t="shared" si="675"/>
        <v>0</v>
      </c>
      <c r="AL881" t="str">
        <f t="shared" si="676"/>
        <v>0</v>
      </c>
      <c r="AM881" t="str">
        <f t="shared" si="677"/>
        <v>0</v>
      </c>
      <c r="AN881" t="str">
        <f t="shared" si="678"/>
        <v>0</v>
      </c>
      <c r="AO881" t="str">
        <f t="shared" si="679"/>
        <v>0</v>
      </c>
      <c r="AP881" t="str">
        <f t="shared" si="680"/>
        <v>0</v>
      </c>
      <c r="AQ881" t="str">
        <f t="shared" si="681"/>
        <v>0</v>
      </c>
      <c r="AR881" t="str">
        <f t="shared" si="682"/>
        <v>0</v>
      </c>
      <c r="AS881" t="str">
        <f t="shared" si="683"/>
        <v>0</v>
      </c>
      <c r="AT881" t="str">
        <f t="shared" si="684"/>
        <v>0</v>
      </c>
      <c r="AU881" t="str">
        <f t="shared" si="685"/>
        <v>0</v>
      </c>
      <c r="AV881" t="str">
        <f t="shared" si="686"/>
        <v>0</v>
      </c>
      <c r="AW881" t="str">
        <f t="shared" si="687"/>
        <v>0</v>
      </c>
      <c r="AX881" t="str">
        <f t="shared" si="688"/>
        <v>0</v>
      </c>
      <c r="AY881" t="str">
        <f t="shared" si="689"/>
        <v>0</v>
      </c>
      <c r="AZ881" s="22"/>
    </row>
    <row r="882" spans="1:52" ht="15" customHeight="1">
      <c r="A882" s="18" t="s">
        <v>463</v>
      </c>
      <c r="B882" s="74" t="str">
        <f t="shared" si="650"/>
        <v>2400496B</v>
      </c>
      <c r="C882" s="76">
        <v>45456.824502314797</v>
      </c>
      <c r="D882" s="18" t="s">
        <v>975</v>
      </c>
      <c r="E882" s="3" t="b">
        <f>ISNUMBER(MATCH(Table1[[#This Row],[Email]],Attendance[Email],0))</f>
        <v>1</v>
      </c>
      <c r="F882" s="3">
        <f t="shared" si="651"/>
        <v>45457.157835648133</v>
      </c>
      <c r="G882" s="21">
        <f>DAY(Table1[[#This Row],[Actual Time]])</f>
        <v>14</v>
      </c>
      <c r="H882">
        <f>MONTH(Table1[[#This Row],[Actual Time]])</f>
        <v>6</v>
      </c>
      <c r="I882">
        <f>YEAR(Table1[[#This Row],[Actual Time]])</f>
        <v>2024</v>
      </c>
      <c r="J882" t="str">
        <f t="shared" si="652"/>
        <v>14/6/2024</v>
      </c>
      <c r="K882" s="3" t="str">
        <f t="shared" si="653"/>
        <v>0</v>
      </c>
      <c r="L882" t="str">
        <f t="shared" si="654"/>
        <v>0</v>
      </c>
      <c r="M882" t="str">
        <f t="shared" si="655"/>
        <v>0</v>
      </c>
      <c r="N882" t="str">
        <f t="shared" si="656"/>
        <v>0</v>
      </c>
      <c r="O882" t="str">
        <f t="shared" si="657"/>
        <v>0</v>
      </c>
      <c r="P882" t="str">
        <f t="shared" si="658"/>
        <v>0</v>
      </c>
      <c r="Q882" t="str">
        <f t="shared" si="659"/>
        <v>0</v>
      </c>
      <c r="R882" t="str">
        <f t="shared" si="660"/>
        <v>0</v>
      </c>
      <c r="S882" s="3" t="str">
        <f t="shared" si="660"/>
        <v>1</v>
      </c>
      <c r="T882" s="3" t="str">
        <f t="shared" si="660"/>
        <v>0</v>
      </c>
      <c r="U882" t="str">
        <f t="shared" si="661"/>
        <v>0</v>
      </c>
      <c r="V882" t="str">
        <f t="shared" si="662"/>
        <v>0</v>
      </c>
      <c r="W882" t="str">
        <f t="shared" si="663"/>
        <v>0</v>
      </c>
      <c r="X882" t="str">
        <f t="shared" si="664"/>
        <v>0</v>
      </c>
      <c r="Y882" t="str">
        <f t="shared" si="665"/>
        <v>0</v>
      </c>
      <c r="Z882" t="str">
        <f t="shared" si="666"/>
        <v>0</v>
      </c>
      <c r="AA882" s="3" t="str">
        <f t="shared" si="666"/>
        <v>0</v>
      </c>
      <c r="AB882" s="3" t="str">
        <f t="shared" si="666"/>
        <v>0</v>
      </c>
      <c r="AC882" t="str">
        <f t="shared" si="667"/>
        <v>0</v>
      </c>
      <c r="AD882" t="str">
        <f t="shared" si="668"/>
        <v>0</v>
      </c>
      <c r="AE882" t="str">
        <f t="shared" si="669"/>
        <v>0</v>
      </c>
      <c r="AF882" t="str">
        <f t="shared" si="670"/>
        <v>0</v>
      </c>
      <c r="AG882" t="str">
        <f t="shared" si="671"/>
        <v>0</v>
      </c>
      <c r="AH882" t="str">
        <f t="shared" si="672"/>
        <v>0</v>
      </c>
      <c r="AI882" t="str">
        <f t="shared" si="673"/>
        <v>0</v>
      </c>
      <c r="AJ882" t="str">
        <f t="shared" si="674"/>
        <v>0</v>
      </c>
      <c r="AK882" t="str">
        <f t="shared" si="675"/>
        <v>0</v>
      </c>
      <c r="AL882" t="str">
        <f t="shared" si="676"/>
        <v>0</v>
      </c>
      <c r="AM882" t="str">
        <f t="shared" si="677"/>
        <v>0</v>
      </c>
      <c r="AN882" t="str">
        <f t="shared" si="678"/>
        <v>0</v>
      </c>
      <c r="AO882" t="str">
        <f t="shared" si="679"/>
        <v>0</v>
      </c>
      <c r="AP882" t="str">
        <f t="shared" si="680"/>
        <v>0</v>
      </c>
      <c r="AQ882" t="str">
        <f t="shared" si="681"/>
        <v>0</v>
      </c>
      <c r="AR882" t="str">
        <f t="shared" si="682"/>
        <v>0</v>
      </c>
      <c r="AS882" t="str">
        <f t="shared" si="683"/>
        <v>0</v>
      </c>
      <c r="AT882" t="str">
        <f t="shared" si="684"/>
        <v>0</v>
      </c>
      <c r="AU882" t="str">
        <f t="shared" si="685"/>
        <v>0</v>
      </c>
      <c r="AV882" t="str">
        <f t="shared" si="686"/>
        <v>0</v>
      </c>
      <c r="AW882" t="str">
        <f t="shared" si="687"/>
        <v>0</v>
      </c>
      <c r="AX882" t="str">
        <f t="shared" si="688"/>
        <v>0</v>
      </c>
      <c r="AY882" t="str">
        <f t="shared" si="689"/>
        <v>0</v>
      </c>
      <c r="AZ882" s="22"/>
    </row>
    <row r="883" spans="1:52" ht="15" customHeight="1">
      <c r="A883" s="18" t="s">
        <v>528</v>
      </c>
      <c r="B883" s="74" t="str">
        <f t="shared" si="650"/>
        <v>2401798J</v>
      </c>
      <c r="C883" s="76">
        <v>45456.824502314797</v>
      </c>
      <c r="D883" s="18" t="s">
        <v>990</v>
      </c>
      <c r="E883" s="3" t="b">
        <f>ISNUMBER(MATCH(Table1[[#This Row],[Email]],Attendance[Email],0))</f>
        <v>1</v>
      </c>
      <c r="F883" s="3">
        <f t="shared" si="651"/>
        <v>45457.157835648133</v>
      </c>
      <c r="G883" s="21">
        <f>DAY(Table1[[#This Row],[Actual Time]])</f>
        <v>14</v>
      </c>
      <c r="H883">
        <f>MONTH(Table1[[#This Row],[Actual Time]])</f>
        <v>6</v>
      </c>
      <c r="I883">
        <f>YEAR(Table1[[#This Row],[Actual Time]])</f>
        <v>2024</v>
      </c>
      <c r="J883" t="str">
        <f t="shared" si="652"/>
        <v>14/6/2024</v>
      </c>
      <c r="K883" s="3" t="str">
        <f t="shared" si="653"/>
        <v>0</v>
      </c>
      <c r="L883" t="str">
        <f t="shared" si="654"/>
        <v>0</v>
      </c>
      <c r="M883" t="str">
        <f t="shared" si="655"/>
        <v>0</v>
      </c>
      <c r="N883" t="str">
        <f t="shared" si="656"/>
        <v>0</v>
      </c>
      <c r="O883" t="str">
        <f t="shared" si="657"/>
        <v>0</v>
      </c>
      <c r="P883" t="str">
        <f t="shared" si="658"/>
        <v>0</v>
      </c>
      <c r="Q883" t="str">
        <f t="shared" si="659"/>
        <v>0</v>
      </c>
      <c r="R883" t="str">
        <f t="shared" si="660"/>
        <v>0</v>
      </c>
      <c r="S883" s="3" t="str">
        <f t="shared" si="660"/>
        <v>1</v>
      </c>
      <c r="T883" s="3" t="str">
        <f t="shared" si="660"/>
        <v>0</v>
      </c>
      <c r="U883" t="str">
        <f t="shared" si="661"/>
        <v>0</v>
      </c>
      <c r="V883" t="str">
        <f t="shared" si="662"/>
        <v>0</v>
      </c>
      <c r="W883" t="str">
        <f t="shared" si="663"/>
        <v>0</v>
      </c>
      <c r="X883" t="str">
        <f t="shared" si="664"/>
        <v>0</v>
      </c>
      <c r="Y883" t="str">
        <f t="shared" si="665"/>
        <v>0</v>
      </c>
      <c r="Z883" t="str">
        <f t="shared" si="666"/>
        <v>0</v>
      </c>
      <c r="AA883" s="3" t="str">
        <f t="shared" si="666"/>
        <v>0</v>
      </c>
      <c r="AB883" s="3" t="str">
        <f t="shared" si="666"/>
        <v>0</v>
      </c>
      <c r="AC883" t="str">
        <f t="shared" si="667"/>
        <v>0</v>
      </c>
      <c r="AD883" t="str">
        <f t="shared" si="668"/>
        <v>0</v>
      </c>
      <c r="AE883" t="str">
        <f t="shared" si="669"/>
        <v>0</v>
      </c>
      <c r="AF883" t="str">
        <f t="shared" si="670"/>
        <v>0</v>
      </c>
      <c r="AG883" t="str">
        <f t="shared" si="671"/>
        <v>0</v>
      </c>
      <c r="AH883" t="str">
        <f t="shared" si="672"/>
        <v>0</v>
      </c>
      <c r="AI883" t="str">
        <f t="shared" si="673"/>
        <v>0</v>
      </c>
      <c r="AJ883" t="str">
        <f t="shared" si="674"/>
        <v>0</v>
      </c>
      <c r="AK883" t="str">
        <f t="shared" si="675"/>
        <v>0</v>
      </c>
      <c r="AL883" t="str">
        <f t="shared" si="676"/>
        <v>0</v>
      </c>
      <c r="AM883" t="str">
        <f t="shared" si="677"/>
        <v>0</v>
      </c>
      <c r="AN883" t="str">
        <f t="shared" si="678"/>
        <v>0</v>
      </c>
      <c r="AO883" t="str">
        <f t="shared" si="679"/>
        <v>0</v>
      </c>
      <c r="AP883" t="str">
        <f t="shared" si="680"/>
        <v>0</v>
      </c>
      <c r="AQ883" t="str">
        <f t="shared" si="681"/>
        <v>0</v>
      </c>
      <c r="AR883" t="str">
        <f t="shared" si="682"/>
        <v>0</v>
      </c>
      <c r="AS883" t="str">
        <f t="shared" si="683"/>
        <v>0</v>
      </c>
      <c r="AT883" t="str">
        <f t="shared" si="684"/>
        <v>0</v>
      </c>
      <c r="AU883" t="str">
        <f t="shared" si="685"/>
        <v>0</v>
      </c>
      <c r="AV883" t="str">
        <f t="shared" si="686"/>
        <v>0</v>
      </c>
      <c r="AW883" t="str">
        <f t="shared" si="687"/>
        <v>0</v>
      </c>
      <c r="AX883" t="str">
        <f t="shared" si="688"/>
        <v>0</v>
      </c>
      <c r="AY883" t="str">
        <f t="shared" si="689"/>
        <v>0</v>
      </c>
      <c r="AZ883" s="22"/>
    </row>
    <row r="884" spans="1:52" ht="15" customHeight="1">
      <c r="A884" s="18" t="s">
        <v>399</v>
      </c>
      <c r="B884" s="74" t="str">
        <f t="shared" si="650"/>
        <v>2401562J</v>
      </c>
      <c r="C884" s="76">
        <v>45456.824502314797</v>
      </c>
      <c r="D884" s="18" t="s">
        <v>950</v>
      </c>
      <c r="E884" s="3" t="b">
        <f>ISNUMBER(MATCH(Table1[[#This Row],[Email]],Attendance[Email],0))</f>
        <v>1</v>
      </c>
      <c r="F884" s="3">
        <f t="shared" si="651"/>
        <v>45457.157835648133</v>
      </c>
      <c r="G884" s="21">
        <f>DAY(Table1[[#This Row],[Actual Time]])</f>
        <v>14</v>
      </c>
      <c r="H884">
        <f>MONTH(Table1[[#This Row],[Actual Time]])</f>
        <v>6</v>
      </c>
      <c r="I884">
        <f>YEAR(Table1[[#This Row],[Actual Time]])</f>
        <v>2024</v>
      </c>
      <c r="J884" t="str">
        <f t="shared" si="652"/>
        <v>14/6/2024</v>
      </c>
      <c r="K884" s="3" t="str">
        <f t="shared" si="653"/>
        <v>0</v>
      </c>
      <c r="L884" t="str">
        <f t="shared" si="654"/>
        <v>0</v>
      </c>
      <c r="M884" t="str">
        <f t="shared" si="655"/>
        <v>0</v>
      </c>
      <c r="N884" t="str">
        <f t="shared" si="656"/>
        <v>0</v>
      </c>
      <c r="O884" t="str">
        <f t="shared" si="657"/>
        <v>0</v>
      </c>
      <c r="P884" t="str">
        <f t="shared" si="658"/>
        <v>0</v>
      </c>
      <c r="Q884" t="str">
        <f t="shared" si="659"/>
        <v>0</v>
      </c>
      <c r="R884" t="str">
        <f t="shared" si="660"/>
        <v>0</v>
      </c>
      <c r="S884" s="3" t="str">
        <f t="shared" si="660"/>
        <v>1</v>
      </c>
      <c r="T884" s="3" t="str">
        <f t="shared" si="660"/>
        <v>0</v>
      </c>
      <c r="U884" t="str">
        <f t="shared" si="661"/>
        <v>0</v>
      </c>
      <c r="V884" t="str">
        <f t="shared" si="662"/>
        <v>0</v>
      </c>
      <c r="W884" t="str">
        <f t="shared" si="663"/>
        <v>0</v>
      </c>
      <c r="X884" t="str">
        <f t="shared" si="664"/>
        <v>0</v>
      </c>
      <c r="Y884" t="str">
        <f t="shared" si="665"/>
        <v>0</v>
      </c>
      <c r="Z884" t="str">
        <f t="shared" si="666"/>
        <v>0</v>
      </c>
      <c r="AA884" s="3" t="str">
        <f t="shared" si="666"/>
        <v>0</v>
      </c>
      <c r="AB884" s="3" t="str">
        <f t="shared" si="666"/>
        <v>0</v>
      </c>
      <c r="AC884" t="str">
        <f t="shared" si="667"/>
        <v>0</v>
      </c>
      <c r="AD884" t="str">
        <f t="shared" si="668"/>
        <v>0</v>
      </c>
      <c r="AE884" t="str">
        <f t="shared" si="669"/>
        <v>0</v>
      </c>
      <c r="AF884" t="str">
        <f t="shared" si="670"/>
        <v>0</v>
      </c>
      <c r="AG884" t="str">
        <f t="shared" si="671"/>
        <v>0</v>
      </c>
      <c r="AH884" t="str">
        <f t="shared" si="672"/>
        <v>0</v>
      </c>
      <c r="AI884" t="str">
        <f t="shared" si="673"/>
        <v>0</v>
      </c>
      <c r="AJ884" t="str">
        <f t="shared" si="674"/>
        <v>0</v>
      </c>
      <c r="AK884" t="str">
        <f t="shared" si="675"/>
        <v>0</v>
      </c>
      <c r="AL884" t="str">
        <f t="shared" si="676"/>
        <v>0</v>
      </c>
      <c r="AM884" t="str">
        <f t="shared" si="677"/>
        <v>0</v>
      </c>
      <c r="AN884" t="str">
        <f t="shared" si="678"/>
        <v>0</v>
      </c>
      <c r="AO884" t="str">
        <f t="shared" si="679"/>
        <v>0</v>
      </c>
      <c r="AP884" t="str">
        <f t="shared" si="680"/>
        <v>0</v>
      </c>
      <c r="AQ884" t="str">
        <f t="shared" si="681"/>
        <v>0</v>
      </c>
      <c r="AR884" t="str">
        <f t="shared" si="682"/>
        <v>0</v>
      </c>
      <c r="AS884" t="str">
        <f t="shared" si="683"/>
        <v>0</v>
      </c>
      <c r="AT884" t="str">
        <f t="shared" si="684"/>
        <v>0</v>
      </c>
      <c r="AU884" t="str">
        <f t="shared" si="685"/>
        <v>0</v>
      </c>
      <c r="AV884" t="str">
        <f t="shared" si="686"/>
        <v>0</v>
      </c>
      <c r="AW884" t="str">
        <f t="shared" si="687"/>
        <v>0</v>
      </c>
      <c r="AX884" t="str">
        <f t="shared" si="688"/>
        <v>0</v>
      </c>
      <c r="AY884" t="str">
        <f t="shared" si="689"/>
        <v>0</v>
      </c>
      <c r="AZ884" s="22"/>
    </row>
    <row r="885" spans="1:52" ht="15" customHeight="1">
      <c r="A885" s="18" t="s">
        <v>148</v>
      </c>
      <c r="B885" s="74" t="str">
        <f t="shared" si="650"/>
        <v>2402353C</v>
      </c>
      <c r="C885" s="76">
        <v>45456.824502314797</v>
      </c>
      <c r="D885" s="18" t="s">
        <v>904</v>
      </c>
      <c r="E885" s="3" t="b">
        <f>ISNUMBER(MATCH(Table1[[#This Row],[Email]],Attendance[Email],0))</f>
        <v>1</v>
      </c>
      <c r="F885" s="3">
        <f t="shared" si="651"/>
        <v>45457.157835648133</v>
      </c>
      <c r="G885" s="21">
        <f>DAY(Table1[[#This Row],[Actual Time]])</f>
        <v>14</v>
      </c>
      <c r="H885">
        <f>MONTH(Table1[[#This Row],[Actual Time]])</f>
        <v>6</v>
      </c>
      <c r="I885">
        <f>YEAR(Table1[[#This Row],[Actual Time]])</f>
        <v>2024</v>
      </c>
      <c r="J885" t="str">
        <f t="shared" si="652"/>
        <v>14/6/2024</v>
      </c>
      <c r="K885" s="3" t="str">
        <f t="shared" si="653"/>
        <v>0</v>
      </c>
      <c r="L885" t="str">
        <f t="shared" si="654"/>
        <v>0</v>
      </c>
      <c r="M885" t="str">
        <f t="shared" si="655"/>
        <v>0</v>
      </c>
      <c r="N885" t="str">
        <f t="shared" si="656"/>
        <v>0</v>
      </c>
      <c r="O885" t="str">
        <f t="shared" si="657"/>
        <v>0</v>
      </c>
      <c r="P885" t="str">
        <f t="shared" si="658"/>
        <v>0</v>
      </c>
      <c r="Q885" t="str">
        <f t="shared" si="659"/>
        <v>0</v>
      </c>
      <c r="R885" t="str">
        <f t="shared" si="660"/>
        <v>0</v>
      </c>
      <c r="S885" s="3" t="str">
        <f t="shared" si="660"/>
        <v>1</v>
      </c>
      <c r="T885" s="3" t="str">
        <f t="shared" si="660"/>
        <v>0</v>
      </c>
      <c r="U885" t="str">
        <f t="shared" si="661"/>
        <v>0</v>
      </c>
      <c r="V885" t="str">
        <f t="shared" si="662"/>
        <v>0</v>
      </c>
      <c r="W885" t="str">
        <f t="shared" si="663"/>
        <v>0</v>
      </c>
      <c r="X885" t="str">
        <f t="shared" si="664"/>
        <v>0</v>
      </c>
      <c r="Y885" t="str">
        <f t="shared" si="665"/>
        <v>0</v>
      </c>
      <c r="Z885" t="str">
        <f t="shared" si="666"/>
        <v>0</v>
      </c>
      <c r="AA885" s="3" t="str">
        <f t="shared" si="666"/>
        <v>0</v>
      </c>
      <c r="AB885" s="3" t="str">
        <f t="shared" si="666"/>
        <v>0</v>
      </c>
      <c r="AC885" t="str">
        <f t="shared" si="667"/>
        <v>0</v>
      </c>
      <c r="AD885" t="str">
        <f t="shared" si="668"/>
        <v>0</v>
      </c>
      <c r="AE885" t="str">
        <f t="shared" si="669"/>
        <v>0</v>
      </c>
      <c r="AF885" t="str">
        <f t="shared" si="670"/>
        <v>0</v>
      </c>
      <c r="AG885" t="str">
        <f t="shared" si="671"/>
        <v>0</v>
      </c>
      <c r="AH885" t="str">
        <f t="shared" si="672"/>
        <v>0</v>
      </c>
      <c r="AI885" t="str">
        <f t="shared" si="673"/>
        <v>0</v>
      </c>
      <c r="AJ885" t="str">
        <f t="shared" si="674"/>
        <v>0</v>
      </c>
      <c r="AK885" t="str">
        <f t="shared" si="675"/>
        <v>0</v>
      </c>
      <c r="AL885" t="str">
        <f t="shared" si="676"/>
        <v>0</v>
      </c>
      <c r="AM885" t="str">
        <f t="shared" si="677"/>
        <v>0</v>
      </c>
      <c r="AN885" t="str">
        <f t="shared" si="678"/>
        <v>0</v>
      </c>
      <c r="AO885" t="str">
        <f t="shared" si="679"/>
        <v>0</v>
      </c>
      <c r="AP885" t="str">
        <f t="shared" si="680"/>
        <v>0</v>
      </c>
      <c r="AQ885" t="str">
        <f t="shared" si="681"/>
        <v>0</v>
      </c>
      <c r="AR885" t="str">
        <f t="shared" si="682"/>
        <v>0</v>
      </c>
      <c r="AS885" t="str">
        <f t="shared" si="683"/>
        <v>0</v>
      </c>
      <c r="AT885" t="str">
        <f t="shared" si="684"/>
        <v>0</v>
      </c>
      <c r="AU885" t="str">
        <f t="shared" si="685"/>
        <v>0</v>
      </c>
      <c r="AV885" t="str">
        <f t="shared" si="686"/>
        <v>0</v>
      </c>
      <c r="AW885" t="str">
        <f t="shared" si="687"/>
        <v>0</v>
      </c>
      <c r="AX885" t="str">
        <f t="shared" si="688"/>
        <v>0</v>
      </c>
      <c r="AY885" t="str">
        <f t="shared" si="689"/>
        <v>0</v>
      </c>
      <c r="AZ885" s="22"/>
    </row>
    <row r="886" spans="1:52" ht="15" customHeight="1">
      <c r="A886" s="18" t="s">
        <v>532</v>
      </c>
      <c r="B886" s="74" t="str">
        <f t="shared" si="650"/>
        <v>2401530G</v>
      </c>
      <c r="C886" s="76">
        <v>45456.824502314797</v>
      </c>
      <c r="D886" s="18" t="s">
        <v>988</v>
      </c>
      <c r="E886" s="3" t="b">
        <f>ISNUMBER(MATCH(Table1[[#This Row],[Email]],Attendance[Email],0))</f>
        <v>1</v>
      </c>
      <c r="F886" s="3">
        <f t="shared" si="651"/>
        <v>45457.157835648133</v>
      </c>
      <c r="G886" s="21">
        <f>DAY(Table1[[#This Row],[Actual Time]])</f>
        <v>14</v>
      </c>
      <c r="H886">
        <f>MONTH(Table1[[#This Row],[Actual Time]])</f>
        <v>6</v>
      </c>
      <c r="I886">
        <f>YEAR(Table1[[#This Row],[Actual Time]])</f>
        <v>2024</v>
      </c>
      <c r="J886" t="str">
        <f t="shared" si="652"/>
        <v>14/6/2024</v>
      </c>
      <c r="K886" s="3" t="str">
        <f t="shared" si="653"/>
        <v>0</v>
      </c>
      <c r="L886" t="str">
        <f t="shared" si="654"/>
        <v>0</v>
      </c>
      <c r="M886" t="str">
        <f t="shared" si="655"/>
        <v>0</v>
      </c>
      <c r="N886" t="str">
        <f t="shared" si="656"/>
        <v>0</v>
      </c>
      <c r="O886" t="str">
        <f t="shared" si="657"/>
        <v>0</v>
      </c>
      <c r="P886" t="str">
        <f t="shared" si="658"/>
        <v>0</v>
      </c>
      <c r="Q886" t="str">
        <f t="shared" si="659"/>
        <v>0</v>
      </c>
      <c r="R886" t="str">
        <f t="shared" si="660"/>
        <v>0</v>
      </c>
      <c r="S886" s="3" t="str">
        <f t="shared" si="660"/>
        <v>1</v>
      </c>
      <c r="T886" s="3" t="str">
        <f t="shared" si="660"/>
        <v>0</v>
      </c>
      <c r="U886" t="str">
        <f t="shared" si="661"/>
        <v>0</v>
      </c>
      <c r="V886" t="str">
        <f t="shared" si="662"/>
        <v>0</v>
      </c>
      <c r="W886" t="str">
        <f t="shared" si="663"/>
        <v>0</v>
      </c>
      <c r="X886" t="str">
        <f t="shared" si="664"/>
        <v>0</v>
      </c>
      <c r="Y886" t="str">
        <f t="shared" si="665"/>
        <v>0</v>
      </c>
      <c r="Z886" t="str">
        <f t="shared" si="666"/>
        <v>0</v>
      </c>
      <c r="AA886" s="3" t="str">
        <f t="shared" si="666"/>
        <v>0</v>
      </c>
      <c r="AB886" s="3" t="str">
        <f t="shared" si="666"/>
        <v>0</v>
      </c>
      <c r="AC886" t="str">
        <f t="shared" si="667"/>
        <v>0</v>
      </c>
      <c r="AD886" t="str">
        <f t="shared" si="668"/>
        <v>0</v>
      </c>
      <c r="AE886" t="str">
        <f t="shared" si="669"/>
        <v>0</v>
      </c>
      <c r="AF886" t="str">
        <f t="shared" si="670"/>
        <v>0</v>
      </c>
      <c r="AG886" t="str">
        <f t="shared" si="671"/>
        <v>0</v>
      </c>
      <c r="AH886" t="str">
        <f t="shared" si="672"/>
        <v>0</v>
      </c>
      <c r="AI886" t="str">
        <f t="shared" si="673"/>
        <v>0</v>
      </c>
      <c r="AJ886" t="str">
        <f t="shared" si="674"/>
        <v>0</v>
      </c>
      <c r="AK886" t="str">
        <f t="shared" si="675"/>
        <v>0</v>
      </c>
      <c r="AL886" t="str">
        <f t="shared" si="676"/>
        <v>0</v>
      </c>
      <c r="AM886" t="str">
        <f t="shared" si="677"/>
        <v>0</v>
      </c>
      <c r="AN886" t="str">
        <f t="shared" si="678"/>
        <v>0</v>
      </c>
      <c r="AO886" t="str">
        <f t="shared" si="679"/>
        <v>0</v>
      </c>
      <c r="AP886" t="str">
        <f t="shared" si="680"/>
        <v>0</v>
      </c>
      <c r="AQ886" t="str">
        <f t="shared" si="681"/>
        <v>0</v>
      </c>
      <c r="AR886" t="str">
        <f t="shared" si="682"/>
        <v>0</v>
      </c>
      <c r="AS886" t="str">
        <f t="shared" si="683"/>
        <v>0</v>
      </c>
      <c r="AT886" t="str">
        <f t="shared" si="684"/>
        <v>0</v>
      </c>
      <c r="AU886" t="str">
        <f t="shared" si="685"/>
        <v>0</v>
      </c>
      <c r="AV886" t="str">
        <f t="shared" si="686"/>
        <v>0</v>
      </c>
      <c r="AW886" t="str">
        <f t="shared" si="687"/>
        <v>0</v>
      </c>
      <c r="AX886" t="str">
        <f t="shared" si="688"/>
        <v>0</v>
      </c>
      <c r="AY886" t="str">
        <f t="shared" si="689"/>
        <v>0</v>
      </c>
      <c r="AZ886" s="22"/>
    </row>
    <row r="887" spans="1:52" ht="15" customHeight="1">
      <c r="A887" s="18" t="s">
        <v>238</v>
      </c>
      <c r="B887" s="74" t="str">
        <f t="shared" si="650"/>
        <v>2400468A</v>
      </c>
      <c r="C887" s="76">
        <v>45456.824502314797</v>
      </c>
      <c r="D887" s="18" t="s">
        <v>998</v>
      </c>
      <c r="E887" s="3" t="b">
        <f>ISNUMBER(MATCH(Table1[[#This Row],[Email]],Attendance[Email],0))</f>
        <v>1</v>
      </c>
      <c r="F887" s="3">
        <f t="shared" si="651"/>
        <v>45457.157835648133</v>
      </c>
      <c r="G887" s="21">
        <f>DAY(Table1[[#This Row],[Actual Time]])</f>
        <v>14</v>
      </c>
      <c r="H887">
        <f>MONTH(Table1[[#This Row],[Actual Time]])</f>
        <v>6</v>
      </c>
      <c r="I887">
        <f>YEAR(Table1[[#This Row],[Actual Time]])</f>
        <v>2024</v>
      </c>
      <c r="J887" t="str">
        <f t="shared" si="652"/>
        <v>14/6/2024</v>
      </c>
      <c r="K887" s="3" t="str">
        <f t="shared" si="653"/>
        <v>0</v>
      </c>
      <c r="L887" t="str">
        <f t="shared" si="654"/>
        <v>0</v>
      </c>
      <c r="M887" t="str">
        <f t="shared" si="655"/>
        <v>0</v>
      </c>
      <c r="N887" t="str">
        <f t="shared" si="656"/>
        <v>0</v>
      </c>
      <c r="O887" t="str">
        <f t="shared" si="657"/>
        <v>0</v>
      </c>
      <c r="P887" t="str">
        <f t="shared" si="658"/>
        <v>0</v>
      </c>
      <c r="Q887" t="str">
        <f t="shared" si="659"/>
        <v>0</v>
      </c>
      <c r="R887" t="str">
        <f t="shared" si="660"/>
        <v>0</v>
      </c>
      <c r="S887" s="3" t="str">
        <f t="shared" si="660"/>
        <v>1</v>
      </c>
      <c r="T887" s="3" t="str">
        <f t="shared" si="660"/>
        <v>0</v>
      </c>
      <c r="U887" t="str">
        <f t="shared" si="661"/>
        <v>0</v>
      </c>
      <c r="V887" t="str">
        <f t="shared" si="662"/>
        <v>0</v>
      </c>
      <c r="W887" t="str">
        <f t="shared" si="663"/>
        <v>0</v>
      </c>
      <c r="X887" t="str">
        <f t="shared" si="664"/>
        <v>0</v>
      </c>
      <c r="Y887" t="str">
        <f t="shared" si="665"/>
        <v>0</v>
      </c>
      <c r="Z887" t="str">
        <f t="shared" si="666"/>
        <v>0</v>
      </c>
      <c r="AA887" s="3" t="str">
        <f t="shared" si="666"/>
        <v>0</v>
      </c>
      <c r="AB887" s="3" t="str">
        <f t="shared" si="666"/>
        <v>0</v>
      </c>
      <c r="AC887" t="str">
        <f t="shared" si="667"/>
        <v>0</v>
      </c>
      <c r="AD887" t="str">
        <f t="shared" si="668"/>
        <v>0</v>
      </c>
      <c r="AE887" t="str">
        <f t="shared" si="669"/>
        <v>0</v>
      </c>
      <c r="AF887" t="str">
        <f t="shared" si="670"/>
        <v>0</v>
      </c>
      <c r="AG887" t="str">
        <f t="shared" si="671"/>
        <v>0</v>
      </c>
      <c r="AH887" t="str">
        <f t="shared" si="672"/>
        <v>0</v>
      </c>
      <c r="AI887" t="str">
        <f t="shared" si="673"/>
        <v>0</v>
      </c>
      <c r="AJ887" t="str">
        <f t="shared" si="674"/>
        <v>0</v>
      </c>
      <c r="AK887" t="str">
        <f t="shared" si="675"/>
        <v>0</v>
      </c>
      <c r="AL887" t="str">
        <f t="shared" si="676"/>
        <v>0</v>
      </c>
      <c r="AM887" t="str">
        <f t="shared" si="677"/>
        <v>0</v>
      </c>
      <c r="AN887" t="str">
        <f t="shared" si="678"/>
        <v>0</v>
      </c>
      <c r="AO887" t="str">
        <f t="shared" si="679"/>
        <v>0</v>
      </c>
      <c r="AP887" t="str">
        <f t="shared" si="680"/>
        <v>0</v>
      </c>
      <c r="AQ887" t="str">
        <f t="shared" si="681"/>
        <v>0</v>
      </c>
      <c r="AR887" t="str">
        <f t="shared" si="682"/>
        <v>0</v>
      </c>
      <c r="AS887" t="str">
        <f t="shared" si="683"/>
        <v>0</v>
      </c>
      <c r="AT887" t="str">
        <f t="shared" si="684"/>
        <v>0</v>
      </c>
      <c r="AU887" t="str">
        <f t="shared" si="685"/>
        <v>0</v>
      </c>
      <c r="AV887" t="str">
        <f t="shared" si="686"/>
        <v>0</v>
      </c>
      <c r="AW887" t="str">
        <f t="shared" si="687"/>
        <v>0</v>
      </c>
      <c r="AX887" t="str">
        <f t="shared" si="688"/>
        <v>0</v>
      </c>
      <c r="AY887" t="str">
        <f t="shared" si="689"/>
        <v>0</v>
      </c>
      <c r="AZ887" s="22"/>
    </row>
    <row r="888" spans="1:52" ht="15" customHeight="1">
      <c r="A888" s="18" t="s">
        <v>66</v>
      </c>
      <c r="B888" s="74" t="str">
        <f t="shared" si="650"/>
        <v>2201421A</v>
      </c>
      <c r="C888" s="76">
        <v>45456.824502314797</v>
      </c>
      <c r="D888" s="18" t="s">
        <v>961</v>
      </c>
      <c r="E888" s="3" t="b">
        <f>ISNUMBER(MATCH(Table1[[#This Row],[Email]],Attendance[Email],0))</f>
        <v>1</v>
      </c>
      <c r="F888" s="3">
        <f t="shared" si="651"/>
        <v>45457.157835648133</v>
      </c>
      <c r="G888" s="21">
        <f>DAY(Table1[[#This Row],[Actual Time]])</f>
        <v>14</v>
      </c>
      <c r="H888">
        <f>MONTH(Table1[[#This Row],[Actual Time]])</f>
        <v>6</v>
      </c>
      <c r="I888">
        <f>YEAR(Table1[[#This Row],[Actual Time]])</f>
        <v>2024</v>
      </c>
      <c r="J888" t="str">
        <f t="shared" si="652"/>
        <v>14/6/2024</v>
      </c>
      <c r="K888" s="3" t="str">
        <f t="shared" si="653"/>
        <v>0</v>
      </c>
      <c r="L888" t="str">
        <f t="shared" si="654"/>
        <v>0</v>
      </c>
      <c r="M888" t="str">
        <f t="shared" si="655"/>
        <v>0</v>
      </c>
      <c r="N888" t="str">
        <f t="shared" si="656"/>
        <v>0</v>
      </c>
      <c r="O888" t="str">
        <f t="shared" si="657"/>
        <v>0</v>
      </c>
      <c r="P888" t="str">
        <f t="shared" si="658"/>
        <v>0</v>
      </c>
      <c r="Q888" t="str">
        <f t="shared" si="659"/>
        <v>0</v>
      </c>
      <c r="R888" t="str">
        <f t="shared" si="660"/>
        <v>0</v>
      </c>
      <c r="S888" s="3" t="str">
        <f t="shared" si="660"/>
        <v>1</v>
      </c>
      <c r="T888" s="3" t="str">
        <f t="shared" si="660"/>
        <v>0</v>
      </c>
      <c r="U888" t="str">
        <f t="shared" si="661"/>
        <v>0</v>
      </c>
      <c r="V888" t="str">
        <f t="shared" si="662"/>
        <v>0</v>
      </c>
      <c r="W888" t="str">
        <f t="shared" si="663"/>
        <v>0</v>
      </c>
      <c r="X888" t="str">
        <f t="shared" si="664"/>
        <v>0</v>
      </c>
      <c r="Y888" t="str">
        <f t="shared" si="665"/>
        <v>0</v>
      </c>
      <c r="Z888" t="str">
        <f t="shared" si="666"/>
        <v>0</v>
      </c>
      <c r="AA888" s="3" t="str">
        <f t="shared" si="666"/>
        <v>0</v>
      </c>
      <c r="AB888" s="3" t="str">
        <f t="shared" si="666"/>
        <v>0</v>
      </c>
      <c r="AC888" t="str">
        <f t="shared" si="667"/>
        <v>0</v>
      </c>
      <c r="AD888" t="str">
        <f t="shared" si="668"/>
        <v>0</v>
      </c>
      <c r="AE888" t="str">
        <f t="shared" si="669"/>
        <v>0</v>
      </c>
      <c r="AF888" t="str">
        <f t="shared" si="670"/>
        <v>0</v>
      </c>
      <c r="AG888" t="str">
        <f t="shared" si="671"/>
        <v>0</v>
      </c>
      <c r="AH888" t="str">
        <f t="shared" si="672"/>
        <v>0</v>
      </c>
      <c r="AI888" t="str">
        <f t="shared" si="673"/>
        <v>0</v>
      </c>
      <c r="AJ888" t="str">
        <f t="shared" si="674"/>
        <v>0</v>
      </c>
      <c r="AK888" t="str">
        <f t="shared" si="675"/>
        <v>0</v>
      </c>
      <c r="AL888" t="str">
        <f t="shared" si="676"/>
        <v>0</v>
      </c>
      <c r="AM888" t="str">
        <f t="shared" si="677"/>
        <v>0</v>
      </c>
      <c r="AN888" t="str">
        <f t="shared" si="678"/>
        <v>0</v>
      </c>
      <c r="AO888" t="str">
        <f t="shared" si="679"/>
        <v>0</v>
      </c>
      <c r="AP888" t="str">
        <f t="shared" si="680"/>
        <v>0</v>
      </c>
      <c r="AQ888" t="str">
        <f t="shared" si="681"/>
        <v>0</v>
      </c>
      <c r="AR888" t="str">
        <f t="shared" si="682"/>
        <v>0</v>
      </c>
      <c r="AS888" t="str">
        <f t="shared" si="683"/>
        <v>0</v>
      </c>
      <c r="AT888" t="str">
        <f t="shared" si="684"/>
        <v>0</v>
      </c>
      <c r="AU888" t="str">
        <f t="shared" si="685"/>
        <v>0</v>
      </c>
      <c r="AV888" t="str">
        <f t="shared" si="686"/>
        <v>0</v>
      </c>
      <c r="AW888" t="str">
        <f t="shared" si="687"/>
        <v>0</v>
      </c>
      <c r="AX888" t="str">
        <f t="shared" si="688"/>
        <v>0</v>
      </c>
      <c r="AY888" t="str">
        <f t="shared" si="689"/>
        <v>0</v>
      </c>
      <c r="AZ888" s="22"/>
    </row>
    <row r="889" spans="1:52" ht="15" customHeight="1">
      <c r="A889" s="18" t="s">
        <v>72</v>
      </c>
      <c r="B889" s="74" t="str">
        <f t="shared" si="650"/>
        <v>2302493H</v>
      </c>
      <c r="C889" s="76">
        <v>45456.824502314797</v>
      </c>
      <c r="D889" s="18" t="s">
        <v>878</v>
      </c>
      <c r="E889" s="3" t="b">
        <f>ISNUMBER(MATCH(Table1[[#This Row],[Email]],Attendance[Email],0))</f>
        <v>1</v>
      </c>
      <c r="F889" s="3">
        <f t="shared" si="651"/>
        <v>45457.157835648133</v>
      </c>
      <c r="G889" s="21">
        <f>DAY(Table1[[#This Row],[Actual Time]])</f>
        <v>14</v>
      </c>
      <c r="H889">
        <f>MONTH(Table1[[#This Row],[Actual Time]])</f>
        <v>6</v>
      </c>
      <c r="I889">
        <f>YEAR(Table1[[#This Row],[Actual Time]])</f>
        <v>2024</v>
      </c>
      <c r="J889" t="str">
        <f t="shared" si="652"/>
        <v>14/6/2024</v>
      </c>
      <c r="K889" s="3" t="str">
        <f t="shared" si="653"/>
        <v>0</v>
      </c>
      <c r="L889" t="str">
        <f t="shared" si="654"/>
        <v>0</v>
      </c>
      <c r="M889" t="str">
        <f t="shared" si="655"/>
        <v>0</v>
      </c>
      <c r="N889" t="str">
        <f t="shared" si="656"/>
        <v>0</v>
      </c>
      <c r="O889" t="str">
        <f t="shared" si="657"/>
        <v>0</v>
      </c>
      <c r="P889" t="str">
        <f t="shared" si="658"/>
        <v>0</v>
      </c>
      <c r="Q889" t="str">
        <f t="shared" si="659"/>
        <v>0</v>
      </c>
      <c r="R889" t="str">
        <f t="shared" si="660"/>
        <v>0</v>
      </c>
      <c r="S889" s="3" t="str">
        <f t="shared" si="660"/>
        <v>1</v>
      </c>
      <c r="T889" s="3" t="str">
        <f t="shared" si="660"/>
        <v>0</v>
      </c>
      <c r="U889" t="str">
        <f t="shared" si="661"/>
        <v>0</v>
      </c>
      <c r="V889" t="str">
        <f t="shared" si="662"/>
        <v>0</v>
      </c>
      <c r="W889" t="str">
        <f t="shared" si="663"/>
        <v>0</v>
      </c>
      <c r="X889" t="str">
        <f t="shared" si="664"/>
        <v>0</v>
      </c>
      <c r="Y889" t="str">
        <f t="shared" si="665"/>
        <v>0</v>
      </c>
      <c r="Z889" t="str">
        <f t="shared" si="666"/>
        <v>0</v>
      </c>
      <c r="AA889" s="3" t="str">
        <f t="shared" si="666"/>
        <v>0</v>
      </c>
      <c r="AB889" s="3" t="str">
        <f t="shared" si="666"/>
        <v>0</v>
      </c>
      <c r="AC889" t="str">
        <f t="shared" si="667"/>
        <v>0</v>
      </c>
      <c r="AD889" t="str">
        <f t="shared" si="668"/>
        <v>0</v>
      </c>
      <c r="AE889" t="str">
        <f t="shared" si="669"/>
        <v>0</v>
      </c>
      <c r="AF889" t="str">
        <f t="shared" si="670"/>
        <v>0</v>
      </c>
      <c r="AG889" t="str">
        <f t="shared" si="671"/>
        <v>0</v>
      </c>
      <c r="AH889" t="str">
        <f t="shared" si="672"/>
        <v>0</v>
      </c>
      <c r="AI889" t="str">
        <f t="shared" si="673"/>
        <v>0</v>
      </c>
      <c r="AJ889" t="str">
        <f t="shared" si="674"/>
        <v>0</v>
      </c>
      <c r="AK889" t="str">
        <f t="shared" si="675"/>
        <v>0</v>
      </c>
      <c r="AL889" t="str">
        <f t="shared" si="676"/>
        <v>0</v>
      </c>
      <c r="AM889" t="str">
        <f t="shared" si="677"/>
        <v>0</v>
      </c>
      <c r="AN889" t="str">
        <f t="shared" si="678"/>
        <v>0</v>
      </c>
      <c r="AO889" t="str">
        <f t="shared" si="679"/>
        <v>0</v>
      </c>
      <c r="AP889" t="str">
        <f t="shared" si="680"/>
        <v>0</v>
      </c>
      <c r="AQ889" t="str">
        <f t="shared" si="681"/>
        <v>0</v>
      </c>
      <c r="AR889" t="str">
        <f t="shared" si="682"/>
        <v>0</v>
      </c>
      <c r="AS889" t="str">
        <f t="shared" si="683"/>
        <v>0</v>
      </c>
      <c r="AT889" t="str">
        <f t="shared" si="684"/>
        <v>0</v>
      </c>
      <c r="AU889" t="str">
        <f t="shared" si="685"/>
        <v>0</v>
      </c>
      <c r="AV889" t="str">
        <f t="shared" si="686"/>
        <v>0</v>
      </c>
      <c r="AW889" t="str">
        <f t="shared" si="687"/>
        <v>0</v>
      </c>
      <c r="AX889" t="str">
        <f t="shared" si="688"/>
        <v>0</v>
      </c>
      <c r="AY889" t="str">
        <f t="shared" si="689"/>
        <v>0</v>
      </c>
      <c r="AZ889" s="22"/>
    </row>
    <row r="890" spans="1:52" ht="15" customHeight="1">
      <c r="A890" s="18" t="s">
        <v>126</v>
      </c>
      <c r="B890" s="74" t="str">
        <f t="shared" si="650"/>
        <v>2402887J</v>
      </c>
      <c r="C890" s="76">
        <v>45456.824502314797</v>
      </c>
      <c r="D890" s="18" t="s">
        <v>892</v>
      </c>
      <c r="E890" s="3" t="b">
        <f>ISNUMBER(MATCH(Table1[[#This Row],[Email]],Attendance[Email],0))</f>
        <v>1</v>
      </c>
      <c r="F890" s="3">
        <f t="shared" si="651"/>
        <v>45457.157835648133</v>
      </c>
      <c r="G890" s="21">
        <f>DAY(Table1[[#This Row],[Actual Time]])</f>
        <v>14</v>
      </c>
      <c r="H890">
        <f>MONTH(Table1[[#This Row],[Actual Time]])</f>
        <v>6</v>
      </c>
      <c r="I890">
        <f>YEAR(Table1[[#This Row],[Actual Time]])</f>
        <v>2024</v>
      </c>
      <c r="J890" t="str">
        <f t="shared" si="652"/>
        <v>14/6/2024</v>
      </c>
      <c r="K890" s="3" t="str">
        <f t="shared" si="653"/>
        <v>0</v>
      </c>
      <c r="L890" t="str">
        <f t="shared" si="654"/>
        <v>0</v>
      </c>
      <c r="M890" t="str">
        <f t="shared" si="655"/>
        <v>0</v>
      </c>
      <c r="N890" t="str">
        <f t="shared" si="656"/>
        <v>0</v>
      </c>
      <c r="O890" t="str">
        <f t="shared" si="657"/>
        <v>0</v>
      </c>
      <c r="P890" t="str">
        <f t="shared" si="658"/>
        <v>0</v>
      </c>
      <c r="Q890" t="str">
        <f t="shared" si="659"/>
        <v>0</v>
      </c>
      <c r="R890" t="str">
        <f t="shared" si="660"/>
        <v>0</v>
      </c>
      <c r="S890" s="3" t="str">
        <f t="shared" si="660"/>
        <v>1</v>
      </c>
      <c r="T890" s="3" t="str">
        <f t="shared" si="660"/>
        <v>0</v>
      </c>
      <c r="U890" t="str">
        <f t="shared" si="661"/>
        <v>0</v>
      </c>
      <c r="V890" t="str">
        <f t="shared" si="662"/>
        <v>0</v>
      </c>
      <c r="W890" t="str">
        <f t="shared" si="663"/>
        <v>0</v>
      </c>
      <c r="X890" t="str">
        <f t="shared" si="664"/>
        <v>0</v>
      </c>
      <c r="Y890" t="str">
        <f t="shared" si="665"/>
        <v>0</v>
      </c>
      <c r="Z890" t="str">
        <f t="shared" si="666"/>
        <v>0</v>
      </c>
      <c r="AA890" s="3" t="str">
        <f t="shared" si="666"/>
        <v>0</v>
      </c>
      <c r="AB890" s="3" t="str">
        <f t="shared" si="666"/>
        <v>0</v>
      </c>
      <c r="AC890" t="str">
        <f t="shared" si="667"/>
        <v>0</v>
      </c>
      <c r="AD890" t="str">
        <f t="shared" si="668"/>
        <v>0</v>
      </c>
      <c r="AE890" t="str">
        <f t="shared" si="669"/>
        <v>0</v>
      </c>
      <c r="AF890" t="str">
        <f t="shared" si="670"/>
        <v>0</v>
      </c>
      <c r="AG890" t="str">
        <f t="shared" si="671"/>
        <v>0</v>
      </c>
      <c r="AH890" t="str">
        <f t="shared" si="672"/>
        <v>0</v>
      </c>
      <c r="AI890" t="str">
        <f t="shared" si="673"/>
        <v>0</v>
      </c>
      <c r="AJ890" t="str">
        <f t="shared" si="674"/>
        <v>0</v>
      </c>
      <c r="AK890" t="str">
        <f t="shared" si="675"/>
        <v>0</v>
      </c>
      <c r="AL890" t="str">
        <f t="shared" si="676"/>
        <v>0</v>
      </c>
      <c r="AM890" t="str">
        <f t="shared" si="677"/>
        <v>0</v>
      </c>
      <c r="AN890" t="str">
        <f t="shared" si="678"/>
        <v>0</v>
      </c>
      <c r="AO890" t="str">
        <f t="shared" si="679"/>
        <v>0</v>
      </c>
      <c r="AP890" t="str">
        <f t="shared" si="680"/>
        <v>0</v>
      </c>
      <c r="AQ890" t="str">
        <f t="shared" si="681"/>
        <v>0</v>
      </c>
      <c r="AR890" t="str">
        <f t="shared" si="682"/>
        <v>0</v>
      </c>
      <c r="AS890" t="str">
        <f t="shared" si="683"/>
        <v>0</v>
      </c>
      <c r="AT890" t="str">
        <f t="shared" si="684"/>
        <v>0</v>
      </c>
      <c r="AU890" t="str">
        <f t="shared" si="685"/>
        <v>0</v>
      </c>
      <c r="AV890" t="str">
        <f t="shared" si="686"/>
        <v>0</v>
      </c>
      <c r="AW890" t="str">
        <f t="shared" si="687"/>
        <v>0</v>
      </c>
      <c r="AX890" t="str">
        <f t="shared" si="688"/>
        <v>0</v>
      </c>
      <c r="AY890" t="str">
        <f t="shared" si="689"/>
        <v>0</v>
      </c>
      <c r="AZ890" s="22"/>
    </row>
    <row r="891" spans="1:52" ht="15" customHeight="1">
      <c r="A891" s="18" t="s">
        <v>538</v>
      </c>
      <c r="B891" s="74" t="str">
        <f t="shared" si="650"/>
        <v>2402094C</v>
      </c>
      <c r="C891" s="76">
        <v>45456.824502314797</v>
      </c>
      <c r="D891" s="18" t="s">
        <v>979</v>
      </c>
      <c r="E891" s="3" t="b">
        <f>ISNUMBER(MATCH(Table1[[#This Row],[Email]],Attendance[Email],0))</f>
        <v>1</v>
      </c>
      <c r="F891" s="3">
        <f t="shared" si="651"/>
        <v>45457.157835648133</v>
      </c>
      <c r="G891" s="21">
        <f>DAY(Table1[[#This Row],[Actual Time]])</f>
        <v>14</v>
      </c>
      <c r="H891">
        <f>MONTH(Table1[[#This Row],[Actual Time]])</f>
        <v>6</v>
      </c>
      <c r="I891">
        <f>YEAR(Table1[[#This Row],[Actual Time]])</f>
        <v>2024</v>
      </c>
      <c r="J891" t="str">
        <f t="shared" si="652"/>
        <v>14/6/2024</v>
      </c>
      <c r="K891" s="3" t="str">
        <f t="shared" si="653"/>
        <v>0</v>
      </c>
      <c r="L891" t="str">
        <f t="shared" si="654"/>
        <v>0</v>
      </c>
      <c r="M891" t="str">
        <f t="shared" si="655"/>
        <v>0</v>
      </c>
      <c r="N891" t="str">
        <f t="shared" si="656"/>
        <v>0</v>
      </c>
      <c r="O891" t="str">
        <f t="shared" si="657"/>
        <v>0</v>
      </c>
      <c r="P891" t="str">
        <f t="shared" si="658"/>
        <v>0</v>
      </c>
      <c r="Q891" t="str">
        <f t="shared" si="659"/>
        <v>0</v>
      </c>
      <c r="R891" t="str">
        <f t="shared" si="660"/>
        <v>0</v>
      </c>
      <c r="S891" s="3" t="str">
        <f t="shared" si="660"/>
        <v>1</v>
      </c>
      <c r="T891" s="3" t="str">
        <f t="shared" si="660"/>
        <v>0</v>
      </c>
      <c r="U891" t="str">
        <f t="shared" si="661"/>
        <v>0</v>
      </c>
      <c r="V891" t="str">
        <f t="shared" si="662"/>
        <v>0</v>
      </c>
      <c r="W891" t="str">
        <f t="shared" si="663"/>
        <v>0</v>
      </c>
      <c r="X891" t="str">
        <f t="shared" si="664"/>
        <v>0</v>
      </c>
      <c r="Y891" t="str">
        <f t="shared" si="665"/>
        <v>0</v>
      </c>
      <c r="Z891" t="str">
        <f t="shared" si="666"/>
        <v>0</v>
      </c>
      <c r="AA891" s="3" t="str">
        <f t="shared" si="666"/>
        <v>0</v>
      </c>
      <c r="AB891" s="3" t="str">
        <f t="shared" si="666"/>
        <v>0</v>
      </c>
      <c r="AC891" t="str">
        <f t="shared" si="667"/>
        <v>0</v>
      </c>
      <c r="AD891" t="str">
        <f t="shared" si="668"/>
        <v>0</v>
      </c>
      <c r="AE891" t="str">
        <f t="shared" si="669"/>
        <v>0</v>
      </c>
      <c r="AF891" t="str">
        <f t="shared" si="670"/>
        <v>0</v>
      </c>
      <c r="AG891" t="str">
        <f t="shared" si="671"/>
        <v>0</v>
      </c>
      <c r="AH891" t="str">
        <f t="shared" si="672"/>
        <v>0</v>
      </c>
      <c r="AI891" t="str">
        <f t="shared" si="673"/>
        <v>0</v>
      </c>
      <c r="AJ891" t="str">
        <f t="shared" si="674"/>
        <v>0</v>
      </c>
      <c r="AK891" t="str">
        <f t="shared" si="675"/>
        <v>0</v>
      </c>
      <c r="AL891" t="str">
        <f t="shared" si="676"/>
        <v>0</v>
      </c>
      <c r="AM891" t="str">
        <f t="shared" si="677"/>
        <v>0</v>
      </c>
      <c r="AN891" t="str">
        <f t="shared" si="678"/>
        <v>0</v>
      </c>
      <c r="AO891" t="str">
        <f t="shared" si="679"/>
        <v>0</v>
      </c>
      <c r="AP891" t="str">
        <f t="shared" si="680"/>
        <v>0</v>
      </c>
      <c r="AQ891" t="str">
        <f t="shared" si="681"/>
        <v>0</v>
      </c>
      <c r="AR891" t="str">
        <f t="shared" si="682"/>
        <v>0</v>
      </c>
      <c r="AS891" t="str">
        <f t="shared" si="683"/>
        <v>0</v>
      </c>
      <c r="AT891" t="str">
        <f t="shared" si="684"/>
        <v>0</v>
      </c>
      <c r="AU891" t="str">
        <f t="shared" si="685"/>
        <v>0</v>
      </c>
      <c r="AV891" t="str">
        <f t="shared" si="686"/>
        <v>0</v>
      </c>
      <c r="AW891" t="str">
        <f t="shared" si="687"/>
        <v>0</v>
      </c>
      <c r="AX891" t="str">
        <f t="shared" si="688"/>
        <v>0</v>
      </c>
      <c r="AY891" t="str">
        <f t="shared" si="689"/>
        <v>0</v>
      </c>
      <c r="AZ891" s="22"/>
    </row>
    <row r="892" spans="1:52" ht="15" customHeight="1">
      <c r="A892" s="18" t="s">
        <v>302</v>
      </c>
      <c r="B892" s="74" t="str">
        <f t="shared" si="650"/>
        <v>2404133G</v>
      </c>
      <c r="C892" s="76">
        <v>45456.824502314797</v>
      </c>
      <c r="D892" s="18" t="s">
        <v>982</v>
      </c>
      <c r="E892" s="3" t="b">
        <f>ISNUMBER(MATCH(Table1[[#This Row],[Email]],Attendance[Email],0))</f>
        <v>1</v>
      </c>
      <c r="F892" s="3">
        <f t="shared" si="651"/>
        <v>45457.157835648133</v>
      </c>
      <c r="G892" s="21">
        <f>DAY(Table1[[#This Row],[Actual Time]])</f>
        <v>14</v>
      </c>
      <c r="H892">
        <f>MONTH(Table1[[#This Row],[Actual Time]])</f>
        <v>6</v>
      </c>
      <c r="I892">
        <f>YEAR(Table1[[#This Row],[Actual Time]])</f>
        <v>2024</v>
      </c>
      <c r="J892" t="str">
        <f t="shared" si="652"/>
        <v>14/6/2024</v>
      </c>
      <c r="K892" s="3" t="str">
        <f t="shared" si="653"/>
        <v>0</v>
      </c>
      <c r="L892" t="str">
        <f t="shared" si="654"/>
        <v>0</v>
      </c>
      <c r="M892" t="str">
        <f t="shared" si="655"/>
        <v>0</v>
      </c>
      <c r="N892" t="str">
        <f t="shared" si="656"/>
        <v>0</v>
      </c>
      <c r="O892" t="str">
        <f t="shared" si="657"/>
        <v>0</v>
      </c>
      <c r="P892" t="str">
        <f t="shared" si="658"/>
        <v>0</v>
      </c>
      <c r="Q892" t="str">
        <f t="shared" si="659"/>
        <v>0</v>
      </c>
      <c r="R892" t="str">
        <f t="shared" si="660"/>
        <v>0</v>
      </c>
      <c r="S892" s="3" t="str">
        <f t="shared" si="660"/>
        <v>1</v>
      </c>
      <c r="T892" s="3" t="str">
        <f t="shared" si="660"/>
        <v>0</v>
      </c>
      <c r="U892" t="str">
        <f t="shared" si="661"/>
        <v>0</v>
      </c>
      <c r="V892" t="str">
        <f t="shared" si="662"/>
        <v>0</v>
      </c>
      <c r="W892" t="str">
        <f t="shared" si="663"/>
        <v>0</v>
      </c>
      <c r="X892" t="str">
        <f t="shared" si="664"/>
        <v>0</v>
      </c>
      <c r="Y892" t="str">
        <f t="shared" si="665"/>
        <v>0</v>
      </c>
      <c r="Z892" t="str">
        <f t="shared" si="666"/>
        <v>0</v>
      </c>
      <c r="AA892" s="3" t="str">
        <f t="shared" si="666"/>
        <v>0</v>
      </c>
      <c r="AB892" s="3" t="str">
        <f t="shared" si="666"/>
        <v>0</v>
      </c>
      <c r="AC892" t="str">
        <f t="shared" si="667"/>
        <v>0</v>
      </c>
      <c r="AD892" t="str">
        <f t="shared" si="668"/>
        <v>0</v>
      </c>
      <c r="AE892" t="str">
        <f t="shared" si="669"/>
        <v>0</v>
      </c>
      <c r="AF892" t="str">
        <f t="shared" si="670"/>
        <v>0</v>
      </c>
      <c r="AG892" t="str">
        <f t="shared" si="671"/>
        <v>0</v>
      </c>
      <c r="AH892" t="str">
        <f t="shared" si="672"/>
        <v>0</v>
      </c>
      <c r="AI892" t="str">
        <f t="shared" si="673"/>
        <v>0</v>
      </c>
      <c r="AJ892" t="str">
        <f t="shared" si="674"/>
        <v>0</v>
      </c>
      <c r="AK892" t="str">
        <f t="shared" si="675"/>
        <v>0</v>
      </c>
      <c r="AL892" t="str">
        <f t="shared" si="676"/>
        <v>0</v>
      </c>
      <c r="AM892" t="str">
        <f t="shared" si="677"/>
        <v>0</v>
      </c>
      <c r="AN892" t="str">
        <f t="shared" si="678"/>
        <v>0</v>
      </c>
      <c r="AO892" t="str">
        <f t="shared" si="679"/>
        <v>0</v>
      </c>
      <c r="AP892" t="str">
        <f t="shared" si="680"/>
        <v>0</v>
      </c>
      <c r="AQ892" t="str">
        <f t="shared" si="681"/>
        <v>0</v>
      </c>
      <c r="AR892" t="str">
        <f t="shared" si="682"/>
        <v>0</v>
      </c>
      <c r="AS892" t="str">
        <f t="shared" si="683"/>
        <v>0</v>
      </c>
      <c r="AT892" t="str">
        <f t="shared" si="684"/>
        <v>0</v>
      </c>
      <c r="AU892" t="str">
        <f t="shared" si="685"/>
        <v>0</v>
      </c>
      <c r="AV892" t="str">
        <f t="shared" si="686"/>
        <v>0</v>
      </c>
      <c r="AW892" t="str">
        <f t="shared" si="687"/>
        <v>0</v>
      </c>
      <c r="AX892" t="str">
        <f t="shared" si="688"/>
        <v>0</v>
      </c>
      <c r="AY892" t="str">
        <f t="shared" si="689"/>
        <v>0</v>
      </c>
      <c r="AZ892" s="22"/>
    </row>
    <row r="893" spans="1:52" ht="15" customHeight="1">
      <c r="A893" s="18" t="s">
        <v>318</v>
      </c>
      <c r="B893" s="74" t="str">
        <f t="shared" si="650"/>
        <v>2404190G</v>
      </c>
      <c r="C893" s="76">
        <v>45456.824502314797</v>
      </c>
      <c r="D893" s="18" t="s">
        <v>991</v>
      </c>
      <c r="E893" s="3" t="b">
        <f>ISNUMBER(MATCH(Table1[[#This Row],[Email]],Attendance[Email],0))</f>
        <v>1</v>
      </c>
      <c r="F893" s="3">
        <f t="shared" si="651"/>
        <v>45457.157835648133</v>
      </c>
      <c r="G893" s="21">
        <f>DAY(Table1[[#This Row],[Actual Time]])</f>
        <v>14</v>
      </c>
      <c r="H893">
        <f>MONTH(Table1[[#This Row],[Actual Time]])</f>
        <v>6</v>
      </c>
      <c r="I893">
        <f>YEAR(Table1[[#This Row],[Actual Time]])</f>
        <v>2024</v>
      </c>
      <c r="J893" t="str">
        <f t="shared" si="652"/>
        <v>14/6/2024</v>
      </c>
      <c r="K893" s="3" t="str">
        <f t="shared" si="653"/>
        <v>0</v>
      </c>
      <c r="L893" t="str">
        <f t="shared" si="654"/>
        <v>0</v>
      </c>
      <c r="M893" t="str">
        <f t="shared" si="655"/>
        <v>0</v>
      </c>
      <c r="N893" t="str">
        <f t="shared" si="656"/>
        <v>0</v>
      </c>
      <c r="O893" t="str">
        <f t="shared" si="657"/>
        <v>0</v>
      </c>
      <c r="P893" t="str">
        <f t="shared" si="658"/>
        <v>0</v>
      </c>
      <c r="Q893" t="str">
        <f t="shared" si="659"/>
        <v>0</v>
      </c>
      <c r="R893" t="str">
        <f t="shared" si="660"/>
        <v>0</v>
      </c>
      <c r="S893" s="3" t="str">
        <f t="shared" si="660"/>
        <v>1</v>
      </c>
      <c r="T893" s="3" t="str">
        <f t="shared" si="660"/>
        <v>0</v>
      </c>
      <c r="U893" t="str">
        <f t="shared" si="661"/>
        <v>0</v>
      </c>
      <c r="V893" t="str">
        <f t="shared" si="662"/>
        <v>0</v>
      </c>
      <c r="W893" t="str">
        <f t="shared" si="663"/>
        <v>0</v>
      </c>
      <c r="X893" t="str">
        <f t="shared" si="664"/>
        <v>0</v>
      </c>
      <c r="Y893" t="str">
        <f t="shared" si="665"/>
        <v>0</v>
      </c>
      <c r="Z893" t="str">
        <f t="shared" si="666"/>
        <v>0</v>
      </c>
      <c r="AA893" s="3" t="str">
        <f t="shared" si="666"/>
        <v>0</v>
      </c>
      <c r="AB893" s="3" t="str">
        <f t="shared" si="666"/>
        <v>0</v>
      </c>
      <c r="AC893" t="str">
        <f t="shared" si="667"/>
        <v>0</v>
      </c>
      <c r="AD893" t="str">
        <f t="shared" si="668"/>
        <v>0</v>
      </c>
      <c r="AE893" t="str">
        <f t="shared" si="669"/>
        <v>0</v>
      </c>
      <c r="AF893" t="str">
        <f t="shared" si="670"/>
        <v>0</v>
      </c>
      <c r="AG893" t="str">
        <f t="shared" si="671"/>
        <v>0</v>
      </c>
      <c r="AH893" t="str">
        <f t="shared" si="672"/>
        <v>0</v>
      </c>
      <c r="AI893" t="str">
        <f t="shared" si="673"/>
        <v>0</v>
      </c>
      <c r="AJ893" t="str">
        <f t="shared" si="674"/>
        <v>0</v>
      </c>
      <c r="AK893" t="str">
        <f t="shared" si="675"/>
        <v>0</v>
      </c>
      <c r="AL893" t="str">
        <f t="shared" si="676"/>
        <v>0</v>
      </c>
      <c r="AM893" t="str">
        <f t="shared" si="677"/>
        <v>0</v>
      </c>
      <c r="AN893" t="str">
        <f t="shared" si="678"/>
        <v>0</v>
      </c>
      <c r="AO893" t="str">
        <f t="shared" si="679"/>
        <v>0</v>
      </c>
      <c r="AP893" t="str">
        <f t="shared" si="680"/>
        <v>0</v>
      </c>
      <c r="AQ893" t="str">
        <f t="shared" si="681"/>
        <v>0</v>
      </c>
      <c r="AR893" t="str">
        <f t="shared" si="682"/>
        <v>0</v>
      </c>
      <c r="AS893" t="str">
        <f t="shared" si="683"/>
        <v>0</v>
      </c>
      <c r="AT893" t="str">
        <f t="shared" si="684"/>
        <v>0</v>
      </c>
      <c r="AU893" t="str">
        <f t="shared" si="685"/>
        <v>0</v>
      </c>
      <c r="AV893" t="str">
        <f t="shared" si="686"/>
        <v>0</v>
      </c>
      <c r="AW893" t="str">
        <f t="shared" si="687"/>
        <v>0</v>
      </c>
      <c r="AX893" t="str">
        <f t="shared" si="688"/>
        <v>0</v>
      </c>
      <c r="AY893" t="str">
        <f t="shared" si="689"/>
        <v>0</v>
      </c>
      <c r="AZ893" s="22"/>
    </row>
    <row r="894" spans="1:52" ht="15" customHeight="1">
      <c r="A894" s="18" t="s">
        <v>176</v>
      </c>
      <c r="B894" s="74" t="str">
        <f t="shared" si="650"/>
        <v>2400652J</v>
      </c>
      <c r="C894" s="76">
        <v>45456.824502314797</v>
      </c>
      <c r="D894" s="18" t="s">
        <v>918</v>
      </c>
      <c r="E894" s="3" t="b">
        <f>ISNUMBER(MATCH(Table1[[#This Row],[Email]],Attendance[Email],0))</f>
        <v>1</v>
      </c>
      <c r="F894" s="3">
        <f t="shared" si="651"/>
        <v>45457.157835648133</v>
      </c>
      <c r="G894" s="21">
        <f>DAY(Table1[[#This Row],[Actual Time]])</f>
        <v>14</v>
      </c>
      <c r="H894">
        <f>MONTH(Table1[[#This Row],[Actual Time]])</f>
        <v>6</v>
      </c>
      <c r="I894">
        <f>YEAR(Table1[[#This Row],[Actual Time]])</f>
        <v>2024</v>
      </c>
      <c r="J894" t="str">
        <f t="shared" si="652"/>
        <v>14/6/2024</v>
      </c>
      <c r="K894" s="3" t="str">
        <f t="shared" si="653"/>
        <v>0</v>
      </c>
      <c r="L894" t="str">
        <f t="shared" si="654"/>
        <v>0</v>
      </c>
      <c r="M894" t="str">
        <f t="shared" si="655"/>
        <v>0</v>
      </c>
      <c r="N894" t="str">
        <f t="shared" si="656"/>
        <v>0</v>
      </c>
      <c r="O894" t="str">
        <f t="shared" si="657"/>
        <v>0</v>
      </c>
      <c r="P894" t="str">
        <f t="shared" si="658"/>
        <v>0</v>
      </c>
      <c r="Q894" t="str">
        <f t="shared" si="659"/>
        <v>0</v>
      </c>
      <c r="R894" t="str">
        <f t="shared" si="660"/>
        <v>0</v>
      </c>
      <c r="S894" s="3" t="str">
        <f t="shared" si="660"/>
        <v>1</v>
      </c>
      <c r="T894" s="3" t="str">
        <f t="shared" si="660"/>
        <v>0</v>
      </c>
      <c r="U894" t="str">
        <f t="shared" si="661"/>
        <v>0</v>
      </c>
      <c r="V894" t="str">
        <f t="shared" si="662"/>
        <v>0</v>
      </c>
      <c r="W894" t="str">
        <f t="shared" si="663"/>
        <v>0</v>
      </c>
      <c r="X894" t="str">
        <f t="shared" si="664"/>
        <v>0</v>
      </c>
      <c r="Y894" t="str">
        <f t="shared" si="665"/>
        <v>0</v>
      </c>
      <c r="Z894" t="str">
        <f t="shared" si="666"/>
        <v>0</v>
      </c>
      <c r="AA894" s="3" t="str">
        <f t="shared" si="666"/>
        <v>0</v>
      </c>
      <c r="AB894" s="3" t="str">
        <f t="shared" si="666"/>
        <v>0</v>
      </c>
      <c r="AC894" t="str">
        <f t="shared" si="667"/>
        <v>0</v>
      </c>
      <c r="AD894" t="str">
        <f t="shared" si="668"/>
        <v>0</v>
      </c>
      <c r="AE894" t="str">
        <f t="shared" si="669"/>
        <v>0</v>
      </c>
      <c r="AF894" t="str">
        <f t="shared" si="670"/>
        <v>0</v>
      </c>
      <c r="AG894" t="str">
        <f t="shared" si="671"/>
        <v>0</v>
      </c>
      <c r="AH894" t="str">
        <f t="shared" si="672"/>
        <v>0</v>
      </c>
      <c r="AI894" t="str">
        <f t="shared" si="673"/>
        <v>0</v>
      </c>
      <c r="AJ894" t="str">
        <f t="shared" si="674"/>
        <v>0</v>
      </c>
      <c r="AK894" t="str">
        <f t="shared" si="675"/>
        <v>0</v>
      </c>
      <c r="AL894" t="str">
        <f t="shared" si="676"/>
        <v>0</v>
      </c>
      <c r="AM894" t="str">
        <f t="shared" si="677"/>
        <v>0</v>
      </c>
      <c r="AN894" t="str">
        <f t="shared" si="678"/>
        <v>0</v>
      </c>
      <c r="AO894" t="str">
        <f t="shared" si="679"/>
        <v>0</v>
      </c>
      <c r="AP894" t="str">
        <f t="shared" si="680"/>
        <v>0</v>
      </c>
      <c r="AQ894" t="str">
        <f t="shared" si="681"/>
        <v>0</v>
      </c>
      <c r="AR894" t="str">
        <f t="shared" si="682"/>
        <v>0</v>
      </c>
      <c r="AS894" t="str">
        <f t="shared" si="683"/>
        <v>0</v>
      </c>
      <c r="AT894" t="str">
        <f t="shared" si="684"/>
        <v>0</v>
      </c>
      <c r="AU894" t="str">
        <f t="shared" si="685"/>
        <v>0</v>
      </c>
      <c r="AV894" t="str">
        <f t="shared" si="686"/>
        <v>0</v>
      </c>
      <c r="AW894" t="str">
        <f t="shared" si="687"/>
        <v>0</v>
      </c>
      <c r="AX894" t="str">
        <f t="shared" si="688"/>
        <v>0</v>
      </c>
      <c r="AY894" t="str">
        <f t="shared" si="689"/>
        <v>0</v>
      </c>
      <c r="AZ894" s="22"/>
    </row>
    <row r="895" spans="1:52" ht="15" customHeight="1">
      <c r="A895" s="18" t="s">
        <v>269</v>
      </c>
      <c r="B895" s="74" t="str">
        <f t="shared" ref="B895:B926" si="690">LEFT($A895,8)</f>
        <v>2405210B</v>
      </c>
      <c r="C895" s="76">
        <v>45428.812673611101</v>
      </c>
      <c r="D895" s="18" t="s">
        <v>943</v>
      </c>
      <c r="E895" s="3" t="b">
        <f>ISNUMBER(MATCH(Table1[[#This Row],[Email]],Attendance[Email],0))</f>
        <v>1</v>
      </c>
      <c r="F895" s="3">
        <f t="shared" ref="F895:F926" si="691">$C895+(8/24)</f>
        <v>45429.146006944437</v>
      </c>
      <c r="G895" s="21">
        <f>DAY(Table1[[#This Row],[Actual Time]])</f>
        <v>17</v>
      </c>
      <c r="H895">
        <f>MONTH(Table1[[#This Row],[Actual Time]])</f>
        <v>5</v>
      </c>
      <c r="I895">
        <f>YEAR(Table1[[#This Row],[Actual Time]])</f>
        <v>2024</v>
      </c>
      <c r="J895" t="str">
        <f t="shared" ref="J895:J926" si="692">G895&amp;"/"&amp;H895&amp;"/"&amp;I895</f>
        <v>17/5/2024</v>
      </c>
      <c r="K895" s="3" t="str">
        <f t="shared" ref="K895:K926" si="693">IF(K$1=$J895,"1","0")</f>
        <v>0</v>
      </c>
      <c r="L895" t="str">
        <f t="shared" ref="L895:L926" si="694">IF(L$1=$J895,"1","0")</f>
        <v>0</v>
      </c>
      <c r="M895" t="str">
        <f t="shared" ref="M895:M926" si="695">IF(M$1=$J895,"1","0")</f>
        <v>0</v>
      </c>
      <c r="N895" t="str">
        <f t="shared" ref="N895:N926" si="696">IF(N$1=$J895,"1","0")</f>
        <v>0</v>
      </c>
      <c r="O895" t="str">
        <f t="shared" ref="O895:O926" si="697">IF(O$1=$J895,"1","0")</f>
        <v>1</v>
      </c>
      <c r="P895" t="str">
        <f t="shared" ref="P895:P926" si="698">IF(P$1=$J895,"1","0")</f>
        <v>0</v>
      </c>
      <c r="Q895" t="str">
        <f t="shared" ref="Q895:Q926" si="699">IF(Q$1=$J895,"1","0")</f>
        <v>0</v>
      </c>
      <c r="R895" t="str">
        <f t="shared" ref="R895:R926" si="700">IF(R$1=$J895,"1","0")</f>
        <v>0</v>
      </c>
      <c r="S895" t="str">
        <f t="shared" ref="S895:T926" si="701">IF(S$1=$J895,"1","0")</f>
        <v>0</v>
      </c>
      <c r="T895" s="3" t="str">
        <f t="shared" si="701"/>
        <v>0</v>
      </c>
      <c r="U895" t="str">
        <f t="shared" ref="U895:U926" si="702">IF(U$1=$J895,"1","0")</f>
        <v>0</v>
      </c>
      <c r="V895" t="str">
        <f t="shared" ref="V895:V926" si="703">IF(V$1=$J895,"1","0")</f>
        <v>0</v>
      </c>
      <c r="W895" t="str">
        <f t="shared" ref="W895:W926" si="704">IF(W$1=$J895,"1","0")</f>
        <v>0</v>
      </c>
      <c r="X895" t="str">
        <f t="shared" ref="X895:X926" si="705">IF(X$1=$J895,"1","0")</f>
        <v>0</v>
      </c>
      <c r="Y895" t="str">
        <f t="shared" ref="Y895:Y926" si="706">IF(Y$1=$J895,"1","0")</f>
        <v>0</v>
      </c>
      <c r="Z895" t="str">
        <f t="shared" ref="Z895:AB926" si="707">IF(Z$1=$J895,"1","0")</f>
        <v>0</v>
      </c>
      <c r="AA895" s="3" t="str">
        <f t="shared" si="707"/>
        <v>0</v>
      </c>
      <c r="AB895" s="3" t="str">
        <f t="shared" si="707"/>
        <v>0</v>
      </c>
      <c r="AC895" t="str">
        <f t="shared" ref="AC895:AC926" si="708">IF(AC$1=$J895,"1","0")</f>
        <v>0</v>
      </c>
      <c r="AD895" t="str">
        <f t="shared" ref="AD895:AD926" si="709">IF(AD$1=$J895,"1","0")</f>
        <v>0</v>
      </c>
      <c r="AE895" t="str">
        <f t="shared" ref="AE895:AE926" si="710">IF(AE$1=$J895,"1","0")</f>
        <v>0</v>
      </c>
      <c r="AF895" t="str">
        <f t="shared" ref="AF895:AF926" si="711">IF(AF$1=$J895,"1","0")</f>
        <v>0</v>
      </c>
      <c r="AG895" t="str">
        <f t="shared" ref="AG895:AG926" si="712">IF(AG$1=$J895,"1","0")</f>
        <v>0</v>
      </c>
      <c r="AH895" t="str">
        <f t="shared" ref="AH895:AH926" si="713">IF(AH$1=$J895,"1","0")</f>
        <v>0</v>
      </c>
      <c r="AI895" t="str">
        <f t="shared" ref="AI895:AI926" si="714">IF(AI$1=$J895,"1","0")</f>
        <v>0</v>
      </c>
      <c r="AJ895" t="str">
        <f t="shared" ref="AJ895:AJ926" si="715">IF(AJ$1=$J895,"1","0")</f>
        <v>0</v>
      </c>
      <c r="AK895" t="str">
        <f t="shared" ref="AK895:AK926" si="716">IF(AK$1=$J895,"1","0")</f>
        <v>0</v>
      </c>
      <c r="AL895" t="str">
        <f t="shared" ref="AL895:AL926" si="717">IF(AL$1=$J895,"1","0")</f>
        <v>0</v>
      </c>
      <c r="AM895" t="str">
        <f t="shared" ref="AM895:AM926" si="718">IF(AM$1=$J895,"1","0")</f>
        <v>0</v>
      </c>
      <c r="AN895" t="str">
        <f t="shared" ref="AN895:AN926" si="719">IF(AN$1=$J895,"1","0")</f>
        <v>0</v>
      </c>
      <c r="AO895" t="str">
        <f t="shared" ref="AO895:AO926" si="720">IF(AO$1=$J895,"1","0")</f>
        <v>0</v>
      </c>
      <c r="AP895" t="str">
        <f t="shared" ref="AP895:AP926" si="721">IF(AP$1=$J895,"1","0")</f>
        <v>0</v>
      </c>
      <c r="AQ895" t="str">
        <f t="shared" ref="AQ895:AQ926" si="722">IF(AQ$1=$J895,"1","0")</f>
        <v>0</v>
      </c>
      <c r="AR895" t="str">
        <f t="shared" ref="AR895:AR926" si="723">IF(AR$1=$J895,"1","0")</f>
        <v>0</v>
      </c>
      <c r="AS895" t="str">
        <f t="shared" ref="AS895:AS926" si="724">IF(AS$1=$J895,"1","0")</f>
        <v>0</v>
      </c>
      <c r="AT895" t="str">
        <f t="shared" ref="AT895:AT926" si="725">IF(AT$1=$J895,"1","0")</f>
        <v>0</v>
      </c>
      <c r="AU895" t="str">
        <f t="shared" ref="AU895:AU926" si="726">IF(AU$1=$J895,"1","0")</f>
        <v>0</v>
      </c>
      <c r="AV895" t="str">
        <f t="shared" ref="AV895:AV926" si="727">IF(AV$1=$J895,"1","0")</f>
        <v>0</v>
      </c>
      <c r="AW895" t="str">
        <f t="shared" ref="AW895:AW926" si="728">IF(AW$1=$J895,"1","0")</f>
        <v>0</v>
      </c>
      <c r="AX895" t="str">
        <f t="shared" ref="AX895:AX926" si="729">IF(AX$1=$J895,"1","0")</f>
        <v>0</v>
      </c>
      <c r="AY895" t="str">
        <f t="shared" ref="AY895:AY926" si="730">IF(AY$1=$J895,"1","0")</f>
        <v>0</v>
      </c>
      <c r="AZ895" s="22"/>
    </row>
    <row r="896" spans="1:52" ht="15" customHeight="1">
      <c r="A896" s="18" t="s">
        <v>74</v>
      </c>
      <c r="B896" s="74" t="str">
        <f t="shared" si="690"/>
        <v>2202038B</v>
      </c>
      <c r="C896" s="76">
        <v>45428.812673611101</v>
      </c>
      <c r="D896" s="18" t="s">
        <v>952</v>
      </c>
      <c r="E896" s="3" t="b">
        <f>ISNUMBER(MATCH(Table1[[#This Row],[Email]],Attendance[Email],0))</f>
        <v>1</v>
      </c>
      <c r="F896" s="3">
        <f t="shared" si="691"/>
        <v>45429.146006944437</v>
      </c>
      <c r="G896" s="21">
        <f>DAY(Table1[[#This Row],[Actual Time]])</f>
        <v>17</v>
      </c>
      <c r="H896">
        <f>MONTH(Table1[[#This Row],[Actual Time]])</f>
        <v>5</v>
      </c>
      <c r="I896">
        <f>YEAR(Table1[[#This Row],[Actual Time]])</f>
        <v>2024</v>
      </c>
      <c r="J896" t="str">
        <f t="shared" si="692"/>
        <v>17/5/2024</v>
      </c>
      <c r="K896" s="3" t="str">
        <f t="shared" si="693"/>
        <v>0</v>
      </c>
      <c r="L896" t="str">
        <f t="shared" si="694"/>
        <v>0</v>
      </c>
      <c r="M896" t="str">
        <f t="shared" si="695"/>
        <v>0</v>
      </c>
      <c r="N896" t="str">
        <f t="shared" si="696"/>
        <v>0</v>
      </c>
      <c r="O896" t="str">
        <f t="shared" si="697"/>
        <v>1</v>
      </c>
      <c r="P896" t="str">
        <f t="shared" si="698"/>
        <v>0</v>
      </c>
      <c r="Q896" t="str">
        <f t="shared" si="699"/>
        <v>0</v>
      </c>
      <c r="R896" t="str">
        <f t="shared" si="700"/>
        <v>0</v>
      </c>
      <c r="S896" t="str">
        <f t="shared" si="701"/>
        <v>0</v>
      </c>
      <c r="T896" s="3" t="str">
        <f t="shared" si="701"/>
        <v>0</v>
      </c>
      <c r="U896" t="str">
        <f t="shared" si="702"/>
        <v>0</v>
      </c>
      <c r="V896" t="str">
        <f t="shared" si="703"/>
        <v>0</v>
      </c>
      <c r="W896" t="str">
        <f t="shared" si="704"/>
        <v>0</v>
      </c>
      <c r="X896" t="str">
        <f t="shared" si="705"/>
        <v>0</v>
      </c>
      <c r="Y896" t="str">
        <f t="shared" si="706"/>
        <v>0</v>
      </c>
      <c r="Z896" t="str">
        <f t="shared" si="707"/>
        <v>0</v>
      </c>
      <c r="AA896" s="3" t="str">
        <f t="shared" si="707"/>
        <v>0</v>
      </c>
      <c r="AB896" s="3" t="str">
        <f t="shared" si="707"/>
        <v>0</v>
      </c>
      <c r="AC896" t="str">
        <f t="shared" si="708"/>
        <v>0</v>
      </c>
      <c r="AD896" t="str">
        <f t="shared" si="709"/>
        <v>0</v>
      </c>
      <c r="AE896" t="str">
        <f t="shared" si="710"/>
        <v>0</v>
      </c>
      <c r="AF896" t="str">
        <f t="shared" si="711"/>
        <v>0</v>
      </c>
      <c r="AG896" t="str">
        <f t="shared" si="712"/>
        <v>0</v>
      </c>
      <c r="AH896" t="str">
        <f t="shared" si="713"/>
        <v>0</v>
      </c>
      <c r="AI896" t="str">
        <f t="shared" si="714"/>
        <v>0</v>
      </c>
      <c r="AJ896" t="str">
        <f t="shared" si="715"/>
        <v>0</v>
      </c>
      <c r="AK896" t="str">
        <f t="shared" si="716"/>
        <v>0</v>
      </c>
      <c r="AL896" t="str">
        <f t="shared" si="717"/>
        <v>0</v>
      </c>
      <c r="AM896" t="str">
        <f t="shared" si="718"/>
        <v>0</v>
      </c>
      <c r="AN896" t="str">
        <f t="shared" si="719"/>
        <v>0</v>
      </c>
      <c r="AO896" t="str">
        <f t="shared" si="720"/>
        <v>0</v>
      </c>
      <c r="AP896" t="str">
        <f t="shared" si="721"/>
        <v>0</v>
      </c>
      <c r="AQ896" t="str">
        <f t="shared" si="722"/>
        <v>0</v>
      </c>
      <c r="AR896" t="str">
        <f t="shared" si="723"/>
        <v>0</v>
      </c>
      <c r="AS896" t="str">
        <f t="shared" si="724"/>
        <v>0</v>
      </c>
      <c r="AT896" t="str">
        <f t="shared" si="725"/>
        <v>0</v>
      </c>
      <c r="AU896" t="str">
        <f t="shared" si="726"/>
        <v>0</v>
      </c>
      <c r="AV896" t="str">
        <f t="shared" si="727"/>
        <v>0</v>
      </c>
      <c r="AW896" t="str">
        <f t="shared" si="728"/>
        <v>0</v>
      </c>
      <c r="AX896" t="str">
        <f t="shared" si="729"/>
        <v>0</v>
      </c>
      <c r="AY896" t="str">
        <f t="shared" si="730"/>
        <v>0</v>
      </c>
      <c r="AZ896" s="22"/>
    </row>
    <row r="897" spans="1:52" ht="15" customHeight="1">
      <c r="A897" s="18" t="s">
        <v>188</v>
      </c>
      <c r="B897" s="74" t="str">
        <f t="shared" si="690"/>
        <v>2402557I</v>
      </c>
      <c r="C897" s="76">
        <v>45428.812673611101</v>
      </c>
      <c r="D897" s="18" t="s">
        <v>924</v>
      </c>
      <c r="E897" s="3" t="b">
        <f>ISNUMBER(MATCH(Table1[[#This Row],[Email]],Attendance[Email],0))</f>
        <v>1</v>
      </c>
      <c r="F897" s="3">
        <f t="shared" si="691"/>
        <v>45429.146006944437</v>
      </c>
      <c r="G897" s="21">
        <f>DAY(Table1[[#This Row],[Actual Time]])</f>
        <v>17</v>
      </c>
      <c r="H897">
        <f>MONTH(Table1[[#This Row],[Actual Time]])</f>
        <v>5</v>
      </c>
      <c r="I897">
        <f>YEAR(Table1[[#This Row],[Actual Time]])</f>
        <v>2024</v>
      </c>
      <c r="J897" t="str">
        <f t="shared" si="692"/>
        <v>17/5/2024</v>
      </c>
      <c r="K897" s="3" t="str">
        <f t="shared" si="693"/>
        <v>0</v>
      </c>
      <c r="L897" t="str">
        <f t="shared" si="694"/>
        <v>0</v>
      </c>
      <c r="M897" t="str">
        <f t="shared" si="695"/>
        <v>0</v>
      </c>
      <c r="N897" t="str">
        <f t="shared" si="696"/>
        <v>0</v>
      </c>
      <c r="O897" t="str">
        <f t="shared" si="697"/>
        <v>1</v>
      </c>
      <c r="P897" t="str">
        <f t="shared" si="698"/>
        <v>0</v>
      </c>
      <c r="Q897" t="str">
        <f t="shared" si="699"/>
        <v>0</v>
      </c>
      <c r="R897" t="str">
        <f t="shared" si="700"/>
        <v>0</v>
      </c>
      <c r="S897" t="str">
        <f t="shared" si="701"/>
        <v>0</v>
      </c>
      <c r="T897" s="3" t="str">
        <f t="shared" si="701"/>
        <v>0</v>
      </c>
      <c r="U897" t="str">
        <f t="shared" si="702"/>
        <v>0</v>
      </c>
      <c r="V897" t="str">
        <f t="shared" si="703"/>
        <v>0</v>
      </c>
      <c r="W897" t="str">
        <f t="shared" si="704"/>
        <v>0</v>
      </c>
      <c r="X897" t="str">
        <f t="shared" si="705"/>
        <v>0</v>
      </c>
      <c r="Y897" t="str">
        <f t="shared" si="706"/>
        <v>0</v>
      </c>
      <c r="Z897" t="str">
        <f t="shared" si="707"/>
        <v>0</v>
      </c>
      <c r="AA897" s="3" t="str">
        <f t="shared" si="707"/>
        <v>0</v>
      </c>
      <c r="AB897" s="3" t="str">
        <f t="shared" si="707"/>
        <v>0</v>
      </c>
      <c r="AC897" t="str">
        <f t="shared" si="708"/>
        <v>0</v>
      </c>
      <c r="AD897" t="str">
        <f t="shared" si="709"/>
        <v>0</v>
      </c>
      <c r="AE897" t="str">
        <f t="shared" si="710"/>
        <v>0</v>
      </c>
      <c r="AF897" t="str">
        <f t="shared" si="711"/>
        <v>0</v>
      </c>
      <c r="AG897" t="str">
        <f t="shared" si="712"/>
        <v>0</v>
      </c>
      <c r="AH897" t="str">
        <f t="shared" si="713"/>
        <v>0</v>
      </c>
      <c r="AI897" t="str">
        <f t="shared" si="714"/>
        <v>0</v>
      </c>
      <c r="AJ897" t="str">
        <f t="shared" si="715"/>
        <v>0</v>
      </c>
      <c r="AK897" t="str">
        <f t="shared" si="716"/>
        <v>0</v>
      </c>
      <c r="AL897" t="str">
        <f t="shared" si="717"/>
        <v>0</v>
      </c>
      <c r="AM897" t="str">
        <f t="shared" si="718"/>
        <v>0</v>
      </c>
      <c r="AN897" t="str">
        <f t="shared" si="719"/>
        <v>0</v>
      </c>
      <c r="AO897" t="str">
        <f t="shared" si="720"/>
        <v>0</v>
      </c>
      <c r="AP897" t="str">
        <f t="shared" si="721"/>
        <v>0</v>
      </c>
      <c r="AQ897" t="str">
        <f t="shared" si="722"/>
        <v>0</v>
      </c>
      <c r="AR897" t="str">
        <f t="shared" si="723"/>
        <v>0</v>
      </c>
      <c r="AS897" t="str">
        <f t="shared" si="724"/>
        <v>0</v>
      </c>
      <c r="AT897" t="str">
        <f t="shared" si="725"/>
        <v>0</v>
      </c>
      <c r="AU897" t="str">
        <f t="shared" si="726"/>
        <v>0</v>
      </c>
      <c r="AV897" t="str">
        <f t="shared" si="727"/>
        <v>0</v>
      </c>
      <c r="AW897" t="str">
        <f t="shared" si="728"/>
        <v>0</v>
      </c>
      <c r="AX897" t="str">
        <f t="shared" si="729"/>
        <v>0</v>
      </c>
      <c r="AY897" t="str">
        <f t="shared" si="730"/>
        <v>0</v>
      </c>
      <c r="AZ897" s="22"/>
    </row>
    <row r="898" spans="1:52" ht="15" customHeight="1">
      <c r="A898" s="18" t="s">
        <v>178</v>
      </c>
      <c r="B898" s="74" t="str">
        <f t="shared" si="690"/>
        <v>2400934B</v>
      </c>
      <c r="C898" s="76">
        <v>45428.812673611101</v>
      </c>
      <c r="D898" s="18" t="s">
        <v>919</v>
      </c>
      <c r="E898" s="3" t="b">
        <f>ISNUMBER(MATCH(Table1[[#This Row],[Email]],Attendance[Email],0))</f>
        <v>1</v>
      </c>
      <c r="F898" s="3">
        <f t="shared" si="691"/>
        <v>45429.146006944437</v>
      </c>
      <c r="G898" s="21">
        <f>DAY(Table1[[#This Row],[Actual Time]])</f>
        <v>17</v>
      </c>
      <c r="H898">
        <f>MONTH(Table1[[#This Row],[Actual Time]])</f>
        <v>5</v>
      </c>
      <c r="I898">
        <f>YEAR(Table1[[#This Row],[Actual Time]])</f>
        <v>2024</v>
      </c>
      <c r="J898" t="str">
        <f t="shared" si="692"/>
        <v>17/5/2024</v>
      </c>
      <c r="K898" s="3" t="str">
        <f t="shared" si="693"/>
        <v>0</v>
      </c>
      <c r="L898" t="str">
        <f t="shared" si="694"/>
        <v>0</v>
      </c>
      <c r="M898" t="str">
        <f t="shared" si="695"/>
        <v>0</v>
      </c>
      <c r="N898" t="str">
        <f t="shared" si="696"/>
        <v>0</v>
      </c>
      <c r="O898" t="str">
        <f t="shared" si="697"/>
        <v>1</v>
      </c>
      <c r="P898" t="str">
        <f t="shared" si="698"/>
        <v>0</v>
      </c>
      <c r="Q898" t="str">
        <f t="shared" si="699"/>
        <v>0</v>
      </c>
      <c r="R898" t="str">
        <f t="shared" si="700"/>
        <v>0</v>
      </c>
      <c r="S898" t="str">
        <f t="shared" si="701"/>
        <v>0</v>
      </c>
      <c r="T898" s="3" t="str">
        <f t="shared" si="701"/>
        <v>0</v>
      </c>
      <c r="U898" t="str">
        <f t="shared" si="702"/>
        <v>0</v>
      </c>
      <c r="V898" t="str">
        <f t="shared" si="703"/>
        <v>0</v>
      </c>
      <c r="W898" t="str">
        <f t="shared" si="704"/>
        <v>0</v>
      </c>
      <c r="X898" t="str">
        <f t="shared" si="705"/>
        <v>0</v>
      </c>
      <c r="Y898" t="str">
        <f t="shared" si="706"/>
        <v>0</v>
      </c>
      <c r="Z898" t="str">
        <f t="shared" si="707"/>
        <v>0</v>
      </c>
      <c r="AA898" s="3" t="str">
        <f t="shared" si="707"/>
        <v>0</v>
      </c>
      <c r="AB898" s="3" t="str">
        <f t="shared" si="707"/>
        <v>0</v>
      </c>
      <c r="AC898" t="str">
        <f t="shared" si="708"/>
        <v>0</v>
      </c>
      <c r="AD898" t="str">
        <f t="shared" si="709"/>
        <v>0</v>
      </c>
      <c r="AE898" t="str">
        <f t="shared" si="710"/>
        <v>0</v>
      </c>
      <c r="AF898" t="str">
        <f t="shared" si="711"/>
        <v>0</v>
      </c>
      <c r="AG898" t="str">
        <f t="shared" si="712"/>
        <v>0</v>
      </c>
      <c r="AH898" t="str">
        <f t="shared" si="713"/>
        <v>0</v>
      </c>
      <c r="AI898" t="str">
        <f t="shared" si="714"/>
        <v>0</v>
      </c>
      <c r="AJ898" t="str">
        <f t="shared" si="715"/>
        <v>0</v>
      </c>
      <c r="AK898" t="str">
        <f t="shared" si="716"/>
        <v>0</v>
      </c>
      <c r="AL898" t="str">
        <f t="shared" si="717"/>
        <v>0</v>
      </c>
      <c r="AM898" t="str">
        <f t="shared" si="718"/>
        <v>0</v>
      </c>
      <c r="AN898" t="str">
        <f t="shared" si="719"/>
        <v>0</v>
      </c>
      <c r="AO898" t="str">
        <f t="shared" si="720"/>
        <v>0</v>
      </c>
      <c r="AP898" t="str">
        <f t="shared" si="721"/>
        <v>0</v>
      </c>
      <c r="AQ898" t="str">
        <f t="shared" si="722"/>
        <v>0</v>
      </c>
      <c r="AR898" t="str">
        <f t="shared" si="723"/>
        <v>0</v>
      </c>
      <c r="AS898" t="str">
        <f t="shared" si="724"/>
        <v>0</v>
      </c>
      <c r="AT898" t="str">
        <f t="shared" si="725"/>
        <v>0</v>
      </c>
      <c r="AU898" t="str">
        <f t="shared" si="726"/>
        <v>0</v>
      </c>
      <c r="AV898" t="str">
        <f t="shared" si="727"/>
        <v>0</v>
      </c>
      <c r="AW898" t="str">
        <f t="shared" si="728"/>
        <v>0</v>
      </c>
      <c r="AX898" t="str">
        <f t="shared" si="729"/>
        <v>0</v>
      </c>
      <c r="AY898" t="str">
        <f t="shared" si="730"/>
        <v>0</v>
      </c>
      <c r="AZ898" s="22"/>
    </row>
    <row r="899" spans="1:52" ht="15" customHeight="1">
      <c r="A899" s="18" t="s">
        <v>112</v>
      </c>
      <c r="B899" s="74" t="str">
        <f t="shared" si="690"/>
        <v>2400562A</v>
      </c>
      <c r="C899" s="76">
        <v>45428.812673611101</v>
      </c>
      <c r="D899" s="18" t="s">
        <v>886</v>
      </c>
      <c r="E899" s="3" t="b">
        <f>ISNUMBER(MATCH(Table1[[#This Row],[Email]],Attendance[Email],0))</f>
        <v>1</v>
      </c>
      <c r="F899" s="3">
        <f t="shared" si="691"/>
        <v>45429.146006944437</v>
      </c>
      <c r="G899" s="21">
        <f>DAY(Table1[[#This Row],[Actual Time]])</f>
        <v>17</v>
      </c>
      <c r="H899">
        <f>MONTH(Table1[[#This Row],[Actual Time]])</f>
        <v>5</v>
      </c>
      <c r="I899">
        <f>YEAR(Table1[[#This Row],[Actual Time]])</f>
        <v>2024</v>
      </c>
      <c r="J899" t="str">
        <f t="shared" si="692"/>
        <v>17/5/2024</v>
      </c>
      <c r="K899" s="3" t="str">
        <f t="shared" si="693"/>
        <v>0</v>
      </c>
      <c r="L899" t="str">
        <f t="shared" si="694"/>
        <v>0</v>
      </c>
      <c r="M899" t="str">
        <f t="shared" si="695"/>
        <v>0</v>
      </c>
      <c r="N899" t="str">
        <f t="shared" si="696"/>
        <v>0</v>
      </c>
      <c r="O899" t="str">
        <f t="shared" si="697"/>
        <v>1</v>
      </c>
      <c r="P899" t="str">
        <f t="shared" si="698"/>
        <v>0</v>
      </c>
      <c r="Q899" t="str">
        <f t="shared" si="699"/>
        <v>0</v>
      </c>
      <c r="R899" t="str">
        <f t="shared" si="700"/>
        <v>0</v>
      </c>
      <c r="S899" t="str">
        <f t="shared" si="701"/>
        <v>0</v>
      </c>
      <c r="T899" s="3" t="str">
        <f t="shared" si="701"/>
        <v>0</v>
      </c>
      <c r="U899" t="str">
        <f t="shared" si="702"/>
        <v>0</v>
      </c>
      <c r="V899" t="str">
        <f t="shared" si="703"/>
        <v>0</v>
      </c>
      <c r="W899" t="str">
        <f t="shared" si="704"/>
        <v>0</v>
      </c>
      <c r="X899" t="str">
        <f t="shared" si="705"/>
        <v>0</v>
      </c>
      <c r="Y899" t="str">
        <f t="shared" si="706"/>
        <v>0</v>
      </c>
      <c r="Z899" t="str">
        <f t="shared" si="707"/>
        <v>0</v>
      </c>
      <c r="AA899" s="3" t="str">
        <f t="shared" si="707"/>
        <v>0</v>
      </c>
      <c r="AB899" s="3" t="str">
        <f t="shared" si="707"/>
        <v>0</v>
      </c>
      <c r="AC899" t="str">
        <f t="shared" si="708"/>
        <v>0</v>
      </c>
      <c r="AD899" t="str">
        <f t="shared" si="709"/>
        <v>0</v>
      </c>
      <c r="AE899" t="str">
        <f t="shared" si="710"/>
        <v>0</v>
      </c>
      <c r="AF899" t="str">
        <f t="shared" si="711"/>
        <v>0</v>
      </c>
      <c r="AG899" t="str">
        <f t="shared" si="712"/>
        <v>0</v>
      </c>
      <c r="AH899" t="str">
        <f t="shared" si="713"/>
        <v>0</v>
      </c>
      <c r="AI899" t="str">
        <f t="shared" si="714"/>
        <v>0</v>
      </c>
      <c r="AJ899" t="str">
        <f t="shared" si="715"/>
        <v>0</v>
      </c>
      <c r="AK899" t="str">
        <f t="shared" si="716"/>
        <v>0</v>
      </c>
      <c r="AL899" t="str">
        <f t="shared" si="717"/>
        <v>0</v>
      </c>
      <c r="AM899" t="str">
        <f t="shared" si="718"/>
        <v>0</v>
      </c>
      <c r="AN899" t="str">
        <f t="shared" si="719"/>
        <v>0</v>
      </c>
      <c r="AO899" t="str">
        <f t="shared" si="720"/>
        <v>0</v>
      </c>
      <c r="AP899" t="str">
        <f t="shared" si="721"/>
        <v>0</v>
      </c>
      <c r="AQ899" t="str">
        <f t="shared" si="722"/>
        <v>0</v>
      </c>
      <c r="AR899" t="str">
        <f t="shared" si="723"/>
        <v>0</v>
      </c>
      <c r="AS899" t="str">
        <f t="shared" si="724"/>
        <v>0</v>
      </c>
      <c r="AT899" t="str">
        <f t="shared" si="725"/>
        <v>0</v>
      </c>
      <c r="AU899" t="str">
        <f t="shared" si="726"/>
        <v>0</v>
      </c>
      <c r="AV899" t="str">
        <f t="shared" si="727"/>
        <v>0</v>
      </c>
      <c r="AW899" t="str">
        <f t="shared" si="728"/>
        <v>0</v>
      </c>
      <c r="AX899" t="str">
        <f t="shared" si="729"/>
        <v>0</v>
      </c>
      <c r="AY899" t="str">
        <f t="shared" si="730"/>
        <v>0</v>
      </c>
      <c r="AZ899" s="22"/>
    </row>
    <row r="900" spans="1:52" ht="15" customHeight="1">
      <c r="A900" s="18" t="s">
        <v>164</v>
      </c>
      <c r="B900" s="74" t="str">
        <f t="shared" si="690"/>
        <v>2400518C</v>
      </c>
      <c r="C900" s="76">
        <v>45428.812673611101</v>
      </c>
      <c r="D900" s="18" t="s">
        <v>912</v>
      </c>
      <c r="E900" s="3" t="b">
        <f>ISNUMBER(MATCH(Table1[[#This Row],[Email]],Attendance[Email],0))</f>
        <v>1</v>
      </c>
      <c r="F900" s="3">
        <f t="shared" si="691"/>
        <v>45429.146006944437</v>
      </c>
      <c r="G900" s="21">
        <f>DAY(Table1[[#This Row],[Actual Time]])</f>
        <v>17</v>
      </c>
      <c r="H900">
        <f>MONTH(Table1[[#This Row],[Actual Time]])</f>
        <v>5</v>
      </c>
      <c r="I900">
        <f>YEAR(Table1[[#This Row],[Actual Time]])</f>
        <v>2024</v>
      </c>
      <c r="J900" t="str">
        <f t="shared" si="692"/>
        <v>17/5/2024</v>
      </c>
      <c r="K900" s="3" t="str">
        <f t="shared" si="693"/>
        <v>0</v>
      </c>
      <c r="L900" t="str">
        <f t="shared" si="694"/>
        <v>0</v>
      </c>
      <c r="M900" t="str">
        <f t="shared" si="695"/>
        <v>0</v>
      </c>
      <c r="N900" t="str">
        <f t="shared" si="696"/>
        <v>0</v>
      </c>
      <c r="O900" t="str">
        <f t="shared" si="697"/>
        <v>1</v>
      </c>
      <c r="P900" t="str">
        <f t="shared" si="698"/>
        <v>0</v>
      </c>
      <c r="Q900" t="str">
        <f t="shared" si="699"/>
        <v>0</v>
      </c>
      <c r="R900" t="str">
        <f t="shared" si="700"/>
        <v>0</v>
      </c>
      <c r="S900" t="str">
        <f t="shared" si="701"/>
        <v>0</v>
      </c>
      <c r="T900" s="3" t="str">
        <f t="shared" si="701"/>
        <v>0</v>
      </c>
      <c r="U900" t="str">
        <f t="shared" si="702"/>
        <v>0</v>
      </c>
      <c r="V900" t="str">
        <f t="shared" si="703"/>
        <v>0</v>
      </c>
      <c r="W900" t="str">
        <f t="shared" si="704"/>
        <v>0</v>
      </c>
      <c r="X900" t="str">
        <f t="shared" si="705"/>
        <v>0</v>
      </c>
      <c r="Y900" t="str">
        <f t="shared" si="706"/>
        <v>0</v>
      </c>
      <c r="Z900" t="str">
        <f t="shared" si="707"/>
        <v>0</v>
      </c>
      <c r="AA900" s="3" t="str">
        <f t="shared" si="707"/>
        <v>0</v>
      </c>
      <c r="AB900" s="3" t="str">
        <f t="shared" si="707"/>
        <v>0</v>
      </c>
      <c r="AC900" t="str">
        <f t="shared" si="708"/>
        <v>0</v>
      </c>
      <c r="AD900" t="str">
        <f t="shared" si="709"/>
        <v>0</v>
      </c>
      <c r="AE900" t="str">
        <f t="shared" si="710"/>
        <v>0</v>
      </c>
      <c r="AF900" t="str">
        <f t="shared" si="711"/>
        <v>0</v>
      </c>
      <c r="AG900" t="str">
        <f t="shared" si="712"/>
        <v>0</v>
      </c>
      <c r="AH900" t="str">
        <f t="shared" si="713"/>
        <v>0</v>
      </c>
      <c r="AI900" t="str">
        <f t="shared" si="714"/>
        <v>0</v>
      </c>
      <c r="AJ900" t="str">
        <f t="shared" si="715"/>
        <v>0</v>
      </c>
      <c r="AK900" t="str">
        <f t="shared" si="716"/>
        <v>0</v>
      </c>
      <c r="AL900" t="str">
        <f t="shared" si="717"/>
        <v>0</v>
      </c>
      <c r="AM900" t="str">
        <f t="shared" si="718"/>
        <v>0</v>
      </c>
      <c r="AN900" t="str">
        <f t="shared" si="719"/>
        <v>0</v>
      </c>
      <c r="AO900" t="str">
        <f t="shared" si="720"/>
        <v>0</v>
      </c>
      <c r="AP900" t="str">
        <f t="shared" si="721"/>
        <v>0</v>
      </c>
      <c r="AQ900" t="str">
        <f t="shared" si="722"/>
        <v>0</v>
      </c>
      <c r="AR900" t="str">
        <f t="shared" si="723"/>
        <v>0</v>
      </c>
      <c r="AS900" t="str">
        <f t="shared" si="724"/>
        <v>0</v>
      </c>
      <c r="AT900" t="str">
        <f t="shared" si="725"/>
        <v>0</v>
      </c>
      <c r="AU900" t="str">
        <f t="shared" si="726"/>
        <v>0</v>
      </c>
      <c r="AV900" t="str">
        <f t="shared" si="727"/>
        <v>0</v>
      </c>
      <c r="AW900" t="str">
        <f t="shared" si="728"/>
        <v>0</v>
      </c>
      <c r="AX900" t="str">
        <f t="shared" si="729"/>
        <v>0</v>
      </c>
      <c r="AY900" t="str">
        <f t="shared" si="730"/>
        <v>0</v>
      </c>
      <c r="AZ900" s="22"/>
    </row>
    <row r="901" spans="1:52" ht="15" customHeight="1">
      <c r="A901" s="18" t="s">
        <v>174</v>
      </c>
      <c r="B901" s="74" t="str">
        <f t="shared" si="690"/>
        <v>2300480G</v>
      </c>
      <c r="C901" s="76">
        <v>45428.812673611101</v>
      </c>
      <c r="D901" s="18" t="s">
        <v>917</v>
      </c>
      <c r="E901" s="3" t="b">
        <f>ISNUMBER(MATCH(Table1[[#This Row],[Email]],Attendance[Email],0))</f>
        <v>1</v>
      </c>
      <c r="F901" s="3">
        <f t="shared" si="691"/>
        <v>45429.146006944437</v>
      </c>
      <c r="G901" s="21">
        <f>DAY(Table1[[#This Row],[Actual Time]])</f>
        <v>17</v>
      </c>
      <c r="H901">
        <f>MONTH(Table1[[#This Row],[Actual Time]])</f>
        <v>5</v>
      </c>
      <c r="I901">
        <f>YEAR(Table1[[#This Row],[Actual Time]])</f>
        <v>2024</v>
      </c>
      <c r="J901" t="str">
        <f t="shared" si="692"/>
        <v>17/5/2024</v>
      </c>
      <c r="K901" s="3" t="str">
        <f t="shared" si="693"/>
        <v>0</v>
      </c>
      <c r="L901" t="str">
        <f t="shared" si="694"/>
        <v>0</v>
      </c>
      <c r="M901" t="str">
        <f t="shared" si="695"/>
        <v>0</v>
      </c>
      <c r="N901" t="str">
        <f t="shared" si="696"/>
        <v>0</v>
      </c>
      <c r="O901" t="str">
        <f t="shared" si="697"/>
        <v>1</v>
      </c>
      <c r="P901" t="str">
        <f t="shared" si="698"/>
        <v>0</v>
      </c>
      <c r="Q901" t="str">
        <f t="shared" si="699"/>
        <v>0</v>
      </c>
      <c r="R901" t="str">
        <f t="shared" si="700"/>
        <v>0</v>
      </c>
      <c r="S901" t="str">
        <f t="shared" si="701"/>
        <v>0</v>
      </c>
      <c r="T901" s="3" t="str">
        <f t="shared" si="701"/>
        <v>0</v>
      </c>
      <c r="U901" t="str">
        <f t="shared" si="702"/>
        <v>0</v>
      </c>
      <c r="V901" t="str">
        <f t="shared" si="703"/>
        <v>0</v>
      </c>
      <c r="W901" t="str">
        <f t="shared" si="704"/>
        <v>0</v>
      </c>
      <c r="X901" t="str">
        <f t="shared" si="705"/>
        <v>0</v>
      </c>
      <c r="Y901" t="str">
        <f t="shared" si="706"/>
        <v>0</v>
      </c>
      <c r="Z901" t="str">
        <f t="shared" si="707"/>
        <v>0</v>
      </c>
      <c r="AA901" s="3" t="str">
        <f t="shared" si="707"/>
        <v>0</v>
      </c>
      <c r="AB901" s="3" t="str">
        <f t="shared" si="707"/>
        <v>0</v>
      </c>
      <c r="AC901" t="str">
        <f t="shared" si="708"/>
        <v>0</v>
      </c>
      <c r="AD901" t="str">
        <f t="shared" si="709"/>
        <v>0</v>
      </c>
      <c r="AE901" t="str">
        <f t="shared" si="710"/>
        <v>0</v>
      </c>
      <c r="AF901" t="str">
        <f t="shared" si="711"/>
        <v>0</v>
      </c>
      <c r="AG901" t="str">
        <f t="shared" si="712"/>
        <v>0</v>
      </c>
      <c r="AH901" t="str">
        <f t="shared" si="713"/>
        <v>0</v>
      </c>
      <c r="AI901" t="str">
        <f t="shared" si="714"/>
        <v>0</v>
      </c>
      <c r="AJ901" t="str">
        <f t="shared" si="715"/>
        <v>0</v>
      </c>
      <c r="AK901" t="str">
        <f t="shared" si="716"/>
        <v>0</v>
      </c>
      <c r="AL901" t="str">
        <f t="shared" si="717"/>
        <v>0</v>
      </c>
      <c r="AM901" t="str">
        <f t="shared" si="718"/>
        <v>0</v>
      </c>
      <c r="AN901" t="str">
        <f t="shared" si="719"/>
        <v>0</v>
      </c>
      <c r="AO901" t="str">
        <f t="shared" si="720"/>
        <v>0</v>
      </c>
      <c r="AP901" t="str">
        <f t="shared" si="721"/>
        <v>0</v>
      </c>
      <c r="AQ901" t="str">
        <f t="shared" si="722"/>
        <v>0</v>
      </c>
      <c r="AR901" t="str">
        <f t="shared" si="723"/>
        <v>0</v>
      </c>
      <c r="AS901" t="str">
        <f t="shared" si="724"/>
        <v>0</v>
      </c>
      <c r="AT901" t="str">
        <f t="shared" si="725"/>
        <v>0</v>
      </c>
      <c r="AU901" t="str">
        <f t="shared" si="726"/>
        <v>0</v>
      </c>
      <c r="AV901" t="str">
        <f t="shared" si="727"/>
        <v>0</v>
      </c>
      <c r="AW901" t="str">
        <f t="shared" si="728"/>
        <v>0</v>
      </c>
      <c r="AX901" t="str">
        <f t="shared" si="729"/>
        <v>0</v>
      </c>
      <c r="AY901" t="str">
        <f t="shared" si="730"/>
        <v>0</v>
      </c>
      <c r="AZ901" s="22"/>
    </row>
    <row r="902" spans="1:52" ht="15" customHeight="1">
      <c r="A902" s="18" t="s">
        <v>250</v>
      </c>
      <c r="B902" s="74" t="str">
        <f t="shared" si="690"/>
        <v>2401233H</v>
      </c>
      <c r="C902" s="76">
        <v>45428.812673611101</v>
      </c>
      <c r="D902" s="18" t="s">
        <v>984</v>
      </c>
      <c r="E902" s="3" t="b">
        <f>ISNUMBER(MATCH(Table1[[#This Row],[Email]],Attendance[Email],0))</f>
        <v>1</v>
      </c>
      <c r="F902" s="3">
        <f t="shared" si="691"/>
        <v>45429.146006944437</v>
      </c>
      <c r="G902" s="21">
        <f>DAY(Table1[[#This Row],[Actual Time]])</f>
        <v>17</v>
      </c>
      <c r="H902">
        <f>MONTH(Table1[[#This Row],[Actual Time]])</f>
        <v>5</v>
      </c>
      <c r="I902">
        <f>YEAR(Table1[[#This Row],[Actual Time]])</f>
        <v>2024</v>
      </c>
      <c r="J902" t="str">
        <f t="shared" si="692"/>
        <v>17/5/2024</v>
      </c>
      <c r="K902" s="3" t="str">
        <f t="shared" si="693"/>
        <v>0</v>
      </c>
      <c r="L902" t="str">
        <f t="shared" si="694"/>
        <v>0</v>
      </c>
      <c r="M902" t="str">
        <f t="shared" si="695"/>
        <v>0</v>
      </c>
      <c r="N902" t="str">
        <f t="shared" si="696"/>
        <v>0</v>
      </c>
      <c r="O902" t="str">
        <f t="shared" si="697"/>
        <v>1</v>
      </c>
      <c r="P902" t="str">
        <f t="shared" si="698"/>
        <v>0</v>
      </c>
      <c r="Q902" t="str">
        <f t="shared" si="699"/>
        <v>0</v>
      </c>
      <c r="R902" t="str">
        <f t="shared" si="700"/>
        <v>0</v>
      </c>
      <c r="S902" t="str">
        <f t="shared" si="701"/>
        <v>0</v>
      </c>
      <c r="T902" s="3" t="str">
        <f t="shared" si="701"/>
        <v>0</v>
      </c>
      <c r="U902" t="str">
        <f t="shared" si="702"/>
        <v>0</v>
      </c>
      <c r="V902" t="str">
        <f t="shared" si="703"/>
        <v>0</v>
      </c>
      <c r="W902" t="str">
        <f t="shared" si="704"/>
        <v>0</v>
      </c>
      <c r="X902" t="str">
        <f t="shared" si="705"/>
        <v>0</v>
      </c>
      <c r="Y902" t="str">
        <f t="shared" si="706"/>
        <v>0</v>
      </c>
      <c r="Z902" t="str">
        <f t="shared" si="707"/>
        <v>0</v>
      </c>
      <c r="AA902" s="3" t="str">
        <f t="shared" si="707"/>
        <v>0</v>
      </c>
      <c r="AB902" s="3" t="str">
        <f t="shared" si="707"/>
        <v>0</v>
      </c>
      <c r="AC902" t="str">
        <f t="shared" si="708"/>
        <v>0</v>
      </c>
      <c r="AD902" t="str">
        <f t="shared" si="709"/>
        <v>0</v>
      </c>
      <c r="AE902" t="str">
        <f t="shared" si="710"/>
        <v>0</v>
      </c>
      <c r="AF902" t="str">
        <f t="shared" si="711"/>
        <v>0</v>
      </c>
      <c r="AG902" t="str">
        <f t="shared" si="712"/>
        <v>0</v>
      </c>
      <c r="AH902" t="str">
        <f t="shared" si="713"/>
        <v>0</v>
      </c>
      <c r="AI902" t="str">
        <f t="shared" si="714"/>
        <v>0</v>
      </c>
      <c r="AJ902" t="str">
        <f t="shared" si="715"/>
        <v>0</v>
      </c>
      <c r="AK902" t="str">
        <f t="shared" si="716"/>
        <v>0</v>
      </c>
      <c r="AL902" t="str">
        <f t="shared" si="717"/>
        <v>0</v>
      </c>
      <c r="AM902" t="str">
        <f t="shared" si="718"/>
        <v>0</v>
      </c>
      <c r="AN902" t="str">
        <f t="shared" si="719"/>
        <v>0</v>
      </c>
      <c r="AO902" t="str">
        <f t="shared" si="720"/>
        <v>0</v>
      </c>
      <c r="AP902" t="str">
        <f t="shared" si="721"/>
        <v>0</v>
      </c>
      <c r="AQ902" t="str">
        <f t="shared" si="722"/>
        <v>0</v>
      </c>
      <c r="AR902" t="str">
        <f t="shared" si="723"/>
        <v>0</v>
      </c>
      <c r="AS902" t="str">
        <f t="shared" si="724"/>
        <v>0</v>
      </c>
      <c r="AT902" t="str">
        <f t="shared" si="725"/>
        <v>0</v>
      </c>
      <c r="AU902" t="str">
        <f t="shared" si="726"/>
        <v>0</v>
      </c>
      <c r="AV902" t="str">
        <f t="shared" si="727"/>
        <v>0</v>
      </c>
      <c r="AW902" t="str">
        <f t="shared" si="728"/>
        <v>0</v>
      </c>
      <c r="AX902" t="str">
        <f t="shared" si="729"/>
        <v>0</v>
      </c>
      <c r="AY902" t="str">
        <f t="shared" si="730"/>
        <v>0</v>
      </c>
      <c r="AZ902" s="22"/>
    </row>
    <row r="903" spans="1:52" ht="15" customHeight="1">
      <c r="A903" s="18" t="s">
        <v>184</v>
      </c>
      <c r="B903" s="74" t="str">
        <f t="shared" si="690"/>
        <v>2402106E</v>
      </c>
      <c r="C903" s="76">
        <v>45428.812673611101</v>
      </c>
      <c r="D903" s="18" t="s">
        <v>922</v>
      </c>
      <c r="E903" s="3" t="b">
        <f>ISNUMBER(MATCH(Table1[[#This Row],[Email]],Attendance[Email],0))</f>
        <v>1</v>
      </c>
      <c r="F903" s="3">
        <f t="shared" si="691"/>
        <v>45429.146006944437</v>
      </c>
      <c r="G903" s="21">
        <f>DAY(Table1[[#This Row],[Actual Time]])</f>
        <v>17</v>
      </c>
      <c r="H903">
        <f>MONTH(Table1[[#This Row],[Actual Time]])</f>
        <v>5</v>
      </c>
      <c r="I903">
        <f>YEAR(Table1[[#This Row],[Actual Time]])</f>
        <v>2024</v>
      </c>
      <c r="J903" t="str">
        <f t="shared" si="692"/>
        <v>17/5/2024</v>
      </c>
      <c r="K903" s="3" t="str">
        <f t="shared" si="693"/>
        <v>0</v>
      </c>
      <c r="L903" t="str">
        <f t="shared" si="694"/>
        <v>0</v>
      </c>
      <c r="M903" t="str">
        <f t="shared" si="695"/>
        <v>0</v>
      </c>
      <c r="N903" t="str">
        <f t="shared" si="696"/>
        <v>0</v>
      </c>
      <c r="O903" t="str">
        <f t="shared" si="697"/>
        <v>1</v>
      </c>
      <c r="P903" t="str">
        <f t="shared" si="698"/>
        <v>0</v>
      </c>
      <c r="Q903" t="str">
        <f t="shared" si="699"/>
        <v>0</v>
      </c>
      <c r="R903" t="str">
        <f t="shared" si="700"/>
        <v>0</v>
      </c>
      <c r="S903" t="str">
        <f t="shared" si="701"/>
        <v>0</v>
      </c>
      <c r="T903" s="3" t="str">
        <f t="shared" si="701"/>
        <v>0</v>
      </c>
      <c r="U903" t="str">
        <f t="shared" si="702"/>
        <v>0</v>
      </c>
      <c r="V903" t="str">
        <f t="shared" si="703"/>
        <v>0</v>
      </c>
      <c r="W903" t="str">
        <f t="shared" si="704"/>
        <v>0</v>
      </c>
      <c r="X903" t="str">
        <f t="shared" si="705"/>
        <v>0</v>
      </c>
      <c r="Y903" t="str">
        <f t="shared" si="706"/>
        <v>0</v>
      </c>
      <c r="Z903" t="str">
        <f t="shared" si="707"/>
        <v>0</v>
      </c>
      <c r="AA903" s="3" t="str">
        <f t="shared" si="707"/>
        <v>0</v>
      </c>
      <c r="AB903" s="3" t="str">
        <f t="shared" si="707"/>
        <v>0</v>
      </c>
      <c r="AC903" t="str">
        <f t="shared" si="708"/>
        <v>0</v>
      </c>
      <c r="AD903" t="str">
        <f t="shared" si="709"/>
        <v>0</v>
      </c>
      <c r="AE903" t="str">
        <f t="shared" si="710"/>
        <v>0</v>
      </c>
      <c r="AF903" t="str">
        <f t="shared" si="711"/>
        <v>0</v>
      </c>
      <c r="AG903" t="str">
        <f t="shared" si="712"/>
        <v>0</v>
      </c>
      <c r="AH903" t="str">
        <f t="shared" si="713"/>
        <v>0</v>
      </c>
      <c r="AI903" t="str">
        <f t="shared" si="714"/>
        <v>0</v>
      </c>
      <c r="AJ903" t="str">
        <f t="shared" si="715"/>
        <v>0</v>
      </c>
      <c r="AK903" t="str">
        <f t="shared" si="716"/>
        <v>0</v>
      </c>
      <c r="AL903" t="str">
        <f t="shared" si="717"/>
        <v>0</v>
      </c>
      <c r="AM903" t="str">
        <f t="shared" si="718"/>
        <v>0</v>
      </c>
      <c r="AN903" t="str">
        <f t="shared" si="719"/>
        <v>0</v>
      </c>
      <c r="AO903" t="str">
        <f t="shared" si="720"/>
        <v>0</v>
      </c>
      <c r="AP903" t="str">
        <f t="shared" si="721"/>
        <v>0</v>
      </c>
      <c r="AQ903" t="str">
        <f t="shared" si="722"/>
        <v>0</v>
      </c>
      <c r="AR903" t="str">
        <f t="shared" si="723"/>
        <v>0</v>
      </c>
      <c r="AS903" t="str">
        <f t="shared" si="724"/>
        <v>0</v>
      </c>
      <c r="AT903" t="str">
        <f t="shared" si="725"/>
        <v>0</v>
      </c>
      <c r="AU903" t="str">
        <f t="shared" si="726"/>
        <v>0</v>
      </c>
      <c r="AV903" t="str">
        <f t="shared" si="727"/>
        <v>0</v>
      </c>
      <c r="AW903" t="str">
        <f t="shared" si="728"/>
        <v>0</v>
      </c>
      <c r="AX903" t="str">
        <f t="shared" si="729"/>
        <v>0</v>
      </c>
      <c r="AY903" t="str">
        <f t="shared" si="730"/>
        <v>0</v>
      </c>
      <c r="AZ903" s="22"/>
    </row>
    <row r="904" spans="1:52" ht="15" customHeight="1">
      <c r="A904" s="18" t="s">
        <v>152</v>
      </c>
      <c r="B904" s="74" t="str">
        <f t="shared" si="690"/>
        <v>2402378J</v>
      </c>
      <c r="C904" s="76">
        <v>45428.812673611101</v>
      </c>
      <c r="D904" s="18" t="s">
        <v>906</v>
      </c>
      <c r="E904" s="3" t="b">
        <f>ISNUMBER(MATCH(Table1[[#This Row],[Email]],Attendance[Email],0))</f>
        <v>1</v>
      </c>
      <c r="F904" s="3">
        <f t="shared" si="691"/>
        <v>45429.146006944437</v>
      </c>
      <c r="G904" s="21">
        <f>DAY(Table1[[#This Row],[Actual Time]])</f>
        <v>17</v>
      </c>
      <c r="H904">
        <f>MONTH(Table1[[#This Row],[Actual Time]])</f>
        <v>5</v>
      </c>
      <c r="I904">
        <f>YEAR(Table1[[#This Row],[Actual Time]])</f>
        <v>2024</v>
      </c>
      <c r="J904" t="str">
        <f t="shared" si="692"/>
        <v>17/5/2024</v>
      </c>
      <c r="K904" s="3" t="str">
        <f t="shared" si="693"/>
        <v>0</v>
      </c>
      <c r="L904" t="str">
        <f t="shared" si="694"/>
        <v>0</v>
      </c>
      <c r="M904" t="str">
        <f t="shared" si="695"/>
        <v>0</v>
      </c>
      <c r="N904" t="str">
        <f t="shared" si="696"/>
        <v>0</v>
      </c>
      <c r="O904" t="str">
        <f t="shared" si="697"/>
        <v>1</v>
      </c>
      <c r="P904" t="str">
        <f t="shared" si="698"/>
        <v>0</v>
      </c>
      <c r="Q904" t="str">
        <f t="shared" si="699"/>
        <v>0</v>
      </c>
      <c r="R904" t="str">
        <f t="shared" si="700"/>
        <v>0</v>
      </c>
      <c r="S904" t="str">
        <f t="shared" si="701"/>
        <v>0</v>
      </c>
      <c r="T904" s="3" t="str">
        <f t="shared" si="701"/>
        <v>0</v>
      </c>
      <c r="U904" t="str">
        <f t="shared" si="702"/>
        <v>0</v>
      </c>
      <c r="V904" t="str">
        <f t="shared" si="703"/>
        <v>0</v>
      </c>
      <c r="W904" t="str">
        <f t="shared" si="704"/>
        <v>0</v>
      </c>
      <c r="X904" t="str">
        <f t="shared" si="705"/>
        <v>0</v>
      </c>
      <c r="Y904" t="str">
        <f t="shared" si="706"/>
        <v>0</v>
      </c>
      <c r="Z904" t="str">
        <f t="shared" si="707"/>
        <v>0</v>
      </c>
      <c r="AA904" s="3" t="str">
        <f t="shared" si="707"/>
        <v>0</v>
      </c>
      <c r="AB904" s="3" t="str">
        <f t="shared" si="707"/>
        <v>0</v>
      </c>
      <c r="AC904" t="str">
        <f t="shared" si="708"/>
        <v>0</v>
      </c>
      <c r="AD904" t="str">
        <f t="shared" si="709"/>
        <v>0</v>
      </c>
      <c r="AE904" t="str">
        <f t="shared" si="710"/>
        <v>0</v>
      </c>
      <c r="AF904" t="str">
        <f t="shared" si="711"/>
        <v>0</v>
      </c>
      <c r="AG904" t="str">
        <f t="shared" si="712"/>
        <v>0</v>
      </c>
      <c r="AH904" t="str">
        <f t="shared" si="713"/>
        <v>0</v>
      </c>
      <c r="AI904" t="str">
        <f t="shared" si="714"/>
        <v>0</v>
      </c>
      <c r="AJ904" t="str">
        <f t="shared" si="715"/>
        <v>0</v>
      </c>
      <c r="AK904" t="str">
        <f t="shared" si="716"/>
        <v>0</v>
      </c>
      <c r="AL904" t="str">
        <f t="shared" si="717"/>
        <v>0</v>
      </c>
      <c r="AM904" t="str">
        <f t="shared" si="718"/>
        <v>0</v>
      </c>
      <c r="AN904" t="str">
        <f t="shared" si="719"/>
        <v>0</v>
      </c>
      <c r="AO904" t="str">
        <f t="shared" si="720"/>
        <v>0</v>
      </c>
      <c r="AP904" t="str">
        <f t="shared" si="721"/>
        <v>0</v>
      </c>
      <c r="AQ904" t="str">
        <f t="shared" si="722"/>
        <v>0</v>
      </c>
      <c r="AR904" t="str">
        <f t="shared" si="723"/>
        <v>0</v>
      </c>
      <c r="AS904" t="str">
        <f t="shared" si="724"/>
        <v>0</v>
      </c>
      <c r="AT904" t="str">
        <f t="shared" si="725"/>
        <v>0</v>
      </c>
      <c r="AU904" t="str">
        <f t="shared" si="726"/>
        <v>0</v>
      </c>
      <c r="AV904" t="str">
        <f t="shared" si="727"/>
        <v>0</v>
      </c>
      <c r="AW904" t="str">
        <f t="shared" si="728"/>
        <v>0</v>
      </c>
      <c r="AX904" t="str">
        <f t="shared" si="729"/>
        <v>0</v>
      </c>
      <c r="AY904" t="str">
        <f t="shared" si="730"/>
        <v>0</v>
      </c>
      <c r="AZ904" s="22"/>
    </row>
    <row r="905" spans="1:52" ht="15" customHeight="1">
      <c r="A905" s="18" t="s">
        <v>421</v>
      </c>
      <c r="B905" s="74" t="str">
        <f t="shared" si="690"/>
        <v>2402306A</v>
      </c>
      <c r="C905" s="76">
        <v>45428.812673611101</v>
      </c>
      <c r="D905" s="18" t="s">
        <v>958</v>
      </c>
      <c r="E905" s="3" t="b">
        <f>ISNUMBER(MATCH(Table1[[#This Row],[Email]],Attendance[Email],0))</f>
        <v>1</v>
      </c>
      <c r="F905" s="3">
        <f t="shared" si="691"/>
        <v>45429.146006944437</v>
      </c>
      <c r="G905" s="21">
        <f>DAY(Table1[[#This Row],[Actual Time]])</f>
        <v>17</v>
      </c>
      <c r="H905">
        <f>MONTH(Table1[[#This Row],[Actual Time]])</f>
        <v>5</v>
      </c>
      <c r="I905">
        <f>YEAR(Table1[[#This Row],[Actual Time]])</f>
        <v>2024</v>
      </c>
      <c r="J905" t="str">
        <f t="shared" si="692"/>
        <v>17/5/2024</v>
      </c>
      <c r="K905" s="3" t="str">
        <f t="shared" si="693"/>
        <v>0</v>
      </c>
      <c r="L905" t="str">
        <f t="shared" si="694"/>
        <v>0</v>
      </c>
      <c r="M905" t="str">
        <f t="shared" si="695"/>
        <v>0</v>
      </c>
      <c r="N905" t="str">
        <f t="shared" si="696"/>
        <v>0</v>
      </c>
      <c r="O905" t="str">
        <f t="shared" si="697"/>
        <v>1</v>
      </c>
      <c r="P905" t="str">
        <f t="shared" si="698"/>
        <v>0</v>
      </c>
      <c r="Q905" t="str">
        <f t="shared" si="699"/>
        <v>0</v>
      </c>
      <c r="R905" t="str">
        <f t="shared" si="700"/>
        <v>0</v>
      </c>
      <c r="S905" t="str">
        <f t="shared" si="701"/>
        <v>0</v>
      </c>
      <c r="T905" s="3" t="str">
        <f t="shared" si="701"/>
        <v>0</v>
      </c>
      <c r="U905" t="str">
        <f t="shared" si="702"/>
        <v>0</v>
      </c>
      <c r="V905" t="str">
        <f t="shared" si="703"/>
        <v>0</v>
      </c>
      <c r="W905" t="str">
        <f t="shared" si="704"/>
        <v>0</v>
      </c>
      <c r="X905" t="str">
        <f t="shared" si="705"/>
        <v>0</v>
      </c>
      <c r="Y905" t="str">
        <f t="shared" si="706"/>
        <v>0</v>
      </c>
      <c r="Z905" t="str">
        <f t="shared" si="707"/>
        <v>0</v>
      </c>
      <c r="AA905" s="3" t="str">
        <f t="shared" si="707"/>
        <v>0</v>
      </c>
      <c r="AB905" s="3" t="str">
        <f t="shared" si="707"/>
        <v>0</v>
      </c>
      <c r="AC905" t="str">
        <f t="shared" si="708"/>
        <v>0</v>
      </c>
      <c r="AD905" t="str">
        <f t="shared" si="709"/>
        <v>0</v>
      </c>
      <c r="AE905" t="str">
        <f t="shared" si="710"/>
        <v>0</v>
      </c>
      <c r="AF905" t="str">
        <f t="shared" si="711"/>
        <v>0</v>
      </c>
      <c r="AG905" t="str">
        <f t="shared" si="712"/>
        <v>0</v>
      </c>
      <c r="AH905" t="str">
        <f t="shared" si="713"/>
        <v>0</v>
      </c>
      <c r="AI905" t="str">
        <f t="shared" si="714"/>
        <v>0</v>
      </c>
      <c r="AJ905" t="str">
        <f t="shared" si="715"/>
        <v>0</v>
      </c>
      <c r="AK905" t="str">
        <f t="shared" si="716"/>
        <v>0</v>
      </c>
      <c r="AL905" t="str">
        <f t="shared" si="717"/>
        <v>0</v>
      </c>
      <c r="AM905" t="str">
        <f t="shared" si="718"/>
        <v>0</v>
      </c>
      <c r="AN905" t="str">
        <f t="shared" si="719"/>
        <v>0</v>
      </c>
      <c r="AO905" t="str">
        <f t="shared" si="720"/>
        <v>0</v>
      </c>
      <c r="AP905" t="str">
        <f t="shared" si="721"/>
        <v>0</v>
      </c>
      <c r="AQ905" t="str">
        <f t="shared" si="722"/>
        <v>0</v>
      </c>
      <c r="AR905" t="str">
        <f t="shared" si="723"/>
        <v>0</v>
      </c>
      <c r="AS905" t="str">
        <f t="shared" si="724"/>
        <v>0</v>
      </c>
      <c r="AT905" t="str">
        <f t="shared" si="725"/>
        <v>0</v>
      </c>
      <c r="AU905" t="str">
        <f t="shared" si="726"/>
        <v>0</v>
      </c>
      <c r="AV905" t="str">
        <f t="shared" si="727"/>
        <v>0</v>
      </c>
      <c r="AW905" t="str">
        <f t="shared" si="728"/>
        <v>0</v>
      </c>
      <c r="AX905" t="str">
        <f t="shared" si="729"/>
        <v>0</v>
      </c>
      <c r="AY905" t="str">
        <f t="shared" si="730"/>
        <v>0</v>
      </c>
      <c r="AZ905" s="22"/>
    </row>
    <row r="906" spans="1:52" ht="15" customHeight="1">
      <c r="A906" s="18" t="s">
        <v>122</v>
      </c>
      <c r="B906" s="74" t="str">
        <f t="shared" si="690"/>
        <v>2401808G</v>
      </c>
      <c r="C906" s="76">
        <v>45428.812673611101</v>
      </c>
      <c r="D906" s="18" t="s">
        <v>891</v>
      </c>
      <c r="E906" s="3" t="b">
        <f>ISNUMBER(MATCH(Table1[[#This Row],[Email]],Attendance[Email],0))</f>
        <v>1</v>
      </c>
      <c r="F906" s="3">
        <f t="shared" si="691"/>
        <v>45429.146006944437</v>
      </c>
      <c r="G906" s="21">
        <f>DAY(Table1[[#This Row],[Actual Time]])</f>
        <v>17</v>
      </c>
      <c r="H906">
        <f>MONTH(Table1[[#This Row],[Actual Time]])</f>
        <v>5</v>
      </c>
      <c r="I906">
        <f>YEAR(Table1[[#This Row],[Actual Time]])</f>
        <v>2024</v>
      </c>
      <c r="J906" t="str">
        <f t="shared" si="692"/>
        <v>17/5/2024</v>
      </c>
      <c r="K906" s="3" t="str">
        <f t="shared" si="693"/>
        <v>0</v>
      </c>
      <c r="L906" t="str">
        <f t="shared" si="694"/>
        <v>0</v>
      </c>
      <c r="M906" t="str">
        <f t="shared" si="695"/>
        <v>0</v>
      </c>
      <c r="N906" t="str">
        <f t="shared" si="696"/>
        <v>0</v>
      </c>
      <c r="O906" t="str">
        <f t="shared" si="697"/>
        <v>1</v>
      </c>
      <c r="P906" t="str">
        <f t="shared" si="698"/>
        <v>0</v>
      </c>
      <c r="Q906" t="str">
        <f t="shared" si="699"/>
        <v>0</v>
      </c>
      <c r="R906" t="str">
        <f t="shared" si="700"/>
        <v>0</v>
      </c>
      <c r="S906" t="str">
        <f t="shared" si="701"/>
        <v>0</v>
      </c>
      <c r="T906" s="3" t="str">
        <f t="shared" si="701"/>
        <v>0</v>
      </c>
      <c r="U906" t="str">
        <f t="shared" si="702"/>
        <v>0</v>
      </c>
      <c r="V906" t="str">
        <f t="shared" si="703"/>
        <v>0</v>
      </c>
      <c r="W906" t="str">
        <f t="shared" si="704"/>
        <v>0</v>
      </c>
      <c r="X906" t="str">
        <f t="shared" si="705"/>
        <v>0</v>
      </c>
      <c r="Y906" t="str">
        <f t="shared" si="706"/>
        <v>0</v>
      </c>
      <c r="Z906" t="str">
        <f t="shared" si="707"/>
        <v>0</v>
      </c>
      <c r="AA906" s="3" t="str">
        <f t="shared" si="707"/>
        <v>0</v>
      </c>
      <c r="AB906" s="3" t="str">
        <f t="shared" si="707"/>
        <v>0</v>
      </c>
      <c r="AC906" t="str">
        <f t="shared" si="708"/>
        <v>0</v>
      </c>
      <c r="AD906" t="str">
        <f t="shared" si="709"/>
        <v>0</v>
      </c>
      <c r="AE906" t="str">
        <f t="shared" si="710"/>
        <v>0</v>
      </c>
      <c r="AF906" t="str">
        <f t="shared" si="711"/>
        <v>0</v>
      </c>
      <c r="AG906" t="str">
        <f t="shared" si="712"/>
        <v>0</v>
      </c>
      <c r="AH906" t="str">
        <f t="shared" si="713"/>
        <v>0</v>
      </c>
      <c r="AI906" t="str">
        <f t="shared" si="714"/>
        <v>0</v>
      </c>
      <c r="AJ906" t="str">
        <f t="shared" si="715"/>
        <v>0</v>
      </c>
      <c r="AK906" t="str">
        <f t="shared" si="716"/>
        <v>0</v>
      </c>
      <c r="AL906" t="str">
        <f t="shared" si="717"/>
        <v>0</v>
      </c>
      <c r="AM906" t="str">
        <f t="shared" si="718"/>
        <v>0</v>
      </c>
      <c r="AN906" t="str">
        <f t="shared" si="719"/>
        <v>0</v>
      </c>
      <c r="AO906" t="str">
        <f t="shared" si="720"/>
        <v>0</v>
      </c>
      <c r="AP906" t="str">
        <f t="shared" si="721"/>
        <v>0</v>
      </c>
      <c r="AQ906" t="str">
        <f t="shared" si="722"/>
        <v>0</v>
      </c>
      <c r="AR906" t="str">
        <f t="shared" si="723"/>
        <v>0</v>
      </c>
      <c r="AS906" t="str">
        <f t="shared" si="724"/>
        <v>0</v>
      </c>
      <c r="AT906" t="str">
        <f t="shared" si="725"/>
        <v>0</v>
      </c>
      <c r="AU906" t="str">
        <f t="shared" si="726"/>
        <v>0</v>
      </c>
      <c r="AV906" t="str">
        <f t="shared" si="727"/>
        <v>0</v>
      </c>
      <c r="AW906" t="str">
        <f t="shared" si="728"/>
        <v>0</v>
      </c>
      <c r="AX906" t="str">
        <f t="shared" si="729"/>
        <v>0</v>
      </c>
      <c r="AY906" t="str">
        <f t="shared" si="730"/>
        <v>0</v>
      </c>
      <c r="AZ906" s="22"/>
    </row>
    <row r="907" spans="1:52" ht="15" customHeight="1">
      <c r="A907" s="18" t="s">
        <v>124</v>
      </c>
      <c r="B907" s="74" t="str">
        <f t="shared" si="690"/>
        <v>2401848C</v>
      </c>
      <c r="C907" s="76">
        <v>45428.812673611101</v>
      </c>
      <c r="D907" s="18" t="s">
        <v>893</v>
      </c>
      <c r="E907" s="3" t="b">
        <f>ISNUMBER(MATCH(Table1[[#This Row],[Email]],Attendance[Email],0))</f>
        <v>1</v>
      </c>
      <c r="F907" s="3">
        <f t="shared" si="691"/>
        <v>45429.146006944437</v>
      </c>
      <c r="G907" s="21">
        <f>DAY(Table1[[#This Row],[Actual Time]])</f>
        <v>17</v>
      </c>
      <c r="H907">
        <f>MONTH(Table1[[#This Row],[Actual Time]])</f>
        <v>5</v>
      </c>
      <c r="I907">
        <f>YEAR(Table1[[#This Row],[Actual Time]])</f>
        <v>2024</v>
      </c>
      <c r="J907" t="str">
        <f t="shared" si="692"/>
        <v>17/5/2024</v>
      </c>
      <c r="K907" s="3" t="str">
        <f t="shared" si="693"/>
        <v>0</v>
      </c>
      <c r="L907" t="str">
        <f t="shared" si="694"/>
        <v>0</v>
      </c>
      <c r="M907" t="str">
        <f t="shared" si="695"/>
        <v>0</v>
      </c>
      <c r="N907" t="str">
        <f t="shared" si="696"/>
        <v>0</v>
      </c>
      <c r="O907" t="str">
        <f t="shared" si="697"/>
        <v>1</v>
      </c>
      <c r="P907" t="str">
        <f t="shared" si="698"/>
        <v>0</v>
      </c>
      <c r="Q907" t="str">
        <f t="shared" si="699"/>
        <v>0</v>
      </c>
      <c r="R907" t="str">
        <f t="shared" si="700"/>
        <v>0</v>
      </c>
      <c r="S907" t="str">
        <f t="shared" si="701"/>
        <v>0</v>
      </c>
      <c r="T907" s="3" t="str">
        <f t="shared" si="701"/>
        <v>0</v>
      </c>
      <c r="U907" t="str">
        <f t="shared" si="702"/>
        <v>0</v>
      </c>
      <c r="V907" t="str">
        <f t="shared" si="703"/>
        <v>0</v>
      </c>
      <c r="W907" t="str">
        <f t="shared" si="704"/>
        <v>0</v>
      </c>
      <c r="X907" t="str">
        <f t="shared" si="705"/>
        <v>0</v>
      </c>
      <c r="Y907" t="str">
        <f t="shared" si="706"/>
        <v>0</v>
      </c>
      <c r="Z907" t="str">
        <f t="shared" si="707"/>
        <v>0</v>
      </c>
      <c r="AA907" s="3" t="str">
        <f t="shared" si="707"/>
        <v>0</v>
      </c>
      <c r="AB907" s="3" t="str">
        <f t="shared" si="707"/>
        <v>0</v>
      </c>
      <c r="AC907" t="str">
        <f t="shared" si="708"/>
        <v>0</v>
      </c>
      <c r="AD907" t="str">
        <f t="shared" si="709"/>
        <v>0</v>
      </c>
      <c r="AE907" t="str">
        <f t="shared" si="710"/>
        <v>0</v>
      </c>
      <c r="AF907" t="str">
        <f t="shared" si="711"/>
        <v>0</v>
      </c>
      <c r="AG907" t="str">
        <f t="shared" si="712"/>
        <v>0</v>
      </c>
      <c r="AH907" t="str">
        <f t="shared" si="713"/>
        <v>0</v>
      </c>
      <c r="AI907" t="str">
        <f t="shared" si="714"/>
        <v>0</v>
      </c>
      <c r="AJ907" t="str">
        <f t="shared" si="715"/>
        <v>0</v>
      </c>
      <c r="AK907" t="str">
        <f t="shared" si="716"/>
        <v>0</v>
      </c>
      <c r="AL907" t="str">
        <f t="shared" si="717"/>
        <v>0</v>
      </c>
      <c r="AM907" t="str">
        <f t="shared" si="718"/>
        <v>0</v>
      </c>
      <c r="AN907" t="str">
        <f t="shared" si="719"/>
        <v>0</v>
      </c>
      <c r="AO907" t="str">
        <f t="shared" si="720"/>
        <v>0</v>
      </c>
      <c r="AP907" t="str">
        <f t="shared" si="721"/>
        <v>0</v>
      </c>
      <c r="AQ907" t="str">
        <f t="shared" si="722"/>
        <v>0</v>
      </c>
      <c r="AR907" t="str">
        <f t="shared" si="723"/>
        <v>0</v>
      </c>
      <c r="AS907" t="str">
        <f t="shared" si="724"/>
        <v>0</v>
      </c>
      <c r="AT907" t="str">
        <f t="shared" si="725"/>
        <v>0</v>
      </c>
      <c r="AU907" t="str">
        <f t="shared" si="726"/>
        <v>0</v>
      </c>
      <c r="AV907" t="str">
        <f t="shared" si="727"/>
        <v>0</v>
      </c>
      <c r="AW907" t="str">
        <f t="shared" si="728"/>
        <v>0</v>
      </c>
      <c r="AX907" t="str">
        <f t="shared" si="729"/>
        <v>0</v>
      </c>
      <c r="AY907" t="str">
        <f t="shared" si="730"/>
        <v>0</v>
      </c>
      <c r="AZ907" s="22"/>
    </row>
    <row r="908" spans="1:52" ht="15" customHeight="1">
      <c r="A908" s="18" t="s">
        <v>134</v>
      </c>
      <c r="B908" s="74" t="str">
        <f t="shared" si="690"/>
        <v>2401051D</v>
      </c>
      <c r="C908" s="76">
        <v>45428.812673611101</v>
      </c>
      <c r="D908" s="18" t="s">
        <v>897</v>
      </c>
      <c r="E908" s="3" t="b">
        <f>ISNUMBER(MATCH(Table1[[#This Row],[Email]],Attendance[Email],0))</f>
        <v>1</v>
      </c>
      <c r="F908" s="3">
        <f t="shared" si="691"/>
        <v>45429.146006944437</v>
      </c>
      <c r="G908" s="21">
        <f>DAY(Table1[[#This Row],[Actual Time]])</f>
        <v>17</v>
      </c>
      <c r="H908">
        <f>MONTH(Table1[[#This Row],[Actual Time]])</f>
        <v>5</v>
      </c>
      <c r="I908">
        <f>YEAR(Table1[[#This Row],[Actual Time]])</f>
        <v>2024</v>
      </c>
      <c r="J908" t="str">
        <f t="shared" si="692"/>
        <v>17/5/2024</v>
      </c>
      <c r="K908" s="3" t="str">
        <f t="shared" si="693"/>
        <v>0</v>
      </c>
      <c r="L908" t="str">
        <f t="shared" si="694"/>
        <v>0</v>
      </c>
      <c r="M908" t="str">
        <f t="shared" si="695"/>
        <v>0</v>
      </c>
      <c r="N908" t="str">
        <f t="shared" si="696"/>
        <v>0</v>
      </c>
      <c r="O908" t="str">
        <f t="shared" si="697"/>
        <v>1</v>
      </c>
      <c r="P908" t="str">
        <f t="shared" si="698"/>
        <v>0</v>
      </c>
      <c r="Q908" t="str">
        <f t="shared" si="699"/>
        <v>0</v>
      </c>
      <c r="R908" t="str">
        <f t="shared" si="700"/>
        <v>0</v>
      </c>
      <c r="S908" t="str">
        <f t="shared" si="701"/>
        <v>0</v>
      </c>
      <c r="T908" s="3" t="str">
        <f t="shared" si="701"/>
        <v>0</v>
      </c>
      <c r="U908" t="str">
        <f t="shared" si="702"/>
        <v>0</v>
      </c>
      <c r="V908" t="str">
        <f t="shared" si="703"/>
        <v>0</v>
      </c>
      <c r="W908" t="str">
        <f t="shared" si="704"/>
        <v>0</v>
      </c>
      <c r="X908" t="str">
        <f t="shared" si="705"/>
        <v>0</v>
      </c>
      <c r="Y908" t="str">
        <f t="shared" si="706"/>
        <v>0</v>
      </c>
      <c r="Z908" t="str">
        <f t="shared" si="707"/>
        <v>0</v>
      </c>
      <c r="AA908" s="3" t="str">
        <f t="shared" si="707"/>
        <v>0</v>
      </c>
      <c r="AB908" s="3" t="str">
        <f t="shared" si="707"/>
        <v>0</v>
      </c>
      <c r="AC908" t="str">
        <f t="shared" si="708"/>
        <v>0</v>
      </c>
      <c r="AD908" t="str">
        <f t="shared" si="709"/>
        <v>0</v>
      </c>
      <c r="AE908" t="str">
        <f t="shared" si="710"/>
        <v>0</v>
      </c>
      <c r="AF908" t="str">
        <f t="shared" si="711"/>
        <v>0</v>
      </c>
      <c r="AG908" t="str">
        <f t="shared" si="712"/>
        <v>0</v>
      </c>
      <c r="AH908" t="str">
        <f t="shared" si="713"/>
        <v>0</v>
      </c>
      <c r="AI908" t="str">
        <f t="shared" si="714"/>
        <v>0</v>
      </c>
      <c r="AJ908" t="str">
        <f t="shared" si="715"/>
        <v>0</v>
      </c>
      <c r="AK908" t="str">
        <f t="shared" si="716"/>
        <v>0</v>
      </c>
      <c r="AL908" t="str">
        <f t="shared" si="717"/>
        <v>0</v>
      </c>
      <c r="AM908" t="str">
        <f t="shared" si="718"/>
        <v>0</v>
      </c>
      <c r="AN908" t="str">
        <f t="shared" si="719"/>
        <v>0</v>
      </c>
      <c r="AO908" t="str">
        <f t="shared" si="720"/>
        <v>0</v>
      </c>
      <c r="AP908" t="str">
        <f t="shared" si="721"/>
        <v>0</v>
      </c>
      <c r="AQ908" t="str">
        <f t="shared" si="722"/>
        <v>0</v>
      </c>
      <c r="AR908" t="str">
        <f t="shared" si="723"/>
        <v>0</v>
      </c>
      <c r="AS908" t="str">
        <f t="shared" si="724"/>
        <v>0</v>
      </c>
      <c r="AT908" t="str">
        <f t="shared" si="725"/>
        <v>0</v>
      </c>
      <c r="AU908" t="str">
        <f t="shared" si="726"/>
        <v>0</v>
      </c>
      <c r="AV908" t="str">
        <f t="shared" si="727"/>
        <v>0</v>
      </c>
      <c r="AW908" t="str">
        <f t="shared" si="728"/>
        <v>0</v>
      </c>
      <c r="AX908" t="str">
        <f t="shared" si="729"/>
        <v>0</v>
      </c>
      <c r="AY908" t="str">
        <f t="shared" si="730"/>
        <v>0</v>
      </c>
      <c r="AZ908" s="22"/>
    </row>
    <row r="909" spans="1:52" ht="15" customHeight="1">
      <c r="A909" s="18" t="s">
        <v>194</v>
      </c>
      <c r="B909" s="74" t="str">
        <f t="shared" si="690"/>
        <v>2400908F</v>
      </c>
      <c r="C909" s="76">
        <v>45428.812673611101</v>
      </c>
      <c r="D909" s="18" t="s">
        <v>927</v>
      </c>
      <c r="E909" s="3" t="b">
        <f>ISNUMBER(MATCH(Table1[[#This Row],[Email]],Attendance[Email],0))</f>
        <v>1</v>
      </c>
      <c r="F909" s="3">
        <f t="shared" si="691"/>
        <v>45429.146006944437</v>
      </c>
      <c r="G909" s="21">
        <f>DAY(Table1[[#This Row],[Actual Time]])</f>
        <v>17</v>
      </c>
      <c r="H909">
        <f>MONTH(Table1[[#This Row],[Actual Time]])</f>
        <v>5</v>
      </c>
      <c r="I909">
        <f>YEAR(Table1[[#This Row],[Actual Time]])</f>
        <v>2024</v>
      </c>
      <c r="J909" t="str">
        <f t="shared" si="692"/>
        <v>17/5/2024</v>
      </c>
      <c r="K909" s="3" t="str">
        <f t="shared" si="693"/>
        <v>0</v>
      </c>
      <c r="L909" t="str">
        <f t="shared" si="694"/>
        <v>0</v>
      </c>
      <c r="M909" t="str">
        <f t="shared" si="695"/>
        <v>0</v>
      </c>
      <c r="N909" t="str">
        <f t="shared" si="696"/>
        <v>0</v>
      </c>
      <c r="O909" t="str">
        <f t="shared" si="697"/>
        <v>1</v>
      </c>
      <c r="P909" t="str">
        <f t="shared" si="698"/>
        <v>0</v>
      </c>
      <c r="Q909" t="str">
        <f t="shared" si="699"/>
        <v>0</v>
      </c>
      <c r="R909" t="str">
        <f t="shared" si="700"/>
        <v>0</v>
      </c>
      <c r="S909" t="str">
        <f t="shared" si="701"/>
        <v>0</v>
      </c>
      <c r="T909" s="3" t="str">
        <f t="shared" si="701"/>
        <v>0</v>
      </c>
      <c r="U909" t="str">
        <f t="shared" si="702"/>
        <v>0</v>
      </c>
      <c r="V909" t="str">
        <f t="shared" si="703"/>
        <v>0</v>
      </c>
      <c r="W909" t="str">
        <f t="shared" si="704"/>
        <v>0</v>
      </c>
      <c r="X909" t="str">
        <f t="shared" si="705"/>
        <v>0</v>
      </c>
      <c r="Y909" t="str">
        <f t="shared" si="706"/>
        <v>0</v>
      </c>
      <c r="Z909" t="str">
        <f t="shared" si="707"/>
        <v>0</v>
      </c>
      <c r="AA909" s="3" t="str">
        <f t="shared" si="707"/>
        <v>0</v>
      </c>
      <c r="AB909" s="3" t="str">
        <f t="shared" si="707"/>
        <v>0</v>
      </c>
      <c r="AC909" t="str">
        <f t="shared" si="708"/>
        <v>0</v>
      </c>
      <c r="AD909" t="str">
        <f t="shared" si="709"/>
        <v>0</v>
      </c>
      <c r="AE909" t="str">
        <f t="shared" si="710"/>
        <v>0</v>
      </c>
      <c r="AF909" t="str">
        <f t="shared" si="711"/>
        <v>0</v>
      </c>
      <c r="AG909" t="str">
        <f t="shared" si="712"/>
        <v>0</v>
      </c>
      <c r="AH909" t="str">
        <f t="shared" si="713"/>
        <v>0</v>
      </c>
      <c r="AI909" t="str">
        <f t="shared" si="714"/>
        <v>0</v>
      </c>
      <c r="AJ909" t="str">
        <f t="shared" si="715"/>
        <v>0</v>
      </c>
      <c r="AK909" t="str">
        <f t="shared" si="716"/>
        <v>0</v>
      </c>
      <c r="AL909" t="str">
        <f t="shared" si="717"/>
        <v>0</v>
      </c>
      <c r="AM909" t="str">
        <f t="shared" si="718"/>
        <v>0</v>
      </c>
      <c r="AN909" t="str">
        <f t="shared" si="719"/>
        <v>0</v>
      </c>
      <c r="AO909" t="str">
        <f t="shared" si="720"/>
        <v>0</v>
      </c>
      <c r="AP909" t="str">
        <f t="shared" si="721"/>
        <v>0</v>
      </c>
      <c r="AQ909" t="str">
        <f t="shared" si="722"/>
        <v>0</v>
      </c>
      <c r="AR909" t="str">
        <f t="shared" si="723"/>
        <v>0</v>
      </c>
      <c r="AS909" t="str">
        <f t="shared" si="724"/>
        <v>0</v>
      </c>
      <c r="AT909" t="str">
        <f t="shared" si="725"/>
        <v>0</v>
      </c>
      <c r="AU909" t="str">
        <f t="shared" si="726"/>
        <v>0</v>
      </c>
      <c r="AV909" t="str">
        <f t="shared" si="727"/>
        <v>0</v>
      </c>
      <c r="AW909" t="str">
        <f t="shared" si="728"/>
        <v>0</v>
      </c>
      <c r="AX909" t="str">
        <f t="shared" si="729"/>
        <v>0</v>
      </c>
      <c r="AY909" t="str">
        <f t="shared" si="730"/>
        <v>0</v>
      </c>
      <c r="AZ909" s="22"/>
    </row>
    <row r="910" spans="1:52" ht="15" customHeight="1">
      <c r="A910" s="18" t="s">
        <v>302</v>
      </c>
      <c r="B910" s="74" t="str">
        <f t="shared" si="690"/>
        <v>2404133G</v>
      </c>
      <c r="C910" s="76">
        <v>45428.812673611101</v>
      </c>
      <c r="D910" s="18" t="s">
        <v>982</v>
      </c>
      <c r="E910" s="3" t="b">
        <f>ISNUMBER(MATCH(Table1[[#This Row],[Email]],Attendance[Email],0))</f>
        <v>1</v>
      </c>
      <c r="F910" s="3">
        <f t="shared" si="691"/>
        <v>45429.146006944437</v>
      </c>
      <c r="G910" s="21">
        <f>DAY(Table1[[#This Row],[Actual Time]])</f>
        <v>17</v>
      </c>
      <c r="H910">
        <f>MONTH(Table1[[#This Row],[Actual Time]])</f>
        <v>5</v>
      </c>
      <c r="I910">
        <f>YEAR(Table1[[#This Row],[Actual Time]])</f>
        <v>2024</v>
      </c>
      <c r="J910" t="str">
        <f t="shared" si="692"/>
        <v>17/5/2024</v>
      </c>
      <c r="K910" s="3" t="str">
        <f t="shared" si="693"/>
        <v>0</v>
      </c>
      <c r="L910" t="str">
        <f t="shared" si="694"/>
        <v>0</v>
      </c>
      <c r="M910" t="str">
        <f t="shared" si="695"/>
        <v>0</v>
      </c>
      <c r="N910" t="str">
        <f t="shared" si="696"/>
        <v>0</v>
      </c>
      <c r="O910" t="str">
        <f t="shared" si="697"/>
        <v>1</v>
      </c>
      <c r="P910" t="str">
        <f t="shared" si="698"/>
        <v>0</v>
      </c>
      <c r="Q910" t="str">
        <f t="shared" si="699"/>
        <v>0</v>
      </c>
      <c r="R910" t="str">
        <f t="shared" si="700"/>
        <v>0</v>
      </c>
      <c r="S910" t="str">
        <f t="shared" si="701"/>
        <v>0</v>
      </c>
      <c r="T910" s="3" t="str">
        <f t="shared" si="701"/>
        <v>0</v>
      </c>
      <c r="U910" t="str">
        <f t="shared" si="702"/>
        <v>0</v>
      </c>
      <c r="V910" t="str">
        <f t="shared" si="703"/>
        <v>0</v>
      </c>
      <c r="W910" t="str">
        <f t="shared" si="704"/>
        <v>0</v>
      </c>
      <c r="X910" t="str">
        <f t="shared" si="705"/>
        <v>0</v>
      </c>
      <c r="Y910" t="str">
        <f t="shared" si="706"/>
        <v>0</v>
      </c>
      <c r="Z910" t="str">
        <f t="shared" si="707"/>
        <v>0</v>
      </c>
      <c r="AA910" s="3" t="str">
        <f t="shared" si="707"/>
        <v>0</v>
      </c>
      <c r="AB910" s="3" t="str">
        <f t="shared" si="707"/>
        <v>0</v>
      </c>
      <c r="AC910" t="str">
        <f t="shared" si="708"/>
        <v>0</v>
      </c>
      <c r="AD910" t="str">
        <f t="shared" si="709"/>
        <v>0</v>
      </c>
      <c r="AE910" t="str">
        <f t="shared" si="710"/>
        <v>0</v>
      </c>
      <c r="AF910" t="str">
        <f t="shared" si="711"/>
        <v>0</v>
      </c>
      <c r="AG910" t="str">
        <f t="shared" si="712"/>
        <v>0</v>
      </c>
      <c r="AH910" t="str">
        <f t="shared" si="713"/>
        <v>0</v>
      </c>
      <c r="AI910" t="str">
        <f t="shared" si="714"/>
        <v>0</v>
      </c>
      <c r="AJ910" t="str">
        <f t="shared" si="715"/>
        <v>0</v>
      </c>
      <c r="AK910" t="str">
        <f t="shared" si="716"/>
        <v>0</v>
      </c>
      <c r="AL910" t="str">
        <f t="shared" si="717"/>
        <v>0</v>
      </c>
      <c r="AM910" t="str">
        <f t="shared" si="718"/>
        <v>0</v>
      </c>
      <c r="AN910" t="str">
        <f t="shared" si="719"/>
        <v>0</v>
      </c>
      <c r="AO910" t="str">
        <f t="shared" si="720"/>
        <v>0</v>
      </c>
      <c r="AP910" t="str">
        <f t="shared" si="721"/>
        <v>0</v>
      </c>
      <c r="AQ910" t="str">
        <f t="shared" si="722"/>
        <v>0</v>
      </c>
      <c r="AR910" t="str">
        <f t="shared" si="723"/>
        <v>0</v>
      </c>
      <c r="AS910" t="str">
        <f t="shared" si="724"/>
        <v>0</v>
      </c>
      <c r="AT910" t="str">
        <f t="shared" si="725"/>
        <v>0</v>
      </c>
      <c r="AU910" t="str">
        <f t="shared" si="726"/>
        <v>0</v>
      </c>
      <c r="AV910" t="str">
        <f t="shared" si="727"/>
        <v>0</v>
      </c>
      <c r="AW910" t="str">
        <f t="shared" si="728"/>
        <v>0</v>
      </c>
      <c r="AX910" t="str">
        <f t="shared" si="729"/>
        <v>0</v>
      </c>
      <c r="AY910" t="str">
        <f t="shared" si="730"/>
        <v>0</v>
      </c>
      <c r="AZ910" s="22"/>
    </row>
    <row r="911" spans="1:52" ht="15" customHeight="1">
      <c r="A911" s="18" t="s">
        <v>218</v>
      </c>
      <c r="B911" s="74" t="str">
        <f t="shared" si="690"/>
        <v>2402097F</v>
      </c>
      <c r="C911" s="76">
        <v>45428.812673611101</v>
      </c>
      <c r="D911" s="18" t="s">
        <v>939</v>
      </c>
      <c r="E911" s="3" t="b">
        <f>ISNUMBER(MATCH(Table1[[#This Row],[Email]],Attendance[Email],0))</f>
        <v>1</v>
      </c>
      <c r="F911" s="3">
        <f t="shared" si="691"/>
        <v>45429.146006944437</v>
      </c>
      <c r="G911" s="21">
        <f>DAY(Table1[[#This Row],[Actual Time]])</f>
        <v>17</v>
      </c>
      <c r="H911">
        <f>MONTH(Table1[[#This Row],[Actual Time]])</f>
        <v>5</v>
      </c>
      <c r="I911">
        <f>YEAR(Table1[[#This Row],[Actual Time]])</f>
        <v>2024</v>
      </c>
      <c r="J911" t="str">
        <f t="shared" si="692"/>
        <v>17/5/2024</v>
      </c>
      <c r="K911" s="3" t="str">
        <f t="shared" si="693"/>
        <v>0</v>
      </c>
      <c r="L911" t="str">
        <f t="shared" si="694"/>
        <v>0</v>
      </c>
      <c r="M911" t="str">
        <f t="shared" si="695"/>
        <v>0</v>
      </c>
      <c r="N911" t="str">
        <f t="shared" si="696"/>
        <v>0</v>
      </c>
      <c r="O911" t="str">
        <f t="shared" si="697"/>
        <v>1</v>
      </c>
      <c r="P911" t="str">
        <f t="shared" si="698"/>
        <v>0</v>
      </c>
      <c r="Q911" t="str">
        <f t="shared" si="699"/>
        <v>0</v>
      </c>
      <c r="R911" t="str">
        <f t="shared" si="700"/>
        <v>0</v>
      </c>
      <c r="S911" t="str">
        <f t="shared" si="701"/>
        <v>0</v>
      </c>
      <c r="T911" s="3" t="str">
        <f t="shared" si="701"/>
        <v>0</v>
      </c>
      <c r="U911" t="str">
        <f t="shared" si="702"/>
        <v>0</v>
      </c>
      <c r="V911" t="str">
        <f t="shared" si="703"/>
        <v>0</v>
      </c>
      <c r="W911" t="str">
        <f t="shared" si="704"/>
        <v>0</v>
      </c>
      <c r="X911" t="str">
        <f t="shared" si="705"/>
        <v>0</v>
      </c>
      <c r="Y911" t="str">
        <f t="shared" si="706"/>
        <v>0</v>
      </c>
      <c r="Z911" t="str">
        <f t="shared" si="707"/>
        <v>0</v>
      </c>
      <c r="AA911" s="3" t="str">
        <f t="shared" si="707"/>
        <v>0</v>
      </c>
      <c r="AB911" s="3" t="str">
        <f t="shared" si="707"/>
        <v>0</v>
      </c>
      <c r="AC911" t="str">
        <f t="shared" si="708"/>
        <v>0</v>
      </c>
      <c r="AD911" t="str">
        <f t="shared" si="709"/>
        <v>0</v>
      </c>
      <c r="AE911" t="str">
        <f t="shared" si="710"/>
        <v>0</v>
      </c>
      <c r="AF911" t="str">
        <f t="shared" si="711"/>
        <v>0</v>
      </c>
      <c r="AG911" t="str">
        <f t="shared" si="712"/>
        <v>0</v>
      </c>
      <c r="AH911" t="str">
        <f t="shared" si="713"/>
        <v>0</v>
      </c>
      <c r="AI911" t="str">
        <f t="shared" si="714"/>
        <v>0</v>
      </c>
      <c r="AJ911" t="str">
        <f t="shared" si="715"/>
        <v>0</v>
      </c>
      <c r="AK911" t="str">
        <f t="shared" si="716"/>
        <v>0</v>
      </c>
      <c r="AL911" t="str">
        <f t="shared" si="717"/>
        <v>0</v>
      </c>
      <c r="AM911" t="str">
        <f t="shared" si="718"/>
        <v>0</v>
      </c>
      <c r="AN911" t="str">
        <f t="shared" si="719"/>
        <v>0</v>
      </c>
      <c r="AO911" t="str">
        <f t="shared" si="720"/>
        <v>0</v>
      </c>
      <c r="AP911" t="str">
        <f t="shared" si="721"/>
        <v>0</v>
      </c>
      <c r="AQ911" t="str">
        <f t="shared" si="722"/>
        <v>0</v>
      </c>
      <c r="AR911" t="str">
        <f t="shared" si="723"/>
        <v>0</v>
      </c>
      <c r="AS911" t="str">
        <f t="shared" si="724"/>
        <v>0</v>
      </c>
      <c r="AT911" t="str">
        <f t="shared" si="725"/>
        <v>0</v>
      </c>
      <c r="AU911" t="str">
        <f t="shared" si="726"/>
        <v>0</v>
      </c>
      <c r="AV911" t="str">
        <f t="shared" si="727"/>
        <v>0</v>
      </c>
      <c r="AW911" t="str">
        <f t="shared" si="728"/>
        <v>0</v>
      </c>
      <c r="AX911" t="str">
        <f t="shared" si="729"/>
        <v>0</v>
      </c>
      <c r="AY911" t="str">
        <f t="shared" si="730"/>
        <v>0</v>
      </c>
      <c r="AZ911" s="22"/>
    </row>
    <row r="912" spans="1:52" ht="15" customHeight="1">
      <c r="A912" s="18" t="s">
        <v>186</v>
      </c>
      <c r="B912" s="74" t="str">
        <f t="shared" si="690"/>
        <v>2400830B</v>
      </c>
      <c r="C912" s="76">
        <v>45428.812673611101</v>
      </c>
      <c r="D912" s="18" t="s">
        <v>923</v>
      </c>
      <c r="E912" s="3" t="b">
        <f>ISNUMBER(MATCH(Table1[[#This Row],[Email]],Attendance[Email],0))</f>
        <v>1</v>
      </c>
      <c r="F912" s="3">
        <f t="shared" si="691"/>
        <v>45429.146006944437</v>
      </c>
      <c r="G912" s="21">
        <f>DAY(Table1[[#This Row],[Actual Time]])</f>
        <v>17</v>
      </c>
      <c r="H912">
        <f>MONTH(Table1[[#This Row],[Actual Time]])</f>
        <v>5</v>
      </c>
      <c r="I912">
        <f>YEAR(Table1[[#This Row],[Actual Time]])</f>
        <v>2024</v>
      </c>
      <c r="J912" t="str">
        <f t="shared" si="692"/>
        <v>17/5/2024</v>
      </c>
      <c r="K912" s="3" t="str">
        <f t="shared" si="693"/>
        <v>0</v>
      </c>
      <c r="L912" t="str">
        <f t="shared" si="694"/>
        <v>0</v>
      </c>
      <c r="M912" t="str">
        <f t="shared" si="695"/>
        <v>0</v>
      </c>
      <c r="N912" t="str">
        <f t="shared" si="696"/>
        <v>0</v>
      </c>
      <c r="O912" t="str">
        <f t="shared" si="697"/>
        <v>1</v>
      </c>
      <c r="P912" t="str">
        <f t="shared" si="698"/>
        <v>0</v>
      </c>
      <c r="Q912" t="str">
        <f t="shared" si="699"/>
        <v>0</v>
      </c>
      <c r="R912" t="str">
        <f t="shared" si="700"/>
        <v>0</v>
      </c>
      <c r="S912" t="str">
        <f t="shared" si="701"/>
        <v>0</v>
      </c>
      <c r="T912" s="3" t="str">
        <f t="shared" si="701"/>
        <v>0</v>
      </c>
      <c r="U912" t="str">
        <f t="shared" si="702"/>
        <v>0</v>
      </c>
      <c r="V912" t="str">
        <f t="shared" si="703"/>
        <v>0</v>
      </c>
      <c r="W912" t="str">
        <f t="shared" si="704"/>
        <v>0</v>
      </c>
      <c r="X912" t="str">
        <f t="shared" si="705"/>
        <v>0</v>
      </c>
      <c r="Y912" t="str">
        <f t="shared" si="706"/>
        <v>0</v>
      </c>
      <c r="Z912" t="str">
        <f t="shared" si="707"/>
        <v>0</v>
      </c>
      <c r="AA912" s="3" t="str">
        <f t="shared" si="707"/>
        <v>0</v>
      </c>
      <c r="AB912" s="3" t="str">
        <f t="shared" si="707"/>
        <v>0</v>
      </c>
      <c r="AC912" t="str">
        <f t="shared" si="708"/>
        <v>0</v>
      </c>
      <c r="AD912" t="str">
        <f t="shared" si="709"/>
        <v>0</v>
      </c>
      <c r="AE912" t="str">
        <f t="shared" si="710"/>
        <v>0</v>
      </c>
      <c r="AF912" t="str">
        <f t="shared" si="711"/>
        <v>0</v>
      </c>
      <c r="AG912" t="str">
        <f t="shared" si="712"/>
        <v>0</v>
      </c>
      <c r="AH912" t="str">
        <f t="shared" si="713"/>
        <v>0</v>
      </c>
      <c r="AI912" t="str">
        <f t="shared" si="714"/>
        <v>0</v>
      </c>
      <c r="AJ912" t="str">
        <f t="shared" si="715"/>
        <v>0</v>
      </c>
      <c r="AK912" t="str">
        <f t="shared" si="716"/>
        <v>0</v>
      </c>
      <c r="AL912" t="str">
        <f t="shared" si="717"/>
        <v>0</v>
      </c>
      <c r="AM912" t="str">
        <f t="shared" si="718"/>
        <v>0</v>
      </c>
      <c r="AN912" t="str">
        <f t="shared" si="719"/>
        <v>0</v>
      </c>
      <c r="AO912" t="str">
        <f t="shared" si="720"/>
        <v>0</v>
      </c>
      <c r="AP912" t="str">
        <f t="shared" si="721"/>
        <v>0</v>
      </c>
      <c r="AQ912" t="str">
        <f t="shared" si="722"/>
        <v>0</v>
      </c>
      <c r="AR912" t="str">
        <f t="shared" si="723"/>
        <v>0</v>
      </c>
      <c r="AS912" t="str">
        <f t="shared" si="724"/>
        <v>0</v>
      </c>
      <c r="AT912" t="str">
        <f t="shared" si="725"/>
        <v>0</v>
      </c>
      <c r="AU912" t="str">
        <f t="shared" si="726"/>
        <v>0</v>
      </c>
      <c r="AV912" t="str">
        <f t="shared" si="727"/>
        <v>0</v>
      </c>
      <c r="AW912" t="str">
        <f t="shared" si="728"/>
        <v>0</v>
      </c>
      <c r="AX912" t="str">
        <f t="shared" si="729"/>
        <v>0</v>
      </c>
      <c r="AY912" t="str">
        <f t="shared" si="730"/>
        <v>0</v>
      </c>
      <c r="AZ912" s="22"/>
    </row>
    <row r="913" spans="1:52" ht="15" customHeight="1">
      <c r="A913" s="18" t="s">
        <v>455</v>
      </c>
      <c r="B913" s="74" t="str">
        <f t="shared" si="690"/>
        <v>2401295G</v>
      </c>
      <c r="C913" s="76">
        <v>45428.812673611101</v>
      </c>
      <c r="D913" s="18" t="s">
        <v>996</v>
      </c>
      <c r="E913" s="3" t="b">
        <f>ISNUMBER(MATCH(Table1[[#This Row],[Email]],Attendance[Email],0))</f>
        <v>1</v>
      </c>
      <c r="F913" s="3">
        <f t="shared" si="691"/>
        <v>45429.146006944437</v>
      </c>
      <c r="G913" s="21">
        <f>DAY(Table1[[#This Row],[Actual Time]])</f>
        <v>17</v>
      </c>
      <c r="H913">
        <f>MONTH(Table1[[#This Row],[Actual Time]])</f>
        <v>5</v>
      </c>
      <c r="I913">
        <f>YEAR(Table1[[#This Row],[Actual Time]])</f>
        <v>2024</v>
      </c>
      <c r="J913" t="str">
        <f t="shared" si="692"/>
        <v>17/5/2024</v>
      </c>
      <c r="K913" s="3" t="str">
        <f t="shared" si="693"/>
        <v>0</v>
      </c>
      <c r="L913" t="str">
        <f t="shared" si="694"/>
        <v>0</v>
      </c>
      <c r="M913" t="str">
        <f t="shared" si="695"/>
        <v>0</v>
      </c>
      <c r="N913" t="str">
        <f t="shared" si="696"/>
        <v>0</v>
      </c>
      <c r="O913" t="str">
        <f t="shared" si="697"/>
        <v>1</v>
      </c>
      <c r="P913" t="str">
        <f t="shared" si="698"/>
        <v>0</v>
      </c>
      <c r="Q913" t="str">
        <f t="shared" si="699"/>
        <v>0</v>
      </c>
      <c r="R913" t="str">
        <f t="shared" si="700"/>
        <v>0</v>
      </c>
      <c r="S913" t="str">
        <f t="shared" si="701"/>
        <v>0</v>
      </c>
      <c r="T913" s="3" t="str">
        <f t="shared" si="701"/>
        <v>0</v>
      </c>
      <c r="U913" t="str">
        <f t="shared" si="702"/>
        <v>0</v>
      </c>
      <c r="V913" t="str">
        <f t="shared" si="703"/>
        <v>0</v>
      </c>
      <c r="W913" t="str">
        <f t="shared" si="704"/>
        <v>0</v>
      </c>
      <c r="X913" t="str">
        <f t="shared" si="705"/>
        <v>0</v>
      </c>
      <c r="Y913" t="str">
        <f t="shared" si="706"/>
        <v>0</v>
      </c>
      <c r="Z913" t="str">
        <f t="shared" si="707"/>
        <v>0</v>
      </c>
      <c r="AA913" s="3" t="str">
        <f t="shared" si="707"/>
        <v>0</v>
      </c>
      <c r="AB913" s="3" t="str">
        <f t="shared" si="707"/>
        <v>0</v>
      </c>
      <c r="AC913" t="str">
        <f t="shared" si="708"/>
        <v>0</v>
      </c>
      <c r="AD913" t="str">
        <f t="shared" si="709"/>
        <v>0</v>
      </c>
      <c r="AE913" t="str">
        <f t="shared" si="710"/>
        <v>0</v>
      </c>
      <c r="AF913" t="str">
        <f t="shared" si="711"/>
        <v>0</v>
      </c>
      <c r="AG913" t="str">
        <f t="shared" si="712"/>
        <v>0</v>
      </c>
      <c r="AH913" t="str">
        <f t="shared" si="713"/>
        <v>0</v>
      </c>
      <c r="AI913" t="str">
        <f t="shared" si="714"/>
        <v>0</v>
      </c>
      <c r="AJ913" t="str">
        <f t="shared" si="715"/>
        <v>0</v>
      </c>
      <c r="AK913" t="str">
        <f t="shared" si="716"/>
        <v>0</v>
      </c>
      <c r="AL913" t="str">
        <f t="shared" si="717"/>
        <v>0</v>
      </c>
      <c r="AM913" t="str">
        <f t="shared" si="718"/>
        <v>0</v>
      </c>
      <c r="AN913" t="str">
        <f t="shared" si="719"/>
        <v>0</v>
      </c>
      <c r="AO913" t="str">
        <f t="shared" si="720"/>
        <v>0</v>
      </c>
      <c r="AP913" t="str">
        <f t="shared" si="721"/>
        <v>0</v>
      </c>
      <c r="AQ913" t="str">
        <f t="shared" si="722"/>
        <v>0</v>
      </c>
      <c r="AR913" t="str">
        <f t="shared" si="723"/>
        <v>0</v>
      </c>
      <c r="AS913" t="str">
        <f t="shared" si="724"/>
        <v>0</v>
      </c>
      <c r="AT913" t="str">
        <f t="shared" si="725"/>
        <v>0</v>
      </c>
      <c r="AU913" t="str">
        <f t="shared" si="726"/>
        <v>0</v>
      </c>
      <c r="AV913" t="str">
        <f t="shared" si="727"/>
        <v>0</v>
      </c>
      <c r="AW913" t="str">
        <f t="shared" si="728"/>
        <v>0</v>
      </c>
      <c r="AX913" t="str">
        <f t="shared" si="729"/>
        <v>0</v>
      </c>
      <c r="AY913" t="str">
        <f t="shared" si="730"/>
        <v>0</v>
      </c>
      <c r="AZ913" s="22"/>
    </row>
    <row r="914" spans="1:52" ht="15" customHeight="1">
      <c r="A914" s="18" t="s">
        <v>96</v>
      </c>
      <c r="B914" s="74" t="str">
        <f t="shared" si="690"/>
        <v>2300398A</v>
      </c>
      <c r="C914" s="76">
        <v>45428.812673611101</v>
      </c>
      <c r="D914" s="18" t="s">
        <v>999</v>
      </c>
      <c r="E914" s="3" t="b">
        <f>ISNUMBER(MATCH(Table1[[#This Row],[Email]],Attendance[Email],0))</f>
        <v>1</v>
      </c>
      <c r="F914" s="3">
        <f t="shared" si="691"/>
        <v>45429.146006944437</v>
      </c>
      <c r="G914" s="21">
        <f>DAY(Table1[[#This Row],[Actual Time]])</f>
        <v>17</v>
      </c>
      <c r="H914">
        <f>MONTH(Table1[[#This Row],[Actual Time]])</f>
        <v>5</v>
      </c>
      <c r="I914">
        <f>YEAR(Table1[[#This Row],[Actual Time]])</f>
        <v>2024</v>
      </c>
      <c r="J914" t="str">
        <f t="shared" si="692"/>
        <v>17/5/2024</v>
      </c>
      <c r="K914" s="3" t="str">
        <f t="shared" si="693"/>
        <v>0</v>
      </c>
      <c r="L914" t="str">
        <f t="shared" si="694"/>
        <v>0</v>
      </c>
      <c r="M914" t="str">
        <f t="shared" si="695"/>
        <v>0</v>
      </c>
      <c r="N914" t="str">
        <f t="shared" si="696"/>
        <v>0</v>
      </c>
      <c r="O914" t="str">
        <f t="shared" si="697"/>
        <v>1</v>
      </c>
      <c r="P914" t="str">
        <f t="shared" si="698"/>
        <v>0</v>
      </c>
      <c r="Q914" t="str">
        <f t="shared" si="699"/>
        <v>0</v>
      </c>
      <c r="R914" t="str">
        <f t="shared" si="700"/>
        <v>0</v>
      </c>
      <c r="S914" t="str">
        <f t="shared" si="701"/>
        <v>0</v>
      </c>
      <c r="T914" s="3" t="str">
        <f t="shared" si="701"/>
        <v>0</v>
      </c>
      <c r="U914" t="str">
        <f t="shared" si="702"/>
        <v>0</v>
      </c>
      <c r="V914" t="str">
        <f t="shared" si="703"/>
        <v>0</v>
      </c>
      <c r="W914" t="str">
        <f t="shared" si="704"/>
        <v>0</v>
      </c>
      <c r="X914" t="str">
        <f t="shared" si="705"/>
        <v>0</v>
      </c>
      <c r="Y914" t="str">
        <f t="shared" si="706"/>
        <v>0</v>
      </c>
      <c r="Z914" t="str">
        <f t="shared" si="707"/>
        <v>0</v>
      </c>
      <c r="AA914" s="3" t="str">
        <f t="shared" si="707"/>
        <v>0</v>
      </c>
      <c r="AB914" s="3" t="str">
        <f t="shared" si="707"/>
        <v>0</v>
      </c>
      <c r="AC914" t="str">
        <f t="shared" si="708"/>
        <v>0</v>
      </c>
      <c r="AD914" t="str">
        <f t="shared" si="709"/>
        <v>0</v>
      </c>
      <c r="AE914" t="str">
        <f t="shared" si="710"/>
        <v>0</v>
      </c>
      <c r="AF914" t="str">
        <f t="shared" si="711"/>
        <v>0</v>
      </c>
      <c r="AG914" t="str">
        <f t="shared" si="712"/>
        <v>0</v>
      </c>
      <c r="AH914" t="str">
        <f t="shared" si="713"/>
        <v>0</v>
      </c>
      <c r="AI914" t="str">
        <f t="shared" si="714"/>
        <v>0</v>
      </c>
      <c r="AJ914" t="str">
        <f t="shared" si="715"/>
        <v>0</v>
      </c>
      <c r="AK914" t="str">
        <f t="shared" si="716"/>
        <v>0</v>
      </c>
      <c r="AL914" t="str">
        <f t="shared" si="717"/>
        <v>0</v>
      </c>
      <c r="AM914" t="str">
        <f t="shared" si="718"/>
        <v>0</v>
      </c>
      <c r="AN914" t="str">
        <f t="shared" si="719"/>
        <v>0</v>
      </c>
      <c r="AO914" t="str">
        <f t="shared" si="720"/>
        <v>0</v>
      </c>
      <c r="AP914" t="str">
        <f t="shared" si="721"/>
        <v>0</v>
      </c>
      <c r="AQ914" t="str">
        <f t="shared" si="722"/>
        <v>0</v>
      </c>
      <c r="AR914" t="str">
        <f t="shared" si="723"/>
        <v>0</v>
      </c>
      <c r="AS914" t="str">
        <f t="shared" si="724"/>
        <v>0</v>
      </c>
      <c r="AT914" t="str">
        <f t="shared" si="725"/>
        <v>0</v>
      </c>
      <c r="AU914" t="str">
        <f t="shared" si="726"/>
        <v>0</v>
      </c>
      <c r="AV914" t="str">
        <f t="shared" si="727"/>
        <v>0</v>
      </c>
      <c r="AW914" t="str">
        <f t="shared" si="728"/>
        <v>0</v>
      </c>
      <c r="AX914" t="str">
        <f t="shared" si="729"/>
        <v>0</v>
      </c>
      <c r="AY914" t="str">
        <f t="shared" si="730"/>
        <v>0</v>
      </c>
      <c r="AZ914" s="22"/>
    </row>
    <row r="915" spans="1:52" ht="15" customHeight="1">
      <c r="A915" s="18" t="s">
        <v>76</v>
      </c>
      <c r="B915" s="74" t="str">
        <f t="shared" si="690"/>
        <v>2205064E</v>
      </c>
      <c r="C915" s="76">
        <v>45428.812673611101</v>
      </c>
      <c r="D915" s="18" t="s">
        <v>882</v>
      </c>
      <c r="E915" s="3" t="b">
        <f>ISNUMBER(MATCH(Table1[[#This Row],[Email]],Attendance[Email],0))</f>
        <v>1</v>
      </c>
      <c r="F915" s="3">
        <f t="shared" si="691"/>
        <v>45429.146006944437</v>
      </c>
      <c r="G915" s="21">
        <f>DAY(Table1[[#This Row],[Actual Time]])</f>
        <v>17</v>
      </c>
      <c r="H915">
        <f>MONTH(Table1[[#This Row],[Actual Time]])</f>
        <v>5</v>
      </c>
      <c r="I915">
        <f>YEAR(Table1[[#This Row],[Actual Time]])</f>
        <v>2024</v>
      </c>
      <c r="J915" t="str">
        <f t="shared" si="692"/>
        <v>17/5/2024</v>
      </c>
      <c r="K915" s="3" t="str">
        <f t="shared" si="693"/>
        <v>0</v>
      </c>
      <c r="L915" t="str">
        <f t="shared" si="694"/>
        <v>0</v>
      </c>
      <c r="M915" t="str">
        <f t="shared" si="695"/>
        <v>0</v>
      </c>
      <c r="N915" t="str">
        <f t="shared" si="696"/>
        <v>0</v>
      </c>
      <c r="O915" t="str">
        <f t="shared" si="697"/>
        <v>1</v>
      </c>
      <c r="P915" t="str">
        <f t="shared" si="698"/>
        <v>0</v>
      </c>
      <c r="Q915" t="str">
        <f t="shared" si="699"/>
        <v>0</v>
      </c>
      <c r="R915" t="str">
        <f t="shared" si="700"/>
        <v>0</v>
      </c>
      <c r="S915" t="str">
        <f t="shared" si="701"/>
        <v>0</v>
      </c>
      <c r="T915" s="3" t="str">
        <f t="shared" si="701"/>
        <v>0</v>
      </c>
      <c r="U915" t="str">
        <f t="shared" si="702"/>
        <v>0</v>
      </c>
      <c r="V915" t="str">
        <f t="shared" si="703"/>
        <v>0</v>
      </c>
      <c r="W915" t="str">
        <f t="shared" si="704"/>
        <v>0</v>
      </c>
      <c r="X915" t="str">
        <f t="shared" si="705"/>
        <v>0</v>
      </c>
      <c r="Y915" t="str">
        <f t="shared" si="706"/>
        <v>0</v>
      </c>
      <c r="Z915" t="str">
        <f t="shared" si="707"/>
        <v>0</v>
      </c>
      <c r="AA915" s="3" t="str">
        <f t="shared" si="707"/>
        <v>0</v>
      </c>
      <c r="AB915" s="3" t="str">
        <f t="shared" si="707"/>
        <v>0</v>
      </c>
      <c r="AC915" t="str">
        <f t="shared" si="708"/>
        <v>0</v>
      </c>
      <c r="AD915" t="str">
        <f t="shared" si="709"/>
        <v>0</v>
      </c>
      <c r="AE915" t="str">
        <f t="shared" si="710"/>
        <v>0</v>
      </c>
      <c r="AF915" t="str">
        <f t="shared" si="711"/>
        <v>0</v>
      </c>
      <c r="AG915" t="str">
        <f t="shared" si="712"/>
        <v>0</v>
      </c>
      <c r="AH915" t="str">
        <f t="shared" si="713"/>
        <v>0</v>
      </c>
      <c r="AI915" t="str">
        <f t="shared" si="714"/>
        <v>0</v>
      </c>
      <c r="AJ915" t="str">
        <f t="shared" si="715"/>
        <v>0</v>
      </c>
      <c r="AK915" t="str">
        <f t="shared" si="716"/>
        <v>0</v>
      </c>
      <c r="AL915" t="str">
        <f t="shared" si="717"/>
        <v>0</v>
      </c>
      <c r="AM915" t="str">
        <f t="shared" si="718"/>
        <v>0</v>
      </c>
      <c r="AN915" t="str">
        <f t="shared" si="719"/>
        <v>0</v>
      </c>
      <c r="AO915" t="str">
        <f t="shared" si="720"/>
        <v>0</v>
      </c>
      <c r="AP915" t="str">
        <f t="shared" si="721"/>
        <v>0</v>
      </c>
      <c r="AQ915" t="str">
        <f t="shared" si="722"/>
        <v>0</v>
      </c>
      <c r="AR915" t="str">
        <f t="shared" si="723"/>
        <v>0</v>
      </c>
      <c r="AS915" t="str">
        <f t="shared" si="724"/>
        <v>0</v>
      </c>
      <c r="AT915" t="str">
        <f t="shared" si="725"/>
        <v>0</v>
      </c>
      <c r="AU915" t="str">
        <f t="shared" si="726"/>
        <v>0</v>
      </c>
      <c r="AV915" t="str">
        <f t="shared" si="727"/>
        <v>0</v>
      </c>
      <c r="AW915" t="str">
        <f t="shared" si="728"/>
        <v>0</v>
      </c>
      <c r="AX915" t="str">
        <f t="shared" si="729"/>
        <v>0</v>
      </c>
      <c r="AY915" t="str">
        <f t="shared" si="730"/>
        <v>0</v>
      </c>
      <c r="AZ915" s="22"/>
    </row>
    <row r="916" spans="1:52" ht="15" customHeight="1">
      <c r="A916" s="18" t="s">
        <v>146</v>
      </c>
      <c r="B916" s="74" t="str">
        <f t="shared" si="690"/>
        <v>2400778C</v>
      </c>
      <c r="C916" s="76">
        <v>45428.812673611101</v>
      </c>
      <c r="D916" s="18" t="s">
        <v>903</v>
      </c>
      <c r="E916" s="3" t="b">
        <f>ISNUMBER(MATCH(Table1[[#This Row],[Email]],Attendance[Email],0))</f>
        <v>1</v>
      </c>
      <c r="F916" s="3">
        <f t="shared" si="691"/>
        <v>45429.146006944437</v>
      </c>
      <c r="G916" s="21">
        <f>DAY(Table1[[#This Row],[Actual Time]])</f>
        <v>17</v>
      </c>
      <c r="H916">
        <f>MONTH(Table1[[#This Row],[Actual Time]])</f>
        <v>5</v>
      </c>
      <c r="I916">
        <f>YEAR(Table1[[#This Row],[Actual Time]])</f>
        <v>2024</v>
      </c>
      <c r="J916" t="str">
        <f t="shared" si="692"/>
        <v>17/5/2024</v>
      </c>
      <c r="K916" s="3" t="str">
        <f t="shared" si="693"/>
        <v>0</v>
      </c>
      <c r="L916" t="str">
        <f t="shared" si="694"/>
        <v>0</v>
      </c>
      <c r="M916" t="str">
        <f t="shared" si="695"/>
        <v>0</v>
      </c>
      <c r="N916" t="str">
        <f t="shared" si="696"/>
        <v>0</v>
      </c>
      <c r="O916" t="str">
        <f t="shared" si="697"/>
        <v>1</v>
      </c>
      <c r="P916" t="str">
        <f t="shared" si="698"/>
        <v>0</v>
      </c>
      <c r="Q916" t="str">
        <f t="shared" si="699"/>
        <v>0</v>
      </c>
      <c r="R916" t="str">
        <f t="shared" si="700"/>
        <v>0</v>
      </c>
      <c r="S916" t="str">
        <f t="shared" si="701"/>
        <v>0</v>
      </c>
      <c r="T916" s="3" t="str">
        <f t="shared" si="701"/>
        <v>0</v>
      </c>
      <c r="U916" t="str">
        <f t="shared" si="702"/>
        <v>0</v>
      </c>
      <c r="V916" t="str">
        <f t="shared" si="703"/>
        <v>0</v>
      </c>
      <c r="W916" t="str">
        <f t="shared" si="704"/>
        <v>0</v>
      </c>
      <c r="X916" t="str">
        <f t="shared" si="705"/>
        <v>0</v>
      </c>
      <c r="Y916" t="str">
        <f t="shared" si="706"/>
        <v>0</v>
      </c>
      <c r="Z916" t="str">
        <f t="shared" si="707"/>
        <v>0</v>
      </c>
      <c r="AA916" s="3" t="str">
        <f t="shared" si="707"/>
        <v>0</v>
      </c>
      <c r="AB916" s="3" t="str">
        <f t="shared" si="707"/>
        <v>0</v>
      </c>
      <c r="AC916" t="str">
        <f t="shared" si="708"/>
        <v>0</v>
      </c>
      <c r="AD916" t="str">
        <f t="shared" si="709"/>
        <v>0</v>
      </c>
      <c r="AE916" t="str">
        <f t="shared" si="710"/>
        <v>0</v>
      </c>
      <c r="AF916" t="str">
        <f t="shared" si="711"/>
        <v>0</v>
      </c>
      <c r="AG916" t="str">
        <f t="shared" si="712"/>
        <v>0</v>
      </c>
      <c r="AH916" t="str">
        <f t="shared" si="713"/>
        <v>0</v>
      </c>
      <c r="AI916" t="str">
        <f t="shared" si="714"/>
        <v>0</v>
      </c>
      <c r="AJ916" t="str">
        <f t="shared" si="715"/>
        <v>0</v>
      </c>
      <c r="AK916" t="str">
        <f t="shared" si="716"/>
        <v>0</v>
      </c>
      <c r="AL916" t="str">
        <f t="shared" si="717"/>
        <v>0</v>
      </c>
      <c r="AM916" t="str">
        <f t="shared" si="718"/>
        <v>0</v>
      </c>
      <c r="AN916" t="str">
        <f t="shared" si="719"/>
        <v>0</v>
      </c>
      <c r="AO916" t="str">
        <f t="shared" si="720"/>
        <v>0</v>
      </c>
      <c r="AP916" t="str">
        <f t="shared" si="721"/>
        <v>0</v>
      </c>
      <c r="AQ916" t="str">
        <f t="shared" si="722"/>
        <v>0</v>
      </c>
      <c r="AR916" t="str">
        <f t="shared" si="723"/>
        <v>0</v>
      </c>
      <c r="AS916" t="str">
        <f t="shared" si="724"/>
        <v>0</v>
      </c>
      <c r="AT916" t="str">
        <f t="shared" si="725"/>
        <v>0</v>
      </c>
      <c r="AU916" t="str">
        <f t="shared" si="726"/>
        <v>0</v>
      </c>
      <c r="AV916" t="str">
        <f t="shared" si="727"/>
        <v>0</v>
      </c>
      <c r="AW916" t="str">
        <f t="shared" si="728"/>
        <v>0</v>
      </c>
      <c r="AX916" t="str">
        <f t="shared" si="729"/>
        <v>0</v>
      </c>
      <c r="AY916" t="str">
        <f t="shared" si="730"/>
        <v>0</v>
      </c>
      <c r="AZ916" s="22"/>
    </row>
    <row r="917" spans="1:52" ht="15" customHeight="1">
      <c r="A917" s="18" t="s">
        <v>126</v>
      </c>
      <c r="B917" s="74" t="str">
        <f t="shared" si="690"/>
        <v>2402887J</v>
      </c>
      <c r="C917" s="76">
        <v>45428.812673611101</v>
      </c>
      <c r="D917" s="18" t="s">
        <v>892</v>
      </c>
      <c r="E917" s="3" t="b">
        <f>ISNUMBER(MATCH(Table1[[#This Row],[Email]],Attendance[Email],0))</f>
        <v>1</v>
      </c>
      <c r="F917" s="3">
        <f t="shared" si="691"/>
        <v>45429.146006944437</v>
      </c>
      <c r="G917" s="21">
        <f>DAY(Table1[[#This Row],[Actual Time]])</f>
        <v>17</v>
      </c>
      <c r="H917">
        <f>MONTH(Table1[[#This Row],[Actual Time]])</f>
        <v>5</v>
      </c>
      <c r="I917">
        <f>YEAR(Table1[[#This Row],[Actual Time]])</f>
        <v>2024</v>
      </c>
      <c r="J917" t="str">
        <f t="shared" si="692"/>
        <v>17/5/2024</v>
      </c>
      <c r="K917" s="3" t="str">
        <f t="shared" si="693"/>
        <v>0</v>
      </c>
      <c r="L917" t="str">
        <f t="shared" si="694"/>
        <v>0</v>
      </c>
      <c r="M917" t="str">
        <f t="shared" si="695"/>
        <v>0</v>
      </c>
      <c r="N917" t="str">
        <f t="shared" si="696"/>
        <v>0</v>
      </c>
      <c r="O917" t="str">
        <f t="shared" si="697"/>
        <v>1</v>
      </c>
      <c r="P917" t="str">
        <f t="shared" si="698"/>
        <v>0</v>
      </c>
      <c r="Q917" t="str">
        <f t="shared" si="699"/>
        <v>0</v>
      </c>
      <c r="R917" t="str">
        <f t="shared" si="700"/>
        <v>0</v>
      </c>
      <c r="S917" t="str">
        <f t="shared" si="701"/>
        <v>0</v>
      </c>
      <c r="T917" s="3" t="str">
        <f t="shared" si="701"/>
        <v>0</v>
      </c>
      <c r="U917" t="str">
        <f t="shared" si="702"/>
        <v>0</v>
      </c>
      <c r="V917" t="str">
        <f t="shared" si="703"/>
        <v>0</v>
      </c>
      <c r="W917" t="str">
        <f t="shared" si="704"/>
        <v>0</v>
      </c>
      <c r="X917" t="str">
        <f t="shared" si="705"/>
        <v>0</v>
      </c>
      <c r="Y917" t="str">
        <f t="shared" si="706"/>
        <v>0</v>
      </c>
      <c r="Z917" t="str">
        <f t="shared" si="707"/>
        <v>0</v>
      </c>
      <c r="AA917" s="3" t="str">
        <f t="shared" si="707"/>
        <v>0</v>
      </c>
      <c r="AB917" s="3" t="str">
        <f t="shared" si="707"/>
        <v>0</v>
      </c>
      <c r="AC917" t="str">
        <f t="shared" si="708"/>
        <v>0</v>
      </c>
      <c r="AD917" t="str">
        <f t="shared" si="709"/>
        <v>0</v>
      </c>
      <c r="AE917" t="str">
        <f t="shared" si="710"/>
        <v>0</v>
      </c>
      <c r="AF917" t="str">
        <f t="shared" si="711"/>
        <v>0</v>
      </c>
      <c r="AG917" t="str">
        <f t="shared" si="712"/>
        <v>0</v>
      </c>
      <c r="AH917" t="str">
        <f t="shared" si="713"/>
        <v>0</v>
      </c>
      <c r="AI917" t="str">
        <f t="shared" si="714"/>
        <v>0</v>
      </c>
      <c r="AJ917" t="str">
        <f t="shared" si="715"/>
        <v>0</v>
      </c>
      <c r="AK917" t="str">
        <f t="shared" si="716"/>
        <v>0</v>
      </c>
      <c r="AL917" t="str">
        <f t="shared" si="717"/>
        <v>0</v>
      </c>
      <c r="AM917" t="str">
        <f t="shared" si="718"/>
        <v>0</v>
      </c>
      <c r="AN917" t="str">
        <f t="shared" si="719"/>
        <v>0</v>
      </c>
      <c r="AO917" t="str">
        <f t="shared" si="720"/>
        <v>0</v>
      </c>
      <c r="AP917" t="str">
        <f t="shared" si="721"/>
        <v>0</v>
      </c>
      <c r="AQ917" t="str">
        <f t="shared" si="722"/>
        <v>0</v>
      </c>
      <c r="AR917" t="str">
        <f t="shared" si="723"/>
        <v>0</v>
      </c>
      <c r="AS917" t="str">
        <f t="shared" si="724"/>
        <v>0</v>
      </c>
      <c r="AT917" t="str">
        <f t="shared" si="725"/>
        <v>0</v>
      </c>
      <c r="AU917" t="str">
        <f t="shared" si="726"/>
        <v>0</v>
      </c>
      <c r="AV917" t="str">
        <f t="shared" si="727"/>
        <v>0</v>
      </c>
      <c r="AW917" t="str">
        <f t="shared" si="728"/>
        <v>0</v>
      </c>
      <c r="AX917" t="str">
        <f t="shared" si="729"/>
        <v>0</v>
      </c>
      <c r="AY917" t="str">
        <f t="shared" si="730"/>
        <v>0</v>
      </c>
      <c r="AZ917" s="22"/>
    </row>
    <row r="918" spans="1:52" ht="15" customHeight="1">
      <c r="A918" s="18" t="s">
        <v>461</v>
      </c>
      <c r="B918" s="74" t="str">
        <f t="shared" si="690"/>
        <v>2401834C</v>
      </c>
      <c r="C918" s="76">
        <v>45428.812673611101</v>
      </c>
      <c r="D918" s="18" t="s">
        <v>1000</v>
      </c>
      <c r="E918" s="3" t="b">
        <f>ISNUMBER(MATCH(Table1[[#This Row],[Email]],Attendance[Email],0))</f>
        <v>1</v>
      </c>
      <c r="F918" s="3">
        <f t="shared" si="691"/>
        <v>45429.146006944437</v>
      </c>
      <c r="G918" s="21">
        <f>DAY(Table1[[#This Row],[Actual Time]])</f>
        <v>17</v>
      </c>
      <c r="H918">
        <f>MONTH(Table1[[#This Row],[Actual Time]])</f>
        <v>5</v>
      </c>
      <c r="I918">
        <f>YEAR(Table1[[#This Row],[Actual Time]])</f>
        <v>2024</v>
      </c>
      <c r="J918" t="str">
        <f t="shared" si="692"/>
        <v>17/5/2024</v>
      </c>
      <c r="K918" s="3" t="str">
        <f t="shared" si="693"/>
        <v>0</v>
      </c>
      <c r="L918" t="str">
        <f t="shared" si="694"/>
        <v>0</v>
      </c>
      <c r="M918" t="str">
        <f t="shared" si="695"/>
        <v>0</v>
      </c>
      <c r="N918" t="str">
        <f t="shared" si="696"/>
        <v>0</v>
      </c>
      <c r="O918" t="str">
        <f t="shared" si="697"/>
        <v>1</v>
      </c>
      <c r="P918" t="str">
        <f t="shared" si="698"/>
        <v>0</v>
      </c>
      <c r="Q918" t="str">
        <f t="shared" si="699"/>
        <v>0</v>
      </c>
      <c r="R918" t="str">
        <f t="shared" si="700"/>
        <v>0</v>
      </c>
      <c r="S918" t="str">
        <f t="shared" si="701"/>
        <v>0</v>
      </c>
      <c r="T918" s="3" t="str">
        <f t="shared" si="701"/>
        <v>0</v>
      </c>
      <c r="U918" t="str">
        <f t="shared" si="702"/>
        <v>0</v>
      </c>
      <c r="V918" t="str">
        <f t="shared" si="703"/>
        <v>0</v>
      </c>
      <c r="W918" t="str">
        <f t="shared" si="704"/>
        <v>0</v>
      </c>
      <c r="X918" t="str">
        <f t="shared" si="705"/>
        <v>0</v>
      </c>
      <c r="Y918" t="str">
        <f t="shared" si="706"/>
        <v>0</v>
      </c>
      <c r="Z918" t="str">
        <f t="shared" si="707"/>
        <v>0</v>
      </c>
      <c r="AA918" s="3" t="str">
        <f t="shared" si="707"/>
        <v>0</v>
      </c>
      <c r="AB918" s="3" t="str">
        <f t="shared" si="707"/>
        <v>0</v>
      </c>
      <c r="AC918" t="str">
        <f t="shared" si="708"/>
        <v>0</v>
      </c>
      <c r="AD918" t="str">
        <f t="shared" si="709"/>
        <v>0</v>
      </c>
      <c r="AE918" t="str">
        <f t="shared" si="710"/>
        <v>0</v>
      </c>
      <c r="AF918" t="str">
        <f t="shared" si="711"/>
        <v>0</v>
      </c>
      <c r="AG918" t="str">
        <f t="shared" si="712"/>
        <v>0</v>
      </c>
      <c r="AH918" t="str">
        <f t="shared" si="713"/>
        <v>0</v>
      </c>
      <c r="AI918" t="str">
        <f t="shared" si="714"/>
        <v>0</v>
      </c>
      <c r="AJ918" t="str">
        <f t="shared" si="715"/>
        <v>0</v>
      </c>
      <c r="AK918" t="str">
        <f t="shared" si="716"/>
        <v>0</v>
      </c>
      <c r="AL918" t="str">
        <f t="shared" si="717"/>
        <v>0</v>
      </c>
      <c r="AM918" t="str">
        <f t="shared" si="718"/>
        <v>0</v>
      </c>
      <c r="AN918" t="str">
        <f t="shared" si="719"/>
        <v>0</v>
      </c>
      <c r="AO918" t="str">
        <f t="shared" si="720"/>
        <v>0</v>
      </c>
      <c r="AP918" t="str">
        <f t="shared" si="721"/>
        <v>0</v>
      </c>
      <c r="AQ918" t="str">
        <f t="shared" si="722"/>
        <v>0</v>
      </c>
      <c r="AR918" t="str">
        <f t="shared" si="723"/>
        <v>0</v>
      </c>
      <c r="AS918" t="str">
        <f t="shared" si="724"/>
        <v>0</v>
      </c>
      <c r="AT918" t="str">
        <f t="shared" si="725"/>
        <v>0</v>
      </c>
      <c r="AU918" t="str">
        <f t="shared" si="726"/>
        <v>0</v>
      </c>
      <c r="AV918" t="str">
        <f t="shared" si="727"/>
        <v>0</v>
      </c>
      <c r="AW918" t="str">
        <f t="shared" si="728"/>
        <v>0</v>
      </c>
      <c r="AX918" t="str">
        <f t="shared" si="729"/>
        <v>0</v>
      </c>
      <c r="AY918" t="str">
        <f t="shared" si="730"/>
        <v>0</v>
      </c>
      <c r="AZ918" s="22"/>
    </row>
    <row r="919" spans="1:52" ht="15" customHeight="1">
      <c r="A919" s="18" t="s">
        <v>463</v>
      </c>
      <c r="B919" s="74" t="str">
        <f t="shared" si="690"/>
        <v>2400496B</v>
      </c>
      <c r="C919" s="76">
        <v>45428.812673611101</v>
      </c>
      <c r="D919" s="18" t="s">
        <v>975</v>
      </c>
      <c r="E919" s="3" t="b">
        <f>ISNUMBER(MATCH(Table1[[#This Row],[Email]],Attendance[Email],0))</f>
        <v>1</v>
      </c>
      <c r="F919" s="3">
        <f t="shared" si="691"/>
        <v>45429.146006944437</v>
      </c>
      <c r="G919" s="21">
        <f>DAY(Table1[[#This Row],[Actual Time]])</f>
        <v>17</v>
      </c>
      <c r="H919">
        <f>MONTH(Table1[[#This Row],[Actual Time]])</f>
        <v>5</v>
      </c>
      <c r="I919">
        <f>YEAR(Table1[[#This Row],[Actual Time]])</f>
        <v>2024</v>
      </c>
      <c r="J919" t="str">
        <f t="shared" si="692"/>
        <v>17/5/2024</v>
      </c>
      <c r="K919" s="3" t="str">
        <f t="shared" si="693"/>
        <v>0</v>
      </c>
      <c r="L919" t="str">
        <f t="shared" si="694"/>
        <v>0</v>
      </c>
      <c r="M919" t="str">
        <f t="shared" si="695"/>
        <v>0</v>
      </c>
      <c r="N919" t="str">
        <f t="shared" si="696"/>
        <v>0</v>
      </c>
      <c r="O919" t="str">
        <f t="shared" si="697"/>
        <v>1</v>
      </c>
      <c r="P919" t="str">
        <f t="shared" si="698"/>
        <v>0</v>
      </c>
      <c r="Q919" t="str">
        <f t="shared" si="699"/>
        <v>0</v>
      </c>
      <c r="R919" t="str">
        <f t="shared" si="700"/>
        <v>0</v>
      </c>
      <c r="S919" t="str">
        <f t="shared" si="701"/>
        <v>0</v>
      </c>
      <c r="T919" s="3" t="str">
        <f t="shared" si="701"/>
        <v>0</v>
      </c>
      <c r="U919" t="str">
        <f t="shared" si="702"/>
        <v>0</v>
      </c>
      <c r="V919" t="str">
        <f t="shared" si="703"/>
        <v>0</v>
      </c>
      <c r="W919" t="str">
        <f t="shared" si="704"/>
        <v>0</v>
      </c>
      <c r="X919" t="str">
        <f t="shared" si="705"/>
        <v>0</v>
      </c>
      <c r="Y919" t="str">
        <f t="shared" si="706"/>
        <v>0</v>
      </c>
      <c r="Z919" t="str">
        <f t="shared" si="707"/>
        <v>0</v>
      </c>
      <c r="AA919" s="3" t="str">
        <f t="shared" si="707"/>
        <v>0</v>
      </c>
      <c r="AB919" s="3" t="str">
        <f t="shared" si="707"/>
        <v>0</v>
      </c>
      <c r="AC919" t="str">
        <f t="shared" si="708"/>
        <v>0</v>
      </c>
      <c r="AD919" t="str">
        <f t="shared" si="709"/>
        <v>0</v>
      </c>
      <c r="AE919" t="str">
        <f t="shared" si="710"/>
        <v>0</v>
      </c>
      <c r="AF919" t="str">
        <f t="shared" si="711"/>
        <v>0</v>
      </c>
      <c r="AG919" t="str">
        <f t="shared" si="712"/>
        <v>0</v>
      </c>
      <c r="AH919" t="str">
        <f t="shared" si="713"/>
        <v>0</v>
      </c>
      <c r="AI919" t="str">
        <f t="shared" si="714"/>
        <v>0</v>
      </c>
      <c r="AJ919" t="str">
        <f t="shared" si="715"/>
        <v>0</v>
      </c>
      <c r="AK919" t="str">
        <f t="shared" si="716"/>
        <v>0</v>
      </c>
      <c r="AL919" t="str">
        <f t="shared" si="717"/>
        <v>0</v>
      </c>
      <c r="AM919" t="str">
        <f t="shared" si="718"/>
        <v>0</v>
      </c>
      <c r="AN919" t="str">
        <f t="shared" si="719"/>
        <v>0</v>
      </c>
      <c r="AO919" t="str">
        <f t="shared" si="720"/>
        <v>0</v>
      </c>
      <c r="AP919" t="str">
        <f t="shared" si="721"/>
        <v>0</v>
      </c>
      <c r="AQ919" t="str">
        <f t="shared" si="722"/>
        <v>0</v>
      </c>
      <c r="AR919" t="str">
        <f t="shared" si="723"/>
        <v>0</v>
      </c>
      <c r="AS919" t="str">
        <f t="shared" si="724"/>
        <v>0</v>
      </c>
      <c r="AT919" t="str">
        <f t="shared" si="725"/>
        <v>0</v>
      </c>
      <c r="AU919" t="str">
        <f t="shared" si="726"/>
        <v>0</v>
      </c>
      <c r="AV919" t="str">
        <f t="shared" si="727"/>
        <v>0</v>
      </c>
      <c r="AW919" t="str">
        <f t="shared" si="728"/>
        <v>0</v>
      </c>
      <c r="AX919" t="str">
        <f t="shared" si="729"/>
        <v>0</v>
      </c>
      <c r="AY919" t="str">
        <f t="shared" si="730"/>
        <v>0</v>
      </c>
      <c r="AZ919" s="22"/>
    </row>
    <row r="920" spans="1:52" ht="15" customHeight="1">
      <c r="A920" s="18" t="s">
        <v>413</v>
      </c>
      <c r="B920" s="74" t="str">
        <f t="shared" si="690"/>
        <v>2401056C</v>
      </c>
      <c r="C920" s="76">
        <v>45428.812673611101</v>
      </c>
      <c r="D920" s="18" t="s">
        <v>970</v>
      </c>
      <c r="E920" s="3" t="b">
        <f>ISNUMBER(MATCH(Table1[[#This Row],[Email]],Attendance[Email],0))</f>
        <v>1</v>
      </c>
      <c r="F920" s="3">
        <f t="shared" si="691"/>
        <v>45429.146006944437</v>
      </c>
      <c r="G920" s="21">
        <f>DAY(Table1[[#This Row],[Actual Time]])</f>
        <v>17</v>
      </c>
      <c r="H920">
        <f>MONTH(Table1[[#This Row],[Actual Time]])</f>
        <v>5</v>
      </c>
      <c r="I920">
        <f>YEAR(Table1[[#This Row],[Actual Time]])</f>
        <v>2024</v>
      </c>
      <c r="J920" t="str">
        <f t="shared" si="692"/>
        <v>17/5/2024</v>
      </c>
      <c r="K920" s="3" t="str">
        <f t="shared" si="693"/>
        <v>0</v>
      </c>
      <c r="L920" t="str">
        <f t="shared" si="694"/>
        <v>0</v>
      </c>
      <c r="M920" t="str">
        <f t="shared" si="695"/>
        <v>0</v>
      </c>
      <c r="N920" t="str">
        <f t="shared" si="696"/>
        <v>0</v>
      </c>
      <c r="O920" t="str">
        <f t="shared" si="697"/>
        <v>1</v>
      </c>
      <c r="P920" t="str">
        <f t="shared" si="698"/>
        <v>0</v>
      </c>
      <c r="Q920" t="str">
        <f t="shared" si="699"/>
        <v>0</v>
      </c>
      <c r="R920" t="str">
        <f t="shared" si="700"/>
        <v>0</v>
      </c>
      <c r="S920" t="str">
        <f t="shared" si="701"/>
        <v>0</v>
      </c>
      <c r="T920" s="3" t="str">
        <f t="shared" si="701"/>
        <v>0</v>
      </c>
      <c r="U920" t="str">
        <f t="shared" si="702"/>
        <v>0</v>
      </c>
      <c r="V920" t="str">
        <f t="shared" si="703"/>
        <v>0</v>
      </c>
      <c r="W920" t="str">
        <f t="shared" si="704"/>
        <v>0</v>
      </c>
      <c r="X920" t="str">
        <f t="shared" si="705"/>
        <v>0</v>
      </c>
      <c r="Y920" t="str">
        <f t="shared" si="706"/>
        <v>0</v>
      </c>
      <c r="Z920" t="str">
        <f t="shared" si="707"/>
        <v>0</v>
      </c>
      <c r="AA920" s="3" t="str">
        <f t="shared" si="707"/>
        <v>0</v>
      </c>
      <c r="AB920" s="3" t="str">
        <f t="shared" si="707"/>
        <v>0</v>
      </c>
      <c r="AC920" t="str">
        <f t="shared" si="708"/>
        <v>0</v>
      </c>
      <c r="AD920" t="str">
        <f t="shared" si="709"/>
        <v>0</v>
      </c>
      <c r="AE920" t="str">
        <f t="shared" si="710"/>
        <v>0</v>
      </c>
      <c r="AF920" t="str">
        <f t="shared" si="711"/>
        <v>0</v>
      </c>
      <c r="AG920" t="str">
        <f t="shared" si="712"/>
        <v>0</v>
      </c>
      <c r="AH920" t="str">
        <f t="shared" si="713"/>
        <v>0</v>
      </c>
      <c r="AI920" t="str">
        <f t="shared" si="714"/>
        <v>0</v>
      </c>
      <c r="AJ920" t="str">
        <f t="shared" si="715"/>
        <v>0</v>
      </c>
      <c r="AK920" t="str">
        <f t="shared" si="716"/>
        <v>0</v>
      </c>
      <c r="AL920" t="str">
        <f t="shared" si="717"/>
        <v>0</v>
      </c>
      <c r="AM920" t="str">
        <f t="shared" si="718"/>
        <v>0</v>
      </c>
      <c r="AN920" t="str">
        <f t="shared" si="719"/>
        <v>0</v>
      </c>
      <c r="AO920" t="str">
        <f t="shared" si="720"/>
        <v>0</v>
      </c>
      <c r="AP920" t="str">
        <f t="shared" si="721"/>
        <v>0</v>
      </c>
      <c r="AQ920" t="str">
        <f t="shared" si="722"/>
        <v>0</v>
      </c>
      <c r="AR920" t="str">
        <f t="shared" si="723"/>
        <v>0</v>
      </c>
      <c r="AS920" t="str">
        <f t="shared" si="724"/>
        <v>0</v>
      </c>
      <c r="AT920" t="str">
        <f t="shared" si="725"/>
        <v>0</v>
      </c>
      <c r="AU920" t="str">
        <f t="shared" si="726"/>
        <v>0</v>
      </c>
      <c r="AV920" t="str">
        <f t="shared" si="727"/>
        <v>0</v>
      </c>
      <c r="AW920" t="str">
        <f t="shared" si="728"/>
        <v>0</v>
      </c>
      <c r="AX920" t="str">
        <f t="shared" si="729"/>
        <v>0</v>
      </c>
      <c r="AY920" t="str">
        <f t="shared" si="730"/>
        <v>0</v>
      </c>
      <c r="AZ920" s="22"/>
    </row>
    <row r="921" spans="1:52" ht="15" customHeight="1">
      <c r="A921" s="18" t="s">
        <v>196</v>
      </c>
      <c r="B921" s="74" t="str">
        <f t="shared" si="690"/>
        <v>2402623I</v>
      </c>
      <c r="C921" s="76">
        <v>45428.812673611101</v>
      </c>
      <c r="D921" s="18" t="s">
        <v>928</v>
      </c>
      <c r="E921" s="3" t="b">
        <f>ISNUMBER(MATCH(Table1[[#This Row],[Email]],Attendance[Email],0))</f>
        <v>1</v>
      </c>
      <c r="F921" s="3">
        <f t="shared" si="691"/>
        <v>45429.146006944437</v>
      </c>
      <c r="G921" s="21">
        <f>DAY(Table1[[#This Row],[Actual Time]])</f>
        <v>17</v>
      </c>
      <c r="H921">
        <f>MONTH(Table1[[#This Row],[Actual Time]])</f>
        <v>5</v>
      </c>
      <c r="I921">
        <f>YEAR(Table1[[#This Row],[Actual Time]])</f>
        <v>2024</v>
      </c>
      <c r="J921" t="str">
        <f t="shared" si="692"/>
        <v>17/5/2024</v>
      </c>
      <c r="K921" s="3" t="str">
        <f t="shared" si="693"/>
        <v>0</v>
      </c>
      <c r="L921" t="str">
        <f t="shared" si="694"/>
        <v>0</v>
      </c>
      <c r="M921" t="str">
        <f t="shared" si="695"/>
        <v>0</v>
      </c>
      <c r="N921" t="str">
        <f t="shared" si="696"/>
        <v>0</v>
      </c>
      <c r="O921" t="str">
        <f t="shared" si="697"/>
        <v>1</v>
      </c>
      <c r="P921" t="str">
        <f t="shared" si="698"/>
        <v>0</v>
      </c>
      <c r="Q921" t="str">
        <f t="shared" si="699"/>
        <v>0</v>
      </c>
      <c r="R921" t="str">
        <f t="shared" si="700"/>
        <v>0</v>
      </c>
      <c r="S921" t="str">
        <f t="shared" si="701"/>
        <v>0</v>
      </c>
      <c r="T921" s="3" t="str">
        <f t="shared" si="701"/>
        <v>0</v>
      </c>
      <c r="U921" t="str">
        <f t="shared" si="702"/>
        <v>0</v>
      </c>
      <c r="V921" t="str">
        <f t="shared" si="703"/>
        <v>0</v>
      </c>
      <c r="W921" t="str">
        <f t="shared" si="704"/>
        <v>0</v>
      </c>
      <c r="X921" t="str">
        <f t="shared" si="705"/>
        <v>0</v>
      </c>
      <c r="Y921" t="str">
        <f t="shared" si="706"/>
        <v>0</v>
      </c>
      <c r="Z921" t="str">
        <f t="shared" si="707"/>
        <v>0</v>
      </c>
      <c r="AA921" s="3" t="str">
        <f t="shared" si="707"/>
        <v>0</v>
      </c>
      <c r="AB921" s="3" t="str">
        <f t="shared" si="707"/>
        <v>0</v>
      </c>
      <c r="AC921" t="str">
        <f t="shared" si="708"/>
        <v>0</v>
      </c>
      <c r="AD921" t="str">
        <f t="shared" si="709"/>
        <v>0</v>
      </c>
      <c r="AE921" t="str">
        <f t="shared" si="710"/>
        <v>0</v>
      </c>
      <c r="AF921" t="str">
        <f t="shared" si="711"/>
        <v>0</v>
      </c>
      <c r="AG921" t="str">
        <f t="shared" si="712"/>
        <v>0</v>
      </c>
      <c r="AH921" t="str">
        <f t="shared" si="713"/>
        <v>0</v>
      </c>
      <c r="AI921" t="str">
        <f t="shared" si="714"/>
        <v>0</v>
      </c>
      <c r="AJ921" t="str">
        <f t="shared" si="715"/>
        <v>0</v>
      </c>
      <c r="AK921" t="str">
        <f t="shared" si="716"/>
        <v>0</v>
      </c>
      <c r="AL921" t="str">
        <f t="shared" si="717"/>
        <v>0</v>
      </c>
      <c r="AM921" t="str">
        <f t="shared" si="718"/>
        <v>0</v>
      </c>
      <c r="AN921" t="str">
        <f t="shared" si="719"/>
        <v>0</v>
      </c>
      <c r="AO921" t="str">
        <f t="shared" si="720"/>
        <v>0</v>
      </c>
      <c r="AP921" t="str">
        <f t="shared" si="721"/>
        <v>0</v>
      </c>
      <c r="AQ921" t="str">
        <f t="shared" si="722"/>
        <v>0</v>
      </c>
      <c r="AR921" t="str">
        <f t="shared" si="723"/>
        <v>0</v>
      </c>
      <c r="AS921" t="str">
        <f t="shared" si="724"/>
        <v>0</v>
      </c>
      <c r="AT921" t="str">
        <f t="shared" si="725"/>
        <v>0</v>
      </c>
      <c r="AU921" t="str">
        <f t="shared" si="726"/>
        <v>0</v>
      </c>
      <c r="AV921" t="str">
        <f t="shared" si="727"/>
        <v>0</v>
      </c>
      <c r="AW921" t="str">
        <f t="shared" si="728"/>
        <v>0</v>
      </c>
      <c r="AX921" t="str">
        <f t="shared" si="729"/>
        <v>0</v>
      </c>
      <c r="AY921" t="str">
        <f t="shared" si="730"/>
        <v>0</v>
      </c>
      <c r="AZ921" s="22"/>
    </row>
    <row r="922" spans="1:52" ht="15" customHeight="1">
      <c r="A922" s="18" t="s">
        <v>192</v>
      </c>
      <c r="B922" s="74" t="str">
        <f t="shared" si="690"/>
        <v>2300627C</v>
      </c>
      <c r="C922" s="76">
        <v>45428.812673611101</v>
      </c>
      <c r="D922" s="18" t="s">
        <v>926</v>
      </c>
      <c r="E922" s="3" t="b">
        <f>ISNUMBER(MATCH(Table1[[#This Row],[Email]],Attendance[Email],0))</f>
        <v>1</v>
      </c>
      <c r="F922" s="3">
        <f t="shared" si="691"/>
        <v>45429.146006944437</v>
      </c>
      <c r="G922" s="21">
        <f>DAY(Table1[[#This Row],[Actual Time]])</f>
        <v>17</v>
      </c>
      <c r="H922">
        <f>MONTH(Table1[[#This Row],[Actual Time]])</f>
        <v>5</v>
      </c>
      <c r="I922">
        <f>YEAR(Table1[[#This Row],[Actual Time]])</f>
        <v>2024</v>
      </c>
      <c r="J922" t="str">
        <f t="shared" si="692"/>
        <v>17/5/2024</v>
      </c>
      <c r="K922" s="3" t="str">
        <f t="shared" si="693"/>
        <v>0</v>
      </c>
      <c r="L922" t="str">
        <f t="shared" si="694"/>
        <v>0</v>
      </c>
      <c r="M922" t="str">
        <f t="shared" si="695"/>
        <v>0</v>
      </c>
      <c r="N922" t="str">
        <f t="shared" si="696"/>
        <v>0</v>
      </c>
      <c r="O922" t="str">
        <f t="shared" si="697"/>
        <v>1</v>
      </c>
      <c r="P922" t="str">
        <f t="shared" si="698"/>
        <v>0</v>
      </c>
      <c r="Q922" t="str">
        <f t="shared" si="699"/>
        <v>0</v>
      </c>
      <c r="R922" t="str">
        <f t="shared" si="700"/>
        <v>0</v>
      </c>
      <c r="S922" t="str">
        <f t="shared" si="701"/>
        <v>0</v>
      </c>
      <c r="T922" s="3" t="str">
        <f t="shared" si="701"/>
        <v>0</v>
      </c>
      <c r="U922" t="str">
        <f t="shared" si="702"/>
        <v>0</v>
      </c>
      <c r="V922" t="str">
        <f t="shared" si="703"/>
        <v>0</v>
      </c>
      <c r="W922" t="str">
        <f t="shared" si="704"/>
        <v>0</v>
      </c>
      <c r="X922" t="str">
        <f t="shared" si="705"/>
        <v>0</v>
      </c>
      <c r="Y922" t="str">
        <f t="shared" si="706"/>
        <v>0</v>
      </c>
      <c r="Z922" t="str">
        <f t="shared" si="707"/>
        <v>0</v>
      </c>
      <c r="AA922" s="3" t="str">
        <f t="shared" si="707"/>
        <v>0</v>
      </c>
      <c r="AB922" s="3" t="str">
        <f t="shared" si="707"/>
        <v>0</v>
      </c>
      <c r="AC922" t="str">
        <f t="shared" si="708"/>
        <v>0</v>
      </c>
      <c r="AD922" t="str">
        <f t="shared" si="709"/>
        <v>0</v>
      </c>
      <c r="AE922" t="str">
        <f t="shared" si="710"/>
        <v>0</v>
      </c>
      <c r="AF922" t="str">
        <f t="shared" si="711"/>
        <v>0</v>
      </c>
      <c r="AG922" t="str">
        <f t="shared" si="712"/>
        <v>0</v>
      </c>
      <c r="AH922" t="str">
        <f t="shared" si="713"/>
        <v>0</v>
      </c>
      <c r="AI922" t="str">
        <f t="shared" si="714"/>
        <v>0</v>
      </c>
      <c r="AJ922" t="str">
        <f t="shared" si="715"/>
        <v>0</v>
      </c>
      <c r="AK922" t="str">
        <f t="shared" si="716"/>
        <v>0</v>
      </c>
      <c r="AL922" t="str">
        <f t="shared" si="717"/>
        <v>0</v>
      </c>
      <c r="AM922" t="str">
        <f t="shared" si="718"/>
        <v>0</v>
      </c>
      <c r="AN922" t="str">
        <f t="shared" si="719"/>
        <v>0</v>
      </c>
      <c r="AO922" t="str">
        <f t="shared" si="720"/>
        <v>0</v>
      </c>
      <c r="AP922" t="str">
        <f t="shared" si="721"/>
        <v>0</v>
      </c>
      <c r="AQ922" t="str">
        <f t="shared" si="722"/>
        <v>0</v>
      </c>
      <c r="AR922" t="str">
        <f t="shared" si="723"/>
        <v>0</v>
      </c>
      <c r="AS922" t="str">
        <f t="shared" si="724"/>
        <v>0</v>
      </c>
      <c r="AT922" t="str">
        <f t="shared" si="725"/>
        <v>0</v>
      </c>
      <c r="AU922" t="str">
        <f t="shared" si="726"/>
        <v>0</v>
      </c>
      <c r="AV922" t="str">
        <f t="shared" si="727"/>
        <v>0</v>
      </c>
      <c r="AW922" t="str">
        <f t="shared" si="728"/>
        <v>0</v>
      </c>
      <c r="AX922" t="str">
        <f t="shared" si="729"/>
        <v>0</v>
      </c>
      <c r="AY922" t="str">
        <f t="shared" si="730"/>
        <v>0</v>
      </c>
      <c r="AZ922" s="22"/>
    </row>
    <row r="923" spans="1:52" ht="15" customHeight="1">
      <c r="A923" s="18" t="s">
        <v>212</v>
      </c>
      <c r="B923" s="74" t="str">
        <f t="shared" si="690"/>
        <v>2405073D</v>
      </c>
      <c r="C923" s="76">
        <v>45428.812673611101</v>
      </c>
      <c r="D923" s="18" t="s">
        <v>936</v>
      </c>
      <c r="E923" s="3" t="b">
        <f>ISNUMBER(MATCH(Table1[[#This Row],[Email]],Attendance[Email],0))</f>
        <v>1</v>
      </c>
      <c r="F923" s="3">
        <f t="shared" si="691"/>
        <v>45429.146006944437</v>
      </c>
      <c r="G923" s="21">
        <f>DAY(Table1[[#This Row],[Actual Time]])</f>
        <v>17</v>
      </c>
      <c r="H923">
        <f>MONTH(Table1[[#This Row],[Actual Time]])</f>
        <v>5</v>
      </c>
      <c r="I923">
        <f>YEAR(Table1[[#This Row],[Actual Time]])</f>
        <v>2024</v>
      </c>
      <c r="J923" t="str">
        <f t="shared" si="692"/>
        <v>17/5/2024</v>
      </c>
      <c r="K923" s="3" t="str">
        <f t="shared" si="693"/>
        <v>0</v>
      </c>
      <c r="L923" t="str">
        <f t="shared" si="694"/>
        <v>0</v>
      </c>
      <c r="M923" t="str">
        <f t="shared" si="695"/>
        <v>0</v>
      </c>
      <c r="N923" t="str">
        <f t="shared" si="696"/>
        <v>0</v>
      </c>
      <c r="O923" t="str">
        <f t="shared" si="697"/>
        <v>1</v>
      </c>
      <c r="P923" t="str">
        <f t="shared" si="698"/>
        <v>0</v>
      </c>
      <c r="Q923" t="str">
        <f t="shared" si="699"/>
        <v>0</v>
      </c>
      <c r="R923" t="str">
        <f t="shared" si="700"/>
        <v>0</v>
      </c>
      <c r="S923" t="str">
        <f t="shared" si="701"/>
        <v>0</v>
      </c>
      <c r="T923" s="3" t="str">
        <f t="shared" si="701"/>
        <v>0</v>
      </c>
      <c r="U923" t="str">
        <f t="shared" si="702"/>
        <v>0</v>
      </c>
      <c r="V923" t="str">
        <f t="shared" si="703"/>
        <v>0</v>
      </c>
      <c r="W923" t="str">
        <f t="shared" si="704"/>
        <v>0</v>
      </c>
      <c r="X923" t="str">
        <f t="shared" si="705"/>
        <v>0</v>
      </c>
      <c r="Y923" t="str">
        <f t="shared" si="706"/>
        <v>0</v>
      </c>
      <c r="Z923" t="str">
        <f t="shared" si="707"/>
        <v>0</v>
      </c>
      <c r="AA923" s="3" t="str">
        <f t="shared" si="707"/>
        <v>0</v>
      </c>
      <c r="AB923" s="3" t="str">
        <f t="shared" si="707"/>
        <v>0</v>
      </c>
      <c r="AC923" t="str">
        <f t="shared" si="708"/>
        <v>0</v>
      </c>
      <c r="AD923" t="str">
        <f t="shared" si="709"/>
        <v>0</v>
      </c>
      <c r="AE923" t="str">
        <f t="shared" si="710"/>
        <v>0</v>
      </c>
      <c r="AF923" t="str">
        <f t="shared" si="711"/>
        <v>0</v>
      </c>
      <c r="AG923" t="str">
        <f t="shared" si="712"/>
        <v>0</v>
      </c>
      <c r="AH923" t="str">
        <f t="shared" si="713"/>
        <v>0</v>
      </c>
      <c r="AI923" t="str">
        <f t="shared" si="714"/>
        <v>0</v>
      </c>
      <c r="AJ923" t="str">
        <f t="shared" si="715"/>
        <v>0</v>
      </c>
      <c r="AK923" t="str">
        <f t="shared" si="716"/>
        <v>0</v>
      </c>
      <c r="AL923" t="str">
        <f t="shared" si="717"/>
        <v>0</v>
      </c>
      <c r="AM923" t="str">
        <f t="shared" si="718"/>
        <v>0</v>
      </c>
      <c r="AN923" t="str">
        <f t="shared" si="719"/>
        <v>0</v>
      </c>
      <c r="AO923" t="str">
        <f t="shared" si="720"/>
        <v>0</v>
      </c>
      <c r="AP923" t="str">
        <f t="shared" si="721"/>
        <v>0</v>
      </c>
      <c r="AQ923" t="str">
        <f t="shared" si="722"/>
        <v>0</v>
      </c>
      <c r="AR923" t="str">
        <f t="shared" si="723"/>
        <v>0</v>
      </c>
      <c r="AS923" t="str">
        <f t="shared" si="724"/>
        <v>0</v>
      </c>
      <c r="AT923" t="str">
        <f t="shared" si="725"/>
        <v>0</v>
      </c>
      <c r="AU923" t="str">
        <f t="shared" si="726"/>
        <v>0</v>
      </c>
      <c r="AV923" t="str">
        <f t="shared" si="727"/>
        <v>0</v>
      </c>
      <c r="AW923" t="str">
        <f t="shared" si="728"/>
        <v>0</v>
      </c>
      <c r="AX923" t="str">
        <f t="shared" si="729"/>
        <v>0</v>
      </c>
      <c r="AY923" t="str">
        <f t="shared" si="730"/>
        <v>0</v>
      </c>
      <c r="AZ923" s="22"/>
    </row>
    <row r="924" spans="1:52" ht="15" customHeight="1">
      <c r="A924" s="18" t="s">
        <v>80</v>
      </c>
      <c r="B924" s="74" t="str">
        <f t="shared" si="690"/>
        <v>2201973A</v>
      </c>
      <c r="C924" s="76">
        <v>45428.812673611101</v>
      </c>
      <c r="D924" s="18" t="s">
        <v>879</v>
      </c>
      <c r="E924" s="3" t="b">
        <f>ISNUMBER(MATCH(Table1[[#This Row],[Email]],Attendance[Email],0))</f>
        <v>1</v>
      </c>
      <c r="F924" s="3">
        <f t="shared" si="691"/>
        <v>45429.146006944437</v>
      </c>
      <c r="G924" s="21">
        <f>DAY(Table1[[#This Row],[Actual Time]])</f>
        <v>17</v>
      </c>
      <c r="H924">
        <f>MONTH(Table1[[#This Row],[Actual Time]])</f>
        <v>5</v>
      </c>
      <c r="I924">
        <f>YEAR(Table1[[#This Row],[Actual Time]])</f>
        <v>2024</v>
      </c>
      <c r="J924" t="str">
        <f t="shared" si="692"/>
        <v>17/5/2024</v>
      </c>
      <c r="K924" s="3" t="str">
        <f t="shared" si="693"/>
        <v>0</v>
      </c>
      <c r="L924" t="str">
        <f t="shared" si="694"/>
        <v>0</v>
      </c>
      <c r="M924" t="str">
        <f t="shared" si="695"/>
        <v>0</v>
      </c>
      <c r="N924" t="str">
        <f t="shared" si="696"/>
        <v>0</v>
      </c>
      <c r="O924" t="str">
        <f t="shared" si="697"/>
        <v>1</v>
      </c>
      <c r="P924" t="str">
        <f t="shared" si="698"/>
        <v>0</v>
      </c>
      <c r="Q924" t="str">
        <f t="shared" si="699"/>
        <v>0</v>
      </c>
      <c r="R924" t="str">
        <f t="shared" si="700"/>
        <v>0</v>
      </c>
      <c r="S924" t="str">
        <f t="shared" si="701"/>
        <v>0</v>
      </c>
      <c r="T924" s="3" t="str">
        <f t="shared" si="701"/>
        <v>0</v>
      </c>
      <c r="U924" t="str">
        <f t="shared" si="702"/>
        <v>0</v>
      </c>
      <c r="V924" t="str">
        <f t="shared" si="703"/>
        <v>0</v>
      </c>
      <c r="W924" t="str">
        <f t="shared" si="704"/>
        <v>0</v>
      </c>
      <c r="X924" t="str">
        <f t="shared" si="705"/>
        <v>0</v>
      </c>
      <c r="Y924" t="str">
        <f t="shared" si="706"/>
        <v>0</v>
      </c>
      <c r="Z924" t="str">
        <f t="shared" si="707"/>
        <v>0</v>
      </c>
      <c r="AA924" s="3" t="str">
        <f t="shared" si="707"/>
        <v>0</v>
      </c>
      <c r="AB924" s="3" t="str">
        <f t="shared" si="707"/>
        <v>0</v>
      </c>
      <c r="AC924" t="str">
        <f t="shared" si="708"/>
        <v>0</v>
      </c>
      <c r="AD924" t="str">
        <f t="shared" si="709"/>
        <v>0</v>
      </c>
      <c r="AE924" t="str">
        <f t="shared" si="710"/>
        <v>0</v>
      </c>
      <c r="AF924" t="str">
        <f t="shared" si="711"/>
        <v>0</v>
      </c>
      <c r="AG924" t="str">
        <f t="shared" si="712"/>
        <v>0</v>
      </c>
      <c r="AH924" t="str">
        <f t="shared" si="713"/>
        <v>0</v>
      </c>
      <c r="AI924" t="str">
        <f t="shared" si="714"/>
        <v>0</v>
      </c>
      <c r="AJ924" t="str">
        <f t="shared" si="715"/>
        <v>0</v>
      </c>
      <c r="AK924" t="str">
        <f t="shared" si="716"/>
        <v>0</v>
      </c>
      <c r="AL924" t="str">
        <f t="shared" si="717"/>
        <v>0</v>
      </c>
      <c r="AM924" t="str">
        <f t="shared" si="718"/>
        <v>0</v>
      </c>
      <c r="AN924" t="str">
        <f t="shared" si="719"/>
        <v>0</v>
      </c>
      <c r="AO924" t="str">
        <f t="shared" si="720"/>
        <v>0</v>
      </c>
      <c r="AP924" t="str">
        <f t="shared" si="721"/>
        <v>0</v>
      </c>
      <c r="AQ924" t="str">
        <f t="shared" si="722"/>
        <v>0</v>
      </c>
      <c r="AR924" t="str">
        <f t="shared" si="723"/>
        <v>0</v>
      </c>
      <c r="AS924" t="str">
        <f t="shared" si="724"/>
        <v>0</v>
      </c>
      <c r="AT924" t="str">
        <f t="shared" si="725"/>
        <v>0</v>
      </c>
      <c r="AU924" t="str">
        <f t="shared" si="726"/>
        <v>0</v>
      </c>
      <c r="AV924" t="str">
        <f t="shared" si="727"/>
        <v>0</v>
      </c>
      <c r="AW924" t="str">
        <f t="shared" si="728"/>
        <v>0</v>
      </c>
      <c r="AX924" t="str">
        <f t="shared" si="729"/>
        <v>0</v>
      </c>
      <c r="AY924" t="str">
        <f t="shared" si="730"/>
        <v>0</v>
      </c>
      <c r="AZ924" s="22"/>
    </row>
    <row r="925" spans="1:52" ht="15" customHeight="1">
      <c r="A925" s="18" t="s">
        <v>128</v>
      </c>
      <c r="B925" s="74" t="str">
        <f t="shared" si="690"/>
        <v>2302396C</v>
      </c>
      <c r="C925" s="76">
        <v>45428.812673611101</v>
      </c>
      <c r="D925" s="18" t="s">
        <v>894</v>
      </c>
      <c r="E925" s="3" t="b">
        <f>ISNUMBER(MATCH(Table1[[#This Row],[Email]],Attendance[Email],0))</f>
        <v>1</v>
      </c>
      <c r="F925" s="3">
        <f t="shared" si="691"/>
        <v>45429.146006944437</v>
      </c>
      <c r="G925" s="21">
        <f>DAY(Table1[[#This Row],[Actual Time]])</f>
        <v>17</v>
      </c>
      <c r="H925">
        <f>MONTH(Table1[[#This Row],[Actual Time]])</f>
        <v>5</v>
      </c>
      <c r="I925">
        <f>YEAR(Table1[[#This Row],[Actual Time]])</f>
        <v>2024</v>
      </c>
      <c r="J925" t="str">
        <f t="shared" si="692"/>
        <v>17/5/2024</v>
      </c>
      <c r="K925" s="3" t="str">
        <f t="shared" si="693"/>
        <v>0</v>
      </c>
      <c r="L925" t="str">
        <f t="shared" si="694"/>
        <v>0</v>
      </c>
      <c r="M925" t="str">
        <f t="shared" si="695"/>
        <v>0</v>
      </c>
      <c r="N925" t="str">
        <f t="shared" si="696"/>
        <v>0</v>
      </c>
      <c r="O925" t="str">
        <f t="shared" si="697"/>
        <v>1</v>
      </c>
      <c r="P925" t="str">
        <f t="shared" si="698"/>
        <v>0</v>
      </c>
      <c r="Q925" t="str">
        <f t="shared" si="699"/>
        <v>0</v>
      </c>
      <c r="R925" t="str">
        <f t="shared" si="700"/>
        <v>0</v>
      </c>
      <c r="S925" t="str">
        <f t="shared" si="701"/>
        <v>0</v>
      </c>
      <c r="T925" s="3" t="str">
        <f t="shared" si="701"/>
        <v>0</v>
      </c>
      <c r="U925" t="str">
        <f t="shared" si="702"/>
        <v>0</v>
      </c>
      <c r="V925" t="str">
        <f t="shared" si="703"/>
        <v>0</v>
      </c>
      <c r="W925" t="str">
        <f t="shared" si="704"/>
        <v>0</v>
      </c>
      <c r="X925" t="str">
        <f t="shared" si="705"/>
        <v>0</v>
      </c>
      <c r="Y925" t="str">
        <f t="shared" si="706"/>
        <v>0</v>
      </c>
      <c r="Z925" t="str">
        <f t="shared" si="707"/>
        <v>0</v>
      </c>
      <c r="AA925" s="3" t="str">
        <f t="shared" si="707"/>
        <v>0</v>
      </c>
      <c r="AB925" s="3" t="str">
        <f t="shared" si="707"/>
        <v>0</v>
      </c>
      <c r="AC925" t="str">
        <f t="shared" si="708"/>
        <v>0</v>
      </c>
      <c r="AD925" t="str">
        <f t="shared" si="709"/>
        <v>0</v>
      </c>
      <c r="AE925" t="str">
        <f t="shared" si="710"/>
        <v>0</v>
      </c>
      <c r="AF925" t="str">
        <f t="shared" si="711"/>
        <v>0</v>
      </c>
      <c r="AG925" t="str">
        <f t="shared" si="712"/>
        <v>0</v>
      </c>
      <c r="AH925" t="str">
        <f t="shared" si="713"/>
        <v>0</v>
      </c>
      <c r="AI925" t="str">
        <f t="shared" si="714"/>
        <v>0</v>
      </c>
      <c r="AJ925" t="str">
        <f t="shared" si="715"/>
        <v>0</v>
      </c>
      <c r="AK925" t="str">
        <f t="shared" si="716"/>
        <v>0</v>
      </c>
      <c r="AL925" t="str">
        <f t="shared" si="717"/>
        <v>0</v>
      </c>
      <c r="AM925" t="str">
        <f t="shared" si="718"/>
        <v>0</v>
      </c>
      <c r="AN925" t="str">
        <f t="shared" si="719"/>
        <v>0</v>
      </c>
      <c r="AO925" t="str">
        <f t="shared" si="720"/>
        <v>0</v>
      </c>
      <c r="AP925" t="str">
        <f t="shared" si="721"/>
        <v>0</v>
      </c>
      <c r="AQ925" t="str">
        <f t="shared" si="722"/>
        <v>0</v>
      </c>
      <c r="AR925" t="str">
        <f t="shared" si="723"/>
        <v>0</v>
      </c>
      <c r="AS925" t="str">
        <f t="shared" si="724"/>
        <v>0</v>
      </c>
      <c r="AT925" t="str">
        <f t="shared" si="725"/>
        <v>0</v>
      </c>
      <c r="AU925" t="str">
        <f t="shared" si="726"/>
        <v>0</v>
      </c>
      <c r="AV925" t="str">
        <f t="shared" si="727"/>
        <v>0</v>
      </c>
      <c r="AW925" t="str">
        <f t="shared" si="728"/>
        <v>0</v>
      </c>
      <c r="AX925" t="str">
        <f t="shared" si="729"/>
        <v>0</v>
      </c>
      <c r="AY925" t="str">
        <f t="shared" si="730"/>
        <v>0</v>
      </c>
      <c r="AZ925" s="22"/>
    </row>
    <row r="926" spans="1:52" ht="15" customHeight="1">
      <c r="A926" s="18" t="s">
        <v>390</v>
      </c>
      <c r="B926" s="74" t="str">
        <f t="shared" si="690"/>
        <v>2403727G</v>
      </c>
      <c r="C926" s="76">
        <v>45428.812673611101</v>
      </c>
      <c r="D926" s="18" t="s">
        <v>946</v>
      </c>
      <c r="E926" s="3" t="b">
        <f>ISNUMBER(MATCH(Table1[[#This Row],[Email]],Attendance[Email],0))</f>
        <v>1</v>
      </c>
      <c r="F926" s="3">
        <f t="shared" si="691"/>
        <v>45429.146006944437</v>
      </c>
      <c r="G926" s="21">
        <f>DAY(Table1[[#This Row],[Actual Time]])</f>
        <v>17</v>
      </c>
      <c r="H926">
        <f>MONTH(Table1[[#This Row],[Actual Time]])</f>
        <v>5</v>
      </c>
      <c r="I926">
        <f>YEAR(Table1[[#This Row],[Actual Time]])</f>
        <v>2024</v>
      </c>
      <c r="J926" t="str">
        <f t="shared" si="692"/>
        <v>17/5/2024</v>
      </c>
      <c r="K926" s="3" t="str">
        <f t="shared" si="693"/>
        <v>0</v>
      </c>
      <c r="L926" t="str">
        <f t="shared" si="694"/>
        <v>0</v>
      </c>
      <c r="M926" t="str">
        <f t="shared" si="695"/>
        <v>0</v>
      </c>
      <c r="N926" t="str">
        <f t="shared" si="696"/>
        <v>0</v>
      </c>
      <c r="O926" t="str">
        <f t="shared" si="697"/>
        <v>1</v>
      </c>
      <c r="P926" t="str">
        <f t="shared" si="698"/>
        <v>0</v>
      </c>
      <c r="Q926" t="str">
        <f t="shared" si="699"/>
        <v>0</v>
      </c>
      <c r="R926" t="str">
        <f t="shared" si="700"/>
        <v>0</v>
      </c>
      <c r="S926" t="str">
        <f t="shared" si="701"/>
        <v>0</v>
      </c>
      <c r="T926" s="3" t="str">
        <f t="shared" si="701"/>
        <v>0</v>
      </c>
      <c r="U926" t="str">
        <f t="shared" si="702"/>
        <v>0</v>
      </c>
      <c r="V926" t="str">
        <f t="shared" si="703"/>
        <v>0</v>
      </c>
      <c r="W926" t="str">
        <f t="shared" si="704"/>
        <v>0</v>
      </c>
      <c r="X926" t="str">
        <f t="shared" si="705"/>
        <v>0</v>
      </c>
      <c r="Y926" t="str">
        <f t="shared" si="706"/>
        <v>0</v>
      </c>
      <c r="Z926" t="str">
        <f t="shared" si="707"/>
        <v>0</v>
      </c>
      <c r="AA926" s="3" t="str">
        <f t="shared" si="707"/>
        <v>0</v>
      </c>
      <c r="AB926" s="3" t="str">
        <f t="shared" si="707"/>
        <v>0</v>
      </c>
      <c r="AC926" t="str">
        <f t="shared" si="708"/>
        <v>0</v>
      </c>
      <c r="AD926" t="str">
        <f t="shared" si="709"/>
        <v>0</v>
      </c>
      <c r="AE926" t="str">
        <f t="shared" si="710"/>
        <v>0</v>
      </c>
      <c r="AF926" t="str">
        <f t="shared" si="711"/>
        <v>0</v>
      </c>
      <c r="AG926" t="str">
        <f t="shared" si="712"/>
        <v>0</v>
      </c>
      <c r="AH926" t="str">
        <f t="shared" si="713"/>
        <v>0</v>
      </c>
      <c r="AI926" t="str">
        <f t="shared" si="714"/>
        <v>0</v>
      </c>
      <c r="AJ926" t="str">
        <f t="shared" si="715"/>
        <v>0</v>
      </c>
      <c r="AK926" t="str">
        <f t="shared" si="716"/>
        <v>0</v>
      </c>
      <c r="AL926" t="str">
        <f t="shared" si="717"/>
        <v>0</v>
      </c>
      <c r="AM926" t="str">
        <f t="shared" si="718"/>
        <v>0</v>
      </c>
      <c r="AN926" t="str">
        <f t="shared" si="719"/>
        <v>0</v>
      </c>
      <c r="AO926" t="str">
        <f t="shared" si="720"/>
        <v>0</v>
      </c>
      <c r="AP926" t="str">
        <f t="shared" si="721"/>
        <v>0</v>
      </c>
      <c r="AQ926" t="str">
        <f t="shared" si="722"/>
        <v>0</v>
      </c>
      <c r="AR926" t="str">
        <f t="shared" si="723"/>
        <v>0</v>
      </c>
      <c r="AS926" t="str">
        <f t="shared" si="724"/>
        <v>0</v>
      </c>
      <c r="AT926" t="str">
        <f t="shared" si="725"/>
        <v>0</v>
      </c>
      <c r="AU926" t="str">
        <f t="shared" si="726"/>
        <v>0</v>
      </c>
      <c r="AV926" t="str">
        <f t="shared" si="727"/>
        <v>0</v>
      </c>
      <c r="AW926" t="str">
        <f t="shared" si="728"/>
        <v>0</v>
      </c>
      <c r="AX926" t="str">
        <f t="shared" si="729"/>
        <v>0</v>
      </c>
      <c r="AY926" t="str">
        <f t="shared" si="730"/>
        <v>0</v>
      </c>
      <c r="AZ926" s="22"/>
    </row>
    <row r="927" spans="1:52" ht="15" customHeight="1">
      <c r="A927" s="18" t="s">
        <v>265</v>
      </c>
      <c r="B927" s="74" t="str">
        <f t="shared" ref="B927:B959" si="731">LEFT($A927,8)</f>
        <v>2301725D</v>
      </c>
      <c r="C927" s="76">
        <v>45428.812673611101</v>
      </c>
      <c r="D927" s="18" t="s">
        <v>967</v>
      </c>
      <c r="E927" s="3" t="b">
        <f>ISNUMBER(MATCH(Table1[[#This Row],[Email]],Attendance[Email],0))</f>
        <v>1</v>
      </c>
      <c r="F927" s="3">
        <f t="shared" ref="F927:F959" si="732">$C927+(8/24)</f>
        <v>45429.146006944437</v>
      </c>
      <c r="G927" s="21">
        <f>DAY(Table1[[#This Row],[Actual Time]])</f>
        <v>17</v>
      </c>
      <c r="H927">
        <f>MONTH(Table1[[#This Row],[Actual Time]])</f>
        <v>5</v>
      </c>
      <c r="I927">
        <f>YEAR(Table1[[#This Row],[Actual Time]])</f>
        <v>2024</v>
      </c>
      <c r="J927" t="str">
        <f t="shared" ref="J927:J958" si="733">G927&amp;"/"&amp;H927&amp;"/"&amp;I927</f>
        <v>17/5/2024</v>
      </c>
      <c r="K927" s="3" t="str">
        <f t="shared" ref="K927:K959" si="734">IF(K$1=$J927,"1","0")</f>
        <v>0</v>
      </c>
      <c r="L927" t="str">
        <f t="shared" ref="L927:L959" si="735">IF(L$1=$J927,"1","0")</f>
        <v>0</v>
      </c>
      <c r="M927" t="str">
        <f t="shared" ref="M927:M959" si="736">IF(M$1=$J927,"1","0")</f>
        <v>0</v>
      </c>
      <c r="N927" t="str">
        <f t="shared" ref="N927:N959" si="737">IF(N$1=$J927,"1","0")</f>
        <v>0</v>
      </c>
      <c r="O927" t="str">
        <f t="shared" ref="O927:O959" si="738">IF(O$1=$J927,"1","0")</f>
        <v>1</v>
      </c>
      <c r="P927" t="str">
        <f t="shared" ref="P927:P959" si="739">IF(P$1=$J927,"1","0")</f>
        <v>0</v>
      </c>
      <c r="Q927" t="str">
        <f t="shared" ref="Q927:Q959" si="740">IF(Q$1=$J927,"1","0")</f>
        <v>0</v>
      </c>
      <c r="R927" t="str">
        <f t="shared" ref="R927:R959" si="741">IF(R$1=$J927,"1","0")</f>
        <v>0</v>
      </c>
      <c r="S927" t="str">
        <f t="shared" ref="S927:T959" si="742">IF(S$1=$J927,"1","0")</f>
        <v>0</v>
      </c>
      <c r="T927" s="3" t="str">
        <f t="shared" si="742"/>
        <v>0</v>
      </c>
      <c r="U927" t="str">
        <f t="shared" ref="U927:U959" si="743">IF(U$1=$J927,"1","0")</f>
        <v>0</v>
      </c>
      <c r="V927" t="str">
        <f t="shared" ref="V927:V959" si="744">IF(V$1=$J927,"1","0")</f>
        <v>0</v>
      </c>
      <c r="W927" t="str">
        <f t="shared" ref="W927:W959" si="745">IF(W$1=$J927,"1","0")</f>
        <v>0</v>
      </c>
      <c r="X927" t="str">
        <f t="shared" ref="X927:X959" si="746">IF(X$1=$J927,"1","0")</f>
        <v>0</v>
      </c>
      <c r="Y927" t="str">
        <f t="shared" ref="Y927:Y959" si="747">IF(Y$1=$J927,"1","0")</f>
        <v>0</v>
      </c>
      <c r="Z927" t="str">
        <f t="shared" ref="Z927:AB959" si="748">IF(Z$1=$J927,"1","0")</f>
        <v>0</v>
      </c>
      <c r="AA927" s="3" t="str">
        <f t="shared" si="748"/>
        <v>0</v>
      </c>
      <c r="AB927" s="3" t="str">
        <f t="shared" si="748"/>
        <v>0</v>
      </c>
      <c r="AC927" t="str">
        <f t="shared" ref="AC927:AC959" si="749">IF(AC$1=$J927,"1","0")</f>
        <v>0</v>
      </c>
      <c r="AD927" t="str">
        <f t="shared" ref="AD927:AD959" si="750">IF(AD$1=$J927,"1","0")</f>
        <v>0</v>
      </c>
      <c r="AE927" t="str">
        <f t="shared" ref="AE927:AE959" si="751">IF(AE$1=$J927,"1","0")</f>
        <v>0</v>
      </c>
      <c r="AF927" t="str">
        <f t="shared" ref="AF927:AF959" si="752">IF(AF$1=$J927,"1","0")</f>
        <v>0</v>
      </c>
      <c r="AG927" t="str">
        <f t="shared" ref="AG927:AG959" si="753">IF(AG$1=$J927,"1","0")</f>
        <v>0</v>
      </c>
      <c r="AH927" t="str">
        <f t="shared" ref="AH927:AH959" si="754">IF(AH$1=$J927,"1","0")</f>
        <v>0</v>
      </c>
      <c r="AI927" t="str">
        <f t="shared" ref="AI927:AI959" si="755">IF(AI$1=$J927,"1","0")</f>
        <v>0</v>
      </c>
      <c r="AJ927" t="str">
        <f t="shared" ref="AJ927:AJ959" si="756">IF(AJ$1=$J927,"1","0")</f>
        <v>0</v>
      </c>
      <c r="AK927" t="str">
        <f t="shared" ref="AK927:AK959" si="757">IF(AK$1=$J927,"1","0")</f>
        <v>0</v>
      </c>
      <c r="AL927" t="str">
        <f t="shared" ref="AL927:AL959" si="758">IF(AL$1=$J927,"1","0")</f>
        <v>0</v>
      </c>
      <c r="AM927" t="str">
        <f t="shared" ref="AM927:AM959" si="759">IF(AM$1=$J927,"1","0")</f>
        <v>0</v>
      </c>
      <c r="AN927" t="str">
        <f t="shared" ref="AN927:AN959" si="760">IF(AN$1=$J927,"1","0")</f>
        <v>0</v>
      </c>
      <c r="AO927" t="str">
        <f t="shared" ref="AO927:AO959" si="761">IF(AO$1=$J927,"1","0")</f>
        <v>0</v>
      </c>
      <c r="AP927" t="str">
        <f t="shared" ref="AP927:AP959" si="762">IF(AP$1=$J927,"1","0")</f>
        <v>0</v>
      </c>
      <c r="AQ927" t="str">
        <f t="shared" ref="AQ927:AQ959" si="763">IF(AQ$1=$J927,"1","0")</f>
        <v>0</v>
      </c>
      <c r="AR927" t="str">
        <f t="shared" ref="AR927:AR959" si="764">IF(AR$1=$J927,"1","0")</f>
        <v>0</v>
      </c>
      <c r="AS927" t="str">
        <f t="shared" ref="AS927:AS959" si="765">IF(AS$1=$J927,"1","0")</f>
        <v>0</v>
      </c>
      <c r="AT927" t="str">
        <f t="shared" ref="AT927:AT959" si="766">IF(AT$1=$J927,"1","0")</f>
        <v>0</v>
      </c>
      <c r="AU927" t="str">
        <f t="shared" ref="AU927:AU959" si="767">IF(AU$1=$J927,"1","0")</f>
        <v>0</v>
      </c>
      <c r="AV927" t="str">
        <f t="shared" ref="AV927:AV959" si="768">IF(AV$1=$J927,"1","0")</f>
        <v>0</v>
      </c>
      <c r="AW927" t="str">
        <f t="shared" ref="AW927:AW959" si="769">IF(AW$1=$J927,"1","0")</f>
        <v>0</v>
      </c>
      <c r="AX927" t="str">
        <f t="shared" ref="AX927:AX959" si="770">IF(AX$1=$J927,"1","0")</f>
        <v>0</v>
      </c>
      <c r="AY927" t="str">
        <f t="shared" ref="AY927:AY959" si="771">IF(AY$1=$J927,"1","0")</f>
        <v>0</v>
      </c>
      <c r="AZ927" s="22"/>
    </row>
    <row r="928" spans="1:52" ht="15" customHeight="1">
      <c r="A928" s="18" t="s">
        <v>78</v>
      </c>
      <c r="B928" s="74" t="str">
        <f t="shared" si="731"/>
        <v>2302263E</v>
      </c>
      <c r="C928" s="76">
        <v>45428.812673611101</v>
      </c>
      <c r="D928" s="18" t="s">
        <v>1001</v>
      </c>
      <c r="E928" s="3" t="b">
        <f>ISNUMBER(MATCH(Table1[[#This Row],[Email]],Attendance[Email],0))</f>
        <v>1</v>
      </c>
      <c r="F928" s="3">
        <f t="shared" si="732"/>
        <v>45429.146006944437</v>
      </c>
      <c r="G928" s="21">
        <f>DAY(Table1[[#This Row],[Actual Time]])</f>
        <v>17</v>
      </c>
      <c r="H928">
        <f>MONTH(Table1[[#This Row],[Actual Time]])</f>
        <v>5</v>
      </c>
      <c r="I928">
        <f>YEAR(Table1[[#This Row],[Actual Time]])</f>
        <v>2024</v>
      </c>
      <c r="J928" t="str">
        <f t="shared" si="733"/>
        <v>17/5/2024</v>
      </c>
      <c r="K928" s="3" t="str">
        <f t="shared" si="734"/>
        <v>0</v>
      </c>
      <c r="L928" t="str">
        <f t="shared" si="735"/>
        <v>0</v>
      </c>
      <c r="M928" t="str">
        <f t="shared" si="736"/>
        <v>0</v>
      </c>
      <c r="N928" t="str">
        <f t="shared" si="737"/>
        <v>0</v>
      </c>
      <c r="O928" t="str">
        <f t="shared" si="738"/>
        <v>1</v>
      </c>
      <c r="P928" t="str">
        <f t="shared" si="739"/>
        <v>0</v>
      </c>
      <c r="Q928" t="str">
        <f t="shared" si="740"/>
        <v>0</v>
      </c>
      <c r="R928" t="str">
        <f t="shared" si="741"/>
        <v>0</v>
      </c>
      <c r="S928" t="str">
        <f t="shared" si="742"/>
        <v>0</v>
      </c>
      <c r="T928" s="3" t="str">
        <f t="shared" si="742"/>
        <v>0</v>
      </c>
      <c r="U928" t="str">
        <f t="shared" si="743"/>
        <v>0</v>
      </c>
      <c r="V928" t="str">
        <f t="shared" si="744"/>
        <v>0</v>
      </c>
      <c r="W928" t="str">
        <f t="shared" si="745"/>
        <v>0</v>
      </c>
      <c r="X928" t="str">
        <f t="shared" si="746"/>
        <v>0</v>
      </c>
      <c r="Y928" t="str">
        <f t="shared" si="747"/>
        <v>0</v>
      </c>
      <c r="Z928" t="str">
        <f t="shared" si="748"/>
        <v>0</v>
      </c>
      <c r="AA928" s="3" t="str">
        <f t="shared" si="748"/>
        <v>0</v>
      </c>
      <c r="AB928" s="3" t="str">
        <f t="shared" si="748"/>
        <v>0</v>
      </c>
      <c r="AC928" t="str">
        <f t="shared" si="749"/>
        <v>0</v>
      </c>
      <c r="AD928" t="str">
        <f t="shared" si="750"/>
        <v>0</v>
      </c>
      <c r="AE928" t="str">
        <f t="shared" si="751"/>
        <v>0</v>
      </c>
      <c r="AF928" t="str">
        <f t="shared" si="752"/>
        <v>0</v>
      </c>
      <c r="AG928" t="str">
        <f t="shared" si="753"/>
        <v>0</v>
      </c>
      <c r="AH928" t="str">
        <f t="shared" si="754"/>
        <v>0</v>
      </c>
      <c r="AI928" t="str">
        <f t="shared" si="755"/>
        <v>0</v>
      </c>
      <c r="AJ928" t="str">
        <f t="shared" si="756"/>
        <v>0</v>
      </c>
      <c r="AK928" t="str">
        <f t="shared" si="757"/>
        <v>0</v>
      </c>
      <c r="AL928" t="str">
        <f t="shared" si="758"/>
        <v>0</v>
      </c>
      <c r="AM928" t="str">
        <f t="shared" si="759"/>
        <v>0</v>
      </c>
      <c r="AN928" t="str">
        <f t="shared" si="760"/>
        <v>0</v>
      </c>
      <c r="AO928" t="str">
        <f t="shared" si="761"/>
        <v>0</v>
      </c>
      <c r="AP928" t="str">
        <f t="shared" si="762"/>
        <v>0</v>
      </c>
      <c r="AQ928" t="str">
        <f t="shared" si="763"/>
        <v>0</v>
      </c>
      <c r="AR928" t="str">
        <f t="shared" si="764"/>
        <v>0</v>
      </c>
      <c r="AS928" t="str">
        <f t="shared" si="765"/>
        <v>0</v>
      </c>
      <c r="AT928" t="str">
        <f t="shared" si="766"/>
        <v>0</v>
      </c>
      <c r="AU928" t="str">
        <f t="shared" si="767"/>
        <v>0</v>
      </c>
      <c r="AV928" t="str">
        <f t="shared" si="768"/>
        <v>0</v>
      </c>
      <c r="AW928" t="str">
        <f t="shared" si="769"/>
        <v>0</v>
      </c>
      <c r="AX928" t="str">
        <f t="shared" si="770"/>
        <v>0</v>
      </c>
      <c r="AY928" t="str">
        <f t="shared" si="771"/>
        <v>0</v>
      </c>
      <c r="AZ928" s="22"/>
    </row>
    <row r="929" spans="1:52" ht="15" customHeight="1">
      <c r="A929" s="18" t="s">
        <v>206</v>
      </c>
      <c r="B929" s="74" t="str">
        <f t="shared" si="731"/>
        <v>2403954G</v>
      </c>
      <c r="C929" s="76">
        <v>45428.812673611101</v>
      </c>
      <c r="D929" s="18" t="s">
        <v>933</v>
      </c>
      <c r="E929" s="3" t="b">
        <f>ISNUMBER(MATCH(Table1[[#This Row],[Email]],Attendance[Email],0))</f>
        <v>1</v>
      </c>
      <c r="F929" s="3">
        <f t="shared" si="732"/>
        <v>45429.146006944437</v>
      </c>
      <c r="G929" s="21">
        <f>DAY(Table1[[#This Row],[Actual Time]])</f>
        <v>17</v>
      </c>
      <c r="H929">
        <f>MONTH(Table1[[#This Row],[Actual Time]])</f>
        <v>5</v>
      </c>
      <c r="I929">
        <f>YEAR(Table1[[#This Row],[Actual Time]])</f>
        <v>2024</v>
      </c>
      <c r="J929" t="str">
        <f t="shared" si="733"/>
        <v>17/5/2024</v>
      </c>
      <c r="K929" s="3" t="str">
        <f t="shared" si="734"/>
        <v>0</v>
      </c>
      <c r="L929" t="str">
        <f t="shared" si="735"/>
        <v>0</v>
      </c>
      <c r="M929" t="str">
        <f t="shared" si="736"/>
        <v>0</v>
      </c>
      <c r="N929" t="str">
        <f t="shared" si="737"/>
        <v>0</v>
      </c>
      <c r="O929" t="str">
        <f t="shared" si="738"/>
        <v>1</v>
      </c>
      <c r="P929" t="str">
        <f t="shared" si="739"/>
        <v>0</v>
      </c>
      <c r="Q929" t="str">
        <f t="shared" si="740"/>
        <v>0</v>
      </c>
      <c r="R929" t="str">
        <f t="shared" si="741"/>
        <v>0</v>
      </c>
      <c r="S929" t="str">
        <f t="shared" si="742"/>
        <v>0</v>
      </c>
      <c r="T929" s="3" t="str">
        <f t="shared" si="742"/>
        <v>0</v>
      </c>
      <c r="U929" t="str">
        <f t="shared" si="743"/>
        <v>0</v>
      </c>
      <c r="V929" t="str">
        <f t="shared" si="744"/>
        <v>0</v>
      </c>
      <c r="W929" t="str">
        <f t="shared" si="745"/>
        <v>0</v>
      </c>
      <c r="X929" t="str">
        <f t="shared" si="746"/>
        <v>0</v>
      </c>
      <c r="Y929" t="str">
        <f t="shared" si="747"/>
        <v>0</v>
      </c>
      <c r="Z929" t="str">
        <f t="shared" si="748"/>
        <v>0</v>
      </c>
      <c r="AA929" s="3" t="str">
        <f t="shared" si="748"/>
        <v>0</v>
      </c>
      <c r="AB929" s="3" t="str">
        <f t="shared" si="748"/>
        <v>0</v>
      </c>
      <c r="AC929" t="str">
        <f t="shared" si="749"/>
        <v>0</v>
      </c>
      <c r="AD929" t="str">
        <f t="shared" si="750"/>
        <v>0</v>
      </c>
      <c r="AE929" t="str">
        <f t="shared" si="751"/>
        <v>0</v>
      </c>
      <c r="AF929" t="str">
        <f t="shared" si="752"/>
        <v>0</v>
      </c>
      <c r="AG929" t="str">
        <f t="shared" si="753"/>
        <v>0</v>
      </c>
      <c r="AH929" t="str">
        <f t="shared" si="754"/>
        <v>0</v>
      </c>
      <c r="AI929" t="str">
        <f t="shared" si="755"/>
        <v>0</v>
      </c>
      <c r="AJ929" t="str">
        <f t="shared" si="756"/>
        <v>0</v>
      </c>
      <c r="AK929" t="str">
        <f t="shared" si="757"/>
        <v>0</v>
      </c>
      <c r="AL929" t="str">
        <f t="shared" si="758"/>
        <v>0</v>
      </c>
      <c r="AM929" t="str">
        <f t="shared" si="759"/>
        <v>0</v>
      </c>
      <c r="AN929" t="str">
        <f t="shared" si="760"/>
        <v>0</v>
      </c>
      <c r="AO929" t="str">
        <f t="shared" si="761"/>
        <v>0</v>
      </c>
      <c r="AP929" t="str">
        <f t="shared" si="762"/>
        <v>0</v>
      </c>
      <c r="AQ929" t="str">
        <f t="shared" si="763"/>
        <v>0</v>
      </c>
      <c r="AR929" t="str">
        <f t="shared" si="764"/>
        <v>0</v>
      </c>
      <c r="AS929" t="str">
        <f t="shared" si="765"/>
        <v>0</v>
      </c>
      <c r="AT929" t="str">
        <f t="shared" si="766"/>
        <v>0</v>
      </c>
      <c r="AU929" t="str">
        <f t="shared" si="767"/>
        <v>0</v>
      </c>
      <c r="AV929" t="str">
        <f t="shared" si="768"/>
        <v>0</v>
      </c>
      <c r="AW929" t="str">
        <f t="shared" si="769"/>
        <v>0</v>
      </c>
      <c r="AX929" t="str">
        <f t="shared" si="770"/>
        <v>0</v>
      </c>
      <c r="AY929" t="str">
        <f t="shared" si="771"/>
        <v>0</v>
      </c>
      <c r="AZ929" s="22"/>
    </row>
    <row r="930" spans="1:52" ht="15" customHeight="1">
      <c r="A930" s="18" t="s">
        <v>296</v>
      </c>
      <c r="B930" s="74" t="str">
        <f t="shared" si="731"/>
        <v>2300667I</v>
      </c>
      <c r="C930" s="76">
        <v>45428.812673611101</v>
      </c>
      <c r="D930" s="18" t="s">
        <v>1002</v>
      </c>
      <c r="E930" s="3" t="b">
        <f>ISNUMBER(MATCH(Table1[[#This Row],[Email]],Attendance[Email],0))</f>
        <v>1</v>
      </c>
      <c r="F930" s="3">
        <f t="shared" si="732"/>
        <v>45429.146006944437</v>
      </c>
      <c r="G930" s="21">
        <f>DAY(Table1[[#This Row],[Actual Time]])</f>
        <v>17</v>
      </c>
      <c r="H930">
        <f>MONTH(Table1[[#This Row],[Actual Time]])</f>
        <v>5</v>
      </c>
      <c r="I930">
        <f>YEAR(Table1[[#This Row],[Actual Time]])</f>
        <v>2024</v>
      </c>
      <c r="J930" t="str">
        <f t="shared" si="733"/>
        <v>17/5/2024</v>
      </c>
      <c r="K930" s="3" t="str">
        <f t="shared" si="734"/>
        <v>0</v>
      </c>
      <c r="L930" t="str">
        <f t="shared" si="735"/>
        <v>0</v>
      </c>
      <c r="M930" t="str">
        <f t="shared" si="736"/>
        <v>0</v>
      </c>
      <c r="N930" t="str">
        <f t="shared" si="737"/>
        <v>0</v>
      </c>
      <c r="O930" t="str">
        <f t="shared" si="738"/>
        <v>1</v>
      </c>
      <c r="P930" t="str">
        <f t="shared" si="739"/>
        <v>0</v>
      </c>
      <c r="Q930" t="str">
        <f t="shared" si="740"/>
        <v>0</v>
      </c>
      <c r="R930" t="str">
        <f t="shared" si="741"/>
        <v>0</v>
      </c>
      <c r="S930" t="str">
        <f t="shared" si="742"/>
        <v>0</v>
      </c>
      <c r="T930" s="3" t="str">
        <f t="shared" si="742"/>
        <v>0</v>
      </c>
      <c r="U930" t="str">
        <f t="shared" si="743"/>
        <v>0</v>
      </c>
      <c r="V930" t="str">
        <f t="shared" si="744"/>
        <v>0</v>
      </c>
      <c r="W930" t="str">
        <f t="shared" si="745"/>
        <v>0</v>
      </c>
      <c r="X930" t="str">
        <f t="shared" si="746"/>
        <v>0</v>
      </c>
      <c r="Y930" t="str">
        <f t="shared" si="747"/>
        <v>0</v>
      </c>
      <c r="Z930" t="str">
        <f t="shared" si="748"/>
        <v>0</v>
      </c>
      <c r="AA930" s="3" t="str">
        <f t="shared" si="748"/>
        <v>0</v>
      </c>
      <c r="AB930" s="3" t="str">
        <f t="shared" si="748"/>
        <v>0</v>
      </c>
      <c r="AC930" t="str">
        <f t="shared" si="749"/>
        <v>0</v>
      </c>
      <c r="AD930" t="str">
        <f t="shared" si="750"/>
        <v>0</v>
      </c>
      <c r="AE930" t="str">
        <f t="shared" si="751"/>
        <v>0</v>
      </c>
      <c r="AF930" t="str">
        <f t="shared" si="752"/>
        <v>0</v>
      </c>
      <c r="AG930" t="str">
        <f t="shared" si="753"/>
        <v>0</v>
      </c>
      <c r="AH930" t="str">
        <f t="shared" si="754"/>
        <v>0</v>
      </c>
      <c r="AI930" t="str">
        <f t="shared" si="755"/>
        <v>0</v>
      </c>
      <c r="AJ930" t="str">
        <f t="shared" si="756"/>
        <v>0</v>
      </c>
      <c r="AK930" t="str">
        <f t="shared" si="757"/>
        <v>0</v>
      </c>
      <c r="AL930" t="str">
        <f t="shared" si="758"/>
        <v>0</v>
      </c>
      <c r="AM930" t="str">
        <f t="shared" si="759"/>
        <v>0</v>
      </c>
      <c r="AN930" t="str">
        <f t="shared" si="760"/>
        <v>0</v>
      </c>
      <c r="AO930" t="str">
        <f t="shared" si="761"/>
        <v>0</v>
      </c>
      <c r="AP930" t="str">
        <f t="shared" si="762"/>
        <v>0</v>
      </c>
      <c r="AQ930" t="str">
        <f t="shared" si="763"/>
        <v>0</v>
      </c>
      <c r="AR930" t="str">
        <f t="shared" si="764"/>
        <v>0</v>
      </c>
      <c r="AS930" t="str">
        <f t="shared" si="765"/>
        <v>0</v>
      </c>
      <c r="AT930" t="str">
        <f t="shared" si="766"/>
        <v>0</v>
      </c>
      <c r="AU930" t="str">
        <f t="shared" si="767"/>
        <v>0</v>
      </c>
      <c r="AV930" t="str">
        <f t="shared" si="768"/>
        <v>0</v>
      </c>
      <c r="AW930" t="str">
        <f t="shared" si="769"/>
        <v>0</v>
      </c>
      <c r="AX930" t="str">
        <f t="shared" si="770"/>
        <v>0</v>
      </c>
      <c r="AY930" t="str">
        <f t="shared" si="771"/>
        <v>0</v>
      </c>
      <c r="AZ930" s="22"/>
    </row>
    <row r="931" spans="1:52" ht="15" customHeight="1">
      <c r="A931" s="18" t="s">
        <v>399</v>
      </c>
      <c r="B931" s="74" t="str">
        <f t="shared" si="731"/>
        <v>2401562J</v>
      </c>
      <c r="C931" s="76">
        <v>45428.812673611101</v>
      </c>
      <c r="D931" s="18" t="s">
        <v>950</v>
      </c>
      <c r="E931" s="3" t="b">
        <f>ISNUMBER(MATCH(Table1[[#This Row],[Email]],Attendance[Email],0))</f>
        <v>1</v>
      </c>
      <c r="F931" s="3">
        <f t="shared" si="732"/>
        <v>45429.146006944437</v>
      </c>
      <c r="G931" s="21">
        <f>DAY(Table1[[#This Row],[Actual Time]])</f>
        <v>17</v>
      </c>
      <c r="H931">
        <f>MONTH(Table1[[#This Row],[Actual Time]])</f>
        <v>5</v>
      </c>
      <c r="I931">
        <f>YEAR(Table1[[#This Row],[Actual Time]])</f>
        <v>2024</v>
      </c>
      <c r="J931" t="str">
        <f t="shared" si="733"/>
        <v>17/5/2024</v>
      </c>
      <c r="K931" s="3" t="str">
        <f t="shared" si="734"/>
        <v>0</v>
      </c>
      <c r="L931" t="str">
        <f t="shared" si="735"/>
        <v>0</v>
      </c>
      <c r="M931" t="str">
        <f t="shared" si="736"/>
        <v>0</v>
      </c>
      <c r="N931" t="str">
        <f t="shared" si="737"/>
        <v>0</v>
      </c>
      <c r="O931" t="str">
        <f t="shared" si="738"/>
        <v>1</v>
      </c>
      <c r="P931" t="str">
        <f t="shared" si="739"/>
        <v>0</v>
      </c>
      <c r="Q931" t="str">
        <f t="shared" si="740"/>
        <v>0</v>
      </c>
      <c r="R931" t="str">
        <f t="shared" si="741"/>
        <v>0</v>
      </c>
      <c r="S931" t="str">
        <f t="shared" si="742"/>
        <v>0</v>
      </c>
      <c r="T931" s="3" t="str">
        <f t="shared" si="742"/>
        <v>0</v>
      </c>
      <c r="U931" t="str">
        <f t="shared" si="743"/>
        <v>0</v>
      </c>
      <c r="V931" t="str">
        <f t="shared" si="744"/>
        <v>0</v>
      </c>
      <c r="W931" t="str">
        <f t="shared" si="745"/>
        <v>0</v>
      </c>
      <c r="X931" t="str">
        <f t="shared" si="746"/>
        <v>0</v>
      </c>
      <c r="Y931" t="str">
        <f t="shared" si="747"/>
        <v>0</v>
      </c>
      <c r="Z931" t="str">
        <f t="shared" si="748"/>
        <v>0</v>
      </c>
      <c r="AA931" s="3" t="str">
        <f t="shared" si="748"/>
        <v>0</v>
      </c>
      <c r="AB931" s="3" t="str">
        <f t="shared" si="748"/>
        <v>0</v>
      </c>
      <c r="AC931" t="str">
        <f t="shared" si="749"/>
        <v>0</v>
      </c>
      <c r="AD931" t="str">
        <f t="shared" si="750"/>
        <v>0</v>
      </c>
      <c r="AE931" t="str">
        <f t="shared" si="751"/>
        <v>0</v>
      </c>
      <c r="AF931" t="str">
        <f t="shared" si="752"/>
        <v>0</v>
      </c>
      <c r="AG931" t="str">
        <f t="shared" si="753"/>
        <v>0</v>
      </c>
      <c r="AH931" t="str">
        <f t="shared" si="754"/>
        <v>0</v>
      </c>
      <c r="AI931" t="str">
        <f t="shared" si="755"/>
        <v>0</v>
      </c>
      <c r="AJ931" t="str">
        <f t="shared" si="756"/>
        <v>0</v>
      </c>
      <c r="AK931" t="str">
        <f t="shared" si="757"/>
        <v>0</v>
      </c>
      <c r="AL931" t="str">
        <f t="shared" si="758"/>
        <v>0</v>
      </c>
      <c r="AM931" t="str">
        <f t="shared" si="759"/>
        <v>0</v>
      </c>
      <c r="AN931" t="str">
        <f t="shared" si="760"/>
        <v>0</v>
      </c>
      <c r="AO931" t="str">
        <f t="shared" si="761"/>
        <v>0</v>
      </c>
      <c r="AP931" t="str">
        <f t="shared" si="762"/>
        <v>0</v>
      </c>
      <c r="AQ931" t="str">
        <f t="shared" si="763"/>
        <v>0</v>
      </c>
      <c r="AR931" t="str">
        <f t="shared" si="764"/>
        <v>0</v>
      </c>
      <c r="AS931" t="str">
        <f t="shared" si="765"/>
        <v>0</v>
      </c>
      <c r="AT931" t="str">
        <f t="shared" si="766"/>
        <v>0</v>
      </c>
      <c r="AU931" t="str">
        <f t="shared" si="767"/>
        <v>0</v>
      </c>
      <c r="AV931" t="str">
        <f t="shared" si="768"/>
        <v>0</v>
      </c>
      <c r="AW931" t="str">
        <f t="shared" si="769"/>
        <v>0</v>
      </c>
      <c r="AX931" t="str">
        <f t="shared" si="770"/>
        <v>0</v>
      </c>
      <c r="AY931" t="str">
        <f t="shared" si="771"/>
        <v>0</v>
      </c>
      <c r="AZ931" s="22"/>
    </row>
    <row r="932" spans="1:52" ht="15" customHeight="1">
      <c r="A932" s="18" t="s">
        <v>477</v>
      </c>
      <c r="B932" s="74" t="str">
        <f t="shared" si="731"/>
        <v>2401658F</v>
      </c>
      <c r="C932" s="76">
        <v>45428.812673611101</v>
      </c>
      <c r="D932" s="18" t="s">
        <v>985</v>
      </c>
      <c r="E932" s="3" t="b">
        <f>ISNUMBER(MATCH(Table1[[#This Row],[Email]],Attendance[Email],0))</f>
        <v>1</v>
      </c>
      <c r="F932" s="3">
        <f t="shared" si="732"/>
        <v>45429.146006944437</v>
      </c>
      <c r="G932" s="21">
        <f>DAY(Table1[[#This Row],[Actual Time]])</f>
        <v>17</v>
      </c>
      <c r="H932">
        <f>MONTH(Table1[[#This Row],[Actual Time]])</f>
        <v>5</v>
      </c>
      <c r="I932">
        <f>YEAR(Table1[[#This Row],[Actual Time]])</f>
        <v>2024</v>
      </c>
      <c r="J932" t="str">
        <f t="shared" si="733"/>
        <v>17/5/2024</v>
      </c>
      <c r="K932" s="3" t="str">
        <f t="shared" si="734"/>
        <v>0</v>
      </c>
      <c r="L932" t="str">
        <f t="shared" si="735"/>
        <v>0</v>
      </c>
      <c r="M932" t="str">
        <f t="shared" si="736"/>
        <v>0</v>
      </c>
      <c r="N932" t="str">
        <f t="shared" si="737"/>
        <v>0</v>
      </c>
      <c r="O932" t="str">
        <f t="shared" si="738"/>
        <v>1</v>
      </c>
      <c r="P932" t="str">
        <f t="shared" si="739"/>
        <v>0</v>
      </c>
      <c r="Q932" t="str">
        <f t="shared" si="740"/>
        <v>0</v>
      </c>
      <c r="R932" t="str">
        <f t="shared" si="741"/>
        <v>0</v>
      </c>
      <c r="S932" t="str">
        <f t="shared" si="742"/>
        <v>0</v>
      </c>
      <c r="T932" s="3" t="str">
        <f t="shared" si="742"/>
        <v>0</v>
      </c>
      <c r="U932" t="str">
        <f t="shared" si="743"/>
        <v>0</v>
      </c>
      <c r="V932" t="str">
        <f t="shared" si="744"/>
        <v>0</v>
      </c>
      <c r="W932" t="str">
        <f t="shared" si="745"/>
        <v>0</v>
      </c>
      <c r="X932" t="str">
        <f t="shared" si="746"/>
        <v>0</v>
      </c>
      <c r="Y932" t="str">
        <f t="shared" si="747"/>
        <v>0</v>
      </c>
      <c r="Z932" t="str">
        <f t="shared" si="748"/>
        <v>0</v>
      </c>
      <c r="AA932" s="3" t="str">
        <f t="shared" si="748"/>
        <v>0</v>
      </c>
      <c r="AB932" s="3" t="str">
        <f t="shared" si="748"/>
        <v>0</v>
      </c>
      <c r="AC932" t="str">
        <f t="shared" si="749"/>
        <v>0</v>
      </c>
      <c r="AD932" t="str">
        <f t="shared" si="750"/>
        <v>0</v>
      </c>
      <c r="AE932" t="str">
        <f t="shared" si="751"/>
        <v>0</v>
      </c>
      <c r="AF932" t="str">
        <f t="shared" si="752"/>
        <v>0</v>
      </c>
      <c r="AG932" t="str">
        <f t="shared" si="753"/>
        <v>0</v>
      </c>
      <c r="AH932" t="str">
        <f t="shared" si="754"/>
        <v>0</v>
      </c>
      <c r="AI932" t="str">
        <f t="shared" si="755"/>
        <v>0</v>
      </c>
      <c r="AJ932" t="str">
        <f t="shared" si="756"/>
        <v>0</v>
      </c>
      <c r="AK932" t="str">
        <f t="shared" si="757"/>
        <v>0</v>
      </c>
      <c r="AL932" t="str">
        <f t="shared" si="758"/>
        <v>0</v>
      </c>
      <c r="AM932" t="str">
        <f t="shared" si="759"/>
        <v>0</v>
      </c>
      <c r="AN932" t="str">
        <f t="shared" si="760"/>
        <v>0</v>
      </c>
      <c r="AO932" t="str">
        <f t="shared" si="761"/>
        <v>0</v>
      </c>
      <c r="AP932" t="str">
        <f t="shared" si="762"/>
        <v>0</v>
      </c>
      <c r="AQ932" t="str">
        <f t="shared" si="763"/>
        <v>0</v>
      </c>
      <c r="AR932" t="str">
        <f t="shared" si="764"/>
        <v>0</v>
      </c>
      <c r="AS932" t="str">
        <f t="shared" si="765"/>
        <v>0</v>
      </c>
      <c r="AT932" t="str">
        <f t="shared" si="766"/>
        <v>0</v>
      </c>
      <c r="AU932" t="str">
        <f t="shared" si="767"/>
        <v>0</v>
      </c>
      <c r="AV932" t="str">
        <f t="shared" si="768"/>
        <v>0</v>
      </c>
      <c r="AW932" t="str">
        <f t="shared" si="769"/>
        <v>0</v>
      </c>
      <c r="AX932" t="str">
        <f t="shared" si="770"/>
        <v>0</v>
      </c>
      <c r="AY932" t="str">
        <f t="shared" si="771"/>
        <v>0</v>
      </c>
      <c r="AZ932" s="22"/>
    </row>
    <row r="933" spans="1:52" ht="15" customHeight="1">
      <c r="A933" s="18" t="s">
        <v>228</v>
      </c>
      <c r="B933" s="74" t="str">
        <f t="shared" si="731"/>
        <v>2401458A</v>
      </c>
      <c r="C933" s="76">
        <v>45428.812673611101</v>
      </c>
      <c r="D933" s="18" t="s">
        <v>968</v>
      </c>
      <c r="E933" s="3" t="b">
        <f>ISNUMBER(MATCH(Table1[[#This Row],[Email]],Attendance[Email],0))</f>
        <v>1</v>
      </c>
      <c r="F933" s="3">
        <f t="shared" si="732"/>
        <v>45429.146006944437</v>
      </c>
      <c r="G933" s="21">
        <f>DAY(Table1[[#This Row],[Actual Time]])</f>
        <v>17</v>
      </c>
      <c r="H933">
        <f>MONTH(Table1[[#This Row],[Actual Time]])</f>
        <v>5</v>
      </c>
      <c r="I933">
        <f>YEAR(Table1[[#This Row],[Actual Time]])</f>
        <v>2024</v>
      </c>
      <c r="J933" t="str">
        <f t="shared" si="733"/>
        <v>17/5/2024</v>
      </c>
      <c r="K933" s="3" t="str">
        <f t="shared" si="734"/>
        <v>0</v>
      </c>
      <c r="L933" t="str">
        <f t="shared" si="735"/>
        <v>0</v>
      </c>
      <c r="M933" t="str">
        <f t="shared" si="736"/>
        <v>0</v>
      </c>
      <c r="N933" t="str">
        <f t="shared" si="737"/>
        <v>0</v>
      </c>
      <c r="O933" t="str">
        <f t="shared" si="738"/>
        <v>1</v>
      </c>
      <c r="P933" t="str">
        <f t="shared" si="739"/>
        <v>0</v>
      </c>
      <c r="Q933" t="str">
        <f t="shared" si="740"/>
        <v>0</v>
      </c>
      <c r="R933" t="str">
        <f t="shared" si="741"/>
        <v>0</v>
      </c>
      <c r="S933" t="str">
        <f t="shared" si="742"/>
        <v>0</v>
      </c>
      <c r="T933" s="3" t="str">
        <f t="shared" si="742"/>
        <v>0</v>
      </c>
      <c r="U933" t="str">
        <f t="shared" si="743"/>
        <v>0</v>
      </c>
      <c r="V933" t="str">
        <f t="shared" si="744"/>
        <v>0</v>
      </c>
      <c r="W933" t="str">
        <f t="shared" si="745"/>
        <v>0</v>
      </c>
      <c r="X933" t="str">
        <f t="shared" si="746"/>
        <v>0</v>
      </c>
      <c r="Y933" t="str">
        <f t="shared" si="747"/>
        <v>0</v>
      </c>
      <c r="Z933" t="str">
        <f t="shared" si="748"/>
        <v>0</v>
      </c>
      <c r="AA933" s="3" t="str">
        <f t="shared" si="748"/>
        <v>0</v>
      </c>
      <c r="AB933" s="3" t="str">
        <f t="shared" si="748"/>
        <v>0</v>
      </c>
      <c r="AC933" t="str">
        <f t="shared" si="749"/>
        <v>0</v>
      </c>
      <c r="AD933" t="str">
        <f t="shared" si="750"/>
        <v>0</v>
      </c>
      <c r="AE933" t="str">
        <f t="shared" si="751"/>
        <v>0</v>
      </c>
      <c r="AF933" t="str">
        <f t="shared" si="752"/>
        <v>0</v>
      </c>
      <c r="AG933" t="str">
        <f t="shared" si="753"/>
        <v>0</v>
      </c>
      <c r="AH933" t="str">
        <f t="shared" si="754"/>
        <v>0</v>
      </c>
      <c r="AI933" t="str">
        <f t="shared" si="755"/>
        <v>0</v>
      </c>
      <c r="AJ933" t="str">
        <f t="shared" si="756"/>
        <v>0</v>
      </c>
      <c r="AK933" t="str">
        <f t="shared" si="757"/>
        <v>0</v>
      </c>
      <c r="AL933" t="str">
        <f t="shared" si="758"/>
        <v>0</v>
      </c>
      <c r="AM933" t="str">
        <f t="shared" si="759"/>
        <v>0</v>
      </c>
      <c r="AN933" t="str">
        <f t="shared" si="760"/>
        <v>0</v>
      </c>
      <c r="AO933" t="str">
        <f t="shared" si="761"/>
        <v>0</v>
      </c>
      <c r="AP933" t="str">
        <f t="shared" si="762"/>
        <v>0</v>
      </c>
      <c r="AQ933" t="str">
        <f t="shared" si="763"/>
        <v>0</v>
      </c>
      <c r="AR933" t="str">
        <f t="shared" si="764"/>
        <v>0</v>
      </c>
      <c r="AS933" t="str">
        <f t="shared" si="765"/>
        <v>0</v>
      </c>
      <c r="AT933" t="str">
        <f t="shared" si="766"/>
        <v>0</v>
      </c>
      <c r="AU933" t="str">
        <f t="shared" si="767"/>
        <v>0</v>
      </c>
      <c r="AV933" t="str">
        <f t="shared" si="768"/>
        <v>0</v>
      </c>
      <c r="AW933" t="str">
        <f t="shared" si="769"/>
        <v>0</v>
      </c>
      <c r="AX933" t="str">
        <f t="shared" si="770"/>
        <v>0</v>
      </c>
      <c r="AY933" t="str">
        <f t="shared" si="771"/>
        <v>0</v>
      </c>
      <c r="AZ933" s="22"/>
    </row>
    <row r="934" spans="1:52" ht="15" customHeight="1">
      <c r="A934" s="18" t="s">
        <v>176</v>
      </c>
      <c r="B934" s="74" t="str">
        <f t="shared" si="731"/>
        <v>2400652J</v>
      </c>
      <c r="C934" s="76">
        <v>45428.812673611101</v>
      </c>
      <c r="D934" s="18" t="s">
        <v>918</v>
      </c>
      <c r="E934" s="3" t="b">
        <f>ISNUMBER(MATCH(Table1[[#This Row],[Email]],Attendance[Email],0))</f>
        <v>1</v>
      </c>
      <c r="F934" s="3">
        <f t="shared" si="732"/>
        <v>45429.146006944437</v>
      </c>
      <c r="G934" s="21">
        <f>DAY(Table1[[#This Row],[Actual Time]])</f>
        <v>17</v>
      </c>
      <c r="H934">
        <f>MONTH(Table1[[#This Row],[Actual Time]])</f>
        <v>5</v>
      </c>
      <c r="I934">
        <f>YEAR(Table1[[#This Row],[Actual Time]])</f>
        <v>2024</v>
      </c>
      <c r="J934" t="str">
        <f t="shared" si="733"/>
        <v>17/5/2024</v>
      </c>
      <c r="K934" s="3" t="str">
        <f t="shared" si="734"/>
        <v>0</v>
      </c>
      <c r="L934" t="str">
        <f t="shared" si="735"/>
        <v>0</v>
      </c>
      <c r="M934" t="str">
        <f t="shared" si="736"/>
        <v>0</v>
      </c>
      <c r="N934" t="str">
        <f t="shared" si="737"/>
        <v>0</v>
      </c>
      <c r="O934" t="str">
        <f t="shared" si="738"/>
        <v>1</v>
      </c>
      <c r="P934" t="str">
        <f t="shared" si="739"/>
        <v>0</v>
      </c>
      <c r="Q934" t="str">
        <f t="shared" si="740"/>
        <v>0</v>
      </c>
      <c r="R934" t="str">
        <f t="shared" si="741"/>
        <v>0</v>
      </c>
      <c r="S934" t="str">
        <f t="shared" si="742"/>
        <v>0</v>
      </c>
      <c r="T934" s="3" t="str">
        <f t="shared" si="742"/>
        <v>0</v>
      </c>
      <c r="U934" t="str">
        <f t="shared" si="743"/>
        <v>0</v>
      </c>
      <c r="V934" t="str">
        <f t="shared" si="744"/>
        <v>0</v>
      </c>
      <c r="W934" t="str">
        <f t="shared" si="745"/>
        <v>0</v>
      </c>
      <c r="X934" t="str">
        <f t="shared" si="746"/>
        <v>0</v>
      </c>
      <c r="Y934" t="str">
        <f t="shared" si="747"/>
        <v>0</v>
      </c>
      <c r="Z934" t="str">
        <f t="shared" si="748"/>
        <v>0</v>
      </c>
      <c r="AA934" s="3" t="str">
        <f t="shared" si="748"/>
        <v>0</v>
      </c>
      <c r="AB934" s="3" t="str">
        <f t="shared" si="748"/>
        <v>0</v>
      </c>
      <c r="AC934" t="str">
        <f t="shared" si="749"/>
        <v>0</v>
      </c>
      <c r="AD934" t="str">
        <f t="shared" si="750"/>
        <v>0</v>
      </c>
      <c r="AE934" t="str">
        <f t="shared" si="751"/>
        <v>0</v>
      </c>
      <c r="AF934" t="str">
        <f t="shared" si="752"/>
        <v>0</v>
      </c>
      <c r="AG934" t="str">
        <f t="shared" si="753"/>
        <v>0</v>
      </c>
      <c r="AH934" t="str">
        <f t="shared" si="754"/>
        <v>0</v>
      </c>
      <c r="AI934" t="str">
        <f t="shared" si="755"/>
        <v>0</v>
      </c>
      <c r="AJ934" t="str">
        <f t="shared" si="756"/>
        <v>0</v>
      </c>
      <c r="AK934" t="str">
        <f t="shared" si="757"/>
        <v>0</v>
      </c>
      <c r="AL934" t="str">
        <f t="shared" si="758"/>
        <v>0</v>
      </c>
      <c r="AM934" t="str">
        <f t="shared" si="759"/>
        <v>0</v>
      </c>
      <c r="AN934" t="str">
        <f t="shared" si="760"/>
        <v>0</v>
      </c>
      <c r="AO934" t="str">
        <f t="shared" si="761"/>
        <v>0</v>
      </c>
      <c r="AP934" t="str">
        <f t="shared" si="762"/>
        <v>0</v>
      </c>
      <c r="AQ934" t="str">
        <f t="shared" si="763"/>
        <v>0</v>
      </c>
      <c r="AR934" t="str">
        <f t="shared" si="764"/>
        <v>0</v>
      </c>
      <c r="AS934" t="str">
        <f t="shared" si="765"/>
        <v>0</v>
      </c>
      <c r="AT934" t="str">
        <f t="shared" si="766"/>
        <v>0</v>
      </c>
      <c r="AU934" t="str">
        <f t="shared" si="767"/>
        <v>0</v>
      </c>
      <c r="AV934" t="str">
        <f t="shared" si="768"/>
        <v>0</v>
      </c>
      <c r="AW934" t="str">
        <f t="shared" si="769"/>
        <v>0</v>
      </c>
      <c r="AX934" t="str">
        <f t="shared" si="770"/>
        <v>0</v>
      </c>
      <c r="AY934" t="str">
        <f t="shared" si="771"/>
        <v>0</v>
      </c>
      <c r="AZ934" s="22"/>
    </row>
    <row r="935" spans="1:52" ht="15" customHeight="1">
      <c r="A935" s="18" t="s">
        <v>386</v>
      </c>
      <c r="B935" s="74" t="str">
        <f t="shared" si="731"/>
        <v>2402348C</v>
      </c>
      <c r="C935" s="76">
        <v>45428.812673611101</v>
      </c>
      <c r="D935" s="18" t="s">
        <v>944</v>
      </c>
      <c r="E935" s="3" t="b">
        <f>ISNUMBER(MATCH(Table1[[#This Row],[Email]],Attendance[Email],0))</f>
        <v>1</v>
      </c>
      <c r="F935" s="3">
        <f t="shared" si="732"/>
        <v>45429.146006944437</v>
      </c>
      <c r="G935" s="21">
        <f>DAY(Table1[[#This Row],[Actual Time]])</f>
        <v>17</v>
      </c>
      <c r="H935">
        <f>MONTH(Table1[[#This Row],[Actual Time]])</f>
        <v>5</v>
      </c>
      <c r="I935">
        <f>YEAR(Table1[[#This Row],[Actual Time]])</f>
        <v>2024</v>
      </c>
      <c r="J935" t="str">
        <f t="shared" si="733"/>
        <v>17/5/2024</v>
      </c>
      <c r="K935" s="3" t="str">
        <f t="shared" si="734"/>
        <v>0</v>
      </c>
      <c r="L935" t="str">
        <f t="shared" si="735"/>
        <v>0</v>
      </c>
      <c r="M935" t="str">
        <f t="shared" si="736"/>
        <v>0</v>
      </c>
      <c r="N935" t="str">
        <f t="shared" si="737"/>
        <v>0</v>
      </c>
      <c r="O935" t="str">
        <f t="shared" si="738"/>
        <v>1</v>
      </c>
      <c r="P935" t="str">
        <f t="shared" si="739"/>
        <v>0</v>
      </c>
      <c r="Q935" t="str">
        <f t="shared" si="740"/>
        <v>0</v>
      </c>
      <c r="R935" t="str">
        <f t="shared" si="741"/>
        <v>0</v>
      </c>
      <c r="S935" t="str">
        <f t="shared" si="742"/>
        <v>0</v>
      </c>
      <c r="T935" s="3" t="str">
        <f t="shared" si="742"/>
        <v>0</v>
      </c>
      <c r="U935" t="str">
        <f t="shared" si="743"/>
        <v>0</v>
      </c>
      <c r="V935" t="str">
        <f t="shared" si="744"/>
        <v>0</v>
      </c>
      <c r="W935" t="str">
        <f t="shared" si="745"/>
        <v>0</v>
      </c>
      <c r="X935" t="str">
        <f t="shared" si="746"/>
        <v>0</v>
      </c>
      <c r="Y935" t="str">
        <f t="shared" si="747"/>
        <v>0</v>
      </c>
      <c r="Z935" t="str">
        <f t="shared" si="748"/>
        <v>0</v>
      </c>
      <c r="AA935" s="3" t="str">
        <f t="shared" si="748"/>
        <v>0</v>
      </c>
      <c r="AB935" s="3" t="str">
        <f t="shared" si="748"/>
        <v>0</v>
      </c>
      <c r="AC935" t="str">
        <f t="shared" si="749"/>
        <v>0</v>
      </c>
      <c r="AD935" t="str">
        <f t="shared" si="750"/>
        <v>0</v>
      </c>
      <c r="AE935" t="str">
        <f t="shared" si="751"/>
        <v>0</v>
      </c>
      <c r="AF935" t="str">
        <f t="shared" si="752"/>
        <v>0</v>
      </c>
      <c r="AG935" t="str">
        <f t="shared" si="753"/>
        <v>0</v>
      </c>
      <c r="AH935" t="str">
        <f t="shared" si="754"/>
        <v>0</v>
      </c>
      <c r="AI935" t="str">
        <f t="shared" si="755"/>
        <v>0</v>
      </c>
      <c r="AJ935" t="str">
        <f t="shared" si="756"/>
        <v>0</v>
      </c>
      <c r="AK935" t="str">
        <f t="shared" si="757"/>
        <v>0</v>
      </c>
      <c r="AL935" t="str">
        <f t="shared" si="758"/>
        <v>0</v>
      </c>
      <c r="AM935" t="str">
        <f t="shared" si="759"/>
        <v>0</v>
      </c>
      <c r="AN935" t="str">
        <f t="shared" si="760"/>
        <v>0</v>
      </c>
      <c r="AO935" t="str">
        <f t="shared" si="761"/>
        <v>0</v>
      </c>
      <c r="AP935" t="str">
        <f t="shared" si="762"/>
        <v>0</v>
      </c>
      <c r="AQ935" t="str">
        <f t="shared" si="763"/>
        <v>0</v>
      </c>
      <c r="AR935" t="str">
        <f t="shared" si="764"/>
        <v>0</v>
      </c>
      <c r="AS935" t="str">
        <f t="shared" si="765"/>
        <v>0</v>
      </c>
      <c r="AT935" t="str">
        <f t="shared" si="766"/>
        <v>0</v>
      </c>
      <c r="AU935" t="str">
        <f t="shared" si="767"/>
        <v>0</v>
      </c>
      <c r="AV935" t="str">
        <f t="shared" si="768"/>
        <v>0</v>
      </c>
      <c r="AW935" t="str">
        <f t="shared" si="769"/>
        <v>0</v>
      </c>
      <c r="AX935" t="str">
        <f t="shared" si="770"/>
        <v>0</v>
      </c>
      <c r="AY935" t="str">
        <f t="shared" si="771"/>
        <v>0</v>
      </c>
      <c r="AZ935" s="22"/>
    </row>
    <row r="936" spans="1:52" ht="15" customHeight="1">
      <c r="A936" s="18" t="s">
        <v>148</v>
      </c>
      <c r="B936" s="74" t="str">
        <f t="shared" si="731"/>
        <v>2402353C</v>
      </c>
      <c r="C936" s="76">
        <v>45428.812673611101</v>
      </c>
      <c r="D936" s="18" t="s">
        <v>904</v>
      </c>
      <c r="E936" s="3" t="b">
        <f>ISNUMBER(MATCH(Table1[[#This Row],[Email]],Attendance[Email],0))</f>
        <v>1</v>
      </c>
      <c r="F936" s="3">
        <f t="shared" si="732"/>
        <v>45429.146006944437</v>
      </c>
      <c r="G936" s="21">
        <f>DAY(Table1[[#This Row],[Actual Time]])</f>
        <v>17</v>
      </c>
      <c r="H936">
        <f>MONTH(Table1[[#This Row],[Actual Time]])</f>
        <v>5</v>
      </c>
      <c r="I936">
        <f>YEAR(Table1[[#This Row],[Actual Time]])</f>
        <v>2024</v>
      </c>
      <c r="J936" t="str">
        <f t="shared" si="733"/>
        <v>17/5/2024</v>
      </c>
      <c r="K936" s="3" t="str">
        <f t="shared" si="734"/>
        <v>0</v>
      </c>
      <c r="L936" t="str">
        <f t="shared" si="735"/>
        <v>0</v>
      </c>
      <c r="M936" t="str">
        <f t="shared" si="736"/>
        <v>0</v>
      </c>
      <c r="N936" t="str">
        <f t="shared" si="737"/>
        <v>0</v>
      </c>
      <c r="O936" t="str">
        <f t="shared" si="738"/>
        <v>1</v>
      </c>
      <c r="P936" t="str">
        <f t="shared" si="739"/>
        <v>0</v>
      </c>
      <c r="Q936" t="str">
        <f t="shared" si="740"/>
        <v>0</v>
      </c>
      <c r="R936" t="str">
        <f t="shared" si="741"/>
        <v>0</v>
      </c>
      <c r="S936" t="str">
        <f t="shared" si="742"/>
        <v>0</v>
      </c>
      <c r="T936" s="3" t="str">
        <f t="shared" si="742"/>
        <v>0</v>
      </c>
      <c r="U936" t="str">
        <f t="shared" si="743"/>
        <v>0</v>
      </c>
      <c r="V936" t="str">
        <f t="shared" si="744"/>
        <v>0</v>
      </c>
      <c r="W936" t="str">
        <f t="shared" si="745"/>
        <v>0</v>
      </c>
      <c r="X936" t="str">
        <f t="shared" si="746"/>
        <v>0</v>
      </c>
      <c r="Y936" t="str">
        <f t="shared" si="747"/>
        <v>0</v>
      </c>
      <c r="Z936" t="str">
        <f t="shared" si="748"/>
        <v>0</v>
      </c>
      <c r="AA936" s="3" t="str">
        <f t="shared" si="748"/>
        <v>0</v>
      </c>
      <c r="AB936" s="3" t="str">
        <f t="shared" si="748"/>
        <v>0</v>
      </c>
      <c r="AC936" t="str">
        <f t="shared" si="749"/>
        <v>0</v>
      </c>
      <c r="AD936" t="str">
        <f t="shared" si="750"/>
        <v>0</v>
      </c>
      <c r="AE936" t="str">
        <f t="shared" si="751"/>
        <v>0</v>
      </c>
      <c r="AF936" t="str">
        <f t="shared" si="752"/>
        <v>0</v>
      </c>
      <c r="AG936" t="str">
        <f t="shared" si="753"/>
        <v>0</v>
      </c>
      <c r="AH936" t="str">
        <f t="shared" si="754"/>
        <v>0</v>
      </c>
      <c r="AI936" t="str">
        <f t="shared" si="755"/>
        <v>0</v>
      </c>
      <c r="AJ936" t="str">
        <f t="shared" si="756"/>
        <v>0</v>
      </c>
      <c r="AK936" t="str">
        <f t="shared" si="757"/>
        <v>0</v>
      </c>
      <c r="AL936" t="str">
        <f t="shared" si="758"/>
        <v>0</v>
      </c>
      <c r="AM936" t="str">
        <f t="shared" si="759"/>
        <v>0</v>
      </c>
      <c r="AN936" t="str">
        <f t="shared" si="760"/>
        <v>0</v>
      </c>
      <c r="AO936" t="str">
        <f t="shared" si="761"/>
        <v>0</v>
      </c>
      <c r="AP936" t="str">
        <f t="shared" si="762"/>
        <v>0</v>
      </c>
      <c r="AQ936" t="str">
        <f t="shared" si="763"/>
        <v>0</v>
      </c>
      <c r="AR936" t="str">
        <f t="shared" si="764"/>
        <v>0</v>
      </c>
      <c r="AS936" t="str">
        <f t="shared" si="765"/>
        <v>0</v>
      </c>
      <c r="AT936" t="str">
        <f t="shared" si="766"/>
        <v>0</v>
      </c>
      <c r="AU936" t="str">
        <f t="shared" si="767"/>
        <v>0</v>
      </c>
      <c r="AV936" t="str">
        <f t="shared" si="768"/>
        <v>0</v>
      </c>
      <c r="AW936" t="str">
        <f t="shared" si="769"/>
        <v>0</v>
      </c>
      <c r="AX936" t="str">
        <f t="shared" si="770"/>
        <v>0</v>
      </c>
      <c r="AY936" t="str">
        <f t="shared" si="771"/>
        <v>0</v>
      </c>
      <c r="AZ936" s="22"/>
    </row>
    <row r="937" spans="1:52" ht="15" customHeight="1">
      <c r="A937" s="18" t="s">
        <v>396</v>
      </c>
      <c r="B937" s="74" t="str">
        <f t="shared" si="731"/>
        <v>2401468J</v>
      </c>
      <c r="C937" s="76">
        <v>45428.812673611101</v>
      </c>
      <c r="D937" s="18" t="s">
        <v>949</v>
      </c>
      <c r="E937" s="3" t="b">
        <f>ISNUMBER(MATCH(Table1[[#This Row],[Email]],Attendance[Email],0))</f>
        <v>1</v>
      </c>
      <c r="F937" s="3">
        <f t="shared" si="732"/>
        <v>45429.146006944437</v>
      </c>
      <c r="G937" s="21">
        <f>DAY(Table1[[#This Row],[Actual Time]])</f>
        <v>17</v>
      </c>
      <c r="H937">
        <f>MONTH(Table1[[#This Row],[Actual Time]])</f>
        <v>5</v>
      </c>
      <c r="I937">
        <f>YEAR(Table1[[#This Row],[Actual Time]])</f>
        <v>2024</v>
      </c>
      <c r="J937" t="str">
        <f t="shared" si="733"/>
        <v>17/5/2024</v>
      </c>
      <c r="K937" s="3" t="str">
        <f t="shared" si="734"/>
        <v>0</v>
      </c>
      <c r="L937" t="str">
        <f t="shared" si="735"/>
        <v>0</v>
      </c>
      <c r="M937" t="str">
        <f t="shared" si="736"/>
        <v>0</v>
      </c>
      <c r="N937" t="str">
        <f t="shared" si="737"/>
        <v>0</v>
      </c>
      <c r="O937" t="str">
        <f t="shared" si="738"/>
        <v>1</v>
      </c>
      <c r="P937" t="str">
        <f t="shared" si="739"/>
        <v>0</v>
      </c>
      <c r="Q937" t="str">
        <f t="shared" si="740"/>
        <v>0</v>
      </c>
      <c r="R937" t="str">
        <f t="shared" si="741"/>
        <v>0</v>
      </c>
      <c r="S937" t="str">
        <f t="shared" si="742"/>
        <v>0</v>
      </c>
      <c r="T937" s="3" t="str">
        <f t="shared" si="742"/>
        <v>0</v>
      </c>
      <c r="U937" t="str">
        <f t="shared" si="743"/>
        <v>0</v>
      </c>
      <c r="V937" t="str">
        <f t="shared" si="744"/>
        <v>0</v>
      </c>
      <c r="W937" t="str">
        <f t="shared" si="745"/>
        <v>0</v>
      </c>
      <c r="X937" t="str">
        <f t="shared" si="746"/>
        <v>0</v>
      </c>
      <c r="Y937" t="str">
        <f t="shared" si="747"/>
        <v>0</v>
      </c>
      <c r="Z937" t="str">
        <f t="shared" si="748"/>
        <v>0</v>
      </c>
      <c r="AA937" s="3" t="str">
        <f t="shared" si="748"/>
        <v>0</v>
      </c>
      <c r="AB937" s="3" t="str">
        <f t="shared" si="748"/>
        <v>0</v>
      </c>
      <c r="AC937" t="str">
        <f t="shared" si="749"/>
        <v>0</v>
      </c>
      <c r="AD937" t="str">
        <f t="shared" si="750"/>
        <v>0</v>
      </c>
      <c r="AE937" t="str">
        <f t="shared" si="751"/>
        <v>0</v>
      </c>
      <c r="AF937" t="str">
        <f t="shared" si="752"/>
        <v>0</v>
      </c>
      <c r="AG937" t="str">
        <f t="shared" si="753"/>
        <v>0</v>
      </c>
      <c r="AH937" t="str">
        <f t="shared" si="754"/>
        <v>0</v>
      </c>
      <c r="AI937" t="str">
        <f t="shared" si="755"/>
        <v>0</v>
      </c>
      <c r="AJ937" t="str">
        <f t="shared" si="756"/>
        <v>0</v>
      </c>
      <c r="AK937" t="str">
        <f t="shared" si="757"/>
        <v>0</v>
      </c>
      <c r="AL937" t="str">
        <f t="shared" si="758"/>
        <v>0</v>
      </c>
      <c r="AM937" t="str">
        <f t="shared" si="759"/>
        <v>0</v>
      </c>
      <c r="AN937" t="str">
        <f t="shared" si="760"/>
        <v>0</v>
      </c>
      <c r="AO937" t="str">
        <f t="shared" si="761"/>
        <v>0</v>
      </c>
      <c r="AP937" t="str">
        <f t="shared" si="762"/>
        <v>0</v>
      </c>
      <c r="AQ937" t="str">
        <f t="shared" si="763"/>
        <v>0</v>
      </c>
      <c r="AR937" t="str">
        <f t="shared" si="764"/>
        <v>0</v>
      </c>
      <c r="AS937" t="str">
        <f t="shared" si="765"/>
        <v>0</v>
      </c>
      <c r="AT937" t="str">
        <f t="shared" si="766"/>
        <v>0</v>
      </c>
      <c r="AU937" t="str">
        <f t="shared" si="767"/>
        <v>0</v>
      </c>
      <c r="AV937" t="str">
        <f t="shared" si="768"/>
        <v>0</v>
      </c>
      <c r="AW937" t="str">
        <f t="shared" si="769"/>
        <v>0</v>
      </c>
      <c r="AX937" t="str">
        <f t="shared" si="770"/>
        <v>0</v>
      </c>
      <c r="AY937" t="str">
        <f t="shared" si="771"/>
        <v>0</v>
      </c>
      <c r="AZ937" s="22"/>
    </row>
    <row r="938" spans="1:52" ht="15" customHeight="1">
      <c r="A938" s="18" t="s">
        <v>68</v>
      </c>
      <c r="B938" s="74" t="str">
        <f t="shared" si="731"/>
        <v>2303451E</v>
      </c>
      <c r="C938" s="76">
        <v>45428.812673611101</v>
      </c>
      <c r="D938" s="18" t="s">
        <v>880</v>
      </c>
      <c r="E938" s="3" t="b">
        <f>ISNUMBER(MATCH(Table1[[#This Row],[Email]],Attendance[Email],0))</f>
        <v>1</v>
      </c>
      <c r="F938" s="3">
        <f t="shared" si="732"/>
        <v>45429.146006944437</v>
      </c>
      <c r="G938" s="21">
        <f>DAY(Table1[[#This Row],[Actual Time]])</f>
        <v>17</v>
      </c>
      <c r="H938">
        <f>MONTH(Table1[[#This Row],[Actual Time]])</f>
        <v>5</v>
      </c>
      <c r="I938">
        <f>YEAR(Table1[[#This Row],[Actual Time]])</f>
        <v>2024</v>
      </c>
      <c r="J938" t="str">
        <f t="shared" si="733"/>
        <v>17/5/2024</v>
      </c>
      <c r="K938" s="3" t="str">
        <f t="shared" si="734"/>
        <v>0</v>
      </c>
      <c r="L938" t="str">
        <f t="shared" si="735"/>
        <v>0</v>
      </c>
      <c r="M938" t="str">
        <f t="shared" si="736"/>
        <v>0</v>
      </c>
      <c r="N938" t="str">
        <f t="shared" si="737"/>
        <v>0</v>
      </c>
      <c r="O938" t="str">
        <f t="shared" si="738"/>
        <v>1</v>
      </c>
      <c r="P938" t="str">
        <f t="shared" si="739"/>
        <v>0</v>
      </c>
      <c r="Q938" t="str">
        <f t="shared" si="740"/>
        <v>0</v>
      </c>
      <c r="R938" t="str">
        <f t="shared" si="741"/>
        <v>0</v>
      </c>
      <c r="S938" t="str">
        <f t="shared" si="742"/>
        <v>0</v>
      </c>
      <c r="T938" s="3" t="str">
        <f t="shared" si="742"/>
        <v>0</v>
      </c>
      <c r="U938" t="str">
        <f t="shared" si="743"/>
        <v>0</v>
      </c>
      <c r="V938" t="str">
        <f t="shared" si="744"/>
        <v>0</v>
      </c>
      <c r="W938" t="str">
        <f t="shared" si="745"/>
        <v>0</v>
      </c>
      <c r="X938" t="str">
        <f t="shared" si="746"/>
        <v>0</v>
      </c>
      <c r="Y938" t="str">
        <f t="shared" si="747"/>
        <v>0</v>
      </c>
      <c r="Z938" t="str">
        <f t="shared" si="748"/>
        <v>0</v>
      </c>
      <c r="AA938" s="3" t="str">
        <f t="shared" si="748"/>
        <v>0</v>
      </c>
      <c r="AB938" s="3" t="str">
        <f t="shared" si="748"/>
        <v>0</v>
      </c>
      <c r="AC938" t="str">
        <f t="shared" si="749"/>
        <v>0</v>
      </c>
      <c r="AD938" t="str">
        <f t="shared" si="750"/>
        <v>0</v>
      </c>
      <c r="AE938" t="str">
        <f t="shared" si="751"/>
        <v>0</v>
      </c>
      <c r="AF938" t="str">
        <f t="shared" si="752"/>
        <v>0</v>
      </c>
      <c r="AG938" t="str">
        <f t="shared" si="753"/>
        <v>0</v>
      </c>
      <c r="AH938" t="str">
        <f t="shared" si="754"/>
        <v>0</v>
      </c>
      <c r="AI938" t="str">
        <f t="shared" si="755"/>
        <v>0</v>
      </c>
      <c r="AJ938" t="str">
        <f t="shared" si="756"/>
        <v>0</v>
      </c>
      <c r="AK938" t="str">
        <f t="shared" si="757"/>
        <v>0</v>
      </c>
      <c r="AL938" t="str">
        <f t="shared" si="758"/>
        <v>0</v>
      </c>
      <c r="AM938" t="str">
        <f t="shared" si="759"/>
        <v>0</v>
      </c>
      <c r="AN938" t="str">
        <f t="shared" si="760"/>
        <v>0</v>
      </c>
      <c r="AO938" t="str">
        <f t="shared" si="761"/>
        <v>0</v>
      </c>
      <c r="AP938" t="str">
        <f t="shared" si="762"/>
        <v>0</v>
      </c>
      <c r="AQ938" t="str">
        <f t="shared" si="763"/>
        <v>0</v>
      </c>
      <c r="AR938" t="str">
        <f t="shared" si="764"/>
        <v>0</v>
      </c>
      <c r="AS938" t="str">
        <f t="shared" si="765"/>
        <v>0</v>
      </c>
      <c r="AT938" t="str">
        <f t="shared" si="766"/>
        <v>0</v>
      </c>
      <c r="AU938" t="str">
        <f t="shared" si="767"/>
        <v>0</v>
      </c>
      <c r="AV938" t="str">
        <f t="shared" si="768"/>
        <v>0</v>
      </c>
      <c r="AW938" t="str">
        <f t="shared" si="769"/>
        <v>0</v>
      </c>
      <c r="AX938" t="str">
        <f t="shared" si="770"/>
        <v>0</v>
      </c>
      <c r="AY938" t="str">
        <f t="shared" si="771"/>
        <v>0</v>
      </c>
      <c r="AZ938" s="22"/>
    </row>
    <row r="939" spans="1:52" ht="15" customHeight="1">
      <c r="A939" s="18" t="s">
        <v>144</v>
      </c>
      <c r="B939" s="74" t="str">
        <f t="shared" si="731"/>
        <v>2401814E</v>
      </c>
      <c r="C939" s="76">
        <v>45428.812673611101</v>
      </c>
      <c r="D939" s="18" t="s">
        <v>902</v>
      </c>
      <c r="E939" s="3" t="b">
        <f>ISNUMBER(MATCH(Table1[[#This Row],[Email]],Attendance[Email],0))</f>
        <v>1</v>
      </c>
      <c r="F939" s="3">
        <f t="shared" si="732"/>
        <v>45429.146006944437</v>
      </c>
      <c r="G939" s="21">
        <f>DAY(Table1[[#This Row],[Actual Time]])</f>
        <v>17</v>
      </c>
      <c r="H939">
        <f>MONTH(Table1[[#This Row],[Actual Time]])</f>
        <v>5</v>
      </c>
      <c r="I939">
        <f>YEAR(Table1[[#This Row],[Actual Time]])</f>
        <v>2024</v>
      </c>
      <c r="J939" t="str">
        <f t="shared" si="733"/>
        <v>17/5/2024</v>
      </c>
      <c r="K939" s="3" t="str">
        <f t="shared" si="734"/>
        <v>0</v>
      </c>
      <c r="L939" t="str">
        <f t="shared" si="735"/>
        <v>0</v>
      </c>
      <c r="M939" t="str">
        <f t="shared" si="736"/>
        <v>0</v>
      </c>
      <c r="N939" t="str">
        <f t="shared" si="737"/>
        <v>0</v>
      </c>
      <c r="O939" t="str">
        <f t="shared" si="738"/>
        <v>1</v>
      </c>
      <c r="P939" t="str">
        <f t="shared" si="739"/>
        <v>0</v>
      </c>
      <c r="Q939" t="str">
        <f t="shared" si="740"/>
        <v>0</v>
      </c>
      <c r="R939" t="str">
        <f t="shared" si="741"/>
        <v>0</v>
      </c>
      <c r="S939" t="str">
        <f t="shared" si="742"/>
        <v>0</v>
      </c>
      <c r="T939" s="3" t="str">
        <f t="shared" si="742"/>
        <v>0</v>
      </c>
      <c r="U939" t="str">
        <f t="shared" si="743"/>
        <v>0</v>
      </c>
      <c r="V939" t="str">
        <f t="shared" si="744"/>
        <v>0</v>
      </c>
      <c r="W939" t="str">
        <f t="shared" si="745"/>
        <v>0</v>
      </c>
      <c r="X939" t="str">
        <f t="shared" si="746"/>
        <v>0</v>
      </c>
      <c r="Y939" t="str">
        <f t="shared" si="747"/>
        <v>0</v>
      </c>
      <c r="Z939" t="str">
        <f t="shared" si="748"/>
        <v>0</v>
      </c>
      <c r="AA939" s="3" t="str">
        <f t="shared" si="748"/>
        <v>0</v>
      </c>
      <c r="AB939" s="3" t="str">
        <f t="shared" si="748"/>
        <v>0</v>
      </c>
      <c r="AC939" t="str">
        <f t="shared" si="749"/>
        <v>0</v>
      </c>
      <c r="AD939" t="str">
        <f t="shared" si="750"/>
        <v>0</v>
      </c>
      <c r="AE939" t="str">
        <f t="shared" si="751"/>
        <v>0</v>
      </c>
      <c r="AF939" t="str">
        <f t="shared" si="752"/>
        <v>0</v>
      </c>
      <c r="AG939" t="str">
        <f t="shared" si="753"/>
        <v>0</v>
      </c>
      <c r="AH939" t="str">
        <f t="shared" si="754"/>
        <v>0</v>
      </c>
      <c r="AI939" t="str">
        <f t="shared" si="755"/>
        <v>0</v>
      </c>
      <c r="AJ939" t="str">
        <f t="shared" si="756"/>
        <v>0</v>
      </c>
      <c r="AK939" t="str">
        <f t="shared" si="757"/>
        <v>0</v>
      </c>
      <c r="AL939" t="str">
        <f t="shared" si="758"/>
        <v>0</v>
      </c>
      <c r="AM939" t="str">
        <f t="shared" si="759"/>
        <v>0</v>
      </c>
      <c r="AN939" t="str">
        <f t="shared" si="760"/>
        <v>0</v>
      </c>
      <c r="AO939" t="str">
        <f t="shared" si="761"/>
        <v>0</v>
      </c>
      <c r="AP939" t="str">
        <f t="shared" si="762"/>
        <v>0</v>
      </c>
      <c r="AQ939" t="str">
        <f t="shared" si="763"/>
        <v>0</v>
      </c>
      <c r="AR939" t="str">
        <f t="shared" si="764"/>
        <v>0</v>
      </c>
      <c r="AS939" t="str">
        <f t="shared" si="765"/>
        <v>0</v>
      </c>
      <c r="AT939" t="str">
        <f t="shared" si="766"/>
        <v>0</v>
      </c>
      <c r="AU939" t="str">
        <f t="shared" si="767"/>
        <v>0</v>
      </c>
      <c r="AV939" t="str">
        <f t="shared" si="768"/>
        <v>0</v>
      </c>
      <c r="AW939" t="str">
        <f t="shared" si="769"/>
        <v>0</v>
      </c>
      <c r="AX939" t="str">
        <f t="shared" si="770"/>
        <v>0</v>
      </c>
      <c r="AY939" t="str">
        <f t="shared" si="771"/>
        <v>0</v>
      </c>
      <c r="AZ939" s="22"/>
    </row>
    <row r="940" spans="1:52" ht="15" customHeight="1">
      <c r="A940" s="18" t="s">
        <v>90</v>
      </c>
      <c r="B940" s="74" t="str">
        <f t="shared" si="731"/>
        <v>2304165J</v>
      </c>
      <c r="C940" s="76">
        <v>45428.812673611101</v>
      </c>
      <c r="D940" s="18" t="s">
        <v>881</v>
      </c>
      <c r="E940" s="3" t="b">
        <f>ISNUMBER(MATCH(Table1[[#This Row],[Email]],Attendance[Email],0))</f>
        <v>1</v>
      </c>
      <c r="F940" s="3">
        <f t="shared" si="732"/>
        <v>45429.146006944437</v>
      </c>
      <c r="G940" s="21">
        <f>DAY(Table1[[#This Row],[Actual Time]])</f>
        <v>17</v>
      </c>
      <c r="H940">
        <f>MONTH(Table1[[#This Row],[Actual Time]])</f>
        <v>5</v>
      </c>
      <c r="I940">
        <f>YEAR(Table1[[#This Row],[Actual Time]])</f>
        <v>2024</v>
      </c>
      <c r="J940" t="str">
        <f t="shared" si="733"/>
        <v>17/5/2024</v>
      </c>
      <c r="K940" s="3" t="str">
        <f t="shared" si="734"/>
        <v>0</v>
      </c>
      <c r="L940" t="str">
        <f t="shared" si="735"/>
        <v>0</v>
      </c>
      <c r="M940" t="str">
        <f t="shared" si="736"/>
        <v>0</v>
      </c>
      <c r="N940" t="str">
        <f t="shared" si="737"/>
        <v>0</v>
      </c>
      <c r="O940" t="str">
        <f t="shared" si="738"/>
        <v>1</v>
      </c>
      <c r="P940" t="str">
        <f t="shared" si="739"/>
        <v>0</v>
      </c>
      <c r="Q940" t="str">
        <f t="shared" si="740"/>
        <v>0</v>
      </c>
      <c r="R940" t="str">
        <f t="shared" si="741"/>
        <v>0</v>
      </c>
      <c r="S940" t="str">
        <f t="shared" si="742"/>
        <v>0</v>
      </c>
      <c r="T940" s="3" t="str">
        <f t="shared" si="742"/>
        <v>0</v>
      </c>
      <c r="U940" t="str">
        <f t="shared" si="743"/>
        <v>0</v>
      </c>
      <c r="V940" t="str">
        <f t="shared" si="744"/>
        <v>0</v>
      </c>
      <c r="W940" t="str">
        <f t="shared" si="745"/>
        <v>0</v>
      </c>
      <c r="X940" t="str">
        <f t="shared" si="746"/>
        <v>0</v>
      </c>
      <c r="Y940" t="str">
        <f t="shared" si="747"/>
        <v>0</v>
      </c>
      <c r="Z940" t="str">
        <f t="shared" si="748"/>
        <v>0</v>
      </c>
      <c r="AA940" s="3" t="str">
        <f t="shared" si="748"/>
        <v>0</v>
      </c>
      <c r="AB940" s="3" t="str">
        <f t="shared" si="748"/>
        <v>0</v>
      </c>
      <c r="AC940" t="str">
        <f t="shared" si="749"/>
        <v>0</v>
      </c>
      <c r="AD940" t="str">
        <f t="shared" si="750"/>
        <v>0</v>
      </c>
      <c r="AE940" t="str">
        <f t="shared" si="751"/>
        <v>0</v>
      </c>
      <c r="AF940" t="str">
        <f t="shared" si="752"/>
        <v>0</v>
      </c>
      <c r="AG940" t="str">
        <f t="shared" si="753"/>
        <v>0</v>
      </c>
      <c r="AH940" t="str">
        <f t="shared" si="754"/>
        <v>0</v>
      </c>
      <c r="AI940" t="str">
        <f t="shared" si="755"/>
        <v>0</v>
      </c>
      <c r="AJ940" t="str">
        <f t="shared" si="756"/>
        <v>0</v>
      </c>
      <c r="AK940" t="str">
        <f t="shared" si="757"/>
        <v>0</v>
      </c>
      <c r="AL940" t="str">
        <f t="shared" si="758"/>
        <v>0</v>
      </c>
      <c r="AM940" t="str">
        <f t="shared" si="759"/>
        <v>0</v>
      </c>
      <c r="AN940" t="str">
        <f t="shared" si="760"/>
        <v>0</v>
      </c>
      <c r="AO940" t="str">
        <f t="shared" si="761"/>
        <v>0</v>
      </c>
      <c r="AP940" t="str">
        <f t="shared" si="762"/>
        <v>0</v>
      </c>
      <c r="AQ940" t="str">
        <f t="shared" si="763"/>
        <v>0</v>
      </c>
      <c r="AR940" t="str">
        <f t="shared" si="764"/>
        <v>0</v>
      </c>
      <c r="AS940" t="str">
        <f t="shared" si="765"/>
        <v>0</v>
      </c>
      <c r="AT940" t="str">
        <f t="shared" si="766"/>
        <v>0</v>
      </c>
      <c r="AU940" t="str">
        <f t="shared" si="767"/>
        <v>0</v>
      </c>
      <c r="AV940" t="str">
        <f t="shared" si="768"/>
        <v>0</v>
      </c>
      <c r="AW940" t="str">
        <f t="shared" si="769"/>
        <v>0</v>
      </c>
      <c r="AX940" t="str">
        <f t="shared" si="770"/>
        <v>0</v>
      </c>
      <c r="AY940" t="str">
        <f t="shared" si="771"/>
        <v>0</v>
      </c>
      <c r="AZ940" s="22"/>
    </row>
    <row r="941" spans="1:52" ht="15" customHeight="1">
      <c r="A941" s="18" t="s">
        <v>350</v>
      </c>
      <c r="B941" s="74" t="str">
        <f t="shared" si="731"/>
        <v>2301657I</v>
      </c>
      <c r="C941" s="76">
        <v>45428.812673611101</v>
      </c>
      <c r="D941" s="18" t="s">
        <v>1003</v>
      </c>
      <c r="E941" s="3" t="b">
        <f>ISNUMBER(MATCH(Table1[[#This Row],[Email]],Attendance[Email],0))</f>
        <v>1</v>
      </c>
      <c r="F941" s="3">
        <f t="shared" si="732"/>
        <v>45429.146006944437</v>
      </c>
      <c r="G941" s="21">
        <f>DAY(Table1[[#This Row],[Actual Time]])</f>
        <v>17</v>
      </c>
      <c r="H941">
        <f>MONTH(Table1[[#This Row],[Actual Time]])</f>
        <v>5</v>
      </c>
      <c r="I941">
        <f>YEAR(Table1[[#This Row],[Actual Time]])</f>
        <v>2024</v>
      </c>
      <c r="J941" t="str">
        <f t="shared" si="733"/>
        <v>17/5/2024</v>
      </c>
      <c r="K941" s="3" t="str">
        <f t="shared" si="734"/>
        <v>0</v>
      </c>
      <c r="L941" t="str">
        <f t="shared" si="735"/>
        <v>0</v>
      </c>
      <c r="M941" t="str">
        <f t="shared" si="736"/>
        <v>0</v>
      </c>
      <c r="N941" t="str">
        <f t="shared" si="737"/>
        <v>0</v>
      </c>
      <c r="O941" t="str">
        <f t="shared" si="738"/>
        <v>1</v>
      </c>
      <c r="P941" t="str">
        <f t="shared" si="739"/>
        <v>0</v>
      </c>
      <c r="Q941" t="str">
        <f t="shared" si="740"/>
        <v>0</v>
      </c>
      <c r="R941" t="str">
        <f t="shared" si="741"/>
        <v>0</v>
      </c>
      <c r="S941" t="str">
        <f t="shared" si="742"/>
        <v>0</v>
      </c>
      <c r="T941" s="3" t="str">
        <f t="shared" si="742"/>
        <v>0</v>
      </c>
      <c r="U941" t="str">
        <f t="shared" si="743"/>
        <v>0</v>
      </c>
      <c r="V941" t="str">
        <f t="shared" si="744"/>
        <v>0</v>
      </c>
      <c r="W941" t="str">
        <f t="shared" si="745"/>
        <v>0</v>
      </c>
      <c r="X941" t="str">
        <f t="shared" si="746"/>
        <v>0</v>
      </c>
      <c r="Y941" t="str">
        <f t="shared" si="747"/>
        <v>0</v>
      </c>
      <c r="Z941" t="str">
        <f t="shared" si="748"/>
        <v>0</v>
      </c>
      <c r="AA941" s="3" t="str">
        <f t="shared" si="748"/>
        <v>0</v>
      </c>
      <c r="AB941" s="3" t="str">
        <f t="shared" si="748"/>
        <v>0</v>
      </c>
      <c r="AC941" t="str">
        <f t="shared" si="749"/>
        <v>0</v>
      </c>
      <c r="AD941" t="str">
        <f t="shared" si="750"/>
        <v>0</v>
      </c>
      <c r="AE941" t="str">
        <f t="shared" si="751"/>
        <v>0</v>
      </c>
      <c r="AF941" t="str">
        <f t="shared" si="752"/>
        <v>0</v>
      </c>
      <c r="AG941" t="str">
        <f t="shared" si="753"/>
        <v>0</v>
      </c>
      <c r="AH941" t="str">
        <f t="shared" si="754"/>
        <v>0</v>
      </c>
      <c r="AI941" t="str">
        <f t="shared" si="755"/>
        <v>0</v>
      </c>
      <c r="AJ941" t="str">
        <f t="shared" si="756"/>
        <v>0</v>
      </c>
      <c r="AK941" t="str">
        <f t="shared" si="757"/>
        <v>0</v>
      </c>
      <c r="AL941" t="str">
        <f t="shared" si="758"/>
        <v>0</v>
      </c>
      <c r="AM941" t="str">
        <f t="shared" si="759"/>
        <v>0</v>
      </c>
      <c r="AN941" t="str">
        <f t="shared" si="760"/>
        <v>0</v>
      </c>
      <c r="AO941" t="str">
        <f t="shared" si="761"/>
        <v>0</v>
      </c>
      <c r="AP941" t="str">
        <f t="shared" si="762"/>
        <v>0</v>
      </c>
      <c r="AQ941" t="str">
        <f t="shared" si="763"/>
        <v>0</v>
      </c>
      <c r="AR941" t="str">
        <f t="shared" si="764"/>
        <v>0</v>
      </c>
      <c r="AS941" t="str">
        <f t="shared" si="765"/>
        <v>0</v>
      </c>
      <c r="AT941" t="str">
        <f t="shared" si="766"/>
        <v>0</v>
      </c>
      <c r="AU941" t="str">
        <f t="shared" si="767"/>
        <v>0</v>
      </c>
      <c r="AV941" t="str">
        <f t="shared" si="768"/>
        <v>0</v>
      </c>
      <c r="AW941" t="str">
        <f t="shared" si="769"/>
        <v>0</v>
      </c>
      <c r="AX941" t="str">
        <f t="shared" si="770"/>
        <v>0</v>
      </c>
      <c r="AY941" t="str">
        <f t="shared" si="771"/>
        <v>0</v>
      </c>
      <c r="AZ941" s="22"/>
    </row>
    <row r="942" spans="1:52" ht="15" customHeight="1">
      <c r="A942" s="18" t="s">
        <v>488</v>
      </c>
      <c r="B942" s="74" t="str">
        <f t="shared" si="731"/>
        <v>2402323F</v>
      </c>
      <c r="C942" s="76">
        <v>45428.812673611101</v>
      </c>
      <c r="D942" s="18" t="s">
        <v>1004</v>
      </c>
      <c r="E942" s="3" t="b">
        <f>ISNUMBER(MATCH(Table1[[#This Row],[Email]],Attendance[Email],0))</f>
        <v>1</v>
      </c>
      <c r="F942" s="3">
        <f t="shared" si="732"/>
        <v>45429.146006944437</v>
      </c>
      <c r="G942" s="21">
        <f>DAY(Table1[[#This Row],[Actual Time]])</f>
        <v>17</v>
      </c>
      <c r="H942">
        <f>MONTH(Table1[[#This Row],[Actual Time]])</f>
        <v>5</v>
      </c>
      <c r="I942">
        <f>YEAR(Table1[[#This Row],[Actual Time]])</f>
        <v>2024</v>
      </c>
      <c r="J942" t="str">
        <f t="shared" si="733"/>
        <v>17/5/2024</v>
      </c>
      <c r="K942" s="3" t="str">
        <f t="shared" si="734"/>
        <v>0</v>
      </c>
      <c r="L942" t="str">
        <f t="shared" si="735"/>
        <v>0</v>
      </c>
      <c r="M942" t="str">
        <f t="shared" si="736"/>
        <v>0</v>
      </c>
      <c r="N942" t="str">
        <f t="shared" si="737"/>
        <v>0</v>
      </c>
      <c r="O942" t="str">
        <f t="shared" si="738"/>
        <v>1</v>
      </c>
      <c r="P942" t="str">
        <f t="shared" si="739"/>
        <v>0</v>
      </c>
      <c r="Q942" t="str">
        <f t="shared" si="740"/>
        <v>0</v>
      </c>
      <c r="R942" t="str">
        <f t="shared" si="741"/>
        <v>0</v>
      </c>
      <c r="S942" t="str">
        <f t="shared" si="742"/>
        <v>0</v>
      </c>
      <c r="T942" s="3" t="str">
        <f t="shared" si="742"/>
        <v>0</v>
      </c>
      <c r="U942" t="str">
        <f t="shared" si="743"/>
        <v>0</v>
      </c>
      <c r="V942" t="str">
        <f t="shared" si="744"/>
        <v>0</v>
      </c>
      <c r="W942" t="str">
        <f t="shared" si="745"/>
        <v>0</v>
      </c>
      <c r="X942" t="str">
        <f t="shared" si="746"/>
        <v>0</v>
      </c>
      <c r="Y942" t="str">
        <f t="shared" si="747"/>
        <v>0</v>
      </c>
      <c r="Z942" t="str">
        <f t="shared" si="748"/>
        <v>0</v>
      </c>
      <c r="AA942" s="3" t="str">
        <f t="shared" si="748"/>
        <v>0</v>
      </c>
      <c r="AB942" s="3" t="str">
        <f t="shared" si="748"/>
        <v>0</v>
      </c>
      <c r="AC942" t="str">
        <f t="shared" si="749"/>
        <v>0</v>
      </c>
      <c r="AD942" t="str">
        <f t="shared" si="750"/>
        <v>0</v>
      </c>
      <c r="AE942" t="str">
        <f t="shared" si="751"/>
        <v>0</v>
      </c>
      <c r="AF942" t="str">
        <f t="shared" si="752"/>
        <v>0</v>
      </c>
      <c r="AG942" t="str">
        <f t="shared" si="753"/>
        <v>0</v>
      </c>
      <c r="AH942" t="str">
        <f t="shared" si="754"/>
        <v>0</v>
      </c>
      <c r="AI942" t="str">
        <f t="shared" si="755"/>
        <v>0</v>
      </c>
      <c r="AJ942" t="str">
        <f t="shared" si="756"/>
        <v>0</v>
      </c>
      <c r="AK942" t="str">
        <f t="shared" si="757"/>
        <v>0</v>
      </c>
      <c r="AL942" t="str">
        <f t="shared" si="758"/>
        <v>0</v>
      </c>
      <c r="AM942" t="str">
        <f t="shared" si="759"/>
        <v>0</v>
      </c>
      <c r="AN942" t="str">
        <f t="shared" si="760"/>
        <v>0</v>
      </c>
      <c r="AO942" t="str">
        <f t="shared" si="761"/>
        <v>0</v>
      </c>
      <c r="AP942" t="str">
        <f t="shared" si="762"/>
        <v>0</v>
      </c>
      <c r="AQ942" t="str">
        <f t="shared" si="763"/>
        <v>0</v>
      </c>
      <c r="AR942" t="str">
        <f t="shared" si="764"/>
        <v>0</v>
      </c>
      <c r="AS942" t="str">
        <f t="shared" si="765"/>
        <v>0</v>
      </c>
      <c r="AT942" t="str">
        <f t="shared" si="766"/>
        <v>0</v>
      </c>
      <c r="AU942" t="str">
        <f t="shared" si="767"/>
        <v>0</v>
      </c>
      <c r="AV942" t="str">
        <f t="shared" si="768"/>
        <v>0</v>
      </c>
      <c r="AW942" t="str">
        <f t="shared" si="769"/>
        <v>0</v>
      </c>
      <c r="AX942" t="str">
        <f t="shared" si="770"/>
        <v>0</v>
      </c>
      <c r="AY942" t="str">
        <f t="shared" si="771"/>
        <v>0</v>
      </c>
      <c r="AZ942" s="22"/>
    </row>
    <row r="943" spans="1:52" ht="15" customHeight="1">
      <c r="A943" s="18" t="s">
        <v>335</v>
      </c>
      <c r="B943" s="74" t="str">
        <f t="shared" si="731"/>
        <v>2305107A</v>
      </c>
      <c r="C943" s="76">
        <v>45428.812673611101</v>
      </c>
      <c r="D943" s="18" t="s">
        <v>1005</v>
      </c>
      <c r="E943" s="3" t="b">
        <f>ISNUMBER(MATCH(Table1[[#This Row],[Email]],Attendance[Email],0))</f>
        <v>1</v>
      </c>
      <c r="F943" s="3">
        <f t="shared" si="732"/>
        <v>45429.146006944437</v>
      </c>
      <c r="G943" s="21">
        <f>DAY(Table1[[#This Row],[Actual Time]])</f>
        <v>17</v>
      </c>
      <c r="H943">
        <f>MONTH(Table1[[#This Row],[Actual Time]])</f>
        <v>5</v>
      </c>
      <c r="I943">
        <f>YEAR(Table1[[#This Row],[Actual Time]])</f>
        <v>2024</v>
      </c>
      <c r="J943" t="str">
        <f t="shared" si="733"/>
        <v>17/5/2024</v>
      </c>
      <c r="K943" s="3" t="str">
        <f t="shared" si="734"/>
        <v>0</v>
      </c>
      <c r="L943" t="str">
        <f t="shared" si="735"/>
        <v>0</v>
      </c>
      <c r="M943" t="str">
        <f t="shared" si="736"/>
        <v>0</v>
      </c>
      <c r="N943" t="str">
        <f t="shared" si="737"/>
        <v>0</v>
      </c>
      <c r="O943" t="str">
        <f t="shared" si="738"/>
        <v>1</v>
      </c>
      <c r="P943" t="str">
        <f t="shared" si="739"/>
        <v>0</v>
      </c>
      <c r="Q943" t="str">
        <f t="shared" si="740"/>
        <v>0</v>
      </c>
      <c r="R943" t="str">
        <f t="shared" si="741"/>
        <v>0</v>
      </c>
      <c r="S943" t="str">
        <f t="shared" si="742"/>
        <v>0</v>
      </c>
      <c r="T943" s="3" t="str">
        <f t="shared" si="742"/>
        <v>0</v>
      </c>
      <c r="U943" t="str">
        <f t="shared" si="743"/>
        <v>0</v>
      </c>
      <c r="V943" t="str">
        <f t="shared" si="744"/>
        <v>0</v>
      </c>
      <c r="W943" t="str">
        <f t="shared" si="745"/>
        <v>0</v>
      </c>
      <c r="X943" t="str">
        <f t="shared" si="746"/>
        <v>0</v>
      </c>
      <c r="Y943" t="str">
        <f t="shared" si="747"/>
        <v>0</v>
      </c>
      <c r="Z943" t="str">
        <f t="shared" si="748"/>
        <v>0</v>
      </c>
      <c r="AA943" s="3" t="str">
        <f t="shared" si="748"/>
        <v>0</v>
      </c>
      <c r="AB943" s="3" t="str">
        <f t="shared" si="748"/>
        <v>0</v>
      </c>
      <c r="AC943" t="str">
        <f t="shared" si="749"/>
        <v>0</v>
      </c>
      <c r="AD943" t="str">
        <f t="shared" si="750"/>
        <v>0</v>
      </c>
      <c r="AE943" t="str">
        <f t="shared" si="751"/>
        <v>0</v>
      </c>
      <c r="AF943" t="str">
        <f t="shared" si="752"/>
        <v>0</v>
      </c>
      <c r="AG943" t="str">
        <f t="shared" si="753"/>
        <v>0</v>
      </c>
      <c r="AH943" t="str">
        <f t="shared" si="754"/>
        <v>0</v>
      </c>
      <c r="AI943" t="str">
        <f t="shared" si="755"/>
        <v>0</v>
      </c>
      <c r="AJ943" t="str">
        <f t="shared" si="756"/>
        <v>0</v>
      </c>
      <c r="AK943" t="str">
        <f t="shared" si="757"/>
        <v>0</v>
      </c>
      <c r="AL943" t="str">
        <f t="shared" si="758"/>
        <v>0</v>
      </c>
      <c r="AM943" t="str">
        <f t="shared" si="759"/>
        <v>0</v>
      </c>
      <c r="AN943" t="str">
        <f t="shared" si="760"/>
        <v>0</v>
      </c>
      <c r="AO943" t="str">
        <f t="shared" si="761"/>
        <v>0</v>
      </c>
      <c r="AP943" t="str">
        <f t="shared" si="762"/>
        <v>0</v>
      </c>
      <c r="AQ943" t="str">
        <f t="shared" si="763"/>
        <v>0</v>
      </c>
      <c r="AR943" t="str">
        <f t="shared" si="764"/>
        <v>0</v>
      </c>
      <c r="AS943" t="str">
        <f t="shared" si="765"/>
        <v>0</v>
      </c>
      <c r="AT943" t="str">
        <f t="shared" si="766"/>
        <v>0</v>
      </c>
      <c r="AU943" t="str">
        <f t="shared" si="767"/>
        <v>0</v>
      </c>
      <c r="AV943" t="str">
        <f t="shared" si="768"/>
        <v>0</v>
      </c>
      <c r="AW943" t="str">
        <f t="shared" si="769"/>
        <v>0</v>
      </c>
      <c r="AX943" t="str">
        <f t="shared" si="770"/>
        <v>0</v>
      </c>
      <c r="AY943" t="str">
        <f t="shared" si="771"/>
        <v>0</v>
      </c>
      <c r="AZ943" s="22"/>
    </row>
    <row r="944" spans="1:52" ht="15" customHeight="1">
      <c r="A944" s="18" t="s">
        <v>238</v>
      </c>
      <c r="B944" s="74" t="str">
        <f t="shared" si="731"/>
        <v>2400468A</v>
      </c>
      <c r="C944" s="76">
        <v>45428.812673611101</v>
      </c>
      <c r="D944" s="18" t="s">
        <v>998</v>
      </c>
      <c r="E944" s="3" t="b">
        <f>ISNUMBER(MATCH(Table1[[#This Row],[Email]],Attendance[Email],0))</f>
        <v>1</v>
      </c>
      <c r="F944" s="3">
        <f t="shared" si="732"/>
        <v>45429.146006944437</v>
      </c>
      <c r="G944" s="21">
        <f>DAY(Table1[[#This Row],[Actual Time]])</f>
        <v>17</v>
      </c>
      <c r="H944">
        <f>MONTH(Table1[[#This Row],[Actual Time]])</f>
        <v>5</v>
      </c>
      <c r="I944">
        <f>YEAR(Table1[[#This Row],[Actual Time]])</f>
        <v>2024</v>
      </c>
      <c r="J944" t="str">
        <f t="shared" si="733"/>
        <v>17/5/2024</v>
      </c>
      <c r="K944" s="3" t="str">
        <f t="shared" si="734"/>
        <v>0</v>
      </c>
      <c r="L944" t="str">
        <f t="shared" si="735"/>
        <v>0</v>
      </c>
      <c r="M944" t="str">
        <f t="shared" si="736"/>
        <v>0</v>
      </c>
      <c r="N944" t="str">
        <f t="shared" si="737"/>
        <v>0</v>
      </c>
      <c r="O944" t="str">
        <f t="shared" si="738"/>
        <v>1</v>
      </c>
      <c r="P944" t="str">
        <f t="shared" si="739"/>
        <v>0</v>
      </c>
      <c r="Q944" t="str">
        <f t="shared" si="740"/>
        <v>0</v>
      </c>
      <c r="R944" t="str">
        <f t="shared" si="741"/>
        <v>0</v>
      </c>
      <c r="S944" t="str">
        <f t="shared" si="742"/>
        <v>0</v>
      </c>
      <c r="T944" s="3" t="str">
        <f t="shared" si="742"/>
        <v>0</v>
      </c>
      <c r="U944" t="str">
        <f t="shared" si="743"/>
        <v>0</v>
      </c>
      <c r="V944" t="str">
        <f t="shared" si="744"/>
        <v>0</v>
      </c>
      <c r="W944" t="str">
        <f t="shared" si="745"/>
        <v>0</v>
      </c>
      <c r="X944" t="str">
        <f t="shared" si="746"/>
        <v>0</v>
      </c>
      <c r="Y944" t="str">
        <f t="shared" si="747"/>
        <v>0</v>
      </c>
      <c r="Z944" t="str">
        <f t="shared" si="748"/>
        <v>0</v>
      </c>
      <c r="AA944" s="3" t="str">
        <f t="shared" si="748"/>
        <v>0</v>
      </c>
      <c r="AB944" s="3" t="str">
        <f t="shared" si="748"/>
        <v>0</v>
      </c>
      <c r="AC944" t="str">
        <f t="shared" si="749"/>
        <v>0</v>
      </c>
      <c r="AD944" t="str">
        <f t="shared" si="750"/>
        <v>0</v>
      </c>
      <c r="AE944" t="str">
        <f t="shared" si="751"/>
        <v>0</v>
      </c>
      <c r="AF944" t="str">
        <f t="shared" si="752"/>
        <v>0</v>
      </c>
      <c r="AG944" t="str">
        <f t="shared" si="753"/>
        <v>0</v>
      </c>
      <c r="AH944" t="str">
        <f t="shared" si="754"/>
        <v>0</v>
      </c>
      <c r="AI944" t="str">
        <f t="shared" si="755"/>
        <v>0</v>
      </c>
      <c r="AJ944" t="str">
        <f t="shared" si="756"/>
        <v>0</v>
      </c>
      <c r="AK944" t="str">
        <f t="shared" si="757"/>
        <v>0</v>
      </c>
      <c r="AL944" t="str">
        <f t="shared" si="758"/>
        <v>0</v>
      </c>
      <c r="AM944" t="str">
        <f t="shared" si="759"/>
        <v>0</v>
      </c>
      <c r="AN944" t="str">
        <f t="shared" si="760"/>
        <v>0</v>
      </c>
      <c r="AO944" t="str">
        <f t="shared" si="761"/>
        <v>0</v>
      </c>
      <c r="AP944" t="str">
        <f t="shared" si="762"/>
        <v>0</v>
      </c>
      <c r="AQ944" t="str">
        <f t="shared" si="763"/>
        <v>0</v>
      </c>
      <c r="AR944" t="str">
        <f t="shared" si="764"/>
        <v>0</v>
      </c>
      <c r="AS944" t="str">
        <f t="shared" si="765"/>
        <v>0</v>
      </c>
      <c r="AT944" t="str">
        <f t="shared" si="766"/>
        <v>0</v>
      </c>
      <c r="AU944" t="str">
        <f t="shared" si="767"/>
        <v>0</v>
      </c>
      <c r="AV944" t="str">
        <f t="shared" si="768"/>
        <v>0</v>
      </c>
      <c r="AW944" t="str">
        <f t="shared" si="769"/>
        <v>0</v>
      </c>
      <c r="AX944" t="str">
        <f t="shared" si="770"/>
        <v>0</v>
      </c>
      <c r="AY944" t="str">
        <f t="shared" si="771"/>
        <v>0</v>
      </c>
      <c r="AZ944" s="22"/>
    </row>
    <row r="945" spans="1:52" ht="15" customHeight="1">
      <c r="A945" s="18" t="s">
        <v>86</v>
      </c>
      <c r="B945" s="74" t="str">
        <f t="shared" si="731"/>
        <v>2301700G</v>
      </c>
      <c r="C945" s="76">
        <v>45428.812673611101</v>
      </c>
      <c r="D945" s="18" t="s">
        <v>983</v>
      </c>
      <c r="E945" s="3" t="b">
        <f>ISNUMBER(MATCH(Table1[[#This Row],[Email]],Attendance[Email],0))</f>
        <v>1</v>
      </c>
      <c r="F945" s="3">
        <f t="shared" si="732"/>
        <v>45429.146006944437</v>
      </c>
      <c r="G945" s="21">
        <f>DAY(Table1[[#This Row],[Actual Time]])</f>
        <v>17</v>
      </c>
      <c r="H945">
        <f>MONTH(Table1[[#This Row],[Actual Time]])</f>
        <v>5</v>
      </c>
      <c r="I945">
        <f>YEAR(Table1[[#This Row],[Actual Time]])</f>
        <v>2024</v>
      </c>
      <c r="J945" t="str">
        <f t="shared" si="733"/>
        <v>17/5/2024</v>
      </c>
      <c r="K945" s="3" t="str">
        <f t="shared" si="734"/>
        <v>0</v>
      </c>
      <c r="L945" t="str">
        <f t="shared" si="735"/>
        <v>0</v>
      </c>
      <c r="M945" t="str">
        <f t="shared" si="736"/>
        <v>0</v>
      </c>
      <c r="N945" t="str">
        <f t="shared" si="737"/>
        <v>0</v>
      </c>
      <c r="O945" t="str">
        <f t="shared" si="738"/>
        <v>1</v>
      </c>
      <c r="P945" t="str">
        <f t="shared" si="739"/>
        <v>0</v>
      </c>
      <c r="Q945" t="str">
        <f t="shared" si="740"/>
        <v>0</v>
      </c>
      <c r="R945" t="str">
        <f t="shared" si="741"/>
        <v>0</v>
      </c>
      <c r="S945" t="str">
        <f t="shared" si="742"/>
        <v>0</v>
      </c>
      <c r="T945" s="3" t="str">
        <f t="shared" si="742"/>
        <v>0</v>
      </c>
      <c r="U945" t="str">
        <f t="shared" si="743"/>
        <v>0</v>
      </c>
      <c r="V945" t="str">
        <f t="shared" si="744"/>
        <v>0</v>
      </c>
      <c r="W945" t="str">
        <f t="shared" si="745"/>
        <v>0</v>
      </c>
      <c r="X945" t="str">
        <f t="shared" si="746"/>
        <v>0</v>
      </c>
      <c r="Y945" t="str">
        <f t="shared" si="747"/>
        <v>0</v>
      </c>
      <c r="Z945" t="str">
        <f t="shared" si="748"/>
        <v>0</v>
      </c>
      <c r="AA945" s="3" t="str">
        <f t="shared" si="748"/>
        <v>0</v>
      </c>
      <c r="AB945" s="3" t="str">
        <f t="shared" si="748"/>
        <v>0</v>
      </c>
      <c r="AC945" t="str">
        <f t="shared" si="749"/>
        <v>0</v>
      </c>
      <c r="AD945" t="str">
        <f t="shared" si="750"/>
        <v>0</v>
      </c>
      <c r="AE945" t="str">
        <f t="shared" si="751"/>
        <v>0</v>
      </c>
      <c r="AF945" t="str">
        <f t="shared" si="752"/>
        <v>0</v>
      </c>
      <c r="AG945" t="str">
        <f t="shared" si="753"/>
        <v>0</v>
      </c>
      <c r="AH945" t="str">
        <f t="shared" si="754"/>
        <v>0</v>
      </c>
      <c r="AI945" t="str">
        <f t="shared" si="755"/>
        <v>0</v>
      </c>
      <c r="AJ945" t="str">
        <f t="shared" si="756"/>
        <v>0</v>
      </c>
      <c r="AK945" t="str">
        <f t="shared" si="757"/>
        <v>0</v>
      </c>
      <c r="AL945" t="str">
        <f t="shared" si="758"/>
        <v>0</v>
      </c>
      <c r="AM945" t="str">
        <f t="shared" si="759"/>
        <v>0</v>
      </c>
      <c r="AN945" t="str">
        <f t="shared" si="760"/>
        <v>0</v>
      </c>
      <c r="AO945" t="str">
        <f t="shared" si="761"/>
        <v>0</v>
      </c>
      <c r="AP945" t="str">
        <f t="shared" si="762"/>
        <v>0</v>
      </c>
      <c r="AQ945" t="str">
        <f t="shared" si="763"/>
        <v>0</v>
      </c>
      <c r="AR945" t="str">
        <f t="shared" si="764"/>
        <v>0</v>
      </c>
      <c r="AS945" t="str">
        <f t="shared" si="765"/>
        <v>0</v>
      </c>
      <c r="AT945" t="str">
        <f t="shared" si="766"/>
        <v>0</v>
      </c>
      <c r="AU945" t="str">
        <f t="shared" si="767"/>
        <v>0</v>
      </c>
      <c r="AV945" t="str">
        <f t="shared" si="768"/>
        <v>0</v>
      </c>
      <c r="AW945" t="str">
        <f t="shared" si="769"/>
        <v>0</v>
      </c>
      <c r="AX945" t="str">
        <f t="shared" si="770"/>
        <v>0</v>
      </c>
      <c r="AY945" t="str">
        <f t="shared" si="771"/>
        <v>0</v>
      </c>
      <c r="AZ945" s="22"/>
    </row>
    <row r="946" spans="1:52" ht="15" customHeight="1">
      <c r="A946" s="18" t="s">
        <v>158</v>
      </c>
      <c r="B946" s="74" t="str">
        <f t="shared" si="731"/>
        <v>2402682E</v>
      </c>
      <c r="C946" s="76">
        <v>45428.812673611101</v>
      </c>
      <c r="D946" s="18" t="s">
        <v>909</v>
      </c>
      <c r="E946" s="3" t="b">
        <f>ISNUMBER(MATCH(Table1[[#This Row],[Email]],Attendance[Email],0))</f>
        <v>1</v>
      </c>
      <c r="F946" s="3">
        <f t="shared" si="732"/>
        <v>45429.146006944437</v>
      </c>
      <c r="G946" s="21">
        <f>DAY(Table1[[#This Row],[Actual Time]])</f>
        <v>17</v>
      </c>
      <c r="H946">
        <f>MONTH(Table1[[#This Row],[Actual Time]])</f>
        <v>5</v>
      </c>
      <c r="I946">
        <f>YEAR(Table1[[#This Row],[Actual Time]])</f>
        <v>2024</v>
      </c>
      <c r="J946" t="str">
        <f t="shared" si="733"/>
        <v>17/5/2024</v>
      </c>
      <c r="K946" s="3" t="str">
        <f t="shared" si="734"/>
        <v>0</v>
      </c>
      <c r="L946" t="str">
        <f t="shared" si="735"/>
        <v>0</v>
      </c>
      <c r="M946" t="str">
        <f t="shared" si="736"/>
        <v>0</v>
      </c>
      <c r="N946" t="str">
        <f t="shared" si="737"/>
        <v>0</v>
      </c>
      <c r="O946" t="str">
        <f t="shared" si="738"/>
        <v>1</v>
      </c>
      <c r="P946" t="str">
        <f t="shared" si="739"/>
        <v>0</v>
      </c>
      <c r="Q946" t="str">
        <f t="shared" si="740"/>
        <v>0</v>
      </c>
      <c r="R946" t="str">
        <f t="shared" si="741"/>
        <v>0</v>
      </c>
      <c r="S946" t="str">
        <f t="shared" si="742"/>
        <v>0</v>
      </c>
      <c r="T946" s="3" t="str">
        <f t="shared" si="742"/>
        <v>0</v>
      </c>
      <c r="U946" t="str">
        <f t="shared" si="743"/>
        <v>0</v>
      </c>
      <c r="V946" t="str">
        <f t="shared" si="744"/>
        <v>0</v>
      </c>
      <c r="W946" t="str">
        <f t="shared" si="745"/>
        <v>0</v>
      </c>
      <c r="X946" t="str">
        <f t="shared" si="746"/>
        <v>0</v>
      </c>
      <c r="Y946" t="str">
        <f t="shared" si="747"/>
        <v>0</v>
      </c>
      <c r="Z946" t="str">
        <f t="shared" si="748"/>
        <v>0</v>
      </c>
      <c r="AA946" s="3" t="str">
        <f t="shared" si="748"/>
        <v>0</v>
      </c>
      <c r="AB946" s="3" t="str">
        <f t="shared" si="748"/>
        <v>0</v>
      </c>
      <c r="AC946" t="str">
        <f t="shared" si="749"/>
        <v>0</v>
      </c>
      <c r="AD946" t="str">
        <f t="shared" si="750"/>
        <v>0</v>
      </c>
      <c r="AE946" t="str">
        <f t="shared" si="751"/>
        <v>0</v>
      </c>
      <c r="AF946" t="str">
        <f t="shared" si="752"/>
        <v>0</v>
      </c>
      <c r="AG946" t="str">
        <f t="shared" si="753"/>
        <v>0</v>
      </c>
      <c r="AH946" t="str">
        <f t="shared" si="754"/>
        <v>0</v>
      </c>
      <c r="AI946" t="str">
        <f t="shared" si="755"/>
        <v>0</v>
      </c>
      <c r="AJ946" t="str">
        <f t="shared" si="756"/>
        <v>0</v>
      </c>
      <c r="AK946" t="str">
        <f t="shared" si="757"/>
        <v>0</v>
      </c>
      <c r="AL946" t="str">
        <f t="shared" si="758"/>
        <v>0</v>
      </c>
      <c r="AM946" t="str">
        <f t="shared" si="759"/>
        <v>0</v>
      </c>
      <c r="AN946" t="str">
        <f t="shared" si="760"/>
        <v>0</v>
      </c>
      <c r="AO946" t="str">
        <f t="shared" si="761"/>
        <v>0</v>
      </c>
      <c r="AP946" t="str">
        <f t="shared" si="762"/>
        <v>0</v>
      </c>
      <c r="AQ946" t="str">
        <f t="shared" si="763"/>
        <v>0</v>
      </c>
      <c r="AR946" t="str">
        <f t="shared" si="764"/>
        <v>0</v>
      </c>
      <c r="AS946" t="str">
        <f t="shared" si="765"/>
        <v>0</v>
      </c>
      <c r="AT946" t="str">
        <f t="shared" si="766"/>
        <v>0</v>
      </c>
      <c r="AU946" t="str">
        <f t="shared" si="767"/>
        <v>0</v>
      </c>
      <c r="AV946" t="str">
        <f t="shared" si="768"/>
        <v>0</v>
      </c>
      <c r="AW946" t="str">
        <f t="shared" si="769"/>
        <v>0</v>
      </c>
      <c r="AX946" t="str">
        <f t="shared" si="770"/>
        <v>0</v>
      </c>
      <c r="AY946" t="str">
        <f t="shared" si="771"/>
        <v>0</v>
      </c>
      <c r="AZ946" s="22"/>
    </row>
    <row r="947" spans="1:52" ht="15" customHeight="1">
      <c r="A947" s="18" t="s">
        <v>70</v>
      </c>
      <c r="B947" s="74" t="str">
        <f t="shared" si="731"/>
        <v>2301128A</v>
      </c>
      <c r="C947" s="76">
        <v>45428.812673611101</v>
      </c>
      <c r="D947" s="18" t="s">
        <v>1006</v>
      </c>
      <c r="E947" s="3" t="b">
        <f>ISNUMBER(MATCH(Table1[[#This Row],[Email]],Attendance[Email],0))</f>
        <v>1</v>
      </c>
      <c r="F947" s="3">
        <f t="shared" si="732"/>
        <v>45429.146006944437</v>
      </c>
      <c r="G947" s="21">
        <f>DAY(Table1[[#This Row],[Actual Time]])</f>
        <v>17</v>
      </c>
      <c r="H947">
        <f>MONTH(Table1[[#This Row],[Actual Time]])</f>
        <v>5</v>
      </c>
      <c r="I947">
        <f>YEAR(Table1[[#This Row],[Actual Time]])</f>
        <v>2024</v>
      </c>
      <c r="J947" t="str">
        <f t="shared" si="733"/>
        <v>17/5/2024</v>
      </c>
      <c r="K947" s="3" t="str">
        <f t="shared" si="734"/>
        <v>0</v>
      </c>
      <c r="L947" t="str">
        <f t="shared" si="735"/>
        <v>0</v>
      </c>
      <c r="M947" t="str">
        <f t="shared" si="736"/>
        <v>0</v>
      </c>
      <c r="N947" t="str">
        <f t="shared" si="737"/>
        <v>0</v>
      </c>
      <c r="O947" t="str">
        <f t="shared" si="738"/>
        <v>1</v>
      </c>
      <c r="P947" t="str">
        <f t="shared" si="739"/>
        <v>0</v>
      </c>
      <c r="Q947" t="str">
        <f t="shared" si="740"/>
        <v>0</v>
      </c>
      <c r="R947" t="str">
        <f t="shared" si="741"/>
        <v>0</v>
      </c>
      <c r="S947" t="str">
        <f t="shared" si="742"/>
        <v>0</v>
      </c>
      <c r="T947" s="3" t="str">
        <f t="shared" si="742"/>
        <v>0</v>
      </c>
      <c r="U947" t="str">
        <f t="shared" si="743"/>
        <v>0</v>
      </c>
      <c r="V947" t="str">
        <f t="shared" si="744"/>
        <v>0</v>
      </c>
      <c r="W947" t="str">
        <f t="shared" si="745"/>
        <v>0</v>
      </c>
      <c r="X947" t="str">
        <f t="shared" si="746"/>
        <v>0</v>
      </c>
      <c r="Y947" t="str">
        <f t="shared" si="747"/>
        <v>0</v>
      </c>
      <c r="Z947" t="str">
        <f t="shared" si="748"/>
        <v>0</v>
      </c>
      <c r="AA947" s="3" t="str">
        <f t="shared" si="748"/>
        <v>0</v>
      </c>
      <c r="AB947" s="3" t="str">
        <f t="shared" si="748"/>
        <v>0</v>
      </c>
      <c r="AC947" t="str">
        <f t="shared" si="749"/>
        <v>0</v>
      </c>
      <c r="AD947" t="str">
        <f t="shared" si="750"/>
        <v>0</v>
      </c>
      <c r="AE947" t="str">
        <f t="shared" si="751"/>
        <v>0</v>
      </c>
      <c r="AF947" t="str">
        <f t="shared" si="752"/>
        <v>0</v>
      </c>
      <c r="AG947" t="str">
        <f t="shared" si="753"/>
        <v>0</v>
      </c>
      <c r="AH947" t="str">
        <f t="shared" si="754"/>
        <v>0</v>
      </c>
      <c r="AI947" t="str">
        <f t="shared" si="755"/>
        <v>0</v>
      </c>
      <c r="AJ947" t="str">
        <f t="shared" si="756"/>
        <v>0</v>
      </c>
      <c r="AK947" t="str">
        <f t="shared" si="757"/>
        <v>0</v>
      </c>
      <c r="AL947" t="str">
        <f t="shared" si="758"/>
        <v>0</v>
      </c>
      <c r="AM947" t="str">
        <f t="shared" si="759"/>
        <v>0</v>
      </c>
      <c r="AN947" t="str">
        <f t="shared" si="760"/>
        <v>0</v>
      </c>
      <c r="AO947" t="str">
        <f t="shared" si="761"/>
        <v>0</v>
      </c>
      <c r="AP947" t="str">
        <f t="shared" si="762"/>
        <v>0</v>
      </c>
      <c r="AQ947" t="str">
        <f t="shared" si="763"/>
        <v>0</v>
      </c>
      <c r="AR947" t="str">
        <f t="shared" si="764"/>
        <v>0</v>
      </c>
      <c r="AS947" t="str">
        <f t="shared" si="765"/>
        <v>0</v>
      </c>
      <c r="AT947" t="str">
        <f t="shared" si="766"/>
        <v>0</v>
      </c>
      <c r="AU947" t="str">
        <f t="shared" si="767"/>
        <v>0</v>
      </c>
      <c r="AV947" t="str">
        <f t="shared" si="768"/>
        <v>0</v>
      </c>
      <c r="AW947" t="str">
        <f t="shared" si="769"/>
        <v>0</v>
      </c>
      <c r="AX947" t="str">
        <f t="shared" si="770"/>
        <v>0</v>
      </c>
      <c r="AY947" t="str">
        <f t="shared" si="771"/>
        <v>0</v>
      </c>
      <c r="AZ947" s="22"/>
    </row>
    <row r="948" spans="1:52" ht="15" customHeight="1">
      <c r="A948" s="18" t="s">
        <v>130</v>
      </c>
      <c r="B948" s="74" t="str">
        <f t="shared" si="731"/>
        <v>2401627A</v>
      </c>
      <c r="C948" s="76">
        <v>45428.812673611101</v>
      </c>
      <c r="D948" s="18" t="s">
        <v>895</v>
      </c>
      <c r="E948" s="3" t="b">
        <f>ISNUMBER(MATCH(Table1[[#This Row],[Email]],Attendance[Email],0))</f>
        <v>1</v>
      </c>
      <c r="F948" s="3">
        <f t="shared" si="732"/>
        <v>45429.146006944437</v>
      </c>
      <c r="G948" s="21">
        <f>DAY(Table1[[#This Row],[Actual Time]])</f>
        <v>17</v>
      </c>
      <c r="H948">
        <f>MONTH(Table1[[#This Row],[Actual Time]])</f>
        <v>5</v>
      </c>
      <c r="I948">
        <f>YEAR(Table1[[#This Row],[Actual Time]])</f>
        <v>2024</v>
      </c>
      <c r="J948" t="str">
        <f t="shared" si="733"/>
        <v>17/5/2024</v>
      </c>
      <c r="K948" s="3" t="str">
        <f t="shared" si="734"/>
        <v>0</v>
      </c>
      <c r="L948" t="str">
        <f t="shared" si="735"/>
        <v>0</v>
      </c>
      <c r="M948" t="str">
        <f t="shared" si="736"/>
        <v>0</v>
      </c>
      <c r="N948" t="str">
        <f t="shared" si="737"/>
        <v>0</v>
      </c>
      <c r="O948" t="str">
        <f t="shared" si="738"/>
        <v>1</v>
      </c>
      <c r="P948" t="str">
        <f t="shared" si="739"/>
        <v>0</v>
      </c>
      <c r="Q948" t="str">
        <f t="shared" si="740"/>
        <v>0</v>
      </c>
      <c r="R948" t="str">
        <f t="shared" si="741"/>
        <v>0</v>
      </c>
      <c r="S948" t="str">
        <f t="shared" si="742"/>
        <v>0</v>
      </c>
      <c r="T948" s="3" t="str">
        <f t="shared" si="742"/>
        <v>0</v>
      </c>
      <c r="U948" t="str">
        <f t="shared" si="743"/>
        <v>0</v>
      </c>
      <c r="V948" t="str">
        <f t="shared" si="744"/>
        <v>0</v>
      </c>
      <c r="W948" t="str">
        <f t="shared" si="745"/>
        <v>0</v>
      </c>
      <c r="X948" t="str">
        <f t="shared" si="746"/>
        <v>0</v>
      </c>
      <c r="Y948" t="str">
        <f t="shared" si="747"/>
        <v>0</v>
      </c>
      <c r="Z948" t="str">
        <f t="shared" si="748"/>
        <v>0</v>
      </c>
      <c r="AA948" s="3" t="str">
        <f t="shared" si="748"/>
        <v>0</v>
      </c>
      <c r="AB948" s="3" t="str">
        <f t="shared" si="748"/>
        <v>0</v>
      </c>
      <c r="AC948" t="str">
        <f t="shared" si="749"/>
        <v>0</v>
      </c>
      <c r="AD948" t="str">
        <f t="shared" si="750"/>
        <v>0</v>
      </c>
      <c r="AE948" t="str">
        <f t="shared" si="751"/>
        <v>0</v>
      </c>
      <c r="AF948" t="str">
        <f t="shared" si="752"/>
        <v>0</v>
      </c>
      <c r="AG948" t="str">
        <f t="shared" si="753"/>
        <v>0</v>
      </c>
      <c r="AH948" t="str">
        <f t="shared" si="754"/>
        <v>0</v>
      </c>
      <c r="AI948" t="str">
        <f t="shared" si="755"/>
        <v>0</v>
      </c>
      <c r="AJ948" t="str">
        <f t="shared" si="756"/>
        <v>0</v>
      </c>
      <c r="AK948" t="str">
        <f t="shared" si="757"/>
        <v>0</v>
      </c>
      <c r="AL948" t="str">
        <f t="shared" si="758"/>
        <v>0</v>
      </c>
      <c r="AM948" t="str">
        <f t="shared" si="759"/>
        <v>0</v>
      </c>
      <c r="AN948" t="str">
        <f t="shared" si="760"/>
        <v>0</v>
      </c>
      <c r="AO948" t="str">
        <f t="shared" si="761"/>
        <v>0</v>
      </c>
      <c r="AP948" t="str">
        <f t="shared" si="762"/>
        <v>0</v>
      </c>
      <c r="AQ948" t="str">
        <f t="shared" si="763"/>
        <v>0</v>
      </c>
      <c r="AR948" t="str">
        <f t="shared" si="764"/>
        <v>0</v>
      </c>
      <c r="AS948" t="str">
        <f t="shared" si="765"/>
        <v>0</v>
      </c>
      <c r="AT948" t="str">
        <f t="shared" si="766"/>
        <v>0</v>
      </c>
      <c r="AU948" t="str">
        <f t="shared" si="767"/>
        <v>0</v>
      </c>
      <c r="AV948" t="str">
        <f t="shared" si="768"/>
        <v>0</v>
      </c>
      <c r="AW948" t="str">
        <f t="shared" si="769"/>
        <v>0</v>
      </c>
      <c r="AX948" t="str">
        <f t="shared" si="770"/>
        <v>0</v>
      </c>
      <c r="AY948" t="str">
        <f t="shared" si="771"/>
        <v>0</v>
      </c>
      <c r="AZ948" s="22"/>
    </row>
    <row r="949" spans="1:52" ht="15" customHeight="1">
      <c r="A949" s="18" t="s">
        <v>230</v>
      </c>
      <c r="B949" s="74" t="str">
        <f t="shared" si="731"/>
        <v>2402251I</v>
      </c>
      <c r="C949" s="76">
        <v>45428.812673611101</v>
      </c>
      <c r="D949" s="18" t="s">
        <v>987</v>
      </c>
      <c r="E949" s="3" t="b">
        <f>ISNUMBER(MATCH(Table1[[#This Row],[Email]],Attendance[Email],0))</f>
        <v>1</v>
      </c>
      <c r="F949" s="3">
        <f t="shared" si="732"/>
        <v>45429.146006944437</v>
      </c>
      <c r="G949" s="21">
        <f>DAY(Table1[[#This Row],[Actual Time]])</f>
        <v>17</v>
      </c>
      <c r="H949">
        <f>MONTH(Table1[[#This Row],[Actual Time]])</f>
        <v>5</v>
      </c>
      <c r="I949">
        <f>YEAR(Table1[[#This Row],[Actual Time]])</f>
        <v>2024</v>
      </c>
      <c r="J949" t="str">
        <f t="shared" si="733"/>
        <v>17/5/2024</v>
      </c>
      <c r="K949" s="3" t="str">
        <f t="shared" si="734"/>
        <v>0</v>
      </c>
      <c r="L949" t="str">
        <f t="shared" si="735"/>
        <v>0</v>
      </c>
      <c r="M949" t="str">
        <f t="shared" si="736"/>
        <v>0</v>
      </c>
      <c r="N949" t="str">
        <f t="shared" si="737"/>
        <v>0</v>
      </c>
      <c r="O949" t="str">
        <f t="shared" si="738"/>
        <v>1</v>
      </c>
      <c r="P949" t="str">
        <f t="shared" si="739"/>
        <v>0</v>
      </c>
      <c r="Q949" t="str">
        <f t="shared" si="740"/>
        <v>0</v>
      </c>
      <c r="R949" t="str">
        <f t="shared" si="741"/>
        <v>0</v>
      </c>
      <c r="S949" t="str">
        <f t="shared" si="742"/>
        <v>0</v>
      </c>
      <c r="T949" s="3" t="str">
        <f t="shared" si="742"/>
        <v>0</v>
      </c>
      <c r="U949" t="str">
        <f t="shared" si="743"/>
        <v>0</v>
      </c>
      <c r="V949" t="str">
        <f t="shared" si="744"/>
        <v>0</v>
      </c>
      <c r="W949" t="str">
        <f t="shared" si="745"/>
        <v>0</v>
      </c>
      <c r="X949" t="str">
        <f t="shared" si="746"/>
        <v>0</v>
      </c>
      <c r="Y949" t="str">
        <f t="shared" si="747"/>
        <v>0</v>
      </c>
      <c r="Z949" t="str">
        <f t="shared" si="748"/>
        <v>0</v>
      </c>
      <c r="AA949" s="3" t="str">
        <f t="shared" si="748"/>
        <v>0</v>
      </c>
      <c r="AB949" s="3" t="str">
        <f t="shared" si="748"/>
        <v>0</v>
      </c>
      <c r="AC949" t="str">
        <f t="shared" si="749"/>
        <v>0</v>
      </c>
      <c r="AD949" t="str">
        <f t="shared" si="750"/>
        <v>0</v>
      </c>
      <c r="AE949" t="str">
        <f t="shared" si="751"/>
        <v>0</v>
      </c>
      <c r="AF949" t="str">
        <f t="shared" si="752"/>
        <v>0</v>
      </c>
      <c r="AG949" t="str">
        <f t="shared" si="753"/>
        <v>0</v>
      </c>
      <c r="AH949" t="str">
        <f t="shared" si="754"/>
        <v>0</v>
      </c>
      <c r="AI949" t="str">
        <f t="shared" si="755"/>
        <v>0</v>
      </c>
      <c r="AJ949" t="str">
        <f t="shared" si="756"/>
        <v>0</v>
      </c>
      <c r="AK949" t="str">
        <f t="shared" si="757"/>
        <v>0</v>
      </c>
      <c r="AL949" t="str">
        <f t="shared" si="758"/>
        <v>0</v>
      </c>
      <c r="AM949" t="str">
        <f t="shared" si="759"/>
        <v>0</v>
      </c>
      <c r="AN949" t="str">
        <f t="shared" si="760"/>
        <v>0</v>
      </c>
      <c r="AO949" t="str">
        <f t="shared" si="761"/>
        <v>0</v>
      </c>
      <c r="AP949" t="str">
        <f t="shared" si="762"/>
        <v>0</v>
      </c>
      <c r="AQ949" t="str">
        <f t="shared" si="763"/>
        <v>0</v>
      </c>
      <c r="AR949" t="str">
        <f t="shared" si="764"/>
        <v>0</v>
      </c>
      <c r="AS949" t="str">
        <f t="shared" si="765"/>
        <v>0</v>
      </c>
      <c r="AT949" t="str">
        <f t="shared" si="766"/>
        <v>0</v>
      </c>
      <c r="AU949" t="str">
        <f t="shared" si="767"/>
        <v>0</v>
      </c>
      <c r="AV949" t="str">
        <f t="shared" si="768"/>
        <v>0</v>
      </c>
      <c r="AW949" t="str">
        <f t="shared" si="769"/>
        <v>0</v>
      </c>
      <c r="AX949" t="str">
        <f t="shared" si="770"/>
        <v>0</v>
      </c>
      <c r="AY949" t="str">
        <f t="shared" si="771"/>
        <v>0</v>
      </c>
      <c r="AZ949" s="22"/>
    </row>
    <row r="950" spans="1:52" ht="15" customHeight="1">
      <c r="A950" s="18" t="s">
        <v>154</v>
      </c>
      <c r="B950" s="74" t="str">
        <f t="shared" si="731"/>
        <v>2402535E</v>
      </c>
      <c r="C950" s="76">
        <v>45428.812673611101</v>
      </c>
      <c r="D950" s="18" t="s">
        <v>907</v>
      </c>
      <c r="E950" s="3" t="b">
        <f>ISNUMBER(MATCH(Table1[[#This Row],[Email]],Attendance[Email],0))</f>
        <v>1</v>
      </c>
      <c r="F950" s="3">
        <f t="shared" si="732"/>
        <v>45429.146006944437</v>
      </c>
      <c r="G950" s="21">
        <f>DAY(Table1[[#This Row],[Actual Time]])</f>
        <v>17</v>
      </c>
      <c r="H950">
        <f>MONTH(Table1[[#This Row],[Actual Time]])</f>
        <v>5</v>
      </c>
      <c r="I950">
        <f>YEAR(Table1[[#This Row],[Actual Time]])</f>
        <v>2024</v>
      </c>
      <c r="J950" t="str">
        <f t="shared" si="733"/>
        <v>17/5/2024</v>
      </c>
      <c r="K950" s="3" t="str">
        <f t="shared" si="734"/>
        <v>0</v>
      </c>
      <c r="L950" t="str">
        <f t="shared" si="735"/>
        <v>0</v>
      </c>
      <c r="M950" t="str">
        <f t="shared" si="736"/>
        <v>0</v>
      </c>
      <c r="N950" t="str">
        <f t="shared" si="737"/>
        <v>0</v>
      </c>
      <c r="O950" t="str">
        <f t="shared" si="738"/>
        <v>1</v>
      </c>
      <c r="P950" t="str">
        <f t="shared" si="739"/>
        <v>0</v>
      </c>
      <c r="Q950" t="str">
        <f t="shared" si="740"/>
        <v>0</v>
      </c>
      <c r="R950" t="str">
        <f t="shared" si="741"/>
        <v>0</v>
      </c>
      <c r="S950" t="str">
        <f t="shared" si="742"/>
        <v>0</v>
      </c>
      <c r="T950" s="3" t="str">
        <f t="shared" si="742"/>
        <v>0</v>
      </c>
      <c r="U950" t="str">
        <f t="shared" si="743"/>
        <v>0</v>
      </c>
      <c r="V950" t="str">
        <f t="shared" si="744"/>
        <v>0</v>
      </c>
      <c r="W950" t="str">
        <f t="shared" si="745"/>
        <v>0</v>
      </c>
      <c r="X950" t="str">
        <f t="shared" si="746"/>
        <v>0</v>
      </c>
      <c r="Y950" t="str">
        <f t="shared" si="747"/>
        <v>0</v>
      </c>
      <c r="Z950" t="str">
        <f t="shared" si="748"/>
        <v>0</v>
      </c>
      <c r="AA950" s="3" t="str">
        <f t="shared" si="748"/>
        <v>0</v>
      </c>
      <c r="AB950" s="3" t="str">
        <f t="shared" si="748"/>
        <v>0</v>
      </c>
      <c r="AC950" t="str">
        <f t="shared" si="749"/>
        <v>0</v>
      </c>
      <c r="AD950" t="str">
        <f t="shared" si="750"/>
        <v>0</v>
      </c>
      <c r="AE950" t="str">
        <f t="shared" si="751"/>
        <v>0</v>
      </c>
      <c r="AF950" t="str">
        <f t="shared" si="752"/>
        <v>0</v>
      </c>
      <c r="AG950" t="str">
        <f t="shared" si="753"/>
        <v>0</v>
      </c>
      <c r="AH950" t="str">
        <f t="shared" si="754"/>
        <v>0</v>
      </c>
      <c r="AI950" t="str">
        <f t="shared" si="755"/>
        <v>0</v>
      </c>
      <c r="AJ950" t="str">
        <f t="shared" si="756"/>
        <v>0</v>
      </c>
      <c r="AK950" t="str">
        <f t="shared" si="757"/>
        <v>0</v>
      </c>
      <c r="AL950" t="str">
        <f t="shared" si="758"/>
        <v>0</v>
      </c>
      <c r="AM950" t="str">
        <f t="shared" si="759"/>
        <v>0</v>
      </c>
      <c r="AN950" t="str">
        <f t="shared" si="760"/>
        <v>0</v>
      </c>
      <c r="AO950" t="str">
        <f t="shared" si="761"/>
        <v>0</v>
      </c>
      <c r="AP950" t="str">
        <f t="shared" si="762"/>
        <v>0</v>
      </c>
      <c r="AQ950" t="str">
        <f t="shared" si="763"/>
        <v>0</v>
      </c>
      <c r="AR950" t="str">
        <f t="shared" si="764"/>
        <v>0</v>
      </c>
      <c r="AS950" t="str">
        <f t="shared" si="765"/>
        <v>0</v>
      </c>
      <c r="AT950" t="str">
        <f t="shared" si="766"/>
        <v>0</v>
      </c>
      <c r="AU950" t="str">
        <f t="shared" si="767"/>
        <v>0</v>
      </c>
      <c r="AV950" t="str">
        <f t="shared" si="768"/>
        <v>0</v>
      </c>
      <c r="AW950" t="str">
        <f t="shared" si="769"/>
        <v>0</v>
      </c>
      <c r="AX950" t="str">
        <f t="shared" si="770"/>
        <v>0</v>
      </c>
      <c r="AY950" t="str">
        <f t="shared" si="771"/>
        <v>0</v>
      </c>
      <c r="AZ950" s="22"/>
    </row>
    <row r="951" spans="1:52" ht="15" customHeight="1">
      <c r="A951" s="18" t="s">
        <v>118</v>
      </c>
      <c r="B951" s="74" t="str">
        <f t="shared" si="731"/>
        <v>2401360I</v>
      </c>
      <c r="C951" s="76">
        <v>45428.812673611101</v>
      </c>
      <c r="D951" s="18" t="s">
        <v>889</v>
      </c>
      <c r="E951" s="3" t="b">
        <f>ISNUMBER(MATCH(Table1[[#This Row],[Email]],Attendance[Email],0))</f>
        <v>1</v>
      </c>
      <c r="F951" s="3">
        <f t="shared" si="732"/>
        <v>45429.146006944437</v>
      </c>
      <c r="G951" s="21">
        <f>DAY(Table1[[#This Row],[Actual Time]])</f>
        <v>17</v>
      </c>
      <c r="H951">
        <f>MONTH(Table1[[#This Row],[Actual Time]])</f>
        <v>5</v>
      </c>
      <c r="I951">
        <f>YEAR(Table1[[#This Row],[Actual Time]])</f>
        <v>2024</v>
      </c>
      <c r="J951" t="str">
        <f t="shared" si="733"/>
        <v>17/5/2024</v>
      </c>
      <c r="K951" s="3" t="str">
        <f t="shared" si="734"/>
        <v>0</v>
      </c>
      <c r="L951" t="str">
        <f t="shared" si="735"/>
        <v>0</v>
      </c>
      <c r="M951" t="str">
        <f t="shared" si="736"/>
        <v>0</v>
      </c>
      <c r="N951" t="str">
        <f t="shared" si="737"/>
        <v>0</v>
      </c>
      <c r="O951" t="str">
        <f t="shared" si="738"/>
        <v>1</v>
      </c>
      <c r="P951" t="str">
        <f t="shared" si="739"/>
        <v>0</v>
      </c>
      <c r="Q951" t="str">
        <f t="shared" si="740"/>
        <v>0</v>
      </c>
      <c r="R951" t="str">
        <f t="shared" si="741"/>
        <v>0</v>
      </c>
      <c r="S951" t="str">
        <f t="shared" si="742"/>
        <v>0</v>
      </c>
      <c r="T951" s="3" t="str">
        <f t="shared" si="742"/>
        <v>0</v>
      </c>
      <c r="U951" t="str">
        <f t="shared" si="743"/>
        <v>0</v>
      </c>
      <c r="V951" t="str">
        <f t="shared" si="744"/>
        <v>0</v>
      </c>
      <c r="W951" t="str">
        <f t="shared" si="745"/>
        <v>0</v>
      </c>
      <c r="X951" t="str">
        <f t="shared" si="746"/>
        <v>0</v>
      </c>
      <c r="Y951" t="str">
        <f t="shared" si="747"/>
        <v>0</v>
      </c>
      <c r="Z951" t="str">
        <f t="shared" si="748"/>
        <v>0</v>
      </c>
      <c r="AA951" s="3" t="str">
        <f t="shared" si="748"/>
        <v>0</v>
      </c>
      <c r="AB951" s="3" t="str">
        <f t="shared" si="748"/>
        <v>0</v>
      </c>
      <c r="AC951" t="str">
        <f t="shared" si="749"/>
        <v>0</v>
      </c>
      <c r="AD951" t="str">
        <f t="shared" si="750"/>
        <v>0</v>
      </c>
      <c r="AE951" t="str">
        <f t="shared" si="751"/>
        <v>0</v>
      </c>
      <c r="AF951" t="str">
        <f t="shared" si="752"/>
        <v>0</v>
      </c>
      <c r="AG951" t="str">
        <f t="shared" si="753"/>
        <v>0</v>
      </c>
      <c r="AH951" t="str">
        <f t="shared" si="754"/>
        <v>0</v>
      </c>
      <c r="AI951" t="str">
        <f t="shared" si="755"/>
        <v>0</v>
      </c>
      <c r="AJ951" t="str">
        <f t="shared" si="756"/>
        <v>0</v>
      </c>
      <c r="AK951" t="str">
        <f t="shared" si="757"/>
        <v>0</v>
      </c>
      <c r="AL951" t="str">
        <f t="shared" si="758"/>
        <v>0</v>
      </c>
      <c r="AM951" t="str">
        <f t="shared" si="759"/>
        <v>0</v>
      </c>
      <c r="AN951" t="str">
        <f t="shared" si="760"/>
        <v>0</v>
      </c>
      <c r="AO951" t="str">
        <f t="shared" si="761"/>
        <v>0</v>
      </c>
      <c r="AP951" t="str">
        <f t="shared" si="762"/>
        <v>0</v>
      </c>
      <c r="AQ951" t="str">
        <f t="shared" si="763"/>
        <v>0</v>
      </c>
      <c r="AR951" t="str">
        <f t="shared" si="764"/>
        <v>0</v>
      </c>
      <c r="AS951" t="str">
        <f t="shared" si="765"/>
        <v>0</v>
      </c>
      <c r="AT951" t="str">
        <f t="shared" si="766"/>
        <v>0</v>
      </c>
      <c r="AU951" t="str">
        <f t="shared" si="767"/>
        <v>0</v>
      </c>
      <c r="AV951" t="str">
        <f t="shared" si="768"/>
        <v>0</v>
      </c>
      <c r="AW951" t="str">
        <f t="shared" si="769"/>
        <v>0</v>
      </c>
      <c r="AX951" t="str">
        <f t="shared" si="770"/>
        <v>0</v>
      </c>
      <c r="AY951" t="str">
        <f t="shared" si="771"/>
        <v>0</v>
      </c>
      <c r="AZ951" s="22"/>
    </row>
    <row r="952" spans="1:52" ht="15" customHeight="1">
      <c r="A952" s="18" t="s">
        <v>325</v>
      </c>
      <c r="B952" s="74" t="str">
        <f t="shared" si="731"/>
        <v>2401531E</v>
      </c>
      <c r="C952" s="76">
        <v>45428.812673611101</v>
      </c>
      <c r="D952" s="18" t="s">
        <v>1007</v>
      </c>
      <c r="E952" s="3" t="b">
        <f>ISNUMBER(MATCH(Table1[[#This Row],[Email]],Attendance[Email],0))</f>
        <v>1</v>
      </c>
      <c r="F952" s="3">
        <f t="shared" si="732"/>
        <v>45429.146006944437</v>
      </c>
      <c r="G952" s="21">
        <f>DAY(Table1[[#This Row],[Actual Time]])</f>
        <v>17</v>
      </c>
      <c r="H952">
        <f>MONTH(Table1[[#This Row],[Actual Time]])</f>
        <v>5</v>
      </c>
      <c r="I952">
        <f>YEAR(Table1[[#This Row],[Actual Time]])</f>
        <v>2024</v>
      </c>
      <c r="J952" t="str">
        <f t="shared" si="733"/>
        <v>17/5/2024</v>
      </c>
      <c r="K952" s="3" t="str">
        <f t="shared" si="734"/>
        <v>0</v>
      </c>
      <c r="L952" t="str">
        <f t="shared" si="735"/>
        <v>0</v>
      </c>
      <c r="M952" t="str">
        <f t="shared" si="736"/>
        <v>0</v>
      </c>
      <c r="N952" t="str">
        <f t="shared" si="737"/>
        <v>0</v>
      </c>
      <c r="O952" t="str">
        <f t="shared" si="738"/>
        <v>1</v>
      </c>
      <c r="P952" t="str">
        <f t="shared" si="739"/>
        <v>0</v>
      </c>
      <c r="Q952" t="str">
        <f t="shared" si="740"/>
        <v>0</v>
      </c>
      <c r="R952" t="str">
        <f t="shared" si="741"/>
        <v>0</v>
      </c>
      <c r="S952" t="str">
        <f t="shared" si="742"/>
        <v>0</v>
      </c>
      <c r="T952" s="3" t="str">
        <f t="shared" si="742"/>
        <v>0</v>
      </c>
      <c r="U952" t="str">
        <f t="shared" si="743"/>
        <v>0</v>
      </c>
      <c r="V952" t="str">
        <f t="shared" si="744"/>
        <v>0</v>
      </c>
      <c r="W952" t="str">
        <f t="shared" si="745"/>
        <v>0</v>
      </c>
      <c r="X952" t="str">
        <f t="shared" si="746"/>
        <v>0</v>
      </c>
      <c r="Y952" t="str">
        <f t="shared" si="747"/>
        <v>0</v>
      </c>
      <c r="Z952" t="str">
        <f t="shared" si="748"/>
        <v>0</v>
      </c>
      <c r="AA952" s="3" t="str">
        <f t="shared" si="748"/>
        <v>0</v>
      </c>
      <c r="AB952" s="3" t="str">
        <f t="shared" si="748"/>
        <v>0</v>
      </c>
      <c r="AC952" t="str">
        <f t="shared" si="749"/>
        <v>0</v>
      </c>
      <c r="AD952" t="str">
        <f t="shared" si="750"/>
        <v>0</v>
      </c>
      <c r="AE952" t="str">
        <f t="shared" si="751"/>
        <v>0</v>
      </c>
      <c r="AF952" t="str">
        <f t="shared" si="752"/>
        <v>0</v>
      </c>
      <c r="AG952" t="str">
        <f t="shared" si="753"/>
        <v>0</v>
      </c>
      <c r="AH952" t="str">
        <f t="shared" si="754"/>
        <v>0</v>
      </c>
      <c r="AI952" t="str">
        <f t="shared" si="755"/>
        <v>0</v>
      </c>
      <c r="AJ952" t="str">
        <f t="shared" si="756"/>
        <v>0</v>
      </c>
      <c r="AK952" t="str">
        <f t="shared" si="757"/>
        <v>0</v>
      </c>
      <c r="AL952" t="str">
        <f t="shared" si="758"/>
        <v>0</v>
      </c>
      <c r="AM952" t="str">
        <f t="shared" si="759"/>
        <v>0</v>
      </c>
      <c r="AN952" t="str">
        <f t="shared" si="760"/>
        <v>0</v>
      </c>
      <c r="AO952" t="str">
        <f t="shared" si="761"/>
        <v>0</v>
      </c>
      <c r="AP952" t="str">
        <f t="shared" si="762"/>
        <v>0</v>
      </c>
      <c r="AQ952" t="str">
        <f t="shared" si="763"/>
        <v>0</v>
      </c>
      <c r="AR952" t="str">
        <f t="shared" si="764"/>
        <v>0</v>
      </c>
      <c r="AS952" t="str">
        <f t="shared" si="765"/>
        <v>0</v>
      </c>
      <c r="AT952" t="str">
        <f t="shared" si="766"/>
        <v>0</v>
      </c>
      <c r="AU952" t="str">
        <f t="shared" si="767"/>
        <v>0</v>
      </c>
      <c r="AV952" t="str">
        <f t="shared" si="768"/>
        <v>0</v>
      </c>
      <c r="AW952" t="str">
        <f t="shared" si="769"/>
        <v>0</v>
      </c>
      <c r="AX952" t="str">
        <f t="shared" si="770"/>
        <v>0</v>
      </c>
      <c r="AY952" t="str">
        <f t="shared" si="771"/>
        <v>0</v>
      </c>
      <c r="AZ952" s="22"/>
    </row>
    <row r="953" spans="1:52" ht="15" customHeight="1">
      <c r="A953" s="18" t="s">
        <v>274</v>
      </c>
      <c r="B953" s="74" t="str">
        <f t="shared" si="731"/>
        <v>2404130C</v>
      </c>
      <c r="C953" s="76">
        <v>45428.812673611101</v>
      </c>
      <c r="D953" s="18" t="s">
        <v>945</v>
      </c>
      <c r="E953" s="3" t="b">
        <f>ISNUMBER(MATCH(Table1[[#This Row],[Email]],Attendance[Email],0))</f>
        <v>1</v>
      </c>
      <c r="F953" s="3">
        <f t="shared" si="732"/>
        <v>45429.146006944437</v>
      </c>
      <c r="G953" s="21">
        <f>DAY(Table1[[#This Row],[Actual Time]])</f>
        <v>17</v>
      </c>
      <c r="H953">
        <f>MONTH(Table1[[#This Row],[Actual Time]])</f>
        <v>5</v>
      </c>
      <c r="I953">
        <f>YEAR(Table1[[#This Row],[Actual Time]])</f>
        <v>2024</v>
      </c>
      <c r="J953" t="str">
        <f t="shared" si="733"/>
        <v>17/5/2024</v>
      </c>
      <c r="K953" s="3" t="str">
        <f t="shared" si="734"/>
        <v>0</v>
      </c>
      <c r="L953" t="str">
        <f t="shared" si="735"/>
        <v>0</v>
      </c>
      <c r="M953" t="str">
        <f t="shared" si="736"/>
        <v>0</v>
      </c>
      <c r="N953" t="str">
        <f t="shared" si="737"/>
        <v>0</v>
      </c>
      <c r="O953" t="str">
        <f t="shared" si="738"/>
        <v>1</v>
      </c>
      <c r="P953" t="str">
        <f t="shared" si="739"/>
        <v>0</v>
      </c>
      <c r="Q953" t="str">
        <f t="shared" si="740"/>
        <v>0</v>
      </c>
      <c r="R953" t="str">
        <f t="shared" si="741"/>
        <v>0</v>
      </c>
      <c r="S953" t="str">
        <f t="shared" si="742"/>
        <v>0</v>
      </c>
      <c r="T953" s="3" t="str">
        <f t="shared" si="742"/>
        <v>0</v>
      </c>
      <c r="U953" t="str">
        <f t="shared" si="743"/>
        <v>0</v>
      </c>
      <c r="V953" t="str">
        <f t="shared" si="744"/>
        <v>0</v>
      </c>
      <c r="W953" t="str">
        <f t="shared" si="745"/>
        <v>0</v>
      </c>
      <c r="X953" t="str">
        <f t="shared" si="746"/>
        <v>0</v>
      </c>
      <c r="Y953" t="str">
        <f t="shared" si="747"/>
        <v>0</v>
      </c>
      <c r="Z953" t="str">
        <f t="shared" si="748"/>
        <v>0</v>
      </c>
      <c r="AA953" s="3" t="str">
        <f t="shared" si="748"/>
        <v>0</v>
      </c>
      <c r="AB953" s="3" t="str">
        <f t="shared" si="748"/>
        <v>0</v>
      </c>
      <c r="AC953" t="str">
        <f t="shared" si="749"/>
        <v>0</v>
      </c>
      <c r="AD953" t="str">
        <f t="shared" si="750"/>
        <v>0</v>
      </c>
      <c r="AE953" t="str">
        <f t="shared" si="751"/>
        <v>0</v>
      </c>
      <c r="AF953" t="str">
        <f t="shared" si="752"/>
        <v>0</v>
      </c>
      <c r="AG953" t="str">
        <f t="shared" si="753"/>
        <v>0</v>
      </c>
      <c r="AH953" t="str">
        <f t="shared" si="754"/>
        <v>0</v>
      </c>
      <c r="AI953" t="str">
        <f t="shared" si="755"/>
        <v>0</v>
      </c>
      <c r="AJ953" t="str">
        <f t="shared" si="756"/>
        <v>0</v>
      </c>
      <c r="AK953" t="str">
        <f t="shared" si="757"/>
        <v>0</v>
      </c>
      <c r="AL953" t="str">
        <f t="shared" si="758"/>
        <v>0</v>
      </c>
      <c r="AM953" t="str">
        <f t="shared" si="759"/>
        <v>0</v>
      </c>
      <c r="AN953" t="str">
        <f t="shared" si="760"/>
        <v>0</v>
      </c>
      <c r="AO953" t="str">
        <f t="shared" si="761"/>
        <v>0</v>
      </c>
      <c r="AP953" t="str">
        <f t="shared" si="762"/>
        <v>0</v>
      </c>
      <c r="AQ953" t="str">
        <f t="shared" si="763"/>
        <v>0</v>
      </c>
      <c r="AR953" t="str">
        <f t="shared" si="764"/>
        <v>0</v>
      </c>
      <c r="AS953" t="str">
        <f t="shared" si="765"/>
        <v>0</v>
      </c>
      <c r="AT953" t="str">
        <f t="shared" si="766"/>
        <v>0</v>
      </c>
      <c r="AU953" t="str">
        <f t="shared" si="767"/>
        <v>0</v>
      </c>
      <c r="AV953" t="str">
        <f t="shared" si="768"/>
        <v>0</v>
      </c>
      <c r="AW953" t="str">
        <f t="shared" si="769"/>
        <v>0</v>
      </c>
      <c r="AX953" t="str">
        <f t="shared" si="770"/>
        <v>0</v>
      </c>
      <c r="AY953" t="str">
        <f t="shared" si="771"/>
        <v>0</v>
      </c>
      <c r="AZ953" s="22"/>
    </row>
    <row r="954" spans="1:52" ht="15" customHeight="1">
      <c r="A954" s="18" t="s">
        <v>504</v>
      </c>
      <c r="B954" s="74" t="str">
        <f t="shared" si="731"/>
        <v>2401558H</v>
      </c>
      <c r="C954" s="76">
        <v>45428.812673611101</v>
      </c>
      <c r="D954" s="18" t="s">
        <v>989</v>
      </c>
      <c r="E954" s="3" t="b">
        <f>ISNUMBER(MATCH(Table1[[#This Row],[Email]],Attendance[Email],0))</f>
        <v>1</v>
      </c>
      <c r="F954" s="3">
        <f t="shared" si="732"/>
        <v>45429.146006944437</v>
      </c>
      <c r="G954" s="21">
        <f>DAY(Table1[[#This Row],[Actual Time]])</f>
        <v>17</v>
      </c>
      <c r="H954">
        <f>MONTH(Table1[[#This Row],[Actual Time]])</f>
        <v>5</v>
      </c>
      <c r="I954">
        <f>YEAR(Table1[[#This Row],[Actual Time]])</f>
        <v>2024</v>
      </c>
      <c r="J954" t="str">
        <f t="shared" si="733"/>
        <v>17/5/2024</v>
      </c>
      <c r="K954" s="3" t="str">
        <f t="shared" si="734"/>
        <v>0</v>
      </c>
      <c r="L954" t="str">
        <f t="shared" si="735"/>
        <v>0</v>
      </c>
      <c r="M954" t="str">
        <f t="shared" si="736"/>
        <v>0</v>
      </c>
      <c r="N954" t="str">
        <f t="shared" si="737"/>
        <v>0</v>
      </c>
      <c r="O954" t="str">
        <f t="shared" si="738"/>
        <v>1</v>
      </c>
      <c r="P954" t="str">
        <f t="shared" si="739"/>
        <v>0</v>
      </c>
      <c r="Q954" t="str">
        <f t="shared" si="740"/>
        <v>0</v>
      </c>
      <c r="R954" t="str">
        <f t="shared" si="741"/>
        <v>0</v>
      </c>
      <c r="S954" t="str">
        <f t="shared" si="742"/>
        <v>0</v>
      </c>
      <c r="T954" s="3" t="str">
        <f t="shared" si="742"/>
        <v>0</v>
      </c>
      <c r="U954" t="str">
        <f t="shared" si="743"/>
        <v>0</v>
      </c>
      <c r="V954" t="str">
        <f t="shared" si="744"/>
        <v>0</v>
      </c>
      <c r="W954" t="str">
        <f t="shared" si="745"/>
        <v>0</v>
      </c>
      <c r="X954" t="str">
        <f t="shared" si="746"/>
        <v>0</v>
      </c>
      <c r="Y954" t="str">
        <f t="shared" si="747"/>
        <v>0</v>
      </c>
      <c r="Z954" t="str">
        <f t="shared" si="748"/>
        <v>0</v>
      </c>
      <c r="AA954" s="3" t="str">
        <f t="shared" si="748"/>
        <v>0</v>
      </c>
      <c r="AB954" s="3" t="str">
        <f t="shared" si="748"/>
        <v>0</v>
      </c>
      <c r="AC954" t="str">
        <f t="shared" si="749"/>
        <v>0</v>
      </c>
      <c r="AD954" t="str">
        <f t="shared" si="750"/>
        <v>0</v>
      </c>
      <c r="AE954" t="str">
        <f t="shared" si="751"/>
        <v>0</v>
      </c>
      <c r="AF954" t="str">
        <f t="shared" si="752"/>
        <v>0</v>
      </c>
      <c r="AG954" t="str">
        <f t="shared" si="753"/>
        <v>0</v>
      </c>
      <c r="AH954" t="str">
        <f t="shared" si="754"/>
        <v>0</v>
      </c>
      <c r="AI954" t="str">
        <f t="shared" si="755"/>
        <v>0</v>
      </c>
      <c r="AJ954" t="str">
        <f t="shared" si="756"/>
        <v>0</v>
      </c>
      <c r="AK954" t="str">
        <f t="shared" si="757"/>
        <v>0</v>
      </c>
      <c r="AL954" t="str">
        <f t="shared" si="758"/>
        <v>0</v>
      </c>
      <c r="AM954" t="str">
        <f t="shared" si="759"/>
        <v>0</v>
      </c>
      <c r="AN954" t="str">
        <f t="shared" si="760"/>
        <v>0</v>
      </c>
      <c r="AO954" t="str">
        <f t="shared" si="761"/>
        <v>0</v>
      </c>
      <c r="AP954" t="str">
        <f t="shared" si="762"/>
        <v>0</v>
      </c>
      <c r="AQ954" t="str">
        <f t="shared" si="763"/>
        <v>0</v>
      </c>
      <c r="AR954" t="str">
        <f t="shared" si="764"/>
        <v>0</v>
      </c>
      <c r="AS954" t="str">
        <f t="shared" si="765"/>
        <v>0</v>
      </c>
      <c r="AT954" t="str">
        <f t="shared" si="766"/>
        <v>0</v>
      </c>
      <c r="AU954" t="str">
        <f t="shared" si="767"/>
        <v>0</v>
      </c>
      <c r="AV954" t="str">
        <f t="shared" si="768"/>
        <v>0</v>
      </c>
      <c r="AW954" t="str">
        <f t="shared" si="769"/>
        <v>0</v>
      </c>
      <c r="AX954" t="str">
        <f t="shared" si="770"/>
        <v>0</v>
      </c>
      <c r="AY954" t="str">
        <f t="shared" si="771"/>
        <v>0</v>
      </c>
      <c r="AZ954" s="22"/>
    </row>
    <row r="955" spans="1:52" ht="15" customHeight="1">
      <c r="A955" s="18" t="s">
        <v>285</v>
      </c>
      <c r="B955" s="74" t="str">
        <f t="shared" si="731"/>
        <v>2404097D</v>
      </c>
      <c r="C955" s="76">
        <v>45428.812673611101</v>
      </c>
      <c r="D955" s="18" t="s">
        <v>997</v>
      </c>
      <c r="E955" s="3" t="b">
        <f>ISNUMBER(MATCH(Table1[[#This Row],[Email]],Attendance[Email],0))</f>
        <v>1</v>
      </c>
      <c r="F955" s="3">
        <f t="shared" si="732"/>
        <v>45429.146006944437</v>
      </c>
      <c r="G955" s="21">
        <f>DAY(Table1[[#This Row],[Actual Time]])</f>
        <v>17</v>
      </c>
      <c r="H955">
        <f>MONTH(Table1[[#This Row],[Actual Time]])</f>
        <v>5</v>
      </c>
      <c r="I955">
        <f>YEAR(Table1[[#This Row],[Actual Time]])</f>
        <v>2024</v>
      </c>
      <c r="J955" t="str">
        <f t="shared" si="733"/>
        <v>17/5/2024</v>
      </c>
      <c r="K955" s="3" t="str">
        <f t="shared" si="734"/>
        <v>0</v>
      </c>
      <c r="L955" t="str">
        <f t="shared" si="735"/>
        <v>0</v>
      </c>
      <c r="M955" t="str">
        <f t="shared" si="736"/>
        <v>0</v>
      </c>
      <c r="N955" t="str">
        <f t="shared" si="737"/>
        <v>0</v>
      </c>
      <c r="O955" t="str">
        <f t="shared" si="738"/>
        <v>1</v>
      </c>
      <c r="P955" t="str">
        <f t="shared" si="739"/>
        <v>0</v>
      </c>
      <c r="Q955" t="str">
        <f t="shared" si="740"/>
        <v>0</v>
      </c>
      <c r="R955" t="str">
        <f t="shared" si="741"/>
        <v>0</v>
      </c>
      <c r="S955" t="str">
        <f t="shared" si="742"/>
        <v>0</v>
      </c>
      <c r="T955" s="3" t="str">
        <f t="shared" si="742"/>
        <v>0</v>
      </c>
      <c r="U955" t="str">
        <f t="shared" si="743"/>
        <v>0</v>
      </c>
      <c r="V955" t="str">
        <f t="shared" si="744"/>
        <v>0</v>
      </c>
      <c r="W955" t="str">
        <f t="shared" si="745"/>
        <v>0</v>
      </c>
      <c r="X955" t="str">
        <f t="shared" si="746"/>
        <v>0</v>
      </c>
      <c r="Y955" t="str">
        <f t="shared" si="747"/>
        <v>0</v>
      </c>
      <c r="Z955" t="str">
        <f t="shared" si="748"/>
        <v>0</v>
      </c>
      <c r="AA955" s="3" t="str">
        <f t="shared" si="748"/>
        <v>0</v>
      </c>
      <c r="AB955" s="3" t="str">
        <f t="shared" si="748"/>
        <v>0</v>
      </c>
      <c r="AC955" t="str">
        <f t="shared" si="749"/>
        <v>0</v>
      </c>
      <c r="AD955" t="str">
        <f t="shared" si="750"/>
        <v>0</v>
      </c>
      <c r="AE955" t="str">
        <f t="shared" si="751"/>
        <v>0</v>
      </c>
      <c r="AF955" t="str">
        <f t="shared" si="752"/>
        <v>0</v>
      </c>
      <c r="AG955" t="str">
        <f t="shared" si="753"/>
        <v>0</v>
      </c>
      <c r="AH955" t="str">
        <f t="shared" si="754"/>
        <v>0</v>
      </c>
      <c r="AI955" t="str">
        <f t="shared" si="755"/>
        <v>0</v>
      </c>
      <c r="AJ955" t="str">
        <f t="shared" si="756"/>
        <v>0</v>
      </c>
      <c r="AK955" t="str">
        <f t="shared" si="757"/>
        <v>0</v>
      </c>
      <c r="AL955" t="str">
        <f t="shared" si="758"/>
        <v>0</v>
      </c>
      <c r="AM955" t="str">
        <f t="shared" si="759"/>
        <v>0</v>
      </c>
      <c r="AN955" t="str">
        <f t="shared" si="760"/>
        <v>0</v>
      </c>
      <c r="AO955" t="str">
        <f t="shared" si="761"/>
        <v>0</v>
      </c>
      <c r="AP955" t="str">
        <f t="shared" si="762"/>
        <v>0</v>
      </c>
      <c r="AQ955" t="str">
        <f t="shared" si="763"/>
        <v>0</v>
      </c>
      <c r="AR955" t="str">
        <f t="shared" si="764"/>
        <v>0</v>
      </c>
      <c r="AS955" t="str">
        <f t="shared" si="765"/>
        <v>0</v>
      </c>
      <c r="AT955" t="str">
        <f t="shared" si="766"/>
        <v>0</v>
      </c>
      <c r="AU955" t="str">
        <f t="shared" si="767"/>
        <v>0</v>
      </c>
      <c r="AV955" t="str">
        <f t="shared" si="768"/>
        <v>0</v>
      </c>
      <c r="AW955" t="str">
        <f t="shared" si="769"/>
        <v>0</v>
      </c>
      <c r="AX955" t="str">
        <f t="shared" si="770"/>
        <v>0</v>
      </c>
      <c r="AY955" t="str">
        <f t="shared" si="771"/>
        <v>0</v>
      </c>
      <c r="AZ955" s="22"/>
    </row>
    <row r="956" spans="1:52" ht="15" customHeight="1">
      <c r="A956" s="18" t="s">
        <v>507</v>
      </c>
      <c r="B956" s="74" t="str">
        <f t="shared" si="731"/>
        <v>2404055B</v>
      </c>
      <c r="C956" s="76">
        <v>45428.812673611101</v>
      </c>
      <c r="D956" s="18" t="s">
        <v>992</v>
      </c>
      <c r="E956" s="3" t="b">
        <f>ISNUMBER(MATCH(Table1[[#This Row],[Email]],Attendance[Email],0))</f>
        <v>1</v>
      </c>
      <c r="F956" s="3">
        <f t="shared" si="732"/>
        <v>45429.146006944437</v>
      </c>
      <c r="G956" s="21">
        <f>DAY(Table1[[#This Row],[Actual Time]])</f>
        <v>17</v>
      </c>
      <c r="H956">
        <f>MONTH(Table1[[#This Row],[Actual Time]])</f>
        <v>5</v>
      </c>
      <c r="I956">
        <f>YEAR(Table1[[#This Row],[Actual Time]])</f>
        <v>2024</v>
      </c>
      <c r="J956" t="str">
        <f t="shared" si="733"/>
        <v>17/5/2024</v>
      </c>
      <c r="K956" s="3" t="str">
        <f t="shared" si="734"/>
        <v>0</v>
      </c>
      <c r="L956" t="str">
        <f t="shared" si="735"/>
        <v>0</v>
      </c>
      <c r="M956" t="str">
        <f t="shared" si="736"/>
        <v>0</v>
      </c>
      <c r="N956" t="str">
        <f t="shared" si="737"/>
        <v>0</v>
      </c>
      <c r="O956" t="str">
        <f t="shared" si="738"/>
        <v>1</v>
      </c>
      <c r="P956" t="str">
        <f t="shared" si="739"/>
        <v>0</v>
      </c>
      <c r="Q956" t="str">
        <f t="shared" si="740"/>
        <v>0</v>
      </c>
      <c r="R956" t="str">
        <f t="shared" si="741"/>
        <v>0</v>
      </c>
      <c r="S956" t="str">
        <f t="shared" si="742"/>
        <v>0</v>
      </c>
      <c r="T956" s="3" t="str">
        <f t="shared" si="742"/>
        <v>0</v>
      </c>
      <c r="U956" t="str">
        <f t="shared" si="743"/>
        <v>0</v>
      </c>
      <c r="V956" t="str">
        <f t="shared" si="744"/>
        <v>0</v>
      </c>
      <c r="W956" t="str">
        <f t="shared" si="745"/>
        <v>0</v>
      </c>
      <c r="X956" t="str">
        <f t="shared" si="746"/>
        <v>0</v>
      </c>
      <c r="Y956" t="str">
        <f t="shared" si="747"/>
        <v>0</v>
      </c>
      <c r="Z956" t="str">
        <f t="shared" si="748"/>
        <v>0</v>
      </c>
      <c r="AA956" s="3" t="str">
        <f t="shared" si="748"/>
        <v>0</v>
      </c>
      <c r="AB956" s="3" t="str">
        <f t="shared" si="748"/>
        <v>0</v>
      </c>
      <c r="AC956" t="str">
        <f t="shared" si="749"/>
        <v>0</v>
      </c>
      <c r="AD956" t="str">
        <f t="shared" si="750"/>
        <v>0</v>
      </c>
      <c r="AE956" t="str">
        <f t="shared" si="751"/>
        <v>0</v>
      </c>
      <c r="AF956" t="str">
        <f t="shared" si="752"/>
        <v>0</v>
      </c>
      <c r="AG956" t="str">
        <f t="shared" si="753"/>
        <v>0</v>
      </c>
      <c r="AH956" t="str">
        <f t="shared" si="754"/>
        <v>0</v>
      </c>
      <c r="AI956" t="str">
        <f t="shared" si="755"/>
        <v>0</v>
      </c>
      <c r="AJ956" t="str">
        <f t="shared" si="756"/>
        <v>0</v>
      </c>
      <c r="AK956" t="str">
        <f t="shared" si="757"/>
        <v>0</v>
      </c>
      <c r="AL956" t="str">
        <f t="shared" si="758"/>
        <v>0</v>
      </c>
      <c r="AM956" t="str">
        <f t="shared" si="759"/>
        <v>0</v>
      </c>
      <c r="AN956" t="str">
        <f t="shared" si="760"/>
        <v>0</v>
      </c>
      <c r="AO956" t="str">
        <f t="shared" si="761"/>
        <v>0</v>
      </c>
      <c r="AP956" t="str">
        <f t="shared" si="762"/>
        <v>0</v>
      </c>
      <c r="AQ956" t="str">
        <f t="shared" si="763"/>
        <v>0</v>
      </c>
      <c r="AR956" t="str">
        <f t="shared" si="764"/>
        <v>0</v>
      </c>
      <c r="AS956" t="str">
        <f t="shared" si="765"/>
        <v>0</v>
      </c>
      <c r="AT956" t="str">
        <f t="shared" si="766"/>
        <v>0</v>
      </c>
      <c r="AU956" t="str">
        <f t="shared" si="767"/>
        <v>0</v>
      </c>
      <c r="AV956" t="str">
        <f t="shared" si="768"/>
        <v>0</v>
      </c>
      <c r="AW956" t="str">
        <f t="shared" si="769"/>
        <v>0</v>
      </c>
      <c r="AX956" t="str">
        <f t="shared" si="770"/>
        <v>0</v>
      </c>
      <c r="AY956" t="str">
        <f t="shared" si="771"/>
        <v>0</v>
      </c>
      <c r="AZ956" s="22"/>
    </row>
    <row r="957" spans="1:52" ht="15" customHeight="1">
      <c r="A957" s="18" t="s">
        <v>292</v>
      </c>
      <c r="B957" s="74" t="str">
        <f t="shared" si="731"/>
        <v>2404327E</v>
      </c>
      <c r="C957" s="76">
        <v>45428.812673611101</v>
      </c>
      <c r="D957" s="18" t="s">
        <v>948</v>
      </c>
      <c r="E957" s="3" t="b">
        <f>ISNUMBER(MATCH(Table1[[#This Row],[Email]],Attendance[Email],0))</f>
        <v>1</v>
      </c>
      <c r="F957" s="3">
        <f t="shared" si="732"/>
        <v>45429.146006944437</v>
      </c>
      <c r="G957" s="21">
        <f>DAY(Table1[[#This Row],[Actual Time]])</f>
        <v>17</v>
      </c>
      <c r="H957">
        <f>MONTH(Table1[[#This Row],[Actual Time]])</f>
        <v>5</v>
      </c>
      <c r="I957">
        <f>YEAR(Table1[[#This Row],[Actual Time]])</f>
        <v>2024</v>
      </c>
      <c r="J957" t="str">
        <f t="shared" si="733"/>
        <v>17/5/2024</v>
      </c>
      <c r="K957" s="3" t="str">
        <f t="shared" si="734"/>
        <v>0</v>
      </c>
      <c r="L957" t="str">
        <f t="shared" si="735"/>
        <v>0</v>
      </c>
      <c r="M957" t="str">
        <f t="shared" si="736"/>
        <v>0</v>
      </c>
      <c r="N957" t="str">
        <f t="shared" si="737"/>
        <v>0</v>
      </c>
      <c r="O957" t="str">
        <f t="shared" si="738"/>
        <v>1</v>
      </c>
      <c r="P957" t="str">
        <f t="shared" si="739"/>
        <v>0</v>
      </c>
      <c r="Q957" t="str">
        <f t="shared" si="740"/>
        <v>0</v>
      </c>
      <c r="R957" t="str">
        <f t="shared" si="741"/>
        <v>0</v>
      </c>
      <c r="S957" t="str">
        <f t="shared" si="742"/>
        <v>0</v>
      </c>
      <c r="T957" s="3" t="str">
        <f t="shared" si="742"/>
        <v>0</v>
      </c>
      <c r="U957" t="str">
        <f t="shared" si="743"/>
        <v>0</v>
      </c>
      <c r="V957" t="str">
        <f t="shared" si="744"/>
        <v>0</v>
      </c>
      <c r="W957" t="str">
        <f t="shared" si="745"/>
        <v>0</v>
      </c>
      <c r="X957" t="str">
        <f t="shared" si="746"/>
        <v>0</v>
      </c>
      <c r="Y957" t="str">
        <f t="shared" si="747"/>
        <v>0</v>
      </c>
      <c r="Z957" t="str">
        <f t="shared" si="748"/>
        <v>0</v>
      </c>
      <c r="AA957" s="3" t="str">
        <f t="shared" si="748"/>
        <v>0</v>
      </c>
      <c r="AB957" s="3" t="str">
        <f t="shared" si="748"/>
        <v>0</v>
      </c>
      <c r="AC957" t="str">
        <f t="shared" si="749"/>
        <v>0</v>
      </c>
      <c r="AD957" t="str">
        <f t="shared" si="750"/>
        <v>0</v>
      </c>
      <c r="AE957" t="str">
        <f t="shared" si="751"/>
        <v>0</v>
      </c>
      <c r="AF957" t="str">
        <f t="shared" si="752"/>
        <v>0</v>
      </c>
      <c r="AG957" t="str">
        <f t="shared" si="753"/>
        <v>0</v>
      </c>
      <c r="AH957" t="str">
        <f t="shared" si="754"/>
        <v>0</v>
      </c>
      <c r="AI957" t="str">
        <f t="shared" si="755"/>
        <v>0</v>
      </c>
      <c r="AJ957" t="str">
        <f t="shared" si="756"/>
        <v>0</v>
      </c>
      <c r="AK957" t="str">
        <f t="shared" si="757"/>
        <v>0</v>
      </c>
      <c r="AL957" t="str">
        <f t="shared" si="758"/>
        <v>0</v>
      </c>
      <c r="AM957" t="str">
        <f t="shared" si="759"/>
        <v>0</v>
      </c>
      <c r="AN957" t="str">
        <f t="shared" si="760"/>
        <v>0</v>
      </c>
      <c r="AO957" t="str">
        <f t="shared" si="761"/>
        <v>0</v>
      </c>
      <c r="AP957" t="str">
        <f t="shared" si="762"/>
        <v>0</v>
      </c>
      <c r="AQ957" t="str">
        <f t="shared" si="763"/>
        <v>0</v>
      </c>
      <c r="AR957" t="str">
        <f t="shared" si="764"/>
        <v>0</v>
      </c>
      <c r="AS957" t="str">
        <f t="shared" si="765"/>
        <v>0</v>
      </c>
      <c r="AT957" t="str">
        <f t="shared" si="766"/>
        <v>0</v>
      </c>
      <c r="AU957" t="str">
        <f t="shared" si="767"/>
        <v>0</v>
      </c>
      <c r="AV957" t="str">
        <f t="shared" si="768"/>
        <v>0</v>
      </c>
      <c r="AW957" t="str">
        <f t="shared" si="769"/>
        <v>0</v>
      </c>
      <c r="AX957" t="str">
        <f t="shared" si="770"/>
        <v>0</v>
      </c>
      <c r="AY957" t="str">
        <f t="shared" si="771"/>
        <v>0</v>
      </c>
      <c r="AZ957" s="22"/>
    </row>
    <row r="958" spans="1:52" ht="15" customHeight="1">
      <c r="A958" s="18" t="s">
        <v>318</v>
      </c>
      <c r="B958" s="74" t="str">
        <f t="shared" si="731"/>
        <v>2404190G</v>
      </c>
      <c r="C958" s="76">
        <v>45428.812673611101</v>
      </c>
      <c r="D958" s="18" t="s">
        <v>991</v>
      </c>
      <c r="E958" s="3" t="b">
        <f>ISNUMBER(MATCH(Table1[[#This Row],[Email]],Attendance[Email],0))</f>
        <v>1</v>
      </c>
      <c r="F958" s="3">
        <f t="shared" si="732"/>
        <v>45429.146006944437</v>
      </c>
      <c r="G958" s="21">
        <f>DAY(Table1[[#This Row],[Actual Time]])</f>
        <v>17</v>
      </c>
      <c r="H958">
        <f>MONTH(Table1[[#This Row],[Actual Time]])</f>
        <v>5</v>
      </c>
      <c r="I958">
        <f>YEAR(Table1[[#This Row],[Actual Time]])</f>
        <v>2024</v>
      </c>
      <c r="J958" t="str">
        <f t="shared" si="733"/>
        <v>17/5/2024</v>
      </c>
      <c r="K958" s="3" t="str">
        <f t="shared" si="734"/>
        <v>0</v>
      </c>
      <c r="L958" t="str">
        <f t="shared" si="735"/>
        <v>0</v>
      </c>
      <c r="M958" t="str">
        <f t="shared" si="736"/>
        <v>0</v>
      </c>
      <c r="N958" t="str">
        <f t="shared" si="737"/>
        <v>0</v>
      </c>
      <c r="O958" t="str">
        <f t="shared" si="738"/>
        <v>1</v>
      </c>
      <c r="P958" t="str">
        <f t="shared" si="739"/>
        <v>0</v>
      </c>
      <c r="Q958" t="str">
        <f t="shared" si="740"/>
        <v>0</v>
      </c>
      <c r="R958" t="str">
        <f t="shared" si="741"/>
        <v>0</v>
      </c>
      <c r="S958" t="str">
        <f t="shared" si="742"/>
        <v>0</v>
      </c>
      <c r="T958" s="3" t="str">
        <f t="shared" si="742"/>
        <v>0</v>
      </c>
      <c r="U958" t="str">
        <f t="shared" si="743"/>
        <v>0</v>
      </c>
      <c r="V958" t="str">
        <f t="shared" si="744"/>
        <v>0</v>
      </c>
      <c r="W958" t="str">
        <f t="shared" si="745"/>
        <v>0</v>
      </c>
      <c r="X958" t="str">
        <f t="shared" si="746"/>
        <v>0</v>
      </c>
      <c r="Y958" t="str">
        <f t="shared" si="747"/>
        <v>0</v>
      </c>
      <c r="Z958" t="str">
        <f t="shared" si="748"/>
        <v>0</v>
      </c>
      <c r="AA958" s="3" t="str">
        <f t="shared" si="748"/>
        <v>0</v>
      </c>
      <c r="AB958" s="3" t="str">
        <f t="shared" si="748"/>
        <v>0</v>
      </c>
      <c r="AC958" t="str">
        <f t="shared" si="749"/>
        <v>0</v>
      </c>
      <c r="AD958" t="str">
        <f t="shared" si="750"/>
        <v>0</v>
      </c>
      <c r="AE958" t="str">
        <f t="shared" si="751"/>
        <v>0</v>
      </c>
      <c r="AF958" t="str">
        <f t="shared" si="752"/>
        <v>0</v>
      </c>
      <c r="AG958" t="str">
        <f t="shared" si="753"/>
        <v>0</v>
      </c>
      <c r="AH958" t="str">
        <f t="shared" si="754"/>
        <v>0</v>
      </c>
      <c r="AI958" t="str">
        <f t="shared" si="755"/>
        <v>0</v>
      </c>
      <c r="AJ958" t="str">
        <f t="shared" si="756"/>
        <v>0</v>
      </c>
      <c r="AK958" t="str">
        <f t="shared" si="757"/>
        <v>0</v>
      </c>
      <c r="AL958" t="str">
        <f t="shared" si="758"/>
        <v>0</v>
      </c>
      <c r="AM958" t="str">
        <f t="shared" si="759"/>
        <v>0</v>
      </c>
      <c r="AN958" t="str">
        <f t="shared" si="760"/>
        <v>0</v>
      </c>
      <c r="AO958" t="str">
        <f t="shared" si="761"/>
        <v>0</v>
      </c>
      <c r="AP958" t="str">
        <f t="shared" si="762"/>
        <v>0</v>
      </c>
      <c r="AQ958" t="str">
        <f t="shared" si="763"/>
        <v>0</v>
      </c>
      <c r="AR958" t="str">
        <f t="shared" si="764"/>
        <v>0</v>
      </c>
      <c r="AS958" t="str">
        <f t="shared" si="765"/>
        <v>0</v>
      </c>
      <c r="AT958" t="str">
        <f t="shared" si="766"/>
        <v>0</v>
      </c>
      <c r="AU958" t="str">
        <f t="shared" si="767"/>
        <v>0</v>
      </c>
      <c r="AV958" t="str">
        <f t="shared" si="768"/>
        <v>0</v>
      </c>
      <c r="AW958" t="str">
        <f t="shared" si="769"/>
        <v>0</v>
      </c>
      <c r="AX958" t="str">
        <f t="shared" si="770"/>
        <v>0</v>
      </c>
      <c r="AY958" t="str">
        <f t="shared" si="771"/>
        <v>0</v>
      </c>
      <c r="AZ958" s="22"/>
    </row>
    <row r="959" spans="1:52" ht="15" customHeight="1">
      <c r="A959" s="18" t="s">
        <v>294</v>
      </c>
      <c r="B959" s="74" t="str">
        <f t="shared" si="731"/>
        <v>2404342D</v>
      </c>
      <c r="C959" s="76">
        <v>45428.812673611101</v>
      </c>
      <c r="D959" s="18" t="s">
        <v>1008</v>
      </c>
      <c r="E959" s="3" t="b">
        <f>ISNUMBER(MATCH(Table1[[#This Row],[Email]],Attendance[Email],0))</f>
        <v>1</v>
      </c>
      <c r="F959" s="3">
        <f t="shared" si="732"/>
        <v>45429.146006944437</v>
      </c>
      <c r="G959" s="21">
        <f>DAY(Table1[[#This Row],[Actual Time]])</f>
        <v>17</v>
      </c>
      <c r="H959">
        <f>MONTH(Table1[[#This Row],[Actual Time]])</f>
        <v>5</v>
      </c>
      <c r="I959">
        <f>YEAR(Table1[[#This Row],[Actual Time]])</f>
        <v>2024</v>
      </c>
      <c r="J959" t="str">
        <f t="shared" ref="J959" si="772">G959&amp;"/"&amp;H959&amp;"/"&amp;I959</f>
        <v>17/5/2024</v>
      </c>
      <c r="K959" s="3" t="str">
        <f t="shared" si="734"/>
        <v>0</v>
      </c>
      <c r="L959" t="str">
        <f t="shared" si="735"/>
        <v>0</v>
      </c>
      <c r="M959" t="str">
        <f t="shared" si="736"/>
        <v>0</v>
      </c>
      <c r="N959" t="str">
        <f t="shared" si="737"/>
        <v>0</v>
      </c>
      <c r="O959" t="str">
        <f t="shared" si="738"/>
        <v>1</v>
      </c>
      <c r="P959" t="str">
        <f t="shared" si="739"/>
        <v>0</v>
      </c>
      <c r="Q959" t="str">
        <f t="shared" si="740"/>
        <v>0</v>
      </c>
      <c r="R959" t="str">
        <f t="shared" si="741"/>
        <v>0</v>
      </c>
      <c r="S959" t="str">
        <f t="shared" si="742"/>
        <v>0</v>
      </c>
      <c r="T959" s="3" t="str">
        <f t="shared" si="742"/>
        <v>0</v>
      </c>
      <c r="U959" t="str">
        <f t="shared" si="743"/>
        <v>0</v>
      </c>
      <c r="V959" t="str">
        <f t="shared" si="744"/>
        <v>0</v>
      </c>
      <c r="W959" t="str">
        <f t="shared" si="745"/>
        <v>0</v>
      </c>
      <c r="X959" t="str">
        <f t="shared" si="746"/>
        <v>0</v>
      </c>
      <c r="Y959" t="str">
        <f t="shared" si="747"/>
        <v>0</v>
      </c>
      <c r="Z959" t="str">
        <f t="shared" si="748"/>
        <v>0</v>
      </c>
      <c r="AA959" s="3" t="str">
        <f t="shared" si="748"/>
        <v>0</v>
      </c>
      <c r="AB959" s="3" t="str">
        <f t="shared" si="748"/>
        <v>0</v>
      </c>
      <c r="AC959" t="str">
        <f t="shared" si="749"/>
        <v>0</v>
      </c>
      <c r="AD959" t="str">
        <f t="shared" si="750"/>
        <v>0</v>
      </c>
      <c r="AE959" t="str">
        <f t="shared" si="751"/>
        <v>0</v>
      </c>
      <c r="AF959" t="str">
        <f t="shared" si="752"/>
        <v>0</v>
      </c>
      <c r="AG959" t="str">
        <f t="shared" si="753"/>
        <v>0</v>
      </c>
      <c r="AH959" t="str">
        <f t="shared" si="754"/>
        <v>0</v>
      </c>
      <c r="AI959" t="str">
        <f t="shared" si="755"/>
        <v>0</v>
      </c>
      <c r="AJ959" t="str">
        <f t="shared" si="756"/>
        <v>0</v>
      </c>
      <c r="AK959" t="str">
        <f t="shared" si="757"/>
        <v>0</v>
      </c>
      <c r="AL959" t="str">
        <f t="shared" si="758"/>
        <v>0</v>
      </c>
      <c r="AM959" t="str">
        <f t="shared" si="759"/>
        <v>0</v>
      </c>
      <c r="AN959" t="str">
        <f t="shared" si="760"/>
        <v>0</v>
      </c>
      <c r="AO959" t="str">
        <f t="shared" si="761"/>
        <v>0</v>
      </c>
      <c r="AP959" t="str">
        <f t="shared" si="762"/>
        <v>0</v>
      </c>
      <c r="AQ959" t="str">
        <f t="shared" si="763"/>
        <v>0</v>
      </c>
      <c r="AR959" t="str">
        <f t="shared" si="764"/>
        <v>0</v>
      </c>
      <c r="AS959" t="str">
        <f t="shared" si="765"/>
        <v>0</v>
      </c>
      <c r="AT959" t="str">
        <f t="shared" si="766"/>
        <v>0</v>
      </c>
      <c r="AU959" t="str">
        <f t="shared" si="767"/>
        <v>0</v>
      </c>
      <c r="AV959" t="str">
        <f t="shared" si="768"/>
        <v>0</v>
      </c>
      <c r="AW959" t="str">
        <f t="shared" si="769"/>
        <v>0</v>
      </c>
      <c r="AX959" t="str">
        <f t="shared" si="770"/>
        <v>0</v>
      </c>
      <c r="AY959" t="str">
        <f t="shared" si="771"/>
        <v>0</v>
      </c>
      <c r="AZ959" s="22"/>
    </row>
    <row r="960" spans="1:52" ht="15" customHeight="1">
      <c r="A960" s="18" t="s">
        <v>386</v>
      </c>
      <c r="B960" s="74" t="str">
        <f t="shared" ref="B960:B991" si="773">LEFT($A960,8)</f>
        <v>2402348C</v>
      </c>
      <c r="C960" s="76">
        <v>45498.8508912037</v>
      </c>
      <c r="D960" s="18" t="s">
        <v>944</v>
      </c>
      <c r="E960" s="3" t="b">
        <f>ISNUMBER(MATCH(Table1[[#This Row],[Email]],Attendance[Email],0))</f>
        <v>1</v>
      </c>
      <c r="F960" s="3">
        <f t="shared" ref="F960:F991" si="774">$C960+(8/24)</f>
        <v>45499.184224537035</v>
      </c>
      <c r="G960" s="21">
        <f>DAY(Table1[[#This Row],[Actual Time]])</f>
        <v>26</v>
      </c>
      <c r="H960">
        <f>MONTH(Table1[[#This Row],[Actual Time]])</f>
        <v>7</v>
      </c>
      <c r="I960">
        <f>YEAR(Table1[[#This Row],[Actual Time]])</f>
        <v>2024</v>
      </c>
      <c r="J960" t="str">
        <f t="shared" ref="J960:J991" si="775">G960&amp;"/"&amp;H960&amp;"/"&amp;I960</f>
        <v>26/7/2024</v>
      </c>
      <c r="K960" s="3" t="str">
        <f t="shared" ref="K960:K991" si="776">IF(K$1=$J960,"1","0")</f>
        <v>0</v>
      </c>
      <c r="L960" t="str">
        <f t="shared" ref="L960:L991" si="777">IF(L$1=$J960,"1","0")</f>
        <v>0</v>
      </c>
      <c r="M960" t="str">
        <f t="shared" ref="M960:M991" si="778">IF(M$1=$J960,"1","0")</f>
        <v>0</v>
      </c>
      <c r="N960" t="str">
        <f t="shared" ref="N960:N991" si="779">IF(N$1=$J960,"1","0")</f>
        <v>0</v>
      </c>
      <c r="O960" t="str">
        <f t="shared" ref="O960:O991" si="780">IF(O$1=$J960,"1","0")</f>
        <v>0</v>
      </c>
      <c r="P960" t="str">
        <f t="shared" ref="P960:P991" si="781">IF(P$1=$J960,"1","0")</f>
        <v>0</v>
      </c>
      <c r="Q960" t="str">
        <f t="shared" ref="Q960:Q991" si="782">IF(Q$1=$J960,"1","0")</f>
        <v>0</v>
      </c>
      <c r="R960" t="str">
        <f t="shared" ref="R960:R991" si="783">IF(R$1=$J960,"1","0")</f>
        <v>0</v>
      </c>
      <c r="S960" t="str">
        <f t="shared" ref="S960:T991" si="784">IF(S$1=$J960,"1","0")</f>
        <v>0</v>
      </c>
      <c r="T960" s="3" t="str">
        <f t="shared" si="784"/>
        <v>0</v>
      </c>
      <c r="U960" t="str">
        <f t="shared" ref="U960:U991" si="785">IF(U$1=$J960,"1","0")</f>
        <v>0</v>
      </c>
      <c r="V960" t="str">
        <f t="shared" ref="V960:V991" si="786">IF(V$1=$J960,"1","0")</f>
        <v>0</v>
      </c>
      <c r="W960" t="str">
        <f t="shared" ref="W960:W991" si="787">IF(W$1=$J960,"1","0")</f>
        <v>0</v>
      </c>
      <c r="X960" t="str">
        <f t="shared" ref="X960:X991" si="788">IF(X$1=$J960,"1","0")</f>
        <v>0</v>
      </c>
      <c r="Y960" t="str">
        <f t="shared" ref="Y960:Y991" si="789">IF(Y$1=$J960,"1","0")</f>
        <v>1</v>
      </c>
      <c r="Z960" t="str">
        <f t="shared" ref="Z960:AB991" si="790">IF(Z$1=$J960,"1","0")</f>
        <v>0</v>
      </c>
      <c r="AA960" s="3" t="str">
        <f t="shared" si="790"/>
        <v>0</v>
      </c>
      <c r="AB960" s="3" t="str">
        <f t="shared" si="790"/>
        <v>0</v>
      </c>
      <c r="AC960" t="str">
        <f t="shared" ref="AC960:AC991" si="791">IF(AC$1=$J960,"1","0")</f>
        <v>0</v>
      </c>
      <c r="AD960" t="str">
        <f t="shared" ref="AD960:AD991" si="792">IF(AD$1=$J960,"1","0")</f>
        <v>0</v>
      </c>
      <c r="AE960" t="str">
        <f t="shared" ref="AE960:AE991" si="793">IF(AE$1=$J960,"1","0")</f>
        <v>0</v>
      </c>
      <c r="AF960" t="str">
        <f t="shared" ref="AF960:AF991" si="794">IF(AF$1=$J960,"1","0")</f>
        <v>0</v>
      </c>
      <c r="AG960" t="str">
        <f t="shared" ref="AG960:AG991" si="795">IF(AG$1=$J960,"1","0")</f>
        <v>0</v>
      </c>
      <c r="AH960" t="str">
        <f t="shared" ref="AH960:AH991" si="796">IF(AH$1=$J960,"1","0")</f>
        <v>0</v>
      </c>
      <c r="AI960" t="str">
        <f t="shared" ref="AI960:AI991" si="797">IF(AI$1=$J960,"1","0")</f>
        <v>0</v>
      </c>
      <c r="AJ960" t="str">
        <f t="shared" ref="AJ960:AJ991" si="798">IF(AJ$1=$J960,"1","0")</f>
        <v>0</v>
      </c>
      <c r="AK960" t="str">
        <f t="shared" ref="AK960:AK991" si="799">IF(AK$1=$J960,"1","0")</f>
        <v>0</v>
      </c>
      <c r="AL960" t="str">
        <f t="shared" ref="AL960:AL991" si="800">IF(AL$1=$J960,"1","0")</f>
        <v>0</v>
      </c>
      <c r="AM960" t="str">
        <f t="shared" ref="AM960:AM991" si="801">IF(AM$1=$J960,"1","0")</f>
        <v>0</v>
      </c>
      <c r="AN960" t="str">
        <f t="shared" ref="AN960:AN991" si="802">IF(AN$1=$J960,"1","0")</f>
        <v>0</v>
      </c>
      <c r="AO960" t="str">
        <f t="shared" ref="AO960:AO991" si="803">IF(AO$1=$J960,"1","0")</f>
        <v>0</v>
      </c>
      <c r="AP960" t="str">
        <f t="shared" ref="AP960:AP991" si="804">IF(AP$1=$J960,"1","0")</f>
        <v>0</v>
      </c>
      <c r="AQ960" t="str">
        <f t="shared" ref="AQ960:AQ991" si="805">IF(AQ$1=$J960,"1","0")</f>
        <v>0</v>
      </c>
      <c r="AR960" t="str">
        <f t="shared" ref="AR960:AR991" si="806">IF(AR$1=$J960,"1","0")</f>
        <v>0</v>
      </c>
      <c r="AS960" t="str">
        <f t="shared" ref="AS960:AS991" si="807">IF(AS$1=$J960,"1","0")</f>
        <v>0</v>
      </c>
      <c r="AT960" t="str">
        <f t="shared" ref="AT960:AT991" si="808">IF(AT$1=$J960,"1","0")</f>
        <v>0</v>
      </c>
      <c r="AU960" t="str">
        <f t="shared" ref="AU960:AU991" si="809">IF(AU$1=$J960,"1","0")</f>
        <v>0</v>
      </c>
      <c r="AV960" t="str">
        <f t="shared" ref="AV960:AV991" si="810">IF(AV$1=$J960,"1","0")</f>
        <v>0</v>
      </c>
      <c r="AW960" t="str">
        <f t="shared" ref="AW960:AW991" si="811">IF(AW$1=$J960,"1","0")</f>
        <v>0</v>
      </c>
      <c r="AX960" t="str">
        <f t="shared" ref="AX960:AX991" si="812">IF(AX$1=$J960,"1","0")</f>
        <v>0</v>
      </c>
      <c r="AY960" t="str">
        <f t="shared" ref="AY960:AY991" si="813">IF(AY$1=$J960,"1","0")</f>
        <v>0</v>
      </c>
      <c r="AZ960" s="22"/>
    </row>
    <row r="961" spans="1:52" ht="15" customHeight="1">
      <c r="A961" s="18" t="s">
        <v>477</v>
      </c>
      <c r="B961" s="74" t="str">
        <f t="shared" si="773"/>
        <v>2401658F</v>
      </c>
      <c r="C961" s="76">
        <v>45498.8508912037</v>
      </c>
      <c r="D961" s="18" t="s">
        <v>985</v>
      </c>
      <c r="E961" s="3" t="b">
        <f>ISNUMBER(MATCH(Table1[[#This Row],[Email]],Attendance[Email],0))</f>
        <v>1</v>
      </c>
      <c r="F961" s="3">
        <f t="shared" si="774"/>
        <v>45499.184224537035</v>
      </c>
      <c r="G961" s="21">
        <f>DAY(Table1[[#This Row],[Actual Time]])</f>
        <v>26</v>
      </c>
      <c r="H961">
        <f>MONTH(Table1[[#This Row],[Actual Time]])</f>
        <v>7</v>
      </c>
      <c r="I961">
        <f>YEAR(Table1[[#This Row],[Actual Time]])</f>
        <v>2024</v>
      </c>
      <c r="J961" t="str">
        <f t="shared" si="775"/>
        <v>26/7/2024</v>
      </c>
      <c r="K961" s="3" t="str">
        <f t="shared" si="776"/>
        <v>0</v>
      </c>
      <c r="L961" t="str">
        <f t="shared" si="777"/>
        <v>0</v>
      </c>
      <c r="M961" t="str">
        <f t="shared" si="778"/>
        <v>0</v>
      </c>
      <c r="N961" t="str">
        <f t="shared" si="779"/>
        <v>0</v>
      </c>
      <c r="O961" t="str">
        <f t="shared" si="780"/>
        <v>0</v>
      </c>
      <c r="P961" t="str">
        <f t="shared" si="781"/>
        <v>0</v>
      </c>
      <c r="Q961" t="str">
        <f t="shared" si="782"/>
        <v>0</v>
      </c>
      <c r="R961" t="str">
        <f t="shared" si="783"/>
        <v>0</v>
      </c>
      <c r="S961" t="str">
        <f t="shared" si="784"/>
        <v>0</v>
      </c>
      <c r="T961" s="3" t="str">
        <f t="shared" si="784"/>
        <v>0</v>
      </c>
      <c r="U961" t="str">
        <f t="shared" si="785"/>
        <v>0</v>
      </c>
      <c r="V961" t="str">
        <f t="shared" si="786"/>
        <v>0</v>
      </c>
      <c r="W961" t="str">
        <f t="shared" si="787"/>
        <v>0</v>
      </c>
      <c r="X961" t="str">
        <f t="shared" si="788"/>
        <v>0</v>
      </c>
      <c r="Y961" t="str">
        <f t="shared" si="789"/>
        <v>1</v>
      </c>
      <c r="Z961" t="str">
        <f t="shared" si="790"/>
        <v>0</v>
      </c>
      <c r="AA961" s="3" t="str">
        <f t="shared" si="790"/>
        <v>0</v>
      </c>
      <c r="AB961" s="3" t="str">
        <f t="shared" si="790"/>
        <v>0</v>
      </c>
      <c r="AC961" t="str">
        <f t="shared" si="791"/>
        <v>0</v>
      </c>
      <c r="AD961" t="str">
        <f t="shared" si="792"/>
        <v>0</v>
      </c>
      <c r="AE961" t="str">
        <f t="shared" si="793"/>
        <v>0</v>
      </c>
      <c r="AF961" t="str">
        <f t="shared" si="794"/>
        <v>0</v>
      </c>
      <c r="AG961" t="str">
        <f t="shared" si="795"/>
        <v>0</v>
      </c>
      <c r="AH961" t="str">
        <f t="shared" si="796"/>
        <v>0</v>
      </c>
      <c r="AI961" t="str">
        <f t="shared" si="797"/>
        <v>0</v>
      </c>
      <c r="AJ961" t="str">
        <f t="shared" si="798"/>
        <v>0</v>
      </c>
      <c r="AK961" t="str">
        <f t="shared" si="799"/>
        <v>0</v>
      </c>
      <c r="AL961" t="str">
        <f t="shared" si="800"/>
        <v>0</v>
      </c>
      <c r="AM961" t="str">
        <f t="shared" si="801"/>
        <v>0</v>
      </c>
      <c r="AN961" t="str">
        <f t="shared" si="802"/>
        <v>0</v>
      </c>
      <c r="AO961" t="str">
        <f t="shared" si="803"/>
        <v>0</v>
      </c>
      <c r="AP961" t="str">
        <f t="shared" si="804"/>
        <v>0</v>
      </c>
      <c r="AQ961" t="str">
        <f t="shared" si="805"/>
        <v>0</v>
      </c>
      <c r="AR961" t="str">
        <f t="shared" si="806"/>
        <v>0</v>
      </c>
      <c r="AS961" t="str">
        <f t="shared" si="807"/>
        <v>0</v>
      </c>
      <c r="AT961" t="str">
        <f t="shared" si="808"/>
        <v>0</v>
      </c>
      <c r="AU961" t="str">
        <f t="shared" si="809"/>
        <v>0</v>
      </c>
      <c r="AV961" t="str">
        <f t="shared" si="810"/>
        <v>0</v>
      </c>
      <c r="AW961" t="str">
        <f t="shared" si="811"/>
        <v>0</v>
      </c>
      <c r="AX961" t="str">
        <f t="shared" si="812"/>
        <v>0</v>
      </c>
      <c r="AY961" t="str">
        <f t="shared" si="813"/>
        <v>0</v>
      </c>
      <c r="AZ961" s="22"/>
    </row>
    <row r="962" spans="1:52" ht="15" customHeight="1">
      <c r="A962" s="18" t="s">
        <v>254</v>
      </c>
      <c r="B962" s="74" t="str">
        <f t="shared" si="773"/>
        <v>2401040G</v>
      </c>
      <c r="C962" s="76">
        <v>45498.8508912037</v>
      </c>
      <c r="D962" s="18" t="s">
        <v>994</v>
      </c>
      <c r="E962" s="3" t="b">
        <f>ISNUMBER(MATCH(Table1[[#This Row],[Email]],Attendance[Email],0))</f>
        <v>1</v>
      </c>
      <c r="F962" s="3">
        <f t="shared" si="774"/>
        <v>45499.184224537035</v>
      </c>
      <c r="G962" s="21">
        <f>DAY(Table1[[#This Row],[Actual Time]])</f>
        <v>26</v>
      </c>
      <c r="H962">
        <f>MONTH(Table1[[#This Row],[Actual Time]])</f>
        <v>7</v>
      </c>
      <c r="I962">
        <f>YEAR(Table1[[#This Row],[Actual Time]])</f>
        <v>2024</v>
      </c>
      <c r="J962" t="str">
        <f t="shared" si="775"/>
        <v>26/7/2024</v>
      </c>
      <c r="K962" s="3" t="str">
        <f t="shared" si="776"/>
        <v>0</v>
      </c>
      <c r="L962" t="str">
        <f t="shared" si="777"/>
        <v>0</v>
      </c>
      <c r="M962" t="str">
        <f t="shared" si="778"/>
        <v>0</v>
      </c>
      <c r="N962" t="str">
        <f t="shared" si="779"/>
        <v>0</v>
      </c>
      <c r="O962" t="str">
        <f t="shared" si="780"/>
        <v>0</v>
      </c>
      <c r="P962" t="str">
        <f t="shared" si="781"/>
        <v>0</v>
      </c>
      <c r="Q962" t="str">
        <f t="shared" si="782"/>
        <v>0</v>
      </c>
      <c r="R962" t="str">
        <f t="shared" si="783"/>
        <v>0</v>
      </c>
      <c r="S962" t="str">
        <f t="shared" si="784"/>
        <v>0</v>
      </c>
      <c r="T962" s="3" t="str">
        <f t="shared" si="784"/>
        <v>0</v>
      </c>
      <c r="U962" t="str">
        <f t="shared" si="785"/>
        <v>0</v>
      </c>
      <c r="V962" t="str">
        <f t="shared" si="786"/>
        <v>0</v>
      </c>
      <c r="W962" t="str">
        <f t="shared" si="787"/>
        <v>0</v>
      </c>
      <c r="X962" t="str">
        <f t="shared" si="788"/>
        <v>0</v>
      </c>
      <c r="Y962" t="str">
        <f t="shared" si="789"/>
        <v>1</v>
      </c>
      <c r="Z962" t="str">
        <f t="shared" si="790"/>
        <v>0</v>
      </c>
      <c r="AA962" s="3" t="str">
        <f t="shared" si="790"/>
        <v>0</v>
      </c>
      <c r="AB962" s="3" t="str">
        <f t="shared" si="790"/>
        <v>0</v>
      </c>
      <c r="AC962" t="str">
        <f t="shared" si="791"/>
        <v>0</v>
      </c>
      <c r="AD962" t="str">
        <f t="shared" si="792"/>
        <v>0</v>
      </c>
      <c r="AE962" t="str">
        <f t="shared" si="793"/>
        <v>0</v>
      </c>
      <c r="AF962" t="str">
        <f t="shared" si="794"/>
        <v>0</v>
      </c>
      <c r="AG962" t="str">
        <f t="shared" si="795"/>
        <v>0</v>
      </c>
      <c r="AH962" t="str">
        <f t="shared" si="796"/>
        <v>0</v>
      </c>
      <c r="AI962" t="str">
        <f t="shared" si="797"/>
        <v>0</v>
      </c>
      <c r="AJ962" t="str">
        <f t="shared" si="798"/>
        <v>0</v>
      </c>
      <c r="AK962" t="str">
        <f t="shared" si="799"/>
        <v>0</v>
      </c>
      <c r="AL962" t="str">
        <f t="shared" si="800"/>
        <v>0</v>
      </c>
      <c r="AM962" t="str">
        <f t="shared" si="801"/>
        <v>0</v>
      </c>
      <c r="AN962" t="str">
        <f t="shared" si="802"/>
        <v>0</v>
      </c>
      <c r="AO962" t="str">
        <f t="shared" si="803"/>
        <v>0</v>
      </c>
      <c r="AP962" t="str">
        <f t="shared" si="804"/>
        <v>0</v>
      </c>
      <c r="AQ962" t="str">
        <f t="shared" si="805"/>
        <v>0</v>
      </c>
      <c r="AR962" t="str">
        <f t="shared" si="806"/>
        <v>0</v>
      </c>
      <c r="AS962" t="str">
        <f t="shared" si="807"/>
        <v>0</v>
      </c>
      <c r="AT962" t="str">
        <f t="shared" si="808"/>
        <v>0</v>
      </c>
      <c r="AU962" t="str">
        <f t="shared" si="809"/>
        <v>0</v>
      </c>
      <c r="AV962" t="str">
        <f t="shared" si="810"/>
        <v>0</v>
      </c>
      <c r="AW962" t="str">
        <f t="shared" si="811"/>
        <v>0</v>
      </c>
      <c r="AX962" t="str">
        <f t="shared" si="812"/>
        <v>0</v>
      </c>
      <c r="AY962" t="str">
        <f t="shared" si="813"/>
        <v>0</v>
      </c>
      <c r="AZ962" s="22"/>
    </row>
    <row r="963" spans="1:52" ht="15" customHeight="1">
      <c r="A963" s="18" t="s">
        <v>390</v>
      </c>
      <c r="B963" s="74" t="str">
        <f t="shared" si="773"/>
        <v>2403727G</v>
      </c>
      <c r="C963" s="76">
        <v>45498.8508912037</v>
      </c>
      <c r="D963" s="18" t="s">
        <v>946</v>
      </c>
      <c r="E963" s="3" t="b">
        <f>ISNUMBER(MATCH(Table1[[#This Row],[Email]],Attendance[Email],0))</f>
        <v>1</v>
      </c>
      <c r="F963" s="3">
        <f t="shared" si="774"/>
        <v>45499.184224537035</v>
      </c>
      <c r="G963" s="21">
        <f>DAY(Table1[[#This Row],[Actual Time]])</f>
        <v>26</v>
      </c>
      <c r="H963">
        <f>MONTH(Table1[[#This Row],[Actual Time]])</f>
        <v>7</v>
      </c>
      <c r="I963">
        <f>YEAR(Table1[[#This Row],[Actual Time]])</f>
        <v>2024</v>
      </c>
      <c r="J963" t="str">
        <f t="shared" si="775"/>
        <v>26/7/2024</v>
      </c>
      <c r="K963" s="3" t="str">
        <f t="shared" si="776"/>
        <v>0</v>
      </c>
      <c r="L963" t="str">
        <f t="shared" si="777"/>
        <v>0</v>
      </c>
      <c r="M963" t="str">
        <f t="shared" si="778"/>
        <v>0</v>
      </c>
      <c r="N963" t="str">
        <f t="shared" si="779"/>
        <v>0</v>
      </c>
      <c r="O963" t="str">
        <f t="shared" si="780"/>
        <v>0</v>
      </c>
      <c r="P963" t="str">
        <f t="shared" si="781"/>
        <v>0</v>
      </c>
      <c r="Q963" t="str">
        <f t="shared" si="782"/>
        <v>0</v>
      </c>
      <c r="R963" t="str">
        <f t="shared" si="783"/>
        <v>0</v>
      </c>
      <c r="S963" t="str">
        <f t="shared" si="784"/>
        <v>0</v>
      </c>
      <c r="T963" s="3" t="str">
        <f t="shared" si="784"/>
        <v>0</v>
      </c>
      <c r="U963" t="str">
        <f t="shared" si="785"/>
        <v>0</v>
      </c>
      <c r="V963" t="str">
        <f t="shared" si="786"/>
        <v>0</v>
      </c>
      <c r="W963" t="str">
        <f t="shared" si="787"/>
        <v>0</v>
      </c>
      <c r="X963" t="str">
        <f t="shared" si="788"/>
        <v>0</v>
      </c>
      <c r="Y963" t="str">
        <f t="shared" si="789"/>
        <v>1</v>
      </c>
      <c r="Z963" t="str">
        <f t="shared" si="790"/>
        <v>0</v>
      </c>
      <c r="AA963" s="3" t="str">
        <f t="shared" si="790"/>
        <v>0</v>
      </c>
      <c r="AB963" s="3" t="str">
        <f t="shared" si="790"/>
        <v>0</v>
      </c>
      <c r="AC963" t="str">
        <f t="shared" si="791"/>
        <v>0</v>
      </c>
      <c r="AD963" t="str">
        <f t="shared" si="792"/>
        <v>0</v>
      </c>
      <c r="AE963" t="str">
        <f t="shared" si="793"/>
        <v>0</v>
      </c>
      <c r="AF963" t="str">
        <f t="shared" si="794"/>
        <v>0</v>
      </c>
      <c r="AG963" t="str">
        <f t="shared" si="795"/>
        <v>0</v>
      </c>
      <c r="AH963" t="str">
        <f t="shared" si="796"/>
        <v>0</v>
      </c>
      <c r="AI963" t="str">
        <f t="shared" si="797"/>
        <v>0</v>
      </c>
      <c r="AJ963" t="str">
        <f t="shared" si="798"/>
        <v>0</v>
      </c>
      <c r="AK963" t="str">
        <f t="shared" si="799"/>
        <v>0</v>
      </c>
      <c r="AL963" t="str">
        <f t="shared" si="800"/>
        <v>0</v>
      </c>
      <c r="AM963" t="str">
        <f t="shared" si="801"/>
        <v>0</v>
      </c>
      <c r="AN963" t="str">
        <f t="shared" si="802"/>
        <v>0</v>
      </c>
      <c r="AO963" t="str">
        <f t="shared" si="803"/>
        <v>0</v>
      </c>
      <c r="AP963" t="str">
        <f t="shared" si="804"/>
        <v>0</v>
      </c>
      <c r="AQ963" t="str">
        <f t="shared" si="805"/>
        <v>0</v>
      </c>
      <c r="AR963" t="str">
        <f t="shared" si="806"/>
        <v>0</v>
      </c>
      <c r="AS963" t="str">
        <f t="shared" si="807"/>
        <v>0</v>
      </c>
      <c r="AT963" t="str">
        <f t="shared" si="808"/>
        <v>0</v>
      </c>
      <c r="AU963" t="str">
        <f t="shared" si="809"/>
        <v>0</v>
      </c>
      <c r="AV963" t="str">
        <f t="shared" si="810"/>
        <v>0</v>
      </c>
      <c r="AW963" t="str">
        <f t="shared" si="811"/>
        <v>0</v>
      </c>
      <c r="AX963" t="str">
        <f t="shared" si="812"/>
        <v>0</v>
      </c>
      <c r="AY963" t="str">
        <f t="shared" si="813"/>
        <v>0</v>
      </c>
      <c r="AZ963" s="22"/>
    </row>
    <row r="964" spans="1:52" ht="15" customHeight="1">
      <c r="A964" s="18" t="s">
        <v>238</v>
      </c>
      <c r="B964" s="74" t="str">
        <f t="shared" si="773"/>
        <v>2400468A</v>
      </c>
      <c r="C964" s="76">
        <v>45498.8508912037</v>
      </c>
      <c r="D964" s="18" t="s">
        <v>998</v>
      </c>
      <c r="E964" s="3" t="b">
        <f>ISNUMBER(MATCH(Table1[[#This Row],[Email]],Attendance[Email],0))</f>
        <v>1</v>
      </c>
      <c r="F964" s="3">
        <f t="shared" si="774"/>
        <v>45499.184224537035</v>
      </c>
      <c r="G964" s="21">
        <f>DAY(Table1[[#This Row],[Actual Time]])</f>
        <v>26</v>
      </c>
      <c r="H964">
        <f>MONTH(Table1[[#This Row],[Actual Time]])</f>
        <v>7</v>
      </c>
      <c r="I964">
        <f>YEAR(Table1[[#This Row],[Actual Time]])</f>
        <v>2024</v>
      </c>
      <c r="J964" t="str">
        <f t="shared" si="775"/>
        <v>26/7/2024</v>
      </c>
      <c r="K964" s="3" t="str">
        <f t="shared" si="776"/>
        <v>0</v>
      </c>
      <c r="L964" t="str">
        <f t="shared" si="777"/>
        <v>0</v>
      </c>
      <c r="M964" t="str">
        <f t="shared" si="778"/>
        <v>0</v>
      </c>
      <c r="N964" t="str">
        <f t="shared" si="779"/>
        <v>0</v>
      </c>
      <c r="O964" t="str">
        <f t="shared" si="780"/>
        <v>0</v>
      </c>
      <c r="P964" t="str">
        <f t="shared" si="781"/>
        <v>0</v>
      </c>
      <c r="Q964" t="str">
        <f t="shared" si="782"/>
        <v>0</v>
      </c>
      <c r="R964" t="str">
        <f t="shared" si="783"/>
        <v>0</v>
      </c>
      <c r="S964" t="str">
        <f t="shared" si="784"/>
        <v>0</v>
      </c>
      <c r="T964" s="3" t="str">
        <f t="shared" si="784"/>
        <v>0</v>
      </c>
      <c r="U964" t="str">
        <f t="shared" si="785"/>
        <v>0</v>
      </c>
      <c r="V964" t="str">
        <f t="shared" si="786"/>
        <v>0</v>
      </c>
      <c r="W964" t="str">
        <f t="shared" si="787"/>
        <v>0</v>
      </c>
      <c r="X964" t="str">
        <f t="shared" si="788"/>
        <v>0</v>
      </c>
      <c r="Y964" t="str">
        <f t="shared" si="789"/>
        <v>1</v>
      </c>
      <c r="Z964" t="str">
        <f t="shared" si="790"/>
        <v>0</v>
      </c>
      <c r="AA964" s="3" t="str">
        <f t="shared" si="790"/>
        <v>0</v>
      </c>
      <c r="AB964" s="3" t="str">
        <f t="shared" si="790"/>
        <v>0</v>
      </c>
      <c r="AC964" t="str">
        <f t="shared" si="791"/>
        <v>0</v>
      </c>
      <c r="AD964" t="str">
        <f t="shared" si="792"/>
        <v>0</v>
      </c>
      <c r="AE964" t="str">
        <f t="shared" si="793"/>
        <v>0</v>
      </c>
      <c r="AF964" t="str">
        <f t="shared" si="794"/>
        <v>0</v>
      </c>
      <c r="AG964" t="str">
        <f t="shared" si="795"/>
        <v>0</v>
      </c>
      <c r="AH964" t="str">
        <f t="shared" si="796"/>
        <v>0</v>
      </c>
      <c r="AI964" t="str">
        <f t="shared" si="797"/>
        <v>0</v>
      </c>
      <c r="AJ964" t="str">
        <f t="shared" si="798"/>
        <v>0</v>
      </c>
      <c r="AK964" t="str">
        <f t="shared" si="799"/>
        <v>0</v>
      </c>
      <c r="AL964" t="str">
        <f t="shared" si="800"/>
        <v>0</v>
      </c>
      <c r="AM964" t="str">
        <f t="shared" si="801"/>
        <v>0</v>
      </c>
      <c r="AN964" t="str">
        <f t="shared" si="802"/>
        <v>0</v>
      </c>
      <c r="AO964" t="str">
        <f t="shared" si="803"/>
        <v>0</v>
      </c>
      <c r="AP964" t="str">
        <f t="shared" si="804"/>
        <v>0</v>
      </c>
      <c r="AQ964" t="str">
        <f t="shared" si="805"/>
        <v>0</v>
      </c>
      <c r="AR964" t="str">
        <f t="shared" si="806"/>
        <v>0</v>
      </c>
      <c r="AS964" t="str">
        <f t="shared" si="807"/>
        <v>0</v>
      </c>
      <c r="AT964" t="str">
        <f t="shared" si="808"/>
        <v>0</v>
      </c>
      <c r="AU964" t="str">
        <f t="shared" si="809"/>
        <v>0</v>
      </c>
      <c r="AV964" t="str">
        <f t="shared" si="810"/>
        <v>0</v>
      </c>
      <c r="AW964" t="str">
        <f t="shared" si="811"/>
        <v>0</v>
      </c>
      <c r="AX964" t="str">
        <f t="shared" si="812"/>
        <v>0</v>
      </c>
      <c r="AY964" t="str">
        <f t="shared" si="813"/>
        <v>0</v>
      </c>
      <c r="AZ964" s="22"/>
    </row>
    <row r="965" spans="1:52" ht="15" customHeight="1">
      <c r="A965" s="18" t="s">
        <v>128</v>
      </c>
      <c r="B965" s="74" t="str">
        <f t="shared" si="773"/>
        <v>2302396C</v>
      </c>
      <c r="C965" s="76">
        <v>45498.8508912037</v>
      </c>
      <c r="D965" s="18" t="s">
        <v>894</v>
      </c>
      <c r="E965" s="3" t="b">
        <f>ISNUMBER(MATCH(Table1[[#This Row],[Email]],Attendance[Email],0))</f>
        <v>1</v>
      </c>
      <c r="F965" s="3">
        <f t="shared" si="774"/>
        <v>45499.184224537035</v>
      </c>
      <c r="G965" s="21">
        <f>DAY(Table1[[#This Row],[Actual Time]])</f>
        <v>26</v>
      </c>
      <c r="H965">
        <f>MONTH(Table1[[#This Row],[Actual Time]])</f>
        <v>7</v>
      </c>
      <c r="I965">
        <f>YEAR(Table1[[#This Row],[Actual Time]])</f>
        <v>2024</v>
      </c>
      <c r="J965" t="str">
        <f t="shared" si="775"/>
        <v>26/7/2024</v>
      </c>
      <c r="K965" s="3" t="str">
        <f t="shared" si="776"/>
        <v>0</v>
      </c>
      <c r="L965" t="str">
        <f t="shared" si="777"/>
        <v>0</v>
      </c>
      <c r="M965" t="str">
        <f t="shared" si="778"/>
        <v>0</v>
      </c>
      <c r="N965" t="str">
        <f t="shared" si="779"/>
        <v>0</v>
      </c>
      <c r="O965" t="str">
        <f t="shared" si="780"/>
        <v>0</v>
      </c>
      <c r="P965" t="str">
        <f t="shared" si="781"/>
        <v>0</v>
      </c>
      <c r="Q965" t="str">
        <f t="shared" si="782"/>
        <v>0</v>
      </c>
      <c r="R965" t="str">
        <f t="shared" si="783"/>
        <v>0</v>
      </c>
      <c r="S965" t="str">
        <f t="shared" si="784"/>
        <v>0</v>
      </c>
      <c r="T965" s="3" t="str">
        <f t="shared" si="784"/>
        <v>0</v>
      </c>
      <c r="U965" t="str">
        <f t="shared" si="785"/>
        <v>0</v>
      </c>
      <c r="V965" t="str">
        <f t="shared" si="786"/>
        <v>0</v>
      </c>
      <c r="W965" t="str">
        <f t="shared" si="787"/>
        <v>0</v>
      </c>
      <c r="X965" t="str">
        <f t="shared" si="788"/>
        <v>0</v>
      </c>
      <c r="Y965" t="str">
        <f t="shared" si="789"/>
        <v>1</v>
      </c>
      <c r="Z965" t="str">
        <f t="shared" si="790"/>
        <v>0</v>
      </c>
      <c r="AA965" s="3" t="str">
        <f t="shared" si="790"/>
        <v>0</v>
      </c>
      <c r="AB965" s="3" t="str">
        <f t="shared" si="790"/>
        <v>0</v>
      </c>
      <c r="AC965" t="str">
        <f t="shared" si="791"/>
        <v>0</v>
      </c>
      <c r="AD965" t="str">
        <f t="shared" si="792"/>
        <v>0</v>
      </c>
      <c r="AE965" t="str">
        <f t="shared" si="793"/>
        <v>0</v>
      </c>
      <c r="AF965" t="str">
        <f t="shared" si="794"/>
        <v>0</v>
      </c>
      <c r="AG965" t="str">
        <f t="shared" si="795"/>
        <v>0</v>
      </c>
      <c r="AH965" t="str">
        <f t="shared" si="796"/>
        <v>0</v>
      </c>
      <c r="AI965" t="str">
        <f t="shared" si="797"/>
        <v>0</v>
      </c>
      <c r="AJ965" t="str">
        <f t="shared" si="798"/>
        <v>0</v>
      </c>
      <c r="AK965" t="str">
        <f t="shared" si="799"/>
        <v>0</v>
      </c>
      <c r="AL965" t="str">
        <f t="shared" si="800"/>
        <v>0</v>
      </c>
      <c r="AM965" t="str">
        <f t="shared" si="801"/>
        <v>0</v>
      </c>
      <c r="AN965" t="str">
        <f t="shared" si="802"/>
        <v>0</v>
      </c>
      <c r="AO965" t="str">
        <f t="shared" si="803"/>
        <v>0</v>
      </c>
      <c r="AP965" t="str">
        <f t="shared" si="804"/>
        <v>0</v>
      </c>
      <c r="AQ965" t="str">
        <f t="shared" si="805"/>
        <v>0</v>
      </c>
      <c r="AR965" t="str">
        <f t="shared" si="806"/>
        <v>0</v>
      </c>
      <c r="AS965" t="str">
        <f t="shared" si="807"/>
        <v>0</v>
      </c>
      <c r="AT965" t="str">
        <f t="shared" si="808"/>
        <v>0</v>
      </c>
      <c r="AU965" t="str">
        <f t="shared" si="809"/>
        <v>0</v>
      </c>
      <c r="AV965" t="str">
        <f t="shared" si="810"/>
        <v>0</v>
      </c>
      <c r="AW965" t="str">
        <f t="shared" si="811"/>
        <v>0</v>
      </c>
      <c r="AX965" t="str">
        <f t="shared" si="812"/>
        <v>0</v>
      </c>
      <c r="AY965" t="str">
        <f t="shared" si="813"/>
        <v>0</v>
      </c>
      <c r="AZ965" s="22"/>
    </row>
    <row r="966" spans="1:52" ht="15" customHeight="1">
      <c r="A966" s="18" t="s">
        <v>627</v>
      </c>
      <c r="B966" s="74" t="str">
        <f t="shared" si="773"/>
        <v>2401521F</v>
      </c>
      <c r="C966" s="76">
        <v>45498.8508912037</v>
      </c>
      <c r="D966" s="18" t="s">
        <v>981</v>
      </c>
      <c r="E966" s="3" t="b">
        <f>ISNUMBER(MATCH(Table1[[#This Row],[Email]],Attendance[Email],0))</f>
        <v>1</v>
      </c>
      <c r="F966" s="3">
        <f t="shared" si="774"/>
        <v>45499.184224537035</v>
      </c>
      <c r="G966" s="21">
        <f>DAY(Table1[[#This Row],[Actual Time]])</f>
        <v>26</v>
      </c>
      <c r="H966">
        <f>MONTH(Table1[[#This Row],[Actual Time]])</f>
        <v>7</v>
      </c>
      <c r="I966">
        <f>YEAR(Table1[[#This Row],[Actual Time]])</f>
        <v>2024</v>
      </c>
      <c r="J966" t="str">
        <f t="shared" si="775"/>
        <v>26/7/2024</v>
      </c>
      <c r="K966" s="3" t="str">
        <f t="shared" si="776"/>
        <v>0</v>
      </c>
      <c r="L966" t="str">
        <f t="shared" si="777"/>
        <v>0</v>
      </c>
      <c r="M966" t="str">
        <f t="shared" si="778"/>
        <v>0</v>
      </c>
      <c r="N966" t="str">
        <f t="shared" si="779"/>
        <v>0</v>
      </c>
      <c r="O966" t="str">
        <f t="shared" si="780"/>
        <v>0</v>
      </c>
      <c r="P966" t="str">
        <f t="shared" si="781"/>
        <v>0</v>
      </c>
      <c r="Q966" t="str">
        <f t="shared" si="782"/>
        <v>0</v>
      </c>
      <c r="R966" t="str">
        <f t="shared" si="783"/>
        <v>0</v>
      </c>
      <c r="S966" t="str">
        <f t="shared" si="784"/>
        <v>0</v>
      </c>
      <c r="T966" s="3" t="str">
        <f t="shared" si="784"/>
        <v>0</v>
      </c>
      <c r="U966" t="str">
        <f t="shared" si="785"/>
        <v>0</v>
      </c>
      <c r="V966" t="str">
        <f t="shared" si="786"/>
        <v>0</v>
      </c>
      <c r="W966" t="str">
        <f t="shared" si="787"/>
        <v>0</v>
      </c>
      <c r="X966" t="str">
        <f t="shared" si="788"/>
        <v>0</v>
      </c>
      <c r="Y966" t="str">
        <f t="shared" si="789"/>
        <v>1</v>
      </c>
      <c r="Z966" t="str">
        <f t="shared" si="790"/>
        <v>0</v>
      </c>
      <c r="AA966" s="3" t="str">
        <f t="shared" si="790"/>
        <v>0</v>
      </c>
      <c r="AB966" s="3" t="str">
        <f t="shared" si="790"/>
        <v>0</v>
      </c>
      <c r="AC966" t="str">
        <f t="shared" si="791"/>
        <v>0</v>
      </c>
      <c r="AD966" t="str">
        <f t="shared" si="792"/>
        <v>0</v>
      </c>
      <c r="AE966" t="str">
        <f t="shared" si="793"/>
        <v>0</v>
      </c>
      <c r="AF966" t="str">
        <f t="shared" si="794"/>
        <v>0</v>
      </c>
      <c r="AG966" t="str">
        <f t="shared" si="795"/>
        <v>0</v>
      </c>
      <c r="AH966" t="str">
        <f t="shared" si="796"/>
        <v>0</v>
      </c>
      <c r="AI966" t="str">
        <f t="shared" si="797"/>
        <v>0</v>
      </c>
      <c r="AJ966" t="str">
        <f t="shared" si="798"/>
        <v>0</v>
      </c>
      <c r="AK966" t="str">
        <f t="shared" si="799"/>
        <v>0</v>
      </c>
      <c r="AL966" t="str">
        <f t="shared" si="800"/>
        <v>0</v>
      </c>
      <c r="AM966" t="str">
        <f t="shared" si="801"/>
        <v>0</v>
      </c>
      <c r="AN966" t="str">
        <f t="shared" si="802"/>
        <v>0</v>
      </c>
      <c r="AO966" t="str">
        <f t="shared" si="803"/>
        <v>0</v>
      </c>
      <c r="AP966" t="str">
        <f t="shared" si="804"/>
        <v>0</v>
      </c>
      <c r="AQ966" t="str">
        <f t="shared" si="805"/>
        <v>0</v>
      </c>
      <c r="AR966" t="str">
        <f t="shared" si="806"/>
        <v>0</v>
      </c>
      <c r="AS966" t="str">
        <f t="shared" si="807"/>
        <v>0</v>
      </c>
      <c r="AT966" t="str">
        <f t="shared" si="808"/>
        <v>0</v>
      </c>
      <c r="AU966" t="str">
        <f t="shared" si="809"/>
        <v>0</v>
      </c>
      <c r="AV966" t="str">
        <f t="shared" si="810"/>
        <v>0</v>
      </c>
      <c r="AW966" t="str">
        <f t="shared" si="811"/>
        <v>0</v>
      </c>
      <c r="AX966" t="str">
        <f t="shared" si="812"/>
        <v>0</v>
      </c>
      <c r="AY966" t="str">
        <f t="shared" si="813"/>
        <v>0</v>
      </c>
      <c r="AZ966" s="22"/>
    </row>
    <row r="967" spans="1:52" ht="15" customHeight="1">
      <c r="A967" s="18" t="s">
        <v>140</v>
      </c>
      <c r="B967" s="74" t="str">
        <f t="shared" si="773"/>
        <v>2404411G</v>
      </c>
      <c r="C967" s="76">
        <v>45498.8508912037</v>
      </c>
      <c r="D967" s="18" t="s">
        <v>900</v>
      </c>
      <c r="E967" s="3" t="b">
        <f>ISNUMBER(MATCH(Table1[[#This Row],[Email]],Attendance[Email],0))</f>
        <v>1</v>
      </c>
      <c r="F967" s="3">
        <f t="shared" si="774"/>
        <v>45499.184224537035</v>
      </c>
      <c r="G967" s="21">
        <f>DAY(Table1[[#This Row],[Actual Time]])</f>
        <v>26</v>
      </c>
      <c r="H967">
        <f>MONTH(Table1[[#This Row],[Actual Time]])</f>
        <v>7</v>
      </c>
      <c r="I967">
        <f>YEAR(Table1[[#This Row],[Actual Time]])</f>
        <v>2024</v>
      </c>
      <c r="J967" t="str">
        <f t="shared" si="775"/>
        <v>26/7/2024</v>
      </c>
      <c r="K967" s="3" t="str">
        <f t="shared" si="776"/>
        <v>0</v>
      </c>
      <c r="L967" t="str">
        <f t="shared" si="777"/>
        <v>0</v>
      </c>
      <c r="M967" t="str">
        <f t="shared" si="778"/>
        <v>0</v>
      </c>
      <c r="N967" t="str">
        <f t="shared" si="779"/>
        <v>0</v>
      </c>
      <c r="O967" t="str">
        <f t="shared" si="780"/>
        <v>0</v>
      </c>
      <c r="P967" t="str">
        <f t="shared" si="781"/>
        <v>0</v>
      </c>
      <c r="Q967" t="str">
        <f t="shared" si="782"/>
        <v>0</v>
      </c>
      <c r="R967" t="str">
        <f t="shared" si="783"/>
        <v>0</v>
      </c>
      <c r="S967" t="str">
        <f t="shared" si="784"/>
        <v>0</v>
      </c>
      <c r="T967" s="3" t="str">
        <f t="shared" si="784"/>
        <v>0</v>
      </c>
      <c r="U967" t="str">
        <f t="shared" si="785"/>
        <v>0</v>
      </c>
      <c r="V967" t="str">
        <f t="shared" si="786"/>
        <v>0</v>
      </c>
      <c r="W967" t="str">
        <f t="shared" si="787"/>
        <v>0</v>
      </c>
      <c r="X967" t="str">
        <f t="shared" si="788"/>
        <v>0</v>
      </c>
      <c r="Y967" t="str">
        <f t="shared" si="789"/>
        <v>1</v>
      </c>
      <c r="Z967" t="str">
        <f t="shared" si="790"/>
        <v>0</v>
      </c>
      <c r="AA967" s="3" t="str">
        <f t="shared" si="790"/>
        <v>0</v>
      </c>
      <c r="AB967" s="3" t="str">
        <f t="shared" si="790"/>
        <v>0</v>
      </c>
      <c r="AC967" t="str">
        <f t="shared" si="791"/>
        <v>0</v>
      </c>
      <c r="AD967" t="str">
        <f t="shared" si="792"/>
        <v>0</v>
      </c>
      <c r="AE967" t="str">
        <f t="shared" si="793"/>
        <v>0</v>
      </c>
      <c r="AF967" t="str">
        <f t="shared" si="794"/>
        <v>0</v>
      </c>
      <c r="AG967" t="str">
        <f t="shared" si="795"/>
        <v>0</v>
      </c>
      <c r="AH967" t="str">
        <f t="shared" si="796"/>
        <v>0</v>
      </c>
      <c r="AI967" t="str">
        <f t="shared" si="797"/>
        <v>0</v>
      </c>
      <c r="AJ967" t="str">
        <f t="shared" si="798"/>
        <v>0</v>
      </c>
      <c r="AK967" t="str">
        <f t="shared" si="799"/>
        <v>0</v>
      </c>
      <c r="AL967" t="str">
        <f t="shared" si="800"/>
        <v>0</v>
      </c>
      <c r="AM967" t="str">
        <f t="shared" si="801"/>
        <v>0</v>
      </c>
      <c r="AN967" t="str">
        <f t="shared" si="802"/>
        <v>0</v>
      </c>
      <c r="AO967" t="str">
        <f t="shared" si="803"/>
        <v>0</v>
      </c>
      <c r="AP967" t="str">
        <f t="shared" si="804"/>
        <v>0</v>
      </c>
      <c r="AQ967" t="str">
        <f t="shared" si="805"/>
        <v>0</v>
      </c>
      <c r="AR967" t="str">
        <f t="shared" si="806"/>
        <v>0</v>
      </c>
      <c r="AS967" t="str">
        <f t="shared" si="807"/>
        <v>0</v>
      </c>
      <c r="AT967" t="str">
        <f t="shared" si="808"/>
        <v>0</v>
      </c>
      <c r="AU967" t="str">
        <f t="shared" si="809"/>
        <v>0</v>
      </c>
      <c r="AV967" t="str">
        <f t="shared" si="810"/>
        <v>0</v>
      </c>
      <c r="AW967" t="str">
        <f t="shared" si="811"/>
        <v>0</v>
      </c>
      <c r="AX967" t="str">
        <f t="shared" si="812"/>
        <v>0</v>
      </c>
      <c r="AY967" t="str">
        <f t="shared" si="813"/>
        <v>0</v>
      </c>
      <c r="AZ967" s="22"/>
    </row>
    <row r="968" spans="1:52" ht="15" customHeight="1">
      <c r="A968" s="18" t="s">
        <v>242</v>
      </c>
      <c r="B968" s="74" t="str">
        <f t="shared" si="773"/>
        <v>2202819E</v>
      </c>
      <c r="C968" s="76">
        <v>45498.8508912037</v>
      </c>
      <c r="D968" s="18" t="s">
        <v>965</v>
      </c>
      <c r="E968" s="3" t="b">
        <f>ISNUMBER(MATCH(Table1[[#This Row],[Email]],Attendance[Email],0))</f>
        <v>1</v>
      </c>
      <c r="F968" s="3">
        <f t="shared" si="774"/>
        <v>45499.184224537035</v>
      </c>
      <c r="G968" s="21">
        <f>DAY(Table1[[#This Row],[Actual Time]])</f>
        <v>26</v>
      </c>
      <c r="H968">
        <f>MONTH(Table1[[#This Row],[Actual Time]])</f>
        <v>7</v>
      </c>
      <c r="I968">
        <f>YEAR(Table1[[#This Row],[Actual Time]])</f>
        <v>2024</v>
      </c>
      <c r="J968" t="str">
        <f t="shared" si="775"/>
        <v>26/7/2024</v>
      </c>
      <c r="K968" s="3" t="str">
        <f t="shared" si="776"/>
        <v>0</v>
      </c>
      <c r="L968" t="str">
        <f t="shared" si="777"/>
        <v>0</v>
      </c>
      <c r="M968" t="str">
        <f t="shared" si="778"/>
        <v>0</v>
      </c>
      <c r="N968" t="str">
        <f t="shared" si="779"/>
        <v>0</v>
      </c>
      <c r="O968" t="str">
        <f t="shared" si="780"/>
        <v>0</v>
      </c>
      <c r="P968" t="str">
        <f t="shared" si="781"/>
        <v>0</v>
      </c>
      <c r="Q968" t="str">
        <f t="shared" si="782"/>
        <v>0</v>
      </c>
      <c r="R968" t="str">
        <f t="shared" si="783"/>
        <v>0</v>
      </c>
      <c r="S968" t="str">
        <f t="shared" si="784"/>
        <v>0</v>
      </c>
      <c r="T968" s="3" t="str">
        <f t="shared" si="784"/>
        <v>0</v>
      </c>
      <c r="U968" t="str">
        <f t="shared" si="785"/>
        <v>0</v>
      </c>
      <c r="V968" t="str">
        <f t="shared" si="786"/>
        <v>0</v>
      </c>
      <c r="W968" t="str">
        <f t="shared" si="787"/>
        <v>0</v>
      </c>
      <c r="X968" t="str">
        <f t="shared" si="788"/>
        <v>0</v>
      </c>
      <c r="Y968" t="str">
        <f t="shared" si="789"/>
        <v>1</v>
      </c>
      <c r="Z968" t="str">
        <f t="shared" si="790"/>
        <v>0</v>
      </c>
      <c r="AA968" s="3" t="str">
        <f t="shared" si="790"/>
        <v>0</v>
      </c>
      <c r="AB968" s="3" t="str">
        <f t="shared" si="790"/>
        <v>0</v>
      </c>
      <c r="AC968" t="str">
        <f t="shared" si="791"/>
        <v>0</v>
      </c>
      <c r="AD968" t="str">
        <f t="shared" si="792"/>
        <v>0</v>
      </c>
      <c r="AE968" t="str">
        <f t="shared" si="793"/>
        <v>0</v>
      </c>
      <c r="AF968" t="str">
        <f t="shared" si="794"/>
        <v>0</v>
      </c>
      <c r="AG968" t="str">
        <f t="shared" si="795"/>
        <v>0</v>
      </c>
      <c r="AH968" t="str">
        <f t="shared" si="796"/>
        <v>0</v>
      </c>
      <c r="AI968" t="str">
        <f t="shared" si="797"/>
        <v>0</v>
      </c>
      <c r="AJ968" t="str">
        <f t="shared" si="798"/>
        <v>0</v>
      </c>
      <c r="AK968" t="str">
        <f t="shared" si="799"/>
        <v>0</v>
      </c>
      <c r="AL968" t="str">
        <f t="shared" si="800"/>
        <v>0</v>
      </c>
      <c r="AM968" t="str">
        <f t="shared" si="801"/>
        <v>0</v>
      </c>
      <c r="AN968" t="str">
        <f t="shared" si="802"/>
        <v>0</v>
      </c>
      <c r="AO968" t="str">
        <f t="shared" si="803"/>
        <v>0</v>
      </c>
      <c r="AP968" t="str">
        <f t="shared" si="804"/>
        <v>0</v>
      </c>
      <c r="AQ968" t="str">
        <f t="shared" si="805"/>
        <v>0</v>
      </c>
      <c r="AR968" t="str">
        <f t="shared" si="806"/>
        <v>0</v>
      </c>
      <c r="AS968" t="str">
        <f t="shared" si="807"/>
        <v>0</v>
      </c>
      <c r="AT968" t="str">
        <f t="shared" si="808"/>
        <v>0</v>
      </c>
      <c r="AU968" t="str">
        <f t="shared" si="809"/>
        <v>0</v>
      </c>
      <c r="AV968" t="str">
        <f t="shared" si="810"/>
        <v>0</v>
      </c>
      <c r="AW968" t="str">
        <f t="shared" si="811"/>
        <v>0</v>
      </c>
      <c r="AX968" t="str">
        <f t="shared" si="812"/>
        <v>0</v>
      </c>
      <c r="AY968" t="str">
        <f t="shared" si="813"/>
        <v>0</v>
      </c>
      <c r="AZ968" s="22"/>
    </row>
    <row r="969" spans="1:52" ht="15" customHeight="1">
      <c r="A969" s="18" t="s">
        <v>240</v>
      </c>
      <c r="B969" s="74" t="str">
        <f t="shared" si="773"/>
        <v>2202748F</v>
      </c>
      <c r="C969" s="76">
        <v>45498.8508912037</v>
      </c>
      <c r="D969" s="18" t="s">
        <v>966</v>
      </c>
      <c r="E969" s="3" t="b">
        <f>ISNUMBER(MATCH(Table1[[#This Row],[Email]],Attendance[Email],0))</f>
        <v>1</v>
      </c>
      <c r="F969" s="3">
        <f t="shared" si="774"/>
        <v>45499.184224537035</v>
      </c>
      <c r="G969" s="21">
        <f>DAY(Table1[[#This Row],[Actual Time]])</f>
        <v>26</v>
      </c>
      <c r="H969">
        <f>MONTH(Table1[[#This Row],[Actual Time]])</f>
        <v>7</v>
      </c>
      <c r="I969">
        <f>YEAR(Table1[[#This Row],[Actual Time]])</f>
        <v>2024</v>
      </c>
      <c r="J969" t="str">
        <f t="shared" si="775"/>
        <v>26/7/2024</v>
      </c>
      <c r="K969" s="3" t="str">
        <f t="shared" si="776"/>
        <v>0</v>
      </c>
      <c r="L969" t="str">
        <f t="shared" si="777"/>
        <v>0</v>
      </c>
      <c r="M969" t="str">
        <f t="shared" si="778"/>
        <v>0</v>
      </c>
      <c r="N969" t="str">
        <f t="shared" si="779"/>
        <v>0</v>
      </c>
      <c r="O969" t="str">
        <f t="shared" si="780"/>
        <v>0</v>
      </c>
      <c r="P969" t="str">
        <f t="shared" si="781"/>
        <v>0</v>
      </c>
      <c r="Q969" t="str">
        <f t="shared" si="782"/>
        <v>0</v>
      </c>
      <c r="R969" t="str">
        <f t="shared" si="783"/>
        <v>0</v>
      </c>
      <c r="S969" t="str">
        <f t="shared" si="784"/>
        <v>0</v>
      </c>
      <c r="T969" s="3" t="str">
        <f t="shared" si="784"/>
        <v>0</v>
      </c>
      <c r="U969" t="str">
        <f t="shared" si="785"/>
        <v>0</v>
      </c>
      <c r="V969" t="str">
        <f t="shared" si="786"/>
        <v>0</v>
      </c>
      <c r="W969" t="str">
        <f t="shared" si="787"/>
        <v>0</v>
      </c>
      <c r="X969" t="str">
        <f t="shared" si="788"/>
        <v>0</v>
      </c>
      <c r="Y969" t="str">
        <f t="shared" si="789"/>
        <v>1</v>
      </c>
      <c r="Z969" t="str">
        <f t="shared" si="790"/>
        <v>0</v>
      </c>
      <c r="AA969" s="3" t="str">
        <f t="shared" si="790"/>
        <v>0</v>
      </c>
      <c r="AB969" s="3" t="str">
        <f t="shared" si="790"/>
        <v>0</v>
      </c>
      <c r="AC969" t="str">
        <f t="shared" si="791"/>
        <v>0</v>
      </c>
      <c r="AD969" t="str">
        <f t="shared" si="792"/>
        <v>0</v>
      </c>
      <c r="AE969" t="str">
        <f t="shared" si="793"/>
        <v>0</v>
      </c>
      <c r="AF969" t="str">
        <f t="shared" si="794"/>
        <v>0</v>
      </c>
      <c r="AG969" t="str">
        <f t="shared" si="795"/>
        <v>0</v>
      </c>
      <c r="AH969" t="str">
        <f t="shared" si="796"/>
        <v>0</v>
      </c>
      <c r="AI969" t="str">
        <f t="shared" si="797"/>
        <v>0</v>
      </c>
      <c r="AJ969" t="str">
        <f t="shared" si="798"/>
        <v>0</v>
      </c>
      <c r="AK969" t="str">
        <f t="shared" si="799"/>
        <v>0</v>
      </c>
      <c r="AL969" t="str">
        <f t="shared" si="800"/>
        <v>0</v>
      </c>
      <c r="AM969" t="str">
        <f t="shared" si="801"/>
        <v>0</v>
      </c>
      <c r="AN969" t="str">
        <f t="shared" si="802"/>
        <v>0</v>
      </c>
      <c r="AO969" t="str">
        <f t="shared" si="803"/>
        <v>0</v>
      </c>
      <c r="AP969" t="str">
        <f t="shared" si="804"/>
        <v>0</v>
      </c>
      <c r="AQ969" t="str">
        <f t="shared" si="805"/>
        <v>0</v>
      </c>
      <c r="AR969" t="str">
        <f t="shared" si="806"/>
        <v>0</v>
      </c>
      <c r="AS969" t="str">
        <f t="shared" si="807"/>
        <v>0</v>
      </c>
      <c r="AT969" t="str">
        <f t="shared" si="808"/>
        <v>0</v>
      </c>
      <c r="AU969" t="str">
        <f t="shared" si="809"/>
        <v>0</v>
      </c>
      <c r="AV969" t="str">
        <f t="shared" si="810"/>
        <v>0</v>
      </c>
      <c r="AW969" t="str">
        <f t="shared" si="811"/>
        <v>0</v>
      </c>
      <c r="AX969" t="str">
        <f t="shared" si="812"/>
        <v>0</v>
      </c>
      <c r="AY969" t="str">
        <f t="shared" si="813"/>
        <v>0</v>
      </c>
      <c r="AZ969" s="22"/>
    </row>
    <row r="970" spans="1:52" ht="15" customHeight="1">
      <c r="A970" s="18" t="s">
        <v>228</v>
      </c>
      <c r="B970" s="74" t="str">
        <f t="shared" si="773"/>
        <v>2401458A</v>
      </c>
      <c r="C970" s="76">
        <v>45498.8508912037</v>
      </c>
      <c r="D970" s="18" t="s">
        <v>968</v>
      </c>
      <c r="E970" s="3" t="b">
        <f>ISNUMBER(MATCH(Table1[[#This Row],[Email]],Attendance[Email],0))</f>
        <v>1</v>
      </c>
      <c r="F970" s="3">
        <f t="shared" si="774"/>
        <v>45499.184224537035</v>
      </c>
      <c r="G970" s="21">
        <f>DAY(Table1[[#This Row],[Actual Time]])</f>
        <v>26</v>
      </c>
      <c r="H970">
        <f>MONTH(Table1[[#This Row],[Actual Time]])</f>
        <v>7</v>
      </c>
      <c r="I970">
        <f>YEAR(Table1[[#This Row],[Actual Time]])</f>
        <v>2024</v>
      </c>
      <c r="J970" t="str">
        <f t="shared" si="775"/>
        <v>26/7/2024</v>
      </c>
      <c r="K970" s="3" t="str">
        <f t="shared" si="776"/>
        <v>0</v>
      </c>
      <c r="L970" t="str">
        <f t="shared" si="777"/>
        <v>0</v>
      </c>
      <c r="M970" t="str">
        <f t="shared" si="778"/>
        <v>0</v>
      </c>
      <c r="N970" t="str">
        <f t="shared" si="779"/>
        <v>0</v>
      </c>
      <c r="O970" t="str">
        <f t="shared" si="780"/>
        <v>0</v>
      </c>
      <c r="P970" t="str">
        <f t="shared" si="781"/>
        <v>0</v>
      </c>
      <c r="Q970" t="str">
        <f t="shared" si="782"/>
        <v>0</v>
      </c>
      <c r="R970" t="str">
        <f t="shared" si="783"/>
        <v>0</v>
      </c>
      <c r="S970" t="str">
        <f t="shared" si="784"/>
        <v>0</v>
      </c>
      <c r="T970" s="3" t="str">
        <f t="shared" si="784"/>
        <v>0</v>
      </c>
      <c r="U970" t="str">
        <f t="shared" si="785"/>
        <v>0</v>
      </c>
      <c r="V970" t="str">
        <f t="shared" si="786"/>
        <v>0</v>
      </c>
      <c r="W970" t="str">
        <f t="shared" si="787"/>
        <v>0</v>
      </c>
      <c r="X970" t="str">
        <f t="shared" si="788"/>
        <v>0</v>
      </c>
      <c r="Y970" t="str">
        <f t="shared" si="789"/>
        <v>1</v>
      </c>
      <c r="Z970" t="str">
        <f t="shared" si="790"/>
        <v>0</v>
      </c>
      <c r="AA970" s="3" t="str">
        <f t="shared" si="790"/>
        <v>0</v>
      </c>
      <c r="AB970" s="3" t="str">
        <f t="shared" si="790"/>
        <v>0</v>
      </c>
      <c r="AC970" t="str">
        <f t="shared" si="791"/>
        <v>0</v>
      </c>
      <c r="AD970" t="str">
        <f t="shared" si="792"/>
        <v>0</v>
      </c>
      <c r="AE970" t="str">
        <f t="shared" si="793"/>
        <v>0</v>
      </c>
      <c r="AF970" t="str">
        <f t="shared" si="794"/>
        <v>0</v>
      </c>
      <c r="AG970" t="str">
        <f t="shared" si="795"/>
        <v>0</v>
      </c>
      <c r="AH970" t="str">
        <f t="shared" si="796"/>
        <v>0</v>
      </c>
      <c r="AI970" t="str">
        <f t="shared" si="797"/>
        <v>0</v>
      </c>
      <c r="AJ970" t="str">
        <f t="shared" si="798"/>
        <v>0</v>
      </c>
      <c r="AK970" t="str">
        <f t="shared" si="799"/>
        <v>0</v>
      </c>
      <c r="AL970" t="str">
        <f t="shared" si="800"/>
        <v>0</v>
      </c>
      <c r="AM970" t="str">
        <f t="shared" si="801"/>
        <v>0</v>
      </c>
      <c r="AN970" t="str">
        <f t="shared" si="802"/>
        <v>0</v>
      </c>
      <c r="AO970" t="str">
        <f t="shared" si="803"/>
        <v>0</v>
      </c>
      <c r="AP970" t="str">
        <f t="shared" si="804"/>
        <v>0</v>
      </c>
      <c r="AQ970" t="str">
        <f t="shared" si="805"/>
        <v>0</v>
      </c>
      <c r="AR970" t="str">
        <f t="shared" si="806"/>
        <v>0</v>
      </c>
      <c r="AS970" t="str">
        <f t="shared" si="807"/>
        <v>0</v>
      </c>
      <c r="AT970" t="str">
        <f t="shared" si="808"/>
        <v>0</v>
      </c>
      <c r="AU970" t="str">
        <f t="shared" si="809"/>
        <v>0</v>
      </c>
      <c r="AV970" t="str">
        <f t="shared" si="810"/>
        <v>0</v>
      </c>
      <c r="AW970" t="str">
        <f t="shared" si="811"/>
        <v>0</v>
      </c>
      <c r="AX970" t="str">
        <f t="shared" si="812"/>
        <v>0</v>
      </c>
      <c r="AY970" t="str">
        <f t="shared" si="813"/>
        <v>0</v>
      </c>
      <c r="AZ970" s="22"/>
    </row>
    <row r="971" spans="1:52" ht="15" customHeight="1">
      <c r="A971" s="18" t="s">
        <v>82</v>
      </c>
      <c r="B971" s="74" t="str">
        <f t="shared" si="773"/>
        <v>2301635E</v>
      </c>
      <c r="C971" s="76">
        <v>45498.8508912037</v>
      </c>
      <c r="D971" s="18" t="s">
        <v>959</v>
      </c>
      <c r="E971" s="3" t="b">
        <f>ISNUMBER(MATCH(Table1[[#This Row],[Email]],Attendance[Email],0))</f>
        <v>1</v>
      </c>
      <c r="F971" s="3">
        <f t="shared" si="774"/>
        <v>45499.184224537035</v>
      </c>
      <c r="G971" s="21">
        <f>DAY(Table1[[#This Row],[Actual Time]])</f>
        <v>26</v>
      </c>
      <c r="H971">
        <f>MONTH(Table1[[#This Row],[Actual Time]])</f>
        <v>7</v>
      </c>
      <c r="I971">
        <f>YEAR(Table1[[#This Row],[Actual Time]])</f>
        <v>2024</v>
      </c>
      <c r="J971" t="str">
        <f t="shared" si="775"/>
        <v>26/7/2024</v>
      </c>
      <c r="K971" s="3" t="str">
        <f t="shared" si="776"/>
        <v>0</v>
      </c>
      <c r="L971" t="str">
        <f t="shared" si="777"/>
        <v>0</v>
      </c>
      <c r="M971" t="str">
        <f t="shared" si="778"/>
        <v>0</v>
      </c>
      <c r="N971" t="str">
        <f t="shared" si="779"/>
        <v>0</v>
      </c>
      <c r="O971" t="str">
        <f t="shared" si="780"/>
        <v>0</v>
      </c>
      <c r="P971" t="str">
        <f t="shared" si="781"/>
        <v>0</v>
      </c>
      <c r="Q971" t="str">
        <f t="shared" si="782"/>
        <v>0</v>
      </c>
      <c r="R971" t="str">
        <f t="shared" si="783"/>
        <v>0</v>
      </c>
      <c r="S971" t="str">
        <f t="shared" si="784"/>
        <v>0</v>
      </c>
      <c r="T971" s="3" t="str">
        <f t="shared" si="784"/>
        <v>0</v>
      </c>
      <c r="U971" t="str">
        <f t="shared" si="785"/>
        <v>0</v>
      </c>
      <c r="V971" t="str">
        <f t="shared" si="786"/>
        <v>0</v>
      </c>
      <c r="W971" t="str">
        <f t="shared" si="787"/>
        <v>0</v>
      </c>
      <c r="X971" t="str">
        <f t="shared" si="788"/>
        <v>0</v>
      </c>
      <c r="Y971" t="str">
        <f t="shared" si="789"/>
        <v>1</v>
      </c>
      <c r="Z971" t="str">
        <f t="shared" si="790"/>
        <v>0</v>
      </c>
      <c r="AA971" s="3" t="str">
        <f t="shared" si="790"/>
        <v>0</v>
      </c>
      <c r="AB971" s="3" t="str">
        <f t="shared" si="790"/>
        <v>0</v>
      </c>
      <c r="AC971" t="str">
        <f t="shared" si="791"/>
        <v>0</v>
      </c>
      <c r="AD971" t="str">
        <f t="shared" si="792"/>
        <v>0</v>
      </c>
      <c r="AE971" t="str">
        <f t="shared" si="793"/>
        <v>0</v>
      </c>
      <c r="AF971" t="str">
        <f t="shared" si="794"/>
        <v>0</v>
      </c>
      <c r="AG971" t="str">
        <f t="shared" si="795"/>
        <v>0</v>
      </c>
      <c r="AH971" t="str">
        <f t="shared" si="796"/>
        <v>0</v>
      </c>
      <c r="AI971" t="str">
        <f t="shared" si="797"/>
        <v>0</v>
      </c>
      <c r="AJ971" t="str">
        <f t="shared" si="798"/>
        <v>0</v>
      </c>
      <c r="AK971" t="str">
        <f t="shared" si="799"/>
        <v>0</v>
      </c>
      <c r="AL971" t="str">
        <f t="shared" si="800"/>
        <v>0</v>
      </c>
      <c r="AM971" t="str">
        <f t="shared" si="801"/>
        <v>0</v>
      </c>
      <c r="AN971" t="str">
        <f t="shared" si="802"/>
        <v>0</v>
      </c>
      <c r="AO971" t="str">
        <f t="shared" si="803"/>
        <v>0</v>
      </c>
      <c r="AP971" t="str">
        <f t="shared" si="804"/>
        <v>0</v>
      </c>
      <c r="AQ971" t="str">
        <f t="shared" si="805"/>
        <v>0</v>
      </c>
      <c r="AR971" t="str">
        <f t="shared" si="806"/>
        <v>0</v>
      </c>
      <c r="AS971" t="str">
        <f t="shared" si="807"/>
        <v>0</v>
      </c>
      <c r="AT971" t="str">
        <f t="shared" si="808"/>
        <v>0</v>
      </c>
      <c r="AU971" t="str">
        <f t="shared" si="809"/>
        <v>0</v>
      </c>
      <c r="AV971" t="str">
        <f t="shared" si="810"/>
        <v>0</v>
      </c>
      <c r="AW971" t="str">
        <f t="shared" si="811"/>
        <v>0</v>
      </c>
      <c r="AX971" t="str">
        <f t="shared" si="812"/>
        <v>0</v>
      </c>
      <c r="AY971" t="str">
        <f t="shared" si="813"/>
        <v>0</v>
      </c>
      <c r="AZ971" s="22"/>
    </row>
    <row r="972" spans="1:52" ht="15" customHeight="1">
      <c r="A972" s="18" t="s">
        <v>134</v>
      </c>
      <c r="B972" s="74" t="str">
        <f t="shared" si="773"/>
        <v>2401051D</v>
      </c>
      <c r="C972" s="76">
        <v>45498.8508912037</v>
      </c>
      <c r="D972" s="18" t="s">
        <v>897</v>
      </c>
      <c r="E972" s="3" t="b">
        <f>ISNUMBER(MATCH(Table1[[#This Row],[Email]],Attendance[Email],0))</f>
        <v>1</v>
      </c>
      <c r="F972" s="3">
        <f t="shared" si="774"/>
        <v>45499.184224537035</v>
      </c>
      <c r="G972" s="21">
        <f>DAY(Table1[[#This Row],[Actual Time]])</f>
        <v>26</v>
      </c>
      <c r="H972">
        <f>MONTH(Table1[[#This Row],[Actual Time]])</f>
        <v>7</v>
      </c>
      <c r="I972">
        <f>YEAR(Table1[[#This Row],[Actual Time]])</f>
        <v>2024</v>
      </c>
      <c r="J972" t="str">
        <f t="shared" si="775"/>
        <v>26/7/2024</v>
      </c>
      <c r="K972" s="3" t="str">
        <f t="shared" si="776"/>
        <v>0</v>
      </c>
      <c r="L972" t="str">
        <f t="shared" si="777"/>
        <v>0</v>
      </c>
      <c r="M972" t="str">
        <f t="shared" si="778"/>
        <v>0</v>
      </c>
      <c r="N972" t="str">
        <f t="shared" si="779"/>
        <v>0</v>
      </c>
      <c r="O972" t="str">
        <f t="shared" si="780"/>
        <v>0</v>
      </c>
      <c r="P972" t="str">
        <f t="shared" si="781"/>
        <v>0</v>
      </c>
      <c r="Q972" t="str">
        <f t="shared" si="782"/>
        <v>0</v>
      </c>
      <c r="R972" t="str">
        <f t="shared" si="783"/>
        <v>0</v>
      </c>
      <c r="S972" t="str">
        <f t="shared" si="784"/>
        <v>0</v>
      </c>
      <c r="T972" s="3" t="str">
        <f t="shared" si="784"/>
        <v>0</v>
      </c>
      <c r="U972" t="str">
        <f t="shared" si="785"/>
        <v>0</v>
      </c>
      <c r="V972" t="str">
        <f t="shared" si="786"/>
        <v>0</v>
      </c>
      <c r="W972" t="str">
        <f t="shared" si="787"/>
        <v>0</v>
      </c>
      <c r="X972" t="str">
        <f t="shared" si="788"/>
        <v>0</v>
      </c>
      <c r="Y972" t="str">
        <f t="shared" si="789"/>
        <v>1</v>
      </c>
      <c r="Z972" t="str">
        <f t="shared" si="790"/>
        <v>0</v>
      </c>
      <c r="AA972" s="3" t="str">
        <f t="shared" si="790"/>
        <v>0</v>
      </c>
      <c r="AB972" s="3" t="str">
        <f t="shared" si="790"/>
        <v>0</v>
      </c>
      <c r="AC972" t="str">
        <f t="shared" si="791"/>
        <v>0</v>
      </c>
      <c r="AD972" t="str">
        <f t="shared" si="792"/>
        <v>0</v>
      </c>
      <c r="AE972" t="str">
        <f t="shared" si="793"/>
        <v>0</v>
      </c>
      <c r="AF972" t="str">
        <f t="shared" si="794"/>
        <v>0</v>
      </c>
      <c r="AG972" t="str">
        <f t="shared" si="795"/>
        <v>0</v>
      </c>
      <c r="AH972" t="str">
        <f t="shared" si="796"/>
        <v>0</v>
      </c>
      <c r="AI972" t="str">
        <f t="shared" si="797"/>
        <v>0</v>
      </c>
      <c r="AJ972" t="str">
        <f t="shared" si="798"/>
        <v>0</v>
      </c>
      <c r="AK972" t="str">
        <f t="shared" si="799"/>
        <v>0</v>
      </c>
      <c r="AL972" t="str">
        <f t="shared" si="800"/>
        <v>0</v>
      </c>
      <c r="AM972" t="str">
        <f t="shared" si="801"/>
        <v>0</v>
      </c>
      <c r="AN972" t="str">
        <f t="shared" si="802"/>
        <v>0</v>
      </c>
      <c r="AO972" t="str">
        <f t="shared" si="803"/>
        <v>0</v>
      </c>
      <c r="AP972" t="str">
        <f t="shared" si="804"/>
        <v>0</v>
      </c>
      <c r="AQ972" t="str">
        <f t="shared" si="805"/>
        <v>0</v>
      </c>
      <c r="AR972" t="str">
        <f t="shared" si="806"/>
        <v>0</v>
      </c>
      <c r="AS972" t="str">
        <f t="shared" si="807"/>
        <v>0</v>
      </c>
      <c r="AT972" t="str">
        <f t="shared" si="808"/>
        <v>0</v>
      </c>
      <c r="AU972" t="str">
        <f t="shared" si="809"/>
        <v>0</v>
      </c>
      <c r="AV972" t="str">
        <f t="shared" si="810"/>
        <v>0</v>
      </c>
      <c r="AW972" t="str">
        <f t="shared" si="811"/>
        <v>0</v>
      </c>
      <c r="AX972" t="str">
        <f t="shared" si="812"/>
        <v>0</v>
      </c>
      <c r="AY972" t="str">
        <f t="shared" si="813"/>
        <v>0</v>
      </c>
      <c r="AZ972" s="22"/>
    </row>
    <row r="973" spans="1:52" ht="15" customHeight="1">
      <c r="A973" s="18" t="s">
        <v>525</v>
      </c>
      <c r="B973" s="74" t="str">
        <f t="shared" si="773"/>
        <v>2404261F</v>
      </c>
      <c r="C973" s="76">
        <v>45498.8508912037</v>
      </c>
      <c r="D973" s="18" t="s">
        <v>971</v>
      </c>
      <c r="E973" s="3" t="b">
        <f>ISNUMBER(MATCH(Table1[[#This Row],[Email]],Attendance[Email],0))</f>
        <v>1</v>
      </c>
      <c r="F973" s="3">
        <f t="shared" si="774"/>
        <v>45499.184224537035</v>
      </c>
      <c r="G973" s="21">
        <f>DAY(Table1[[#This Row],[Actual Time]])</f>
        <v>26</v>
      </c>
      <c r="H973">
        <f>MONTH(Table1[[#This Row],[Actual Time]])</f>
        <v>7</v>
      </c>
      <c r="I973">
        <f>YEAR(Table1[[#This Row],[Actual Time]])</f>
        <v>2024</v>
      </c>
      <c r="J973" t="str">
        <f t="shared" si="775"/>
        <v>26/7/2024</v>
      </c>
      <c r="K973" s="3" t="str">
        <f t="shared" si="776"/>
        <v>0</v>
      </c>
      <c r="L973" t="str">
        <f t="shared" si="777"/>
        <v>0</v>
      </c>
      <c r="M973" t="str">
        <f t="shared" si="778"/>
        <v>0</v>
      </c>
      <c r="N973" t="str">
        <f t="shared" si="779"/>
        <v>0</v>
      </c>
      <c r="O973" t="str">
        <f t="shared" si="780"/>
        <v>0</v>
      </c>
      <c r="P973" t="str">
        <f t="shared" si="781"/>
        <v>0</v>
      </c>
      <c r="Q973" t="str">
        <f t="shared" si="782"/>
        <v>0</v>
      </c>
      <c r="R973" t="str">
        <f t="shared" si="783"/>
        <v>0</v>
      </c>
      <c r="S973" t="str">
        <f t="shared" si="784"/>
        <v>0</v>
      </c>
      <c r="T973" s="3" t="str">
        <f t="shared" si="784"/>
        <v>0</v>
      </c>
      <c r="U973" t="str">
        <f t="shared" si="785"/>
        <v>0</v>
      </c>
      <c r="V973" t="str">
        <f t="shared" si="786"/>
        <v>0</v>
      </c>
      <c r="W973" t="str">
        <f t="shared" si="787"/>
        <v>0</v>
      </c>
      <c r="X973" t="str">
        <f t="shared" si="788"/>
        <v>0</v>
      </c>
      <c r="Y973" t="str">
        <f t="shared" si="789"/>
        <v>1</v>
      </c>
      <c r="Z973" t="str">
        <f t="shared" si="790"/>
        <v>0</v>
      </c>
      <c r="AA973" s="3" t="str">
        <f t="shared" si="790"/>
        <v>0</v>
      </c>
      <c r="AB973" s="3" t="str">
        <f t="shared" si="790"/>
        <v>0</v>
      </c>
      <c r="AC973" t="str">
        <f t="shared" si="791"/>
        <v>0</v>
      </c>
      <c r="AD973" t="str">
        <f t="shared" si="792"/>
        <v>0</v>
      </c>
      <c r="AE973" t="str">
        <f t="shared" si="793"/>
        <v>0</v>
      </c>
      <c r="AF973" t="str">
        <f t="shared" si="794"/>
        <v>0</v>
      </c>
      <c r="AG973" t="str">
        <f t="shared" si="795"/>
        <v>0</v>
      </c>
      <c r="AH973" t="str">
        <f t="shared" si="796"/>
        <v>0</v>
      </c>
      <c r="AI973" t="str">
        <f t="shared" si="797"/>
        <v>0</v>
      </c>
      <c r="AJ973" t="str">
        <f t="shared" si="798"/>
        <v>0</v>
      </c>
      <c r="AK973" t="str">
        <f t="shared" si="799"/>
        <v>0</v>
      </c>
      <c r="AL973" t="str">
        <f t="shared" si="800"/>
        <v>0</v>
      </c>
      <c r="AM973" t="str">
        <f t="shared" si="801"/>
        <v>0</v>
      </c>
      <c r="AN973" t="str">
        <f t="shared" si="802"/>
        <v>0</v>
      </c>
      <c r="AO973" t="str">
        <f t="shared" si="803"/>
        <v>0</v>
      </c>
      <c r="AP973" t="str">
        <f t="shared" si="804"/>
        <v>0</v>
      </c>
      <c r="AQ973" t="str">
        <f t="shared" si="805"/>
        <v>0</v>
      </c>
      <c r="AR973" t="str">
        <f t="shared" si="806"/>
        <v>0</v>
      </c>
      <c r="AS973" t="str">
        <f t="shared" si="807"/>
        <v>0</v>
      </c>
      <c r="AT973" t="str">
        <f t="shared" si="808"/>
        <v>0</v>
      </c>
      <c r="AU973" t="str">
        <f t="shared" si="809"/>
        <v>0</v>
      </c>
      <c r="AV973" t="str">
        <f t="shared" si="810"/>
        <v>0</v>
      </c>
      <c r="AW973" t="str">
        <f t="shared" si="811"/>
        <v>0</v>
      </c>
      <c r="AX973" t="str">
        <f t="shared" si="812"/>
        <v>0</v>
      </c>
      <c r="AY973" t="str">
        <f t="shared" si="813"/>
        <v>0</v>
      </c>
      <c r="AZ973" s="22"/>
    </row>
    <row r="974" spans="1:52" ht="15" customHeight="1">
      <c r="A974" s="18" t="s">
        <v>126</v>
      </c>
      <c r="B974" s="74" t="str">
        <f t="shared" si="773"/>
        <v>2402887J</v>
      </c>
      <c r="C974" s="76">
        <v>45498.8508912037</v>
      </c>
      <c r="D974" s="18" t="s">
        <v>892</v>
      </c>
      <c r="E974" s="3" t="b">
        <f>ISNUMBER(MATCH(Table1[[#This Row],[Email]],Attendance[Email],0))</f>
        <v>1</v>
      </c>
      <c r="F974" s="3">
        <f t="shared" si="774"/>
        <v>45499.184224537035</v>
      </c>
      <c r="G974" s="21">
        <f>DAY(Table1[[#This Row],[Actual Time]])</f>
        <v>26</v>
      </c>
      <c r="H974">
        <f>MONTH(Table1[[#This Row],[Actual Time]])</f>
        <v>7</v>
      </c>
      <c r="I974">
        <f>YEAR(Table1[[#This Row],[Actual Time]])</f>
        <v>2024</v>
      </c>
      <c r="J974" t="str">
        <f t="shared" si="775"/>
        <v>26/7/2024</v>
      </c>
      <c r="K974" s="3" t="str">
        <f t="shared" si="776"/>
        <v>0</v>
      </c>
      <c r="L974" t="str">
        <f t="shared" si="777"/>
        <v>0</v>
      </c>
      <c r="M974" t="str">
        <f t="shared" si="778"/>
        <v>0</v>
      </c>
      <c r="N974" t="str">
        <f t="shared" si="779"/>
        <v>0</v>
      </c>
      <c r="O974" t="str">
        <f t="shared" si="780"/>
        <v>0</v>
      </c>
      <c r="P974" t="str">
        <f t="shared" si="781"/>
        <v>0</v>
      </c>
      <c r="Q974" t="str">
        <f t="shared" si="782"/>
        <v>0</v>
      </c>
      <c r="R974" t="str">
        <f t="shared" si="783"/>
        <v>0</v>
      </c>
      <c r="S974" t="str">
        <f t="shared" si="784"/>
        <v>0</v>
      </c>
      <c r="T974" s="3" t="str">
        <f t="shared" si="784"/>
        <v>0</v>
      </c>
      <c r="U974" t="str">
        <f t="shared" si="785"/>
        <v>0</v>
      </c>
      <c r="V974" t="str">
        <f t="shared" si="786"/>
        <v>0</v>
      </c>
      <c r="W974" t="str">
        <f t="shared" si="787"/>
        <v>0</v>
      </c>
      <c r="X974" t="str">
        <f t="shared" si="788"/>
        <v>0</v>
      </c>
      <c r="Y974" t="str">
        <f t="shared" si="789"/>
        <v>1</v>
      </c>
      <c r="Z974" t="str">
        <f t="shared" si="790"/>
        <v>0</v>
      </c>
      <c r="AA974" s="3" t="str">
        <f t="shared" si="790"/>
        <v>0</v>
      </c>
      <c r="AB974" s="3" t="str">
        <f t="shared" si="790"/>
        <v>0</v>
      </c>
      <c r="AC974" t="str">
        <f t="shared" si="791"/>
        <v>0</v>
      </c>
      <c r="AD974" t="str">
        <f t="shared" si="792"/>
        <v>0</v>
      </c>
      <c r="AE974" t="str">
        <f t="shared" si="793"/>
        <v>0</v>
      </c>
      <c r="AF974" t="str">
        <f t="shared" si="794"/>
        <v>0</v>
      </c>
      <c r="AG974" t="str">
        <f t="shared" si="795"/>
        <v>0</v>
      </c>
      <c r="AH974" t="str">
        <f t="shared" si="796"/>
        <v>0</v>
      </c>
      <c r="AI974" t="str">
        <f t="shared" si="797"/>
        <v>0</v>
      </c>
      <c r="AJ974" t="str">
        <f t="shared" si="798"/>
        <v>0</v>
      </c>
      <c r="AK974" t="str">
        <f t="shared" si="799"/>
        <v>0</v>
      </c>
      <c r="AL974" t="str">
        <f t="shared" si="800"/>
        <v>0</v>
      </c>
      <c r="AM974" t="str">
        <f t="shared" si="801"/>
        <v>0</v>
      </c>
      <c r="AN974" t="str">
        <f t="shared" si="802"/>
        <v>0</v>
      </c>
      <c r="AO974" t="str">
        <f t="shared" si="803"/>
        <v>0</v>
      </c>
      <c r="AP974" t="str">
        <f t="shared" si="804"/>
        <v>0</v>
      </c>
      <c r="AQ974" t="str">
        <f t="shared" si="805"/>
        <v>0</v>
      </c>
      <c r="AR974" t="str">
        <f t="shared" si="806"/>
        <v>0</v>
      </c>
      <c r="AS974" t="str">
        <f t="shared" si="807"/>
        <v>0</v>
      </c>
      <c r="AT974" t="str">
        <f t="shared" si="808"/>
        <v>0</v>
      </c>
      <c r="AU974" t="str">
        <f t="shared" si="809"/>
        <v>0</v>
      </c>
      <c r="AV974" t="str">
        <f t="shared" si="810"/>
        <v>0</v>
      </c>
      <c r="AW974" t="str">
        <f t="shared" si="811"/>
        <v>0</v>
      </c>
      <c r="AX974" t="str">
        <f t="shared" si="812"/>
        <v>0</v>
      </c>
      <c r="AY974" t="str">
        <f t="shared" si="813"/>
        <v>0</v>
      </c>
      <c r="AZ974" s="22"/>
    </row>
    <row r="975" spans="1:52" ht="15" customHeight="1">
      <c r="A975" s="18" t="s">
        <v>463</v>
      </c>
      <c r="B975" s="74" t="str">
        <f t="shared" si="773"/>
        <v>2400496B</v>
      </c>
      <c r="C975" s="76">
        <v>45498.8508912037</v>
      </c>
      <c r="D975" s="18" t="s">
        <v>975</v>
      </c>
      <c r="E975" s="3" t="b">
        <f>ISNUMBER(MATCH(Table1[[#This Row],[Email]],Attendance[Email],0))</f>
        <v>1</v>
      </c>
      <c r="F975" s="3">
        <f t="shared" si="774"/>
        <v>45499.184224537035</v>
      </c>
      <c r="G975" s="21">
        <f>DAY(Table1[[#This Row],[Actual Time]])</f>
        <v>26</v>
      </c>
      <c r="H975">
        <f>MONTH(Table1[[#This Row],[Actual Time]])</f>
        <v>7</v>
      </c>
      <c r="I975">
        <f>YEAR(Table1[[#This Row],[Actual Time]])</f>
        <v>2024</v>
      </c>
      <c r="J975" t="str">
        <f t="shared" si="775"/>
        <v>26/7/2024</v>
      </c>
      <c r="K975" s="3" t="str">
        <f t="shared" si="776"/>
        <v>0</v>
      </c>
      <c r="L975" t="str">
        <f t="shared" si="777"/>
        <v>0</v>
      </c>
      <c r="M975" t="str">
        <f t="shared" si="778"/>
        <v>0</v>
      </c>
      <c r="N975" t="str">
        <f t="shared" si="779"/>
        <v>0</v>
      </c>
      <c r="O975" t="str">
        <f t="shared" si="780"/>
        <v>0</v>
      </c>
      <c r="P975" t="str">
        <f t="shared" si="781"/>
        <v>0</v>
      </c>
      <c r="Q975" t="str">
        <f t="shared" si="782"/>
        <v>0</v>
      </c>
      <c r="R975" t="str">
        <f t="shared" si="783"/>
        <v>0</v>
      </c>
      <c r="S975" t="str">
        <f t="shared" si="784"/>
        <v>0</v>
      </c>
      <c r="T975" s="3" t="str">
        <f t="shared" si="784"/>
        <v>0</v>
      </c>
      <c r="U975" t="str">
        <f t="shared" si="785"/>
        <v>0</v>
      </c>
      <c r="V975" t="str">
        <f t="shared" si="786"/>
        <v>0</v>
      </c>
      <c r="W975" t="str">
        <f t="shared" si="787"/>
        <v>0</v>
      </c>
      <c r="X975" t="str">
        <f t="shared" si="788"/>
        <v>0</v>
      </c>
      <c r="Y975" t="str">
        <f t="shared" si="789"/>
        <v>1</v>
      </c>
      <c r="Z975" t="str">
        <f t="shared" si="790"/>
        <v>0</v>
      </c>
      <c r="AA975" s="3" t="str">
        <f t="shared" si="790"/>
        <v>0</v>
      </c>
      <c r="AB975" s="3" t="str">
        <f t="shared" si="790"/>
        <v>0</v>
      </c>
      <c r="AC975" t="str">
        <f t="shared" si="791"/>
        <v>0</v>
      </c>
      <c r="AD975" t="str">
        <f t="shared" si="792"/>
        <v>0</v>
      </c>
      <c r="AE975" t="str">
        <f t="shared" si="793"/>
        <v>0</v>
      </c>
      <c r="AF975" t="str">
        <f t="shared" si="794"/>
        <v>0</v>
      </c>
      <c r="AG975" t="str">
        <f t="shared" si="795"/>
        <v>0</v>
      </c>
      <c r="AH975" t="str">
        <f t="shared" si="796"/>
        <v>0</v>
      </c>
      <c r="AI975" t="str">
        <f t="shared" si="797"/>
        <v>0</v>
      </c>
      <c r="AJ975" t="str">
        <f t="shared" si="798"/>
        <v>0</v>
      </c>
      <c r="AK975" t="str">
        <f t="shared" si="799"/>
        <v>0</v>
      </c>
      <c r="AL975" t="str">
        <f t="shared" si="800"/>
        <v>0</v>
      </c>
      <c r="AM975" t="str">
        <f t="shared" si="801"/>
        <v>0</v>
      </c>
      <c r="AN975" t="str">
        <f t="shared" si="802"/>
        <v>0</v>
      </c>
      <c r="AO975" t="str">
        <f t="shared" si="803"/>
        <v>0</v>
      </c>
      <c r="AP975" t="str">
        <f t="shared" si="804"/>
        <v>0</v>
      </c>
      <c r="AQ975" t="str">
        <f t="shared" si="805"/>
        <v>0</v>
      </c>
      <c r="AR975" t="str">
        <f t="shared" si="806"/>
        <v>0</v>
      </c>
      <c r="AS975" t="str">
        <f t="shared" si="807"/>
        <v>0</v>
      </c>
      <c r="AT975" t="str">
        <f t="shared" si="808"/>
        <v>0</v>
      </c>
      <c r="AU975" t="str">
        <f t="shared" si="809"/>
        <v>0</v>
      </c>
      <c r="AV975" t="str">
        <f t="shared" si="810"/>
        <v>0</v>
      </c>
      <c r="AW975" t="str">
        <f t="shared" si="811"/>
        <v>0</v>
      </c>
      <c r="AX975" t="str">
        <f t="shared" si="812"/>
        <v>0</v>
      </c>
      <c r="AY975" t="str">
        <f t="shared" si="813"/>
        <v>0</v>
      </c>
      <c r="AZ975" s="22"/>
    </row>
    <row r="976" spans="1:52" ht="15" customHeight="1">
      <c r="A976" s="18" t="s">
        <v>158</v>
      </c>
      <c r="B976" s="74" t="str">
        <f t="shared" si="773"/>
        <v>2402682E</v>
      </c>
      <c r="C976" s="76">
        <v>45498.8508912037</v>
      </c>
      <c r="D976" s="18" t="s">
        <v>909</v>
      </c>
      <c r="E976" s="3" t="b">
        <f>ISNUMBER(MATCH(Table1[[#This Row],[Email]],Attendance[Email],0))</f>
        <v>1</v>
      </c>
      <c r="F976" s="3">
        <f t="shared" si="774"/>
        <v>45499.184224537035</v>
      </c>
      <c r="G976" s="21">
        <f>DAY(Table1[[#This Row],[Actual Time]])</f>
        <v>26</v>
      </c>
      <c r="H976">
        <f>MONTH(Table1[[#This Row],[Actual Time]])</f>
        <v>7</v>
      </c>
      <c r="I976">
        <f>YEAR(Table1[[#This Row],[Actual Time]])</f>
        <v>2024</v>
      </c>
      <c r="J976" t="str">
        <f t="shared" si="775"/>
        <v>26/7/2024</v>
      </c>
      <c r="K976" s="3" t="str">
        <f t="shared" si="776"/>
        <v>0</v>
      </c>
      <c r="L976" t="str">
        <f t="shared" si="777"/>
        <v>0</v>
      </c>
      <c r="M976" t="str">
        <f t="shared" si="778"/>
        <v>0</v>
      </c>
      <c r="N976" t="str">
        <f t="shared" si="779"/>
        <v>0</v>
      </c>
      <c r="O976" t="str">
        <f t="shared" si="780"/>
        <v>0</v>
      </c>
      <c r="P976" t="str">
        <f t="shared" si="781"/>
        <v>0</v>
      </c>
      <c r="Q976" t="str">
        <f t="shared" si="782"/>
        <v>0</v>
      </c>
      <c r="R976" t="str">
        <f t="shared" si="783"/>
        <v>0</v>
      </c>
      <c r="S976" t="str">
        <f t="shared" si="784"/>
        <v>0</v>
      </c>
      <c r="T976" s="3" t="str">
        <f t="shared" si="784"/>
        <v>0</v>
      </c>
      <c r="U976" t="str">
        <f t="shared" si="785"/>
        <v>0</v>
      </c>
      <c r="V976" t="str">
        <f t="shared" si="786"/>
        <v>0</v>
      </c>
      <c r="W976" t="str">
        <f t="shared" si="787"/>
        <v>0</v>
      </c>
      <c r="X976" t="str">
        <f t="shared" si="788"/>
        <v>0</v>
      </c>
      <c r="Y976" t="str">
        <f t="shared" si="789"/>
        <v>1</v>
      </c>
      <c r="Z976" t="str">
        <f t="shared" si="790"/>
        <v>0</v>
      </c>
      <c r="AA976" s="3" t="str">
        <f t="shared" si="790"/>
        <v>0</v>
      </c>
      <c r="AB976" s="3" t="str">
        <f t="shared" si="790"/>
        <v>0</v>
      </c>
      <c r="AC976" t="str">
        <f t="shared" si="791"/>
        <v>0</v>
      </c>
      <c r="AD976" t="str">
        <f t="shared" si="792"/>
        <v>0</v>
      </c>
      <c r="AE976" t="str">
        <f t="shared" si="793"/>
        <v>0</v>
      </c>
      <c r="AF976" t="str">
        <f t="shared" si="794"/>
        <v>0</v>
      </c>
      <c r="AG976" t="str">
        <f t="shared" si="795"/>
        <v>0</v>
      </c>
      <c r="AH976" t="str">
        <f t="shared" si="796"/>
        <v>0</v>
      </c>
      <c r="AI976" t="str">
        <f t="shared" si="797"/>
        <v>0</v>
      </c>
      <c r="AJ976" t="str">
        <f t="shared" si="798"/>
        <v>0</v>
      </c>
      <c r="AK976" t="str">
        <f t="shared" si="799"/>
        <v>0</v>
      </c>
      <c r="AL976" t="str">
        <f t="shared" si="800"/>
        <v>0</v>
      </c>
      <c r="AM976" t="str">
        <f t="shared" si="801"/>
        <v>0</v>
      </c>
      <c r="AN976" t="str">
        <f t="shared" si="802"/>
        <v>0</v>
      </c>
      <c r="AO976" t="str">
        <f t="shared" si="803"/>
        <v>0</v>
      </c>
      <c r="AP976" t="str">
        <f t="shared" si="804"/>
        <v>0</v>
      </c>
      <c r="AQ976" t="str">
        <f t="shared" si="805"/>
        <v>0</v>
      </c>
      <c r="AR976" t="str">
        <f t="shared" si="806"/>
        <v>0</v>
      </c>
      <c r="AS976" t="str">
        <f t="shared" si="807"/>
        <v>0</v>
      </c>
      <c r="AT976" t="str">
        <f t="shared" si="808"/>
        <v>0</v>
      </c>
      <c r="AU976" t="str">
        <f t="shared" si="809"/>
        <v>0</v>
      </c>
      <c r="AV976" t="str">
        <f t="shared" si="810"/>
        <v>0</v>
      </c>
      <c r="AW976" t="str">
        <f t="shared" si="811"/>
        <v>0</v>
      </c>
      <c r="AX976" t="str">
        <f t="shared" si="812"/>
        <v>0</v>
      </c>
      <c r="AY976" t="str">
        <f t="shared" si="813"/>
        <v>0</v>
      </c>
      <c r="AZ976" s="22"/>
    </row>
    <row r="977" spans="1:52" ht="15" customHeight="1">
      <c r="A977" s="18" t="s">
        <v>538</v>
      </c>
      <c r="B977" s="74" t="str">
        <f t="shared" si="773"/>
        <v>2402094C</v>
      </c>
      <c r="C977" s="76">
        <v>45498.8508912037</v>
      </c>
      <c r="D977" s="18" t="s">
        <v>979</v>
      </c>
      <c r="E977" s="3" t="b">
        <f>ISNUMBER(MATCH(Table1[[#This Row],[Email]],Attendance[Email],0))</f>
        <v>1</v>
      </c>
      <c r="F977" s="3">
        <f t="shared" si="774"/>
        <v>45499.184224537035</v>
      </c>
      <c r="G977" s="21">
        <f>DAY(Table1[[#This Row],[Actual Time]])</f>
        <v>26</v>
      </c>
      <c r="H977">
        <f>MONTH(Table1[[#This Row],[Actual Time]])</f>
        <v>7</v>
      </c>
      <c r="I977">
        <f>YEAR(Table1[[#This Row],[Actual Time]])</f>
        <v>2024</v>
      </c>
      <c r="J977" t="str">
        <f t="shared" si="775"/>
        <v>26/7/2024</v>
      </c>
      <c r="K977" s="3" t="str">
        <f t="shared" si="776"/>
        <v>0</v>
      </c>
      <c r="L977" t="str">
        <f t="shared" si="777"/>
        <v>0</v>
      </c>
      <c r="M977" t="str">
        <f t="shared" si="778"/>
        <v>0</v>
      </c>
      <c r="N977" t="str">
        <f t="shared" si="779"/>
        <v>0</v>
      </c>
      <c r="O977" t="str">
        <f t="shared" si="780"/>
        <v>0</v>
      </c>
      <c r="P977" t="str">
        <f t="shared" si="781"/>
        <v>0</v>
      </c>
      <c r="Q977" t="str">
        <f t="shared" si="782"/>
        <v>0</v>
      </c>
      <c r="R977" t="str">
        <f t="shared" si="783"/>
        <v>0</v>
      </c>
      <c r="S977" t="str">
        <f t="shared" si="784"/>
        <v>0</v>
      </c>
      <c r="T977" s="3" t="str">
        <f t="shared" si="784"/>
        <v>0</v>
      </c>
      <c r="U977" t="str">
        <f t="shared" si="785"/>
        <v>0</v>
      </c>
      <c r="V977" t="str">
        <f t="shared" si="786"/>
        <v>0</v>
      </c>
      <c r="W977" t="str">
        <f t="shared" si="787"/>
        <v>0</v>
      </c>
      <c r="X977" t="str">
        <f t="shared" si="788"/>
        <v>0</v>
      </c>
      <c r="Y977" t="str">
        <f t="shared" si="789"/>
        <v>1</v>
      </c>
      <c r="Z977" t="str">
        <f t="shared" si="790"/>
        <v>0</v>
      </c>
      <c r="AA977" s="3" t="str">
        <f t="shared" si="790"/>
        <v>0</v>
      </c>
      <c r="AB977" s="3" t="str">
        <f t="shared" si="790"/>
        <v>0</v>
      </c>
      <c r="AC977" t="str">
        <f t="shared" si="791"/>
        <v>0</v>
      </c>
      <c r="AD977" t="str">
        <f t="shared" si="792"/>
        <v>0</v>
      </c>
      <c r="AE977" t="str">
        <f t="shared" si="793"/>
        <v>0</v>
      </c>
      <c r="AF977" t="str">
        <f t="shared" si="794"/>
        <v>0</v>
      </c>
      <c r="AG977" t="str">
        <f t="shared" si="795"/>
        <v>0</v>
      </c>
      <c r="AH977" t="str">
        <f t="shared" si="796"/>
        <v>0</v>
      </c>
      <c r="AI977" t="str">
        <f t="shared" si="797"/>
        <v>0</v>
      </c>
      <c r="AJ977" t="str">
        <f t="shared" si="798"/>
        <v>0</v>
      </c>
      <c r="AK977" t="str">
        <f t="shared" si="799"/>
        <v>0</v>
      </c>
      <c r="AL977" t="str">
        <f t="shared" si="800"/>
        <v>0</v>
      </c>
      <c r="AM977" t="str">
        <f t="shared" si="801"/>
        <v>0</v>
      </c>
      <c r="AN977" t="str">
        <f t="shared" si="802"/>
        <v>0</v>
      </c>
      <c r="AO977" t="str">
        <f t="shared" si="803"/>
        <v>0</v>
      </c>
      <c r="AP977" t="str">
        <f t="shared" si="804"/>
        <v>0</v>
      </c>
      <c r="AQ977" t="str">
        <f t="shared" si="805"/>
        <v>0</v>
      </c>
      <c r="AR977" t="str">
        <f t="shared" si="806"/>
        <v>0</v>
      </c>
      <c r="AS977" t="str">
        <f t="shared" si="807"/>
        <v>0</v>
      </c>
      <c r="AT977" t="str">
        <f t="shared" si="808"/>
        <v>0</v>
      </c>
      <c r="AU977" t="str">
        <f t="shared" si="809"/>
        <v>0</v>
      </c>
      <c r="AV977" t="str">
        <f t="shared" si="810"/>
        <v>0</v>
      </c>
      <c r="AW977" t="str">
        <f t="shared" si="811"/>
        <v>0</v>
      </c>
      <c r="AX977" t="str">
        <f t="shared" si="812"/>
        <v>0</v>
      </c>
      <c r="AY977" t="str">
        <f t="shared" si="813"/>
        <v>0</v>
      </c>
      <c r="AZ977" s="22"/>
    </row>
    <row r="978" spans="1:52" ht="15" customHeight="1">
      <c r="A978" s="18" t="s">
        <v>118</v>
      </c>
      <c r="B978" s="74" t="str">
        <f t="shared" si="773"/>
        <v>2401360I</v>
      </c>
      <c r="C978" s="76">
        <v>45498.8508912037</v>
      </c>
      <c r="D978" s="18" t="s">
        <v>889</v>
      </c>
      <c r="E978" s="3" t="b">
        <f>ISNUMBER(MATCH(Table1[[#This Row],[Email]],Attendance[Email],0))</f>
        <v>1</v>
      </c>
      <c r="F978" s="3">
        <f t="shared" si="774"/>
        <v>45499.184224537035</v>
      </c>
      <c r="G978" s="21">
        <f>DAY(Table1[[#This Row],[Actual Time]])</f>
        <v>26</v>
      </c>
      <c r="H978">
        <f>MONTH(Table1[[#This Row],[Actual Time]])</f>
        <v>7</v>
      </c>
      <c r="I978">
        <f>YEAR(Table1[[#This Row],[Actual Time]])</f>
        <v>2024</v>
      </c>
      <c r="J978" t="str">
        <f t="shared" si="775"/>
        <v>26/7/2024</v>
      </c>
      <c r="K978" s="3" t="str">
        <f t="shared" si="776"/>
        <v>0</v>
      </c>
      <c r="L978" t="str">
        <f t="shared" si="777"/>
        <v>0</v>
      </c>
      <c r="M978" t="str">
        <f t="shared" si="778"/>
        <v>0</v>
      </c>
      <c r="N978" t="str">
        <f t="shared" si="779"/>
        <v>0</v>
      </c>
      <c r="O978" t="str">
        <f t="shared" si="780"/>
        <v>0</v>
      </c>
      <c r="P978" t="str">
        <f t="shared" si="781"/>
        <v>0</v>
      </c>
      <c r="Q978" t="str">
        <f t="shared" si="782"/>
        <v>0</v>
      </c>
      <c r="R978" t="str">
        <f t="shared" si="783"/>
        <v>0</v>
      </c>
      <c r="S978" t="str">
        <f t="shared" si="784"/>
        <v>0</v>
      </c>
      <c r="T978" s="3" t="str">
        <f t="shared" si="784"/>
        <v>0</v>
      </c>
      <c r="U978" t="str">
        <f t="shared" si="785"/>
        <v>0</v>
      </c>
      <c r="V978" t="str">
        <f t="shared" si="786"/>
        <v>0</v>
      </c>
      <c r="W978" t="str">
        <f t="shared" si="787"/>
        <v>0</v>
      </c>
      <c r="X978" t="str">
        <f t="shared" si="788"/>
        <v>0</v>
      </c>
      <c r="Y978" t="str">
        <f t="shared" si="789"/>
        <v>1</v>
      </c>
      <c r="Z978" t="str">
        <f t="shared" si="790"/>
        <v>0</v>
      </c>
      <c r="AA978" s="3" t="str">
        <f t="shared" si="790"/>
        <v>0</v>
      </c>
      <c r="AB978" s="3" t="str">
        <f t="shared" si="790"/>
        <v>0</v>
      </c>
      <c r="AC978" t="str">
        <f t="shared" si="791"/>
        <v>0</v>
      </c>
      <c r="AD978" t="str">
        <f t="shared" si="792"/>
        <v>0</v>
      </c>
      <c r="AE978" t="str">
        <f t="shared" si="793"/>
        <v>0</v>
      </c>
      <c r="AF978" t="str">
        <f t="shared" si="794"/>
        <v>0</v>
      </c>
      <c r="AG978" t="str">
        <f t="shared" si="795"/>
        <v>0</v>
      </c>
      <c r="AH978" t="str">
        <f t="shared" si="796"/>
        <v>0</v>
      </c>
      <c r="AI978" t="str">
        <f t="shared" si="797"/>
        <v>0</v>
      </c>
      <c r="AJ978" t="str">
        <f t="shared" si="798"/>
        <v>0</v>
      </c>
      <c r="AK978" t="str">
        <f t="shared" si="799"/>
        <v>0</v>
      </c>
      <c r="AL978" t="str">
        <f t="shared" si="800"/>
        <v>0</v>
      </c>
      <c r="AM978" t="str">
        <f t="shared" si="801"/>
        <v>0</v>
      </c>
      <c r="AN978" t="str">
        <f t="shared" si="802"/>
        <v>0</v>
      </c>
      <c r="AO978" t="str">
        <f t="shared" si="803"/>
        <v>0</v>
      </c>
      <c r="AP978" t="str">
        <f t="shared" si="804"/>
        <v>0</v>
      </c>
      <c r="AQ978" t="str">
        <f t="shared" si="805"/>
        <v>0</v>
      </c>
      <c r="AR978" t="str">
        <f t="shared" si="806"/>
        <v>0</v>
      </c>
      <c r="AS978" t="str">
        <f t="shared" si="807"/>
        <v>0</v>
      </c>
      <c r="AT978" t="str">
        <f t="shared" si="808"/>
        <v>0</v>
      </c>
      <c r="AU978" t="str">
        <f t="shared" si="809"/>
        <v>0</v>
      </c>
      <c r="AV978" t="str">
        <f t="shared" si="810"/>
        <v>0</v>
      </c>
      <c r="AW978" t="str">
        <f t="shared" si="811"/>
        <v>0</v>
      </c>
      <c r="AX978" t="str">
        <f t="shared" si="812"/>
        <v>0</v>
      </c>
      <c r="AY978" t="str">
        <f t="shared" si="813"/>
        <v>0</v>
      </c>
      <c r="AZ978" s="22"/>
    </row>
    <row r="979" spans="1:52" ht="15" customHeight="1">
      <c r="A979" s="18" t="s">
        <v>325</v>
      </c>
      <c r="B979" s="74" t="str">
        <f t="shared" si="773"/>
        <v>2401531E</v>
      </c>
      <c r="C979" s="76">
        <v>45498.8508912037</v>
      </c>
      <c r="D979" s="18" t="s">
        <v>1007</v>
      </c>
      <c r="E979" s="3" t="b">
        <f>ISNUMBER(MATCH(Table1[[#This Row],[Email]],Attendance[Email],0))</f>
        <v>1</v>
      </c>
      <c r="F979" s="3">
        <f t="shared" si="774"/>
        <v>45499.184224537035</v>
      </c>
      <c r="G979" s="21">
        <f>DAY(Table1[[#This Row],[Actual Time]])</f>
        <v>26</v>
      </c>
      <c r="H979">
        <f>MONTH(Table1[[#This Row],[Actual Time]])</f>
        <v>7</v>
      </c>
      <c r="I979">
        <f>YEAR(Table1[[#This Row],[Actual Time]])</f>
        <v>2024</v>
      </c>
      <c r="J979" t="str">
        <f t="shared" si="775"/>
        <v>26/7/2024</v>
      </c>
      <c r="K979" s="3" t="str">
        <f t="shared" si="776"/>
        <v>0</v>
      </c>
      <c r="L979" t="str">
        <f t="shared" si="777"/>
        <v>0</v>
      </c>
      <c r="M979" t="str">
        <f t="shared" si="778"/>
        <v>0</v>
      </c>
      <c r="N979" t="str">
        <f t="shared" si="779"/>
        <v>0</v>
      </c>
      <c r="O979" t="str">
        <f t="shared" si="780"/>
        <v>0</v>
      </c>
      <c r="P979" t="str">
        <f t="shared" si="781"/>
        <v>0</v>
      </c>
      <c r="Q979" t="str">
        <f t="shared" si="782"/>
        <v>0</v>
      </c>
      <c r="R979" t="str">
        <f t="shared" si="783"/>
        <v>0</v>
      </c>
      <c r="S979" t="str">
        <f t="shared" si="784"/>
        <v>0</v>
      </c>
      <c r="T979" s="3" t="str">
        <f t="shared" si="784"/>
        <v>0</v>
      </c>
      <c r="U979" t="str">
        <f t="shared" si="785"/>
        <v>0</v>
      </c>
      <c r="V979" t="str">
        <f t="shared" si="786"/>
        <v>0</v>
      </c>
      <c r="W979" t="str">
        <f t="shared" si="787"/>
        <v>0</v>
      </c>
      <c r="X979" t="str">
        <f t="shared" si="788"/>
        <v>0</v>
      </c>
      <c r="Y979" t="str">
        <f t="shared" si="789"/>
        <v>1</v>
      </c>
      <c r="Z979" t="str">
        <f t="shared" si="790"/>
        <v>0</v>
      </c>
      <c r="AA979" s="3" t="str">
        <f t="shared" si="790"/>
        <v>0</v>
      </c>
      <c r="AB979" s="3" t="str">
        <f t="shared" si="790"/>
        <v>0</v>
      </c>
      <c r="AC979" t="str">
        <f t="shared" si="791"/>
        <v>0</v>
      </c>
      <c r="AD979" t="str">
        <f t="shared" si="792"/>
        <v>0</v>
      </c>
      <c r="AE979" t="str">
        <f t="shared" si="793"/>
        <v>0</v>
      </c>
      <c r="AF979" t="str">
        <f t="shared" si="794"/>
        <v>0</v>
      </c>
      <c r="AG979" t="str">
        <f t="shared" si="795"/>
        <v>0</v>
      </c>
      <c r="AH979" t="str">
        <f t="shared" si="796"/>
        <v>0</v>
      </c>
      <c r="AI979" t="str">
        <f t="shared" si="797"/>
        <v>0</v>
      </c>
      <c r="AJ979" t="str">
        <f t="shared" si="798"/>
        <v>0</v>
      </c>
      <c r="AK979" t="str">
        <f t="shared" si="799"/>
        <v>0</v>
      </c>
      <c r="AL979" t="str">
        <f t="shared" si="800"/>
        <v>0</v>
      </c>
      <c r="AM979" t="str">
        <f t="shared" si="801"/>
        <v>0</v>
      </c>
      <c r="AN979" t="str">
        <f t="shared" si="802"/>
        <v>0</v>
      </c>
      <c r="AO979" t="str">
        <f t="shared" si="803"/>
        <v>0</v>
      </c>
      <c r="AP979" t="str">
        <f t="shared" si="804"/>
        <v>0</v>
      </c>
      <c r="AQ979" t="str">
        <f t="shared" si="805"/>
        <v>0</v>
      </c>
      <c r="AR979" t="str">
        <f t="shared" si="806"/>
        <v>0</v>
      </c>
      <c r="AS979" t="str">
        <f t="shared" si="807"/>
        <v>0</v>
      </c>
      <c r="AT979" t="str">
        <f t="shared" si="808"/>
        <v>0</v>
      </c>
      <c r="AU979" t="str">
        <f t="shared" si="809"/>
        <v>0</v>
      </c>
      <c r="AV979" t="str">
        <f t="shared" si="810"/>
        <v>0</v>
      </c>
      <c r="AW979" t="str">
        <f t="shared" si="811"/>
        <v>0</v>
      </c>
      <c r="AX979" t="str">
        <f t="shared" si="812"/>
        <v>0</v>
      </c>
      <c r="AY979" t="str">
        <f t="shared" si="813"/>
        <v>0</v>
      </c>
      <c r="AZ979" s="22"/>
    </row>
    <row r="980" spans="1:52" ht="15" customHeight="1">
      <c r="A980" s="18" t="s">
        <v>72</v>
      </c>
      <c r="B980" s="74" t="str">
        <f t="shared" si="773"/>
        <v>2302493H</v>
      </c>
      <c r="C980" s="76">
        <v>45498.8508912037</v>
      </c>
      <c r="D980" s="18" t="s">
        <v>878</v>
      </c>
      <c r="E980" s="3" t="b">
        <f>ISNUMBER(MATCH(Table1[[#This Row],[Email]],Attendance[Email],0))</f>
        <v>1</v>
      </c>
      <c r="F980" s="3">
        <f t="shared" si="774"/>
        <v>45499.184224537035</v>
      </c>
      <c r="G980" s="21">
        <f>DAY(Table1[[#This Row],[Actual Time]])</f>
        <v>26</v>
      </c>
      <c r="H980">
        <f>MONTH(Table1[[#This Row],[Actual Time]])</f>
        <v>7</v>
      </c>
      <c r="I980">
        <f>YEAR(Table1[[#This Row],[Actual Time]])</f>
        <v>2024</v>
      </c>
      <c r="J980" t="str">
        <f t="shared" si="775"/>
        <v>26/7/2024</v>
      </c>
      <c r="K980" s="3" t="str">
        <f t="shared" si="776"/>
        <v>0</v>
      </c>
      <c r="L980" t="str">
        <f t="shared" si="777"/>
        <v>0</v>
      </c>
      <c r="M980" t="str">
        <f t="shared" si="778"/>
        <v>0</v>
      </c>
      <c r="N980" t="str">
        <f t="shared" si="779"/>
        <v>0</v>
      </c>
      <c r="O980" t="str">
        <f t="shared" si="780"/>
        <v>0</v>
      </c>
      <c r="P980" t="str">
        <f t="shared" si="781"/>
        <v>0</v>
      </c>
      <c r="Q980" t="str">
        <f t="shared" si="782"/>
        <v>0</v>
      </c>
      <c r="R980" t="str">
        <f t="shared" si="783"/>
        <v>0</v>
      </c>
      <c r="S980" t="str">
        <f t="shared" si="784"/>
        <v>0</v>
      </c>
      <c r="T980" s="3" t="str">
        <f t="shared" si="784"/>
        <v>0</v>
      </c>
      <c r="U980" t="str">
        <f t="shared" si="785"/>
        <v>0</v>
      </c>
      <c r="V980" t="str">
        <f t="shared" si="786"/>
        <v>0</v>
      </c>
      <c r="W980" t="str">
        <f t="shared" si="787"/>
        <v>0</v>
      </c>
      <c r="X980" t="str">
        <f t="shared" si="788"/>
        <v>0</v>
      </c>
      <c r="Y980" t="str">
        <f t="shared" si="789"/>
        <v>1</v>
      </c>
      <c r="Z980" t="str">
        <f t="shared" si="790"/>
        <v>0</v>
      </c>
      <c r="AA980" s="3" t="str">
        <f t="shared" si="790"/>
        <v>0</v>
      </c>
      <c r="AB980" s="3" t="str">
        <f t="shared" si="790"/>
        <v>0</v>
      </c>
      <c r="AC980" t="str">
        <f t="shared" si="791"/>
        <v>0</v>
      </c>
      <c r="AD980" t="str">
        <f t="shared" si="792"/>
        <v>0</v>
      </c>
      <c r="AE980" t="str">
        <f t="shared" si="793"/>
        <v>0</v>
      </c>
      <c r="AF980" t="str">
        <f t="shared" si="794"/>
        <v>0</v>
      </c>
      <c r="AG980" t="str">
        <f t="shared" si="795"/>
        <v>0</v>
      </c>
      <c r="AH980" t="str">
        <f t="shared" si="796"/>
        <v>0</v>
      </c>
      <c r="AI980" t="str">
        <f t="shared" si="797"/>
        <v>0</v>
      </c>
      <c r="AJ980" t="str">
        <f t="shared" si="798"/>
        <v>0</v>
      </c>
      <c r="AK980" t="str">
        <f t="shared" si="799"/>
        <v>0</v>
      </c>
      <c r="AL980" t="str">
        <f t="shared" si="800"/>
        <v>0</v>
      </c>
      <c r="AM980" t="str">
        <f t="shared" si="801"/>
        <v>0</v>
      </c>
      <c r="AN980" t="str">
        <f t="shared" si="802"/>
        <v>0</v>
      </c>
      <c r="AO980" t="str">
        <f t="shared" si="803"/>
        <v>0</v>
      </c>
      <c r="AP980" t="str">
        <f t="shared" si="804"/>
        <v>0</v>
      </c>
      <c r="AQ980" t="str">
        <f t="shared" si="805"/>
        <v>0</v>
      </c>
      <c r="AR980" t="str">
        <f t="shared" si="806"/>
        <v>0</v>
      </c>
      <c r="AS980" t="str">
        <f t="shared" si="807"/>
        <v>0</v>
      </c>
      <c r="AT980" t="str">
        <f t="shared" si="808"/>
        <v>0</v>
      </c>
      <c r="AU980" t="str">
        <f t="shared" si="809"/>
        <v>0</v>
      </c>
      <c r="AV980" t="str">
        <f t="shared" si="810"/>
        <v>0</v>
      </c>
      <c r="AW980" t="str">
        <f t="shared" si="811"/>
        <v>0</v>
      </c>
      <c r="AX980" t="str">
        <f t="shared" si="812"/>
        <v>0</v>
      </c>
      <c r="AY980" t="str">
        <f t="shared" si="813"/>
        <v>0</v>
      </c>
      <c r="AZ980" s="22"/>
    </row>
    <row r="981" spans="1:52" ht="15" customHeight="1">
      <c r="A981" s="18" t="s">
        <v>124</v>
      </c>
      <c r="B981" s="74" t="str">
        <f t="shared" si="773"/>
        <v>2401848C</v>
      </c>
      <c r="C981" s="76">
        <v>45498.8508912037</v>
      </c>
      <c r="D981" s="18" t="s">
        <v>893</v>
      </c>
      <c r="E981" s="3" t="b">
        <f>ISNUMBER(MATCH(Table1[[#This Row],[Email]],Attendance[Email],0))</f>
        <v>1</v>
      </c>
      <c r="F981" s="3">
        <f t="shared" si="774"/>
        <v>45499.184224537035</v>
      </c>
      <c r="G981" s="21">
        <f>DAY(Table1[[#This Row],[Actual Time]])</f>
        <v>26</v>
      </c>
      <c r="H981">
        <f>MONTH(Table1[[#This Row],[Actual Time]])</f>
        <v>7</v>
      </c>
      <c r="I981">
        <f>YEAR(Table1[[#This Row],[Actual Time]])</f>
        <v>2024</v>
      </c>
      <c r="J981" t="str">
        <f t="shared" si="775"/>
        <v>26/7/2024</v>
      </c>
      <c r="K981" s="3" t="str">
        <f t="shared" si="776"/>
        <v>0</v>
      </c>
      <c r="L981" t="str">
        <f t="shared" si="777"/>
        <v>0</v>
      </c>
      <c r="M981" t="str">
        <f t="shared" si="778"/>
        <v>0</v>
      </c>
      <c r="N981" t="str">
        <f t="shared" si="779"/>
        <v>0</v>
      </c>
      <c r="O981" t="str">
        <f t="shared" si="780"/>
        <v>0</v>
      </c>
      <c r="P981" t="str">
        <f t="shared" si="781"/>
        <v>0</v>
      </c>
      <c r="Q981" t="str">
        <f t="shared" si="782"/>
        <v>0</v>
      </c>
      <c r="R981" t="str">
        <f t="shared" si="783"/>
        <v>0</v>
      </c>
      <c r="S981" t="str">
        <f t="shared" si="784"/>
        <v>0</v>
      </c>
      <c r="T981" s="3" t="str">
        <f t="shared" si="784"/>
        <v>0</v>
      </c>
      <c r="U981" t="str">
        <f t="shared" si="785"/>
        <v>0</v>
      </c>
      <c r="V981" t="str">
        <f t="shared" si="786"/>
        <v>0</v>
      </c>
      <c r="W981" t="str">
        <f t="shared" si="787"/>
        <v>0</v>
      </c>
      <c r="X981" t="str">
        <f t="shared" si="788"/>
        <v>0</v>
      </c>
      <c r="Y981" t="str">
        <f t="shared" si="789"/>
        <v>1</v>
      </c>
      <c r="Z981" t="str">
        <f t="shared" si="790"/>
        <v>0</v>
      </c>
      <c r="AA981" s="3" t="str">
        <f t="shared" si="790"/>
        <v>0</v>
      </c>
      <c r="AB981" s="3" t="str">
        <f t="shared" si="790"/>
        <v>0</v>
      </c>
      <c r="AC981" t="str">
        <f t="shared" si="791"/>
        <v>0</v>
      </c>
      <c r="AD981" t="str">
        <f t="shared" si="792"/>
        <v>0</v>
      </c>
      <c r="AE981" t="str">
        <f t="shared" si="793"/>
        <v>0</v>
      </c>
      <c r="AF981" t="str">
        <f t="shared" si="794"/>
        <v>0</v>
      </c>
      <c r="AG981" t="str">
        <f t="shared" si="795"/>
        <v>0</v>
      </c>
      <c r="AH981" t="str">
        <f t="shared" si="796"/>
        <v>0</v>
      </c>
      <c r="AI981" t="str">
        <f t="shared" si="797"/>
        <v>0</v>
      </c>
      <c r="AJ981" t="str">
        <f t="shared" si="798"/>
        <v>0</v>
      </c>
      <c r="AK981" t="str">
        <f t="shared" si="799"/>
        <v>0</v>
      </c>
      <c r="AL981" t="str">
        <f t="shared" si="800"/>
        <v>0</v>
      </c>
      <c r="AM981" t="str">
        <f t="shared" si="801"/>
        <v>0</v>
      </c>
      <c r="AN981" t="str">
        <f t="shared" si="802"/>
        <v>0</v>
      </c>
      <c r="AO981" t="str">
        <f t="shared" si="803"/>
        <v>0</v>
      </c>
      <c r="AP981" t="str">
        <f t="shared" si="804"/>
        <v>0</v>
      </c>
      <c r="AQ981" t="str">
        <f t="shared" si="805"/>
        <v>0</v>
      </c>
      <c r="AR981" t="str">
        <f t="shared" si="806"/>
        <v>0</v>
      </c>
      <c r="AS981" t="str">
        <f t="shared" si="807"/>
        <v>0</v>
      </c>
      <c r="AT981" t="str">
        <f t="shared" si="808"/>
        <v>0</v>
      </c>
      <c r="AU981" t="str">
        <f t="shared" si="809"/>
        <v>0</v>
      </c>
      <c r="AV981" t="str">
        <f t="shared" si="810"/>
        <v>0</v>
      </c>
      <c r="AW981" t="str">
        <f t="shared" si="811"/>
        <v>0</v>
      </c>
      <c r="AX981" t="str">
        <f t="shared" si="812"/>
        <v>0</v>
      </c>
      <c r="AY981" t="str">
        <f t="shared" si="813"/>
        <v>0</v>
      </c>
      <c r="AZ981" s="22"/>
    </row>
    <row r="982" spans="1:52" ht="15" customHeight="1">
      <c r="A982" s="18" t="s">
        <v>162</v>
      </c>
      <c r="B982" s="74" t="str">
        <f t="shared" si="773"/>
        <v>2402850H</v>
      </c>
      <c r="C982" s="76">
        <v>45498.8508912037</v>
      </c>
      <c r="D982" s="18" t="s">
        <v>911</v>
      </c>
      <c r="E982" s="3" t="b">
        <f>ISNUMBER(MATCH(Table1[[#This Row],[Email]],Attendance[Email],0))</f>
        <v>1</v>
      </c>
      <c r="F982" s="3">
        <f t="shared" si="774"/>
        <v>45499.184224537035</v>
      </c>
      <c r="G982" s="21">
        <f>DAY(Table1[[#This Row],[Actual Time]])</f>
        <v>26</v>
      </c>
      <c r="H982">
        <f>MONTH(Table1[[#This Row],[Actual Time]])</f>
        <v>7</v>
      </c>
      <c r="I982">
        <f>YEAR(Table1[[#This Row],[Actual Time]])</f>
        <v>2024</v>
      </c>
      <c r="J982" t="str">
        <f t="shared" si="775"/>
        <v>26/7/2024</v>
      </c>
      <c r="K982" s="3" t="str">
        <f t="shared" si="776"/>
        <v>0</v>
      </c>
      <c r="L982" t="str">
        <f t="shared" si="777"/>
        <v>0</v>
      </c>
      <c r="M982" t="str">
        <f t="shared" si="778"/>
        <v>0</v>
      </c>
      <c r="N982" t="str">
        <f t="shared" si="779"/>
        <v>0</v>
      </c>
      <c r="O982" t="str">
        <f t="shared" si="780"/>
        <v>0</v>
      </c>
      <c r="P982" t="str">
        <f t="shared" si="781"/>
        <v>0</v>
      </c>
      <c r="Q982" t="str">
        <f t="shared" si="782"/>
        <v>0</v>
      </c>
      <c r="R982" t="str">
        <f t="shared" si="783"/>
        <v>0</v>
      </c>
      <c r="S982" t="str">
        <f t="shared" si="784"/>
        <v>0</v>
      </c>
      <c r="T982" s="3" t="str">
        <f t="shared" si="784"/>
        <v>0</v>
      </c>
      <c r="U982" t="str">
        <f t="shared" si="785"/>
        <v>0</v>
      </c>
      <c r="V982" t="str">
        <f t="shared" si="786"/>
        <v>0</v>
      </c>
      <c r="W982" t="str">
        <f t="shared" si="787"/>
        <v>0</v>
      </c>
      <c r="X982" t="str">
        <f t="shared" si="788"/>
        <v>0</v>
      </c>
      <c r="Y982" t="str">
        <f t="shared" si="789"/>
        <v>1</v>
      </c>
      <c r="Z982" t="str">
        <f t="shared" si="790"/>
        <v>0</v>
      </c>
      <c r="AA982" s="3" t="str">
        <f t="shared" si="790"/>
        <v>0</v>
      </c>
      <c r="AB982" s="3" t="str">
        <f t="shared" si="790"/>
        <v>0</v>
      </c>
      <c r="AC982" t="str">
        <f t="shared" si="791"/>
        <v>0</v>
      </c>
      <c r="AD982" t="str">
        <f t="shared" si="792"/>
        <v>0</v>
      </c>
      <c r="AE982" t="str">
        <f t="shared" si="793"/>
        <v>0</v>
      </c>
      <c r="AF982" t="str">
        <f t="shared" si="794"/>
        <v>0</v>
      </c>
      <c r="AG982" t="str">
        <f t="shared" si="795"/>
        <v>0</v>
      </c>
      <c r="AH982" t="str">
        <f t="shared" si="796"/>
        <v>0</v>
      </c>
      <c r="AI982" t="str">
        <f t="shared" si="797"/>
        <v>0</v>
      </c>
      <c r="AJ982" t="str">
        <f t="shared" si="798"/>
        <v>0</v>
      </c>
      <c r="AK982" t="str">
        <f t="shared" si="799"/>
        <v>0</v>
      </c>
      <c r="AL982" t="str">
        <f t="shared" si="800"/>
        <v>0</v>
      </c>
      <c r="AM982" t="str">
        <f t="shared" si="801"/>
        <v>0</v>
      </c>
      <c r="AN982" t="str">
        <f t="shared" si="802"/>
        <v>0</v>
      </c>
      <c r="AO982" t="str">
        <f t="shared" si="803"/>
        <v>0</v>
      </c>
      <c r="AP982" t="str">
        <f t="shared" si="804"/>
        <v>0</v>
      </c>
      <c r="AQ982" t="str">
        <f t="shared" si="805"/>
        <v>0</v>
      </c>
      <c r="AR982" t="str">
        <f t="shared" si="806"/>
        <v>0</v>
      </c>
      <c r="AS982" t="str">
        <f t="shared" si="807"/>
        <v>0</v>
      </c>
      <c r="AT982" t="str">
        <f t="shared" si="808"/>
        <v>0</v>
      </c>
      <c r="AU982" t="str">
        <f t="shared" si="809"/>
        <v>0</v>
      </c>
      <c r="AV982" t="str">
        <f t="shared" si="810"/>
        <v>0</v>
      </c>
      <c r="AW982" t="str">
        <f t="shared" si="811"/>
        <v>0</v>
      </c>
      <c r="AX982" t="str">
        <f t="shared" si="812"/>
        <v>0</v>
      </c>
      <c r="AY982" t="str">
        <f t="shared" si="813"/>
        <v>0</v>
      </c>
      <c r="AZ982" s="22"/>
    </row>
    <row r="983" spans="1:52" ht="15" customHeight="1">
      <c r="A983" s="18" t="s">
        <v>188</v>
      </c>
      <c r="B983" s="74" t="str">
        <f t="shared" si="773"/>
        <v>2402557I</v>
      </c>
      <c r="C983" s="76">
        <v>45498.8508912037</v>
      </c>
      <c r="D983" s="18" t="s">
        <v>924</v>
      </c>
      <c r="E983" s="3" t="b">
        <f>ISNUMBER(MATCH(Table1[[#This Row],[Email]],Attendance[Email],0))</f>
        <v>1</v>
      </c>
      <c r="F983" s="3">
        <f t="shared" si="774"/>
        <v>45499.184224537035</v>
      </c>
      <c r="G983" s="21">
        <f>DAY(Table1[[#This Row],[Actual Time]])</f>
        <v>26</v>
      </c>
      <c r="H983">
        <f>MONTH(Table1[[#This Row],[Actual Time]])</f>
        <v>7</v>
      </c>
      <c r="I983">
        <f>YEAR(Table1[[#This Row],[Actual Time]])</f>
        <v>2024</v>
      </c>
      <c r="J983" t="str">
        <f t="shared" si="775"/>
        <v>26/7/2024</v>
      </c>
      <c r="K983" s="3" t="str">
        <f t="shared" si="776"/>
        <v>0</v>
      </c>
      <c r="L983" t="str">
        <f t="shared" si="777"/>
        <v>0</v>
      </c>
      <c r="M983" t="str">
        <f t="shared" si="778"/>
        <v>0</v>
      </c>
      <c r="N983" t="str">
        <f t="shared" si="779"/>
        <v>0</v>
      </c>
      <c r="O983" t="str">
        <f t="shared" si="780"/>
        <v>0</v>
      </c>
      <c r="P983" t="str">
        <f t="shared" si="781"/>
        <v>0</v>
      </c>
      <c r="Q983" t="str">
        <f t="shared" si="782"/>
        <v>0</v>
      </c>
      <c r="R983" t="str">
        <f t="shared" si="783"/>
        <v>0</v>
      </c>
      <c r="S983" t="str">
        <f t="shared" si="784"/>
        <v>0</v>
      </c>
      <c r="T983" s="3" t="str">
        <f t="shared" si="784"/>
        <v>0</v>
      </c>
      <c r="U983" t="str">
        <f t="shared" si="785"/>
        <v>0</v>
      </c>
      <c r="V983" t="str">
        <f t="shared" si="786"/>
        <v>0</v>
      </c>
      <c r="W983" t="str">
        <f t="shared" si="787"/>
        <v>0</v>
      </c>
      <c r="X983" t="str">
        <f t="shared" si="788"/>
        <v>0</v>
      </c>
      <c r="Y983" t="str">
        <f t="shared" si="789"/>
        <v>1</v>
      </c>
      <c r="Z983" t="str">
        <f t="shared" si="790"/>
        <v>0</v>
      </c>
      <c r="AA983" s="3" t="str">
        <f t="shared" si="790"/>
        <v>0</v>
      </c>
      <c r="AB983" s="3" t="str">
        <f t="shared" si="790"/>
        <v>0</v>
      </c>
      <c r="AC983" t="str">
        <f t="shared" si="791"/>
        <v>0</v>
      </c>
      <c r="AD983" t="str">
        <f t="shared" si="792"/>
        <v>0</v>
      </c>
      <c r="AE983" t="str">
        <f t="shared" si="793"/>
        <v>0</v>
      </c>
      <c r="AF983" t="str">
        <f t="shared" si="794"/>
        <v>0</v>
      </c>
      <c r="AG983" t="str">
        <f t="shared" si="795"/>
        <v>0</v>
      </c>
      <c r="AH983" t="str">
        <f t="shared" si="796"/>
        <v>0</v>
      </c>
      <c r="AI983" t="str">
        <f t="shared" si="797"/>
        <v>0</v>
      </c>
      <c r="AJ983" t="str">
        <f t="shared" si="798"/>
        <v>0</v>
      </c>
      <c r="AK983" t="str">
        <f t="shared" si="799"/>
        <v>0</v>
      </c>
      <c r="AL983" t="str">
        <f t="shared" si="800"/>
        <v>0</v>
      </c>
      <c r="AM983" t="str">
        <f t="shared" si="801"/>
        <v>0</v>
      </c>
      <c r="AN983" t="str">
        <f t="shared" si="802"/>
        <v>0</v>
      </c>
      <c r="AO983" t="str">
        <f t="shared" si="803"/>
        <v>0</v>
      </c>
      <c r="AP983" t="str">
        <f t="shared" si="804"/>
        <v>0</v>
      </c>
      <c r="AQ983" t="str">
        <f t="shared" si="805"/>
        <v>0</v>
      </c>
      <c r="AR983" t="str">
        <f t="shared" si="806"/>
        <v>0</v>
      </c>
      <c r="AS983" t="str">
        <f t="shared" si="807"/>
        <v>0</v>
      </c>
      <c r="AT983" t="str">
        <f t="shared" si="808"/>
        <v>0</v>
      </c>
      <c r="AU983" t="str">
        <f t="shared" si="809"/>
        <v>0</v>
      </c>
      <c r="AV983" t="str">
        <f t="shared" si="810"/>
        <v>0</v>
      </c>
      <c r="AW983" t="str">
        <f t="shared" si="811"/>
        <v>0</v>
      </c>
      <c r="AX983" t="str">
        <f t="shared" si="812"/>
        <v>0</v>
      </c>
      <c r="AY983" t="str">
        <f t="shared" si="813"/>
        <v>0</v>
      </c>
      <c r="AZ983" s="22"/>
    </row>
    <row r="984" spans="1:52" ht="15" customHeight="1">
      <c r="A984" s="18" t="s">
        <v>413</v>
      </c>
      <c r="B984" s="74" t="str">
        <f t="shared" si="773"/>
        <v>2401056C</v>
      </c>
      <c r="C984" s="76">
        <v>45498.8508912037</v>
      </c>
      <c r="D984" s="18" t="s">
        <v>970</v>
      </c>
      <c r="E984" s="3" t="b">
        <f>ISNUMBER(MATCH(Table1[[#This Row],[Email]],Attendance[Email],0))</f>
        <v>1</v>
      </c>
      <c r="F984" s="3">
        <f t="shared" si="774"/>
        <v>45499.184224537035</v>
      </c>
      <c r="G984" s="21">
        <f>DAY(Table1[[#This Row],[Actual Time]])</f>
        <v>26</v>
      </c>
      <c r="H984">
        <f>MONTH(Table1[[#This Row],[Actual Time]])</f>
        <v>7</v>
      </c>
      <c r="I984">
        <f>YEAR(Table1[[#This Row],[Actual Time]])</f>
        <v>2024</v>
      </c>
      <c r="J984" t="str">
        <f t="shared" si="775"/>
        <v>26/7/2024</v>
      </c>
      <c r="K984" s="3" t="str">
        <f t="shared" si="776"/>
        <v>0</v>
      </c>
      <c r="L984" t="str">
        <f t="shared" si="777"/>
        <v>0</v>
      </c>
      <c r="M984" t="str">
        <f t="shared" si="778"/>
        <v>0</v>
      </c>
      <c r="N984" t="str">
        <f t="shared" si="779"/>
        <v>0</v>
      </c>
      <c r="O984" t="str">
        <f t="shared" si="780"/>
        <v>0</v>
      </c>
      <c r="P984" t="str">
        <f t="shared" si="781"/>
        <v>0</v>
      </c>
      <c r="Q984" t="str">
        <f t="shared" si="782"/>
        <v>0</v>
      </c>
      <c r="R984" t="str">
        <f t="shared" si="783"/>
        <v>0</v>
      </c>
      <c r="S984" t="str">
        <f t="shared" si="784"/>
        <v>0</v>
      </c>
      <c r="T984" s="3" t="str">
        <f t="shared" si="784"/>
        <v>0</v>
      </c>
      <c r="U984" t="str">
        <f t="shared" si="785"/>
        <v>0</v>
      </c>
      <c r="V984" t="str">
        <f t="shared" si="786"/>
        <v>0</v>
      </c>
      <c r="W984" t="str">
        <f t="shared" si="787"/>
        <v>0</v>
      </c>
      <c r="X984" t="str">
        <f t="shared" si="788"/>
        <v>0</v>
      </c>
      <c r="Y984" t="str">
        <f t="shared" si="789"/>
        <v>1</v>
      </c>
      <c r="Z984" t="str">
        <f t="shared" si="790"/>
        <v>0</v>
      </c>
      <c r="AA984" s="3" t="str">
        <f t="shared" si="790"/>
        <v>0</v>
      </c>
      <c r="AB984" s="3" t="str">
        <f t="shared" si="790"/>
        <v>0</v>
      </c>
      <c r="AC984" t="str">
        <f t="shared" si="791"/>
        <v>0</v>
      </c>
      <c r="AD984" t="str">
        <f t="shared" si="792"/>
        <v>0</v>
      </c>
      <c r="AE984" t="str">
        <f t="shared" si="793"/>
        <v>0</v>
      </c>
      <c r="AF984" t="str">
        <f t="shared" si="794"/>
        <v>0</v>
      </c>
      <c r="AG984" t="str">
        <f t="shared" si="795"/>
        <v>0</v>
      </c>
      <c r="AH984" t="str">
        <f t="shared" si="796"/>
        <v>0</v>
      </c>
      <c r="AI984" t="str">
        <f t="shared" si="797"/>
        <v>0</v>
      </c>
      <c r="AJ984" t="str">
        <f t="shared" si="798"/>
        <v>0</v>
      </c>
      <c r="AK984" t="str">
        <f t="shared" si="799"/>
        <v>0</v>
      </c>
      <c r="AL984" t="str">
        <f t="shared" si="800"/>
        <v>0</v>
      </c>
      <c r="AM984" t="str">
        <f t="shared" si="801"/>
        <v>0</v>
      </c>
      <c r="AN984" t="str">
        <f t="shared" si="802"/>
        <v>0</v>
      </c>
      <c r="AO984" t="str">
        <f t="shared" si="803"/>
        <v>0</v>
      </c>
      <c r="AP984" t="str">
        <f t="shared" si="804"/>
        <v>0</v>
      </c>
      <c r="AQ984" t="str">
        <f t="shared" si="805"/>
        <v>0</v>
      </c>
      <c r="AR984" t="str">
        <f t="shared" si="806"/>
        <v>0</v>
      </c>
      <c r="AS984" t="str">
        <f t="shared" si="807"/>
        <v>0</v>
      </c>
      <c r="AT984" t="str">
        <f t="shared" si="808"/>
        <v>0</v>
      </c>
      <c r="AU984" t="str">
        <f t="shared" si="809"/>
        <v>0</v>
      </c>
      <c r="AV984" t="str">
        <f t="shared" si="810"/>
        <v>0</v>
      </c>
      <c r="AW984" t="str">
        <f t="shared" si="811"/>
        <v>0</v>
      </c>
      <c r="AX984" t="str">
        <f t="shared" si="812"/>
        <v>0</v>
      </c>
      <c r="AY984" t="str">
        <f t="shared" si="813"/>
        <v>0</v>
      </c>
      <c r="AZ984" s="22"/>
    </row>
    <row r="985" spans="1:52" ht="15" customHeight="1">
      <c r="A985" s="18" t="s">
        <v>399</v>
      </c>
      <c r="B985" s="74" t="str">
        <f t="shared" si="773"/>
        <v>2401562J</v>
      </c>
      <c r="C985" s="76">
        <v>45498.8508912037</v>
      </c>
      <c r="D985" s="18" t="s">
        <v>950</v>
      </c>
      <c r="E985" s="3" t="b">
        <f>ISNUMBER(MATCH(Table1[[#This Row],[Email]],Attendance[Email],0))</f>
        <v>1</v>
      </c>
      <c r="F985" s="3">
        <f t="shared" si="774"/>
        <v>45499.184224537035</v>
      </c>
      <c r="G985" s="21">
        <f>DAY(Table1[[#This Row],[Actual Time]])</f>
        <v>26</v>
      </c>
      <c r="H985">
        <f>MONTH(Table1[[#This Row],[Actual Time]])</f>
        <v>7</v>
      </c>
      <c r="I985">
        <f>YEAR(Table1[[#This Row],[Actual Time]])</f>
        <v>2024</v>
      </c>
      <c r="J985" t="str">
        <f t="shared" si="775"/>
        <v>26/7/2024</v>
      </c>
      <c r="K985" s="3" t="str">
        <f t="shared" si="776"/>
        <v>0</v>
      </c>
      <c r="L985" t="str">
        <f t="shared" si="777"/>
        <v>0</v>
      </c>
      <c r="M985" t="str">
        <f t="shared" si="778"/>
        <v>0</v>
      </c>
      <c r="N985" t="str">
        <f t="shared" si="779"/>
        <v>0</v>
      </c>
      <c r="O985" t="str">
        <f t="shared" si="780"/>
        <v>0</v>
      </c>
      <c r="P985" t="str">
        <f t="shared" si="781"/>
        <v>0</v>
      </c>
      <c r="Q985" t="str">
        <f t="shared" si="782"/>
        <v>0</v>
      </c>
      <c r="R985" t="str">
        <f t="shared" si="783"/>
        <v>0</v>
      </c>
      <c r="S985" t="str">
        <f t="shared" si="784"/>
        <v>0</v>
      </c>
      <c r="T985" s="3" t="str">
        <f t="shared" si="784"/>
        <v>0</v>
      </c>
      <c r="U985" t="str">
        <f t="shared" si="785"/>
        <v>0</v>
      </c>
      <c r="V985" t="str">
        <f t="shared" si="786"/>
        <v>0</v>
      </c>
      <c r="W985" t="str">
        <f t="shared" si="787"/>
        <v>0</v>
      </c>
      <c r="X985" t="str">
        <f t="shared" si="788"/>
        <v>0</v>
      </c>
      <c r="Y985" t="str">
        <f t="shared" si="789"/>
        <v>1</v>
      </c>
      <c r="Z985" t="str">
        <f t="shared" si="790"/>
        <v>0</v>
      </c>
      <c r="AA985" s="3" t="str">
        <f t="shared" si="790"/>
        <v>0</v>
      </c>
      <c r="AB985" s="3" t="str">
        <f t="shared" si="790"/>
        <v>0</v>
      </c>
      <c r="AC985" t="str">
        <f t="shared" si="791"/>
        <v>0</v>
      </c>
      <c r="AD985" t="str">
        <f t="shared" si="792"/>
        <v>0</v>
      </c>
      <c r="AE985" t="str">
        <f t="shared" si="793"/>
        <v>0</v>
      </c>
      <c r="AF985" t="str">
        <f t="shared" si="794"/>
        <v>0</v>
      </c>
      <c r="AG985" t="str">
        <f t="shared" si="795"/>
        <v>0</v>
      </c>
      <c r="AH985" t="str">
        <f t="shared" si="796"/>
        <v>0</v>
      </c>
      <c r="AI985" t="str">
        <f t="shared" si="797"/>
        <v>0</v>
      </c>
      <c r="AJ985" t="str">
        <f t="shared" si="798"/>
        <v>0</v>
      </c>
      <c r="AK985" t="str">
        <f t="shared" si="799"/>
        <v>0</v>
      </c>
      <c r="AL985" t="str">
        <f t="shared" si="800"/>
        <v>0</v>
      </c>
      <c r="AM985" t="str">
        <f t="shared" si="801"/>
        <v>0</v>
      </c>
      <c r="AN985" t="str">
        <f t="shared" si="802"/>
        <v>0</v>
      </c>
      <c r="AO985" t="str">
        <f t="shared" si="803"/>
        <v>0</v>
      </c>
      <c r="AP985" t="str">
        <f t="shared" si="804"/>
        <v>0</v>
      </c>
      <c r="AQ985" t="str">
        <f t="shared" si="805"/>
        <v>0</v>
      </c>
      <c r="AR985" t="str">
        <f t="shared" si="806"/>
        <v>0</v>
      </c>
      <c r="AS985" t="str">
        <f t="shared" si="807"/>
        <v>0</v>
      </c>
      <c r="AT985" t="str">
        <f t="shared" si="808"/>
        <v>0</v>
      </c>
      <c r="AU985" t="str">
        <f t="shared" si="809"/>
        <v>0</v>
      </c>
      <c r="AV985" t="str">
        <f t="shared" si="810"/>
        <v>0</v>
      </c>
      <c r="AW985" t="str">
        <f t="shared" si="811"/>
        <v>0</v>
      </c>
      <c r="AX985" t="str">
        <f t="shared" si="812"/>
        <v>0</v>
      </c>
      <c r="AY985" t="str">
        <f t="shared" si="813"/>
        <v>0</v>
      </c>
      <c r="AZ985" s="22"/>
    </row>
    <row r="986" spans="1:52" ht="15" customHeight="1">
      <c r="A986" s="18" t="s">
        <v>365</v>
      </c>
      <c r="B986" s="74" t="str">
        <f t="shared" si="773"/>
        <v>2401190J</v>
      </c>
      <c r="C986" s="76">
        <v>45498.8508912037</v>
      </c>
      <c r="D986" s="18" t="s">
        <v>1009</v>
      </c>
      <c r="E986" s="3" t="b">
        <f>ISNUMBER(MATCH(Table1[[#This Row],[Email]],Attendance[Email],0))</f>
        <v>1</v>
      </c>
      <c r="F986" s="3">
        <f t="shared" si="774"/>
        <v>45499.184224537035</v>
      </c>
      <c r="G986" s="21">
        <f>DAY(Table1[[#This Row],[Actual Time]])</f>
        <v>26</v>
      </c>
      <c r="H986">
        <f>MONTH(Table1[[#This Row],[Actual Time]])</f>
        <v>7</v>
      </c>
      <c r="I986">
        <f>YEAR(Table1[[#This Row],[Actual Time]])</f>
        <v>2024</v>
      </c>
      <c r="J986" t="str">
        <f t="shared" si="775"/>
        <v>26/7/2024</v>
      </c>
      <c r="K986" s="3" t="str">
        <f t="shared" si="776"/>
        <v>0</v>
      </c>
      <c r="L986" t="str">
        <f t="shared" si="777"/>
        <v>0</v>
      </c>
      <c r="M986" t="str">
        <f t="shared" si="778"/>
        <v>0</v>
      </c>
      <c r="N986" t="str">
        <f t="shared" si="779"/>
        <v>0</v>
      </c>
      <c r="O986" t="str">
        <f t="shared" si="780"/>
        <v>0</v>
      </c>
      <c r="P986" t="str">
        <f t="shared" si="781"/>
        <v>0</v>
      </c>
      <c r="Q986" t="str">
        <f t="shared" si="782"/>
        <v>0</v>
      </c>
      <c r="R986" t="str">
        <f t="shared" si="783"/>
        <v>0</v>
      </c>
      <c r="S986" t="str">
        <f t="shared" si="784"/>
        <v>0</v>
      </c>
      <c r="T986" s="3" t="str">
        <f t="shared" si="784"/>
        <v>0</v>
      </c>
      <c r="U986" t="str">
        <f t="shared" si="785"/>
        <v>0</v>
      </c>
      <c r="V986" t="str">
        <f t="shared" si="786"/>
        <v>0</v>
      </c>
      <c r="W986" t="str">
        <f t="shared" si="787"/>
        <v>0</v>
      </c>
      <c r="X986" t="str">
        <f t="shared" si="788"/>
        <v>0</v>
      </c>
      <c r="Y986" t="str">
        <f t="shared" si="789"/>
        <v>1</v>
      </c>
      <c r="Z986" t="str">
        <f t="shared" si="790"/>
        <v>0</v>
      </c>
      <c r="AA986" s="3" t="str">
        <f t="shared" si="790"/>
        <v>0</v>
      </c>
      <c r="AB986" s="3" t="str">
        <f t="shared" si="790"/>
        <v>0</v>
      </c>
      <c r="AC986" t="str">
        <f t="shared" si="791"/>
        <v>0</v>
      </c>
      <c r="AD986" t="str">
        <f t="shared" si="792"/>
        <v>0</v>
      </c>
      <c r="AE986" t="str">
        <f t="shared" si="793"/>
        <v>0</v>
      </c>
      <c r="AF986" t="str">
        <f t="shared" si="794"/>
        <v>0</v>
      </c>
      <c r="AG986" t="str">
        <f t="shared" si="795"/>
        <v>0</v>
      </c>
      <c r="AH986" t="str">
        <f t="shared" si="796"/>
        <v>0</v>
      </c>
      <c r="AI986" t="str">
        <f t="shared" si="797"/>
        <v>0</v>
      </c>
      <c r="AJ986" t="str">
        <f t="shared" si="798"/>
        <v>0</v>
      </c>
      <c r="AK986" t="str">
        <f t="shared" si="799"/>
        <v>0</v>
      </c>
      <c r="AL986" t="str">
        <f t="shared" si="800"/>
        <v>0</v>
      </c>
      <c r="AM986" t="str">
        <f t="shared" si="801"/>
        <v>0</v>
      </c>
      <c r="AN986" t="str">
        <f t="shared" si="802"/>
        <v>0</v>
      </c>
      <c r="AO986" t="str">
        <f t="shared" si="803"/>
        <v>0</v>
      </c>
      <c r="AP986" t="str">
        <f t="shared" si="804"/>
        <v>0</v>
      </c>
      <c r="AQ986" t="str">
        <f t="shared" si="805"/>
        <v>0</v>
      </c>
      <c r="AR986" t="str">
        <f t="shared" si="806"/>
        <v>0</v>
      </c>
      <c r="AS986" t="str">
        <f t="shared" si="807"/>
        <v>0</v>
      </c>
      <c r="AT986" t="str">
        <f t="shared" si="808"/>
        <v>0</v>
      </c>
      <c r="AU986" t="str">
        <f t="shared" si="809"/>
        <v>0</v>
      </c>
      <c r="AV986" t="str">
        <f t="shared" si="810"/>
        <v>0</v>
      </c>
      <c r="AW986" t="str">
        <f t="shared" si="811"/>
        <v>0</v>
      </c>
      <c r="AX986" t="str">
        <f t="shared" si="812"/>
        <v>0</v>
      </c>
      <c r="AY986" t="str">
        <f t="shared" si="813"/>
        <v>0</v>
      </c>
      <c r="AZ986" s="22"/>
    </row>
    <row r="987" spans="1:52" ht="15" customHeight="1">
      <c r="A987" s="18" t="s">
        <v>176</v>
      </c>
      <c r="B987" s="74" t="str">
        <f t="shared" si="773"/>
        <v>2400652J</v>
      </c>
      <c r="C987" s="76">
        <v>45498.8508912037</v>
      </c>
      <c r="D987" s="18" t="s">
        <v>918</v>
      </c>
      <c r="E987" s="3" t="b">
        <f>ISNUMBER(MATCH(Table1[[#This Row],[Email]],Attendance[Email],0))</f>
        <v>1</v>
      </c>
      <c r="F987" s="3">
        <f t="shared" si="774"/>
        <v>45499.184224537035</v>
      </c>
      <c r="G987" s="21">
        <f>DAY(Table1[[#This Row],[Actual Time]])</f>
        <v>26</v>
      </c>
      <c r="H987">
        <f>MONTH(Table1[[#This Row],[Actual Time]])</f>
        <v>7</v>
      </c>
      <c r="I987">
        <f>YEAR(Table1[[#This Row],[Actual Time]])</f>
        <v>2024</v>
      </c>
      <c r="J987" t="str">
        <f t="shared" si="775"/>
        <v>26/7/2024</v>
      </c>
      <c r="K987" s="3" t="str">
        <f t="shared" si="776"/>
        <v>0</v>
      </c>
      <c r="L987" t="str">
        <f t="shared" si="777"/>
        <v>0</v>
      </c>
      <c r="M987" t="str">
        <f t="shared" si="778"/>
        <v>0</v>
      </c>
      <c r="N987" t="str">
        <f t="shared" si="779"/>
        <v>0</v>
      </c>
      <c r="O987" t="str">
        <f t="shared" si="780"/>
        <v>0</v>
      </c>
      <c r="P987" t="str">
        <f t="shared" si="781"/>
        <v>0</v>
      </c>
      <c r="Q987" t="str">
        <f t="shared" si="782"/>
        <v>0</v>
      </c>
      <c r="R987" t="str">
        <f t="shared" si="783"/>
        <v>0</v>
      </c>
      <c r="S987" t="str">
        <f t="shared" si="784"/>
        <v>0</v>
      </c>
      <c r="T987" s="3" t="str">
        <f t="shared" si="784"/>
        <v>0</v>
      </c>
      <c r="U987" t="str">
        <f t="shared" si="785"/>
        <v>0</v>
      </c>
      <c r="V987" t="str">
        <f t="shared" si="786"/>
        <v>0</v>
      </c>
      <c r="W987" t="str">
        <f t="shared" si="787"/>
        <v>0</v>
      </c>
      <c r="X987" t="str">
        <f t="shared" si="788"/>
        <v>0</v>
      </c>
      <c r="Y987" t="str">
        <f t="shared" si="789"/>
        <v>1</v>
      </c>
      <c r="Z987" t="str">
        <f t="shared" si="790"/>
        <v>0</v>
      </c>
      <c r="AA987" s="3" t="str">
        <f t="shared" si="790"/>
        <v>0</v>
      </c>
      <c r="AB987" s="3" t="str">
        <f t="shared" si="790"/>
        <v>0</v>
      </c>
      <c r="AC987" t="str">
        <f t="shared" si="791"/>
        <v>0</v>
      </c>
      <c r="AD987" t="str">
        <f t="shared" si="792"/>
        <v>0</v>
      </c>
      <c r="AE987" t="str">
        <f t="shared" si="793"/>
        <v>0</v>
      </c>
      <c r="AF987" t="str">
        <f t="shared" si="794"/>
        <v>0</v>
      </c>
      <c r="AG987" t="str">
        <f t="shared" si="795"/>
        <v>0</v>
      </c>
      <c r="AH987" t="str">
        <f t="shared" si="796"/>
        <v>0</v>
      </c>
      <c r="AI987" t="str">
        <f t="shared" si="797"/>
        <v>0</v>
      </c>
      <c r="AJ987" t="str">
        <f t="shared" si="798"/>
        <v>0</v>
      </c>
      <c r="AK987" t="str">
        <f t="shared" si="799"/>
        <v>0</v>
      </c>
      <c r="AL987" t="str">
        <f t="shared" si="800"/>
        <v>0</v>
      </c>
      <c r="AM987" t="str">
        <f t="shared" si="801"/>
        <v>0</v>
      </c>
      <c r="AN987" t="str">
        <f t="shared" si="802"/>
        <v>0</v>
      </c>
      <c r="AO987" t="str">
        <f t="shared" si="803"/>
        <v>0</v>
      </c>
      <c r="AP987" t="str">
        <f t="shared" si="804"/>
        <v>0</v>
      </c>
      <c r="AQ987" t="str">
        <f t="shared" si="805"/>
        <v>0</v>
      </c>
      <c r="AR987" t="str">
        <f t="shared" si="806"/>
        <v>0</v>
      </c>
      <c r="AS987" t="str">
        <f t="shared" si="807"/>
        <v>0</v>
      </c>
      <c r="AT987" t="str">
        <f t="shared" si="808"/>
        <v>0</v>
      </c>
      <c r="AU987" t="str">
        <f t="shared" si="809"/>
        <v>0</v>
      </c>
      <c r="AV987" t="str">
        <f t="shared" si="810"/>
        <v>0</v>
      </c>
      <c r="AW987" t="str">
        <f t="shared" si="811"/>
        <v>0</v>
      </c>
      <c r="AX987" t="str">
        <f t="shared" si="812"/>
        <v>0</v>
      </c>
      <c r="AY987" t="str">
        <f t="shared" si="813"/>
        <v>0</v>
      </c>
      <c r="AZ987" s="22"/>
    </row>
    <row r="988" spans="1:52" ht="15" customHeight="1">
      <c r="A988" s="18" t="s">
        <v>122</v>
      </c>
      <c r="B988" s="74" t="str">
        <f t="shared" si="773"/>
        <v>2401808G</v>
      </c>
      <c r="C988" s="76">
        <v>45498.8508912037</v>
      </c>
      <c r="D988" s="18" t="s">
        <v>891</v>
      </c>
      <c r="E988" s="3" t="b">
        <f>ISNUMBER(MATCH(Table1[[#This Row],[Email]],Attendance[Email],0))</f>
        <v>1</v>
      </c>
      <c r="F988" s="3">
        <f t="shared" si="774"/>
        <v>45499.184224537035</v>
      </c>
      <c r="G988" s="21">
        <f>DAY(Table1[[#This Row],[Actual Time]])</f>
        <v>26</v>
      </c>
      <c r="H988">
        <f>MONTH(Table1[[#This Row],[Actual Time]])</f>
        <v>7</v>
      </c>
      <c r="I988">
        <f>YEAR(Table1[[#This Row],[Actual Time]])</f>
        <v>2024</v>
      </c>
      <c r="J988" t="str">
        <f t="shared" si="775"/>
        <v>26/7/2024</v>
      </c>
      <c r="K988" s="3" t="str">
        <f t="shared" si="776"/>
        <v>0</v>
      </c>
      <c r="L988" t="str">
        <f t="shared" si="777"/>
        <v>0</v>
      </c>
      <c r="M988" t="str">
        <f t="shared" si="778"/>
        <v>0</v>
      </c>
      <c r="N988" t="str">
        <f t="shared" si="779"/>
        <v>0</v>
      </c>
      <c r="O988" t="str">
        <f t="shared" si="780"/>
        <v>0</v>
      </c>
      <c r="P988" t="str">
        <f t="shared" si="781"/>
        <v>0</v>
      </c>
      <c r="Q988" t="str">
        <f t="shared" si="782"/>
        <v>0</v>
      </c>
      <c r="R988" t="str">
        <f t="shared" si="783"/>
        <v>0</v>
      </c>
      <c r="S988" t="str">
        <f t="shared" si="784"/>
        <v>0</v>
      </c>
      <c r="T988" s="3" t="str">
        <f t="shared" si="784"/>
        <v>0</v>
      </c>
      <c r="U988" t="str">
        <f t="shared" si="785"/>
        <v>0</v>
      </c>
      <c r="V988" t="str">
        <f t="shared" si="786"/>
        <v>0</v>
      </c>
      <c r="W988" t="str">
        <f t="shared" si="787"/>
        <v>0</v>
      </c>
      <c r="X988" t="str">
        <f t="shared" si="788"/>
        <v>0</v>
      </c>
      <c r="Y988" t="str">
        <f t="shared" si="789"/>
        <v>1</v>
      </c>
      <c r="Z988" t="str">
        <f t="shared" si="790"/>
        <v>0</v>
      </c>
      <c r="AA988" s="3" t="str">
        <f t="shared" si="790"/>
        <v>0</v>
      </c>
      <c r="AB988" s="3" t="str">
        <f t="shared" si="790"/>
        <v>0</v>
      </c>
      <c r="AC988" t="str">
        <f t="shared" si="791"/>
        <v>0</v>
      </c>
      <c r="AD988" t="str">
        <f t="shared" si="792"/>
        <v>0</v>
      </c>
      <c r="AE988" t="str">
        <f t="shared" si="793"/>
        <v>0</v>
      </c>
      <c r="AF988" t="str">
        <f t="shared" si="794"/>
        <v>0</v>
      </c>
      <c r="AG988" t="str">
        <f t="shared" si="795"/>
        <v>0</v>
      </c>
      <c r="AH988" t="str">
        <f t="shared" si="796"/>
        <v>0</v>
      </c>
      <c r="AI988" t="str">
        <f t="shared" si="797"/>
        <v>0</v>
      </c>
      <c r="AJ988" t="str">
        <f t="shared" si="798"/>
        <v>0</v>
      </c>
      <c r="AK988" t="str">
        <f t="shared" si="799"/>
        <v>0</v>
      </c>
      <c r="AL988" t="str">
        <f t="shared" si="800"/>
        <v>0</v>
      </c>
      <c r="AM988" t="str">
        <f t="shared" si="801"/>
        <v>0</v>
      </c>
      <c r="AN988" t="str">
        <f t="shared" si="802"/>
        <v>0</v>
      </c>
      <c r="AO988" t="str">
        <f t="shared" si="803"/>
        <v>0</v>
      </c>
      <c r="AP988" t="str">
        <f t="shared" si="804"/>
        <v>0</v>
      </c>
      <c r="AQ988" t="str">
        <f t="shared" si="805"/>
        <v>0</v>
      </c>
      <c r="AR988" t="str">
        <f t="shared" si="806"/>
        <v>0</v>
      </c>
      <c r="AS988" t="str">
        <f t="shared" si="807"/>
        <v>0</v>
      </c>
      <c r="AT988" t="str">
        <f t="shared" si="808"/>
        <v>0</v>
      </c>
      <c r="AU988" t="str">
        <f t="shared" si="809"/>
        <v>0</v>
      </c>
      <c r="AV988" t="str">
        <f t="shared" si="810"/>
        <v>0</v>
      </c>
      <c r="AW988" t="str">
        <f t="shared" si="811"/>
        <v>0</v>
      </c>
      <c r="AX988" t="str">
        <f t="shared" si="812"/>
        <v>0</v>
      </c>
      <c r="AY988" t="str">
        <f t="shared" si="813"/>
        <v>0</v>
      </c>
      <c r="AZ988" s="22"/>
    </row>
    <row r="989" spans="1:52" ht="15" customHeight="1">
      <c r="A989" s="18" t="s">
        <v>260</v>
      </c>
      <c r="B989" s="74" t="str">
        <f t="shared" si="773"/>
        <v>2401045F</v>
      </c>
      <c r="C989" s="76">
        <v>45498.8508912037</v>
      </c>
      <c r="D989" s="18" t="s">
        <v>1010</v>
      </c>
      <c r="E989" s="3" t="b">
        <f>ISNUMBER(MATCH(Table1[[#This Row],[Email]],Attendance[Email],0))</f>
        <v>1</v>
      </c>
      <c r="F989" s="3">
        <f t="shared" si="774"/>
        <v>45499.184224537035</v>
      </c>
      <c r="G989" s="21">
        <f>DAY(Table1[[#This Row],[Actual Time]])</f>
        <v>26</v>
      </c>
      <c r="H989">
        <f>MONTH(Table1[[#This Row],[Actual Time]])</f>
        <v>7</v>
      </c>
      <c r="I989">
        <f>YEAR(Table1[[#This Row],[Actual Time]])</f>
        <v>2024</v>
      </c>
      <c r="J989" t="str">
        <f t="shared" si="775"/>
        <v>26/7/2024</v>
      </c>
      <c r="K989" s="3" t="str">
        <f t="shared" si="776"/>
        <v>0</v>
      </c>
      <c r="L989" t="str">
        <f t="shared" si="777"/>
        <v>0</v>
      </c>
      <c r="M989" t="str">
        <f t="shared" si="778"/>
        <v>0</v>
      </c>
      <c r="N989" t="str">
        <f t="shared" si="779"/>
        <v>0</v>
      </c>
      <c r="O989" t="str">
        <f t="shared" si="780"/>
        <v>0</v>
      </c>
      <c r="P989" t="str">
        <f t="shared" si="781"/>
        <v>0</v>
      </c>
      <c r="Q989" t="str">
        <f t="shared" si="782"/>
        <v>0</v>
      </c>
      <c r="R989" t="str">
        <f t="shared" si="783"/>
        <v>0</v>
      </c>
      <c r="S989" t="str">
        <f t="shared" si="784"/>
        <v>0</v>
      </c>
      <c r="T989" s="3" t="str">
        <f t="shared" si="784"/>
        <v>0</v>
      </c>
      <c r="U989" t="str">
        <f t="shared" si="785"/>
        <v>0</v>
      </c>
      <c r="V989" t="str">
        <f t="shared" si="786"/>
        <v>0</v>
      </c>
      <c r="W989" t="str">
        <f t="shared" si="787"/>
        <v>0</v>
      </c>
      <c r="X989" t="str">
        <f t="shared" si="788"/>
        <v>0</v>
      </c>
      <c r="Y989" t="str">
        <f t="shared" si="789"/>
        <v>1</v>
      </c>
      <c r="Z989" t="str">
        <f t="shared" si="790"/>
        <v>0</v>
      </c>
      <c r="AA989" s="3" t="str">
        <f t="shared" si="790"/>
        <v>0</v>
      </c>
      <c r="AB989" s="3" t="str">
        <f t="shared" si="790"/>
        <v>0</v>
      </c>
      <c r="AC989" t="str">
        <f t="shared" si="791"/>
        <v>0</v>
      </c>
      <c r="AD989" t="str">
        <f t="shared" si="792"/>
        <v>0</v>
      </c>
      <c r="AE989" t="str">
        <f t="shared" si="793"/>
        <v>0</v>
      </c>
      <c r="AF989" t="str">
        <f t="shared" si="794"/>
        <v>0</v>
      </c>
      <c r="AG989" t="str">
        <f t="shared" si="795"/>
        <v>0</v>
      </c>
      <c r="AH989" t="str">
        <f t="shared" si="796"/>
        <v>0</v>
      </c>
      <c r="AI989" t="str">
        <f t="shared" si="797"/>
        <v>0</v>
      </c>
      <c r="AJ989" t="str">
        <f t="shared" si="798"/>
        <v>0</v>
      </c>
      <c r="AK989" t="str">
        <f t="shared" si="799"/>
        <v>0</v>
      </c>
      <c r="AL989" t="str">
        <f t="shared" si="800"/>
        <v>0</v>
      </c>
      <c r="AM989" t="str">
        <f t="shared" si="801"/>
        <v>0</v>
      </c>
      <c r="AN989" t="str">
        <f t="shared" si="802"/>
        <v>0</v>
      </c>
      <c r="AO989" t="str">
        <f t="shared" si="803"/>
        <v>0</v>
      </c>
      <c r="AP989" t="str">
        <f t="shared" si="804"/>
        <v>0</v>
      </c>
      <c r="AQ989" t="str">
        <f t="shared" si="805"/>
        <v>0</v>
      </c>
      <c r="AR989" t="str">
        <f t="shared" si="806"/>
        <v>0</v>
      </c>
      <c r="AS989" t="str">
        <f t="shared" si="807"/>
        <v>0</v>
      </c>
      <c r="AT989" t="str">
        <f t="shared" si="808"/>
        <v>0</v>
      </c>
      <c r="AU989" t="str">
        <f t="shared" si="809"/>
        <v>0</v>
      </c>
      <c r="AV989" t="str">
        <f t="shared" si="810"/>
        <v>0</v>
      </c>
      <c r="AW989" t="str">
        <f t="shared" si="811"/>
        <v>0</v>
      </c>
      <c r="AX989" t="str">
        <f t="shared" si="812"/>
        <v>0</v>
      </c>
      <c r="AY989" t="str">
        <f t="shared" si="813"/>
        <v>0</v>
      </c>
      <c r="AZ989" s="22"/>
    </row>
    <row r="990" spans="1:52" ht="15" customHeight="1">
      <c r="A990" s="18" t="s">
        <v>174</v>
      </c>
      <c r="B990" s="74" t="str">
        <f t="shared" si="773"/>
        <v>2300480G</v>
      </c>
      <c r="C990" s="76">
        <v>45498.8508912037</v>
      </c>
      <c r="D990" s="18" t="s">
        <v>917</v>
      </c>
      <c r="E990" s="3" t="b">
        <f>ISNUMBER(MATCH(Table1[[#This Row],[Email]],Attendance[Email],0))</f>
        <v>1</v>
      </c>
      <c r="F990" s="3">
        <f t="shared" si="774"/>
        <v>45499.184224537035</v>
      </c>
      <c r="G990" s="21">
        <f>DAY(Table1[[#This Row],[Actual Time]])</f>
        <v>26</v>
      </c>
      <c r="H990">
        <f>MONTH(Table1[[#This Row],[Actual Time]])</f>
        <v>7</v>
      </c>
      <c r="I990">
        <f>YEAR(Table1[[#This Row],[Actual Time]])</f>
        <v>2024</v>
      </c>
      <c r="J990" t="str">
        <f t="shared" si="775"/>
        <v>26/7/2024</v>
      </c>
      <c r="K990" s="3" t="str">
        <f t="shared" si="776"/>
        <v>0</v>
      </c>
      <c r="L990" t="str">
        <f t="shared" si="777"/>
        <v>0</v>
      </c>
      <c r="M990" t="str">
        <f t="shared" si="778"/>
        <v>0</v>
      </c>
      <c r="N990" t="str">
        <f t="shared" si="779"/>
        <v>0</v>
      </c>
      <c r="O990" t="str">
        <f t="shared" si="780"/>
        <v>0</v>
      </c>
      <c r="P990" t="str">
        <f t="shared" si="781"/>
        <v>0</v>
      </c>
      <c r="Q990" t="str">
        <f t="shared" si="782"/>
        <v>0</v>
      </c>
      <c r="R990" t="str">
        <f t="shared" si="783"/>
        <v>0</v>
      </c>
      <c r="S990" t="str">
        <f t="shared" si="784"/>
        <v>0</v>
      </c>
      <c r="T990" s="3" t="str">
        <f t="shared" si="784"/>
        <v>0</v>
      </c>
      <c r="U990" t="str">
        <f t="shared" si="785"/>
        <v>0</v>
      </c>
      <c r="V990" t="str">
        <f t="shared" si="786"/>
        <v>0</v>
      </c>
      <c r="W990" t="str">
        <f t="shared" si="787"/>
        <v>0</v>
      </c>
      <c r="X990" t="str">
        <f t="shared" si="788"/>
        <v>0</v>
      </c>
      <c r="Y990" t="str">
        <f t="shared" si="789"/>
        <v>1</v>
      </c>
      <c r="Z990" t="str">
        <f t="shared" si="790"/>
        <v>0</v>
      </c>
      <c r="AA990" s="3" t="str">
        <f t="shared" si="790"/>
        <v>0</v>
      </c>
      <c r="AB990" s="3" t="str">
        <f t="shared" si="790"/>
        <v>0</v>
      </c>
      <c r="AC990" t="str">
        <f t="shared" si="791"/>
        <v>0</v>
      </c>
      <c r="AD990" t="str">
        <f t="shared" si="792"/>
        <v>0</v>
      </c>
      <c r="AE990" t="str">
        <f t="shared" si="793"/>
        <v>0</v>
      </c>
      <c r="AF990" t="str">
        <f t="shared" si="794"/>
        <v>0</v>
      </c>
      <c r="AG990" t="str">
        <f t="shared" si="795"/>
        <v>0</v>
      </c>
      <c r="AH990" t="str">
        <f t="shared" si="796"/>
        <v>0</v>
      </c>
      <c r="AI990" t="str">
        <f t="shared" si="797"/>
        <v>0</v>
      </c>
      <c r="AJ990" t="str">
        <f t="shared" si="798"/>
        <v>0</v>
      </c>
      <c r="AK990" t="str">
        <f t="shared" si="799"/>
        <v>0</v>
      </c>
      <c r="AL990" t="str">
        <f t="shared" si="800"/>
        <v>0</v>
      </c>
      <c r="AM990" t="str">
        <f t="shared" si="801"/>
        <v>0</v>
      </c>
      <c r="AN990" t="str">
        <f t="shared" si="802"/>
        <v>0</v>
      </c>
      <c r="AO990" t="str">
        <f t="shared" si="803"/>
        <v>0</v>
      </c>
      <c r="AP990" t="str">
        <f t="shared" si="804"/>
        <v>0</v>
      </c>
      <c r="AQ990" t="str">
        <f t="shared" si="805"/>
        <v>0</v>
      </c>
      <c r="AR990" t="str">
        <f t="shared" si="806"/>
        <v>0</v>
      </c>
      <c r="AS990" t="str">
        <f t="shared" si="807"/>
        <v>0</v>
      </c>
      <c r="AT990" t="str">
        <f t="shared" si="808"/>
        <v>0</v>
      </c>
      <c r="AU990" t="str">
        <f t="shared" si="809"/>
        <v>0</v>
      </c>
      <c r="AV990" t="str">
        <f t="shared" si="810"/>
        <v>0</v>
      </c>
      <c r="AW990" t="str">
        <f t="shared" si="811"/>
        <v>0</v>
      </c>
      <c r="AX990" t="str">
        <f t="shared" si="812"/>
        <v>0</v>
      </c>
      <c r="AY990" t="str">
        <f t="shared" si="813"/>
        <v>0</v>
      </c>
      <c r="AZ990" s="22"/>
    </row>
    <row r="991" spans="1:52" ht="15" customHeight="1">
      <c r="A991" s="18" t="s">
        <v>421</v>
      </c>
      <c r="B991" s="74" t="str">
        <f t="shared" si="773"/>
        <v>2402306A</v>
      </c>
      <c r="C991" s="76">
        <v>45498.8508912037</v>
      </c>
      <c r="D991" s="18" t="s">
        <v>958</v>
      </c>
      <c r="E991" s="3" t="b">
        <f>ISNUMBER(MATCH(Table1[[#This Row],[Email]],Attendance[Email],0))</f>
        <v>1</v>
      </c>
      <c r="F991" s="3">
        <f t="shared" si="774"/>
        <v>45499.184224537035</v>
      </c>
      <c r="G991" s="21">
        <f>DAY(Table1[[#This Row],[Actual Time]])</f>
        <v>26</v>
      </c>
      <c r="H991">
        <f>MONTH(Table1[[#This Row],[Actual Time]])</f>
        <v>7</v>
      </c>
      <c r="I991">
        <f>YEAR(Table1[[#This Row],[Actual Time]])</f>
        <v>2024</v>
      </c>
      <c r="J991" t="str">
        <f t="shared" si="775"/>
        <v>26/7/2024</v>
      </c>
      <c r="K991" s="3" t="str">
        <f t="shared" si="776"/>
        <v>0</v>
      </c>
      <c r="L991" t="str">
        <f t="shared" si="777"/>
        <v>0</v>
      </c>
      <c r="M991" t="str">
        <f t="shared" si="778"/>
        <v>0</v>
      </c>
      <c r="N991" t="str">
        <f t="shared" si="779"/>
        <v>0</v>
      </c>
      <c r="O991" t="str">
        <f t="shared" si="780"/>
        <v>0</v>
      </c>
      <c r="P991" t="str">
        <f t="shared" si="781"/>
        <v>0</v>
      </c>
      <c r="Q991" t="str">
        <f t="shared" si="782"/>
        <v>0</v>
      </c>
      <c r="R991" t="str">
        <f t="shared" si="783"/>
        <v>0</v>
      </c>
      <c r="S991" t="str">
        <f t="shared" si="784"/>
        <v>0</v>
      </c>
      <c r="T991" s="3" t="str">
        <f t="shared" si="784"/>
        <v>0</v>
      </c>
      <c r="U991" t="str">
        <f t="shared" si="785"/>
        <v>0</v>
      </c>
      <c r="V991" t="str">
        <f t="shared" si="786"/>
        <v>0</v>
      </c>
      <c r="W991" t="str">
        <f t="shared" si="787"/>
        <v>0</v>
      </c>
      <c r="X991" t="str">
        <f t="shared" si="788"/>
        <v>0</v>
      </c>
      <c r="Y991" t="str">
        <f t="shared" si="789"/>
        <v>1</v>
      </c>
      <c r="Z991" t="str">
        <f t="shared" si="790"/>
        <v>0</v>
      </c>
      <c r="AA991" s="3" t="str">
        <f t="shared" si="790"/>
        <v>0</v>
      </c>
      <c r="AB991" s="3" t="str">
        <f t="shared" si="790"/>
        <v>0</v>
      </c>
      <c r="AC991" t="str">
        <f t="shared" si="791"/>
        <v>0</v>
      </c>
      <c r="AD991" t="str">
        <f t="shared" si="792"/>
        <v>0</v>
      </c>
      <c r="AE991" t="str">
        <f t="shared" si="793"/>
        <v>0</v>
      </c>
      <c r="AF991" t="str">
        <f t="shared" si="794"/>
        <v>0</v>
      </c>
      <c r="AG991" t="str">
        <f t="shared" si="795"/>
        <v>0</v>
      </c>
      <c r="AH991" t="str">
        <f t="shared" si="796"/>
        <v>0</v>
      </c>
      <c r="AI991" t="str">
        <f t="shared" si="797"/>
        <v>0</v>
      </c>
      <c r="AJ991" t="str">
        <f t="shared" si="798"/>
        <v>0</v>
      </c>
      <c r="AK991" t="str">
        <f t="shared" si="799"/>
        <v>0</v>
      </c>
      <c r="AL991" t="str">
        <f t="shared" si="800"/>
        <v>0</v>
      </c>
      <c r="AM991" t="str">
        <f t="shared" si="801"/>
        <v>0</v>
      </c>
      <c r="AN991" t="str">
        <f t="shared" si="802"/>
        <v>0</v>
      </c>
      <c r="AO991" t="str">
        <f t="shared" si="803"/>
        <v>0</v>
      </c>
      <c r="AP991" t="str">
        <f t="shared" si="804"/>
        <v>0</v>
      </c>
      <c r="AQ991" t="str">
        <f t="shared" si="805"/>
        <v>0</v>
      </c>
      <c r="AR991" t="str">
        <f t="shared" si="806"/>
        <v>0</v>
      </c>
      <c r="AS991" t="str">
        <f t="shared" si="807"/>
        <v>0</v>
      </c>
      <c r="AT991" t="str">
        <f t="shared" si="808"/>
        <v>0</v>
      </c>
      <c r="AU991" t="str">
        <f t="shared" si="809"/>
        <v>0</v>
      </c>
      <c r="AV991" t="str">
        <f t="shared" si="810"/>
        <v>0</v>
      </c>
      <c r="AW991" t="str">
        <f t="shared" si="811"/>
        <v>0</v>
      </c>
      <c r="AX991" t="str">
        <f t="shared" si="812"/>
        <v>0</v>
      </c>
      <c r="AY991" t="str">
        <f t="shared" si="813"/>
        <v>0</v>
      </c>
      <c r="AZ991" s="22"/>
    </row>
    <row r="992" spans="1:52" ht="15" customHeight="1">
      <c r="A992" s="18" t="s">
        <v>852</v>
      </c>
      <c r="B992" s="74" t="str">
        <f t="shared" ref="B992:B1008" si="814">LEFT($A992,8)</f>
        <v>2301247I</v>
      </c>
      <c r="C992" s="76">
        <v>45498.8508912037</v>
      </c>
      <c r="D992" s="18" t="s">
        <v>1011</v>
      </c>
      <c r="E992" s="3" t="b">
        <f>ISNUMBER(MATCH(Table1[[#This Row],[Email]],Attendance[Email],0))</f>
        <v>1</v>
      </c>
      <c r="F992" s="3">
        <f t="shared" ref="F992:F1008" si="815">$C992+(8/24)</f>
        <v>45499.184224537035</v>
      </c>
      <c r="G992" s="21">
        <f>DAY(Table1[[#This Row],[Actual Time]])</f>
        <v>26</v>
      </c>
      <c r="H992">
        <f>MONTH(Table1[[#This Row],[Actual Time]])</f>
        <v>7</v>
      </c>
      <c r="I992">
        <f>YEAR(Table1[[#This Row],[Actual Time]])</f>
        <v>2024</v>
      </c>
      <c r="J992" t="str">
        <f t="shared" ref="J992:J1008" si="816">G992&amp;"/"&amp;H992&amp;"/"&amp;I992</f>
        <v>26/7/2024</v>
      </c>
      <c r="K992" s="3" t="str">
        <f t="shared" ref="K992:K1008" si="817">IF(K$1=$J992,"1","0")</f>
        <v>0</v>
      </c>
      <c r="L992" t="str">
        <f t="shared" ref="L992:L1008" si="818">IF(L$1=$J992,"1","0")</f>
        <v>0</v>
      </c>
      <c r="M992" t="str">
        <f t="shared" ref="M992:M1008" si="819">IF(M$1=$J992,"1","0")</f>
        <v>0</v>
      </c>
      <c r="N992" t="str">
        <f t="shared" ref="N992:N1008" si="820">IF(N$1=$J992,"1","0")</f>
        <v>0</v>
      </c>
      <c r="O992" t="str">
        <f t="shared" ref="O992:O1008" si="821">IF(O$1=$J992,"1","0")</f>
        <v>0</v>
      </c>
      <c r="P992" t="str">
        <f t="shared" ref="P992:P1008" si="822">IF(P$1=$J992,"1","0")</f>
        <v>0</v>
      </c>
      <c r="Q992" t="str">
        <f t="shared" ref="Q992:Q1008" si="823">IF(Q$1=$J992,"1","0")</f>
        <v>0</v>
      </c>
      <c r="R992" t="str">
        <f t="shared" ref="R992:R1008" si="824">IF(R$1=$J992,"1","0")</f>
        <v>0</v>
      </c>
      <c r="S992" t="str">
        <f t="shared" ref="S992:T1008" si="825">IF(S$1=$J992,"1","0")</f>
        <v>0</v>
      </c>
      <c r="T992" s="3" t="str">
        <f t="shared" si="825"/>
        <v>0</v>
      </c>
      <c r="U992" t="str">
        <f t="shared" ref="U992:U1008" si="826">IF(U$1=$J992,"1","0")</f>
        <v>0</v>
      </c>
      <c r="V992" t="str">
        <f t="shared" ref="V992:V1008" si="827">IF(V$1=$J992,"1","0")</f>
        <v>0</v>
      </c>
      <c r="W992" t="str">
        <f t="shared" ref="W992:W1008" si="828">IF(W$1=$J992,"1","0")</f>
        <v>0</v>
      </c>
      <c r="X992" t="str">
        <f t="shared" ref="X992:X1008" si="829">IF(X$1=$J992,"1","0")</f>
        <v>0</v>
      </c>
      <c r="Y992" t="str">
        <f t="shared" ref="Y992:Y1008" si="830">IF(Y$1=$J992,"1","0")</f>
        <v>1</v>
      </c>
      <c r="Z992" t="str">
        <f t="shared" ref="Z992:AB1008" si="831">IF(Z$1=$J992,"1","0")</f>
        <v>0</v>
      </c>
      <c r="AA992" s="3" t="str">
        <f t="shared" si="831"/>
        <v>0</v>
      </c>
      <c r="AB992" s="3" t="str">
        <f t="shared" si="831"/>
        <v>0</v>
      </c>
      <c r="AC992" t="str">
        <f t="shared" ref="AC992:AC1008" si="832">IF(AC$1=$J992,"1","0")</f>
        <v>0</v>
      </c>
      <c r="AD992" t="str">
        <f t="shared" ref="AD992:AD1008" si="833">IF(AD$1=$J992,"1","0")</f>
        <v>0</v>
      </c>
      <c r="AE992" t="str">
        <f t="shared" ref="AE992:AE1008" si="834">IF(AE$1=$J992,"1","0")</f>
        <v>0</v>
      </c>
      <c r="AF992" t="str">
        <f t="shared" ref="AF992:AF1008" si="835">IF(AF$1=$J992,"1","0")</f>
        <v>0</v>
      </c>
      <c r="AG992" t="str">
        <f t="shared" ref="AG992:AG1008" si="836">IF(AG$1=$J992,"1","0")</f>
        <v>0</v>
      </c>
      <c r="AH992" t="str">
        <f t="shared" ref="AH992:AH1008" si="837">IF(AH$1=$J992,"1","0")</f>
        <v>0</v>
      </c>
      <c r="AI992" t="str">
        <f t="shared" ref="AI992:AI1008" si="838">IF(AI$1=$J992,"1","0")</f>
        <v>0</v>
      </c>
      <c r="AJ992" t="str">
        <f t="shared" ref="AJ992:AJ1008" si="839">IF(AJ$1=$J992,"1","0")</f>
        <v>0</v>
      </c>
      <c r="AK992" t="str">
        <f t="shared" ref="AK992:AK1008" si="840">IF(AK$1=$J992,"1","0")</f>
        <v>0</v>
      </c>
      <c r="AL992" t="str">
        <f t="shared" ref="AL992:AL1008" si="841">IF(AL$1=$J992,"1","0")</f>
        <v>0</v>
      </c>
      <c r="AM992" t="str">
        <f t="shared" ref="AM992:AM1008" si="842">IF(AM$1=$J992,"1","0")</f>
        <v>0</v>
      </c>
      <c r="AN992" t="str">
        <f t="shared" ref="AN992:AN1008" si="843">IF(AN$1=$J992,"1","0")</f>
        <v>0</v>
      </c>
      <c r="AO992" t="str">
        <f t="shared" ref="AO992:AO1008" si="844">IF(AO$1=$J992,"1","0")</f>
        <v>0</v>
      </c>
      <c r="AP992" t="str">
        <f t="shared" ref="AP992:AP1008" si="845">IF(AP$1=$J992,"1","0")</f>
        <v>0</v>
      </c>
      <c r="AQ992" t="str">
        <f t="shared" ref="AQ992:AQ1008" si="846">IF(AQ$1=$J992,"1","0")</f>
        <v>0</v>
      </c>
      <c r="AR992" t="str">
        <f t="shared" ref="AR992:AR1008" si="847">IF(AR$1=$J992,"1","0")</f>
        <v>0</v>
      </c>
      <c r="AS992" t="str">
        <f t="shared" ref="AS992:AS1008" si="848">IF(AS$1=$J992,"1","0")</f>
        <v>0</v>
      </c>
      <c r="AT992" t="str">
        <f t="shared" ref="AT992:AT1008" si="849">IF(AT$1=$J992,"1","0")</f>
        <v>0</v>
      </c>
      <c r="AU992" t="str">
        <f t="shared" ref="AU992:AU1008" si="850">IF(AU$1=$J992,"1","0")</f>
        <v>0</v>
      </c>
      <c r="AV992" t="str">
        <f t="shared" ref="AV992:AV1008" si="851">IF(AV$1=$J992,"1","0")</f>
        <v>0</v>
      </c>
      <c r="AW992" t="str">
        <f t="shared" ref="AW992:AW1008" si="852">IF(AW$1=$J992,"1","0")</f>
        <v>0</v>
      </c>
      <c r="AX992" t="str">
        <f t="shared" ref="AX992:AX1008" si="853">IF(AX$1=$J992,"1","0")</f>
        <v>0</v>
      </c>
      <c r="AY992" t="str">
        <f t="shared" ref="AY992:AY1008" si="854">IF(AY$1=$J992,"1","0")</f>
        <v>0</v>
      </c>
      <c r="AZ992" s="22"/>
    </row>
    <row r="993" spans="1:52" ht="15" customHeight="1">
      <c r="A993" s="18" t="s">
        <v>116</v>
      </c>
      <c r="B993" s="74" t="str">
        <f t="shared" si="814"/>
        <v>2304772C</v>
      </c>
      <c r="C993" s="76">
        <v>45498.8508912037</v>
      </c>
      <c r="D993" s="18" t="s">
        <v>888</v>
      </c>
      <c r="E993" s="3" t="b">
        <f>ISNUMBER(MATCH(Table1[[#This Row],[Email]],Attendance[Email],0))</f>
        <v>1</v>
      </c>
      <c r="F993" s="3">
        <f t="shared" si="815"/>
        <v>45499.184224537035</v>
      </c>
      <c r="G993" s="21">
        <f>DAY(Table1[[#This Row],[Actual Time]])</f>
        <v>26</v>
      </c>
      <c r="H993">
        <f>MONTH(Table1[[#This Row],[Actual Time]])</f>
        <v>7</v>
      </c>
      <c r="I993">
        <f>YEAR(Table1[[#This Row],[Actual Time]])</f>
        <v>2024</v>
      </c>
      <c r="J993" t="str">
        <f t="shared" si="816"/>
        <v>26/7/2024</v>
      </c>
      <c r="K993" s="3" t="str">
        <f t="shared" si="817"/>
        <v>0</v>
      </c>
      <c r="L993" t="str">
        <f t="shared" si="818"/>
        <v>0</v>
      </c>
      <c r="M993" t="str">
        <f t="shared" si="819"/>
        <v>0</v>
      </c>
      <c r="N993" t="str">
        <f t="shared" si="820"/>
        <v>0</v>
      </c>
      <c r="O993" t="str">
        <f t="shared" si="821"/>
        <v>0</v>
      </c>
      <c r="P993" t="str">
        <f t="shared" si="822"/>
        <v>0</v>
      </c>
      <c r="Q993" t="str">
        <f t="shared" si="823"/>
        <v>0</v>
      </c>
      <c r="R993" t="str">
        <f t="shared" si="824"/>
        <v>0</v>
      </c>
      <c r="S993" t="str">
        <f t="shared" si="825"/>
        <v>0</v>
      </c>
      <c r="T993" s="3" t="str">
        <f t="shared" si="825"/>
        <v>0</v>
      </c>
      <c r="U993" t="str">
        <f t="shared" si="826"/>
        <v>0</v>
      </c>
      <c r="V993" t="str">
        <f t="shared" si="827"/>
        <v>0</v>
      </c>
      <c r="W993" t="str">
        <f t="shared" si="828"/>
        <v>0</v>
      </c>
      <c r="X993" t="str">
        <f t="shared" si="829"/>
        <v>0</v>
      </c>
      <c r="Y993" t="str">
        <f t="shared" si="830"/>
        <v>1</v>
      </c>
      <c r="Z993" t="str">
        <f t="shared" si="831"/>
        <v>0</v>
      </c>
      <c r="AA993" s="3" t="str">
        <f t="shared" si="831"/>
        <v>0</v>
      </c>
      <c r="AB993" s="3" t="str">
        <f t="shared" si="831"/>
        <v>0</v>
      </c>
      <c r="AC993" t="str">
        <f t="shared" si="832"/>
        <v>0</v>
      </c>
      <c r="AD993" t="str">
        <f t="shared" si="833"/>
        <v>0</v>
      </c>
      <c r="AE993" t="str">
        <f t="shared" si="834"/>
        <v>0</v>
      </c>
      <c r="AF993" t="str">
        <f t="shared" si="835"/>
        <v>0</v>
      </c>
      <c r="AG993" t="str">
        <f t="shared" si="836"/>
        <v>0</v>
      </c>
      <c r="AH993" t="str">
        <f t="shared" si="837"/>
        <v>0</v>
      </c>
      <c r="AI993" t="str">
        <f t="shared" si="838"/>
        <v>0</v>
      </c>
      <c r="AJ993" t="str">
        <f t="shared" si="839"/>
        <v>0</v>
      </c>
      <c r="AK993" t="str">
        <f t="shared" si="840"/>
        <v>0</v>
      </c>
      <c r="AL993" t="str">
        <f t="shared" si="841"/>
        <v>0</v>
      </c>
      <c r="AM993" t="str">
        <f t="shared" si="842"/>
        <v>0</v>
      </c>
      <c r="AN993" t="str">
        <f t="shared" si="843"/>
        <v>0</v>
      </c>
      <c r="AO993" t="str">
        <f t="shared" si="844"/>
        <v>0</v>
      </c>
      <c r="AP993" t="str">
        <f t="shared" si="845"/>
        <v>0</v>
      </c>
      <c r="AQ993" t="str">
        <f t="shared" si="846"/>
        <v>0</v>
      </c>
      <c r="AR993" t="str">
        <f t="shared" si="847"/>
        <v>0</v>
      </c>
      <c r="AS993" t="str">
        <f t="shared" si="848"/>
        <v>0</v>
      </c>
      <c r="AT993" t="str">
        <f t="shared" si="849"/>
        <v>0</v>
      </c>
      <c r="AU993" t="str">
        <f t="shared" si="850"/>
        <v>0</v>
      </c>
      <c r="AV993" t="str">
        <f t="shared" si="851"/>
        <v>0</v>
      </c>
      <c r="AW993" t="str">
        <f t="shared" si="852"/>
        <v>0</v>
      </c>
      <c r="AX993" t="str">
        <f t="shared" si="853"/>
        <v>0</v>
      </c>
      <c r="AY993" t="str">
        <f t="shared" si="854"/>
        <v>0</v>
      </c>
      <c r="AZ993" s="22"/>
    </row>
    <row r="994" spans="1:52" ht="15" customHeight="1">
      <c r="A994" s="18" t="s">
        <v>363</v>
      </c>
      <c r="B994" s="74" t="str">
        <f t="shared" si="814"/>
        <v>2401480E</v>
      </c>
      <c r="C994" s="76">
        <v>45498.8508912037</v>
      </c>
      <c r="D994" s="18" t="s">
        <v>978</v>
      </c>
      <c r="E994" s="3" t="b">
        <f>ISNUMBER(MATCH(Table1[[#This Row],[Email]],Attendance[Email],0))</f>
        <v>1</v>
      </c>
      <c r="F994" s="3">
        <f t="shared" si="815"/>
        <v>45499.184224537035</v>
      </c>
      <c r="G994" s="21">
        <f>DAY(Table1[[#This Row],[Actual Time]])</f>
        <v>26</v>
      </c>
      <c r="H994">
        <f>MONTH(Table1[[#This Row],[Actual Time]])</f>
        <v>7</v>
      </c>
      <c r="I994">
        <f>YEAR(Table1[[#This Row],[Actual Time]])</f>
        <v>2024</v>
      </c>
      <c r="J994" t="str">
        <f t="shared" si="816"/>
        <v>26/7/2024</v>
      </c>
      <c r="K994" s="3" t="str">
        <f t="shared" si="817"/>
        <v>0</v>
      </c>
      <c r="L994" t="str">
        <f t="shared" si="818"/>
        <v>0</v>
      </c>
      <c r="M994" t="str">
        <f t="shared" si="819"/>
        <v>0</v>
      </c>
      <c r="N994" t="str">
        <f t="shared" si="820"/>
        <v>0</v>
      </c>
      <c r="O994" t="str">
        <f t="shared" si="821"/>
        <v>0</v>
      </c>
      <c r="P994" t="str">
        <f t="shared" si="822"/>
        <v>0</v>
      </c>
      <c r="Q994" t="str">
        <f t="shared" si="823"/>
        <v>0</v>
      </c>
      <c r="R994" t="str">
        <f t="shared" si="824"/>
        <v>0</v>
      </c>
      <c r="S994" t="str">
        <f t="shared" si="825"/>
        <v>0</v>
      </c>
      <c r="T994" s="3" t="str">
        <f t="shared" si="825"/>
        <v>0</v>
      </c>
      <c r="U994" t="str">
        <f t="shared" si="826"/>
        <v>0</v>
      </c>
      <c r="V994" t="str">
        <f t="shared" si="827"/>
        <v>0</v>
      </c>
      <c r="W994" t="str">
        <f t="shared" si="828"/>
        <v>0</v>
      </c>
      <c r="X994" t="str">
        <f t="shared" si="829"/>
        <v>0</v>
      </c>
      <c r="Y994" t="str">
        <f t="shared" si="830"/>
        <v>1</v>
      </c>
      <c r="Z994" t="str">
        <f t="shared" si="831"/>
        <v>0</v>
      </c>
      <c r="AA994" s="3" t="str">
        <f t="shared" si="831"/>
        <v>0</v>
      </c>
      <c r="AB994" s="3" t="str">
        <f t="shared" si="831"/>
        <v>0</v>
      </c>
      <c r="AC994" t="str">
        <f t="shared" si="832"/>
        <v>0</v>
      </c>
      <c r="AD994" t="str">
        <f t="shared" si="833"/>
        <v>0</v>
      </c>
      <c r="AE994" t="str">
        <f t="shared" si="834"/>
        <v>0</v>
      </c>
      <c r="AF994" t="str">
        <f t="shared" si="835"/>
        <v>0</v>
      </c>
      <c r="AG994" t="str">
        <f t="shared" si="836"/>
        <v>0</v>
      </c>
      <c r="AH994" t="str">
        <f t="shared" si="837"/>
        <v>0</v>
      </c>
      <c r="AI994" t="str">
        <f t="shared" si="838"/>
        <v>0</v>
      </c>
      <c r="AJ994" t="str">
        <f t="shared" si="839"/>
        <v>0</v>
      </c>
      <c r="AK994" t="str">
        <f t="shared" si="840"/>
        <v>0</v>
      </c>
      <c r="AL994" t="str">
        <f t="shared" si="841"/>
        <v>0</v>
      </c>
      <c r="AM994" t="str">
        <f t="shared" si="842"/>
        <v>0</v>
      </c>
      <c r="AN994" t="str">
        <f t="shared" si="843"/>
        <v>0</v>
      </c>
      <c r="AO994" t="str">
        <f t="shared" si="844"/>
        <v>0</v>
      </c>
      <c r="AP994" t="str">
        <f t="shared" si="845"/>
        <v>0</v>
      </c>
      <c r="AQ994" t="str">
        <f t="shared" si="846"/>
        <v>0</v>
      </c>
      <c r="AR994" t="str">
        <f t="shared" si="847"/>
        <v>0</v>
      </c>
      <c r="AS994" t="str">
        <f t="shared" si="848"/>
        <v>0</v>
      </c>
      <c r="AT994" t="str">
        <f t="shared" si="849"/>
        <v>0</v>
      </c>
      <c r="AU994" t="str">
        <f t="shared" si="850"/>
        <v>0</v>
      </c>
      <c r="AV994" t="str">
        <f t="shared" si="851"/>
        <v>0</v>
      </c>
      <c r="AW994" t="str">
        <f t="shared" si="852"/>
        <v>0</v>
      </c>
      <c r="AX994" t="str">
        <f t="shared" si="853"/>
        <v>0</v>
      </c>
      <c r="AY994" t="str">
        <f t="shared" si="854"/>
        <v>0</v>
      </c>
      <c r="AZ994" s="22"/>
    </row>
    <row r="995" spans="1:52" ht="15" customHeight="1">
      <c r="A995" s="18" t="s">
        <v>262</v>
      </c>
      <c r="B995" s="74" t="str">
        <f t="shared" si="814"/>
        <v>2401771G</v>
      </c>
      <c r="C995" s="76">
        <v>45498.8508912037</v>
      </c>
      <c r="D995" s="18" t="s">
        <v>953</v>
      </c>
      <c r="E995" s="3" t="b">
        <f>ISNUMBER(MATCH(Table1[[#This Row],[Email]],Attendance[Email],0))</f>
        <v>1</v>
      </c>
      <c r="F995" s="3">
        <f t="shared" si="815"/>
        <v>45499.184224537035</v>
      </c>
      <c r="G995" s="21">
        <f>DAY(Table1[[#This Row],[Actual Time]])</f>
        <v>26</v>
      </c>
      <c r="H995">
        <f>MONTH(Table1[[#This Row],[Actual Time]])</f>
        <v>7</v>
      </c>
      <c r="I995">
        <f>YEAR(Table1[[#This Row],[Actual Time]])</f>
        <v>2024</v>
      </c>
      <c r="J995" t="str">
        <f t="shared" si="816"/>
        <v>26/7/2024</v>
      </c>
      <c r="K995" s="3" t="str">
        <f t="shared" si="817"/>
        <v>0</v>
      </c>
      <c r="L995" t="str">
        <f t="shared" si="818"/>
        <v>0</v>
      </c>
      <c r="M995" t="str">
        <f t="shared" si="819"/>
        <v>0</v>
      </c>
      <c r="N995" t="str">
        <f t="shared" si="820"/>
        <v>0</v>
      </c>
      <c r="O995" t="str">
        <f t="shared" si="821"/>
        <v>0</v>
      </c>
      <c r="P995" t="str">
        <f t="shared" si="822"/>
        <v>0</v>
      </c>
      <c r="Q995" t="str">
        <f t="shared" si="823"/>
        <v>0</v>
      </c>
      <c r="R995" t="str">
        <f t="shared" si="824"/>
        <v>0</v>
      </c>
      <c r="S995" t="str">
        <f t="shared" si="825"/>
        <v>0</v>
      </c>
      <c r="T995" s="3" t="str">
        <f t="shared" si="825"/>
        <v>0</v>
      </c>
      <c r="U995" t="str">
        <f t="shared" si="826"/>
        <v>0</v>
      </c>
      <c r="V995" t="str">
        <f t="shared" si="827"/>
        <v>0</v>
      </c>
      <c r="W995" t="str">
        <f t="shared" si="828"/>
        <v>0</v>
      </c>
      <c r="X995" t="str">
        <f t="shared" si="829"/>
        <v>0</v>
      </c>
      <c r="Y995" t="str">
        <f t="shared" si="830"/>
        <v>1</v>
      </c>
      <c r="Z995" t="str">
        <f t="shared" si="831"/>
        <v>0</v>
      </c>
      <c r="AA995" s="3" t="str">
        <f t="shared" si="831"/>
        <v>0</v>
      </c>
      <c r="AB995" s="3" t="str">
        <f t="shared" si="831"/>
        <v>0</v>
      </c>
      <c r="AC995" t="str">
        <f t="shared" si="832"/>
        <v>0</v>
      </c>
      <c r="AD995" t="str">
        <f t="shared" si="833"/>
        <v>0</v>
      </c>
      <c r="AE995" t="str">
        <f t="shared" si="834"/>
        <v>0</v>
      </c>
      <c r="AF995" t="str">
        <f t="shared" si="835"/>
        <v>0</v>
      </c>
      <c r="AG995" t="str">
        <f t="shared" si="836"/>
        <v>0</v>
      </c>
      <c r="AH995" t="str">
        <f t="shared" si="837"/>
        <v>0</v>
      </c>
      <c r="AI995" t="str">
        <f t="shared" si="838"/>
        <v>0</v>
      </c>
      <c r="AJ995" t="str">
        <f t="shared" si="839"/>
        <v>0</v>
      </c>
      <c r="AK995" t="str">
        <f t="shared" si="840"/>
        <v>0</v>
      </c>
      <c r="AL995" t="str">
        <f t="shared" si="841"/>
        <v>0</v>
      </c>
      <c r="AM995" t="str">
        <f t="shared" si="842"/>
        <v>0</v>
      </c>
      <c r="AN995" t="str">
        <f t="shared" si="843"/>
        <v>0</v>
      </c>
      <c r="AO995" t="str">
        <f t="shared" si="844"/>
        <v>0</v>
      </c>
      <c r="AP995" t="str">
        <f t="shared" si="845"/>
        <v>0</v>
      </c>
      <c r="AQ995" t="str">
        <f t="shared" si="846"/>
        <v>0</v>
      </c>
      <c r="AR995" t="str">
        <f t="shared" si="847"/>
        <v>0</v>
      </c>
      <c r="AS995" t="str">
        <f t="shared" si="848"/>
        <v>0</v>
      </c>
      <c r="AT995" t="str">
        <f t="shared" si="849"/>
        <v>0</v>
      </c>
      <c r="AU995" t="str">
        <f t="shared" si="850"/>
        <v>0</v>
      </c>
      <c r="AV995" t="str">
        <f t="shared" si="851"/>
        <v>0</v>
      </c>
      <c r="AW995" t="str">
        <f t="shared" si="852"/>
        <v>0</v>
      </c>
      <c r="AX995" t="str">
        <f t="shared" si="853"/>
        <v>0</v>
      </c>
      <c r="AY995" t="str">
        <f t="shared" si="854"/>
        <v>0</v>
      </c>
      <c r="AZ995" s="22"/>
    </row>
    <row r="996" spans="1:52" ht="15" customHeight="1">
      <c r="A996" s="18" t="s">
        <v>689</v>
      </c>
      <c r="B996" s="74" t="str">
        <f t="shared" si="814"/>
        <v>2404144D</v>
      </c>
      <c r="C996" s="76">
        <v>45498.8508912037</v>
      </c>
      <c r="D996" s="18" t="s">
        <v>973</v>
      </c>
      <c r="E996" s="3" t="b">
        <f>ISNUMBER(MATCH(Table1[[#This Row],[Email]],Attendance[Email],0))</f>
        <v>1</v>
      </c>
      <c r="F996" s="3">
        <f t="shared" si="815"/>
        <v>45499.184224537035</v>
      </c>
      <c r="G996" s="21">
        <f>DAY(Table1[[#This Row],[Actual Time]])</f>
        <v>26</v>
      </c>
      <c r="H996">
        <f>MONTH(Table1[[#This Row],[Actual Time]])</f>
        <v>7</v>
      </c>
      <c r="I996">
        <f>YEAR(Table1[[#This Row],[Actual Time]])</f>
        <v>2024</v>
      </c>
      <c r="J996" t="str">
        <f t="shared" si="816"/>
        <v>26/7/2024</v>
      </c>
      <c r="K996" s="3" t="str">
        <f t="shared" si="817"/>
        <v>0</v>
      </c>
      <c r="L996" t="str">
        <f t="shared" si="818"/>
        <v>0</v>
      </c>
      <c r="M996" t="str">
        <f t="shared" si="819"/>
        <v>0</v>
      </c>
      <c r="N996" t="str">
        <f t="shared" si="820"/>
        <v>0</v>
      </c>
      <c r="O996" t="str">
        <f t="shared" si="821"/>
        <v>0</v>
      </c>
      <c r="P996" t="str">
        <f t="shared" si="822"/>
        <v>0</v>
      </c>
      <c r="Q996" t="str">
        <f t="shared" si="823"/>
        <v>0</v>
      </c>
      <c r="R996" t="str">
        <f t="shared" si="824"/>
        <v>0</v>
      </c>
      <c r="S996" t="str">
        <f t="shared" si="825"/>
        <v>0</v>
      </c>
      <c r="T996" s="3" t="str">
        <f t="shared" si="825"/>
        <v>0</v>
      </c>
      <c r="U996" t="str">
        <f t="shared" si="826"/>
        <v>0</v>
      </c>
      <c r="V996" t="str">
        <f t="shared" si="827"/>
        <v>0</v>
      </c>
      <c r="W996" t="str">
        <f t="shared" si="828"/>
        <v>0</v>
      </c>
      <c r="X996" t="str">
        <f t="shared" si="829"/>
        <v>0</v>
      </c>
      <c r="Y996" t="str">
        <f t="shared" si="830"/>
        <v>1</v>
      </c>
      <c r="Z996" t="str">
        <f t="shared" si="831"/>
        <v>0</v>
      </c>
      <c r="AA996" s="3" t="str">
        <f t="shared" si="831"/>
        <v>0</v>
      </c>
      <c r="AB996" s="3" t="str">
        <f t="shared" si="831"/>
        <v>0</v>
      </c>
      <c r="AC996" t="str">
        <f t="shared" si="832"/>
        <v>0</v>
      </c>
      <c r="AD996" t="str">
        <f t="shared" si="833"/>
        <v>0</v>
      </c>
      <c r="AE996" t="str">
        <f t="shared" si="834"/>
        <v>0</v>
      </c>
      <c r="AF996" t="str">
        <f t="shared" si="835"/>
        <v>0</v>
      </c>
      <c r="AG996" t="str">
        <f t="shared" si="836"/>
        <v>0</v>
      </c>
      <c r="AH996" t="str">
        <f t="shared" si="837"/>
        <v>0</v>
      </c>
      <c r="AI996" t="str">
        <f t="shared" si="838"/>
        <v>0</v>
      </c>
      <c r="AJ996" t="str">
        <f t="shared" si="839"/>
        <v>0</v>
      </c>
      <c r="AK996" t="str">
        <f t="shared" si="840"/>
        <v>0</v>
      </c>
      <c r="AL996" t="str">
        <f t="shared" si="841"/>
        <v>0</v>
      </c>
      <c r="AM996" t="str">
        <f t="shared" si="842"/>
        <v>0</v>
      </c>
      <c r="AN996" t="str">
        <f t="shared" si="843"/>
        <v>0</v>
      </c>
      <c r="AO996" t="str">
        <f t="shared" si="844"/>
        <v>0</v>
      </c>
      <c r="AP996" t="str">
        <f t="shared" si="845"/>
        <v>0</v>
      </c>
      <c r="AQ996" t="str">
        <f t="shared" si="846"/>
        <v>0</v>
      </c>
      <c r="AR996" t="str">
        <f t="shared" si="847"/>
        <v>0</v>
      </c>
      <c r="AS996" t="str">
        <f t="shared" si="848"/>
        <v>0</v>
      </c>
      <c r="AT996" t="str">
        <f t="shared" si="849"/>
        <v>0</v>
      </c>
      <c r="AU996" t="str">
        <f t="shared" si="850"/>
        <v>0</v>
      </c>
      <c r="AV996" t="str">
        <f t="shared" si="851"/>
        <v>0</v>
      </c>
      <c r="AW996" t="str">
        <f t="shared" si="852"/>
        <v>0</v>
      </c>
      <c r="AX996" t="str">
        <f t="shared" si="853"/>
        <v>0</v>
      </c>
      <c r="AY996" t="str">
        <f t="shared" si="854"/>
        <v>0</v>
      </c>
      <c r="AZ996" s="22"/>
    </row>
    <row r="997" spans="1:52" ht="15" customHeight="1">
      <c r="A997" s="18" t="s">
        <v>130</v>
      </c>
      <c r="B997" s="74" t="str">
        <f t="shared" si="814"/>
        <v>2401627A</v>
      </c>
      <c r="C997" s="76">
        <v>45498.8508912037</v>
      </c>
      <c r="D997" s="18" t="s">
        <v>895</v>
      </c>
      <c r="E997" s="3" t="b">
        <f>ISNUMBER(MATCH(Table1[[#This Row],[Email]],Attendance[Email],0))</f>
        <v>1</v>
      </c>
      <c r="F997" s="3">
        <f t="shared" si="815"/>
        <v>45499.184224537035</v>
      </c>
      <c r="G997" s="21">
        <f>DAY(Table1[[#This Row],[Actual Time]])</f>
        <v>26</v>
      </c>
      <c r="H997">
        <f>MONTH(Table1[[#This Row],[Actual Time]])</f>
        <v>7</v>
      </c>
      <c r="I997">
        <f>YEAR(Table1[[#This Row],[Actual Time]])</f>
        <v>2024</v>
      </c>
      <c r="J997" t="str">
        <f t="shared" si="816"/>
        <v>26/7/2024</v>
      </c>
      <c r="K997" s="3" t="str">
        <f t="shared" si="817"/>
        <v>0</v>
      </c>
      <c r="L997" t="str">
        <f t="shared" si="818"/>
        <v>0</v>
      </c>
      <c r="M997" t="str">
        <f t="shared" si="819"/>
        <v>0</v>
      </c>
      <c r="N997" t="str">
        <f t="shared" si="820"/>
        <v>0</v>
      </c>
      <c r="O997" t="str">
        <f t="shared" si="821"/>
        <v>0</v>
      </c>
      <c r="P997" t="str">
        <f t="shared" si="822"/>
        <v>0</v>
      </c>
      <c r="Q997" t="str">
        <f t="shared" si="823"/>
        <v>0</v>
      </c>
      <c r="R997" t="str">
        <f t="shared" si="824"/>
        <v>0</v>
      </c>
      <c r="S997" t="str">
        <f t="shared" si="825"/>
        <v>0</v>
      </c>
      <c r="T997" s="3" t="str">
        <f t="shared" si="825"/>
        <v>0</v>
      </c>
      <c r="U997" t="str">
        <f t="shared" si="826"/>
        <v>0</v>
      </c>
      <c r="V997" t="str">
        <f t="shared" si="827"/>
        <v>0</v>
      </c>
      <c r="W997" t="str">
        <f t="shared" si="828"/>
        <v>0</v>
      </c>
      <c r="X997" t="str">
        <f t="shared" si="829"/>
        <v>0</v>
      </c>
      <c r="Y997" t="str">
        <f t="shared" si="830"/>
        <v>1</v>
      </c>
      <c r="Z997" t="str">
        <f t="shared" si="831"/>
        <v>0</v>
      </c>
      <c r="AA997" s="3" t="str">
        <f t="shared" si="831"/>
        <v>0</v>
      </c>
      <c r="AB997" s="3" t="str">
        <f t="shared" si="831"/>
        <v>0</v>
      </c>
      <c r="AC997" t="str">
        <f t="shared" si="832"/>
        <v>0</v>
      </c>
      <c r="AD997" t="str">
        <f t="shared" si="833"/>
        <v>0</v>
      </c>
      <c r="AE997" t="str">
        <f t="shared" si="834"/>
        <v>0</v>
      </c>
      <c r="AF997" t="str">
        <f t="shared" si="835"/>
        <v>0</v>
      </c>
      <c r="AG997" t="str">
        <f t="shared" si="836"/>
        <v>0</v>
      </c>
      <c r="AH997" t="str">
        <f t="shared" si="837"/>
        <v>0</v>
      </c>
      <c r="AI997" t="str">
        <f t="shared" si="838"/>
        <v>0</v>
      </c>
      <c r="AJ997" t="str">
        <f t="shared" si="839"/>
        <v>0</v>
      </c>
      <c r="AK997" t="str">
        <f t="shared" si="840"/>
        <v>0</v>
      </c>
      <c r="AL997" t="str">
        <f t="shared" si="841"/>
        <v>0</v>
      </c>
      <c r="AM997" t="str">
        <f t="shared" si="842"/>
        <v>0</v>
      </c>
      <c r="AN997" t="str">
        <f t="shared" si="843"/>
        <v>0</v>
      </c>
      <c r="AO997" t="str">
        <f t="shared" si="844"/>
        <v>0</v>
      </c>
      <c r="AP997" t="str">
        <f t="shared" si="845"/>
        <v>0</v>
      </c>
      <c r="AQ997" t="str">
        <f t="shared" si="846"/>
        <v>0</v>
      </c>
      <c r="AR997" t="str">
        <f t="shared" si="847"/>
        <v>0</v>
      </c>
      <c r="AS997" t="str">
        <f t="shared" si="848"/>
        <v>0</v>
      </c>
      <c r="AT997" t="str">
        <f t="shared" si="849"/>
        <v>0</v>
      </c>
      <c r="AU997" t="str">
        <f t="shared" si="850"/>
        <v>0</v>
      </c>
      <c r="AV997" t="str">
        <f t="shared" si="851"/>
        <v>0</v>
      </c>
      <c r="AW997" t="str">
        <f t="shared" si="852"/>
        <v>0</v>
      </c>
      <c r="AX997" t="str">
        <f t="shared" si="853"/>
        <v>0</v>
      </c>
      <c r="AY997" t="str">
        <f t="shared" si="854"/>
        <v>0</v>
      </c>
      <c r="AZ997" s="22"/>
    </row>
    <row r="998" spans="1:52" ht="15" customHeight="1">
      <c r="A998" s="18" t="s">
        <v>230</v>
      </c>
      <c r="B998" s="74" t="str">
        <f t="shared" si="814"/>
        <v>2402251I</v>
      </c>
      <c r="C998" s="76">
        <v>45498.8508912037</v>
      </c>
      <c r="D998" s="18" t="s">
        <v>987</v>
      </c>
      <c r="E998" s="3" t="b">
        <f>ISNUMBER(MATCH(Table1[[#This Row],[Email]],Attendance[Email],0))</f>
        <v>1</v>
      </c>
      <c r="F998" s="3">
        <f t="shared" si="815"/>
        <v>45499.184224537035</v>
      </c>
      <c r="G998" s="21">
        <f>DAY(Table1[[#This Row],[Actual Time]])</f>
        <v>26</v>
      </c>
      <c r="H998">
        <f>MONTH(Table1[[#This Row],[Actual Time]])</f>
        <v>7</v>
      </c>
      <c r="I998">
        <f>YEAR(Table1[[#This Row],[Actual Time]])</f>
        <v>2024</v>
      </c>
      <c r="J998" t="str">
        <f t="shared" si="816"/>
        <v>26/7/2024</v>
      </c>
      <c r="K998" s="3" t="str">
        <f t="shared" si="817"/>
        <v>0</v>
      </c>
      <c r="L998" t="str">
        <f t="shared" si="818"/>
        <v>0</v>
      </c>
      <c r="M998" t="str">
        <f t="shared" si="819"/>
        <v>0</v>
      </c>
      <c r="N998" t="str">
        <f t="shared" si="820"/>
        <v>0</v>
      </c>
      <c r="O998" t="str">
        <f t="shared" si="821"/>
        <v>0</v>
      </c>
      <c r="P998" t="str">
        <f t="shared" si="822"/>
        <v>0</v>
      </c>
      <c r="Q998" t="str">
        <f t="shared" si="823"/>
        <v>0</v>
      </c>
      <c r="R998" t="str">
        <f t="shared" si="824"/>
        <v>0</v>
      </c>
      <c r="S998" t="str">
        <f t="shared" si="825"/>
        <v>0</v>
      </c>
      <c r="T998" s="3" t="str">
        <f t="shared" si="825"/>
        <v>0</v>
      </c>
      <c r="U998" t="str">
        <f t="shared" si="826"/>
        <v>0</v>
      </c>
      <c r="V998" t="str">
        <f t="shared" si="827"/>
        <v>0</v>
      </c>
      <c r="W998" t="str">
        <f t="shared" si="828"/>
        <v>0</v>
      </c>
      <c r="X998" t="str">
        <f t="shared" si="829"/>
        <v>0</v>
      </c>
      <c r="Y998" t="str">
        <f t="shared" si="830"/>
        <v>1</v>
      </c>
      <c r="Z998" t="str">
        <f t="shared" si="831"/>
        <v>0</v>
      </c>
      <c r="AA998" s="3" t="str">
        <f t="shared" si="831"/>
        <v>0</v>
      </c>
      <c r="AB998" s="3" t="str">
        <f t="shared" si="831"/>
        <v>0</v>
      </c>
      <c r="AC998" t="str">
        <f t="shared" si="832"/>
        <v>0</v>
      </c>
      <c r="AD998" t="str">
        <f t="shared" si="833"/>
        <v>0</v>
      </c>
      <c r="AE998" t="str">
        <f t="shared" si="834"/>
        <v>0</v>
      </c>
      <c r="AF998" t="str">
        <f t="shared" si="835"/>
        <v>0</v>
      </c>
      <c r="AG998" t="str">
        <f t="shared" si="836"/>
        <v>0</v>
      </c>
      <c r="AH998" t="str">
        <f t="shared" si="837"/>
        <v>0</v>
      </c>
      <c r="AI998" t="str">
        <f t="shared" si="838"/>
        <v>0</v>
      </c>
      <c r="AJ998" t="str">
        <f t="shared" si="839"/>
        <v>0</v>
      </c>
      <c r="AK998" t="str">
        <f t="shared" si="840"/>
        <v>0</v>
      </c>
      <c r="AL998" t="str">
        <f t="shared" si="841"/>
        <v>0</v>
      </c>
      <c r="AM998" t="str">
        <f t="shared" si="842"/>
        <v>0</v>
      </c>
      <c r="AN998" t="str">
        <f t="shared" si="843"/>
        <v>0</v>
      </c>
      <c r="AO998" t="str">
        <f t="shared" si="844"/>
        <v>0</v>
      </c>
      <c r="AP998" t="str">
        <f t="shared" si="845"/>
        <v>0</v>
      </c>
      <c r="AQ998" t="str">
        <f t="shared" si="846"/>
        <v>0</v>
      </c>
      <c r="AR998" t="str">
        <f t="shared" si="847"/>
        <v>0</v>
      </c>
      <c r="AS998" t="str">
        <f t="shared" si="848"/>
        <v>0</v>
      </c>
      <c r="AT998" t="str">
        <f t="shared" si="849"/>
        <v>0</v>
      </c>
      <c r="AU998" t="str">
        <f t="shared" si="850"/>
        <v>0</v>
      </c>
      <c r="AV998" t="str">
        <f t="shared" si="851"/>
        <v>0</v>
      </c>
      <c r="AW998" t="str">
        <f t="shared" si="852"/>
        <v>0</v>
      </c>
      <c r="AX998" t="str">
        <f t="shared" si="853"/>
        <v>0</v>
      </c>
      <c r="AY998" t="str">
        <f t="shared" si="854"/>
        <v>0</v>
      </c>
      <c r="AZ998" s="22"/>
    </row>
    <row r="999" spans="1:52" ht="15" customHeight="1">
      <c r="A999" s="18" t="s">
        <v>184</v>
      </c>
      <c r="B999" s="74" t="str">
        <f t="shared" si="814"/>
        <v>2402106E</v>
      </c>
      <c r="C999" s="76">
        <v>45498.8508912037</v>
      </c>
      <c r="D999" s="18" t="s">
        <v>922</v>
      </c>
      <c r="E999" s="3" t="b">
        <f>ISNUMBER(MATCH(Table1[[#This Row],[Email]],Attendance[Email],0))</f>
        <v>1</v>
      </c>
      <c r="F999" s="3">
        <f t="shared" si="815"/>
        <v>45499.184224537035</v>
      </c>
      <c r="G999" s="21">
        <f>DAY(Table1[[#This Row],[Actual Time]])</f>
        <v>26</v>
      </c>
      <c r="H999">
        <f>MONTH(Table1[[#This Row],[Actual Time]])</f>
        <v>7</v>
      </c>
      <c r="I999">
        <f>YEAR(Table1[[#This Row],[Actual Time]])</f>
        <v>2024</v>
      </c>
      <c r="J999" t="str">
        <f t="shared" si="816"/>
        <v>26/7/2024</v>
      </c>
      <c r="K999" s="3" t="str">
        <f t="shared" si="817"/>
        <v>0</v>
      </c>
      <c r="L999" t="str">
        <f t="shared" si="818"/>
        <v>0</v>
      </c>
      <c r="M999" t="str">
        <f t="shared" si="819"/>
        <v>0</v>
      </c>
      <c r="N999" t="str">
        <f t="shared" si="820"/>
        <v>0</v>
      </c>
      <c r="O999" t="str">
        <f t="shared" si="821"/>
        <v>0</v>
      </c>
      <c r="P999" t="str">
        <f t="shared" si="822"/>
        <v>0</v>
      </c>
      <c r="Q999" t="str">
        <f t="shared" si="823"/>
        <v>0</v>
      </c>
      <c r="R999" t="str">
        <f t="shared" si="824"/>
        <v>0</v>
      </c>
      <c r="S999" t="str">
        <f t="shared" si="825"/>
        <v>0</v>
      </c>
      <c r="T999" s="3" t="str">
        <f t="shared" si="825"/>
        <v>0</v>
      </c>
      <c r="U999" t="str">
        <f t="shared" si="826"/>
        <v>0</v>
      </c>
      <c r="V999" t="str">
        <f t="shared" si="827"/>
        <v>0</v>
      </c>
      <c r="W999" t="str">
        <f t="shared" si="828"/>
        <v>0</v>
      </c>
      <c r="X999" t="str">
        <f t="shared" si="829"/>
        <v>0</v>
      </c>
      <c r="Y999" t="str">
        <f t="shared" si="830"/>
        <v>1</v>
      </c>
      <c r="Z999" t="str">
        <f t="shared" si="831"/>
        <v>0</v>
      </c>
      <c r="AA999" s="3" t="str">
        <f t="shared" si="831"/>
        <v>0</v>
      </c>
      <c r="AB999" s="3" t="str">
        <f t="shared" si="831"/>
        <v>0</v>
      </c>
      <c r="AC999" t="str">
        <f t="shared" si="832"/>
        <v>0</v>
      </c>
      <c r="AD999" t="str">
        <f t="shared" si="833"/>
        <v>0</v>
      </c>
      <c r="AE999" t="str">
        <f t="shared" si="834"/>
        <v>0</v>
      </c>
      <c r="AF999" t="str">
        <f t="shared" si="835"/>
        <v>0</v>
      </c>
      <c r="AG999" t="str">
        <f t="shared" si="836"/>
        <v>0</v>
      </c>
      <c r="AH999" t="str">
        <f t="shared" si="837"/>
        <v>0</v>
      </c>
      <c r="AI999" t="str">
        <f t="shared" si="838"/>
        <v>0</v>
      </c>
      <c r="AJ999" t="str">
        <f t="shared" si="839"/>
        <v>0</v>
      </c>
      <c r="AK999" t="str">
        <f t="shared" si="840"/>
        <v>0</v>
      </c>
      <c r="AL999" t="str">
        <f t="shared" si="841"/>
        <v>0</v>
      </c>
      <c r="AM999" t="str">
        <f t="shared" si="842"/>
        <v>0</v>
      </c>
      <c r="AN999" t="str">
        <f t="shared" si="843"/>
        <v>0</v>
      </c>
      <c r="AO999" t="str">
        <f t="shared" si="844"/>
        <v>0</v>
      </c>
      <c r="AP999" t="str">
        <f t="shared" si="845"/>
        <v>0</v>
      </c>
      <c r="AQ999" t="str">
        <f t="shared" si="846"/>
        <v>0</v>
      </c>
      <c r="AR999" t="str">
        <f t="shared" si="847"/>
        <v>0</v>
      </c>
      <c r="AS999" t="str">
        <f t="shared" si="848"/>
        <v>0</v>
      </c>
      <c r="AT999" t="str">
        <f t="shared" si="849"/>
        <v>0</v>
      </c>
      <c r="AU999" t="str">
        <f t="shared" si="850"/>
        <v>0</v>
      </c>
      <c r="AV999" t="str">
        <f t="shared" si="851"/>
        <v>0</v>
      </c>
      <c r="AW999" t="str">
        <f t="shared" si="852"/>
        <v>0</v>
      </c>
      <c r="AX999" t="str">
        <f t="shared" si="853"/>
        <v>0</v>
      </c>
      <c r="AY999" t="str">
        <f t="shared" si="854"/>
        <v>0</v>
      </c>
      <c r="AZ999" s="22"/>
    </row>
    <row r="1000" spans="1:52" ht="15" customHeight="1">
      <c r="A1000" s="18" t="s">
        <v>226</v>
      </c>
      <c r="B1000" s="74" t="str">
        <f t="shared" si="814"/>
        <v>2402068G</v>
      </c>
      <c r="C1000" s="76">
        <v>45498.8508912037</v>
      </c>
      <c r="D1000" s="18" t="s">
        <v>995</v>
      </c>
      <c r="E1000" s="3" t="b">
        <f>ISNUMBER(MATCH(Table1[[#This Row],[Email]],Attendance[Email],0))</f>
        <v>1</v>
      </c>
      <c r="F1000" s="3">
        <f t="shared" si="815"/>
        <v>45499.184224537035</v>
      </c>
      <c r="G1000" s="21">
        <f>DAY(Table1[[#This Row],[Actual Time]])</f>
        <v>26</v>
      </c>
      <c r="H1000">
        <f>MONTH(Table1[[#This Row],[Actual Time]])</f>
        <v>7</v>
      </c>
      <c r="I1000">
        <f>YEAR(Table1[[#This Row],[Actual Time]])</f>
        <v>2024</v>
      </c>
      <c r="J1000" t="str">
        <f t="shared" si="816"/>
        <v>26/7/2024</v>
      </c>
      <c r="K1000" s="3" t="str">
        <f t="shared" si="817"/>
        <v>0</v>
      </c>
      <c r="L1000" t="str">
        <f t="shared" si="818"/>
        <v>0</v>
      </c>
      <c r="M1000" t="str">
        <f t="shared" si="819"/>
        <v>0</v>
      </c>
      <c r="N1000" t="str">
        <f t="shared" si="820"/>
        <v>0</v>
      </c>
      <c r="O1000" t="str">
        <f t="shared" si="821"/>
        <v>0</v>
      </c>
      <c r="P1000" t="str">
        <f t="shared" si="822"/>
        <v>0</v>
      </c>
      <c r="Q1000" t="str">
        <f t="shared" si="823"/>
        <v>0</v>
      </c>
      <c r="R1000" t="str">
        <f t="shared" si="824"/>
        <v>0</v>
      </c>
      <c r="S1000" t="str">
        <f t="shared" si="825"/>
        <v>0</v>
      </c>
      <c r="T1000" s="3" t="str">
        <f t="shared" si="825"/>
        <v>0</v>
      </c>
      <c r="U1000" t="str">
        <f t="shared" si="826"/>
        <v>0</v>
      </c>
      <c r="V1000" t="str">
        <f t="shared" si="827"/>
        <v>0</v>
      </c>
      <c r="W1000" t="str">
        <f t="shared" si="828"/>
        <v>0</v>
      </c>
      <c r="X1000" t="str">
        <f t="shared" si="829"/>
        <v>0</v>
      </c>
      <c r="Y1000" t="str">
        <f t="shared" si="830"/>
        <v>1</v>
      </c>
      <c r="Z1000" t="str">
        <f t="shared" si="831"/>
        <v>0</v>
      </c>
      <c r="AA1000" s="3" t="str">
        <f t="shared" si="831"/>
        <v>0</v>
      </c>
      <c r="AB1000" s="3" t="str">
        <f t="shared" si="831"/>
        <v>0</v>
      </c>
      <c r="AC1000" t="str">
        <f t="shared" si="832"/>
        <v>0</v>
      </c>
      <c r="AD1000" t="str">
        <f t="shared" si="833"/>
        <v>0</v>
      </c>
      <c r="AE1000" t="str">
        <f t="shared" si="834"/>
        <v>0</v>
      </c>
      <c r="AF1000" t="str">
        <f t="shared" si="835"/>
        <v>0</v>
      </c>
      <c r="AG1000" t="str">
        <f t="shared" si="836"/>
        <v>0</v>
      </c>
      <c r="AH1000" t="str">
        <f t="shared" si="837"/>
        <v>0</v>
      </c>
      <c r="AI1000" t="str">
        <f t="shared" si="838"/>
        <v>0</v>
      </c>
      <c r="AJ1000" t="str">
        <f t="shared" si="839"/>
        <v>0</v>
      </c>
      <c r="AK1000" t="str">
        <f t="shared" si="840"/>
        <v>0</v>
      </c>
      <c r="AL1000" t="str">
        <f t="shared" si="841"/>
        <v>0</v>
      </c>
      <c r="AM1000" t="str">
        <f t="shared" si="842"/>
        <v>0</v>
      </c>
      <c r="AN1000" t="str">
        <f t="shared" si="843"/>
        <v>0</v>
      </c>
      <c r="AO1000" t="str">
        <f t="shared" si="844"/>
        <v>0</v>
      </c>
      <c r="AP1000" t="str">
        <f t="shared" si="845"/>
        <v>0</v>
      </c>
      <c r="AQ1000" t="str">
        <f t="shared" si="846"/>
        <v>0</v>
      </c>
      <c r="AR1000" t="str">
        <f t="shared" si="847"/>
        <v>0</v>
      </c>
      <c r="AS1000" t="str">
        <f t="shared" si="848"/>
        <v>0</v>
      </c>
      <c r="AT1000" t="str">
        <f t="shared" si="849"/>
        <v>0</v>
      </c>
      <c r="AU1000" t="str">
        <f t="shared" si="850"/>
        <v>0</v>
      </c>
      <c r="AV1000" t="str">
        <f t="shared" si="851"/>
        <v>0</v>
      </c>
      <c r="AW1000" t="str">
        <f t="shared" si="852"/>
        <v>0</v>
      </c>
      <c r="AX1000" t="str">
        <f t="shared" si="853"/>
        <v>0</v>
      </c>
      <c r="AY1000" t="str">
        <f t="shared" si="854"/>
        <v>0</v>
      </c>
      <c r="AZ1000" s="22"/>
    </row>
    <row r="1001" spans="1:52" ht="15" customHeight="1">
      <c r="A1001" s="18" t="s">
        <v>278</v>
      </c>
      <c r="B1001" s="74" t="str">
        <f t="shared" si="814"/>
        <v>2405203G</v>
      </c>
      <c r="C1001" s="76">
        <v>45498.8508912037</v>
      </c>
      <c r="D1001" s="18" t="s">
        <v>977</v>
      </c>
      <c r="E1001" s="3" t="b">
        <f>ISNUMBER(MATCH(Table1[[#This Row],[Email]],Attendance[Email],0))</f>
        <v>1</v>
      </c>
      <c r="F1001" s="3">
        <f t="shared" si="815"/>
        <v>45499.184224537035</v>
      </c>
      <c r="G1001" s="21">
        <f>DAY(Table1[[#This Row],[Actual Time]])</f>
        <v>26</v>
      </c>
      <c r="H1001">
        <f>MONTH(Table1[[#This Row],[Actual Time]])</f>
        <v>7</v>
      </c>
      <c r="I1001">
        <f>YEAR(Table1[[#This Row],[Actual Time]])</f>
        <v>2024</v>
      </c>
      <c r="J1001" t="str">
        <f t="shared" si="816"/>
        <v>26/7/2024</v>
      </c>
      <c r="K1001" s="3" t="str">
        <f t="shared" si="817"/>
        <v>0</v>
      </c>
      <c r="L1001" t="str">
        <f t="shared" si="818"/>
        <v>0</v>
      </c>
      <c r="M1001" t="str">
        <f t="shared" si="819"/>
        <v>0</v>
      </c>
      <c r="N1001" t="str">
        <f t="shared" si="820"/>
        <v>0</v>
      </c>
      <c r="O1001" t="str">
        <f t="shared" si="821"/>
        <v>0</v>
      </c>
      <c r="P1001" t="str">
        <f t="shared" si="822"/>
        <v>0</v>
      </c>
      <c r="Q1001" t="str">
        <f t="shared" si="823"/>
        <v>0</v>
      </c>
      <c r="R1001" t="str">
        <f t="shared" si="824"/>
        <v>0</v>
      </c>
      <c r="S1001" t="str">
        <f t="shared" si="825"/>
        <v>0</v>
      </c>
      <c r="T1001" s="3" t="str">
        <f t="shared" si="825"/>
        <v>0</v>
      </c>
      <c r="U1001" t="str">
        <f t="shared" si="826"/>
        <v>0</v>
      </c>
      <c r="V1001" t="str">
        <f t="shared" si="827"/>
        <v>0</v>
      </c>
      <c r="W1001" t="str">
        <f t="shared" si="828"/>
        <v>0</v>
      </c>
      <c r="X1001" t="str">
        <f t="shared" si="829"/>
        <v>0</v>
      </c>
      <c r="Y1001" t="str">
        <f t="shared" si="830"/>
        <v>1</v>
      </c>
      <c r="Z1001" t="str">
        <f t="shared" si="831"/>
        <v>0</v>
      </c>
      <c r="AA1001" s="3" t="str">
        <f t="shared" si="831"/>
        <v>0</v>
      </c>
      <c r="AB1001" s="3" t="str">
        <f t="shared" si="831"/>
        <v>0</v>
      </c>
      <c r="AC1001" t="str">
        <f t="shared" si="832"/>
        <v>0</v>
      </c>
      <c r="AD1001" t="str">
        <f t="shared" si="833"/>
        <v>0</v>
      </c>
      <c r="AE1001" t="str">
        <f t="shared" si="834"/>
        <v>0</v>
      </c>
      <c r="AF1001" t="str">
        <f t="shared" si="835"/>
        <v>0</v>
      </c>
      <c r="AG1001" t="str">
        <f t="shared" si="836"/>
        <v>0</v>
      </c>
      <c r="AH1001" t="str">
        <f t="shared" si="837"/>
        <v>0</v>
      </c>
      <c r="AI1001" t="str">
        <f t="shared" si="838"/>
        <v>0</v>
      </c>
      <c r="AJ1001" t="str">
        <f t="shared" si="839"/>
        <v>0</v>
      </c>
      <c r="AK1001" t="str">
        <f t="shared" si="840"/>
        <v>0</v>
      </c>
      <c r="AL1001" t="str">
        <f t="shared" si="841"/>
        <v>0</v>
      </c>
      <c r="AM1001" t="str">
        <f t="shared" si="842"/>
        <v>0</v>
      </c>
      <c r="AN1001" t="str">
        <f t="shared" si="843"/>
        <v>0</v>
      </c>
      <c r="AO1001" t="str">
        <f t="shared" si="844"/>
        <v>0</v>
      </c>
      <c r="AP1001" t="str">
        <f t="shared" si="845"/>
        <v>0</v>
      </c>
      <c r="AQ1001" t="str">
        <f t="shared" si="846"/>
        <v>0</v>
      </c>
      <c r="AR1001" t="str">
        <f t="shared" si="847"/>
        <v>0</v>
      </c>
      <c r="AS1001" t="str">
        <f t="shared" si="848"/>
        <v>0</v>
      </c>
      <c r="AT1001" t="str">
        <f t="shared" si="849"/>
        <v>0</v>
      </c>
      <c r="AU1001" t="str">
        <f t="shared" si="850"/>
        <v>0</v>
      </c>
      <c r="AV1001" t="str">
        <f t="shared" si="851"/>
        <v>0</v>
      </c>
      <c r="AW1001" t="str">
        <f t="shared" si="852"/>
        <v>0</v>
      </c>
      <c r="AX1001" t="str">
        <f t="shared" si="853"/>
        <v>0</v>
      </c>
      <c r="AY1001" t="str">
        <f t="shared" si="854"/>
        <v>0</v>
      </c>
      <c r="AZ1001" s="22"/>
    </row>
    <row r="1002" spans="1:52" ht="15" customHeight="1">
      <c r="A1002" s="18" t="s">
        <v>250</v>
      </c>
      <c r="B1002" s="74" t="str">
        <f t="shared" si="814"/>
        <v>2401233H</v>
      </c>
      <c r="C1002" s="76">
        <v>45498.8508912037</v>
      </c>
      <c r="D1002" s="18" t="s">
        <v>984</v>
      </c>
      <c r="E1002" s="3" t="b">
        <f>ISNUMBER(MATCH(Table1[[#This Row],[Email]],Attendance[Email],0))</f>
        <v>1</v>
      </c>
      <c r="F1002" s="3">
        <f t="shared" si="815"/>
        <v>45499.184224537035</v>
      </c>
      <c r="G1002" s="21">
        <f>DAY(Table1[[#This Row],[Actual Time]])</f>
        <v>26</v>
      </c>
      <c r="H1002">
        <f>MONTH(Table1[[#This Row],[Actual Time]])</f>
        <v>7</v>
      </c>
      <c r="I1002">
        <f>YEAR(Table1[[#This Row],[Actual Time]])</f>
        <v>2024</v>
      </c>
      <c r="J1002" t="str">
        <f t="shared" si="816"/>
        <v>26/7/2024</v>
      </c>
      <c r="K1002" s="3" t="str">
        <f t="shared" si="817"/>
        <v>0</v>
      </c>
      <c r="L1002" t="str">
        <f t="shared" si="818"/>
        <v>0</v>
      </c>
      <c r="M1002" t="str">
        <f t="shared" si="819"/>
        <v>0</v>
      </c>
      <c r="N1002" t="str">
        <f t="shared" si="820"/>
        <v>0</v>
      </c>
      <c r="O1002" t="str">
        <f t="shared" si="821"/>
        <v>0</v>
      </c>
      <c r="P1002" t="str">
        <f t="shared" si="822"/>
        <v>0</v>
      </c>
      <c r="Q1002" t="str">
        <f t="shared" si="823"/>
        <v>0</v>
      </c>
      <c r="R1002" t="str">
        <f t="shared" si="824"/>
        <v>0</v>
      </c>
      <c r="S1002" t="str">
        <f t="shared" si="825"/>
        <v>0</v>
      </c>
      <c r="T1002" s="3" t="str">
        <f t="shared" si="825"/>
        <v>0</v>
      </c>
      <c r="U1002" t="str">
        <f t="shared" si="826"/>
        <v>0</v>
      </c>
      <c r="V1002" t="str">
        <f t="shared" si="827"/>
        <v>0</v>
      </c>
      <c r="W1002" t="str">
        <f t="shared" si="828"/>
        <v>0</v>
      </c>
      <c r="X1002" t="str">
        <f t="shared" si="829"/>
        <v>0</v>
      </c>
      <c r="Y1002" t="str">
        <f t="shared" si="830"/>
        <v>1</v>
      </c>
      <c r="Z1002" t="str">
        <f t="shared" si="831"/>
        <v>0</v>
      </c>
      <c r="AA1002" s="3" t="str">
        <f t="shared" si="831"/>
        <v>0</v>
      </c>
      <c r="AB1002" s="3" t="str">
        <f t="shared" si="831"/>
        <v>0</v>
      </c>
      <c r="AC1002" t="str">
        <f t="shared" si="832"/>
        <v>0</v>
      </c>
      <c r="AD1002" t="str">
        <f t="shared" si="833"/>
        <v>0</v>
      </c>
      <c r="AE1002" t="str">
        <f t="shared" si="834"/>
        <v>0</v>
      </c>
      <c r="AF1002" t="str">
        <f t="shared" si="835"/>
        <v>0</v>
      </c>
      <c r="AG1002" t="str">
        <f t="shared" si="836"/>
        <v>0</v>
      </c>
      <c r="AH1002" t="str">
        <f t="shared" si="837"/>
        <v>0</v>
      </c>
      <c r="AI1002" t="str">
        <f t="shared" si="838"/>
        <v>0</v>
      </c>
      <c r="AJ1002" t="str">
        <f t="shared" si="839"/>
        <v>0</v>
      </c>
      <c r="AK1002" t="str">
        <f t="shared" si="840"/>
        <v>0</v>
      </c>
      <c r="AL1002" t="str">
        <f t="shared" si="841"/>
        <v>0</v>
      </c>
      <c r="AM1002" t="str">
        <f t="shared" si="842"/>
        <v>0</v>
      </c>
      <c r="AN1002" t="str">
        <f t="shared" si="843"/>
        <v>0</v>
      </c>
      <c r="AO1002" t="str">
        <f t="shared" si="844"/>
        <v>0</v>
      </c>
      <c r="AP1002" t="str">
        <f t="shared" si="845"/>
        <v>0</v>
      </c>
      <c r="AQ1002" t="str">
        <f t="shared" si="846"/>
        <v>0</v>
      </c>
      <c r="AR1002" t="str">
        <f t="shared" si="847"/>
        <v>0</v>
      </c>
      <c r="AS1002" t="str">
        <f t="shared" si="848"/>
        <v>0</v>
      </c>
      <c r="AT1002" t="str">
        <f t="shared" si="849"/>
        <v>0</v>
      </c>
      <c r="AU1002" t="str">
        <f t="shared" si="850"/>
        <v>0</v>
      </c>
      <c r="AV1002" t="str">
        <f t="shared" si="851"/>
        <v>0</v>
      </c>
      <c r="AW1002" t="str">
        <f t="shared" si="852"/>
        <v>0</v>
      </c>
      <c r="AX1002" t="str">
        <f t="shared" si="853"/>
        <v>0</v>
      </c>
      <c r="AY1002" t="str">
        <f t="shared" si="854"/>
        <v>0</v>
      </c>
      <c r="AZ1002" s="22"/>
    </row>
    <row r="1003" spans="1:52" ht="15" customHeight="1">
      <c r="A1003" s="18" t="s">
        <v>701</v>
      </c>
      <c r="B1003" s="74" t="str">
        <f t="shared" si="814"/>
        <v>2404333C</v>
      </c>
      <c r="C1003" s="76">
        <v>45498.8508912037</v>
      </c>
      <c r="D1003" s="18" t="s">
        <v>969</v>
      </c>
      <c r="E1003" s="3" t="b">
        <f>ISNUMBER(MATCH(Table1[[#This Row],[Email]],Attendance[Email],0))</f>
        <v>1</v>
      </c>
      <c r="F1003" s="3">
        <f t="shared" si="815"/>
        <v>45499.184224537035</v>
      </c>
      <c r="G1003" s="21">
        <f>DAY(Table1[[#This Row],[Actual Time]])</f>
        <v>26</v>
      </c>
      <c r="H1003">
        <f>MONTH(Table1[[#This Row],[Actual Time]])</f>
        <v>7</v>
      </c>
      <c r="I1003">
        <f>YEAR(Table1[[#This Row],[Actual Time]])</f>
        <v>2024</v>
      </c>
      <c r="J1003" t="str">
        <f t="shared" si="816"/>
        <v>26/7/2024</v>
      </c>
      <c r="K1003" s="3" t="str">
        <f t="shared" si="817"/>
        <v>0</v>
      </c>
      <c r="L1003" t="str">
        <f t="shared" si="818"/>
        <v>0</v>
      </c>
      <c r="M1003" t="str">
        <f t="shared" si="819"/>
        <v>0</v>
      </c>
      <c r="N1003" t="str">
        <f t="shared" si="820"/>
        <v>0</v>
      </c>
      <c r="O1003" t="str">
        <f t="shared" si="821"/>
        <v>0</v>
      </c>
      <c r="P1003" t="str">
        <f t="shared" si="822"/>
        <v>0</v>
      </c>
      <c r="Q1003" t="str">
        <f t="shared" si="823"/>
        <v>0</v>
      </c>
      <c r="R1003" t="str">
        <f t="shared" si="824"/>
        <v>0</v>
      </c>
      <c r="S1003" t="str">
        <f t="shared" si="825"/>
        <v>0</v>
      </c>
      <c r="T1003" s="3" t="str">
        <f t="shared" si="825"/>
        <v>0</v>
      </c>
      <c r="U1003" t="str">
        <f t="shared" si="826"/>
        <v>0</v>
      </c>
      <c r="V1003" t="str">
        <f t="shared" si="827"/>
        <v>0</v>
      </c>
      <c r="W1003" t="str">
        <f t="shared" si="828"/>
        <v>0</v>
      </c>
      <c r="X1003" t="str">
        <f t="shared" si="829"/>
        <v>0</v>
      </c>
      <c r="Y1003" t="str">
        <f t="shared" si="830"/>
        <v>1</v>
      </c>
      <c r="Z1003" t="str">
        <f t="shared" si="831"/>
        <v>0</v>
      </c>
      <c r="AA1003" s="3" t="str">
        <f t="shared" si="831"/>
        <v>0</v>
      </c>
      <c r="AB1003" s="3" t="str">
        <f t="shared" si="831"/>
        <v>0</v>
      </c>
      <c r="AC1003" t="str">
        <f t="shared" si="832"/>
        <v>0</v>
      </c>
      <c r="AD1003" t="str">
        <f t="shared" si="833"/>
        <v>0</v>
      </c>
      <c r="AE1003" t="str">
        <f t="shared" si="834"/>
        <v>0</v>
      </c>
      <c r="AF1003" t="str">
        <f t="shared" si="835"/>
        <v>0</v>
      </c>
      <c r="AG1003" t="str">
        <f t="shared" si="836"/>
        <v>0</v>
      </c>
      <c r="AH1003" t="str">
        <f t="shared" si="837"/>
        <v>0</v>
      </c>
      <c r="AI1003" t="str">
        <f t="shared" si="838"/>
        <v>0</v>
      </c>
      <c r="AJ1003" t="str">
        <f t="shared" si="839"/>
        <v>0</v>
      </c>
      <c r="AK1003" t="str">
        <f t="shared" si="840"/>
        <v>0</v>
      </c>
      <c r="AL1003" t="str">
        <f t="shared" si="841"/>
        <v>0</v>
      </c>
      <c r="AM1003" t="str">
        <f t="shared" si="842"/>
        <v>0</v>
      </c>
      <c r="AN1003" t="str">
        <f t="shared" si="843"/>
        <v>0</v>
      </c>
      <c r="AO1003" t="str">
        <f t="shared" si="844"/>
        <v>0</v>
      </c>
      <c r="AP1003" t="str">
        <f t="shared" si="845"/>
        <v>0</v>
      </c>
      <c r="AQ1003" t="str">
        <f t="shared" si="846"/>
        <v>0</v>
      </c>
      <c r="AR1003" t="str">
        <f t="shared" si="847"/>
        <v>0</v>
      </c>
      <c r="AS1003" t="str">
        <f t="shared" si="848"/>
        <v>0</v>
      </c>
      <c r="AT1003" t="str">
        <f t="shared" si="849"/>
        <v>0</v>
      </c>
      <c r="AU1003" t="str">
        <f t="shared" si="850"/>
        <v>0</v>
      </c>
      <c r="AV1003" t="str">
        <f t="shared" si="851"/>
        <v>0</v>
      </c>
      <c r="AW1003" t="str">
        <f t="shared" si="852"/>
        <v>0</v>
      </c>
      <c r="AX1003" t="str">
        <f t="shared" si="853"/>
        <v>0</v>
      </c>
      <c r="AY1003" t="str">
        <f t="shared" si="854"/>
        <v>0</v>
      </c>
      <c r="AZ1003" s="22"/>
    </row>
    <row r="1004" spans="1:52" ht="15" customHeight="1">
      <c r="A1004" s="18" t="s">
        <v>686</v>
      </c>
      <c r="B1004" s="74" t="str">
        <f t="shared" si="814"/>
        <v>2404241H</v>
      </c>
      <c r="C1004" s="76">
        <v>45498.8508912037</v>
      </c>
      <c r="D1004" s="18" t="s">
        <v>980</v>
      </c>
      <c r="E1004" s="3" t="b">
        <f>ISNUMBER(MATCH(Table1[[#This Row],[Email]],Attendance[Email],0))</f>
        <v>1</v>
      </c>
      <c r="F1004" s="3">
        <f t="shared" si="815"/>
        <v>45499.184224537035</v>
      </c>
      <c r="G1004" s="21">
        <f>DAY(Table1[[#This Row],[Actual Time]])</f>
        <v>26</v>
      </c>
      <c r="H1004">
        <f>MONTH(Table1[[#This Row],[Actual Time]])</f>
        <v>7</v>
      </c>
      <c r="I1004">
        <f>YEAR(Table1[[#This Row],[Actual Time]])</f>
        <v>2024</v>
      </c>
      <c r="J1004" t="str">
        <f t="shared" si="816"/>
        <v>26/7/2024</v>
      </c>
      <c r="K1004" s="3" t="str">
        <f t="shared" si="817"/>
        <v>0</v>
      </c>
      <c r="L1004" t="str">
        <f t="shared" si="818"/>
        <v>0</v>
      </c>
      <c r="M1004" t="str">
        <f t="shared" si="819"/>
        <v>0</v>
      </c>
      <c r="N1004" t="str">
        <f t="shared" si="820"/>
        <v>0</v>
      </c>
      <c r="O1004" t="str">
        <f t="shared" si="821"/>
        <v>0</v>
      </c>
      <c r="P1004" t="str">
        <f t="shared" si="822"/>
        <v>0</v>
      </c>
      <c r="Q1004" t="str">
        <f t="shared" si="823"/>
        <v>0</v>
      </c>
      <c r="R1004" t="str">
        <f t="shared" si="824"/>
        <v>0</v>
      </c>
      <c r="S1004" t="str">
        <f t="shared" si="825"/>
        <v>0</v>
      </c>
      <c r="T1004" s="3" t="str">
        <f t="shared" si="825"/>
        <v>0</v>
      </c>
      <c r="U1004" t="str">
        <f t="shared" si="826"/>
        <v>0</v>
      </c>
      <c r="V1004" t="str">
        <f t="shared" si="827"/>
        <v>0</v>
      </c>
      <c r="W1004" t="str">
        <f t="shared" si="828"/>
        <v>0</v>
      </c>
      <c r="X1004" t="str">
        <f t="shared" si="829"/>
        <v>0</v>
      </c>
      <c r="Y1004" t="str">
        <f t="shared" si="830"/>
        <v>1</v>
      </c>
      <c r="Z1004" t="str">
        <f t="shared" si="831"/>
        <v>0</v>
      </c>
      <c r="AA1004" s="3" t="str">
        <f t="shared" si="831"/>
        <v>0</v>
      </c>
      <c r="AB1004" s="3" t="str">
        <f t="shared" si="831"/>
        <v>0</v>
      </c>
      <c r="AC1004" t="str">
        <f t="shared" si="832"/>
        <v>0</v>
      </c>
      <c r="AD1004" t="str">
        <f t="shared" si="833"/>
        <v>0</v>
      </c>
      <c r="AE1004" t="str">
        <f t="shared" si="834"/>
        <v>0</v>
      </c>
      <c r="AF1004" t="str">
        <f t="shared" si="835"/>
        <v>0</v>
      </c>
      <c r="AG1004" t="str">
        <f t="shared" si="836"/>
        <v>0</v>
      </c>
      <c r="AH1004" t="str">
        <f t="shared" si="837"/>
        <v>0</v>
      </c>
      <c r="AI1004" t="str">
        <f t="shared" si="838"/>
        <v>0</v>
      </c>
      <c r="AJ1004" t="str">
        <f t="shared" si="839"/>
        <v>0</v>
      </c>
      <c r="AK1004" t="str">
        <f t="shared" si="840"/>
        <v>0</v>
      </c>
      <c r="AL1004" t="str">
        <f t="shared" si="841"/>
        <v>0</v>
      </c>
      <c r="AM1004" t="str">
        <f t="shared" si="842"/>
        <v>0</v>
      </c>
      <c r="AN1004" t="str">
        <f t="shared" si="843"/>
        <v>0</v>
      </c>
      <c r="AO1004" t="str">
        <f t="shared" si="844"/>
        <v>0</v>
      </c>
      <c r="AP1004" t="str">
        <f t="shared" si="845"/>
        <v>0</v>
      </c>
      <c r="AQ1004" t="str">
        <f t="shared" si="846"/>
        <v>0</v>
      </c>
      <c r="AR1004" t="str">
        <f t="shared" si="847"/>
        <v>0</v>
      </c>
      <c r="AS1004" t="str">
        <f t="shared" si="848"/>
        <v>0</v>
      </c>
      <c r="AT1004" t="str">
        <f t="shared" si="849"/>
        <v>0</v>
      </c>
      <c r="AU1004" t="str">
        <f t="shared" si="850"/>
        <v>0</v>
      </c>
      <c r="AV1004" t="str">
        <f t="shared" si="851"/>
        <v>0</v>
      </c>
      <c r="AW1004" t="str">
        <f t="shared" si="852"/>
        <v>0</v>
      </c>
      <c r="AX1004" t="str">
        <f t="shared" si="853"/>
        <v>0</v>
      </c>
      <c r="AY1004" t="str">
        <f t="shared" si="854"/>
        <v>0</v>
      </c>
      <c r="AZ1004" s="22"/>
    </row>
    <row r="1005" spans="1:52" ht="15" customHeight="1">
      <c r="A1005" s="18" t="s">
        <v>733</v>
      </c>
      <c r="B1005" s="74" t="str">
        <f t="shared" si="814"/>
        <v>2404372A</v>
      </c>
      <c r="C1005" s="76">
        <v>45498.8508912037</v>
      </c>
      <c r="D1005" s="18" t="s">
        <v>976</v>
      </c>
      <c r="E1005" s="3" t="b">
        <f>ISNUMBER(MATCH(Table1[[#This Row],[Email]],Attendance[Email],0))</f>
        <v>1</v>
      </c>
      <c r="F1005" s="3">
        <f t="shared" si="815"/>
        <v>45499.184224537035</v>
      </c>
      <c r="G1005" s="21">
        <f>DAY(Table1[[#This Row],[Actual Time]])</f>
        <v>26</v>
      </c>
      <c r="H1005">
        <f>MONTH(Table1[[#This Row],[Actual Time]])</f>
        <v>7</v>
      </c>
      <c r="I1005">
        <f>YEAR(Table1[[#This Row],[Actual Time]])</f>
        <v>2024</v>
      </c>
      <c r="J1005" t="str">
        <f t="shared" si="816"/>
        <v>26/7/2024</v>
      </c>
      <c r="K1005" s="3" t="str">
        <f t="shared" si="817"/>
        <v>0</v>
      </c>
      <c r="L1005" t="str">
        <f t="shared" si="818"/>
        <v>0</v>
      </c>
      <c r="M1005" t="str">
        <f t="shared" si="819"/>
        <v>0</v>
      </c>
      <c r="N1005" t="str">
        <f t="shared" si="820"/>
        <v>0</v>
      </c>
      <c r="O1005" t="str">
        <f t="shared" si="821"/>
        <v>0</v>
      </c>
      <c r="P1005" t="str">
        <f t="shared" si="822"/>
        <v>0</v>
      </c>
      <c r="Q1005" t="str">
        <f t="shared" si="823"/>
        <v>0</v>
      </c>
      <c r="R1005" t="str">
        <f t="shared" si="824"/>
        <v>0</v>
      </c>
      <c r="S1005" t="str">
        <f t="shared" si="825"/>
        <v>0</v>
      </c>
      <c r="T1005" s="3" t="str">
        <f t="shared" si="825"/>
        <v>0</v>
      </c>
      <c r="U1005" t="str">
        <f t="shared" si="826"/>
        <v>0</v>
      </c>
      <c r="V1005" t="str">
        <f t="shared" si="827"/>
        <v>0</v>
      </c>
      <c r="W1005" t="str">
        <f t="shared" si="828"/>
        <v>0</v>
      </c>
      <c r="X1005" t="str">
        <f t="shared" si="829"/>
        <v>0</v>
      </c>
      <c r="Y1005" t="str">
        <f t="shared" si="830"/>
        <v>1</v>
      </c>
      <c r="Z1005" t="str">
        <f t="shared" si="831"/>
        <v>0</v>
      </c>
      <c r="AA1005" s="3" t="str">
        <f t="shared" si="831"/>
        <v>0</v>
      </c>
      <c r="AB1005" s="3" t="str">
        <f t="shared" si="831"/>
        <v>0</v>
      </c>
      <c r="AC1005" t="str">
        <f t="shared" si="832"/>
        <v>0</v>
      </c>
      <c r="AD1005" t="str">
        <f t="shared" si="833"/>
        <v>0</v>
      </c>
      <c r="AE1005" t="str">
        <f t="shared" si="834"/>
        <v>0</v>
      </c>
      <c r="AF1005" t="str">
        <f t="shared" si="835"/>
        <v>0</v>
      </c>
      <c r="AG1005" t="str">
        <f t="shared" si="836"/>
        <v>0</v>
      </c>
      <c r="AH1005" t="str">
        <f t="shared" si="837"/>
        <v>0</v>
      </c>
      <c r="AI1005" t="str">
        <f t="shared" si="838"/>
        <v>0</v>
      </c>
      <c r="AJ1005" t="str">
        <f t="shared" si="839"/>
        <v>0</v>
      </c>
      <c r="AK1005" t="str">
        <f t="shared" si="840"/>
        <v>0</v>
      </c>
      <c r="AL1005" t="str">
        <f t="shared" si="841"/>
        <v>0</v>
      </c>
      <c r="AM1005" t="str">
        <f t="shared" si="842"/>
        <v>0</v>
      </c>
      <c r="AN1005" t="str">
        <f t="shared" si="843"/>
        <v>0</v>
      </c>
      <c r="AO1005" t="str">
        <f t="shared" si="844"/>
        <v>0</v>
      </c>
      <c r="AP1005" t="str">
        <f t="shared" si="845"/>
        <v>0</v>
      </c>
      <c r="AQ1005" t="str">
        <f t="shared" si="846"/>
        <v>0</v>
      </c>
      <c r="AR1005" t="str">
        <f t="shared" si="847"/>
        <v>0</v>
      </c>
      <c r="AS1005" t="str">
        <f t="shared" si="848"/>
        <v>0</v>
      </c>
      <c r="AT1005" t="str">
        <f t="shared" si="849"/>
        <v>0</v>
      </c>
      <c r="AU1005" t="str">
        <f t="shared" si="850"/>
        <v>0</v>
      </c>
      <c r="AV1005" t="str">
        <f t="shared" si="851"/>
        <v>0</v>
      </c>
      <c r="AW1005" t="str">
        <f t="shared" si="852"/>
        <v>0</v>
      </c>
      <c r="AX1005" t="str">
        <f t="shared" si="853"/>
        <v>0</v>
      </c>
      <c r="AY1005" t="str">
        <f t="shared" si="854"/>
        <v>0</v>
      </c>
      <c r="AZ1005" s="22"/>
    </row>
    <row r="1006" spans="1:52" ht="15" customHeight="1">
      <c r="A1006" s="18" t="s">
        <v>711</v>
      </c>
      <c r="B1006" s="74" t="str">
        <f t="shared" si="814"/>
        <v>2400738G</v>
      </c>
      <c r="C1006" s="76">
        <v>45498.8508912037</v>
      </c>
      <c r="D1006" s="18" t="s">
        <v>974</v>
      </c>
      <c r="E1006" s="3" t="b">
        <f>ISNUMBER(MATCH(Table1[[#This Row],[Email]],Attendance[Email],0))</f>
        <v>1</v>
      </c>
      <c r="F1006" s="3">
        <f t="shared" si="815"/>
        <v>45499.184224537035</v>
      </c>
      <c r="G1006" s="21">
        <f>DAY(Table1[[#This Row],[Actual Time]])</f>
        <v>26</v>
      </c>
      <c r="H1006">
        <f>MONTH(Table1[[#This Row],[Actual Time]])</f>
        <v>7</v>
      </c>
      <c r="I1006">
        <f>YEAR(Table1[[#This Row],[Actual Time]])</f>
        <v>2024</v>
      </c>
      <c r="J1006" t="str">
        <f t="shared" si="816"/>
        <v>26/7/2024</v>
      </c>
      <c r="K1006" s="3" t="str">
        <f t="shared" si="817"/>
        <v>0</v>
      </c>
      <c r="L1006" t="str">
        <f t="shared" si="818"/>
        <v>0</v>
      </c>
      <c r="M1006" t="str">
        <f t="shared" si="819"/>
        <v>0</v>
      </c>
      <c r="N1006" t="str">
        <f t="shared" si="820"/>
        <v>0</v>
      </c>
      <c r="O1006" t="str">
        <f t="shared" si="821"/>
        <v>0</v>
      </c>
      <c r="P1006" t="str">
        <f t="shared" si="822"/>
        <v>0</v>
      </c>
      <c r="Q1006" t="str">
        <f t="shared" si="823"/>
        <v>0</v>
      </c>
      <c r="R1006" t="str">
        <f t="shared" si="824"/>
        <v>0</v>
      </c>
      <c r="S1006" t="str">
        <f t="shared" si="825"/>
        <v>0</v>
      </c>
      <c r="T1006" s="3" t="str">
        <f t="shared" si="825"/>
        <v>0</v>
      </c>
      <c r="U1006" t="str">
        <f t="shared" si="826"/>
        <v>0</v>
      </c>
      <c r="V1006" t="str">
        <f t="shared" si="827"/>
        <v>0</v>
      </c>
      <c r="W1006" t="str">
        <f t="shared" si="828"/>
        <v>0</v>
      </c>
      <c r="X1006" t="str">
        <f t="shared" si="829"/>
        <v>0</v>
      </c>
      <c r="Y1006" t="str">
        <f t="shared" si="830"/>
        <v>1</v>
      </c>
      <c r="Z1006" t="str">
        <f t="shared" si="831"/>
        <v>0</v>
      </c>
      <c r="AA1006" s="3" t="str">
        <f t="shared" si="831"/>
        <v>0</v>
      </c>
      <c r="AB1006" s="3" t="str">
        <f t="shared" si="831"/>
        <v>0</v>
      </c>
      <c r="AC1006" t="str">
        <f t="shared" si="832"/>
        <v>0</v>
      </c>
      <c r="AD1006" t="str">
        <f t="shared" si="833"/>
        <v>0</v>
      </c>
      <c r="AE1006" t="str">
        <f t="shared" si="834"/>
        <v>0</v>
      </c>
      <c r="AF1006" t="str">
        <f t="shared" si="835"/>
        <v>0</v>
      </c>
      <c r="AG1006" t="str">
        <f t="shared" si="836"/>
        <v>0</v>
      </c>
      <c r="AH1006" t="str">
        <f t="shared" si="837"/>
        <v>0</v>
      </c>
      <c r="AI1006" t="str">
        <f t="shared" si="838"/>
        <v>0</v>
      </c>
      <c r="AJ1006" t="str">
        <f t="shared" si="839"/>
        <v>0</v>
      </c>
      <c r="AK1006" t="str">
        <f t="shared" si="840"/>
        <v>0</v>
      </c>
      <c r="AL1006" t="str">
        <f t="shared" si="841"/>
        <v>0</v>
      </c>
      <c r="AM1006" t="str">
        <f t="shared" si="842"/>
        <v>0</v>
      </c>
      <c r="AN1006" t="str">
        <f t="shared" si="843"/>
        <v>0</v>
      </c>
      <c r="AO1006" t="str">
        <f t="shared" si="844"/>
        <v>0</v>
      </c>
      <c r="AP1006" t="str">
        <f t="shared" si="845"/>
        <v>0</v>
      </c>
      <c r="AQ1006" t="str">
        <f t="shared" si="846"/>
        <v>0</v>
      </c>
      <c r="AR1006" t="str">
        <f t="shared" si="847"/>
        <v>0</v>
      </c>
      <c r="AS1006" t="str">
        <f t="shared" si="848"/>
        <v>0</v>
      </c>
      <c r="AT1006" t="str">
        <f t="shared" si="849"/>
        <v>0</v>
      </c>
      <c r="AU1006" t="str">
        <f t="shared" si="850"/>
        <v>0</v>
      </c>
      <c r="AV1006" t="str">
        <f t="shared" si="851"/>
        <v>0</v>
      </c>
      <c r="AW1006" t="str">
        <f t="shared" si="852"/>
        <v>0</v>
      </c>
      <c r="AX1006" t="str">
        <f t="shared" si="853"/>
        <v>0</v>
      </c>
      <c r="AY1006" t="str">
        <f t="shared" si="854"/>
        <v>0</v>
      </c>
      <c r="AZ1006" s="22"/>
    </row>
    <row r="1007" spans="1:52" ht="15" customHeight="1">
      <c r="A1007" s="18" t="s">
        <v>411</v>
      </c>
      <c r="B1007" s="74" t="str">
        <f t="shared" si="814"/>
        <v>2404485A</v>
      </c>
      <c r="C1007" s="76">
        <v>45498.8508912037</v>
      </c>
      <c r="D1007" s="18" t="s">
        <v>954</v>
      </c>
      <c r="E1007" s="3" t="b">
        <f>ISNUMBER(MATCH(Table1[[#This Row],[Email]],Attendance[Email],0))</f>
        <v>1</v>
      </c>
      <c r="F1007" s="3">
        <f t="shared" si="815"/>
        <v>45499.184224537035</v>
      </c>
      <c r="G1007" s="21">
        <f>DAY(Table1[[#This Row],[Actual Time]])</f>
        <v>26</v>
      </c>
      <c r="H1007">
        <f>MONTH(Table1[[#This Row],[Actual Time]])</f>
        <v>7</v>
      </c>
      <c r="I1007">
        <f>YEAR(Table1[[#This Row],[Actual Time]])</f>
        <v>2024</v>
      </c>
      <c r="J1007" t="str">
        <f t="shared" si="816"/>
        <v>26/7/2024</v>
      </c>
      <c r="K1007" s="3" t="str">
        <f t="shared" si="817"/>
        <v>0</v>
      </c>
      <c r="L1007" t="str">
        <f t="shared" si="818"/>
        <v>0</v>
      </c>
      <c r="M1007" t="str">
        <f t="shared" si="819"/>
        <v>0</v>
      </c>
      <c r="N1007" t="str">
        <f t="shared" si="820"/>
        <v>0</v>
      </c>
      <c r="O1007" t="str">
        <f t="shared" si="821"/>
        <v>0</v>
      </c>
      <c r="P1007" t="str">
        <f t="shared" si="822"/>
        <v>0</v>
      </c>
      <c r="Q1007" t="str">
        <f t="shared" si="823"/>
        <v>0</v>
      </c>
      <c r="R1007" t="str">
        <f t="shared" si="824"/>
        <v>0</v>
      </c>
      <c r="S1007" t="str">
        <f t="shared" si="825"/>
        <v>0</v>
      </c>
      <c r="T1007" s="3" t="str">
        <f t="shared" si="825"/>
        <v>0</v>
      </c>
      <c r="U1007" t="str">
        <f t="shared" si="826"/>
        <v>0</v>
      </c>
      <c r="V1007" t="str">
        <f t="shared" si="827"/>
        <v>0</v>
      </c>
      <c r="W1007" t="str">
        <f t="shared" si="828"/>
        <v>0</v>
      </c>
      <c r="X1007" t="str">
        <f t="shared" si="829"/>
        <v>0</v>
      </c>
      <c r="Y1007" t="str">
        <f t="shared" si="830"/>
        <v>1</v>
      </c>
      <c r="Z1007" t="str">
        <f t="shared" si="831"/>
        <v>0</v>
      </c>
      <c r="AA1007" s="3" t="str">
        <f t="shared" si="831"/>
        <v>0</v>
      </c>
      <c r="AB1007" s="3" t="str">
        <f t="shared" si="831"/>
        <v>0</v>
      </c>
      <c r="AC1007" t="str">
        <f t="shared" si="832"/>
        <v>0</v>
      </c>
      <c r="AD1007" t="str">
        <f t="shared" si="833"/>
        <v>0</v>
      </c>
      <c r="AE1007" t="str">
        <f t="shared" si="834"/>
        <v>0</v>
      </c>
      <c r="AF1007" t="str">
        <f t="shared" si="835"/>
        <v>0</v>
      </c>
      <c r="AG1007" t="str">
        <f t="shared" si="836"/>
        <v>0</v>
      </c>
      <c r="AH1007" t="str">
        <f t="shared" si="837"/>
        <v>0</v>
      </c>
      <c r="AI1007" t="str">
        <f t="shared" si="838"/>
        <v>0</v>
      </c>
      <c r="AJ1007" t="str">
        <f t="shared" si="839"/>
        <v>0</v>
      </c>
      <c r="AK1007" t="str">
        <f t="shared" si="840"/>
        <v>0</v>
      </c>
      <c r="AL1007" t="str">
        <f t="shared" si="841"/>
        <v>0</v>
      </c>
      <c r="AM1007" t="str">
        <f t="shared" si="842"/>
        <v>0</v>
      </c>
      <c r="AN1007" t="str">
        <f t="shared" si="843"/>
        <v>0</v>
      </c>
      <c r="AO1007" t="str">
        <f t="shared" si="844"/>
        <v>0</v>
      </c>
      <c r="AP1007" t="str">
        <f t="shared" si="845"/>
        <v>0</v>
      </c>
      <c r="AQ1007" t="str">
        <f t="shared" si="846"/>
        <v>0</v>
      </c>
      <c r="AR1007" t="str">
        <f t="shared" si="847"/>
        <v>0</v>
      </c>
      <c r="AS1007" t="str">
        <f t="shared" si="848"/>
        <v>0</v>
      </c>
      <c r="AT1007" t="str">
        <f t="shared" si="849"/>
        <v>0</v>
      </c>
      <c r="AU1007" t="str">
        <f t="shared" si="850"/>
        <v>0</v>
      </c>
      <c r="AV1007" t="str">
        <f t="shared" si="851"/>
        <v>0</v>
      </c>
      <c r="AW1007" t="str">
        <f t="shared" si="852"/>
        <v>0</v>
      </c>
      <c r="AX1007" t="str">
        <f t="shared" si="853"/>
        <v>0</v>
      </c>
      <c r="AY1007" t="str">
        <f t="shared" si="854"/>
        <v>0</v>
      </c>
      <c r="AZ1007" s="22"/>
    </row>
    <row r="1008" spans="1:52" ht="15" customHeight="1">
      <c r="A1008" s="18" t="s">
        <v>120</v>
      </c>
      <c r="B1008" s="74" t="str">
        <f t="shared" si="814"/>
        <v>2403880D</v>
      </c>
      <c r="C1008" s="76">
        <v>45498.8508912037</v>
      </c>
      <c r="D1008" s="18" t="s">
        <v>972</v>
      </c>
      <c r="E1008" s="3" t="b">
        <f>ISNUMBER(MATCH(Table1[[#This Row],[Email]],Attendance[Email],0))</f>
        <v>1</v>
      </c>
      <c r="F1008" s="3">
        <f t="shared" si="815"/>
        <v>45499.184224537035</v>
      </c>
      <c r="G1008" s="21">
        <f>DAY(Table1[[#This Row],[Actual Time]])</f>
        <v>26</v>
      </c>
      <c r="H1008">
        <f>MONTH(Table1[[#This Row],[Actual Time]])</f>
        <v>7</v>
      </c>
      <c r="I1008">
        <f>YEAR(Table1[[#This Row],[Actual Time]])</f>
        <v>2024</v>
      </c>
      <c r="J1008" t="str">
        <f t="shared" si="816"/>
        <v>26/7/2024</v>
      </c>
      <c r="K1008" s="3" t="str">
        <f t="shared" si="817"/>
        <v>0</v>
      </c>
      <c r="L1008" t="str">
        <f t="shared" si="818"/>
        <v>0</v>
      </c>
      <c r="M1008" t="str">
        <f t="shared" si="819"/>
        <v>0</v>
      </c>
      <c r="N1008" t="str">
        <f t="shared" si="820"/>
        <v>0</v>
      </c>
      <c r="O1008" t="str">
        <f t="shared" si="821"/>
        <v>0</v>
      </c>
      <c r="P1008" t="str">
        <f t="shared" si="822"/>
        <v>0</v>
      </c>
      <c r="Q1008" t="str">
        <f t="shared" si="823"/>
        <v>0</v>
      </c>
      <c r="R1008" t="str">
        <f t="shared" si="824"/>
        <v>0</v>
      </c>
      <c r="S1008" t="str">
        <f t="shared" si="825"/>
        <v>0</v>
      </c>
      <c r="T1008" s="3" t="str">
        <f t="shared" si="825"/>
        <v>0</v>
      </c>
      <c r="U1008" t="str">
        <f t="shared" si="826"/>
        <v>0</v>
      </c>
      <c r="V1008" t="str">
        <f t="shared" si="827"/>
        <v>0</v>
      </c>
      <c r="W1008" t="str">
        <f t="shared" si="828"/>
        <v>0</v>
      </c>
      <c r="X1008" t="str">
        <f t="shared" si="829"/>
        <v>0</v>
      </c>
      <c r="Y1008" t="str">
        <f t="shared" si="830"/>
        <v>1</v>
      </c>
      <c r="Z1008" t="str">
        <f t="shared" si="831"/>
        <v>0</v>
      </c>
      <c r="AA1008" s="3" t="str">
        <f t="shared" si="831"/>
        <v>0</v>
      </c>
      <c r="AB1008" s="3" t="str">
        <f t="shared" si="831"/>
        <v>0</v>
      </c>
      <c r="AC1008" t="str">
        <f t="shared" si="832"/>
        <v>0</v>
      </c>
      <c r="AD1008" t="str">
        <f t="shared" si="833"/>
        <v>0</v>
      </c>
      <c r="AE1008" t="str">
        <f t="shared" si="834"/>
        <v>0</v>
      </c>
      <c r="AF1008" t="str">
        <f t="shared" si="835"/>
        <v>0</v>
      </c>
      <c r="AG1008" t="str">
        <f t="shared" si="836"/>
        <v>0</v>
      </c>
      <c r="AH1008" t="str">
        <f t="shared" si="837"/>
        <v>0</v>
      </c>
      <c r="AI1008" t="str">
        <f t="shared" si="838"/>
        <v>0</v>
      </c>
      <c r="AJ1008" t="str">
        <f t="shared" si="839"/>
        <v>0</v>
      </c>
      <c r="AK1008" t="str">
        <f t="shared" si="840"/>
        <v>0</v>
      </c>
      <c r="AL1008" t="str">
        <f t="shared" si="841"/>
        <v>0</v>
      </c>
      <c r="AM1008" t="str">
        <f t="shared" si="842"/>
        <v>0</v>
      </c>
      <c r="AN1008" t="str">
        <f t="shared" si="843"/>
        <v>0</v>
      </c>
      <c r="AO1008" t="str">
        <f t="shared" si="844"/>
        <v>0</v>
      </c>
      <c r="AP1008" t="str">
        <f t="shared" si="845"/>
        <v>0</v>
      </c>
      <c r="AQ1008" t="str">
        <f t="shared" si="846"/>
        <v>0</v>
      </c>
      <c r="AR1008" t="str">
        <f t="shared" si="847"/>
        <v>0</v>
      </c>
      <c r="AS1008" t="str">
        <f t="shared" si="848"/>
        <v>0</v>
      </c>
      <c r="AT1008" t="str">
        <f t="shared" si="849"/>
        <v>0</v>
      </c>
      <c r="AU1008" t="str">
        <f t="shared" si="850"/>
        <v>0</v>
      </c>
      <c r="AV1008" t="str">
        <f t="shared" si="851"/>
        <v>0</v>
      </c>
      <c r="AW1008" t="str">
        <f t="shared" si="852"/>
        <v>0</v>
      </c>
      <c r="AX1008" t="str">
        <f t="shared" si="853"/>
        <v>0</v>
      </c>
      <c r="AY1008" t="str">
        <f t="shared" si="854"/>
        <v>0</v>
      </c>
      <c r="AZ1008" s="22"/>
    </row>
    <row r="1009" spans="1:52" ht="15" customHeight="1">
      <c r="A1009" s="18" t="s">
        <v>363</v>
      </c>
      <c r="B1009" s="74" t="str">
        <f t="shared" ref="B1009:B1040" si="855">LEFT($A1009,8)</f>
        <v>2401480E</v>
      </c>
      <c r="C1009" s="76">
        <v>45491.748483796298</v>
      </c>
      <c r="D1009" s="18" t="s">
        <v>978</v>
      </c>
      <c r="E1009" s="3" t="b">
        <f>ISNUMBER(MATCH(Table1[[#This Row],[Email]],Attendance[Email],0))</f>
        <v>1</v>
      </c>
      <c r="F1009" s="3">
        <f t="shared" ref="F1009:F1040" si="856">$C1009+(8/24)</f>
        <v>45492.081817129634</v>
      </c>
      <c r="G1009" s="21">
        <f>DAY(Table1[[#This Row],[Actual Time]])</f>
        <v>19</v>
      </c>
      <c r="H1009">
        <f>MONTH(Table1[[#This Row],[Actual Time]])</f>
        <v>7</v>
      </c>
      <c r="I1009">
        <f>YEAR(Table1[[#This Row],[Actual Time]])</f>
        <v>2024</v>
      </c>
      <c r="J1009" t="str">
        <f t="shared" ref="J1009:J1040" si="857">G1009&amp;"/"&amp;H1009&amp;"/"&amp;I1009</f>
        <v>19/7/2024</v>
      </c>
      <c r="K1009" s="3" t="str">
        <f t="shared" ref="K1009:K1040" si="858">IF(K$1=$J1009,"1","0")</f>
        <v>0</v>
      </c>
      <c r="L1009" t="str">
        <f t="shared" ref="L1009:L1040" si="859">IF(L$1=$J1009,"1","0")</f>
        <v>0</v>
      </c>
      <c r="M1009" t="str">
        <f t="shared" ref="M1009:M1040" si="860">IF(M$1=$J1009,"1","0")</f>
        <v>0</v>
      </c>
      <c r="N1009" t="str">
        <f t="shared" ref="N1009:N1040" si="861">IF(N$1=$J1009,"1","0")</f>
        <v>0</v>
      </c>
      <c r="O1009" t="str">
        <f t="shared" ref="O1009:O1040" si="862">IF(O$1=$J1009,"1","0")</f>
        <v>0</v>
      </c>
      <c r="P1009" t="str">
        <f t="shared" ref="P1009:P1040" si="863">IF(P$1=$J1009,"1","0")</f>
        <v>0</v>
      </c>
      <c r="Q1009" t="str">
        <f t="shared" ref="Q1009:Q1040" si="864">IF(Q$1=$J1009,"1","0")</f>
        <v>0</v>
      </c>
      <c r="R1009" t="str">
        <f t="shared" ref="R1009:R1040" si="865">IF(R$1=$J1009,"1","0")</f>
        <v>0</v>
      </c>
      <c r="S1009" t="str">
        <f t="shared" ref="S1009:T1040" si="866">IF(S$1=$J1009,"1","0")</f>
        <v>0</v>
      </c>
      <c r="T1009" s="3" t="str">
        <f t="shared" si="866"/>
        <v>0</v>
      </c>
      <c r="U1009" t="str">
        <f t="shared" ref="U1009:U1040" si="867">IF(U$1=$J1009,"1","0")</f>
        <v>0</v>
      </c>
      <c r="V1009" t="str">
        <f t="shared" ref="V1009:V1040" si="868">IF(V$1=$J1009,"1","0")</f>
        <v>0</v>
      </c>
      <c r="W1009" t="str">
        <f t="shared" ref="W1009:W1040" si="869">IF(W$1=$J1009,"1","0")</f>
        <v>0</v>
      </c>
      <c r="X1009" t="str">
        <f t="shared" ref="X1009:X1040" si="870">IF(X$1=$J1009,"1","0")</f>
        <v>1</v>
      </c>
      <c r="Y1009" t="str">
        <f t="shared" ref="Y1009:Y1040" si="871">IF(Y$1=$J1009,"1","0")</f>
        <v>0</v>
      </c>
      <c r="Z1009" t="str">
        <f t="shared" ref="Z1009:AB1040" si="872">IF(Z$1=$J1009,"1","0")</f>
        <v>0</v>
      </c>
      <c r="AA1009" s="3" t="str">
        <f t="shared" si="872"/>
        <v>0</v>
      </c>
      <c r="AB1009" s="3" t="str">
        <f t="shared" si="872"/>
        <v>0</v>
      </c>
      <c r="AC1009" t="str">
        <f t="shared" ref="AC1009:AC1040" si="873">IF(AC$1=$J1009,"1","0")</f>
        <v>0</v>
      </c>
      <c r="AD1009" t="str">
        <f t="shared" ref="AD1009:AD1040" si="874">IF(AD$1=$J1009,"1","0")</f>
        <v>0</v>
      </c>
      <c r="AE1009" t="str">
        <f t="shared" ref="AE1009:AE1040" si="875">IF(AE$1=$J1009,"1","0")</f>
        <v>0</v>
      </c>
      <c r="AF1009" t="str">
        <f t="shared" ref="AF1009:AF1040" si="876">IF(AF$1=$J1009,"1","0")</f>
        <v>0</v>
      </c>
      <c r="AG1009" t="str">
        <f t="shared" ref="AG1009:AG1040" si="877">IF(AG$1=$J1009,"1","0")</f>
        <v>0</v>
      </c>
      <c r="AH1009" t="str">
        <f t="shared" ref="AH1009:AH1040" si="878">IF(AH$1=$J1009,"1","0")</f>
        <v>0</v>
      </c>
      <c r="AI1009" t="str">
        <f t="shared" ref="AI1009:AI1040" si="879">IF(AI$1=$J1009,"1","0")</f>
        <v>0</v>
      </c>
      <c r="AJ1009" t="str">
        <f t="shared" ref="AJ1009:AJ1040" si="880">IF(AJ$1=$J1009,"1","0")</f>
        <v>0</v>
      </c>
      <c r="AK1009" t="str">
        <f t="shared" ref="AK1009:AK1040" si="881">IF(AK$1=$J1009,"1","0")</f>
        <v>0</v>
      </c>
      <c r="AL1009" t="str">
        <f t="shared" ref="AL1009:AL1040" si="882">IF(AL$1=$J1009,"1","0")</f>
        <v>0</v>
      </c>
      <c r="AM1009" t="str">
        <f t="shared" ref="AM1009:AM1040" si="883">IF(AM$1=$J1009,"1","0")</f>
        <v>0</v>
      </c>
      <c r="AN1009" t="str">
        <f t="shared" ref="AN1009:AN1040" si="884">IF(AN$1=$J1009,"1","0")</f>
        <v>0</v>
      </c>
      <c r="AO1009" t="str">
        <f t="shared" ref="AO1009:AO1040" si="885">IF(AO$1=$J1009,"1","0")</f>
        <v>0</v>
      </c>
      <c r="AP1009" t="str">
        <f t="shared" ref="AP1009:AP1040" si="886">IF(AP$1=$J1009,"1","0")</f>
        <v>0</v>
      </c>
      <c r="AQ1009" t="str">
        <f t="shared" ref="AQ1009:AQ1040" si="887">IF(AQ$1=$J1009,"1","0")</f>
        <v>0</v>
      </c>
      <c r="AR1009" t="str">
        <f t="shared" ref="AR1009:AR1040" si="888">IF(AR$1=$J1009,"1","0")</f>
        <v>0</v>
      </c>
      <c r="AS1009" t="str">
        <f t="shared" ref="AS1009:AS1040" si="889">IF(AS$1=$J1009,"1","0")</f>
        <v>0</v>
      </c>
      <c r="AT1009" t="str">
        <f t="shared" ref="AT1009:AT1040" si="890">IF(AT$1=$J1009,"1","0")</f>
        <v>0</v>
      </c>
      <c r="AU1009" t="str">
        <f t="shared" ref="AU1009:AU1040" si="891">IF(AU$1=$J1009,"1","0")</f>
        <v>0</v>
      </c>
      <c r="AV1009" t="str">
        <f t="shared" ref="AV1009:AV1040" si="892">IF(AV$1=$J1009,"1","0")</f>
        <v>0</v>
      </c>
      <c r="AW1009" t="str">
        <f t="shared" ref="AW1009:AW1040" si="893">IF(AW$1=$J1009,"1","0")</f>
        <v>0</v>
      </c>
      <c r="AX1009" t="str">
        <f t="shared" ref="AX1009:AX1040" si="894">IF(AX$1=$J1009,"1","0")</f>
        <v>0</v>
      </c>
      <c r="AY1009" t="str">
        <f t="shared" ref="AY1009:AY1040" si="895">IF(AY$1=$J1009,"1","0")</f>
        <v>0</v>
      </c>
      <c r="AZ1009" s="22"/>
    </row>
    <row r="1010" spans="1:52" ht="15" customHeight="1">
      <c r="A1010" s="18" t="s">
        <v>146</v>
      </c>
      <c r="B1010" s="74" t="str">
        <f t="shared" si="855"/>
        <v>2400778C</v>
      </c>
      <c r="C1010" s="76">
        <v>45491.748483796298</v>
      </c>
      <c r="D1010" s="18" t="s">
        <v>903</v>
      </c>
      <c r="E1010" s="3" t="b">
        <f>ISNUMBER(MATCH(Table1[[#This Row],[Email]],Attendance[Email],0))</f>
        <v>1</v>
      </c>
      <c r="F1010" s="3">
        <f t="shared" si="856"/>
        <v>45492.081817129634</v>
      </c>
      <c r="G1010" s="21">
        <f>DAY(Table1[[#This Row],[Actual Time]])</f>
        <v>19</v>
      </c>
      <c r="H1010">
        <f>MONTH(Table1[[#This Row],[Actual Time]])</f>
        <v>7</v>
      </c>
      <c r="I1010">
        <f>YEAR(Table1[[#This Row],[Actual Time]])</f>
        <v>2024</v>
      </c>
      <c r="J1010" t="str">
        <f t="shared" si="857"/>
        <v>19/7/2024</v>
      </c>
      <c r="K1010" s="3" t="str">
        <f t="shared" si="858"/>
        <v>0</v>
      </c>
      <c r="L1010" t="str">
        <f t="shared" si="859"/>
        <v>0</v>
      </c>
      <c r="M1010" t="str">
        <f t="shared" si="860"/>
        <v>0</v>
      </c>
      <c r="N1010" t="str">
        <f t="shared" si="861"/>
        <v>0</v>
      </c>
      <c r="O1010" t="str">
        <f t="shared" si="862"/>
        <v>0</v>
      </c>
      <c r="P1010" t="str">
        <f t="shared" si="863"/>
        <v>0</v>
      </c>
      <c r="Q1010" t="str">
        <f t="shared" si="864"/>
        <v>0</v>
      </c>
      <c r="R1010" t="str">
        <f t="shared" si="865"/>
        <v>0</v>
      </c>
      <c r="S1010" t="str">
        <f t="shared" si="866"/>
        <v>0</v>
      </c>
      <c r="T1010" s="3" t="str">
        <f t="shared" si="866"/>
        <v>0</v>
      </c>
      <c r="U1010" t="str">
        <f t="shared" si="867"/>
        <v>0</v>
      </c>
      <c r="V1010" t="str">
        <f t="shared" si="868"/>
        <v>0</v>
      </c>
      <c r="W1010" t="str">
        <f t="shared" si="869"/>
        <v>0</v>
      </c>
      <c r="X1010" t="str">
        <f t="shared" si="870"/>
        <v>1</v>
      </c>
      <c r="Y1010" t="str">
        <f t="shared" si="871"/>
        <v>0</v>
      </c>
      <c r="Z1010" t="str">
        <f t="shared" si="872"/>
        <v>0</v>
      </c>
      <c r="AA1010" s="3" t="str">
        <f t="shared" si="872"/>
        <v>0</v>
      </c>
      <c r="AB1010" s="3" t="str">
        <f t="shared" si="872"/>
        <v>0</v>
      </c>
      <c r="AC1010" t="str">
        <f t="shared" si="873"/>
        <v>0</v>
      </c>
      <c r="AD1010" t="str">
        <f t="shared" si="874"/>
        <v>0</v>
      </c>
      <c r="AE1010" t="str">
        <f t="shared" si="875"/>
        <v>0</v>
      </c>
      <c r="AF1010" t="str">
        <f t="shared" si="876"/>
        <v>0</v>
      </c>
      <c r="AG1010" t="str">
        <f t="shared" si="877"/>
        <v>0</v>
      </c>
      <c r="AH1010" t="str">
        <f t="shared" si="878"/>
        <v>0</v>
      </c>
      <c r="AI1010" t="str">
        <f t="shared" si="879"/>
        <v>0</v>
      </c>
      <c r="AJ1010" t="str">
        <f t="shared" si="880"/>
        <v>0</v>
      </c>
      <c r="AK1010" t="str">
        <f t="shared" si="881"/>
        <v>0</v>
      </c>
      <c r="AL1010" t="str">
        <f t="shared" si="882"/>
        <v>0</v>
      </c>
      <c r="AM1010" t="str">
        <f t="shared" si="883"/>
        <v>0</v>
      </c>
      <c r="AN1010" t="str">
        <f t="shared" si="884"/>
        <v>0</v>
      </c>
      <c r="AO1010" t="str">
        <f t="shared" si="885"/>
        <v>0</v>
      </c>
      <c r="AP1010" t="str">
        <f t="shared" si="886"/>
        <v>0</v>
      </c>
      <c r="AQ1010" t="str">
        <f t="shared" si="887"/>
        <v>0</v>
      </c>
      <c r="AR1010" t="str">
        <f t="shared" si="888"/>
        <v>0</v>
      </c>
      <c r="AS1010" t="str">
        <f t="shared" si="889"/>
        <v>0</v>
      </c>
      <c r="AT1010" t="str">
        <f t="shared" si="890"/>
        <v>0</v>
      </c>
      <c r="AU1010" t="str">
        <f t="shared" si="891"/>
        <v>0</v>
      </c>
      <c r="AV1010" t="str">
        <f t="shared" si="892"/>
        <v>0</v>
      </c>
      <c r="AW1010" t="str">
        <f t="shared" si="893"/>
        <v>0</v>
      </c>
      <c r="AX1010" t="str">
        <f t="shared" si="894"/>
        <v>0</v>
      </c>
      <c r="AY1010" t="str">
        <f t="shared" si="895"/>
        <v>0</v>
      </c>
      <c r="AZ1010" s="22"/>
    </row>
    <row r="1011" spans="1:52" ht="15" customHeight="1">
      <c r="A1011" s="18" t="s">
        <v>140</v>
      </c>
      <c r="B1011" s="74" t="str">
        <f t="shared" si="855"/>
        <v>2404411G</v>
      </c>
      <c r="C1011" s="76">
        <v>45491.748483796298</v>
      </c>
      <c r="D1011" s="18" t="s">
        <v>900</v>
      </c>
      <c r="E1011" s="3" t="b">
        <f>ISNUMBER(MATCH(Table1[[#This Row],[Email]],Attendance[Email],0))</f>
        <v>1</v>
      </c>
      <c r="F1011" s="3">
        <f t="shared" si="856"/>
        <v>45492.081817129634</v>
      </c>
      <c r="G1011" s="21">
        <f>DAY(Table1[[#This Row],[Actual Time]])</f>
        <v>19</v>
      </c>
      <c r="H1011">
        <f>MONTH(Table1[[#This Row],[Actual Time]])</f>
        <v>7</v>
      </c>
      <c r="I1011">
        <f>YEAR(Table1[[#This Row],[Actual Time]])</f>
        <v>2024</v>
      </c>
      <c r="J1011" t="str">
        <f t="shared" si="857"/>
        <v>19/7/2024</v>
      </c>
      <c r="K1011" s="3" t="str">
        <f t="shared" si="858"/>
        <v>0</v>
      </c>
      <c r="L1011" t="str">
        <f t="shared" si="859"/>
        <v>0</v>
      </c>
      <c r="M1011" t="str">
        <f t="shared" si="860"/>
        <v>0</v>
      </c>
      <c r="N1011" t="str">
        <f t="shared" si="861"/>
        <v>0</v>
      </c>
      <c r="O1011" t="str">
        <f t="shared" si="862"/>
        <v>0</v>
      </c>
      <c r="P1011" t="str">
        <f t="shared" si="863"/>
        <v>0</v>
      </c>
      <c r="Q1011" t="str">
        <f t="shared" si="864"/>
        <v>0</v>
      </c>
      <c r="R1011" t="str">
        <f t="shared" si="865"/>
        <v>0</v>
      </c>
      <c r="S1011" t="str">
        <f t="shared" si="866"/>
        <v>0</v>
      </c>
      <c r="T1011" s="3" t="str">
        <f t="shared" si="866"/>
        <v>0</v>
      </c>
      <c r="U1011" t="str">
        <f t="shared" si="867"/>
        <v>0</v>
      </c>
      <c r="V1011" t="str">
        <f t="shared" si="868"/>
        <v>0</v>
      </c>
      <c r="W1011" t="str">
        <f t="shared" si="869"/>
        <v>0</v>
      </c>
      <c r="X1011" t="str">
        <f t="shared" si="870"/>
        <v>1</v>
      </c>
      <c r="Y1011" t="str">
        <f t="shared" si="871"/>
        <v>0</v>
      </c>
      <c r="Z1011" t="str">
        <f t="shared" si="872"/>
        <v>0</v>
      </c>
      <c r="AA1011" s="3" t="str">
        <f t="shared" si="872"/>
        <v>0</v>
      </c>
      <c r="AB1011" s="3" t="str">
        <f t="shared" si="872"/>
        <v>0</v>
      </c>
      <c r="AC1011" t="str">
        <f t="shared" si="873"/>
        <v>0</v>
      </c>
      <c r="AD1011" t="str">
        <f t="shared" si="874"/>
        <v>0</v>
      </c>
      <c r="AE1011" t="str">
        <f t="shared" si="875"/>
        <v>0</v>
      </c>
      <c r="AF1011" t="str">
        <f t="shared" si="876"/>
        <v>0</v>
      </c>
      <c r="AG1011" t="str">
        <f t="shared" si="877"/>
        <v>0</v>
      </c>
      <c r="AH1011" t="str">
        <f t="shared" si="878"/>
        <v>0</v>
      </c>
      <c r="AI1011" t="str">
        <f t="shared" si="879"/>
        <v>0</v>
      </c>
      <c r="AJ1011" t="str">
        <f t="shared" si="880"/>
        <v>0</v>
      </c>
      <c r="AK1011" t="str">
        <f t="shared" si="881"/>
        <v>0</v>
      </c>
      <c r="AL1011" t="str">
        <f t="shared" si="882"/>
        <v>0</v>
      </c>
      <c r="AM1011" t="str">
        <f t="shared" si="883"/>
        <v>0</v>
      </c>
      <c r="AN1011" t="str">
        <f t="shared" si="884"/>
        <v>0</v>
      </c>
      <c r="AO1011" t="str">
        <f t="shared" si="885"/>
        <v>0</v>
      </c>
      <c r="AP1011" t="str">
        <f t="shared" si="886"/>
        <v>0</v>
      </c>
      <c r="AQ1011" t="str">
        <f t="shared" si="887"/>
        <v>0</v>
      </c>
      <c r="AR1011" t="str">
        <f t="shared" si="888"/>
        <v>0</v>
      </c>
      <c r="AS1011" t="str">
        <f t="shared" si="889"/>
        <v>0</v>
      </c>
      <c r="AT1011" t="str">
        <f t="shared" si="890"/>
        <v>0</v>
      </c>
      <c r="AU1011" t="str">
        <f t="shared" si="891"/>
        <v>0</v>
      </c>
      <c r="AV1011" t="str">
        <f t="shared" si="892"/>
        <v>0</v>
      </c>
      <c r="AW1011" t="str">
        <f t="shared" si="893"/>
        <v>0</v>
      </c>
      <c r="AX1011" t="str">
        <f t="shared" si="894"/>
        <v>0</v>
      </c>
      <c r="AY1011" t="str">
        <f t="shared" si="895"/>
        <v>0</v>
      </c>
      <c r="AZ1011" s="22"/>
    </row>
    <row r="1012" spans="1:52" ht="15" customHeight="1">
      <c r="A1012" s="18" t="s">
        <v>118</v>
      </c>
      <c r="B1012" s="74" t="str">
        <f t="shared" si="855"/>
        <v>2401360I</v>
      </c>
      <c r="C1012" s="76">
        <v>45491.748483796298</v>
      </c>
      <c r="D1012" s="18" t="s">
        <v>889</v>
      </c>
      <c r="E1012" s="3" t="b">
        <f>ISNUMBER(MATCH(Table1[[#This Row],[Email]],Attendance[Email],0))</f>
        <v>1</v>
      </c>
      <c r="F1012" s="3">
        <f t="shared" si="856"/>
        <v>45492.081817129634</v>
      </c>
      <c r="G1012" s="21">
        <f>DAY(Table1[[#This Row],[Actual Time]])</f>
        <v>19</v>
      </c>
      <c r="H1012">
        <f>MONTH(Table1[[#This Row],[Actual Time]])</f>
        <v>7</v>
      </c>
      <c r="I1012">
        <f>YEAR(Table1[[#This Row],[Actual Time]])</f>
        <v>2024</v>
      </c>
      <c r="J1012" t="str">
        <f t="shared" si="857"/>
        <v>19/7/2024</v>
      </c>
      <c r="K1012" s="3" t="str">
        <f t="shared" si="858"/>
        <v>0</v>
      </c>
      <c r="L1012" t="str">
        <f t="shared" si="859"/>
        <v>0</v>
      </c>
      <c r="M1012" t="str">
        <f t="shared" si="860"/>
        <v>0</v>
      </c>
      <c r="N1012" t="str">
        <f t="shared" si="861"/>
        <v>0</v>
      </c>
      <c r="O1012" t="str">
        <f t="shared" si="862"/>
        <v>0</v>
      </c>
      <c r="P1012" t="str">
        <f t="shared" si="863"/>
        <v>0</v>
      </c>
      <c r="Q1012" t="str">
        <f t="shared" si="864"/>
        <v>0</v>
      </c>
      <c r="R1012" t="str">
        <f t="shared" si="865"/>
        <v>0</v>
      </c>
      <c r="S1012" t="str">
        <f t="shared" si="866"/>
        <v>0</v>
      </c>
      <c r="T1012" s="3" t="str">
        <f t="shared" si="866"/>
        <v>0</v>
      </c>
      <c r="U1012" t="str">
        <f t="shared" si="867"/>
        <v>0</v>
      </c>
      <c r="V1012" t="str">
        <f t="shared" si="868"/>
        <v>0</v>
      </c>
      <c r="W1012" t="str">
        <f t="shared" si="869"/>
        <v>0</v>
      </c>
      <c r="X1012" t="str">
        <f t="shared" si="870"/>
        <v>1</v>
      </c>
      <c r="Y1012" t="str">
        <f t="shared" si="871"/>
        <v>0</v>
      </c>
      <c r="Z1012" t="str">
        <f t="shared" si="872"/>
        <v>0</v>
      </c>
      <c r="AA1012" s="3" t="str">
        <f t="shared" si="872"/>
        <v>0</v>
      </c>
      <c r="AB1012" s="3" t="str">
        <f t="shared" si="872"/>
        <v>0</v>
      </c>
      <c r="AC1012" t="str">
        <f t="shared" si="873"/>
        <v>0</v>
      </c>
      <c r="AD1012" t="str">
        <f t="shared" si="874"/>
        <v>0</v>
      </c>
      <c r="AE1012" t="str">
        <f t="shared" si="875"/>
        <v>0</v>
      </c>
      <c r="AF1012" t="str">
        <f t="shared" si="876"/>
        <v>0</v>
      </c>
      <c r="AG1012" t="str">
        <f t="shared" si="877"/>
        <v>0</v>
      </c>
      <c r="AH1012" t="str">
        <f t="shared" si="878"/>
        <v>0</v>
      </c>
      <c r="AI1012" t="str">
        <f t="shared" si="879"/>
        <v>0</v>
      </c>
      <c r="AJ1012" t="str">
        <f t="shared" si="880"/>
        <v>0</v>
      </c>
      <c r="AK1012" t="str">
        <f t="shared" si="881"/>
        <v>0</v>
      </c>
      <c r="AL1012" t="str">
        <f t="shared" si="882"/>
        <v>0</v>
      </c>
      <c r="AM1012" t="str">
        <f t="shared" si="883"/>
        <v>0</v>
      </c>
      <c r="AN1012" t="str">
        <f t="shared" si="884"/>
        <v>0</v>
      </c>
      <c r="AO1012" t="str">
        <f t="shared" si="885"/>
        <v>0</v>
      </c>
      <c r="AP1012" t="str">
        <f t="shared" si="886"/>
        <v>0</v>
      </c>
      <c r="AQ1012" t="str">
        <f t="shared" si="887"/>
        <v>0</v>
      </c>
      <c r="AR1012" t="str">
        <f t="shared" si="888"/>
        <v>0</v>
      </c>
      <c r="AS1012" t="str">
        <f t="shared" si="889"/>
        <v>0</v>
      </c>
      <c r="AT1012" t="str">
        <f t="shared" si="890"/>
        <v>0</v>
      </c>
      <c r="AU1012" t="str">
        <f t="shared" si="891"/>
        <v>0</v>
      </c>
      <c r="AV1012" t="str">
        <f t="shared" si="892"/>
        <v>0</v>
      </c>
      <c r="AW1012" t="str">
        <f t="shared" si="893"/>
        <v>0</v>
      </c>
      <c r="AX1012" t="str">
        <f t="shared" si="894"/>
        <v>0</v>
      </c>
      <c r="AY1012" t="str">
        <f t="shared" si="895"/>
        <v>0</v>
      </c>
      <c r="AZ1012" s="22"/>
    </row>
    <row r="1013" spans="1:52" ht="15" customHeight="1">
      <c r="A1013" s="18" t="s">
        <v>386</v>
      </c>
      <c r="B1013" s="74" t="str">
        <f t="shared" si="855"/>
        <v>2402348C</v>
      </c>
      <c r="C1013" s="76">
        <v>45491.748483796298</v>
      </c>
      <c r="D1013" s="18" t="s">
        <v>944</v>
      </c>
      <c r="E1013" s="3" t="b">
        <f>ISNUMBER(MATCH(Table1[[#This Row],[Email]],Attendance[Email],0))</f>
        <v>1</v>
      </c>
      <c r="F1013" s="3">
        <f t="shared" si="856"/>
        <v>45492.081817129634</v>
      </c>
      <c r="G1013" s="21">
        <f>DAY(Table1[[#This Row],[Actual Time]])</f>
        <v>19</v>
      </c>
      <c r="H1013">
        <f>MONTH(Table1[[#This Row],[Actual Time]])</f>
        <v>7</v>
      </c>
      <c r="I1013">
        <f>YEAR(Table1[[#This Row],[Actual Time]])</f>
        <v>2024</v>
      </c>
      <c r="J1013" t="str">
        <f t="shared" si="857"/>
        <v>19/7/2024</v>
      </c>
      <c r="K1013" s="3" t="str">
        <f t="shared" si="858"/>
        <v>0</v>
      </c>
      <c r="L1013" t="str">
        <f t="shared" si="859"/>
        <v>0</v>
      </c>
      <c r="M1013" t="str">
        <f t="shared" si="860"/>
        <v>0</v>
      </c>
      <c r="N1013" t="str">
        <f t="shared" si="861"/>
        <v>0</v>
      </c>
      <c r="O1013" t="str">
        <f t="shared" si="862"/>
        <v>0</v>
      </c>
      <c r="P1013" t="str">
        <f t="shared" si="863"/>
        <v>0</v>
      </c>
      <c r="Q1013" t="str">
        <f t="shared" si="864"/>
        <v>0</v>
      </c>
      <c r="R1013" t="str">
        <f t="shared" si="865"/>
        <v>0</v>
      </c>
      <c r="S1013" t="str">
        <f t="shared" si="866"/>
        <v>0</v>
      </c>
      <c r="T1013" s="3" t="str">
        <f t="shared" si="866"/>
        <v>0</v>
      </c>
      <c r="U1013" t="str">
        <f t="shared" si="867"/>
        <v>0</v>
      </c>
      <c r="V1013" t="str">
        <f t="shared" si="868"/>
        <v>0</v>
      </c>
      <c r="W1013" t="str">
        <f t="shared" si="869"/>
        <v>0</v>
      </c>
      <c r="X1013" t="str">
        <f t="shared" si="870"/>
        <v>1</v>
      </c>
      <c r="Y1013" t="str">
        <f t="shared" si="871"/>
        <v>0</v>
      </c>
      <c r="Z1013" t="str">
        <f t="shared" si="872"/>
        <v>0</v>
      </c>
      <c r="AA1013" s="3" t="str">
        <f t="shared" si="872"/>
        <v>0</v>
      </c>
      <c r="AB1013" s="3" t="str">
        <f t="shared" si="872"/>
        <v>0</v>
      </c>
      <c r="AC1013" t="str">
        <f t="shared" si="873"/>
        <v>0</v>
      </c>
      <c r="AD1013" t="str">
        <f t="shared" si="874"/>
        <v>0</v>
      </c>
      <c r="AE1013" t="str">
        <f t="shared" si="875"/>
        <v>0</v>
      </c>
      <c r="AF1013" t="str">
        <f t="shared" si="876"/>
        <v>0</v>
      </c>
      <c r="AG1013" t="str">
        <f t="shared" si="877"/>
        <v>0</v>
      </c>
      <c r="AH1013" t="str">
        <f t="shared" si="878"/>
        <v>0</v>
      </c>
      <c r="AI1013" t="str">
        <f t="shared" si="879"/>
        <v>0</v>
      </c>
      <c r="AJ1013" t="str">
        <f t="shared" si="880"/>
        <v>0</v>
      </c>
      <c r="AK1013" t="str">
        <f t="shared" si="881"/>
        <v>0</v>
      </c>
      <c r="AL1013" t="str">
        <f t="shared" si="882"/>
        <v>0</v>
      </c>
      <c r="AM1013" t="str">
        <f t="shared" si="883"/>
        <v>0</v>
      </c>
      <c r="AN1013" t="str">
        <f t="shared" si="884"/>
        <v>0</v>
      </c>
      <c r="AO1013" t="str">
        <f t="shared" si="885"/>
        <v>0</v>
      </c>
      <c r="AP1013" t="str">
        <f t="shared" si="886"/>
        <v>0</v>
      </c>
      <c r="AQ1013" t="str">
        <f t="shared" si="887"/>
        <v>0</v>
      </c>
      <c r="AR1013" t="str">
        <f t="shared" si="888"/>
        <v>0</v>
      </c>
      <c r="AS1013" t="str">
        <f t="shared" si="889"/>
        <v>0</v>
      </c>
      <c r="AT1013" t="str">
        <f t="shared" si="890"/>
        <v>0</v>
      </c>
      <c r="AU1013" t="str">
        <f t="shared" si="891"/>
        <v>0</v>
      </c>
      <c r="AV1013" t="str">
        <f t="shared" si="892"/>
        <v>0</v>
      </c>
      <c r="AW1013" t="str">
        <f t="shared" si="893"/>
        <v>0</v>
      </c>
      <c r="AX1013" t="str">
        <f t="shared" si="894"/>
        <v>0</v>
      </c>
      <c r="AY1013" t="str">
        <f t="shared" si="895"/>
        <v>0</v>
      </c>
      <c r="AZ1013" s="22"/>
    </row>
    <row r="1014" spans="1:52" ht="15" customHeight="1">
      <c r="A1014" s="18" t="s">
        <v>775</v>
      </c>
      <c r="B1014" s="74" t="str">
        <f t="shared" si="855"/>
        <v>2402529H</v>
      </c>
      <c r="C1014" s="76">
        <v>45491.748483796298</v>
      </c>
      <c r="D1014" s="18" t="s">
        <v>1012</v>
      </c>
      <c r="E1014" s="3" t="b">
        <f>ISNUMBER(MATCH(Table1[[#This Row],[Email]],Attendance[Email],0))</f>
        <v>1</v>
      </c>
      <c r="F1014" s="3">
        <f t="shared" si="856"/>
        <v>45492.081817129634</v>
      </c>
      <c r="G1014" s="21">
        <f>DAY(Table1[[#This Row],[Actual Time]])</f>
        <v>19</v>
      </c>
      <c r="H1014">
        <f>MONTH(Table1[[#This Row],[Actual Time]])</f>
        <v>7</v>
      </c>
      <c r="I1014">
        <f>YEAR(Table1[[#This Row],[Actual Time]])</f>
        <v>2024</v>
      </c>
      <c r="J1014" t="str">
        <f t="shared" si="857"/>
        <v>19/7/2024</v>
      </c>
      <c r="K1014" s="3" t="str">
        <f t="shared" si="858"/>
        <v>0</v>
      </c>
      <c r="L1014" t="str">
        <f t="shared" si="859"/>
        <v>0</v>
      </c>
      <c r="M1014" t="str">
        <f t="shared" si="860"/>
        <v>0</v>
      </c>
      <c r="N1014" t="str">
        <f t="shared" si="861"/>
        <v>0</v>
      </c>
      <c r="O1014" t="str">
        <f t="shared" si="862"/>
        <v>0</v>
      </c>
      <c r="P1014" t="str">
        <f t="shared" si="863"/>
        <v>0</v>
      </c>
      <c r="Q1014" t="str">
        <f t="shared" si="864"/>
        <v>0</v>
      </c>
      <c r="R1014" t="str">
        <f t="shared" si="865"/>
        <v>0</v>
      </c>
      <c r="S1014" t="str">
        <f t="shared" si="866"/>
        <v>0</v>
      </c>
      <c r="T1014" s="3" t="str">
        <f t="shared" si="866"/>
        <v>0</v>
      </c>
      <c r="U1014" t="str">
        <f t="shared" si="867"/>
        <v>0</v>
      </c>
      <c r="V1014" t="str">
        <f t="shared" si="868"/>
        <v>0</v>
      </c>
      <c r="W1014" t="str">
        <f t="shared" si="869"/>
        <v>0</v>
      </c>
      <c r="X1014" t="str">
        <f t="shared" si="870"/>
        <v>1</v>
      </c>
      <c r="Y1014" t="str">
        <f t="shared" si="871"/>
        <v>0</v>
      </c>
      <c r="Z1014" t="str">
        <f t="shared" si="872"/>
        <v>0</v>
      </c>
      <c r="AA1014" s="3" t="str">
        <f t="shared" si="872"/>
        <v>0</v>
      </c>
      <c r="AB1014" s="3" t="str">
        <f t="shared" si="872"/>
        <v>0</v>
      </c>
      <c r="AC1014" t="str">
        <f t="shared" si="873"/>
        <v>0</v>
      </c>
      <c r="AD1014" t="str">
        <f t="shared" si="874"/>
        <v>0</v>
      </c>
      <c r="AE1014" t="str">
        <f t="shared" si="875"/>
        <v>0</v>
      </c>
      <c r="AF1014" t="str">
        <f t="shared" si="876"/>
        <v>0</v>
      </c>
      <c r="AG1014" t="str">
        <f t="shared" si="877"/>
        <v>0</v>
      </c>
      <c r="AH1014" t="str">
        <f t="shared" si="878"/>
        <v>0</v>
      </c>
      <c r="AI1014" t="str">
        <f t="shared" si="879"/>
        <v>0</v>
      </c>
      <c r="AJ1014" t="str">
        <f t="shared" si="880"/>
        <v>0</v>
      </c>
      <c r="AK1014" t="str">
        <f t="shared" si="881"/>
        <v>0</v>
      </c>
      <c r="AL1014" t="str">
        <f t="shared" si="882"/>
        <v>0</v>
      </c>
      <c r="AM1014" t="str">
        <f t="shared" si="883"/>
        <v>0</v>
      </c>
      <c r="AN1014" t="str">
        <f t="shared" si="884"/>
        <v>0</v>
      </c>
      <c r="AO1014" t="str">
        <f t="shared" si="885"/>
        <v>0</v>
      </c>
      <c r="AP1014" t="str">
        <f t="shared" si="886"/>
        <v>0</v>
      </c>
      <c r="AQ1014" t="str">
        <f t="shared" si="887"/>
        <v>0</v>
      </c>
      <c r="AR1014" t="str">
        <f t="shared" si="888"/>
        <v>0</v>
      </c>
      <c r="AS1014" t="str">
        <f t="shared" si="889"/>
        <v>0</v>
      </c>
      <c r="AT1014" t="str">
        <f t="shared" si="890"/>
        <v>0</v>
      </c>
      <c r="AU1014" t="str">
        <f t="shared" si="891"/>
        <v>0</v>
      </c>
      <c r="AV1014" t="str">
        <f t="shared" si="892"/>
        <v>0</v>
      </c>
      <c r="AW1014" t="str">
        <f t="shared" si="893"/>
        <v>0</v>
      </c>
      <c r="AX1014" t="str">
        <f t="shared" si="894"/>
        <v>0</v>
      </c>
      <c r="AY1014" t="str">
        <f t="shared" si="895"/>
        <v>0</v>
      </c>
      <c r="AZ1014" s="22"/>
    </row>
    <row r="1015" spans="1:52" ht="15" customHeight="1">
      <c r="A1015" s="18" t="s">
        <v>525</v>
      </c>
      <c r="B1015" s="74" t="str">
        <f t="shared" si="855"/>
        <v>2404261F</v>
      </c>
      <c r="C1015" s="76">
        <v>45491.748483796298</v>
      </c>
      <c r="D1015" s="18" t="s">
        <v>971</v>
      </c>
      <c r="E1015" s="3" t="b">
        <f>ISNUMBER(MATCH(Table1[[#This Row],[Email]],Attendance[Email],0))</f>
        <v>1</v>
      </c>
      <c r="F1015" s="3">
        <f t="shared" si="856"/>
        <v>45492.081817129634</v>
      </c>
      <c r="G1015" s="21">
        <f>DAY(Table1[[#This Row],[Actual Time]])</f>
        <v>19</v>
      </c>
      <c r="H1015">
        <f>MONTH(Table1[[#This Row],[Actual Time]])</f>
        <v>7</v>
      </c>
      <c r="I1015">
        <f>YEAR(Table1[[#This Row],[Actual Time]])</f>
        <v>2024</v>
      </c>
      <c r="J1015" t="str">
        <f t="shared" si="857"/>
        <v>19/7/2024</v>
      </c>
      <c r="K1015" s="3" t="str">
        <f t="shared" si="858"/>
        <v>0</v>
      </c>
      <c r="L1015" t="str">
        <f t="shared" si="859"/>
        <v>0</v>
      </c>
      <c r="M1015" t="str">
        <f t="shared" si="860"/>
        <v>0</v>
      </c>
      <c r="N1015" t="str">
        <f t="shared" si="861"/>
        <v>0</v>
      </c>
      <c r="O1015" t="str">
        <f t="shared" si="862"/>
        <v>0</v>
      </c>
      <c r="P1015" t="str">
        <f t="shared" si="863"/>
        <v>0</v>
      </c>
      <c r="Q1015" t="str">
        <f t="shared" si="864"/>
        <v>0</v>
      </c>
      <c r="R1015" t="str">
        <f t="shared" si="865"/>
        <v>0</v>
      </c>
      <c r="S1015" t="str">
        <f t="shared" si="866"/>
        <v>0</v>
      </c>
      <c r="T1015" s="3" t="str">
        <f t="shared" si="866"/>
        <v>0</v>
      </c>
      <c r="U1015" t="str">
        <f t="shared" si="867"/>
        <v>0</v>
      </c>
      <c r="V1015" t="str">
        <f t="shared" si="868"/>
        <v>0</v>
      </c>
      <c r="W1015" t="str">
        <f t="shared" si="869"/>
        <v>0</v>
      </c>
      <c r="X1015" t="str">
        <f t="shared" si="870"/>
        <v>1</v>
      </c>
      <c r="Y1015" t="str">
        <f t="shared" si="871"/>
        <v>0</v>
      </c>
      <c r="Z1015" t="str">
        <f t="shared" si="872"/>
        <v>0</v>
      </c>
      <c r="AA1015" s="3" t="str">
        <f t="shared" si="872"/>
        <v>0</v>
      </c>
      <c r="AB1015" s="3" t="str">
        <f t="shared" si="872"/>
        <v>0</v>
      </c>
      <c r="AC1015" t="str">
        <f t="shared" si="873"/>
        <v>0</v>
      </c>
      <c r="AD1015" t="str">
        <f t="shared" si="874"/>
        <v>0</v>
      </c>
      <c r="AE1015" t="str">
        <f t="shared" si="875"/>
        <v>0</v>
      </c>
      <c r="AF1015" t="str">
        <f t="shared" si="876"/>
        <v>0</v>
      </c>
      <c r="AG1015" t="str">
        <f t="shared" si="877"/>
        <v>0</v>
      </c>
      <c r="AH1015" t="str">
        <f t="shared" si="878"/>
        <v>0</v>
      </c>
      <c r="AI1015" t="str">
        <f t="shared" si="879"/>
        <v>0</v>
      </c>
      <c r="AJ1015" t="str">
        <f t="shared" si="880"/>
        <v>0</v>
      </c>
      <c r="AK1015" t="str">
        <f t="shared" si="881"/>
        <v>0</v>
      </c>
      <c r="AL1015" t="str">
        <f t="shared" si="882"/>
        <v>0</v>
      </c>
      <c r="AM1015" t="str">
        <f t="shared" si="883"/>
        <v>0</v>
      </c>
      <c r="AN1015" t="str">
        <f t="shared" si="884"/>
        <v>0</v>
      </c>
      <c r="AO1015" t="str">
        <f t="shared" si="885"/>
        <v>0</v>
      </c>
      <c r="AP1015" t="str">
        <f t="shared" si="886"/>
        <v>0</v>
      </c>
      <c r="AQ1015" t="str">
        <f t="shared" si="887"/>
        <v>0</v>
      </c>
      <c r="AR1015" t="str">
        <f t="shared" si="888"/>
        <v>0</v>
      </c>
      <c r="AS1015" t="str">
        <f t="shared" si="889"/>
        <v>0</v>
      </c>
      <c r="AT1015" t="str">
        <f t="shared" si="890"/>
        <v>0</v>
      </c>
      <c r="AU1015" t="str">
        <f t="shared" si="891"/>
        <v>0</v>
      </c>
      <c r="AV1015" t="str">
        <f t="shared" si="892"/>
        <v>0</v>
      </c>
      <c r="AW1015" t="str">
        <f t="shared" si="893"/>
        <v>0</v>
      </c>
      <c r="AX1015" t="str">
        <f t="shared" si="894"/>
        <v>0</v>
      </c>
      <c r="AY1015" t="str">
        <f t="shared" si="895"/>
        <v>0</v>
      </c>
      <c r="AZ1015" s="22"/>
    </row>
    <row r="1016" spans="1:52" ht="15" customHeight="1">
      <c r="A1016" s="18" t="s">
        <v>128</v>
      </c>
      <c r="B1016" s="74" t="str">
        <f t="shared" si="855"/>
        <v>2302396C</v>
      </c>
      <c r="C1016" s="76">
        <v>45491.748483796298</v>
      </c>
      <c r="D1016" s="18" t="s">
        <v>894</v>
      </c>
      <c r="E1016" s="3" t="b">
        <f>ISNUMBER(MATCH(Table1[[#This Row],[Email]],Attendance[Email],0))</f>
        <v>1</v>
      </c>
      <c r="F1016" s="3">
        <f t="shared" si="856"/>
        <v>45492.081817129634</v>
      </c>
      <c r="G1016" s="21">
        <f>DAY(Table1[[#This Row],[Actual Time]])</f>
        <v>19</v>
      </c>
      <c r="H1016">
        <f>MONTH(Table1[[#This Row],[Actual Time]])</f>
        <v>7</v>
      </c>
      <c r="I1016">
        <f>YEAR(Table1[[#This Row],[Actual Time]])</f>
        <v>2024</v>
      </c>
      <c r="J1016" t="str">
        <f t="shared" si="857"/>
        <v>19/7/2024</v>
      </c>
      <c r="K1016" s="3" t="str">
        <f t="shared" si="858"/>
        <v>0</v>
      </c>
      <c r="L1016" t="str">
        <f t="shared" si="859"/>
        <v>0</v>
      </c>
      <c r="M1016" t="str">
        <f t="shared" si="860"/>
        <v>0</v>
      </c>
      <c r="N1016" t="str">
        <f t="shared" si="861"/>
        <v>0</v>
      </c>
      <c r="O1016" t="str">
        <f t="shared" si="862"/>
        <v>0</v>
      </c>
      <c r="P1016" t="str">
        <f t="shared" si="863"/>
        <v>0</v>
      </c>
      <c r="Q1016" t="str">
        <f t="shared" si="864"/>
        <v>0</v>
      </c>
      <c r="R1016" t="str">
        <f t="shared" si="865"/>
        <v>0</v>
      </c>
      <c r="S1016" t="str">
        <f t="shared" si="866"/>
        <v>0</v>
      </c>
      <c r="T1016" s="3" t="str">
        <f t="shared" si="866"/>
        <v>0</v>
      </c>
      <c r="U1016" t="str">
        <f t="shared" si="867"/>
        <v>0</v>
      </c>
      <c r="V1016" t="str">
        <f t="shared" si="868"/>
        <v>0</v>
      </c>
      <c r="W1016" t="str">
        <f t="shared" si="869"/>
        <v>0</v>
      </c>
      <c r="X1016" t="str">
        <f t="shared" si="870"/>
        <v>1</v>
      </c>
      <c r="Y1016" t="str">
        <f t="shared" si="871"/>
        <v>0</v>
      </c>
      <c r="Z1016" t="str">
        <f t="shared" si="872"/>
        <v>0</v>
      </c>
      <c r="AA1016" s="3" t="str">
        <f t="shared" si="872"/>
        <v>0</v>
      </c>
      <c r="AB1016" s="3" t="str">
        <f t="shared" si="872"/>
        <v>0</v>
      </c>
      <c r="AC1016" t="str">
        <f t="shared" si="873"/>
        <v>0</v>
      </c>
      <c r="AD1016" t="str">
        <f t="shared" si="874"/>
        <v>0</v>
      </c>
      <c r="AE1016" t="str">
        <f t="shared" si="875"/>
        <v>0</v>
      </c>
      <c r="AF1016" t="str">
        <f t="shared" si="876"/>
        <v>0</v>
      </c>
      <c r="AG1016" t="str">
        <f t="shared" si="877"/>
        <v>0</v>
      </c>
      <c r="AH1016" t="str">
        <f t="shared" si="878"/>
        <v>0</v>
      </c>
      <c r="AI1016" t="str">
        <f t="shared" si="879"/>
        <v>0</v>
      </c>
      <c r="AJ1016" t="str">
        <f t="shared" si="880"/>
        <v>0</v>
      </c>
      <c r="AK1016" t="str">
        <f t="shared" si="881"/>
        <v>0</v>
      </c>
      <c r="AL1016" t="str">
        <f t="shared" si="882"/>
        <v>0</v>
      </c>
      <c r="AM1016" t="str">
        <f t="shared" si="883"/>
        <v>0</v>
      </c>
      <c r="AN1016" t="str">
        <f t="shared" si="884"/>
        <v>0</v>
      </c>
      <c r="AO1016" t="str">
        <f t="shared" si="885"/>
        <v>0</v>
      </c>
      <c r="AP1016" t="str">
        <f t="shared" si="886"/>
        <v>0</v>
      </c>
      <c r="AQ1016" t="str">
        <f t="shared" si="887"/>
        <v>0</v>
      </c>
      <c r="AR1016" t="str">
        <f t="shared" si="888"/>
        <v>0</v>
      </c>
      <c r="AS1016" t="str">
        <f t="shared" si="889"/>
        <v>0</v>
      </c>
      <c r="AT1016" t="str">
        <f t="shared" si="890"/>
        <v>0</v>
      </c>
      <c r="AU1016" t="str">
        <f t="shared" si="891"/>
        <v>0</v>
      </c>
      <c r="AV1016" t="str">
        <f t="shared" si="892"/>
        <v>0</v>
      </c>
      <c r="AW1016" t="str">
        <f t="shared" si="893"/>
        <v>0</v>
      </c>
      <c r="AX1016" t="str">
        <f t="shared" si="894"/>
        <v>0</v>
      </c>
      <c r="AY1016" t="str">
        <f t="shared" si="895"/>
        <v>0</v>
      </c>
      <c r="AZ1016" s="22"/>
    </row>
    <row r="1017" spans="1:52" ht="15" customHeight="1">
      <c r="A1017" s="18" t="s">
        <v>152</v>
      </c>
      <c r="B1017" s="74" t="str">
        <f t="shared" si="855"/>
        <v>2402378J</v>
      </c>
      <c r="C1017" s="76">
        <v>45491.748483796298</v>
      </c>
      <c r="D1017" s="18" t="s">
        <v>906</v>
      </c>
      <c r="E1017" s="3" t="b">
        <f>ISNUMBER(MATCH(Table1[[#This Row],[Email]],Attendance[Email],0))</f>
        <v>1</v>
      </c>
      <c r="F1017" s="3">
        <f t="shared" si="856"/>
        <v>45492.081817129634</v>
      </c>
      <c r="G1017" s="21">
        <f>DAY(Table1[[#This Row],[Actual Time]])</f>
        <v>19</v>
      </c>
      <c r="H1017">
        <f>MONTH(Table1[[#This Row],[Actual Time]])</f>
        <v>7</v>
      </c>
      <c r="I1017">
        <f>YEAR(Table1[[#This Row],[Actual Time]])</f>
        <v>2024</v>
      </c>
      <c r="J1017" t="str">
        <f t="shared" si="857"/>
        <v>19/7/2024</v>
      </c>
      <c r="K1017" s="3" t="str">
        <f t="shared" si="858"/>
        <v>0</v>
      </c>
      <c r="L1017" t="str">
        <f t="shared" si="859"/>
        <v>0</v>
      </c>
      <c r="M1017" t="str">
        <f t="shared" si="860"/>
        <v>0</v>
      </c>
      <c r="N1017" t="str">
        <f t="shared" si="861"/>
        <v>0</v>
      </c>
      <c r="O1017" t="str">
        <f t="shared" si="862"/>
        <v>0</v>
      </c>
      <c r="P1017" t="str">
        <f t="shared" si="863"/>
        <v>0</v>
      </c>
      <c r="Q1017" t="str">
        <f t="shared" si="864"/>
        <v>0</v>
      </c>
      <c r="R1017" t="str">
        <f t="shared" si="865"/>
        <v>0</v>
      </c>
      <c r="S1017" t="str">
        <f t="shared" si="866"/>
        <v>0</v>
      </c>
      <c r="T1017" s="3" t="str">
        <f t="shared" si="866"/>
        <v>0</v>
      </c>
      <c r="U1017" t="str">
        <f t="shared" si="867"/>
        <v>0</v>
      </c>
      <c r="V1017" t="str">
        <f t="shared" si="868"/>
        <v>0</v>
      </c>
      <c r="W1017" t="str">
        <f t="shared" si="869"/>
        <v>0</v>
      </c>
      <c r="X1017" t="str">
        <f t="shared" si="870"/>
        <v>1</v>
      </c>
      <c r="Y1017" t="str">
        <f t="shared" si="871"/>
        <v>0</v>
      </c>
      <c r="Z1017" t="str">
        <f t="shared" si="872"/>
        <v>0</v>
      </c>
      <c r="AA1017" s="3" t="str">
        <f t="shared" si="872"/>
        <v>0</v>
      </c>
      <c r="AB1017" s="3" t="str">
        <f t="shared" si="872"/>
        <v>0</v>
      </c>
      <c r="AC1017" t="str">
        <f t="shared" si="873"/>
        <v>0</v>
      </c>
      <c r="AD1017" t="str">
        <f t="shared" si="874"/>
        <v>0</v>
      </c>
      <c r="AE1017" t="str">
        <f t="shared" si="875"/>
        <v>0</v>
      </c>
      <c r="AF1017" t="str">
        <f t="shared" si="876"/>
        <v>0</v>
      </c>
      <c r="AG1017" t="str">
        <f t="shared" si="877"/>
        <v>0</v>
      </c>
      <c r="AH1017" t="str">
        <f t="shared" si="878"/>
        <v>0</v>
      </c>
      <c r="AI1017" t="str">
        <f t="shared" si="879"/>
        <v>0</v>
      </c>
      <c r="AJ1017" t="str">
        <f t="shared" si="880"/>
        <v>0</v>
      </c>
      <c r="AK1017" t="str">
        <f t="shared" si="881"/>
        <v>0</v>
      </c>
      <c r="AL1017" t="str">
        <f t="shared" si="882"/>
        <v>0</v>
      </c>
      <c r="AM1017" t="str">
        <f t="shared" si="883"/>
        <v>0</v>
      </c>
      <c r="AN1017" t="str">
        <f t="shared" si="884"/>
        <v>0</v>
      </c>
      <c r="AO1017" t="str">
        <f t="shared" si="885"/>
        <v>0</v>
      </c>
      <c r="AP1017" t="str">
        <f t="shared" si="886"/>
        <v>0</v>
      </c>
      <c r="AQ1017" t="str">
        <f t="shared" si="887"/>
        <v>0</v>
      </c>
      <c r="AR1017" t="str">
        <f t="shared" si="888"/>
        <v>0</v>
      </c>
      <c r="AS1017" t="str">
        <f t="shared" si="889"/>
        <v>0</v>
      </c>
      <c r="AT1017" t="str">
        <f t="shared" si="890"/>
        <v>0</v>
      </c>
      <c r="AU1017" t="str">
        <f t="shared" si="891"/>
        <v>0</v>
      </c>
      <c r="AV1017" t="str">
        <f t="shared" si="892"/>
        <v>0</v>
      </c>
      <c r="AW1017" t="str">
        <f t="shared" si="893"/>
        <v>0</v>
      </c>
      <c r="AX1017" t="str">
        <f t="shared" si="894"/>
        <v>0</v>
      </c>
      <c r="AY1017" t="str">
        <f t="shared" si="895"/>
        <v>0</v>
      </c>
      <c r="AZ1017" s="22"/>
    </row>
    <row r="1018" spans="1:52" ht="15" customHeight="1">
      <c r="A1018" s="18" t="s">
        <v>689</v>
      </c>
      <c r="B1018" s="74" t="str">
        <f t="shared" si="855"/>
        <v>2404144D</v>
      </c>
      <c r="C1018" s="76">
        <v>45491.748483796298</v>
      </c>
      <c r="D1018" s="18" t="s">
        <v>973</v>
      </c>
      <c r="E1018" s="3" t="b">
        <f>ISNUMBER(MATCH(Table1[[#This Row],[Email]],Attendance[Email],0))</f>
        <v>1</v>
      </c>
      <c r="F1018" s="3">
        <f t="shared" si="856"/>
        <v>45492.081817129634</v>
      </c>
      <c r="G1018" s="21">
        <f>DAY(Table1[[#This Row],[Actual Time]])</f>
        <v>19</v>
      </c>
      <c r="H1018">
        <f>MONTH(Table1[[#This Row],[Actual Time]])</f>
        <v>7</v>
      </c>
      <c r="I1018">
        <f>YEAR(Table1[[#This Row],[Actual Time]])</f>
        <v>2024</v>
      </c>
      <c r="J1018" t="str">
        <f t="shared" si="857"/>
        <v>19/7/2024</v>
      </c>
      <c r="K1018" s="3" t="str">
        <f t="shared" si="858"/>
        <v>0</v>
      </c>
      <c r="L1018" t="str">
        <f t="shared" si="859"/>
        <v>0</v>
      </c>
      <c r="M1018" t="str">
        <f t="shared" si="860"/>
        <v>0</v>
      </c>
      <c r="N1018" t="str">
        <f t="shared" si="861"/>
        <v>0</v>
      </c>
      <c r="O1018" t="str">
        <f t="shared" si="862"/>
        <v>0</v>
      </c>
      <c r="P1018" t="str">
        <f t="shared" si="863"/>
        <v>0</v>
      </c>
      <c r="Q1018" t="str">
        <f t="shared" si="864"/>
        <v>0</v>
      </c>
      <c r="R1018" t="str">
        <f t="shared" si="865"/>
        <v>0</v>
      </c>
      <c r="S1018" t="str">
        <f t="shared" si="866"/>
        <v>0</v>
      </c>
      <c r="T1018" s="3" t="str">
        <f t="shared" si="866"/>
        <v>0</v>
      </c>
      <c r="U1018" t="str">
        <f t="shared" si="867"/>
        <v>0</v>
      </c>
      <c r="V1018" t="str">
        <f t="shared" si="868"/>
        <v>0</v>
      </c>
      <c r="W1018" t="str">
        <f t="shared" si="869"/>
        <v>0</v>
      </c>
      <c r="X1018" t="str">
        <f t="shared" si="870"/>
        <v>1</v>
      </c>
      <c r="Y1018" t="str">
        <f t="shared" si="871"/>
        <v>0</v>
      </c>
      <c r="Z1018" t="str">
        <f t="shared" si="872"/>
        <v>0</v>
      </c>
      <c r="AA1018" s="3" t="str">
        <f t="shared" si="872"/>
        <v>0</v>
      </c>
      <c r="AB1018" s="3" t="str">
        <f t="shared" si="872"/>
        <v>0</v>
      </c>
      <c r="AC1018" t="str">
        <f t="shared" si="873"/>
        <v>0</v>
      </c>
      <c r="AD1018" t="str">
        <f t="shared" si="874"/>
        <v>0</v>
      </c>
      <c r="AE1018" t="str">
        <f t="shared" si="875"/>
        <v>0</v>
      </c>
      <c r="AF1018" t="str">
        <f t="shared" si="876"/>
        <v>0</v>
      </c>
      <c r="AG1018" t="str">
        <f t="shared" si="877"/>
        <v>0</v>
      </c>
      <c r="AH1018" t="str">
        <f t="shared" si="878"/>
        <v>0</v>
      </c>
      <c r="AI1018" t="str">
        <f t="shared" si="879"/>
        <v>0</v>
      </c>
      <c r="AJ1018" t="str">
        <f t="shared" si="880"/>
        <v>0</v>
      </c>
      <c r="AK1018" t="str">
        <f t="shared" si="881"/>
        <v>0</v>
      </c>
      <c r="AL1018" t="str">
        <f t="shared" si="882"/>
        <v>0</v>
      </c>
      <c r="AM1018" t="str">
        <f t="shared" si="883"/>
        <v>0</v>
      </c>
      <c r="AN1018" t="str">
        <f t="shared" si="884"/>
        <v>0</v>
      </c>
      <c r="AO1018" t="str">
        <f t="shared" si="885"/>
        <v>0</v>
      </c>
      <c r="AP1018" t="str">
        <f t="shared" si="886"/>
        <v>0</v>
      </c>
      <c r="AQ1018" t="str">
        <f t="shared" si="887"/>
        <v>0</v>
      </c>
      <c r="AR1018" t="str">
        <f t="shared" si="888"/>
        <v>0</v>
      </c>
      <c r="AS1018" t="str">
        <f t="shared" si="889"/>
        <v>0</v>
      </c>
      <c r="AT1018" t="str">
        <f t="shared" si="890"/>
        <v>0</v>
      </c>
      <c r="AU1018" t="str">
        <f t="shared" si="891"/>
        <v>0</v>
      </c>
      <c r="AV1018" t="str">
        <f t="shared" si="892"/>
        <v>0</v>
      </c>
      <c r="AW1018" t="str">
        <f t="shared" si="893"/>
        <v>0</v>
      </c>
      <c r="AX1018" t="str">
        <f t="shared" si="894"/>
        <v>0</v>
      </c>
      <c r="AY1018" t="str">
        <f t="shared" si="895"/>
        <v>0</v>
      </c>
      <c r="AZ1018" s="22"/>
    </row>
    <row r="1019" spans="1:52" ht="15" customHeight="1">
      <c r="A1019" s="18" t="s">
        <v>733</v>
      </c>
      <c r="B1019" s="74" t="str">
        <f t="shared" si="855"/>
        <v>2404372A</v>
      </c>
      <c r="C1019" s="76">
        <v>45491.748483796298</v>
      </c>
      <c r="D1019" s="18" t="s">
        <v>976</v>
      </c>
      <c r="E1019" s="3" t="b">
        <f>ISNUMBER(MATCH(Table1[[#This Row],[Email]],Attendance[Email],0))</f>
        <v>1</v>
      </c>
      <c r="F1019" s="3">
        <f t="shared" si="856"/>
        <v>45492.081817129634</v>
      </c>
      <c r="G1019" s="21">
        <f>DAY(Table1[[#This Row],[Actual Time]])</f>
        <v>19</v>
      </c>
      <c r="H1019">
        <f>MONTH(Table1[[#This Row],[Actual Time]])</f>
        <v>7</v>
      </c>
      <c r="I1019">
        <f>YEAR(Table1[[#This Row],[Actual Time]])</f>
        <v>2024</v>
      </c>
      <c r="J1019" t="str">
        <f t="shared" si="857"/>
        <v>19/7/2024</v>
      </c>
      <c r="K1019" s="3" t="str">
        <f t="shared" si="858"/>
        <v>0</v>
      </c>
      <c r="L1019" t="str">
        <f t="shared" si="859"/>
        <v>0</v>
      </c>
      <c r="M1019" t="str">
        <f t="shared" si="860"/>
        <v>0</v>
      </c>
      <c r="N1019" t="str">
        <f t="shared" si="861"/>
        <v>0</v>
      </c>
      <c r="O1019" t="str">
        <f t="shared" si="862"/>
        <v>0</v>
      </c>
      <c r="P1019" t="str">
        <f t="shared" si="863"/>
        <v>0</v>
      </c>
      <c r="Q1019" t="str">
        <f t="shared" si="864"/>
        <v>0</v>
      </c>
      <c r="R1019" t="str">
        <f t="shared" si="865"/>
        <v>0</v>
      </c>
      <c r="S1019" t="str">
        <f t="shared" si="866"/>
        <v>0</v>
      </c>
      <c r="T1019" s="3" t="str">
        <f t="shared" si="866"/>
        <v>0</v>
      </c>
      <c r="U1019" t="str">
        <f t="shared" si="867"/>
        <v>0</v>
      </c>
      <c r="V1019" t="str">
        <f t="shared" si="868"/>
        <v>0</v>
      </c>
      <c r="W1019" t="str">
        <f t="shared" si="869"/>
        <v>0</v>
      </c>
      <c r="X1019" t="str">
        <f t="shared" si="870"/>
        <v>1</v>
      </c>
      <c r="Y1019" t="str">
        <f t="shared" si="871"/>
        <v>0</v>
      </c>
      <c r="Z1019" t="str">
        <f t="shared" si="872"/>
        <v>0</v>
      </c>
      <c r="AA1019" s="3" t="str">
        <f t="shared" si="872"/>
        <v>0</v>
      </c>
      <c r="AB1019" s="3" t="str">
        <f t="shared" si="872"/>
        <v>0</v>
      </c>
      <c r="AC1019" t="str">
        <f t="shared" si="873"/>
        <v>0</v>
      </c>
      <c r="AD1019" t="str">
        <f t="shared" si="874"/>
        <v>0</v>
      </c>
      <c r="AE1019" t="str">
        <f t="shared" si="875"/>
        <v>0</v>
      </c>
      <c r="AF1019" t="str">
        <f t="shared" si="876"/>
        <v>0</v>
      </c>
      <c r="AG1019" t="str">
        <f t="shared" si="877"/>
        <v>0</v>
      </c>
      <c r="AH1019" t="str">
        <f t="shared" si="878"/>
        <v>0</v>
      </c>
      <c r="AI1019" t="str">
        <f t="shared" si="879"/>
        <v>0</v>
      </c>
      <c r="AJ1019" t="str">
        <f t="shared" si="880"/>
        <v>0</v>
      </c>
      <c r="AK1019" t="str">
        <f t="shared" si="881"/>
        <v>0</v>
      </c>
      <c r="AL1019" t="str">
        <f t="shared" si="882"/>
        <v>0</v>
      </c>
      <c r="AM1019" t="str">
        <f t="shared" si="883"/>
        <v>0</v>
      </c>
      <c r="AN1019" t="str">
        <f t="shared" si="884"/>
        <v>0</v>
      </c>
      <c r="AO1019" t="str">
        <f t="shared" si="885"/>
        <v>0</v>
      </c>
      <c r="AP1019" t="str">
        <f t="shared" si="886"/>
        <v>0</v>
      </c>
      <c r="AQ1019" t="str">
        <f t="shared" si="887"/>
        <v>0</v>
      </c>
      <c r="AR1019" t="str">
        <f t="shared" si="888"/>
        <v>0</v>
      </c>
      <c r="AS1019" t="str">
        <f t="shared" si="889"/>
        <v>0</v>
      </c>
      <c r="AT1019" t="str">
        <f t="shared" si="890"/>
        <v>0</v>
      </c>
      <c r="AU1019" t="str">
        <f t="shared" si="891"/>
        <v>0</v>
      </c>
      <c r="AV1019" t="str">
        <f t="shared" si="892"/>
        <v>0</v>
      </c>
      <c r="AW1019" t="str">
        <f t="shared" si="893"/>
        <v>0</v>
      </c>
      <c r="AX1019" t="str">
        <f t="shared" si="894"/>
        <v>0</v>
      </c>
      <c r="AY1019" t="str">
        <f t="shared" si="895"/>
        <v>0</v>
      </c>
      <c r="AZ1019" s="22"/>
    </row>
    <row r="1020" spans="1:52" ht="15" customHeight="1">
      <c r="A1020" s="18" t="s">
        <v>120</v>
      </c>
      <c r="B1020" s="74" t="str">
        <f t="shared" si="855"/>
        <v>2403880D</v>
      </c>
      <c r="C1020" s="76">
        <v>45491.748483796298</v>
      </c>
      <c r="D1020" s="18" t="s">
        <v>972</v>
      </c>
      <c r="E1020" s="3" t="b">
        <f>ISNUMBER(MATCH(Table1[[#This Row],[Email]],Attendance[Email],0))</f>
        <v>1</v>
      </c>
      <c r="F1020" s="3">
        <f t="shared" si="856"/>
        <v>45492.081817129634</v>
      </c>
      <c r="G1020" s="21">
        <f>DAY(Table1[[#This Row],[Actual Time]])</f>
        <v>19</v>
      </c>
      <c r="H1020">
        <f>MONTH(Table1[[#This Row],[Actual Time]])</f>
        <v>7</v>
      </c>
      <c r="I1020">
        <f>YEAR(Table1[[#This Row],[Actual Time]])</f>
        <v>2024</v>
      </c>
      <c r="J1020" t="str">
        <f t="shared" si="857"/>
        <v>19/7/2024</v>
      </c>
      <c r="K1020" s="3" t="str">
        <f t="shared" si="858"/>
        <v>0</v>
      </c>
      <c r="L1020" t="str">
        <f t="shared" si="859"/>
        <v>0</v>
      </c>
      <c r="M1020" t="str">
        <f t="shared" si="860"/>
        <v>0</v>
      </c>
      <c r="N1020" t="str">
        <f t="shared" si="861"/>
        <v>0</v>
      </c>
      <c r="O1020" t="str">
        <f t="shared" si="862"/>
        <v>0</v>
      </c>
      <c r="P1020" t="str">
        <f t="shared" si="863"/>
        <v>0</v>
      </c>
      <c r="Q1020" t="str">
        <f t="shared" si="864"/>
        <v>0</v>
      </c>
      <c r="R1020" t="str">
        <f t="shared" si="865"/>
        <v>0</v>
      </c>
      <c r="S1020" t="str">
        <f t="shared" si="866"/>
        <v>0</v>
      </c>
      <c r="T1020" s="3" t="str">
        <f t="shared" si="866"/>
        <v>0</v>
      </c>
      <c r="U1020" t="str">
        <f t="shared" si="867"/>
        <v>0</v>
      </c>
      <c r="V1020" t="str">
        <f t="shared" si="868"/>
        <v>0</v>
      </c>
      <c r="W1020" t="str">
        <f t="shared" si="869"/>
        <v>0</v>
      </c>
      <c r="X1020" t="str">
        <f t="shared" si="870"/>
        <v>1</v>
      </c>
      <c r="Y1020" t="str">
        <f t="shared" si="871"/>
        <v>0</v>
      </c>
      <c r="Z1020" t="str">
        <f t="shared" si="872"/>
        <v>0</v>
      </c>
      <c r="AA1020" s="3" t="str">
        <f t="shared" si="872"/>
        <v>0</v>
      </c>
      <c r="AB1020" s="3" t="str">
        <f t="shared" si="872"/>
        <v>0</v>
      </c>
      <c r="AC1020" t="str">
        <f t="shared" si="873"/>
        <v>0</v>
      </c>
      <c r="AD1020" t="str">
        <f t="shared" si="874"/>
        <v>0</v>
      </c>
      <c r="AE1020" t="str">
        <f t="shared" si="875"/>
        <v>0</v>
      </c>
      <c r="AF1020" t="str">
        <f t="shared" si="876"/>
        <v>0</v>
      </c>
      <c r="AG1020" t="str">
        <f t="shared" si="877"/>
        <v>0</v>
      </c>
      <c r="AH1020" t="str">
        <f t="shared" si="878"/>
        <v>0</v>
      </c>
      <c r="AI1020" t="str">
        <f t="shared" si="879"/>
        <v>0</v>
      </c>
      <c r="AJ1020" t="str">
        <f t="shared" si="880"/>
        <v>0</v>
      </c>
      <c r="AK1020" t="str">
        <f t="shared" si="881"/>
        <v>0</v>
      </c>
      <c r="AL1020" t="str">
        <f t="shared" si="882"/>
        <v>0</v>
      </c>
      <c r="AM1020" t="str">
        <f t="shared" si="883"/>
        <v>0</v>
      </c>
      <c r="AN1020" t="str">
        <f t="shared" si="884"/>
        <v>0</v>
      </c>
      <c r="AO1020" t="str">
        <f t="shared" si="885"/>
        <v>0</v>
      </c>
      <c r="AP1020" t="str">
        <f t="shared" si="886"/>
        <v>0</v>
      </c>
      <c r="AQ1020" t="str">
        <f t="shared" si="887"/>
        <v>0</v>
      </c>
      <c r="AR1020" t="str">
        <f t="shared" si="888"/>
        <v>0</v>
      </c>
      <c r="AS1020" t="str">
        <f t="shared" si="889"/>
        <v>0</v>
      </c>
      <c r="AT1020" t="str">
        <f t="shared" si="890"/>
        <v>0</v>
      </c>
      <c r="AU1020" t="str">
        <f t="shared" si="891"/>
        <v>0</v>
      </c>
      <c r="AV1020" t="str">
        <f t="shared" si="892"/>
        <v>0</v>
      </c>
      <c r="AW1020" t="str">
        <f t="shared" si="893"/>
        <v>0</v>
      </c>
      <c r="AX1020" t="str">
        <f t="shared" si="894"/>
        <v>0</v>
      </c>
      <c r="AY1020" t="str">
        <f t="shared" si="895"/>
        <v>0</v>
      </c>
      <c r="AZ1020" s="22"/>
    </row>
    <row r="1021" spans="1:52" ht="15" customHeight="1">
      <c r="A1021" s="18" t="s">
        <v>504</v>
      </c>
      <c r="B1021" s="74" t="str">
        <f t="shared" si="855"/>
        <v>2401558H</v>
      </c>
      <c r="C1021" s="76">
        <v>45491.748483796298</v>
      </c>
      <c r="D1021" s="18" t="s">
        <v>989</v>
      </c>
      <c r="E1021" s="3" t="b">
        <f>ISNUMBER(MATCH(Table1[[#This Row],[Email]],Attendance[Email],0))</f>
        <v>1</v>
      </c>
      <c r="F1021" s="3">
        <f t="shared" si="856"/>
        <v>45492.081817129634</v>
      </c>
      <c r="G1021" s="21">
        <f>DAY(Table1[[#This Row],[Actual Time]])</f>
        <v>19</v>
      </c>
      <c r="H1021">
        <f>MONTH(Table1[[#This Row],[Actual Time]])</f>
        <v>7</v>
      </c>
      <c r="I1021">
        <f>YEAR(Table1[[#This Row],[Actual Time]])</f>
        <v>2024</v>
      </c>
      <c r="J1021" t="str">
        <f t="shared" si="857"/>
        <v>19/7/2024</v>
      </c>
      <c r="K1021" s="3" t="str">
        <f t="shared" si="858"/>
        <v>0</v>
      </c>
      <c r="L1021" t="str">
        <f t="shared" si="859"/>
        <v>0</v>
      </c>
      <c r="M1021" t="str">
        <f t="shared" si="860"/>
        <v>0</v>
      </c>
      <c r="N1021" t="str">
        <f t="shared" si="861"/>
        <v>0</v>
      </c>
      <c r="O1021" t="str">
        <f t="shared" si="862"/>
        <v>0</v>
      </c>
      <c r="P1021" t="str">
        <f t="shared" si="863"/>
        <v>0</v>
      </c>
      <c r="Q1021" t="str">
        <f t="shared" si="864"/>
        <v>0</v>
      </c>
      <c r="R1021" t="str">
        <f t="shared" si="865"/>
        <v>0</v>
      </c>
      <c r="S1021" t="str">
        <f t="shared" si="866"/>
        <v>0</v>
      </c>
      <c r="T1021" s="3" t="str">
        <f t="shared" si="866"/>
        <v>0</v>
      </c>
      <c r="U1021" t="str">
        <f t="shared" si="867"/>
        <v>0</v>
      </c>
      <c r="V1021" t="str">
        <f t="shared" si="868"/>
        <v>0</v>
      </c>
      <c r="W1021" t="str">
        <f t="shared" si="869"/>
        <v>0</v>
      </c>
      <c r="X1021" t="str">
        <f t="shared" si="870"/>
        <v>1</v>
      </c>
      <c r="Y1021" t="str">
        <f t="shared" si="871"/>
        <v>0</v>
      </c>
      <c r="Z1021" t="str">
        <f t="shared" si="872"/>
        <v>0</v>
      </c>
      <c r="AA1021" s="3" t="str">
        <f t="shared" si="872"/>
        <v>0</v>
      </c>
      <c r="AB1021" s="3" t="str">
        <f t="shared" si="872"/>
        <v>0</v>
      </c>
      <c r="AC1021" t="str">
        <f t="shared" si="873"/>
        <v>0</v>
      </c>
      <c r="AD1021" t="str">
        <f t="shared" si="874"/>
        <v>0</v>
      </c>
      <c r="AE1021" t="str">
        <f t="shared" si="875"/>
        <v>0</v>
      </c>
      <c r="AF1021" t="str">
        <f t="shared" si="876"/>
        <v>0</v>
      </c>
      <c r="AG1021" t="str">
        <f t="shared" si="877"/>
        <v>0</v>
      </c>
      <c r="AH1021" t="str">
        <f t="shared" si="878"/>
        <v>0</v>
      </c>
      <c r="AI1021" t="str">
        <f t="shared" si="879"/>
        <v>0</v>
      </c>
      <c r="AJ1021" t="str">
        <f t="shared" si="880"/>
        <v>0</v>
      </c>
      <c r="AK1021" t="str">
        <f t="shared" si="881"/>
        <v>0</v>
      </c>
      <c r="AL1021" t="str">
        <f t="shared" si="882"/>
        <v>0</v>
      </c>
      <c r="AM1021" t="str">
        <f t="shared" si="883"/>
        <v>0</v>
      </c>
      <c r="AN1021" t="str">
        <f t="shared" si="884"/>
        <v>0</v>
      </c>
      <c r="AO1021" t="str">
        <f t="shared" si="885"/>
        <v>0</v>
      </c>
      <c r="AP1021" t="str">
        <f t="shared" si="886"/>
        <v>0</v>
      </c>
      <c r="AQ1021" t="str">
        <f t="shared" si="887"/>
        <v>0</v>
      </c>
      <c r="AR1021" t="str">
        <f t="shared" si="888"/>
        <v>0</v>
      </c>
      <c r="AS1021" t="str">
        <f t="shared" si="889"/>
        <v>0</v>
      </c>
      <c r="AT1021" t="str">
        <f t="shared" si="890"/>
        <v>0</v>
      </c>
      <c r="AU1021" t="str">
        <f t="shared" si="891"/>
        <v>0</v>
      </c>
      <c r="AV1021" t="str">
        <f t="shared" si="892"/>
        <v>0</v>
      </c>
      <c r="AW1021" t="str">
        <f t="shared" si="893"/>
        <v>0</v>
      </c>
      <c r="AX1021" t="str">
        <f t="shared" si="894"/>
        <v>0</v>
      </c>
      <c r="AY1021" t="str">
        <f t="shared" si="895"/>
        <v>0</v>
      </c>
      <c r="AZ1021" s="22"/>
    </row>
    <row r="1022" spans="1:52" ht="15" customHeight="1">
      <c r="A1022" s="18" t="s">
        <v>292</v>
      </c>
      <c r="B1022" s="74" t="str">
        <f t="shared" si="855"/>
        <v>2404327E</v>
      </c>
      <c r="C1022" s="76">
        <v>45491.748483796298</v>
      </c>
      <c r="D1022" s="18" t="s">
        <v>948</v>
      </c>
      <c r="E1022" s="3" t="b">
        <f>ISNUMBER(MATCH(Table1[[#This Row],[Email]],Attendance[Email],0))</f>
        <v>1</v>
      </c>
      <c r="F1022" s="3">
        <f t="shared" si="856"/>
        <v>45492.081817129634</v>
      </c>
      <c r="G1022" s="21">
        <f>DAY(Table1[[#This Row],[Actual Time]])</f>
        <v>19</v>
      </c>
      <c r="H1022">
        <f>MONTH(Table1[[#This Row],[Actual Time]])</f>
        <v>7</v>
      </c>
      <c r="I1022">
        <f>YEAR(Table1[[#This Row],[Actual Time]])</f>
        <v>2024</v>
      </c>
      <c r="J1022" t="str">
        <f t="shared" si="857"/>
        <v>19/7/2024</v>
      </c>
      <c r="K1022" s="3" t="str">
        <f t="shared" si="858"/>
        <v>0</v>
      </c>
      <c r="L1022" t="str">
        <f t="shared" si="859"/>
        <v>0</v>
      </c>
      <c r="M1022" t="str">
        <f t="shared" si="860"/>
        <v>0</v>
      </c>
      <c r="N1022" t="str">
        <f t="shared" si="861"/>
        <v>0</v>
      </c>
      <c r="O1022" t="str">
        <f t="shared" si="862"/>
        <v>0</v>
      </c>
      <c r="P1022" t="str">
        <f t="shared" si="863"/>
        <v>0</v>
      </c>
      <c r="Q1022" t="str">
        <f t="shared" si="864"/>
        <v>0</v>
      </c>
      <c r="R1022" t="str">
        <f t="shared" si="865"/>
        <v>0</v>
      </c>
      <c r="S1022" t="str">
        <f t="shared" si="866"/>
        <v>0</v>
      </c>
      <c r="T1022" s="3" t="str">
        <f t="shared" si="866"/>
        <v>0</v>
      </c>
      <c r="U1022" t="str">
        <f t="shared" si="867"/>
        <v>0</v>
      </c>
      <c r="V1022" t="str">
        <f t="shared" si="868"/>
        <v>0</v>
      </c>
      <c r="W1022" t="str">
        <f t="shared" si="869"/>
        <v>0</v>
      </c>
      <c r="X1022" t="str">
        <f t="shared" si="870"/>
        <v>1</v>
      </c>
      <c r="Y1022" t="str">
        <f t="shared" si="871"/>
        <v>0</v>
      </c>
      <c r="Z1022" t="str">
        <f t="shared" si="872"/>
        <v>0</v>
      </c>
      <c r="AA1022" s="3" t="str">
        <f t="shared" si="872"/>
        <v>0</v>
      </c>
      <c r="AB1022" s="3" t="str">
        <f t="shared" si="872"/>
        <v>0</v>
      </c>
      <c r="AC1022" t="str">
        <f t="shared" si="873"/>
        <v>0</v>
      </c>
      <c r="AD1022" t="str">
        <f t="shared" si="874"/>
        <v>0</v>
      </c>
      <c r="AE1022" t="str">
        <f t="shared" si="875"/>
        <v>0</v>
      </c>
      <c r="AF1022" t="str">
        <f t="shared" si="876"/>
        <v>0</v>
      </c>
      <c r="AG1022" t="str">
        <f t="shared" si="877"/>
        <v>0</v>
      </c>
      <c r="AH1022" t="str">
        <f t="shared" si="878"/>
        <v>0</v>
      </c>
      <c r="AI1022" t="str">
        <f t="shared" si="879"/>
        <v>0</v>
      </c>
      <c r="AJ1022" t="str">
        <f t="shared" si="880"/>
        <v>0</v>
      </c>
      <c r="AK1022" t="str">
        <f t="shared" si="881"/>
        <v>0</v>
      </c>
      <c r="AL1022" t="str">
        <f t="shared" si="882"/>
        <v>0</v>
      </c>
      <c r="AM1022" t="str">
        <f t="shared" si="883"/>
        <v>0</v>
      </c>
      <c r="AN1022" t="str">
        <f t="shared" si="884"/>
        <v>0</v>
      </c>
      <c r="AO1022" t="str">
        <f t="shared" si="885"/>
        <v>0</v>
      </c>
      <c r="AP1022" t="str">
        <f t="shared" si="886"/>
        <v>0</v>
      </c>
      <c r="AQ1022" t="str">
        <f t="shared" si="887"/>
        <v>0</v>
      </c>
      <c r="AR1022" t="str">
        <f t="shared" si="888"/>
        <v>0</v>
      </c>
      <c r="AS1022" t="str">
        <f t="shared" si="889"/>
        <v>0</v>
      </c>
      <c r="AT1022" t="str">
        <f t="shared" si="890"/>
        <v>0</v>
      </c>
      <c r="AU1022" t="str">
        <f t="shared" si="891"/>
        <v>0</v>
      </c>
      <c r="AV1022" t="str">
        <f t="shared" si="892"/>
        <v>0</v>
      </c>
      <c r="AW1022" t="str">
        <f t="shared" si="893"/>
        <v>0</v>
      </c>
      <c r="AX1022" t="str">
        <f t="shared" si="894"/>
        <v>0</v>
      </c>
      <c r="AY1022" t="str">
        <f t="shared" si="895"/>
        <v>0</v>
      </c>
      <c r="AZ1022" s="22"/>
    </row>
    <row r="1023" spans="1:52" ht="15" customHeight="1">
      <c r="A1023" s="18" t="s">
        <v>294</v>
      </c>
      <c r="B1023" s="74" t="str">
        <f t="shared" si="855"/>
        <v>2404342D</v>
      </c>
      <c r="C1023" s="76">
        <v>45491.748483796298</v>
      </c>
      <c r="D1023" s="18" t="s">
        <v>1008</v>
      </c>
      <c r="E1023" s="3" t="b">
        <f>ISNUMBER(MATCH(Table1[[#This Row],[Email]],Attendance[Email],0))</f>
        <v>1</v>
      </c>
      <c r="F1023" s="3">
        <f t="shared" si="856"/>
        <v>45492.081817129634</v>
      </c>
      <c r="G1023" s="21">
        <f>DAY(Table1[[#This Row],[Actual Time]])</f>
        <v>19</v>
      </c>
      <c r="H1023">
        <f>MONTH(Table1[[#This Row],[Actual Time]])</f>
        <v>7</v>
      </c>
      <c r="I1023">
        <f>YEAR(Table1[[#This Row],[Actual Time]])</f>
        <v>2024</v>
      </c>
      <c r="J1023" t="str">
        <f t="shared" si="857"/>
        <v>19/7/2024</v>
      </c>
      <c r="K1023" s="3" t="str">
        <f t="shared" si="858"/>
        <v>0</v>
      </c>
      <c r="L1023" t="str">
        <f t="shared" si="859"/>
        <v>0</v>
      </c>
      <c r="M1023" t="str">
        <f t="shared" si="860"/>
        <v>0</v>
      </c>
      <c r="N1023" t="str">
        <f t="shared" si="861"/>
        <v>0</v>
      </c>
      <c r="O1023" t="str">
        <f t="shared" si="862"/>
        <v>0</v>
      </c>
      <c r="P1023" t="str">
        <f t="shared" si="863"/>
        <v>0</v>
      </c>
      <c r="Q1023" t="str">
        <f t="shared" si="864"/>
        <v>0</v>
      </c>
      <c r="R1023" t="str">
        <f t="shared" si="865"/>
        <v>0</v>
      </c>
      <c r="S1023" t="str">
        <f t="shared" si="866"/>
        <v>0</v>
      </c>
      <c r="T1023" s="3" t="str">
        <f t="shared" si="866"/>
        <v>0</v>
      </c>
      <c r="U1023" t="str">
        <f t="shared" si="867"/>
        <v>0</v>
      </c>
      <c r="V1023" t="str">
        <f t="shared" si="868"/>
        <v>0</v>
      </c>
      <c r="W1023" t="str">
        <f t="shared" si="869"/>
        <v>0</v>
      </c>
      <c r="X1023" t="str">
        <f t="shared" si="870"/>
        <v>1</v>
      </c>
      <c r="Y1023" t="str">
        <f t="shared" si="871"/>
        <v>0</v>
      </c>
      <c r="Z1023" t="str">
        <f t="shared" si="872"/>
        <v>0</v>
      </c>
      <c r="AA1023" s="3" t="str">
        <f t="shared" si="872"/>
        <v>0</v>
      </c>
      <c r="AB1023" s="3" t="str">
        <f t="shared" si="872"/>
        <v>0</v>
      </c>
      <c r="AC1023" t="str">
        <f t="shared" si="873"/>
        <v>0</v>
      </c>
      <c r="AD1023" t="str">
        <f t="shared" si="874"/>
        <v>0</v>
      </c>
      <c r="AE1023" t="str">
        <f t="shared" si="875"/>
        <v>0</v>
      </c>
      <c r="AF1023" t="str">
        <f t="shared" si="876"/>
        <v>0</v>
      </c>
      <c r="AG1023" t="str">
        <f t="shared" si="877"/>
        <v>0</v>
      </c>
      <c r="AH1023" t="str">
        <f t="shared" si="878"/>
        <v>0</v>
      </c>
      <c r="AI1023" t="str">
        <f t="shared" si="879"/>
        <v>0</v>
      </c>
      <c r="AJ1023" t="str">
        <f t="shared" si="880"/>
        <v>0</v>
      </c>
      <c r="AK1023" t="str">
        <f t="shared" si="881"/>
        <v>0</v>
      </c>
      <c r="AL1023" t="str">
        <f t="shared" si="882"/>
        <v>0</v>
      </c>
      <c r="AM1023" t="str">
        <f t="shared" si="883"/>
        <v>0</v>
      </c>
      <c r="AN1023" t="str">
        <f t="shared" si="884"/>
        <v>0</v>
      </c>
      <c r="AO1023" t="str">
        <f t="shared" si="885"/>
        <v>0</v>
      </c>
      <c r="AP1023" t="str">
        <f t="shared" si="886"/>
        <v>0</v>
      </c>
      <c r="AQ1023" t="str">
        <f t="shared" si="887"/>
        <v>0</v>
      </c>
      <c r="AR1023" t="str">
        <f t="shared" si="888"/>
        <v>0</v>
      </c>
      <c r="AS1023" t="str">
        <f t="shared" si="889"/>
        <v>0</v>
      </c>
      <c r="AT1023" t="str">
        <f t="shared" si="890"/>
        <v>0</v>
      </c>
      <c r="AU1023" t="str">
        <f t="shared" si="891"/>
        <v>0</v>
      </c>
      <c r="AV1023" t="str">
        <f t="shared" si="892"/>
        <v>0</v>
      </c>
      <c r="AW1023" t="str">
        <f t="shared" si="893"/>
        <v>0</v>
      </c>
      <c r="AX1023" t="str">
        <f t="shared" si="894"/>
        <v>0</v>
      </c>
      <c r="AY1023" t="str">
        <f t="shared" si="895"/>
        <v>0</v>
      </c>
      <c r="AZ1023" s="22"/>
    </row>
    <row r="1024" spans="1:52" ht="15" customHeight="1">
      <c r="A1024" s="18" t="s">
        <v>318</v>
      </c>
      <c r="B1024" s="74" t="str">
        <f t="shared" si="855"/>
        <v>2404190G</v>
      </c>
      <c r="C1024" s="76">
        <v>45491.748483796298</v>
      </c>
      <c r="D1024" s="18" t="s">
        <v>991</v>
      </c>
      <c r="E1024" s="3" t="b">
        <f>ISNUMBER(MATCH(Table1[[#This Row],[Email]],Attendance[Email],0))</f>
        <v>1</v>
      </c>
      <c r="F1024" s="3">
        <f t="shared" si="856"/>
        <v>45492.081817129634</v>
      </c>
      <c r="G1024" s="21">
        <f>DAY(Table1[[#This Row],[Actual Time]])</f>
        <v>19</v>
      </c>
      <c r="H1024">
        <f>MONTH(Table1[[#This Row],[Actual Time]])</f>
        <v>7</v>
      </c>
      <c r="I1024">
        <f>YEAR(Table1[[#This Row],[Actual Time]])</f>
        <v>2024</v>
      </c>
      <c r="J1024" t="str">
        <f t="shared" si="857"/>
        <v>19/7/2024</v>
      </c>
      <c r="K1024" s="3" t="str">
        <f t="shared" si="858"/>
        <v>0</v>
      </c>
      <c r="L1024" t="str">
        <f t="shared" si="859"/>
        <v>0</v>
      </c>
      <c r="M1024" t="str">
        <f t="shared" si="860"/>
        <v>0</v>
      </c>
      <c r="N1024" t="str">
        <f t="shared" si="861"/>
        <v>0</v>
      </c>
      <c r="O1024" t="str">
        <f t="shared" si="862"/>
        <v>0</v>
      </c>
      <c r="P1024" t="str">
        <f t="shared" si="863"/>
        <v>0</v>
      </c>
      <c r="Q1024" t="str">
        <f t="shared" si="864"/>
        <v>0</v>
      </c>
      <c r="R1024" t="str">
        <f t="shared" si="865"/>
        <v>0</v>
      </c>
      <c r="S1024" t="str">
        <f t="shared" si="866"/>
        <v>0</v>
      </c>
      <c r="T1024" s="3" t="str">
        <f t="shared" si="866"/>
        <v>0</v>
      </c>
      <c r="U1024" t="str">
        <f t="shared" si="867"/>
        <v>0</v>
      </c>
      <c r="V1024" t="str">
        <f t="shared" si="868"/>
        <v>0</v>
      </c>
      <c r="W1024" t="str">
        <f t="shared" si="869"/>
        <v>0</v>
      </c>
      <c r="X1024" t="str">
        <f t="shared" si="870"/>
        <v>1</v>
      </c>
      <c r="Y1024" t="str">
        <f t="shared" si="871"/>
        <v>0</v>
      </c>
      <c r="Z1024" t="str">
        <f t="shared" si="872"/>
        <v>0</v>
      </c>
      <c r="AA1024" s="3" t="str">
        <f t="shared" si="872"/>
        <v>0</v>
      </c>
      <c r="AB1024" s="3" t="str">
        <f t="shared" si="872"/>
        <v>0</v>
      </c>
      <c r="AC1024" t="str">
        <f t="shared" si="873"/>
        <v>0</v>
      </c>
      <c r="AD1024" t="str">
        <f t="shared" si="874"/>
        <v>0</v>
      </c>
      <c r="AE1024" t="str">
        <f t="shared" si="875"/>
        <v>0</v>
      </c>
      <c r="AF1024" t="str">
        <f t="shared" si="876"/>
        <v>0</v>
      </c>
      <c r="AG1024" t="str">
        <f t="shared" si="877"/>
        <v>0</v>
      </c>
      <c r="AH1024" t="str">
        <f t="shared" si="878"/>
        <v>0</v>
      </c>
      <c r="AI1024" t="str">
        <f t="shared" si="879"/>
        <v>0</v>
      </c>
      <c r="AJ1024" t="str">
        <f t="shared" si="880"/>
        <v>0</v>
      </c>
      <c r="AK1024" t="str">
        <f t="shared" si="881"/>
        <v>0</v>
      </c>
      <c r="AL1024" t="str">
        <f t="shared" si="882"/>
        <v>0</v>
      </c>
      <c r="AM1024" t="str">
        <f t="shared" si="883"/>
        <v>0</v>
      </c>
      <c r="AN1024" t="str">
        <f t="shared" si="884"/>
        <v>0</v>
      </c>
      <c r="AO1024" t="str">
        <f t="shared" si="885"/>
        <v>0</v>
      </c>
      <c r="AP1024" t="str">
        <f t="shared" si="886"/>
        <v>0</v>
      </c>
      <c r="AQ1024" t="str">
        <f t="shared" si="887"/>
        <v>0</v>
      </c>
      <c r="AR1024" t="str">
        <f t="shared" si="888"/>
        <v>0</v>
      </c>
      <c r="AS1024" t="str">
        <f t="shared" si="889"/>
        <v>0</v>
      </c>
      <c r="AT1024" t="str">
        <f t="shared" si="890"/>
        <v>0</v>
      </c>
      <c r="AU1024" t="str">
        <f t="shared" si="891"/>
        <v>0</v>
      </c>
      <c r="AV1024" t="str">
        <f t="shared" si="892"/>
        <v>0</v>
      </c>
      <c r="AW1024" t="str">
        <f t="shared" si="893"/>
        <v>0</v>
      </c>
      <c r="AX1024" t="str">
        <f t="shared" si="894"/>
        <v>0</v>
      </c>
      <c r="AY1024" t="str">
        <f t="shared" si="895"/>
        <v>0</v>
      </c>
      <c r="AZ1024" s="22"/>
    </row>
    <row r="1025" spans="1:52" ht="15" customHeight="1">
      <c r="A1025" s="18" t="s">
        <v>274</v>
      </c>
      <c r="B1025" s="74" t="str">
        <f t="shared" si="855"/>
        <v>2404130C</v>
      </c>
      <c r="C1025" s="76">
        <v>45491.748483796298</v>
      </c>
      <c r="D1025" s="18" t="s">
        <v>945</v>
      </c>
      <c r="E1025" s="3" t="b">
        <f>ISNUMBER(MATCH(Table1[[#This Row],[Email]],Attendance[Email],0))</f>
        <v>1</v>
      </c>
      <c r="F1025" s="3">
        <f t="shared" si="856"/>
        <v>45492.081817129634</v>
      </c>
      <c r="G1025" s="21">
        <f>DAY(Table1[[#This Row],[Actual Time]])</f>
        <v>19</v>
      </c>
      <c r="H1025">
        <f>MONTH(Table1[[#This Row],[Actual Time]])</f>
        <v>7</v>
      </c>
      <c r="I1025">
        <f>YEAR(Table1[[#This Row],[Actual Time]])</f>
        <v>2024</v>
      </c>
      <c r="J1025" t="str">
        <f t="shared" si="857"/>
        <v>19/7/2024</v>
      </c>
      <c r="K1025" s="3" t="str">
        <f t="shared" si="858"/>
        <v>0</v>
      </c>
      <c r="L1025" t="str">
        <f t="shared" si="859"/>
        <v>0</v>
      </c>
      <c r="M1025" t="str">
        <f t="shared" si="860"/>
        <v>0</v>
      </c>
      <c r="N1025" t="str">
        <f t="shared" si="861"/>
        <v>0</v>
      </c>
      <c r="O1025" t="str">
        <f t="shared" si="862"/>
        <v>0</v>
      </c>
      <c r="P1025" t="str">
        <f t="shared" si="863"/>
        <v>0</v>
      </c>
      <c r="Q1025" t="str">
        <f t="shared" si="864"/>
        <v>0</v>
      </c>
      <c r="R1025" t="str">
        <f t="shared" si="865"/>
        <v>0</v>
      </c>
      <c r="S1025" t="str">
        <f t="shared" si="866"/>
        <v>0</v>
      </c>
      <c r="T1025" s="3" t="str">
        <f t="shared" si="866"/>
        <v>0</v>
      </c>
      <c r="U1025" t="str">
        <f t="shared" si="867"/>
        <v>0</v>
      </c>
      <c r="V1025" t="str">
        <f t="shared" si="868"/>
        <v>0</v>
      </c>
      <c r="W1025" t="str">
        <f t="shared" si="869"/>
        <v>0</v>
      </c>
      <c r="X1025" t="str">
        <f t="shared" si="870"/>
        <v>1</v>
      </c>
      <c r="Y1025" t="str">
        <f t="shared" si="871"/>
        <v>0</v>
      </c>
      <c r="Z1025" t="str">
        <f t="shared" si="872"/>
        <v>0</v>
      </c>
      <c r="AA1025" s="3" t="str">
        <f t="shared" si="872"/>
        <v>0</v>
      </c>
      <c r="AB1025" s="3" t="str">
        <f t="shared" si="872"/>
        <v>0</v>
      </c>
      <c r="AC1025" t="str">
        <f t="shared" si="873"/>
        <v>0</v>
      </c>
      <c r="AD1025" t="str">
        <f t="shared" si="874"/>
        <v>0</v>
      </c>
      <c r="AE1025" t="str">
        <f t="shared" si="875"/>
        <v>0</v>
      </c>
      <c r="AF1025" t="str">
        <f t="shared" si="876"/>
        <v>0</v>
      </c>
      <c r="AG1025" t="str">
        <f t="shared" si="877"/>
        <v>0</v>
      </c>
      <c r="AH1025" t="str">
        <f t="shared" si="878"/>
        <v>0</v>
      </c>
      <c r="AI1025" t="str">
        <f t="shared" si="879"/>
        <v>0</v>
      </c>
      <c r="AJ1025" t="str">
        <f t="shared" si="880"/>
        <v>0</v>
      </c>
      <c r="AK1025" t="str">
        <f t="shared" si="881"/>
        <v>0</v>
      </c>
      <c r="AL1025" t="str">
        <f t="shared" si="882"/>
        <v>0</v>
      </c>
      <c r="AM1025" t="str">
        <f t="shared" si="883"/>
        <v>0</v>
      </c>
      <c r="AN1025" t="str">
        <f t="shared" si="884"/>
        <v>0</v>
      </c>
      <c r="AO1025" t="str">
        <f t="shared" si="885"/>
        <v>0</v>
      </c>
      <c r="AP1025" t="str">
        <f t="shared" si="886"/>
        <v>0</v>
      </c>
      <c r="AQ1025" t="str">
        <f t="shared" si="887"/>
        <v>0</v>
      </c>
      <c r="AR1025" t="str">
        <f t="shared" si="888"/>
        <v>0</v>
      </c>
      <c r="AS1025" t="str">
        <f t="shared" si="889"/>
        <v>0</v>
      </c>
      <c r="AT1025" t="str">
        <f t="shared" si="890"/>
        <v>0</v>
      </c>
      <c r="AU1025" t="str">
        <f t="shared" si="891"/>
        <v>0</v>
      </c>
      <c r="AV1025" t="str">
        <f t="shared" si="892"/>
        <v>0</v>
      </c>
      <c r="AW1025" t="str">
        <f t="shared" si="893"/>
        <v>0</v>
      </c>
      <c r="AX1025" t="str">
        <f t="shared" si="894"/>
        <v>0</v>
      </c>
      <c r="AY1025" t="str">
        <f t="shared" si="895"/>
        <v>0</v>
      </c>
      <c r="AZ1025" s="22"/>
    </row>
    <row r="1026" spans="1:52" ht="15" customHeight="1">
      <c r="A1026" s="18" t="s">
        <v>627</v>
      </c>
      <c r="B1026" s="74" t="str">
        <f t="shared" si="855"/>
        <v>2401521F</v>
      </c>
      <c r="C1026" s="76">
        <v>45491.748483796298</v>
      </c>
      <c r="D1026" s="18" t="s">
        <v>981</v>
      </c>
      <c r="E1026" s="3" t="b">
        <f>ISNUMBER(MATCH(Table1[[#This Row],[Email]],Attendance[Email],0))</f>
        <v>1</v>
      </c>
      <c r="F1026" s="3">
        <f t="shared" si="856"/>
        <v>45492.081817129634</v>
      </c>
      <c r="G1026" s="21">
        <f>DAY(Table1[[#This Row],[Actual Time]])</f>
        <v>19</v>
      </c>
      <c r="H1026">
        <f>MONTH(Table1[[#This Row],[Actual Time]])</f>
        <v>7</v>
      </c>
      <c r="I1026">
        <f>YEAR(Table1[[#This Row],[Actual Time]])</f>
        <v>2024</v>
      </c>
      <c r="J1026" t="str">
        <f t="shared" si="857"/>
        <v>19/7/2024</v>
      </c>
      <c r="K1026" s="3" t="str">
        <f t="shared" si="858"/>
        <v>0</v>
      </c>
      <c r="L1026" t="str">
        <f t="shared" si="859"/>
        <v>0</v>
      </c>
      <c r="M1026" t="str">
        <f t="shared" si="860"/>
        <v>0</v>
      </c>
      <c r="N1026" t="str">
        <f t="shared" si="861"/>
        <v>0</v>
      </c>
      <c r="O1026" t="str">
        <f t="shared" si="862"/>
        <v>0</v>
      </c>
      <c r="P1026" t="str">
        <f t="shared" si="863"/>
        <v>0</v>
      </c>
      <c r="Q1026" t="str">
        <f t="shared" si="864"/>
        <v>0</v>
      </c>
      <c r="R1026" t="str">
        <f t="shared" si="865"/>
        <v>0</v>
      </c>
      <c r="S1026" t="str">
        <f t="shared" si="866"/>
        <v>0</v>
      </c>
      <c r="T1026" s="3" t="str">
        <f t="shared" si="866"/>
        <v>0</v>
      </c>
      <c r="U1026" t="str">
        <f t="shared" si="867"/>
        <v>0</v>
      </c>
      <c r="V1026" t="str">
        <f t="shared" si="868"/>
        <v>0</v>
      </c>
      <c r="W1026" t="str">
        <f t="shared" si="869"/>
        <v>0</v>
      </c>
      <c r="X1026" t="str">
        <f t="shared" si="870"/>
        <v>1</v>
      </c>
      <c r="Y1026" t="str">
        <f t="shared" si="871"/>
        <v>0</v>
      </c>
      <c r="Z1026" t="str">
        <f t="shared" si="872"/>
        <v>0</v>
      </c>
      <c r="AA1026" s="3" t="str">
        <f t="shared" si="872"/>
        <v>0</v>
      </c>
      <c r="AB1026" s="3" t="str">
        <f t="shared" si="872"/>
        <v>0</v>
      </c>
      <c r="AC1026" t="str">
        <f t="shared" si="873"/>
        <v>0</v>
      </c>
      <c r="AD1026" t="str">
        <f t="shared" si="874"/>
        <v>0</v>
      </c>
      <c r="AE1026" t="str">
        <f t="shared" si="875"/>
        <v>0</v>
      </c>
      <c r="AF1026" t="str">
        <f t="shared" si="876"/>
        <v>0</v>
      </c>
      <c r="AG1026" t="str">
        <f t="shared" si="877"/>
        <v>0</v>
      </c>
      <c r="AH1026" t="str">
        <f t="shared" si="878"/>
        <v>0</v>
      </c>
      <c r="AI1026" t="str">
        <f t="shared" si="879"/>
        <v>0</v>
      </c>
      <c r="AJ1026" t="str">
        <f t="shared" si="880"/>
        <v>0</v>
      </c>
      <c r="AK1026" t="str">
        <f t="shared" si="881"/>
        <v>0</v>
      </c>
      <c r="AL1026" t="str">
        <f t="shared" si="882"/>
        <v>0</v>
      </c>
      <c r="AM1026" t="str">
        <f t="shared" si="883"/>
        <v>0</v>
      </c>
      <c r="AN1026" t="str">
        <f t="shared" si="884"/>
        <v>0</v>
      </c>
      <c r="AO1026" t="str">
        <f t="shared" si="885"/>
        <v>0</v>
      </c>
      <c r="AP1026" t="str">
        <f t="shared" si="886"/>
        <v>0</v>
      </c>
      <c r="AQ1026" t="str">
        <f t="shared" si="887"/>
        <v>0</v>
      </c>
      <c r="AR1026" t="str">
        <f t="shared" si="888"/>
        <v>0</v>
      </c>
      <c r="AS1026" t="str">
        <f t="shared" si="889"/>
        <v>0</v>
      </c>
      <c r="AT1026" t="str">
        <f t="shared" si="890"/>
        <v>0</v>
      </c>
      <c r="AU1026" t="str">
        <f t="shared" si="891"/>
        <v>0</v>
      </c>
      <c r="AV1026" t="str">
        <f t="shared" si="892"/>
        <v>0</v>
      </c>
      <c r="AW1026" t="str">
        <f t="shared" si="893"/>
        <v>0</v>
      </c>
      <c r="AX1026" t="str">
        <f t="shared" si="894"/>
        <v>0</v>
      </c>
      <c r="AY1026" t="str">
        <f t="shared" si="895"/>
        <v>0</v>
      </c>
      <c r="AZ1026" s="22"/>
    </row>
    <row r="1027" spans="1:52" ht="15" customHeight="1">
      <c r="A1027" s="18" t="s">
        <v>238</v>
      </c>
      <c r="B1027" s="74" t="str">
        <f t="shared" si="855"/>
        <v>2400468A</v>
      </c>
      <c r="C1027" s="76">
        <v>45491.748483796298</v>
      </c>
      <c r="D1027" s="18" t="s">
        <v>998</v>
      </c>
      <c r="E1027" s="3" t="b">
        <f>ISNUMBER(MATCH(Table1[[#This Row],[Email]],Attendance[Email],0))</f>
        <v>1</v>
      </c>
      <c r="F1027" s="3">
        <f t="shared" si="856"/>
        <v>45492.081817129634</v>
      </c>
      <c r="G1027" s="21">
        <f>DAY(Table1[[#This Row],[Actual Time]])</f>
        <v>19</v>
      </c>
      <c r="H1027">
        <f>MONTH(Table1[[#This Row],[Actual Time]])</f>
        <v>7</v>
      </c>
      <c r="I1027">
        <f>YEAR(Table1[[#This Row],[Actual Time]])</f>
        <v>2024</v>
      </c>
      <c r="J1027" t="str">
        <f t="shared" si="857"/>
        <v>19/7/2024</v>
      </c>
      <c r="K1027" s="3" t="str">
        <f t="shared" si="858"/>
        <v>0</v>
      </c>
      <c r="L1027" t="str">
        <f t="shared" si="859"/>
        <v>0</v>
      </c>
      <c r="M1027" t="str">
        <f t="shared" si="860"/>
        <v>0</v>
      </c>
      <c r="N1027" t="str">
        <f t="shared" si="861"/>
        <v>0</v>
      </c>
      <c r="O1027" t="str">
        <f t="shared" si="862"/>
        <v>0</v>
      </c>
      <c r="P1027" t="str">
        <f t="shared" si="863"/>
        <v>0</v>
      </c>
      <c r="Q1027" t="str">
        <f t="shared" si="864"/>
        <v>0</v>
      </c>
      <c r="R1027" t="str">
        <f t="shared" si="865"/>
        <v>0</v>
      </c>
      <c r="S1027" t="str">
        <f t="shared" si="866"/>
        <v>0</v>
      </c>
      <c r="T1027" s="3" t="str">
        <f t="shared" si="866"/>
        <v>0</v>
      </c>
      <c r="U1027" t="str">
        <f t="shared" si="867"/>
        <v>0</v>
      </c>
      <c r="V1027" t="str">
        <f t="shared" si="868"/>
        <v>0</v>
      </c>
      <c r="W1027" t="str">
        <f t="shared" si="869"/>
        <v>0</v>
      </c>
      <c r="X1027" t="str">
        <f t="shared" si="870"/>
        <v>1</v>
      </c>
      <c r="Y1027" t="str">
        <f t="shared" si="871"/>
        <v>0</v>
      </c>
      <c r="Z1027" t="str">
        <f t="shared" si="872"/>
        <v>0</v>
      </c>
      <c r="AA1027" s="3" t="str">
        <f t="shared" si="872"/>
        <v>0</v>
      </c>
      <c r="AB1027" s="3" t="str">
        <f t="shared" si="872"/>
        <v>0</v>
      </c>
      <c r="AC1027" t="str">
        <f t="shared" si="873"/>
        <v>0</v>
      </c>
      <c r="AD1027" t="str">
        <f t="shared" si="874"/>
        <v>0</v>
      </c>
      <c r="AE1027" t="str">
        <f t="shared" si="875"/>
        <v>0</v>
      </c>
      <c r="AF1027" t="str">
        <f t="shared" si="876"/>
        <v>0</v>
      </c>
      <c r="AG1027" t="str">
        <f t="shared" si="877"/>
        <v>0</v>
      </c>
      <c r="AH1027" t="str">
        <f t="shared" si="878"/>
        <v>0</v>
      </c>
      <c r="AI1027" t="str">
        <f t="shared" si="879"/>
        <v>0</v>
      </c>
      <c r="AJ1027" t="str">
        <f t="shared" si="880"/>
        <v>0</v>
      </c>
      <c r="AK1027" t="str">
        <f t="shared" si="881"/>
        <v>0</v>
      </c>
      <c r="AL1027" t="str">
        <f t="shared" si="882"/>
        <v>0</v>
      </c>
      <c r="AM1027" t="str">
        <f t="shared" si="883"/>
        <v>0</v>
      </c>
      <c r="AN1027" t="str">
        <f t="shared" si="884"/>
        <v>0</v>
      </c>
      <c r="AO1027" t="str">
        <f t="shared" si="885"/>
        <v>0</v>
      </c>
      <c r="AP1027" t="str">
        <f t="shared" si="886"/>
        <v>0</v>
      </c>
      <c r="AQ1027" t="str">
        <f t="shared" si="887"/>
        <v>0</v>
      </c>
      <c r="AR1027" t="str">
        <f t="shared" si="888"/>
        <v>0</v>
      </c>
      <c r="AS1027" t="str">
        <f t="shared" si="889"/>
        <v>0</v>
      </c>
      <c r="AT1027" t="str">
        <f t="shared" si="890"/>
        <v>0</v>
      </c>
      <c r="AU1027" t="str">
        <f t="shared" si="891"/>
        <v>0</v>
      </c>
      <c r="AV1027" t="str">
        <f t="shared" si="892"/>
        <v>0</v>
      </c>
      <c r="AW1027" t="str">
        <f t="shared" si="893"/>
        <v>0</v>
      </c>
      <c r="AX1027" t="str">
        <f t="shared" si="894"/>
        <v>0</v>
      </c>
      <c r="AY1027" t="str">
        <f t="shared" si="895"/>
        <v>0</v>
      </c>
      <c r="AZ1027" s="22"/>
    </row>
    <row r="1028" spans="1:52" ht="15" customHeight="1">
      <c r="A1028" s="18" t="s">
        <v>82</v>
      </c>
      <c r="B1028" s="74" t="str">
        <f t="shared" si="855"/>
        <v>2301635E</v>
      </c>
      <c r="C1028" s="76">
        <v>45491.748483796298</v>
      </c>
      <c r="D1028" s="18" t="s">
        <v>959</v>
      </c>
      <c r="E1028" s="3" t="b">
        <f>ISNUMBER(MATCH(Table1[[#This Row],[Email]],Attendance[Email],0))</f>
        <v>1</v>
      </c>
      <c r="F1028" s="3">
        <f t="shared" si="856"/>
        <v>45492.081817129634</v>
      </c>
      <c r="G1028" s="21">
        <f>DAY(Table1[[#This Row],[Actual Time]])</f>
        <v>19</v>
      </c>
      <c r="H1028">
        <f>MONTH(Table1[[#This Row],[Actual Time]])</f>
        <v>7</v>
      </c>
      <c r="I1028">
        <f>YEAR(Table1[[#This Row],[Actual Time]])</f>
        <v>2024</v>
      </c>
      <c r="J1028" t="str">
        <f t="shared" si="857"/>
        <v>19/7/2024</v>
      </c>
      <c r="K1028" s="3" t="str">
        <f t="shared" si="858"/>
        <v>0</v>
      </c>
      <c r="L1028" t="str">
        <f t="shared" si="859"/>
        <v>0</v>
      </c>
      <c r="M1028" t="str">
        <f t="shared" si="860"/>
        <v>0</v>
      </c>
      <c r="N1028" t="str">
        <f t="shared" si="861"/>
        <v>0</v>
      </c>
      <c r="O1028" t="str">
        <f t="shared" si="862"/>
        <v>0</v>
      </c>
      <c r="P1028" t="str">
        <f t="shared" si="863"/>
        <v>0</v>
      </c>
      <c r="Q1028" t="str">
        <f t="shared" si="864"/>
        <v>0</v>
      </c>
      <c r="R1028" t="str">
        <f t="shared" si="865"/>
        <v>0</v>
      </c>
      <c r="S1028" t="str">
        <f t="shared" si="866"/>
        <v>0</v>
      </c>
      <c r="T1028" s="3" t="str">
        <f t="shared" si="866"/>
        <v>0</v>
      </c>
      <c r="U1028" t="str">
        <f t="shared" si="867"/>
        <v>0</v>
      </c>
      <c r="V1028" t="str">
        <f t="shared" si="868"/>
        <v>0</v>
      </c>
      <c r="W1028" t="str">
        <f t="shared" si="869"/>
        <v>0</v>
      </c>
      <c r="X1028" t="str">
        <f t="shared" si="870"/>
        <v>1</v>
      </c>
      <c r="Y1028" t="str">
        <f t="shared" si="871"/>
        <v>0</v>
      </c>
      <c r="Z1028" t="str">
        <f t="shared" si="872"/>
        <v>0</v>
      </c>
      <c r="AA1028" s="3" t="str">
        <f t="shared" si="872"/>
        <v>0</v>
      </c>
      <c r="AB1028" s="3" t="str">
        <f t="shared" si="872"/>
        <v>0</v>
      </c>
      <c r="AC1028" t="str">
        <f t="shared" si="873"/>
        <v>0</v>
      </c>
      <c r="AD1028" t="str">
        <f t="shared" si="874"/>
        <v>0</v>
      </c>
      <c r="AE1028" t="str">
        <f t="shared" si="875"/>
        <v>0</v>
      </c>
      <c r="AF1028" t="str">
        <f t="shared" si="876"/>
        <v>0</v>
      </c>
      <c r="AG1028" t="str">
        <f t="shared" si="877"/>
        <v>0</v>
      </c>
      <c r="AH1028" t="str">
        <f t="shared" si="878"/>
        <v>0</v>
      </c>
      <c r="AI1028" t="str">
        <f t="shared" si="879"/>
        <v>0</v>
      </c>
      <c r="AJ1028" t="str">
        <f t="shared" si="880"/>
        <v>0</v>
      </c>
      <c r="AK1028" t="str">
        <f t="shared" si="881"/>
        <v>0</v>
      </c>
      <c r="AL1028" t="str">
        <f t="shared" si="882"/>
        <v>0</v>
      </c>
      <c r="AM1028" t="str">
        <f t="shared" si="883"/>
        <v>0</v>
      </c>
      <c r="AN1028" t="str">
        <f t="shared" si="884"/>
        <v>0</v>
      </c>
      <c r="AO1028" t="str">
        <f t="shared" si="885"/>
        <v>0</v>
      </c>
      <c r="AP1028" t="str">
        <f t="shared" si="886"/>
        <v>0</v>
      </c>
      <c r="AQ1028" t="str">
        <f t="shared" si="887"/>
        <v>0</v>
      </c>
      <c r="AR1028" t="str">
        <f t="shared" si="888"/>
        <v>0</v>
      </c>
      <c r="AS1028" t="str">
        <f t="shared" si="889"/>
        <v>0</v>
      </c>
      <c r="AT1028" t="str">
        <f t="shared" si="890"/>
        <v>0</v>
      </c>
      <c r="AU1028" t="str">
        <f t="shared" si="891"/>
        <v>0</v>
      </c>
      <c r="AV1028" t="str">
        <f t="shared" si="892"/>
        <v>0</v>
      </c>
      <c r="AW1028" t="str">
        <f t="shared" si="893"/>
        <v>0</v>
      </c>
      <c r="AX1028" t="str">
        <f t="shared" si="894"/>
        <v>0</v>
      </c>
      <c r="AY1028" t="str">
        <f t="shared" si="895"/>
        <v>0</v>
      </c>
      <c r="AZ1028" s="22"/>
    </row>
    <row r="1029" spans="1:52" ht="15" customHeight="1">
      <c r="A1029" s="18" t="s">
        <v>488</v>
      </c>
      <c r="B1029" s="74" t="str">
        <f t="shared" si="855"/>
        <v>2402323F</v>
      </c>
      <c r="C1029" s="76">
        <v>45491.748483796298</v>
      </c>
      <c r="D1029" s="18" t="s">
        <v>1004</v>
      </c>
      <c r="E1029" s="3" t="b">
        <f>ISNUMBER(MATCH(Table1[[#This Row],[Email]],Attendance[Email],0))</f>
        <v>1</v>
      </c>
      <c r="F1029" s="3">
        <f t="shared" si="856"/>
        <v>45492.081817129634</v>
      </c>
      <c r="G1029" s="21">
        <f>DAY(Table1[[#This Row],[Actual Time]])</f>
        <v>19</v>
      </c>
      <c r="H1029">
        <f>MONTH(Table1[[#This Row],[Actual Time]])</f>
        <v>7</v>
      </c>
      <c r="I1029">
        <f>YEAR(Table1[[#This Row],[Actual Time]])</f>
        <v>2024</v>
      </c>
      <c r="J1029" t="str">
        <f t="shared" si="857"/>
        <v>19/7/2024</v>
      </c>
      <c r="K1029" s="3" t="str">
        <f t="shared" si="858"/>
        <v>0</v>
      </c>
      <c r="L1029" t="str">
        <f t="shared" si="859"/>
        <v>0</v>
      </c>
      <c r="M1029" t="str">
        <f t="shared" si="860"/>
        <v>0</v>
      </c>
      <c r="N1029" t="str">
        <f t="shared" si="861"/>
        <v>0</v>
      </c>
      <c r="O1029" t="str">
        <f t="shared" si="862"/>
        <v>0</v>
      </c>
      <c r="P1029" t="str">
        <f t="shared" si="863"/>
        <v>0</v>
      </c>
      <c r="Q1029" t="str">
        <f t="shared" si="864"/>
        <v>0</v>
      </c>
      <c r="R1029" t="str">
        <f t="shared" si="865"/>
        <v>0</v>
      </c>
      <c r="S1029" t="str">
        <f t="shared" si="866"/>
        <v>0</v>
      </c>
      <c r="T1029" s="3" t="str">
        <f t="shared" si="866"/>
        <v>0</v>
      </c>
      <c r="U1029" t="str">
        <f t="shared" si="867"/>
        <v>0</v>
      </c>
      <c r="V1029" t="str">
        <f t="shared" si="868"/>
        <v>0</v>
      </c>
      <c r="W1029" t="str">
        <f t="shared" si="869"/>
        <v>0</v>
      </c>
      <c r="X1029" t="str">
        <f t="shared" si="870"/>
        <v>1</v>
      </c>
      <c r="Y1029" t="str">
        <f t="shared" si="871"/>
        <v>0</v>
      </c>
      <c r="Z1029" t="str">
        <f t="shared" si="872"/>
        <v>0</v>
      </c>
      <c r="AA1029" s="3" t="str">
        <f t="shared" si="872"/>
        <v>0</v>
      </c>
      <c r="AB1029" s="3" t="str">
        <f t="shared" si="872"/>
        <v>0</v>
      </c>
      <c r="AC1029" t="str">
        <f t="shared" si="873"/>
        <v>0</v>
      </c>
      <c r="AD1029" t="str">
        <f t="shared" si="874"/>
        <v>0</v>
      </c>
      <c r="AE1029" t="str">
        <f t="shared" si="875"/>
        <v>0</v>
      </c>
      <c r="AF1029" t="str">
        <f t="shared" si="876"/>
        <v>0</v>
      </c>
      <c r="AG1029" t="str">
        <f t="shared" si="877"/>
        <v>0</v>
      </c>
      <c r="AH1029" t="str">
        <f t="shared" si="878"/>
        <v>0</v>
      </c>
      <c r="AI1029" t="str">
        <f t="shared" si="879"/>
        <v>0</v>
      </c>
      <c r="AJ1029" t="str">
        <f t="shared" si="880"/>
        <v>0</v>
      </c>
      <c r="AK1029" t="str">
        <f t="shared" si="881"/>
        <v>0</v>
      </c>
      <c r="AL1029" t="str">
        <f t="shared" si="882"/>
        <v>0</v>
      </c>
      <c r="AM1029" t="str">
        <f t="shared" si="883"/>
        <v>0</v>
      </c>
      <c r="AN1029" t="str">
        <f t="shared" si="884"/>
        <v>0</v>
      </c>
      <c r="AO1029" t="str">
        <f t="shared" si="885"/>
        <v>0</v>
      </c>
      <c r="AP1029" t="str">
        <f t="shared" si="886"/>
        <v>0</v>
      </c>
      <c r="AQ1029" t="str">
        <f t="shared" si="887"/>
        <v>0</v>
      </c>
      <c r="AR1029" t="str">
        <f t="shared" si="888"/>
        <v>0</v>
      </c>
      <c r="AS1029" t="str">
        <f t="shared" si="889"/>
        <v>0</v>
      </c>
      <c r="AT1029" t="str">
        <f t="shared" si="890"/>
        <v>0</v>
      </c>
      <c r="AU1029" t="str">
        <f t="shared" si="891"/>
        <v>0</v>
      </c>
      <c r="AV1029" t="str">
        <f t="shared" si="892"/>
        <v>0</v>
      </c>
      <c r="AW1029" t="str">
        <f t="shared" si="893"/>
        <v>0</v>
      </c>
      <c r="AX1029" t="str">
        <f t="shared" si="894"/>
        <v>0</v>
      </c>
      <c r="AY1029" t="str">
        <f t="shared" si="895"/>
        <v>0</v>
      </c>
      <c r="AZ1029" s="22"/>
    </row>
    <row r="1030" spans="1:52" ht="15" customHeight="1">
      <c r="A1030" s="18" t="s">
        <v>399</v>
      </c>
      <c r="B1030" s="74" t="str">
        <f t="shared" si="855"/>
        <v>2401562J</v>
      </c>
      <c r="C1030" s="76">
        <v>45491.748483796298</v>
      </c>
      <c r="D1030" s="18" t="s">
        <v>950</v>
      </c>
      <c r="E1030" s="3" t="b">
        <f>ISNUMBER(MATCH(Table1[[#This Row],[Email]],Attendance[Email],0))</f>
        <v>1</v>
      </c>
      <c r="F1030" s="3">
        <f t="shared" si="856"/>
        <v>45492.081817129634</v>
      </c>
      <c r="G1030" s="21">
        <f>DAY(Table1[[#This Row],[Actual Time]])</f>
        <v>19</v>
      </c>
      <c r="H1030">
        <f>MONTH(Table1[[#This Row],[Actual Time]])</f>
        <v>7</v>
      </c>
      <c r="I1030">
        <f>YEAR(Table1[[#This Row],[Actual Time]])</f>
        <v>2024</v>
      </c>
      <c r="J1030" t="str">
        <f t="shared" si="857"/>
        <v>19/7/2024</v>
      </c>
      <c r="K1030" s="3" t="str">
        <f t="shared" si="858"/>
        <v>0</v>
      </c>
      <c r="L1030" t="str">
        <f t="shared" si="859"/>
        <v>0</v>
      </c>
      <c r="M1030" t="str">
        <f t="shared" si="860"/>
        <v>0</v>
      </c>
      <c r="N1030" t="str">
        <f t="shared" si="861"/>
        <v>0</v>
      </c>
      <c r="O1030" t="str">
        <f t="shared" si="862"/>
        <v>0</v>
      </c>
      <c r="P1030" t="str">
        <f t="shared" si="863"/>
        <v>0</v>
      </c>
      <c r="Q1030" t="str">
        <f t="shared" si="864"/>
        <v>0</v>
      </c>
      <c r="R1030" t="str">
        <f t="shared" si="865"/>
        <v>0</v>
      </c>
      <c r="S1030" t="str">
        <f t="shared" si="866"/>
        <v>0</v>
      </c>
      <c r="T1030" s="3" t="str">
        <f t="shared" si="866"/>
        <v>0</v>
      </c>
      <c r="U1030" t="str">
        <f t="shared" si="867"/>
        <v>0</v>
      </c>
      <c r="V1030" t="str">
        <f t="shared" si="868"/>
        <v>0</v>
      </c>
      <c r="W1030" t="str">
        <f t="shared" si="869"/>
        <v>0</v>
      </c>
      <c r="X1030" t="str">
        <f t="shared" si="870"/>
        <v>1</v>
      </c>
      <c r="Y1030" t="str">
        <f t="shared" si="871"/>
        <v>0</v>
      </c>
      <c r="Z1030" t="str">
        <f t="shared" si="872"/>
        <v>0</v>
      </c>
      <c r="AA1030" s="3" t="str">
        <f t="shared" si="872"/>
        <v>0</v>
      </c>
      <c r="AB1030" s="3" t="str">
        <f t="shared" si="872"/>
        <v>0</v>
      </c>
      <c r="AC1030" t="str">
        <f t="shared" si="873"/>
        <v>0</v>
      </c>
      <c r="AD1030" t="str">
        <f t="shared" si="874"/>
        <v>0</v>
      </c>
      <c r="AE1030" t="str">
        <f t="shared" si="875"/>
        <v>0</v>
      </c>
      <c r="AF1030" t="str">
        <f t="shared" si="876"/>
        <v>0</v>
      </c>
      <c r="AG1030" t="str">
        <f t="shared" si="877"/>
        <v>0</v>
      </c>
      <c r="AH1030" t="str">
        <f t="shared" si="878"/>
        <v>0</v>
      </c>
      <c r="AI1030" t="str">
        <f t="shared" si="879"/>
        <v>0</v>
      </c>
      <c r="AJ1030" t="str">
        <f t="shared" si="880"/>
        <v>0</v>
      </c>
      <c r="AK1030" t="str">
        <f t="shared" si="881"/>
        <v>0</v>
      </c>
      <c r="AL1030" t="str">
        <f t="shared" si="882"/>
        <v>0</v>
      </c>
      <c r="AM1030" t="str">
        <f t="shared" si="883"/>
        <v>0</v>
      </c>
      <c r="AN1030" t="str">
        <f t="shared" si="884"/>
        <v>0</v>
      </c>
      <c r="AO1030" t="str">
        <f t="shared" si="885"/>
        <v>0</v>
      </c>
      <c r="AP1030" t="str">
        <f t="shared" si="886"/>
        <v>0</v>
      </c>
      <c r="AQ1030" t="str">
        <f t="shared" si="887"/>
        <v>0</v>
      </c>
      <c r="AR1030" t="str">
        <f t="shared" si="888"/>
        <v>0</v>
      </c>
      <c r="AS1030" t="str">
        <f t="shared" si="889"/>
        <v>0</v>
      </c>
      <c r="AT1030" t="str">
        <f t="shared" si="890"/>
        <v>0</v>
      </c>
      <c r="AU1030" t="str">
        <f t="shared" si="891"/>
        <v>0</v>
      </c>
      <c r="AV1030" t="str">
        <f t="shared" si="892"/>
        <v>0</v>
      </c>
      <c r="AW1030" t="str">
        <f t="shared" si="893"/>
        <v>0</v>
      </c>
      <c r="AX1030" t="str">
        <f t="shared" si="894"/>
        <v>0</v>
      </c>
      <c r="AY1030" t="str">
        <f t="shared" si="895"/>
        <v>0</v>
      </c>
      <c r="AZ1030" s="22"/>
    </row>
    <row r="1031" spans="1:52" ht="15" customHeight="1">
      <c r="A1031" s="18" t="s">
        <v>302</v>
      </c>
      <c r="B1031" s="74" t="str">
        <f t="shared" si="855"/>
        <v>2404133G</v>
      </c>
      <c r="C1031" s="76">
        <v>45491.748483796298</v>
      </c>
      <c r="D1031" s="18" t="s">
        <v>982</v>
      </c>
      <c r="E1031" s="3" t="b">
        <f>ISNUMBER(MATCH(Table1[[#This Row],[Email]],Attendance[Email],0))</f>
        <v>1</v>
      </c>
      <c r="F1031" s="3">
        <f t="shared" si="856"/>
        <v>45492.081817129634</v>
      </c>
      <c r="G1031" s="21">
        <f>DAY(Table1[[#This Row],[Actual Time]])</f>
        <v>19</v>
      </c>
      <c r="H1031">
        <f>MONTH(Table1[[#This Row],[Actual Time]])</f>
        <v>7</v>
      </c>
      <c r="I1031">
        <f>YEAR(Table1[[#This Row],[Actual Time]])</f>
        <v>2024</v>
      </c>
      <c r="J1031" t="str">
        <f t="shared" si="857"/>
        <v>19/7/2024</v>
      </c>
      <c r="K1031" s="3" t="str">
        <f t="shared" si="858"/>
        <v>0</v>
      </c>
      <c r="L1031" t="str">
        <f t="shared" si="859"/>
        <v>0</v>
      </c>
      <c r="M1031" t="str">
        <f t="shared" si="860"/>
        <v>0</v>
      </c>
      <c r="N1031" t="str">
        <f t="shared" si="861"/>
        <v>0</v>
      </c>
      <c r="O1031" t="str">
        <f t="shared" si="862"/>
        <v>0</v>
      </c>
      <c r="P1031" t="str">
        <f t="shared" si="863"/>
        <v>0</v>
      </c>
      <c r="Q1031" t="str">
        <f t="shared" si="864"/>
        <v>0</v>
      </c>
      <c r="R1031" t="str">
        <f t="shared" si="865"/>
        <v>0</v>
      </c>
      <c r="S1031" t="str">
        <f t="shared" si="866"/>
        <v>0</v>
      </c>
      <c r="T1031" s="3" t="str">
        <f t="shared" si="866"/>
        <v>0</v>
      </c>
      <c r="U1031" t="str">
        <f t="shared" si="867"/>
        <v>0</v>
      </c>
      <c r="V1031" t="str">
        <f t="shared" si="868"/>
        <v>0</v>
      </c>
      <c r="W1031" t="str">
        <f t="shared" si="869"/>
        <v>0</v>
      </c>
      <c r="X1031" t="str">
        <f t="shared" si="870"/>
        <v>1</v>
      </c>
      <c r="Y1031" t="str">
        <f t="shared" si="871"/>
        <v>0</v>
      </c>
      <c r="Z1031" t="str">
        <f t="shared" si="872"/>
        <v>0</v>
      </c>
      <c r="AA1031" s="3" t="str">
        <f t="shared" si="872"/>
        <v>0</v>
      </c>
      <c r="AB1031" s="3" t="str">
        <f t="shared" si="872"/>
        <v>0</v>
      </c>
      <c r="AC1031" t="str">
        <f t="shared" si="873"/>
        <v>0</v>
      </c>
      <c r="AD1031" t="str">
        <f t="shared" si="874"/>
        <v>0</v>
      </c>
      <c r="AE1031" t="str">
        <f t="shared" si="875"/>
        <v>0</v>
      </c>
      <c r="AF1031" t="str">
        <f t="shared" si="876"/>
        <v>0</v>
      </c>
      <c r="AG1031" t="str">
        <f t="shared" si="877"/>
        <v>0</v>
      </c>
      <c r="AH1031" t="str">
        <f t="shared" si="878"/>
        <v>0</v>
      </c>
      <c r="AI1031" t="str">
        <f t="shared" si="879"/>
        <v>0</v>
      </c>
      <c r="AJ1031" t="str">
        <f t="shared" si="880"/>
        <v>0</v>
      </c>
      <c r="AK1031" t="str">
        <f t="shared" si="881"/>
        <v>0</v>
      </c>
      <c r="AL1031" t="str">
        <f t="shared" si="882"/>
        <v>0</v>
      </c>
      <c r="AM1031" t="str">
        <f t="shared" si="883"/>
        <v>0</v>
      </c>
      <c r="AN1031" t="str">
        <f t="shared" si="884"/>
        <v>0</v>
      </c>
      <c r="AO1031" t="str">
        <f t="shared" si="885"/>
        <v>0</v>
      </c>
      <c r="AP1031" t="str">
        <f t="shared" si="886"/>
        <v>0</v>
      </c>
      <c r="AQ1031" t="str">
        <f t="shared" si="887"/>
        <v>0</v>
      </c>
      <c r="AR1031" t="str">
        <f t="shared" si="888"/>
        <v>0</v>
      </c>
      <c r="AS1031" t="str">
        <f t="shared" si="889"/>
        <v>0</v>
      </c>
      <c r="AT1031" t="str">
        <f t="shared" si="890"/>
        <v>0</v>
      </c>
      <c r="AU1031" t="str">
        <f t="shared" si="891"/>
        <v>0</v>
      </c>
      <c r="AV1031" t="str">
        <f t="shared" si="892"/>
        <v>0</v>
      </c>
      <c r="AW1031" t="str">
        <f t="shared" si="893"/>
        <v>0</v>
      </c>
      <c r="AX1031" t="str">
        <f t="shared" si="894"/>
        <v>0</v>
      </c>
      <c r="AY1031" t="str">
        <f t="shared" si="895"/>
        <v>0</v>
      </c>
      <c r="AZ1031" s="22"/>
    </row>
    <row r="1032" spans="1:52" ht="15" customHeight="1">
      <c r="A1032" s="18" t="s">
        <v>538</v>
      </c>
      <c r="B1032" s="74" t="str">
        <f t="shared" si="855"/>
        <v>2402094C</v>
      </c>
      <c r="C1032" s="76">
        <v>45491.748483796298</v>
      </c>
      <c r="D1032" s="18" t="s">
        <v>979</v>
      </c>
      <c r="E1032" s="3" t="b">
        <f>ISNUMBER(MATCH(Table1[[#This Row],[Email]],Attendance[Email],0))</f>
        <v>1</v>
      </c>
      <c r="F1032" s="3">
        <f t="shared" si="856"/>
        <v>45492.081817129634</v>
      </c>
      <c r="G1032" s="21">
        <f>DAY(Table1[[#This Row],[Actual Time]])</f>
        <v>19</v>
      </c>
      <c r="H1032">
        <f>MONTH(Table1[[#This Row],[Actual Time]])</f>
        <v>7</v>
      </c>
      <c r="I1032">
        <f>YEAR(Table1[[#This Row],[Actual Time]])</f>
        <v>2024</v>
      </c>
      <c r="J1032" t="str">
        <f t="shared" si="857"/>
        <v>19/7/2024</v>
      </c>
      <c r="K1032" s="3" t="str">
        <f t="shared" si="858"/>
        <v>0</v>
      </c>
      <c r="L1032" t="str">
        <f t="shared" si="859"/>
        <v>0</v>
      </c>
      <c r="M1032" t="str">
        <f t="shared" si="860"/>
        <v>0</v>
      </c>
      <c r="N1032" t="str">
        <f t="shared" si="861"/>
        <v>0</v>
      </c>
      <c r="O1032" t="str">
        <f t="shared" si="862"/>
        <v>0</v>
      </c>
      <c r="P1032" t="str">
        <f t="shared" si="863"/>
        <v>0</v>
      </c>
      <c r="Q1032" t="str">
        <f t="shared" si="864"/>
        <v>0</v>
      </c>
      <c r="R1032" t="str">
        <f t="shared" si="865"/>
        <v>0</v>
      </c>
      <c r="S1032" t="str">
        <f t="shared" si="866"/>
        <v>0</v>
      </c>
      <c r="T1032" s="3" t="str">
        <f t="shared" si="866"/>
        <v>0</v>
      </c>
      <c r="U1032" t="str">
        <f t="shared" si="867"/>
        <v>0</v>
      </c>
      <c r="V1032" t="str">
        <f t="shared" si="868"/>
        <v>0</v>
      </c>
      <c r="W1032" t="str">
        <f t="shared" si="869"/>
        <v>0</v>
      </c>
      <c r="X1032" t="str">
        <f t="shared" si="870"/>
        <v>1</v>
      </c>
      <c r="Y1032" t="str">
        <f t="shared" si="871"/>
        <v>0</v>
      </c>
      <c r="Z1032" t="str">
        <f t="shared" si="872"/>
        <v>0</v>
      </c>
      <c r="AA1032" s="3" t="str">
        <f t="shared" si="872"/>
        <v>0</v>
      </c>
      <c r="AB1032" s="3" t="str">
        <f t="shared" si="872"/>
        <v>0</v>
      </c>
      <c r="AC1032" t="str">
        <f t="shared" si="873"/>
        <v>0</v>
      </c>
      <c r="AD1032" t="str">
        <f t="shared" si="874"/>
        <v>0</v>
      </c>
      <c r="AE1032" t="str">
        <f t="shared" si="875"/>
        <v>0</v>
      </c>
      <c r="AF1032" t="str">
        <f t="shared" si="876"/>
        <v>0</v>
      </c>
      <c r="AG1032" t="str">
        <f t="shared" si="877"/>
        <v>0</v>
      </c>
      <c r="AH1032" t="str">
        <f t="shared" si="878"/>
        <v>0</v>
      </c>
      <c r="AI1032" t="str">
        <f t="shared" si="879"/>
        <v>0</v>
      </c>
      <c r="AJ1032" t="str">
        <f t="shared" si="880"/>
        <v>0</v>
      </c>
      <c r="AK1032" t="str">
        <f t="shared" si="881"/>
        <v>0</v>
      </c>
      <c r="AL1032" t="str">
        <f t="shared" si="882"/>
        <v>0</v>
      </c>
      <c r="AM1032" t="str">
        <f t="shared" si="883"/>
        <v>0</v>
      </c>
      <c r="AN1032" t="str">
        <f t="shared" si="884"/>
        <v>0</v>
      </c>
      <c r="AO1032" t="str">
        <f t="shared" si="885"/>
        <v>0</v>
      </c>
      <c r="AP1032" t="str">
        <f t="shared" si="886"/>
        <v>0</v>
      </c>
      <c r="AQ1032" t="str">
        <f t="shared" si="887"/>
        <v>0</v>
      </c>
      <c r="AR1032" t="str">
        <f t="shared" si="888"/>
        <v>0</v>
      </c>
      <c r="AS1032" t="str">
        <f t="shared" si="889"/>
        <v>0</v>
      </c>
      <c r="AT1032" t="str">
        <f t="shared" si="890"/>
        <v>0</v>
      </c>
      <c r="AU1032" t="str">
        <f t="shared" si="891"/>
        <v>0</v>
      </c>
      <c r="AV1032" t="str">
        <f t="shared" si="892"/>
        <v>0</v>
      </c>
      <c r="AW1032" t="str">
        <f t="shared" si="893"/>
        <v>0</v>
      </c>
      <c r="AX1032" t="str">
        <f t="shared" si="894"/>
        <v>0</v>
      </c>
      <c r="AY1032" t="str">
        <f t="shared" si="895"/>
        <v>0</v>
      </c>
      <c r="AZ1032" s="22"/>
    </row>
    <row r="1033" spans="1:52" ht="15" customHeight="1">
      <c r="A1033" s="18" t="s">
        <v>265</v>
      </c>
      <c r="B1033" s="74" t="str">
        <f t="shared" si="855"/>
        <v>2301725D</v>
      </c>
      <c r="C1033" s="76">
        <v>45491.748483796298</v>
      </c>
      <c r="D1033" s="18" t="s">
        <v>967</v>
      </c>
      <c r="E1033" s="3" t="b">
        <f>ISNUMBER(MATCH(Table1[[#This Row],[Email]],Attendance[Email],0))</f>
        <v>1</v>
      </c>
      <c r="F1033" s="3">
        <f t="shared" si="856"/>
        <v>45492.081817129634</v>
      </c>
      <c r="G1033" s="21">
        <f>DAY(Table1[[#This Row],[Actual Time]])</f>
        <v>19</v>
      </c>
      <c r="H1033">
        <f>MONTH(Table1[[#This Row],[Actual Time]])</f>
        <v>7</v>
      </c>
      <c r="I1033">
        <f>YEAR(Table1[[#This Row],[Actual Time]])</f>
        <v>2024</v>
      </c>
      <c r="J1033" t="str">
        <f t="shared" si="857"/>
        <v>19/7/2024</v>
      </c>
      <c r="K1033" s="3" t="str">
        <f t="shared" si="858"/>
        <v>0</v>
      </c>
      <c r="L1033" t="str">
        <f t="shared" si="859"/>
        <v>0</v>
      </c>
      <c r="M1033" t="str">
        <f t="shared" si="860"/>
        <v>0</v>
      </c>
      <c r="N1033" t="str">
        <f t="shared" si="861"/>
        <v>0</v>
      </c>
      <c r="O1033" t="str">
        <f t="shared" si="862"/>
        <v>0</v>
      </c>
      <c r="P1033" t="str">
        <f t="shared" si="863"/>
        <v>0</v>
      </c>
      <c r="Q1033" t="str">
        <f t="shared" si="864"/>
        <v>0</v>
      </c>
      <c r="R1033" t="str">
        <f t="shared" si="865"/>
        <v>0</v>
      </c>
      <c r="S1033" t="str">
        <f t="shared" si="866"/>
        <v>0</v>
      </c>
      <c r="T1033" s="3" t="str">
        <f t="shared" si="866"/>
        <v>0</v>
      </c>
      <c r="U1033" t="str">
        <f t="shared" si="867"/>
        <v>0</v>
      </c>
      <c r="V1033" t="str">
        <f t="shared" si="868"/>
        <v>0</v>
      </c>
      <c r="W1033" t="str">
        <f t="shared" si="869"/>
        <v>0</v>
      </c>
      <c r="X1033" t="str">
        <f t="shared" si="870"/>
        <v>1</v>
      </c>
      <c r="Y1033" t="str">
        <f t="shared" si="871"/>
        <v>0</v>
      </c>
      <c r="Z1033" t="str">
        <f t="shared" si="872"/>
        <v>0</v>
      </c>
      <c r="AA1033" s="3" t="str">
        <f t="shared" si="872"/>
        <v>0</v>
      </c>
      <c r="AB1033" s="3" t="str">
        <f t="shared" si="872"/>
        <v>0</v>
      </c>
      <c r="AC1033" t="str">
        <f t="shared" si="873"/>
        <v>0</v>
      </c>
      <c r="AD1033" t="str">
        <f t="shared" si="874"/>
        <v>0</v>
      </c>
      <c r="AE1033" t="str">
        <f t="shared" si="875"/>
        <v>0</v>
      </c>
      <c r="AF1033" t="str">
        <f t="shared" si="876"/>
        <v>0</v>
      </c>
      <c r="AG1033" t="str">
        <f t="shared" si="877"/>
        <v>0</v>
      </c>
      <c r="AH1033" t="str">
        <f t="shared" si="878"/>
        <v>0</v>
      </c>
      <c r="AI1033" t="str">
        <f t="shared" si="879"/>
        <v>0</v>
      </c>
      <c r="AJ1033" t="str">
        <f t="shared" si="880"/>
        <v>0</v>
      </c>
      <c r="AK1033" t="str">
        <f t="shared" si="881"/>
        <v>0</v>
      </c>
      <c r="AL1033" t="str">
        <f t="shared" si="882"/>
        <v>0</v>
      </c>
      <c r="AM1033" t="str">
        <f t="shared" si="883"/>
        <v>0</v>
      </c>
      <c r="AN1033" t="str">
        <f t="shared" si="884"/>
        <v>0</v>
      </c>
      <c r="AO1033" t="str">
        <f t="shared" si="885"/>
        <v>0</v>
      </c>
      <c r="AP1033" t="str">
        <f t="shared" si="886"/>
        <v>0</v>
      </c>
      <c r="AQ1033" t="str">
        <f t="shared" si="887"/>
        <v>0</v>
      </c>
      <c r="AR1033" t="str">
        <f t="shared" si="888"/>
        <v>0</v>
      </c>
      <c r="AS1033" t="str">
        <f t="shared" si="889"/>
        <v>0</v>
      </c>
      <c r="AT1033" t="str">
        <f t="shared" si="890"/>
        <v>0</v>
      </c>
      <c r="AU1033" t="str">
        <f t="shared" si="891"/>
        <v>0</v>
      </c>
      <c r="AV1033" t="str">
        <f t="shared" si="892"/>
        <v>0</v>
      </c>
      <c r="AW1033" t="str">
        <f t="shared" si="893"/>
        <v>0</v>
      </c>
      <c r="AX1033" t="str">
        <f t="shared" si="894"/>
        <v>0</v>
      </c>
      <c r="AY1033" t="str">
        <f t="shared" si="895"/>
        <v>0</v>
      </c>
      <c r="AZ1033" s="22"/>
    </row>
    <row r="1034" spans="1:52" ht="15" customHeight="1">
      <c r="A1034" s="18" t="s">
        <v>126</v>
      </c>
      <c r="B1034" s="74" t="str">
        <f t="shared" si="855"/>
        <v>2402887J</v>
      </c>
      <c r="C1034" s="76">
        <v>45491.748483796298</v>
      </c>
      <c r="D1034" s="18" t="s">
        <v>892</v>
      </c>
      <c r="E1034" s="3" t="b">
        <f>ISNUMBER(MATCH(Table1[[#This Row],[Email]],Attendance[Email],0))</f>
        <v>1</v>
      </c>
      <c r="F1034" s="3">
        <f t="shared" si="856"/>
        <v>45492.081817129634</v>
      </c>
      <c r="G1034" s="21">
        <f>DAY(Table1[[#This Row],[Actual Time]])</f>
        <v>19</v>
      </c>
      <c r="H1034">
        <f>MONTH(Table1[[#This Row],[Actual Time]])</f>
        <v>7</v>
      </c>
      <c r="I1034">
        <f>YEAR(Table1[[#This Row],[Actual Time]])</f>
        <v>2024</v>
      </c>
      <c r="J1034" t="str">
        <f t="shared" si="857"/>
        <v>19/7/2024</v>
      </c>
      <c r="K1034" s="3" t="str">
        <f t="shared" si="858"/>
        <v>0</v>
      </c>
      <c r="L1034" t="str">
        <f t="shared" si="859"/>
        <v>0</v>
      </c>
      <c r="M1034" t="str">
        <f t="shared" si="860"/>
        <v>0</v>
      </c>
      <c r="N1034" t="str">
        <f t="shared" si="861"/>
        <v>0</v>
      </c>
      <c r="O1034" t="str">
        <f t="shared" si="862"/>
        <v>0</v>
      </c>
      <c r="P1034" t="str">
        <f t="shared" si="863"/>
        <v>0</v>
      </c>
      <c r="Q1034" t="str">
        <f t="shared" si="864"/>
        <v>0</v>
      </c>
      <c r="R1034" t="str">
        <f t="shared" si="865"/>
        <v>0</v>
      </c>
      <c r="S1034" t="str">
        <f t="shared" si="866"/>
        <v>0</v>
      </c>
      <c r="T1034" s="3" t="str">
        <f t="shared" si="866"/>
        <v>0</v>
      </c>
      <c r="U1034" t="str">
        <f t="shared" si="867"/>
        <v>0</v>
      </c>
      <c r="V1034" t="str">
        <f t="shared" si="868"/>
        <v>0</v>
      </c>
      <c r="W1034" t="str">
        <f t="shared" si="869"/>
        <v>0</v>
      </c>
      <c r="X1034" t="str">
        <f t="shared" si="870"/>
        <v>1</v>
      </c>
      <c r="Y1034" t="str">
        <f t="shared" si="871"/>
        <v>0</v>
      </c>
      <c r="Z1034" t="str">
        <f t="shared" si="872"/>
        <v>0</v>
      </c>
      <c r="AA1034" s="3" t="str">
        <f t="shared" si="872"/>
        <v>0</v>
      </c>
      <c r="AB1034" s="3" t="str">
        <f t="shared" si="872"/>
        <v>0</v>
      </c>
      <c r="AC1034" t="str">
        <f t="shared" si="873"/>
        <v>0</v>
      </c>
      <c r="AD1034" t="str">
        <f t="shared" si="874"/>
        <v>0</v>
      </c>
      <c r="AE1034" t="str">
        <f t="shared" si="875"/>
        <v>0</v>
      </c>
      <c r="AF1034" t="str">
        <f t="shared" si="876"/>
        <v>0</v>
      </c>
      <c r="AG1034" t="str">
        <f t="shared" si="877"/>
        <v>0</v>
      </c>
      <c r="AH1034" t="str">
        <f t="shared" si="878"/>
        <v>0</v>
      </c>
      <c r="AI1034" t="str">
        <f t="shared" si="879"/>
        <v>0</v>
      </c>
      <c r="AJ1034" t="str">
        <f t="shared" si="880"/>
        <v>0</v>
      </c>
      <c r="AK1034" t="str">
        <f t="shared" si="881"/>
        <v>0</v>
      </c>
      <c r="AL1034" t="str">
        <f t="shared" si="882"/>
        <v>0</v>
      </c>
      <c r="AM1034" t="str">
        <f t="shared" si="883"/>
        <v>0</v>
      </c>
      <c r="AN1034" t="str">
        <f t="shared" si="884"/>
        <v>0</v>
      </c>
      <c r="AO1034" t="str">
        <f t="shared" si="885"/>
        <v>0</v>
      </c>
      <c r="AP1034" t="str">
        <f t="shared" si="886"/>
        <v>0</v>
      </c>
      <c r="AQ1034" t="str">
        <f t="shared" si="887"/>
        <v>0</v>
      </c>
      <c r="AR1034" t="str">
        <f t="shared" si="888"/>
        <v>0</v>
      </c>
      <c r="AS1034" t="str">
        <f t="shared" si="889"/>
        <v>0</v>
      </c>
      <c r="AT1034" t="str">
        <f t="shared" si="890"/>
        <v>0</v>
      </c>
      <c r="AU1034" t="str">
        <f t="shared" si="891"/>
        <v>0</v>
      </c>
      <c r="AV1034" t="str">
        <f t="shared" si="892"/>
        <v>0</v>
      </c>
      <c r="AW1034" t="str">
        <f t="shared" si="893"/>
        <v>0</v>
      </c>
      <c r="AX1034" t="str">
        <f t="shared" si="894"/>
        <v>0</v>
      </c>
      <c r="AY1034" t="str">
        <f t="shared" si="895"/>
        <v>0</v>
      </c>
      <c r="AZ1034" s="22"/>
    </row>
    <row r="1035" spans="1:52" ht="15" customHeight="1">
      <c r="A1035" s="18" t="s">
        <v>228</v>
      </c>
      <c r="B1035" s="74" t="str">
        <f t="shared" si="855"/>
        <v>2401458A</v>
      </c>
      <c r="C1035" s="76">
        <v>45491.748483796298</v>
      </c>
      <c r="D1035" s="18" t="s">
        <v>968</v>
      </c>
      <c r="E1035" s="3" t="b">
        <f>ISNUMBER(MATCH(Table1[[#This Row],[Email]],Attendance[Email],0))</f>
        <v>1</v>
      </c>
      <c r="F1035" s="3">
        <f t="shared" si="856"/>
        <v>45492.081817129634</v>
      </c>
      <c r="G1035" s="21">
        <f>DAY(Table1[[#This Row],[Actual Time]])</f>
        <v>19</v>
      </c>
      <c r="H1035">
        <f>MONTH(Table1[[#This Row],[Actual Time]])</f>
        <v>7</v>
      </c>
      <c r="I1035">
        <f>YEAR(Table1[[#This Row],[Actual Time]])</f>
        <v>2024</v>
      </c>
      <c r="J1035" t="str">
        <f t="shared" si="857"/>
        <v>19/7/2024</v>
      </c>
      <c r="K1035" s="3" t="str">
        <f t="shared" si="858"/>
        <v>0</v>
      </c>
      <c r="L1035" t="str">
        <f t="shared" si="859"/>
        <v>0</v>
      </c>
      <c r="M1035" t="str">
        <f t="shared" si="860"/>
        <v>0</v>
      </c>
      <c r="N1035" t="str">
        <f t="shared" si="861"/>
        <v>0</v>
      </c>
      <c r="O1035" t="str">
        <f t="shared" si="862"/>
        <v>0</v>
      </c>
      <c r="P1035" t="str">
        <f t="shared" si="863"/>
        <v>0</v>
      </c>
      <c r="Q1035" t="str">
        <f t="shared" si="864"/>
        <v>0</v>
      </c>
      <c r="R1035" t="str">
        <f t="shared" si="865"/>
        <v>0</v>
      </c>
      <c r="S1035" t="str">
        <f t="shared" si="866"/>
        <v>0</v>
      </c>
      <c r="T1035" s="3" t="str">
        <f t="shared" si="866"/>
        <v>0</v>
      </c>
      <c r="U1035" t="str">
        <f t="shared" si="867"/>
        <v>0</v>
      </c>
      <c r="V1035" t="str">
        <f t="shared" si="868"/>
        <v>0</v>
      </c>
      <c r="W1035" t="str">
        <f t="shared" si="869"/>
        <v>0</v>
      </c>
      <c r="X1035" t="str">
        <f t="shared" si="870"/>
        <v>1</v>
      </c>
      <c r="Y1035" t="str">
        <f t="shared" si="871"/>
        <v>0</v>
      </c>
      <c r="Z1035" t="str">
        <f t="shared" si="872"/>
        <v>0</v>
      </c>
      <c r="AA1035" s="3" t="str">
        <f t="shared" si="872"/>
        <v>0</v>
      </c>
      <c r="AB1035" s="3" t="str">
        <f t="shared" si="872"/>
        <v>0</v>
      </c>
      <c r="AC1035" t="str">
        <f t="shared" si="873"/>
        <v>0</v>
      </c>
      <c r="AD1035" t="str">
        <f t="shared" si="874"/>
        <v>0</v>
      </c>
      <c r="AE1035" t="str">
        <f t="shared" si="875"/>
        <v>0</v>
      </c>
      <c r="AF1035" t="str">
        <f t="shared" si="876"/>
        <v>0</v>
      </c>
      <c r="AG1035" t="str">
        <f t="shared" si="877"/>
        <v>0</v>
      </c>
      <c r="AH1035" t="str">
        <f t="shared" si="878"/>
        <v>0</v>
      </c>
      <c r="AI1035" t="str">
        <f t="shared" si="879"/>
        <v>0</v>
      </c>
      <c r="AJ1035" t="str">
        <f t="shared" si="880"/>
        <v>0</v>
      </c>
      <c r="AK1035" t="str">
        <f t="shared" si="881"/>
        <v>0</v>
      </c>
      <c r="AL1035" t="str">
        <f t="shared" si="882"/>
        <v>0</v>
      </c>
      <c r="AM1035" t="str">
        <f t="shared" si="883"/>
        <v>0</v>
      </c>
      <c r="AN1035" t="str">
        <f t="shared" si="884"/>
        <v>0</v>
      </c>
      <c r="AO1035" t="str">
        <f t="shared" si="885"/>
        <v>0</v>
      </c>
      <c r="AP1035" t="str">
        <f t="shared" si="886"/>
        <v>0</v>
      </c>
      <c r="AQ1035" t="str">
        <f t="shared" si="887"/>
        <v>0</v>
      </c>
      <c r="AR1035" t="str">
        <f t="shared" si="888"/>
        <v>0</v>
      </c>
      <c r="AS1035" t="str">
        <f t="shared" si="889"/>
        <v>0</v>
      </c>
      <c r="AT1035" t="str">
        <f t="shared" si="890"/>
        <v>0</v>
      </c>
      <c r="AU1035" t="str">
        <f t="shared" si="891"/>
        <v>0</v>
      </c>
      <c r="AV1035" t="str">
        <f t="shared" si="892"/>
        <v>0</v>
      </c>
      <c r="AW1035" t="str">
        <f t="shared" si="893"/>
        <v>0</v>
      </c>
      <c r="AX1035" t="str">
        <f t="shared" si="894"/>
        <v>0</v>
      </c>
      <c r="AY1035" t="str">
        <f t="shared" si="895"/>
        <v>0</v>
      </c>
      <c r="AZ1035" s="22"/>
    </row>
    <row r="1036" spans="1:52" ht="15" customHeight="1">
      <c r="A1036" s="18" t="s">
        <v>162</v>
      </c>
      <c r="B1036" s="74" t="str">
        <f t="shared" si="855"/>
        <v>2402850H</v>
      </c>
      <c r="C1036" s="76">
        <v>45491.748483796298</v>
      </c>
      <c r="D1036" s="18" t="s">
        <v>911</v>
      </c>
      <c r="E1036" s="3" t="b">
        <f>ISNUMBER(MATCH(Table1[[#This Row],[Email]],Attendance[Email],0))</f>
        <v>1</v>
      </c>
      <c r="F1036" s="3">
        <f t="shared" si="856"/>
        <v>45492.081817129634</v>
      </c>
      <c r="G1036" s="21">
        <f>DAY(Table1[[#This Row],[Actual Time]])</f>
        <v>19</v>
      </c>
      <c r="H1036">
        <f>MONTH(Table1[[#This Row],[Actual Time]])</f>
        <v>7</v>
      </c>
      <c r="I1036">
        <f>YEAR(Table1[[#This Row],[Actual Time]])</f>
        <v>2024</v>
      </c>
      <c r="J1036" t="str">
        <f t="shared" si="857"/>
        <v>19/7/2024</v>
      </c>
      <c r="K1036" s="3" t="str">
        <f t="shared" si="858"/>
        <v>0</v>
      </c>
      <c r="L1036" t="str">
        <f t="shared" si="859"/>
        <v>0</v>
      </c>
      <c r="M1036" t="str">
        <f t="shared" si="860"/>
        <v>0</v>
      </c>
      <c r="N1036" t="str">
        <f t="shared" si="861"/>
        <v>0</v>
      </c>
      <c r="O1036" t="str">
        <f t="shared" si="862"/>
        <v>0</v>
      </c>
      <c r="P1036" t="str">
        <f t="shared" si="863"/>
        <v>0</v>
      </c>
      <c r="Q1036" t="str">
        <f t="shared" si="864"/>
        <v>0</v>
      </c>
      <c r="R1036" t="str">
        <f t="shared" si="865"/>
        <v>0</v>
      </c>
      <c r="S1036" t="str">
        <f t="shared" si="866"/>
        <v>0</v>
      </c>
      <c r="T1036" s="3" t="str">
        <f t="shared" si="866"/>
        <v>0</v>
      </c>
      <c r="U1036" t="str">
        <f t="shared" si="867"/>
        <v>0</v>
      </c>
      <c r="V1036" t="str">
        <f t="shared" si="868"/>
        <v>0</v>
      </c>
      <c r="W1036" t="str">
        <f t="shared" si="869"/>
        <v>0</v>
      </c>
      <c r="X1036" t="str">
        <f t="shared" si="870"/>
        <v>1</v>
      </c>
      <c r="Y1036" t="str">
        <f t="shared" si="871"/>
        <v>0</v>
      </c>
      <c r="Z1036" t="str">
        <f t="shared" si="872"/>
        <v>0</v>
      </c>
      <c r="AA1036" s="3" t="str">
        <f t="shared" si="872"/>
        <v>0</v>
      </c>
      <c r="AB1036" s="3" t="str">
        <f t="shared" si="872"/>
        <v>0</v>
      </c>
      <c r="AC1036" t="str">
        <f t="shared" si="873"/>
        <v>0</v>
      </c>
      <c r="AD1036" t="str">
        <f t="shared" si="874"/>
        <v>0</v>
      </c>
      <c r="AE1036" t="str">
        <f t="shared" si="875"/>
        <v>0</v>
      </c>
      <c r="AF1036" t="str">
        <f t="shared" si="876"/>
        <v>0</v>
      </c>
      <c r="AG1036" t="str">
        <f t="shared" si="877"/>
        <v>0</v>
      </c>
      <c r="AH1036" t="str">
        <f t="shared" si="878"/>
        <v>0</v>
      </c>
      <c r="AI1036" t="str">
        <f t="shared" si="879"/>
        <v>0</v>
      </c>
      <c r="AJ1036" t="str">
        <f t="shared" si="880"/>
        <v>0</v>
      </c>
      <c r="AK1036" t="str">
        <f t="shared" si="881"/>
        <v>0</v>
      </c>
      <c r="AL1036" t="str">
        <f t="shared" si="882"/>
        <v>0</v>
      </c>
      <c r="AM1036" t="str">
        <f t="shared" si="883"/>
        <v>0</v>
      </c>
      <c r="AN1036" t="str">
        <f t="shared" si="884"/>
        <v>0</v>
      </c>
      <c r="AO1036" t="str">
        <f t="shared" si="885"/>
        <v>0</v>
      </c>
      <c r="AP1036" t="str">
        <f t="shared" si="886"/>
        <v>0</v>
      </c>
      <c r="AQ1036" t="str">
        <f t="shared" si="887"/>
        <v>0</v>
      </c>
      <c r="AR1036" t="str">
        <f t="shared" si="888"/>
        <v>0</v>
      </c>
      <c r="AS1036" t="str">
        <f t="shared" si="889"/>
        <v>0</v>
      </c>
      <c r="AT1036" t="str">
        <f t="shared" si="890"/>
        <v>0</v>
      </c>
      <c r="AU1036" t="str">
        <f t="shared" si="891"/>
        <v>0</v>
      </c>
      <c r="AV1036" t="str">
        <f t="shared" si="892"/>
        <v>0</v>
      </c>
      <c r="AW1036" t="str">
        <f t="shared" si="893"/>
        <v>0</v>
      </c>
      <c r="AX1036" t="str">
        <f t="shared" si="894"/>
        <v>0</v>
      </c>
      <c r="AY1036" t="str">
        <f t="shared" si="895"/>
        <v>0</v>
      </c>
      <c r="AZ1036" s="22"/>
    </row>
    <row r="1037" spans="1:52" ht="15" customHeight="1">
      <c r="A1037" s="18" t="s">
        <v>114</v>
      </c>
      <c r="B1037" s="74" t="str">
        <f t="shared" si="855"/>
        <v>2300455I</v>
      </c>
      <c r="C1037" s="76">
        <v>45491.748483796298</v>
      </c>
      <c r="D1037" s="18" t="s">
        <v>887</v>
      </c>
      <c r="E1037" s="3" t="b">
        <f>ISNUMBER(MATCH(Table1[[#This Row],[Email]],Attendance[Email],0))</f>
        <v>1</v>
      </c>
      <c r="F1037" s="3">
        <f t="shared" si="856"/>
        <v>45492.081817129634</v>
      </c>
      <c r="G1037" s="21">
        <f>DAY(Table1[[#This Row],[Actual Time]])</f>
        <v>19</v>
      </c>
      <c r="H1037">
        <f>MONTH(Table1[[#This Row],[Actual Time]])</f>
        <v>7</v>
      </c>
      <c r="I1037">
        <f>YEAR(Table1[[#This Row],[Actual Time]])</f>
        <v>2024</v>
      </c>
      <c r="J1037" t="str">
        <f t="shared" si="857"/>
        <v>19/7/2024</v>
      </c>
      <c r="K1037" s="3" t="str">
        <f t="shared" si="858"/>
        <v>0</v>
      </c>
      <c r="L1037" t="str">
        <f t="shared" si="859"/>
        <v>0</v>
      </c>
      <c r="M1037" t="str">
        <f t="shared" si="860"/>
        <v>0</v>
      </c>
      <c r="N1037" t="str">
        <f t="shared" si="861"/>
        <v>0</v>
      </c>
      <c r="O1037" t="str">
        <f t="shared" si="862"/>
        <v>0</v>
      </c>
      <c r="P1037" t="str">
        <f t="shared" si="863"/>
        <v>0</v>
      </c>
      <c r="Q1037" t="str">
        <f t="shared" si="864"/>
        <v>0</v>
      </c>
      <c r="R1037" t="str">
        <f t="shared" si="865"/>
        <v>0</v>
      </c>
      <c r="S1037" t="str">
        <f t="shared" si="866"/>
        <v>0</v>
      </c>
      <c r="T1037" s="3" t="str">
        <f t="shared" si="866"/>
        <v>0</v>
      </c>
      <c r="U1037" t="str">
        <f t="shared" si="867"/>
        <v>0</v>
      </c>
      <c r="V1037" t="str">
        <f t="shared" si="868"/>
        <v>0</v>
      </c>
      <c r="W1037" t="str">
        <f t="shared" si="869"/>
        <v>0</v>
      </c>
      <c r="X1037" t="str">
        <f t="shared" si="870"/>
        <v>1</v>
      </c>
      <c r="Y1037" t="str">
        <f t="shared" si="871"/>
        <v>0</v>
      </c>
      <c r="Z1037" t="str">
        <f t="shared" si="872"/>
        <v>0</v>
      </c>
      <c r="AA1037" s="3" t="str">
        <f t="shared" si="872"/>
        <v>0</v>
      </c>
      <c r="AB1037" s="3" t="str">
        <f t="shared" si="872"/>
        <v>0</v>
      </c>
      <c r="AC1037" t="str">
        <f t="shared" si="873"/>
        <v>0</v>
      </c>
      <c r="AD1037" t="str">
        <f t="shared" si="874"/>
        <v>0</v>
      </c>
      <c r="AE1037" t="str">
        <f t="shared" si="875"/>
        <v>0</v>
      </c>
      <c r="AF1037" t="str">
        <f t="shared" si="876"/>
        <v>0</v>
      </c>
      <c r="AG1037" t="str">
        <f t="shared" si="877"/>
        <v>0</v>
      </c>
      <c r="AH1037" t="str">
        <f t="shared" si="878"/>
        <v>0</v>
      </c>
      <c r="AI1037" t="str">
        <f t="shared" si="879"/>
        <v>0</v>
      </c>
      <c r="AJ1037" t="str">
        <f t="shared" si="880"/>
        <v>0</v>
      </c>
      <c r="AK1037" t="str">
        <f t="shared" si="881"/>
        <v>0</v>
      </c>
      <c r="AL1037" t="str">
        <f t="shared" si="882"/>
        <v>0</v>
      </c>
      <c r="AM1037" t="str">
        <f t="shared" si="883"/>
        <v>0</v>
      </c>
      <c r="AN1037" t="str">
        <f t="shared" si="884"/>
        <v>0</v>
      </c>
      <c r="AO1037" t="str">
        <f t="shared" si="885"/>
        <v>0</v>
      </c>
      <c r="AP1037" t="str">
        <f t="shared" si="886"/>
        <v>0</v>
      </c>
      <c r="AQ1037" t="str">
        <f t="shared" si="887"/>
        <v>0</v>
      </c>
      <c r="AR1037" t="str">
        <f t="shared" si="888"/>
        <v>0</v>
      </c>
      <c r="AS1037" t="str">
        <f t="shared" si="889"/>
        <v>0</v>
      </c>
      <c r="AT1037" t="str">
        <f t="shared" si="890"/>
        <v>0</v>
      </c>
      <c r="AU1037" t="str">
        <f t="shared" si="891"/>
        <v>0</v>
      </c>
      <c r="AV1037" t="str">
        <f t="shared" si="892"/>
        <v>0</v>
      </c>
      <c r="AW1037" t="str">
        <f t="shared" si="893"/>
        <v>0</v>
      </c>
      <c r="AX1037" t="str">
        <f t="shared" si="894"/>
        <v>0</v>
      </c>
      <c r="AY1037" t="str">
        <f t="shared" si="895"/>
        <v>0</v>
      </c>
      <c r="AZ1037" s="22"/>
    </row>
    <row r="1038" spans="1:52" ht="15" customHeight="1">
      <c r="A1038" s="18" t="s">
        <v>188</v>
      </c>
      <c r="B1038" s="74" t="str">
        <f t="shared" si="855"/>
        <v>2402557I</v>
      </c>
      <c r="C1038" s="76">
        <v>45491.748483796298</v>
      </c>
      <c r="D1038" s="18" t="s">
        <v>924</v>
      </c>
      <c r="E1038" s="3" t="b">
        <f>ISNUMBER(MATCH(Table1[[#This Row],[Email]],Attendance[Email],0))</f>
        <v>1</v>
      </c>
      <c r="F1038" s="3">
        <f t="shared" si="856"/>
        <v>45492.081817129634</v>
      </c>
      <c r="G1038" s="21">
        <f>DAY(Table1[[#This Row],[Actual Time]])</f>
        <v>19</v>
      </c>
      <c r="H1038">
        <f>MONTH(Table1[[#This Row],[Actual Time]])</f>
        <v>7</v>
      </c>
      <c r="I1038">
        <f>YEAR(Table1[[#This Row],[Actual Time]])</f>
        <v>2024</v>
      </c>
      <c r="J1038" t="str">
        <f t="shared" si="857"/>
        <v>19/7/2024</v>
      </c>
      <c r="K1038" s="3" t="str">
        <f t="shared" si="858"/>
        <v>0</v>
      </c>
      <c r="L1038" t="str">
        <f t="shared" si="859"/>
        <v>0</v>
      </c>
      <c r="M1038" t="str">
        <f t="shared" si="860"/>
        <v>0</v>
      </c>
      <c r="N1038" t="str">
        <f t="shared" si="861"/>
        <v>0</v>
      </c>
      <c r="O1038" t="str">
        <f t="shared" si="862"/>
        <v>0</v>
      </c>
      <c r="P1038" t="str">
        <f t="shared" si="863"/>
        <v>0</v>
      </c>
      <c r="Q1038" t="str">
        <f t="shared" si="864"/>
        <v>0</v>
      </c>
      <c r="R1038" t="str">
        <f t="shared" si="865"/>
        <v>0</v>
      </c>
      <c r="S1038" t="str">
        <f t="shared" si="866"/>
        <v>0</v>
      </c>
      <c r="T1038" s="3" t="str">
        <f t="shared" si="866"/>
        <v>0</v>
      </c>
      <c r="U1038" t="str">
        <f t="shared" si="867"/>
        <v>0</v>
      </c>
      <c r="V1038" t="str">
        <f t="shared" si="868"/>
        <v>0</v>
      </c>
      <c r="W1038" t="str">
        <f t="shared" si="869"/>
        <v>0</v>
      </c>
      <c r="X1038" t="str">
        <f t="shared" si="870"/>
        <v>1</v>
      </c>
      <c r="Y1038" t="str">
        <f t="shared" si="871"/>
        <v>0</v>
      </c>
      <c r="Z1038" t="str">
        <f t="shared" si="872"/>
        <v>0</v>
      </c>
      <c r="AA1038" s="3" t="str">
        <f t="shared" si="872"/>
        <v>0</v>
      </c>
      <c r="AB1038" s="3" t="str">
        <f t="shared" si="872"/>
        <v>0</v>
      </c>
      <c r="AC1038" t="str">
        <f t="shared" si="873"/>
        <v>0</v>
      </c>
      <c r="AD1038" t="str">
        <f t="shared" si="874"/>
        <v>0</v>
      </c>
      <c r="AE1038" t="str">
        <f t="shared" si="875"/>
        <v>0</v>
      </c>
      <c r="AF1038" t="str">
        <f t="shared" si="876"/>
        <v>0</v>
      </c>
      <c r="AG1038" t="str">
        <f t="shared" si="877"/>
        <v>0</v>
      </c>
      <c r="AH1038" t="str">
        <f t="shared" si="878"/>
        <v>0</v>
      </c>
      <c r="AI1038" t="str">
        <f t="shared" si="879"/>
        <v>0</v>
      </c>
      <c r="AJ1038" t="str">
        <f t="shared" si="880"/>
        <v>0</v>
      </c>
      <c r="AK1038" t="str">
        <f t="shared" si="881"/>
        <v>0</v>
      </c>
      <c r="AL1038" t="str">
        <f t="shared" si="882"/>
        <v>0</v>
      </c>
      <c r="AM1038" t="str">
        <f t="shared" si="883"/>
        <v>0</v>
      </c>
      <c r="AN1038" t="str">
        <f t="shared" si="884"/>
        <v>0</v>
      </c>
      <c r="AO1038" t="str">
        <f t="shared" si="885"/>
        <v>0</v>
      </c>
      <c r="AP1038" t="str">
        <f t="shared" si="886"/>
        <v>0</v>
      </c>
      <c r="AQ1038" t="str">
        <f t="shared" si="887"/>
        <v>0</v>
      </c>
      <c r="AR1038" t="str">
        <f t="shared" si="888"/>
        <v>0</v>
      </c>
      <c r="AS1038" t="str">
        <f t="shared" si="889"/>
        <v>0</v>
      </c>
      <c r="AT1038" t="str">
        <f t="shared" si="890"/>
        <v>0</v>
      </c>
      <c r="AU1038" t="str">
        <f t="shared" si="891"/>
        <v>0</v>
      </c>
      <c r="AV1038" t="str">
        <f t="shared" si="892"/>
        <v>0</v>
      </c>
      <c r="AW1038" t="str">
        <f t="shared" si="893"/>
        <v>0</v>
      </c>
      <c r="AX1038" t="str">
        <f t="shared" si="894"/>
        <v>0</v>
      </c>
      <c r="AY1038" t="str">
        <f t="shared" si="895"/>
        <v>0</v>
      </c>
      <c r="AZ1038" s="22"/>
    </row>
    <row r="1039" spans="1:52" ht="15" customHeight="1">
      <c r="A1039" s="18" t="s">
        <v>461</v>
      </c>
      <c r="B1039" s="74" t="str">
        <f t="shared" si="855"/>
        <v>2401834C</v>
      </c>
      <c r="C1039" s="76">
        <v>45491.748483796298</v>
      </c>
      <c r="D1039" s="18" t="s">
        <v>1000</v>
      </c>
      <c r="E1039" s="3" t="b">
        <f>ISNUMBER(MATCH(Table1[[#This Row],[Email]],Attendance[Email],0))</f>
        <v>1</v>
      </c>
      <c r="F1039" s="3">
        <f t="shared" si="856"/>
        <v>45492.081817129634</v>
      </c>
      <c r="G1039" s="21">
        <f>DAY(Table1[[#This Row],[Actual Time]])</f>
        <v>19</v>
      </c>
      <c r="H1039">
        <f>MONTH(Table1[[#This Row],[Actual Time]])</f>
        <v>7</v>
      </c>
      <c r="I1039">
        <f>YEAR(Table1[[#This Row],[Actual Time]])</f>
        <v>2024</v>
      </c>
      <c r="J1039" t="str">
        <f t="shared" si="857"/>
        <v>19/7/2024</v>
      </c>
      <c r="K1039" s="3" t="str">
        <f t="shared" si="858"/>
        <v>0</v>
      </c>
      <c r="L1039" t="str">
        <f t="shared" si="859"/>
        <v>0</v>
      </c>
      <c r="M1039" t="str">
        <f t="shared" si="860"/>
        <v>0</v>
      </c>
      <c r="N1039" t="str">
        <f t="shared" si="861"/>
        <v>0</v>
      </c>
      <c r="O1039" t="str">
        <f t="shared" si="862"/>
        <v>0</v>
      </c>
      <c r="P1039" t="str">
        <f t="shared" si="863"/>
        <v>0</v>
      </c>
      <c r="Q1039" t="str">
        <f t="shared" si="864"/>
        <v>0</v>
      </c>
      <c r="R1039" t="str">
        <f t="shared" si="865"/>
        <v>0</v>
      </c>
      <c r="S1039" t="str">
        <f t="shared" si="866"/>
        <v>0</v>
      </c>
      <c r="T1039" s="3" t="str">
        <f t="shared" si="866"/>
        <v>0</v>
      </c>
      <c r="U1039" t="str">
        <f t="shared" si="867"/>
        <v>0</v>
      </c>
      <c r="V1039" t="str">
        <f t="shared" si="868"/>
        <v>0</v>
      </c>
      <c r="W1039" t="str">
        <f t="shared" si="869"/>
        <v>0</v>
      </c>
      <c r="X1039" t="str">
        <f t="shared" si="870"/>
        <v>1</v>
      </c>
      <c r="Y1039" t="str">
        <f t="shared" si="871"/>
        <v>0</v>
      </c>
      <c r="Z1039" t="str">
        <f t="shared" si="872"/>
        <v>0</v>
      </c>
      <c r="AA1039" s="3" t="str">
        <f t="shared" si="872"/>
        <v>0</v>
      </c>
      <c r="AB1039" s="3" t="str">
        <f t="shared" si="872"/>
        <v>0</v>
      </c>
      <c r="AC1039" t="str">
        <f t="shared" si="873"/>
        <v>0</v>
      </c>
      <c r="AD1039" t="str">
        <f t="shared" si="874"/>
        <v>0</v>
      </c>
      <c r="AE1039" t="str">
        <f t="shared" si="875"/>
        <v>0</v>
      </c>
      <c r="AF1039" t="str">
        <f t="shared" si="876"/>
        <v>0</v>
      </c>
      <c r="AG1039" t="str">
        <f t="shared" si="877"/>
        <v>0</v>
      </c>
      <c r="AH1039" t="str">
        <f t="shared" si="878"/>
        <v>0</v>
      </c>
      <c r="AI1039" t="str">
        <f t="shared" si="879"/>
        <v>0</v>
      </c>
      <c r="AJ1039" t="str">
        <f t="shared" si="880"/>
        <v>0</v>
      </c>
      <c r="AK1039" t="str">
        <f t="shared" si="881"/>
        <v>0</v>
      </c>
      <c r="AL1039" t="str">
        <f t="shared" si="882"/>
        <v>0</v>
      </c>
      <c r="AM1039" t="str">
        <f t="shared" si="883"/>
        <v>0</v>
      </c>
      <c r="AN1039" t="str">
        <f t="shared" si="884"/>
        <v>0</v>
      </c>
      <c r="AO1039" t="str">
        <f t="shared" si="885"/>
        <v>0</v>
      </c>
      <c r="AP1039" t="str">
        <f t="shared" si="886"/>
        <v>0</v>
      </c>
      <c r="AQ1039" t="str">
        <f t="shared" si="887"/>
        <v>0</v>
      </c>
      <c r="AR1039" t="str">
        <f t="shared" si="888"/>
        <v>0</v>
      </c>
      <c r="AS1039" t="str">
        <f t="shared" si="889"/>
        <v>0</v>
      </c>
      <c r="AT1039" t="str">
        <f t="shared" si="890"/>
        <v>0</v>
      </c>
      <c r="AU1039" t="str">
        <f t="shared" si="891"/>
        <v>0</v>
      </c>
      <c r="AV1039" t="str">
        <f t="shared" si="892"/>
        <v>0</v>
      </c>
      <c r="AW1039" t="str">
        <f t="shared" si="893"/>
        <v>0</v>
      </c>
      <c r="AX1039" t="str">
        <f t="shared" si="894"/>
        <v>0</v>
      </c>
      <c r="AY1039" t="str">
        <f t="shared" si="895"/>
        <v>0</v>
      </c>
      <c r="AZ1039" s="22"/>
    </row>
    <row r="1040" spans="1:52" ht="15" customHeight="1">
      <c r="A1040" s="18" t="s">
        <v>250</v>
      </c>
      <c r="B1040" s="74" t="str">
        <f t="shared" si="855"/>
        <v>2401233H</v>
      </c>
      <c r="C1040" s="76">
        <v>45491.748483796298</v>
      </c>
      <c r="D1040" s="18" t="s">
        <v>984</v>
      </c>
      <c r="E1040" s="3" t="b">
        <f>ISNUMBER(MATCH(Table1[[#This Row],[Email]],Attendance[Email],0))</f>
        <v>1</v>
      </c>
      <c r="F1040" s="3">
        <f t="shared" si="856"/>
        <v>45492.081817129634</v>
      </c>
      <c r="G1040" s="21">
        <f>DAY(Table1[[#This Row],[Actual Time]])</f>
        <v>19</v>
      </c>
      <c r="H1040">
        <f>MONTH(Table1[[#This Row],[Actual Time]])</f>
        <v>7</v>
      </c>
      <c r="I1040">
        <f>YEAR(Table1[[#This Row],[Actual Time]])</f>
        <v>2024</v>
      </c>
      <c r="J1040" t="str">
        <f t="shared" si="857"/>
        <v>19/7/2024</v>
      </c>
      <c r="K1040" s="3" t="str">
        <f t="shared" si="858"/>
        <v>0</v>
      </c>
      <c r="L1040" t="str">
        <f t="shared" si="859"/>
        <v>0</v>
      </c>
      <c r="M1040" t="str">
        <f t="shared" si="860"/>
        <v>0</v>
      </c>
      <c r="N1040" t="str">
        <f t="shared" si="861"/>
        <v>0</v>
      </c>
      <c r="O1040" t="str">
        <f t="shared" si="862"/>
        <v>0</v>
      </c>
      <c r="P1040" t="str">
        <f t="shared" si="863"/>
        <v>0</v>
      </c>
      <c r="Q1040" t="str">
        <f t="shared" si="864"/>
        <v>0</v>
      </c>
      <c r="R1040" t="str">
        <f t="shared" si="865"/>
        <v>0</v>
      </c>
      <c r="S1040" t="str">
        <f t="shared" si="866"/>
        <v>0</v>
      </c>
      <c r="T1040" s="3" t="str">
        <f t="shared" si="866"/>
        <v>0</v>
      </c>
      <c r="U1040" t="str">
        <f t="shared" si="867"/>
        <v>0</v>
      </c>
      <c r="V1040" t="str">
        <f t="shared" si="868"/>
        <v>0</v>
      </c>
      <c r="W1040" t="str">
        <f t="shared" si="869"/>
        <v>0</v>
      </c>
      <c r="X1040" t="str">
        <f t="shared" si="870"/>
        <v>1</v>
      </c>
      <c r="Y1040" t="str">
        <f t="shared" si="871"/>
        <v>0</v>
      </c>
      <c r="Z1040" t="str">
        <f t="shared" si="872"/>
        <v>0</v>
      </c>
      <c r="AA1040" s="3" t="str">
        <f t="shared" si="872"/>
        <v>0</v>
      </c>
      <c r="AB1040" s="3" t="str">
        <f t="shared" si="872"/>
        <v>0</v>
      </c>
      <c r="AC1040" t="str">
        <f t="shared" si="873"/>
        <v>0</v>
      </c>
      <c r="AD1040" t="str">
        <f t="shared" si="874"/>
        <v>0</v>
      </c>
      <c r="AE1040" t="str">
        <f t="shared" si="875"/>
        <v>0</v>
      </c>
      <c r="AF1040" t="str">
        <f t="shared" si="876"/>
        <v>0</v>
      </c>
      <c r="AG1040" t="str">
        <f t="shared" si="877"/>
        <v>0</v>
      </c>
      <c r="AH1040" t="str">
        <f t="shared" si="878"/>
        <v>0</v>
      </c>
      <c r="AI1040" t="str">
        <f t="shared" si="879"/>
        <v>0</v>
      </c>
      <c r="AJ1040" t="str">
        <f t="shared" si="880"/>
        <v>0</v>
      </c>
      <c r="AK1040" t="str">
        <f t="shared" si="881"/>
        <v>0</v>
      </c>
      <c r="AL1040" t="str">
        <f t="shared" si="882"/>
        <v>0</v>
      </c>
      <c r="AM1040" t="str">
        <f t="shared" si="883"/>
        <v>0</v>
      </c>
      <c r="AN1040" t="str">
        <f t="shared" si="884"/>
        <v>0</v>
      </c>
      <c r="AO1040" t="str">
        <f t="shared" si="885"/>
        <v>0</v>
      </c>
      <c r="AP1040" t="str">
        <f t="shared" si="886"/>
        <v>0</v>
      </c>
      <c r="AQ1040" t="str">
        <f t="shared" si="887"/>
        <v>0</v>
      </c>
      <c r="AR1040" t="str">
        <f t="shared" si="888"/>
        <v>0</v>
      </c>
      <c r="AS1040" t="str">
        <f t="shared" si="889"/>
        <v>0</v>
      </c>
      <c r="AT1040" t="str">
        <f t="shared" si="890"/>
        <v>0</v>
      </c>
      <c r="AU1040" t="str">
        <f t="shared" si="891"/>
        <v>0</v>
      </c>
      <c r="AV1040" t="str">
        <f t="shared" si="892"/>
        <v>0</v>
      </c>
      <c r="AW1040" t="str">
        <f t="shared" si="893"/>
        <v>0</v>
      </c>
      <c r="AX1040" t="str">
        <f t="shared" si="894"/>
        <v>0</v>
      </c>
      <c r="AY1040" t="str">
        <f t="shared" si="895"/>
        <v>0</v>
      </c>
      <c r="AZ1040" s="22"/>
    </row>
    <row r="1041" spans="1:52" ht="15" customHeight="1">
      <c r="A1041" s="18" t="s">
        <v>92</v>
      </c>
      <c r="B1041" s="74" t="str">
        <f t="shared" ref="B1041:B1057" si="896">LEFT($A1041,8)</f>
        <v>2302558H</v>
      </c>
      <c r="C1041" s="76">
        <v>45491.748483796298</v>
      </c>
      <c r="D1041" s="18" t="s">
        <v>963</v>
      </c>
      <c r="E1041" s="3" t="b">
        <f>ISNUMBER(MATCH(Table1[[#This Row],[Email]],Attendance[Email],0))</f>
        <v>1</v>
      </c>
      <c r="F1041" s="3">
        <f t="shared" ref="F1041:F1057" si="897">$C1041+(8/24)</f>
        <v>45492.081817129634</v>
      </c>
      <c r="G1041" s="21">
        <f>DAY(Table1[[#This Row],[Actual Time]])</f>
        <v>19</v>
      </c>
      <c r="H1041">
        <f>MONTH(Table1[[#This Row],[Actual Time]])</f>
        <v>7</v>
      </c>
      <c r="I1041">
        <f>YEAR(Table1[[#This Row],[Actual Time]])</f>
        <v>2024</v>
      </c>
      <c r="J1041" t="str">
        <f t="shared" ref="J1041:J1057" si="898">G1041&amp;"/"&amp;H1041&amp;"/"&amp;I1041</f>
        <v>19/7/2024</v>
      </c>
      <c r="K1041" s="3" t="str">
        <f t="shared" ref="K1041:K1057" si="899">IF(K$1=$J1041,"1","0")</f>
        <v>0</v>
      </c>
      <c r="L1041" t="str">
        <f t="shared" ref="L1041:L1057" si="900">IF(L$1=$J1041,"1","0")</f>
        <v>0</v>
      </c>
      <c r="M1041" t="str">
        <f t="shared" ref="M1041:M1057" si="901">IF(M$1=$J1041,"1","0")</f>
        <v>0</v>
      </c>
      <c r="N1041" t="str">
        <f t="shared" ref="N1041:N1057" si="902">IF(N$1=$J1041,"1","0")</f>
        <v>0</v>
      </c>
      <c r="O1041" t="str">
        <f t="shared" ref="O1041:O1057" si="903">IF(O$1=$J1041,"1","0")</f>
        <v>0</v>
      </c>
      <c r="P1041" t="str">
        <f t="shared" ref="P1041:P1057" si="904">IF(P$1=$J1041,"1","0")</f>
        <v>0</v>
      </c>
      <c r="Q1041" t="str">
        <f t="shared" ref="Q1041:Q1057" si="905">IF(Q$1=$J1041,"1","0")</f>
        <v>0</v>
      </c>
      <c r="R1041" t="str">
        <f t="shared" ref="R1041:R1057" si="906">IF(R$1=$J1041,"1","0")</f>
        <v>0</v>
      </c>
      <c r="S1041" t="str">
        <f t="shared" ref="S1041:T1057" si="907">IF(S$1=$J1041,"1","0")</f>
        <v>0</v>
      </c>
      <c r="T1041" s="3" t="str">
        <f t="shared" si="907"/>
        <v>0</v>
      </c>
      <c r="U1041" t="str">
        <f t="shared" ref="U1041:U1057" si="908">IF(U$1=$J1041,"1","0")</f>
        <v>0</v>
      </c>
      <c r="V1041" t="str">
        <f t="shared" ref="V1041:V1057" si="909">IF(V$1=$J1041,"1","0")</f>
        <v>0</v>
      </c>
      <c r="W1041" t="str">
        <f t="shared" ref="W1041:W1057" si="910">IF(W$1=$J1041,"1","0")</f>
        <v>0</v>
      </c>
      <c r="X1041" t="str">
        <f t="shared" ref="X1041:X1057" si="911">IF(X$1=$J1041,"1","0")</f>
        <v>1</v>
      </c>
      <c r="Y1041" t="str">
        <f t="shared" ref="Y1041:Y1057" si="912">IF(Y$1=$J1041,"1","0")</f>
        <v>0</v>
      </c>
      <c r="Z1041" t="str">
        <f t="shared" ref="Z1041:AB1057" si="913">IF(Z$1=$J1041,"1","0")</f>
        <v>0</v>
      </c>
      <c r="AA1041" s="3" t="str">
        <f t="shared" si="913"/>
        <v>0</v>
      </c>
      <c r="AB1041" s="3" t="str">
        <f t="shared" si="913"/>
        <v>0</v>
      </c>
      <c r="AC1041" t="str">
        <f t="shared" ref="AC1041:AC1057" si="914">IF(AC$1=$J1041,"1","0")</f>
        <v>0</v>
      </c>
      <c r="AD1041" t="str">
        <f t="shared" ref="AD1041:AD1057" si="915">IF(AD$1=$J1041,"1","0")</f>
        <v>0</v>
      </c>
      <c r="AE1041" t="str">
        <f t="shared" ref="AE1041:AE1057" si="916">IF(AE$1=$J1041,"1","0")</f>
        <v>0</v>
      </c>
      <c r="AF1041" t="str">
        <f t="shared" ref="AF1041:AF1057" si="917">IF(AF$1=$J1041,"1","0")</f>
        <v>0</v>
      </c>
      <c r="AG1041" t="str">
        <f t="shared" ref="AG1041:AG1057" si="918">IF(AG$1=$J1041,"1","0")</f>
        <v>0</v>
      </c>
      <c r="AH1041" t="str">
        <f t="shared" ref="AH1041:AH1057" si="919">IF(AH$1=$J1041,"1","0")</f>
        <v>0</v>
      </c>
      <c r="AI1041" t="str">
        <f t="shared" ref="AI1041:AI1057" si="920">IF(AI$1=$J1041,"1","0")</f>
        <v>0</v>
      </c>
      <c r="AJ1041" t="str">
        <f t="shared" ref="AJ1041:AJ1057" si="921">IF(AJ$1=$J1041,"1","0")</f>
        <v>0</v>
      </c>
      <c r="AK1041" t="str">
        <f t="shared" ref="AK1041:AK1057" si="922">IF(AK$1=$J1041,"1","0")</f>
        <v>0</v>
      </c>
      <c r="AL1041" t="str">
        <f t="shared" ref="AL1041:AL1057" si="923">IF(AL$1=$J1041,"1","0")</f>
        <v>0</v>
      </c>
      <c r="AM1041" t="str">
        <f t="shared" ref="AM1041:AM1057" si="924">IF(AM$1=$J1041,"1","0")</f>
        <v>0</v>
      </c>
      <c r="AN1041" t="str">
        <f t="shared" ref="AN1041:AN1057" si="925">IF(AN$1=$J1041,"1","0")</f>
        <v>0</v>
      </c>
      <c r="AO1041" t="str">
        <f t="shared" ref="AO1041:AO1057" si="926">IF(AO$1=$J1041,"1","0")</f>
        <v>0</v>
      </c>
      <c r="AP1041" t="str">
        <f t="shared" ref="AP1041:AP1057" si="927">IF(AP$1=$J1041,"1","0")</f>
        <v>0</v>
      </c>
      <c r="AQ1041" t="str">
        <f t="shared" ref="AQ1041:AQ1057" si="928">IF(AQ$1=$J1041,"1","0")</f>
        <v>0</v>
      </c>
      <c r="AR1041" t="str">
        <f t="shared" ref="AR1041:AR1057" si="929">IF(AR$1=$J1041,"1","0")</f>
        <v>0</v>
      </c>
      <c r="AS1041" t="str">
        <f t="shared" ref="AS1041:AS1057" si="930">IF(AS$1=$J1041,"1","0")</f>
        <v>0</v>
      </c>
      <c r="AT1041" t="str">
        <f t="shared" ref="AT1041:AT1057" si="931">IF(AT$1=$J1041,"1","0")</f>
        <v>0</v>
      </c>
      <c r="AU1041" t="str">
        <f t="shared" ref="AU1041:AU1057" si="932">IF(AU$1=$J1041,"1","0")</f>
        <v>0</v>
      </c>
      <c r="AV1041" t="str">
        <f t="shared" ref="AV1041:AV1057" si="933">IF(AV$1=$J1041,"1","0")</f>
        <v>0</v>
      </c>
      <c r="AW1041" t="str">
        <f t="shared" ref="AW1041:AW1057" si="934">IF(AW$1=$J1041,"1","0")</f>
        <v>0</v>
      </c>
      <c r="AX1041" t="str">
        <f t="shared" ref="AX1041:AX1057" si="935">IF(AX$1=$J1041,"1","0")</f>
        <v>0</v>
      </c>
      <c r="AY1041" t="str">
        <f t="shared" ref="AY1041:AY1057" si="936">IF(AY$1=$J1041,"1","0")</f>
        <v>0</v>
      </c>
      <c r="AZ1041" s="22"/>
    </row>
    <row r="1042" spans="1:52" ht="15" customHeight="1">
      <c r="A1042" s="18" t="s">
        <v>90</v>
      </c>
      <c r="B1042" s="74" t="str">
        <f t="shared" si="896"/>
        <v>2304165J</v>
      </c>
      <c r="C1042" s="76">
        <v>45491.748483796298</v>
      </c>
      <c r="D1042" s="18" t="s">
        <v>881</v>
      </c>
      <c r="E1042" s="3" t="b">
        <f>ISNUMBER(MATCH(Table1[[#This Row],[Email]],Attendance[Email],0))</f>
        <v>1</v>
      </c>
      <c r="F1042" s="3">
        <f t="shared" si="897"/>
        <v>45492.081817129634</v>
      </c>
      <c r="G1042" s="21">
        <f>DAY(Table1[[#This Row],[Actual Time]])</f>
        <v>19</v>
      </c>
      <c r="H1042">
        <f>MONTH(Table1[[#This Row],[Actual Time]])</f>
        <v>7</v>
      </c>
      <c r="I1042">
        <f>YEAR(Table1[[#This Row],[Actual Time]])</f>
        <v>2024</v>
      </c>
      <c r="J1042" t="str">
        <f t="shared" si="898"/>
        <v>19/7/2024</v>
      </c>
      <c r="K1042" s="3" t="str">
        <f t="shared" si="899"/>
        <v>0</v>
      </c>
      <c r="L1042" t="str">
        <f t="shared" si="900"/>
        <v>0</v>
      </c>
      <c r="M1042" t="str">
        <f t="shared" si="901"/>
        <v>0</v>
      </c>
      <c r="N1042" t="str">
        <f t="shared" si="902"/>
        <v>0</v>
      </c>
      <c r="O1042" t="str">
        <f t="shared" si="903"/>
        <v>0</v>
      </c>
      <c r="P1042" t="str">
        <f t="shared" si="904"/>
        <v>0</v>
      </c>
      <c r="Q1042" t="str">
        <f t="shared" si="905"/>
        <v>0</v>
      </c>
      <c r="R1042" t="str">
        <f t="shared" si="906"/>
        <v>0</v>
      </c>
      <c r="S1042" t="str">
        <f t="shared" si="907"/>
        <v>0</v>
      </c>
      <c r="T1042" s="3" t="str">
        <f t="shared" si="907"/>
        <v>0</v>
      </c>
      <c r="U1042" t="str">
        <f t="shared" si="908"/>
        <v>0</v>
      </c>
      <c r="V1042" t="str">
        <f t="shared" si="909"/>
        <v>0</v>
      </c>
      <c r="W1042" t="str">
        <f t="shared" si="910"/>
        <v>0</v>
      </c>
      <c r="X1042" t="str">
        <f t="shared" si="911"/>
        <v>1</v>
      </c>
      <c r="Y1042" t="str">
        <f t="shared" si="912"/>
        <v>0</v>
      </c>
      <c r="Z1042" t="str">
        <f t="shared" si="913"/>
        <v>0</v>
      </c>
      <c r="AA1042" s="3" t="str">
        <f t="shared" si="913"/>
        <v>0</v>
      </c>
      <c r="AB1042" s="3" t="str">
        <f t="shared" si="913"/>
        <v>0</v>
      </c>
      <c r="AC1042" t="str">
        <f t="shared" si="914"/>
        <v>0</v>
      </c>
      <c r="AD1042" t="str">
        <f t="shared" si="915"/>
        <v>0</v>
      </c>
      <c r="AE1042" t="str">
        <f t="shared" si="916"/>
        <v>0</v>
      </c>
      <c r="AF1042" t="str">
        <f t="shared" si="917"/>
        <v>0</v>
      </c>
      <c r="AG1042" t="str">
        <f t="shared" si="918"/>
        <v>0</v>
      </c>
      <c r="AH1042" t="str">
        <f t="shared" si="919"/>
        <v>0</v>
      </c>
      <c r="AI1042" t="str">
        <f t="shared" si="920"/>
        <v>0</v>
      </c>
      <c r="AJ1042" t="str">
        <f t="shared" si="921"/>
        <v>0</v>
      </c>
      <c r="AK1042" t="str">
        <f t="shared" si="922"/>
        <v>0</v>
      </c>
      <c r="AL1042" t="str">
        <f t="shared" si="923"/>
        <v>0</v>
      </c>
      <c r="AM1042" t="str">
        <f t="shared" si="924"/>
        <v>0</v>
      </c>
      <c r="AN1042" t="str">
        <f t="shared" si="925"/>
        <v>0</v>
      </c>
      <c r="AO1042" t="str">
        <f t="shared" si="926"/>
        <v>0</v>
      </c>
      <c r="AP1042" t="str">
        <f t="shared" si="927"/>
        <v>0</v>
      </c>
      <c r="AQ1042" t="str">
        <f t="shared" si="928"/>
        <v>0</v>
      </c>
      <c r="AR1042" t="str">
        <f t="shared" si="929"/>
        <v>0</v>
      </c>
      <c r="AS1042" t="str">
        <f t="shared" si="930"/>
        <v>0</v>
      </c>
      <c r="AT1042" t="str">
        <f t="shared" si="931"/>
        <v>0</v>
      </c>
      <c r="AU1042" t="str">
        <f t="shared" si="932"/>
        <v>0</v>
      </c>
      <c r="AV1042" t="str">
        <f t="shared" si="933"/>
        <v>0</v>
      </c>
      <c r="AW1042" t="str">
        <f t="shared" si="934"/>
        <v>0</v>
      </c>
      <c r="AX1042" t="str">
        <f t="shared" si="935"/>
        <v>0</v>
      </c>
      <c r="AY1042" t="str">
        <f t="shared" si="936"/>
        <v>0</v>
      </c>
      <c r="AZ1042" s="22"/>
    </row>
    <row r="1043" spans="1:52" ht="15" customHeight="1">
      <c r="A1043" s="18" t="s">
        <v>154</v>
      </c>
      <c r="B1043" s="74" t="str">
        <f t="shared" si="896"/>
        <v>2402535E</v>
      </c>
      <c r="C1043" s="76">
        <v>45491.748483796298</v>
      </c>
      <c r="D1043" s="18" t="s">
        <v>907</v>
      </c>
      <c r="E1043" s="3" t="b">
        <f>ISNUMBER(MATCH(Table1[[#This Row],[Email]],Attendance[Email],0))</f>
        <v>1</v>
      </c>
      <c r="F1043" s="3">
        <f t="shared" si="897"/>
        <v>45492.081817129634</v>
      </c>
      <c r="G1043" s="21">
        <f>DAY(Table1[[#This Row],[Actual Time]])</f>
        <v>19</v>
      </c>
      <c r="H1043">
        <f>MONTH(Table1[[#This Row],[Actual Time]])</f>
        <v>7</v>
      </c>
      <c r="I1043">
        <f>YEAR(Table1[[#This Row],[Actual Time]])</f>
        <v>2024</v>
      </c>
      <c r="J1043" t="str">
        <f t="shared" si="898"/>
        <v>19/7/2024</v>
      </c>
      <c r="K1043" s="3" t="str">
        <f t="shared" si="899"/>
        <v>0</v>
      </c>
      <c r="L1043" t="str">
        <f t="shared" si="900"/>
        <v>0</v>
      </c>
      <c r="M1043" t="str">
        <f t="shared" si="901"/>
        <v>0</v>
      </c>
      <c r="N1043" t="str">
        <f t="shared" si="902"/>
        <v>0</v>
      </c>
      <c r="O1043" t="str">
        <f t="shared" si="903"/>
        <v>0</v>
      </c>
      <c r="P1043" t="str">
        <f t="shared" si="904"/>
        <v>0</v>
      </c>
      <c r="Q1043" t="str">
        <f t="shared" si="905"/>
        <v>0</v>
      </c>
      <c r="R1043" t="str">
        <f t="shared" si="906"/>
        <v>0</v>
      </c>
      <c r="S1043" t="str">
        <f t="shared" si="907"/>
        <v>0</v>
      </c>
      <c r="T1043" s="3" t="str">
        <f t="shared" si="907"/>
        <v>0</v>
      </c>
      <c r="U1043" t="str">
        <f t="shared" si="908"/>
        <v>0</v>
      </c>
      <c r="V1043" t="str">
        <f t="shared" si="909"/>
        <v>0</v>
      </c>
      <c r="W1043" t="str">
        <f t="shared" si="910"/>
        <v>0</v>
      </c>
      <c r="X1043" t="str">
        <f t="shared" si="911"/>
        <v>1</v>
      </c>
      <c r="Y1043" t="str">
        <f t="shared" si="912"/>
        <v>0</v>
      </c>
      <c r="Z1043" t="str">
        <f t="shared" si="913"/>
        <v>0</v>
      </c>
      <c r="AA1043" s="3" t="str">
        <f t="shared" si="913"/>
        <v>0</v>
      </c>
      <c r="AB1043" s="3" t="str">
        <f t="shared" si="913"/>
        <v>0</v>
      </c>
      <c r="AC1043" t="str">
        <f t="shared" si="914"/>
        <v>0</v>
      </c>
      <c r="AD1043" t="str">
        <f t="shared" si="915"/>
        <v>0</v>
      </c>
      <c r="AE1043" t="str">
        <f t="shared" si="916"/>
        <v>0</v>
      </c>
      <c r="AF1043" t="str">
        <f t="shared" si="917"/>
        <v>0</v>
      </c>
      <c r="AG1043" t="str">
        <f t="shared" si="918"/>
        <v>0</v>
      </c>
      <c r="AH1043" t="str">
        <f t="shared" si="919"/>
        <v>0</v>
      </c>
      <c r="AI1043" t="str">
        <f t="shared" si="920"/>
        <v>0</v>
      </c>
      <c r="AJ1043" t="str">
        <f t="shared" si="921"/>
        <v>0</v>
      </c>
      <c r="AK1043" t="str">
        <f t="shared" si="922"/>
        <v>0</v>
      </c>
      <c r="AL1043" t="str">
        <f t="shared" si="923"/>
        <v>0</v>
      </c>
      <c r="AM1043" t="str">
        <f t="shared" si="924"/>
        <v>0</v>
      </c>
      <c r="AN1043" t="str">
        <f t="shared" si="925"/>
        <v>0</v>
      </c>
      <c r="AO1043" t="str">
        <f t="shared" si="926"/>
        <v>0</v>
      </c>
      <c r="AP1043" t="str">
        <f t="shared" si="927"/>
        <v>0</v>
      </c>
      <c r="AQ1043" t="str">
        <f t="shared" si="928"/>
        <v>0</v>
      </c>
      <c r="AR1043" t="str">
        <f t="shared" si="929"/>
        <v>0</v>
      </c>
      <c r="AS1043" t="str">
        <f t="shared" si="930"/>
        <v>0</v>
      </c>
      <c r="AT1043" t="str">
        <f t="shared" si="931"/>
        <v>0</v>
      </c>
      <c r="AU1043" t="str">
        <f t="shared" si="932"/>
        <v>0</v>
      </c>
      <c r="AV1043" t="str">
        <f t="shared" si="933"/>
        <v>0</v>
      </c>
      <c r="AW1043" t="str">
        <f t="shared" si="934"/>
        <v>0</v>
      </c>
      <c r="AX1043" t="str">
        <f t="shared" si="935"/>
        <v>0</v>
      </c>
      <c r="AY1043" t="str">
        <f t="shared" si="936"/>
        <v>0</v>
      </c>
      <c r="AZ1043" s="22"/>
    </row>
    <row r="1044" spans="1:52" ht="15" customHeight="1">
      <c r="A1044" s="18" t="s">
        <v>421</v>
      </c>
      <c r="B1044" s="74" t="str">
        <f t="shared" si="896"/>
        <v>2402306A</v>
      </c>
      <c r="C1044" s="76">
        <v>45491.748483796298</v>
      </c>
      <c r="D1044" s="18" t="s">
        <v>958</v>
      </c>
      <c r="E1044" s="3" t="b">
        <f>ISNUMBER(MATCH(Table1[[#This Row],[Email]],Attendance[Email],0))</f>
        <v>1</v>
      </c>
      <c r="F1044" s="3">
        <f t="shared" si="897"/>
        <v>45492.081817129634</v>
      </c>
      <c r="G1044" s="21">
        <f>DAY(Table1[[#This Row],[Actual Time]])</f>
        <v>19</v>
      </c>
      <c r="H1044">
        <f>MONTH(Table1[[#This Row],[Actual Time]])</f>
        <v>7</v>
      </c>
      <c r="I1044">
        <f>YEAR(Table1[[#This Row],[Actual Time]])</f>
        <v>2024</v>
      </c>
      <c r="J1044" t="str">
        <f t="shared" si="898"/>
        <v>19/7/2024</v>
      </c>
      <c r="K1044" s="3" t="str">
        <f t="shared" si="899"/>
        <v>0</v>
      </c>
      <c r="L1044" t="str">
        <f t="shared" si="900"/>
        <v>0</v>
      </c>
      <c r="M1044" t="str">
        <f t="shared" si="901"/>
        <v>0</v>
      </c>
      <c r="N1044" t="str">
        <f t="shared" si="902"/>
        <v>0</v>
      </c>
      <c r="O1044" t="str">
        <f t="shared" si="903"/>
        <v>0</v>
      </c>
      <c r="P1044" t="str">
        <f t="shared" si="904"/>
        <v>0</v>
      </c>
      <c r="Q1044" t="str">
        <f t="shared" si="905"/>
        <v>0</v>
      </c>
      <c r="R1044" t="str">
        <f t="shared" si="906"/>
        <v>0</v>
      </c>
      <c r="S1044" t="str">
        <f t="shared" si="907"/>
        <v>0</v>
      </c>
      <c r="T1044" s="3" t="str">
        <f t="shared" si="907"/>
        <v>0</v>
      </c>
      <c r="U1044" t="str">
        <f t="shared" si="908"/>
        <v>0</v>
      </c>
      <c r="V1044" t="str">
        <f t="shared" si="909"/>
        <v>0</v>
      </c>
      <c r="W1044" t="str">
        <f t="shared" si="910"/>
        <v>0</v>
      </c>
      <c r="X1044" t="str">
        <f t="shared" si="911"/>
        <v>1</v>
      </c>
      <c r="Y1044" t="str">
        <f t="shared" si="912"/>
        <v>0</v>
      </c>
      <c r="Z1044" t="str">
        <f t="shared" si="913"/>
        <v>0</v>
      </c>
      <c r="AA1044" s="3" t="str">
        <f t="shared" si="913"/>
        <v>0</v>
      </c>
      <c r="AB1044" s="3" t="str">
        <f t="shared" si="913"/>
        <v>0</v>
      </c>
      <c r="AC1044" t="str">
        <f t="shared" si="914"/>
        <v>0</v>
      </c>
      <c r="AD1044" t="str">
        <f t="shared" si="915"/>
        <v>0</v>
      </c>
      <c r="AE1044" t="str">
        <f t="shared" si="916"/>
        <v>0</v>
      </c>
      <c r="AF1044" t="str">
        <f t="shared" si="917"/>
        <v>0</v>
      </c>
      <c r="AG1044" t="str">
        <f t="shared" si="918"/>
        <v>0</v>
      </c>
      <c r="AH1044" t="str">
        <f t="shared" si="919"/>
        <v>0</v>
      </c>
      <c r="AI1044" t="str">
        <f t="shared" si="920"/>
        <v>0</v>
      </c>
      <c r="AJ1044" t="str">
        <f t="shared" si="921"/>
        <v>0</v>
      </c>
      <c r="AK1044" t="str">
        <f t="shared" si="922"/>
        <v>0</v>
      </c>
      <c r="AL1044" t="str">
        <f t="shared" si="923"/>
        <v>0</v>
      </c>
      <c r="AM1044" t="str">
        <f t="shared" si="924"/>
        <v>0</v>
      </c>
      <c r="AN1044" t="str">
        <f t="shared" si="925"/>
        <v>0</v>
      </c>
      <c r="AO1044" t="str">
        <f t="shared" si="926"/>
        <v>0</v>
      </c>
      <c r="AP1044" t="str">
        <f t="shared" si="927"/>
        <v>0</v>
      </c>
      <c r="AQ1044" t="str">
        <f t="shared" si="928"/>
        <v>0</v>
      </c>
      <c r="AR1044" t="str">
        <f t="shared" si="929"/>
        <v>0</v>
      </c>
      <c r="AS1044" t="str">
        <f t="shared" si="930"/>
        <v>0</v>
      </c>
      <c r="AT1044" t="str">
        <f t="shared" si="931"/>
        <v>0</v>
      </c>
      <c r="AU1044" t="str">
        <f t="shared" si="932"/>
        <v>0</v>
      </c>
      <c r="AV1044" t="str">
        <f t="shared" si="933"/>
        <v>0</v>
      </c>
      <c r="AW1044" t="str">
        <f t="shared" si="934"/>
        <v>0</v>
      </c>
      <c r="AX1044" t="str">
        <f t="shared" si="935"/>
        <v>0</v>
      </c>
      <c r="AY1044" t="str">
        <f t="shared" si="936"/>
        <v>0</v>
      </c>
      <c r="AZ1044" s="22"/>
    </row>
    <row r="1045" spans="1:52" ht="15" customHeight="1">
      <c r="A1045" s="18" t="s">
        <v>184</v>
      </c>
      <c r="B1045" s="74" t="str">
        <f t="shared" si="896"/>
        <v>2402106E</v>
      </c>
      <c r="C1045" s="76">
        <v>45491.748483796298</v>
      </c>
      <c r="D1045" s="18" t="s">
        <v>922</v>
      </c>
      <c r="E1045" s="3" t="b">
        <f>ISNUMBER(MATCH(Table1[[#This Row],[Email]],Attendance[Email],0))</f>
        <v>1</v>
      </c>
      <c r="F1045" s="3">
        <f t="shared" si="897"/>
        <v>45492.081817129634</v>
      </c>
      <c r="G1045" s="21">
        <f>DAY(Table1[[#This Row],[Actual Time]])</f>
        <v>19</v>
      </c>
      <c r="H1045">
        <f>MONTH(Table1[[#This Row],[Actual Time]])</f>
        <v>7</v>
      </c>
      <c r="I1045">
        <f>YEAR(Table1[[#This Row],[Actual Time]])</f>
        <v>2024</v>
      </c>
      <c r="J1045" t="str">
        <f t="shared" si="898"/>
        <v>19/7/2024</v>
      </c>
      <c r="K1045" s="3" t="str">
        <f t="shared" si="899"/>
        <v>0</v>
      </c>
      <c r="L1045" t="str">
        <f t="shared" si="900"/>
        <v>0</v>
      </c>
      <c r="M1045" t="str">
        <f t="shared" si="901"/>
        <v>0</v>
      </c>
      <c r="N1045" t="str">
        <f t="shared" si="902"/>
        <v>0</v>
      </c>
      <c r="O1045" t="str">
        <f t="shared" si="903"/>
        <v>0</v>
      </c>
      <c r="P1045" t="str">
        <f t="shared" si="904"/>
        <v>0</v>
      </c>
      <c r="Q1045" t="str">
        <f t="shared" si="905"/>
        <v>0</v>
      </c>
      <c r="R1045" t="str">
        <f t="shared" si="906"/>
        <v>0</v>
      </c>
      <c r="S1045" t="str">
        <f t="shared" si="907"/>
        <v>0</v>
      </c>
      <c r="T1045" s="3" t="str">
        <f t="shared" si="907"/>
        <v>0</v>
      </c>
      <c r="U1045" t="str">
        <f t="shared" si="908"/>
        <v>0</v>
      </c>
      <c r="V1045" t="str">
        <f t="shared" si="909"/>
        <v>0</v>
      </c>
      <c r="W1045" t="str">
        <f t="shared" si="910"/>
        <v>0</v>
      </c>
      <c r="X1045" t="str">
        <f t="shared" si="911"/>
        <v>1</v>
      </c>
      <c r="Y1045" t="str">
        <f t="shared" si="912"/>
        <v>0</v>
      </c>
      <c r="Z1045" t="str">
        <f t="shared" si="913"/>
        <v>0</v>
      </c>
      <c r="AA1045" s="3" t="str">
        <f t="shared" si="913"/>
        <v>0</v>
      </c>
      <c r="AB1045" s="3" t="str">
        <f t="shared" si="913"/>
        <v>0</v>
      </c>
      <c r="AC1045" t="str">
        <f t="shared" si="914"/>
        <v>0</v>
      </c>
      <c r="AD1045" t="str">
        <f t="shared" si="915"/>
        <v>0</v>
      </c>
      <c r="AE1045" t="str">
        <f t="shared" si="916"/>
        <v>0</v>
      </c>
      <c r="AF1045" t="str">
        <f t="shared" si="917"/>
        <v>0</v>
      </c>
      <c r="AG1045" t="str">
        <f t="shared" si="918"/>
        <v>0</v>
      </c>
      <c r="AH1045" t="str">
        <f t="shared" si="919"/>
        <v>0</v>
      </c>
      <c r="AI1045" t="str">
        <f t="shared" si="920"/>
        <v>0</v>
      </c>
      <c r="AJ1045" t="str">
        <f t="shared" si="921"/>
        <v>0</v>
      </c>
      <c r="AK1045" t="str">
        <f t="shared" si="922"/>
        <v>0</v>
      </c>
      <c r="AL1045" t="str">
        <f t="shared" si="923"/>
        <v>0</v>
      </c>
      <c r="AM1045" t="str">
        <f t="shared" si="924"/>
        <v>0</v>
      </c>
      <c r="AN1045" t="str">
        <f t="shared" si="925"/>
        <v>0</v>
      </c>
      <c r="AO1045" t="str">
        <f t="shared" si="926"/>
        <v>0</v>
      </c>
      <c r="AP1045" t="str">
        <f t="shared" si="927"/>
        <v>0</v>
      </c>
      <c r="AQ1045" t="str">
        <f t="shared" si="928"/>
        <v>0</v>
      </c>
      <c r="AR1045" t="str">
        <f t="shared" si="929"/>
        <v>0</v>
      </c>
      <c r="AS1045" t="str">
        <f t="shared" si="930"/>
        <v>0</v>
      </c>
      <c r="AT1045" t="str">
        <f t="shared" si="931"/>
        <v>0</v>
      </c>
      <c r="AU1045" t="str">
        <f t="shared" si="932"/>
        <v>0</v>
      </c>
      <c r="AV1045" t="str">
        <f t="shared" si="933"/>
        <v>0</v>
      </c>
      <c r="AW1045" t="str">
        <f t="shared" si="934"/>
        <v>0</v>
      </c>
      <c r="AX1045" t="str">
        <f t="shared" si="935"/>
        <v>0</v>
      </c>
      <c r="AY1045" t="str">
        <f t="shared" si="936"/>
        <v>0</v>
      </c>
      <c r="AZ1045" s="22"/>
    </row>
    <row r="1046" spans="1:52" ht="15" customHeight="1">
      <c r="A1046" s="18" t="s">
        <v>316</v>
      </c>
      <c r="B1046" s="74" t="str">
        <f t="shared" si="896"/>
        <v>2402152I</v>
      </c>
      <c r="C1046" s="76">
        <v>45491.748483796298</v>
      </c>
      <c r="D1046" s="18" t="s">
        <v>956</v>
      </c>
      <c r="E1046" s="3" t="b">
        <f>ISNUMBER(MATCH(Table1[[#This Row],[Email]],Attendance[Email],0))</f>
        <v>1</v>
      </c>
      <c r="F1046" s="3">
        <f t="shared" si="897"/>
        <v>45492.081817129634</v>
      </c>
      <c r="G1046" s="21">
        <f>DAY(Table1[[#This Row],[Actual Time]])</f>
        <v>19</v>
      </c>
      <c r="H1046">
        <f>MONTH(Table1[[#This Row],[Actual Time]])</f>
        <v>7</v>
      </c>
      <c r="I1046">
        <f>YEAR(Table1[[#This Row],[Actual Time]])</f>
        <v>2024</v>
      </c>
      <c r="J1046" t="str">
        <f t="shared" si="898"/>
        <v>19/7/2024</v>
      </c>
      <c r="K1046" s="3" t="str">
        <f t="shared" si="899"/>
        <v>0</v>
      </c>
      <c r="L1046" t="str">
        <f t="shared" si="900"/>
        <v>0</v>
      </c>
      <c r="M1046" t="str">
        <f t="shared" si="901"/>
        <v>0</v>
      </c>
      <c r="N1046" t="str">
        <f t="shared" si="902"/>
        <v>0</v>
      </c>
      <c r="O1046" t="str">
        <f t="shared" si="903"/>
        <v>0</v>
      </c>
      <c r="P1046" t="str">
        <f t="shared" si="904"/>
        <v>0</v>
      </c>
      <c r="Q1046" t="str">
        <f t="shared" si="905"/>
        <v>0</v>
      </c>
      <c r="R1046" t="str">
        <f t="shared" si="906"/>
        <v>0</v>
      </c>
      <c r="S1046" t="str">
        <f t="shared" si="907"/>
        <v>0</v>
      </c>
      <c r="T1046" s="3" t="str">
        <f t="shared" si="907"/>
        <v>0</v>
      </c>
      <c r="U1046" t="str">
        <f t="shared" si="908"/>
        <v>0</v>
      </c>
      <c r="V1046" t="str">
        <f t="shared" si="909"/>
        <v>0</v>
      </c>
      <c r="W1046" t="str">
        <f t="shared" si="910"/>
        <v>0</v>
      </c>
      <c r="X1046" t="str">
        <f t="shared" si="911"/>
        <v>1</v>
      </c>
      <c r="Y1046" t="str">
        <f t="shared" si="912"/>
        <v>0</v>
      </c>
      <c r="Z1046" t="str">
        <f t="shared" si="913"/>
        <v>0</v>
      </c>
      <c r="AA1046" s="3" t="str">
        <f t="shared" si="913"/>
        <v>0</v>
      </c>
      <c r="AB1046" s="3" t="str">
        <f t="shared" si="913"/>
        <v>0</v>
      </c>
      <c r="AC1046" t="str">
        <f t="shared" si="914"/>
        <v>0</v>
      </c>
      <c r="AD1046" t="str">
        <f t="shared" si="915"/>
        <v>0</v>
      </c>
      <c r="AE1046" t="str">
        <f t="shared" si="916"/>
        <v>0</v>
      </c>
      <c r="AF1046" t="str">
        <f t="shared" si="917"/>
        <v>0</v>
      </c>
      <c r="AG1046" t="str">
        <f t="shared" si="918"/>
        <v>0</v>
      </c>
      <c r="AH1046" t="str">
        <f t="shared" si="919"/>
        <v>0</v>
      </c>
      <c r="AI1046" t="str">
        <f t="shared" si="920"/>
        <v>0</v>
      </c>
      <c r="AJ1046" t="str">
        <f t="shared" si="921"/>
        <v>0</v>
      </c>
      <c r="AK1046" t="str">
        <f t="shared" si="922"/>
        <v>0</v>
      </c>
      <c r="AL1046" t="str">
        <f t="shared" si="923"/>
        <v>0</v>
      </c>
      <c r="AM1046" t="str">
        <f t="shared" si="924"/>
        <v>0</v>
      </c>
      <c r="AN1046" t="str">
        <f t="shared" si="925"/>
        <v>0</v>
      </c>
      <c r="AO1046" t="str">
        <f t="shared" si="926"/>
        <v>0</v>
      </c>
      <c r="AP1046" t="str">
        <f t="shared" si="927"/>
        <v>0</v>
      </c>
      <c r="AQ1046" t="str">
        <f t="shared" si="928"/>
        <v>0</v>
      </c>
      <c r="AR1046" t="str">
        <f t="shared" si="929"/>
        <v>0</v>
      </c>
      <c r="AS1046" t="str">
        <f t="shared" si="930"/>
        <v>0</v>
      </c>
      <c r="AT1046" t="str">
        <f t="shared" si="931"/>
        <v>0</v>
      </c>
      <c r="AU1046" t="str">
        <f t="shared" si="932"/>
        <v>0</v>
      </c>
      <c r="AV1046" t="str">
        <f t="shared" si="933"/>
        <v>0</v>
      </c>
      <c r="AW1046" t="str">
        <f t="shared" si="934"/>
        <v>0</v>
      </c>
      <c r="AX1046" t="str">
        <f t="shared" si="935"/>
        <v>0</v>
      </c>
      <c r="AY1046" t="str">
        <f t="shared" si="936"/>
        <v>0</v>
      </c>
      <c r="AZ1046" s="22"/>
    </row>
    <row r="1047" spans="1:52" ht="15" customHeight="1">
      <c r="A1047" s="18" t="s">
        <v>230</v>
      </c>
      <c r="B1047" s="74" t="str">
        <f t="shared" si="896"/>
        <v>2402251I</v>
      </c>
      <c r="C1047" s="76">
        <v>45491.748483796298</v>
      </c>
      <c r="D1047" s="18" t="s">
        <v>987</v>
      </c>
      <c r="E1047" s="3" t="b">
        <f>ISNUMBER(MATCH(Table1[[#This Row],[Email]],Attendance[Email],0))</f>
        <v>1</v>
      </c>
      <c r="F1047" s="3">
        <f t="shared" si="897"/>
        <v>45492.081817129634</v>
      </c>
      <c r="G1047" s="21">
        <f>DAY(Table1[[#This Row],[Actual Time]])</f>
        <v>19</v>
      </c>
      <c r="H1047">
        <f>MONTH(Table1[[#This Row],[Actual Time]])</f>
        <v>7</v>
      </c>
      <c r="I1047">
        <f>YEAR(Table1[[#This Row],[Actual Time]])</f>
        <v>2024</v>
      </c>
      <c r="J1047" t="str">
        <f t="shared" si="898"/>
        <v>19/7/2024</v>
      </c>
      <c r="K1047" s="3" t="str">
        <f t="shared" si="899"/>
        <v>0</v>
      </c>
      <c r="L1047" t="str">
        <f t="shared" si="900"/>
        <v>0</v>
      </c>
      <c r="M1047" t="str">
        <f t="shared" si="901"/>
        <v>0</v>
      </c>
      <c r="N1047" t="str">
        <f t="shared" si="902"/>
        <v>0</v>
      </c>
      <c r="O1047" t="str">
        <f t="shared" si="903"/>
        <v>0</v>
      </c>
      <c r="P1047" t="str">
        <f t="shared" si="904"/>
        <v>0</v>
      </c>
      <c r="Q1047" t="str">
        <f t="shared" si="905"/>
        <v>0</v>
      </c>
      <c r="R1047" t="str">
        <f t="shared" si="906"/>
        <v>0</v>
      </c>
      <c r="S1047" t="str">
        <f t="shared" si="907"/>
        <v>0</v>
      </c>
      <c r="T1047" s="3" t="str">
        <f t="shared" si="907"/>
        <v>0</v>
      </c>
      <c r="U1047" t="str">
        <f t="shared" si="908"/>
        <v>0</v>
      </c>
      <c r="V1047" t="str">
        <f t="shared" si="909"/>
        <v>0</v>
      </c>
      <c r="W1047" t="str">
        <f t="shared" si="910"/>
        <v>0</v>
      </c>
      <c r="X1047" t="str">
        <f t="shared" si="911"/>
        <v>1</v>
      </c>
      <c r="Y1047" t="str">
        <f t="shared" si="912"/>
        <v>0</v>
      </c>
      <c r="Z1047" t="str">
        <f t="shared" si="913"/>
        <v>0</v>
      </c>
      <c r="AA1047" s="3" t="str">
        <f t="shared" si="913"/>
        <v>0</v>
      </c>
      <c r="AB1047" s="3" t="str">
        <f t="shared" si="913"/>
        <v>0</v>
      </c>
      <c r="AC1047" t="str">
        <f t="shared" si="914"/>
        <v>0</v>
      </c>
      <c r="AD1047" t="str">
        <f t="shared" si="915"/>
        <v>0</v>
      </c>
      <c r="AE1047" t="str">
        <f t="shared" si="916"/>
        <v>0</v>
      </c>
      <c r="AF1047" t="str">
        <f t="shared" si="917"/>
        <v>0</v>
      </c>
      <c r="AG1047" t="str">
        <f t="shared" si="918"/>
        <v>0</v>
      </c>
      <c r="AH1047" t="str">
        <f t="shared" si="919"/>
        <v>0</v>
      </c>
      <c r="AI1047" t="str">
        <f t="shared" si="920"/>
        <v>0</v>
      </c>
      <c r="AJ1047" t="str">
        <f t="shared" si="921"/>
        <v>0</v>
      </c>
      <c r="AK1047" t="str">
        <f t="shared" si="922"/>
        <v>0</v>
      </c>
      <c r="AL1047" t="str">
        <f t="shared" si="923"/>
        <v>0</v>
      </c>
      <c r="AM1047" t="str">
        <f t="shared" si="924"/>
        <v>0</v>
      </c>
      <c r="AN1047" t="str">
        <f t="shared" si="925"/>
        <v>0</v>
      </c>
      <c r="AO1047" t="str">
        <f t="shared" si="926"/>
        <v>0</v>
      </c>
      <c r="AP1047" t="str">
        <f t="shared" si="927"/>
        <v>0</v>
      </c>
      <c r="AQ1047" t="str">
        <f t="shared" si="928"/>
        <v>0</v>
      </c>
      <c r="AR1047" t="str">
        <f t="shared" si="929"/>
        <v>0</v>
      </c>
      <c r="AS1047" t="str">
        <f t="shared" si="930"/>
        <v>0</v>
      </c>
      <c r="AT1047" t="str">
        <f t="shared" si="931"/>
        <v>0</v>
      </c>
      <c r="AU1047" t="str">
        <f t="shared" si="932"/>
        <v>0</v>
      </c>
      <c r="AV1047" t="str">
        <f t="shared" si="933"/>
        <v>0</v>
      </c>
      <c r="AW1047" t="str">
        <f t="shared" si="934"/>
        <v>0</v>
      </c>
      <c r="AX1047" t="str">
        <f t="shared" si="935"/>
        <v>0</v>
      </c>
      <c r="AY1047" t="str">
        <f t="shared" si="936"/>
        <v>0</v>
      </c>
      <c r="AZ1047" s="22"/>
    </row>
    <row r="1048" spans="1:52" ht="15" customHeight="1">
      <c r="A1048" s="18" t="s">
        <v>72</v>
      </c>
      <c r="B1048" s="74" t="str">
        <f t="shared" si="896"/>
        <v>2302493H</v>
      </c>
      <c r="C1048" s="76">
        <v>45491.748483796298</v>
      </c>
      <c r="D1048" s="18" t="s">
        <v>878</v>
      </c>
      <c r="E1048" s="3" t="b">
        <f>ISNUMBER(MATCH(Table1[[#This Row],[Email]],Attendance[Email],0))</f>
        <v>1</v>
      </c>
      <c r="F1048" s="3">
        <f t="shared" si="897"/>
        <v>45492.081817129634</v>
      </c>
      <c r="G1048" s="21">
        <f>DAY(Table1[[#This Row],[Actual Time]])</f>
        <v>19</v>
      </c>
      <c r="H1048">
        <f>MONTH(Table1[[#This Row],[Actual Time]])</f>
        <v>7</v>
      </c>
      <c r="I1048">
        <f>YEAR(Table1[[#This Row],[Actual Time]])</f>
        <v>2024</v>
      </c>
      <c r="J1048" t="str">
        <f t="shared" si="898"/>
        <v>19/7/2024</v>
      </c>
      <c r="K1048" s="3" t="str">
        <f t="shared" si="899"/>
        <v>0</v>
      </c>
      <c r="L1048" t="str">
        <f t="shared" si="900"/>
        <v>0</v>
      </c>
      <c r="M1048" t="str">
        <f t="shared" si="901"/>
        <v>0</v>
      </c>
      <c r="N1048" t="str">
        <f t="shared" si="902"/>
        <v>0</v>
      </c>
      <c r="O1048" t="str">
        <f t="shared" si="903"/>
        <v>0</v>
      </c>
      <c r="P1048" t="str">
        <f t="shared" si="904"/>
        <v>0</v>
      </c>
      <c r="Q1048" t="str">
        <f t="shared" si="905"/>
        <v>0</v>
      </c>
      <c r="R1048" t="str">
        <f t="shared" si="906"/>
        <v>0</v>
      </c>
      <c r="S1048" t="str">
        <f t="shared" si="907"/>
        <v>0</v>
      </c>
      <c r="T1048" s="3" t="str">
        <f t="shared" si="907"/>
        <v>0</v>
      </c>
      <c r="U1048" t="str">
        <f t="shared" si="908"/>
        <v>0</v>
      </c>
      <c r="V1048" t="str">
        <f t="shared" si="909"/>
        <v>0</v>
      </c>
      <c r="W1048" t="str">
        <f t="shared" si="910"/>
        <v>0</v>
      </c>
      <c r="X1048" t="str">
        <f t="shared" si="911"/>
        <v>1</v>
      </c>
      <c r="Y1048" t="str">
        <f t="shared" si="912"/>
        <v>0</v>
      </c>
      <c r="Z1048" t="str">
        <f t="shared" si="913"/>
        <v>0</v>
      </c>
      <c r="AA1048" s="3" t="str">
        <f t="shared" si="913"/>
        <v>0</v>
      </c>
      <c r="AB1048" s="3" t="str">
        <f t="shared" si="913"/>
        <v>0</v>
      </c>
      <c r="AC1048" t="str">
        <f t="shared" si="914"/>
        <v>0</v>
      </c>
      <c r="AD1048" t="str">
        <f t="shared" si="915"/>
        <v>0</v>
      </c>
      <c r="AE1048" t="str">
        <f t="shared" si="916"/>
        <v>0</v>
      </c>
      <c r="AF1048" t="str">
        <f t="shared" si="917"/>
        <v>0</v>
      </c>
      <c r="AG1048" t="str">
        <f t="shared" si="918"/>
        <v>0</v>
      </c>
      <c r="AH1048" t="str">
        <f t="shared" si="919"/>
        <v>0</v>
      </c>
      <c r="AI1048" t="str">
        <f t="shared" si="920"/>
        <v>0</v>
      </c>
      <c r="AJ1048" t="str">
        <f t="shared" si="921"/>
        <v>0</v>
      </c>
      <c r="AK1048" t="str">
        <f t="shared" si="922"/>
        <v>0</v>
      </c>
      <c r="AL1048" t="str">
        <f t="shared" si="923"/>
        <v>0</v>
      </c>
      <c r="AM1048" t="str">
        <f t="shared" si="924"/>
        <v>0</v>
      </c>
      <c r="AN1048" t="str">
        <f t="shared" si="925"/>
        <v>0</v>
      </c>
      <c r="AO1048" t="str">
        <f t="shared" si="926"/>
        <v>0</v>
      </c>
      <c r="AP1048" t="str">
        <f t="shared" si="927"/>
        <v>0</v>
      </c>
      <c r="AQ1048" t="str">
        <f t="shared" si="928"/>
        <v>0</v>
      </c>
      <c r="AR1048" t="str">
        <f t="shared" si="929"/>
        <v>0</v>
      </c>
      <c r="AS1048" t="str">
        <f t="shared" si="930"/>
        <v>0</v>
      </c>
      <c r="AT1048" t="str">
        <f t="shared" si="931"/>
        <v>0</v>
      </c>
      <c r="AU1048" t="str">
        <f t="shared" si="932"/>
        <v>0</v>
      </c>
      <c r="AV1048" t="str">
        <f t="shared" si="933"/>
        <v>0</v>
      </c>
      <c r="AW1048" t="str">
        <f t="shared" si="934"/>
        <v>0</v>
      </c>
      <c r="AX1048" t="str">
        <f t="shared" si="935"/>
        <v>0</v>
      </c>
      <c r="AY1048" t="str">
        <f t="shared" si="936"/>
        <v>0</v>
      </c>
      <c r="AZ1048" s="22"/>
    </row>
    <row r="1049" spans="1:52" ht="15" customHeight="1">
      <c r="A1049" s="18" t="s">
        <v>124</v>
      </c>
      <c r="B1049" s="74" t="str">
        <f t="shared" si="896"/>
        <v>2401848C</v>
      </c>
      <c r="C1049" s="76">
        <v>45491.748483796298</v>
      </c>
      <c r="D1049" s="18" t="s">
        <v>893</v>
      </c>
      <c r="E1049" s="3" t="b">
        <f>ISNUMBER(MATCH(Table1[[#This Row],[Email]],Attendance[Email],0))</f>
        <v>1</v>
      </c>
      <c r="F1049" s="3">
        <f t="shared" si="897"/>
        <v>45492.081817129634</v>
      </c>
      <c r="G1049" s="21">
        <f>DAY(Table1[[#This Row],[Actual Time]])</f>
        <v>19</v>
      </c>
      <c r="H1049">
        <f>MONTH(Table1[[#This Row],[Actual Time]])</f>
        <v>7</v>
      </c>
      <c r="I1049">
        <f>YEAR(Table1[[#This Row],[Actual Time]])</f>
        <v>2024</v>
      </c>
      <c r="J1049" t="str">
        <f t="shared" si="898"/>
        <v>19/7/2024</v>
      </c>
      <c r="K1049" s="3" t="str">
        <f t="shared" si="899"/>
        <v>0</v>
      </c>
      <c r="L1049" t="str">
        <f t="shared" si="900"/>
        <v>0</v>
      </c>
      <c r="M1049" t="str">
        <f t="shared" si="901"/>
        <v>0</v>
      </c>
      <c r="N1049" t="str">
        <f t="shared" si="902"/>
        <v>0</v>
      </c>
      <c r="O1049" t="str">
        <f t="shared" si="903"/>
        <v>0</v>
      </c>
      <c r="P1049" t="str">
        <f t="shared" si="904"/>
        <v>0</v>
      </c>
      <c r="Q1049" t="str">
        <f t="shared" si="905"/>
        <v>0</v>
      </c>
      <c r="R1049" t="str">
        <f t="shared" si="906"/>
        <v>0</v>
      </c>
      <c r="S1049" t="str">
        <f t="shared" si="907"/>
        <v>0</v>
      </c>
      <c r="T1049" s="3" t="str">
        <f t="shared" si="907"/>
        <v>0</v>
      </c>
      <c r="U1049" t="str">
        <f t="shared" si="908"/>
        <v>0</v>
      </c>
      <c r="V1049" t="str">
        <f t="shared" si="909"/>
        <v>0</v>
      </c>
      <c r="W1049" t="str">
        <f t="shared" si="910"/>
        <v>0</v>
      </c>
      <c r="X1049" t="str">
        <f t="shared" si="911"/>
        <v>1</v>
      </c>
      <c r="Y1049" t="str">
        <f t="shared" si="912"/>
        <v>0</v>
      </c>
      <c r="Z1049" t="str">
        <f t="shared" si="913"/>
        <v>0</v>
      </c>
      <c r="AA1049" s="3" t="str">
        <f t="shared" si="913"/>
        <v>0</v>
      </c>
      <c r="AB1049" s="3" t="str">
        <f t="shared" si="913"/>
        <v>0</v>
      </c>
      <c r="AC1049" t="str">
        <f t="shared" si="914"/>
        <v>0</v>
      </c>
      <c r="AD1049" t="str">
        <f t="shared" si="915"/>
        <v>0</v>
      </c>
      <c r="AE1049" t="str">
        <f t="shared" si="916"/>
        <v>0</v>
      </c>
      <c r="AF1049" t="str">
        <f t="shared" si="917"/>
        <v>0</v>
      </c>
      <c r="AG1049" t="str">
        <f t="shared" si="918"/>
        <v>0</v>
      </c>
      <c r="AH1049" t="str">
        <f t="shared" si="919"/>
        <v>0</v>
      </c>
      <c r="AI1049" t="str">
        <f t="shared" si="920"/>
        <v>0</v>
      </c>
      <c r="AJ1049" t="str">
        <f t="shared" si="921"/>
        <v>0</v>
      </c>
      <c r="AK1049" t="str">
        <f t="shared" si="922"/>
        <v>0</v>
      </c>
      <c r="AL1049" t="str">
        <f t="shared" si="923"/>
        <v>0</v>
      </c>
      <c r="AM1049" t="str">
        <f t="shared" si="924"/>
        <v>0</v>
      </c>
      <c r="AN1049" t="str">
        <f t="shared" si="925"/>
        <v>0</v>
      </c>
      <c r="AO1049" t="str">
        <f t="shared" si="926"/>
        <v>0</v>
      </c>
      <c r="AP1049" t="str">
        <f t="shared" si="927"/>
        <v>0</v>
      </c>
      <c r="AQ1049" t="str">
        <f t="shared" si="928"/>
        <v>0</v>
      </c>
      <c r="AR1049" t="str">
        <f t="shared" si="929"/>
        <v>0</v>
      </c>
      <c r="AS1049" t="str">
        <f t="shared" si="930"/>
        <v>0</v>
      </c>
      <c r="AT1049" t="str">
        <f t="shared" si="931"/>
        <v>0</v>
      </c>
      <c r="AU1049" t="str">
        <f t="shared" si="932"/>
        <v>0</v>
      </c>
      <c r="AV1049" t="str">
        <f t="shared" si="933"/>
        <v>0</v>
      </c>
      <c r="AW1049" t="str">
        <f t="shared" si="934"/>
        <v>0</v>
      </c>
      <c r="AX1049" t="str">
        <f t="shared" si="935"/>
        <v>0</v>
      </c>
      <c r="AY1049" t="str">
        <f t="shared" si="936"/>
        <v>0</v>
      </c>
      <c r="AZ1049" s="22"/>
    </row>
    <row r="1050" spans="1:52" ht="15" customHeight="1">
      <c r="A1050" s="18" t="s">
        <v>254</v>
      </c>
      <c r="B1050" s="74" t="str">
        <f t="shared" si="896"/>
        <v>2401040G</v>
      </c>
      <c r="C1050" s="76">
        <v>45491.748483796298</v>
      </c>
      <c r="D1050" s="18" t="s">
        <v>994</v>
      </c>
      <c r="E1050" s="3" t="b">
        <f>ISNUMBER(MATCH(Table1[[#This Row],[Email]],Attendance[Email],0))</f>
        <v>1</v>
      </c>
      <c r="F1050" s="3">
        <f t="shared" si="897"/>
        <v>45492.081817129634</v>
      </c>
      <c r="G1050" s="21">
        <f>DAY(Table1[[#This Row],[Actual Time]])</f>
        <v>19</v>
      </c>
      <c r="H1050">
        <f>MONTH(Table1[[#This Row],[Actual Time]])</f>
        <v>7</v>
      </c>
      <c r="I1050">
        <f>YEAR(Table1[[#This Row],[Actual Time]])</f>
        <v>2024</v>
      </c>
      <c r="J1050" t="str">
        <f t="shared" si="898"/>
        <v>19/7/2024</v>
      </c>
      <c r="K1050" s="3" t="str">
        <f t="shared" si="899"/>
        <v>0</v>
      </c>
      <c r="L1050" t="str">
        <f t="shared" si="900"/>
        <v>0</v>
      </c>
      <c r="M1050" t="str">
        <f t="shared" si="901"/>
        <v>0</v>
      </c>
      <c r="N1050" t="str">
        <f t="shared" si="902"/>
        <v>0</v>
      </c>
      <c r="O1050" t="str">
        <f t="shared" si="903"/>
        <v>0</v>
      </c>
      <c r="P1050" t="str">
        <f t="shared" si="904"/>
        <v>0</v>
      </c>
      <c r="Q1050" t="str">
        <f t="shared" si="905"/>
        <v>0</v>
      </c>
      <c r="R1050" t="str">
        <f t="shared" si="906"/>
        <v>0</v>
      </c>
      <c r="S1050" t="str">
        <f t="shared" si="907"/>
        <v>0</v>
      </c>
      <c r="T1050" s="3" t="str">
        <f t="shared" si="907"/>
        <v>0</v>
      </c>
      <c r="U1050" t="str">
        <f t="shared" si="908"/>
        <v>0</v>
      </c>
      <c r="V1050" t="str">
        <f t="shared" si="909"/>
        <v>0</v>
      </c>
      <c r="W1050" t="str">
        <f t="shared" si="910"/>
        <v>0</v>
      </c>
      <c r="X1050" t="str">
        <f t="shared" si="911"/>
        <v>1</v>
      </c>
      <c r="Y1050" t="str">
        <f t="shared" si="912"/>
        <v>0</v>
      </c>
      <c r="Z1050" t="str">
        <f t="shared" si="913"/>
        <v>0</v>
      </c>
      <c r="AA1050" s="3" t="str">
        <f t="shared" si="913"/>
        <v>0</v>
      </c>
      <c r="AB1050" s="3" t="str">
        <f t="shared" si="913"/>
        <v>0</v>
      </c>
      <c r="AC1050" t="str">
        <f t="shared" si="914"/>
        <v>0</v>
      </c>
      <c r="AD1050" t="str">
        <f t="shared" si="915"/>
        <v>0</v>
      </c>
      <c r="AE1050" t="str">
        <f t="shared" si="916"/>
        <v>0</v>
      </c>
      <c r="AF1050" t="str">
        <f t="shared" si="917"/>
        <v>0</v>
      </c>
      <c r="AG1050" t="str">
        <f t="shared" si="918"/>
        <v>0</v>
      </c>
      <c r="AH1050" t="str">
        <f t="shared" si="919"/>
        <v>0</v>
      </c>
      <c r="AI1050" t="str">
        <f t="shared" si="920"/>
        <v>0</v>
      </c>
      <c r="AJ1050" t="str">
        <f t="shared" si="921"/>
        <v>0</v>
      </c>
      <c r="AK1050" t="str">
        <f t="shared" si="922"/>
        <v>0</v>
      </c>
      <c r="AL1050" t="str">
        <f t="shared" si="923"/>
        <v>0</v>
      </c>
      <c r="AM1050" t="str">
        <f t="shared" si="924"/>
        <v>0</v>
      </c>
      <c r="AN1050" t="str">
        <f t="shared" si="925"/>
        <v>0</v>
      </c>
      <c r="AO1050" t="str">
        <f t="shared" si="926"/>
        <v>0</v>
      </c>
      <c r="AP1050" t="str">
        <f t="shared" si="927"/>
        <v>0</v>
      </c>
      <c r="AQ1050" t="str">
        <f t="shared" si="928"/>
        <v>0</v>
      </c>
      <c r="AR1050" t="str">
        <f t="shared" si="929"/>
        <v>0</v>
      </c>
      <c r="AS1050" t="str">
        <f t="shared" si="930"/>
        <v>0</v>
      </c>
      <c r="AT1050" t="str">
        <f t="shared" si="931"/>
        <v>0</v>
      </c>
      <c r="AU1050" t="str">
        <f t="shared" si="932"/>
        <v>0</v>
      </c>
      <c r="AV1050" t="str">
        <f t="shared" si="933"/>
        <v>0</v>
      </c>
      <c r="AW1050" t="str">
        <f t="shared" si="934"/>
        <v>0</v>
      </c>
      <c r="AX1050" t="str">
        <f t="shared" si="935"/>
        <v>0</v>
      </c>
      <c r="AY1050" t="str">
        <f t="shared" si="936"/>
        <v>0</v>
      </c>
      <c r="AZ1050" s="22"/>
    </row>
    <row r="1051" spans="1:52" ht="15" customHeight="1">
      <c r="A1051" s="18" t="s">
        <v>242</v>
      </c>
      <c r="B1051" s="74" t="str">
        <f t="shared" si="896"/>
        <v>2202819E</v>
      </c>
      <c r="C1051" s="76">
        <v>45491.748483796298</v>
      </c>
      <c r="D1051" s="18" t="s">
        <v>965</v>
      </c>
      <c r="E1051" s="3" t="b">
        <f>ISNUMBER(MATCH(Table1[[#This Row],[Email]],Attendance[Email],0))</f>
        <v>1</v>
      </c>
      <c r="F1051" s="3">
        <f t="shared" si="897"/>
        <v>45492.081817129634</v>
      </c>
      <c r="G1051" s="21">
        <f>DAY(Table1[[#This Row],[Actual Time]])</f>
        <v>19</v>
      </c>
      <c r="H1051">
        <f>MONTH(Table1[[#This Row],[Actual Time]])</f>
        <v>7</v>
      </c>
      <c r="I1051">
        <f>YEAR(Table1[[#This Row],[Actual Time]])</f>
        <v>2024</v>
      </c>
      <c r="J1051" t="str">
        <f t="shared" si="898"/>
        <v>19/7/2024</v>
      </c>
      <c r="K1051" s="3" t="str">
        <f t="shared" si="899"/>
        <v>0</v>
      </c>
      <c r="L1051" t="str">
        <f t="shared" si="900"/>
        <v>0</v>
      </c>
      <c r="M1051" t="str">
        <f t="shared" si="901"/>
        <v>0</v>
      </c>
      <c r="N1051" t="str">
        <f t="shared" si="902"/>
        <v>0</v>
      </c>
      <c r="O1051" t="str">
        <f t="shared" si="903"/>
        <v>0</v>
      </c>
      <c r="P1051" t="str">
        <f t="shared" si="904"/>
        <v>0</v>
      </c>
      <c r="Q1051" t="str">
        <f t="shared" si="905"/>
        <v>0</v>
      </c>
      <c r="R1051" t="str">
        <f t="shared" si="906"/>
        <v>0</v>
      </c>
      <c r="S1051" t="str">
        <f t="shared" si="907"/>
        <v>0</v>
      </c>
      <c r="T1051" s="3" t="str">
        <f t="shared" si="907"/>
        <v>0</v>
      </c>
      <c r="U1051" t="str">
        <f t="shared" si="908"/>
        <v>0</v>
      </c>
      <c r="V1051" t="str">
        <f t="shared" si="909"/>
        <v>0</v>
      </c>
      <c r="W1051" t="str">
        <f t="shared" si="910"/>
        <v>0</v>
      </c>
      <c r="X1051" t="str">
        <f t="shared" si="911"/>
        <v>1</v>
      </c>
      <c r="Y1051" t="str">
        <f t="shared" si="912"/>
        <v>0</v>
      </c>
      <c r="Z1051" t="str">
        <f t="shared" si="913"/>
        <v>0</v>
      </c>
      <c r="AA1051" s="3" t="str">
        <f t="shared" si="913"/>
        <v>0</v>
      </c>
      <c r="AB1051" s="3" t="str">
        <f t="shared" si="913"/>
        <v>0</v>
      </c>
      <c r="AC1051" t="str">
        <f t="shared" si="914"/>
        <v>0</v>
      </c>
      <c r="AD1051" t="str">
        <f t="shared" si="915"/>
        <v>0</v>
      </c>
      <c r="AE1051" t="str">
        <f t="shared" si="916"/>
        <v>0</v>
      </c>
      <c r="AF1051" t="str">
        <f t="shared" si="917"/>
        <v>0</v>
      </c>
      <c r="AG1051" t="str">
        <f t="shared" si="918"/>
        <v>0</v>
      </c>
      <c r="AH1051" t="str">
        <f t="shared" si="919"/>
        <v>0</v>
      </c>
      <c r="AI1051" t="str">
        <f t="shared" si="920"/>
        <v>0</v>
      </c>
      <c r="AJ1051" t="str">
        <f t="shared" si="921"/>
        <v>0</v>
      </c>
      <c r="AK1051" t="str">
        <f t="shared" si="922"/>
        <v>0</v>
      </c>
      <c r="AL1051" t="str">
        <f t="shared" si="923"/>
        <v>0</v>
      </c>
      <c r="AM1051" t="str">
        <f t="shared" si="924"/>
        <v>0</v>
      </c>
      <c r="AN1051" t="str">
        <f t="shared" si="925"/>
        <v>0</v>
      </c>
      <c r="AO1051" t="str">
        <f t="shared" si="926"/>
        <v>0</v>
      </c>
      <c r="AP1051" t="str">
        <f t="shared" si="927"/>
        <v>0</v>
      </c>
      <c r="AQ1051" t="str">
        <f t="shared" si="928"/>
        <v>0</v>
      </c>
      <c r="AR1051" t="str">
        <f t="shared" si="929"/>
        <v>0</v>
      </c>
      <c r="AS1051" t="str">
        <f t="shared" si="930"/>
        <v>0</v>
      </c>
      <c r="AT1051" t="str">
        <f t="shared" si="931"/>
        <v>0</v>
      </c>
      <c r="AU1051" t="str">
        <f t="shared" si="932"/>
        <v>0</v>
      </c>
      <c r="AV1051" t="str">
        <f t="shared" si="933"/>
        <v>0</v>
      </c>
      <c r="AW1051" t="str">
        <f t="shared" si="934"/>
        <v>0</v>
      </c>
      <c r="AX1051" t="str">
        <f t="shared" si="935"/>
        <v>0</v>
      </c>
      <c r="AY1051" t="str">
        <f t="shared" si="936"/>
        <v>0</v>
      </c>
      <c r="AZ1051" s="22"/>
    </row>
    <row r="1052" spans="1:52" ht="15" customHeight="1">
      <c r="A1052" s="18" t="s">
        <v>477</v>
      </c>
      <c r="B1052" s="74" t="str">
        <f t="shared" si="896"/>
        <v>2401658F</v>
      </c>
      <c r="C1052" s="76">
        <v>45491.748483796298</v>
      </c>
      <c r="D1052" s="18" t="s">
        <v>985</v>
      </c>
      <c r="E1052" s="3" t="b">
        <f>ISNUMBER(MATCH(Table1[[#This Row],[Email]],Attendance[Email],0))</f>
        <v>1</v>
      </c>
      <c r="F1052" s="3">
        <f t="shared" si="897"/>
        <v>45492.081817129634</v>
      </c>
      <c r="G1052" s="21">
        <f>DAY(Table1[[#This Row],[Actual Time]])</f>
        <v>19</v>
      </c>
      <c r="H1052">
        <f>MONTH(Table1[[#This Row],[Actual Time]])</f>
        <v>7</v>
      </c>
      <c r="I1052">
        <f>YEAR(Table1[[#This Row],[Actual Time]])</f>
        <v>2024</v>
      </c>
      <c r="J1052" t="str">
        <f t="shared" si="898"/>
        <v>19/7/2024</v>
      </c>
      <c r="K1052" s="3" t="str">
        <f t="shared" si="899"/>
        <v>0</v>
      </c>
      <c r="L1052" t="str">
        <f t="shared" si="900"/>
        <v>0</v>
      </c>
      <c r="M1052" t="str">
        <f t="shared" si="901"/>
        <v>0</v>
      </c>
      <c r="N1052" t="str">
        <f t="shared" si="902"/>
        <v>0</v>
      </c>
      <c r="O1052" t="str">
        <f t="shared" si="903"/>
        <v>0</v>
      </c>
      <c r="P1052" t="str">
        <f t="shared" si="904"/>
        <v>0</v>
      </c>
      <c r="Q1052" t="str">
        <f t="shared" si="905"/>
        <v>0</v>
      </c>
      <c r="R1052" t="str">
        <f t="shared" si="906"/>
        <v>0</v>
      </c>
      <c r="S1052" t="str">
        <f t="shared" si="907"/>
        <v>0</v>
      </c>
      <c r="T1052" s="3" t="str">
        <f t="shared" si="907"/>
        <v>0</v>
      </c>
      <c r="U1052" t="str">
        <f t="shared" si="908"/>
        <v>0</v>
      </c>
      <c r="V1052" t="str">
        <f t="shared" si="909"/>
        <v>0</v>
      </c>
      <c r="W1052" t="str">
        <f t="shared" si="910"/>
        <v>0</v>
      </c>
      <c r="X1052" t="str">
        <f t="shared" si="911"/>
        <v>1</v>
      </c>
      <c r="Y1052" t="str">
        <f t="shared" si="912"/>
        <v>0</v>
      </c>
      <c r="Z1052" t="str">
        <f t="shared" si="913"/>
        <v>0</v>
      </c>
      <c r="AA1052" s="3" t="str">
        <f t="shared" si="913"/>
        <v>0</v>
      </c>
      <c r="AB1052" s="3" t="str">
        <f t="shared" si="913"/>
        <v>0</v>
      </c>
      <c r="AC1052" t="str">
        <f t="shared" si="914"/>
        <v>0</v>
      </c>
      <c r="AD1052" t="str">
        <f t="shared" si="915"/>
        <v>0</v>
      </c>
      <c r="AE1052" t="str">
        <f t="shared" si="916"/>
        <v>0</v>
      </c>
      <c r="AF1052" t="str">
        <f t="shared" si="917"/>
        <v>0</v>
      </c>
      <c r="AG1052" t="str">
        <f t="shared" si="918"/>
        <v>0</v>
      </c>
      <c r="AH1052" t="str">
        <f t="shared" si="919"/>
        <v>0</v>
      </c>
      <c r="AI1052" t="str">
        <f t="shared" si="920"/>
        <v>0</v>
      </c>
      <c r="AJ1052" t="str">
        <f t="shared" si="921"/>
        <v>0</v>
      </c>
      <c r="AK1052" t="str">
        <f t="shared" si="922"/>
        <v>0</v>
      </c>
      <c r="AL1052" t="str">
        <f t="shared" si="923"/>
        <v>0</v>
      </c>
      <c r="AM1052" t="str">
        <f t="shared" si="924"/>
        <v>0</v>
      </c>
      <c r="AN1052" t="str">
        <f t="shared" si="925"/>
        <v>0</v>
      </c>
      <c r="AO1052" t="str">
        <f t="shared" si="926"/>
        <v>0</v>
      </c>
      <c r="AP1052" t="str">
        <f t="shared" si="927"/>
        <v>0</v>
      </c>
      <c r="AQ1052" t="str">
        <f t="shared" si="928"/>
        <v>0</v>
      </c>
      <c r="AR1052" t="str">
        <f t="shared" si="929"/>
        <v>0</v>
      </c>
      <c r="AS1052" t="str">
        <f t="shared" si="930"/>
        <v>0</v>
      </c>
      <c r="AT1052" t="str">
        <f t="shared" si="931"/>
        <v>0</v>
      </c>
      <c r="AU1052" t="str">
        <f t="shared" si="932"/>
        <v>0</v>
      </c>
      <c r="AV1052" t="str">
        <f t="shared" si="933"/>
        <v>0</v>
      </c>
      <c r="AW1052" t="str">
        <f t="shared" si="934"/>
        <v>0</v>
      </c>
      <c r="AX1052" t="str">
        <f t="shared" si="935"/>
        <v>0</v>
      </c>
      <c r="AY1052" t="str">
        <f t="shared" si="936"/>
        <v>0</v>
      </c>
      <c r="AZ1052" s="22"/>
    </row>
    <row r="1053" spans="1:52" ht="15" customHeight="1">
      <c r="A1053" s="18" t="s">
        <v>134</v>
      </c>
      <c r="B1053" s="74" t="str">
        <f t="shared" si="896"/>
        <v>2401051D</v>
      </c>
      <c r="C1053" s="76">
        <v>45491.748483796298</v>
      </c>
      <c r="D1053" s="18" t="s">
        <v>897</v>
      </c>
      <c r="E1053" s="3" t="b">
        <f>ISNUMBER(MATCH(Table1[[#This Row],[Email]],Attendance[Email],0))</f>
        <v>1</v>
      </c>
      <c r="F1053" s="3">
        <f t="shared" si="897"/>
        <v>45492.081817129634</v>
      </c>
      <c r="G1053" s="21">
        <f>DAY(Table1[[#This Row],[Actual Time]])</f>
        <v>19</v>
      </c>
      <c r="H1053">
        <f>MONTH(Table1[[#This Row],[Actual Time]])</f>
        <v>7</v>
      </c>
      <c r="I1053">
        <f>YEAR(Table1[[#This Row],[Actual Time]])</f>
        <v>2024</v>
      </c>
      <c r="J1053" t="str">
        <f t="shared" si="898"/>
        <v>19/7/2024</v>
      </c>
      <c r="K1053" s="3" t="str">
        <f t="shared" si="899"/>
        <v>0</v>
      </c>
      <c r="L1053" t="str">
        <f t="shared" si="900"/>
        <v>0</v>
      </c>
      <c r="M1053" t="str">
        <f t="shared" si="901"/>
        <v>0</v>
      </c>
      <c r="N1053" t="str">
        <f t="shared" si="902"/>
        <v>0</v>
      </c>
      <c r="O1053" t="str">
        <f t="shared" si="903"/>
        <v>0</v>
      </c>
      <c r="P1053" t="str">
        <f t="shared" si="904"/>
        <v>0</v>
      </c>
      <c r="Q1053" t="str">
        <f t="shared" si="905"/>
        <v>0</v>
      </c>
      <c r="R1053" t="str">
        <f t="shared" si="906"/>
        <v>0</v>
      </c>
      <c r="S1053" t="str">
        <f t="shared" si="907"/>
        <v>0</v>
      </c>
      <c r="T1053" s="3" t="str">
        <f t="shared" si="907"/>
        <v>0</v>
      </c>
      <c r="U1053" t="str">
        <f t="shared" si="908"/>
        <v>0</v>
      </c>
      <c r="V1053" t="str">
        <f t="shared" si="909"/>
        <v>0</v>
      </c>
      <c r="W1053" t="str">
        <f t="shared" si="910"/>
        <v>0</v>
      </c>
      <c r="X1053" t="str">
        <f t="shared" si="911"/>
        <v>1</v>
      </c>
      <c r="Y1053" t="str">
        <f t="shared" si="912"/>
        <v>0</v>
      </c>
      <c r="Z1053" t="str">
        <f t="shared" si="913"/>
        <v>0</v>
      </c>
      <c r="AA1053" s="3" t="str">
        <f t="shared" si="913"/>
        <v>0</v>
      </c>
      <c r="AB1053" s="3" t="str">
        <f t="shared" si="913"/>
        <v>0</v>
      </c>
      <c r="AC1053" t="str">
        <f t="shared" si="914"/>
        <v>0</v>
      </c>
      <c r="AD1053" t="str">
        <f t="shared" si="915"/>
        <v>0</v>
      </c>
      <c r="AE1053" t="str">
        <f t="shared" si="916"/>
        <v>0</v>
      </c>
      <c r="AF1053" t="str">
        <f t="shared" si="917"/>
        <v>0</v>
      </c>
      <c r="AG1053" t="str">
        <f t="shared" si="918"/>
        <v>0</v>
      </c>
      <c r="AH1053" t="str">
        <f t="shared" si="919"/>
        <v>0</v>
      </c>
      <c r="AI1053" t="str">
        <f t="shared" si="920"/>
        <v>0</v>
      </c>
      <c r="AJ1053" t="str">
        <f t="shared" si="921"/>
        <v>0</v>
      </c>
      <c r="AK1053" t="str">
        <f t="shared" si="922"/>
        <v>0</v>
      </c>
      <c r="AL1053" t="str">
        <f t="shared" si="923"/>
        <v>0</v>
      </c>
      <c r="AM1053" t="str">
        <f t="shared" si="924"/>
        <v>0</v>
      </c>
      <c r="AN1053" t="str">
        <f t="shared" si="925"/>
        <v>0</v>
      </c>
      <c r="AO1053" t="str">
        <f t="shared" si="926"/>
        <v>0</v>
      </c>
      <c r="AP1053" t="str">
        <f t="shared" si="927"/>
        <v>0</v>
      </c>
      <c r="AQ1053" t="str">
        <f t="shared" si="928"/>
        <v>0</v>
      </c>
      <c r="AR1053" t="str">
        <f t="shared" si="929"/>
        <v>0</v>
      </c>
      <c r="AS1053" t="str">
        <f t="shared" si="930"/>
        <v>0</v>
      </c>
      <c r="AT1053" t="str">
        <f t="shared" si="931"/>
        <v>0</v>
      </c>
      <c r="AU1053" t="str">
        <f t="shared" si="932"/>
        <v>0</v>
      </c>
      <c r="AV1053" t="str">
        <f t="shared" si="933"/>
        <v>0</v>
      </c>
      <c r="AW1053" t="str">
        <f t="shared" si="934"/>
        <v>0</v>
      </c>
      <c r="AX1053" t="str">
        <f t="shared" si="935"/>
        <v>0</v>
      </c>
      <c r="AY1053" t="str">
        <f t="shared" si="936"/>
        <v>0</v>
      </c>
      <c r="AZ1053" s="22"/>
    </row>
    <row r="1054" spans="1:52" ht="15" customHeight="1">
      <c r="A1054" s="18" t="s">
        <v>158</v>
      </c>
      <c r="B1054" s="74" t="str">
        <f t="shared" si="896"/>
        <v>2402682E</v>
      </c>
      <c r="C1054" s="76">
        <v>45491.748483796298</v>
      </c>
      <c r="D1054" s="18" t="s">
        <v>909</v>
      </c>
      <c r="E1054" s="3" t="b">
        <f>ISNUMBER(MATCH(Table1[[#This Row],[Email]],Attendance[Email],0))</f>
        <v>1</v>
      </c>
      <c r="F1054" s="3">
        <f t="shared" si="897"/>
        <v>45492.081817129634</v>
      </c>
      <c r="G1054" s="21">
        <f>DAY(Table1[[#This Row],[Actual Time]])</f>
        <v>19</v>
      </c>
      <c r="H1054">
        <f>MONTH(Table1[[#This Row],[Actual Time]])</f>
        <v>7</v>
      </c>
      <c r="I1054">
        <f>YEAR(Table1[[#This Row],[Actual Time]])</f>
        <v>2024</v>
      </c>
      <c r="J1054" t="str">
        <f t="shared" si="898"/>
        <v>19/7/2024</v>
      </c>
      <c r="K1054" s="3" t="str">
        <f t="shared" si="899"/>
        <v>0</v>
      </c>
      <c r="L1054" t="str">
        <f t="shared" si="900"/>
        <v>0</v>
      </c>
      <c r="M1054" t="str">
        <f t="shared" si="901"/>
        <v>0</v>
      </c>
      <c r="N1054" t="str">
        <f t="shared" si="902"/>
        <v>0</v>
      </c>
      <c r="O1054" t="str">
        <f t="shared" si="903"/>
        <v>0</v>
      </c>
      <c r="P1054" t="str">
        <f t="shared" si="904"/>
        <v>0</v>
      </c>
      <c r="Q1054" t="str">
        <f t="shared" si="905"/>
        <v>0</v>
      </c>
      <c r="R1054" t="str">
        <f t="shared" si="906"/>
        <v>0</v>
      </c>
      <c r="S1054" t="str">
        <f t="shared" si="907"/>
        <v>0</v>
      </c>
      <c r="T1054" s="3" t="str">
        <f t="shared" si="907"/>
        <v>0</v>
      </c>
      <c r="U1054" t="str">
        <f t="shared" si="908"/>
        <v>0</v>
      </c>
      <c r="V1054" t="str">
        <f t="shared" si="909"/>
        <v>0</v>
      </c>
      <c r="W1054" t="str">
        <f t="shared" si="910"/>
        <v>0</v>
      </c>
      <c r="X1054" t="str">
        <f t="shared" si="911"/>
        <v>1</v>
      </c>
      <c r="Y1054" t="str">
        <f t="shared" si="912"/>
        <v>0</v>
      </c>
      <c r="Z1054" t="str">
        <f t="shared" si="913"/>
        <v>0</v>
      </c>
      <c r="AA1054" s="3" t="str">
        <f t="shared" si="913"/>
        <v>0</v>
      </c>
      <c r="AB1054" s="3" t="str">
        <f t="shared" si="913"/>
        <v>0</v>
      </c>
      <c r="AC1054" t="str">
        <f t="shared" si="914"/>
        <v>0</v>
      </c>
      <c r="AD1054" t="str">
        <f t="shared" si="915"/>
        <v>0</v>
      </c>
      <c r="AE1054" t="str">
        <f t="shared" si="916"/>
        <v>0</v>
      </c>
      <c r="AF1054" t="str">
        <f t="shared" si="917"/>
        <v>0</v>
      </c>
      <c r="AG1054" t="str">
        <f t="shared" si="918"/>
        <v>0</v>
      </c>
      <c r="AH1054" t="str">
        <f t="shared" si="919"/>
        <v>0</v>
      </c>
      <c r="AI1054" t="str">
        <f t="shared" si="920"/>
        <v>0</v>
      </c>
      <c r="AJ1054" t="str">
        <f t="shared" si="921"/>
        <v>0</v>
      </c>
      <c r="AK1054" t="str">
        <f t="shared" si="922"/>
        <v>0</v>
      </c>
      <c r="AL1054" t="str">
        <f t="shared" si="923"/>
        <v>0</v>
      </c>
      <c r="AM1054" t="str">
        <f t="shared" si="924"/>
        <v>0</v>
      </c>
      <c r="AN1054" t="str">
        <f t="shared" si="925"/>
        <v>0</v>
      </c>
      <c r="AO1054" t="str">
        <f t="shared" si="926"/>
        <v>0</v>
      </c>
      <c r="AP1054" t="str">
        <f t="shared" si="927"/>
        <v>0</v>
      </c>
      <c r="AQ1054" t="str">
        <f t="shared" si="928"/>
        <v>0</v>
      </c>
      <c r="AR1054" t="str">
        <f t="shared" si="929"/>
        <v>0</v>
      </c>
      <c r="AS1054" t="str">
        <f t="shared" si="930"/>
        <v>0</v>
      </c>
      <c r="AT1054" t="str">
        <f t="shared" si="931"/>
        <v>0</v>
      </c>
      <c r="AU1054" t="str">
        <f t="shared" si="932"/>
        <v>0</v>
      </c>
      <c r="AV1054" t="str">
        <f t="shared" si="933"/>
        <v>0</v>
      </c>
      <c r="AW1054" t="str">
        <f t="shared" si="934"/>
        <v>0</v>
      </c>
      <c r="AX1054" t="str">
        <f t="shared" si="935"/>
        <v>0</v>
      </c>
      <c r="AY1054" t="str">
        <f t="shared" si="936"/>
        <v>0</v>
      </c>
      <c r="AZ1054" s="22"/>
    </row>
    <row r="1055" spans="1:52" ht="15" customHeight="1">
      <c r="A1055" s="18" t="s">
        <v>262</v>
      </c>
      <c r="B1055" s="74" t="str">
        <f t="shared" si="896"/>
        <v>2401771G</v>
      </c>
      <c r="C1055" s="76">
        <v>45491.748483796298</v>
      </c>
      <c r="D1055" s="18" t="s">
        <v>953</v>
      </c>
      <c r="E1055" s="3" t="b">
        <f>ISNUMBER(MATCH(Table1[[#This Row],[Email]],Attendance[Email],0))</f>
        <v>1</v>
      </c>
      <c r="F1055" s="3">
        <f t="shared" si="897"/>
        <v>45492.081817129634</v>
      </c>
      <c r="G1055" s="21">
        <f>DAY(Table1[[#This Row],[Actual Time]])</f>
        <v>19</v>
      </c>
      <c r="H1055">
        <f>MONTH(Table1[[#This Row],[Actual Time]])</f>
        <v>7</v>
      </c>
      <c r="I1055">
        <f>YEAR(Table1[[#This Row],[Actual Time]])</f>
        <v>2024</v>
      </c>
      <c r="J1055" t="str">
        <f t="shared" si="898"/>
        <v>19/7/2024</v>
      </c>
      <c r="K1055" s="3" t="str">
        <f t="shared" si="899"/>
        <v>0</v>
      </c>
      <c r="L1055" t="str">
        <f t="shared" si="900"/>
        <v>0</v>
      </c>
      <c r="M1055" t="str">
        <f t="shared" si="901"/>
        <v>0</v>
      </c>
      <c r="N1055" t="str">
        <f t="shared" si="902"/>
        <v>0</v>
      </c>
      <c r="O1055" t="str">
        <f t="shared" si="903"/>
        <v>0</v>
      </c>
      <c r="P1055" t="str">
        <f t="shared" si="904"/>
        <v>0</v>
      </c>
      <c r="Q1055" t="str">
        <f t="shared" si="905"/>
        <v>0</v>
      </c>
      <c r="R1055" t="str">
        <f t="shared" si="906"/>
        <v>0</v>
      </c>
      <c r="S1055" t="str">
        <f t="shared" si="907"/>
        <v>0</v>
      </c>
      <c r="T1055" s="3" t="str">
        <f t="shared" si="907"/>
        <v>0</v>
      </c>
      <c r="U1055" t="str">
        <f t="shared" si="908"/>
        <v>0</v>
      </c>
      <c r="V1055" t="str">
        <f t="shared" si="909"/>
        <v>0</v>
      </c>
      <c r="W1055" t="str">
        <f t="shared" si="910"/>
        <v>0</v>
      </c>
      <c r="X1055" t="str">
        <f t="shared" si="911"/>
        <v>1</v>
      </c>
      <c r="Y1055" t="str">
        <f t="shared" si="912"/>
        <v>0</v>
      </c>
      <c r="Z1055" t="str">
        <f t="shared" si="913"/>
        <v>0</v>
      </c>
      <c r="AA1055" s="3" t="str">
        <f t="shared" si="913"/>
        <v>0</v>
      </c>
      <c r="AB1055" s="3" t="str">
        <f t="shared" si="913"/>
        <v>0</v>
      </c>
      <c r="AC1055" t="str">
        <f t="shared" si="914"/>
        <v>0</v>
      </c>
      <c r="AD1055" t="str">
        <f t="shared" si="915"/>
        <v>0</v>
      </c>
      <c r="AE1055" t="str">
        <f t="shared" si="916"/>
        <v>0</v>
      </c>
      <c r="AF1055" t="str">
        <f t="shared" si="917"/>
        <v>0</v>
      </c>
      <c r="AG1055" t="str">
        <f t="shared" si="918"/>
        <v>0</v>
      </c>
      <c r="AH1055" t="str">
        <f t="shared" si="919"/>
        <v>0</v>
      </c>
      <c r="AI1055" t="str">
        <f t="shared" si="920"/>
        <v>0</v>
      </c>
      <c r="AJ1055" t="str">
        <f t="shared" si="921"/>
        <v>0</v>
      </c>
      <c r="AK1055" t="str">
        <f t="shared" si="922"/>
        <v>0</v>
      </c>
      <c r="AL1055" t="str">
        <f t="shared" si="923"/>
        <v>0</v>
      </c>
      <c r="AM1055" t="str">
        <f t="shared" si="924"/>
        <v>0</v>
      </c>
      <c r="AN1055" t="str">
        <f t="shared" si="925"/>
        <v>0</v>
      </c>
      <c r="AO1055" t="str">
        <f t="shared" si="926"/>
        <v>0</v>
      </c>
      <c r="AP1055" t="str">
        <f t="shared" si="927"/>
        <v>0</v>
      </c>
      <c r="AQ1055" t="str">
        <f t="shared" si="928"/>
        <v>0</v>
      </c>
      <c r="AR1055" t="str">
        <f t="shared" si="929"/>
        <v>0</v>
      </c>
      <c r="AS1055" t="str">
        <f t="shared" si="930"/>
        <v>0</v>
      </c>
      <c r="AT1055" t="str">
        <f t="shared" si="931"/>
        <v>0</v>
      </c>
      <c r="AU1055" t="str">
        <f t="shared" si="932"/>
        <v>0</v>
      </c>
      <c r="AV1055" t="str">
        <f t="shared" si="933"/>
        <v>0</v>
      </c>
      <c r="AW1055" t="str">
        <f t="shared" si="934"/>
        <v>0</v>
      </c>
      <c r="AX1055" t="str">
        <f t="shared" si="935"/>
        <v>0</v>
      </c>
      <c r="AY1055" t="str">
        <f t="shared" si="936"/>
        <v>0</v>
      </c>
      <c r="AZ1055" s="22"/>
    </row>
    <row r="1056" spans="1:52" ht="15" customHeight="1">
      <c r="A1056" s="18" t="s">
        <v>304</v>
      </c>
      <c r="B1056" s="74" t="str">
        <f t="shared" si="896"/>
        <v>2300794A</v>
      </c>
      <c r="C1056" s="76">
        <v>45491.748483796298</v>
      </c>
      <c r="D1056" s="18" t="s">
        <v>1013</v>
      </c>
      <c r="E1056" s="3" t="b">
        <f>ISNUMBER(MATCH(Table1[[#This Row],[Email]],Attendance[Email],0))</f>
        <v>1</v>
      </c>
      <c r="F1056" s="3">
        <f t="shared" si="897"/>
        <v>45492.081817129634</v>
      </c>
      <c r="G1056" s="21">
        <f>DAY(Table1[[#This Row],[Actual Time]])</f>
        <v>19</v>
      </c>
      <c r="H1056">
        <f>MONTH(Table1[[#This Row],[Actual Time]])</f>
        <v>7</v>
      </c>
      <c r="I1056">
        <f>YEAR(Table1[[#This Row],[Actual Time]])</f>
        <v>2024</v>
      </c>
      <c r="J1056" t="str">
        <f t="shared" si="898"/>
        <v>19/7/2024</v>
      </c>
      <c r="K1056" s="3" t="str">
        <f t="shared" si="899"/>
        <v>0</v>
      </c>
      <c r="L1056" t="str">
        <f t="shared" si="900"/>
        <v>0</v>
      </c>
      <c r="M1056" t="str">
        <f t="shared" si="901"/>
        <v>0</v>
      </c>
      <c r="N1056" t="str">
        <f t="shared" si="902"/>
        <v>0</v>
      </c>
      <c r="O1056" t="str">
        <f t="shared" si="903"/>
        <v>0</v>
      </c>
      <c r="P1056" t="str">
        <f t="shared" si="904"/>
        <v>0</v>
      </c>
      <c r="Q1056" t="str">
        <f t="shared" si="905"/>
        <v>0</v>
      </c>
      <c r="R1056" t="str">
        <f t="shared" si="906"/>
        <v>0</v>
      </c>
      <c r="S1056" t="str">
        <f t="shared" si="907"/>
        <v>0</v>
      </c>
      <c r="T1056" s="3" t="str">
        <f t="shared" si="907"/>
        <v>0</v>
      </c>
      <c r="U1056" t="str">
        <f t="shared" si="908"/>
        <v>0</v>
      </c>
      <c r="V1056" t="str">
        <f t="shared" si="909"/>
        <v>0</v>
      </c>
      <c r="W1056" t="str">
        <f t="shared" si="910"/>
        <v>0</v>
      </c>
      <c r="X1056" t="str">
        <f t="shared" si="911"/>
        <v>1</v>
      </c>
      <c r="Y1056" t="str">
        <f t="shared" si="912"/>
        <v>0</v>
      </c>
      <c r="Z1056" t="str">
        <f t="shared" si="913"/>
        <v>0</v>
      </c>
      <c r="AA1056" s="3" t="str">
        <f t="shared" si="913"/>
        <v>0</v>
      </c>
      <c r="AB1056" s="3" t="str">
        <f t="shared" si="913"/>
        <v>0</v>
      </c>
      <c r="AC1056" t="str">
        <f t="shared" si="914"/>
        <v>0</v>
      </c>
      <c r="AD1056" t="str">
        <f t="shared" si="915"/>
        <v>0</v>
      </c>
      <c r="AE1056" t="str">
        <f t="shared" si="916"/>
        <v>0</v>
      </c>
      <c r="AF1056" t="str">
        <f t="shared" si="917"/>
        <v>0</v>
      </c>
      <c r="AG1056" t="str">
        <f t="shared" si="918"/>
        <v>0</v>
      </c>
      <c r="AH1056" t="str">
        <f t="shared" si="919"/>
        <v>0</v>
      </c>
      <c r="AI1056" t="str">
        <f t="shared" si="920"/>
        <v>0</v>
      </c>
      <c r="AJ1056" t="str">
        <f t="shared" si="921"/>
        <v>0</v>
      </c>
      <c r="AK1056" t="str">
        <f t="shared" si="922"/>
        <v>0</v>
      </c>
      <c r="AL1056" t="str">
        <f t="shared" si="923"/>
        <v>0</v>
      </c>
      <c r="AM1056" t="str">
        <f t="shared" si="924"/>
        <v>0</v>
      </c>
      <c r="AN1056" t="str">
        <f t="shared" si="925"/>
        <v>0</v>
      </c>
      <c r="AO1056" t="str">
        <f t="shared" si="926"/>
        <v>0</v>
      </c>
      <c r="AP1056" t="str">
        <f t="shared" si="927"/>
        <v>0</v>
      </c>
      <c r="AQ1056" t="str">
        <f t="shared" si="928"/>
        <v>0</v>
      </c>
      <c r="AR1056" t="str">
        <f t="shared" si="929"/>
        <v>0</v>
      </c>
      <c r="AS1056" t="str">
        <f t="shared" si="930"/>
        <v>0</v>
      </c>
      <c r="AT1056" t="str">
        <f t="shared" si="931"/>
        <v>0</v>
      </c>
      <c r="AU1056" t="str">
        <f t="shared" si="932"/>
        <v>0</v>
      </c>
      <c r="AV1056" t="str">
        <f t="shared" si="933"/>
        <v>0</v>
      </c>
      <c r="AW1056" t="str">
        <f t="shared" si="934"/>
        <v>0</v>
      </c>
      <c r="AX1056" t="str">
        <f t="shared" si="935"/>
        <v>0</v>
      </c>
      <c r="AY1056" t="str">
        <f t="shared" si="936"/>
        <v>0</v>
      </c>
      <c r="AZ1056" s="22"/>
    </row>
    <row r="1057" spans="1:52" ht="15" customHeight="1">
      <c r="A1057" s="18" t="s">
        <v>463</v>
      </c>
      <c r="B1057" s="74" t="str">
        <f t="shared" si="896"/>
        <v>2400496B</v>
      </c>
      <c r="C1057" s="76">
        <v>45491.748483796298</v>
      </c>
      <c r="D1057" s="18" t="s">
        <v>975</v>
      </c>
      <c r="E1057" s="3" t="b">
        <f>ISNUMBER(MATCH(Table1[[#This Row],[Email]],Attendance[Email],0))</f>
        <v>1</v>
      </c>
      <c r="F1057" s="3">
        <f t="shared" si="897"/>
        <v>45492.081817129634</v>
      </c>
      <c r="G1057" s="21">
        <f>DAY(Table1[[#This Row],[Actual Time]])</f>
        <v>19</v>
      </c>
      <c r="H1057">
        <f>MONTH(Table1[[#This Row],[Actual Time]])</f>
        <v>7</v>
      </c>
      <c r="I1057">
        <f>YEAR(Table1[[#This Row],[Actual Time]])</f>
        <v>2024</v>
      </c>
      <c r="J1057" t="str">
        <f t="shared" si="898"/>
        <v>19/7/2024</v>
      </c>
      <c r="K1057" s="3" t="str">
        <f t="shared" si="899"/>
        <v>0</v>
      </c>
      <c r="L1057" t="str">
        <f t="shared" si="900"/>
        <v>0</v>
      </c>
      <c r="M1057" t="str">
        <f t="shared" si="901"/>
        <v>0</v>
      </c>
      <c r="N1057" t="str">
        <f t="shared" si="902"/>
        <v>0</v>
      </c>
      <c r="O1057" t="str">
        <f t="shared" si="903"/>
        <v>0</v>
      </c>
      <c r="P1057" t="str">
        <f t="shared" si="904"/>
        <v>0</v>
      </c>
      <c r="Q1057" t="str">
        <f t="shared" si="905"/>
        <v>0</v>
      </c>
      <c r="R1057" t="str">
        <f t="shared" si="906"/>
        <v>0</v>
      </c>
      <c r="S1057" t="str">
        <f t="shared" si="907"/>
        <v>0</v>
      </c>
      <c r="T1057" s="3" t="str">
        <f t="shared" si="907"/>
        <v>0</v>
      </c>
      <c r="U1057" t="str">
        <f t="shared" si="908"/>
        <v>0</v>
      </c>
      <c r="V1057" t="str">
        <f t="shared" si="909"/>
        <v>0</v>
      </c>
      <c r="W1057" t="str">
        <f t="shared" si="910"/>
        <v>0</v>
      </c>
      <c r="X1057" t="str">
        <f t="shared" si="911"/>
        <v>1</v>
      </c>
      <c r="Y1057" t="str">
        <f t="shared" si="912"/>
        <v>0</v>
      </c>
      <c r="Z1057" t="str">
        <f t="shared" si="913"/>
        <v>0</v>
      </c>
      <c r="AA1057" s="3" t="str">
        <f t="shared" si="913"/>
        <v>0</v>
      </c>
      <c r="AB1057" s="3" t="str">
        <f t="shared" si="913"/>
        <v>0</v>
      </c>
      <c r="AC1057" t="str">
        <f t="shared" si="914"/>
        <v>0</v>
      </c>
      <c r="AD1057" t="str">
        <f t="shared" si="915"/>
        <v>0</v>
      </c>
      <c r="AE1057" t="str">
        <f t="shared" si="916"/>
        <v>0</v>
      </c>
      <c r="AF1057" t="str">
        <f t="shared" si="917"/>
        <v>0</v>
      </c>
      <c r="AG1057" t="str">
        <f t="shared" si="918"/>
        <v>0</v>
      </c>
      <c r="AH1057" t="str">
        <f t="shared" si="919"/>
        <v>0</v>
      </c>
      <c r="AI1057" t="str">
        <f t="shared" si="920"/>
        <v>0</v>
      </c>
      <c r="AJ1057" t="str">
        <f t="shared" si="921"/>
        <v>0</v>
      </c>
      <c r="AK1057" t="str">
        <f t="shared" si="922"/>
        <v>0</v>
      </c>
      <c r="AL1057" t="str">
        <f t="shared" si="923"/>
        <v>0</v>
      </c>
      <c r="AM1057" t="str">
        <f t="shared" si="924"/>
        <v>0</v>
      </c>
      <c r="AN1057" t="str">
        <f t="shared" si="925"/>
        <v>0</v>
      </c>
      <c r="AO1057" t="str">
        <f t="shared" si="926"/>
        <v>0</v>
      </c>
      <c r="AP1057" t="str">
        <f t="shared" si="927"/>
        <v>0</v>
      </c>
      <c r="AQ1057" t="str">
        <f t="shared" si="928"/>
        <v>0</v>
      </c>
      <c r="AR1057" t="str">
        <f t="shared" si="929"/>
        <v>0</v>
      </c>
      <c r="AS1057" t="str">
        <f t="shared" si="930"/>
        <v>0</v>
      </c>
      <c r="AT1057" t="str">
        <f t="shared" si="931"/>
        <v>0</v>
      </c>
      <c r="AU1057" t="str">
        <f t="shared" si="932"/>
        <v>0</v>
      </c>
      <c r="AV1057" t="str">
        <f t="shared" si="933"/>
        <v>0</v>
      </c>
      <c r="AW1057" t="str">
        <f t="shared" si="934"/>
        <v>0</v>
      </c>
      <c r="AX1057" t="str">
        <f t="shared" si="935"/>
        <v>0</v>
      </c>
      <c r="AY1057" t="str">
        <f t="shared" si="936"/>
        <v>0</v>
      </c>
      <c r="AZ1057" s="22"/>
    </row>
    <row r="1058" spans="1:52" ht="15" customHeight="1">
      <c r="A1058" s="18" t="s">
        <v>477</v>
      </c>
      <c r="B1058" s="74" t="str">
        <f t="shared" ref="B1058:B1080" si="937">LEFT($A1058,8)</f>
        <v>2401658F</v>
      </c>
      <c r="C1058" s="76">
        <v>45554.756759259297</v>
      </c>
      <c r="D1058" s="18" t="s">
        <v>985</v>
      </c>
      <c r="E1058" s="3" t="b">
        <f>ISNUMBER(MATCH(Table1[[#This Row],[Email]],Attendance[Email],0))</f>
        <v>1</v>
      </c>
      <c r="F1058" s="3">
        <f t="shared" ref="F1058:F1080" si="938">$C1058+(8/24)</f>
        <v>45555.090092592633</v>
      </c>
      <c r="G1058" s="21">
        <f>DAY(Table1[[#This Row],[Actual Time]])</f>
        <v>20</v>
      </c>
      <c r="H1058">
        <f>MONTH(Table1[[#This Row],[Actual Time]])</f>
        <v>9</v>
      </c>
      <c r="I1058">
        <f>YEAR(Table1[[#This Row],[Actual Time]])</f>
        <v>2024</v>
      </c>
      <c r="J1058" t="str">
        <f t="shared" ref="J1058:J1080" si="939">G1058&amp;"/"&amp;H1058&amp;"/"&amp;I1058</f>
        <v>20/9/2024</v>
      </c>
      <c r="K1058" s="3" t="str">
        <f t="shared" ref="K1058:K1080" si="940">IF(K$1=$J1058,"1","0")</f>
        <v>0</v>
      </c>
      <c r="L1058" t="str">
        <f t="shared" ref="L1058:L1080" si="941">IF(L$1=$J1058,"1","0")</f>
        <v>0</v>
      </c>
      <c r="M1058" t="str">
        <f t="shared" ref="M1058:M1080" si="942">IF(M$1=$J1058,"1","0")</f>
        <v>0</v>
      </c>
      <c r="N1058" t="str">
        <f t="shared" ref="N1058:N1080" si="943">IF(N$1=$J1058,"1","0")</f>
        <v>0</v>
      </c>
      <c r="O1058" t="str">
        <f t="shared" ref="O1058:O1080" si="944">IF(O$1=$J1058,"1","0")</f>
        <v>0</v>
      </c>
      <c r="P1058" t="str">
        <f t="shared" ref="P1058:P1080" si="945">IF(P$1=$J1058,"1","0")</f>
        <v>0</v>
      </c>
      <c r="Q1058" t="str">
        <f t="shared" ref="Q1058:Q1080" si="946">IF(Q$1=$J1058,"1","0")</f>
        <v>0</v>
      </c>
      <c r="R1058" t="str">
        <f t="shared" ref="R1058:R1080" si="947">IF(R$1=$J1058,"1","0")</f>
        <v>0</v>
      </c>
      <c r="S1058" t="str">
        <f t="shared" ref="S1058:T1080" si="948">IF(S$1=$J1058,"1","0")</f>
        <v>0</v>
      </c>
      <c r="T1058" s="3" t="str">
        <f t="shared" si="948"/>
        <v>0</v>
      </c>
      <c r="U1058" t="str">
        <f t="shared" ref="U1058:U1080" si="949">IF(U$1=$J1058,"1","0")</f>
        <v>0</v>
      </c>
      <c r="V1058" t="str">
        <f t="shared" ref="V1058:V1080" si="950">IF(V$1=$J1058,"1","0")</f>
        <v>0</v>
      </c>
      <c r="W1058" t="str">
        <f t="shared" ref="W1058:W1080" si="951">IF(W$1=$J1058,"1","0")</f>
        <v>0</v>
      </c>
      <c r="X1058" t="str">
        <f t="shared" ref="X1058:X1080" si="952">IF(X$1=$J1058,"1","0")</f>
        <v>0</v>
      </c>
      <c r="Y1058" t="str">
        <f t="shared" ref="Y1058:Y1080" si="953">IF(Y$1=$J1058,"1","0")</f>
        <v>0</v>
      </c>
      <c r="Z1058" t="str">
        <f t="shared" ref="Z1058:AB1080" si="954">IF(Z$1=$J1058,"1","0")</f>
        <v>0</v>
      </c>
      <c r="AA1058" s="3" t="str">
        <f t="shared" si="954"/>
        <v>0</v>
      </c>
      <c r="AB1058" s="3" t="str">
        <f t="shared" si="954"/>
        <v>0</v>
      </c>
      <c r="AC1058" t="str">
        <f t="shared" ref="AC1058:AC1080" si="955">IF(AC$1=$J1058,"1","0")</f>
        <v>0</v>
      </c>
      <c r="AD1058" t="str">
        <f t="shared" ref="AD1058:AD1080" si="956">IF(AD$1=$J1058,"1","0")</f>
        <v>1</v>
      </c>
      <c r="AE1058" t="str">
        <f t="shared" ref="AE1058:AE1080" si="957">IF(AE$1=$J1058,"1","0")</f>
        <v>0</v>
      </c>
      <c r="AF1058" t="str">
        <f t="shared" ref="AF1058:AF1080" si="958">IF(AF$1=$J1058,"1","0")</f>
        <v>0</v>
      </c>
      <c r="AG1058" t="str">
        <f t="shared" ref="AG1058:AG1080" si="959">IF(AG$1=$J1058,"1","0")</f>
        <v>0</v>
      </c>
      <c r="AH1058" t="str">
        <f t="shared" ref="AH1058:AH1080" si="960">IF(AH$1=$J1058,"1","0")</f>
        <v>0</v>
      </c>
      <c r="AI1058" t="str">
        <f t="shared" ref="AI1058:AI1080" si="961">IF(AI$1=$J1058,"1","0")</f>
        <v>0</v>
      </c>
      <c r="AJ1058" t="str">
        <f t="shared" ref="AJ1058:AJ1080" si="962">IF(AJ$1=$J1058,"1","0")</f>
        <v>0</v>
      </c>
      <c r="AK1058" t="str">
        <f t="shared" ref="AK1058:AK1080" si="963">IF(AK$1=$J1058,"1","0")</f>
        <v>0</v>
      </c>
      <c r="AL1058" t="str">
        <f t="shared" ref="AL1058:AL1080" si="964">IF(AL$1=$J1058,"1","0")</f>
        <v>0</v>
      </c>
      <c r="AM1058" t="str">
        <f t="shared" ref="AM1058:AM1080" si="965">IF(AM$1=$J1058,"1","0")</f>
        <v>0</v>
      </c>
      <c r="AN1058" t="str">
        <f t="shared" ref="AN1058:AN1080" si="966">IF(AN$1=$J1058,"1","0")</f>
        <v>0</v>
      </c>
      <c r="AO1058" t="str">
        <f t="shared" ref="AO1058:AO1080" si="967">IF(AO$1=$J1058,"1","0")</f>
        <v>0</v>
      </c>
      <c r="AP1058" t="str">
        <f t="shared" ref="AP1058:AP1080" si="968">IF(AP$1=$J1058,"1","0")</f>
        <v>0</v>
      </c>
      <c r="AQ1058" t="str">
        <f t="shared" ref="AQ1058:AQ1080" si="969">IF(AQ$1=$J1058,"1","0")</f>
        <v>0</v>
      </c>
      <c r="AR1058" t="str">
        <f t="shared" ref="AR1058:AR1080" si="970">IF(AR$1=$J1058,"1","0")</f>
        <v>0</v>
      </c>
      <c r="AS1058" t="str">
        <f t="shared" ref="AS1058:AS1080" si="971">IF(AS$1=$J1058,"1","0")</f>
        <v>0</v>
      </c>
      <c r="AT1058" t="str">
        <f t="shared" ref="AT1058:AT1080" si="972">IF(AT$1=$J1058,"1","0")</f>
        <v>0</v>
      </c>
      <c r="AU1058" t="str">
        <f t="shared" ref="AU1058:AU1080" si="973">IF(AU$1=$J1058,"1","0")</f>
        <v>0</v>
      </c>
      <c r="AV1058" t="str">
        <f t="shared" ref="AV1058:AV1080" si="974">IF(AV$1=$J1058,"1","0")</f>
        <v>0</v>
      </c>
      <c r="AW1058" t="str">
        <f t="shared" ref="AW1058:AW1080" si="975">IF(AW$1=$J1058,"1","0")</f>
        <v>0</v>
      </c>
      <c r="AX1058" t="str">
        <f t="shared" ref="AX1058:AX1080" si="976">IF(AX$1=$J1058,"1","0")</f>
        <v>0</v>
      </c>
      <c r="AY1058" t="str">
        <f t="shared" ref="AY1058:AY1080" si="977">IF(AY$1=$J1058,"1","0")</f>
        <v>0</v>
      </c>
      <c r="AZ1058" s="22"/>
    </row>
    <row r="1059" spans="1:52" ht="15" customHeight="1">
      <c r="A1059" s="18" t="s">
        <v>262</v>
      </c>
      <c r="B1059" s="74" t="str">
        <f t="shared" si="937"/>
        <v>2401771G</v>
      </c>
      <c r="C1059" s="76">
        <v>45554.756759259297</v>
      </c>
      <c r="D1059" s="18" t="s">
        <v>953</v>
      </c>
      <c r="E1059" s="3" t="b">
        <f>ISNUMBER(MATCH(Table1[[#This Row],[Email]],Attendance[Email],0))</f>
        <v>1</v>
      </c>
      <c r="F1059" s="3">
        <f t="shared" si="938"/>
        <v>45555.090092592633</v>
      </c>
      <c r="G1059" s="21">
        <f>DAY(Table1[[#This Row],[Actual Time]])</f>
        <v>20</v>
      </c>
      <c r="H1059">
        <f>MONTH(Table1[[#This Row],[Actual Time]])</f>
        <v>9</v>
      </c>
      <c r="I1059">
        <f>YEAR(Table1[[#This Row],[Actual Time]])</f>
        <v>2024</v>
      </c>
      <c r="J1059" t="str">
        <f t="shared" si="939"/>
        <v>20/9/2024</v>
      </c>
      <c r="K1059" s="3" t="str">
        <f t="shared" si="940"/>
        <v>0</v>
      </c>
      <c r="L1059" t="str">
        <f t="shared" si="941"/>
        <v>0</v>
      </c>
      <c r="M1059" t="str">
        <f t="shared" si="942"/>
        <v>0</v>
      </c>
      <c r="N1059" t="str">
        <f t="shared" si="943"/>
        <v>0</v>
      </c>
      <c r="O1059" t="str">
        <f t="shared" si="944"/>
        <v>0</v>
      </c>
      <c r="P1059" t="str">
        <f t="shared" si="945"/>
        <v>0</v>
      </c>
      <c r="Q1059" t="str">
        <f t="shared" si="946"/>
        <v>0</v>
      </c>
      <c r="R1059" t="str">
        <f t="shared" si="947"/>
        <v>0</v>
      </c>
      <c r="S1059" t="str">
        <f t="shared" si="948"/>
        <v>0</v>
      </c>
      <c r="T1059" s="3" t="str">
        <f t="shared" si="948"/>
        <v>0</v>
      </c>
      <c r="U1059" t="str">
        <f t="shared" si="949"/>
        <v>0</v>
      </c>
      <c r="V1059" t="str">
        <f t="shared" si="950"/>
        <v>0</v>
      </c>
      <c r="W1059" t="str">
        <f t="shared" si="951"/>
        <v>0</v>
      </c>
      <c r="X1059" t="str">
        <f t="shared" si="952"/>
        <v>0</v>
      </c>
      <c r="Y1059" t="str">
        <f t="shared" si="953"/>
        <v>0</v>
      </c>
      <c r="Z1059" t="str">
        <f t="shared" si="954"/>
        <v>0</v>
      </c>
      <c r="AA1059" s="3" t="str">
        <f t="shared" si="954"/>
        <v>0</v>
      </c>
      <c r="AB1059" s="3" t="str">
        <f t="shared" si="954"/>
        <v>0</v>
      </c>
      <c r="AC1059" t="str">
        <f t="shared" si="955"/>
        <v>0</v>
      </c>
      <c r="AD1059" t="str">
        <f t="shared" si="956"/>
        <v>1</v>
      </c>
      <c r="AE1059" t="str">
        <f t="shared" si="957"/>
        <v>0</v>
      </c>
      <c r="AF1059" t="str">
        <f t="shared" si="958"/>
        <v>0</v>
      </c>
      <c r="AG1059" t="str">
        <f t="shared" si="959"/>
        <v>0</v>
      </c>
      <c r="AH1059" t="str">
        <f t="shared" si="960"/>
        <v>0</v>
      </c>
      <c r="AI1059" t="str">
        <f t="shared" si="961"/>
        <v>0</v>
      </c>
      <c r="AJ1059" t="str">
        <f t="shared" si="962"/>
        <v>0</v>
      </c>
      <c r="AK1059" t="str">
        <f t="shared" si="963"/>
        <v>0</v>
      </c>
      <c r="AL1059" t="str">
        <f t="shared" si="964"/>
        <v>0</v>
      </c>
      <c r="AM1059" t="str">
        <f t="shared" si="965"/>
        <v>0</v>
      </c>
      <c r="AN1059" t="str">
        <f t="shared" si="966"/>
        <v>0</v>
      </c>
      <c r="AO1059" t="str">
        <f t="shared" si="967"/>
        <v>0</v>
      </c>
      <c r="AP1059" t="str">
        <f t="shared" si="968"/>
        <v>0</v>
      </c>
      <c r="AQ1059" t="str">
        <f t="shared" si="969"/>
        <v>0</v>
      </c>
      <c r="AR1059" t="str">
        <f t="shared" si="970"/>
        <v>0</v>
      </c>
      <c r="AS1059" t="str">
        <f t="shared" si="971"/>
        <v>0</v>
      </c>
      <c r="AT1059" t="str">
        <f t="shared" si="972"/>
        <v>0</v>
      </c>
      <c r="AU1059" t="str">
        <f t="shared" si="973"/>
        <v>0</v>
      </c>
      <c r="AV1059" t="str">
        <f t="shared" si="974"/>
        <v>0</v>
      </c>
      <c r="AW1059" t="str">
        <f t="shared" si="975"/>
        <v>0</v>
      </c>
      <c r="AX1059" t="str">
        <f t="shared" si="976"/>
        <v>0</v>
      </c>
      <c r="AY1059" t="str">
        <f t="shared" si="977"/>
        <v>0</v>
      </c>
      <c r="AZ1059" s="22"/>
    </row>
    <row r="1060" spans="1:52" ht="15" customHeight="1">
      <c r="A1060" s="18" t="s">
        <v>411</v>
      </c>
      <c r="B1060" s="74" t="str">
        <f t="shared" si="937"/>
        <v>2404485A</v>
      </c>
      <c r="C1060" s="76">
        <v>45554.756759259297</v>
      </c>
      <c r="D1060" s="18" t="s">
        <v>954</v>
      </c>
      <c r="E1060" s="3" t="b">
        <f>ISNUMBER(MATCH(Table1[[#This Row],[Email]],Attendance[Email],0))</f>
        <v>1</v>
      </c>
      <c r="F1060" s="3">
        <f t="shared" si="938"/>
        <v>45555.090092592633</v>
      </c>
      <c r="G1060" s="21">
        <f>DAY(Table1[[#This Row],[Actual Time]])</f>
        <v>20</v>
      </c>
      <c r="H1060">
        <f>MONTH(Table1[[#This Row],[Actual Time]])</f>
        <v>9</v>
      </c>
      <c r="I1060">
        <f>YEAR(Table1[[#This Row],[Actual Time]])</f>
        <v>2024</v>
      </c>
      <c r="J1060" t="str">
        <f t="shared" si="939"/>
        <v>20/9/2024</v>
      </c>
      <c r="K1060" s="3" t="str">
        <f t="shared" si="940"/>
        <v>0</v>
      </c>
      <c r="L1060" t="str">
        <f t="shared" si="941"/>
        <v>0</v>
      </c>
      <c r="M1060" t="str">
        <f t="shared" si="942"/>
        <v>0</v>
      </c>
      <c r="N1060" t="str">
        <f t="shared" si="943"/>
        <v>0</v>
      </c>
      <c r="O1060" t="str">
        <f t="shared" si="944"/>
        <v>0</v>
      </c>
      <c r="P1060" t="str">
        <f t="shared" si="945"/>
        <v>0</v>
      </c>
      <c r="Q1060" t="str">
        <f t="shared" si="946"/>
        <v>0</v>
      </c>
      <c r="R1060" t="str">
        <f t="shared" si="947"/>
        <v>0</v>
      </c>
      <c r="S1060" t="str">
        <f t="shared" si="948"/>
        <v>0</v>
      </c>
      <c r="T1060" s="3" t="str">
        <f t="shared" si="948"/>
        <v>0</v>
      </c>
      <c r="U1060" t="str">
        <f t="shared" si="949"/>
        <v>0</v>
      </c>
      <c r="V1060" t="str">
        <f t="shared" si="950"/>
        <v>0</v>
      </c>
      <c r="W1060" t="str">
        <f t="shared" si="951"/>
        <v>0</v>
      </c>
      <c r="X1060" t="str">
        <f t="shared" si="952"/>
        <v>0</v>
      </c>
      <c r="Y1060" t="str">
        <f t="shared" si="953"/>
        <v>0</v>
      </c>
      <c r="Z1060" t="str">
        <f t="shared" si="954"/>
        <v>0</v>
      </c>
      <c r="AA1060" s="3" t="str">
        <f t="shared" si="954"/>
        <v>0</v>
      </c>
      <c r="AB1060" s="3" t="str">
        <f t="shared" si="954"/>
        <v>0</v>
      </c>
      <c r="AC1060" t="str">
        <f t="shared" si="955"/>
        <v>0</v>
      </c>
      <c r="AD1060" t="str">
        <f t="shared" si="956"/>
        <v>1</v>
      </c>
      <c r="AE1060" t="str">
        <f t="shared" si="957"/>
        <v>0</v>
      </c>
      <c r="AF1060" t="str">
        <f t="shared" si="958"/>
        <v>0</v>
      </c>
      <c r="AG1060" t="str">
        <f t="shared" si="959"/>
        <v>0</v>
      </c>
      <c r="AH1060" t="str">
        <f t="shared" si="960"/>
        <v>0</v>
      </c>
      <c r="AI1060" t="str">
        <f t="shared" si="961"/>
        <v>0</v>
      </c>
      <c r="AJ1060" t="str">
        <f t="shared" si="962"/>
        <v>0</v>
      </c>
      <c r="AK1060" t="str">
        <f t="shared" si="963"/>
        <v>0</v>
      </c>
      <c r="AL1060" t="str">
        <f t="shared" si="964"/>
        <v>0</v>
      </c>
      <c r="AM1060" t="str">
        <f t="shared" si="965"/>
        <v>0</v>
      </c>
      <c r="AN1060" t="str">
        <f t="shared" si="966"/>
        <v>0</v>
      </c>
      <c r="AO1060" t="str">
        <f t="shared" si="967"/>
        <v>0</v>
      </c>
      <c r="AP1060" t="str">
        <f t="shared" si="968"/>
        <v>0</v>
      </c>
      <c r="AQ1060" t="str">
        <f t="shared" si="969"/>
        <v>0</v>
      </c>
      <c r="AR1060" t="str">
        <f t="shared" si="970"/>
        <v>0</v>
      </c>
      <c r="AS1060" t="str">
        <f t="shared" si="971"/>
        <v>0</v>
      </c>
      <c r="AT1060" t="str">
        <f t="shared" si="972"/>
        <v>0</v>
      </c>
      <c r="AU1060" t="str">
        <f t="shared" si="973"/>
        <v>0</v>
      </c>
      <c r="AV1060" t="str">
        <f t="shared" si="974"/>
        <v>0</v>
      </c>
      <c r="AW1060" t="str">
        <f t="shared" si="975"/>
        <v>0</v>
      </c>
      <c r="AX1060" t="str">
        <f t="shared" si="976"/>
        <v>0</v>
      </c>
      <c r="AY1060" t="str">
        <f t="shared" si="977"/>
        <v>0</v>
      </c>
      <c r="AZ1060" s="22"/>
    </row>
    <row r="1061" spans="1:52" ht="15" customHeight="1">
      <c r="A1061" s="18" t="s">
        <v>228</v>
      </c>
      <c r="B1061" s="74" t="str">
        <f t="shared" si="937"/>
        <v>2401458A</v>
      </c>
      <c r="C1061" s="76">
        <v>45554.756759259297</v>
      </c>
      <c r="D1061" s="18" t="s">
        <v>968</v>
      </c>
      <c r="E1061" s="3" t="b">
        <f>ISNUMBER(MATCH(Table1[[#This Row],[Email]],Attendance[Email],0))</f>
        <v>1</v>
      </c>
      <c r="F1061" s="3">
        <f t="shared" si="938"/>
        <v>45555.090092592633</v>
      </c>
      <c r="G1061" s="21">
        <f>DAY(Table1[[#This Row],[Actual Time]])</f>
        <v>20</v>
      </c>
      <c r="H1061">
        <f>MONTH(Table1[[#This Row],[Actual Time]])</f>
        <v>9</v>
      </c>
      <c r="I1061">
        <f>YEAR(Table1[[#This Row],[Actual Time]])</f>
        <v>2024</v>
      </c>
      <c r="J1061" t="str">
        <f t="shared" si="939"/>
        <v>20/9/2024</v>
      </c>
      <c r="K1061" s="3" t="str">
        <f t="shared" si="940"/>
        <v>0</v>
      </c>
      <c r="L1061" t="str">
        <f t="shared" si="941"/>
        <v>0</v>
      </c>
      <c r="M1061" t="str">
        <f t="shared" si="942"/>
        <v>0</v>
      </c>
      <c r="N1061" t="str">
        <f t="shared" si="943"/>
        <v>0</v>
      </c>
      <c r="O1061" t="str">
        <f t="shared" si="944"/>
        <v>0</v>
      </c>
      <c r="P1061" t="str">
        <f t="shared" si="945"/>
        <v>0</v>
      </c>
      <c r="Q1061" t="str">
        <f t="shared" si="946"/>
        <v>0</v>
      </c>
      <c r="R1061" t="str">
        <f t="shared" si="947"/>
        <v>0</v>
      </c>
      <c r="S1061" t="str">
        <f t="shared" si="948"/>
        <v>0</v>
      </c>
      <c r="T1061" s="3" t="str">
        <f t="shared" si="948"/>
        <v>0</v>
      </c>
      <c r="U1061" t="str">
        <f t="shared" si="949"/>
        <v>0</v>
      </c>
      <c r="V1061" t="str">
        <f t="shared" si="950"/>
        <v>0</v>
      </c>
      <c r="W1061" t="str">
        <f t="shared" si="951"/>
        <v>0</v>
      </c>
      <c r="X1061" t="str">
        <f t="shared" si="952"/>
        <v>0</v>
      </c>
      <c r="Y1061" t="str">
        <f t="shared" si="953"/>
        <v>0</v>
      </c>
      <c r="Z1061" t="str">
        <f t="shared" si="954"/>
        <v>0</v>
      </c>
      <c r="AA1061" s="3" t="str">
        <f t="shared" si="954"/>
        <v>0</v>
      </c>
      <c r="AB1061" s="3" t="str">
        <f t="shared" si="954"/>
        <v>0</v>
      </c>
      <c r="AC1061" t="str">
        <f t="shared" si="955"/>
        <v>0</v>
      </c>
      <c r="AD1061" t="str">
        <f t="shared" si="956"/>
        <v>1</v>
      </c>
      <c r="AE1061" t="str">
        <f t="shared" si="957"/>
        <v>0</v>
      </c>
      <c r="AF1061" t="str">
        <f t="shared" si="958"/>
        <v>0</v>
      </c>
      <c r="AG1061" t="str">
        <f t="shared" si="959"/>
        <v>0</v>
      </c>
      <c r="AH1061" t="str">
        <f t="shared" si="960"/>
        <v>0</v>
      </c>
      <c r="AI1061" t="str">
        <f t="shared" si="961"/>
        <v>0</v>
      </c>
      <c r="AJ1061" t="str">
        <f t="shared" si="962"/>
        <v>0</v>
      </c>
      <c r="AK1061" t="str">
        <f t="shared" si="963"/>
        <v>0</v>
      </c>
      <c r="AL1061" t="str">
        <f t="shared" si="964"/>
        <v>0</v>
      </c>
      <c r="AM1061" t="str">
        <f t="shared" si="965"/>
        <v>0</v>
      </c>
      <c r="AN1061" t="str">
        <f t="shared" si="966"/>
        <v>0</v>
      </c>
      <c r="AO1061" t="str">
        <f t="shared" si="967"/>
        <v>0</v>
      </c>
      <c r="AP1061" t="str">
        <f t="shared" si="968"/>
        <v>0</v>
      </c>
      <c r="AQ1061" t="str">
        <f t="shared" si="969"/>
        <v>0</v>
      </c>
      <c r="AR1061" t="str">
        <f t="shared" si="970"/>
        <v>0</v>
      </c>
      <c r="AS1061" t="str">
        <f t="shared" si="971"/>
        <v>0</v>
      </c>
      <c r="AT1061" t="str">
        <f t="shared" si="972"/>
        <v>0</v>
      </c>
      <c r="AU1061" t="str">
        <f t="shared" si="973"/>
        <v>0</v>
      </c>
      <c r="AV1061" t="str">
        <f t="shared" si="974"/>
        <v>0</v>
      </c>
      <c r="AW1061" t="str">
        <f t="shared" si="975"/>
        <v>0</v>
      </c>
      <c r="AX1061" t="str">
        <f t="shared" si="976"/>
        <v>0</v>
      </c>
      <c r="AY1061" t="str">
        <f t="shared" si="977"/>
        <v>0</v>
      </c>
      <c r="AZ1061" s="22"/>
    </row>
    <row r="1062" spans="1:52" ht="15" customHeight="1">
      <c r="A1062" s="18" t="s">
        <v>118</v>
      </c>
      <c r="B1062" s="74" t="str">
        <f t="shared" si="937"/>
        <v>2401360I</v>
      </c>
      <c r="C1062" s="76">
        <v>45554.756759259297</v>
      </c>
      <c r="D1062" s="18" t="s">
        <v>889</v>
      </c>
      <c r="E1062" s="3" t="b">
        <f>ISNUMBER(MATCH(Table1[[#This Row],[Email]],Attendance[Email],0))</f>
        <v>1</v>
      </c>
      <c r="F1062" s="3">
        <f t="shared" si="938"/>
        <v>45555.090092592633</v>
      </c>
      <c r="G1062" s="21">
        <f>DAY(Table1[[#This Row],[Actual Time]])</f>
        <v>20</v>
      </c>
      <c r="H1062">
        <f>MONTH(Table1[[#This Row],[Actual Time]])</f>
        <v>9</v>
      </c>
      <c r="I1062">
        <f>YEAR(Table1[[#This Row],[Actual Time]])</f>
        <v>2024</v>
      </c>
      <c r="J1062" t="str">
        <f t="shared" si="939"/>
        <v>20/9/2024</v>
      </c>
      <c r="K1062" s="3" t="str">
        <f t="shared" si="940"/>
        <v>0</v>
      </c>
      <c r="L1062" t="str">
        <f t="shared" si="941"/>
        <v>0</v>
      </c>
      <c r="M1062" t="str">
        <f t="shared" si="942"/>
        <v>0</v>
      </c>
      <c r="N1062" t="str">
        <f t="shared" si="943"/>
        <v>0</v>
      </c>
      <c r="O1062" t="str">
        <f t="shared" si="944"/>
        <v>0</v>
      </c>
      <c r="P1062" t="str">
        <f t="shared" si="945"/>
        <v>0</v>
      </c>
      <c r="Q1062" t="str">
        <f t="shared" si="946"/>
        <v>0</v>
      </c>
      <c r="R1062" t="str">
        <f t="shared" si="947"/>
        <v>0</v>
      </c>
      <c r="S1062" t="str">
        <f t="shared" si="948"/>
        <v>0</v>
      </c>
      <c r="T1062" s="3" t="str">
        <f t="shared" si="948"/>
        <v>0</v>
      </c>
      <c r="U1062" t="str">
        <f t="shared" si="949"/>
        <v>0</v>
      </c>
      <c r="V1062" t="str">
        <f t="shared" si="950"/>
        <v>0</v>
      </c>
      <c r="W1062" t="str">
        <f t="shared" si="951"/>
        <v>0</v>
      </c>
      <c r="X1062" t="str">
        <f t="shared" si="952"/>
        <v>0</v>
      </c>
      <c r="Y1062" t="str">
        <f t="shared" si="953"/>
        <v>0</v>
      </c>
      <c r="Z1062" t="str">
        <f t="shared" si="954"/>
        <v>0</v>
      </c>
      <c r="AA1062" s="3" t="str">
        <f t="shared" si="954"/>
        <v>0</v>
      </c>
      <c r="AB1062" s="3" t="str">
        <f t="shared" si="954"/>
        <v>0</v>
      </c>
      <c r="AC1062" t="str">
        <f t="shared" si="955"/>
        <v>0</v>
      </c>
      <c r="AD1062" t="str">
        <f t="shared" si="956"/>
        <v>1</v>
      </c>
      <c r="AE1062" t="str">
        <f t="shared" si="957"/>
        <v>0</v>
      </c>
      <c r="AF1062" t="str">
        <f t="shared" si="958"/>
        <v>0</v>
      </c>
      <c r="AG1062" t="str">
        <f t="shared" si="959"/>
        <v>0</v>
      </c>
      <c r="AH1062" t="str">
        <f t="shared" si="960"/>
        <v>0</v>
      </c>
      <c r="AI1062" t="str">
        <f t="shared" si="961"/>
        <v>0</v>
      </c>
      <c r="AJ1062" t="str">
        <f t="shared" si="962"/>
        <v>0</v>
      </c>
      <c r="AK1062" t="str">
        <f t="shared" si="963"/>
        <v>0</v>
      </c>
      <c r="AL1062" t="str">
        <f t="shared" si="964"/>
        <v>0</v>
      </c>
      <c r="AM1062" t="str">
        <f t="shared" si="965"/>
        <v>0</v>
      </c>
      <c r="AN1062" t="str">
        <f t="shared" si="966"/>
        <v>0</v>
      </c>
      <c r="AO1062" t="str">
        <f t="shared" si="967"/>
        <v>0</v>
      </c>
      <c r="AP1062" t="str">
        <f t="shared" si="968"/>
        <v>0</v>
      </c>
      <c r="AQ1062" t="str">
        <f t="shared" si="969"/>
        <v>0</v>
      </c>
      <c r="AR1062" t="str">
        <f t="shared" si="970"/>
        <v>0</v>
      </c>
      <c r="AS1062" t="str">
        <f t="shared" si="971"/>
        <v>0</v>
      </c>
      <c r="AT1062" t="str">
        <f t="shared" si="972"/>
        <v>0</v>
      </c>
      <c r="AU1062" t="str">
        <f t="shared" si="973"/>
        <v>0</v>
      </c>
      <c r="AV1062" t="str">
        <f t="shared" si="974"/>
        <v>0</v>
      </c>
      <c r="AW1062" t="str">
        <f t="shared" si="975"/>
        <v>0</v>
      </c>
      <c r="AX1062" t="str">
        <f t="shared" si="976"/>
        <v>0</v>
      </c>
      <c r="AY1062" t="str">
        <f t="shared" si="977"/>
        <v>0</v>
      </c>
      <c r="AZ1062" s="22"/>
    </row>
    <row r="1063" spans="1:52" ht="15" customHeight="1">
      <c r="A1063" s="18" t="s">
        <v>230</v>
      </c>
      <c r="B1063" s="74" t="str">
        <f t="shared" si="937"/>
        <v>2402251I</v>
      </c>
      <c r="C1063" s="76">
        <v>45554.756759259297</v>
      </c>
      <c r="D1063" s="18" t="s">
        <v>987</v>
      </c>
      <c r="E1063" s="3" t="b">
        <f>ISNUMBER(MATCH(Table1[[#This Row],[Email]],Attendance[Email],0))</f>
        <v>1</v>
      </c>
      <c r="F1063" s="3">
        <f t="shared" si="938"/>
        <v>45555.090092592633</v>
      </c>
      <c r="G1063" s="21">
        <f>DAY(Table1[[#This Row],[Actual Time]])</f>
        <v>20</v>
      </c>
      <c r="H1063">
        <f>MONTH(Table1[[#This Row],[Actual Time]])</f>
        <v>9</v>
      </c>
      <c r="I1063">
        <f>YEAR(Table1[[#This Row],[Actual Time]])</f>
        <v>2024</v>
      </c>
      <c r="J1063" t="str">
        <f t="shared" si="939"/>
        <v>20/9/2024</v>
      </c>
      <c r="K1063" s="3" t="str">
        <f t="shared" si="940"/>
        <v>0</v>
      </c>
      <c r="L1063" t="str">
        <f t="shared" si="941"/>
        <v>0</v>
      </c>
      <c r="M1063" t="str">
        <f t="shared" si="942"/>
        <v>0</v>
      </c>
      <c r="N1063" t="str">
        <f t="shared" si="943"/>
        <v>0</v>
      </c>
      <c r="O1063" t="str">
        <f t="shared" si="944"/>
        <v>0</v>
      </c>
      <c r="P1063" t="str">
        <f t="shared" si="945"/>
        <v>0</v>
      </c>
      <c r="Q1063" t="str">
        <f t="shared" si="946"/>
        <v>0</v>
      </c>
      <c r="R1063" t="str">
        <f t="shared" si="947"/>
        <v>0</v>
      </c>
      <c r="S1063" t="str">
        <f t="shared" si="948"/>
        <v>0</v>
      </c>
      <c r="T1063" s="3" t="str">
        <f t="shared" si="948"/>
        <v>0</v>
      </c>
      <c r="U1063" t="str">
        <f t="shared" si="949"/>
        <v>0</v>
      </c>
      <c r="V1063" t="str">
        <f t="shared" si="950"/>
        <v>0</v>
      </c>
      <c r="W1063" t="str">
        <f t="shared" si="951"/>
        <v>0</v>
      </c>
      <c r="X1063" t="str">
        <f t="shared" si="952"/>
        <v>0</v>
      </c>
      <c r="Y1063" t="str">
        <f t="shared" si="953"/>
        <v>0</v>
      </c>
      <c r="Z1063" t="str">
        <f t="shared" si="954"/>
        <v>0</v>
      </c>
      <c r="AA1063" s="3" t="str">
        <f t="shared" si="954"/>
        <v>0</v>
      </c>
      <c r="AB1063" s="3" t="str">
        <f t="shared" si="954"/>
        <v>0</v>
      </c>
      <c r="AC1063" t="str">
        <f t="shared" si="955"/>
        <v>0</v>
      </c>
      <c r="AD1063" t="str">
        <f t="shared" si="956"/>
        <v>1</v>
      </c>
      <c r="AE1063" t="str">
        <f t="shared" si="957"/>
        <v>0</v>
      </c>
      <c r="AF1063" t="str">
        <f t="shared" si="958"/>
        <v>0</v>
      </c>
      <c r="AG1063" t="str">
        <f t="shared" si="959"/>
        <v>0</v>
      </c>
      <c r="AH1063" t="str">
        <f t="shared" si="960"/>
        <v>0</v>
      </c>
      <c r="AI1063" t="str">
        <f t="shared" si="961"/>
        <v>0</v>
      </c>
      <c r="AJ1063" t="str">
        <f t="shared" si="962"/>
        <v>0</v>
      </c>
      <c r="AK1063" t="str">
        <f t="shared" si="963"/>
        <v>0</v>
      </c>
      <c r="AL1063" t="str">
        <f t="shared" si="964"/>
        <v>0</v>
      </c>
      <c r="AM1063" t="str">
        <f t="shared" si="965"/>
        <v>0</v>
      </c>
      <c r="AN1063" t="str">
        <f t="shared" si="966"/>
        <v>0</v>
      </c>
      <c r="AO1063" t="str">
        <f t="shared" si="967"/>
        <v>0</v>
      </c>
      <c r="AP1063" t="str">
        <f t="shared" si="968"/>
        <v>0</v>
      </c>
      <c r="AQ1063" t="str">
        <f t="shared" si="969"/>
        <v>0</v>
      </c>
      <c r="AR1063" t="str">
        <f t="shared" si="970"/>
        <v>0</v>
      </c>
      <c r="AS1063" t="str">
        <f t="shared" si="971"/>
        <v>0</v>
      </c>
      <c r="AT1063" t="str">
        <f t="shared" si="972"/>
        <v>0</v>
      </c>
      <c r="AU1063" t="str">
        <f t="shared" si="973"/>
        <v>0</v>
      </c>
      <c r="AV1063" t="str">
        <f t="shared" si="974"/>
        <v>0</v>
      </c>
      <c r="AW1063" t="str">
        <f t="shared" si="975"/>
        <v>0</v>
      </c>
      <c r="AX1063" t="str">
        <f t="shared" si="976"/>
        <v>0</v>
      </c>
      <c r="AY1063" t="str">
        <f t="shared" si="977"/>
        <v>0</v>
      </c>
      <c r="AZ1063" s="22"/>
    </row>
    <row r="1064" spans="1:52" ht="15" customHeight="1">
      <c r="A1064" s="18" t="s">
        <v>152</v>
      </c>
      <c r="B1064" s="74" t="str">
        <f t="shared" si="937"/>
        <v>2402378J</v>
      </c>
      <c r="C1064" s="76">
        <v>45554.756759259297</v>
      </c>
      <c r="D1064" s="18" t="s">
        <v>906</v>
      </c>
      <c r="E1064" s="3" t="b">
        <f>ISNUMBER(MATCH(Table1[[#This Row],[Email]],Attendance[Email],0))</f>
        <v>1</v>
      </c>
      <c r="F1064" s="3">
        <f t="shared" si="938"/>
        <v>45555.090092592633</v>
      </c>
      <c r="G1064" s="21">
        <f>DAY(Table1[[#This Row],[Actual Time]])</f>
        <v>20</v>
      </c>
      <c r="H1064">
        <f>MONTH(Table1[[#This Row],[Actual Time]])</f>
        <v>9</v>
      </c>
      <c r="I1064">
        <f>YEAR(Table1[[#This Row],[Actual Time]])</f>
        <v>2024</v>
      </c>
      <c r="J1064" t="str">
        <f t="shared" si="939"/>
        <v>20/9/2024</v>
      </c>
      <c r="K1064" s="3" t="str">
        <f t="shared" si="940"/>
        <v>0</v>
      </c>
      <c r="L1064" t="str">
        <f t="shared" si="941"/>
        <v>0</v>
      </c>
      <c r="M1064" t="str">
        <f t="shared" si="942"/>
        <v>0</v>
      </c>
      <c r="N1064" t="str">
        <f t="shared" si="943"/>
        <v>0</v>
      </c>
      <c r="O1064" t="str">
        <f t="shared" si="944"/>
        <v>0</v>
      </c>
      <c r="P1064" t="str">
        <f t="shared" si="945"/>
        <v>0</v>
      </c>
      <c r="Q1064" t="str">
        <f t="shared" si="946"/>
        <v>0</v>
      </c>
      <c r="R1064" t="str">
        <f t="shared" si="947"/>
        <v>0</v>
      </c>
      <c r="S1064" t="str">
        <f t="shared" si="948"/>
        <v>0</v>
      </c>
      <c r="T1064" s="3" t="str">
        <f t="shared" si="948"/>
        <v>0</v>
      </c>
      <c r="U1064" t="str">
        <f t="shared" si="949"/>
        <v>0</v>
      </c>
      <c r="V1064" t="str">
        <f t="shared" si="950"/>
        <v>0</v>
      </c>
      <c r="W1064" t="str">
        <f t="shared" si="951"/>
        <v>0</v>
      </c>
      <c r="X1064" t="str">
        <f t="shared" si="952"/>
        <v>0</v>
      </c>
      <c r="Y1064" t="str">
        <f t="shared" si="953"/>
        <v>0</v>
      </c>
      <c r="Z1064" t="str">
        <f t="shared" si="954"/>
        <v>0</v>
      </c>
      <c r="AA1064" s="3" t="str">
        <f t="shared" si="954"/>
        <v>0</v>
      </c>
      <c r="AB1064" s="3" t="str">
        <f t="shared" si="954"/>
        <v>0</v>
      </c>
      <c r="AC1064" t="str">
        <f t="shared" si="955"/>
        <v>0</v>
      </c>
      <c r="AD1064" t="str">
        <f t="shared" si="956"/>
        <v>1</v>
      </c>
      <c r="AE1064" t="str">
        <f t="shared" si="957"/>
        <v>0</v>
      </c>
      <c r="AF1064" t="str">
        <f t="shared" si="958"/>
        <v>0</v>
      </c>
      <c r="AG1064" t="str">
        <f t="shared" si="959"/>
        <v>0</v>
      </c>
      <c r="AH1064" t="str">
        <f t="shared" si="960"/>
        <v>0</v>
      </c>
      <c r="AI1064" t="str">
        <f t="shared" si="961"/>
        <v>0</v>
      </c>
      <c r="AJ1064" t="str">
        <f t="shared" si="962"/>
        <v>0</v>
      </c>
      <c r="AK1064" t="str">
        <f t="shared" si="963"/>
        <v>0</v>
      </c>
      <c r="AL1064" t="str">
        <f t="shared" si="964"/>
        <v>0</v>
      </c>
      <c r="AM1064" t="str">
        <f t="shared" si="965"/>
        <v>0</v>
      </c>
      <c r="AN1064" t="str">
        <f t="shared" si="966"/>
        <v>0</v>
      </c>
      <c r="AO1064" t="str">
        <f t="shared" si="967"/>
        <v>0</v>
      </c>
      <c r="AP1064" t="str">
        <f t="shared" si="968"/>
        <v>0</v>
      </c>
      <c r="AQ1064" t="str">
        <f t="shared" si="969"/>
        <v>0</v>
      </c>
      <c r="AR1064" t="str">
        <f t="shared" si="970"/>
        <v>0</v>
      </c>
      <c r="AS1064" t="str">
        <f t="shared" si="971"/>
        <v>0</v>
      </c>
      <c r="AT1064" t="str">
        <f t="shared" si="972"/>
        <v>0</v>
      </c>
      <c r="AU1064" t="str">
        <f t="shared" si="973"/>
        <v>0</v>
      </c>
      <c r="AV1064" t="str">
        <f t="shared" si="974"/>
        <v>0</v>
      </c>
      <c r="AW1064" t="str">
        <f t="shared" si="975"/>
        <v>0</v>
      </c>
      <c r="AX1064" t="str">
        <f t="shared" si="976"/>
        <v>0</v>
      </c>
      <c r="AY1064" t="str">
        <f t="shared" si="977"/>
        <v>0</v>
      </c>
      <c r="AZ1064" s="22"/>
    </row>
    <row r="1065" spans="1:52" ht="15" customHeight="1">
      <c r="A1065" s="18" t="s">
        <v>122</v>
      </c>
      <c r="B1065" s="74" t="str">
        <f t="shared" si="937"/>
        <v>2401808G</v>
      </c>
      <c r="C1065" s="76">
        <v>45554.756759259297</v>
      </c>
      <c r="D1065" s="18" t="s">
        <v>891</v>
      </c>
      <c r="E1065" s="3" t="b">
        <f>ISNUMBER(MATCH(Table1[[#This Row],[Email]],Attendance[Email],0))</f>
        <v>1</v>
      </c>
      <c r="F1065" s="3">
        <f t="shared" si="938"/>
        <v>45555.090092592633</v>
      </c>
      <c r="G1065" s="21">
        <f>DAY(Table1[[#This Row],[Actual Time]])</f>
        <v>20</v>
      </c>
      <c r="H1065">
        <f>MONTH(Table1[[#This Row],[Actual Time]])</f>
        <v>9</v>
      </c>
      <c r="I1065">
        <f>YEAR(Table1[[#This Row],[Actual Time]])</f>
        <v>2024</v>
      </c>
      <c r="J1065" t="str">
        <f t="shared" si="939"/>
        <v>20/9/2024</v>
      </c>
      <c r="K1065" s="3" t="str">
        <f t="shared" si="940"/>
        <v>0</v>
      </c>
      <c r="L1065" t="str">
        <f t="shared" si="941"/>
        <v>0</v>
      </c>
      <c r="M1065" t="str">
        <f t="shared" si="942"/>
        <v>0</v>
      </c>
      <c r="N1065" t="str">
        <f t="shared" si="943"/>
        <v>0</v>
      </c>
      <c r="O1065" t="str">
        <f t="shared" si="944"/>
        <v>0</v>
      </c>
      <c r="P1065" t="str">
        <f t="shared" si="945"/>
        <v>0</v>
      </c>
      <c r="Q1065" t="str">
        <f t="shared" si="946"/>
        <v>0</v>
      </c>
      <c r="R1065" t="str">
        <f t="shared" si="947"/>
        <v>0</v>
      </c>
      <c r="S1065" t="str">
        <f t="shared" si="948"/>
        <v>0</v>
      </c>
      <c r="T1065" s="3" t="str">
        <f t="shared" si="948"/>
        <v>0</v>
      </c>
      <c r="U1065" t="str">
        <f t="shared" si="949"/>
        <v>0</v>
      </c>
      <c r="V1065" t="str">
        <f t="shared" si="950"/>
        <v>0</v>
      </c>
      <c r="W1065" t="str">
        <f t="shared" si="951"/>
        <v>0</v>
      </c>
      <c r="X1065" t="str">
        <f t="shared" si="952"/>
        <v>0</v>
      </c>
      <c r="Y1065" t="str">
        <f t="shared" si="953"/>
        <v>0</v>
      </c>
      <c r="Z1065" t="str">
        <f t="shared" si="954"/>
        <v>0</v>
      </c>
      <c r="AA1065" s="3" t="str">
        <f t="shared" si="954"/>
        <v>0</v>
      </c>
      <c r="AB1065" s="3" t="str">
        <f t="shared" si="954"/>
        <v>0</v>
      </c>
      <c r="AC1065" t="str">
        <f t="shared" si="955"/>
        <v>0</v>
      </c>
      <c r="AD1065" t="str">
        <f t="shared" si="956"/>
        <v>1</v>
      </c>
      <c r="AE1065" t="str">
        <f t="shared" si="957"/>
        <v>0</v>
      </c>
      <c r="AF1065" t="str">
        <f t="shared" si="958"/>
        <v>0</v>
      </c>
      <c r="AG1065" t="str">
        <f t="shared" si="959"/>
        <v>0</v>
      </c>
      <c r="AH1065" t="str">
        <f t="shared" si="960"/>
        <v>0</v>
      </c>
      <c r="AI1065" t="str">
        <f t="shared" si="961"/>
        <v>0</v>
      </c>
      <c r="AJ1065" t="str">
        <f t="shared" si="962"/>
        <v>0</v>
      </c>
      <c r="AK1065" t="str">
        <f t="shared" si="963"/>
        <v>0</v>
      </c>
      <c r="AL1065" t="str">
        <f t="shared" si="964"/>
        <v>0</v>
      </c>
      <c r="AM1065" t="str">
        <f t="shared" si="965"/>
        <v>0</v>
      </c>
      <c r="AN1065" t="str">
        <f t="shared" si="966"/>
        <v>0</v>
      </c>
      <c r="AO1065" t="str">
        <f t="shared" si="967"/>
        <v>0</v>
      </c>
      <c r="AP1065" t="str">
        <f t="shared" si="968"/>
        <v>0</v>
      </c>
      <c r="AQ1065" t="str">
        <f t="shared" si="969"/>
        <v>0</v>
      </c>
      <c r="AR1065" t="str">
        <f t="shared" si="970"/>
        <v>0</v>
      </c>
      <c r="AS1065" t="str">
        <f t="shared" si="971"/>
        <v>0</v>
      </c>
      <c r="AT1065" t="str">
        <f t="shared" si="972"/>
        <v>0</v>
      </c>
      <c r="AU1065" t="str">
        <f t="shared" si="973"/>
        <v>0</v>
      </c>
      <c r="AV1065" t="str">
        <f t="shared" si="974"/>
        <v>0</v>
      </c>
      <c r="AW1065" t="str">
        <f t="shared" si="975"/>
        <v>0</v>
      </c>
      <c r="AX1065" t="str">
        <f t="shared" si="976"/>
        <v>0</v>
      </c>
      <c r="AY1065" t="str">
        <f t="shared" si="977"/>
        <v>0</v>
      </c>
      <c r="AZ1065" s="22"/>
    </row>
    <row r="1066" spans="1:52" ht="15" customHeight="1">
      <c r="A1066" s="18" t="s">
        <v>148</v>
      </c>
      <c r="B1066" s="74" t="str">
        <f t="shared" si="937"/>
        <v>2402353C</v>
      </c>
      <c r="C1066" s="76">
        <v>45554.756759259297</v>
      </c>
      <c r="D1066" s="18" t="s">
        <v>904</v>
      </c>
      <c r="E1066" s="3" t="b">
        <f>ISNUMBER(MATCH(Table1[[#This Row],[Email]],Attendance[Email],0))</f>
        <v>1</v>
      </c>
      <c r="F1066" s="3">
        <f t="shared" si="938"/>
        <v>45555.090092592633</v>
      </c>
      <c r="G1066" s="21">
        <f>DAY(Table1[[#This Row],[Actual Time]])</f>
        <v>20</v>
      </c>
      <c r="H1066">
        <f>MONTH(Table1[[#This Row],[Actual Time]])</f>
        <v>9</v>
      </c>
      <c r="I1066">
        <f>YEAR(Table1[[#This Row],[Actual Time]])</f>
        <v>2024</v>
      </c>
      <c r="J1066" t="str">
        <f t="shared" si="939"/>
        <v>20/9/2024</v>
      </c>
      <c r="K1066" s="3" t="str">
        <f t="shared" si="940"/>
        <v>0</v>
      </c>
      <c r="L1066" t="str">
        <f t="shared" si="941"/>
        <v>0</v>
      </c>
      <c r="M1066" t="str">
        <f t="shared" si="942"/>
        <v>0</v>
      </c>
      <c r="N1066" t="str">
        <f t="shared" si="943"/>
        <v>0</v>
      </c>
      <c r="O1066" t="str">
        <f t="shared" si="944"/>
        <v>0</v>
      </c>
      <c r="P1066" t="str">
        <f t="shared" si="945"/>
        <v>0</v>
      </c>
      <c r="Q1066" t="str">
        <f t="shared" si="946"/>
        <v>0</v>
      </c>
      <c r="R1066" t="str">
        <f t="shared" si="947"/>
        <v>0</v>
      </c>
      <c r="S1066" t="str">
        <f t="shared" si="948"/>
        <v>0</v>
      </c>
      <c r="T1066" s="3" t="str">
        <f t="shared" si="948"/>
        <v>0</v>
      </c>
      <c r="U1066" t="str">
        <f t="shared" si="949"/>
        <v>0</v>
      </c>
      <c r="V1066" t="str">
        <f t="shared" si="950"/>
        <v>0</v>
      </c>
      <c r="W1066" t="str">
        <f t="shared" si="951"/>
        <v>0</v>
      </c>
      <c r="X1066" t="str">
        <f t="shared" si="952"/>
        <v>0</v>
      </c>
      <c r="Y1066" t="str">
        <f t="shared" si="953"/>
        <v>0</v>
      </c>
      <c r="Z1066" t="str">
        <f t="shared" si="954"/>
        <v>0</v>
      </c>
      <c r="AA1066" s="3" t="str">
        <f t="shared" si="954"/>
        <v>0</v>
      </c>
      <c r="AB1066" s="3" t="str">
        <f t="shared" si="954"/>
        <v>0</v>
      </c>
      <c r="AC1066" t="str">
        <f t="shared" si="955"/>
        <v>0</v>
      </c>
      <c r="AD1066" t="str">
        <f t="shared" si="956"/>
        <v>1</v>
      </c>
      <c r="AE1066" t="str">
        <f t="shared" si="957"/>
        <v>0</v>
      </c>
      <c r="AF1066" t="str">
        <f t="shared" si="958"/>
        <v>0</v>
      </c>
      <c r="AG1066" t="str">
        <f t="shared" si="959"/>
        <v>0</v>
      </c>
      <c r="AH1066" t="str">
        <f t="shared" si="960"/>
        <v>0</v>
      </c>
      <c r="AI1066" t="str">
        <f t="shared" si="961"/>
        <v>0</v>
      </c>
      <c r="AJ1066" t="str">
        <f t="shared" si="962"/>
        <v>0</v>
      </c>
      <c r="AK1066" t="str">
        <f t="shared" si="963"/>
        <v>0</v>
      </c>
      <c r="AL1066" t="str">
        <f t="shared" si="964"/>
        <v>0</v>
      </c>
      <c r="AM1066" t="str">
        <f t="shared" si="965"/>
        <v>0</v>
      </c>
      <c r="AN1066" t="str">
        <f t="shared" si="966"/>
        <v>0</v>
      </c>
      <c r="AO1066" t="str">
        <f t="shared" si="967"/>
        <v>0</v>
      </c>
      <c r="AP1066" t="str">
        <f t="shared" si="968"/>
        <v>0</v>
      </c>
      <c r="AQ1066" t="str">
        <f t="shared" si="969"/>
        <v>0</v>
      </c>
      <c r="AR1066" t="str">
        <f t="shared" si="970"/>
        <v>0</v>
      </c>
      <c r="AS1066" t="str">
        <f t="shared" si="971"/>
        <v>0</v>
      </c>
      <c r="AT1066" t="str">
        <f t="shared" si="972"/>
        <v>0</v>
      </c>
      <c r="AU1066" t="str">
        <f t="shared" si="973"/>
        <v>0</v>
      </c>
      <c r="AV1066" t="str">
        <f t="shared" si="974"/>
        <v>0</v>
      </c>
      <c r="AW1066" t="str">
        <f t="shared" si="975"/>
        <v>0</v>
      </c>
      <c r="AX1066" t="str">
        <f t="shared" si="976"/>
        <v>0</v>
      </c>
      <c r="AY1066" t="str">
        <f t="shared" si="977"/>
        <v>0</v>
      </c>
      <c r="AZ1066" s="22"/>
    </row>
    <row r="1067" spans="1:52" ht="15" customHeight="1">
      <c r="A1067" s="18" t="s">
        <v>525</v>
      </c>
      <c r="B1067" s="74" t="str">
        <f t="shared" si="937"/>
        <v>2404261F</v>
      </c>
      <c r="C1067" s="76">
        <v>45554.756759259297</v>
      </c>
      <c r="D1067" s="18" t="s">
        <v>971</v>
      </c>
      <c r="E1067" s="3" t="b">
        <f>ISNUMBER(MATCH(Table1[[#This Row],[Email]],Attendance[Email],0))</f>
        <v>1</v>
      </c>
      <c r="F1067" s="3">
        <f t="shared" si="938"/>
        <v>45555.090092592633</v>
      </c>
      <c r="G1067" s="21">
        <f>DAY(Table1[[#This Row],[Actual Time]])</f>
        <v>20</v>
      </c>
      <c r="H1067">
        <f>MONTH(Table1[[#This Row],[Actual Time]])</f>
        <v>9</v>
      </c>
      <c r="I1067">
        <f>YEAR(Table1[[#This Row],[Actual Time]])</f>
        <v>2024</v>
      </c>
      <c r="J1067" t="str">
        <f t="shared" si="939"/>
        <v>20/9/2024</v>
      </c>
      <c r="K1067" s="3" t="str">
        <f t="shared" si="940"/>
        <v>0</v>
      </c>
      <c r="L1067" t="str">
        <f t="shared" si="941"/>
        <v>0</v>
      </c>
      <c r="M1067" t="str">
        <f t="shared" si="942"/>
        <v>0</v>
      </c>
      <c r="N1067" t="str">
        <f t="shared" si="943"/>
        <v>0</v>
      </c>
      <c r="O1067" t="str">
        <f t="shared" si="944"/>
        <v>0</v>
      </c>
      <c r="P1067" t="str">
        <f t="shared" si="945"/>
        <v>0</v>
      </c>
      <c r="Q1067" t="str">
        <f t="shared" si="946"/>
        <v>0</v>
      </c>
      <c r="R1067" t="str">
        <f t="shared" si="947"/>
        <v>0</v>
      </c>
      <c r="S1067" t="str">
        <f t="shared" si="948"/>
        <v>0</v>
      </c>
      <c r="T1067" s="3" t="str">
        <f t="shared" si="948"/>
        <v>0</v>
      </c>
      <c r="U1067" t="str">
        <f t="shared" si="949"/>
        <v>0</v>
      </c>
      <c r="V1067" t="str">
        <f t="shared" si="950"/>
        <v>0</v>
      </c>
      <c r="W1067" t="str">
        <f t="shared" si="951"/>
        <v>0</v>
      </c>
      <c r="X1067" t="str">
        <f t="shared" si="952"/>
        <v>0</v>
      </c>
      <c r="Y1067" t="str">
        <f t="shared" si="953"/>
        <v>0</v>
      </c>
      <c r="Z1067" t="str">
        <f t="shared" si="954"/>
        <v>0</v>
      </c>
      <c r="AA1067" s="3" t="str">
        <f t="shared" si="954"/>
        <v>0</v>
      </c>
      <c r="AB1067" s="3" t="str">
        <f t="shared" si="954"/>
        <v>0</v>
      </c>
      <c r="AC1067" t="str">
        <f t="shared" si="955"/>
        <v>0</v>
      </c>
      <c r="AD1067" t="str">
        <f t="shared" si="956"/>
        <v>1</v>
      </c>
      <c r="AE1067" t="str">
        <f t="shared" si="957"/>
        <v>0</v>
      </c>
      <c r="AF1067" t="str">
        <f t="shared" si="958"/>
        <v>0</v>
      </c>
      <c r="AG1067" t="str">
        <f t="shared" si="959"/>
        <v>0</v>
      </c>
      <c r="AH1067" t="str">
        <f t="shared" si="960"/>
        <v>0</v>
      </c>
      <c r="AI1067" t="str">
        <f t="shared" si="961"/>
        <v>0</v>
      </c>
      <c r="AJ1067" t="str">
        <f t="shared" si="962"/>
        <v>0</v>
      </c>
      <c r="AK1067" t="str">
        <f t="shared" si="963"/>
        <v>0</v>
      </c>
      <c r="AL1067" t="str">
        <f t="shared" si="964"/>
        <v>0</v>
      </c>
      <c r="AM1067" t="str">
        <f t="shared" si="965"/>
        <v>0</v>
      </c>
      <c r="AN1067" t="str">
        <f t="shared" si="966"/>
        <v>0</v>
      </c>
      <c r="AO1067" t="str">
        <f t="shared" si="967"/>
        <v>0</v>
      </c>
      <c r="AP1067" t="str">
        <f t="shared" si="968"/>
        <v>0</v>
      </c>
      <c r="AQ1067" t="str">
        <f t="shared" si="969"/>
        <v>0</v>
      </c>
      <c r="AR1067" t="str">
        <f t="shared" si="970"/>
        <v>0</v>
      </c>
      <c r="AS1067" t="str">
        <f t="shared" si="971"/>
        <v>0</v>
      </c>
      <c r="AT1067" t="str">
        <f t="shared" si="972"/>
        <v>0</v>
      </c>
      <c r="AU1067" t="str">
        <f t="shared" si="973"/>
        <v>0</v>
      </c>
      <c r="AV1067" t="str">
        <f t="shared" si="974"/>
        <v>0</v>
      </c>
      <c r="AW1067" t="str">
        <f t="shared" si="975"/>
        <v>0</v>
      </c>
      <c r="AX1067" t="str">
        <f t="shared" si="976"/>
        <v>0</v>
      </c>
      <c r="AY1067" t="str">
        <f t="shared" si="977"/>
        <v>0</v>
      </c>
      <c r="AZ1067" s="22"/>
    </row>
    <row r="1068" spans="1:52" ht="15" customHeight="1">
      <c r="A1068" s="18" t="s">
        <v>140</v>
      </c>
      <c r="B1068" s="74" t="str">
        <f t="shared" si="937"/>
        <v>2404411G</v>
      </c>
      <c r="C1068" s="76">
        <v>45554.756759259297</v>
      </c>
      <c r="D1068" s="18" t="s">
        <v>900</v>
      </c>
      <c r="E1068" s="3" t="b">
        <f>ISNUMBER(MATCH(Table1[[#This Row],[Email]],Attendance[Email],0))</f>
        <v>1</v>
      </c>
      <c r="F1068" s="3">
        <f t="shared" si="938"/>
        <v>45555.090092592633</v>
      </c>
      <c r="G1068" s="21">
        <f>DAY(Table1[[#This Row],[Actual Time]])</f>
        <v>20</v>
      </c>
      <c r="H1068">
        <f>MONTH(Table1[[#This Row],[Actual Time]])</f>
        <v>9</v>
      </c>
      <c r="I1068">
        <f>YEAR(Table1[[#This Row],[Actual Time]])</f>
        <v>2024</v>
      </c>
      <c r="J1068" t="str">
        <f t="shared" si="939"/>
        <v>20/9/2024</v>
      </c>
      <c r="K1068" s="3" t="str">
        <f t="shared" si="940"/>
        <v>0</v>
      </c>
      <c r="L1068" t="str">
        <f t="shared" si="941"/>
        <v>0</v>
      </c>
      <c r="M1068" t="str">
        <f t="shared" si="942"/>
        <v>0</v>
      </c>
      <c r="N1068" t="str">
        <f t="shared" si="943"/>
        <v>0</v>
      </c>
      <c r="O1068" t="str">
        <f t="shared" si="944"/>
        <v>0</v>
      </c>
      <c r="P1068" t="str">
        <f t="shared" si="945"/>
        <v>0</v>
      </c>
      <c r="Q1068" t="str">
        <f t="shared" si="946"/>
        <v>0</v>
      </c>
      <c r="R1068" t="str">
        <f t="shared" si="947"/>
        <v>0</v>
      </c>
      <c r="S1068" t="str">
        <f t="shared" si="948"/>
        <v>0</v>
      </c>
      <c r="T1068" s="3" t="str">
        <f t="shared" si="948"/>
        <v>0</v>
      </c>
      <c r="U1068" t="str">
        <f t="shared" si="949"/>
        <v>0</v>
      </c>
      <c r="V1068" t="str">
        <f t="shared" si="950"/>
        <v>0</v>
      </c>
      <c r="W1068" t="str">
        <f t="shared" si="951"/>
        <v>0</v>
      </c>
      <c r="X1068" t="str">
        <f t="shared" si="952"/>
        <v>0</v>
      </c>
      <c r="Y1068" t="str">
        <f t="shared" si="953"/>
        <v>0</v>
      </c>
      <c r="Z1068" t="str">
        <f t="shared" si="954"/>
        <v>0</v>
      </c>
      <c r="AA1068" s="3" t="str">
        <f t="shared" si="954"/>
        <v>0</v>
      </c>
      <c r="AB1068" s="3" t="str">
        <f t="shared" si="954"/>
        <v>0</v>
      </c>
      <c r="AC1068" t="str">
        <f t="shared" si="955"/>
        <v>0</v>
      </c>
      <c r="AD1068" t="str">
        <f t="shared" si="956"/>
        <v>1</v>
      </c>
      <c r="AE1068" t="str">
        <f t="shared" si="957"/>
        <v>0</v>
      </c>
      <c r="AF1068" t="str">
        <f t="shared" si="958"/>
        <v>0</v>
      </c>
      <c r="AG1068" t="str">
        <f t="shared" si="959"/>
        <v>0</v>
      </c>
      <c r="AH1068" t="str">
        <f t="shared" si="960"/>
        <v>0</v>
      </c>
      <c r="AI1068" t="str">
        <f t="shared" si="961"/>
        <v>0</v>
      </c>
      <c r="AJ1068" t="str">
        <f t="shared" si="962"/>
        <v>0</v>
      </c>
      <c r="AK1068" t="str">
        <f t="shared" si="963"/>
        <v>0</v>
      </c>
      <c r="AL1068" t="str">
        <f t="shared" si="964"/>
        <v>0</v>
      </c>
      <c r="AM1068" t="str">
        <f t="shared" si="965"/>
        <v>0</v>
      </c>
      <c r="AN1068" t="str">
        <f t="shared" si="966"/>
        <v>0</v>
      </c>
      <c r="AO1068" t="str">
        <f t="shared" si="967"/>
        <v>0</v>
      </c>
      <c r="AP1068" t="str">
        <f t="shared" si="968"/>
        <v>0</v>
      </c>
      <c r="AQ1068" t="str">
        <f t="shared" si="969"/>
        <v>0</v>
      </c>
      <c r="AR1068" t="str">
        <f t="shared" si="970"/>
        <v>0</v>
      </c>
      <c r="AS1068" t="str">
        <f t="shared" si="971"/>
        <v>0</v>
      </c>
      <c r="AT1068" t="str">
        <f t="shared" si="972"/>
        <v>0</v>
      </c>
      <c r="AU1068" t="str">
        <f t="shared" si="973"/>
        <v>0</v>
      </c>
      <c r="AV1068" t="str">
        <f t="shared" si="974"/>
        <v>0</v>
      </c>
      <c r="AW1068" t="str">
        <f t="shared" si="975"/>
        <v>0</v>
      </c>
      <c r="AX1068" t="str">
        <f t="shared" si="976"/>
        <v>0</v>
      </c>
      <c r="AY1068" t="str">
        <f t="shared" si="977"/>
        <v>0</v>
      </c>
      <c r="AZ1068" s="22"/>
    </row>
    <row r="1069" spans="1:52" ht="15" customHeight="1">
      <c r="A1069" s="18" t="s">
        <v>504</v>
      </c>
      <c r="B1069" s="74" t="str">
        <f t="shared" si="937"/>
        <v>2401558H</v>
      </c>
      <c r="C1069" s="76">
        <v>45554.756759259297</v>
      </c>
      <c r="D1069" s="18" t="s">
        <v>989</v>
      </c>
      <c r="E1069" s="3" t="b">
        <f>ISNUMBER(MATCH(Table1[[#This Row],[Email]],Attendance[Email],0))</f>
        <v>1</v>
      </c>
      <c r="F1069" s="3">
        <f t="shared" si="938"/>
        <v>45555.090092592633</v>
      </c>
      <c r="G1069" s="21">
        <f>DAY(Table1[[#This Row],[Actual Time]])</f>
        <v>20</v>
      </c>
      <c r="H1069">
        <f>MONTH(Table1[[#This Row],[Actual Time]])</f>
        <v>9</v>
      </c>
      <c r="I1069">
        <f>YEAR(Table1[[#This Row],[Actual Time]])</f>
        <v>2024</v>
      </c>
      <c r="J1069" t="str">
        <f t="shared" si="939"/>
        <v>20/9/2024</v>
      </c>
      <c r="K1069" s="3" t="str">
        <f t="shared" si="940"/>
        <v>0</v>
      </c>
      <c r="L1069" t="str">
        <f t="shared" si="941"/>
        <v>0</v>
      </c>
      <c r="M1069" t="str">
        <f t="shared" si="942"/>
        <v>0</v>
      </c>
      <c r="N1069" t="str">
        <f t="shared" si="943"/>
        <v>0</v>
      </c>
      <c r="O1069" t="str">
        <f t="shared" si="944"/>
        <v>0</v>
      </c>
      <c r="P1069" t="str">
        <f t="shared" si="945"/>
        <v>0</v>
      </c>
      <c r="Q1069" t="str">
        <f t="shared" si="946"/>
        <v>0</v>
      </c>
      <c r="R1069" t="str">
        <f t="shared" si="947"/>
        <v>0</v>
      </c>
      <c r="S1069" t="str">
        <f t="shared" si="948"/>
        <v>0</v>
      </c>
      <c r="T1069" s="3" t="str">
        <f t="shared" si="948"/>
        <v>0</v>
      </c>
      <c r="U1069" t="str">
        <f t="shared" si="949"/>
        <v>0</v>
      </c>
      <c r="V1069" t="str">
        <f t="shared" si="950"/>
        <v>0</v>
      </c>
      <c r="W1069" t="str">
        <f t="shared" si="951"/>
        <v>0</v>
      </c>
      <c r="X1069" t="str">
        <f t="shared" si="952"/>
        <v>0</v>
      </c>
      <c r="Y1069" t="str">
        <f t="shared" si="953"/>
        <v>0</v>
      </c>
      <c r="Z1069" t="str">
        <f t="shared" si="954"/>
        <v>0</v>
      </c>
      <c r="AA1069" s="3" t="str">
        <f t="shared" si="954"/>
        <v>0</v>
      </c>
      <c r="AB1069" s="3" t="str">
        <f t="shared" si="954"/>
        <v>0</v>
      </c>
      <c r="AC1069" t="str">
        <f t="shared" si="955"/>
        <v>0</v>
      </c>
      <c r="AD1069" t="str">
        <f t="shared" si="956"/>
        <v>1</v>
      </c>
      <c r="AE1069" t="str">
        <f t="shared" si="957"/>
        <v>0</v>
      </c>
      <c r="AF1069" t="str">
        <f t="shared" si="958"/>
        <v>0</v>
      </c>
      <c r="AG1069" t="str">
        <f t="shared" si="959"/>
        <v>0</v>
      </c>
      <c r="AH1069" t="str">
        <f t="shared" si="960"/>
        <v>0</v>
      </c>
      <c r="AI1069" t="str">
        <f t="shared" si="961"/>
        <v>0</v>
      </c>
      <c r="AJ1069" t="str">
        <f t="shared" si="962"/>
        <v>0</v>
      </c>
      <c r="AK1069" t="str">
        <f t="shared" si="963"/>
        <v>0</v>
      </c>
      <c r="AL1069" t="str">
        <f t="shared" si="964"/>
        <v>0</v>
      </c>
      <c r="AM1069" t="str">
        <f t="shared" si="965"/>
        <v>0</v>
      </c>
      <c r="AN1069" t="str">
        <f t="shared" si="966"/>
        <v>0</v>
      </c>
      <c r="AO1069" t="str">
        <f t="shared" si="967"/>
        <v>0</v>
      </c>
      <c r="AP1069" t="str">
        <f t="shared" si="968"/>
        <v>0</v>
      </c>
      <c r="AQ1069" t="str">
        <f t="shared" si="969"/>
        <v>0</v>
      </c>
      <c r="AR1069" t="str">
        <f t="shared" si="970"/>
        <v>0</v>
      </c>
      <c r="AS1069" t="str">
        <f t="shared" si="971"/>
        <v>0</v>
      </c>
      <c r="AT1069" t="str">
        <f t="shared" si="972"/>
        <v>0</v>
      </c>
      <c r="AU1069" t="str">
        <f t="shared" si="973"/>
        <v>0</v>
      </c>
      <c r="AV1069" t="str">
        <f t="shared" si="974"/>
        <v>0</v>
      </c>
      <c r="AW1069" t="str">
        <f t="shared" si="975"/>
        <v>0</v>
      </c>
      <c r="AX1069" t="str">
        <f t="shared" si="976"/>
        <v>0</v>
      </c>
      <c r="AY1069" t="str">
        <f t="shared" si="977"/>
        <v>0</v>
      </c>
      <c r="AZ1069" s="22"/>
    </row>
    <row r="1070" spans="1:52" ht="15" customHeight="1">
      <c r="A1070" s="18" t="s">
        <v>463</v>
      </c>
      <c r="B1070" s="74" t="str">
        <f t="shared" si="937"/>
        <v>2400496B</v>
      </c>
      <c r="C1070" s="76">
        <v>45554.756759259297</v>
      </c>
      <c r="D1070" s="18" t="s">
        <v>975</v>
      </c>
      <c r="E1070" s="3" t="b">
        <f>ISNUMBER(MATCH(Table1[[#This Row],[Email]],Attendance[Email],0))</f>
        <v>1</v>
      </c>
      <c r="F1070" s="3">
        <f t="shared" si="938"/>
        <v>45555.090092592633</v>
      </c>
      <c r="G1070" s="21">
        <f>DAY(Table1[[#This Row],[Actual Time]])</f>
        <v>20</v>
      </c>
      <c r="H1070">
        <f>MONTH(Table1[[#This Row],[Actual Time]])</f>
        <v>9</v>
      </c>
      <c r="I1070">
        <f>YEAR(Table1[[#This Row],[Actual Time]])</f>
        <v>2024</v>
      </c>
      <c r="J1070" t="str">
        <f t="shared" si="939"/>
        <v>20/9/2024</v>
      </c>
      <c r="K1070" s="3" t="str">
        <f t="shared" si="940"/>
        <v>0</v>
      </c>
      <c r="L1070" t="str">
        <f t="shared" si="941"/>
        <v>0</v>
      </c>
      <c r="M1070" t="str">
        <f t="shared" si="942"/>
        <v>0</v>
      </c>
      <c r="N1070" t="str">
        <f t="shared" si="943"/>
        <v>0</v>
      </c>
      <c r="O1070" t="str">
        <f t="shared" si="944"/>
        <v>0</v>
      </c>
      <c r="P1070" t="str">
        <f t="shared" si="945"/>
        <v>0</v>
      </c>
      <c r="Q1070" t="str">
        <f t="shared" si="946"/>
        <v>0</v>
      </c>
      <c r="R1070" t="str">
        <f t="shared" si="947"/>
        <v>0</v>
      </c>
      <c r="S1070" t="str">
        <f t="shared" si="948"/>
        <v>0</v>
      </c>
      <c r="T1070" s="3" t="str">
        <f t="shared" si="948"/>
        <v>0</v>
      </c>
      <c r="U1070" t="str">
        <f t="shared" si="949"/>
        <v>0</v>
      </c>
      <c r="V1070" t="str">
        <f t="shared" si="950"/>
        <v>0</v>
      </c>
      <c r="W1070" t="str">
        <f t="shared" si="951"/>
        <v>0</v>
      </c>
      <c r="X1070" t="str">
        <f t="shared" si="952"/>
        <v>0</v>
      </c>
      <c r="Y1070" t="str">
        <f t="shared" si="953"/>
        <v>0</v>
      </c>
      <c r="Z1070" t="str">
        <f t="shared" si="954"/>
        <v>0</v>
      </c>
      <c r="AA1070" s="3" t="str">
        <f t="shared" si="954"/>
        <v>0</v>
      </c>
      <c r="AB1070" s="3" t="str">
        <f t="shared" si="954"/>
        <v>0</v>
      </c>
      <c r="AC1070" t="str">
        <f t="shared" si="955"/>
        <v>0</v>
      </c>
      <c r="AD1070" t="str">
        <f t="shared" si="956"/>
        <v>1</v>
      </c>
      <c r="AE1070" t="str">
        <f t="shared" si="957"/>
        <v>0</v>
      </c>
      <c r="AF1070" t="str">
        <f t="shared" si="958"/>
        <v>0</v>
      </c>
      <c r="AG1070" t="str">
        <f t="shared" si="959"/>
        <v>0</v>
      </c>
      <c r="AH1070" t="str">
        <f t="shared" si="960"/>
        <v>0</v>
      </c>
      <c r="AI1070" t="str">
        <f t="shared" si="961"/>
        <v>0</v>
      </c>
      <c r="AJ1070" t="str">
        <f t="shared" si="962"/>
        <v>0</v>
      </c>
      <c r="AK1070" t="str">
        <f t="shared" si="963"/>
        <v>0</v>
      </c>
      <c r="AL1070" t="str">
        <f t="shared" si="964"/>
        <v>0</v>
      </c>
      <c r="AM1070" t="str">
        <f t="shared" si="965"/>
        <v>0</v>
      </c>
      <c r="AN1070" t="str">
        <f t="shared" si="966"/>
        <v>0</v>
      </c>
      <c r="AO1070" t="str">
        <f t="shared" si="967"/>
        <v>0</v>
      </c>
      <c r="AP1070" t="str">
        <f t="shared" si="968"/>
        <v>0</v>
      </c>
      <c r="AQ1070" t="str">
        <f t="shared" si="969"/>
        <v>0</v>
      </c>
      <c r="AR1070" t="str">
        <f t="shared" si="970"/>
        <v>0</v>
      </c>
      <c r="AS1070" t="str">
        <f t="shared" si="971"/>
        <v>0</v>
      </c>
      <c r="AT1070" t="str">
        <f t="shared" si="972"/>
        <v>0</v>
      </c>
      <c r="AU1070" t="str">
        <f t="shared" si="973"/>
        <v>0</v>
      </c>
      <c r="AV1070" t="str">
        <f t="shared" si="974"/>
        <v>0</v>
      </c>
      <c r="AW1070" t="str">
        <f t="shared" si="975"/>
        <v>0</v>
      </c>
      <c r="AX1070" t="str">
        <f t="shared" si="976"/>
        <v>0</v>
      </c>
      <c r="AY1070" t="str">
        <f t="shared" si="977"/>
        <v>0</v>
      </c>
      <c r="AZ1070" s="22"/>
    </row>
    <row r="1071" spans="1:52" ht="15" customHeight="1">
      <c r="A1071" s="18" t="s">
        <v>116</v>
      </c>
      <c r="B1071" s="74" t="str">
        <f t="shared" si="937"/>
        <v>2304772C</v>
      </c>
      <c r="C1071" s="76">
        <v>45554.756759259297</v>
      </c>
      <c r="D1071" s="18" t="s">
        <v>888</v>
      </c>
      <c r="E1071" s="3" t="b">
        <f>ISNUMBER(MATCH(Table1[[#This Row],[Email]],Attendance[Email],0))</f>
        <v>1</v>
      </c>
      <c r="F1071" s="3">
        <f t="shared" si="938"/>
        <v>45555.090092592633</v>
      </c>
      <c r="G1071" s="21">
        <f>DAY(Table1[[#This Row],[Actual Time]])</f>
        <v>20</v>
      </c>
      <c r="H1071">
        <f>MONTH(Table1[[#This Row],[Actual Time]])</f>
        <v>9</v>
      </c>
      <c r="I1071">
        <f>YEAR(Table1[[#This Row],[Actual Time]])</f>
        <v>2024</v>
      </c>
      <c r="J1071" t="str">
        <f t="shared" si="939"/>
        <v>20/9/2024</v>
      </c>
      <c r="K1071" s="3" t="str">
        <f t="shared" si="940"/>
        <v>0</v>
      </c>
      <c r="L1071" t="str">
        <f t="shared" si="941"/>
        <v>0</v>
      </c>
      <c r="M1071" t="str">
        <f t="shared" si="942"/>
        <v>0</v>
      </c>
      <c r="N1071" t="str">
        <f t="shared" si="943"/>
        <v>0</v>
      </c>
      <c r="O1071" t="str">
        <f t="shared" si="944"/>
        <v>0</v>
      </c>
      <c r="P1071" t="str">
        <f t="shared" si="945"/>
        <v>0</v>
      </c>
      <c r="Q1071" t="str">
        <f t="shared" si="946"/>
        <v>0</v>
      </c>
      <c r="R1071" t="str">
        <f t="shared" si="947"/>
        <v>0</v>
      </c>
      <c r="S1071" t="str">
        <f t="shared" si="948"/>
        <v>0</v>
      </c>
      <c r="T1071" s="3" t="str">
        <f t="shared" si="948"/>
        <v>0</v>
      </c>
      <c r="U1071" t="str">
        <f t="shared" si="949"/>
        <v>0</v>
      </c>
      <c r="V1071" t="str">
        <f t="shared" si="950"/>
        <v>0</v>
      </c>
      <c r="W1071" t="str">
        <f t="shared" si="951"/>
        <v>0</v>
      </c>
      <c r="X1071" t="str">
        <f t="shared" si="952"/>
        <v>0</v>
      </c>
      <c r="Y1071" t="str">
        <f t="shared" si="953"/>
        <v>0</v>
      </c>
      <c r="Z1071" t="str">
        <f t="shared" si="954"/>
        <v>0</v>
      </c>
      <c r="AA1071" s="3" t="str">
        <f t="shared" si="954"/>
        <v>0</v>
      </c>
      <c r="AB1071" s="3" t="str">
        <f t="shared" si="954"/>
        <v>0</v>
      </c>
      <c r="AC1071" t="str">
        <f t="shared" si="955"/>
        <v>0</v>
      </c>
      <c r="AD1071" t="str">
        <f t="shared" si="956"/>
        <v>1</v>
      </c>
      <c r="AE1071" t="str">
        <f t="shared" si="957"/>
        <v>0</v>
      </c>
      <c r="AF1071" t="str">
        <f t="shared" si="958"/>
        <v>0</v>
      </c>
      <c r="AG1071" t="str">
        <f t="shared" si="959"/>
        <v>0</v>
      </c>
      <c r="AH1071" t="str">
        <f t="shared" si="960"/>
        <v>0</v>
      </c>
      <c r="AI1071" t="str">
        <f t="shared" si="961"/>
        <v>0</v>
      </c>
      <c r="AJ1071" t="str">
        <f t="shared" si="962"/>
        <v>0</v>
      </c>
      <c r="AK1071" t="str">
        <f t="shared" si="963"/>
        <v>0</v>
      </c>
      <c r="AL1071" t="str">
        <f t="shared" si="964"/>
        <v>0</v>
      </c>
      <c r="AM1071" t="str">
        <f t="shared" si="965"/>
        <v>0</v>
      </c>
      <c r="AN1071" t="str">
        <f t="shared" si="966"/>
        <v>0</v>
      </c>
      <c r="AO1071" t="str">
        <f t="shared" si="967"/>
        <v>0</v>
      </c>
      <c r="AP1071" t="str">
        <f t="shared" si="968"/>
        <v>0</v>
      </c>
      <c r="AQ1071" t="str">
        <f t="shared" si="969"/>
        <v>0</v>
      </c>
      <c r="AR1071" t="str">
        <f t="shared" si="970"/>
        <v>0</v>
      </c>
      <c r="AS1071" t="str">
        <f t="shared" si="971"/>
        <v>0</v>
      </c>
      <c r="AT1071" t="str">
        <f t="shared" si="972"/>
        <v>0</v>
      </c>
      <c r="AU1071" t="str">
        <f t="shared" si="973"/>
        <v>0</v>
      </c>
      <c r="AV1071" t="str">
        <f t="shared" si="974"/>
        <v>0</v>
      </c>
      <c r="AW1071" t="str">
        <f t="shared" si="975"/>
        <v>0</v>
      </c>
      <c r="AX1071" t="str">
        <f t="shared" si="976"/>
        <v>0</v>
      </c>
      <c r="AY1071" t="str">
        <f t="shared" si="977"/>
        <v>0</v>
      </c>
      <c r="AZ1071" s="22"/>
    </row>
    <row r="1072" spans="1:52" ht="15" customHeight="1">
      <c r="A1072" s="18" t="s">
        <v>363</v>
      </c>
      <c r="B1072" s="74" t="str">
        <f t="shared" si="937"/>
        <v>2401480E</v>
      </c>
      <c r="C1072" s="76">
        <v>45554.756759259297</v>
      </c>
      <c r="D1072" s="18" t="s">
        <v>978</v>
      </c>
      <c r="E1072" s="3" t="b">
        <f>ISNUMBER(MATCH(Table1[[#This Row],[Email]],Attendance[Email],0))</f>
        <v>1</v>
      </c>
      <c r="F1072" s="3">
        <f t="shared" si="938"/>
        <v>45555.090092592633</v>
      </c>
      <c r="G1072" s="21">
        <f>DAY(Table1[[#This Row],[Actual Time]])</f>
        <v>20</v>
      </c>
      <c r="H1072">
        <f>MONTH(Table1[[#This Row],[Actual Time]])</f>
        <v>9</v>
      </c>
      <c r="I1072">
        <f>YEAR(Table1[[#This Row],[Actual Time]])</f>
        <v>2024</v>
      </c>
      <c r="J1072" t="str">
        <f t="shared" si="939"/>
        <v>20/9/2024</v>
      </c>
      <c r="K1072" s="3" t="str">
        <f t="shared" si="940"/>
        <v>0</v>
      </c>
      <c r="L1072" t="str">
        <f t="shared" si="941"/>
        <v>0</v>
      </c>
      <c r="M1072" t="str">
        <f t="shared" si="942"/>
        <v>0</v>
      </c>
      <c r="N1072" t="str">
        <f t="shared" si="943"/>
        <v>0</v>
      </c>
      <c r="O1072" t="str">
        <f t="shared" si="944"/>
        <v>0</v>
      </c>
      <c r="P1072" t="str">
        <f t="shared" si="945"/>
        <v>0</v>
      </c>
      <c r="Q1072" t="str">
        <f t="shared" si="946"/>
        <v>0</v>
      </c>
      <c r="R1072" t="str">
        <f t="shared" si="947"/>
        <v>0</v>
      </c>
      <c r="S1072" t="str">
        <f t="shared" si="948"/>
        <v>0</v>
      </c>
      <c r="T1072" s="3" t="str">
        <f t="shared" si="948"/>
        <v>0</v>
      </c>
      <c r="U1072" t="str">
        <f t="shared" si="949"/>
        <v>0</v>
      </c>
      <c r="V1072" t="str">
        <f t="shared" si="950"/>
        <v>0</v>
      </c>
      <c r="W1072" t="str">
        <f t="shared" si="951"/>
        <v>0</v>
      </c>
      <c r="X1072" t="str">
        <f t="shared" si="952"/>
        <v>0</v>
      </c>
      <c r="Y1072" t="str">
        <f t="shared" si="953"/>
        <v>0</v>
      </c>
      <c r="Z1072" t="str">
        <f t="shared" si="954"/>
        <v>0</v>
      </c>
      <c r="AA1072" s="3" t="str">
        <f t="shared" si="954"/>
        <v>0</v>
      </c>
      <c r="AB1072" s="3" t="str">
        <f t="shared" si="954"/>
        <v>0</v>
      </c>
      <c r="AC1072" t="str">
        <f t="shared" si="955"/>
        <v>0</v>
      </c>
      <c r="AD1072" t="str">
        <f t="shared" si="956"/>
        <v>1</v>
      </c>
      <c r="AE1072" t="str">
        <f t="shared" si="957"/>
        <v>0</v>
      </c>
      <c r="AF1072" t="str">
        <f t="shared" si="958"/>
        <v>0</v>
      </c>
      <c r="AG1072" t="str">
        <f t="shared" si="959"/>
        <v>0</v>
      </c>
      <c r="AH1072" t="str">
        <f t="shared" si="960"/>
        <v>0</v>
      </c>
      <c r="AI1072" t="str">
        <f t="shared" si="961"/>
        <v>0</v>
      </c>
      <c r="AJ1072" t="str">
        <f t="shared" si="962"/>
        <v>0</v>
      </c>
      <c r="AK1072" t="str">
        <f t="shared" si="963"/>
        <v>0</v>
      </c>
      <c r="AL1072" t="str">
        <f t="shared" si="964"/>
        <v>0</v>
      </c>
      <c r="AM1072" t="str">
        <f t="shared" si="965"/>
        <v>0</v>
      </c>
      <c r="AN1072" t="str">
        <f t="shared" si="966"/>
        <v>0</v>
      </c>
      <c r="AO1072" t="str">
        <f t="shared" si="967"/>
        <v>0</v>
      </c>
      <c r="AP1072" t="str">
        <f t="shared" si="968"/>
        <v>0</v>
      </c>
      <c r="AQ1072" t="str">
        <f t="shared" si="969"/>
        <v>0</v>
      </c>
      <c r="AR1072" t="str">
        <f t="shared" si="970"/>
        <v>0</v>
      </c>
      <c r="AS1072" t="str">
        <f t="shared" si="971"/>
        <v>0</v>
      </c>
      <c r="AT1072" t="str">
        <f t="shared" si="972"/>
        <v>0</v>
      </c>
      <c r="AU1072" t="str">
        <f t="shared" si="973"/>
        <v>0</v>
      </c>
      <c r="AV1072" t="str">
        <f t="shared" si="974"/>
        <v>0</v>
      </c>
      <c r="AW1072" t="str">
        <f t="shared" si="975"/>
        <v>0</v>
      </c>
      <c r="AX1072" t="str">
        <f t="shared" si="976"/>
        <v>0</v>
      </c>
      <c r="AY1072" t="str">
        <f t="shared" si="977"/>
        <v>0</v>
      </c>
      <c r="AZ1072" s="22"/>
    </row>
    <row r="1073" spans="1:52" ht="15" customHeight="1">
      <c r="A1073" s="18" t="s">
        <v>146</v>
      </c>
      <c r="B1073" s="74" t="str">
        <f t="shared" si="937"/>
        <v>2400778C</v>
      </c>
      <c r="C1073" s="76">
        <v>45554.756759259297</v>
      </c>
      <c r="D1073" s="18" t="s">
        <v>903</v>
      </c>
      <c r="E1073" s="3" t="b">
        <f>ISNUMBER(MATCH(Table1[[#This Row],[Email]],Attendance[Email],0))</f>
        <v>1</v>
      </c>
      <c r="F1073" s="3">
        <f t="shared" si="938"/>
        <v>45555.090092592633</v>
      </c>
      <c r="G1073" s="21">
        <f>DAY(Table1[[#This Row],[Actual Time]])</f>
        <v>20</v>
      </c>
      <c r="H1073">
        <f>MONTH(Table1[[#This Row],[Actual Time]])</f>
        <v>9</v>
      </c>
      <c r="I1073">
        <f>YEAR(Table1[[#This Row],[Actual Time]])</f>
        <v>2024</v>
      </c>
      <c r="J1073" t="str">
        <f t="shared" si="939"/>
        <v>20/9/2024</v>
      </c>
      <c r="K1073" s="3" t="str">
        <f t="shared" si="940"/>
        <v>0</v>
      </c>
      <c r="L1073" t="str">
        <f t="shared" si="941"/>
        <v>0</v>
      </c>
      <c r="M1073" t="str">
        <f t="shared" si="942"/>
        <v>0</v>
      </c>
      <c r="N1073" t="str">
        <f t="shared" si="943"/>
        <v>0</v>
      </c>
      <c r="O1073" t="str">
        <f t="shared" si="944"/>
        <v>0</v>
      </c>
      <c r="P1073" t="str">
        <f t="shared" si="945"/>
        <v>0</v>
      </c>
      <c r="Q1073" t="str">
        <f t="shared" si="946"/>
        <v>0</v>
      </c>
      <c r="R1073" t="str">
        <f t="shared" si="947"/>
        <v>0</v>
      </c>
      <c r="S1073" t="str">
        <f t="shared" si="948"/>
        <v>0</v>
      </c>
      <c r="T1073" s="3" t="str">
        <f t="shared" si="948"/>
        <v>0</v>
      </c>
      <c r="U1073" t="str">
        <f t="shared" si="949"/>
        <v>0</v>
      </c>
      <c r="V1073" t="str">
        <f t="shared" si="950"/>
        <v>0</v>
      </c>
      <c r="W1073" t="str">
        <f t="shared" si="951"/>
        <v>0</v>
      </c>
      <c r="X1073" t="str">
        <f t="shared" si="952"/>
        <v>0</v>
      </c>
      <c r="Y1073" t="str">
        <f t="shared" si="953"/>
        <v>0</v>
      </c>
      <c r="Z1073" t="str">
        <f t="shared" si="954"/>
        <v>0</v>
      </c>
      <c r="AA1073" s="3" t="str">
        <f t="shared" si="954"/>
        <v>0</v>
      </c>
      <c r="AB1073" s="3" t="str">
        <f t="shared" si="954"/>
        <v>0</v>
      </c>
      <c r="AC1073" t="str">
        <f t="shared" si="955"/>
        <v>0</v>
      </c>
      <c r="AD1073" t="str">
        <f t="shared" si="956"/>
        <v>1</v>
      </c>
      <c r="AE1073" t="str">
        <f t="shared" si="957"/>
        <v>0</v>
      </c>
      <c r="AF1073" t="str">
        <f t="shared" si="958"/>
        <v>0</v>
      </c>
      <c r="AG1073" t="str">
        <f t="shared" si="959"/>
        <v>0</v>
      </c>
      <c r="AH1073" t="str">
        <f t="shared" si="960"/>
        <v>0</v>
      </c>
      <c r="AI1073" t="str">
        <f t="shared" si="961"/>
        <v>0</v>
      </c>
      <c r="AJ1073" t="str">
        <f t="shared" si="962"/>
        <v>0</v>
      </c>
      <c r="AK1073" t="str">
        <f t="shared" si="963"/>
        <v>0</v>
      </c>
      <c r="AL1073" t="str">
        <f t="shared" si="964"/>
        <v>0</v>
      </c>
      <c r="AM1073" t="str">
        <f t="shared" si="965"/>
        <v>0</v>
      </c>
      <c r="AN1073" t="str">
        <f t="shared" si="966"/>
        <v>0</v>
      </c>
      <c r="AO1073" t="str">
        <f t="shared" si="967"/>
        <v>0</v>
      </c>
      <c r="AP1073" t="str">
        <f t="shared" si="968"/>
        <v>0</v>
      </c>
      <c r="AQ1073" t="str">
        <f t="shared" si="969"/>
        <v>0</v>
      </c>
      <c r="AR1073" t="str">
        <f t="shared" si="970"/>
        <v>0</v>
      </c>
      <c r="AS1073" t="str">
        <f t="shared" si="971"/>
        <v>0</v>
      </c>
      <c r="AT1073" t="str">
        <f t="shared" si="972"/>
        <v>0</v>
      </c>
      <c r="AU1073" t="str">
        <f t="shared" si="973"/>
        <v>0</v>
      </c>
      <c r="AV1073" t="str">
        <f t="shared" si="974"/>
        <v>0</v>
      </c>
      <c r="AW1073" t="str">
        <f t="shared" si="975"/>
        <v>0</v>
      </c>
      <c r="AX1073" t="str">
        <f t="shared" si="976"/>
        <v>0</v>
      </c>
      <c r="AY1073" t="str">
        <f t="shared" si="977"/>
        <v>0</v>
      </c>
      <c r="AZ1073" s="22"/>
    </row>
    <row r="1074" spans="1:52" ht="15" customHeight="1">
      <c r="A1074" s="18" t="s">
        <v>274</v>
      </c>
      <c r="B1074" s="74" t="str">
        <f t="shared" si="937"/>
        <v>2404130C</v>
      </c>
      <c r="C1074" s="76">
        <v>45554.756759259297</v>
      </c>
      <c r="D1074" s="18" t="s">
        <v>945</v>
      </c>
      <c r="E1074" s="3" t="b">
        <f>ISNUMBER(MATCH(Table1[[#This Row],[Email]],Attendance[Email],0))</f>
        <v>1</v>
      </c>
      <c r="F1074" s="3">
        <f t="shared" si="938"/>
        <v>45555.090092592633</v>
      </c>
      <c r="G1074" s="21">
        <f>DAY(Table1[[#This Row],[Actual Time]])</f>
        <v>20</v>
      </c>
      <c r="H1074">
        <f>MONTH(Table1[[#This Row],[Actual Time]])</f>
        <v>9</v>
      </c>
      <c r="I1074">
        <f>YEAR(Table1[[#This Row],[Actual Time]])</f>
        <v>2024</v>
      </c>
      <c r="J1074" t="str">
        <f t="shared" si="939"/>
        <v>20/9/2024</v>
      </c>
      <c r="K1074" s="3" t="str">
        <f t="shared" si="940"/>
        <v>0</v>
      </c>
      <c r="L1074" t="str">
        <f t="shared" si="941"/>
        <v>0</v>
      </c>
      <c r="M1074" t="str">
        <f t="shared" si="942"/>
        <v>0</v>
      </c>
      <c r="N1074" t="str">
        <f t="shared" si="943"/>
        <v>0</v>
      </c>
      <c r="O1074" t="str">
        <f t="shared" si="944"/>
        <v>0</v>
      </c>
      <c r="P1074" t="str">
        <f t="shared" si="945"/>
        <v>0</v>
      </c>
      <c r="Q1074" t="str">
        <f t="shared" si="946"/>
        <v>0</v>
      </c>
      <c r="R1074" t="str">
        <f t="shared" si="947"/>
        <v>0</v>
      </c>
      <c r="S1074" t="str">
        <f t="shared" si="948"/>
        <v>0</v>
      </c>
      <c r="T1074" s="3" t="str">
        <f t="shared" si="948"/>
        <v>0</v>
      </c>
      <c r="U1074" t="str">
        <f t="shared" si="949"/>
        <v>0</v>
      </c>
      <c r="V1074" t="str">
        <f t="shared" si="950"/>
        <v>0</v>
      </c>
      <c r="W1074" t="str">
        <f t="shared" si="951"/>
        <v>0</v>
      </c>
      <c r="X1074" t="str">
        <f t="shared" si="952"/>
        <v>0</v>
      </c>
      <c r="Y1074" t="str">
        <f t="shared" si="953"/>
        <v>0</v>
      </c>
      <c r="Z1074" t="str">
        <f t="shared" si="954"/>
        <v>0</v>
      </c>
      <c r="AA1074" s="3" t="str">
        <f t="shared" si="954"/>
        <v>0</v>
      </c>
      <c r="AB1074" s="3" t="str">
        <f t="shared" si="954"/>
        <v>0</v>
      </c>
      <c r="AC1074" t="str">
        <f t="shared" si="955"/>
        <v>0</v>
      </c>
      <c r="AD1074" t="str">
        <f t="shared" si="956"/>
        <v>1</v>
      </c>
      <c r="AE1074" t="str">
        <f t="shared" si="957"/>
        <v>0</v>
      </c>
      <c r="AF1074" t="str">
        <f t="shared" si="958"/>
        <v>0</v>
      </c>
      <c r="AG1074" t="str">
        <f t="shared" si="959"/>
        <v>0</v>
      </c>
      <c r="AH1074" t="str">
        <f t="shared" si="960"/>
        <v>0</v>
      </c>
      <c r="AI1074" t="str">
        <f t="shared" si="961"/>
        <v>0</v>
      </c>
      <c r="AJ1074" t="str">
        <f t="shared" si="962"/>
        <v>0</v>
      </c>
      <c r="AK1074" t="str">
        <f t="shared" si="963"/>
        <v>0</v>
      </c>
      <c r="AL1074" t="str">
        <f t="shared" si="964"/>
        <v>0</v>
      </c>
      <c r="AM1074" t="str">
        <f t="shared" si="965"/>
        <v>0</v>
      </c>
      <c r="AN1074" t="str">
        <f t="shared" si="966"/>
        <v>0</v>
      </c>
      <c r="AO1074" t="str">
        <f t="shared" si="967"/>
        <v>0</v>
      </c>
      <c r="AP1074" t="str">
        <f t="shared" si="968"/>
        <v>0</v>
      </c>
      <c r="AQ1074" t="str">
        <f t="shared" si="969"/>
        <v>0</v>
      </c>
      <c r="AR1074" t="str">
        <f t="shared" si="970"/>
        <v>0</v>
      </c>
      <c r="AS1074" t="str">
        <f t="shared" si="971"/>
        <v>0</v>
      </c>
      <c r="AT1074" t="str">
        <f t="shared" si="972"/>
        <v>0</v>
      </c>
      <c r="AU1074" t="str">
        <f t="shared" si="973"/>
        <v>0</v>
      </c>
      <c r="AV1074" t="str">
        <f t="shared" si="974"/>
        <v>0</v>
      </c>
      <c r="AW1074" t="str">
        <f t="shared" si="975"/>
        <v>0</v>
      </c>
      <c r="AX1074" t="str">
        <f t="shared" si="976"/>
        <v>0</v>
      </c>
      <c r="AY1074" t="str">
        <f t="shared" si="977"/>
        <v>0</v>
      </c>
      <c r="AZ1074" s="22"/>
    </row>
    <row r="1075" spans="1:52" ht="15" customHeight="1">
      <c r="A1075" s="18" t="s">
        <v>292</v>
      </c>
      <c r="B1075" s="74" t="str">
        <f t="shared" si="937"/>
        <v>2404327E</v>
      </c>
      <c r="C1075" s="76">
        <v>45554.756759259297</v>
      </c>
      <c r="D1075" s="18" t="s">
        <v>948</v>
      </c>
      <c r="E1075" s="3" t="b">
        <f>ISNUMBER(MATCH(Table1[[#This Row],[Email]],Attendance[Email],0))</f>
        <v>1</v>
      </c>
      <c r="F1075" s="3">
        <f t="shared" si="938"/>
        <v>45555.090092592633</v>
      </c>
      <c r="G1075" s="21">
        <f>DAY(Table1[[#This Row],[Actual Time]])</f>
        <v>20</v>
      </c>
      <c r="H1075">
        <f>MONTH(Table1[[#This Row],[Actual Time]])</f>
        <v>9</v>
      </c>
      <c r="I1075">
        <f>YEAR(Table1[[#This Row],[Actual Time]])</f>
        <v>2024</v>
      </c>
      <c r="J1075" t="str">
        <f t="shared" si="939"/>
        <v>20/9/2024</v>
      </c>
      <c r="K1075" s="3" t="str">
        <f t="shared" si="940"/>
        <v>0</v>
      </c>
      <c r="L1075" t="str">
        <f t="shared" si="941"/>
        <v>0</v>
      </c>
      <c r="M1075" t="str">
        <f t="shared" si="942"/>
        <v>0</v>
      </c>
      <c r="N1075" t="str">
        <f t="shared" si="943"/>
        <v>0</v>
      </c>
      <c r="O1075" t="str">
        <f t="shared" si="944"/>
        <v>0</v>
      </c>
      <c r="P1075" t="str">
        <f t="shared" si="945"/>
        <v>0</v>
      </c>
      <c r="Q1075" t="str">
        <f t="shared" si="946"/>
        <v>0</v>
      </c>
      <c r="R1075" t="str">
        <f t="shared" si="947"/>
        <v>0</v>
      </c>
      <c r="S1075" t="str">
        <f t="shared" si="948"/>
        <v>0</v>
      </c>
      <c r="T1075" s="3" t="str">
        <f t="shared" si="948"/>
        <v>0</v>
      </c>
      <c r="U1075" t="str">
        <f t="shared" si="949"/>
        <v>0</v>
      </c>
      <c r="V1075" t="str">
        <f t="shared" si="950"/>
        <v>0</v>
      </c>
      <c r="W1075" t="str">
        <f t="shared" si="951"/>
        <v>0</v>
      </c>
      <c r="X1075" t="str">
        <f t="shared" si="952"/>
        <v>0</v>
      </c>
      <c r="Y1075" t="str">
        <f t="shared" si="953"/>
        <v>0</v>
      </c>
      <c r="Z1075" t="str">
        <f t="shared" si="954"/>
        <v>0</v>
      </c>
      <c r="AA1075" s="3" t="str">
        <f t="shared" si="954"/>
        <v>0</v>
      </c>
      <c r="AB1075" s="3" t="str">
        <f t="shared" si="954"/>
        <v>0</v>
      </c>
      <c r="AC1075" t="str">
        <f t="shared" si="955"/>
        <v>0</v>
      </c>
      <c r="AD1075" t="str">
        <f t="shared" si="956"/>
        <v>1</v>
      </c>
      <c r="AE1075" t="str">
        <f t="shared" si="957"/>
        <v>0</v>
      </c>
      <c r="AF1075" t="str">
        <f t="shared" si="958"/>
        <v>0</v>
      </c>
      <c r="AG1075" t="str">
        <f t="shared" si="959"/>
        <v>0</v>
      </c>
      <c r="AH1075" t="str">
        <f t="shared" si="960"/>
        <v>0</v>
      </c>
      <c r="AI1075" t="str">
        <f t="shared" si="961"/>
        <v>0</v>
      </c>
      <c r="AJ1075" t="str">
        <f t="shared" si="962"/>
        <v>0</v>
      </c>
      <c r="AK1075" t="str">
        <f t="shared" si="963"/>
        <v>0</v>
      </c>
      <c r="AL1075" t="str">
        <f t="shared" si="964"/>
        <v>0</v>
      </c>
      <c r="AM1075" t="str">
        <f t="shared" si="965"/>
        <v>0</v>
      </c>
      <c r="AN1075" t="str">
        <f t="shared" si="966"/>
        <v>0</v>
      </c>
      <c r="AO1075" t="str">
        <f t="shared" si="967"/>
        <v>0</v>
      </c>
      <c r="AP1075" t="str">
        <f t="shared" si="968"/>
        <v>0</v>
      </c>
      <c r="AQ1075" t="str">
        <f t="shared" si="969"/>
        <v>0</v>
      </c>
      <c r="AR1075" t="str">
        <f t="shared" si="970"/>
        <v>0</v>
      </c>
      <c r="AS1075" t="str">
        <f t="shared" si="971"/>
        <v>0</v>
      </c>
      <c r="AT1075" t="str">
        <f t="shared" si="972"/>
        <v>0</v>
      </c>
      <c r="AU1075" t="str">
        <f t="shared" si="973"/>
        <v>0</v>
      </c>
      <c r="AV1075" t="str">
        <f t="shared" si="974"/>
        <v>0</v>
      </c>
      <c r="AW1075" t="str">
        <f t="shared" si="975"/>
        <v>0</v>
      </c>
      <c r="AX1075" t="str">
        <f t="shared" si="976"/>
        <v>0</v>
      </c>
      <c r="AY1075" t="str">
        <f t="shared" si="977"/>
        <v>0</v>
      </c>
      <c r="AZ1075" s="22"/>
    </row>
    <row r="1076" spans="1:52" ht="15" customHeight="1">
      <c r="A1076" s="18" t="s">
        <v>399</v>
      </c>
      <c r="B1076" s="74" t="str">
        <f t="shared" si="937"/>
        <v>2401562J</v>
      </c>
      <c r="C1076" s="76">
        <v>45554.756759259297</v>
      </c>
      <c r="D1076" s="18" t="s">
        <v>950</v>
      </c>
      <c r="E1076" s="3" t="b">
        <f>ISNUMBER(MATCH(Table1[[#This Row],[Email]],Attendance[Email],0))</f>
        <v>1</v>
      </c>
      <c r="F1076" s="3">
        <f t="shared" si="938"/>
        <v>45555.090092592633</v>
      </c>
      <c r="G1076" s="21">
        <f>DAY(Table1[[#This Row],[Actual Time]])</f>
        <v>20</v>
      </c>
      <c r="H1076">
        <f>MONTH(Table1[[#This Row],[Actual Time]])</f>
        <v>9</v>
      </c>
      <c r="I1076">
        <f>YEAR(Table1[[#This Row],[Actual Time]])</f>
        <v>2024</v>
      </c>
      <c r="J1076" t="str">
        <f t="shared" si="939"/>
        <v>20/9/2024</v>
      </c>
      <c r="K1076" s="3" t="str">
        <f t="shared" si="940"/>
        <v>0</v>
      </c>
      <c r="L1076" t="str">
        <f t="shared" si="941"/>
        <v>0</v>
      </c>
      <c r="M1076" t="str">
        <f t="shared" si="942"/>
        <v>0</v>
      </c>
      <c r="N1076" t="str">
        <f t="shared" si="943"/>
        <v>0</v>
      </c>
      <c r="O1076" t="str">
        <f t="shared" si="944"/>
        <v>0</v>
      </c>
      <c r="P1076" t="str">
        <f t="shared" si="945"/>
        <v>0</v>
      </c>
      <c r="Q1076" t="str">
        <f t="shared" si="946"/>
        <v>0</v>
      </c>
      <c r="R1076" t="str">
        <f t="shared" si="947"/>
        <v>0</v>
      </c>
      <c r="S1076" t="str">
        <f t="shared" si="948"/>
        <v>0</v>
      </c>
      <c r="T1076" s="3" t="str">
        <f t="shared" si="948"/>
        <v>0</v>
      </c>
      <c r="U1076" t="str">
        <f t="shared" si="949"/>
        <v>0</v>
      </c>
      <c r="V1076" t="str">
        <f t="shared" si="950"/>
        <v>0</v>
      </c>
      <c r="W1076" t="str">
        <f t="shared" si="951"/>
        <v>0</v>
      </c>
      <c r="X1076" t="str">
        <f t="shared" si="952"/>
        <v>0</v>
      </c>
      <c r="Y1076" t="str">
        <f t="shared" si="953"/>
        <v>0</v>
      </c>
      <c r="Z1076" t="str">
        <f t="shared" si="954"/>
        <v>0</v>
      </c>
      <c r="AA1076" s="3" t="str">
        <f t="shared" si="954"/>
        <v>0</v>
      </c>
      <c r="AB1076" s="3" t="str">
        <f t="shared" si="954"/>
        <v>0</v>
      </c>
      <c r="AC1076" t="str">
        <f t="shared" si="955"/>
        <v>0</v>
      </c>
      <c r="AD1076" t="str">
        <f t="shared" si="956"/>
        <v>1</v>
      </c>
      <c r="AE1076" t="str">
        <f t="shared" si="957"/>
        <v>0</v>
      </c>
      <c r="AF1076" t="str">
        <f t="shared" si="958"/>
        <v>0</v>
      </c>
      <c r="AG1076" t="str">
        <f t="shared" si="959"/>
        <v>0</v>
      </c>
      <c r="AH1076" t="str">
        <f t="shared" si="960"/>
        <v>0</v>
      </c>
      <c r="AI1076" t="str">
        <f t="shared" si="961"/>
        <v>0</v>
      </c>
      <c r="AJ1076" t="str">
        <f t="shared" si="962"/>
        <v>0</v>
      </c>
      <c r="AK1076" t="str">
        <f t="shared" si="963"/>
        <v>0</v>
      </c>
      <c r="AL1076" t="str">
        <f t="shared" si="964"/>
        <v>0</v>
      </c>
      <c r="AM1076" t="str">
        <f t="shared" si="965"/>
        <v>0</v>
      </c>
      <c r="AN1076" t="str">
        <f t="shared" si="966"/>
        <v>0</v>
      </c>
      <c r="AO1076" t="str">
        <f t="shared" si="967"/>
        <v>0</v>
      </c>
      <c r="AP1076" t="str">
        <f t="shared" si="968"/>
        <v>0</v>
      </c>
      <c r="AQ1076" t="str">
        <f t="shared" si="969"/>
        <v>0</v>
      </c>
      <c r="AR1076" t="str">
        <f t="shared" si="970"/>
        <v>0</v>
      </c>
      <c r="AS1076" t="str">
        <f t="shared" si="971"/>
        <v>0</v>
      </c>
      <c r="AT1076" t="str">
        <f t="shared" si="972"/>
        <v>0</v>
      </c>
      <c r="AU1076" t="str">
        <f t="shared" si="973"/>
        <v>0</v>
      </c>
      <c r="AV1076" t="str">
        <f t="shared" si="974"/>
        <v>0</v>
      </c>
      <c r="AW1076" t="str">
        <f t="shared" si="975"/>
        <v>0</v>
      </c>
      <c r="AX1076" t="str">
        <f t="shared" si="976"/>
        <v>0</v>
      </c>
      <c r="AY1076" t="str">
        <f t="shared" si="977"/>
        <v>0</v>
      </c>
      <c r="AZ1076" s="22"/>
    </row>
    <row r="1077" spans="1:52" ht="15" customHeight="1">
      <c r="A1077" s="18" t="s">
        <v>265</v>
      </c>
      <c r="B1077" s="74" t="str">
        <f t="shared" si="937"/>
        <v>2301725D</v>
      </c>
      <c r="C1077" s="76">
        <v>45554.756759259297</v>
      </c>
      <c r="D1077" s="18" t="s">
        <v>967</v>
      </c>
      <c r="E1077" s="3" t="b">
        <f>ISNUMBER(MATCH(Table1[[#This Row],[Email]],Attendance[Email],0))</f>
        <v>1</v>
      </c>
      <c r="F1077" s="3">
        <f t="shared" si="938"/>
        <v>45555.090092592633</v>
      </c>
      <c r="G1077" s="21">
        <f>DAY(Table1[[#This Row],[Actual Time]])</f>
        <v>20</v>
      </c>
      <c r="H1077">
        <f>MONTH(Table1[[#This Row],[Actual Time]])</f>
        <v>9</v>
      </c>
      <c r="I1077">
        <f>YEAR(Table1[[#This Row],[Actual Time]])</f>
        <v>2024</v>
      </c>
      <c r="J1077" t="str">
        <f t="shared" si="939"/>
        <v>20/9/2024</v>
      </c>
      <c r="K1077" s="3" t="str">
        <f t="shared" si="940"/>
        <v>0</v>
      </c>
      <c r="L1077" t="str">
        <f t="shared" si="941"/>
        <v>0</v>
      </c>
      <c r="M1077" t="str">
        <f t="shared" si="942"/>
        <v>0</v>
      </c>
      <c r="N1077" t="str">
        <f t="shared" si="943"/>
        <v>0</v>
      </c>
      <c r="O1077" t="str">
        <f t="shared" si="944"/>
        <v>0</v>
      </c>
      <c r="P1077" t="str">
        <f t="shared" si="945"/>
        <v>0</v>
      </c>
      <c r="Q1077" t="str">
        <f t="shared" si="946"/>
        <v>0</v>
      </c>
      <c r="R1077" t="str">
        <f t="shared" si="947"/>
        <v>0</v>
      </c>
      <c r="S1077" t="str">
        <f t="shared" si="948"/>
        <v>0</v>
      </c>
      <c r="T1077" s="3" t="str">
        <f t="shared" si="948"/>
        <v>0</v>
      </c>
      <c r="U1077" t="str">
        <f t="shared" si="949"/>
        <v>0</v>
      </c>
      <c r="V1077" t="str">
        <f t="shared" si="950"/>
        <v>0</v>
      </c>
      <c r="W1077" t="str">
        <f t="shared" si="951"/>
        <v>0</v>
      </c>
      <c r="X1077" t="str">
        <f t="shared" si="952"/>
        <v>0</v>
      </c>
      <c r="Y1077" t="str">
        <f t="shared" si="953"/>
        <v>0</v>
      </c>
      <c r="Z1077" t="str">
        <f t="shared" si="954"/>
        <v>0</v>
      </c>
      <c r="AA1077" s="3" t="str">
        <f t="shared" si="954"/>
        <v>0</v>
      </c>
      <c r="AB1077" s="3" t="str">
        <f t="shared" si="954"/>
        <v>0</v>
      </c>
      <c r="AC1077" t="str">
        <f t="shared" si="955"/>
        <v>0</v>
      </c>
      <c r="AD1077" t="str">
        <f t="shared" si="956"/>
        <v>1</v>
      </c>
      <c r="AE1077" t="str">
        <f t="shared" si="957"/>
        <v>0</v>
      </c>
      <c r="AF1077" t="str">
        <f t="shared" si="958"/>
        <v>0</v>
      </c>
      <c r="AG1077" t="str">
        <f t="shared" si="959"/>
        <v>0</v>
      </c>
      <c r="AH1077" t="str">
        <f t="shared" si="960"/>
        <v>0</v>
      </c>
      <c r="AI1077" t="str">
        <f t="shared" si="961"/>
        <v>0</v>
      </c>
      <c r="AJ1077" t="str">
        <f t="shared" si="962"/>
        <v>0</v>
      </c>
      <c r="AK1077" t="str">
        <f t="shared" si="963"/>
        <v>0</v>
      </c>
      <c r="AL1077" t="str">
        <f t="shared" si="964"/>
        <v>0</v>
      </c>
      <c r="AM1077" t="str">
        <f t="shared" si="965"/>
        <v>0</v>
      </c>
      <c r="AN1077" t="str">
        <f t="shared" si="966"/>
        <v>0</v>
      </c>
      <c r="AO1077" t="str">
        <f t="shared" si="967"/>
        <v>0</v>
      </c>
      <c r="AP1077" t="str">
        <f t="shared" si="968"/>
        <v>0</v>
      </c>
      <c r="AQ1077" t="str">
        <f t="shared" si="969"/>
        <v>0</v>
      </c>
      <c r="AR1077" t="str">
        <f t="shared" si="970"/>
        <v>0</v>
      </c>
      <c r="AS1077" t="str">
        <f t="shared" si="971"/>
        <v>0</v>
      </c>
      <c r="AT1077" t="str">
        <f t="shared" si="972"/>
        <v>0</v>
      </c>
      <c r="AU1077" t="str">
        <f t="shared" si="973"/>
        <v>0</v>
      </c>
      <c r="AV1077" t="str">
        <f t="shared" si="974"/>
        <v>0</v>
      </c>
      <c r="AW1077" t="str">
        <f t="shared" si="975"/>
        <v>0</v>
      </c>
      <c r="AX1077" t="str">
        <f t="shared" si="976"/>
        <v>0</v>
      </c>
      <c r="AY1077" t="str">
        <f t="shared" si="977"/>
        <v>0</v>
      </c>
      <c r="AZ1077" s="22"/>
    </row>
    <row r="1078" spans="1:52" ht="15" customHeight="1">
      <c r="A1078" s="18" t="s">
        <v>528</v>
      </c>
      <c r="B1078" s="74" t="str">
        <f t="shared" si="937"/>
        <v>2401798J</v>
      </c>
      <c r="C1078" s="76">
        <v>45554.756759259297</v>
      </c>
      <c r="D1078" s="18" t="s">
        <v>990</v>
      </c>
      <c r="E1078" s="3" t="b">
        <f>ISNUMBER(MATCH(Table1[[#This Row],[Email]],Attendance[Email],0))</f>
        <v>1</v>
      </c>
      <c r="F1078" s="3">
        <f t="shared" si="938"/>
        <v>45555.090092592633</v>
      </c>
      <c r="G1078" s="21">
        <f>DAY(Table1[[#This Row],[Actual Time]])</f>
        <v>20</v>
      </c>
      <c r="H1078">
        <f>MONTH(Table1[[#This Row],[Actual Time]])</f>
        <v>9</v>
      </c>
      <c r="I1078">
        <f>YEAR(Table1[[#This Row],[Actual Time]])</f>
        <v>2024</v>
      </c>
      <c r="J1078" t="str">
        <f t="shared" si="939"/>
        <v>20/9/2024</v>
      </c>
      <c r="K1078" s="3" t="str">
        <f t="shared" si="940"/>
        <v>0</v>
      </c>
      <c r="L1078" t="str">
        <f t="shared" si="941"/>
        <v>0</v>
      </c>
      <c r="M1078" t="str">
        <f t="shared" si="942"/>
        <v>0</v>
      </c>
      <c r="N1078" t="str">
        <f t="shared" si="943"/>
        <v>0</v>
      </c>
      <c r="O1078" t="str">
        <f t="shared" si="944"/>
        <v>0</v>
      </c>
      <c r="P1078" t="str">
        <f t="shared" si="945"/>
        <v>0</v>
      </c>
      <c r="Q1078" t="str">
        <f t="shared" si="946"/>
        <v>0</v>
      </c>
      <c r="R1078" t="str">
        <f t="shared" si="947"/>
        <v>0</v>
      </c>
      <c r="S1078" t="str">
        <f t="shared" si="948"/>
        <v>0</v>
      </c>
      <c r="T1078" s="3" t="str">
        <f t="shared" si="948"/>
        <v>0</v>
      </c>
      <c r="U1078" t="str">
        <f t="shared" si="949"/>
        <v>0</v>
      </c>
      <c r="V1078" t="str">
        <f t="shared" si="950"/>
        <v>0</v>
      </c>
      <c r="W1078" t="str">
        <f t="shared" si="951"/>
        <v>0</v>
      </c>
      <c r="X1078" t="str">
        <f t="shared" si="952"/>
        <v>0</v>
      </c>
      <c r="Y1078" t="str">
        <f t="shared" si="953"/>
        <v>0</v>
      </c>
      <c r="Z1078" t="str">
        <f t="shared" si="954"/>
        <v>0</v>
      </c>
      <c r="AA1078" s="3" t="str">
        <f t="shared" si="954"/>
        <v>0</v>
      </c>
      <c r="AB1078" s="3" t="str">
        <f t="shared" si="954"/>
        <v>0</v>
      </c>
      <c r="AC1078" t="str">
        <f t="shared" si="955"/>
        <v>0</v>
      </c>
      <c r="AD1078" t="str">
        <f t="shared" si="956"/>
        <v>1</v>
      </c>
      <c r="AE1078" t="str">
        <f t="shared" si="957"/>
        <v>0</v>
      </c>
      <c r="AF1078" t="str">
        <f t="shared" si="958"/>
        <v>0</v>
      </c>
      <c r="AG1078" t="str">
        <f t="shared" si="959"/>
        <v>0</v>
      </c>
      <c r="AH1078" t="str">
        <f t="shared" si="960"/>
        <v>0</v>
      </c>
      <c r="AI1078" t="str">
        <f t="shared" si="961"/>
        <v>0</v>
      </c>
      <c r="AJ1078" t="str">
        <f t="shared" si="962"/>
        <v>0</v>
      </c>
      <c r="AK1078" t="str">
        <f t="shared" si="963"/>
        <v>0</v>
      </c>
      <c r="AL1078" t="str">
        <f t="shared" si="964"/>
        <v>0</v>
      </c>
      <c r="AM1078" t="str">
        <f t="shared" si="965"/>
        <v>0</v>
      </c>
      <c r="AN1078" t="str">
        <f t="shared" si="966"/>
        <v>0</v>
      </c>
      <c r="AO1078" t="str">
        <f t="shared" si="967"/>
        <v>0</v>
      </c>
      <c r="AP1078" t="str">
        <f t="shared" si="968"/>
        <v>0</v>
      </c>
      <c r="AQ1078" t="str">
        <f t="shared" si="969"/>
        <v>0</v>
      </c>
      <c r="AR1078" t="str">
        <f t="shared" si="970"/>
        <v>0</v>
      </c>
      <c r="AS1078" t="str">
        <f t="shared" si="971"/>
        <v>0</v>
      </c>
      <c r="AT1078" t="str">
        <f t="shared" si="972"/>
        <v>0</v>
      </c>
      <c r="AU1078" t="str">
        <f t="shared" si="973"/>
        <v>0</v>
      </c>
      <c r="AV1078" t="str">
        <f t="shared" si="974"/>
        <v>0</v>
      </c>
      <c r="AW1078" t="str">
        <f t="shared" si="975"/>
        <v>0</v>
      </c>
      <c r="AX1078" t="str">
        <f t="shared" si="976"/>
        <v>0</v>
      </c>
      <c r="AY1078" t="str">
        <f t="shared" si="977"/>
        <v>0</v>
      </c>
      <c r="AZ1078" s="22"/>
    </row>
    <row r="1079" spans="1:52" ht="15" customHeight="1">
      <c r="A1079" s="18" t="s">
        <v>184</v>
      </c>
      <c r="B1079" s="74" t="str">
        <f t="shared" si="937"/>
        <v>2402106E</v>
      </c>
      <c r="C1079" s="76">
        <v>45554.756759259297</v>
      </c>
      <c r="D1079" s="18" t="s">
        <v>922</v>
      </c>
      <c r="E1079" s="3" t="b">
        <f>ISNUMBER(MATCH(Table1[[#This Row],[Email]],Attendance[Email],0))</f>
        <v>1</v>
      </c>
      <c r="F1079" s="3">
        <f t="shared" si="938"/>
        <v>45555.090092592633</v>
      </c>
      <c r="G1079" s="21">
        <f>DAY(Table1[[#This Row],[Actual Time]])</f>
        <v>20</v>
      </c>
      <c r="H1079">
        <f>MONTH(Table1[[#This Row],[Actual Time]])</f>
        <v>9</v>
      </c>
      <c r="I1079">
        <f>YEAR(Table1[[#This Row],[Actual Time]])</f>
        <v>2024</v>
      </c>
      <c r="J1079" t="str">
        <f t="shared" si="939"/>
        <v>20/9/2024</v>
      </c>
      <c r="K1079" s="3" t="str">
        <f t="shared" si="940"/>
        <v>0</v>
      </c>
      <c r="L1079" t="str">
        <f t="shared" si="941"/>
        <v>0</v>
      </c>
      <c r="M1079" t="str">
        <f t="shared" si="942"/>
        <v>0</v>
      </c>
      <c r="N1079" t="str">
        <f t="shared" si="943"/>
        <v>0</v>
      </c>
      <c r="O1079" t="str">
        <f t="shared" si="944"/>
        <v>0</v>
      </c>
      <c r="P1079" t="str">
        <f t="shared" si="945"/>
        <v>0</v>
      </c>
      <c r="Q1079" t="str">
        <f t="shared" si="946"/>
        <v>0</v>
      </c>
      <c r="R1079" t="str">
        <f t="shared" si="947"/>
        <v>0</v>
      </c>
      <c r="S1079" t="str">
        <f t="shared" si="948"/>
        <v>0</v>
      </c>
      <c r="T1079" s="3" t="str">
        <f t="shared" si="948"/>
        <v>0</v>
      </c>
      <c r="U1079" t="str">
        <f t="shared" si="949"/>
        <v>0</v>
      </c>
      <c r="V1079" t="str">
        <f t="shared" si="950"/>
        <v>0</v>
      </c>
      <c r="W1079" t="str">
        <f t="shared" si="951"/>
        <v>0</v>
      </c>
      <c r="X1079" t="str">
        <f t="shared" si="952"/>
        <v>0</v>
      </c>
      <c r="Y1079" t="str">
        <f t="shared" si="953"/>
        <v>0</v>
      </c>
      <c r="Z1079" t="str">
        <f t="shared" si="954"/>
        <v>0</v>
      </c>
      <c r="AA1079" s="3" t="str">
        <f t="shared" si="954"/>
        <v>0</v>
      </c>
      <c r="AB1079" s="3" t="str">
        <f t="shared" si="954"/>
        <v>0</v>
      </c>
      <c r="AC1079" t="str">
        <f t="shared" si="955"/>
        <v>0</v>
      </c>
      <c r="AD1079" t="str">
        <f t="shared" si="956"/>
        <v>1</v>
      </c>
      <c r="AE1079" t="str">
        <f t="shared" si="957"/>
        <v>0</v>
      </c>
      <c r="AF1079" t="str">
        <f t="shared" si="958"/>
        <v>0</v>
      </c>
      <c r="AG1079" t="str">
        <f t="shared" si="959"/>
        <v>0</v>
      </c>
      <c r="AH1079" t="str">
        <f t="shared" si="960"/>
        <v>0</v>
      </c>
      <c r="AI1079" t="str">
        <f t="shared" si="961"/>
        <v>0</v>
      </c>
      <c r="AJ1079" t="str">
        <f t="shared" si="962"/>
        <v>0</v>
      </c>
      <c r="AK1079" t="str">
        <f t="shared" si="963"/>
        <v>0</v>
      </c>
      <c r="AL1079" t="str">
        <f t="shared" si="964"/>
        <v>0</v>
      </c>
      <c r="AM1079" t="str">
        <f t="shared" si="965"/>
        <v>0</v>
      </c>
      <c r="AN1079" t="str">
        <f t="shared" si="966"/>
        <v>0</v>
      </c>
      <c r="AO1079" t="str">
        <f t="shared" si="967"/>
        <v>0</v>
      </c>
      <c r="AP1079" t="str">
        <f t="shared" si="968"/>
        <v>0</v>
      </c>
      <c r="AQ1079" t="str">
        <f t="shared" si="969"/>
        <v>0</v>
      </c>
      <c r="AR1079" t="str">
        <f t="shared" si="970"/>
        <v>0</v>
      </c>
      <c r="AS1079" t="str">
        <f t="shared" si="971"/>
        <v>0</v>
      </c>
      <c r="AT1079" t="str">
        <f t="shared" si="972"/>
        <v>0</v>
      </c>
      <c r="AU1079" t="str">
        <f t="shared" si="973"/>
        <v>0</v>
      </c>
      <c r="AV1079" t="str">
        <f t="shared" si="974"/>
        <v>0</v>
      </c>
      <c r="AW1079" t="str">
        <f t="shared" si="975"/>
        <v>0</v>
      </c>
      <c r="AX1079" t="str">
        <f t="shared" si="976"/>
        <v>0</v>
      </c>
      <c r="AY1079" t="str">
        <f t="shared" si="977"/>
        <v>0</v>
      </c>
      <c r="AZ1079" s="22"/>
    </row>
    <row r="1080" spans="1:52" ht="15" customHeight="1">
      <c r="A1080" s="18" t="s">
        <v>192</v>
      </c>
      <c r="B1080" s="74" t="str">
        <f t="shared" si="937"/>
        <v>2300627C</v>
      </c>
      <c r="C1080" s="76">
        <v>45554.756759259297</v>
      </c>
      <c r="D1080" s="18" t="s">
        <v>926</v>
      </c>
      <c r="E1080" s="3" t="b">
        <f>ISNUMBER(MATCH(Table1[[#This Row],[Email]],Attendance[Email],0))</f>
        <v>1</v>
      </c>
      <c r="F1080" s="3">
        <f t="shared" si="938"/>
        <v>45555.090092592633</v>
      </c>
      <c r="G1080" s="21">
        <f>DAY(Table1[[#This Row],[Actual Time]])</f>
        <v>20</v>
      </c>
      <c r="H1080">
        <f>MONTH(Table1[[#This Row],[Actual Time]])</f>
        <v>9</v>
      </c>
      <c r="I1080">
        <f>YEAR(Table1[[#This Row],[Actual Time]])</f>
        <v>2024</v>
      </c>
      <c r="J1080" t="str">
        <f t="shared" si="939"/>
        <v>20/9/2024</v>
      </c>
      <c r="K1080" s="3" t="str">
        <f t="shared" si="940"/>
        <v>0</v>
      </c>
      <c r="L1080" t="str">
        <f t="shared" si="941"/>
        <v>0</v>
      </c>
      <c r="M1080" t="str">
        <f t="shared" si="942"/>
        <v>0</v>
      </c>
      <c r="N1080" t="str">
        <f t="shared" si="943"/>
        <v>0</v>
      </c>
      <c r="O1080" t="str">
        <f t="shared" si="944"/>
        <v>0</v>
      </c>
      <c r="P1080" t="str">
        <f t="shared" si="945"/>
        <v>0</v>
      </c>
      <c r="Q1080" t="str">
        <f t="shared" si="946"/>
        <v>0</v>
      </c>
      <c r="R1080" t="str">
        <f t="shared" si="947"/>
        <v>0</v>
      </c>
      <c r="S1080" t="str">
        <f t="shared" si="948"/>
        <v>0</v>
      </c>
      <c r="T1080" s="3" t="str">
        <f t="shared" si="948"/>
        <v>0</v>
      </c>
      <c r="U1080" t="str">
        <f t="shared" si="949"/>
        <v>0</v>
      </c>
      <c r="V1080" t="str">
        <f t="shared" si="950"/>
        <v>0</v>
      </c>
      <c r="W1080" t="str">
        <f t="shared" si="951"/>
        <v>0</v>
      </c>
      <c r="X1080" t="str">
        <f t="shared" si="952"/>
        <v>0</v>
      </c>
      <c r="Y1080" t="str">
        <f t="shared" si="953"/>
        <v>0</v>
      </c>
      <c r="Z1080" t="str">
        <f t="shared" si="954"/>
        <v>0</v>
      </c>
      <c r="AA1080" s="3" t="str">
        <f t="shared" si="954"/>
        <v>0</v>
      </c>
      <c r="AB1080" s="3" t="str">
        <f t="shared" si="954"/>
        <v>0</v>
      </c>
      <c r="AC1080" t="str">
        <f t="shared" si="955"/>
        <v>0</v>
      </c>
      <c r="AD1080" t="str">
        <f t="shared" si="956"/>
        <v>1</v>
      </c>
      <c r="AE1080" t="str">
        <f t="shared" si="957"/>
        <v>0</v>
      </c>
      <c r="AF1080" t="str">
        <f t="shared" si="958"/>
        <v>0</v>
      </c>
      <c r="AG1080" t="str">
        <f t="shared" si="959"/>
        <v>0</v>
      </c>
      <c r="AH1080" t="str">
        <f t="shared" si="960"/>
        <v>0</v>
      </c>
      <c r="AI1080" t="str">
        <f t="shared" si="961"/>
        <v>0</v>
      </c>
      <c r="AJ1080" t="str">
        <f t="shared" si="962"/>
        <v>0</v>
      </c>
      <c r="AK1080" t="str">
        <f t="shared" si="963"/>
        <v>0</v>
      </c>
      <c r="AL1080" t="str">
        <f t="shared" si="964"/>
        <v>0</v>
      </c>
      <c r="AM1080" t="str">
        <f t="shared" si="965"/>
        <v>0</v>
      </c>
      <c r="AN1080" t="str">
        <f t="shared" si="966"/>
        <v>0</v>
      </c>
      <c r="AO1080" t="str">
        <f t="shared" si="967"/>
        <v>0</v>
      </c>
      <c r="AP1080" t="str">
        <f t="shared" si="968"/>
        <v>0</v>
      </c>
      <c r="AQ1080" t="str">
        <f t="shared" si="969"/>
        <v>0</v>
      </c>
      <c r="AR1080" t="str">
        <f t="shared" si="970"/>
        <v>0</v>
      </c>
      <c r="AS1080" t="str">
        <f t="shared" si="971"/>
        <v>0</v>
      </c>
      <c r="AT1080" t="str">
        <f t="shared" si="972"/>
        <v>0</v>
      </c>
      <c r="AU1080" t="str">
        <f t="shared" si="973"/>
        <v>0</v>
      </c>
      <c r="AV1080" t="str">
        <f t="shared" si="974"/>
        <v>0</v>
      </c>
      <c r="AW1080" t="str">
        <f t="shared" si="975"/>
        <v>0</v>
      </c>
      <c r="AX1080" t="str">
        <f t="shared" si="976"/>
        <v>0</v>
      </c>
      <c r="AY1080" t="str">
        <f t="shared" si="977"/>
        <v>0</v>
      </c>
      <c r="AZ1080" s="22"/>
    </row>
    <row r="1081" spans="1:52" ht="15" customHeight="1">
      <c r="A1081" s="18" t="s">
        <v>386</v>
      </c>
      <c r="B1081" s="74" t="str">
        <f t="shared" ref="B1081:B1106" si="978">LEFT($A1081,8)</f>
        <v>2402348C</v>
      </c>
      <c r="C1081" s="76">
        <v>45561.759548611102</v>
      </c>
      <c r="D1081" s="18" t="s">
        <v>944</v>
      </c>
      <c r="E1081" s="3" t="b">
        <f>ISNUMBER(MATCH(Table1[[#This Row],[Email]],Attendance[Email],0))</f>
        <v>1</v>
      </c>
      <c r="F1081" s="3">
        <f t="shared" ref="F1081:F1106" si="979">$C1081+(8/24)</f>
        <v>45562.092881944438</v>
      </c>
      <c r="G1081" s="21">
        <f>DAY(Table1[[#This Row],[Actual Time]])</f>
        <v>27</v>
      </c>
      <c r="H1081">
        <f>MONTH(Table1[[#This Row],[Actual Time]])</f>
        <v>9</v>
      </c>
      <c r="I1081">
        <f>YEAR(Table1[[#This Row],[Actual Time]])</f>
        <v>2024</v>
      </c>
      <c r="J1081" t="str">
        <f t="shared" ref="J1081:J1106" si="980">G1081&amp;"/"&amp;H1081&amp;"/"&amp;I1081</f>
        <v>27/9/2024</v>
      </c>
      <c r="K1081" s="3" t="str">
        <f t="shared" ref="K1081:K1106" si="981">IF(K$1=$J1081,"1","0")</f>
        <v>0</v>
      </c>
      <c r="L1081" t="str">
        <f t="shared" ref="L1081:L1106" si="982">IF(L$1=$J1081,"1","0")</f>
        <v>0</v>
      </c>
      <c r="M1081" t="str">
        <f t="shared" ref="M1081:M1106" si="983">IF(M$1=$J1081,"1","0")</f>
        <v>0</v>
      </c>
      <c r="N1081" t="str">
        <f t="shared" ref="N1081:N1106" si="984">IF(N$1=$J1081,"1","0")</f>
        <v>0</v>
      </c>
      <c r="O1081" t="str">
        <f t="shared" ref="O1081:O1106" si="985">IF(O$1=$J1081,"1","0")</f>
        <v>0</v>
      </c>
      <c r="P1081" t="str">
        <f t="shared" ref="P1081:P1106" si="986">IF(P$1=$J1081,"1","0")</f>
        <v>0</v>
      </c>
      <c r="Q1081" t="str">
        <f t="shared" ref="Q1081:Q1106" si="987">IF(Q$1=$J1081,"1","0")</f>
        <v>0</v>
      </c>
      <c r="R1081" t="str">
        <f t="shared" ref="R1081:R1106" si="988">IF(R$1=$J1081,"1","0")</f>
        <v>0</v>
      </c>
      <c r="S1081" t="str">
        <f t="shared" ref="S1081:T1106" si="989">IF(S$1=$J1081,"1","0")</f>
        <v>0</v>
      </c>
      <c r="T1081" s="3" t="str">
        <f t="shared" si="989"/>
        <v>0</v>
      </c>
      <c r="U1081" t="str">
        <f t="shared" ref="U1081:U1106" si="990">IF(U$1=$J1081,"1","0")</f>
        <v>0</v>
      </c>
      <c r="V1081" t="str">
        <f t="shared" ref="V1081:V1106" si="991">IF(V$1=$J1081,"1","0")</f>
        <v>0</v>
      </c>
      <c r="W1081" t="str">
        <f t="shared" ref="W1081:W1106" si="992">IF(W$1=$J1081,"1","0")</f>
        <v>0</v>
      </c>
      <c r="X1081" t="str">
        <f t="shared" ref="X1081:X1106" si="993">IF(X$1=$J1081,"1","0")</f>
        <v>0</v>
      </c>
      <c r="Y1081" t="str">
        <f t="shared" ref="Y1081:Y1106" si="994">IF(Y$1=$J1081,"1","0")</f>
        <v>0</v>
      </c>
      <c r="Z1081" t="str">
        <f t="shared" ref="Z1081:AB1106" si="995">IF(Z$1=$J1081,"1","0")</f>
        <v>0</v>
      </c>
      <c r="AA1081" s="3" t="str">
        <f t="shared" si="995"/>
        <v>0</v>
      </c>
      <c r="AB1081" s="3" t="str">
        <f t="shared" si="995"/>
        <v>0</v>
      </c>
      <c r="AC1081" t="str">
        <f t="shared" ref="AC1081:AC1106" si="996">IF(AC$1=$J1081,"1","0")</f>
        <v>0</v>
      </c>
      <c r="AD1081" t="str">
        <f t="shared" ref="AD1081:AD1106" si="997">IF(AD$1=$J1081,"1","0")</f>
        <v>0</v>
      </c>
      <c r="AE1081" t="str">
        <f t="shared" ref="AE1081:AE1106" si="998">IF(AE$1=$J1081,"1","0")</f>
        <v>1</v>
      </c>
      <c r="AF1081" t="str">
        <f t="shared" ref="AF1081:AF1106" si="999">IF(AF$1=$J1081,"1","0")</f>
        <v>0</v>
      </c>
      <c r="AG1081" t="str">
        <f t="shared" ref="AG1081:AG1106" si="1000">IF(AG$1=$J1081,"1","0")</f>
        <v>0</v>
      </c>
      <c r="AH1081" t="str">
        <f t="shared" ref="AH1081:AH1106" si="1001">IF(AH$1=$J1081,"1","0")</f>
        <v>0</v>
      </c>
      <c r="AI1081" t="str">
        <f t="shared" ref="AI1081:AI1106" si="1002">IF(AI$1=$J1081,"1","0")</f>
        <v>0</v>
      </c>
      <c r="AJ1081" t="str">
        <f t="shared" ref="AJ1081:AJ1106" si="1003">IF(AJ$1=$J1081,"1","0")</f>
        <v>0</v>
      </c>
      <c r="AK1081" t="str">
        <f t="shared" ref="AK1081:AK1106" si="1004">IF(AK$1=$J1081,"1","0")</f>
        <v>0</v>
      </c>
      <c r="AL1081" t="str">
        <f t="shared" ref="AL1081:AL1106" si="1005">IF(AL$1=$J1081,"1","0")</f>
        <v>0</v>
      </c>
      <c r="AM1081" t="str">
        <f t="shared" ref="AM1081:AM1106" si="1006">IF(AM$1=$J1081,"1","0")</f>
        <v>0</v>
      </c>
      <c r="AN1081" t="str">
        <f t="shared" ref="AN1081:AN1106" si="1007">IF(AN$1=$J1081,"1","0")</f>
        <v>0</v>
      </c>
      <c r="AO1081" t="str">
        <f t="shared" ref="AO1081:AO1106" si="1008">IF(AO$1=$J1081,"1","0")</f>
        <v>0</v>
      </c>
      <c r="AP1081" t="str">
        <f t="shared" ref="AP1081:AP1106" si="1009">IF(AP$1=$J1081,"1","0")</f>
        <v>0</v>
      </c>
      <c r="AQ1081" t="str">
        <f t="shared" ref="AQ1081:AQ1106" si="1010">IF(AQ$1=$J1081,"1","0")</f>
        <v>0</v>
      </c>
      <c r="AR1081" t="str">
        <f t="shared" ref="AR1081:AR1106" si="1011">IF(AR$1=$J1081,"1","0")</f>
        <v>0</v>
      </c>
      <c r="AS1081" t="str">
        <f t="shared" ref="AS1081:AS1106" si="1012">IF(AS$1=$J1081,"1","0")</f>
        <v>0</v>
      </c>
      <c r="AT1081" t="str">
        <f t="shared" ref="AT1081:AT1106" si="1013">IF(AT$1=$J1081,"1","0")</f>
        <v>0</v>
      </c>
      <c r="AU1081" t="str">
        <f t="shared" ref="AU1081:AU1106" si="1014">IF(AU$1=$J1081,"1","0")</f>
        <v>0</v>
      </c>
      <c r="AV1081" t="str">
        <f t="shared" ref="AV1081:AV1106" si="1015">IF(AV$1=$J1081,"1","0")</f>
        <v>0</v>
      </c>
      <c r="AW1081" t="str">
        <f t="shared" ref="AW1081:AW1106" si="1016">IF(AW$1=$J1081,"1","0")</f>
        <v>0</v>
      </c>
      <c r="AX1081" t="str">
        <f t="shared" ref="AX1081:AX1106" si="1017">IF(AX$1=$J1081,"1","0")</f>
        <v>0</v>
      </c>
      <c r="AY1081" t="str">
        <f t="shared" ref="AY1081:AY1106" si="1018">IF(AY$1=$J1081,"1","0")</f>
        <v>0</v>
      </c>
      <c r="AZ1081" s="22"/>
    </row>
    <row r="1082" spans="1:52" ht="15" customHeight="1">
      <c r="A1082" s="18" t="s">
        <v>627</v>
      </c>
      <c r="B1082" s="74" t="str">
        <f t="shared" si="978"/>
        <v>2401521F</v>
      </c>
      <c r="C1082" s="76">
        <v>45561.759548611102</v>
      </c>
      <c r="D1082" s="18" t="s">
        <v>981</v>
      </c>
      <c r="E1082" s="3" t="b">
        <f>ISNUMBER(MATCH(Table1[[#This Row],[Email]],Attendance[Email],0))</f>
        <v>1</v>
      </c>
      <c r="F1082" s="3">
        <f t="shared" si="979"/>
        <v>45562.092881944438</v>
      </c>
      <c r="G1082" s="21">
        <f>DAY(Table1[[#This Row],[Actual Time]])</f>
        <v>27</v>
      </c>
      <c r="H1082">
        <f>MONTH(Table1[[#This Row],[Actual Time]])</f>
        <v>9</v>
      </c>
      <c r="I1082">
        <f>YEAR(Table1[[#This Row],[Actual Time]])</f>
        <v>2024</v>
      </c>
      <c r="J1082" t="str">
        <f t="shared" si="980"/>
        <v>27/9/2024</v>
      </c>
      <c r="K1082" s="3" t="str">
        <f t="shared" si="981"/>
        <v>0</v>
      </c>
      <c r="L1082" t="str">
        <f t="shared" si="982"/>
        <v>0</v>
      </c>
      <c r="M1082" t="str">
        <f t="shared" si="983"/>
        <v>0</v>
      </c>
      <c r="N1082" t="str">
        <f t="shared" si="984"/>
        <v>0</v>
      </c>
      <c r="O1082" t="str">
        <f t="shared" si="985"/>
        <v>0</v>
      </c>
      <c r="P1082" t="str">
        <f t="shared" si="986"/>
        <v>0</v>
      </c>
      <c r="Q1082" t="str">
        <f t="shared" si="987"/>
        <v>0</v>
      </c>
      <c r="R1082" t="str">
        <f t="shared" si="988"/>
        <v>0</v>
      </c>
      <c r="S1082" t="str">
        <f t="shared" si="989"/>
        <v>0</v>
      </c>
      <c r="T1082" s="3" t="str">
        <f t="shared" si="989"/>
        <v>0</v>
      </c>
      <c r="U1082" t="str">
        <f t="shared" si="990"/>
        <v>0</v>
      </c>
      <c r="V1082" t="str">
        <f t="shared" si="991"/>
        <v>0</v>
      </c>
      <c r="W1082" t="str">
        <f t="shared" si="992"/>
        <v>0</v>
      </c>
      <c r="X1082" t="str">
        <f t="shared" si="993"/>
        <v>0</v>
      </c>
      <c r="Y1082" t="str">
        <f t="shared" si="994"/>
        <v>0</v>
      </c>
      <c r="Z1082" t="str">
        <f t="shared" si="995"/>
        <v>0</v>
      </c>
      <c r="AA1082" s="3" t="str">
        <f t="shared" si="995"/>
        <v>0</v>
      </c>
      <c r="AB1082" s="3" t="str">
        <f t="shared" si="995"/>
        <v>0</v>
      </c>
      <c r="AC1082" t="str">
        <f t="shared" si="996"/>
        <v>0</v>
      </c>
      <c r="AD1082" t="str">
        <f t="shared" si="997"/>
        <v>0</v>
      </c>
      <c r="AE1082" t="str">
        <f t="shared" si="998"/>
        <v>1</v>
      </c>
      <c r="AF1082" t="str">
        <f t="shared" si="999"/>
        <v>0</v>
      </c>
      <c r="AG1082" t="str">
        <f t="shared" si="1000"/>
        <v>0</v>
      </c>
      <c r="AH1082" t="str">
        <f t="shared" si="1001"/>
        <v>0</v>
      </c>
      <c r="AI1082" t="str">
        <f t="shared" si="1002"/>
        <v>0</v>
      </c>
      <c r="AJ1082" t="str">
        <f t="shared" si="1003"/>
        <v>0</v>
      </c>
      <c r="AK1082" t="str">
        <f t="shared" si="1004"/>
        <v>0</v>
      </c>
      <c r="AL1082" t="str">
        <f t="shared" si="1005"/>
        <v>0</v>
      </c>
      <c r="AM1082" t="str">
        <f t="shared" si="1006"/>
        <v>0</v>
      </c>
      <c r="AN1082" t="str">
        <f t="shared" si="1007"/>
        <v>0</v>
      </c>
      <c r="AO1082" t="str">
        <f t="shared" si="1008"/>
        <v>0</v>
      </c>
      <c r="AP1082" t="str">
        <f t="shared" si="1009"/>
        <v>0</v>
      </c>
      <c r="AQ1082" t="str">
        <f t="shared" si="1010"/>
        <v>0</v>
      </c>
      <c r="AR1082" t="str">
        <f t="shared" si="1011"/>
        <v>0</v>
      </c>
      <c r="AS1082" t="str">
        <f t="shared" si="1012"/>
        <v>0</v>
      </c>
      <c r="AT1082" t="str">
        <f t="shared" si="1013"/>
        <v>0</v>
      </c>
      <c r="AU1082" t="str">
        <f t="shared" si="1014"/>
        <v>0</v>
      </c>
      <c r="AV1082" t="str">
        <f t="shared" si="1015"/>
        <v>0</v>
      </c>
      <c r="AW1082" t="str">
        <f t="shared" si="1016"/>
        <v>0</v>
      </c>
      <c r="AX1082" t="str">
        <f t="shared" si="1017"/>
        <v>0</v>
      </c>
      <c r="AY1082" t="str">
        <f t="shared" si="1018"/>
        <v>0</v>
      </c>
      <c r="AZ1082" s="22"/>
    </row>
    <row r="1083" spans="1:52" ht="15" customHeight="1">
      <c r="A1083" s="18" t="s">
        <v>411</v>
      </c>
      <c r="B1083" s="74" t="str">
        <f t="shared" si="978"/>
        <v>2404485A</v>
      </c>
      <c r="C1083" s="76">
        <v>45561.759548611102</v>
      </c>
      <c r="D1083" s="18" t="s">
        <v>954</v>
      </c>
      <c r="E1083" s="3" t="b">
        <f>ISNUMBER(MATCH(Table1[[#This Row],[Email]],Attendance[Email],0))</f>
        <v>1</v>
      </c>
      <c r="F1083" s="3">
        <f t="shared" si="979"/>
        <v>45562.092881944438</v>
      </c>
      <c r="G1083" s="21">
        <f>DAY(Table1[[#This Row],[Actual Time]])</f>
        <v>27</v>
      </c>
      <c r="H1083">
        <f>MONTH(Table1[[#This Row],[Actual Time]])</f>
        <v>9</v>
      </c>
      <c r="I1083">
        <f>YEAR(Table1[[#This Row],[Actual Time]])</f>
        <v>2024</v>
      </c>
      <c r="J1083" t="str">
        <f t="shared" si="980"/>
        <v>27/9/2024</v>
      </c>
      <c r="K1083" s="3" t="str">
        <f t="shared" si="981"/>
        <v>0</v>
      </c>
      <c r="L1083" t="str">
        <f t="shared" si="982"/>
        <v>0</v>
      </c>
      <c r="M1083" t="str">
        <f t="shared" si="983"/>
        <v>0</v>
      </c>
      <c r="N1083" t="str">
        <f t="shared" si="984"/>
        <v>0</v>
      </c>
      <c r="O1083" t="str">
        <f t="shared" si="985"/>
        <v>0</v>
      </c>
      <c r="P1083" t="str">
        <f t="shared" si="986"/>
        <v>0</v>
      </c>
      <c r="Q1083" t="str">
        <f t="shared" si="987"/>
        <v>0</v>
      </c>
      <c r="R1083" t="str">
        <f t="shared" si="988"/>
        <v>0</v>
      </c>
      <c r="S1083" t="str">
        <f t="shared" si="989"/>
        <v>0</v>
      </c>
      <c r="T1083" s="3" t="str">
        <f t="shared" si="989"/>
        <v>0</v>
      </c>
      <c r="U1083" t="str">
        <f t="shared" si="990"/>
        <v>0</v>
      </c>
      <c r="V1083" t="str">
        <f t="shared" si="991"/>
        <v>0</v>
      </c>
      <c r="W1083" t="str">
        <f t="shared" si="992"/>
        <v>0</v>
      </c>
      <c r="X1083" t="str">
        <f t="shared" si="993"/>
        <v>0</v>
      </c>
      <c r="Y1083" t="str">
        <f t="shared" si="994"/>
        <v>0</v>
      </c>
      <c r="Z1083" t="str">
        <f t="shared" si="995"/>
        <v>0</v>
      </c>
      <c r="AA1083" s="3" t="str">
        <f t="shared" si="995"/>
        <v>0</v>
      </c>
      <c r="AB1083" s="3" t="str">
        <f t="shared" si="995"/>
        <v>0</v>
      </c>
      <c r="AC1083" t="str">
        <f t="shared" si="996"/>
        <v>0</v>
      </c>
      <c r="AD1083" t="str">
        <f t="shared" si="997"/>
        <v>0</v>
      </c>
      <c r="AE1083" t="str">
        <f t="shared" si="998"/>
        <v>1</v>
      </c>
      <c r="AF1083" t="str">
        <f t="shared" si="999"/>
        <v>0</v>
      </c>
      <c r="AG1083" t="str">
        <f t="shared" si="1000"/>
        <v>0</v>
      </c>
      <c r="AH1083" t="str">
        <f t="shared" si="1001"/>
        <v>0</v>
      </c>
      <c r="AI1083" t="str">
        <f t="shared" si="1002"/>
        <v>0</v>
      </c>
      <c r="AJ1083" t="str">
        <f t="shared" si="1003"/>
        <v>0</v>
      </c>
      <c r="AK1083" t="str">
        <f t="shared" si="1004"/>
        <v>0</v>
      </c>
      <c r="AL1083" t="str">
        <f t="shared" si="1005"/>
        <v>0</v>
      </c>
      <c r="AM1083" t="str">
        <f t="shared" si="1006"/>
        <v>0</v>
      </c>
      <c r="AN1083" t="str">
        <f t="shared" si="1007"/>
        <v>0</v>
      </c>
      <c r="AO1083" t="str">
        <f t="shared" si="1008"/>
        <v>0</v>
      </c>
      <c r="AP1083" t="str">
        <f t="shared" si="1009"/>
        <v>0</v>
      </c>
      <c r="AQ1083" t="str">
        <f t="shared" si="1010"/>
        <v>0</v>
      </c>
      <c r="AR1083" t="str">
        <f t="shared" si="1011"/>
        <v>0</v>
      </c>
      <c r="AS1083" t="str">
        <f t="shared" si="1012"/>
        <v>0</v>
      </c>
      <c r="AT1083" t="str">
        <f t="shared" si="1013"/>
        <v>0</v>
      </c>
      <c r="AU1083" t="str">
        <f t="shared" si="1014"/>
        <v>0</v>
      </c>
      <c r="AV1083" t="str">
        <f t="shared" si="1015"/>
        <v>0</v>
      </c>
      <c r="AW1083" t="str">
        <f t="shared" si="1016"/>
        <v>0</v>
      </c>
      <c r="AX1083" t="str">
        <f t="shared" si="1017"/>
        <v>0</v>
      </c>
      <c r="AY1083" t="str">
        <f t="shared" si="1018"/>
        <v>0</v>
      </c>
      <c r="AZ1083" s="22"/>
    </row>
    <row r="1084" spans="1:52" ht="15" customHeight="1">
      <c r="A1084" s="18" t="s">
        <v>128</v>
      </c>
      <c r="B1084" s="74" t="str">
        <f t="shared" si="978"/>
        <v>2302396C</v>
      </c>
      <c r="C1084" s="76">
        <v>45561.759548611102</v>
      </c>
      <c r="D1084" s="18" t="s">
        <v>894</v>
      </c>
      <c r="E1084" s="3" t="b">
        <f>ISNUMBER(MATCH(Table1[[#This Row],[Email]],Attendance[Email],0))</f>
        <v>1</v>
      </c>
      <c r="F1084" s="3">
        <f t="shared" si="979"/>
        <v>45562.092881944438</v>
      </c>
      <c r="G1084" s="21">
        <f>DAY(Table1[[#This Row],[Actual Time]])</f>
        <v>27</v>
      </c>
      <c r="H1084">
        <f>MONTH(Table1[[#This Row],[Actual Time]])</f>
        <v>9</v>
      </c>
      <c r="I1084">
        <f>YEAR(Table1[[#This Row],[Actual Time]])</f>
        <v>2024</v>
      </c>
      <c r="J1084" t="str">
        <f t="shared" si="980"/>
        <v>27/9/2024</v>
      </c>
      <c r="K1084" s="3" t="str">
        <f t="shared" si="981"/>
        <v>0</v>
      </c>
      <c r="L1084" t="str">
        <f t="shared" si="982"/>
        <v>0</v>
      </c>
      <c r="M1084" t="str">
        <f t="shared" si="983"/>
        <v>0</v>
      </c>
      <c r="N1084" t="str">
        <f t="shared" si="984"/>
        <v>0</v>
      </c>
      <c r="O1084" t="str">
        <f t="shared" si="985"/>
        <v>0</v>
      </c>
      <c r="P1084" t="str">
        <f t="shared" si="986"/>
        <v>0</v>
      </c>
      <c r="Q1084" t="str">
        <f t="shared" si="987"/>
        <v>0</v>
      </c>
      <c r="R1084" t="str">
        <f t="shared" si="988"/>
        <v>0</v>
      </c>
      <c r="S1084" t="str">
        <f t="shared" si="989"/>
        <v>0</v>
      </c>
      <c r="T1084" s="3" t="str">
        <f t="shared" si="989"/>
        <v>0</v>
      </c>
      <c r="U1084" t="str">
        <f t="shared" si="990"/>
        <v>0</v>
      </c>
      <c r="V1084" t="str">
        <f t="shared" si="991"/>
        <v>0</v>
      </c>
      <c r="W1084" t="str">
        <f t="shared" si="992"/>
        <v>0</v>
      </c>
      <c r="X1084" t="str">
        <f t="shared" si="993"/>
        <v>0</v>
      </c>
      <c r="Y1084" t="str">
        <f t="shared" si="994"/>
        <v>0</v>
      </c>
      <c r="Z1084" t="str">
        <f t="shared" si="995"/>
        <v>0</v>
      </c>
      <c r="AA1084" s="3" t="str">
        <f t="shared" si="995"/>
        <v>0</v>
      </c>
      <c r="AB1084" s="3" t="str">
        <f t="shared" si="995"/>
        <v>0</v>
      </c>
      <c r="AC1084" t="str">
        <f t="shared" si="996"/>
        <v>0</v>
      </c>
      <c r="AD1084" t="str">
        <f t="shared" si="997"/>
        <v>0</v>
      </c>
      <c r="AE1084" t="str">
        <f t="shared" si="998"/>
        <v>1</v>
      </c>
      <c r="AF1084" t="str">
        <f t="shared" si="999"/>
        <v>0</v>
      </c>
      <c r="AG1084" t="str">
        <f t="shared" si="1000"/>
        <v>0</v>
      </c>
      <c r="AH1084" t="str">
        <f t="shared" si="1001"/>
        <v>0</v>
      </c>
      <c r="AI1084" t="str">
        <f t="shared" si="1002"/>
        <v>0</v>
      </c>
      <c r="AJ1084" t="str">
        <f t="shared" si="1003"/>
        <v>0</v>
      </c>
      <c r="AK1084" t="str">
        <f t="shared" si="1004"/>
        <v>0</v>
      </c>
      <c r="AL1084" t="str">
        <f t="shared" si="1005"/>
        <v>0</v>
      </c>
      <c r="AM1084" t="str">
        <f t="shared" si="1006"/>
        <v>0</v>
      </c>
      <c r="AN1084" t="str">
        <f t="shared" si="1007"/>
        <v>0</v>
      </c>
      <c r="AO1084" t="str">
        <f t="shared" si="1008"/>
        <v>0</v>
      </c>
      <c r="AP1084" t="str">
        <f t="shared" si="1009"/>
        <v>0</v>
      </c>
      <c r="AQ1084" t="str">
        <f t="shared" si="1010"/>
        <v>0</v>
      </c>
      <c r="AR1084" t="str">
        <f t="shared" si="1011"/>
        <v>0</v>
      </c>
      <c r="AS1084" t="str">
        <f t="shared" si="1012"/>
        <v>0</v>
      </c>
      <c r="AT1084" t="str">
        <f t="shared" si="1013"/>
        <v>0</v>
      </c>
      <c r="AU1084" t="str">
        <f t="shared" si="1014"/>
        <v>0</v>
      </c>
      <c r="AV1084" t="str">
        <f t="shared" si="1015"/>
        <v>0</v>
      </c>
      <c r="AW1084" t="str">
        <f t="shared" si="1016"/>
        <v>0</v>
      </c>
      <c r="AX1084" t="str">
        <f t="shared" si="1017"/>
        <v>0</v>
      </c>
      <c r="AY1084" t="str">
        <f t="shared" si="1018"/>
        <v>0</v>
      </c>
      <c r="AZ1084" s="22"/>
    </row>
    <row r="1085" spans="1:52" ht="15" customHeight="1">
      <c r="A1085" s="18" t="s">
        <v>122</v>
      </c>
      <c r="B1085" s="74" t="str">
        <f t="shared" si="978"/>
        <v>2401808G</v>
      </c>
      <c r="C1085" s="76">
        <v>45561.759548611102</v>
      </c>
      <c r="D1085" s="18" t="s">
        <v>891</v>
      </c>
      <c r="E1085" s="3" t="b">
        <f>ISNUMBER(MATCH(Table1[[#This Row],[Email]],Attendance[Email],0))</f>
        <v>1</v>
      </c>
      <c r="F1085" s="3">
        <f t="shared" si="979"/>
        <v>45562.092881944438</v>
      </c>
      <c r="G1085" s="21">
        <f>DAY(Table1[[#This Row],[Actual Time]])</f>
        <v>27</v>
      </c>
      <c r="H1085">
        <f>MONTH(Table1[[#This Row],[Actual Time]])</f>
        <v>9</v>
      </c>
      <c r="I1085">
        <f>YEAR(Table1[[#This Row],[Actual Time]])</f>
        <v>2024</v>
      </c>
      <c r="J1085" t="str">
        <f t="shared" si="980"/>
        <v>27/9/2024</v>
      </c>
      <c r="K1085" s="3" t="str">
        <f t="shared" si="981"/>
        <v>0</v>
      </c>
      <c r="L1085" t="str">
        <f t="shared" si="982"/>
        <v>0</v>
      </c>
      <c r="M1085" t="str">
        <f t="shared" si="983"/>
        <v>0</v>
      </c>
      <c r="N1085" t="str">
        <f t="shared" si="984"/>
        <v>0</v>
      </c>
      <c r="O1085" t="str">
        <f t="shared" si="985"/>
        <v>0</v>
      </c>
      <c r="P1085" t="str">
        <f t="shared" si="986"/>
        <v>0</v>
      </c>
      <c r="Q1085" t="str">
        <f t="shared" si="987"/>
        <v>0</v>
      </c>
      <c r="R1085" t="str">
        <f t="shared" si="988"/>
        <v>0</v>
      </c>
      <c r="S1085" t="str">
        <f t="shared" si="989"/>
        <v>0</v>
      </c>
      <c r="T1085" s="3" t="str">
        <f t="shared" si="989"/>
        <v>0</v>
      </c>
      <c r="U1085" t="str">
        <f t="shared" si="990"/>
        <v>0</v>
      </c>
      <c r="V1085" t="str">
        <f t="shared" si="991"/>
        <v>0</v>
      </c>
      <c r="W1085" t="str">
        <f t="shared" si="992"/>
        <v>0</v>
      </c>
      <c r="X1085" t="str">
        <f t="shared" si="993"/>
        <v>0</v>
      </c>
      <c r="Y1085" t="str">
        <f t="shared" si="994"/>
        <v>0</v>
      </c>
      <c r="Z1085" t="str">
        <f t="shared" si="995"/>
        <v>0</v>
      </c>
      <c r="AA1085" s="3" t="str">
        <f t="shared" si="995"/>
        <v>0</v>
      </c>
      <c r="AB1085" s="3" t="str">
        <f t="shared" si="995"/>
        <v>0</v>
      </c>
      <c r="AC1085" t="str">
        <f t="shared" si="996"/>
        <v>0</v>
      </c>
      <c r="AD1085" t="str">
        <f t="shared" si="997"/>
        <v>0</v>
      </c>
      <c r="AE1085" t="str">
        <f t="shared" si="998"/>
        <v>1</v>
      </c>
      <c r="AF1085" t="str">
        <f t="shared" si="999"/>
        <v>0</v>
      </c>
      <c r="AG1085" t="str">
        <f t="shared" si="1000"/>
        <v>0</v>
      </c>
      <c r="AH1085" t="str">
        <f t="shared" si="1001"/>
        <v>0</v>
      </c>
      <c r="AI1085" t="str">
        <f t="shared" si="1002"/>
        <v>0</v>
      </c>
      <c r="AJ1085" t="str">
        <f t="shared" si="1003"/>
        <v>0</v>
      </c>
      <c r="AK1085" t="str">
        <f t="shared" si="1004"/>
        <v>0</v>
      </c>
      <c r="AL1085" t="str">
        <f t="shared" si="1005"/>
        <v>0</v>
      </c>
      <c r="AM1085" t="str">
        <f t="shared" si="1006"/>
        <v>0</v>
      </c>
      <c r="AN1085" t="str">
        <f t="shared" si="1007"/>
        <v>0</v>
      </c>
      <c r="AO1085" t="str">
        <f t="shared" si="1008"/>
        <v>0</v>
      </c>
      <c r="AP1085" t="str">
        <f t="shared" si="1009"/>
        <v>0</v>
      </c>
      <c r="AQ1085" t="str">
        <f t="shared" si="1010"/>
        <v>0</v>
      </c>
      <c r="AR1085" t="str">
        <f t="shared" si="1011"/>
        <v>0</v>
      </c>
      <c r="AS1085" t="str">
        <f t="shared" si="1012"/>
        <v>0</v>
      </c>
      <c r="AT1085" t="str">
        <f t="shared" si="1013"/>
        <v>0</v>
      </c>
      <c r="AU1085" t="str">
        <f t="shared" si="1014"/>
        <v>0</v>
      </c>
      <c r="AV1085" t="str">
        <f t="shared" si="1015"/>
        <v>0</v>
      </c>
      <c r="AW1085" t="str">
        <f t="shared" si="1016"/>
        <v>0</v>
      </c>
      <c r="AX1085" t="str">
        <f t="shared" si="1017"/>
        <v>0</v>
      </c>
      <c r="AY1085" t="str">
        <f t="shared" si="1018"/>
        <v>0</v>
      </c>
      <c r="AZ1085" s="22"/>
    </row>
    <row r="1086" spans="1:52" ht="15" customHeight="1">
      <c r="A1086" s="18" t="s">
        <v>525</v>
      </c>
      <c r="B1086" s="74" t="str">
        <f t="shared" si="978"/>
        <v>2404261F</v>
      </c>
      <c r="C1086" s="76">
        <v>45561.759548611102</v>
      </c>
      <c r="D1086" s="18" t="s">
        <v>971</v>
      </c>
      <c r="E1086" s="3" t="b">
        <f>ISNUMBER(MATCH(Table1[[#This Row],[Email]],Attendance[Email],0))</f>
        <v>1</v>
      </c>
      <c r="F1086" s="3">
        <f t="shared" si="979"/>
        <v>45562.092881944438</v>
      </c>
      <c r="G1086" s="21">
        <f>DAY(Table1[[#This Row],[Actual Time]])</f>
        <v>27</v>
      </c>
      <c r="H1086">
        <f>MONTH(Table1[[#This Row],[Actual Time]])</f>
        <v>9</v>
      </c>
      <c r="I1086">
        <f>YEAR(Table1[[#This Row],[Actual Time]])</f>
        <v>2024</v>
      </c>
      <c r="J1086" t="str">
        <f t="shared" si="980"/>
        <v>27/9/2024</v>
      </c>
      <c r="K1086" s="3" t="str">
        <f t="shared" si="981"/>
        <v>0</v>
      </c>
      <c r="L1086" t="str">
        <f t="shared" si="982"/>
        <v>0</v>
      </c>
      <c r="M1086" t="str">
        <f t="shared" si="983"/>
        <v>0</v>
      </c>
      <c r="N1086" t="str">
        <f t="shared" si="984"/>
        <v>0</v>
      </c>
      <c r="O1086" t="str">
        <f t="shared" si="985"/>
        <v>0</v>
      </c>
      <c r="P1086" t="str">
        <f t="shared" si="986"/>
        <v>0</v>
      </c>
      <c r="Q1086" t="str">
        <f t="shared" si="987"/>
        <v>0</v>
      </c>
      <c r="R1086" t="str">
        <f t="shared" si="988"/>
        <v>0</v>
      </c>
      <c r="S1086" t="str">
        <f t="shared" si="989"/>
        <v>0</v>
      </c>
      <c r="T1086" s="3" t="str">
        <f t="shared" si="989"/>
        <v>0</v>
      </c>
      <c r="U1086" t="str">
        <f t="shared" si="990"/>
        <v>0</v>
      </c>
      <c r="V1086" t="str">
        <f t="shared" si="991"/>
        <v>0</v>
      </c>
      <c r="W1086" t="str">
        <f t="shared" si="992"/>
        <v>0</v>
      </c>
      <c r="X1086" t="str">
        <f t="shared" si="993"/>
        <v>0</v>
      </c>
      <c r="Y1086" t="str">
        <f t="shared" si="994"/>
        <v>0</v>
      </c>
      <c r="Z1086" t="str">
        <f t="shared" si="995"/>
        <v>0</v>
      </c>
      <c r="AA1086" s="3" t="str">
        <f t="shared" si="995"/>
        <v>0</v>
      </c>
      <c r="AB1086" s="3" t="str">
        <f t="shared" si="995"/>
        <v>0</v>
      </c>
      <c r="AC1086" t="str">
        <f t="shared" si="996"/>
        <v>0</v>
      </c>
      <c r="AD1086" t="str">
        <f t="shared" si="997"/>
        <v>0</v>
      </c>
      <c r="AE1086" t="str">
        <f t="shared" si="998"/>
        <v>1</v>
      </c>
      <c r="AF1086" t="str">
        <f t="shared" si="999"/>
        <v>0</v>
      </c>
      <c r="AG1086" t="str">
        <f t="shared" si="1000"/>
        <v>0</v>
      </c>
      <c r="AH1086" t="str">
        <f t="shared" si="1001"/>
        <v>0</v>
      </c>
      <c r="AI1086" t="str">
        <f t="shared" si="1002"/>
        <v>0</v>
      </c>
      <c r="AJ1086" t="str">
        <f t="shared" si="1003"/>
        <v>0</v>
      </c>
      <c r="AK1086" t="str">
        <f t="shared" si="1004"/>
        <v>0</v>
      </c>
      <c r="AL1086" t="str">
        <f t="shared" si="1005"/>
        <v>0</v>
      </c>
      <c r="AM1086" t="str">
        <f t="shared" si="1006"/>
        <v>0</v>
      </c>
      <c r="AN1086" t="str">
        <f t="shared" si="1007"/>
        <v>0</v>
      </c>
      <c r="AO1086" t="str">
        <f t="shared" si="1008"/>
        <v>0</v>
      </c>
      <c r="AP1086" t="str">
        <f t="shared" si="1009"/>
        <v>0</v>
      </c>
      <c r="AQ1086" t="str">
        <f t="shared" si="1010"/>
        <v>0</v>
      </c>
      <c r="AR1086" t="str">
        <f t="shared" si="1011"/>
        <v>0</v>
      </c>
      <c r="AS1086" t="str">
        <f t="shared" si="1012"/>
        <v>0</v>
      </c>
      <c r="AT1086" t="str">
        <f t="shared" si="1013"/>
        <v>0</v>
      </c>
      <c r="AU1086" t="str">
        <f t="shared" si="1014"/>
        <v>0</v>
      </c>
      <c r="AV1086" t="str">
        <f t="shared" si="1015"/>
        <v>0</v>
      </c>
      <c r="AW1086" t="str">
        <f t="shared" si="1016"/>
        <v>0</v>
      </c>
      <c r="AX1086" t="str">
        <f t="shared" si="1017"/>
        <v>0</v>
      </c>
      <c r="AY1086" t="str">
        <f t="shared" si="1018"/>
        <v>0</v>
      </c>
      <c r="AZ1086" s="22"/>
    </row>
    <row r="1087" spans="1:52" ht="15" customHeight="1">
      <c r="A1087" s="18" t="s">
        <v>262</v>
      </c>
      <c r="B1087" s="74" t="str">
        <f t="shared" si="978"/>
        <v>2401771G</v>
      </c>
      <c r="C1087" s="76">
        <v>45561.759548611102</v>
      </c>
      <c r="D1087" s="18" t="s">
        <v>953</v>
      </c>
      <c r="E1087" s="3" t="b">
        <f>ISNUMBER(MATCH(Table1[[#This Row],[Email]],Attendance[Email],0))</f>
        <v>1</v>
      </c>
      <c r="F1087" s="3">
        <f t="shared" si="979"/>
        <v>45562.092881944438</v>
      </c>
      <c r="G1087" s="21">
        <f>DAY(Table1[[#This Row],[Actual Time]])</f>
        <v>27</v>
      </c>
      <c r="H1087">
        <f>MONTH(Table1[[#This Row],[Actual Time]])</f>
        <v>9</v>
      </c>
      <c r="I1087">
        <f>YEAR(Table1[[#This Row],[Actual Time]])</f>
        <v>2024</v>
      </c>
      <c r="J1087" t="str">
        <f t="shared" si="980"/>
        <v>27/9/2024</v>
      </c>
      <c r="K1087" s="3" t="str">
        <f t="shared" si="981"/>
        <v>0</v>
      </c>
      <c r="L1087" t="str">
        <f t="shared" si="982"/>
        <v>0</v>
      </c>
      <c r="M1087" t="str">
        <f t="shared" si="983"/>
        <v>0</v>
      </c>
      <c r="N1087" t="str">
        <f t="shared" si="984"/>
        <v>0</v>
      </c>
      <c r="O1087" t="str">
        <f t="shared" si="985"/>
        <v>0</v>
      </c>
      <c r="P1087" t="str">
        <f t="shared" si="986"/>
        <v>0</v>
      </c>
      <c r="Q1087" t="str">
        <f t="shared" si="987"/>
        <v>0</v>
      </c>
      <c r="R1087" t="str">
        <f t="shared" si="988"/>
        <v>0</v>
      </c>
      <c r="S1087" t="str">
        <f t="shared" si="989"/>
        <v>0</v>
      </c>
      <c r="T1087" s="3" t="str">
        <f t="shared" si="989"/>
        <v>0</v>
      </c>
      <c r="U1087" t="str">
        <f t="shared" si="990"/>
        <v>0</v>
      </c>
      <c r="V1087" t="str">
        <f t="shared" si="991"/>
        <v>0</v>
      </c>
      <c r="W1087" t="str">
        <f t="shared" si="992"/>
        <v>0</v>
      </c>
      <c r="X1087" t="str">
        <f t="shared" si="993"/>
        <v>0</v>
      </c>
      <c r="Y1087" t="str">
        <f t="shared" si="994"/>
        <v>0</v>
      </c>
      <c r="Z1087" t="str">
        <f t="shared" si="995"/>
        <v>0</v>
      </c>
      <c r="AA1087" s="3" t="str">
        <f t="shared" si="995"/>
        <v>0</v>
      </c>
      <c r="AB1087" s="3" t="str">
        <f t="shared" si="995"/>
        <v>0</v>
      </c>
      <c r="AC1087" t="str">
        <f t="shared" si="996"/>
        <v>0</v>
      </c>
      <c r="AD1087" t="str">
        <f t="shared" si="997"/>
        <v>0</v>
      </c>
      <c r="AE1087" t="str">
        <f t="shared" si="998"/>
        <v>1</v>
      </c>
      <c r="AF1087" t="str">
        <f t="shared" si="999"/>
        <v>0</v>
      </c>
      <c r="AG1087" t="str">
        <f t="shared" si="1000"/>
        <v>0</v>
      </c>
      <c r="AH1087" t="str">
        <f t="shared" si="1001"/>
        <v>0</v>
      </c>
      <c r="AI1087" t="str">
        <f t="shared" si="1002"/>
        <v>0</v>
      </c>
      <c r="AJ1087" t="str">
        <f t="shared" si="1003"/>
        <v>0</v>
      </c>
      <c r="AK1087" t="str">
        <f t="shared" si="1004"/>
        <v>0</v>
      </c>
      <c r="AL1087" t="str">
        <f t="shared" si="1005"/>
        <v>0</v>
      </c>
      <c r="AM1087" t="str">
        <f t="shared" si="1006"/>
        <v>0</v>
      </c>
      <c r="AN1087" t="str">
        <f t="shared" si="1007"/>
        <v>0</v>
      </c>
      <c r="AO1087" t="str">
        <f t="shared" si="1008"/>
        <v>0</v>
      </c>
      <c r="AP1087" t="str">
        <f t="shared" si="1009"/>
        <v>0</v>
      </c>
      <c r="AQ1087" t="str">
        <f t="shared" si="1010"/>
        <v>0</v>
      </c>
      <c r="AR1087" t="str">
        <f t="shared" si="1011"/>
        <v>0</v>
      </c>
      <c r="AS1087" t="str">
        <f t="shared" si="1012"/>
        <v>0</v>
      </c>
      <c r="AT1087" t="str">
        <f t="shared" si="1013"/>
        <v>0</v>
      </c>
      <c r="AU1087" t="str">
        <f t="shared" si="1014"/>
        <v>0</v>
      </c>
      <c r="AV1087" t="str">
        <f t="shared" si="1015"/>
        <v>0</v>
      </c>
      <c r="AW1087" t="str">
        <f t="shared" si="1016"/>
        <v>0</v>
      </c>
      <c r="AX1087" t="str">
        <f t="shared" si="1017"/>
        <v>0</v>
      </c>
      <c r="AY1087" t="str">
        <f t="shared" si="1018"/>
        <v>0</v>
      </c>
      <c r="AZ1087" s="22"/>
    </row>
    <row r="1088" spans="1:52" ht="15" customHeight="1">
      <c r="A1088" s="18" t="s">
        <v>164</v>
      </c>
      <c r="B1088" s="74" t="str">
        <f t="shared" si="978"/>
        <v>2400518C</v>
      </c>
      <c r="C1088" s="76">
        <v>45561.759548611102</v>
      </c>
      <c r="D1088" s="18" t="s">
        <v>912</v>
      </c>
      <c r="E1088" s="3" t="b">
        <f>ISNUMBER(MATCH(Table1[[#This Row],[Email]],Attendance[Email],0))</f>
        <v>1</v>
      </c>
      <c r="F1088" s="3">
        <f t="shared" si="979"/>
        <v>45562.092881944438</v>
      </c>
      <c r="G1088" s="21">
        <f>DAY(Table1[[#This Row],[Actual Time]])</f>
        <v>27</v>
      </c>
      <c r="H1088">
        <f>MONTH(Table1[[#This Row],[Actual Time]])</f>
        <v>9</v>
      </c>
      <c r="I1088">
        <f>YEAR(Table1[[#This Row],[Actual Time]])</f>
        <v>2024</v>
      </c>
      <c r="J1088" t="str">
        <f t="shared" si="980"/>
        <v>27/9/2024</v>
      </c>
      <c r="K1088" s="3" t="str">
        <f t="shared" si="981"/>
        <v>0</v>
      </c>
      <c r="L1088" t="str">
        <f t="shared" si="982"/>
        <v>0</v>
      </c>
      <c r="M1088" t="str">
        <f t="shared" si="983"/>
        <v>0</v>
      </c>
      <c r="N1088" t="str">
        <f t="shared" si="984"/>
        <v>0</v>
      </c>
      <c r="O1088" t="str">
        <f t="shared" si="985"/>
        <v>0</v>
      </c>
      <c r="P1088" t="str">
        <f t="shared" si="986"/>
        <v>0</v>
      </c>
      <c r="Q1088" t="str">
        <f t="shared" si="987"/>
        <v>0</v>
      </c>
      <c r="R1088" t="str">
        <f t="shared" si="988"/>
        <v>0</v>
      </c>
      <c r="S1088" t="str">
        <f t="shared" si="989"/>
        <v>0</v>
      </c>
      <c r="T1088" s="3" t="str">
        <f t="shared" si="989"/>
        <v>0</v>
      </c>
      <c r="U1088" t="str">
        <f t="shared" si="990"/>
        <v>0</v>
      </c>
      <c r="V1088" t="str">
        <f t="shared" si="991"/>
        <v>0</v>
      </c>
      <c r="W1088" t="str">
        <f t="shared" si="992"/>
        <v>0</v>
      </c>
      <c r="X1088" t="str">
        <f t="shared" si="993"/>
        <v>0</v>
      </c>
      <c r="Y1088" t="str">
        <f t="shared" si="994"/>
        <v>0</v>
      </c>
      <c r="Z1088" t="str">
        <f t="shared" si="995"/>
        <v>0</v>
      </c>
      <c r="AA1088" s="3" t="str">
        <f t="shared" si="995"/>
        <v>0</v>
      </c>
      <c r="AB1088" s="3" t="str">
        <f t="shared" si="995"/>
        <v>0</v>
      </c>
      <c r="AC1088" t="str">
        <f t="shared" si="996"/>
        <v>0</v>
      </c>
      <c r="AD1088" t="str">
        <f t="shared" si="997"/>
        <v>0</v>
      </c>
      <c r="AE1088" t="str">
        <f t="shared" si="998"/>
        <v>1</v>
      </c>
      <c r="AF1088" t="str">
        <f t="shared" si="999"/>
        <v>0</v>
      </c>
      <c r="AG1088" t="str">
        <f t="shared" si="1000"/>
        <v>0</v>
      </c>
      <c r="AH1088" t="str">
        <f t="shared" si="1001"/>
        <v>0</v>
      </c>
      <c r="AI1088" t="str">
        <f t="shared" si="1002"/>
        <v>0</v>
      </c>
      <c r="AJ1088" t="str">
        <f t="shared" si="1003"/>
        <v>0</v>
      </c>
      <c r="AK1088" t="str">
        <f t="shared" si="1004"/>
        <v>0</v>
      </c>
      <c r="AL1088" t="str">
        <f t="shared" si="1005"/>
        <v>0</v>
      </c>
      <c r="AM1088" t="str">
        <f t="shared" si="1006"/>
        <v>0</v>
      </c>
      <c r="AN1088" t="str">
        <f t="shared" si="1007"/>
        <v>0</v>
      </c>
      <c r="AO1088" t="str">
        <f t="shared" si="1008"/>
        <v>0</v>
      </c>
      <c r="AP1088" t="str">
        <f t="shared" si="1009"/>
        <v>0</v>
      </c>
      <c r="AQ1088" t="str">
        <f t="shared" si="1010"/>
        <v>0</v>
      </c>
      <c r="AR1088" t="str">
        <f t="shared" si="1011"/>
        <v>0</v>
      </c>
      <c r="AS1088" t="str">
        <f t="shared" si="1012"/>
        <v>0</v>
      </c>
      <c r="AT1088" t="str">
        <f t="shared" si="1013"/>
        <v>0</v>
      </c>
      <c r="AU1088" t="str">
        <f t="shared" si="1014"/>
        <v>0</v>
      </c>
      <c r="AV1088" t="str">
        <f t="shared" si="1015"/>
        <v>0</v>
      </c>
      <c r="AW1088" t="str">
        <f t="shared" si="1016"/>
        <v>0</v>
      </c>
      <c r="AX1088" t="str">
        <f t="shared" si="1017"/>
        <v>0</v>
      </c>
      <c r="AY1088" t="str">
        <f t="shared" si="1018"/>
        <v>0</v>
      </c>
      <c r="AZ1088" s="22"/>
    </row>
    <row r="1089" spans="1:52" ht="15" customHeight="1">
      <c r="A1089" s="18" t="s">
        <v>230</v>
      </c>
      <c r="B1089" s="74" t="str">
        <f t="shared" si="978"/>
        <v>2402251I</v>
      </c>
      <c r="C1089" s="76">
        <v>45561.759548611102</v>
      </c>
      <c r="D1089" s="18" t="s">
        <v>987</v>
      </c>
      <c r="E1089" s="3" t="b">
        <f>ISNUMBER(MATCH(Table1[[#This Row],[Email]],Attendance[Email],0))</f>
        <v>1</v>
      </c>
      <c r="F1089" s="3">
        <f t="shared" si="979"/>
        <v>45562.092881944438</v>
      </c>
      <c r="G1089" s="21">
        <f>DAY(Table1[[#This Row],[Actual Time]])</f>
        <v>27</v>
      </c>
      <c r="H1089">
        <f>MONTH(Table1[[#This Row],[Actual Time]])</f>
        <v>9</v>
      </c>
      <c r="I1089">
        <f>YEAR(Table1[[#This Row],[Actual Time]])</f>
        <v>2024</v>
      </c>
      <c r="J1089" t="str">
        <f t="shared" si="980"/>
        <v>27/9/2024</v>
      </c>
      <c r="K1089" s="3" t="str">
        <f t="shared" si="981"/>
        <v>0</v>
      </c>
      <c r="L1089" t="str">
        <f t="shared" si="982"/>
        <v>0</v>
      </c>
      <c r="M1089" t="str">
        <f t="shared" si="983"/>
        <v>0</v>
      </c>
      <c r="N1089" t="str">
        <f t="shared" si="984"/>
        <v>0</v>
      </c>
      <c r="O1089" t="str">
        <f t="shared" si="985"/>
        <v>0</v>
      </c>
      <c r="P1089" t="str">
        <f t="shared" si="986"/>
        <v>0</v>
      </c>
      <c r="Q1089" t="str">
        <f t="shared" si="987"/>
        <v>0</v>
      </c>
      <c r="R1089" t="str">
        <f t="shared" si="988"/>
        <v>0</v>
      </c>
      <c r="S1089" t="str">
        <f t="shared" si="989"/>
        <v>0</v>
      </c>
      <c r="T1089" s="3" t="str">
        <f t="shared" si="989"/>
        <v>0</v>
      </c>
      <c r="U1089" t="str">
        <f t="shared" si="990"/>
        <v>0</v>
      </c>
      <c r="V1089" t="str">
        <f t="shared" si="991"/>
        <v>0</v>
      </c>
      <c r="W1089" t="str">
        <f t="shared" si="992"/>
        <v>0</v>
      </c>
      <c r="X1089" t="str">
        <f t="shared" si="993"/>
        <v>0</v>
      </c>
      <c r="Y1089" t="str">
        <f t="shared" si="994"/>
        <v>0</v>
      </c>
      <c r="Z1089" t="str">
        <f t="shared" si="995"/>
        <v>0</v>
      </c>
      <c r="AA1089" s="3" t="str">
        <f t="shared" si="995"/>
        <v>0</v>
      </c>
      <c r="AB1089" s="3" t="str">
        <f t="shared" si="995"/>
        <v>0</v>
      </c>
      <c r="AC1089" t="str">
        <f t="shared" si="996"/>
        <v>0</v>
      </c>
      <c r="AD1089" t="str">
        <f t="shared" si="997"/>
        <v>0</v>
      </c>
      <c r="AE1089" t="str">
        <f t="shared" si="998"/>
        <v>1</v>
      </c>
      <c r="AF1089" t="str">
        <f t="shared" si="999"/>
        <v>0</v>
      </c>
      <c r="AG1089" t="str">
        <f t="shared" si="1000"/>
        <v>0</v>
      </c>
      <c r="AH1089" t="str">
        <f t="shared" si="1001"/>
        <v>0</v>
      </c>
      <c r="AI1089" t="str">
        <f t="shared" si="1002"/>
        <v>0</v>
      </c>
      <c r="AJ1089" t="str">
        <f t="shared" si="1003"/>
        <v>0</v>
      </c>
      <c r="AK1089" t="str">
        <f t="shared" si="1004"/>
        <v>0</v>
      </c>
      <c r="AL1089" t="str">
        <f t="shared" si="1005"/>
        <v>0</v>
      </c>
      <c r="AM1089" t="str">
        <f t="shared" si="1006"/>
        <v>0</v>
      </c>
      <c r="AN1089" t="str">
        <f t="shared" si="1007"/>
        <v>0</v>
      </c>
      <c r="AO1089" t="str">
        <f t="shared" si="1008"/>
        <v>0</v>
      </c>
      <c r="AP1089" t="str">
        <f t="shared" si="1009"/>
        <v>0</v>
      </c>
      <c r="AQ1089" t="str">
        <f t="shared" si="1010"/>
        <v>0</v>
      </c>
      <c r="AR1089" t="str">
        <f t="shared" si="1011"/>
        <v>0</v>
      </c>
      <c r="AS1089" t="str">
        <f t="shared" si="1012"/>
        <v>0</v>
      </c>
      <c r="AT1089" t="str">
        <f t="shared" si="1013"/>
        <v>0</v>
      </c>
      <c r="AU1089" t="str">
        <f t="shared" si="1014"/>
        <v>0</v>
      </c>
      <c r="AV1089" t="str">
        <f t="shared" si="1015"/>
        <v>0</v>
      </c>
      <c r="AW1089" t="str">
        <f t="shared" si="1016"/>
        <v>0</v>
      </c>
      <c r="AX1089" t="str">
        <f t="shared" si="1017"/>
        <v>0</v>
      </c>
      <c r="AY1089" t="str">
        <f t="shared" si="1018"/>
        <v>0</v>
      </c>
      <c r="AZ1089" s="22"/>
    </row>
    <row r="1090" spans="1:52" ht="15" customHeight="1">
      <c r="A1090" s="18" t="s">
        <v>538</v>
      </c>
      <c r="B1090" s="74" t="str">
        <f t="shared" si="978"/>
        <v>2402094C</v>
      </c>
      <c r="C1090" s="76">
        <v>45561.759548611102</v>
      </c>
      <c r="D1090" s="18" t="s">
        <v>979</v>
      </c>
      <c r="E1090" s="3" t="b">
        <f>ISNUMBER(MATCH(Table1[[#This Row],[Email]],Attendance[Email],0))</f>
        <v>1</v>
      </c>
      <c r="F1090" s="3">
        <f t="shared" si="979"/>
        <v>45562.092881944438</v>
      </c>
      <c r="G1090" s="21">
        <f>DAY(Table1[[#This Row],[Actual Time]])</f>
        <v>27</v>
      </c>
      <c r="H1090">
        <f>MONTH(Table1[[#This Row],[Actual Time]])</f>
        <v>9</v>
      </c>
      <c r="I1090">
        <f>YEAR(Table1[[#This Row],[Actual Time]])</f>
        <v>2024</v>
      </c>
      <c r="J1090" t="str">
        <f t="shared" si="980"/>
        <v>27/9/2024</v>
      </c>
      <c r="K1090" s="3" t="str">
        <f t="shared" si="981"/>
        <v>0</v>
      </c>
      <c r="L1090" t="str">
        <f t="shared" si="982"/>
        <v>0</v>
      </c>
      <c r="M1090" t="str">
        <f t="shared" si="983"/>
        <v>0</v>
      </c>
      <c r="N1090" t="str">
        <f t="shared" si="984"/>
        <v>0</v>
      </c>
      <c r="O1090" t="str">
        <f t="shared" si="985"/>
        <v>0</v>
      </c>
      <c r="P1090" t="str">
        <f t="shared" si="986"/>
        <v>0</v>
      </c>
      <c r="Q1090" t="str">
        <f t="shared" si="987"/>
        <v>0</v>
      </c>
      <c r="R1090" t="str">
        <f t="shared" si="988"/>
        <v>0</v>
      </c>
      <c r="S1090" t="str">
        <f t="shared" si="989"/>
        <v>0</v>
      </c>
      <c r="T1090" s="3" t="str">
        <f t="shared" si="989"/>
        <v>0</v>
      </c>
      <c r="U1090" t="str">
        <f t="shared" si="990"/>
        <v>0</v>
      </c>
      <c r="V1090" t="str">
        <f t="shared" si="991"/>
        <v>0</v>
      </c>
      <c r="W1090" t="str">
        <f t="shared" si="992"/>
        <v>0</v>
      </c>
      <c r="X1090" t="str">
        <f t="shared" si="993"/>
        <v>0</v>
      </c>
      <c r="Y1090" t="str">
        <f t="shared" si="994"/>
        <v>0</v>
      </c>
      <c r="Z1090" t="str">
        <f t="shared" si="995"/>
        <v>0</v>
      </c>
      <c r="AA1090" s="3" t="str">
        <f t="shared" si="995"/>
        <v>0</v>
      </c>
      <c r="AB1090" s="3" t="str">
        <f t="shared" si="995"/>
        <v>0</v>
      </c>
      <c r="AC1090" t="str">
        <f t="shared" si="996"/>
        <v>0</v>
      </c>
      <c r="AD1090" t="str">
        <f t="shared" si="997"/>
        <v>0</v>
      </c>
      <c r="AE1090" t="str">
        <f t="shared" si="998"/>
        <v>1</v>
      </c>
      <c r="AF1090" t="str">
        <f t="shared" si="999"/>
        <v>0</v>
      </c>
      <c r="AG1090" t="str">
        <f t="shared" si="1000"/>
        <v>0</v>
      </c>
      <c r="AH1090" t="str">
        <f t="shared" si="1001"/>
        <v>0</v>
      </c>
      <c r="AI1090" t="str">
        <f t="shared" si="1002"/>
        <v>0</v>
      </c>
      <c r="AJ1090" t="str">
        <f t="shared" si="1003"/>
        <v>0</v>
      </c>
      <c r="AK1090" t="str">
        <f t="shared" si="1004"/>
        <v>0</v>
      </c>
      <c r="AL1090" t="str">
        <f t="shared" si="1005"/>
        <v>0</v>
      </c>
      <c r="AM1090" t="str">
        <f t="shared" si="1006"/>
        <v>0</v>
      </c>
      <c r="AN1090" t="str">
        <f t="shared" si="1007"/>
        <v>0</v>
      </c>
      <c r="AO1090" t="str">
        <f t="shared" si="1008"/>
        <v>0</v>
      </c>
      <c r="AP1090" t="str">
        <f t="shared" si="1009"/>
        <v>0</v>
      </c>
      <c r="AQ1090" t="str">
        <f t="shared" si="1010"/>
        <v>0</v>
      </c>
      <c r="AR1090" t="str">
        <f t="shared" si="1011"/>
        <v>0</v>
      </c>
      <c r="AS1090" t="str">
        <f t="shared" si="1012"/>
        <v>0</v>
      </c>
      <c r="AT1090" t="str">
        <f t="shared" si="1013"/>
        <v>0</v>
      </c>
      <c r="AU1090" t="str">
        <f t="shared" si="1014"/>
        <v>0</v>
      </c>
      <c r="AV1090" t="str">
        <f t="shared" si="1015"/>
        <v>0</v>
      </c>
      <c r="AW1090" t="str">
        <f t="shared" si="1016"/>
        <v>0</v>
      </c>
      <c r="AX1090" t="str">
        <f t="shared" si="1017"/>
        <v>0</v>
      </c>
      <c r="AY1090" t="str">
        <f t="shared" si="1018"/>
        <v>0</v>
      </c>
      <c r="AZ1090" s="22"/>
    </row>
    <row r="1091" spans="1:52" ht="15" customHeight="1">
      <c r="A1091" s="18" t="s">
        <v>126</v>
      </c>
      <c r="B1091" s="74" t="str">
        <f t="shared" si="978"/>
        <v>2402887J</v>
      </c>
      <c r="C1091" s="76">
        <v>45561.759548611102</v>
      </c>
      <c r="D1091" s="18" t="s">
        <v>892</v>
      </c>
      <c r="E1091" s="3" t="b">
        <f>ISNUMBER(MATCH(Table1[[#This Row],[Email]],Attendance[Email],0))</f>
        <v>1</v>
      </c>
      <c r="F1091" s="3">
        <f t="shared" si="979"/>
        <v>45562.092881944438</v>
      </c>
      <c r="G1091" s="21">
        <f>DAY(Table1[[#This Row],[Actual Time]])</f>
        <v>27</v>
      </c>
      <c r="H1091">
        <f>MONTH(Table1[[#This Row],[Actual Time]])</f>
        <v>9</v>
      </c>
      <c r="I1091">
        <f>YEAR(Table1[[#This Row],[Actual Time]])</f>
        <v>2024</v>
      </c>
      <c r="J1091" t="str">
        <f t="shared" si="980"/>
        <v>27/9/2024</v>
      </c>
      <c r="K1091" s="3" t="str">
        <f t="shared" si="981"/>
        <v>0</v>
      </c>
      <c r="L1091" t="str">
        <f t="shared" si="982"/>
        <v>0</v>
      </c>
      <c r="M1091" t="str">
        <f t="shared" si="983"/>
        <v>0</v>
      </c>
      <c r="N1091" t="str">
        <f t="shared" si="984"/>
        <v>0</v>
      </c>
      <c r="O1091" t="str">
        <f t="shared" si="985"/>
        <v>0</v>
      </c>
      <c r="P1091" t="str">
        <f t="shared" si="986"/>
        <v>0</v>
      </c>
      <c r="Q1091" t="str">
        <f t="shared" si="987"/>
        <v>0</v>
      </c>
      <c r="R1091" t="str">
        <f t="shared" si="988"/>
        <v>0</v>
      </c>
      <c r="S1091" t="str">
        <f t="shared" si="989"/>
        <v>0</v>
      </c>
      <c r="T1091" s="3" t="str">
        <f t="shared" si="989"/>
        <v>0</v>
      </c>
      <c r="U1091" t="str">
        <f t="shared" si="990"/>
        <v>0</v>
      </c>
      <c r="V1091" t="str">
        <f t="shared" si="991"/>
        <v>0</v>
      </c>
      <c r="W1091" t="str">
        <f t="shared" si="992"/>
        <v>0</v>
      </c>
      <c r="X1091" t="str">
        <f t="shared" si="993"/>
        <v>0</v>
      </c>
      <c r="Y1091" t="str">
        <f t="shared" si="994"/>
        <v>0</v>
      </c>
      <c r="Z1091" t="str">
        <f t="shared" si="995"/>
        <v>0</v>
      </c>
      <c r="AA1091" s="3" t="str">
        <f t="shared" si="995"/>
        <v>0</v>
      </c>
      <c r="AB1091" s="3" t="str">
        <f t="shared" si="995"/>
        <v>0</v>
      </c>
      <c r="AC1091" t="str">
        <f t="shared" si="996"/>
        <v>0</v>
      </c>
      <c r="AD1091" t="str">
        <f t="shared" si="997"/>
        <v>0</v>
      </c>
      <c r="AE1091" t="str">
        <f t="shared" si="998"/>
        <v>1</v>
      </c>
      <c r="AF1091" t="str">
        <f t="shared" si="999"/>
        <v>0</v>
      </c>
      <c r="AG1091" t="str">
        <f t="shared" si="1000"/>
        <v>0</v>
      </c>
      <c r="AH1091" t="str">
        <f t="shared" si="1001"/>
        <v>0</v>
      </c>
      <c r="AI1091" t="str">
        <f t="shared" si="1002"/>
        <v>0</v>
      </c>
      <c r="AJ1091" t="str">
        <f t="shared" si="1003"/>
        <v>0</v>
      </c>
      <c r="AK1091" t="str">
        <f t="shared" si="1004"/>
        <v>0</v>
      </c>
      <c r="AL1091" t="str">
        <f t="shared" si="1005"/>
        <v>0</v>
      </c>
      <c r="AM1091" t="str">
        <f t="shared" si="1006"/>
        <v>0</v>
      </c>
      <c r="AN1091" t="str">
        <f t="shared" si="1007"/>
        <v>0</v>
      </c>
      <c r="AO1091" t="str">
        <f t="shared" si="1008"/>
        <v>0</v>
      </c>
      <c r="AP1091" t="str">
        <f t="shared" si="1009"/>
        <v>0</v>
      </c>
      <c r="AQ1091" t="str">
        <f t="shared" si="1010"/>
        <v>0</v>
      </c>
      <c r="AR1091" t="str">
        <f t="shared" si="1011"/>
        <v>0</v>
      </c>
      <c r="AS1091" t="str">
        <f t="shared" si="1012"/>
        <v>0</v>
      </c>
      <c r="AT1091" t="str">
        <f t="shared" si="1013"/>
        <v>0</v>
      </c>
      <c r="AU1091" t="str">
        <f t="shared" si="1014"/>
        <v>0</v>
      </c>
      <c r="AV1091" t="str">
        <f t="shared" si="1015"/>
        <v>0</v>
      </c>
      <c r="AW1091" t="str">
        <f t="shared" si="1016"/>
        <v>0</v>
      </c>
      <c r="AX1091" t="str">
        <f t="shared" si="1017"/>
        <v>0</v>
      </c>
      <c r="AY1091" t="str">
        <f t="shared" si="1018"/>
        <v>0</v>
      </c>
      <c r="AZ1091" s="22"/>
    </row>
    <row r="1092" spans="1:52" ht="15" customHeight="1">
      <c r="A1092" s="18" t="s">
        <v>265</v>
      </c>
      <c r="B1092" s="74" t="str">
        <f t="shared" si="978"/>
        <v>2301725D</v>
      </c>
      <c r="C1092" s="76">
        <v>45561.759548611102</v>
      </c>
      <c r="D1092" s="18" t="s">
        <v>967</v>
      </c>
      <c r="E1092" s="3" t="b">
        <f>ISNUMBER(MATCH(Table1[[#This Row],[Email]],Attendance[Email],0))</f>
        <v>1</v>
      </c>
      <c r="F1092" s="3">
        <f t="shared" si="979"/>
        <v>45562.092881944438</v>
      </c>
      <c r="G1092" s="21">
        <f>DAY(Table1[[#This Row],[Actual Time]])</f>
        <v>27</v>
      </c>
      <c r="H1092">
        <f>MONTH(Table1[[#This Row],[Actual Time]])</f>
        <v>9</v>
      </c>
      <c r="I1092">
        <f>YEAR(Table1[[#This Row],[Actual Time]])</f>
        <v>2024</v>
      </c>
      <c r="J1092" t="str">
        <f t="shared" si="980"/>
        <v>27/9/2024</v>
      </c>
      <c r="K1092" s="3" t="str">
        <f t="shared" si="981"/>
        <v>0</v>
      </c>
      <c r="L1092" t="str">
        <f t="shared" si="982"/>
        <v>0</v>
      </c>
      <c r="M1092" t="str">
        <f t="shared" si="983"/>
        <v>0</v>
      </c>
      <c r="N1092" t="str">
        <f t="shared" si="984"/>
        <v>0</v>
      </c>
      <c r="O1092" t="str">
        <f t="shared" si="985"/>
        <v>0</v>
      </c>
      <c r="P1092" t="str">
        <f t="shared" si="986"/>
        <v>0</v>
      </c>
      <c r="Q1092" t="str">
        <f t="shared" si="987"/>
        <v>0</v>
      </c>
      <c r="R1092" t="str">
        <f t="shared" si="988"/>
        <v>0</v>
      </c>
      <c r="S1092" t="str">
        <f t="shared" si="989"/>
        <v>0</v>
      </c>
      <c r="T1092" s="3" t="str">
        <f t="shared" si="989"/>
        <v>0</v>
      </c>
      <c r="U1092" t="str">
        <f t="shared" si="990"/>
        <v>0</v>
      </c>
      <c r="V1092" t="str">
        <f t="shared" si="991"/>
        <v>0</v>
      </c>
      <c r="W1092" t="str">
        <f t="shared" si="992"/>
        <v>0</v>
      </c>
      <c r="X1092" t="str">
        <f t="shared" si="993"/>
        <v>0</v>
      </c>
      <c r="Y1092" t="str">
        <f t="shared" si="994"/>
        <v>0</v>
      </c>
      <c r="Z1092" t="str">
        <f t="shared" si="995"/>
        <v>0</v>
      </c>
      <c r="AA1092" s="3" t="str">
        <f t="shared" si="995"/>
        <v>0</v>
      </c>
      <c r="AB1092" s="3" t="str">
        <f t="shared" si="995"/>
        <v>0</v>
      </c>
      <c r="AC1092" t="str">
        <f t="shared" si="996"/>
        <v>0</v>
      </c>
      <c r="AD1092" t="str">
        <f t="shared" si="997"/>
        <v>0</v>
      </c>
      <c r="AE1092" t="str">
        <f t="shared" si="998"/>
        <v>1</v>
      </c>
      <c r="AF1092" t="str">
        <f t="shared" si="999"/>
        <v>0</v>
      </c>
      <c r="AG1092" t="str">
        <f t="shared" si="1000"/>
        <v>0</v>
      </c>
      <c r="AH1092" t="str">
        <f t="shared" si="1001"/>
        <v>0</v>
      </c>
      <c r="AI1092" t="str">
        <f t="shared" si="1002"/>
        <v>0</v>
      </c>
      <c r="AJ1092" t="str">
        <f t="shared" si="1003"/>
        <v>0</v>
      </c>
      <c r="AK1092" t="str">
        <f t="shared" si="1004"/>
        <v>0</v>
      </c>
      <c r="AL1092" t="str">
        <f t="shared" si="1005"/>
        <v>0</v>
      </c>
      <c r="AM1092" t="str">
        <f t="shared" si="1006"/>
        <v>0</v>
      </c>
      <c r="AN1092" t="str">
        <f t="shared" si="1007"/>
        <v>0</v>
      </c>
      <c r="AO1092" t="str">
        <f t="shared" si="1008"/>
        <v>0</v>
      </c>
      <c r="AP1092" t="str">
        <f t="shared" si="1009"/>
        <v>0</v>
      </c>
      <c r="AQ1092" t="str">
        <f t="shared" si="1010"/>
        <v>0</v>
      </c>
      <c r="AR1092" t="str">
        <f t="shared" si="1011"/>
        <v>0</v>
      </c>
      <c r="AS1092" t="str">
        <f t="shared" si="1012"/>
        <v>0</v>
      </c>
      <c r="AT1092" t="str">
        <f t="shared" si="1013"/>
        <v>0</v>
      </c>
      <c r="AU1092" t="str">
        <f t="shared" si="1014"/>
        <v>0</v>
      </c>
      <c r="AV1092" t="str">
        <f t="shared" si="1015"/>
        <v>0</v>
      </c>
      <c r="AW1092" t="str">
        <f t="shared" si="1016"/>
        <v>0</v>
      </c>
      <c r="AX1092" t="str">
        <f t="shared" si="1017"/>
        <v>0</v>
      </c>
      <c r="AY1092" t="str">
        <f t="shared" si="1018"/>
        <v>0</v>
      </c>
      <c r="AZ1092" s="22"/>
    </row>
    <row r="1093" spans="1:52" ht="15" customHeight="1">
      <c r="A1093" s="18" t="s">
        <v>116</v>
      </c>
      <c r="B1093" s="74" t="str">
        <f t="shared" si="978"/>
        <v>2304772C</v>
      </c>
      <c r="C1093" s="76">
        <v>45561.759548611102</v>
      </c>
      <c r="D1093" s="18" t="s">
        <v>888</v>
      </c>
      <c r="E1093" s="3" t="b">
        <f>ISNUMBER(MATCH(Table1[[#This Row],[Email]],Attendance[Email],0))</f>
        <v>1</v>
      </c>
      <c r="F1093" s="3">
        <f t="shared" si="979"/>
        <v>45562.092881944438</v>
      </c>
      <c r="G1093" s="21">
        <f>DAY(Table1[[#This Row],[Actual Time]])</f>
        <v>27</v>
      </c>
      <c r="H1093">
        <f>MONTH(Table1[[#This Row],[Actual Time]])</f>
        <v>9</v>
      </c>
      <c r="I1093">
        <f>YEAR(Table1[[#This Row],[Actual Time]])</f>
        <v>2024</v>
      </c>
      <c r="J1093" t="str">
        <f t="shared" si="980"/>
        <v>27/9/2024</v>
      </c>
      <c r="K1093" s="3" t="str">
        <f t="shared" si="981"/>
        <v>0</v>
      </c>
      <c r="L1093" t="str">
        <f t="shared" si="982"/>
        <v>0</v>
      </c>
      <c r="M1093" t="str">
        <f t="shared" si="983"/>
        <v>0</v>
      </c>
      <c r="N1093" t="str">
        <f t="shared" si="984"/>
        <v>0</v>
      </c>
      <c r="O1093" t="str">
        <f t="shared" si="985"/>
        <v>0</v>
      </c>
      <c r="P1093" t="str">
        <f t="shared" si="986"/>
        <v>0</v>
      </c>
      <c r="Q1093" t="str">
        <f t="shared" si="987"/>
        <v>0</v>
      </c>
      <c r="R1093" t="str">
        <f t="shared" si="988"/>
        <v>0</v>
      </c>
      <c r="S1093" t="str">
        <f t="shared" si="989"/>
        <v>0</v>
      </c>
      <c r="T1093" s="3" t="str">
        <f t="shared" si="989"/>
        <v>0</v>
      </c>
      <c r="U1093" t="str">
        <f t="shared" si="990"/>
        <v>0</v>
      </c>
      <c r="V1093" t="str">
        <f t="shared" si="991"/>
        <v>0</v>
      </c>
      <c r="W1093" t="str">
        <f t="shared" si="992"/>
        <v>0</v>
      </c>
      <c r="X1093" t="str">
        <f t="shared" si="993"/>
        <v>0</v>
      </c>
      <c r="Y1093" t="str">
        <f t="shared" si="994"/>
        <v>0</v>
      </c>
      <c r="Z1093" t="str">
        <f t="shared" si="995"/>
        <v>0</v>
      </c>
      <c r="AA1093" s="3" t="str">
        <f t="shared" si="995"/>
        <v>0</v>
      </c>
      <c r="AB1093" s="3" t="str">
        <f t="shared" si="995"/>
        <v>0</v>
      </c>
      <c r="AC1093" t="str">
        <f t="shared" si="996"/>
        <v>0</v>
      </c>
      <c r="AD1093" t="str">
        <f t="shared" si="997"/>
        <v>0</v>
      </c>
      <c r="AE1093" t="str">
        <f t="shared" si="998"/>
        <v>1</v>
      </c>
      <c r="AF1093" t="str">
        <f t="shared" si="999"/>
        <v>0</v>
      </c>
      <c r="AG1093" t="str">
        <f t="shared" si="1000"/>
        <v>0</v>
      </c>
      <c r="AH1093" t="str">
        <f t="shared" si="1001"/>
        <v>0</v>
      </c>
      <c r="AI1093" t="str">
        <f t="shared" si="1002"/>
        <v>0</v>
      </c>
      <c r="AJ1093" t="str">
        <f t="shared" si="1003"/>
        <v>0</v>
      </c>
      <c r="AK1093" t="str">
        <f t="shared" si="1004"/>
        <v>0</v>
      </c>
      <c r="AL1093" t="str">
        <f t="shared" si="1005"/>
        <v>0</v>
      </c>
      <c r="AM1093" t="str">
        <f t="shared" si="1006"/>
        <v>0</v>
      </c>
      <c r="AN1093" t="str">
        <f t="shared" si="1007"/>
        <v>0</v>
      </c>
      <c r="AO1093" t="str">
        <f t="shared" si="1008"/>
        <v>0</v>
      </c>
      <c r="AP1093" t="str">
        <f t="shared" si="1009"/>
        <v>0</v>
      </c>
      <c r="AQ1093" t="str">
        <f t="shared" si="1010"/>
        <v>0</v>
      </c>
      <c r="AR1093" t="str">
        <f t="shared" si="1011"/>
        <v>0</v>
      </c>
      <c r="AS1093" t="str">
        <f t="shared" si="1012"/>
        <v>0</v>
      </c>
      <c r="AT1093" t="str">
        <f t="shared" si="1013"/>
        <v>0</v>
      </c>
      <c r="AU1093" t="str">
        <f t="shared" si="1014"/>
        <v>0</v>
      </c>
      <c r="AV1093" t="str">
        <f t="shared" si="1015"/>
        <v>0</v>
      </c>
      <c r="AW1093" t="str">
        <f t="shared" si="1016"/>
        <v>0</v>
      </c>
      <c r="AX1093" t="str">
        <f t="shared" si="1017"/>
        <v>0</v>
      </c>
      <c r="AY1093" t="str">
        <f t="shared" si="1018"/>
        <v>0</v>
      </c>
      <c r="AZ1093" s="22"/>
    </row>
    <row r="1094" spans="1:52" ht="15" customHeight="1">
      <c r="A1094" s="18" t="s">
        <v>176</v>
      </c>
      <c r="B1094" s="74" t="str">
        <f t="shared" si="978"/>
        <v>2400652J</v>
      </c>
      <c r="C1094" s="76">
        <v>45561.759548611102</v>
      </c>
      <c r="D1094" s="18" t="s">
        <v>918</v>
      </c>
      <c r="E1094" s="3" t="b">
        <f>ISNUMBER(MATCH(Table1[[#This Row],[Email]],Attendance[Email],0))</f>
        <v>1</v>
      </c>
      <c r="F1094" s="3">
        <f t="shared" si="979"/>
        <v>45562.092881944438</v>
      </c>
      <c r="G1094" s="21">
        <f>DAY(Table1[[#This Row],[Actual Time]])</f>
        <v>27</v>
      </c>
      <c r="H1094">
        <f>MONTH(Table1[[#This Row],[Actual Time]])</f>
        <v>9</v>
      </c>
      <c r="I1094">
        <f>YEAR(Table1[[#This Row],[Actual Time]])</f>
        <v>2024</v>
      </c>
      <c r="J1094" t="str">
        <f t="shared" si="980"/>
        <v>27/9/2024</v>
      </c>
      <c r="K1094" s="3" t="str">
        <f t="shared" si="981"/>
        <v>0</v>
      </c>
      <c r="L1094" t="str">
        <f t="shared" si="982"/>
        <v>0</v>
      </c>
      <c r="M1094" t="str">
        <f t="shared" si="983"/>
        <v>0</v>
      </c>
      <c r="N1094" t="str">
        <f t="shared" si="984"/>
        <v>0</v>
      </c>
      <c r="O1094" t="str">
        <f t="shared" si="985"/>
        <v>0</v>
      </c>
      <c r="P1094" t="str">
        <f t="shared" si="986"/>
        <v>0</v>
      </c>
      <c r="Q1094" t="str">
        <f t="shared" si="987"/>
        <v>0</v>
      </c>
      <c r="R1094" t="str">
        <f t="shared" si="988"/>
        <v>0</v>
      </c>
      <c r="S1094" t="str">
        <f t="shared" si="989"/>
        <v>0</v>
      </c>
      <c r="T1094" s="3" t="str">
        <f t="shared" si="989"/>
        <v>0</v>
      </c>
      <c r="U1094" t="str">
        <f t="shared" si="990"/>
        <v>0</v>
      </c>
      <c r="V1094" t="str">
        <f t="shared" si="991"/>
        <v>0</v>
      </c>
      <c r="W1094" t="str">
        <f t="shared" si="992"/>
        <v>0</v>
      </c>
      <c r="X1094" t="str">
        <f t="shared" si="993"/>
        <v>0</v>
      </c>
      <c r="Y1094" t="str">
        <f t="shared" si="994"/>
        <v>0</v>
      </c>
      <c r="Z1094" t="str">
        <f t="shared" si="995"/>
        <v>0</v>
      </c>
      <c r="AA1094" s="3" t="str">
        <f t="shared" si="995"/>
        <v>0</v>
      </c>
      <c r="AB1094" s="3" t="str">
        <f t="shared" si="995"/>
        <v>0</v>
      </c>
      <c r="AC1094" t="str">
        <f t="shared" si="996"/>
        <v>0</v>
      </c>
      <c r="AD1094" t="str">
        <f t="shared" si="997"/>
        <v>0</v>
      </c>
      <c r="AE1094" t="str">
        <f t="shared" si="998"/>
        <v>1</v>
      </c>
      <c r="AF1094" t="str">
        <f t="shared" si="999"/>
        <v>0</v>
      </c>
      <c r="AG1094" t="str">
        <f t="shared" si="1000"/>
        <v>0</v>
      </c>
      <c r="AH1094" t="str">
        <f t="shared" si="1001"/>
        <v>0</v>
      </c>
      <c r="AI1094" t="str">
        <f t="shared" si="1002"/>
        <v>0</v>
      </c>
      <c r="AJ1094" t="str">
        <f t="shared" si="1003"/>
        <v>0</v>
      </c>
      <c r="AK1094" t="str">
        <f t="shared" si="1004"/>
        <v>0</v>
      </c>
      <c r="AL1094" t="str">
        <f t="shared" si="1005"/>
        <v>0</v>
      </c>
      <c r="AM1094" t="str">
        <f t="shared" si="1006"/>
        <v>0</v>
      </c>
      <c r="AN1094" t="str">
        <f t="shared" si="1007"/>
        <v>0</v>
      </c>
      <c r="AO1094" t="str">
        <f t="shared" si="1008"/>
        <v>0</v>
      </c>
      <c r="AP1094" t="str">
        <f t="shared" si="1009"/>
        <v>0</v>
      </c>
      <c r="AQ1094" t="str">
        <f t="shared" si="1010"/>
        <v>0</v>
      </c>
      <c r="AR1094" t="str">
        <f t="shared" si="1011"/>
        <v>0</v>
      </c>
      <c r="AS1094" t="str">
        <f t="shared" si="1012"/>
        <v>0</v>
      </c>
      <c r="AT1094" t="str">
        <f t="shared" si="1013"/>
        <v>0</v>
      </c>
      <c r="AU1094" t="str">
        <f t="shared" si="1014"/>
        <v>0</v>
      </c>
      <c r="AV1094" t="str">
        <f t="shared" si="1015"/>
        <v>0</v>
      </c>
      <c r="AW1094" t="str">
        <f t="shared" si="1016"/>
        <v>0</v>
      </c>
      <c r="AX1094" t="str">
        <f t="shared" si="1017"/>
        <v>0</v>
      </c>
      <c r="AY1094" t="str">
        <f t="shared" si="1018"/>
        <v>0</v>
      </c>
      <c r="AZ1094" s="22"/>
    </row>
    <row r="1095" spans="1:52" ht="15" customHeight="1">
      <c r="A1095" s="18" t="s">
        <v>463</v>
      </c>
      <c r="B1095" s="74" t="str">
        <f t="shared" si="978"/>
        <v>2400496B</v>
      </c>
      <c r="C1095" s="76">
        <v>45561.759548611102</v>
      </c>
      <c r="D1095" s="18" t="s">
        <v>975</v>
      </c>
      <c r="E1095" s="3" t="b">
        <f>ISNUMBER(MATCH(Table1[[#This Row],[Email]],Attendance[Email],0))</f>
        <v>1</v>
      </c>
      <c r="F1095" s="3">
        <f t="shared" si="979"/>
        <v>45562.092881944438</v>
      </c>
      <c r="G1095" s="21">
        <f>DAY(Table1[[#This Row],[Actual Time]])</f>
        <v>27</v>
      </c>
      <c r="H1095">
        <f>MONTH(Table1[[#This Row],[Actual Time]])</f>
        <v>9</v>
      </c>
      <c r="I1095">
        <f>YEAR(Table1[[#This Row],[Actual Time]])</f>
        <v>2024</v>
      </c>
      <c r="J1095" t="str">
        <f t="shared" si="980"/>
        <v>27/9/2024</v>
      </c>
      <c r="K1095" s="3" t="str">
        <f t="shared" si="981"/>
        <v>0</v>
      </c>
      <c r="L1095" t="str">
        <f t="shared" si="982"/>
        <v>0</v>
      </c>
      <c r="M1095" t="str">
        <f t="shared" si="983"/>
        <v>0</v>
      </c>
      <c r="N1095" t="str">
        <f t="shared" si="984"/>
        <v>0</v>
      </c>
      <c r="O1095" t="str">
        <f t="shared" si="985"/>
        <v>0</v>
      </c>
      <c r="P1095" t="str">
        <f t="shared" si="986"/>
        <v>0</v>
      </c>
      <c r="Q1095" t="str">
        <f t="shared" si="987"/>
        <v>0</v>
      </c>
      <c r="R1095" t="str">
        <f t="shared" si="988"/>
        <v>0</v>
      </c>
      <c r="S1095" t="str">
        <f t="shared" si="989"/>
        <v>0</v>
      </c>
      <c r="T1095" s="3" t="str">
        <f t="shared" si="989"/>
        <v>0</v>
      </c>
      <c r="U1095" t="str">
        <f t="shared" si="990"/>
        <v>0</v>
      </c>
      <c r="V1095" t="str">
        <f t="shared" si="991"/>
        <v>0</v>
      </c>
      <c r="W1095" t="str">
        <f t="shared" si="992"/>
        <v>0</v>
      </c>
      <c r="X1095" t="str">
        <f t="shared" si="993"/>
        <v>0</v>
      </c>
      <c r="Y1095" t="str">
        <f t="shared" si="994"/>
        <v>0</v>
      </c>
      <c r="Z1095" t="str">
        <f t="shared" si="995"/>
        <v>0</v>
      </c>
      <c r="AA1095" s="3" t="str">
        <f t="shared" si="995"/>
        <v>0</v>
      </c>
      <c r="AB1095" s="3" t="str">
        <f t="shared" si="995"/>
        <v>0</v>
      </c>
      <c r="AC1095" t="str">
        <f t="shared" si="996"/>
        <v>0</v>
      </c>
      <c r="AD1095" t="str">
        <f t="shared" si="997"/>
        <v>0</v>
      </c>
      <c r="AE1095" t="str">
        <f t="shared" si="998"/>
        <v>1</v>
      </c>
      <c r="AF1095" t="str">
        <f t="shared" si="999"/>
        <v>0</v>
      </c>
      <c r="AG1095" t="str">
        <f t="shared" si="1000"/>
        <v>0</v>
      </c>
      <c r="AH1095" t="str">
        <f t="shared" si="1001"/>
        <v>0</v>
      </c>
      <c r="AI1095" t="str">
        <f t="shared" si="1002"/>
        <v>0</v>
      </c>
      <c r="AJ1095" t="str">
        <f t="shared" si="1003"/>
        <v>0</v>
      </c>
      <c r="AK1095" t="str">
        <f t="shared" si="1004"/>
        <v>0</v>
      </c>
      <c r="AL1095" t="str">
        <f t="shared" si="1005"/>
        <v>0</v>
      </c>
      <c r="AM1095" t="str">
        <f t="shared" si="1006"/>
        <v>0</v>
      </c>
      <c r="AN1095" t="str">
        <f t="shared" si="1007"/>
        <v>0</v>
      </c>
      <c r="AO1095" t="str">
        <f t="shared" si="1008"/>
        <v>0</v>
      </c>
      <c r="AP1095" t="str">
        <f t="shared" si="1009"/>
        <v>0</v>
      </c>
      <c r="AQ1095" t="str">
        <f t="shared" si="1010"/>
        <v>0</v>
      </c>
      <c r="AR1095" t="str">
        <f t="shared" si="1011"/>
        <v>0</v>
      </c>
      <c r="AS1095" t="str">
        <f t="shared" si="1012"/>
        <v>0</v>
      </c>
      <c r="AT1095" t="str">
        <f t="shared" si="1013"/>
        <v>0</v>
      </c>
      <c r="AU1095" t="str">
        <f t="shared" si="1014"/>
        <v>0</v>
      </c>
      <c r="AV1095" t="str">
        <f t="shared" si="1015"/>
        <v>0</v>
      </c>
      <c r="AW1095" t="str">
        <f t="shared" si="1016"/>
        <v>0</v>
      </c>
      <c r="AX1095" t="str">
        <f t="shared" si="1017"/>
        <v>0</v>
      </c>
      <c r="AY1095" t="str">
        <f t="shared" si="1018"/>
        <v>0</v>
      </c>
      <c r="AZ1095" s="22"/>
    </row>
    <row r="1096" spans="1:52" ht="15" customHeight="1">
      <c r="A1096" s="18" t="s">
        <v>192</v>
      </c>
      <c r="B1096" s="74" t="str">
        <f t="shared" si="978"/>
        <v>2300627C</v>
      </c>
      <c r="C1096" s="76">
        <v>45561.759548611102</v>
      </c>
      <c r="D1096" s="18" t="s">
        <v>926</v>
      </c>
      <c r="E1096" s="3" t="b">
        <f>ISNUMBER(MATCH(Table1[[#This Row],[Email]],Attendance[Email],0))</f>
        <v>1</v>
      </c>
      <c r="F1096" s="3">
        <f t="shared" si="979"/>
        <v>45562.092881944438</v>
      </c>
      <c r="G1096" s="21">
        <f>DAY(Table1[[#This Row],[Actual Time]])</f>
        <v>27</v>
      </c>
      <c r="H1096">
        <f>MONTH(Table1[[#This Row],[Actual Time]])</f>
        <v>9</v>
      </c>
      <c r="I1096">
        <f>YEAR(Table1[[#This Row],[Actual Time]])</f>
        <v>2024</v>
      </c>
      <c r="J1096" t="str">
        <f t="shared" si="980"/>
        <v>27/9/2024</v>
      </c>
      <c r="K1096" s="3" t="str">
        <f t="shared" si="981"/>
        <v>0</v>
      </c>
      <c r="L1096" t="str">
        <f t="shared" si="982"/>
        <v>0</v>
      </c>
      <c r="M1096" t="str">
        <f t="shared" si="983"/>
        <v>0</v>
      </c>
      <c r="N1096" t="str">
        <f t="shared" si="984"/>
        <v>0</v>
      </c>
      <c r="O1096" t="str">
        <f t="shared" si="985"/>
        <v>0</v>
      </c>
      <c r="P1096" t="str">
        <f t="shared" si="986"/>
        <v>0</v>
      </c>
      <c r="Q1096" t="str">
        <f t="shared" si="987"/>
        <v>0</v>
      </c>
      <c r="R1096" t="str">
        <f t="shared" si="988"/>
        <v>0</v>
      </c>
      <c r="S1096" t="str">
        <f t="shared" si="989"/>
        <v>0</v>
      </c>
      <c r="T1096" s="3" t="str">
        <f t="shared" si="989"/>
        <v>0</v>
      </c>
      <c r="U1096" t="str">
        <f t="shared" si="990"/>
        <v>0</v>
      </c>
      <c r="V1096" t="str">
        <f t="shared" si="991"/>
        <v>0</v>
      </c>
      <c r="W1096" t="str">
        <f t="shared" si="992"/>
        <v>0</v>
      </c>
      <c r="X1096" t="str">
        <f t="shared" si="993"/>
        <v>0</v>
      </c>
      <c r="Y1096" t="str">
        <f t="shared" si="994"/>
        <v>0</v>
      </c>
      <c r="Z1096" t="str">
        <f t="shared" si="995"/>
        <v>0</v>
      </c>
      <c r="AA1096" s="3" t="str">
        <f t="shared" si="995"/>
        <v>0</v>
      </c>
      <c r="AB1096" s="3" t="str">
        <f t="shared" si="995"/>
        <v>0</v>
      </c>
      <c r="AC1096" t="str">
        <f t="shared" si="996"/>
        <v>0</v>
      </c>
      <c r="AD1096" t="str">
        <f t="shared" si="997"/>
        <v>0</v>
      </c>
      <c r="AE1096" t="str">
        <f t="shared" si="998"/>
        <v>1</v>
      </c>
      <c r="AF1096" t="str">
        <f t="shared" si="999"/>
        <v>0</v>
      </c>
      <c r="AG1096" t="str">
        <f t="shared" si="1000"/>
        <v>0</v>
      </c>
      <c r="AH1096" t="str">
        <f t="shared" si="1001"/>
        <v>0</v>
      </c>
      <c r="AI1096" t="str">
        <f t="shared" si="1002"/>
        <v>0</v>
      </c>
      <c r="AJ1096" t="str">
        <f t="shared" si="1003"/>
        <v>0</v>
      </c>
      <c r="AK1096" t="str">
        <f t="shared" si="1004"/>
        <v>0</v>
      </c>
      <c r="AL1096" t="str">
        <f t="shared" si="1005"/>
        <v>0</v>
      </c>
      <c r="AM1096" t="str">
        <f t="shared" si="1006"/>
        <v>0</v>
      </c>
      <c r="AN1096" t="str">
        <f t="shared" si="1007"/>
        <v>0</v>
      </c>
      <c r="AO1096" t="str">
        <f t="shared" si="1008"/>
        <v>0</v>
      </c>
      <c r="AP1096" t="str">
        <f t="shared" si="1009"/>
        <v>0</v>
      </c>
      <c r="AQ1096" t="str">
        <f t="shared" si="1010"/>
        <v>0</v>
      </c>
      <c r="AR1096" t="str">
        <f t="shared" si="1011"/>
        <v>0</v>
      </c>
      <c r="AS1096" t="str">
        <f t="shared" si="1012"/>
        <v>0</v>
      </c>
      <c r="AT1096" t="str">
        <f t="shared" si="1013"/>
        <v>0</v>
      </c>
      <c r="AU1096" t="str">
        <f t="shared" si="1014"/>
        <v>0</v>
      </c>
      <c r="AV1096" t="str">
        <f t="shared" si="1015"/>
        <v>0</v>
      </c>
      <c r="AW1096" t="str">
        <f t="shared" si="1016"/>
        <v>0</v>
      </c>
      <c r="AX1096" t="str">
        <f t="shared" si="1017"/>
        <v>0</v>
      </c>
      <c r="AY1096" t="str">
        <f t="shared" si="1018"/>
        <v>0</v>
      </c>
      <c r="AZ1096" s="22"/>
    </row>
    <row r="1097" spans="1:52" ht="15" customHeight="1">
      <c r="A1097" s="18" t="s">
        <v>477</v>
      </c>
      <c r="B1097" s="74" t="str">
        <f t="shared" si="978"/>
        <v>2401658F</v>
      </c>
      <c r="C1097" s="76">
        <v>45561.759548611102</v>
      </c>
      <c r="D1097" s="18" t="s">
        <v>985</v>
      </c>
      <c r="E1097" s="3" t="b">
        <f>ISNUMBER(MATCH(Table1[[#This Row],[Email]],Attendance[Email],0))</f>
        <v>1</v>
      </c>
      <c r="F1097" s="3">
        <f t="shared" si="979"/>
        <v>45562.092881944438</v>
      </c>
      <c r="G1097" s="21">
        <f>DAY(Table1[[#This Row],[Actual Time]])</f>
        <v>27</v>
      </c>
      <c r="H1097">
        <f>MONTH(Table1[[#This Row],[Actual Time]])</f>
        <v>9</v>
      </c>
      <c r="I1097">
        <f>YEAR(Table1[[#This Row],[Actual Time]])</f>
        <v>2024</v>
      </c>
      <c r="J1097" t="str">
        <f t="shared" si="980"/>
        <v>27/9/2024</v>
      </c>
      <c r="K1097" s="3" t="str">
        <f t="shared" si="981"/>
        <v>0</v>
      </c>
      <c r="L1097" t="str">
        <f t="shared" si="982"/>
        <v>0</v>
      </c>
      <c r="M1097" t="str">
        <f t="shared" si="983"/>
        <v>0</v>
      </c>
      <c r="N1097" t="str">
        <f t="shared" si="984"/>
        <v>0</v>
      </c>
      <c r="O1097" t="str">
        <f t="shared" si="985"/>
        <v>0</v>
      </c>
      <c r="P1097" t="str">
        <f t="shared" si="986"/>
        <v>0</v>
      </c>
      <c r="Q1097" t="str">
        <f t="shared" si="987"/>
        <v>0</v>
      </c>
      <c r="R1097" t="str">
        <f t="shared" si="988"/>
        <v>0</v>
      </c>
      <c r="S1097" t="str">
        <f t="shared" si="989"/>
        <v>0</v>
      </c>
      <c r="T1097" s="3" t="str">
        <f t="shared" si="989"/>
        <v>0</v>
      </c>
      <c r="U1097" t="str">
        <f t="shared" si="990"/>
        <v>0</v>
      </c>
      <c r="V1097" t="str">
        <f t="shared" si="991"/>
        <v>0</v>
      </c>
      <c r="W1097" t="str">
        <f t="shared" si="992"/>
        <v>0</v>
      </c>
      <c r="X1097" t="str">
        <f t="shared" si="993"/>
        <v>0</v>
      </c>
      <c r="Y1097" t="str">
        <f t="shared" si="994"/>
        <v>0</v>
      </c>
      <c r="Z1097" t="str">
        <f t="shared" si="995"/>
        <v>0</v>
      </c>
      <c r="AA1097" s="3" t="str">
        <f t="shared" si="995"/>
        <v>0</v>
      </c>
      <c r="AB1097" s="3" t="str">
        <f t="shared" si="995"/>
        <v>0</v>
      </c>
      <c r="AC1097" t="str">
        <f t="shared" si="996"/>
        <v>0</v>
      </c>
      <c r="AD1097" t="str">
        <f t="shared" si="997"/>
        <v>0</v>
      </c>
      <c r="AE1097" t="str">
        <f t="shared" si="998"/>
        <v>1</v>
      </c>
      <c r="AF1097" t="str">
        <f t="shared" si="999"/>
        <v>0</v>
      </c>
      <c r="AG1097" t="str">
        <f t="shared" si="1000"/>
        <v>0</v>
      </c>
      <c r="AH1097" t="str">
        <f t="shared" si="1001"/>
        <v>0</v>
      </c>
      <c r="AI1097" t="str">
        <f t="shared" si="1002"/>
        <v>0</v>
      </c>
      <c r="AJ1097" t="str">
        <f t="shared" si="1003"/>
        <v>0</v>
      </c>
      <c r="AK1097" t="str">
        <f t="shared" si="1004"/>
        <v>0</v>
      </c>
      <c r="AL1097" t="str">
        <f t="shared" si="1005"/>
        <v>0</v>
      </c>
      <c r="AM1097" t="str">
        <f t="shared" si="1006"/>
        <v>0</v>
      </c>
      <c r="AN1097" t="str">
        <f t="shared" si="1007"/>
        <v>0</v>
      </c>
      <c r="AO1097" t="str">
        <f t="shared" si="1008"/>
        <v>0</v>
      </c>
      <c r="AP1097" t="str">
        <f t="shared" si="1009"/>
        <v>0</v>
      </c>
      <c r="AQ1097" t="str">
        <f t="shared" si="1010"/>
        <v>0</v>
      </c>
      <c r="AR1097" t="str">
        <f t="shared" si="1011"/>
        <v>0</v>
      </c>
      <c r="AS1097" t="str">
        <f t="shared" si="1012"/>
        <v>0</v>
      </c>
      <c r="AT1097" t="str">
        <f t="shared" si="1013"/>
        <v>0</v>
      </c>
      <c r="AU1097" t="str">
        <f t="shared" si="1014"/>
        <v>0</v>
      </c>
      <c r="AV1097" t="str">
        <f t="shared" si="1015"/>
        <v>0</v>
      </c>
      <c r="AW1097" t="str">
        <f t="shared" si="1016"/>
        <v>0</v>
      </c>
      <c r="AX1097" t="str">
        <f t="shared" si="1017"/>
        <v>0</v>
      </c>
      <c r="AY1097" t="str">
        <f t="shared" si="1018"/>
        <v>0</v>
      </c>
      <c r="AZ1097" s="22"/>
    </row>
    <row r="1098" spans="1:52" ht="15" customHeight="1">
      <c r="A1098" s="18" t="s">
        <v>118</v>
      </c>
      <c r="B1098" s="74" t="str">
        <f t="shared" si="978"/>
        <v>2401360I</v>
      </c>
      <c r="C1098" s="76">
        <v>45561.759548611102</v>
      </c>
      <c r="D1098" s="18" t="s">
        <v>889</v>
      </c>
      <c r="E1098" s="3" t="b">
        <f>ISNUMBER(MATCH(Table1[[#This Row],[Email]],Attendance[Email],0))</f>
        <v>1</v>
      </c>
      <c r="F1098" s="3">
        <f t="shared" si="979"/>
        <v>45562.092881944438</v>
      </c>
      <c r="G1098" s="21">
        <f>DAY(Table1[[#This Row],[Actual Time]])</f>
        <v>27</v>
      </c>
      <c r="H1098">
        <f>MONTH(Table1[[#This Row],[Actual Time]])</f>
        <v>9</v>
      </c>
      <c r="I1098">
        <f>YEAR(Table1[[#This Row],[Actual Time]])</f>
        <v>2024</v>
      </c>
      <c r="J1098" t="str">
        <f t="shared" si="980"/>
        <v>27/9/2024</v>
      </c>
      <c r="K1098" s="3" t="str">
        <f t="shared" si="981"/>
        <v>0</v>
      </c>
      <c r="L1098" t="str">
        <f t="shared" si="982"/>
        <v>0</v>
      </c>
      <c r="M1098" t="str">
        <f t="shared" si="983"/>
        <v>0</v>
      </c>
      <c r="N1098" t="str">
        <f t="shared" si="984"/>
        <v>0</v>
      </c>
      <c r="O1098" t="str">
        <f t="shared" si="985"/>
        <v>0</v>
      </c>
      <c r="P1098" t="str">
        <f t="shared" si="986"/>
        <v>0</v>
      </c>
      <c r="Q1098" t="str">
        <f t="shared" si="987"/>
        <v>0</v>
      </c>
      <c r="R1098" t="str">
        <f t="shared" si="988"/>
        <v>0</v>
      </c>
      <c r="S1098" t="str">
        <f t="shared" si="989"/>
        <v>0</v>
      </c>
      <c r="T1098" s="3" t="str">
        <f t="shared" si="989"/>
        <v>0</v>
      </c>
      <c r="U1098" t="str">
        <f t="shared" si="990"/>
        <v>0</v>
      </c>
      <c r="V1098" t="str">
        <f t="shared" si="991"/>
        <v>0</v>
      </c>
      <c r="W1098" t="str">
        <f t="shared" si="992"/>
        <v>0</v>
      </c>
      <c r="X1098" t="str">
        <f t="shared" si="993"/>
        <v>0</v>
      </c>
      <c r="Y1098" t="str">
        <f t="shared" si="994"/>
        <v>0</v>
      </c>
      <c r="Z1098" t="str">
        <f t="shared" si="995"/>
        <v>0</v>
      </c>
      <c r="AA1098" s="3" t="str">
        <f t="shared" si="995"/>
        <v>0</v>
      </c>
      <c r="AB1098" s="3" t="str">
        <f t="shared" si="995"/>
        <v>0</v>
      </c>
      <c r="AC1098" t="str">
        <f t="shared" si="996"/>
        <v>0</v>
      </c>
      <c r="AD1098" t="str">
        <f t="shared" si="997"/>
        <v>0</v>
      </c>
      <c r="AE1098" t="str">
        <f t="shared" si="998"/>
        <v>1</v>
      </c>
      <c r="AF1098" t="str">
        <f t="shared" si="999"/>
        <v>0</v>
      </c>
      <c r="AG1098" t="str">
        <f t="shared" si="1000"/>
        <v>0</v>
      </c>
      <c r="AH1098" t="str">
        <f t="shared" si="1001"/>
        <v>0</v>
      </c>
      <c r="AI1098" t="str">
        <f t="shared" si="1002"/>
        <v>0</v>
      </c>
      <c r="AJ1098" t="str">
        <f t="shared" si="1003"/>
        <v>0</v>
      </c>
      <c r="AK1098" t="str">
        <f t="shared" si="1004"/>
        <v>0</v>
      </c>
      <c r="AL1098" t="str">
        <f t="shared" si="1005"/>
        <v>0</v>
      </c>
      <c r="AM1098" t="str">
        <f t="shared" si="1006"/>
        <v>0</v>
      </c>
      <c r="AN1098" t="str">
        <f t="shared" si="1007"/>
        <v>0</v>
      </c>
      <c r="AO1098" t="str">
        <f t="shared" si="1008"/>
        <v>0</v>
      </c>
      <c r="AP1098" t="str">
        <f t="shared" si="1009"/>
        <v>0</v>
      </c>
      <c r="AQ1098" t="str">
        <f t="shared" si="1010"/>
        <v>0</v>
      </c>
      <c r="AR1098" t="str">
        <f t="shared" si="1011"/>
        <v>0</v>
      </c>
      <c r="AS1098" t="str">
        <f t="shared" si="1012"/>
        <v>0</v>
      </c>
      <c r="AT1098" t="str">
        <f t="shared" si="1013"/>
        <v>0</v>
      </c>
      <c r="AU1098" t="str">
        <f t="shared" si="1014"/>
        <v>0</v>
      </c>
      <c r="AV1098" t="str">
        <f t="shared" si="1015"/>
        <v>0</v>
      </c>
      <c r="AW1098" t="str">
        <f t="shared" si="1016"/>
        <v>0</v>
      </c>
      <c r="AX1098" t="str">
        <f t="shared" si="1017"/>
        <v>0</v>
      </c>
      <c r="AY1098" t="str">
        <f t="shared" si="1018"/>
        <v>0</v>
      </c>
      <c r="AZ1098" s="22"/>
    </row>
    <row r="1099" spans="1:52" ht="15" customHeight="1">
      <c r="A1099" s="18" t="s">
        <v>461</v>
      </c>
      <c r="B1099" s="74" t="str">
        <f t="shared" si="978"/>
        <v>2401834C</v>
      </c>
      <c r="C1099" s="76">
        <v>45561.759548611102</v>
      </c>
      <c r="D1099" s="18" t="s">
        <v>1000</v>
      </c>
      <c r="E1099" s="3" t="b">
        <f>ISNUMBER(MATCH(Table1[[#This Row],[Email]],Attendance[Email],0))</f>
        <v>1</v>
      </c>
      <c r="F1099" s="3">
        <f t="shared" si="979"/>
        <v>45562.092881944438</v>
      </c>
      <c r="G1099" s="21">
        <f>DAY(Table1[[#This Row],[Actual Time]])</f>
        <v>27</v>
      </c>
      <c r="H1099">
        <f>MONTH(Table1[[#This Row],[Actual Time]])</f>
        <v>9</v>
      </c>
      <c r="I1099">
        <f>YEAR(Table1[[#This Row],[Actual Time]])</f>
        <v>2024</v>
      </c>
      <c r="J1099" t="str">
        <f t="shared" si="980"/>
        <v>27/9/2024</v>
      </c>
      <c r="K1099" s="3" t="str">
        <f t="shared" si="981"/>
        <v>0</v>
      </c>
      <c r="L1099" t="str">
        <f t="shared" si="982"/>
        <v>0</v>
      </c>
      <c r="M1099" t="str">
        <f t="shared" si="983"/>
        <v>0</v>
      </c>
      <c r="N1099" t="str">
        <f t="shared" si="984"/>
        <v>0</v>
      </c>
      <c r="O1099" t="str">
        <f t="shared" si="985"/>
        <v>0</v>
      </c>
      <c r="P1099" t="str">
        <f t="shared" si="986"/>
        <v>0</v>
      </c>
      <c r="Q1099" t="str">
        <f t="shared" si="987"/>
        <v>0</v>
      </c>
      <c r="R1099" t="str">
        <f t="shared" si="988"/>
        <v>0</v>
      </c>
      <c r="S1099" t="str">
        <f t="shared" si="989"/>
        <v>0</v>
      </c>
      <c r="T1099" s="3" t="str">
        <f t="shared" si="989"/>
        <v>0</v>
      </c>
      <c r="U1099" t="str">
        <f t="shared" si="990"/>
        <v>0</v>
      </c>
      <c r="V1099" t="str">
        <f t="shared" si="991"/>
        <v>0</v>
      </c>
      <c r="W1099" t="str">
        <f t="shared" si="992"/>
        <v>0</v>
      </c>
      <c r="X1099" t="str">
        <f t="shared" si="993"/>
        <v>0</v>
      </c>
      <c r="Y1099" t="str">
        <f t="shared" si="994"/>
        <v>0</v>
      </c>
      <c r="Z1099" t="str">
        <f t="shared" si="995"/>
        <v>0</v>
      </c>
      <c r="AA1099" s="3" t="str">
        <f t="shared" si="995"/>
        <v>0</v>
      </c>
      <c r="AB1099" s="3" t="str">
        <f t="shared" si="995"/>
        <v>0</v>
      </c>
      <c r="AC1099" t="str">
        <f t="shared" si="996"/>
        <v>0</v>
      </c>
      <c r="AD1099" t="str">
        <f t="shared" si="997"/>
        <v>0</v>
      </c>
      <c r="AE1099" t="str">
        <f t="shared" si="998"/>
        <v>1</v>
      </c>
      <c r="AF1099" t="str">
        <f t="shared" si="999"/>
        <v>0</v>
      </c>
      <c r="AG1099" t="str">
        <f t="shared" si="1000"/>
        <v>0</v>
      </c>
      <c r="AH1099" t="str">
        <f t="shared" si="1001"/>
        <v>0</v>
      </c>
      <c r="AI1099" t="str">
        <f t="shared" si="1002"/>
        <v>0</v>
      </c>
      <c r="AJ1099" t="str">
        <f t="shared" si="1003"/>
        <v>0</v>
      </c>
      <c r="AK1099" t="str">
        <f t="shared" si="1004"/>
        <v>0</v>
      </c>
      <c r="AL1099" t="str">
        <f t="shared" si="1005"/>
        <v>0</v>
      </c>
      <c r="AM1099" t="str">
        <f t="shared" si="1006"/>
        <v>0</v>
      </c>
      <c r="AN1099" t="str">
        <f t="shared" si="1007"/>
        <v>0</v>
      </c>
      <c r="AO1099" t="str">
        <f t="shared" si="1008"/>
        <v>0</v>
      </c>
      <c r="AP1099" t="str">
        <f t="shared" si="1009"/>
        <v>0</v>
      </c>
      <c r="AQ1099" t="str">
        <f t="shared" si="1010"/>
        <v>0</v>
      </c>
      <c r="AR1099" t="str">
        <f t="shared" si="1011"/>
        <v>0</v>
      </c>
      <c r="AS1099" t="str">
        <f t="shared" si="1012"/>
        <v>0</v>
      </c>
      <c r="AT1099" t="str">
        <f t="shared" si="1013"/>
        <v>0</v>
      </c>
      <c r="AU1099" t="str">
        <f t="shared" si="1014"/>
        <v>0</v>
      </c>
      <c r="AV1099" t="str">
        <f t="shared" si="1015"/>
        <v>0</v>
      </c>
      <c r="AW1099" t="str">
        <f t="shared" si="1016"/>
        <v>0</v>
      </c>
      <c r="AX1099" t="str">
        <f t="shared" si="1017"/>
        <v>0</v>
      </c>
      <c r="AY1099" t="str">
        <f t="shared" si="1018"/>
        <v>0</v>
      </c>
      <c r="AZ1099" s="22"/>
    </row>
    <row r="1100" spans="1:52" ht="15" customHeight="1">
      <c r="A1100" s="18" t="s">
        <v>218</v>
      </c>
      <c r="B1100" s="74" t="str">
        <f t="shared" si="978"/>
        <v>2402097F</v>
      </c>
      <c r="C1100" s="76">
        <v>45561.759548611102</v>
      </c>
      <c r="D1100" s="18" t="s">
        <v>939</v>
      </c>
      <c r="E1100" s="3" t="b">
        <f>ISNUMBER(MATCH(Table1[[#This Row],[Email]],Attendance[Email],0))</f>
        <v>1</v>
      </c>
      <c r="F1100" s="3">
        <f t="shared" si="979"/>
        <v>45562.092881944438</v>
      </c>
      <c r="G1100" s="21">
        <f>DAY(Table1[[#This Row],[Actual Time]])</f>
        <v>27</v>
      </c>
      <c r="H1100">
        <f>MONTH(Table1[[#This Row],[Actual Time]])</f>
        <v>9</v>
      </c>
      <c r="I1100">
        <f>YEAR(Table1[[#This Row],[Actual Time]])</f>
        <v>2024</v>
      </c>
      <c r="J1100" t="str">
        <f t="shared" si="980"/>
        <v>27/9/2024</v>
      </c>
      <c r="K1100" s="3" t="str">
        <f t="shared" si="981"/>
        <v>0</v>
      </c>
      <c r="L1100" t="str">
        <f t="shared" si="982"/>
        <v>0</v>
      </c>
      <c r="M1100" t="str">
        <f t="shared" si="983"/>
        <v>0</v>
      </c>
      <c r="N1100" t="str">
        <f t="shared" si="984"/>
        <v>0</v>
      </c>
      <c r="O1100" t="str">
        <f t="shared" si="985"/>
        <v>0</v>
      </c>
      <c r="P1100" t="str">
        <f t="shared" si="986"/>
        <v>0</v>
      </c>
      <c r="Q1100" t="str">
        <f t="shared" si="987"/>
        <v>0</v>
      </c>
      <c r="R1100" t="str">
        <f t="shared" si="988"/>
        <v>0</v>
      </c>
      <c r="S1100" t="str">
        <f t="shared" si="989"/>
        <v>0</v>
      </c>
      <c r="T1100" s="3" t="str">
        <f t="shared" si="989"/>
        <v>0</v>
      </c>
      <c r="U1100" t="str">
        <f t="shared" si="990"/>
        <v>0</v>
      </c>
      <c r="V1100" t="str">
        <f t="shared" si="991"/>
        <v>0</v>
      </c>
      <c r="W1100" t="str">
        <f t="shared" si="992"/>
        <v>0</v>
      </c>
      <c r="X1100" t="str">
        <f t="shared" si="993"/>
        <v>0</v>
      </c>
      <c r="Y1100" t="str">
        <f t="shared" si="994"/>
        <v>0</v>
      </c>
      <c r="Z1100" t="str">
        <f t="shared" si="995"/>
        <v>0</v>
      </c>
      <c r="AA1100" s="3" t="str">
        <f t="shared" si="995"/>
        <v>0</v>
      </c>
      <c r="AB1100" s="3" t="str">
        <f t="shared" si="995"/>
        <v>0</v>
      </c>
      <c r="AC1100" t="str">
        <f t="shared" si="996"/>
        <v>0</v>
      </c>
      <c r="AD1100" t="str">
        <f t="shared" si="997"/>
        <v>0</v>
      </c>
      <c r="AE1100" t="str">
        <f t="shared" si="998"/>
        <v>1</v>
      </c>
      <c r="AF1100" t="str">
        <f t="shared" si="999"/>
        <v>0</v>
      </c>
      <c r="AG1100" t="str">
        <f t="shared" si="1000"/>
        <v>0</v>
      </c>
      <c r="AH1100" t="str">
        <f t="shared" si="1001"/>
        <v>0</v>
      </c>
      <c r="AI1100" t="str">
        <f t="shared" si="1002"/>
        <v>0</v>
      </c>
      <c r="AJ1100" t="str">
        <f t="shared" si="1003"/>
        <v>0</v>
      </c>
      <c r="AK1100" t="str">
        <f t="shared" si="1004"/>
        <v>0</v>
      </c>
      <c r="AL1100" t="str">
        <f t="shared" si="1005"/>
        <v>0</v>
      </c>
      <c r="AM1100" t="str">
        <f t="shared" si="1006"/>
        <v>0</v>
      </c>
      <c r="AN1100" t="str">
        <f t="shared" si="1007"/>
        <v>0</v>
      </c>
      <c r="AO1100" t="str">
        <f t="shared" si="1008"/>
        <v>0</v>
      </c>
      <c r="AP1100" t="str">
        <f t="shared" si="1009"/>
        <v>0</v>
      </c>
      <c r="AQ1100" t="str">
        <f t="shared" si="1010"/>
        <v>0</v>
      </c>
      <c r="AR1100" t="str">
        <f t="shared" si="1011"/>
        <v>0</v>
      </c>
      <c r="AS1100" t="str">
        <f t="shared" si="1012"/>
        <v>0</v>
      </c>
      <c r="AT1100" t="str">
        <f t="shared" si="1013"/>
        <v>0</v>
      </c>
      <c r="AU1100" t="str">
        <f t="shared" si="1014"/>
        <v>0</v>
      </c>
      <c r="AV1100" t="str">
        <f t="shared" si="1015"/>
        <v>0</v>
      </c>
      <c r="AW1100" t="str">
        <f t="shared" si="1016"/>
        <v>0</v>
      </c>
      <c r="AX1100" t="str">
        <f t="shared" si="1017"/>
        <v>0</v>
      </c>
      <c r="AY1100" t="str">
        <f t="shared" si="1018"/>
        <v>0</v>
      </c>
      <c r="AZ1100" s="22"/>
    </row>
    <row r="1101" spans="1:52" ht="15" customHeight="1">
      <c r="A1101" s="18" t="s">
        <v>228</v>
      </c>
      <c r="B1101" s="74" t="str">
        <f t="shared" si="978"/>
        <v>2401458A</v>
      </c>
      <c r="C1101" s="76">
        <v>45561.759548611102</v>
      </c>
      <c r="D1101" s="18" t="s">
        <v>968</v>
      </c>
      <c r="E1101" s="3" t="b">
        <f>ISNUMBER(MATCH(Table1[[#This Row],[Email]],Attendance[Email],0))</f>
        <v>1</v>
      </c>
      <c r="F1101" s="3">
        <f t="shared" si="979"/>
        <v>45562.092881944438</v>
      </c>
      <c r="G1101" s="21">
        <f>DAY(Table1[[#This Row],[Actual Time]])</f>
        <v>27</v>
      </c>
      <c r="H1101">
        <f>MONTH(Table1[[#This Row],[Actual Time]])</f>
        <v>9</v>
      </c>
      <c r="I1101">
        <f>YEAR(Table1[[#This Row],[Actual Time]])</f>
        <v>2024</v>
      </c>
      <c r="J1101" t="str">
        <f t="shared" si="980"/>
        <v>27/9/2024</v>
      </c>
      <c r="K1101" s="3" t="str">
        <f t="shared" si="981"/>
        <v>0</v>
      </c>
      <c r="L1101" t="str">
        <f t="shared" si="982"/>
        <v>0</v>
      </c>
      <c r="M1101" t="str">
        <f t="shared" si="983"/>
        <v>0</v>
      </c>
      <c r="N1101" t="str">
        <f t="shared" si="984"/>
        <v>0</v>
      </c>
      <c r="O1101" t="str">
        <f t="shared" si="985"/>
        <v>0</v>
      </c>
      <c r="P1101" t="str">
        <f t="shared" si="986"/>
        <v>0</v>
      </c>
      <c r="Q1101" t="str">
        <f t="shared" si="987"/>
        <v>0</v>
      </c>
      <c r="R1101" t="str">
        <f t="shared" si="988"/>
        <v>0</v>
      </c>
      <c r="S1101" t="str">
        <f t="shared" si="989"/>
        <v>0</v>
      </c>
      <c r="T1101" s="3" t="str">
        <f t="shared" si="989"/>
        <v>0</v>
      </c>
      <c r="U1101" t="str">
        <f t="shared" si="990"/>
        <v>0</v>
      </c>
      <c r="V1101" t="str">
        <f t="shared" si="991"/>
        <v>0</v>
      </c>
      <c r="W1101" t="str">
        <f t="shared" si="992"/>
        <v>0</v>
      </c>
      <c r="X1101" t="str">
        <f t="shared" si="993"/>
        <v>0</v>
      </c>
      <c r="Y1101" t="str">
        <f t="shared" si="994"/>
        <v>0</v>
      </c>
      <c r="Z1101" t="str">
        <f t="shared" si="995"/>
        <v>0</v>
      </c>
      <c r="AA1101" s="3" t="str">
        <f t="shared" si="995"/>
        <v>0</v>
      </c>
      <c r="AB1101" s="3" t="str">
        <f t="shared" si="995"/>
        <v>0</v>
      </c>
      <c r="AC1101" t="str">
        <f t="shared" si="996"/>
        <v>0</v>
      </c>
      <c r="AD1101" t="str">
        <f t="shared" si="997"/>
        <v>0</v>
      </c>
      <c r="AE1101" t="str">
        <f t="shared" si="998"/>
        <v>1</v>
      </c>
      <c r="AF1101" t="str">
        <f t="shared" si="999"/>
        <v>0</v>
      </c>
      <c r="AG1101" t="str">
        <f t="shared" si="1000"/>
        <v>0</v>
      </c>
      <c r="AH1101" t="str">
        <f t="shared" si="1001"/>
        <v>0</v>
      </c>
      <c r="AI1101" t="str">
        <f t="shared" si="1002"/>
        <v>0</v>
      </c>
      <c r="AJ1101" t="str">
        <f t="shared" si="1003"/>
        <v>0</v>
      </c>
      <c r="AK1101" t="str">
        <f t="shared" si="1004"/>
        <v>0</v>
      </c>
      <c r="AL1101" t="str">
        <f t="shared" si="1005"/>
        <v>0</v>
      </c>
      <c r="AM1101" t="str">
        <f t="shared" si="1006"/>
        <v>0</v>
      </c>
      <c r="AN1101" t="str">
        <f t="shared" si="1007"/>
        <v>0</v>
      </c>
      <c r="AO1101" t="str">
        <f t="shared" si="1008"/>
        <v>0</v>
      </c>
      <c r="AP1101" t="str">
        <f t="shared" si="1009"/>
        <v>0</v>
      </c>
      <c r="AQ1101" t="str">
        <f t="shared" si="1010"/>
        <v>0</v>
      </c>
      <c r="AR1101" t="str">
        <f t="shared" si="1011"/>
        <v>0</v>
      </c>
      <c r="AS1101" t="str">
        <f t="shared" si="1012"/>
        <v>0</v>
      </c>
      <c r="AT1101" t="str">
        <f t="shared" si="1013"/>
        <v>0</v>
      </c>
      <c r="AU1101" t="str">
        <f t="shared" si="1014"/>
        <v>0</v>
      </c>
      <c r="AV1101" t="str">
        <f t="shared" si="1015"/>
        <v>0</v>
      </c>
      <c r="AW1101" t="str">
        <f t="shared" si="1016"/>
        <v>0</v>
      </c>
      <c r="AX1101" t="str">
        <f t="shared" si="1017"/>
        <v>0</v>
      </c>
      <c r="AY1101" t="str">
        <f t="shared" si="1018"/>
        <v>0</v>
      </c>
      <c r="AZ1101" s="22"/>
    </row>
    <row r="1102" spans="1:52" ht="15" customHeight="1">
      <c r="A1102" s="18" t="s">
        <v>82</v>
      </c>
      <c r="B1102" s="74" t="str">
        <f t="shared" si="978"/>
        <v>2301635E</v>
      </c>
      <c r="C1102" s="76">
        <v>45561.759548611102</v>
      </c>
      <c r="D1102" s="18" t="s">
        <v>959</v>
      </c>
      <c r="E1102" s="3" t="b">
        <f>ISNUMBER(MATCH(Table1[[#This Row],[Email]],Attendance[Email],0))</f>
        <v>1</v>
      </c>
      <c r="F1102" s="3">
        <f t="shared" si="979"/>
        <v>45562.092881944438</v>
      </c>
      <c r="G1102" s="21">
        <f>DAY(Table1[[#This Row],[Actual Time]])</f>
        <v>27</v>
      </c>
      <c r="H1102">
        <f>MONTH(Table1[[#This Row],[Actual Time]])</f>
        <v>9</v>
      </c>
      <c r="I1102">
        <f>YEAR(Table1[[#This Row],[Actual Time]])</f>
        <v>2024</v>
      </c>
      <c r="J1102" t="str">
        <f t="shared" si="980"/>
        <v>27/9/2024</v>
      </c>
      <c r="K1102" s="3" t="str">
        <f t="shared" si="981"/>
        <v>0</v>
      </c>
      <c r="L1102" t="str">
        <f t="shared" si="982"/>
        <v>0</v>
      </c>
      <c r="M1102" t="str">
        <f t="shared" si="983"/>
        <v>0</v>
      </c>
      <c r="N1102" t="str">
        <f t="shared" si="984"/>
        <v>0</v>
      </c>
      <c r="O1102" t="str">
        <f t="shared" si="985"/>
        <v>0</v>
      </c>
      <c r="P1102" t="str">
        <f t="shared" si="986"/>
        <v>0</v>
      </c>
      <c r="Q1102" t="str">
        <f t="shared" si="987"/>
        <v>0</v>
      </c>
      <c r="R1102" t="str">
        <f t="shared" si="988"/>
        <v>0</v>
      </c>
      <c r="S1102" t="str">
        <f t="shared" si="989"/>
        <v>0</v>
      </c>
      <c r="T1102" s="3" t="str">
        <f t="shared" si="989"/>
        <v>0</v>
      </c>
      <c r="U1102" t="str">
        <f t="shared" si="990"/>
        <v>0</v>
      </c>
      <c r="V1102" t="str">
        <f t="shared" si="991"/>
        <v>0</v>
      </c>
      <c r="W1102" t="str">
        <f t="shared" si="992"/>
        <v>0</v>
      </c>
      <c r="X1102" t="str">
        <f t="shared" si="993"/>
        <v>0</v>
      </c>
      <c r="Y1102" t="str">
        <f t="shared" si="994"/>
        <v>0</v>
      </c>
      <c r="Z1102" t="str">
        <f t="shared" si="995"/>
        <v>0</v>
      </c>
      <c r="AA1102" s="3" t="str">
        <f t="shared" si="995"/>
        <v>0</v>
      </c>
      <c r="AB1102" s="3" t="str">
        <f t="shared" si="995"/>
        <v>0</v>
      </c>
      <c r="AC1102" t="str">
        <f t="shared" si="996"/>
        <v>0</v>
      </c>
      <c r="AD1102" t="str">
        <f t="shared" si="997"/>
        <v>0</v>
      </c>
      <c r="AE1102" t="str">
        <f t="shared" si="998"/>
        <v>1</v>
      </c>
      <c r="AF1102" t="str">
        <f t="shared" si="999"/>
        <v>0</v>
      </c>
      <c r="AG1102" t="str">
        <f t="shared" si="1000"/>
        <v>0</v>
      </c>
      <c r="AH1102" t="str">
        <f t="shared" si="1001"/>
        <v>0</v>
      </c>
      <c r="AI1102" t="str">
        <f t="shared" si="1002"/>
        <v>0</v>
      </c>
      <c r="AJ1102" t="str">
        <f t="shared" si="1003"/>
        <v>0</v>
      </c>
      <c r="AK1102" t="str">
        <f t="shared" si="1004"/>
        <v>0</v>
      </c>
      <c r="AL1102" t="str">
        <f t="shared" si="1005"/>
        <v>0</v>
      </c>
      <c r="AM1102" t="str">
        <f t="shared" si="1006"/>
        <v>0</v>
      </c>
      <c r="AN1102" t="str">
        <f t="shared" si="1007"/>
        <v>0</v>
      </c>
      <c r="AO1102" t="str">
        <f t="shared" si="1008"/>
        <v>0</v>
      </c>
      <c r="AP1102" t="str">
        <f t="shared" si="1009"/>
        <v>0</v>
      </c>
      <c r="AQ1102" t="str">
        <f t="shared" si="1010"/>
        <v>0</v>
      </c>
      <c r="AR1102" t="str">
        <f t="shared" si="1011"/>
        <v>0</v>
      </c>
      <c r="AS1102" t="str">
        <f t="shared" si="1012"/>
        <v>0</v>
      </c>
      <c r="AT1102" t="str">
        <f t="shared" si="1013"/>
        <v>0</v>
      </c>
      <c r="AU1102" t="str">
        <f t="shared" si="1014"/>
        <v>0</v>
      </c>
      <c r="AV1102" t="str">
        <f t="shared" si="1015"/>
        <v>0</v>
      </c>
      <c r="AW1102" t="str">
        <f t="shared" si="1016"/>
        <v>0</v>
      </c>
      <c r="AX1102" t="str">
        <f t="shared" si="1017"/>
        <v>0</v>
      </c>
      <c r="AY1102" t="str">
        <f t="shared" si="1018"/>
        <v>0</v>
      </c>
      <c r="AZ1102" s="22"/>
    </row>
    <row r="1103" spans="1:52" ht="15" customHeight="1">
      <c r="A1103" s="18" t="s">
        <v>148</v>
      </c>
      <c r="B1103" s="74" t="str">
        <f t="shared" si="978"/>
        <v>2402353C</v>
      </c>
      <c r="C1103" s="76">
        <v>45561.759548611102</v>
      </c>
      <c r="D1103" s="18" t="s">
        <v>904</v>
      </c>
      <c r="E1103" s="3" t="b">
        <f>ISNUMBER(MATCH(Table1[[#This Row],[Email]],Attendance[Email],0))</f>
        <v>1</v>
      </c>
      <c r="F1103" s="3">
        <f t="shared" si="979"/>
        <v>45562.092881944438</v>
      </c>
      <c r="G1103" s="21">
        <f>DAY(Table1[[#This Row],[Actual Time]])</f>
        <v>27</v>
      </c>
      <c r="H1103">
        <f>MONTH(Table1[[#This Row],[Actual Time]])</f>
        <v>9</v>
      </c>
      <c r="I1103">
        <f>YEAR(Table1[[#This Row],[Actual Time]])</f>
        <v>2024</v>
      </c>
      <c r="J1103" t="str">
        <f t="shared" si="980"/>
        <v>27/9/2024</v>
      </c>
      <c r="K1103" s="3" t="str">
        <f t="shared" si="981"/>
        <v>0</v>
      </c>
      <c r="L1103" t="str">
        <f t="shared" si="982"/>
        <v>0</v>
      </c>
      <c r="M1103" t="str">
        <f t="shared" si="983"/>
        <v>0</v>
      </c>
      <c r="N1103" t="str">
        <f t="shared" si="984"/>
        <v>0</v>
      </c>
      <c r="O1103" t="str">
        <f t="shared" si="985"/>
        <v>0</v>
      </c>
      <c r="P1103" t="str">
        <f t="shared" si="986"/>
        <v>0</v>
      </c>
      <c r="Q1103" t="str">
        <f t="shared" si="987"/>
        <v>0</v>
      </c>
      <c r="R1103" t="str">
        <f t="shared" si="988"/>
        <v>0</v>
      </c>
      <c r="S1103" t="str">
        <f t="shared" si="989"/>
        <v>0</v>
      </c>
      <c r="T1103" s="3" t="str">
        <f t="shared" si="989"/>
        <v>0</v>
      </c>
      <c r="U1103" t="str">
        <f t="shared" si="990"/>
        <v>0</v>
      </c>
      <c r="V1103" t="str">
        <f t="shared" si="991"/>
        <v>0</v>
      </c>
      <c r="W1103" t="str">
        <f t="shared" si="992"/>
        <v>0</v>
      </c>
      <c r="X1103" t="str">
        <f t="shared" si="993"/>
        <v>0</v>
      </c>
      <c r="Y1103" t="str">
        <f t="shared" si="994"/>
        <v>0</v>
      </c>
      <c r="Z1103" t="str">
        <f t="shared" si="995"/>
        <v>0</v>
      </c>
      <c r="AA1103" s="3" t="str">
        <f t="shared" si="995"/>
        <v>0</v>
      </c>
      <c r="AB1103" s="3" t="str">
        <f t="shared" si="995"/>
        <v>0</v>
      </c>
      <c r="AC1103" t="str">
        <f t="shared" si="996"/>
        <v>0</v>
      </c>
      <c r="AD1103" t="str">
        <f t="shared" si="997"/>
        <v>0</v>
      </c>
      <c r="AE1103" t="str">
        <f t="shared" si="998"/>
        <v>1</v>
      </c>
      <c r="AF1103" t="str">
        <f t="shared" si="999"/>
        <v>0</v>
      </c>
      <c r="AG1103" t="str">
        <f t="shared" si="1000"/>
        <v>0</v>
      </c>
      <c r="AH1103" t="str">
        <f t="shared" si="1001"/>
        <v>0</v>
      </c>
      <c r="AI1103" t="str">
        <f t="shared" si="1002"/>
        <v>0</v>
      </c>
      <c r="AJ1103" t="str">
        <f t="shared" si="1003"/>
        <v>0</v>
      </c>
      <c r="AK1103" t="str">
        <f t="shared" si="1004"/>
        <v>0</v>
      </c>
      <c r="AL1103" t="str">
        <f t="shared" si="1005"/>
        <v>0</v>
      </c>
      <c r="AM1103" t="str">
        <f t="shared" si="1006"/>
        <v>0</v>
      </c>
      <c r="AN1103" t="str">
        <f t="shared" si="1007"/>
        <v>0</v>
      </c>
      <c r="AO1103" t="str">
        <f t="shared" si="1008"/>
        <v>0</v>
      </c>
      <c r="AP1103" t="str">
        <f t="shared" si="1009"/>
        <v>0</v>
      </c>
      <c r="AQ1103" t="str">
        <f t="shared" si="1010"/>
        <v>0</v>
      </c>
      <c r="AR1103" t="str">
        <f t="shared" si="1011"/>
        <v>0</v>
      </c>
      <c r="AS1103" t="str">
        <f t="shared" si="1012"/>
        <v>0</v>
      </c>
      <c r="AT1103" t="str">
        <f t="shared" si="1013"/>
        <v>0</v>
      </c>
      <c r="AU1103" t="str">
        <f t="shared" si="1014"/>
        <v>0</v>
      </c>
      <c r="AV1103" t="str">
        <f t="shared" si="1015"/>
        <v>0</v>
      </c>
      <c r="AW1103" t="str">
        <f t="shared" si="1016"/>
        <v>0</v>
      </c>
      <c r="AX1103" t="str">
        <f t="shared" si="1017"/>
        <v>0</v>
      </c>
      <c r="AY1103" t="str">
        <f t="shared" si="1018"/>
        <v>0</v>
      </c>
      <c r="AZ1103" s="22"/>
    </row>
    <row r="1104" spans="1:52" ht="15" customHeight="1">
      <c r="A1104" s="18" t="s">
        <v>399</v>
      </c>
      <c r="B1104" s="74" t="str">
        <f t="shared" si="978"/>
        <v>2401562J</v>
      </c>
      <c r="C1104" s="76">
        <v>45561.759548611102</v>
      </c>
      <c r="D1104" s="18" t="s">
        <v>950</v>
      </c>
      <c r="E1104" s="3" t="b">
        <f>ISNUMBER(MATCH(Table1[[#This Row],[Email]],Attendance[Email],0))</f>
        <v>1</v>
      </c>
      <c r="F1104" s="3">
        <f t="shared" si="979"/>
        <v>45562.092881944438</v>
      </c>
      <c r="G1104" s="21">
        <f>DAY(Table1[[#This Row],[Actual Time]])</f>
        <v>27</v>
      </c>
      <c r="H1104">
        <f>MONTH(Table1[[#This Row],[Actual Time]])</f>
        <v>9</v>
      </c>
      <c r="I1104">
        <f>YEAR(Table1[[#This Row],[Actual Time]])</f>
        <v>2024</v>
      </c>
      <c r="J1104" t="str">
        <f t="shared" si="980"/>
        <v>27/9/2024</v>
      </c>
      <c r="K1104" s="3" t="str">
        <f t="shared" si="981"/>
        <v>0</v>
      </c>
      <c r="L1104" t="str">
        <f t="shared" si="982"/>
        <v>0</v>
      </c>
      <c r="M1104" t="str">
        <f t="shared" si="983"/>
        <v>0</v>
      </c>
      <c r="N1104" t="str">
        <f t="shared" si="984"/>
        <v>0</v>
      </c>
      <c r="O1104" t="str">
        <f t="shared" si="985"/>
        <v>0</v>
      </c>
      <c r="P1104" t="str">
        <f t="shared" si="986"/>
        <v>0</v>
      </c>
      <c r="Q1104" t="str">
        <f t="shared" si="987"/>
        <v>0</v>
      </c>
      <c r="R1104" t="str">
        <f t="shared" si="988"/>
        <v>0</v>
      </c>
      <c r="S1104" t="str">
        <f t="shared" si="989"/>
        <v>0</v>
      </c>
      <c r="T1104" s="3" t="str">
        <f t="shared" si="989"/>
        <v>0</v>
      </c>
      <c r="U1104" t="str">
        <f t="shared" si="990"/>
        <v>0</v>
      </c>
      <c r="V1104" t="str">
        <f t="shared" si="991"/>
        <v>0</v>
      </c>
      <c r="W1104" t="str">
        <f t="shared" si="992"/>
        <v>0</v>
      </c>
      <c r="X1104" t="str">
        <f t="shared" si="993"/>
        <v>0</v>
      </c>
      <c r="Y1104" t="str">
        <f t="shared" si="994"/>
        <v>0</v>
      </c>
      <c r="Z1104" t="str">
        <f t="shared" si="995"/>
        <v>0</v>
      </c>
      <c r="AA1104" s="3" t="str">
        <f t="shared" si="995"/>
        <v>0</v>
      </c>
      <c r="AB1104" s="3" t="str">
        <f t="shared" si="995"/>
        <v>0</v>
      </c>
      <c r="AC1104" t="str">
        <f t="shared" si="996"/>
        <v>0</v>
      </c>
      <c r="AD1104" t="str">
        <f t="shared" si="997"/>
        <v>0</v>
      </c>
      <c r="AE1104" t="str">
        <f t="shared" si="998"/>
        <v>1</v>
      </c>
      <c r="AF1104" t="str">
        <f t="shared" si="999"/>
        <v>0</v>
      </c>
      <c r="AG1104" t="str">
        <f t="shared" si="1000"/>
        <v>0</v>
      </c>
      <c r="AH1104" t="str">
        <f t="shared" si="1001"/>
        <v>0</v>
      </c>
      <c r="AI1104" t="str">
        <f t="shared" si="1002"/>
        <v>0</v>
      </c>
      <c r="AJ1104" t="str">
        <f t="shared" si="1003"/>
        <v>0</v>
      </c>
      <c r="AK1104" t="str">
        <f t="shared" si="1004"/>
        <v>0</v>
      </c>
      <c r="AL1104" t="str">
        <f t="shared" si="1005"/>
        <v>0</v>
      </c>
      <c r="AM1104" t="str">
        <f t="shared" si="1006"/>
        <v>0</v>
      </c>
      <c r="AN1104" t="str">
        <f t="shared" si="1007"/>
        <v>0</v>
      </c>
      <c r="AO1104" t="str">
        <f t="shared" si="1008"/>
        <v>0</v>
      </c>
      <c r="AP1104" t="str">
        <f t="shared" si="1009"/>
        <v>0</v>
      </c>
      <c r="AQ1104" t="str">
        <f t="shared" si="1010"/>
        <v>0</v>
      </c>
      <c r="AR1104" t="str">
        <f t="shared" si="1011"/>
        <v>0</v>
      </c>
      <c r="AS1104" t="str">
        <f t="shared" si="1012"/>
        <v>0</v>
      </c>
      <c r="AT1104" t="str">
        <f t="shared" si="1013"/>
        <v>0</v>
      </c>
      <c r="AU1104" t="str">
        <f t="shared" si="1014"/>
        <v>0</v>
      </c>
      <c r="AV1104" t="str">
        <f t="shared" si="1015"/>
        <v>0</v>
      </c>
      <c r="AW1104" t="str">
        <f t="shared" si="1016"/>
        <v>0</v>
      </c>
      <c r="AX1104" t="str">
        <f t="shared" si="1017"/>
        <v>0</v>
      </c>
      <c r="AY1104" t="str">
        <f t="shared" si="1018"/>
        <v>0</v>
      </c>
      <c r="AZ1104" s="22"/>
    </row>
    <row r="1105" spans="1:52" ht="15" customHeight="1">
      <c r="A1105" s="18" t="s">
        <v>591</v>
      </c>
      <c r="B1105" s="74" t="str">
        <f t="shared" si="978"/>
        <v>2401267F</v>
      </c>
      <c r="C1105" s="76">
        <v>45561.759548611102</v>
      </c>
      <c r="D1105" s="18" t="s">
        <v>993</v>
      </c>
      <c r="E1105" s="3" t="b">
        <f>ISNUMBER(MATCH(Table1[[#This Row],[Email]],Attendance[Email],0))</f>
        <v>1</v>
      </c>
      <c r="F1105" s="3">
        <f t="shared" si="979"/>
        <v>45562.092881944438</v>
      </c>
      <c r="G1105" s="21">
        <f>DAY(Table1[[#This Row],[Actual Time]])</f>
        <v>27</v>
      </c>
      <c r="H1105">
        <f>MONTH(Table1[[#This Row],[Actual Time]])</f>
        <v>9</v>
      </c>
      <c r="I1105">
        <f>YEAR(Table1[[#This Row],[Actual Time]])</f>
        <v>2024</v>
      </c>
      <c r="J1105" t="str">
        <f t="shared" si="980"/>
        <v>27/9/2024</v>
      </c>
      <c r="K1105" s="3" t="str">
        <f t="shared" si="981"/>
        <v>0</v>
      </c>
      <c r="L1105" t="str">
        <f t="shared" si="982"/>
        <v>0</v>
      </c>
      <c r="M1105" t="str">
        <f t="shared" si="983"/>
        <v>0</v>
      </c>
      <c r="N1105" t="str">
        <f t="shared" si="984"/>
        <v>0</v>
      </c>
      <c r="O1105" t="str">
        <f t="shared" si="985"/>
        <v>0</v>
      </c>
      <c r="P1105" t="str">
        <f t="shared" si="986"/>
        <v>0</v>
      </c>
      <c r="Q1105" t="str">
        <f t="shared" si="987"/>
        <v>0</v>
      </c>
      <c r="R1105" t="str">
        <f t="shared" si="988"/>
        <v>0</v>
      </c>
      <c r="S1105" t="str">
        <f t="shared" si="989"/>
        <v>0</v>
      </c>
      <c r="T1105" s="3" t="str">
        <f t="shared" si="989"/>
        <v>0</v>
      </c>
      <c r="U1105" t="str">
        <f t="shared" si="990"/>
        <v>0</v>
      </c>
      <c r="V1105" t="str">
        <f t="shared" si="991"/>
        <v>0</v>
      </c>
      <c r="W1105" t="str">
        <f t="shared" si="992"/>
        <v>0</v>
      </c>
      <c r="X1105" t="str">
        <f t="shared" si="993"/>
        <v>0</v>
      </c>
      <c r="Y1105" t="str">
        <f t="shared" si="994"/>
        <v>0</v>
      </c>
      <c r="Z1105" t="str">
        <f t="shared" si="995"/>
        <v>0</v>
      </c>
      <c r="AA1105" s="3" t="str">
        <f t="shared" si="995"/>
        <v>0</v>
      </c>
      <c r="AB1105" s="3" t="str">
        <f t="shared" si="995"/>
        <v>0</v>
      </c>
      <c r="AC1105" t="str">
        <f t="shared" si="996"/>
        <v>0</v>
      </c>
      <c r="AD1105" t="str">
        <f t="shared" si="997"/>
        <v>0</v>
      </c>
      <c r="AE1105" t="str">
        <f t="shared" si="998"/>
        <v>1</v>
      </c>
      <c r="AF1105" t="str">
        <f t="shared" si="999"/>
        <v>0</v>
      </c>
      <c r="AG1105" t="str">
        <f t="shared" si="1000"/>
        <v>0</v>
      </c>
      <c r="AH1105" t="str">
        <f t="shared" si="1001"/>
        <v>0</v>
      </c>
      <c r="AI1105" t="str">
        <f t="shared" si="1002"/>
        <v>0</v>
      </c>
      <c r="AJ1105" t="str">
        <f t="shared" si="1003"/>
        <v>0</v>
      </c>
      <c r="AK1105" t="str">
        <f t="shared" si="1004"/>
        <v>0</v>
      </c>
      <c r="AL1105" t="str">
        <f t="shared" si="1005"/>
        <v>0</v>
      </c>
      <c r="AM1105" t="str">
        <f t="shared" si="1006"/>
        <v>0</v>
      </c>
      <c r="AN1105" t="str">
        <f t="shared" si="1007"/>
        <v>0</v>
      </c>
      <c r="AO1105" t="str">
        <f t="shared" si="1008"/>
        <v>0</v>
      </c>
      <c r="AP1105" t="str">
        <f t="shared" si="1009"/>
        <v>0</v>
      </c>
      <c r="AQ1105" t="str">
        <f t="shared" si="1010"/>
        <v>0</v>
      </c>
      <c r="AR1105" t="str">
        <f t="shared" si="1011"/>
        <v>0</v>
      </c>
      <c r="AS1105" t="str">
        <f t="shared" si="1012"/>
        <v>0</v>
      </c>
      <c r="AT1105" t="str">
        <f t="shared" si="1013"/>
        <v>0</v>
      </c>
      <c r="AU1105" t="str">
        <f t="shared" si="1014"/>
        <v>0</v>
      </c>
      <c r="AV1105" t="str">
        <f t="shared" si="1015"/>
        <v>0</v>
      </c>
      <c r="AW1105" t="str">
        <f t="shared" si="1016"/>
        <v>0</v>
      </c>
      <c r="AX1105" t="str">
        <f t="shared" si="1017"/>
        <v>0</v>
      </c>
      <c r="AY1105" t="str">
        <f t="shared" si="1018"/>
        <v>0</v>
      </c>
      <c r="AZ1105" s="22"/>
    </row>
    <row r="1106" spans="1:52" ht="15" customHeight="1">
      <c r="A1106" s="18" t="s">
        <v>152</v>
      </c>
      <c r="B1106" s="74" t="str">
        <f t="shared" si="978"/>
        <v>2402378J</v>
      </c>
      <c r="C1106" s="76">
        <v>45561.759548611102</v>
      </c>
      <c r="D1106" s="18" t="s">
        <v>906</v>
      </c>
      <c r="E1106" s="3" t="b">
        <f>ISNUMBER(MATCH(Table1[[#This Row],[Email]],Attendance[Email],0))</f>
        <v>1</v>
      </c>
      <c r="F1106" s="3">
        <f t="shared" si="979"/>
        <v>45562.092881944438</v>
      </c>
      <c r="G1106" s="21">
        <f>DAY(Table1[[#This Row],[Actual Time]])</f>
        <v>27</v>
      </c>
      <c r="H1106">
        <f>MONTH(Table1[[#This Row],[Actual Time]])</f>
        <v>9</v>
      </c>
      <c r="I1106">
        <f>YEAR(Table1[[#This Row],[Actual Time]])</f>
        <v>2024</v>
      </c>
      <c r="J1106" t="str">
        <f t="shared" si="980"/>
        <v>27/9/2024</v>
      </c>
      <c r="K1106" s="3" t="str">
        <f t="shared" si="981"/>
        <v>0</v>
      </c>
      <c r="L1106" t="str">
        <f t="shared" si="982"/>
        <v>0</v>
      </c>
      <c r="M1106" t="str">
        <f t="shared" si="983"/>
        <v>0</v>
      </c>
      <c r="N1106" t="str">
        <f t="shared" si="984"/>
        <v>0</v>
      </c>
      <c r="O1106" t="str">
        <f t="shared" si="985"/>
        <v>0</v>
      </c>
      <c r="P1106" t="str">
        <f t="shared" si="986"/>
        <v>0</v>
      </c>
      <c r="Q1106" t="str">
        <f t="shared" si="987"/>
        <v>0</v>
      </c>
      <c r="R1106" t="str">
        <f t="shared" si="988"/>
        <v>0</v>
      </c>
      <c r="S1106" t="str">
        <f t="shared" si="989"/>
        <v>0</v>
      </c>
      <c r="T1106" s="3" t="str">
        <f t="shared" si="989"/>
        <v>0</v>
      </c>
      <c r="U1106" t="str">
        <f t="shared" si="990"/>
        <v>0</v>
      </c>
      <c r="V1106" t="str">
        <f t="shared" si="991"/>
        <v>0</v>
      </c>
      <c r="W1106" t="str">
        <f t="shared" si="992"/>
        <v>0</v>
      </c>
      <c r="X1106" t="str">
        <f t="shared" si="993"/>
        <v>0</v>
      </c>
      <c r="Y1106" t="str">
        <f t="shared" si="994"/>
        <v>0</v>
      </c>
      <c r="Z1106" t="str">
        <f t="shared" si="995"/>
        <v>0</v>
      </c>
      <c r="AA1106" s="3" t="str">
        <f t="shared" si="995"/>
        <v>0</v>
      </c>
      <c r="AB1106" s="3" t="str">
        <f t="shared" si="995"/>
        <v>0</v>
      </c>
      <c r="AC1106" t="str">
        <f t="shared" si="996"/>
        <v>0</v>
      </c>
      <c r="AD1106" t="str">
        <f t="shared" si="997"/>
        <v>0</v>
      </c>
      <c r="AE1106" t="str">
        <f t="shared" si="998"/>
        <v>1</v>
      </c>
      <c r="AF1106" t="str">
        <f t="shared" si="999"/>
        <v>0</v>
      </c>
      <c r="AG1106" t="str">
        <f t="shared" si="1000"/>
        <v>0</v>
      </c>
      <c r="AH1106" t="str">
        <f t="shared" si="1001"/>
        <v>0</v>
      </c>
      <c r="AI1106" t="str">
        <f t="shared" si="1002"/>
        <v>0</v>
      </c>
      <c r="AJ1106" t="str">
        <f t="shared" si="1003"/>
        <v>0</v>
      </c>
      <c r="AK1106" t="str">
        <f t="shared" si="1004"/>
        <v>0</v>
      </c>
      <c r="AL1106" t="str">
        <f t="shared" si="1005"/>
        <v>0</v>
      </c>
      <c r="AM1106" t="str">
        <f t="shared" si="1006"/>
        <v>0</v>
      </c>
      <c r="AN1106" t="str">
        <f t="shared" si="1007"/>
        <v>0</v>
      </c>
      <c r="AO1106" t="str">
        <f t="shared" si="1008"/>
        <v>0</v>
      </c>
      <c r="AP1106" t="str">
        <f t="shared" si="1009"/>
        <v>0</v>
      </c>
      <c r="AQ1106" t="str">
        <f t="shared" si="1010"/>
        <v>0</v>
      </c>
      <c r="AR1106" t="str">
        <f t="shared" si="1011"/>
        <v>0</v>
      </c>
      <c r="AS1106" t="str">
        <f t="shared" si="1012"/>
        <v>0</v>
      </c>
      <c r="AT1106" t="str">
        <f t="shared" si="1013"/>
        <v>0</v>
      </c>
      <c r="AU1106" t="str">
        <f t="shared" si="1014"/>
        <v>0</v>
      </c>
      <c r="AV1106" t="str">
        <f t="shared" si="1015"/>
        <v>0</v>
      </c>
      <c r="AW1106" t="str">
        <f t="shared" si="1016"/>
        <v>0</v>
      </c>
      <c r="AX1106" t="str">
        <f t="shared" si="1017"/>
        <v>0</v>
      </c>
      <c r="AY1106" t="str">
        <f t="shared" si="1018"/>
        <v>0</v>
      </c>
      <c r="AZ1106" s="22"/>
    </row>
    <row r="1107" spans="1:52" ht="15" customHeight="1">
      <c r="A1107" s="18" t="s">
        <v>128</v>
      </c>
      <c r="B1107" s="74" t="str">
        <f t="shared" ref="B1107:B1148" si="1019">LEFT($A1107,8)</f>
        <v>2302396C</v>
      </c>
      <c r="C1107" s="76">
        <v>45505.802673611099</v>
      </c>
      <c r="D1107" s="18" t="s">
        <v>894</v>
      </c>
      <c r="E1107" s="3" t="b">
        <f>ISNUMBER(MATCH(Table1[[#This Row],[Email]],Attendance[Email],0))</f>
        <v>1</v>
      </c>
      <c r="F1107" s="3">
        <f t="shared" ref="F1107:F1148" si="1020">$C1107+(8/24)</f>
        <v>45506.136006944434</v>
      </c>
      <c r="G1107" s="21">
        <f>DAY(Table1[[#This Row],[Actual Time]])</f>
        <v>2</v>
      </c>
      <c r="H1107">
        <f>MONTH(Table1[[#This Row],[Actual Time]])</f>
        <v>8</v>
      </c>
      <c r="I1107">
        <f>YEAR(Table1[[#This Row],[Actual Time]])</f>
        <v>2024</v>
      </c>
      <c r="J1107" t="str">
        <f t="shared" ref="J1107:J1148" si="1021">G1107&amp;"/"&amp;H1107&amp;"/"&amp;I1107</f>
        <v>2/8/2024</v>
      </c>
      <c r="K1107" s="3" t="str">
        <f t="shared" ref="K1107:K1148" si="1022">IF(K$1=$J1107,"1","0")</f>
        <v>0</v>
      </c>
      <c r="L1107" t="str">
        <f t="shared" ref="L1107:L1148" si="1023">IF(L$1=$J1107,"1","0")</f>
        <v>0</v>
      </c>
      <c r="M1107" t="str">
        <f t="shared" ref="M1107:M1148" si="1024">IF(M$1=$J1107,"1","0")</f>
        <v>0</v>
      </c>
      <c r="N1107" t="str">
        <f t="shared" ref="N1107:N1148" si="1025">IF(N$1=$J1107,"1","0")</f>
        <v>0</v>
      </c>
      <c r="O1107" t="str">
        <f t="shared" ref="O1107:O1148" si="1026">IF(O$1=$J1107,"1","0")</f>
        <v>0</v>
      </c>
      <c r="P1107" t="str">
        <f t="shared" ref="P1107:P1148" si="1027">IF(P$1=$J1107,"1","0")</f>
        <v>0</v>
      </c>
      <c r="Q1107" t="str">
        <f t="shared" ref="Q1107:Q1148" si="1028">IF(Q$1=$J1107,"1","0")</f>
        <v>0</v>
      </c>
      <c r="R1107" t="str">
        <f t="shared" ref="R1107:R1148" si="1029">IF(R$1=$J1107,"1","0")</f>
        <v>0</v>
      </c>
      <c r="S1107" t="str">
        <f t="shared" ref="S1107:T1148" si="1030">IF(S$1=$J1107,"1","0")</f>
        <v>0</v>
      </c>
      <c r="T1107" s="3" t="str">
        <f t="shared" si="1030"/>
        <v>0</v>
      </c>
      <c r="U1107" t="str">
        <f t="shared" ref="U1107:U1148" si="1031">IF(U$1=$J1107,"1","0")</f>
        <v>0</v>
      </c>
      <c r="V1107" t="str">
        <f t="shared" ref="V1107:V1148" si="1032">IF(V$1=$J1107,"1","0")</f>
        <v>0</v>
      </c>
      <c r="W1107" t="str">
        <f t="shared" ref="W1107:W1148" si="1033">IF(W$1=$J1107,"1","0")</f>
        <v>0</v>
      </c>
      <c r="X1107" t="str">
        <f t="shared" ref="X1107:X1148" si="1034">IF(X$1=$J1107,"1","0")</f>
        <v>0</v>
      </c>
      <c r="Y1107" t="str">
        <f t="shared" ref="Y1107:Y1148" si="1035">IF(Y$1=$J1107,"1","0")</f>
        <v>0</v>
      </c>
      <c r="Z1107" t="str">
        <f t="shared" ref="Z1107:AB1148" si="1036">IF(Z$1=$J1107,"1","0")</f>
        <v>1</v>
      </c>
      <c r="AA1107" s="3" t="str">
        <f t="shared" si="1036"/>
        <v>0</v>
      </c>
      <c r="AB1107" s="3" t="str">
        <f t="shared" si="1036"/>
        <v>0</v>
      </c>
      <c r="AC1107" t="str">
        <f t="shared" ref="AC1107:AC1148" si="1037">IF(AC$1=$J1107,"1","0")</f>
        <v>0</v>
      </c>
      <c r="AD1107" t="str">
        <f t="shared" ref="AD1107:AD1148" si="1038">IF(AD$1=$J1107,"1","0")</f>
        <v>0</v>
      </c>
      <c r="AE1107" t="str">
        <f t="shared" ref="AE1107:AE1148" si="1039">IF(AE$1=$J1107,"1","0")</f>
        <v>0</v>
      </c>
      <c r="AF1107" t="str">
        <f t="shared" ref="AF1107:AF1148" si="1040">IF(AF$1=$J1107,"1","0")</f>
        <v>0</v>
      </c>
      <c r="AG1107" t="str">
        <f t="shared" ref="AG1107:AG1148" si="1041">IF(AG$1=$J1107,"1","0")</f>
        <v>0</v>
      </c>
      <c r="AH1107" t="str">
        <f t="shared" ref="AH1107:AH1148" si="1042">IF(AH$1=$J1107,"1","0")</f>
        <v>0</v>
      </c>
      <c r="AI1107" t="str">
        <f t="shared" ref="AI1107:AI1148" si="1043">IF(AI$1=$J1107,"1","0")</f>
        <v>0</v>
      </c>
      <c r="AJ1107" t="str">
        <f t="shared" ref="AJ1107:AJ1148" si="1044">IF(AJ$1=$J1107,"1","0")</f>
        <v>0</v>
      </c>
      <c r="AK1107" t="str">
        <f t="shared" ref="AK1107:AK1148" si="1045">IF(AK$1=$J1107,"1","0")</f>
        <v>0</v>
      </c>
      <c r="AL1107" t="str">
        <f t="shared" ref="AL1107:AL1148" si="1046">IF(AL$1=$J1107,"1","0")</f>
        <v>0</v>
      </c>
      <c r="AM1107" t="str">
        <f t="shared" ref="AM1107:AM1148" si="1047">IF(AM$1=$J1107,"1","0")</f>
        <v>0</v>
      </c>
      <c r="AN1107" t="str">
        <f t="shared" ref="AN1107:AN1148" si="1048">IF(AN$1=$J1107,"1","0")</f>
        <v>0</v>
      </c>
      <c r="AO1107" t="str">
        <f t="shared" ref="AO1107:AO1148" si="1049">IF(AO$1=$J1107,"1","0")</f>
        <v>0</v>
      </c>
      <c r="AP1107" t="str">
        <f t="shared" ref="AP1107:AP1148" si="1050">IF(AP$1=$J1107,"1","0")</f>
        <v>0</v>
      </c>
      <c r="AQ1107" t="str">
        <f t="shared" ref="AQ1107:AQ1148" si="1051">IF(AQ$1=$J1107,"1","0")</f>
        <v>0</v>
      </c>
      <c r="AR1107" t="str">
        <f t="shared" ref="AR1107:AR1148" si="1052">IF(AR$1=$J1107,"1","0")</f>
        <v>0</v>
      </c>
      <c r="AS1107" t="str">
        <f t="shared" ref="AS1107:AS1148" si="1053">IF(AS$1=$J1107,"1","0")</f>
        <v>0</v>
      </c>
      <c r="AT1107" t="str">
        <f t="shared" ref="AT1107:AT1148" si="1054">IF(AT$1=$J1107,"1","0")</f>
        <v>0</v>
      </c>
      <c r="AU1107" t="str">
        <f t="shared" ref="AU1107:AU1148" si="1055">IF(AU$1=$J1107,"1","0")</f>
        <v>0</v>
      </c>
      <c r="AV1107" t="str">
        <f t="shared" ref="AV1107:AV1148" si="1056">IF(AV$1=$J1107,"1","0")</f>
        <v>0</v>
      </c>
      <c r="AW1107" t="str">
        <f t="shared" ref="AW1107:AW1148" si="1057">IF(AW$1=$J1107,"1","0")</f>
        <v>0</v>
      </c>
      <c r="AX1107" t="str">
        <f t="shared" ref="AX1107:AX1148" si="1058">IF(AX$1=$J1107,"1","0")</f>
        <v>0</v>
      </c>
      <c r="AY1107" t="str">
        <f t="shared" ref="AY1107:AY1148" si="1059">IF(AY$1=$J1107,"1","0")</f>
        <v>0</v>
      </c>
      <c r="AZ1107" s="22"/>
    </row>
    <row r="1108" spans="1:52" ht="15" customHeight="1">
      <c r="A1108" s="18" t="s">
        <v>188</v>
      </c>
      <c r="B1108" s="74" t="str">
        <f t="shared" si="1019"/>
        <v>2402557I</v>
      </c>
      <c r="C1108" s="76">
        <v>45505.802673611099</v>
      </c>
      <c r="D1108" s="18" t="s">
        <v>924</v>
      </c>
      <c r="E1108" s="3" t="b">
        <f>ISNUMBER(MATCH(Table1[[#This Row],[Email]],Attendance[Email],0))</f>
        <v>1</v>
      </c>
      <c r="F1108" s="3">
        <f t="shared" si="1020"/>
        <v>45506.136006944434</v>
      </c>
      <c r="G1108" s="21">
        <f>DAY(Table1[[#This Row],[Actual Time]])</f>
        <v>2</v>
      </c>
      <c r="H1108">
        <f>MONTH(Table1[[#This Row],[Actual Time]])</f>
        <v>8</v>
      </c>
      <c r="I1108">
        <f>YEAR(Table1[[#This Row],[Actual Time]])</f>
        <v>2024</v>
      </c>
      <c r="J1108" t="str">
        <f t="shared" si="1021"/>
        <v>2/8/2024</v>
      </c>
      <c r="K1108" s="3" t="str">
        <f t="shared" si="1022"/>
        <v>0</v>
      </c>
      <c r="L1108" t="str">
        <f t="shared" si="1023"/>
        <v>0</v>
      </c>
      <c r="M1108" t="str">
        <f t="shared" si="1024"/>
        <v>0</v>
      </c>
      <c r="N1108" t="str">
        <f t="shared" si="1025"/>
        <v>0</v>
      </c>
      <c r="O1108" t="str">
        <f t="shared" si="1026"/>
        <v>0</v>
      </c>
      <c r="P1108" t="str">
        <f t="shared" si="1027"/>
        <v>0</v>
      </c>
      <c r="Q1108" t="str">
        <f t="shared" si="1028"/>
        <v>0</v>
      </c>
      <c r="R1108" t="str">
        <f t="shared" si="1029"/>
        <v>0</v>
      </c>
      <c r="S1108" t="str">
        <f t="shared" si="1030"/>
        <v>0</v>
      </c>
      <c r="T1108" s="3" t="str">
        <f t="shared" si="1030"/>
        <v>0</v>
      </c>
      <c r="U1108" t="str">
        <f t="shared" si="1031"/>
        <v>0</v>
      </c>
      <c r="V1108" t="str">
        <f t="shared" si="1032"/>
        <v>0</v>
      </c>
      <c r="W1108" t="str">
        <f t="shared" si="1033"/>
        <v>0</v>
      </c>
      <c r="X1108" t="str">
        <f t="shared" si="1034"/>
        <v>0</v>
      </c>
      <c r="Y1108" t="str">
        <f t="shared" si="1035"/>
        <v>0</v>
      </c>
      <c r="Z1108" t="str">
        <f t="shared" si="1036"/>
        <v>1</v>
      </c>
      <c r="AA1108" s="3" t="str">
        <f t="shared" si="1036"/>
        <v>0</v>
      </c>
      <c r="AB1108" s="3" t="str">
        <f t="shared" si="1036"/>
        <v>0</v>
      </c>
      <c r="AC1108" t="str">
        <f t="shared" si="1037"/>
        <v>0</v>
      </c>
      <c r="AD1108" t="str">
        <f t="shared" si="1038"/>
        <v>0</v>
      </c>
      <c r="AE1108" t="str">
        <f t="shared" si="1039"/>
        <v>0</v>
      </c>
      <c r="AF1108" t="str">
        <f t="shared" si="1040"/>
        <v>0</v>
      </c>
      <c r="AG1108" t="str">
        <f t="shared" si="1041"/>
        <v>0</v>
      </c>
      <c r="AH1108" t="str">
        <f t="shared" si="1042"/>
        <v>0</v>
      </c>
      <c r="AI1108" t="str">
        <f t="shared" si="1043"/>
        <v>0</v>
      </c>
      <c r="AJ1108" t="str">
        <f t="shared" si="1044"/>
        <v>0</v>
      </c>
      <c r="AK1108" t="str">
        <f t="shared" si="1045"/>
        <v>0</v>
      </c>
      <c r="AL1108" t="str">
        <f t="shared" si="1046"/>
        <v>0</v>
      </c>
      <c r="AM1108" t="str">
        <f t="shared" si="1047"/>
        <v>0</v>
      </c>
      <c r="AN1108" t="str">
        <f t="shared" si="1048"/>
        <v>0</v>
      </c>
      <c r="AO1108" t="str">
        <f t="shared" si="1049"/>
        <v>0</v>
      </c>
      <c r="AP1108" t="str">
        <f t="shared" si="1050"/>
        <v>0</v>
      </c>
      <c r="AQ1108" t="str">
        <f t="shared" si="1051"/>
        <v>0</v>
      </c>
      <c r="AR1108" t="str">
        <f t="shared" si="1052"/>
        <v>0</v>
      </c>
      <c r="AS1108" t="str">
        <f t="shared" si="1053"/>
        <v>0</v>
      </c>
      <c r="AT1108" t="str">
        <f t="shared" si="1054"/>
        <v>0</v>
      </c>
      <c r="AU1108" t="str">
        <f t="shared" si="1055"/>
        <v>0</v>
      </c>
      <c r="AV1108" t="str">
        <f t="shared" si="1056"/>
        <v>0</v>
      </c>
      <c r="AW1108" t="str">
        <f t="shared" si="1057"/>
        <v>0</v>
      </c>
      <c r="AX1108" t="str">
        <f t="shared" si="1058"/>
        <v>0</v>
      </c>
      <c r="AY1108" t="str">
        <f t="shared" si="1059"/>
        <v>0</v>
      </c>
      <c r="AZ1108" s="22"/>
    </row>
    <row r="1109" spans="1:52" ht="15" customHeight="1">
      <c r="A1109" s="18" t="s">
        <v>164</v>
      </c>
      <c r="B1109" s="74" t="str">
        <f t="shared" si="1019"/>
        <v>2400518C</v>
      </c>
      <c r="C1109" s="76">
        <v>45505.802673611099</v>
      </c>
      <c r="D1109" s="18" t="s">
        <v>912</v>
      </c>
      <c r="E1109" s="3" t="b">
        <f>ISNUMBER(MATCH(Table1[[#This Row],[Email]],Attendance[Email],0))</f>
        <v>1</v>
      </c>
      <c r="F1109" s="3">
        <f t="shared" si="1020"/>
        <v>45506.136006944434</v>
      </c>
      <c r="G1109" s="21">
        <f>DAY(Table1[[#This Row],[Actual Time]])</f>
        <v>2</v>
      </c>
      <c r="H1109">
        <f>MONTH(Table1[[#This Row],[Actual Time]])</f>
        <v>8</v>
      </c>
      <c r="I1109">
        <f>YEAR(Table1[[#This Row],[Actual Time]])</f>
        <v>2024</v>
      </c>
      <c r="J1109" t="str">
        <f t="shared" si="1021"/>
        <v>2/8/2024</v>
      </c>
      <c r="K1109" s="3" t="str">
        <f t="shared" si="1022"/>
        <v>0</v>
      </c>
      <c r="L1109" t="str">
        <f t="shared" si="1023"/>
        <v>0</v>
      </c>
      <c r="M1109" t="str">
        <f t="shared" si="1024"/>
        <v>0</v>
      </c>
      <c r="N1109" t="str">
        <f t="shared" si="1025"/>
        <v>0</v>
      </c>
      <c r="O1109" t="str">
        <f t="shared" si="1026"/>
        <v>0</v>
      </c>
      <c r="P1109" t="str">
        <f t="shared" si="1027"/>
        <v>0</v>
      </c>
      <c r="Q1109" t="str">
        <f t="shared" si="1028"/>
        <v>0</v>
      </c>
      <c r="R1109" t="str">
        <f t="shared" si="1029"/>
        <v>0</v>
      </c>
      <c r="S1109" t="str">
        <f t="shared" si="1030"/>
        <v>0</v>
      </c>
      <c r="T1109" s="3" t="str">
        <f t="shared" si="1030"/>
        <v>0</v>
      </c>
      <c r="U1109" t="str">
        <f t="shared" si="1031"/>
        <v>0</v>
      </c>
      <c r="V1109" t="str">
        <f t="shared" si="1032"/>
        <v>0</v>
      </c>
      <c r="W1109" t="str">
        <f t="shared" si="1033"/>
        <v>0</v>
      </c>
      <c r="X1109" t="str">
        <f t="shared" si="1034"/>
        <v>0</v>
      </c>
      <c r="Y1109" t="str">
        <f t="shared" si="1035"/>
        <v>0</v>
      </c>
      <c r="Z1109" t="str">
        <f t="shared" si="1036"/>
        <v>1</v>
      </c>
      <c r="AA1109" s="3" t="str">
        <f t="shared" si="1036"/>
        <v>0</v>
      </c>
      <c r="AB1109" s="3" t="str">
        <f t="shared" si="1036"/>
        <v>0</v>
      </c>
      <c r="AC1109" t="str">
        <f t="shared" si="1037"/>
        <v>0</v>
      </c>
      <c r="AD1109" t="str">
        <f t="shared" si="1038"/>
        <v>0</v>
      </c>
      <c r="AE1109" t="str">
        <f t="shared" si="1039"/>
        <v>0</v>
      </c>
      <c r="AF1109" t="str">
        <f t="shared" si="1040"/>
        <v>0</v>
      </c>
      <c r="AG1109" t="str">
        <f t="shared" si="1041"/>
        <v>0</v>
      </c>
      <c r="AH1109" t="str">
        <f t="shared" si="1042"/>
        <v>0</v>
      </c>
      <c r="AI1109" t="str">
        <f t="shared" si="1043"/>
        <v>0</v>
      </c>
      <c r="AJ1109" t="str">
        <f t="shared" si="1044"/>
        <v>0</v>
      </c>
      <c r="AK1109" t="str">
        <f t="shared" si="1045"/>
        <v>0</v>
      </c>
      <c r="AL1109" t="str">
        <f t="shared" si="1046"/>
        <v>0</v>
      </c>
      <c r="AM1109" t="str">
        <f t="shared" si="1047"/>
        <v>0</v>
      </c>
      <c r="AN1109" t="str">
        <f t="shared" si="1048"/>
        <v>0</v>
      </c>
      <c r="AO1109" t="str">
        <f t="shared" si="1049"/>
        <v>0</v>
      </c>
      <c r="AP1109" t="str">
        <f t="shared" si="1050"/>
        <v>0</v>
      </c>
      <c r="AQ1109" t="str">
        <f t="shared" si="1051"/>
        <v>0</v>
      </c>
      <c r="AR1109" t="str">
        <f t="shared" si="1052"/>
        <v>0</v>
      </c>
      <c r="AS1109" t="str">
        <f t="shared" si="1053"/>
        <v>0</v>
      </c>
      <c r="AT1109" t="str">
        <f t="shared" si="1054"/>
        <v>0</v>
      </c>
      <c r="AU1109" t="str">
        <f t="shared" si="1055"/>
        <v>0</v>
      </c>
      <c r="AV1109" t="str">
        <f t="shared" si="1056"/>
        <v>0</v>
      </c>
      <c r="AW1109" t="str">
        <f t="shared" si="1057"/>
        <v>0</v>
      </c>
      <c r="AX1109" t="str">
        <f t="shared" si="1058"/>
        <v>0</v>
      </c>
      <c r="AY1109" t="str">
        <f t="shared" si="1059"/>
        <v>0</v>
      </c>
      <c r="AZ1109" s="22"/>
    </row>
    <row r="1110" spans="1:52" ht="15" customHeight="1">
      <c r="A1110" s="18" t="s">
        <v>74</v>
      </c>
      <c r="B1110" s="74" t="str">
        <f t="shared" si="1019"/>
        <v>2202038B</v>
      </c>
      <c r="C1110" s="76">
        <v>45505.802673611099</v>
      </c>
      <c r="D1110" s="18" t="s">
        <v>952</v>
      </c>
      <c r="E1110" s="3" t="b">
        <f>ISNUMBER(MATCH(Table1[[#This Row],[Email]],Attendance[Email],0))</f>
        <v>1</v>
      </c>
      <c r="F1110" s="3">
        <f t="shared" si="1020"/>
        <v>45506.136006944434</v>
      </c>
      <c r="G1110" s="21">
        <f>DAY(Table1[[#This Row],[Actual Time]])</f>
        <v>2</v>
      </c>
      <c r="H1110">
        <f>MONTH(Table1[[#This Row],[Actual Time]])</f>
        <v>8</v>
      </c>
      <c r="I1110">
        <f>YEAR(Table1[[#This Row],[Actual Time]])</f>
        <v>2024</v>
      </c>
      <c r="J1110" t="str">
        <f t="shared" si="1021"/>
        <v>2/8/2024</v>
      </c>
      <c r="K1110" s="3" t="str">
        <f t="shared" si="1022"/>
        <v>0</v>
      </c>
      <c r="L1110" t="str">
        <f t="shared" si="1023"/>
        <v>0</v>
      </c>
      <c r="M1110" t="str">
        <f t="shared" si="1024"/>
        <v>0</v>
      </c>
      <c r="N1110" t="str">
        <f t="shared" si="1025"/>
        <v>0</v>
      </c>
      <c r="O1110" t="str">
        <f t="shared" si="1026"/>
        <v>0</v>
      </c>
      <c r="P1110" t="str">
        <f t="shared" si="1027"/>
        <v>0</v>
      </c>
      <c r="Q1110" t="str">
        <f t="shared" si="1028"/>
        <v>0</v>
      </c>
      <c r="R1110" t="str">
        <f t="shared" si="1029"/>
        <v>0</v>
      </c>
      <c r="S1110" t="str">
        <f t="shared" si="1030"/>
        <v>0</v>
      </c>
      <c r="T1110" s="3" t="str">
        <f t="shared" si="1030"/>
        <v>0</v>
      </c>
      <c r="U1110" t="str">
        <f t="shared" si="1031"/>
        <v>0</v>
      </c>
      <c r="V1110" t="str">
        <f t="shared" si="1032"/>
        <v>0</v>
      </c>
      <c r="W1110" t="str">
        <f t="shared" si="1033"/>
        <v>0</v>
      </c>
      <c r="X1110" t="str">
        <f t="shared" si="1034"/>
        <v>0</v>
      </c>
      <c r="Y1110" t="str">
        <f t="shared" si="1035"/>
        <v>0</v>
      </c>
      <c r="Z1110" t="str">
        <f t="shared" si="1036"/>
        <v>1</v>
      </c>
      <c r="AA1110" s="3" t="str">
        <f t="shared" si="1036"/>
        <v>0</v>
      </c>
      <c r="AB1110" s="3" t="str">
        <f t="shared" si="1036"/>
        <v>0</v>
      </c>
      <c r="AC1110" t="str">
        <f t="shared" si="1037"/>
        <v>0</v>
      </c>
      <c r="AD1110" t="str">
        <f t="shared" si="1038"/>
        <v>0</v>
      </c>
      <c r="AE1110" t="str">
        <f t="shared" si="1039"/>
        <v>0</v>
      </c>
      <c r="AF1110" t="str">
        <f t="shared" si="1040"/>
        <v>0</v>
      </c>
      <c r="AG1110" t="str">
        <f t="shared" si="1041"/>
        <v>0</v>
      </c>
      <c r="AH1110" t="str">
        <f t="shared" si="1042"/>
        <v>0</v>
      </c>
      <c r="AI1110" t="str">
        <f t="shared" si="1043"/>
        <v>0</v>
      </c>
      <c r="AJ1110" t="str">
        <f t="shared" si="1044"/>
        <v>0</v>
      </c>
      <c r="AK1110" t="str">
        <f t="shared" si="1045"/>
        <v>0</v>
      </c>
      <c r="AL1110" t="str">
        <f t="shared" si="1046"/>
        <v>0</v>
      </c>
      <c r="AM1110" t="str">
        <f t="shared" si="1047"/>
        <v>0</v>
      </c>
      <c r="AN1110" t="str">
        <f t="shared" si="1048"/>
        <v>0</v>
      </c>
      <c r="AO1110" t="str">
        <f t="shared" si="1049"/>
        <v>0</v>
      </c>
      <c r="AP1110" t="str">
        <f t="shared" si="1050"/>
        <v>0</v>
      </c>
      <c r="AQ1110" t="str">
        <f t="shared" si="1051"/>
        <v>0</v>
      </c>
      <c r="AR1110" t="str">
        <f t="shared" si="1052"/>
        <v>0</v>
      </c>
      <c r="AS1110" t="str">
        <f t="shared" si="1053"/>
        <v>0</v>
      </c>
      <c r="AT1110" t="str">
        <f t="shared" si="1054"/>
        <v>0</v>
      </c>
      <c r="AU1110" t="str">
        <f t="shared" si="1055"/>
        <v>0</v>
      </c>
      <c r="AV1110" t="str">
        <f t="shared" si="1056"/>
        <v>0</v>
      </c>
      <c r="AW1110" t="str">
        <f t="shared" si="1057"/>
        <v>0</v>
      </c>
      <c r="AX1110" t="str">
        <f t="shared" si="1058"/>
        <v>0</v>
      </c>
      <c r="AY1110" t="str">
        <f t="shared" si="1059"/>
        <v>0</v>
      </c>
      <c r="AZ1110" s="22"/>
    </row>
    <row r="1111" spans="1:52" ht="15" customHeight="1">
      <c r="A1111" s="18" t="s">
        <v>477</v>
      </c>
      <c r="B1111" s="74" t="str">
        <f t="shared" si="1019"/>
        <v>2401658F</v>
      </c>
      <c r="C1111" s="76">
        <v>45505.802673611099</v>
      </c>
      <c r="D1111" s="18" t="s">
        <v>985</v>
      </c>
      <c r="E1111" s="3" t="b">
        <f>ISNUMBER(MATCH(Table1[[#This Row],[Email]],Attendance[Email],0))</f>
        <v>1</v>
      </c>
      <c r="F1111" s="3">
        <f t="shared" si="1020"/>
        <v>45506.136006944434</v>
      </c>
      <c r="G1111" s="21">
        <f>DAY(Table1[[#This Row],[Actual Time]])</f>
        <v>2</v>
      </c>
      <c r="H1111">
        <f>MONTH(Table1[[#This Row],[Actual Time]])</f>
        <v>8</v>
      </c>
      <c r="I1111">
        <f>YEAR(Table1[[#This Row],[Actual Time]])</f>
        <v>2024</v>
      </c>
      <c r="J1111" t="str">
        <f t="shared" si="1021"/>
        <v>2/8/2024</v>
      </c>
      <c r="K1111" s="3" t="str">
        <f t="shared" si="1022"/>
        <v>0</v>
      </c>
      <c r="L1111" t="str">
        <f t="shared" si="1023"/>
        <v>0</v>
      </c>
      <c r="M1111" t="str">
        <f t="shared" si="1024"/>
        <v>0</v>
      </c>
      <c r="N1111" t="str">
        <f t="shared" si="1025"/>
        <v>0</v>
      </c>
      <c r="O1111" t="str">
        <f t="shared" si="1026"/>
        <v>0</v>
      </c>
      <c r="P1111" t="str">
        <f t="shared" si="1027"/>
        <v>0</v>
      </c>
      <c r="Q1111" t="str">
        <f t="shared" si="1028"/>
        <v>0</v>
      </c>
      <c r="R1111" t="str">
        <f t="shared" si="1029"/>
        <v>0</v>
      </c>
      <c r="S1111" t="str">
        <f t="shared" si="1030"/>
        <v>0</v>
      </c>
      <c r="T1111" s="3" t="str">
        <f t="shared" si="1030"/>
        <v>0</v>
      </c>
      <c r="U1111" t="str">
        <f t="shared" si="1031"/>
        <v>0</v>
      </c>
      <c r="V1111" t="str">
        <f t="shared" si="1032"/>
        <v>0</v>
      </c>
      <c r="W1111" t="str">
        <f t="shared" si="1033"/>
        <v>0</v>
      </c>
      <c r="X1111" t="str">
        <f t="shared" si="1034"/>
        <v>0</v>
      </c>
      <c r="Y1111" t="str">
        <f t="shared" si="1035"/>
        <v>0</v>
      </c>
      <c r="Z1111" t="str">
        <f t="shared" si="1036"/>
        <v>1</v>
      </c>
      <c r="AA1111" s="3" t="str">
        <f t="shared" si="1036"/>
        <v>0</v>
      </c>
      <c r="AB1111" s="3" t="str">
        <f t="shared" si="1036"/>
        <v>0</v>
      </c>
      <c r="AC1111" t="str">
        <f t="shared" si="1037"/>
        <v>0</v>
      </c>
      <c r="AD1111" t="str">
        <f t="shared" si="1038"/>
        <v>0</v>
      </c>
      <c r="AE1111" t="str">
        <f t="shared" si="1039"/>
        <v>0</v>
      </c>
      <c r="AF1111" t="str">
        <f t="shared" si="1040"/>
        <v>0</v>
      </c>
      <c r="AG1111" t="str">
        <f t="shared" si="1041"/>
        <v>0</v>
      </c>
      <c r="AH1111" t="str">
        <f t="shared" si="1042"/>
        <v>0</v>
      </c>
      <c r="AI1111" t="str">
        <f t="shared" si="1043"/>
        <v>0</v>
      </c>
      <c r="AJ1111" t="str">
        <f t="shared" si="1044"/>
        <v>0</v>
      </c>
      <c r="AK1111" t="str">
        <f t="shared" si="1045"/>
        <v>0</v>
      </c>
      <c r="AL1111" t="str">
        <f t="shared" si="1046"/>
        <v>0</v>
      </c>
      <c r="AM1111" t="str">
        <f t="shared" si="1047"/>
        <v>0</v>
      </c>
      <c r="AN1111" t="str">
        <f t="shared" si="1048"/>
        <v>0</v>
      </c>
      <c r="AO1111" t="str">
        <f t="shared" si="1049"/>
        <v>0</v>
      </c>
      <c r="AP1111" t="str">
        <f t="shared" si="1050"/>
        <v>0</v>
      </c>
      <c r="AQ1111" t="str">
        <f t="shared" si="1051"/>
        <v>0</v>
      </c>
      <c r="AR1111" t="str">
        <f t="shared" si="1052"/>
        <v>0</v>
      </c>
      <c r="AS1111" t="str">
        <f t="shared" si="1053"/>
        <v>0</v>
      </c>
      <c r="AT1111" t="str">
        <f t="shared" si="1054"/>
        <v>0</v>
      </c>
      <c r="AU1111" t="str">
        <f t="shared" si="1055"/>
        <v>0</v>
      </c>
      <c r="AV1111" t="str">
        <f t="shared" si="1056"/>
        <v>0</v>
      </c>
      <c r="AW1111" t="str">
        <f t="shared" si="1057"/>
        <v>0</v>
      </c>
      <c r="AX1111" t="str">
        <f t="shared" si="1058"/>
        <v>0</v>
      </c>
      <c r="AY1111" t="str">
        <f t="shared" si="1059"/>
        <v>0</v>
      </c>
      <c r="AZ1111" s="22"/>
    </row>
    <row r="1112" spans="1:52" ht="15" customHeight="1">
      <c r="A1112" s="18" t="s">
        <v>525</v>
      </c>
      <c r="B1112" s="74" t="str">
        <f t="shared" si="1019"/>
        <v>2404261F</v>
      </c>
      <c r="C1112" s="76">
        <v>45505.802673611099</v>
      </c>
      <c r="D1112" s="18" t="s">
        <v>971</v>
      </c>
      <c r="E1112" s="3" t="b">
        <f>ISNUMBER(MATCH(Table1[[#This Row],[Email]],Attendance[Email],0))</f>
        <v>1</v>
      </c>
      <c r="F1112" s="3">
        <f t="shared" si="1020"/>
        <v>45506.136006944434</v>
      </c>
      <c r="G1112" s="21">
        <f>DAY(Table1[[#This Row],[Actual Time]])</f>
        <v>2</v>
      </c>
      <c r="H1112">
        <f>MONTH(Table1[[#This Row],[Actual Time]])</f>
        <v>8</v>
      </c>
      <c r="I1112">
        <f>YEAR(Table1[[#This Row],[Actual Time]])</f>
        <v>2024</v>
      </c>
      <c r="J1112" t="str">
        <f t="shared" si="1021"/>
        <v>2/8/2024</v>
      </c>
      <c r="K1112" s="3" t="str">
        <f t="shared" si="1022"/>
        <v>0</v>
      </c>
      <c r="L1112" t="str">
        <f t="shared" si="1023"/>
        <v>0</v>
      </c>
      <c r="M1112" t="str">
        <f t="shared" si="1024"/>
        <v>0</v>
      </c>
      <c r="N1112" t="str">
        <f t="shared" si="1025"/>
        <v>0</v>
      </c>
      <c r="O1112" t="str">
        <f t="shared" si="1026"/>
        <v>0</v>
      </c>
      <c r="P1112" t="str">
        <f t="shared" si="1027"/>
        <v>0</v>
      </c>
      <c r="Q1112" t="str">
        <f t="shared" si="1028"/>
        <v>0</v>
      </c>
      <c r="R1112" t="str">
        <f t="shared" si="1029"/>
        <v>0</v>
      </c>
      <c r="S1112" t="str">
        <f t="shared" si="1030"/>
        <v>0</v>
      </c>
      <c r="T1112" s="3" t="str">
        <f t="shared" si="1030"/>
        <v>0</v>
      </c>
      <c r="U1112" t="str">
        <f t="shared" si="1031"/>
        <v>0</v>
      </c>
      <c r="V1112" t="str">
        <f t="shared" si="1032"/>
        <v>0</v>
      </c>
      <c r="W1112" t="str">
        <f t="shared" si="1033"/>
        <v>0</v>
      </c>
      <c r="X1112" t="str">
        <f t="shared" si="1034"/>
        <v>0</v>
      </c>
      <c r="Y1112" t="str">
        <f t="shared" si="1035"/>
        <v>0</v>
      </c>
      <c r="Z1112" t="str">
        <f t="shared" si="1036"/>
        <v>1</v>
      </c>
      <c r="AA1112" s="3" t="str">
        <f t="shared" si="1036"/>
        <v>0</v>
      </c>
      <c r="AB1112" s="3" t="str">
        <f t="shared" si="1036"/>
        <v>0</v>
      </c>
      <c r="AC1112" t="str">
        <f t="shared" si="1037"/>
        <v>0</v>
      </c>
      <c r="AD1112" t="str">
        <f t="shared" si="1038"/>
        <v>0</v>
      </c>
      <c r="AE1112" t="str">
        <f t="shared" si="1039"/>
        <v>0</v>
      </c>
      <c r="AF1112" t="str">
        <f t="shared" si="1040"/>
        <v>0</v>
      </c>
      <c r="AG1112" t="str">
        <f t="shared" si="1041"/>
        <v>0</v>
      </c>
      <c r="AH1112" t="str">
        <f t="shared" si="1042"/>
        <v>0</v>
      </c>
      <c r="AI1112" t="str">
        <f t="shared" si="1043"/>
        <v>0</v>
      </c>
      <c r="AJ1112" t="str">
        <f t="shared" si="1044"/>
        <v>0</v>
      </c>
      <c r="AK1112" t="str">
        <f t="shared" si="1045"/>
        <v>0</v>
      </c>
      <c r="AL1112" t="str">
        <f t="shared" si="1046"/>
        <v>0</v>
      </c>
      <c r="AM1112" t="str">
        <f t="shared" si="1047"/>
        <v>0</v>
      </c>
      <c r="AN1112" t="str">
        <f t="shared" si="1048"/>
        <v>0</v>
      </c>
      <c r="AO1112" t="str">
        <f t="shared" si="1049"/>
        <v>0</v>
      </c>
      <c r="AP1112" t="str">
        <f t="shared" si="1050"/>
        <v>0</v>
      </c>
      <c r="AQ1112" t="str">
        <f t="shared" si="1051"/>
        <v>0</v>
      </c>
      <c r="AR1112" t="str">
        <f t="shared" si="1052"/>
        <v>0</v>
      </c>
      <c r="AS1112" t="str">
        <f t="shared" si="1053"/>
        <v>0</v>
      </c>
      <c r="AT1112" t="str">
        <f t="shared" si="1054"/>
        <v>0</v>
      </c>
      <c r="AU1112" t="str">
        <f t="shared" si="1055"/>
        <v>0</v>
      </c>
      <c r="AV1112" t="str">
        <f t="shared" si="1056"/>
        <v>0</v>
      </c>
      <c r="AW1112" t="str">
        <f t="shared" si="1057"/>
        <v>0</v>
      </c>
      <c r="AX1112" t="str">
        <f t="shared" si="1058"/>
        <v>0</v>
      </c>
      <c r="AY1112" t="str">
        <f t="shared" si="1059"/>
        <v>0</v>
      </c>
      <c r="AZ1112" s="22"/>
    </row>
    <row r="1113" spans="1:52" ht="15" customHeight="1">
      <c r="A1113" s="18" t="s">
        <v>140</v>
      </c>
      <c r="B1113" s="74" t="str">
        <f t="shared" si="1019"/>
        <v>2404411G</v>
      </c>
      <c r="C1113" s="76">
        <v>45505.802673611099</v>
      </c>
      <c r="D1113" s="18" t="s">
        <v>900</v>
      </c>
      <c r="E1113" s="3" t="b">
        <f>ISNUMBER(MATCH(Table1[[#This Row],[Email]],Attendance[Email],0))</f>
        <v>1</v>
      </c>
      <c r="F1113" s="3">
        <f t="shared" si="1020"/>
        <v>45506.136006944434</v>
      </c>
      <c r="G1113" s="21">
        <f>DAY(Table1[[#This Row],[Actual Time]])</f>
        <v>2</v>
      </c>
      <c r="H1113">
        <f>MONTH(Table1[[#This Row],[Actual Time]])</f>
        <v>8</v>
      </c>
      <c r="I1113">
        <f>YEAR(Table1[[#This Row],[Actual Time]])</f>
        <v>2024</v>
      </c>
      <c r="J1113" t="str">
        <f t="shared" si="1021"/>
        <v>2/8/2024</v>
      </c>
      <c r="K1113" s="3" t="str">
        <f t="shared" si="1022"/>
        <v>0</v>
      </c>
      <c r="L1113" t="str">
        <f t="shared" si="1023"/>
        <v>0</v>
      </c>
      <c r="M1113" t="str">
        <f t="shared" si="1024"/>
        <v>0</v>
      </c>
      <c r="N1113" t="str">
        <f t="shared" si="1025"/>
        <v>0</v>
      </c>
      <c r="O1113" t="str">
        <f t="shared" si="1026"/>
        <v>0</v>
      </c>
      <c r="P1113" t="str">
        <f t="shared" si="1027"/>
        <v>0</v>
      </c>
      <c r="Q1113" t="str">
        <f t="shared" si="1028"/>
        <v>0</v>
      </c>
      <c r="R1113" t="str">
        <f t="shared" si="1029"/>
        <v>0</v>
      </c>
      <c r="S1113" t="str">
        <f t="shared" si="1030"/>
        <v>0</v>
      </c>
      <c r="T1113" s="3" t="str">
        <f t="shared" si="1030"/>
        <v>0</v>
      </c>
      <c r="U1113" t="str">
        <f t="shared" si="1031"/>
        <v>0</v>
      </c>
      <c r="V1113" t="str">
        <f t="shared" si="1032"/>
        <v>0</v>
      </c>
      <c r="W1113" t="str">
        <f t="shared" si="1033"/>
        <v>0</v>
      </c>
      <c r="X1113" t="str">
        <f t="shared" si="1034"/>
        <v>0</v>
      </c>
      <c r="Y1113" t="str">
        <f t="shared" si="1035"/>
        <v>0</v>
      </c>
      <c r="Z1113" t="str">
        <f t="shared" si="1036"/>
        <v>1</v>
      </c>
      <c r="AA1113" s="3" t="str">
        <f t="shared" si="1036"/>
        <v>0</v>
      </c>
      <c r="AB1113" s="3" t="str">
        <f t="shared" si="1036"/>
        <v>0</v>
      </c>
      <c r="AC1113" t="str">
        <f t="shared" si="1037"/>
        <v>0</v>
      </c>
      <c r="AD1113" t="str">
        <f t="shared" si="1038"/>
        <v>0</v>
      </c>
      <c r="AE1113" t="str">
        <f t="shared" si="1039"/>
        <v>0</v>
      </c>
      <c r="AF1113" t="str">
        <f t="shared" si="1040"/>
        <v>0</v>
      </c>
      <c r="AG1113" t="str">
        <f t="shared" si="1041"/>
        <v>0</v>
      </c>
      <c r="AH1113" t="str">
        <f t="shared" si="1042"/>
        <v>0</v>
      </c>
      <c r="AI1113" t="str">
        <f t="shared" si="1043"/>
        <v>0</v>
      </c>
      <c r="AJ1113" t="str">
        <f t="shared" si="1044"/>
        <v>0</v>
      </c>
      <c r="AK1113" t="str">
        <f t="shared" si="1045"/>
        <v>0</v>
      </c>
      <c r="AL1113" t="str">
        <f t="shared" si="1046"/>
        <v>0</v>
      </c>
      <c r="AM1113" t="str">
        <f t="shared" si="1047"/>
        <v>0</v>
      </c>
      <c r="AN1113" t="str">
        <f t="shared" si="1048"/>
        <v>0</v>
      </c>
      <c r="AO1113" t="str">
        <f t="shared" si="1049"/>
        <v>0</v>
      </c>
      <c r="AP1113" t="str">
        <f t="shared" si="1050"/>
        <v>0</v>
      </c>
      <c r="AQ1113" t="str">
        <f t="shared" si="1051"/>
        <v>0</v>
      </c>
      <c r="AR1113" t="str">
        <f t="shared" si="1052"/>
        <v>0</v>
      </c>
      <c r="AS1113" t="str">
        <f t="shared" si="1053"/>
        <v>0</v>
      </c>
      <c r="AT1113" t="str">
        <f t="shared" si="1054"/>
        <v>0</v>
      </c>
      <c r="AU1113" t="str">
        <f t="shared" si="1055"/>
        <v>0</v>
      </c>
      <c r="AV1113" t="str">
        <f t="shared" si="1056"/>
        <v>0</v>
      </c>
      <c r="AW1113" t="str">
        <f t="shared" si="1057"/>
        <v>0</v>
      </c>
      <c r="AX1113" t="str">
        <f t="shared" si="1058"/>
        <v>0</v>
      </c>
      <c r="AY1113" t="str">
        <f t="shared" si="1059"/>
        <v>0</v>
      </c>
      <c r="AZ1113" s="22"/>
    </row>
    <row r="1114" spans="1:52" ht="15" customHeight="1">
      <c r="A1114" s="18" t="s">
        <v>152</v>
      </c>
      <c r="B1114" s="74" t="str">
        <f t="shared" si="1019"/>
        <v>2402378J</v>
      </c>
      <c r="C1114" s="76">
        <v>45505.802673611099</v>
      </c>
      <c r="D1114" s="18" t="s">
        <v>906</v>
      </c>
      <c r="E1114" s="3" t="b">
        <f>ISNUMBER(MATCH(Table1[[#This Row],[Email]],Attendance[Email],0))</f>
        <v>1</v>
      </c>
      <c r="F1114" s="3">
        <f t="shared" si="1020"/>
        <v>45506.136006944434</v>
      </c>
      <c r="G1114" s="21">
        <f>DAY(Table1[[#This Row],[Actual Time]])</f>
        <v>2</v>
      </c>
      <c r="H1114">
        <f>MONTH(Table1[[#This Row],[Actual Time]])</f>
        <v>8</v>
      </c>
      <c r="I1114">
        <f>YEAR(Table1[[#This Row],[Actual Time]])</f>
        <v>2024</v>
      </c>
      <c r="J1114" t="str">
        <f t="shared" si="1021"/>
        <v>2/8/2024</v>
      </c>
      <c r="K1114" s="3" t="str">
        <f t="shared" si="1022"/>
        <v>0</v>
      </c>
      <c r="L1114" t="str">
        <f t="shared" si="1023"/>
        <v>0</v>
      </c>
      <c r="M1114" t="str">
        <f t="shared" si="1024"/>
        <v>0</v>
      </c>
      <c r="N1114" t="str">
        <f t="shared" si="1025"/>
        <v>0</v>
      </c>
      <c r="O1114" t="str">
        <f t="shared" si="1026"/>
        <v>0</v>
      </c>
      <c r="P1114" t="str">
        <f t="shared" si="1027"/>
        <v>0</v>
      </c>
      <c r="Q1114" t="str">
        <f t="shared" si="1028"/>
        <v>0</v>
      </c>
      <c r="R1114" t="str">
        <f t="shared" si="1029"/>
        <v>0</v>
      </c>
      <c r="S1114" t="str">
        <f t="shared" si="1030"/>
        <v>0</v>
      </c>
      <c r="T1114" s="3" t="str">
        <f t="shared" si="1030"/>
        <v>0</v>
      </c>
      <c r="U1114" t="str">
        <f t="shared" si="1031"/>
        <v>0</v>
      </c>
      <c r="V1114" t="str">
        <f t="shared" si="1032"/>
        <v>0</v>
      </c>
      <c r="W1114" t="str">
        <f t="shared" si="1033"/>
        <v>0</v>
      </c>
      <c r="X1114" t="str">
        <f t="shared" si="1034"/>
        <v>0</v>
      </c>
      <c r="Y1114" t="str">
        <f t="shared" si="1035"/>
        <v>0</v>
      </c>
      <c r="Z1114" t="str">
        <f t="shared" si="1036"/>
        <v>1</v>
      </c>
      <c r="AA1114" s="3" t="str">
        <f t="shared" si="1036"/>
        <v>0</v>
      </c>
      <c r="AB1114" s="3" t="str">
        <f t="shared" si="1036"/>
        <v>0</v>
      </c>
      <c r="AC1114" t="str">
        <f t="shared" si="1037"/>
        <v>0</v>
      </c>
      <c r="AD1114" t="str">
        <f t="shared" si="1038"/>
        <v>0</v>
      </c>
      <c r="AE1114" t="str">
        <f t="shared" si="1039"/>
        <v>0</v>
      </c>
      <c r="AF1114" t="str">
        <f t="shared" si="1040"/>
        <v>0</v>
      </c>
      <c r="AG1114" t="str">
        <f t="shared" si="1041"/>
        <v>0</v>
      </c>
      <c r="AH1114" t="str">
        <f t="shared" si="1042"/>
        <v>0</v>
      </c>
      <c r="AI1114" t="str">
        <f t="shared" si="1043"/>
        <v>0</v>
      </c>
      <c r="AJ1114" t="str">
        <f t="shared" si="1044"/>
        <v>0</v>
      </c>
      <c r="AK1114" t="str">
        <f t="shared" si="1045"/>
        <v>0</v>
      </c>
      <c r="AL1114" t="str">
        <f t="shared" si="1046"/>
        <v>0</v>
      </c>
      <c r="AM1114" t="str">
        <f t="shared" si="1047"/>
        <v>0</v>
      </c>
      <c r="AN1114" t="str">
        <f t="shared" si="1048"/>
        <v>0</v>
      </c>
      <c r="AO1114" t="str">
        <f t="shared" si="1049"/>
        <v>0</v>
      </c>
      <c r="AP1114" t="str">
        <f t="shared" si="1050"/>
        <v>0</v>
      </c>
      <c r="AQ1114" t="str">
        <f t="shared" si="1051"/>
        <v>0</v>
      </c>
      <c r="AR1114" t="str">
        <f t="shared" si="1052"/>
        <v>0</v>
      </c>
      <c r="AS1114" t="str">
        <f t="shared" si="1053"/>
        <v>0</v>
      </c>
      <c r="AT1114" t="str">
        <f t="shared" si="1054"/>
        <v>0</v>
      </c>
      <c r="AU1114" t="str">
        <f t="shared" si="1055"/>
        <v>0</v>
      </c>
      <c r="AV1114" t="str">
        <f t="shared" si="1056"/>
        <v>0</v>
      </c>
      <c r="AW1114" t="str">
        <f t="shared" si="1057"/>
        <v>0</v>
      </c>
      <c r="AX1114" t="str">
        <f t="shared" si="1058"/>
        <v>0</v>
      </c>
      <c r="AY1114" t="str">
        <f t="shared" si="1059"/>
        <v>0</v>
      </c>
      <c r="AZ1114" s="22"/>
    </row>
    <row r="1115" spans="1:52" ht="15" customHeight="1">
      <c r="A1115" s="18" t="s">
        <v>610</v>
      </c>
      <c r="B1115" s="74" t="str">
        <f t="shared" si="1019"/>
        <v>2402599A</v>
      </c>
      <c r="C1115" s="76">
        <v>45505.802673611099</v>
      </c>
      <c r="D1115" s="18" t="s">
        <v>1014</v>
      </c>
      <c r="E1115" s="3" t="b">
        <f>ISNUMBER(MATCH(Table1[[#This Row],[Email]],Attendance[Email],0))</f>
        <v>1</v>
      </c>
      <c r="F1115" s="3">
        <f t="shared" si="1020"/>
        <v>45506.136006944434</v>
      </c>
      <c r="G1115" s="21">
        <f>DAY(Table1[[#This Row],[Actual Time]])</f>
        <v>2</v>
      </c>
      <c r="H1115">
        <f>MONTH(Table1[[#This Row],[Actual Time]])</f>
        <v>8</v>
      </c>
      <c r="I1115">
        <f>YEAR(Table1[[#This Row],[Actual Time]])</f>
        <v>2024</v>
      </c>
      <c r="J1115" t="str">
        <f t="shared" si="1021"/>
        <v>2/8/2024</v>
      </c>
      <c r="K1115" s="3" t="str">
        <f t="shared" si="1022"/>
        <v>0</v>
      </c>
      <c r="L1115" t="str">
        <f t="shared" si="1023"/>
        <v>0</v>
      </c>
      <c r="M1115" t="str">
        <f t="shared" si="1024"/>
        <v>0</v>
      </c>
      <c r="N1115" t="str">
        <f t="shared" si="1025"/>
        <v>0</v>
      </c>
      <c r="O1115" t="str">
        <f t="shared" si="1026"/>
        <v>0</v>
      </c>
      <c r="P1115" t="str">
        <f t="shared" si="1027"/>
        <v>0</v>
      </c>
      <c r="Q1115" t="str">
        <f t="shared" si="1028"/>
        <v>0</v>
      </c>
      <c r="R1115" t="str">
        <f t="shared" si="1029"/>
        <v>0</v>
      </c>
      <c r="S1115" t="str">
        <f t="shared" si="1030"/>
        <v>0</v>
      </c>
      <c r="T1115" s="3" t="str">
        <f t="shared" si="1030"/>
        <v>0</v>
      </c>
      <c r="U1115" t="str">
        <f t="shared" si="1031"/>
        <v>0</v>
      </c>
      <c r="V1115" t="str">
        <f t="shared" si="1032"/>
        <v>0</v>
      </c>
      <c r="W1115" t="str">
        <f t="shared" si="1033"/>
        <v>0</v>
      </c>
      <c r="X1115" t="str">
        <f t="shared" si="1034"/>
        <v>0</v>
      </c>
      <c r="Y1115" t="str">
        <f t="shared" si="1035"/>
        <v>0</v>
      </c>
      <c r="Z1115" t="str">
        <f t="shared" si="1036"/>
        <v>1</v>
      </c>
      <c r="AA1115" s="3" t="str">
        <f t="shared" si="1036"/>
        <v>0</v>
      </c>
      <c r="AB1115" s="3" t="str">
        <f t="shared" si="1036"/>
        <v>0</v>
      </c>
      <c r="AC1115" t="str">
        <f t="shared" si="1037"/>
        <v>0</v>
      </c>
      <c r="AD1115" t="str">
        <f t="shared" si="1038"/>
        <v>0</v>
      </c>
      <c r="AE1115" t="str">
        <f t="shared" si="1039"/>
        <v>0</v>
      </c>
      <c r="AF1115" t="str">
        <f t="shared" si="1040"/>
        <v>0</v>
      </c>
      <c r="AG1115" t="str">
        <f t="shared" si="1041"/>
        <v>0</v>
      </c>
      <c r="AH1115" t="str">
        <f t="shared" si="1042"/>
        <v>0</v>
      </c>
      <c r="AI1115" t="str">
        <f t="shared" si="1043"/>
        <v>0</v>
      </c>
      <c r="AJ1115" t="str">
        <f t="shared" si="1044"/>
        <v>0</v>
      </c>
      <c r="AK1115" t="str">
        <f t="shared" si="1045"/>
        <v>0</v>
      </c>
      <c r="AL1115" t="str">
        <f t="shared" si="1046"/>
        <v>0</v>
      </c>
      <c r="AM1115" t="str">
        <f t="shared" si="1047"/>
        <v>0</v>
      </c>
      <c r="AN1115" t="str">
        <f t="shared" si="1048"/>
        <v>0</v>
      </c>
      <c r="AO1115" t="str">
        <f t="shared" si="1049"/>
        <v>0</v>
      </c>
      <c r="AP1115" t="str">
        <f t="shared" si="1050"/>
        <v>0</v>
      </c>
      <c r="AQ1115" t="str">
        <f t="shared" si="1051"/>
        <v>0</v>
      </c>
      <c r="AR1115" t="str">
        <f t="shared" si="1052"/>
        <v>0</v>
      </c>
      <c r="AS1115" t="str">
        <f t="shared" si="1053"/>
        <v>0</v>
      </c>
      <c r="AT1115" t="str">
        <f t="shared" si="1054"/>
        <v>0</v>
      </c>
      <c r="AU1115" t="str">
        <f t="shared" si="1055"/>
        <v>0</v>
      </c>
      <c r="AV1115" t="str">
        <f t="shared" si="1056"/>
        <v>0</v>
      </c>
      <c r="AW1115" t="str">
        <f t="shared" si="1057"/>
        <v>0</v>
      </c>
      <c r="AX1115" t="str">
        <f t="shared" si="1058"/>
        <v>0</v>
      </c>
      <c r="AY1115" t="str">
        <f t="shared" si="1059"/>
        <v>0</v>
      </c>
      <c r="AZ1115" s="22"/>
    </row>
    <row r="1116" spans="1:52" ht="15" customHeight="1">
      <c r="A1116" s="18" t="s">
        <v>316</v>
      </c>
      <c r="B1116" s="74" t="str">
        <f t="shared" si="1019"/>
        <v>2402152I</v>
      </c>
      <c r="C1116" s="76">
        <v>45505.802673611099</v>
      </c>
      <c r="D1116" s="18" t="s">
        <v>956</v>
      </c>
      <c r="E1116" s="3" t="b">
        <f>ISNUMBER(MATCH(Table1[[#This Row],[Email]],Attendance[Email],0))</f>
        <v>1</v>
      </c>
      <c r="F1116" s="3">
        <f t="shared" si="1020"/>
        <v>45506.136006944434</v>
      </c>
      <c r="G1116" s="21">
        <f>DAY(Table1[[#This Row],[Actual Time]])</f>
        <v>2</v>
      </c>
      <c r="H1116">
        <f>MONTH(Table1[[#This Row],[Actual Time]])</f>
        <v>8</v>
      </c>
      <c r="I1116">
        <f>YEAR(Table1[[#This Row],[Actual Time]])</f>
        <v>2024</v>
      </c>
      <c r="J1116" t="str">
        <f t="shared" si="1021"/>
        <v>2/8/2024</v>
      </c>
      <c r="K1116" s="3" t="str">
        <f t="shared" si="1022"/>
        <v>0</v>
      </c>
      <c r="L1116" t="str">
        <f t="shared" si="1023"/>
        <v>0</v>
      </c>
      <c r="M1116" t="str">
        <f t="shared" si="1024"/>
        <v>0</v>
      </c>
      <c r="N1116" t="str">
        <f t="shared" si="1025"/>
        <v>0</v>
      </c>
      <c r="O1116" t="str">
        <f t="shared" si="1026"/>
        <v>0</v>
      </c>
      <c r="P1116" t="str">
        <f t="shared" si="1027"/>
        <v>0</v>
      </c>
      <c r="Q1116" t="str">
        <f t="shared" si="1028"/>
        <v>0</v>
      </c>
      <c r="R1116" t="str">
        <f t="shared" si="1029"/>
        <v>0</v>
      </c>
      <c r="S1116" t="str">
        <f t="shared" si="1030"/>
        <v>0</v>
      </c>
      <c r="T1116" s="3" t="str">
        <f t="shared" si="1030"/>
        <v>0</v>
      </c>
      <c r="U1116" t="str">
        <f t="shared" si="1031"/>
        <v>0</v>
      </c>
      <c r="V1116" t="str">
        <f t="shared" si="1032"/>
        <v>0</v>
      </c>
      <c r="W1116" t="str">
        <f t="shared" si="1033"/>
        <v>0</v>
      </c>
      <c r="X1116" t="str">
        <f t="shared" si="1034"/>
        <v>0</v>
      </c>
      <c r="Y1116" t="str">
        <f t="shared" si="1035"/>
        <v>0</v>
      </c>
      <c r="Z1116" t="str">
        <f t="shared" si="1036"/>
        <v>1</v>
      </c>
      <c r="AA1116" s="3" t="str">
        <f t="shared" si="1036"/>
        <v>0</v>
      </c>
      <c r="AB1116" s="3" t="str">
        <f t="shared" si="1036"/>
        <v>0</v>
      </c>
      <c r="AC1116" t="str">
        <f t="shared" si="1037"/>
        <v>0</v>
      </c>
      <c r="AD1116" t="str">
        <f t="shared" si="1038"/>
        <v>0</v>
      </c>
      <c r="AE1116" t="str">
        <f t="shared" si="1039"/>
        <v>0</v>
      </c>
      <c r="AF1116" t="str">
        <f t="shared" si="1040"/>
        <v>0</v>
      </c>
      <c r="AG1116" t="str">
        <f t="shared" si="1041"/>
        <v>0</v>
      </c>
      <c r="AH1116" t="str">
        <f t="shared" si="1042"/>
        <v>0</v>
      </c>
      <c r="AI1116" t="str">
        <f t="shared" si="1043"/>
        <v>0</v>
      </c>
      <c r="AJ1116" t="str">
        <f t="shared" si="1044"/>
        <v>0</v>
      </c>
      <c r="AK1116" t="str">
        <f t="shared" si="1045"/>
        <v>0</v>
      </c>
      <c r="AL1116" t="str">
        <f t="shared" si="1046"/>
        <v>0</v>
      </c>
      <c r="AM1116" t="str">
        <f t="shared" si="1047"/>
        <v>0</v>
      </c>
      <c r="AN1116" t="str">
        <f t="shared" si="1048"/>
        <v>0</v>
      </c>
      <c r="AO1116" t="str">
        <f t="shared" si="1049"/>
        <v>0</v>
      </c>
      <c r="AP1116" t="str">
        <f t="shared" si="1050"/>
        <v>0</v>
      </c>
      <c r="AQ1116" t="str">
        <f t="shared" si="1051"/>
        <v>0</v>
      </c>
      <c r="AR1116" t="str">
        <f t="shared" si="1052"/>
        <v>0</v>
      </c>
      <c r="AS1116" t="str">
        <f t="shared" si="1053"/>
        <v>0</v>
      </c>
      <c r="AT1116" t="str">
        <f t="shared" si="1054"/>
        <v>0</v>
      </c>
      <c r="AU1116" t="str">
        <f t="shared" si="1055"/>
        <v>0</v>
      </c>
      <c r="AV1116" t="str">
        <f t="shared" si="1056"/>
        <v>0</v>
      </c>
      <c r="AW1116" t="str">
        <f t="shared" si="1057"/>
        <v>0</v>
      </c>
      <c r="AX1116" t="str">
        <f t="shared" si="1058"/>
        <v>0</v>
      </c>
      <c r="AY1116" t="str">
        <f t="shared" si="1059"/>
        <v>0</v>
      </c>
      <c r="AZ1116" s="22"/>
    </row>
    <row r="1117" spans="1:52" ht="15" customHeight="1">
      <c r="A1117" s="18" t="s">
        <v>134</v>
      </c>
      <c r="B1117" s="74" t="str">
        <f t="shared" si="1019"/>
        <v>2401051D</v>
      </c>
      <c r="C1117" s="76">
        <v>45505.802673611099</v>
      </c>
      <c r="D1117" s="18" t="s">
        <v>897</v>
      </c>
      <c r="E1117" s="3" t="b">
        <f>ISNUMBER(MATCH(Table1[[#This Row],[Email]],Attendance[Email],0))</f>
        <v>1</v>
      </c>
      <c r="F1117" s="3">
        <f t="shared" si="1020"/>
        <v>45506.136006944434</v>
      </c>
      <c r="G1117" s="21">
        <f>DAY(Table1[[#This Row],[Actual Time]])</f>
        <v>2</v>
      </c>
      <c r="H1117">
        <f>MONTH(Table1[[#This Row],[Actual Time]])</f>
        <v>8</v>
      </c>
      <c r="I1117">
        <f>YEAR(Table1[[#This Row],[Actual Time]])</f>
        <v>2024</v>
      </c>
      <c r="J1117" t="str">
        <f t="shared" si="1021"/>
        <v>2/8/2024</v>
      </c>
      <c r="K1117" s="3" t="str">
        <f t="shared" si="1022"/>
        <v>0</v>
      </c>
      <c r="L1117" t="str">
        <f t="shared" si="1023"/>
        <v>0</v>
      </c>
      <c r="M1117" t="str">
        <f t="shared" si="1024"/>
        <v>0</v>
      </c>
      <c r="N1117" t="str">
        <f t="shared" si="1025"/>
        <v>0</v>
      </c>
      <c r="O1117" t="str">
        <f t="shared" si="1026"/>
        <v>0</v>
      </c>
      <c r="P1117" t="str">
        <f t="shared" si="1027"/>
        <v>0</v>
      </c>
      <c r="Q1117" t="str">
        <f t="shared" si="1028"/>
        <v>0</v>
      </c>
      <c r="R1117" t="str">
        <f t="shared" si="1029"/>
        <v>0</v>
      </c>
      <c r="S1117" t="str">
        <f t="shared" si="1030"/>
        <v>0</v>
      </c>
      <c r="T1117" s="3" t="str">
        <f t="shared" si="1030"/>
        <v>0</v>
      </c>
      <c r="U1117" t="str">
        <f t="shared" si="1031"/>
        <v>0</v>
      </c>
      <c r="V1117" t="str">
        <f t="shared" si="1032"/>
        <v>0</v>
      </c>
      <c r="W1117" t="str">
        <f t="shared" si="1033"/>
        <v>0</v>
      </c>
      <c r="X1117" t="str">
        <f t="shared" si="1034"/>
        <v>0</v>
      </c>
      <c r="Y1117" t="str">
        <f t="shared" si="1035"/>
        <v>0</v>
      </c>
      <c r="Z1117" t="str">
        <f t="shared" si="1036"/>
        <v>1</v>
      </c>
      <c r="AA1117" s="3" t="str">
        <f t="shared" si="1036"/>
        <v>0</v>
      </c>
      <c r="AB1117" s="3" t="str">
        <f t="shared" si="1036"/>
        <v>0</v>
      </c>
      <c r="AC1117" t="str">
        <f t="shared" si="1037"/>
        <v>0</v>
      </c>
      <c r="AD1117" t="str">
        <f t="shared" si="1038"/>
        <v>0</v>
      </c>
      <c r="AE1117" t="str">
        <f t="shared" si="1039"/>
        <v>0</v>
      </c>
      <c r="AF1117" t="str">
        <f t="shared" si="1040"/>
        <v>0</v>
      </c>
      <c r="AG1117" t="str">
        <f t="shared" si="1041"/>
        <v>0</v>
      </c>
      <c r="AH1117" t="str">
        <f t="shared" si="1042"/>
        <v>0</v>
      </c>
      <c r="AI1117" t="str">
        <f t="shared" si="1043"/>
        <v>0</v>
      </c>
      <c r="AJ1117" t="str">
        <f t="shared" si="1044"/>
        <v>0</v>
      </c>
      <c r="AK1117" t="str">
        <f t="shared" si="1045"/>
        <v>0</v>
      </c>
      <c r="AL1117" t="str">
        <f t="shared" si="1046"/>
        <v>0</v>
      </c>
      <c r="AM1117" t="str">
        <f t="shared" si="1047"/>
        <v>0</v>
      </c>
      <c r="AN1117" t="str">
        <f t="shared" si="1048"/>
        <v>0</v>
      </c>
      <c r="AO1117" t="str">
        <f t="shared" si="1049"/>
        <v>0</v>
      </c>
      <c r="AP1117" t="str">
        <f t="shared" si="1050"/>
        <v>0</v>
      </c>
      <c r="AQ1117" t="str">
        <f t="shared" si="1051"/>
        <v>0</v>
      </c>
      <c r="AR1117" t="str">
        <f t="shared" si="1052"/>
        <v>0</v>
      </c>
      <c r="AS1117" t="str">
        <f t="shared" si="1053"/>
        <v>0</v>
      </c>
      <c r="AT1117" t="str">
        <f t="shared" si="1054"/>
        <v>0</v>
      </c>
      <c r="AU1117" t="str">
        <f t="shared" si="1055"/>
        <v>0</v>
      </c>
      <c r="AV1117" t="str">
        <f t="shared" si="1056"/>
        <v>0</v>
      </c>
      <c r="AW1117" t="str">
        <f t="shared" si="1057"/>
        <v>0</v>
      </c>
      <c r="AX1117" t="str">
        <f t="shared" si="1058"/>
        <v>0</v>
      </c>
      <c r="AY1117" t="str">
        <f t="shared" si="1059"/>
        <v>0</v>
      </c>
      <c r="AZ1117" s="22"/>
    </row>
    <row r="1118" spans="1:52" ht="15" customHeight="1">
      <c r="A1118" s="18" t="s">
        <v>250</v>
      </c>
      <c r="B1118" s="74" t="str">
        <f t="shared" si="1019"/>
        <v>2401233H</v>
      </c>
      <c r="C1118" s="76">
        <v>45505.802673611099</v>
      </c>
      <c r="D1118" s="18" t="s">
        <v>984</v>
      </c>
      <c r="E1118" s="3" t="b">
        <f>ISNUMBER(MATCH(Table1[[#This Row],[Email]],Attendance[Email],0))</f>
        <v>1</v>
      </c>
      <c r="F1118" s="3">
        <f t="shared" si="1020"/>
        <v>45506.136006944434</v>
      </c>
      <c r="G1118" s="21">
        <f>DAY(Table1[[#This Row],[Actual Time]])</f>
        <v>2</v>
      </c>
      <c r="H1118">
        <f>MONTH(Table1[[#This Row],[Actual Time]])</f>
        <v>8</v>
      </c>
      <c r="I1118">
        <f>YEAR(Table1[[#This Row],[Actual Time]])</f>
        <v>2024</v>
      </c>
      <c r="J1118" t="str">
        <f t="shared" si="1021"/>
        <v>2/8/2024</v>
      </c>
      <c r="K1118" s="3" t="str">
        <f t="shared" si="1022"/>
        <v>0</v>
      </c>
      <c r="L1118" t="str">
        <f t="shared" si="1023"/>
        <v>0</v>
      </c>
      <c r="M1118" t="str">
        <f t="shared" si="1024"/>
        <v>0</v>
      </c>
      <c r="N1118" t="str">
        <f t="shared" si="1025"/>
        <v>0</v>
      </c>
      <c r="O1118" t="str">
        <f t="shared" si="1026"/>
        <v>0</v>
      </c>
      <c r="P1118" t="str">
        <f t="shared" si="1027"/>
        <v>0</v>
      </c>
      <c r="Q1118" t="str">
        <f t="shared" si="1028"/>
        <v>0</v>
      </c>
      <c r="R1118" t="str">
        <f t="shared" si="1029"/>
        <v>0</v>
      </c>
      <c r="S1118" t="str">
        <f t="shared" si="1030"/>
        <v>0</v>
      </c>
      <c r="T1118" s="3" t="str">
        <f t="shared" si="1030"/>
        <v>0</v>
      </c>
      <c r="U1118" t="str">
        <f t="shared" si="1031"/>
        <v>0</v>
      </c>
      <c r="V1118" t="str">
        <f t="shared" si="1032"/>
        <v>0</v>
      </c>
      <c r="W1118" t="str">
        <f t="shared" si="1033"/>
        <v>0</v>
      </c>
      <c r="X1118" t="str">
        <f t="shared" si="1034"/>
        <v>0</v>
      </c>
      <c r="Y1118" t="str">
        <f t="shared" si="1035"/>
        <v>0</v>
      </c>
      <c r="Z1118" t="str">
        <f t="shared" si="1036"/>
        <v>1</v>
      </c>
      <c r="AA1118" s="3" t="str">
        <f t="shared" si="1036"/>
        <v>0</v>
      </c>
      <c r="AB1118" s="3" t="str">
        <f t="shared" si="1036"/>
        <v>0</v>
      </c>
      <c r="AC1118" t="str">
        <f t="shared" si="1037"/>
        <v>0</v>
      </c>
      <c r="AD1118" t="str">
        <f t="shared" si="1038"/>
        <v>0</v>
      </c>
      <c r="AE1118" t="str">
        <f t="shared" si="1039"/>
        <v>0</v>
      </c>
      <c r="AF1118" t="str">
        <f t="shared" si="1040"/>
        <v>0</v>
      </c>
      <c r="AG1118" t="str">
        <f t="shared" si="1041"/>
        <v>0</v>
      </c>
      <c r="AH1118" t="str">
        <f t="shared" si="1042"/>
        <v>0</v>
      </c>
      <c r="AI1118" t="str">
        <f t="shared" si="1043"/>
        <v>0</v>
      </c>
      <c r="AJ1118" t="str">
        <f t="shared" si="1044"/>
        <v>0</v>
      </c>
      <c r="AK1118" t="str">
        <f t="shared" si="1045"/>
        <v>0</v>
      </c>
      <c r="AL1118" t="str">
        <f t="shared" si="1046"/>
        <v>0</v>
      </c>
      <c r="AM1118" t="str">
        <f t="shared" si="1047"/>
        <v>0</v>
      </c>
      <c r="AN1118" t="str">
        <f t="shared" si="1048"/>
        <v>0</v>
      </c>
      <c r="AO1118" t="str">
        <f t="shared" si="1049"/>
        <v>0</v>
      </c>
      <c r="AP1118" t="str">
        <f t="shared" si="1050"/>
        <v>0</v>
      </c>
      <c r="AQ1118" t="str">
        <f t="shared" si="1051"/>
        <v>0</v>
      </c>
      <c r="AR1118" t="str">
        <f t="shared" si="1052"/>
        <v>0</v>
      </c>
      <c r="AS1118" t="str">
        <f t="shared" si="1053"/>
        <v>0</v>
      </c>
      <c r="AT1118" t="str">
        <f t="shared" si="1054"/>
        <v>0</v>
      </c>
      <c r="AU1118" t="str">
        <f t="shared" si="1055"/>
        <v>0</v>
      </c>
      <c r="AV1118" t="str">
        <f t="shared" si="1056"/>
        <v>0</v>
      </c>
      <c r="AW1118" t="str">
        <f t="shared" si="1057"/>
        <v>0</v>
      </c>
      <c r="AX1118" t="str">
        <f t="shared" si="1058"/>
        <v>0</v>
      </c>
      <c r="AY1118" t="str">
        <f t="shared" si="1059"/>
        <v>0</v>
      </c>
      <c r="AZ1118" s="22"/>
    </row>
    <row r="1119" spans="1:52" ht="15" customHeight="1">
      <c r="A1119" s="18" t="s">
        <v>278</v>
      </c>
      <c r="B1119" s="74" t="str">
        <f t="shared" si="1019"/>
        <v>2405203G</v>
      </c>
      <c r="C1119" s="76">
        <v>45505.802673611099</v>
      </c>
      <c r="D1119" s="18" t="s">
        <v>977</v>
      </c>
      <c r="E1119" s="3" t="b">
        <f>ISNUMBER(MATCH(Table1[[#This Row],[Email]],Attendance[Email],0))</f>
        <v>1</v>
      </c>
      <c r="F1119" s="3">
        <f t="shared" si="1020"/>
        <v>45506.136006944434</v>
      </c>
      <c r="G1119" s="21">
        <f>DAY(Table1[[#This Row],[Actual Time]])</f>
        <v>2</v>
      </c>
      <c r="H1119">
        <f>MONTH(Table1[[#This Row],[Actual Time]])</f>
        <v>8</v>
      </c>
      <c r="I1119">
        <f>YEAR(Table1[[#This Row],[Actual Time]])</f>
        <v>2024</v>
      </c>
      <c r="J1119" t="str">
        <f t="shared" si="1021"/>
        <v>2/8/2024</v>
      </c>
      <c r="K1119" s="3" t="str">
        <f t="shared" si="1022"/>
        <v>0</v>
      </c>
      <c r="L1119" t="str">
        <f t="shared" si="1023"/>
        <v>0</v>
      </c>
      <c r="M1119" t="str">
        <f t="shared" si="1024"/>
        <v>0</v>
      </c>
      <c r="N1119" t="str">
        <f t="shared" si="1025"/>
        <v>0</v>
      </c>
      <c r="O1119" t="str">
        <f t="shared" si="1026"/>
        <v>0</v>
      </c>
      <c r="P1119" t="str">
        <f t="shared" si="1027"/>
        <v>0</v>
      </c>
      <c r="Q1119" t="str">
        <f t="shared" si="1028"/>
        <v>0</v>
      </c>
      <c r="R1119" t="str">
        <f t="shared" si="1029"/>
        <v>0</v>
      </c>
      <c r="S1119" t="str">
        <f t="shared" si="1030"/>
        <v>0</v>
      </c>
      <c r="T1119" s="3" t="str">
        <f t="shared" si="1030"/>
        <v>0</v>
      </c>
      <c r="U1119" t="str">
        <f t="shared" si="1031"/>
        <v>0</v>
      </c>
      <c r="V1119" t="str">
        <f t="shared" si="1032"/>
        <v>0</v>
      </c>
      <c r="W1119" t="str">
        <f t="shared" si="1033"/>
        <v>0</v>
      </c>
      <c r="X1119" t="str">
        <f t="shared" si="1034"/>
        <v>0</v>
      </c>
      <c r="Y1119" t="str">
        <f t="shared" si="1035"/>
        <v>0</v>
      </c>
      <c r="Z1119" t="str">
        <f t="shared" si="1036"/>
        <v>1</v>
      </c>
      <c r="AA1119" s="3" t="str">
        <f t="shared" si="1036"/>
        <v>0</v>
      </c>
      <c r="AB1119" s="3" t="str">
        <f t="shared" si="1036"/>
        <v>0</v>
      </c>
      <c r="AC1119" t="str">
        <f t="shared" si="1037"/>
        <v>0</v>
      </c>
      <c r="AD1119" t="str">
        <f t="shared" si="1038"/>
        <v>0</v>
      </c>
      <c r="AE1119" t="str">
        <f t="shared" si="1039"/>
        <v>0</v>
      </c>
      <c r="AF1119" t="str">
        <f t="shared" si="1040"/>
        <v>0</v>
      </c>
      <c r="AG1119" t="str">
        <f t="shared" si="1041"/>
        <v>0</v>
      </c>
      <c r="AH1119" t="str">
        <f t="shared" si="1042"/>
        <v>0</v>
      </c>
      <c r="AI1119" t="str">
        <f t="shared" si="1043"/>
        <v>0</v>
      </c>
      <c r="AJ1119" t="str">
        <f t="shared" si="1044"/>
        <v>0</v>
      </c>
      <c r="AK1119" t="str">
        <f t="shared" si="1045"/>
        <v>0</v>
      </c>
      <c r="AL1119" t="str">
        <f t="shared" si="1046"/>
        <v>0</v>
      </c>
      <c r="AM1119" t="str">
        <f t="shared" si="1047"/>
        <v>0</v>
      </c>
      <c r="AN1119" t="str">
        <f t="shared" si="1048"/>
        <v>0</v>
      </c>
      <c r="AO1119" t="str">
        <f t="shared" si="1049"/>
        <v>0</v>
      </c>
      <c r="AP1119" t="str">
        <f t="shared" si="1050"/>
        <v>0</v>
      </c>
      <c r="AQ1119" t="str">
        <f t="shared" si="1051"/>
        <v>0</v>
      </c>
      <c r="AR1119" t="str">
        <f t="shared" si="1052"/>
        <v>0</v>
      </c>
      <c r="AS1119" t="str">
        <f t="shared" si="1053"/>
        <v>0</v>
      </c>
      <c r="AT1119" t="str">
        <f t="shared" si="1054"/>
        <v>0</v>
      </c>
      <c r="AU1119" t="str">
        <f t="shared" si="1055"/>
        <v>0</v>
      </c>
      <c r="AV1119" t="str">
        <f t="shared" si="1056"/>
        <v>0</v>
      </c>
      <c r="AW1119" t="str">
        <f t="shared" si="1057"/>
        <v>0</v>
      </c>
      <c r="AX1119" t="str">
        <f t="shared" si="1058"/>
        <v>0</v>
      </c>
      <c r="AY1119" t="str">
        <f t="shared" si="1059"/>
        <v>0</v>
      </c>
      <c r="AZ1119" s="22"/>
    </row>
    <row r="1120" spans="1:52" ht="15" customHeight="1">
      <c r="A1120" s="18" t="s">
        <v>463</v>
      </c>
      <c r="B1120" s="74" t="str">
        <f t="shared" si="1019"/>
        <v>2400496B</v>
      </c>
      <c r="C1120" s="76">
        <v>45505.802673611099</v>
      </c>
      <c r="D1120" s="18" t="s">
        <v>975</v>
      </c>
      <c r="E1120" s="3" t="b">
        <f>ISNUMBER(MATCH(Table1[[#This Row],[Email]],Attendance[Email],0))</f>
        <v>1</v>
      </c>
      <c r="F1120" s="3">
        <f t="shared" si="1020"/>
        <v>45506.136006944434</v>
      </c>
      <c r="G1120" s="21">
        <f>DAY(Table1[[#This Row],[Actual Time]])</f>
        <v>2</v>
      </c>
      <c r="H1120">
        <f>MONTH(Table1[[#This Row],[Actual Time]])</f>
        <v>8</v>
      </c>
      <c r="I1120">
        <f>YEAR(Table1[[#This Row],[Actual Time]])</f>
        <v>2024</v>
      </c>
      <c r="J1120" t="str">
        <f t="shared" si="1021"/>
        <v>2/8/2024</v>
      </c>
      <c r="K1120" s="3" t="str">
        <f t="shared" si="1022"/>
        <v>0</v>
      </c>
      <c r="L1120" t="str">
        <f t="shared" si="1023"/>
        <v>0</v>
      </c>
      <c r="M1120" t="str">
        <f t="shared" si="1024"/>
        <v>0</v>
      </c>
      <c r="N1120" t="str">
        <f t="shared" si="1025"/>
        <v>0</v>
      </c>
      <c r="O1120" t="str">
        <f t="shared" si="1026"/>
        <v>0</v>
      </c>
      <c r="P1120" t="str">
        <f t="shared" si="1027"/>
        <v>0</v>
      </c>
      <c r="Q1120" t="str">
        <f t="shared" si="1028"/>
        <v>0</v>
      </c>
      <c r="R1120" t="str">
        <f t="shared" si="1029"/>
        <v>0</v>
      </c>
      <c r="S1120" t="str">
        <f t="shared" si="1030"/>
        <v>0</v>
      </c>
      <c r="T1120" s="3" t="str">
        <f t="shared" si="1030"/>
        <v>0</v>
      </c>
      <c r="U1120" t="str">
        <f t="shared" si="1031"/>
        <v>0</v>
      </c>
      <c r="V1120" t="str">
        <f t="shared" si="1032"/>
        <v>0</v>
      </c>
      <c r="W1120" t="str">
        <f t="shared" si="1033"/>
        <v>0</v>
      </c>
      <c r="X1120" t="str">
        <f t="shared" si="1034"/>
        <v>0</v>
      </c>
      <c r="Y1120" t="str">
        <f t="shared" si="1035"/>
        <v>0</v>
      </c>
      <c r="Z1120" t="str">
        <f t="shared" si="1036"/>
        <v>1</v>
      </c>
      <c r="AA1120" s="3" t="str">
        <f t="shared" si="1036"/>
        <v>0</v>
      </c>
      <c r="AB1120" s="3" t="str">
        <f t="shared" si="1036"/>
        <v>0</v>
      </c>
      <c r="AC1120" t="str">
        <f t="shared" si="1037"/>
        <v>0</v>
      </c>
      <c r="AD1120" t="str">
        <f t="shared" si="1038"/>
        <v>0</v>
      </c>
      <c r="AE1120" t="str">
        <f t="shared" si="1039"/>
        <v>0</v>
      </c>
      <c r="AF1120" t="str">
        <f t="shared" si="1040"/>
        <v>0</v>
      </c>
      <c r="AG1120" t="str">
        <f t="shared" si="1041"/>
        <v>0</v>
      </c>
      <c r="AH1120" t="str">
        <f t="shared" si="1042"/>
        <v>0</v>
      </c>
      <c r="AI1120" t="str">
        <f t="shared" si="1043"/>
        <v>0</v>
      </c>
      <c r="AJ1120" t="str">
        <f t="shared" si="1044"/>
        <v>0</v>
      </c>
      <c r="AK1120" t="str">
        <f t="shared" si="1045"/>
        <v>0</v>
      </c>
      <c r="AL1120" t="str">
        <f t="shared" si="1046"/>
        <v>0</v>
      </c>
      <c r="AM1120" t="str">
        <f t="shared" si="1047"/>
        <v>0</v>
      </c>
      <c r="AN1120" t="str">
        <f t="shared" si="1048"/>
        <v>0</v>
      </c>
      <c r="AO1120" t="str">
        <f t="shared" si="1049"/>
        <v>0</v>
      </c>
      <c r="AP1120" t="str">
        <f t="shared" si="1050"/>
        <v>0</v>
      </c>
      <c r="AQ1120" t="str">
        <f t="shared" si="1051"/>
        <v>0</v>
      </c>
      <c r="AR1120" t="str">
        <f t="shared" si="1052"/>
        <v>0</v>
      </c>
      <c r="AS1120" t="str">
        <f t="shared" si="1053"/>
        <v>0</v>
      </c>
      <c r="AT1120" t="str">
        <f t="shared" si="1054"/>
        <v>0</v>
      </c>
      <c r="AU1120" t="str">
        <f t="shared" si="1055"/>
        <v>0</v>
      </c>
      <c r="AV1120" t="str">
        <f t="shared" si="1056"/>
        <v>0</v>
      </c>
      <c r="AW1120" t="str">
        <f t="shared" si="1057"/>
        <v>0</v>
      </c>
      <c r="AX1120" t="str">
        <f t="shared" si="1058"/>
        <v>0</v>
      </c>
      <c r="AY1120" t="str">
        <f t="shared" si="1059"/>
        <v>0</v>
      </c>
      <c r="AZ1120" s="22"/>
    </row>
    <row r="1121" spans="1:52" ht="15" customHeight="1">
      <c r="A1121" s="18" t="s">
        <v>72</v>
      </c>
      <c r="B1121" s="74" t="str">
        <f t="shared" si="1019"/>
        <v>2302493H</v>
      </c>
      <c r="C1121" s="76">
        <v>45505.802673611099</v>
      </c>
      <c r="D1121" s="18" t="s">
        <v>878</v>
      </c>
      <c r="E1121" s="3" t="b">
        <f>ISNUMBER(MATCH(Table1[[#This Row],[Email]],Attendance[Email],0))</f>
        <v>1</v>
      </c>
      <c r="F1121" s="3">
        <f t="shared" si="1020"/>
        <v>45506.136006944434</v>
      </c>
      <c r="G1121" s="21">
        <f>DAY(Table1[[#This Row],[Actual Time]])</f>
        <v>2</v>
      </c>
      <c r="H1121">
        <f>MONTH(Table1[[#This Row],[Actual Time]])</f>
        <v>8</v>
      </c>
      <c r="I1121">
        <f>YEAR(Table1[[#This Row],[Actual Time]])</f>
        <v>2024</v>
      </c>
      <c r="J1121" t="str">
        <f t="shared" si="1021"/>
        <v>2/8/2024</v>
      </c>
      <c r="K1121" s="3" t="str">
        <f t="shared" si="1022"/>
        <v>0</v>
      </c>
      <c r="L1121" t="str">
        <f t="shared" si="1023"/>
        <v>0</v>
      </c>
      <c r="M1121" t="str">
        <f t="shared" si="1024"/>
        <v>0</v>
      </c>
      <c r="N1121" t="str">
        <f t="shared" si="1025"/>
        <v>0</v>
      </c>
      <c r="O1121" t="str">
        <f t="shared" si="1026"/>
        <v>0</v>
      </c>
      <c r="P1121" t="str">
        <f t="shared" si="1027"/>
        <v>0</v>
      </c>
      <c r="Q1121" t="str">
        <f t="shared" si="1028"/>
        <v>0</v>
      </c>
      <c r="R1121" t="str">
        <f t="shared" si="1029"/>
        <v>0</v>
      </c>
      <c r="S1121" t="str">
        <f t="shared" si="1030"/>
        <v>0</v>
      </c>
      <c r="T1121" s="3" t="str">
        <f t="shared" si="1030"/>
        <v>0</v>
      </c>
      <c r="U1121" t="str">
        <f t="shared" si="1031"/>
        <v>0</v>
      </c>
      <c r="V1121" t="str">
        <f t="shared" si="1032"/>
        <v>0</v>
      </c>
      <c r="W1121" t="str">
        <f t="shared" si="1033"/>
        <v>0</v>
      </c>
      <c r="X1121" t="str">
        <f t="shared" si="1034"/>
        <v>0</v>
      </c>
      <c r="Y1121" t="str">
        <f t="shared" si="1035"/>
        <v>0</v>
      </c>
      <c r="Z1121" t="str">
        <f t="shared" si="1036"/>
        <v>1</v>
      </c>
      <c r="AA1121" s="3" t="str">
        <f t="shared" si="1036"/>
        <v>0</v>
      </c>
      <c r="AB1121" s="3" t="str">
        <f t="shared" si="1036"/>
        <v>0</v>
      </c>
      <c r="AC1121" t="str">
        <f t="shared" si="1037"/>
        <v>0</v>
      </c>
      <c r="AD1121" t="str">
        <f t="shared" si="1038"/>
        <v>0</v>
      </c>
      <c r="AE1121" t="str">
        <f t="shared" si="1039"/>
        <v>0</v>
      </c>
      <c r="AF1121" t="str">
        <f t="shared" si="1040"/>
        <v>0</v>
      </c>
      <c r="AG1121" t="str">
        <f t="shared" si="1041"/>
        <v>0</v>
      </c>
      <c r="AH1121" t="str">
        <f t="shared" si="1042"/>
        <v>0</v>
      </c>
      <c r="AI1121" t="str">
        <f t="shared" si="1043"/>
        <v>0</v>
      </c>
      <c r="AJ1121" t="str">
        <f t="shared" si="1044"/>
        <v>0</v>
      </c>
      <c r="AK1121" t="str">
        <f t="shared" si="1045"/>
        <v>0</v>
      </c>
      <c r="AL1121" t="str">
        <f t="shared" si="1046"/>
        <v>0</v>
      </c>
      <c r="AM1121" t="str">
        <f t="shared" si="1047"/>
        <v>0</v>
      </c>
      <c r="AN1121" t="str">
        <f t="shared" si="1048"/>
        <v>0</v>
      </c>
      <c r="AO1121" t="str">
        <f t="shared" si="1049"/>
        <v>0</v>
      </c>
      <c r="AP1121" t="str">
        <f t="shared" si="1050"/>
        <v>0</v>
      </c>
      <c r="AQ1121" t="str">
        <f t="shared" si="1051"/>
        <v>0</v>
      </c>
      <c r="AR1121" t="str">
        <f t="shared" si="1052"/>
        <v>0</v>
      </c>
      <c r="AS1121" t="str">
        <f t="shared" si="1053"/>
        <v>0</v>
      </c>
      <c r="AT1121" t="str">
        <f t="shared" si="1054"/>
        <v>0</v>
      </c>
      <c r="AU1121" t="str">
        <f t="shared" si="1055"/>
        <v>0</v>
      </c>
      <c r="AV1121" t="str">
        <f t="shared" si="1056"/>
        <v>0</v>
      </c>
      <c r="AW1121" t="str">
        <f t="shared" si="1057"/>
        <v>0</v>
      </c>
      <c r="AX1121" t="str">
        <f t="shared" si="1058"/>
        <v>0</v>
      </c>
      <c r="AY1121" t="str">
        <f t="shared" si="1059"/>
        <v>0</v>
      </c>
      <c r="AZ1121" s="22"/>
    </row>
    <row r="1122" spans="1:52" ht="15" customHeight="1">
      <c r="A1122" s="18" t="s">
        <v>162</v>
      </c>
      <c r="B1122" s="74" t="str">
        <f t="shared" si="1019"/>
        <v>2402850H</v>
      </c>
      <c r="C1122" s="76">
        <v>45505.802673611099</v>
      </c>
      <c r="D1122" s="18" t="s">
        <v>911</v>
      </c>
      <c r="E1122" s="3" t="b">
        <f>ISNUMBER(MATCH(Table1[[#This Row],[Email]],Attendance[Email],0))</f>
        <v>1</v>
      </c>
      <c r="F1122" s="3">
        <f t="shared" si="1020"/>
        <v>45506.136006944434</v>
      </c>
      <c r="G1122" s="21">
        <f>DAY(Table1[[#This Row],[Actual Time]])</f>
        <v>2</v>
      </c>
      <c r="H1122">
        <f>MONTH(Table1[[#This Row],[Actual Time]])</f>
        <v>8</v>
      </c>
      <c r="I1122">
        <f>YEAR(Table1[[#This Row],[Actual Time]])</f>
        <v>2024</v>
      </c>
      <c r="J1122" t="str">
        <f t="shared" si="1021"/>
        <v>2/8/2024</v>
      </c>
      <c r="K1122" s="3" t="str">
        <f t="shared" si="1022"/>
        <v>0</v>
      </c>
      <c r="L1122" t="str">
        <f t="shared" si="1023"/>
        <v>0</v>
      </c>
      <c r="M1122" t="str">
        <f t="shared" si="1024"/>
        <v>0</v>
      </c>
      <c r="N1122" t="str">
        <f t="shared" si="1025"/>
        <v>0</v>
      </c>
      <c r="O1122" t="str">
        <f t="shared" si="1026"/>
        <v>0</v>
      </c>
      <c r="P1122" t="str">
        <f t="shared" si="1027"/>
        <v>0</v>
      </c>
      <c r="Q1122" t="str">
        <f t="shared" si="1028"/>
        <v>0</v>
      </c>
      <c r="R1122" t="str">
        <f t="shared" si="1029"/>
        <v>0</v>
      </c>
      <c r="S1122" t="str">
        <f t="shared" si="1030"/>
        <v>0</v>
      </c>
      <c r="T1122" s="3" t="str">
        <f t="shared" si="1030"/>
        <v>0</v>
      </c>
      <c r="U1122" t="str">
        <f t="shared" si="1031"/>
        <v>0</v>
      </c>
      <c r="V1122" t="str">
        <f t="shared" si="1032"/>
        <v>0</v>
      </c>
      <c r="W1122" t="str">
        <f t="shared" si="1033"/>
        <v>0</v>
      </c>
      <c r="X1122" t="str">
        <f t="shared" si="1034"/>
        <v>0</v>
      </c>
      <c r="Y1122" t="str">
        <f t="shared" si="1035"/>
        <v>0</v>
      </c>
      <c r="Z1122" t="str">
        <f t="shared" si="1036"/>
        <v>1</v>
      </c>
      <c r="AA1122" s="3" t="str">
        <f t="shared" si="1036"/>
        <v>0</v>
      </c>
      <c r="AB1122" s="3" t="str">
        <f t="shared" si="1036"/>
        <v>0</v>
      </c>
      <c r="AC1122" t="str">
        <f t="shared" si="1037"/>
        <v>0</v>
      </c>
      <c r="AD1122" t="str">
        <f t="shared" si="1038"/>
        <v>0</v>
      </c>
      <c r="AE1122" t="str">
        <f t="shared" si="1039"/>
        <v>0</v>
      </c>
      <c r="AF1122" t="str">
        <f t="shared" si="1040"/>
        <v>0</v>
      </c>
      <c r="AG1122" t="str">
        <f t="shared" si="1041"/>
        <v>0</v>
      </c>
      <c r="AH1122" t="str">
        <f t="shared" si="1042"/>
        <v>0</v>
      </c>
      <c r="AI1122" t="str">
        <f t="shared" si="1043"/>
        <v>0</v>
      </c>
      <c r="AJ1122" t="str">
        <f t="shared" si="1044"/>
        <v>0</v>
      </c>
      <c r="AK1122" t="str">
        <f t="shared" si="1045"/>
        <v>0</v>
      </c>
      <c r="AL1122" t="str">
        <f t="shared" si="1046"/>
        <v>0</v>
      </c>
      <c r="AM1122" t="str">
        <f t="shared" si="1047"/>
        <v>0</v>
      </c>
      <c r="AN1122" t="str">
        <f t="shared" si="1048"/>
        <v>0</v>
      </c>
      <c r="AO1122" t="str">
        <f t="shared" si="1049"/>
        <v>0</v>
      </c>
      <c r="AP1122" t="str">
        <f t="shared" si="1050"/>
        <v>0</v>
      </c>
      <c r="AQ1122" t="str">
        <f t="shared" si="1051"/>
        <v>0</v>
      </c>
      <c r="AR1122" t="str">
        <f t="shared" si="1052"/>
        <v>0</v>
      </c>
      <c r="AS1122" t="str">
        <f t="shared" si="1053"/>
        <v>0</v>
      </c>
      <c r="AT1122" t="str">
        <f t="shared" si="1054"/>
        <v>0</v>
      </c>
      <c r="AU1122" t="str">
        <f t="shared" si="1055"/>
        <v>0</v>
      </c>
      <c r="AV1122" t="str">
        <f t="shared" si="1056"/>
        <v>0</v>
      </c>
      <c r="AW1122" t="str">
        <f t="shared" si="1057"/>
        <v>0</v>
      </c>
      <c r="AX1122" t="str">
        <f t="shared" si="1058"/>
        <v>0</v>
      </c>
      <c r="AY1122" t="str">
        <f t="shared" si="1059"/>
        <v>0</v>
      </c>
      <c r="AZ1122" s="22"/>
    </row>
    <row r="1123" spans="1:52" ht="15" customHeight="1">
      <c r="A1123" s="18" t="s">
        <v>126</v>
      </c>
      <c r="B1123" s="74" t="str">
        <f t="shared" si="1019"/>
        <v>2402887J</v>
      </c>
      <c r="C1123" s="76">
        <v>45505.802673611099</v>
      </c>
      <c r="D1123" s="18" t="s">
        <v>892</v>
      </c>
      <c r="E1123" s="3" t="b">
        <f>ISNUMBER(MATCH(Table1[[#This Row],[Email]],Attendance[Email],0))</f>
        <v>1</v>
      </c>
      <c r="F1123" s="3">
        <f t="shared" si="1020"/>
        <v>45506.136006944434</v>
      </c>
      <c r="G1123" s="21">
        <f>DAY(Table1[[#This Row],[Actual Time]])</f>
        <v>2</v>
      </c>
      <c r="H1123">
        <f>MONTH(Table1[[#This Row],[Actual Time]])</f>
        <v>8</v>
      </c>
      <c r="I1123">
        <f>YEAR(Table1[[#This Row],[Actual Time]])</f>
        <v>2024</v>
      </c>
      <c r="J1123" t="str">
        <f t="shared" si="1021"/>
        <v>2/8/2024</v>
      </c>
      <c r="K1123" s="3" t="str">
        <f t="shared" si="1022"/>
        <v>0</v>
      </c>
      <c r="L1123" t="str">
        <f t="shared" si="1023"/>
        <v>0</v>
      </c>
      <c r="M1123" t="str">
        <f t="shared" si="1024"/>
        <v>0</v>
      </c>
      <c r="N1123" t="str">
        <f t="shared" si="1025"/>
        <v>0</v>
      </c>
      <c r="O1123" t="str">
        <f t="shared" si="1026"/>
        <v>0</v>
      </c>
      <c r="P1123" t="str">
        <f t="shared" si="1027"/>
        <v>0</v>
      </c>
      <c r="Q1123" t="str">
        <f t="shared" si="1028"/>
        <v>0</v>
      </c>
      <c r="R1123" t="str">
        <f t="shared" si="1029"/>
        <v>0</v>
      </c>
      <c r="S1123" t="str">
        <f t="shared" si="1030"/>
        <v>0</v>
      </c>
      <c r="T1123" s="3" t="str">
        <f t="shared" si="1030"/>
        <v>0</v>
      </c>
      <c r="U1123" t="str">
        <f t="shared" si="1031"/>
        <v>0</v>
      </c>
      <c r="V1123" t="str">
        <f t="shared" si="1032"/>
        <v>0</v>
      </c>
      <c r="W1123" t="str">
        <f t="shared" si="1033"/>
        <v>0</v>
      </c>
      <c r="X1123" t="str">
        <f t="shared" si="1034"/>
        <v>0</v>
      </c>
      <c r="Y1123" t="str">
        <f t="shared" si="1035"/>
        <v>0</v>
      </c>
      <c r="Z1123" t="str">
        <f t="shared" si="1036"/>
        <v>1</v>
      </c>
      <c r="AA1123" s="3" t="str">
        <f t="shared" si="1036"/>
        <v>0</v>
      </c>
      <c r="AB1123" s="3" t="str">
        <f t="shared" si="1036"/>
        <v>0</v>
      </c>
      <c r="AC1123" t="str">
        <f t="shared" si="1037"/>
        <v>0</v>
      </c>
      <c r="AD1123" t="str">
        <f t="shared" si="1038"/>
        <v>0</v>
      </c>
      <c r="AE1123" t="str">
        <f t="shared" si="1039"/>
        <v>0</v>
      </c>
      <c r="AF1123" t="str">
        <f t="shared" si="1040"/>
        <v>0</v>
      </c>
      <c r="AG1123" t="str">
        <f t="shared" si="1041"/>
        <v>0</v>
      </c>
      <c r="AH1123" t="str">
        <f t="shared" si="1042"/>
        <v>0</v>
      </c>
      <c r="AI1123" t="str">
        <f t="shared" si="1043"/>
        <v>0</v>
      </c>
      <c r="AJ1123" t="str">
        <f t="shared" si="1044"/>
        <v>0</v>
      </c>
      <c r="AK1123" t="str">
        <f t="shared" si="1045"/>
        <v>0</v>
      </c>
      <c r="AL1123" t="str">
        <f t="shared" si="1046"/>
        <v>0</v>
      </c>
      <c r="AM1123" t="str">
        <f t="shared" si="1047"/>
        <v>0</v>
      </c>
      <c r="AN1123" t="str">
        <f t="shared" si="1048"/>
        <v>0</v>
      </c>
      <c r="AO1123" t="str">
        <f t="shared" si="1049"/>
        <v>0</v>
      </c>
      <c r="AP1123" t="str">
        <f t="shared" si="1050"/>
        <v>0</v>
      </c>
      <c r="AQ1123" t="str">
        <f t="shared" si="1051"/>
        <v>0</v>
      </c>
      <c r="AR1123" t="str">
        <f t="shared" si="1052"/>
        <v>0</v>
      </c>
      <c r="AS1123" t="str">
        <f t="shared" si="1053"/>
        <v>0</v>
      </c>
      <c r="AT1123" t="str">
        <f t="shared" si="1054"/>
        <v>0</v>
      </c>
      <c r="AU1123" t="str">
        <f t="shared" si="1055"/>
        <v>0</v>
      </c>
      <c r="AV1123" t="str">
        <f t="shared" si="1056"/>
        <v>0</v>
      </c>
      <c r="AW1123" t="str">
        <f t="shared" si="1057"/>
        <v>0</v>
      </c>
      <c r="AX1123" t="str">
        <f t="shared" si="1058"/>
        <v>0</v>
      </c>
      <c r="AY1123" t="str">
        <f t="shared" si="1059"/>
        <v>0</v>
      </c>
      <c r="AZ1123" s="22"/>
    </row>
    <row r="1124" spans="1:52" ht="15" customHeight="1">
      <c r="A1124" s="18" t="s">
        <v>302</v>
      </c>
      <c r="B1124" s="74" t="str">
        <f t="shared" si="1019"/>
        <v>2404133G</v>
      </c>
      <c r="C1124" s="76">
        <v>45505.802673611099</v>
      </c>
      <c r="D1124" s="18" t="s">
        <v>982</v>
      </c>
      <c r="E1124" s="3" t="b">
        <f>ISNUMBER(MATCH(Table1[[#This Row],[Email]],Attendance[Email],0))</f>
        <v>1</v>
      </c>
      <c r="F1124" s="3">
        <f t="shared" si="1020"/>
        <v>45506.136006944434</v>
      </c>
      <c r="G1124" s="21">
        <f>DAY(Table1[[#This Row],[Actual Time]])</f>
        <v>2</v>
      </c>
      <c r="H1124">
        <f>MONTH(Table1[[#This Row],[Actual Time]])</f>
        <v>8</v>
      </c>
      <c r="I1124">
        <f>YEAR(Table1[[#This Row],[Actual Time]])</f>
        <v>2024</v>
      </c>
      <c r="J1124" t="str">
        <f t="shared" si="1021"/>
        <v>2/8/2024</v>
      </c>
      <c r="K1124" s="3" t="str">
        <f t="shared" si="1022"/>
        <v>0</v>
      </c>
      <c r="L1124" t="str">
        <f t="shared" si="1023"/>
        <v>0</v>
      </c>
      <c r="M1124" t="str">
        <f t="shared" si="1024"/>
        <v>0</v>
      </c>
      <c r="N1124" t="str">
        <f t="shared" si="1025"/>
        <v>0</v>
      </c>
      <c r="O1124" t="str">
        <f t="shared" si="1026"/>
        <v>0</v>
      </c>
      <c r="P1124" t="str">
        <f t="shared" si="1027"/>
        <v>0</v>
      </c>
      <c r="Q1124" t="str">
        <f t="shared" si="1028"/>
        <v>0</v>
      </c>
      <c r="R1124" t="str">
        <f t="shared" si="1029"/>
        <v>0</v>
      </c>
      <c r="S1124" t="str">
        <f t="shared" si="1030"/>
        <v>0</v>
      </c>
      <c r="T1124" s="3" t="str">
        <f t="shared" si="1030"/>
        <v>0</v>
      </c>
      <c r="U1124" t="str">
        <f t="shared" si="1031"/>
        <v>0</v>
      </c>
      <c r="V1124" t="str">
        <f t="shared" si="1032"/>
        <v>0</v>
      </c>
      <c r="W1124" t="str">
        <f t="shared" si="1033"/>
        <v>0</v>
      </c>
      <c r="X1124" t="str">
        <f t="shared" si="1034"/>
        <v>0</v>
      </c>
      <c r="Y1124" t="str">
        <f t="shared" si="1035"/>
        <v>0</v>
      </c>
      <c r="Z1124" t="str">
        <f t="shared" si="1036"/>
        <v>1</v>
      </c>
      <c r="AA1124" s="3" t="str">
        <f t="shared" si="1036"/>
        <v>0</v>
      </c>
      <c r="AB1124" s="3" t="str">
        <f t="shared" si="1036"/>
        <v>0</v>
      </c>
      <c r="AC1124" t="str">
        <f t="shared" si="1037"/>
        <v>0</v>
      </c>
      <c r="AD1124" t="str">
        <f t="shared" si="1038"/>
        <v>0</v>
      </c>
      <c r="AE1124" t="str">
        <f t="shared" si="1039"/>
        <v>0</v>
      </c>
      <c r="AF1124" t="str">
        <f t="shared" si="1040"/>
        <v>0</v>
      </c>
      <c r="AG1124" t="str">
        <f t="shared" si="1041"/>
        <v>0</v>
      </c>
      <c r="AH1124" t="str">
        <f t="shared" si="1042"/>
        <v>0</v>
      </c>
      <c r="AI1124" t="str">
        <f t="shared" si="1043"/>
        <v>0</v>
      </c>
      <c r="AJ1124" t="str">
        <f t="shared" si="1044"/>
        <v>0</v>
      </c>
      <c r="AK1124" t="str">
        <f t="shared" si="1045"/>
        <v>0</v>
      </c>
      <c r="AL1124" t="str">
        <f t="shared" si="1046"/>
        <v>0</v>
      </c>
      <c r="AM1124" t="str">
        <f t="shared" si="1047"/>
        <v>0</v>
      </c>
      <c r="AN1124" t="str">
        <f t="shared" si="1048"/>
        <v>0</v>
      </c>
      <c r="AO1124" t="str">
        <f t="shared" si="1049"/>
        <v>0</v>
      </c>
      <c r="AP1124" t="str">
        <f t="shared" si="1050"/>
        <v>0</v>
      </c>
      <c r="AQ1124" t="str">
        <f t="shared" si="1051"/>
        <v>0</v>
      </c>
      <c r="AR1124" t="str">
        <f t="shared" si="1052"/>
        <v>0</v>
      </c>
      <c r="AS1124" t="str">
        <f t="shared" si="1053"/>
        <v>0</v>
      </c>
      <c r="AT1124" t="str">
        <f t="shared" si="1054"/>
        <v>0</v>
      </c>
      <c r="AU1124" t="str">
        <f t="shared" si="1055"/>
        <v>0</v>
      </c>
      <c r="AV1124" t="str">
        <f t="shared" si="1056"/>
        <v>0</v>
      </c>
      <c r="AW1124" t="str">
        <f t="shared" si="1057"/>
        <v>0</v>
      </c>
      <c r="AX1124" t="str">
        <f t="shared" si="1058"/>
        <v>0</v>
      </c>
      <c r="AY1124" t="str">
        <f t="shared" si="1059"/>
        <v>0</v>
      </c>
      <c r="AZ1124" s="22"/>
    </row>
    <row r="1125" spans="1:52" ht="15" customHeight="1">
      <c r="A1125" s="18" t="s">
        <v>399</v>
      </c>
      <c r="B1125" s="74" t="str">
        <f t="shared" si="1019"/>
        <v>2401562J</v>
      </c>
      <c r="C1125" s="76">
        <v>45505.802673611099</v>
      </c>
      <c r="D1125" s="18" t="s">
        <v>950</v>
      </c>
      <c r="E1125" s="3" t="b">
        <f>ISNUMBER(MATCH(Table1[[#This Row],[Email]],Attendance[Email],0))</f>
        <v>1</v>
      </c>
      <c r="F1125" s="3">
        <f t="shared" si="1020"/>
        <v>45506.136006944434</v>
      </c>
      <c r="G1125" s="21">
        <f>DAY(Table1[[#This Row],[Actual Time]])</f>
        <v>2</v>
      </c>
      <c r="H1125">
        <f>MONTH(Table1[[#This Row],[Actual Time]])</f>
        <v>8</v>
      </c>
      <c r="I1125">
        <f>YEAR(Table1[[#This Row],[Actual Time]])</f>
        <v>2024</v>
      </c>
      <c r="J1125" t="str">
        <f t="shared" si="1021"/>
        <v>2/8/2024</v>
      </c>
      <c r="K1125" s="3" t="str">
        <f t="shared" si="1022"/>
        <v>0</v>
      </c>
      <c r="L1125" t="str">
        <f t="shared" si="1023"/>
        <v>0</v>
      </c>
      <c r="M1125" t="str">
        <f t="shared" si="1024"/>
        <v>0</v>
      </c>
      <c r="N1125" t="str">
        <f t="shared" si="1025"/>
        <v>0</v>
      </c>
      <c r="O1125" t="str">
        <f t="shared" si="1026"/>
        <v>0</v>
      </c>
      <c r="P1125" t="str">
        <f t="shared" si="1027"/>
        <v>0</v>
      </c>
      <c r="Q1125" t="str">
        <f t="shared" si="1028"/>
        <v>0</v>
      </c>
      <c r="R1125" t="str">
        <f t="shared" si="1029"/>
        <v>0</v>
      </c>
      <c r="S1125" t="str">
        <f t="shared" si="1030"/>
        <v>0</v>
      </c>
      <c r="T1125" s="3" t="str">
        <f t="shared" si="1030"/>
        <v>0</v>
      </c>
      <c r="U1125" t="str">
        <f t="shared" si="1031"/>
        <v>0</v>
      </c>
      <c r="V1125" t="str">
        <f t="shared" si="1032"/>
        <v>0</v>
      </c>
      <c r="W1125" t="str">
        <f t="shared" si="1033"/>
        <v>0</v>
      </c>
      <c r="X1125" t="str">
        <f t="shared" si="1034"/>
        <v>0</v>
      </c>
      <c r="Y1125" t="str">
        <f t="shared" si="1035"/>
        <v>0</v>
      </c>
      <c r="Z1125" t="str">
        <f t="shared" si="1036"/>
        <v>1</v>
      </c>
      <c r="AA1125" s="3" t="str">
        <f t="shared" si="1036"/>
        <v>0</v>
      </c>
      <c r="AB1125" s="3" t="str">
        <f t="shared" si="1036"/>
        <v>0</v>
      </c>
      <c r="AC1125" t="str">
        <f t="shared" si="1037"/>
        <v>0</v>
      </c>
      <c r="AD1125" t="str">
        <f t="shared" si="1038"/>
        <v>0</v>
      </c>
      <c r="AE1125" t="str">
        <f t="shared" si="1039"/>
        <v>0</v>
      </c>
      <c r="AF1125" t="str">
        <f t="shared" si="1040"/>
        <v>0</v>
      </c>
      <c r="AG1125" t="str">
        <f t="shared" si="1041"/>
        <v>0</v>
      </c>
      <c r="AH1125" t="str">
        <f t="shared" si="1042"/>
        <v>0</v>
      </c>
      <c r="AI1125" t="str">
        <f t="shared" si="1043"/>
        <v>0</v>
      </c>
      <c r="AJ1125" t="str">
        <f t="shared" si="1044"/>
        <v>0</v>
      </c>
      <c r="AK1125" t="str">
        <f t="shared" si="1045"/>
        <v>0</v>
      </c>
      <c r="AL1125" t="str">
        <f t="shared" si="1046"/>
        <v>0</v>
      </c>
      <c r="AM1125" t="str">
        <f t="shared" si="1047"/>
        <v>0</v>
      </c>
      <c r="AN1125" t="str">
        <f t="shared" si="1048"/>
        <v>0</v>
      </c>
      <c r="AO1125" t="str">
        <f t="shared" si="1049"/>
        <v>0</v>
      </c>
      <c r="AP1125" t="str">
        <f t="shared" si="1050"/>
        <v>0</v>
      </c>
      <c r="AQ1125" t="str">
        <f t="shared" si="1051"/>
        <v>0</v>
      </c>
      <c r="AR1125" t="str">
        <f t="shared" si="1052"/>
        <v>0</v>
      </c>
      <c r="AS1125" t="str">
        <f t="shared" si="1053"/>
        <v>0</v>
      </c>
      <c r="AT1125" t="str">
        <f t="shared" si="1054"/>
        <v>0</v>
      </c>
      <c r="AU1125" t="str">
        <f t="shared" si="1055"/>
        <v>0</v>
      </c>
      <c r="AV1125" t="str">
        <f t="shared" si="1056"/>
        <v>0</v>
      </c>
      <c r="AW1125" t="str">
        <f t="shared" si="1057"/>
        <v>0</v>
      </c>
      <c r="AX1125" t="str">
        <f t="shared" si="1058"/>
        <v>0</v>
      </c>
      <c r="AY1125" t="str">
        <f t="shared" si="1059"/>
        <v>0</v>
      </c>
      <c r="AZ1125" s="22"/>
    </row>
    <row r="1126" spans="1:52" ht="15" customHeight="1">
      <c r="A1126" s="18" t="s">
        <v>254</v>
      </c>
      <c r="B1126" s="74" t="str">
        <f t="shared" si="1019"/>
        <v>2401040G</v>
      </c>
      <c r="C1126" s="76">
        <v>45505.802673611099</v>
      </c>
      <c r="D1126" s="18" t="s">
        <v>994</v>
      </c>
      <c r="E1126" s="3" t="b">
        <f>ISNUMBER(MATCH(Table1[[#This Row],[Email]],Attendance[Email],0))</f>
        <v>1</v>
      </c>
      <c r="F1126" s="3">
        <f t="shared" si="1020"/>
        <v>45506.136006944434</v>
      </c>
      <c r="G1126" s="21">
        <f>DAY(Table1[[#This Row],[Actual Time]])</f>
        <v>2</v>
      </c>
      <c r="H1126">
        <f>MONTH(Table1[[#This Row],[Actual Time]])</f>
        <v>8</v>
      </c>
      <c r="I1126">
        <f>YEAR(Table1[[#This Row],[Actual Time]])</f>
        <v>2024</v>
      </c>
      <c r="J1126" t="str">
        <f t="shared" si="1021"/>
        <v>2/8/2024</v>
      </c>
      <c r="K1126" s="3" t="str">
        <f t="shared" si="1022"/>
        <v>0</v>
      </c>
      <c r="L1126" t="str">
        <f t="shared" si="1023"/>
        <v>0</v>
      </c>
      <c r="M1126" t="str">
        <f t="shared" si="1024"/>
        <v>0</v>
      </c>
      <c r="N1126" t="str">
        <f t="shared" si="1025"/>
        <v>0</v>
      </c>
      <c r="O1126" t="str">
        <f t="shared" si="1026"/>
        <v>0</v>
      </c>
      <c r="P1126" t="str">
        <f t="shared" si="1027"/>
        <v>0</v>
      </c>
      <c r="Q1126" t="str">
        <f t="shared" si="1028"/>
        <v>0</v>
      </c>
      <c r="R1126" t="str">
        <f t="shared" si="1029"/>
        <v>0</v>
      </c>
      <c r="S1126" t="str">
        <f t="shared" si="1030"/>
        <v>0</v>
      </c>
      <c r="T1126" s="3" t="str">
        <f t="shared" si="1030"/>
        <v>0</v>
      </c>
      <c r="U1126" t="str">
        <f t="shared" si="1031"/>
        <v>0</v>
      </c>
      <c r="V1126" t="str">
        <f t="shared" si="1032"/>
        <v>0</v>
      </c>
      <c r="W1126" t="str">
        <f t="shared" si="1033"/>
        <v>0</v>
      </c>
      <c r="X1126" t="str">
        <f t="shared" si="1034"/>
        <v>0</v>
      </c>
      <c r="Y1126" t="str">
        <f t="shared" si="1035"/>
        <v>0</v>
      </c>
      <c r="Z1126" t="str">
        <f t="shared" si="1036"/>
        <v>1</v>
      </c>
      <c r="AA1126" s="3" t="str">
        <f t="shared" si="1036"/>
        <v>0</v>
      </c>
      <c r="AB1126" s="3" t="str">
        <f t="shared" si="1036"/>
        <v>0</v>
      </c>
      <c r="AC1126" t="str">
        <f t="shared" si="1037"/>
        <v>0</v>
      </c>
      <c r="AD1126" t="str">
        <f t="shared" si="1038"/>
        <v>0</v>
      </c>
      <c r="AE1126" t="str">
        <f t="shared" si="1039"/>
        <v>0</v>
      </c>
      <c r="AF1126" t="str">
        <f t="shared" si="1040"/>
        <v>0</v>
      </c>
      <c r="AG1126" t="str">
        <f t="shared" si="1041"/>
        <v>0</v>
      </c>
      <c r="AH1126" t="str">
        <f t="shared" si="1042"/>
        <v>0</v>
      </c>
      <c r="AI1126" t="str">
        <f t="shared" si="1043"/>
        <v>0</v>
      </c>
      <c r="AJ1126" t="str">
        <f t="shared" si="1044"/>
        <v>0</v>
      </c>
      <c r="AK1126" t="str">
        <f t="shared" si="1045"/>
        <v>0</v>
      </c>
      <c r="AL1126" t="str">
        <f t="shared" si="1046"/>
        <v>0</v>
      </c>
      <c r="AM1126" t="str">
        <f t="shared" si="1047"/>
        <v>0</v>
      </c>
      <c r="AN1126" t="str">
        <f t="shared" si="1048"/>
        <v>0</v>
      </c>
      <c r="AO1126" t="str">
        <f t="shared" si="1049"/>
        <v>0</v>
      </c>
      <c r="AP1126" t="str">
        <f t="shared" si="1050"/>
        <v>0</v>
      </c>
      <c r="AQ1126" t="str">
        <f t="shared" si="1051"/>
        <v>0</v>
      </c>
      <c r="AR1126" t="str">
        <f t="shared" si="1052"/>
        <v>0</v>
      </c>
      <c r="AS1126" t="str">
        <f t="shared" si="1053"/>
        <v>0</v>
      </c>
      <c r="AT1126" t="str">
        <f t="shared" si="1054"/>
        <v>0</v>
      </c>
      <c r="AU1126" t="str">
        <f t="shared" si="1055"/>
        <v>0</v>
      </c>
      <c r="AV1126" t="str">
        <f t="shared" si="1056"/>
        <v>0</v>
      </c>
      <c r="AW1126" t="str">
        <f t="shared" si="1057"/>
        <v>0</v>
      </c>
      <c r="AX1126" t="str">
        <f t="shared" si="1058"/>
        <v>0</v>
      </c>
      <c r="AY1126" t="str">
        <f t="shared" si="1059"/>
        <v>0</v>
      </c>
      <c r="AZ1126" s="22"/>
    </row>
    <row r="1127" spans="1:52" ht="15" customHeight="1">
      <c r="A1127" s="18" t="s">
        <v>242</v>
      </c>
      <c r="B1127" s="74" t="str">
        <f t="shared" si="1019"/>
        <v>2202819E</v>
      </c>
      <c r="C1127" s="76">
        <v>45505.802673611099</v>
      </c>
      <c r="D1127" s="18" t="s">
        <v>965</v>
      </c>
      <c r="E1127" s="3" t="b">
        <f>ISNUMBER(MATCH(Table1[[#This Row],[Email]],Attendance[Email],0))</f>
        <v>1</v>
      </c>
      <c r="F1127" s="3">
        <f t="shared" si="1020"/>
        <v>45506.136006944434</v>
      </c>
      <c r="G1127" s="21">
        <f>DAY(Table1[[#This Row],[Actual Time]])</f>
        <v>2</v>
      </c>
      <c r="H1127">
        <f>MONTH(Table1[[#This Row],[Actual Time]])</f>
        <v>8</v>
      </c>
      <c r="I1127">
        <f>YEAR(Table1[[#This Row],[Actual Time]])</f>
        <v>2024</v>
      </c>
      <c r="J1127" t="str">
        <f t="shared" si="1021"/>
        <v>2/8/2024</v>
      </c>
      <c r="K1127" s="3" t="str">
        <f t="shared" si="1022"/>
        <v>0</v>
      </c>
      <c r="L1127" t="str">
        <f t="shared" si="1023"/>
        <v>0</v>
      </c>
      <c r="M1127" t="str">
        <f t="shared" si="1024"/>
        <v>0</v>
      </c>
      <c r="N1127" t="str">
        <f t="shared" si="1025"/>
        <v>0</v>
      </c>
      <c r="O1127" t="str">
        <f t="shared" si="1026"/>
        <v>0</v>
      </c>
      <c r="P1127" t="str">
        <f t="shared" si="1027"/>
        <v>0</v>
      </c>
      <c r="Q1127" t="str">
        <f t="shared" si="1028"/>
        <v>0</v>
      </c>
      <c r="R1127" t="str">
        <f t="shared" si="1029"/>
        <v>0</v>
      </c>
      <c r="S1127" t="str">
        <f t="shared" si="1030"/>
        <v>0</v>
      </c>
      <c r="T1127" s="3" t="str">
        <f t="shared" si="1030"/>
        <v>0</v>
      </c>
      <c r="U1127" t="str">
        <f t="shared" si="1031"/>
        <v>0</v>
      </c>
      <c r="V1127" t="str">
        <f t="shared" si="1032"/>
        <v>0</v>
      </c>
      <c r="W1127" t="str">
        <f t="shared" si="1033"/>
        <v>0</v>
      </c>
      <c r="X1127" t="str">
        <f t="shared" si="1034"/>
        <v>0</v>
      </c>
      <c r="Y1127" t="str">
        <f t="shared" si="1035"/>
        <v>0</v>
      </c>
      <c r="Z1127" t="str">
        <f t="shared" si="1036"/>
        <v>1</v>
      </c>
      <c r="AA1127" s="3" t="str">
        <f t="shared" si="1036"/>
        <v>0</v>
      </c>
      <c r="AB1127" s="3" t="str">
        <f t="shared" si="1036"/>
        <v>0</v>
      </c>
      <c r="AC1127" t="str">
        <f t="shared" si="1037"/>
        <v>0</v>
      </c>
      <c r="AD1127" t="str">
        <f t="shared" si="1038"/>
        <v>0</v>
      </c>
      <c r="AE1127" t="str">
        <f t="shared" si="1039"/>
        <v>0</v>
      </c>
      <c r="AF1127" t="str">
        <f t="shared" si="1040"/>
        <v>0</v>
      </c>
      <c r="AG1127" t="str">
        <f t="shared" si="1041"/>
        <v>0</v>
      </c>
      <c r="AH1127" t="str">
        <f t="shared" si="1042"/>
        <v>0</v>
      </c>
      <c r="AI1127" t="str">
        <f t="shared" si="1043"/>
        <v>0</v>
      </c>
      <c r="AJ1127" t="str">
        <f t="shared" si="1044"/>
        <v>0</v>
      </c>
      <c r="AK1127" t="str">
        <f t="shared" si="1045"/>
        <v>0</v>
      </c>
      <c r="AL1127" t="str">
        <f t="shared" si="1046"/>
        <v>0</v>
      </c>
      <c r="AM1127" t="str">
        <f t="shared" si="1047"/>
        <v>0</v>
      </c>
      <c r="AN1127" t="str">
        <f t="shared" si="1048"/>
        <v>0</v>
      </c>
      <c r="AO1127" t="str">
        <f t="shared" si="1049"/>
        <v>0</v>
      </c>
      <c r="AP1127" t="str">
        <f t="shared" si="1050"/>
        <v>0</v>
      </c>
      <c r="AQ1127" t="str">
        <f t="shared" si="1051"/>
        <v>0</v>
      </c>
      <c r="AR1127" t="str">
        <f t="shared" si="1052"/>
        <v>0</v>
      </c>
      <c r="AS1127" t="str">
        <f t="shared" si="1053"/>
        <v>0</v>
      </c>
      <c r="AT1127" t="str">
        <f t="shared" si="1054"/>
        <v>0</v>
      </c>
      <c r="AU1127" t="str">
        <f t="shared" si="1055"/>
        <v>0</v>
      </c>
      <c r="AV1127" t="str">
        <f t="shared" si="1056"/>
        <v>0</v>
      </c>
      <c r="AW1127" t="str">
        <f t="shared" si="1057"/>
        <v>0</v>
      </c>
      <c r="AX1127" t="str">
        <f t="shared" si="1058"/>
        <v>0</v>
      </c>
      <c r="AY1127" t="str">
        <f t="shared" si="1059"/>
        <v>0</v>
      </c>
      <c r="AZ1127" s="22"/>
    </row>
    <row r="1128" spans="1:52" ht="15" customHeight="1">
      <c r="A1128" s="18" t="s">
        <v>120</v>
      </c>
      <c r="B1128" s="74" t="str">
        <f t="shared" si="1019"/>
        <v>2403880D</v>
      </c>
      <c r="C1128" s="76">
        <v>45505.802673611099</v>
      </c>
      <c r="D1128" s="18" t="s">
        <v>972</v>
      </c>
      <c r="E1128" s="3" t="b">
        <f>ISNUMBER(MATCH(Table1[[#This Row],[Email]],Attendance[Email],0))</f>
        <v>1</v>
      </c>
      <c r="F1128" s="3">
        <f t="shared" si="1020"/>
        <v>45506.136006944434</v>
      </c>
      <c r="G1128" s="21">
        <f>DAY(Table1[[#This Row],[Actual Time]])</f>
        <v>2</v>
      </c>
      <c r="H1128">
        <f>MONTH(Table1[[#This Row],[Actual Time]])</f>
        <v>8</v>
      </c>
      <c r="I1128">
        <f>YEAR(Table1[[#This Row],[Actual Time]])</f>
        <v>2024</v>
      </c>
      <c r="J1128" t="str">
        <f t="shared" si="1021"/>
        <v>2/8/2024</v>
      </c>
      <c r="K1128" s="3" t="str">
        <f t="shared" si="1022"/>
        <v>0</v>
      </c>
      <c r="L1128" t="str">
        <f t="shared" si="1023"/>
        <v>0</v>
      </c>
      <c r="M1128" t="str">
        <f t="shared" si="1024"/>
        <v>0</v>
      </c>
      <c r="N1128" t="str">
        <f t="shared" si="1025"/>
        <v>0</v>
      </c>
      <c r="O1128" t="str">
        <f t="shared" si="1026"/>
        <v>0</v>
      </c>
      <c r="P1128" t="str">
        <f t="shared" si="1027"/>
        <v>0</v>
      </c>
      <c r="Q1128" t="str">
        <f t="shared" si="1028"/>
        <v>0</v>
      </c>
      <c r="R1128" t="str">
        <f t="shared" si="1029"/>
        <v>0</v>
      </c>
      <c r="S1128" t="str">
        <f t="shared" si="1030"/>
        <v>0</v>
      </c>
      <c r="T1128" s="3" t="str">
        <f t="shared" si="1030"/>
        <v>0</v>
      </c>
      <c r="U1128" t="str">
        <f t="shared" si="1031"/>
        <v>0</v>
      </c>
      <c r="V1128" t="str">
        <f t="shared" si="1032"/>
        <v>0</v>
      </c>
      <c r="W1128" t="str">
        <f t="shared" si="1033"/>
        <v>0</v>
      </c>
      <c r="X1128" t="str">
        <f t="shared" si="1034"/>
        <v>0</v>
      </c>
      <c r="Y1128" t="str">
        <f t="shared" si="1035"/>
        <v>0</v>
      </c>
      <c r="Z1128" t="str">
        <f t="shared" si="1036"/>
        <v>1</v>
      </c>
      <c r="AA1128" s="3" t="str">
        <f t="shared" si="1036"/>
        <v>0</v>
      </c>
      <c r="AB1128" s="3" t="str">
        <f t="shared" si="1036"/>
        <v>0</v>
      </c>
      <c r="AC1128" t="str">
        <f t="shared" si="1037"/>
        <v>0</v>
      </c>
      <c r="AD1128" t="str">
        <f t="shared" si="1038"/>
        <v>0</v>
      </c>
      <c r="AE1128" t="str">
        <f t="shared" si="1039"/>
        <v>0</v>
      </c>
      <c r="AF1128" t="str">
        <f t="shared" si="1040"/>
        <v>0</v>
      </c>
      <c r="AG1128" t="str">
        <f t="shared" si="1041"/>
        <v>0</v>
      </c>
      <c r="AH1128" t="str">
        <f t="shared" si="1042"/>
        <v>0</v>
      </c>
      <c r="AI1128" t="str">
        <f t="shared" si="1043"/>
        <v>0</v>
      </c>
      <c r="AJ1128" t="str">
        <f t="shared" si="1044"/>
        <v>0</v>
      </c>
      <c r="AK1128" t="str">
        <f t="shared" si="1045"/>
        <v>0</v>
      </c>
      <c r="AL1128" t="str">
        <f t="shared" si="1046"/>
        <v>0</v>
      </c>
      <c r="AM1128" t="str">
        <f t="shared" si="1047"/>
        <v>0</v>
      </c>
      <c r="AN1128" t="str">
        <f t="shared" si="1048"/>
        <v>0</v>
      </c>
      <c r="AO1128" t="str">
        <f t="shared" si="1049"/>
        <v>0</v>
      </c>
      <c r="AP1128" t="str">
        <f t="shared" si="1050"/>
        <v>0</v>
      </c>
      <c r="AQ1128" t="str">
        <f t="shared" si="1051"/>
        <v>0</v>
      </c>
      <c r="AR1128" t="str">
        <f t="shared" si="1052"/>
        <v>0</v>
      </c>
      <c r="AS1128" t="str">
        <f t="shared" si="1053"/>
        <v>0</v>
      </c>
      <c r="AT1128" t="str">
        <f t="shared" si="1054"/>
        <v>0</v>
      </c>
      <c r="AU1128" t="str">
        <f t="shared" si="1055"/>
        <v>0</v>
      </c>
      <c r="AV1128" t="str">
        <f t="shared" si="1056"/>
        <v>0</v>
      </c>
      <c r="AW1128" t="str">
        <f t="shared" si="1057"/>
        <v>0</v>
      </c>
      <c r="AX1128" t="str">
        <f t="shared" si="1058"/>
        <v>0</v>
      </c>
      <c r="AY1128" t="str">
        <f t="shared" si="1059"/>
        <v>0</v>
      </c>
      <c r="AZ1128" s="22"/>
    </row>
    <row r="1129" spans="1:52" ht="15" customHeight="1">
      <c r="A1129" s="18" t="s">
        <v>130</v>
      </c>
      <c r="B1129" s="74" t="str">
        <f t="shared" si="1019"/>
        <v>2401627A</v>
      </c>
      <c r="C1129" s="76">
        <v>45505.802673611099</v>
      </c>
      <c r="D1129" s="18" t="s">
        <v>895</v>
      </c>
      <c r="E1129" s="3" t="b">
        <f>ISNUMBER(MATCH(Table1[[#This Row],[Email]],Attendance[Email],0))</f>
        <v>1</v>
      </c>
      <c r="F1129" s="3">
        <f t="shared" si="1020"/>
        <v>45506.136006944434</v>
      </c>
      <c r="G1129" s="21">
        <f>DAY(Table1[[#This Row],[Actual Time]])</f>
        <v>2</v>
      </c>
      <c r="H1129">
        <f>MONTH(Table1[[#This Row],[Actual Time]])</f>
        <v>8</v>
      </c>
      <c r="I1129">
        <f>YEAR(Table1[[#This Row],[Actual Time]])</f>
        <v>2024</v>
      </c>
      <c r="J1129" t="str">
        <f t="shared" si="1021"/>
        <v>2/8/2024</v>
      </c>
      <c r="K1129" s="3" t="str">
        <f t="shared" si="1022"/>
        <v>0</v>
      </c>
      <c r="L1129" t="str">
        <f t="shared" si="1023"/>
        <v>0</v>
      </c>
      <c r="M1129" t="str">
        <f t="shared" si="1024"/>
        <v>0</v>
      </c>
      <c r="N1129" t="str">
        <f t="shared" si="1025"/>
        <v>0</v>
      </c>
      <c r="O1129" t="str">
        <f t="shared" si="1026"/>
        <v>0</v>
      </c>
      <c r="P1129" t="str">
        <f t="shared" si="1027"/>
        <v>0</v>
      </c>
      <c r="Q1129" t="str">
        <f t="shared" si="1028"/>
        <v>0</v>
      </c>
      <c r="R1129" t="str">
        <f t="shared" si="1029"/>
        <v>0</v>
      </c>
      <c r="S1129" t="str">
        <f t="shared" si="1030"/>
        <v>0</v>
      </c>
      <c r="T1129" s="3" t="str">
        <f t="shared" si="1030"/>
        <v>0</v>
      </c>
      <c r="U1129" t="str">
        <f t="shared" si="1031"/>
        <v>0</v>
      </c>
      <c r="V1129" t="str">
        <f t="shared" si="1032"/>
        <v>0</v>
      </c>
      <c r="W1129" t="str">
        <f t="shared" si="1033"/>
        <v>0</v>
      </c>
      <c r="X1129" t="str">
        <f t="shared" si="1034"/>
        <v>0</v>
      </c>
      <c r="Y1129" t="str">
        <f t="shared" si="1035"/>
        <v>0</v>
      </c>
      <c r="Z1129" t="str">
        <f t="shared" si="1036"/>
        <v>1</v>
      </c>
      <c r="AA1129" s="3" t="str">
        <f t="shared" si="1036"/>
        <v>0</v>
      </c>
      <c r="AB1129" s="3" t="str">
        <f t="shared" si="1036"/>
        <v>0</v>
      </c>
      <c r="AC1129" t="str">
        <f t="shared" si="1037"/>
        <v>0</v>
      </c>
      <c r="AD1129" t="str">
        <f t="shared" si="1038"/>
        <v>0</v>
      </c>
      <c r="AE1129" t="str">
        <f t="shared" si="1039"/>
        <v>0</v>
      </c>
      <c r="AF1129" t="str">
        <f t="shared" si="1040"/>
        <v>0</v>
      </c>
      <c r="AG1129" t="str">
        <f t="shared" si="1041"/>
        <v>0</v>
      </c>
      <c r="AH1129" t="str">
        <f t="shared" si="1042"/>
        <v>0</v>
      </c>
      <c r="AI1129" t="str">
        <f t="shared" si="1043"/>
        <v>0</v>
      </c>
      <c r="AJ1129" t="str">
        <f t="shared" si="1044"/>
        <v>0</v>
      </c>
      <c r="AK1129" t="str">
        <f t="shared" si="1045"/>
        <v>0</v>
      </c>
      <c r="AL1129" t="str">
        <f t="shared" si="1046"/>
        <v>0</v>
      </c>
      <c r="AM1129" t="str">
        <f t="shared" si="1047"/>
        <v>0</v>
      </c>
      <c r="AN1129" t="str">
        <f t="shared" si="1048"/>
        <v>0</v>
      </c>
      <c r="AO1129" t="str">
        <f t="shared" si="1049"/>
        <v>0</v>
      </c>
      <c r="AP1129" t="str">
        <f t="shared" si="1050"/>
        <v>0</v>
      </c>
      <c r="AQ1129" t="str">
        <f t="shared" si="1051"/>
        <v>0</v>
      </c>
      <c r="AR1129" t="str">
        <f t="shared" si="1052"/>
        <v>0</v>
      </c>
      <c r="AS1129" t="str">
        <f t="shared" si="1053"/>
        <v>0</v>
      </c>
      <c r="AT1129" t="str">
        <f t="shared" si="1054"/>
        <v>0</v>
      </c>
      <c r="AU1129" t="str">
        <f t="shared" si="1055"/>
        <v>0</v>
      </c>
      <c r="AV1129" t="str">
        <f t="shared" si="1056"/>
        <v>0</v>
      </c>
      <c r="AW1129" t="str">
        <f t="shared" si="1057"/>
        <v>0</v>
      </c>
      <c r="AX1129" t="str">
        <f t="shared" si="1058"/>
        <v>0</v>
      </c>
      <c r="AY1129" t="str">
        <f t="shared" si="1059"/>
        <v>0</v>
      </c>
      <c r="AZ1129" s="22"/>
    </row>
    <row r="1130" spans="1:52" ht="15" customHeight="1">
      <c r="A1130" s="18" t="s">
        <v>411</v>
      </c>
      <c r="B1130" s="74" t="str">
        <f t="shared" si="1019"/>
        <v>2404485A</v>
      </c>
      <c r="C1130" s="76">
        <v>45505.802673611099</v>
      </c>
      <c r="D1130" s="18" t="s">
        <v>954</v>
      </c>
      <c r="E1130" s="3" t="b">
        <f>ISNUMBER(MATCH(Table1[[#This Row],[Email]],Attendance[Email],0))</f>
        <v>1</v>
      </c>
      <c r="F1130" s="3">
        <f t="shared" si="1020"/>
        <v>45506.136006944434</v>
      </c>
      <c r="G1130" s="21">
        <f>DAY(Table1[[#This Row],[Actual Time]])</f>
        <v>2</v>
      </c>
      <c r="H1130">
        <f>MONTH(Table1[[#This Row],[Actual Time]])</f>
        <v>8</v>
      </c>
      <c r="I1130">
        <f>YEAR(Table1[[#This Row],[Actual Time]])</f>
        <v>2024</v>
      </c>
      <c r="J1130" t="str">
        <f t="shared" si="1021"/>
        <v>2/8/2024</v>
      </c>
      <c r="K1130" s="3" t="str">
        <f t="shared" si="1022"/>
        <v>0</v>
      </c>
      <c r="L1130" t="str">
        <f t="shared" si="1023"/>
        <v>0</v>
      </c>
      <c r="M1130" t="str">
        <f t="shared" si="1024"/>
        <v>0</v>
      </c>
      <c r="N1130" t="str">
        <f t="shared" si="1025"/>
        <v>0</v>
      </c>
      <c r="O1130" t="str">
        <f t="shared" si="1026"/>
        <v>0</v>
      </c>
      <c r="P1130" t="str">
        <f t="shared" si="1027"/>
        <v>0</v>
      </c>
      <c r="Q1130" t="str">
        <f t="shared" si="1028"/>
        <v>0</v>
      </c>
      <c r="R1130" t="str">
        <f t="shared" si="1029"/>
        <v>0</v>
      </c>
      <c r="S1130" t="str">
        <f t="shared" si="1030"/>
        <v>0</v>
      </c>
      <c r="T1130" s="3" t="str">
        <f t="shared" si="1030"/>
        <v>0</v>
      </c>
      <c r="U1130" t="str">
        <f t="shared" si="1031"/>
        <v>0</v>
      </c>
      <c r="V1130" t="str">
        <f t="shared" si="1032"/>
        <v>0</v>
      </c>
      <c r="W1130" t="str">
        <f t="shared" si="1033"/>
        <v>0</v>
      </c>
      <c r="X1130" t="str">
        <f t="shared" si="1034"/>
        <v>0</v>
      </c>
      <c r="Y1130" t="str">
        <f t="shared" si="1035"/>
        <v>0</v>
      </c>
      <c r="Z1130" t="str">
        <f t="shared" si="1036"/>
        <v>1</v>
      </c>
      <c r="AA1130" s="3" t="str">
        <f t="shared" si="1036"/>
        <v>0</v>
      </c>
      <c r="AB1130" s="3" t="str">
        <f t="shared" si="1036"/>
        <v>0</v>
      </c>
      <c r="AC1130" t="str">
        <f t="shared" si="1037"/>
        <v>0</v>
      </c>
      <c r="AD1130" t="str">
        <f t="shared" si="1038"/>
        <v>0</v>
      </c>
      <c r="AE1130" t="str">
        <f t="shared" si="1039"/>
        <v>0</v>
      </c>
      <c r="AF1130" t="str">
        <f t="shared" si="1040"/>
        <v>0</v>
      </c>
      <c r="AG1130" t="str">
        <f t="shared" si="1041"/>
        <v>0</v>
      </c>
      <c r="AH1130" t="str">
        <f t="shared" si="1042"/>
        <v>0</v>
      </c>
      <c r="AI1130" t="str">
        <f t="shared" si="1043"/>
        <v>0</v>
      </c>
      <c r="AJ1130" t="str">
        <f t="shared" si="1044"/>
        <v>0</v>
      </c>
      <c r="AK1130" t="str">
        <f t="shared" si="1045"/>
        <v>0</v>
      </c>
      <c r="AL1130" t="str">
        <f t="shared" si="1046"/>
        <v>0</v>
      </c>
      <c r="AM1130" t="str">
        <f t="shared" si="1047"/>
        <v>0</v>
      </c>
      <c r="AN1130" t="str">
        <f t="shared" si="1048"/>
        <v>0</v>
      </c>
      <c r="AO1130" t="str">
        <f t="shared" si="1049"/>
        <v>0</v>
      </c>
      <c r="AP1130" t="str">
        <f t="shared" si="1050"/>
        <v>0</v>
      </c>
      <c r="AQ1130" t="str">
        <f t="shared" si="1051"/>
        <v>0</v>
      </c>
      <c r="AR1130" t="str">
        <f t="shared" si="1052"/>
        <v>0</v>
      </c>
      <c r="AS1130" t="str">
        <f t="shared" si="1053"/>
        <v>0</v>
      </c>
      <c r="AT1130" t="str">
        <f t="shared" si="1054"/>
        <v>0</v>
      </c>
      <c r="AU1130" t="str">
        <f t="shared" si="1055"/>
        <v>0</v>
      </c>
      <c r="AV1130" t="str">
        <f t="shared" si="1056"/>
        <v>0</v>
      </c>
      <c r="AW1130" t="str">
        <f t="shared" si="1057"/>
        <v>0</v>
      </c>
      <c r="AX1130" t="str">
        <f t="shared" si="1058"/>
        <v>0</v>
      </c>
      <c r="AY1130" t="str">
        <f t="shared" si="1059"/>
        <v>0</v>
      </c>
      <c r="AZ1130" s="22"/>
    </row>
    <row r="1131" spans="1:52" ht="15" customHeight="1">
      <c r="A1131" s="18" t="s">
        <v>116</v>
      </c>
      <c r="B1131" s="74" t="str">
        <f t="shared" si="1019"/>
        <v>2304772C</v>
      </c>
      <c r="C1131" s="76">
        <v>45505.802673611099</v>
      </c>
      <c r="D1131" s="18" t="s">
        <v>888</v>
      </c>
      <c r="E1131" s="3" t="b">
        <f>ISNUMBER(MATCH(Table1[[#This Row],[Email]],Attendance[Email],0))</f>
        <v>1</v>
      </c>
      <c r="F1131" s="3">
        <f t="shared" si="1020"/>
        <v>45506.136006944434</v>
      </c>
      <c r="G1131" s="21">
        <f>DAY(Table1[[#This Row],[Actual Time]])</f>
        <v>2</v>
      </c>
      <c r="H1131">
        <f>MONTH(Table1[[#This Row],[Actual Time]])</f>
        <v>8</v>
      </c>
      <c r="I1131">
        <f>YEAR(Table1[[#This Row],[Actual Time]])</f>
        <v>2024</v>
      </c>
      <c r="J1131" t="str">
        <f t="shared" si="1021"/>
        <v>2/8/2024</v>
      </c>
      <c r="K1131" s="3" t="str">
        <f t="shared" si="1022"/>
        <v>0</v>
      </c>
      <c r="L1131" t="str">
        <f t="shared" si="1023"/>
        <v>0</v>
      </c>
      <c r="M1131" t="str">
        <f t="shared" si="1024"/>
        <v>0</v>
      </c>
      <c r="N1131" t="str">
        <f t="shared" si="1025"/>
        <v>0</v>
      </c>
      <c r="O1131" t="str">
        <f t="shared" si="1026"/>
        <v>0</v>
      </c>
      <c r="P1131" t="str">
        <f t="shared" si="1027"/>
        <v>0</v>
      </c>
      <c r="Q1131" t="str">
        <f t="shared" si="1028"/>
        <v>0</v>
      </c>
      <c r="R1131" t="str">
        <f t="shared" si="1029"/>
        <v>0</v>
      </c>
      <c r="S1131" t="str">
        <f t="shared" si="1030"/>
        <v>0</v>
      </c>
      <c r="T1131" s="3" t="str">
        <f t="shared" si="1030"/>
        <v>0</v>
      </c>
      <c r="U1131" t="str">
        <f t="shared" si="1031"/>
        <v>0</v>
      </c>
      <c r="V1131" t="str">
        <f t="shared" si="1032"/>
        <v>0</v>
      </c>
      <c r="W1131" t="str">
        <f t="shared" si="1033"/>
        <v>0</v>
      </c>
      <c r="X1131" t="str">
        <f t="shared" si="1034"/>
        <v>0</v>
      </c>
      <c r="Y1131" t="str">
        <f t="shared" si="1035"/>
        <v>0</v>
      </c>
      <c r="Z1131" t="str">
        <f t="shared" si="1036"/>
        <v>1</v>
      </c>
      <c r="AA1131" s="3" t="str">
        <f t="shared" si="1036"/>
        <v>0</v>
      </c>
      <c r="AB1131" s="3" t="str">
        <f t="shared" si="1036"/>
        <v>0</v>
      </c>
      <c r="AC1131" t="str">
        <f t="shared" si="1037"/>
        <v>0</v>
      </c>
      <c r="AD1131" t="str">
        <f t="shared" si="1038"/>
        <v>0</v>
      </c>
      <c r="AE1131" t="str">
        <f t="shared" si="1039"/>
        <v>0</v>
      </c>
      <c r="AF1131" t="str">
        <f t="shared" si="1040"/>
        <v>0</v>
      </c>
      <c r="AG1131" t="str">
        <f t="shared" si="1041"/>
        <v>0</v>
      </c>
      <c r="AH1131" t="str">
        <f t="shared" si="1042"/>
        <v>0</v>
      </c>
      <c r="AI1131" t="str">
        <f t="shared" si="1043"/>
        <v>0</v>
      </c>
      <c r="AJ1131" t="str">
        <f t="shared" si="1044"/>
        <v>0</v>
      </c>
      <c r="AK1131" t="str">
        <f t="shared" si="1045"/>
        <v>0</v>
      </c>
      <c r="AL1131" t="str">
        <f t="shared" si="1046"/>
        <v>0</v>
      </c>
      <c r="AM1131" t="str">
        <f t="shared" si="1047"/>
        <v>0</v>
      </c>
      <c r="AN1131" t="str">
        <f t="shared" si="1048"/>
        <v>0</v>
      </c>
      <c r="AO1131" t="str">
        <f t="shared" si="1049"/>
        <v>0</v>
      </c>
      <c r="AP1131" t="str">
        <f t="shared" si="1050"/>
        <v>0</v>
      </c>
      <c r="AQ1131" t="str">
        <f t="shared" si="1051"/>
        <v>0</v>
      </c>
      <c r="AR1131" t="str">
        <f t="shared" si="1052"/>
        <v>0</v>
      </c>
      <c r="AS1131" t="str">
        <f t="shared" si="1053"/>
        <v>0</v>
      </c>
      <c r="AT1131" t="str">
        <f t="shared" si="1054"/>
        <v>0</v>
      </c>
      <c r="AU1131" t="str">
        <f t="shared" si="1055"/>
        <v>0</v>
      </c>
      <c r="AV1131" t="str">
        <f t="shared" si="1056"/>
        <v>0</v>
      </c>
      <c r="AW1131" t="str">
        <f t="shared" si="1057"/>
        <v>0</v>
      </c>
      <c r="AX1131" t="str">
        <f t="shared" si="1058"/>
        <v>0</v>
      </c>
      <c r="AY1131" t="str">
        <f t="shared" si="1059"/>
        <v>0</v>
      </c>
      <c r="AZ1131" s="22"/>
    </row>
    <row r="1132" spans="1:52" ht="15" customHeight="1">
      <c r="A1132" s="18" t="s">
        <v>262</v>
      </c>
      <c r="B1132" s="74" t="str">
        <f t="shared" si="1019"/>
        <v>2401771G</v>
      </c>
      <c r="C1132" s="76">
        <v>45505.802673611099</v>
      </c>
      <c r="D1132" s="18" t="s">
        <v>953</v>
      </c>
      <c r="E1132" s="3" t="b">
        <f>ISNUMBER(MATCH(Table1[[#This Row],[Email]],Attendance[Email],0))</f>
        <v>1</v>
      </c>
      <c r="F1132" s="3">
        <f t="shared" si="1020"/>
        <v>45506.136006944434</v>
      </c>
      <c r="G1132" s="21">
        <f>DAY(Table1[[#This Row],[Actual Time]])</f>
        <v>2</v>
      </c>
      <c r="H1132">
        <f>MONTH(Table1[[#This Row],[Actual Time]])</f>
        <v>8</v>
      </c>
      <c r="I1132">
        <f>YEAR(Table1[[#This Row],[Actual Time]])</f>
        <v>2024</v>
      </c>
      <c r="J1132" t="str">
        <f t="shared" si="1021"/>
        <v>2/8/2024</v>
      </c>
      <c r="K1132" s="3" t="str">
        <f t="shared" si="1022"/>
        <v>0</v>
      </c>
      <c r="L1132" t="str">
        <f t="shared" si="1023"/>
        <v>0</v>
      </c>
      <c r="M1132" t="str">
        <f t="shared" si="1024"/>
        <v>0</v>
      </c>
      <c r="N1132" t="str">
        <f t="shared" si="1025"/>
        <v>0</v>
      </c>
      <c r="O1132" t="str">
        <f t="shared" si="1026"/>
        <v>0</v>
      </c>
      <c r="P1132" t="str">
        <f t="shared" si="1027"/>
        <v>0</v>
      </c>
      <c r="Q1132" t="str">
        <f t="shared" si="1028"/>
        <v>0</v>
      </c>
      <c r="R1132" t="str">
        <f t="shared" si="1029"/>
        <v>0</v>
      </c>
      <c r="S1132" t="str">
        <f t="shared" si="1030"/>
        <v>0</v>
      </c>
      <c r="T1132" s="3" t="str">
        <f t="shared" si="1030"/>
        <v>0</v>
      </c>
      <c r="U1132" t="str">
        <f t="shared" si="1031"/>
        <v>0</v>
      </c>
      <c r="V1132" t="str">
        <f t="shared" si="1032"/>
        <v>0</v>
      </c>
      <c r="W1132" t="str">
        <f t="shared" si="1033"/>
        <v>0</v>
      </c>
      <c r="X1132" t="str">
        <f t="shared" si="1034"/>
        <v>0</v>
      </c>
      <c r="Y1132" t="str">
        <f t="shared" si="1035"/>
        <v>0</v>
      </c>
      <c r="Z1132" t="str">
        <f t="shared" si="1036"/>
        <v>1</v>
      </c>
      <c r="AA1132" s="3" t="str">
        <f t="shared" si="1036"/>
        <v>0</v>
      </c>
      <c r="AB1132" s="3" t="str">
        <f t="shared" si="1036"/>
        <v>0</v>
      </c>
      <c r="AC1132" t="str">
        <f t="shared" si="1037"/>
        <v>0</v>
      </c>
      <c r="AD1132" t="str">
        <f t="shared" si="1038"/>
        <v>0</v>
      </c>
      <c r="AE1132" t="str">
        <f t="shared" si="1039"/>
        <v>0</v>
      </c>
      <c r="AF1132" t="str">
        <f t="shared" si="1040"/>
        <v>0</v>
      </c>
      <c r="AG1132" t="str">
        <f t="shared" si="1041"/>
        <v>0</v>
      </c>
      <c r="AH1132" t="str">
        <f t="shared" si="1042"/>
        <v>0</v>
      </c>
      <c r="AI1132" t="str">
        <f t="shared" si="1043"/>
        <v>0</v>
      </c>
      <c r="AJ1132" t="str">
        <f t="shared" si="1044"/>
        <v>0</v>
      </c>
      <c r="AK1132" t="str">
        <f t="shared" si="1045"/>
        <v>0</v>
      </c>
      <c r="AL1132" t="str">
        <f t="shared" si="1046"/>
        <v>0</v>
      </c>
      <c r="AM1132" t="str">
        <f t="shared" si="1047"/>
        <v>0</v>
      </c>
      <c r="AN1132" t="str">
        <f t="shared" si="1048"/>
        <v>0</v>
      </c>
      <c r="AO1132" t="str">
        <f t="shared" si="1049"/>
        <v>0</v>
      </c>
      <c r="AP1132" t="str">
        <f t="shared" si="1050"/>
        <v>0</v>
      </c>
      <c r="AQ1132" t="str">
        <f t="shared" si="1051"/>
        <v>0</v>
      </c>
      <c r="AR1132" t="str">
        <f t="shared" si="1052"/>
        <v>0</v>
      </c>
      <c r="AS1132" t="str">
        <f t="shared" si="1053"/>
        <v>0</v>
      </c>
      <c r="AT1132" t="str">
        <f t="shared" si="1054"/>
        <v>0</v>
      </c>
      <c r="AU1132" t="str">
        <f t="shared" si="1055"/>
        <v>0</v>
      </c>
      <c r="AV1132" t="str">
        <f t="shared" si="1056"/>
        <v>0</v>
      </c>
      <c r="AW1132" t="str">
        <f t="shared" si="1057"/>
        <v>0</v>
      </c>
      <c r="AX1132" t="str">
        <f t="shared" si="1058"/>
        <v>0</v>
      </c>
      <c r="AY1132" t="str">
        <f t="shared" si="1059"/>
        <v>0</v>
      </c>
      <c r="AZ1132" s="22"/>
    </row>
    <row r="1133" spans="1:52" ht="15" customHeight="1">
      <c r="A1133" s="18" t="s">
        <v>70</v>
      </c>
      <c r="B1133" s="74" t="str">
        <f t="shared" si="1019"/>
        <v>2301128A</v>
      </c>
      <c r="C1133" s="76">
        <v>45505.802673611099</v>
      </c>
      <c r="D1133" s="18" t="s">
        <v>1006</v>
      </c>
      <c r="E1133" s="3" t="b">
        <f>ISNUMBER(MATCH(Table1[[#This Row],[Email]],Attendance[Email],0))</f>
        <v>1</v>
      </c>
      <c r="F1133" s="3">
        <f t="shared" si="1020"/>
        <v>45506.136006944434</v>
      </c>
      <c r="G1133" s="21">
        <f>DAY(Table1[[#This Row],[Actual Time]])</f>
        <v>2</v>
      </c>
      <c r="H1133">
        <f>MONTH(Table1[[#This Row],[Actual Time]])</f>
        <v>8</v>
      </c>
      <c r="I1133">
        <f>YEAR(Table1[[#This Row],[Actual Time]])</f>
        <v>2024</v>
      </c>
      <c r="J1133" t="str">
        <f t="shared" si="1021"/>
        <v>2/8/2024</v>
      </c>
      <c r="K1133" s="3" t="str">
        <f t="shared" si="1022"/>
        <v>0</v>
      </c>
      <c r="L1133" t="str">
        <f t="shared" si="1023"/>
        <v>0</v>
      </c>
      <c r="M1133" t="str">
        <f t="shared" si="1024"/>
        <v>0</v>
      </c>
      <c r="N1133" t="str">
        <f t="shared" si="1025"/>
        <v>0</v>
      </c>
      <c r="O1133" t="str">
        <f t="shared" si="1026"/>
        <v>0</v>
      </c>
      <c r="P1133" t="str">
        <f t="shared" si="1027"/>
        <v>0</v>
      </c>
      <c r="Q1133" t="str">
        <f t="shared" si="1028"/>
        <v>0</v>
      </c>
      <c r="R1133" t="str">
        <f t="shared" si="1029"/>
        <v>0</v>
      </c>
      <c r="S1133" t="str">
        <f t="shared" si="1030"/>
        <v>0</v>
      </c>
      <c r="T1133" s="3" t="str">
        <f t="shared" si="1030"/>
        <v>0</v>
      </c>
      <c r="U1133" t="str">
        <f t="shared" si="1031"/>
        <v>0</v>
      </c>
      <c r="V1133" t="str">
        <f t="shared" si="1032"/>
        <v>0</v>
      </c>
      <c r="W1133" t="str">
        <f t="shared" si="1033"/>
        <v>0</v>
      </c>
      <c r="X1133" t="str">
        <f t="shared" si="1034"/>
        <v>0</v>
      </c>
      <c r="Y1133" t="str">
        <f t="shared" si="1035"/>
        <v>0</v>
      </c>
      <c r="Z1133" t="str">
        <f t="shared" si="1036"/>
        <v>1</v>
      </c>
      <c r="AA1133" s="3" t="str">
        <f t="shared" si="1036"/>
        <v>0</v>
      </c>
      <c r="AB1133" s="3" t="str">
        <f t="shared" si="1036"/>
        <v>0</v>
      </c>
      <c r="AC1133" t="str">
        <f t="shared" si="1037"/>
        <v>0</v>
      </c>
      <c r="AD1133" t="str">
        <f t="shared" si="1038"/>
        <v>0</v>
      </c>
      <c r="AE1133" t="str">
        <f t="shared" si="1039"/>
        <v>0</v>
      </c>
      <c r="AF1133" t="str">
        <f t="shared" si="1040"/>
        <v>0</v>
      </c>
      <c r="AG1133" t="str">
        <f t="shared" si="1041"/>
        <v>0</v>
      </c>
      <c r="AH1133" t="str">
        <f t="shared" si="1042"/>
        <v>0</v>
      </c>
      <c r="AI1133" t="str">
        <f t="shared" si="1043"/>
        <v>0</v>
      </c>
      <c r="AJ1133" t="str">
        <f t="shared" si="1044"/>
        <v>0</v>
      </c>
      <c r="AK1133" t="str">
        <f t="shared" si="1045"/>
        <v>0</v>
      </c>
      <c r="AL1133" t="str">
        <f t="shared" si="1046"/>
        <v>0</v>
      </c>
      <c r="AM1133" t="str">
        <f t="shared" si="1047"/>
        <v>0</v>
      </c>
      <c r="AN1133" t="str">
        <f t="shared" si="1048"/>
        <v>0</v>
      </c>
      <c r="AO1133" t="str">
        <f t="shared" si="1049"/>
        <v>0</v>
      </c>
      <c r="AP1133" t="str">
        <f t="shared" si="1050"/>
        <v>0</v>
      </c>
      <c r="AQ1133" t="str">
        <f t="shared" si="1051"/>
        <v>0</v>
      </c>
      <c r="AR1133" t="str">
        <f t="shared" si="1052"/>
        <v>0</v>
      </c>
      <c r="AS1133" t="str">
        <f t="shared" si="1053"/>
        <v>0</v>
      </c>
      <c r="AT1133" t="str">
        <f t="shared" si="1054"/>
        <v>0</v>
      </c>
      <c r="AU1133" t="str">
        <f t="shared" si="1055"/>
        <v>0</v>
      </c>
      <c r="AV1133" t="str">
        <f t="shared" si="1056"/>
        <v>0</v>
      </c>
      <c r="AW1133" t="str">
        <f t="shared" si="1057"/>
        <v>0</v>
      </c>
      <c r="AX1133" t="str">
        <f t="shared" si="1058"/>
        <v>0</v>
      </c>
      <c r="AY1133" t="str">
        <f t="shared" si="1059"/>
        <v>0</v>
      </c>
      <c r="AZ1133" s="22"/>
    </row>
    <row r="1134" spans="1:52" ht="15" customHeight="1">
      <c r="A1134" s="18" t="s">
        <v>196</v>
      </c>
      <c r="B1134" s="74" t="str">
        <f t="shared" si="1019"/>
        <v>2402623I</v>
      </c>
      <c r="C1134" s="76">
        <v>45505.802673611099</v>
      </c>
      <c r="D1134" s="18" t="s">
        <v>928</v>
      </c>
      <c r="E1134" s="3" t="b">
        <f>ISNUMBER(MATCH(Table1[[#This Row],[Email]],Attendance[Email],0))</f>
        <v>1</v>
      </c>
      <c r="F1134" s="3">
        <f t="shared" si="1020"/>
        <v>45506.136006944434</v>
      </c>
      <c r="G1134" s="21">
        <f>DAY(Table1[[#This Row],[Actual Time]])</f>
        <v>2</v>
      </c>
      <c r="H1134">
        <f>MONTH(Table1[[#This Row],[Actual Time]])</f>
        <v>8</v>
      </c>
      <c r="I1134">
        <f>YEAR(Table1[[#This Row],[Actual Time]])</f>
        <v>2024</v>
      </c>
      <c r="J1134" t="str">
        <f t="shared" si="1021"/>
        <v>2/8/2024</v>
      </c>
      <c r="K1134" s="3" t="str">
        <f t="shared" si="1022"/>
        <v>0</v>
      </c>
      <c r="L1134" t="str">
        <f t="shared" si="1023"/>
        <v>0</v>
      </c>
      <c r="M1134" t="str">
        <f t="shared" si="1024"/>
        <v>0</v>
      </c>
      <c r="N1134" t="str">
        <f t="shared" si="1025"/>
        <v>0</v>
      </c>
      <c r="O1134" t="str">
        <f t="shared" si="1026"/>
        <v>0</v>
      </c>
      <c r="P1134" t="str">
        <f t="shared" si="1027"/>
        <v>0</v>
      </c>
      <c r="Q1134" t="str">
        <f t="shared" si="1028"/>
        <v>0</v>
      </c>
      <c r="R1134" t="str">
        <f t="shared" si="1029"/>
        <v>0</v>
      </c>
      <c r="S1134" t="str">
        <f t="shared" si="1030"/>
        <v>0</v>
      </c>
      <c r="T1134" s="3" t="str">
        <f t="shared" si="1030"/>
        <v>0</v>
      </c>
      <c r="U1134" t="str">
        <f t="shared" si="1031"/>
        <v>0</v>
      </c>
      <c r="V1134" t="str">
        <f t="shared" si="1032"/>
        <v>0</v>
      </c>
      <c r="W1134" t="str">
        <f t="shared" si="1033"/>
        <v>0</v>
      </c>
      <c r="X1134" t="str">
        <f t="shared" si="1034"/>
        <v>0</v>
      </c>
      <c r="Y1134" t="str">
        <f t="shared" si="1035"/>
        <v>0</v>
      </c>
      <c r="Z1134" t="str">
        <f t="shared" si="1036"/>
        <v>1</v>
      </c>
      <c r="AA1134" s="3" t="str">
        <f t="shared" si="1036"/>
        <v>0</v>
      </c>
      <c r="AB1134" s="3" t="str">
        <f t="shared" si="1036"/>
        <v>0</v>
      </c>
      <c r="AC1134" t="str">
        <f t="shared" si="1037"/>
        <v>0</v>
      </c>
      <c r="AD1134" t="str">
        <f t="shared" si="1038"/>
        <v>0</v>
      </c>
      <c r="AE1134" t="str">
        <f t="shared" si="1039"/>
        <v>0</v>
      </c>
      <c r="AF1134" t="str">
        <f t="shared" si="1040"/>
        <v>0</v>
      </c>
      <c r="AG1134" t="str">
        <f t="shared" si="1041"/>
        <v>0</v>
      </c>
      <c r="AH1134" t="str">
        <f t="shared" si="1042"/>
        <v>0</v>
      </c>
      <c r="AI1134" t="str">
        <f t="shared" si="1043"/>
        <v>0</v>
      </c>
      <c r="AJ1134" t="str">
        <f t="shared" si="1044"/>
        <v>0</v>
      </c>
      <c r="AK1134" t="str">
        <f t="shared" si="1045"/>
        <v>0</v>
      </c>
      <c r="AL1134" t="str">
        <f t="shared" si="1046"/>
        <v>0</v>
      </c>
      <c r="AM1134" t="str">
        <f t="shared" si="1047"/>
        <v>0</v>
      </c>
      <c r="AN1134" t="str">
        <f t="shared" si="1048"/>
        <v>0</v>
      </c>
      <c r="AO1134" t="str">
        <f t="shared" si="1049"/>
        <v>0</v>
      </c>
      <c r="AP1134" t="str">
        <f t="shared" si="1050"/>
        <v>0</v>
      </c>
      <c r="AQ1134" t="str">
        <f t="shared" si="1051"/>
        <v>0</v>
      </c>
      <c r="AR1134" t="str">
        <f t="shared" si="1052"/>
        <v>0</v>
      </c>
      <c r="AS1134" t="str">
        <f t="shared" si="1053"/>
        <v>0</v>
      </c>
      <c r="AT1134" t="str">
        <f t="shared" si="1054"/>
        <v>0</v>
      </c>
      <c r="AU1134" t="str">
        <f t="shared" si="1055"/>
        <v>0</v>
      </c>
      <c r="AV1134" t="str">
        <f t="shared" si="1056"/>
        <v>0</v>
      </c>
      <c r="AW1134" t="str">
        <f t="shared" si="1057"/>
        <v>0</v>
      </c>
      <c r="AX1134" t="str">
        <f t="shared" si="1058"/>
        <v>0</v>
      </c>
      <c r="AY1134" t="str">
        <f t="shared" si="1059"/>
        <v>0</v>
      </c>
      <c r="AZ1134" s="22"/>
    </row>
    <row r="1135" spans="1:52" ht="15" customHeight="1">
      <c r="A1135" s="18" t="s">
        <v>176</v>
      </c>
      <c r="B1135" s="74" t="str">
        <f t="shared" si="1019"/>
        <v>2400652J</v>
      </c>
      <c r="C1135" s="76">
        <v>45505.802673611099</v>
      </c>
      <c r="D1135" s="18" t="s">
        <v>918</v>
      </c>
      <c r="E1135" s="3" t="b">
        <f>ISNUMBER(MATCH(Table1[[#This Row],[Email]],Attendance[Email],0))</f>
        <v>1</v>
      </c>
      <c r="F1135" s="3">
        <f t="shared" si="1020"/>
        <v>45506.136006944434</v>
      </c>
      <c r="G1135" s="21">
        <f>DAY(Table1[[#This Row],[Actual Time]])</f>
        <v>2</v>
      </c>
      <c r="H1135">
        <f>MONTH(Table1[[#This Row],[Actual Time]])</f>
        <v>8</v>
      </c>
      <c r="I1135">
        <f>YEAR(Table1[[#This Row],[Actual Time]])</f>
        <v>2024</v>
      </c>
      <c r="J1135" t="str">
        <f t="shared" si="1021"/>
        <v>2/8/2024</v>
      </c>
      <c r="K1135" s="3" t="str">
        <f t="shared" si="1022"/>
        <v>0</v>
      </c>
      <c r="L1135" t="str">
        <f t="shared" si="1023"/>
        <v>0</v>
      </c>
      <c r="M1135" t="str">
        <f t="shared" si="1024"/>
        <v>0</v>
      </c>
      <c r="N1135" t="str">
        <f t="shared" si="1025"/>
        <v>0</v>
      </c>
      <c r="O1135" t="str">
        <f t="shared" si="1026"/>
        <v>0</v>
      </c>
      <c r="P1135" t="str">
        <f t="shared" si="1027"/>
        <v>0</v>
      </c>
      <c r="Q1135" t="str">
        <f t="shared" si="1028"/>
        <v>0</v>
      </c>
      <c r="R1135" t="str">
        <f t="shared" si="1029"/>
        <v>0</v>
      </c>
      <c r="S1135" t="str">
        <f t="shared" si="1030"/>
        <v>0</v>
      </c>
      <c r="T1135" s="3" t="str">
        <f t="shared" si="1030"/>
        <v>0</v>
      </c>
      <c r="U1135" t="str">
        <f t="shared" si="1031"/>
        <v>0</v>
      </c>
      <c r="V1135" t="str">
        <f t="shared" si="1032"/>
        <v>0</v>
      </c>
      <c r="W1135" t="str">
        <f t="shared" si="1033"/>
        <v>0</v>
      </c>
      <c r="X1135" t="str">
        <f t="shared" si="1034"/>
        <v>0</v>
      </c>
      <c r="Y1135" t="str">
        <f t="shared" si="1035"/>
        <v>0</v>
      </c>
      <c r="Z1135" t="str">
        <f t="shared" si="1036"/>
        <v>1</v>
      </c>
      <c r="AA1135" s="3" t="str">
        <f t="shared" si="1036"/>
        <v>0</v>
      </c>
      <c r="AB1135" s="3" t="str">
        <f t="shared" si="1036"/>
        <v>0</v>
      </c>
      <c r="AC1135" t="str">
        <f t="shared" si="1037"/>
        <v>0</v>
      </c>
      <c r="AD1135" t="str">
        <f t="shared" si="1038"/>
        <v>0</v>
      </c>
      <c r="AE1135" t="str">
        <f t="shared" si="1039"/>
        <v>0</v>
      </c>
      <c r="AF1135" t="str">
        <f t="shared" si="1040"/>
        <v>0</v>
      </c>
      <c r="AG1135" t="str">
        <f t="shared" si="1041"/>
        <v>0</v>
      </c>
      <c r="AH1135" t="str">
        <f t="shared" si="1042"/>
        <v>0</v>
      </c>
      <c r="AI1135" t="str">
        <f t="shared" si="1043"/>
        <v>0</v>
      </c>
      <c r="AJ1135" t="str">
        <f t="shared" si="1044"/>
        <v>0</v>
      </c>
      <c r="AK1135" t="str">
        <f t="shared" si="1045"/>
        <v>0</v>
      </c>
      <c r="AL1135" t="str">
        <f t="shared" si="1046"/>
        <v>0</v>
      </c>
      <c r="AM1135" t="str">
        <f t="shared" si="1047"/>
        <v>0</v>
      </c>
      <c r="AN1135" t="str">
        <f t="shared" si="1048"/>
        <v>0</v>
      </c>
      <c r="AO1135" t="str">
        <f t="shared" si="1049"/>
        <v>0</v>
      </c>
      <c r="AP1135" t="str">
        <f t="shared" si="1050"/>
        <v>0</v>
      </c>
      <c r="AQ1135" t="str">
        <f t="shared" si="1051"/>
        <v>0</v>
      </c>
      <c r="AR1135" t="str">
        <f t="shared" si="1052"/>
        <v>0</v>
      </c>
      <c r="AS1135" t="str">
        <f t="shared" si="1053"/>
        <v>0</v>
      </c>
      <c r="AT1135" t="str">
        <f t="shared" si="1054"/>
        <v>0</v>
      </c>
      <c r="AU1135" t="str">
        <f t="shared" si="1055"/>
        <v>0</v>
      </c>
      <c r="AV1135" t="str">
        <f t="shared" si="1056"/>
        <v>0</v>
      </c>
      <c r="AW1135" t="str">
        <f t="shared" si="1057"/>
        <v>0</v>
      </c>
      <c r="AX1135" t="str">
        <f t="shared" si="1058"/>
        <v>0</v>
      </c>
      <c r="AY1135" t="str">
        <f t="shared" si="1059"/>
        <v>0</v>
      </c>
      <c r="AZ1135" s="22"/>
    </row>
    <row r="1136" spans="1:52" ht="15" customHeight="1">
      <c r="A1136" s="18" t="s">
        <v>218</v>
      </c>
      <c r="B1136" s="74" t="str">
        <f t="shared" si="1019"/>
        <v>2402097F</v>
      </c>
      <c r="C1136" s="76">
        <v>45505.802673611099</v>
      </c>
      <c r="D1136" s="18" t="s">
        <v>939</v>
      </c>
      <c r="E1136" s="3" t="b">
        <f>ISNUMBER(MATCH(Table1[[#This Row],[Email]],Attendance[Email],0))</f>
        <v>1</v>
      </c>
      <c r="F1136" s="3">
        <f t="shared" si="1020"/>
        <v>45506.136006944434</v>
      </c>
      <c r="G1136" s="21">
        <f>DAY(Table1[[#This Row],[Actual Time]])</f>
        <v>2</v>
      </c>
      <c r="H1136">
        <f>MONTH(Table1[[#This Row],[Actual Time]])</f>
        <v>8</v>
      </c>
      <c r="I1136">
        <f>YEAR(Table1[[#This Row],[Actual Time]])</f>
        <v>2024</v>
      </c>
      <c r="J1136" t="str">
        <f t="shared" si="1021"/>
        <v>2/8/2024</v>
      </c>
      <c r="K1136" s="3" t="str">
        <f t="shared" si="1022"/>
        <v>0</v>
      </c>
      <c r="L1136" t="str">
        <f t="shared" si="1023"/>
        <v>0</v>
      </c>
      <c r="M1136" t="str">
        <f t="shared" si="1024"/>
        <v>0</v>
      </c>
      <c r="N1136" t="str">
        <f t="shared" si="1025"/>
        <v>0</v>
      </c>
      <c r="O1136" t="str">
        <f t="shared" si="1026"/>
        <v>0</v>
      </c>
      <c r="P1136" t="str">
        <f t="shared" si="1027"/>
        <v>0</v>
      </c>
      <c r="Q1136" t="str">
        <f t="shared" si="1028"/>
        <v>0</v>
      </c>
      <c r="R1136" t="str">
        <f t="shared" si="1029"/>
        <v>0</v>
      </c>
      <c r="S1136" t="str">
        <f t="shared" si="1030"/>
        <v>0</v>
      </c>
      <c r="T1136" s="3" t="str">
        <f t="shared" si="1030"/>
        <v>0</v>
      </c>
      <c r="U1136" t="str">
        <f t="shared" si="1031"/>
        <v>0</v>
      </c>
      <c r="V1136" t="str">
        <f t="shared" si="1032"/>
        <v>0</v>
      </c>
      <c r="W1136" t="str">
        <f t="shared" si="1033"/>
        <v>0</v>
      </c>
      <c r="X1136" t="str">
        <f t="shared" si="1034"/>
        <v>0</v>
      </c>
      <c r="Y1136" t="str">
        <f t="shared" si="1035"/>
        <v>0</v>
      </c>
      <c r="Z1136" t="str">
        <f t="shared" si="1036"/>
        <v>1</v>
      </c>
      <c r="AA1136" s="3" t="str">
        <f t="shared" si="1036"/>
        <v>0</v>
      </c>
      <c r="AB1136" s="3" t="str">
        <f t="shared" si="1036"/>
        <v>0</v>
      </c>
      <c r="AC1136" t="str">
        <f t="shared" si="1037"/>
        <v>0</v>
      </c>
      <c r="AD1136" t="str">
        <f t="shared" si="1038"/>
        <v>0</v>
      </c>
      <c r="AE1136" t="str">
        <f t="shared" si="1039"/>
        <v>0</v>
      </c>
      <c r="AF1136" t="str">
        <f t="shared" si="1040"/>
        <v>0</v>
      </c>
      <c r="AG1136" t="str">
        <f t="shared" si="1041"/>
        <v>0</v>
      </c>
      <c r="AH1136" t="str">
        <f t="shared" si="1042"/>
        <v>0</v>
      </c>
      <c r="AI1136" t="str">
        <f t="shared" si="1043"/>
        <v>0</v>
      </c>
      <c r="AJ1136" t="str">
        <f t="shared" si="1044"/>
        <v>0</v>
      </c>
      <c r="AK1136" t="str">
        <f t="shared" si="1045"/>
        <v>0</v>
      </c>
      <c r="AL1136" t="str">
        <f t="shared" si="1046"/>
        <v>0</v>
      </c>
      <c r="AM1136" t="str">
        <f t="shared" si="1047"/>
        <v>0</v>
      </c>
      <c r="AN1136" t="str">
        <f t="shared" si="1048"/>
        <v>0</v>
      </c>
      <c r="AO1136" t="str">
        <f t="shared" si="1049"/>
        <v>0</v>
      </c>
      <c r="AP1136" t="str">
        <f t="shared" si="1050"/>
        <v>0</v>
      </c>
      <c r="AQ1136" t="str">
        <f t="shared" si="1051"/>
        <v>0</v>
      </c>
      <c r="AR1136" t="str">
        <f t="shared" si="1052"/>
        <v>0</v>
      </c>
      <c r="AS1136" t="str">
        <f t="shared" si="1053"/>
        <v>0</v>
      </c>
      <c r="AT1136" t="str">
        <f t="shared" si="1054"/>
        <v>0</v>
      </c>
      <c r="AU1136" t="str">
        <f t="shared" si="1055"/>
        <v>0</v>
      </c>
      <c r="AV1136" t="str">
        <f t="shared" si="1056"/>
        <v>0</v>
      </c>
      <c r="AW1136" t="str">
        <f t="shared" si="1057"/>
        <v>0</v>
      </c>
      <c r="AX1136" t="str">
        <f t="shared" si="1058"/>
        <v>0</v>
      </c>
      <c r="AY1136" t="str">
        <f t="shared" si="1059"/>
        <v>0</v>
      </c>
      <c r="AZ1136" s="22"/>
    </row>
    <row r="1137" spans="1:52" ht="15" customHeight="1">
      <c r="A1137" s="18" t="s">
        <v>701</v>
      </c>
      <c r="B1137" s="74" t="str">
        <f t="shared" si="1019"/>
        <v>2404333C</v>
      </c>
      <c r="C1137" s="76">
        <v>45505.802673611099</v>
      </c>
      <c r="D1137" s="18" t="s">
        <v>969</v>
      </c>
      <c r="E1137" s="3" t="b">
        <f>ISNUMBER(MATCH(Table1[[#This Row],[Email]],Attendance[Email],0))</f>
        <v>1</v>
      </c>
      <c r="F1137" s="3">
        <f t="shared" si="1020"/>
        <v>45506.136006944434</v>
      </c>
      <c r="G1137" s="21">
        <f>DAY(Table1[[#This Row],[Actual Time]])</f>
        <v>2</v>
      </c>
      <c r="H1137">
        <f>MONTH(Table1[[#This Row],[Actual Time]])</f>
        <v>8</v>
      </c>
      <c r="I1137">
        <f>YEAR(Table1[[#This Row],[Actual Time]])</f>
        <v>2024</v>
      </c>
      <c r="J1137" t="str">
        <f t="shared" si="1021"/>
        <v>2/8/2024</v>
      </c>
      <c r="K1137" s="3" t="str">
        <f t="shared" si="1022"/>
        <v>0</v>
      </c>
      <c r="L1137" t="str">
        <f t="shared" si="1023"/>
        <v>0</v>
      </c>
      <c r="M1137" t="str">
        <f t="shared" si="1024"/>
        <v>0</v>
      </c>
      <c r="N1137" t="str">
        <f t="shared" si="1025"/>
        <v>0</v>
      </c>
      <c r="O1137" t="str">
        <f t="shared" si="1026"/>
        <v>0</v>
      </c>
      <c r="P1137" t="str">
        <f t="shared" si="1027"/>
        <v>0</v>
      </c>
      <c r="Q1137" t="str">
        <f t="shared" si="1028"/>
        <v>0</v>
      </c>
      <c r="R1137" t="str">
        <f t="shared" si="1029"/>
        <v>0</v>
      </c>
      <c r="S1137" t="str">
        <f t="shared" si="1030"/>
        <v>0</v>
      </c>
      <c r="T1137" s="3" t="str">
        <f t="shared" si="1030"/>
        <v>0</v>
      </c>
      <c r="U1137" t="str">
        <f t="shared" si="1031"/>
        <v>0</v>
      </c>
      <c r="V1137" t="str">
        <f t="shared" si="1032"/>
        <v>0</v>
      </c>
      <c r="W1137" t="str">
        <f t="shared" si="1033"/>
        <v>0</v>
      </c>
      <c r="X1137" t="str">
        <f t="shared" si="1034"/>
        <v>0</v>
      </c>
      <c r="Y1137" t="str">
        <f t="shared" si="1035"/>
        <v>0</v>
      </c>
      <c r="Z1137" t="str">
        <f t="shared" si="1036"/>
        <v>1</v>
      </c>
      <c r="AA1137" s="3" t="str">
        <f t="shared" si="1036"/>
        <v>0</v>
      </c>
      <c r="AB1137" s="3" t="str">
        <f t="shared" si="1036"/>
        <v>0</v>
      </c>
      <c r="AC1137" t="str">
        <f t="shared" si="1037"/>
        <v>0</v>
      </c>
      <c r="AD1137" t="str">
        <f t="shared" si="1038"/>
        <v>0</v>
      </c>
      <c r="AE1137" t="str">
        <f t="shared" si="1039"/>
        <v>0</v>
      </c>
      <c r="AF1137" t="str">
        <f t="shared" si="1040"/>
        <v>0</v>
      </c>
      <c r="AG1137" t="str">
        <f t="shared" si="1041"/>
        <v>0</v>
      </c>
      <c r="AH1137" t="str">
        <f t="shared" si="1042"/>
        <v>0</v>
      </c>
      <c r="AI1137" t="str">
        <f t="shared" si="1043"/>
        <v>0</v>
      </c>
      <c r="AJ1137" t="str">
        <f t="shared" si="1044"/>
        <v>0</v>
      </c>
      <c r="AK1137" t="str">
        <f t="shared" si="1045"/>
        <v>0</v>
      </c>
      <c r="AL1137" t="str">
        <f t="shared" si="1046"/>
        <v>0</v>
      </c>
      <c r="AM1137" t="str">
        <f t="shared" si="1047"/>
        <v>0</v>
      </c>
      <c r="AN1137" t="str">
        <f t="shared" si="1048"/>
        <v>0</v>
      </c>
      <c r="AO1137" t="str">
        <f t="shared" si="1049"/>
        <v>0</v>
      </c>
      <c r="AP1137" t="str">
        <f t="shared" si="1050"/>
        <v>0</v>
      </c>
      <c r="AQ1137" t="str">
        <f t="shared" si="1051"/>
        <v>0</v>
      </c>
      <c r="AR1137" t="str">
        <f t="shared" si="1052"/>
        <v>0</v>
      </c>
      <c r="AS1137" t="str">
        <f t="shared" si="1053"/>
        <v>0</v>
      </c>
      <c r="AT1137" t="str">
        <f t="shared" si="1054"/>
        <v>0</v>
      </c>
      <c r="AU1137" t="str">
        <f t="shared" si="1055"/>
        <v>0</v>
      </c>
      <c r="AV1137" t="str">
        <f t="shared" si="1056"/>
        <v>0</v>
      </c>
      <c r="AW1137" t="str">
        <f t="shared" si="1057"/>
        <v>0</v>
      </c>
      <c r="AX1137" t="str">
        <f t="shared" si="1058"/>
        <v>0</v>
      </c>
      <c r="AY1137" t="str">
        <f t="shared" si="1059"/>
        <v>0</v>
      </c>
      <c r="AZ1137" s="22"/>
    </row>
    <row r="1138" spans="1:52" ht="15" customHeight="1">
      <c r="A1138" s="18" t="s">
        <v>627</v>
      </c>
      <c r="B1138" s="74" t="str">
        <f t="shared" si="1019"/>
        <v>2401521F</v>
      </c>
      <c r="C1138" s="76">
        <v>45505.802673611099</v>
      </c>
      <c r="D1138" s="18" t="s">
        <v>981</v>
      </c>
      <c r="E1138" s="3" t="b">
        <f>ISNUMBER(MATCH(Table1[[#This Row],[Email]],Attendance[Email],0))</f>
        <v>1</v>
      </c>
      <c r="F1138" s="3">
        <f t="shared" si="1020"/>
        <v>45506.136006944434</v>
      </c>
      <c r="G1138" s="21">
        <f>DAY(Table1[[#This Row],[Actual Time]])</f>
        <v>2</v>
      </c>
      <c r="H1138">
        <f>MONTH(Table1[[#This Row],[Actual Time]])</f>
        <v>8</v>
      </c>
      <c r="I1138">
        <f>YEAR(Table1[[#This Row],[Actual Time]])</f>
        <v>2024</v>
      </c>
      <c r="J1138" t="str">
        <f t="shared" si="1021"/>
        <v>2/8/2024</v>
      </c>
      <c r="K1138" s="3" t="str">
        <f t="shared" si="1022"/>
        <v>0</v>
      </c>
      <c r="L1138" t="str">
        <f t="shared" si="1023"/>
        <v>0</v>
      </c>
      <c r="M1138" t="str">
        <f t="shared" si="1024"/>
        <v>0</v>
      </c>
      <c r="N1138" t="str">
        <f t="shared" si="1025"/>
        <v>0</v>
      </c>
      <c r="O1138" t="str">
        <f t="shared" si="1026"/>
        <v>0</v>
      </c>
      <c r="P1138" t="str">
        <f t="shared" si="1027"/>
        <v>0</v>
      </c>
      <c r="Q1138" t="str">
        <f t="shared" si="1028"/>
        <v>0</v>
      </c>
      <c r="R1138" t="str">
        <f t="shared" si="1029"/>
        <v>0</v>
      </c>
      <c r="S1138" t="str">
        <f t="shared" si="1030"/>
        <v>0</v>
      </c>
      <c r="T1138" s="3" t="str">
        <f t="shared" si="1030"/>
        <v>0</v>
      </c>
      <c r="U1138" t="str">
        <f t="shared" si="1031"/>
        <v>0</v>
      </c>
      <c r="V1138" t="str">
        <f t="shared" si="1032"/>
        <v>0</v>
      </c>
      <c r="W1138" t="str">
        <f t="shared" si="1033"/>
        <v>0</v>
      </c>
      <c r="X1138" t="str">
        <f t="shared" si="1034"/>
        <v>0</v>
      </c>
      <c r="Y1138" t="str">
        <f t="shared" si="1035"/>
        <v>0</v>
      </c>
      <c r="Z1138" t="str">
        <f t="shared" si="1036"/>
        <v>1</v>
      </c>
      <c r="AA1138" s="3" t="str">
        <f t="shared" si="1036"/>
        <v>0</v>
      </c>
      <c r="AB1138" s="3" t="str">
        <f t="shared" si="1036"/>
        <v>0</v>
      </c>
      <c r="AC1138" t="str">
        <f t="shared" si="1037"/>
        <v>0</v>
      </c>
      <c r="AD1138" t="str">
        <f t="shared" si="1038"/>
        <v>0</v>
      </c>
      <c r="AE1138" t="str">
        <f t="shared" si="1039"/>
        <v>0</v>
      </c>
      <c r="AF1138" t="str">
        <f t="shared" si="1040"/>
        <v>0</v>
      </c>
      <c r="AG1138" t="str">
        <f t="shared" si="1041"/>
        <v>0</v>
      </c>
      <c r="AH1138" t="str">
        <f t="shared" si="1042"/>
        <v>0</v>
      </c>
      <c r="AI1138" t="str">
        <f t="shared" si="1043"/>
        <v>0</v>
      </c>
      <c r="AJ1138" t="str">
        <f t="shared" si="1044"/>
        <v>0</v>
      </c>
      <c r="AK1138" t="str">
        <f t="shared" si="1045"/>
        <v>0</v>
      </c>
      <c r="AL1138" t="str">
        <f t="shared" si="1046"/>
        <v>0</v>
      </c>
      <c r="AM1138" t="str">
        <f t="shared" si="1047"/>
        <v>0</v>
      </c>
      <c r="AN1138" t="str">
        <f t="shared" si="1048"/>
        <v>0</v>
      </c>
      <c r="AO1138" t="str">
        <f t="shared" si="1049"/>
        <v>0</v>
      </c>
      <c r="AP1138" t="str">
        <f t="shared" si="1050"/>
        <v>0</v>
      </c>
      <c r="AQ1138" t="str">
        <f t="shared" si="1051"/>
        <v>0</v>
      </c>
      <c r="AR1138" t="str">
        <f t="shared" si="1052"/>
        <v>0</v>
      </c>
      <c r="AS1138" t="str">
        <f t="shared" si="1053"/>
        <v>0</v>
      </c>
      <c r="AT1138" t="str">
        <f t="shared" si="1054"/>
        <v>0</v>
      </c>
      <c r="AU1138" t="str">
        <f t="shared" si="1055"/>
        <v>0</v>
      </c>
      <c r="AV1138" t="str">
        <f t="shared" si="1056"/>
        <v>0</v>
      </c>
      <c r="AW1138" t="str">
        <f t="shared" si="1057"/>
        <v>0</v>
      </c>
      <c r="AX1138" t="str">
        <f t="shared" si="1058"/>
        <v>0</v>
      </c>
      <c r="AY1138" t="str">
        <f t="shared" si="1059"/>
        <v>0</v>
      </c>
      <c r="AZ1138" s="22"/>
    </row>
    <row r="1139" spans="1:52" ht="15" customHeight="1">
      <c r="A1139" s="18" t="s">
        <v>686</v>
      </c>
      <c r="B1139" s="74" t="str">
        <f t="shared" si="1019"/>
        <v>2404241H</v>
      </c>
      <c r="C1139" s="76">
        <v>45505.802673611099</v>
      </c>
      <c r="D1139" s="18" t="s">
        <v>980</v>
      </c>
      <c r="E1139" s="3" t="b">
        <f>ISNUMBER(MATCH(Table1[[#This Row],[Email]],Attendance[Email],0))</f>
        <v>1</v>
      </c>
      <c r="F1139" s="3">
        <f t="shared" si="1020"/>
        <v>45506.136006944434</v>
      </c>
      <c r="G1139" s="21">
        <f>DAY(Table1[[#This Row],[Actual Time]])</f>
        <v>2</v>
      </c>
      <c r="H1139">
        <f>MONTH(Table1[[#This Row],[Actual Time]])</f>
        <v>8</v>
      </c>
      <c r="I1139">
        <f>YEAR(Table1[[#This Row],[Actual Time]])</f>
        <v>2024</v>
      </c>
      <c r="J1139" t="str">
        <f t="shared" si="1021"/>
        <v>2/8/2024</v>
      </c>
      <c r="K1139" s="3" t="str">
        <f t="shared" si="1022"/>
        <v>0</v>
      </c>
      <c r="L1139" t="str">
        <f t="shared" si="1023"/>
        <v>0</v>
      </c>
      <c r="M1139" t="str">
        <f t="shared" si="1024"/>
        <v>0</v>
      </c>
      <c r="N1139" t="str">
        <f t="shared" si="1025"/>
        <v>0</v>
      </c>
      <c r="O1139" t="str">
        <f t="shared" si="1026"/>
        <v>0</v>
      </c>
      <c r="P1139" t="str">
        <f t="shared" si="1027"/>
        <v>0</v>
      </c>
      <c r="Q1139" t="str">
        <f t="shared" si="1028"/>
        <v>0</v>
      </c>
      <c r="R1139" t="str">
        <f t="shared" si="1029"/>
        <v>0</v>
      </c>
      <c r="S1139" t="str">
        <f t="shared" si="1030"/>
        <v>0</v>
      </c>
      <c r="T1139" s="3" t="str">
        <f t="shared" si="1030"/>
        <v>0</v>
      </c>
      <c r="U1139" t="str">
        <f t="shared" si="1031"/>
        <v>0</v>
      </c>
      <c r="V1139" t="str">
        <f t="shared" si="1032"/>
        <v>0</v>
      </c>
      <c r="W1139" t="str">
        <f t="shared" si="1033"/>
        <v>0</v>
      </c>
      <c r="X1139" t="str">
        <f t="shared" si="1034"/>
        <v>0</v>
      </c>
      <c r="Y1139" t="str">
        <f t="shared" si="1035"/>
        <v>0</v>
      </c>
      <c r="Z1139" t="str">
        <f t="shared" si="1036"/>
        <v>1</v>
      </c>
      <c r="AA1139" s="3" t="str">
        <f t="shared" si="1036"/>
        <v>0</v>
      </c>
      <c r="AB1139" s="3" t="str">
        <f t="shared" si="1036"/>
        <v>0</v>
      </c>
      <c r="AC1139" t="str">
        <f t="shared" si="1037"/>
        <v>0</v>
      </c>
      <c r="AD1139" t="str">
        <f t="shared" si="1038"/>
        <v>0</v>
      </c>
      <c r="AE1139" t="str">
        <f t="shared" si="1039"/>
        <v>0</v>
      </c>
      <c r="AF1139" t="str">
        <f t="shared" si="1040"/>
        <v>0</v>
      </c>
      <c r="AG1139" t="str">
        <f t="shared" si="1041"/>
        <v>0</v>
      </c>
      <c r="AH1139" t="str">
        <f t="shared" si="1042"/>
        <v>0</v>
      </c>
      <c r="AI1139" t="str">
        <f t="shared" si="1043"/>
        <v>0</v>
      </c>
      <c r="AJ1139" t="str">
        <f t="shared" si="1044"/>
        <v>0</v>
      </c>
      <c r="AK1139" t="str">
        <f t="shared" si="1045"/>
        <v>0</v>
      </c>
      <c r="AL1139" t="str">
        <f t="shared" si="1046"/>
        <v>0</v>
      </c>
      <c r="AM1139" t="str">
        <f t="shared" si="1047"/>
        <v>0</v>
      </c>
      <c r="AN1139" t="str">
        <f t="shared" si="1048"/>
        <v>0</v>
      </c>
      <c r="AO1139" t="str">
        <f t="shared" si="1049"/>
        <v>0</v>
      </c>
      <c r="AP1139" t="str">
        <f t="shared" si="1050"/>
        <v>0</v>
      </c>
      <c r="AQ1139" t="str">
        <f t="shared" si="1051"/>
        <v>0</v>
      </c>
      <c r="AR1139" t="str">
        <f t="shared" si="1052"/>
        <v>0</v>
      </c>
      <c r="AS1139" t="str">
        <f t="shared" si="1053"/>
        <v>0</v>
      </c>
      <c r="AT1139" t="str">
        <f t="shared" si="1054"/>
        <v>0</v>
      </c>
      <c r="AU1139" t="str">
        <f t="shared" si="1055"/>
        <v>0</v>
      </c>
      <c r="AV1139" t="str">
        <f t="shared" si="1056"/>
        <v>0</v>
      </c>
      <c r="AW1139" t="str">
        <f t="shared" si="1057"/>
        <v>0</v>
      </c>
      <c r="AX1139" t="str">
        <f t="shared" si="1058"/>
        <v>0</v>
      </c>
      <c r="AY1139" t="str">
        <f t="shared" si="1059"/>
        <v>0</v>
      </c>
      <c r="AZ1139" s="22"/>
    </row>
    <row r="1140" spans="1:52" ht="15" customHeight="1">
      <c r="A1140" s="18" t="s">
        <v>733</v>
      </c>
      <c r="B1140" s="74" t="str">
        <f t="shared" si="1019"/>
        <v>2404372A</v>
      </c>
      <c r="C1140" s="76">
        <v>45505.802673611099</v>
      </c>
      <c r="D1140" s="18" t="s">
        <v>976</v>
      </c>
      <c r="E1140" s="3" t="b">
        <f>ISNUMBER(MATCH(Table1[[#This Row],[Email]],Attendance[Email],0))</f>
        <v>1</v>
      </c>
      <c r="F1140" s="3">
        <f t="shared" si="1020"/>
        <v>45506.136006944434</v>
      </c>
      <c r="G1140" s="21">
        <f>DAY(Table1[[#This Row],[Actual Time]])</f>
        <v>2</v>
      </c>
      <c r="H1140">
        <f>MONTH(Table1[[#This Row],[Actual Time]])</f>
        <v>8</v>
      </c>
      <c r="I1140">
        <f>YEAR(Table1[[#This Row],[Actual Time]])</f>
        <v>2024</v>
      </c>
      <c r="J1140" t="str">
        <f t="shared" si="1021"/>
        <v>2/8/2024</v>
      </c>
      <c r="K1140" s="3" t="str">
        <f t="shared" si="1022"/>
        <v>0</v>
      </c>
      <c r="L1140" t="str">
        <f t="shared" si="1023"/>
        <v>0</v>
      </c>
      <c r="M1140" t="str">
        <f t="shared" si="1024"/>
        <v>0</v>
      </c>
      <c r="N1140" t="str">
        <f t="shared" si="1025"/>
        <v>0</v>
      </c>
      <c r="O1140" t="str">
        <f t="shared" si="1026"/>
        <v>0</v>
      </c>
      <c r="P1140" t="str">
        <f t="shared" si="1027"/>
        <v>0</v>
      </c>
      <c r="Q1140" t="str">
        <f t="shared" si="1028"/>
        <v>0</v>
      </c>
      <c r="R1140" t="str">
        <f t="shared" si="1029"/>
        <v>0</v>
      </c>
      <c r="S1140" t="str">
        <f t="shared" si="1030"/>
        <v>0</v>
      </c>
      <c r="T1140" s="3" t="str">
        <f t="shared" si="1030"/>
        <v>0</v>
      </c>
      <c r="U1140" t="str">
        <f t="shared" si="1031"/>
        <v>0</v>
      </c>
      <c r="V1140" t="str">
        <f t="shared" si="1032"/>
        <v>0</v>
      </c>
      <c r="W1140" t="str">
        <f t="shared" si="1033"/>
        <v>0</v>
      </c>
      <c r="X1140" t="str">
        <f t="shared" si="1034"/>
        <v>0</v>
      </c>
      <c r="Y1140" t="str">
        <f t="shared" si="1035"/>
        <v>0</v>
      </c>
      <c r="Z1140" t="str">
        <f t="shared" si="1036"/>
        <v>1</v>
      </c>
      <c r="AA1140" s="3" t="str">
        <f t="shared" si="1036"/>
        <v>0</v>
      </c>
      <c r="AB1140" s="3" t="str">
        <f t="shared" si="1036"/>
        <v>0</v>
      </c>
      <c r="AC1140" t="str">
        <f t="shared" si="1037"/>
        <v>0</v>
      </c>
      <c r="AD1140" t="str">
        <f t="shared" si="1038"/>
        <v>0</v>
      </c>
      <c r="AE1140" t="str">
        <f t="shared" si="1039"/>
        <v>0</v>
      </c>
      <c r="AF1140" t="str">
        <f t="shared" si="1040"/>
        <v>0</v>
      </c>
      <c r="AG1140" t="str">
        <f t="shared" si="1041"/>
        <v>0</v>
      </c>
      <c r="AH1140" t="str">
        <f t="shared" si="1042"/>
        <v>0</v>
      </c>
      <c r="AI1140" t="str">
        <f t="shared" si="1043"/>
        <v>0</v>
      </c>
      <c r="AJ1140" t="str">
        <f t="shared" si="1044"/>
        <v>0</v>
      </c>
      <c r="AK1140" t="str">
        <f t="shared" si="1045"/>
        <v>0</v>
      </c>
      <c r="AL1140" t="str">
        <f t="shared" si="1046"/>
        <v>0</v>
      </c>
      <c r="AM1140" t="str">
        <f t="shared" si="1047"/>
        <v>0</v>
      </c>
      <c r="AN1140" t="str">
        <f t="shared" si="1048"/>
        <v>0</v>
      </c>
      <c r="AO1140" t="str">
        <f t="shared" si="1049"/>
        <v>0</v>
      </c>
      <c r="AP1140" t="str">
        <f t="shared" si="1050"/>
        <v>0</v>
      </c>
      <c r="AQ1140" t="str">
        <f t="shared" si="1051"/>
        <v>0</v>
      </c>
      <c r="AR1140" t="str">
        <f t="shared" si="1052"/>
        <v>0</v>
      </c>
      <c r="AS1140" t="str">
        <f t="shared" si="1053"/>
        <v>0</v>
      </c>
      <c r="AT1140" t="str">
        <f t="shared" si="1054"/>
        <v>0</v>
      </c>
      <c r="AU1140" t="str">
        <f t="shared" si="1055"/>
        <v>0</v>
      </c>
      <c r="AV1140" t="str">
        <f t="shared" si="1056"/>
        <v>0</v>
      </c>
      <c r="AW1140" t="str">
        <f t="shared" si="1057"/>
        <v>0</v>
      </c>
      <c r="AX1140" t="str">
        <f t="shared" si="1058"/>
        <v>0</v>
      </c>
      <c r="AY1140" t="str">
        <f t="shared" si="1059"/>
        <v>0</v>
      </c>
      <c r="AZ1140" s="22"/>
    </row>
    <row r="1141" spans="1:52" ht="15" customHeight="1">
      <c r="A1141" s="18" t="s">
        <v>260</v>
      </c>
      <c r="B1141" s="74" t="str">
        <f t="shared" si="1019"/>
        <v>2401045F</v>
      </c>
      <c r="C1141" s="76">
        <v>45505.802673611099</v>
      </c>
      <c r="D1141" s="18" t="s">
        <v>1010</v>
      </c>
      <c r="E1141" s="3" t="b">
        <f>ISNUMBER(MATCH(Table1[[#This Row],[Email]],Attendance[Email],0))</f>
        <v>1</v>
      </c>
      <c r="F1141" s="3">
        <f t="shared" si="1020"/>
        <v>45506.136006944434</v>
      </c>
      <c r="G1141" s="21">
        <f>DAY(Table1[[#This Row],[Actual Time]])</f>
        <v>2</v>
      </c>
      <c r="H1141">
        <f>MONTH(Table1[[#This Row],[Actual Time]])</f>
        <v>8</v>
      </c>
      <c r="I1141">
        <f>YEAR(Table1[[#This Row],[Actual Time]])</f>
        <v>2024</v>
      </c>
      <c r="J1141" t="str">
        <f t="shared" si="1021"/>
        <v>2/8/2024</v>
      </c>
      <c r="K1141" s="3" t="str">
        <f t="shared" si="1022"/>
        <v>0</v>
      </c>
      <c r="L1141" t="str">
        <f t="shared" si="1023"/>
        <v>0</v>
      </c>
      <c r="M1141" t="str">
        <f t="shared" si="1024"/>
        <v>0</v>
      </c>
      <c r="N1141" t="str">
        <f t="shared" si="1025"/>
        <v>0</v>
      </c>
      <c r="O1141" t="str">
        <f t="shared" si="1026"/>
        <v>0</v>
      </c>
      <c r="P1141" t="str">
        <f t="shared" si="1027"/>
        <v>0</v>
      </c>
      <c r="Q1141" t="str">
        <f t="shared" si="1028"/>
        <v>0</v>
      </c>
      <c r="R1141" t="str">
        <f t="shared" si="1029"/>
        <v>0</v>
      </c>
      <c r="S1141" t="str">
        <f t="shared" si="1030"/>
        <v>0</v>
      </c>
      <c r="T1141" s="3" t="str">
        <f t="shared" si="1030"/>
        <v>0</v>
      </c>
      <c r="U1141" t="str">
        <f t="shared" si="1031"/>
        <v>0</v>
      </c>
      <c r="V1141" t="str">
        <f t="shared" si="1032"/>
        <v>0</v>
      </c>
      <c r="W1141" t="str">
        <f t="shared" si="1033"/>
        <v>0</v>
      </c>
      <c r="X1141" t="str">
        <f t="shared" si="1034"/>
        <v>0</v>
      </c>
      <c r="Y1141" t="str">
        <f t="shared" si="1035"/>
        <v>0</v>
      </c>
      <c r="Z1141" t="str">
        <f t="shared" si="1036"/>
        <v>1</v>
      </c>
      <c r="AA1141" s="3" t="str">
        <f t="shared" si="1036"/>
        <v>0</v>
      </c>
      <c r="AB1141" s="3" t="str">
        <f t="shared" si="1036"/>
        <v>0</v>
      </c>
      <c r="AC1141" t="str">
        <f t="shared" si="1037"/>
        <v>0</v>
      </c>
      <c r="AD1141" t="str">
        <f t="shared" si="1038"/>
        <v>0</v>
      </c>
      <c r="AE1141" t="str">
        <f t="shared" si="1039"/>
        <v>0</v>
      </c>
      <c r="AF1141" t="str">
        <f t="shared" si="1040"/>
        <v>0</v>
      </c>
      <c r="AG1141" t="str">
        <f t="shared" si="1041"/>
        <v>0</v>
      </c>
      <c r="AH1141" t="str">
        <f t="shared" si="1042"/>
        <v>0</v>
      </c>
      <c r="AI1141" t="str">
        <f t="shared" si="1043"/>
        <v>0</v>
      </c>
      <c r="AJ1141" t="str">
        <f t="shared" si="1044"/>
        <v>0</v>
      </c>
      <c r="AK1141" t="str">
        <f t="shared" si="1045"/>
        <v>0</v>
      </c>
      <c r="AL1141" t="str">
        <f t="shared" si="1046"/>
        <v>0</v>
      </c>
      <c r="AM1141" t="str">
        <f t="shared" si="1047"/>
        <v>0</v>
      </c>
      <c r="AN1141" t="str">
        <f t="shared" si="1048"/>
        <v>0</v>
      </c>
      <c r="AO1141" t="str">
        <f t="shared" si="1049"/>
        <v>0</v>
      </c>
      <c r="AP1141" t="str">
        <f t="shared" si="1050"/>
        <v>0</v>
      </c>
      <c r="AQ1141" t="str">
        <f t="shared" si="1051"/>
        <v>0</v>
      </c>
      <c r="AR1141" t="str">
        <f t="shared" si="1052"/>
        <v>0</v>
      </c>
      <c r="AS1141" t="str">
        <f t="shared" si="1053"/>
        <v>0</v>
      </c>
      <c r="AT1141" t="str">
        <f t="shared" si="1054"/>
        <v>0</v>
      </c>
      <c r="AU1141" t="str">
        <f t="shared" si="1055"/>
        <v>0</v>
      </c>
      <c r="AV1141" t="str">
        <f t="shared" si="1056"/>
        <v>0</v>
      </c>
      <c r="AW1141" t="str">
        <f t="shared" si="1057"/>
        <v>0</v>
      </c>
      <c r="AX1141" t="str">
        <f t="shared" si="1058"/>
        <v>0</v>
      </c>
      <c r="AY1141" t="str">
        <f t="shared" si="1059"/>
        <v>0</v>
      </c>
      <c r="AZ1141" s="22"/>
    </row>
    <row r="1142" spans="1:52" ht="15" customHeight="1">
      <c r="A1142" s="18" t="s">
        <v>148</v>
      </c>
      <c r="B1142" s="74" t="str">
        <f t="shared" si="1019"/>
        <v>2402353C</v>
      </c>
      <c r="C1142" s="76">
        <v>45505.802673611099</v>
      </c>
      <c r="D1142" s="18" t="s">
        <v>904</v>
      </c>
      <c r="E1142" s="3" t="b">
        <f>ISNUMBER(MATCH(Table1[[#This Row],[Email]],Attendance[Email],0))</f>
        <v>1</v>
      </c>
      <c r="F1142" s="3">
        <f t="shared" si="1020"/>
        <v>45506.136006944434</v>
      </c>
      <c r="G1142" s="21">
        <f>DAY(Table1[[#This Row],[Actual Time]])</f>
        <v>2</v>
      </c>
      <c r="H1142">
        <f>MONTH(Table1[[#This Row],[Actual Time]])</f>
        <v>8</v>
      </c>
      <c r="I1142">
        <f>YEAR(Table1[[#This Row],[Actual Time]])</f>
        <v>2024</v>
      </c>
      <c r="J1142" t="str">
        <f t="shared" si="1021"/>
        <v>2/8/2024</v>
      </c>
      <c r="K1142" s="3" t="str">
        <f t="shared" si="1022"/>
        <v>0</v>
      </c>
      <c r="L1142" t="str">
        <f t="shared" si="1023"/>
        <v>0</v>
      </c>
      <c r="M1142" t="str">
        <f t="shared" si="1024"/>
        <v>0</v>
      </c>
      <c r="N1142" t="str">
        <f t="shared" si="1025"/>
        <v>0</v>
      </c>
      <c r="O1142" t="str">
        <f t="shared" si="1026"/>
        <v>0</v>
      </c>
      <c r="P1142" t="str">
        <f t="shared" si="1027"/>
        <v>0</v>
      </c>
      <c r="Q1142" t="str">
        <f t="shared" si="1028"/>
        <v>0</v>
      </c>
      <c r="R1142" t="str">
        <f t="shared" si="1029"/>
        <v>0</v>
      </c>
      <c r="S1142" t="str">
        <f t="shared" si="1030"/>
        <v>0</v>
      </c>
      <c r="T1142" s="3" t="str">
        <f t="shared" si="1030"/>
        <v>0</v>
      </c>
      <c r="U1142" t="str">
        <f t="shared" si="1031"/>
        <v>0</v>
      </c>
      <c r="V1142" t="str">
        <f t="shared" si="1032"/>
        <v>0</v>
      </c>
      <c r="W1142" t="str">
        <f t="shared" si="1033"/>
        <v>0</v>
      </c>
      <c r="X1142" t="str">
        <f t="shared" si="1034"/>
        <v>0</v>
      </c>
      <c r="Y1142" t="str">
        <f t="shared" si="1035"/>
        <v>0</v>
      </c>
      <c r="Z1142" t="str">
        <f t="shared" si="1036"/>
        <v>1</v>
      </c>
      <c r="AA1142" s="3" t="str">
        <f t="shared" si="1036"/>
        <v>0</v>
      </c>
      <c r="AB1142" s="3" t="str">
        <f t="shared" si="1036"/>
        <v>0</v>
      </c>
      <c r="AC1142" t="str">
        <f t="shared" si="1037"/>
        <v>0</v>
      </c>
      <c r="AD1142" t="str">
        <f t="shared" si="1038"/>
        <v>0</v>
      </c>
      <c r="AE1142" t="str">
        <f t="shared" si="1039"/>
        <v>0</v>
      </c>
      <c r="AF1142" t="str">
        <f t="shared" si="1040"/>
        <v>0</v>
      </c>
      <c r="AG1142" t="str">
        <f t="shared" si="1041"/>
        <v>0</v>
      </c>
      <c r="AH1142" t="str">
        <f t="shared" si="1042"/>
        <v>0</v>
      </c>
      <c r="AI1142" t="str">
        <f t="shared" si="1043"/>
        <v>0</v>
      </c>
      <c r="AJ1142" t="str">
        <f t="shared" si="1044"/>
        <v>0</v>
      </c>
      <c r="AK1142" t="str">
        <f t="shared" si="1045"/>
        <v>0</v>
      </c>
      <c r="AL1142" t="str">
        <f t="shared" si="1046"/>
        <v>0</v>
      </c>
      <c r="AM1142" t="str">
        <f t="shared" si="1047"/>
        <v>0</v>
      </c>
      <c r="AN1142" t="str">
        <f t="shared" si="1048"/>
        <v>0</v>
      </c>
      <c r="AO1142" t="str">
        <f t="shared" si="1049"/>
        <v>0</v>
      </c>
      <c r="AP1142" t="str">
        <f t="shared" si="1050"/>
        <v>0</v>
      </c>
      <c r="AQ1142" t="str">
        <f t="shared" si="1051"/>
        <v>0</v>
      </c>
      <c r="AR1142" t="str">
        <f t="shared" si="1052"/>
        <v>0</v>
      </c>
      <c r="AS1142" t="str">
        <f t="shared" si="1053"/>
        <v>0</v>
      </c>
      <c r="AT1142" t="str">
        <f t="shared" si="1054"/>
        <v>0</v>
      </c>
      <c r="AU1142" t="str">
        <f t="shared" si="1055"/>
        <v>0</v>
      </c>
      <c r="AV1142" t="str">
        <f t="shared" si="1056"/>
        <v>0</v>
      </c>
      <c r="AW1142" t="str">
        <f t="shared" si="1057"/>
        <v>0</v>
      </c>
      <c r="AX1142" t="str">
        <f t="shared" si="1058"/>
        <v>0</v>
      </c>
      <c r="AY1142" t="str">
        <f t="shared" si="1059"/>
        <v>0</v>
      </c>
      <c r="AZ1142" s="22"/>
    </row>
    <row r="1143" spans="1:52" ht="15" customHeight="1">
      <c r="A1143" s="18" t="s">
        <v>92</v>
      </c>
      <c r="B1143" s="74" t="str">
        <f t="shared" si="1019"/>
        <v>2302558H</v>
      </c>
      <c r="C1143" s="76">
        <v>45505.802673611099</v>
      </c>
      <c r="D1143" s="18" t="s">
        <v>963</v>
      </c>
      <c r="E1143" s="3" t="b">
        <f>ISNUMBER(MATCH(Table1[[#This Row],[Email]],Attendance[Email],0))</f>
        <v>1</v>
      </c>
      <c r="F1143" s="3">
        <f t="shared" si="1020"/>
        <v>45506.136006944434</v>
      </c>
      <c r="G1143" s="21">
        <f>DAY(Table1[[#This Row],[Actual Time]])</f>
        <v>2</v>
      </c>
      <c r="H1143">
        <f>MONTH(Table1[[#This Row],[Actual Time]])</f>
        <v>8</v>
      </c>
      <c r="I1143">
        <f>YEAR(Table1[[#This Row],[Actual Time]])</f>
        <v>2024</v>
      </c>
      <c r="J1143" t="str">
        <f t="shared" si="1021"/>
        <v>2/8/2024</v>
      </c>
      <c r="K1143" s="3" t="str">
        <f t="shared" si="1022"/>
        <v>0</v>
      </c>
      <c r="L1143" t="str">
        <f t="shared" si="1023"/>
        <v>0</v>
      </c>
      <c r="M1143" t="str">
        <f t="shared" si="1024"/>
        <v>0</v>
      </c>
      <c r="N1143" t="str">
        <f t="shared" si="1025"/>
        <v>0</v>
      </c>
      <c r="O1143" t="str">
        <f t="shared" si="1026"/>
        <v>0</v>
      </c>
      <c r="P1143" t="str">
        <f t="shared" si="1027"/>
        <v>0</v>
      </c>
      <c r="Q1143" t="str">
        <f t="shared" si="1028"/>
        <v>0</v>
      </c>
      <c r="R1143" t="str">
        <f t="shared" si="1029"/>
        <v>0</v>
      </c>
      <c r="S1143" t="str">
        <f t="shared" si="1030"/>
        <v>0</v>
      </c>
      <c r="T1143" s="3" t="str">
        <f t="shared" si="1030"/>
        <v>0</v>
      </c>
      <c r="U1143" t="str">
        <f t="shared" si="1031"/>
        <v>0</v>
      </c>
      <c r="V1143" t="str">
        <f t="shared" si="1032"/>
        <v>0</v>
      </c>
      <c r="W1143" t="str">
        <f t="shared" si="1033"/>
        <v>0</v>
      </c>
      <c r="X1143" t="str">
        <f t="shared" si="1034"/>
        <v>0</v>
      </c>
      <c r="Y1143" t="str">
        <f t="shared" si="1035"/>
        <v>0</v>
      </c>
      <c r="Z1143" t="str">
        <f t="shared" si="1036"/>
        <v>1</v>
      </c>
      <c r="AA1143" s="3" t="str">
        <f t="shared" si="1036"/>
        <v>0</v>
      </c>
      <c r="AB1143" s="3" t="str">
        <f t="shared" si="1036"/>
        <v>0</v>
      </c>
      <c r="AC1143" t="str">
        <f t="shared" si="1037"/>
        <v>0</v>
      </c>
      <c r="AD1143" t="str">
        <f t="shared" si="1038"/>
        <v>0</v>
      </c>
      <c r="AE1143" t="str">
        <f t="shared" si="1039"/>
        <v>0</v>
      </c>
      <c r="AF1143" t="str">
        <f t="shared" si="1040"/>
        <v>0</v>
      </c>
      <c r="AG1143" t="str">
        <f t="shared" si="1041"/>
        <v>0</v>
      </c>
      <c r="AH1143" t="str">
        <f t="shared" si="1042"/>
        <v>0</v>
      </c>
      <c r="AI1143" t="str">
        <f t="shared" si="1043"/>
        <v>0</v>
      </c>
      <c r="AJ1143" t="str">
        <f t="shared" si="1044"/>
        <v>0</v>
      </c>
      <c r="AK1143" t="str">
        <f t="shared" si="1045"/>
        <v>0</v>
      </c>
      <c r="AL1143" t="str">
        <f t="shared" si="1046"/>
        <v>0</v>
      </c>
      <c r="AM1143" t="str">
        <f t="shared" si="1047"/>
        <v>0</v>
      </c>
      <c r="AN1143" t="str">
        <f t="shared" si="1048"/>
        <v>0</v>
      </c>
      <c r="AO1143" t="str">
        <f t="shared" si="1049"/>
        <v>0</v>
      </c>
      <c r="AP1143" t="str">
        <f t="shared" si="1050"/>
        <v>0</v>
      </c>
      <c r="AQ1143" t="str">
        <f t="shared" si="1051"/>
        <v>0</v>
      </c>
      <c r="AR1143" t="str">
        <f t="shared" si="1052"/>
        <v>0</v>
      </c>
      <c r="AS1143" t="str">
        <f t="shared" si="1053"/>
        <v>0</v>
      </c>
      <c r="AT1143" t="str">
        <f t="shared" si="1054"/>
        <v>0</v>
      </c>
      <c r="AU1143" t="str">
        <f t="shared" si="1055"/>
        <v>0</v>
      </c>
      <c r="AV1143" t="str">
        <f t="shared" si="1056"/>
        <v>0</v>
      </c>
      <c r="AW1143" t="str">
        <f t="shared" si="1057"/>
        <v>0</v>
      </c>
      <c r="AX1143" t="str">
        <f t="shared" si="1058"/>
        <v>0</v>
      </c>
      <c r="AY1143" t="str">
        <f t="shared" si="1059"/>
        <v>0</v>
      </c>
      <c r="AZ1143" s="22"/>
    </row>
    <row r="1144" spans="1:52" ht="15" customHeight="1">
      <c r="A1144" s="18" t="s">
        <v>300</v>
      </c>
      <c r="B1144" s="74" t="str">
        <f t="shared" si="1019"/>
        <v>2402220D</v>
      </c>
      <c r="C1144" s="76">
        <v>45505.802673611099</v>
      </c>
      <c r="D1144" s="18" t="s">
        <v>1015</v>
      </c>
      <c r="E1144" s="3" t="b">
        <f>ISNUMBER(MATCH(Table1[[#This Row],[Email]],Attendance[Email],0))</f>
        <v>1</v>
      </c>
      <c r="F1144" s="3">
        <f t="shared" si="1020"/>
        <v>45506.136006944434</v>
      </c>
      <c r="G1144" s="21">
        <f>DAY(Table1[[#This Row],[Actual Time]])</f>
        <v>2</v>
      </c>
      <c r="H1144">
        <f>MONTH(Table1[[#This Row],[Actual Time]])</f>
        <v>8</v>
      </c>
      <c r="I1144">
        <f>YEAR(Table1[[#This Row],[Actual Time]])</f>
        <v>2024</v>
      </c>
      <c r="J1144" t="str">
        <f t="shared" si="1021"/>
        <v>2/8/2024</v>
      </c>
      <c r="K1144" s="3" t="str">
        <f t="shared" si="1022"/>
        <v>0</v>
      </c>
      <c r="L1144" t="str">
        <f t="shared" si="1023"/>
        <v>0</v>
      </c>
      <c r="M1144" t="str">
        <f t="shared" si="1024"/>
        <v>0</v>
      </c>
      <c r="N1144" t="str">
        <f t="shared" si="1025"/>
        <v>0</v>
      </c>
      <c r="O1144" t="str">
        <f t="shared" si="1026"/>
        <v>0</v>
      </c>
      <c r="P1144" t="str">
        <f t="shared" si="1027"/>
        <v>0</v>
      </c>
      <c r="Q1144" t="str">
        <f t="shared" si="1028"/>
        <v>0</v>
      </c>
      <c r="R1144" t="str">
        <f t="shared" si="1029"/>
        <v>0</v>
      </c>
      <c r="S1144" t="str">
        <f t="shared" si="1030"/>
        <v>0</v>
      </c>
      <c r="T1144" s="3" t="str">
        <f t="shared" si="1030"/>
        <v>0</v>
      </c>
      <c r="U1144" t="str">
        <f t="shared" si="1031"/>
        <v>0</v>
      </c>
      <c r="V1144" t="str">
        <f t="shared" si="1032"/>
        <v>0</v>
      </c>
      <c r="W1144" t="str">
        <f t="shared" si="1033"/>
        <v>0</v>
      </c>
      <c r="X1144" t="str">
        <f t="shared" si="1034"/>
        <v>0</v>
      </c>
      <c r="Y1144" t="str">
        <f t="shared" si="1035"/>
        <v>0</v>
      </c>
      <c r="Z1144" t="str">
        <f t="shared" si="1036"/>
        <v>1</v>
      </c>
      <c r="AA1144" s="3" t="str">
        <f t="shared" si="1036"/>
        <v>0</v>
      </c>
      <c r="AB1144" s="3" t="str">
        <f t="shared" si="1036"/>
        <v>0</v>
      </c>
      <c r="AC1144" t="str">
        <f t="shared" si="1037"/>
        <v>0</v>
      </c>
      <c r="AD1144" t="str">
        <f t="shared" si="1038"/>
        <v>0</v>
      </c>
      <c r="AE1144" t="str">
        <f t="shared" si="1039"/>
        <v>0</v>
      </c>
      <c r="AF1144" t="str">
        <f t="shared" si="1040"/>
        <v>0</v>
      </c>
      <c r="AG1144" t="str">
        <f t="shared" si="1041"/>
        <v>0</v>
      </c>
      <c r="AH1144" t="str">
        <f t="shared" si="1042"/>
        <v>0</v>
      </c>
      <c r="AI1144" t="str">
        <f t="shared" si="1043"/>
        <v>0</v>
      </c>
      <c r="AJ1144" t="str">
        <f t="shared" si="1044"/>
        <v>0</v>
      </c>
      <c r="AK1144" t="str">
        <f t="shared" si="1045"/>
        <v>0</v>
      </c>
      <c r="AL1144" t="str">
        <f t="shared" si="1046"/>
        <v>0</v>
      </c>
      <c r="AM1144" t="str">
        <f t="shared" si="1047"/>
        <v>0</v>
      </c>
      <c r="AN1144" t="str">
        <f t="shared" si="1048"/>
        <v>0</v>
      </c>
      <c r="AO1144" t="str">
        <f t="shared" si="1049"/>
        <v>0</v>
      </c>
      <c r="AP1144" t="str">
        <f t="shared" si="1050"/>
        <v>0</v>
      </c>
      <c r="AQ1144" t="str">
        <f t="shared" si="1051"/>
        <v>0</v>
      </c>
      <c r="AR1144" t="str">
        <f t="shared" si="1052"/>
        <v>0</v>
      </c>
      <c r="AS1144" t="str">
        <f t="shared" si="1053"/>
        <v>0</v>
      </c>
      <c r="AT1144" t="str">
        <f t="shared" si="1054"/>
        <v>0</v>
      </c>
      <c r="AU1144" t="str">
        <f t="shared" si="1055"/>
        <v>0</v>
      </c>
      <c r="AV1144" t="str">
        <f t="shared" si="1056"/>
        <v>0</v>
      </c>
      <c r="AW1144" t="str">
        <f t="shared" si="1057"/>
        <v>0</v>
      </c>
      <c r="AX1144" t="str">
        <f t="shared" si="1058"/>
        <v>0</v>
      </c>
      <c r="AY1144" t="str">
        <f t="shared" si="1059"/>
        <v>0</v>
      </c>
      <c r="AZ1144" s="22"/>
    </row>
    <row r="1145" spans="1:52" ht="15" customHeight="1">
      <c r="A1145" s="18" t="s">
        <v>114</v>
      </c>
      <c r="B1145" s="74" t="str">
        <f t="shared" si="1019"/>
        <v>2300455I</v>
      </c>
      <c r="C1145" s="76">
        <v>45505.802673611099</v>
      </c>
      <c r="D1145" s="18" t="s">
        <v>887</v>
      </c>
      <c r="E1145" s="3" t="b">
        <f>ISNUMBER(MATCH(Table1[[#This Row],[Email]],Attendance[Email],0))</f>
        <v>1</v>
      </c>
      <c r="F1145" s="3">
        <f t="shared" si="1020"/>
        <v>45506.136006944434</v>
      </c>
      <c r="G1145" s="21">
        <f>DAY(Table1[[#This Row],[Actual Time]])</f>
        <v>2</v>
      </c>
      <c r="H1145">
        <f>MONTH(Table1[[#This Row],[Actual Time]])</f>
        <v>8</v>
      </c>
      <c r="I1145">
        <f>YEAR(Table1[[#This Row],[Actual Time]])</f>
        <v>2024</v>
      </c>
      <c r="J1145" t="str">
        <f t="shared" si="1021"/>
        <v>2/8/2024</v>
      </c>
      <c r="K1145" s="3" t="str">
        <f t="shared" si="1022"/>
        <v>0</v>
      </c>
      <c r="L1145" t="str">
        <f t="shared" si="1023"/>
        <v>0</v>
      </c>
      <c r="M1145" t="str">
        <f t="shared" si="1024"/>
        <v>0</v>
      </c>
      <c r="N1145" t="str">
        <f t="shared" si="1025"/>
        <v>0</v>
      </c>
      <c r="O1145" t="str">
        <f t="shared" si="1026"/>
        <v>0</v>
      </c>
      <c r="P1145" t="str">
        <f t="shared" si="1027"/>
        <v>0</v>
      </c>
      <c r="Q1145" t="str">
        <f t="shared" si="1028"/>
        <v>0</v>
      </c>
      <c r="R1145" t="str">
        <f t="shared" si="1029"/>
        <v>0</v>
      </c>
      <c r="S1145" t="str">
        <f t="shared" si="1030"/>
        <v>0</v>
      </c>
      <c r="T1145" s="3" t="str">
        <f t="shared" si="1030"/>
        <v>0</v>
      </c>
      <c r="U1145" t="str">
        <f t="shared" si="1031"/>
        <v>0</v>
      </c>
      <c r="V1145" t="str">
        <f t="shared" si="1032"/>
        <v>0</v>
      </c>
      <c r="W1145" t="str">
        <f t="shared" si="1033"/>
        <v>0</v>
      </c>
      <c r="X1145" t="str">
        <f t="shared" si="1034"/>
        <v>0</v>
      </c>
      <c r="Y1145" t="str">
        <f t="shared" si="1035"/>
        <v>0</v>
      </c>
      <c r="Z1145" t="str">
        <f t="shared" si="1036"/>
        <v>1</v>
      </c>
      <c r="AA1145" s="3" t="str">
        <f t="shared" si="1036"/>
        <v>0</v>
      </c>
      <c r="AB1145" s="3" t="str">
        <f t="shared" si="1036"/>
        <v>0</v>
      </c>
      <c r="AC1145" t="str">
        <f t="shared" si="1037"/>
        <v>0</v>
      </c>
      <c r="AD1145" t="str">
        <f t="shared" si="1038"/>
        <v>0</v>
      </c>
      <c r="AE1145" t="str">
        <f t="shared" si="1039"/>
        <v>0</v>
      </c>
      <c r="AF1145" t="str">
        <f t="shared" si="1040"/>
        <v>0</v>
      </c>
      <c r="AG1145" t="str">
        <f t="shared" si="1041"/>
        <v>0</v>
      </c>
      <c r="AH1145" t="str">
        <f t="shared" si="1042"/>
        <v>0</v>
      </c>
      <c r="AI1145" t="str">
        <f t="shared" si="1043"/>
        <v>0</v>
      </c>
      <c r="AJ1145" t="str">
        <f t="shared" si="1044"/>
        <v>0</v>
      </c>
      <c r="AK1145" t="str">
        <f t="shared" si="1045"/>
        <v>0</v>
      </c>
      <c r="AL1145" t="str">
        <f t="shared" si="1046"/>
        <v>0</v>
      </c>
      <c r="AM1145" t="str">
        <f t="shared" si="1047"/>
        <v>0</v>
      </c>
      <c r="AN1145" t="str">
        <f t="shared" si="1048"/>
        <v>0</v>
      </c>
      <c r="AO1145" t="str">
        <f t="shared" si="1049"/>
        <v>0</v>
      </c>
      <c r="AP1145" t="str">
        <f t="shared" si="1050"/>
        <v>0</v>
      </c>
      <c r="AQ1145" t="str">
        <f t="shared" si="1051"/>
        <v>0</v>
      </c>
      <c r="AR1145" t="str">
        <f t="shared" si="1052"/>
        <v>0</v>
      </c>
      <c r="AS1145" t="str">
        <f t="shared" si="1053"/>
        <v>0</v>
      </c>
      <c r="AT1145" t="str">
        <f t="shared" si="1054"/>
        <v>0</v>
      </c>
      <c r="AU1145" t="str">
        <f t="shared" si="1055"/>
        <v>0</v>
      </c>
      <c r="AV1145" t="str">
        <f t="shared" si="1056"/>
        <v>0</v>
      </c>
      <c r="AW1145" t="str">
        <f t="shared" si="1057"/>
        <v>0</v>
      </c>
      <c r="AX1145" t="str">
        <f t="shared" si="1058"/>
        <v>0</v>
      </c>
      <c r="AY1145" t="str">
        <f t="shared" si="1059"/>
        <v>0</v>
      </c>
      <c r="AZ1145" s="22"/>
    </row>
    <row r="1146" spans="1:52" ht="15" customHeight="1">
      <c r="A1146" s="18" t="s">
        <v>292</v>
      </c>
      <c r="B1146" s="74" t="str">
        <f t="shared" si="1019"/>
        <v>2404327E</v>
      </c>
      <c r="C1146" s="76">
        <v>45505.802673611099</v>
      </c>
      <c r="D1146" s="18" t="s">
        <v>948</v>
      </c>
      <c r="E1146" s="3" t="b">
        <f>ISNUMBER(MATCH(Table1[[#This Row],[Email]],Attendance[Email],0))</f>
        <v>1</v>
      </c>
      <c r="F1146" s="3">
        <f t="shared" si="1020"/>
        <v>45506.136006944434</v>
      </c>
      <c r="G1146" s="21">
        <f>DAY(Table1[[#This Row],[Actual Time]])</f>
        <v>2</v>
      </c>
      <c r="H1146">
        <f>MONTH(Table1[[#This Row],[Actual Time]])</f>
        <v>8</v>
      </c>
      <c r="I1146">
        <f>YEAR(Table1[[#This Row],[Actual Time]])</f>
        <v>2024</v>
      </c>
      <c r="J1146" t="str">
        <f t="shared" si="1021"/>
        <v>2/8/2024</v>
      </c>
      <c r="K1146" s="3" t="str">
        <f t="shared" si="1022"/>
        <v>0</v>
      </c>
      <c r="L1146" t="str">
        <f t="shared" si="1023"/>
        <v>0</v>
      </c>
      <c r="M1146" t="str">
        <f t="shared" si="1024"/>
        <v>0</v>
      </c>
      <c r="N1146" t="str">
        <f t="shared" si="1025"/>
        <v>0</v>
      </c>
      <c r="O1146" t="str">
        <f t="shared" si="1026"/>
        <v>0</v>
      </c>
      <c r="P1146" t="str">
        <f t="shared" si="1027"/>
        <v>0</v>
      </c>
      <c r="Q1146" t="str">
        <f t="shared" si="1028"/>
        <v>0</v>
      </c>
      <c r="R1146" t="str">
        <f t="shared" si="1029"/>
        <v>0</v>
      </c>
      <c r="S1146" t="str">
        <f t="shared" si="1030"/>
        <v>0</v>
      </c>
      <c r="T1146" s="3" t="str">
        <f t="shared" si="1030"/>
        <v>0</v>
      </c>
      <c r="U1146" t="str">
        <f t="shared" si="1031"/>
        <v>0</v>
      </c>
      <c r="V1146" t="str">
        <f t="shared" si="1032"/>
        <v>0</v>
      </c>
      <c r="W1146" t="str">
        <f t="shared" si="1033"/>
        <v>0</v>
      </c>
      <c r="X1146" t="str">
        <f t="shared" si="1034"/>
        <v>0</v>
      </c>
      <c r="Y1146" t="str">
        <f t="shared" si="1035"/>
        <v>0</v>
      </c>
      <c r="Z1146" t="str">
        <f t="shared" si="1036"/>
        <v>1</v>
      </c>
      <c r="AA1146" s="3" t="str">
        <f t="shared" si="1036"/>
        <v>0</v>
      </c>
      <c r="AB1146" s="3" t="str">
        <f t="shared" si="1036"/>
        <v>0</v>
      </c>
      <c r="AC1146" t="str">
        <f t="shared" si="1037"/>
        <v>0</v>
      </c>
      <c r="AD1146" t="str">
        <f t="shared" si="1038"/>
        <v>0</v>
      </c>
      <c r="AE1146" t="str">
        <f t="shared" si="1039"/>
        <v>0</v>
      </c>
      <c r="AF1146" t="str">
        <f t="shared" si="1040"/>
        <v>0</v>
      </c>
      <c r="AG1146" t="str">
        <f t="shared" si="1041"/>
        <v>0</v>
      </c>
      <c r="AH1146" t="str">
        <f t="shared" si="1042"/>
        <v>0</v>
      </c>
      <c r="AI1146" t="str">
        <f t="shared" si="1043"/>
        <v>0</v>
      </c>
      <c r="AJ1146" t="str">
        <f t="shared" si="1044"/>
        <v>0</v>
      </c>
      <c r="AK1146" t="str">
        <f t="shared" si="1045"/>
        <v>0</v>
      </c>
      <c r="AL1146" t="str">
        <f t="shared" si="1046"/>
        <v>0</v>
      </c>
      <c r="AM1146" t="str">
        <f t="shared" si="1047"/>
        <v>0</v>
      </c>
      <c r="AN1146" t="str">
        <f t="shared" si="1048"/>
        <v>0</v>
      </c>
      <c r="AO1146" t="str">
        <f t="shared" si="1049"/>
        <v>0</v>
      </c>
      <c r="AP1146" t="str">
        <f t="shared" si="1050"/>
        <v>0</v>
      </c>
      <c r="AQ1146" t="str">
        <f t="shared" si="1051"/>
        <v>0</v>
      </c>
      <c r="AR1146" t="str">
        <f t="shared" si="1052"/>
        <v>0</v>
      </c>
      <c r="AS1146" t="str">
        <f t="shared" si="1053"/>
        <v>0</v>
      </c>
      <c r="AT1146" t="str">
        <f t="shared" si="1054"/>
        <v>0</v>
      </c>
      <c r="AU1146" t="str">
        <f t="shared" si="1055"/>
        <v>0</v>
      </c>
      <c r="AV1146" t="str">
        <f t="shared" si="1056"/>
        <v>0</v>
      </c>
      <c r="AW1146" t="str">
        <f t="shared" si="1057"/>
        <v>0</v>
      </c>
      <c r="AX1146" t="str">
        <f t="shared" si="1058"/>
        <v>0</v>
      </c>
      <c r="AY1146" t="str">
        <f t="shared" si="1059"/>
        <v>0</v>
      </c>
      <c r="AZ1146" s="22"/>
    </row>
    <row r="1147" spans="1:52" ht="15" customHeight="1">
      <c r="A1147" s="18" t="s">
        <v>318</v>
      </c>
      <c r="B1147" s="74" t="str">
        <f t="shared" si="1019"/>
        <v>2404190G</v>
      </c>
      <c r="C1147" s="76">
        <v>45505.802673611099</v>
      </c>
      <c r="D1147" s="18" t="s">
        <v>991</v>
      </c>
      <c r="E1147" s="3" t="b">
        <f>ISNUMBER(MATCH(Table1[[#This Row],[Email]],Attendance[Email],0))</f>
        <v>1</v>
      </c>
      <c r="F1147" s="3">
        <f t="shared" si="1020"/>
        <v>45506.136006944434</v>
      </c>
      <c r="G1147" s="21">
        <f>DAY(Table1[[#This Row],[Actual Time]])</f>
        <v>2</v>
      </c>
      <c r="H1147">
        <f>MONTH(Table1[[#This Row],[Actual Time]])</f>
        <v>8</v>
      </c>
      <c r="I1147">
        <f>YEAR(Table1[[#This Row],[Actual Time]])</f>
        <v>2024</v>
      </c>
      <c r="J1147" t="str">
        <f t="shared" si="1021"/>
        <v>2/8/2024</v>
      </c>
      <c r="K1147" s="3" t="str">
        <f t="shared" si="1022"/>
        <v>0</v>
      </c>
      <c r="L1147" t="str">
        <f t="shared" si="1023"/>
        <v>0</v>
      </c>
      <c r="M1147" t="str">
        <f t="shared" si="1024"/>
        <v>0</v>
      </c>
      <c r="N1147" t="str">
        <f t="shared" si="1025"/>
        <v>0</v>
      </c>
      <c r="O1147" t="str">
        <f t="shared" si="1026"/>
        <v>0</v>
      </c>
      <c r="P1147" t="str">
        <f t="shared" si="1027"/>
        <v>0</v>
      </c>
      <c r="Q1147" t="str">
        <f t="shared" si="1028"/>
        <v>0</v>
      </c>
      <c r="R1147" t="str">
        <f t="shared" si="1029"/>
        <v>0</v>
      </c>
      <c r="S1147" t="str">
        <f t="shared" si="1030"/>
        <v>0</v>
      </c>
      <c r="T1147" s="3" t="str">
        <f t="shared" si="1030"/>
        <v>0</v>
      </c>
      <c r="U1147" t="str">
        <f t="shared" si="1031"/>
        <v>0</v>
      </c>
      <c r="V1147" t="str">
        <f t="shared" si="1032"/>
        <v>0</v>
      </c>
      <c r="W1147" t="str">
        <f t="shared" si="1033"/>
        <v>0</v>
      </c>
      <c r="X1147" t="str">
        <f t="shared" si="1034"/>
        <v>0</v>
      </c>
      <c r="Y1147" t="str">
        <f t="shared" si="1035"/>
        <v>0</v>
      </c>
      <c r="Z1147" t="str">
        <f t="shared" si="1036"/>
        <v>1</v>
      </c>
      <c r="AA1147" s="3" t="str">
        <f t="shared" si="1036"/>
        <v>0</v>
      </c>
      <c r="AB1147" s="3" t="str">
        <f t="shared" si="1036"/>
        <v>0</v>
      </c>
      <c r="AC1147" t="str">
        <f t="shared" si="1037"/>
        <v>0</v>
      </c>
      <c r="AD1147" t="str">
        <f t="shared" si="1038"/>
        <v>0</v>
      </c>
      <c r="AE1147" t="str">
        <f t="shared" si="1039"/>
        <v>0</v>
      </c>
      <c r="AF1147" t="str">
        <f t="shared" si="1040"/>
        <v>0</v>
      </c>
      <c r="AG1147" t="str">
        <f t="shared" si="1041"/>
        <v>0</v>
      </c>
      <c r="AH1147" t="str">
        <f t="shared" si="1042"/>
        <v>0</v>
      </c>
      <c r="AI1147" t="str">
        <f t="shared" si="1043"/>
        <v>0</v>
      </c>
      <c r="AJ1147" t="str">
        <f t="shared" si="1044"/>
        <v>0</v>
      </c>
      <c r="AK1147" t="str">
        <f t="shared" si="1045"/>
        <v>0</v>
      </c>
      <c r="AL1147" t="str">
        <f t="shared" si="1046"/>
        <v>0</v>
      </c>
      <c r="AM1147" t="str">
        <f t="shared" si="1047"/>
        <v>0</v>
      </c>
      <c r="AN1147" t="str">
        <f t="shared" si="1048"/>
        <v>0</v>
      </c>
      <c r="AO1147" t="str">
        <f t="shared" si="1049"/>
        <v>0</v>
      </c>
      <c r="AP1147" t="str">
        <f t="shared" si="1050"/>
        <v>0</v>
      </c>
      <c r="AQ1147" t="str">
        <f t="shared" si="1051"/>
        <v>0</v>
      </c>
      <c r="AR1147" t="str">
        <f t="shared" si="1052"/>
        <v>0</v>
      </c>
      <c r="AS1147" t="str">
        <f t="shared" si="1053"/>
        <v>0</v>
      </c>
      <c r="AT1147" t="str">
        <f t="shared" si="1054"/>
        <v>0</v>
      </c>
      <c r="AU1147" t="str">
        <f t="shared" si="1055"/>
        <v>0</v>
      </c>
      <c r="AV1147" t="str">
        <f t="shared" si="1056"/>
        <v>0</v>
      </c>
      <c r="AW1147" t="str">
        <f t="shared" si="1057"/>
        <v>0</v>
      </c>
      <c r="AX1147" t="str">
        <f t="shared" si="1058"/>
        <v>0</v>
      </c>
      <c r="AY1147" t="str">
        <f t="shared" si="1059"/>
        <v>0</v>
      </c>
      <c r="AZ1147" s="22"/>
    </row>
    <row r="1148" spans="1:52" ht="15" customHeight="1">
      <c r="A1148" s="18" t="s">
        <v>274</v>
      </c>
      <c r="B1148" s="74" t="str">
        <f t="shared" si="1019"/>
        <v>2404130C</v>
      </c>
      <c r="C1148" s="76">
        <v>45505.802673611099</v>
      </c>
      <c r="D1148" s="18" t="s">
        <v>945</v>
      </c>
      <c r="E1148" s="3" t="b">
        <f>ISNUMBER(MATCH(Table1[[#This Row],[Email]],Attendance[Email],0))</f>
        <v>1</v>
      </c>
      <c r="F1148" s="3">
        <f t="shared" si="1020"/>
        <v>45506.136006944434</v>
      </c>
      <c r="G1148" s="21">
        <f>DAY(Table1[[#This Row],[Actual Time]])</f>
        <v>2</v>
      </c>
      <c r="H1148">
        <f>MONTH(Table1[[#This Row],[Actual Time]])</f>
        <v>8</v>
      </c>
      <c r="I1148">
        <f>YEAR(Table1[[#This Row],[Actual Time]])</f>
        <v>2024</v>
      </c>
      <c r="J1148" t="str">
        <f t="shared" si="1021"/>
        <v>2/8/2024</v>
      </c>
      <c r="K1148" s="3" t="str">
        <f t="shared" si="1022"/>
        <v>0</v>
      </c>
      <c r="L1148" t="str">
        <f t="shared" si="1023"/>
        <v>0</v>
      </c>
      <c r="M1148" t="str">
        <f t="shared" si="1024"/>
        <v>0</v>
      </c>
      <c r="N1148" t="str">
        <f t="shared" si="1025"/>
        <v>0</v>
      </c>
      <c r="O1148" t="str">
        <f t="shared" si="1026"/>
        <v>0</v>
      </c>
      <c r="P1148" t="str">
        <f t="shared" si="1027"/>
        <v>0</v>
      </c>
      <c r="Q1148" t="str">
        <f t="shared" si="1028"/>
        <v>0</v>
      </c>
      <c r="R1148" t="str">
        <f t="shared" si="1029"/>
        <v>0</v>
      </c>
      <c r="S1148" t="str">
        <f t="shared" si="1030"/>
        <v>0</v>
      </c>
      <c r="T1148" s="3" t="str">
        <f t="shared" si="1030"/>
        <v>0</v>
      </c>
      <c r="U1148" t="str">
        <f t="shared" si="1031"/>
        <v>0</v>
      </c>
      <c r="V1148" t="str">
        <f t="shared" si="1032"/>
        <v>0</v>
      </c>
      <c r="W1148" t="str">
        <f t="shared" si="1033"/>
        <v>0</v>
      </c>
      <c r="X1148" t="str">
        <f t="shared" si="1034"/>
        <v>0</v>
      </c>
      <c r="Y1148" t="str">
        <f t="shared" si="1035"/>
        <v>0</v>
      </c>
      <c r="Z1148" t="str">
        <f t="shared" si="1036"/>
        <v>1</v>
      </c>
      <c r="AA1148" s="3" t="str">
        <f t="shared" si="1036"/>
        <v>0</v>
      </c>
      <c r="AB1148" s="3" t="str">
        <f t="shared" si="1036"/>
        <v>0</v>
      </c>
      <c r="AC1148" t="str">
        <f t="shared" si="1037"/>
        <v>0</v>
      </c>
      <c r="AD1148" t="str">
        <f t="shared" si="1038"/>
        <v>0</v>
      </c>
      <c r="AE1148" t="str">
        <f t="shared" si="1039"/>
        <v>0</v>
      </c>
      <c r="AF1148" t="str">
        <f t="shared" si="1040"/>
        <v>0</v>
      </c>
      <c r="AG1148" t="str">
        <f t="shared" si="1041"/>
        <v>0</v>
      </c>
      <c r="AH1148" t="str">
        <f t="shared" si="1042"/>
        <v>0</v>
      </c>
      <c r="AI1148" t="str">
        <f t="shared" si="1043"/>
        <v>0</v>
      </c>
      <c r="AJ1148" t="str">
        <f t="shared" si="1044"/>
        <v>0</v>
      </c>
      <c r="AK1148" t="str">
        <f t="shared" si="1045"/>
        <v>0</v>
      </c>
      <c r="AL1148" t="str">
        <f t="shared" si="1046"/>
        <v>0</v>
      </c>
      <c r="AM1148" t="str">
        <f t="shared" si="1047"/>
        <v>0</v>
      </c>
      <c r="AN1148" t="str">
        <f t="shared" si="1048"/>
        <v>0</v>
      </c>
      <c r="AO1148" t="str">
        <f t="shared" si="1049"/>
        <v>0</v>
      </c>
      <c r="AP1148" t="str">
        <f t="shared" si="1050"/>
        <v>0</v>
      </c>
      <c r="AQ1148" t="str">
        <f t="shared" si="1051"/>
        <v>0</v>
      </c>
      <c r="AR1148" t="str">
        <f t="shared" si="1052"/>
        <v>0</v>
      </c>
      <c r="AS1148" t="str">
        <f t="shared" si="1053"/>
        <v>0</v>
      </c>
      <c r="AT1148" t="str">
        <f t="shared" si="1054"/>
        <v>0</v>
      </c>
      <c r="AU1148" t="str">
        <f t="shared" si="1055"/>
        <v>0</v>
      </c>
      <c r="AV1148" t="str">
        <f t="shared" si="1056"/>
        <v>0</v>
      </c>
      <c r="AW1148" t="str">
        <f t="shared" si="1057"/>
        <v>0</v>
      </c>
      <c r="AX1148" t="str">
        <f t="shared" si="1058"/>
        <v>0</v>
      </c>
      <c r="AY1148" t="str">
        <f t="shared" si="1059"/>
        <v>0</v>
      </c>
      <c r="AZ1148" s="22"/>
    </row>
    <row r="1149" spans="1:52" ht="15" customHeight="1">
      <c r="A1149" s="18" t="s">
        <v>274</v>
      </c>
      <c r="B1149" s="74" t="str">
        <f t="shared" ref="B1149:B1180" si="1060">LEFT($A1149,8)</f>
        <v>2404130C</v>
      </c>
      <c r="C1149" s="76">
        <v>45470.812743055598</v>
      </c>
      <c r="D1149" s="75" t="s">
        <v>945</v>
      </c>
      <c r="E1149" s="3" t="b">
        <f>ISNUMBER(MATCH(Table1[[#This Row],[Email]],Attendance[Email],0))</f>
        <v>1</v>
      </c>
      <c r="F1149" s="3">
        <f t="shared" ref="F1149:F1180" si="1061">$C1149+(8/24)</f>
        <v>45471.146076388934</v>
      </c>
      <c r="G1149" s="21">
        <f>DAY(Table1[[#This Row],[Actual Time]])</f>
        <v>28</v>
      </c>
      <c r="H1149">
        <f>MONTH(Table1[[#This Row],[Actual Time]])</f>
        <v>6</v>
      </c>
      <c r="I1149">
        <f>YEAR(Table1[[#This Row],[Actual Time]])</f>
        <v>2024</v>
      </c>
      <c r="J1149" t="str">
        <f t="shared" ref="J1149:J1180" si="1062">G1149&amp;"/"&amp;H1149&amp;"/"&amp;I1149</f>
        <v>28/6/2024</v>
      </c>
      <c r="K1149" s="3" t="str">
        <f t="shared" ref="K1149:K1180" si="1063">IF(K$1=$J1149,"1","0")</f>
        <v>0</v>
      </c>
      <c r="L1149" t="str">
        <f t="shared" ref="L1149:L1180" si="1064">IF(L$1=$J1149,"1","0")</f>
        <v>0</v>
      </c>
      <c r="M1149" t="str">
        <f t="shared" ref="M1149:M1180" si="1065">IF(M$1=$J1149,"1","0")</f>
        <v>0</v>
      </c>
      <c r="N1149" t="str">
        <f t="shared" ref="N1149:N1180" si="1066">IF(N$1=$J1149,"1","0")</f>
        <v>0</v>
      </c>
      <c r="O1149" t="str">
        <f t="shared" ref="O1149:O1180" si="1067">IF(O$1=$J1149,"1","0")</f>
        <v>0</v>
      </c>
      <c r="P1149" t="str">
        <f t="shared" ref="P1149:P1180" si="1068">IF(P$1=$J1149,"1","0")</f>
        <v>0</v>
      </c>
      <c r="Q1149" t="str">
        <f t="shared" ref="Q1149:Q1180" si="1069">IF(Q$1=$J1149,"1","0")</f>
        <v>0</v>
      </c>
      <c r="R1149" t="str">
        <f t="shared" ref="R1149:R1180" si="1070">IF(R$1=$J1149,"1","0")</f>
        <v>0</v>
      </c>
      <c r="S1149" t="str">
        <f t="shared" ref="S1149:T1180" si="1071">IF(S$1=$J1149,"1","0")</f>
        <v>0</v>
      </c>
      <c r="T1149" s="3" t="str">
        <f t="shared" si="1071"/>
        <v>0</v>
      </c>
      <c r="U1149" t="str">
        <f t="shared" ref="U1149:U1180" si="1072">IF(U$1=$J1149,"1","0")</f>
        <v>1</v>
      </c>
      <c r="V1149" t="str">
        <f t="shared" ref="V1149:V1180" si="1073">IF(V$1=$J1149,"1","0")</f>
        <v>0</v>
      </c>
      <c r="W1149" t="str">
        <f t="shared" ref="W1149:W1180" si="1074">IF(W$1=$J1149,"1","0")</f>
        <v>0</v>
      </c>
      <c r="X1149" t="str">
        <f t="shared" ref="X1149:X1180" si="1075">IF(X$1=$J1149,"1","0")</f>
        <v>0</v>
      </c>
      <c r="Y1149" t="str">
        <f t="shared" ref="Y1149:Y1180" si="1076">IF(Y$1=$J1149,"1","0")</f>
        <v>0</v>
      </c>
      <c r="Z1149" t="str">
        <f t="shared" ref="Z1149:AB1180" si="1077">IF(Z$1=$J1149,"1","0")</f>
        <v>0</v>
      </c>
      <c r="AA1149" s="3" t="str">
        <f t="shared" si="1077"/>
        <v>0</v>
      </c>
      <c r="AB1149" s="3" t="str">
        <f t="shared" si="1077"/>
        <v>0</v>
      </c>
      <c r="AC1149" t="str">
        <f t="shared" ref="AC1149:AC1180" si="1078">IF(AC$1=$J1149,"1","0")</f>
        <v>0</v>
      </c>
      <c r="AD1149" t="str">
        <f t="shared" ref="AD1149:AD1180" si="1079">IF(AD$1=$J1149,"1","0")</f>
        <v>0</v>
      </c>
      <c r="AE1149" t="str">
        <f t="shared" ref="AE1149:AE1180" si="1080">IF(AE$1=$J1149,"1","0")</f>
        <v>0</v>
      </c>
      <c r="AF1149" t="str">
        <f t="shared" ref="AF1149:AF1180" si="1081">IF(AF$1=$J1149,"1","0")</f>
        <v>0</v>
      </c>
      <c r="AG1149" t="str">
        <f t="shared" ref="AG1149:AG1180" si="1082">IF(AG$1=$J1149,"1","0")</f>
        <v>0</v>
      </c>
      <c r="AH1149" t="str">
        <f t="shared" ref="AH1149:AH1180" si="1083">IF(AH$1=$J1149,"1","0")</f>
        <v>0</v>
      </c>
      <c r="AI1149" t="str">
        <f t="shared" ref="AI1149:AI1180" si="1084">IF(AI$1=$J1149,"1","0")</f>
        <v>0</v>
      </c>
      <c r="AJ1149" t="str">
        <f t="shared" ref="AJ1149:AJ1180" si="1085">IF(AJ$1=$J1149,"1","0")</f>
        <v>0</v>
      </c>
      <c r="AK1149" t="str">
        <f t="shared" ref="AK1149:AK1180" si="1086">IF(AK$1=$J1149,"1","0")</f>
        <v>0</v>
      </c>
      <c r="AL1149" t="str">
        <f t="shared" ref="AL1149:AL1180" si="1087">IF(AL$1=$J1149,"1","0")</f>
        <v>0</v>
      </c>
      <c r="AM1149" t="str">
        <f t="shared" ref="AM1149:AM1180" si="1088">IF(AM$1=$J1149,"1","0")</f>
        <v>0</v>
      </c>
      <c r="AN1149" t="str">
        <f t="shared" ref="AN1149:AN1180" si="1089">IF(AN$1=$J1149,"1","0")</f>
        <v>0</v>
      </c>
      <c r="AO1149" t="str">
        <f t="shared" ref="AO1149:AO1180" si="1090">IF(AO$1=$J1149,"1","0")</f>
        <v>0</v>
      </c>
      <c r="AP1149" t="str">
        <f t="shared" ref="AP1149:AP1180" si="1091">IF(AP$1=$J1149,"1","0")</f>
        <v>0</v>
      </c>
      <c r="AQ1149" t="str">
        <f t="shared" ref="AQ1149:AQ1180" si="1092">IF(AQ$1=$J1149,"1","0")</f>
        <v>0</v>
      </c>
      <c r="AR1149" t="str">
        <f t="shared" ref="AR1149:AR1180" si="1093">IF(AR$1=$J1149,"1","0")</f>
        <v>0</v>
      </c>
      <c r="AS1149" t="str">
        <f t="shared" ref="AS1149:AS1180" si="1094">IF(AS$1=$J1149,"1","0")</f>
        <v>0</v>
      </c>
      <c r="AT1149" t="str">
        <f t="shared" ref="AT1149:AT1180" si="1095">IF(AT$1=$J1149,"1","0")</f>
        <v>0</v>
      </c>
      <c r="AU1149" t="str">
        <f t="shared" ref="AU1149:AU1180" si="1096">IF(AU$1=$J1149,"1","0")</f>
        <v>0</v>
      </c>
      <c r="AV1149" t="str">
        <f t="shared" ref="AV1149:AV1180" si="1097">IF(AV$1=$J1149,"1","0")</f>
        <v>0</v>
      </c>
      <c r="AW1149" t="str">
        <f t="shared" ref="AW1149:AW1180" si="1098">IF(AW$1=$J1149,"1","0")</f>
        <v>0</v>
      </c>
      <c r="AX1149" t="str">
        <f t="shared" ref="AX1149:AX1180" si="1099">IF(AX$1=$J1149,"1","0")</f>
        <v>0</v>
      </c>
      <c r="AY1149" t="str">
        <f t="shared" ref="AY1149:AY1180" si="1100">IF(AY$1=$J1149,"1","0")</f>
        <v>0</v>
      </c>
      <c r="AZ1149" s="22"/>
    </row>
    <row r="1150" spans="1:52" ht="15" customHeight="1">
      <c r="A1150" s="18" t="s">
        <v>504</v>
      </c>
      <c r="B1150" s="74" t="str">
        <f t="shared" si="1060"/>
        <v>2401558H</v>
      </c>
      <c r="C1150" s="76">
        <v>45470.812743055598</v>
      </c>
      <c r="D1150" s="75" t="s">
        <v>989</v>
      </c>
      <c r="E1150" s="3" t="b">
        <f>ISNUMBER(MATCH(Table1[[#This Row],[Email]],Attendance[Email],0))</f>
        <v>1</v>
      </c>
      <c r="F1150" s="3">
        <f t="shared" si="1061"/>
        <v>45471.146076388934</v>
      </c>
      <c r="G1150" s="21">
        <f>DAY(Table1[[#This Row],[Actual Time]])</f>
        <v>28</v>
      </c>
      <c r="H1150">
        <f>MONTH(Table1[[#This Row],[Actual Time]])</f>
        <v>6</v>
      </c>
      <c r="I1150">
        <f>YEAR(Table1[[#This Row],[Actual Time]])</f>
        <v>2024</v>
      </c>
      <c r="J1150" t="str">
        <f t="shared" si="1062"/>
        <v>28/6/2024</v>
      </c>
      <c r="K1150" s="3" t="str">
        <f t="shared" si="1063"/>
        <v>0</v>
      </c>
      <c r="L1150" t="str">
        <f t="shared" si="1064"/>
        <v>0</v>
      </c>
      <c r="M1150" t="str">
        <f t="shared" si="1065"/>
        <v>0</v>
      </c>
      <c r="N1150" t="str">
        <f t="shared" si="1066"/>
        <v>0</v>
      </c>
      <c r="O1150" t="str">
        <f t="shared" si="1067"/>
        <v>0</v>
      </c>
      <c r="P1150" t="str">
        <f t="shared" si="1068"/>
        <v>0</v>
      </c>
      <c r="Q1150" t="str">
        <f t="shared" si="1069"/>
        <v>0</v>
      </c>
      <c r="R1150" t="str">
        <f t="shared" si="1070"/>
        <v>0</v>
      </c>
      <c r="S1150" t="str">
        <f t="shared" si="1071"/>
        <v>0</v>
      </c>
      <c r="T1150" s="3" t="str">
        <f t="shared" si="1071"/>
        <v>0</v>
      </c>
      <c r="U1150" t="str">
        <f t="shared" si="1072"/>
        <v>1</v>
      </c>
      <c r="V1150" t="str">
        <f t="shared" si="1073"/>
        <v>0</v>
      </c>
      <c r="W1150" t="str">
        <f t="shared" si="1074"/>
        <v>0</v>
      </c>
      <c r="X1150" t="str">
        <f t="shared" si="1075"/>
        <v>0</v>
      </c>
      <c r="Y1150" t="str">
        <f t="shared" si="1076"/>
        <v>0</v>
      </c>
      <c r="Z1150" t="str">
        <f t="shared" si="1077"/>
        <v>0</v>
      </c>
      <c r="AA1150" s="3" t="str">
        <f t="shared" si="1077"/>
        <v>0</v>
      </c>
      <c r="AB1150" s="3" t="str">
        <f t="shared" si="1077"/>
        <v>0</v>
      </c>
      <c r="AC1150" t="str">
        <f t="shared" si="1078"/>
        <v>0</v>
      </c>
      <c r="AD1150" t="str">
        <f t="shared" si="1079"/>
        <v>0</v>
      </c>
      <c r="AE1150" t="str">
        <f t="shared" si="1080"/>
        <v>0</v>
      </c>
      <c r="AF1150" t="str">
        <f t="shared" si="1081"/>
        <v>0</v>
      </c>
      <c r="AG1150" t="str">
        <f t="shared" si="1082"/>
        <v>0</v>
      </c>
      <c r="AH1150" t="str">
        <f t="shared" si="1083"/>
        <v>0</v>
      </c>
      <c r="AI1150" t="str">
        <f t="shared" si="1084"/>
        <v>0</v>
      </c>
      <c r="AJ1150" t="str">
        <f t="shared" si="1085"/>
        <v>0</v>
      </c>
      <c r="AK1150" t="str">
        <f t="shared" si="1086"/>
        <v>0</v>
      </c>
      <c r="AL1150" t="str">
        <f t="shared" si="1087"/>
        <v>0</v>
      </c>
      <c r="AM1150" t="str">
        <f t="shared" si="1088"/>
        <v>0</v>
      </c>
      <c r="AN1150" t="str">
        <f t="shared" si="1089"/>
        <v>0</v>
      </c>
      <c r="AO1150" t="str">
        <f t="shared" si="1090"/>
        <v>0</v>
      </c>
      <c r="AP1150" t="str">
        <f t="shared" si="1091"/>
        <v>0</v>
      </c>
      <c r="AQ1150" t="str">
        <f t="shared" si="1092"/>
        <v>0</v>
      </c>
      <c r="AR1150" t="str">
        <f t="shared" si="1093"/>
        <v>0</v>
      </c>
      <c r="AS1150" t="str">
        <f t="shared" si="1094"/>
        <v>0</v>
      </c>
      <c r="AT1150" t="str">
        <f t="shared" si="1095"/>
        <v>0</v>
      </c>
      <c r="AU1150" t="str">
        <f t="shared" si="1096"/>
        <v>0</v>
      </c>
      <c r="AV1150" t="str">
        <f t="shared" si="1097"/>
        <v>0</v>
      </c>
      <c r="AW1150" t="str">
        <f t="shared" si="1098"/>
        <v>0</v>
      </c>
      <c r="AX1150" t="str">
        <f t="shared" si="1099"/>
        <v>0</v>
      </c>
      <c r="AY1150" t="str">
        <f t="shared" si="1100"/>
        <v>0</v>
      </c>
      <c r="AZ1150" s="22"/>
    </row>
    <row r="1151" spans="1:52" ht="15" customHeight="1">
      <c r="A1151" s="18" t="s">
        <v>507</v>
      </c>
      <c r="B1151" s="74" t="str">
        <f t="shared" si="1060"/>
        <v>2404055B</v>
      </c>
      <c r="C1151" s="76">
        <v>45470.812743055598</v>
      </c>
      <c r="D1151" s="75" t="s">
        <v>992</v>
      </c>
      <c r="E1151" s="3" t="b">
        <f>ISNUMBER(MATCH(Table1[[#This Row],[Email]],Attendance[Email],0))</f>
        <v>1</v>
      </c>
      <c r="F1151" s="3">
        <f t="shared" si="1061"/>
        <v>45471.146076388934</v>
      </c>
      <c r="G1151" s="21">
        <f>DAY(Table1[[#This Row],[Actual Time]])</f>
        <v>28</v>
      </c>
      <c r="H1151">
        <f>MONTH(Table1[[#This Row],[Actual Time]])</f>
        <v>6</v>
      </c>
      <c r="I1151">
        <f>YEAR(Table1[[#This Row],[Actual Time]])</f>
        <v>2024</v>
      </c>
      <c r="J1151" t="str">
        <f t="shared" si="1062"/>
        <v>28/6/2024</v>
      </c>
      <c r="K1151" s="3" t="str">
        <f t="shared" si="1063"/>
        <v>0</v>
      </c>
      <c r="L1151" t="str">
        <f t="shared" si="1064"/>
        <v>0</v>
      </c>
      <c r="M1151" t="str">
        <f t="shared" si="1065"/>
        <v>0</v>
      </c>
      <c r="N1151" t="str">
        <f t="shared" si="1066"/>
        <v>0</v>
      </c>
      <c r="O1151" t="str">
        <f t="shared" si="1067"/>
        <v>0</v>
      </c>
      <c r="P1151" t="str">
        <f t="shared" si="1068"/>
        <v>0</v>
      </c>
      <c r="Q1151" t="str">
        <f t="shared" si="1069"/>
        <v>0</v>
      </c>
      <c r="R1151" t="str">
        <f t="shared" si="1070"/>
        <v>0</v>
      </c>
      <c r="S1151" t="str">
        <f t="shared" si="1071"/>
        <v>0</v>
      </c>
      <c r="T1151" s="3" t="str">
        <f t="shared" si="1071"/>
        <v>0</v>
      </c>
      <c r="U1151" t="str">
        <f t="shared" si="1072"/>
        <v>1</v>
      </c>
      <c r="V1151" t="str">
        <f t="shared" si="1073"/>
        <v>0</v>
      </c>
      <c r="W1151" t="str">
        <f t="shared" si="1074"/>
        <v>0</v>
      </c>
      <c r="X1151" t="str">
        <f t="shared" si="1075"/>
        <v>0</v>
      </c>
      <c r="Y1151" t="str">
        <f t="shared" si="1076"/>
        <v>0</v>
      </c>
      <c r="Z1151" t="str">
        <f t="shared" si="1077"/>
        <v>0</v>
      </c>
      <c r="AA1151" s="3" t="str">
        <f t="shared" si="1077"/>
        <v>0</v>
      </c>
      <c r="AB1151" s="3" t="str">
        <f t="shared" si="1077"/>
        <v>0</v>
      </c>
      <c r="AC1151" t="str">
        <f t="shared" si="1078"/>
        <v>0</v>
      </c>
      <c r="AD1151" t="str">
        <f t="shared" si="1079"/>
        <v>0</v>
      </c>
      <c r="AE1151" t="str">
        <f t="shared" si="1080"/>
        <v>0</v>
      </c>
      <c r="AF1151" t="str">
        <f t="shared" si="1081"/>
        <v>0</v>
      </c>
      <c r="AG1151" t="str">
        <f t="shared" si="1082"/>
        <v>0</v>
      </c>
      <c r="AH1151" t="str">
        <f t="shared" si="1083"/>
        <v>0</v>
      </c>
      <c r="AI1151" t="str">
        <f t="shared" si="1084"/>
        <v>0</v>
      </c>
      <c r="AJ1151" t="str">
        <f t="shared" si="1085"/>
        <v>0</v>
      </c>
      <c r="AK1151" t="str">
        <f t="shared" si="1086"/>
        <v>0</v>
      </c>
      <c r="AL1151" t="str">
        <f t="shared" si="1087"/>
        <v>0</v>
      </c>
      <c r="AM1151" t="str">
        <f t="shared" si="1088"/>
        <v>0</v>
      </c>
      <c r="AN1151" t="str">
        <f t="shared" si="1089"/>
        <v>0</v>
      </c>
      <c r="AO1151" t="str">
        <f t="shared" si="1090"/>
        <v>0</v>
      </c>
      <c r="AP1151" t="str">
        <f t="shared" si="1091"/>
        <v>0</v>
      </c>
      <c r="AQ1151" t="str">
        <f t="shared" si="1092"/>
        <v>0</v>
      </c>
      <c r="AR1151" t="str">
        <f t="shared" si="1093"/>
        <v>0</v>
      </c>
      <c r="AS1151" t="str">
        <f t="shared" si="1094"/>
        <v>0</v>
      </c>
      <c r="AT1151" t="str">
        <f t="shared" si="1095"/>
        <v>0</v>
      </c>
      <c r="AU1151" t="str">
        <f t="shared" si="1096"/>
        <v>0</v>
      </c>
      <c r="AV1151" t="str">
        <f t="shared" si="1097"/>
        <v>0</v>
      </c>
      <c r="AW1151" t="str">
        <f t="shared" si="1098"/>
        <v>0</v>
      </c>
      <c r="AX1151" t="str">
        <f t="shared" si="1099"/>
        <v>0</v>
      </c>
      <c r="AY1151" t="str">
        <f t="shared" si="1100"/>
        <v>0</v>
      </c>
      <c r="AZ1151" s="22"/>
    </row>
    <row r="1152" spans="1:52" ht="15" customHeight="1">
      <c r="A1152" s="18" t="s">
        <v>292</v>
      </c>
      <c r="B1152" s="74" t="str">
        <f t="shared" si="1060"/>
        <v>2404327E</v>
      </c>
      <c r="C1152" s="76">
        <v>45470.812743055598</v>
      </c>
      <c r="D1152" s="75" t="s">
        <v>948</v>
      </c>
      <c r="E1152" s="3" t="b">
        <f>ISNUMBER(MATCH(Table1[[#This Row],[Email]],Attendance[Email],0))</f>
        <v>1</v>
      </c>
      <c r="F1152" s="3">
        <f t="shared" si="1061"/>
        <v>45471.146076388934</v>
      </c>
      <c r="G1152" s="21">
        <f>DAY(Table1[[#This Row],[Actual Time]])</f>
        <v>28</v>
      </c>
      <c r="H1152">
        <f>MONTH(Table1[[#This Row],[Actual Time]])</f>
        <v>6</v>
      </c>
      <c r="I1152">
        <f>YEAR(Table1[[#This Row],[Actual Time]])</f>
        <v>2024</v>
      </c>
      <c r="J1152" t="str">
        <f t="shared" si="1062"/>
        <v>28/6/2024</v>
      </c>
      <c r="K1152" s="3" t="str">
        <f t="shared" si="1063"/>
        <v>0</v>
      </c>
      <c r="L1152" t="str">
        <f t="shared" si="1064"/>
        <v>0</v>
      </c>
      <c r="M1152" t="str">
        <f t="shared" si="1065"/>
        <v>0</v>
      </c>
      <c r="N1152" t="str">
        <f t="shared" si="1066"/>
        <v>0</v>
      </c>
      <c r="O1152" t="str">
        <f t="shared" si="1067"/>
        <v>0</v>
      </c>
      <c r="P1152" t="str">
        <f t="shared" si="1068"/>
        <v>0</v>
      </c>
      <c r="Q1152" t="str">
        <f t="shared" si="1069"/>
        <v>0</v>
      </c>
      <c r="R1152" t="str">
        <f t="shared" si="1070"/>
        <v>0</v>
      </c>
      <c r="S1152" t="str">
        <f t="shared" si="1071"/>
        <v>0</v>
      </c>
      <c r="T1152" s="3" t="str">
        <f t="shared" si="1071"/>
        <v>0</v>
      </c>
      <c r="U1152" t="str">
        <f t="shared" si="1072"/>
        <v>1</v>
      </c>
      <c r="V1152" t="str">
        <f t="shared" si="1073"/>
        <v>0</v>
      </c>
      <c r="W1152" t="str">
        <f t="shared" si="1074"/>
        <v>0</v>
      </c>
      <c r="X1152" t="str">
        <f t="shared" si="1075"/>
        <v>0</v>
      </c>
      <c r="Y1152" t="str">
        <f t="shared" si="1076"/>
        <v>0</v>
      </c>
      <c r="Z1152" t="str">
        <f t="shared" si="1077"/>
        <v>0</v>
      </c>
      <c r="AA1152" s="3" t="str">
        <f t="shared" si="1077"/>
        <v>0</v>
      </c>
      <c r="AB1152" s="3" t="str">
        <f t="shared" si="1077"/>
        <v>0</v>
      </c>
      <c r="AC1152" t="str">
        <f t="shared" si="1078"/>
        <v>0</v>
      </c>
      <c r="AD1152" t="str">
        <f t="shared" si="1079"/>
        <v>0</v>
      </c>
      <c r="AE1152" t="str">
        <f t="shared" si="1080"/>
        <v>0</v>
      </c>
      <c r="AF1152" t="str">
        <f t="shared" si="1081"/>
        <v>0</v>
      </c>
      <c r="AG1152" t="str">
        <f t="shared" si="1082"/>
        <v>0</v>
      </c>
      <c r="AH1152" t="str">
        <f t="shared" si="1083"/>
        <v>0</v>
      </c>
      <c r="AI1152" t="str">
        <f t="shared" si="1084"/>
        <v>0</v>
      </c>
      <c r="AJ1152" t="str">
        <f t="shared" si="1085"/>
        <v>0</v>
      </c>
      <c r="AK1152" t="str">
        <f t="shared" si="1086"/>
        <v>0</v>
      </c>
      <c r="AL1152" t="str">
        <f t="shared" si="1087"/>
        <v>0</v>
      </c>
      <c r="AM1152" t="str">
        <f t="shared" si="1088"/>
        <v>0</v>
      </c>
      <c r="AN1152" t="str">
        <f t="shared" si="1089"/>
        <v>0</v>
      </c>
      <c r="AO1152" t="str">
        <f t="shared" si="1090"/>
        <v>0</v>
      </c>
      <c r="AP1152" t="str">
        <f t="shared" si="1091"/>
        <v>0</v>
      </c>
      <c r="AQ1152" t="str">
        <f t="shared" si="1092"/>
        <v>0</v>
      </c>
      <c r="AR1152" t="str">
        <f t="shared" si="1093"/>
        <v>0</v>
      </c>
      <c r="AS1152" t="str">
        <f t="shared" si="1094"/>
        <v>0</v>
      </c>
      <c r="AT1152" t="str">
        <f t="shared" si="1095"/>
        <v>0</v>
      </c>
      <c r="AU1152" t="str">
        <f t="shared" si="1096"/>
        <v>0</v>
      </c>
      <c r="AV1152" t="str">
        <f t="shared" si="1097"/>
        <v>0</v>
      </c>
      <c r="AW1152" t="str">
        <f t="shared" si="1098"/>
        <v>0</v>
      </c>
      <c r="AX1152" t="str">
        <f t="shared" si="1099"/>
        <v>0</v>
      </c>
      <c r="AY1152" t="str">
        <f t="shared" si="1100"/>
        <v>0</v>
      </c>
      <c r="AZ1152" s="22"/>
    </row>
    <row r="1153" spans="1:52" ht="15" customHeight="1">
      <c r="A1153" s="18" t="s">
        <v>318</v>
      </c>
      <c r="B1153" s="74" t="str">
        <f t="shared" si="1060"/>
        <v>2404190G</v>
      </c>
      <c r="C1153" s="76">
        <v>45470.812743055598</v>
      </c>
      <c r="D1153" s="75" t="s">
        <v>991</v>
      </c>
      <c r="E1153" s="3" t="b">
        <f>ISNUMBER(MATCH(Table1[[#This Row],[Email]],Attendance[Email],0))</f>
        <v>1</v>
      </c>
      <c r="F1153" s="3">
        <f t="shared" si="1061"/>
        <v>45471.146076388934</v>
      </c>
      <c r="G1153" s="21">
        <f>DAY(Table1[[#This Row],[Actual Time]])</f>
        <v>28</v>
      </c>
      <c r="H1153">
        <f>MONTH(Table1[[#This Row],[Actual Time]])</f>
        <v>6</v>
      </c>
      <c r="I1153">
        <f>YEAR(Table1[[#This Row],[Actual Time]])</f>
        <v>2024</v>
      </c>
      <c r="J1153" t="str">
        <f t="shared" si="1062"/>
        <v>28/6/2024</v>
      </c>
      <c r="K1153" s="3" t="str">
        <f t="shared" si="1063"/>
        <v>0</v>
      </c>
      <c r="L1153" t="str">
        <f t="shared" si="1064"/>
        <v>0</v>
      </c>
      <c r="M1153" t="str">
        <f t="shared" si="1065"/>
        <v>0</v>
      </c>
      <c r="N1153" t="str">
        <f t="shared" si="1066"/>
        <v>0</v>
      </c>
      <c r="O1153" t="str">
        <f t="shared" si="1067"/>
        <v>0</v>
      </c>
      <c r="P1153" t="str">
        <f t="shared" si="1068"/>
        <v>0</v>
      </c>
      <c r="Q1153" t="str">
        <f t="shared" si="1069"/>
        <v>0</v>
      </c>
      <c r="R1153" t="str">
        <f t="shared" si="1070"/>
        <v>0</v>
      </c>
      <c r="S1153" t="str">
        <f t="shared" si="1071"/>
        <v>0</v>
      </c>
      <c r="T1153" s="3" t="str">
        <f t="shared" si="1071"/>
        <v>0</v>
      </c>
      <c r="U1153" t="str">
        <f t="shared" si="1072"/>
        <v>1</v>
      </c>
      <c r="V1153" t="str">
        <f t="shared" si="1073"/>
        <v>0</v>
      </c>
      <c r="W1153" t="str">
        <f t="shared" si="1074"/>
        <v>0</v>
      </c>
      <c r="X1153" t="str">
        <f t="shared" si="1075"/>
        <v>0</v>
      </c>
      <c r="Y1153" t="str">
        <f t="shared" si="1076"/>
        <v>0</v>
      </c>
      <c r="Z1153" t="str">
        <f t="shared" si="1077"/>
        <v>0</v>
      </c>
      <c r="AA1153" s="3" t="str">
        <f t="shared" si="1077"/>
        <v>0</v>
      </c>
      <c r="AB1153" s="3" t="str">
        <f t="shared" si="1077"/>
        <v>0</v>
      </c>
      <c r="AC1153" t="str">
        <f t="shared" si="1078"/>
        <v>0</v>
      </c>
      <c r="AD1153" t="str">
        <f t="shared" si="1079"/>
        <v>0</v>
      </c>
      <c r="AE1153" t="str">
        <f t="shared" si="1080"/>
        <v>0</v>
      </c>
      <c r="AF1153" t="str">
        <f t="shared" si="1081"/>
        <v>0</v>
      </c>
      <c r="AG1153" t="str">
        <f t="shared" si="1082"/>
        <v>0</v>
      </c>
      <c r="AH1153" t="str">
        <f t="shared" si="1083"/>
        <v>0</v>
      </c>
      <c r="AI1153" t="str">
        <f t="shared" si="1084"/>
        <v>0</v>
      </c>
      <c r="AJ1153" t="str">
        <f t="shared" si="1085"/>
        <v>0</v>
      </c>
      <c r="AK1153" t="str">
        <f t="shared" si="1086"/>
        <v>0</v>
      </c>
      <c r="AL1153" t="str">
        <f t="shared" si="1087"/>
        <v>0</v>
      </c>
      <c r="AM1153" t="str">
        <f t="shared" si="1088"/>
        <v>0</v>
      </c>
      <c r="AN1153" t="str">
        <f t="shared" si="1089"/>
        <v>0</v>
      </c>
      <c r="AO1153" t="str">
        <f t="shared" si="1090"/>
        <v>0</v>
      </c>
      <c r="AP1153" t="str">
        <f t="shared" si="1091"/>
        <v>0</v>
      </c>
      <c r="AQ1153" t="str">
        <f t="shared" si="1092"/>
        <v>0</v>
      </c>
      <c r="AR1153" t="str">
        <f t="shared" si="1093"/>
        <v>0</v>
      </c>
      <c r="AS1153" t="str">
        <f t="shared" si="1094"/>
        <v>0</v>
      </c>
      <c r="AT1153" t="str">
        <f t="shared" si="1095"/>
        <v>0</v>
      </c>
      <c r="AU1153" t="str">
        <f t="shared" si="1096"/>
        <v>0</v>
      </c>
      <c r="AV1153" t="str">
        <f t="shared" si="1097"/>
        <v>0</v>
      </c>
      <c r="AW1153" t="str">
        <f t="shared" si="1098"/>
        <v>0</v>
      </c>
      <c r="AX1153" t="str">
        <f t="shared" si="1099"/>
        <v>0</v>
      </c>
      <c r="AY1153" t="str">
        <f t="shared" si="1100"/>
        <v>0</v>
      </c>
      <c r="AZ1153" s="22"/>
    </row>
    <row r="1154" spans="1:52" ht="15" customHeight="1">
      <c r="A1154" s="18" t="s">
        <v>294</v>
      </c>
      <c r="B1154" s="74" t="str">
        <f t="shared" si="1060"/>
        <v>2404342D</v>
      </c>
      <c r="C1154" s="76">
        <v>45470.812743055598</v>
      </c>
      <c r="D1154" s="75" t="s">
        <v>1008</v>
      </c>
      <c r="E1154" s="3" t="b">
        <f>ISNUMBER(MATCH(Table1[[#This Row],[Email]],Attendance[Email],0))</f>
        <v>1</v>
      </c>
      <c r="F1154" s="3">
        <f t="shared" si="1061"/>
        <v>45471.146076388934</v>
      </c>
      <c r="G1154" s="21">
        <f>DAY(Table1[[#This Row],[Actual Time]])</f>
        <v>28</v>
      </c>
      <c r="H1154">
        <f>MONTH(Table1[[#This Row],[Actual Time]])</f>
        <v>6</v>
      </c>
      <c r="I1154">
        <f>YEAR(Table1[[#This Row],[Actual Time]])</f>
        <v>2024</v>
      </c>
      <c r="J1154" t="str">
        <f t="shared" si="1062"/>
        <v>28/6/2024</v>
      </c>
      <c r="K1154" s="3" t="str">
        <f t="shared" si="1063"/>
        <v>0</v>
      </c>
      <c r="L1154" t="str">
        <f t="shared" si="1064"/>
        <v>0</v>
      </c>
      <c r="M1154" t="str">
        <f t="shared" si="1065"/>
        <v>0</v>
      </c>
      <c r="N1154" t="str">
        <f t="shared" si="1066"/>
        <v>0</v>
      </c>
      <c r="O1154" t="str">
        <f t="shared" si="1067"/>
        <v>0</v>
      </c>
      <c r="P1154" t="str">
        <f t="shared" si="1068"/>
        <v>0</v>
      </c>
      <c r="Q1154" t="str">
        <f t="shared" si="1069"/>
        <v>0</v>
      </c>
      <c r="R1154" t="str">
        <f t="shared" si="1070"/>
        <v>0</v>
      </c>
      <c r="S1154" t="str">
        <f t="shared" si="1071"/>
        <v>0</v>
      </c>
      <c r="T1154" s="3" t="str">
        <f t="shared" si="1071"/>
        <v>0</v>
      </c>
      <c r="U1154" t="str">
        <f t="shared" si="1072"/>
        <v>1</v>
      </c>
      <c r="V1154" t="str">
        <f t="shared" si="1073"/>
        <v>0</v>
      </c>
      <c r="W1154" t="str">
        <f t="shared" si="1074"/>
        <v>0</v>
      </c>
      <c r="X1154" t="str">
        <f t="shared" si="1075"/>
        <v>0</v>
      </c>
      <c r="Y1154" t="str">
        <f t="shared" si="1076"/>
        <v>0</v>
      </c>
      <c r="Z1154" t="str">
        <f t="shared" si="1077"/>
        <v>0</v>
      </c>
      <c r="AA1154" s="3" t="str">
        <f t="shared" si="1077"/>
        <v>0</v>
      </c>
      <c r="AB1154" s="3" t="str">
        <f t="shared" si="1077"/>
        <v>0</v>
      </c>
      <c r="AC1154" t="str">
        <f t="shared" si="1078"/>
        <v>0</v>
      </c>
      <c r="AD1154" t="str">
        <f t="shared" si="1079"/>
        <v>0</v>
      </c>
      <c r="AE1154" t="str">
        <f t="shared" si="1080"/>
        <v>0</v>
      </c>
      <c r="AF1154" t="str">
        <f t="shared" si="1081"/>
        <v>0</v>
      </c>
      <c r="AG1154" t="str">
        <f t="shared" si="1082"/>
        <v>0</v>
      </c>
      <c r="AH1154" t="str">
        <f t="shared" si="1083"/>
        <v>0</v>
      </c>
      <c r="AI1154" t="str">
        <f t="shared" si="1084"/>
        <v>0</v>
      </c>
      <c r="AJ1154" t="str">
        <f t="shared" si="1085"/>
        <v>0</v>
      </c>
      <c r="AK1154" t="str">
        <f t="shared" si="1086"/>
        <v>0</v>
      </c>
      <c r="AL1154" t="str">
        <f t="shared" si="1087"/>
        <v>0</v>
      </c>
      <c r="AM1154" t="str">
        <f t="shared" si="1088"/>
        <v>0</v>
      </c>
      <c r="AN1154" t="str">
        <f t="shared" si="1089"/>
        <v>0</v>
      </c>
      <c r="AO1154" t="str">
        <f t="shared" si="1090"/>
        <v>0</v>
      </c>
      <c r="AP1154" t="str">
        <f t="shared" si="1091"/>
        <v>0</v>
      </c>
      <c r="AQ1154" t="str">
        <f t="shared" si="1092"/>
        <v>0</v>
      </c>
      <c r="AR1154" t="str">
        <f t="shared" si="1093"/>
        <v>0</v>
      </c>
      <c r="AS1154" t="str">
        <f t="shared" si="1094"/>
        <v>0</v>
      </c>
      <c r="AT1154" t="str">
        <f t="shared" si="1095"/>
        <v>0</v>
      </c>
      <c r="AU1154" t="str">
        <f t="shared" si="1096"/>
        <v>0</v>
      </c>
      <c r="AV1154" t="str">
        <f t="shared" si="1097"/>
        <v>0</v>
      </c>
      <c r="AW1154" t="str">
        <f t="shared" si="1098"/>
        <v>0</v>
      </c>
      <c r="AX1154" t="str">
        <f t="shared" si="1099"/>
        <v>0</v>
      </c>
      <c r="AY1154" t="str">
        <f t="shared" si="1100"/>
        <v>0</v>
      </c>
      <c r="AZ1154" s="22"/>
    </row>
    <row r="1155" spans="1:52" ht="15" customHeight="1">
      <c r="A1155" s="18" t="s">
        <v>396</v>
      </c>
      <c r="B1155" s="74" t="str">
        <f t="shared" si="1060"/>
        <v>2401468J</v>
      </c>
      <c r="C1155" s="76">
        <v>45470.812743055598</v>
      </c>
      <c r="D1155" s="75" t="s">
        <v>949</v>
      </c>
      <c r="E1155" s="3" t="b">
        <f>ISNUMBER(MATCH(Table1[[#This Row],[Email]],Attendance[Email],0))</f>
        <v>1</v>
      </c>
      <c r="F1155" s="3">
        <f t="shared" si="1061"/>
        <v>45471.146076388934</v>
      </c>
      <c r="G1155" s="21">
        <f>DAY(Table1[[#This Row],[Actual Time]])</f>
        <v>28</v>
      </c>
      <c r="H1155">
        <f>MONTH(Table1[[#This Row],[Actual Time]])</f>
        <v>6</v>
      </c>
      <c r="I1155">
        <f>YEAR(Table1[[#This Row],[Actual Time]])</f>
        <v>2024</v>
      </c>
      <c r="J1155" t="str">
        <f t="shared" si="1062"/>
        <v>28/6/2024</v>
      </c>
      <c r="K1155" s="3" t="str">
        <f t="shared" si="1063"/>
        <v>0</v>
      </c>
      <c r="L1155" t="str">
        <f t="shared" si="1064"/>
        <v>0</v>
      </c>
      <c r="M1155" t="str">
        <f t="shared" si="1065"/>
        <v>0</v>
      </c>
      <c r="N1155" t="str">
        <f t="shared" si="1066"/>
        <v>0</v>
      </c>
      <c r="O1155" t="str">
        <f t="shared" si="1067"/>
        <v>0</v>
      </c>
      <c r="P1155" t="str">
        <f t="shared" si="1068"/>
        <v>0</v>
      </c>
      <c r="Q1155" t="str">
        <f t="shared" si="1069"/>
        <v>0</v>
      </c>
      <c r="R1155" t="str">
        <f t="shared" si="1070"/>
        <v>0</v>
      </c>
      <c r="S1155" t="str">
        <f t="shared" si="1071"/>
        <v>0</v>
      </c>
      <c r="T1155" s="3" t="str">
        <f t="shared" si="1071"/>
        <v>0</v>
      </c>
      <c r="U1155" t="str">
        <f t="shared" si="1072"/>
        <v>1</v>
      </c>
      <c r="V1155" t="str">
        <f t="shared" si="1073"/>
        <v>0</v>
      </c>
      <c r="W1155" t="str">
        <f t="shared" si="1074"/>
        <v>0</v>
      </c>
      <c r="X1155" t="str">
        <f t="shared" si="1075"/>
        <v>0</v>
      </c>
      <c r="Y1155" t="str">
        <f t="shared" si="1076"/>
        <v>0</v>
      </c>
      <c r="Z1155" t="str">
        <f t="shared" si="1077"/>
        <v>0</v>
      </c>
      <c r="AA1155" s="3" t="str">
        <f t="shared" si="1077"/>
        <v>0</v>
      </c>
      <c r="AB1155" s="3" t="str">
        <f t="shared" si="1077"/>
        <v>0</v>
      </c>
      <c r="AC1155" t="str">
        <f t="shared" si="1078"/>
        <v>0</v>
      </c>
      <c r="AD1155" t="str">
        <f t="shared" si="1079"/>
        <v>0</v>
      </c>
      <c r="AE1155" t="str">
        <f t="shared" si="1080"/>
        <v>0</v>
      </c>
      <c r="AF1155" t="str">
        <f t="shared" si="1081"/>
        <v>0</v>
      </c>
      <c r="AG1155" t="str">
        <f t="shared" si="1082"/>
        <v>0</v>
      </c>
      <c r="AH1155" t="str">
        <f t="shared" si="1083"/>
        <v>0</v>
      </c>
      <c r="AI1155" t="str">
        <f t="shared" si="1084"/>
        <v>0</v>
      </c>
      <c r="AJ1155" t="str">
        <f t="shared" si="1085"/>
        <v>0</v>
      </c>
      <c r="AK1155" t="str">
        <f t="shared" si="1086"/>
        <v>0</v>
      </c>
      <c r="AL1155" t="str">
        <f t="shared" si="1087"/>
        <v>0</v>
      </c>
      <c r="AM1155" t="str">
        <f t="shared" si="1088"/>
        <v>0</v>
      </c>
      <c r="AN1155" t="str">
        <f t="shared" si="1089"/>
        <v>0</v>
      </c>
      <c r="AO1155" t="str">
        <f t="shared" si="1090"/>
        <v>0</v>
      </c>
      <c r="AP1155" t="str">
        <f t="shared" si="1091"/>
        <v>0</v>
      </c>
      <c r="AQ1155" t="str">
        <f t="shared" si="1092"/>
        <v>0</v>
      </c>
      <c r="AR1155" t="str">
        <f t="shared" si="1093"/>
        <v>0</v>
      </c>
      <c r="AS1155" t="str">
        <f t="shared" si="1094"/>
        <v>0</v>
      </c>
      <c r="AT1155" t="str">
        <f t="shared" si="1095"/>
        <v>0</v>
      </c>
      <c r="AU1155" t="str">
        <f t="shared" si="1096"/>
        <v>0</v>
      </c>
      <c r="AV1155" t="str">
        <f t="shared" si="1097"/>
        <v>0</v>
      </c>
      <c r="AW1155" t="str">
        <f t="shared" si="1098"/>
        <v>0</v>
      </c>
      <c r="AX1155" t="str">
        <f t="shared" si="1099"/>
        <v>0</v>
      </c>
      <c r="AY1155" t="str">
        <f t="shared" si="1100"/>
        <v>0</v>
      </c>
      <c r="AZ1155" s="22"/>
    </row>
    <row r="1156" spans="1:52" ht="15" customHeight="1">
      <c r="A1156" s="18" t="s">
        <v>228</v>
      </c>
      <c r="B1156" s="74" t="str">
        <f t="shared" si="1060"/>
        <v>2401458A</v>
      </c>
      <c r="C1156" s="76">
        <v>45470.812743055598</v>
      </c>
      <c r="D1156" s="75" t="s">
        <v>968</v>
      </c>
      <c r="E1156" s="3" t="b">
        <f>ISNUMBER(MATCH(Table1[[#This Row],[Email]],Attendance[Email],0))</f>
        <v>1</v>
      </c>
      <c r="F1156" s="3">
        <f t="shared" si="1061"/>
        <v>45471.146076388934</v>
      </c>
      <c r="G1156" s="21">
        <f>DAY(Table1[[#This Row],[Actual Time]])</f>
        <v>28</v>
      </c>
      <c r="H1156">
        <f>MONTH(Table1[[#This Row],[Actual Time]])</f>
        <v>6</v>
      </c>
      <c r="I1156">
        <f>YEAR(Table1[[#This Row],[Actual Time]])</f>
        <v>2024</v>
      </c>
      <c r="J1156" t="str">
        <f t="shared" si="1062"/>
        <v>28/6/2024</v>
      </c>
      <c r="K1156" s="3" t="str">
        <f t="shared" si="1063"/>
        <v>0</v>
      </c>
      <c r="L1156" t="str">
        <f t="shared" si="1064"/>
        <v>0</v>
      </c>
      <c r="M1156" t="str">
        <f t="shared" si="1065"/>
        <v>0</v>
      </c>
      <c r="N1156" t="str">
        <f t="shared" si="1066"/>
        <v>0</v>
      </c>
      <c r="O1156" t="str">
        <f t="shared" si="1067"/>
        <v>0</v>
      </c>
      <c r="P1156" t="str">
        <f t="shared" si="1068"/>
        <v>0</v>
      </c>
      <c r="Q1156" t="str">
        <f t="shared" si="1069"/>
        <v>0</v>
      </c>
      <c r="R1156" t="str">
        <f t="shared" si="1070"/>
        <v>0</v>
      </c>
      <c r="S1156" t="str">
        <f t="shared" si="1071"/>
        <v>0</v>
      </c>
      <c r="T1156" s="3" t="str">
        <f t="shared" si="1071"/>
        <v>0</v>
      </c>
      <c r="U1156" t="str">
        <f t="shared" si="1072"/>
        <v>1</v>
      </c>
      <c r="V1156" t="str">
        <f t="shared" si="1073"/>
        <v>0</v>
      </c>
      <c r="W1156" t="str">
        <f t="shared" si="1074"/>
        <v>0</v>
      </c>
      <c r="X1156" t="str">
        <f t="shared" si="1075"/>
        <v>0</v>
      </c>
      <c r="Y1156" t="str">
        <f t="shared" si="1076"/>
        <v>0</v>
      </c>
      <c r="Z1156" t="str">
        <f t="shared" si="1077"/>
        <v>0</v>
      </c>
      <c r="AA1156" s="3" t="str">
        <f t="shared" si="1077"/>
        <v>0</v>
      </c>
      <c r="AB1156" s="3" t="str">
        <f t="shared" si="1077"/>
        <v>0</v>
      </c>
      <c r="AC1156" t="str">
        <f t="shared" si="1078"/>
        <v>0</v>
      </c>
      <c r="AD1156" t="str">
        <f t="shared" si="1079"/>
        <v>0</v>
      </c>
      <c r="AE1156" t="str">
        <f t="shared" si="1080"/>
        <v>0</v>
      </c>
      <c r="AF1156" t="str">
        <f t="shared" si="1081"/>
        <v>0</v>
      </c>
      <c r="AG1156" t="str">
        <f t="shared" si="1082"/>
        <v>0</v>
      </c>
      <c r="AH1156" t="str">
        <f t="shared" si="1083"/>
        <v>0</v>
      </c>
      <c r="AI1156" t="str">
        <f t="shared" si="1084"/>
        <v>0</v>
      </c>
      <c r="AJ1156" t="str">
        <f t="shared" si="1085"/>
        <v>0</v>
      </c>
      <c r="AK1156" t="str">
        <f t="shared" si="1086"/>
        <v>0</v>
      </c>
      <c r="AL1156" t="str">
        <f t="shared" si="1087"/>
        <v>0</v>
      </c>
      <c r="AM1156" t="str">
        <f t="shared" si="1088"/>
        <v>0</v>
      </c>
      <c r="AN1156" t="str">
        <f t="shared" si="1089"/>
        <v>0</v>
      </c>
      <c r="AO1156" t="str">
        <f t="shared" si="1090"/>
        <v>0</v>
      </c>
      <c r="AP1156" t="str">
        <f t="shared" si="1091"/>
        <v>0</v>
      </c>
      <c r="AQ1156" t="str">
        <f t="shared" si="1092"/>
        <v>0</v>
      </c>
      <c r="AR1156" t="str">
        <f t="shared" si="1093"/>
        <v>0</v>
      </c>
      <c r="AS1156" t="str">
        <f t="shared" si="1094"/>
        <v>0</v>
      </c>
      <c r="AT1156" t="str">
        <f t="shared" si="1095"/>
        <v>0</v>
      </c>
      <c r="AU1156" t="str">
        <f t="shared" si="1096"/>
        <v>0</v>
      </c>
      <c r="AV1156" t="str">
        <f t="shared" si="1097"/>
        <v>0</v>
      </c>
      <c r="AW1156" t="str">
        <f t="shared" si="1098"/>
        <v>0</v>
      </c>
      <c r="AX1156" t="str">
        <f t="shared" si="1099"/>
        <v>0</v>
      </c>
      <c r="AY1156" t="str">
        <f t="shared" si="1100"/>
        <v>0</v>
      </c>
      <c r="AZ1156" s="22"/>
    </row>
    <row r="1157" spans="1:52" ht="15" customHeight="1">
      <c r="A1157" s="18" t="s">
        <v>128</v>
      </c>
      <c r="B1157" s="74" t="str">
        <f t="shared" si="1060"/>
        <v>2302396C</v>
      </c>
      <c r="C1157" s="76">
        <v>45470.812743055598</v>
      </c>
      <c r="D1157" s="75" t="s">
        <v>894</v>
      </c>
      <c r="E1157" s="3" t="b">
        <f>ISNUMBER(MATCH(Table1[[#This Row],[Email]],Attendance[Email],0))</f>
        <v>1</v>
      </c>
      <c r="F1157" s="3">
        <f t="shared" si="1061"/>
        <v>45471.146076388934</v>
      </c>
      <c r="G1157" s="21">
        <f>DAY(Table1[[#This Row],[Actual Time]])</f>
        <v>28</v>
      </c>
      <c r="H1157">
        <f>MONTH(Table1[[#This Row],[Actual Time]])</f>
        <v>6</v>
      </c>
      <c r="I1157">
        <f>YEAR(Table1[[#This Row],[Actual Time]])</f>
        <v>2024</v>
      </c>
      <c r="J1157" t="str">
        <f t="shared" si="1062"/>
        <v>28/6/2024</v>
      </c>
      <c r="K1157" s="3" t="str">
        <f t="shared" si="1063"/>
        <v>0</v>
      </c>
      <c r="L1157" t="str">
        <f t="shared" si="1064"/>
        <v>0</v>
      </c>
      <c r="M1157" t="str">
        <f t="shared" si="1065"/>
        <v>0</v>
      </c>
      <c r="N1157" t="str">
        <f t="shared" si="1066"/>
        <v>0</v>
      </c>
      <c r="O1157" t="str">
        <f t="shared" si="1067"/>
        <v>0</v>
      </c>
      <c r="P1157" t="str">
        <f t="shared" si="1068"/>
        <v>0</v>
      </c>
      <c r="Q1157" t="str">
        <f t="shared" si="1069"/>
        <v>0</v>
      </c>
      <c r="R1157" t="str">
        <f t="shared" si="1070"/>
        <v>0</v>
      </c>
      <c r="S1157" t="str">
        <f t="shared" si="1071"/>
        <v>0</v>
      </c>
      <c r="T1157" s="3" t="str">
        <f t="shared" si="1071"/>
        <v>0</v>
      </c>
      <c r="U1157" t="str">
        <f t="shared" si="1072"/>
        <v>1</v>
      </c>
      <c r="V1157" t="str">
        <f t="shared" si="1073"/>
        <v>0</v>
      </c>
      <c r="W1157" t="str">
        <f t="shared" si="1074"/>
        <v>0</v>
      </c>
      <c r="X1157" t="str">
        <f t="shared" si="1075"/>
        <v>0</v>
      </c>
      <c r="Y1157" t="str">
        <f t="shared" si="1076"/>
        <v>0</v>
      </c>
      <c r="Z1157" t="str">
        <f t="shared" si="1077"/>
        <v>0</v>
      </c>
      <c r="AA1157" s="3" t="str">
        <f t="shared" si="1077"/>
        <v>0</v>
      </c>
      <c r="AB1157" s="3" t="str">
        <f t="shared" si="1077"/>
        <v>0</v>
      </c>
      <c r="AC1157" t="str">
        <f t="shared" si="1078"/>
        <v>0</v>
      </c>
      <c r="AD1157" t="str">
        <f t="shared" si="1079"/>
        <v>0</v>
      </c>
      <c r="AE1157" t="str">
        <f t="shared" si="1080"/>
        <v>0</v>
      </c>
      <c r="AF1157" t="str">
        <f t="shared" si="1081"/>
        <v>0</v>
      </c>
      <c r="AG1157" t="str">
        <f t="shared" si="1082"/>
        <v>0</v>
      </c>
      <c r="AH1157" t="str">
        <f t="shared" si="1083"/>
        <v>0</v>
      </c>
      <c r="AI1157" t="str">
        <f t="shared" si="1084"/>
        <v>0</v>
      </c>
      <c r="AJ1157" t="str">
        <f t="shared" si="1085"/>
        <v>0</v>
      </c>
      <c r="AK1157" t="str">
        <f t="shared" si="1086"/>
        <v>0</v>
      </c>
      <c r="AL1157" t="str">
        <f t="shared" si="1087"/>
        <v>0</v>
      </c>
      <c r="AM1157" t="str">
        <f t="shared" si="1088"/>
        <v>0</v>
      </c>
      <c r="AN1157" t="str">
        <f t="shared" si="1089"/>
        <v>0</v>
      </c>
      <c r="AO1157" t="str">
        <f t="shared" si="1090"/>
        <v>0</v>
      </c>
      <c r="AP1157" t="str">
        <f t="shared" si="1091"/>
        <v>0</v>
      </c>
      <c r="AQ1157" t="str">
        <f t="shared" si="1092"/>
        <v>0</v>
      </c>
      <c r="AR1157" t="str">
        <f t="shared" si="1093"/>
        <v>0</v>
      </c>
      <c r="AS1157" t="str">
        <f t="shared" si="1094"/>
        <v>0</v>
      </c>
      <c r="AT1157" t="str">
        <f t="shared" si="1095"/>
        <v>0</v>
      </c>
      <c r="AU1157" t="str">
        <f t="shared" si="1096"/>
        <v>0</v>
      </c>
      <c r="AV1157" t="str">
        <f t="shared" si="1097"/>
        <v>0</v>
      </c>
      <c r="AW1157" t="str">
        <f t="shared" si="1098"/>
        <v>0</v>
      </c>
      <c r="AX1157" t="str">
        <f t="shared" si="1099"/>
        <v>0</v>
      </c>
      <c r="AY1157" t="str">
        <f t="shared" si="1100"/>
        <v>0</v>
      </c>
      <c r="AZ1157" s="22"/>
    </row>
    <row r="1158" spans="1:52" ht="15" customHeight="1">
      <c r="A1158" s="18" t="s">
        <v>114</v>
      </c>
      <c r="B1158" s="74" t="str">
        <f t="shared" si="1060"/>
        <v>2300455I</v>
      </c>
      <c r="C1158" s="76">
        <v>45470.812743055598</v>
      </c>
      <c r="D1158" s="75" t="s">
        <v>887</v>
      </c>
      <c r="E1158" s="3" t="b">
        <f>ISNUMBER(MATCH(Table1[[#This Row],[Email]],Attendance[Email],0))</f>
        <v>1</v>
      </c>
      <c r="F1158" s="3">
        <f t="shared" si="1061"/>
        <v>45471.146076388934</v>
      </c>
      <c r="G1158" s="21">
        <f>DAY(Table1[[#This Row],[Actual Time]])</f>
        <v>28</v>
      </c>
      <c r="H1158">
        <f>MONTH(Table1[[#This Row],[Actual Time]])</f>
        <v>6</v>
      </c>
      <c r="I1158">
        <f>YEAR(Table1[[#This Row],[Actual Time]])</f>
        <v>2024</v>
      </c>
      <c r="J1158" t="str">
        <f t="shared" si="1062"/>
        <v>28/6/2024</v>
      </c>
      <c r="K1158" s="3" t="str">
        <f t="shared" si="1063"/>
        <v>0</v>
      </c>
      <c r="L1158" t="str">
        <f t="shared" si="1064"/>
        <v>0</v>
      </c>
      <c r="M1158" t="str">
        <f t="shared" si="1065"/>
        <v>0</v>
      </c>
      <c r="N1158" t="str">
        <f t="shared" si="1066"/>
        <v>0</v>
      </c>
      <c r="O1158" t="str">
        <f t="shared" si="1067"/>
        <v>0</v>
      </c>
      <c r="P1158" t="str">
        <f t="shared" si="1068"/>
        <v>0</v>
      </c>
      <c r="Q1158" t="str">
        <f t="shared" si="1069"/>
        <v>0</v>
      </c>
      <c r="R1158" t="str">
        <f t="shared" si="1070"/>
        <v>0</v>
      </c>
      <c r="S1158" t="str">
        <f t="shared" si="1071"/>
        <v>0</v>
      </c>
      <c r="T1158" s="3" t="str">
        <f t="shared" si="1071"/>
        <v>0</v>
      </c>
      <c r="U1158" t="str">
        <f t="shared" si="1072"/>
        <v>1</v>
      </c>
      <c r="V1158" t="str">
        <f t="shared" si="1073"/>
        <v>0</v>
      </c>
      <c r="W1158" t="str">
        <f t="shared" si="1074"/>
        <v>0</v>
      </c>
      <c r="X1158" t="str">
        <f t="shared" si="1075"/>
        <v>0</v>
      </c>
      <c r="Y1158" t="str">
        <f t="shared" si="1076"/>
        <v>0</v>
      </c>
      <c r="Z1158" t="str">
        <f t="shared" si="1077"/>
        <v>0</v>
      </c>
      <c r="AA1158" s="3" t="str">
        <f t="shared" si="1077"/>
        <v>0</v>
      </c>
      <c r="AB1158" s="3" t="str">
        <f t="shared" si="1077"/>
        <v>0</v>
      </c>
      <c r="AC1158" t="str">
        <f t="shared" si="1078"/>
        <v>0</v>
      </c>
      <c r="AD1158" t="str">
        <f t="shared" si="1079"/>
        <v>0</v>
      </c>
      <c r="AE1158" t="str">
        <f t="shared" si="1080"/>
        <v>0</v>
      </c>
      <c r="AF1158" t="str">
        <f t="shared" si="1081"/>
        <v>0</v>
      </c>
      <c r="AG1158" t="str">
        <f t="shared" si="1082"/>
        <v>0</v>
      </c>
      <c r="AH1158" t="str">
        <f t="shared" si="1083"/>
        <v>0</v>
      </c>
      <c r="AI1158" t="str">
        <f t="shared" si="1084"/>
        <v>0</v>
      </c>
      <c r="AJ1158" t="str">
        <f t="shared" si="1085"/>
        <v>0</v>
      </c>
      <c r="AK1158" t="str">
        <f t="shared" si="1086"/>
        <v>0</v>
      </c>
      <c r="AL1158" t="str">
        <f t="shared" si="1087"/>
        <v>0</v>
      </c>
      <c r="AM1158" t="str">
        <f t="shared" si="1088"/>
        <v>0</v>
      </c>
      <c r="AN1158" t="str">
        <f t="shared" si="1089"/>
        <v>0</v>
      </c>
      <c r="AO1158" t="str">
        <f t="shared" si="1090"/>
        <v>0</v>
      </c>
      <c r="AP1158" t="str">
        <f t="shared" si="1091"/>
        <v>0</v>
      </c>
      <c r="AQ1158" t="str">
        <f t="shared" si="1092"/>
        <v>0</v>
      </c>
      <c r="AR1158" t="str">
        <f t="shared" si="1093"/>
        <v>0</v>
      </c>
      <c r="AS1158" t="str">
        <f t="shared" si="1094"/>
        <v>0</v>
      </c>
      <c r="AT1158" t="str">
        <f t="shared" si="1095"/>
        <v>0</v>
      </c>
      <c r="AU1158" t="str">
        <f t="shared" si="1096"/>
        <v>0</v>
      </c>
      <c r="AV1158" t="str">
        <f t="shared" si="1097"/>
        <v>0</v>
      </c>
      <c r="AW1158" t="str">
        <f t="shared" si="1098"/>
        <v>0</v>
      </c>
      <c r="AX1158" t="str">
        <f t="shared" si="1099"/>
        <v>0</v>
      </c>
      <c r="AY1158" t="str">
        <f t="shared" si="1100"/>
        <v>0</v>
      </c>
      <c r="AZ1158" s="22"/>
    </row>
    <row r="1159" spans="1:52" ht="15" customHeight="1">
      <c r="A1159" s="18" t="s">
        <v>158</v>
      </c>
      <c r="B1159" s="74" t="str">
        <f t="shared" si="1060"/>
        <v>2402682E</v>
      </c>
      <c r="C1159" s="76">
        <v>45470.812743055598</v>
      </c>
      <c r="D1159" s="75" t="s">
        <v>909</v>
      </c>
      <c r="E1159" s="3" t="b">
        <f>ISNUMBER(MATCH(Table1[[#This Row],[Email]],Attendance[Email],0))</f>
        <v>1</v>
      </c>
      <c r="F1159" s="3">
        <f t="shared" si="1061"/>
        <v>45471.146076388934</v>
      </c>
      <c r="G1159" s="21">
        <f>DAY(Table1[[#This Row],[Actual Time]])</f>
        <v>28</v>
      </c>
      <c r="H1159">
        <f>MONTH(Table1[[#This Row],[Actual Time]])</f>
        <v>6</v>
      </c>
      <c r="I1159">
        <f>YEAR(Table1[[#This Row],[Actual Time]])</f>
        <v>2024</v>
      </c>
      <c r="J1159" t="str">
        <f t="shared" si="1062"/>
        <v>28/6/2024</v>
      </c>
      <c r="K1159" s="3" t="str">
        <f t="shared" si="1063"/>
        <v>0</v>
      </c>
      <c r="L1159" t="str">
        <f t="shared" si="1064"/>
        <v>0</v>
      </c>
      <c r="M1159" t="str">
        <f t="shared" si="1065"/>
        <v>0</v>
      </c>
      <c r="N1159" t="str">
        <f t="shared" si="1066"/>
        <v>0</v>
      </c>
      <c r="O1159" t="str">
        <f t="shared" si="1067"/>
        <v>0</v>
      </c>
      <c r="P1159" t="str">
        <f t="shared" si="1068"/>
        <v>0</v>
      </c>
      <c r="Q1159" t="str">
        <f t="shared" si="1069"/>
        <v>0</v>
      </c>
      <c r="R1159" t="str">
        <f t="shared" si="1070"/>
        <v>0</v>
      </c>
      <c r="S1159" t="str">
        <f t="shared" si="1071"/>
        <v>0</v>
      </c>
      <c r="T1159" s="3" t="str">
        <f t="shared" si="1071"/>
        <v>0</v>
      </c>
      <c r="U1159" t="str">
        <f t="shared" si="1072"/>
        <v>1</v>
      </c>
      <c r="V1159" t="str">
        <f t="shared" si="1073"/>
        <v>0</v>
      </c>
      <c r="W1159" t="str">
        <f t="shared" si="1074"/>
        <v>0</v>
      </c>
      <c r="X1159" t="str">
        <f t="shared" si="1075"/>
        <v>0</v>
      </c>
      <c r="Y1159" t="str">
        <f t="shared" si="1076"/>
        <v>0</v>
      </c>
      <c r="Z1159" t="str">
        <f t="shared" si="1077"/>
        <v>0</v>
      </c>
      <c r="AA1159" s="3" t="str">
        <f t="shared" si="1077"/>
        <v>0</v>
      </c>
      <c r="AB1159" s="3" t="str">
        <f t="shared" si="1077"/>
        <v>0</v>
      </c>
      <c r="AC1159" t="str">
        <f t="shared" si="1078"/>
        <v>0</v>
      </c>
      <c r="AD1159" t="str">
        <f t="shared" si="1079"/>
        <v>0</v>
      </c>
      <c r="AE1159" t="str">
        <f t="shared" si="1080"/>
        <v>0</v>
      </c>
      <c r="AF1159" t="str">
        <f t="shared" si="1081"/>
        <v>0</v>
      </c>
      <c r="AG1159" t="str">
        <f t="shared" si="1082"/>
        <v>0</v>
      </c>
      <c r="AH1159" t="str">
        <f t="shared" si="1083"/>
        <v>0</v>
      </c>
      <c r="AI1159" t="str">
        <f t="shared" si="1084"/>
        <v>0</v>
      </c>
      <c r="AJ1159" t="str">
        <f t="shared" si="1085"/>
        <v>0</v>
      </c>
      <c r="AK1159" t="str">
        <f t="shared" si="1086"/>
        <v>0</v>
      </c>
      <c r="AL1159" t="str">
        <f t="shared" si="1087"/>
        <v>0</v>
      </c>
      <c r="AM1159" t="str">
        <f t="shared" si="1088"/>
        <v>0</v>
      </c>
      <c r="AN1159" t="str">
        <f t="shared" si="1089"/>
        <v>0</v>
      </c>
      <c r="AO1159" t="str">
        <f t="shared" si="1090"/>
        <v>0</v>
      </c>
      <c r="AP1159" t="str">
        <f t="shared" si="1091"/>
        <v>0</v>
      </c>
      <c r="AQ1159" t="str">
        <f t="shared" si="1092"/>
        <v>0</v>
      </c>
      <c r="AR1159" t="str">
        <f t="shared" si="1093"/>
        <v>0</v>
      </c>
      <c r="AS1159" t="str">
        <f t="shared" si="1094"/>
        <v>0</v>
      </c>
      <c r="AT1159" t="str">
        <f t="shared" si="1095"/>
        <v>0</v>
      </c>
      <c r="AU1159" t="str">
        <f t="shared" si="1096"/>
        <v>0</v>
      </c>
      <c r="AV1159" t="str">
        <f t="shared" si="1097"/>
        <v>0</v>
      </c>
      <c r="AW1159" t="str">
        <f t="shared" si="1098"/>
        <v>0</v>
      </c>
      <c r="AX1159" t="str">
        <f t="shared" si="1099"/>
        <v>0</v>
      </c>
      <c r="AY1159" t="str">
        <f t="shared" si="1100"/>
        <v>0</v>
      </c>
      <c r="AZ1159" s="22"/>
    </row>
    <row r="1160" spans="1:52" ht="15" customHeight="1">
      <c r="A1160" s="18" t="s">
        <v>528</v>
      </c>
      <c r="B1160" s="74" t="str">
        <f t="shared" si="1060"/>
        <v>2401798J</v>
      </c>
      <c r="C1160" s="76">
        <v>45470.812743055598</v>
      </c>
      <c r="D1160" s="75" t="s">
        <v>990</v>
      </c>
      <c r="E1160" s="3" t="b">
        <f>ISNUMBER(MATCH(Table1[[#This Row],[Email]],Attendance[Email],0))</f>
        <v>1</v>
      </c>
      <c r="F1160" s="3">
        <f t="shared" si="1061"/>
        <v>45471.146076388934</v>
      </c>
      <c r="G1160" s="21">
        <f>DAY(Table1[[#This Row],[Actual Time]])</f>
        <v>28</v>
      </c>
      <c r="H1160">
        <f>MONTH(Table1[[#This Row],[Actual Time]])</f>
        <v>6</v>
      </c>
      <c r="I1160">
        <f>YEAR(Table1[[#This Row],[Actual Time]])</f>
        <v>2024</v>
      </c>
      <c r="J1160" t="str">
        <f t="shared" si="1062"/>
        <v>28/6/2024</v>
      </c>
      <c r="K1160" s="3" t="str">
        <f t="shared" si="1063"/>
        <v>0</v>
      </c>
      <c r="L1160" t="str">
        <f t="shared" si="1064"/>
        <v>0</v>
      </c>
      <c r="M1160" t="str">
        <f t="shared" si="1065"/>
        <v>0</v>
      </c>
      <c r="N1160" t="str">
        <f t="shared" si="1066"/>
        <v>0</v>
      </c>
      <c r="O1160" t="str">
        <f t="shared" si="1067"/>
        <v>0</v>
      </c>
      <c r="P1160" t="str">
        <f t="shared" si="1068"/>
        <v>0</v>
      </c>
      <c r="Q1160" t="str">
        <f t="shared" si="1069"/>
        <v>0</v>
      </c>
      <c r="R1160" t="str">
        <f t="shared" si="1070"/>
        <v>0</v>
      </c>
      <c r="S1160" t="str">
        <f t="shared" si="1071"/>
        <v>0</v>
      </c>
      <c r="T1160" s="3" t="str">
        <f t="shared" si="1071"/>
        <v>0</v>
      </c>
      <c r="U1160" t="str">
        <f t="shared" si="1072"/>
        <v>1</v>
      </c>
      <c r="V1160" t="str">
        <f t="shared" si="1073"/>
        <v>0</v>
      </c>
      <c r="W1160" t="str">
        <f t="shared" si="1074"/>
        <v>0</v>
      </c>
      <c r="X1160" t="str">
        <f t="shared" si="1075"/>
        <v>0</v>
      </c>
      <c r="Y1160" t="str">
        <f t="shared" si="1076"/>
        <v>0</v>
      </c>
      <c r="Z1160" t="str">
        <f t="shared" si="1077"/>
        <v>0</v>
      </c>
      <c r="AA1160" s="3" t="str">
        <f t="shared" si="1077"/>
        <v>0</v>
      </c>
      <c r="AB1160" s="3" t="str">
        <f t="shared" si="1077"/>
        <v>0</v>
      </c>
      <c r="AC1160" t="str">
        <f t="shared" si="1078"/>
        <v>0</v>
      </c>
      <c r="AD1160" t="str">
        <f t="shared" si="1079"/>
        <v>0</v>
      </c>
      <c r="AE1160" t="str">
        <f t="shared" si="1080"/>
        <v>0</v>
      </c>
      <c r="AF1160" t="str">
        <f t="shared" si="1081"/>
        <v>0</v>
      </c>
      <c r="AG1160" t="str">
        <f t="shared" si="1082"/>
        <v>0</v>
      </c>
      <c r="AH1160" t="str">
        <f t="shared" si="1083"/>
        <v>0</v>
      </c>
      <c r="AI1160" t="str">
        <f t="shared" si="1084"/>
        <v>0</v>
      </c>
      <c r="AJ1160" t="str">
        <f t="shared" si="1085"/>
        <v>0</v>
      </c>
      <c r="AK1160" t="str">
        <f t="shared" si="1086"/>
        <v>0</v>
      </c>
      <c r="AL1160" t="str">
        <f t="shared" si="1087"/>
        <v>0</v>
      </c>
      <c r="AM1160" t="str">
        <f t="shared" si="1088"/>
        <v>0</v>
      </c>
      <c r="AN1160" t="str">
        <f t="shared" si="1089"/>
        <v>0</v>
      </c>
      <c r="AO1160" t="str">
        <f t="shared" si="1090"/>
        <v>0</v>
      </c>
      <c r="AP1160" t="str">
        <f t="shared" si="1091"/>
        <v>0</v>
      </c>
      <c r="AQ1160" t="str">
        <f t="shared" si="1092"/>
        <v>0</v>
      </c>
      <c r="AR1160" t="str">
        <f t="shared" si="1093"/>
        <v>0</v>
      </c>
      <c r="AS1160" t="str">
        <f t="shared" si="1094"/>
        <v>0</v>
      </c>
      <c r="AT1160" t="str">
        <f t="shared" si="1095"/>
        <v>0</v>
      </c>
      <c r="AU1160" t="str">
        <f t="shared" si="1096"/>
        <v>0</v>
      </c>
      <c r="AV1160" t="str">
        <f t="shared" si="1097"/>
        <v>0</v>
      </c>
      <c r="AW1160" t="str">
        <f t="shared" si="1098"/>
        <v>0</v>
      </c>
      <c r="AX1160" t="str">
        <f t="shared" si="1099"/>
        <v>0</v>
      </c>
      <c r="AY1160" t="str">
        <f t="shared" si="1100"/>
        <v>0</v>
      </c>
      <c r="AZ1160" s="22"/>
    </row>
    <row r="1161" spans="1:52" ht="15" customHeight="1">
      <c r="A1161" s="18" t="s">
        <v>116</v>
      </c>
      <c r="B1161" s="74" t="str">
        <f t="shared" si="1060"/>
        <v>2304772C</v>
      </c>
      <c r="C1161" s="76">
        <v>45470.812743055598</v>
      </c>
      <c r="D1161" s="75" t="s">
        <v>888</v>
      </c>
      <c r="E1161" s="3" t="b">
        <f>ISNUMBER(MATCH(Table1[[#This Row],[Email]],Attendance[Email],0))</f>
        <v>1</v>
      </c>
      <c r="F1161" s="3">
        <f t="shared" si="1061"/>
        <v>45471.146076388934</v>
      </c>
      <c r="G1161" s="21">
        <f>DAY(Table1[[#This Row],[Actual Time]])</f>
        <v>28</v>
      </c>
      <c r="H1161">
        <f>MONTH(Table1[[#This Row],[Actual Time]])</f>
        <v>6</v>
      </c>
      <c r="I1161">
        <f>YEAR(Table1[[#This Row],[Actual Time]])</f>
        <v>2024</v>
      </c>
      <c r="J1161" t="str">
        <f t="shared" si="1062"/>
        <v>28/6/2024</v>
      </c>
      <c r="K1161" s="3" t="str">
        <f t="shared" si="1063"/>
        <v>0</v>
      </c>
      <c r="L1161" t="str">
        <f t="shared" si="1064"/>
        <v>0</v>
      </c>
      <c r="M1161" t="str">
        <f t="shared" si="1065"/>
        <v>0</v>
      </c>
      <c r="N1161" t="str">
        <f t="shared" si="1066"/>
        <v>0</v>
      </c>
      <c r="O1161" t="str">
        <f t="shared" si="1067"/>
        <v>0</v>
      </c>
      <c r="P1161" t="str">
        <f t="shared" si="1068"/>
        <v>0</v>
      </c>
      <c r="Q1161" t="str">
        <f t="shared" si="1069"/>
        <v>0</v>
      </c>
      <c r="R1161" t="str">
        <f t="shared" si="1070"/>
        <v>0</v>
      </c>
      <c r="S1161" t="str">
        <f t="shared" si="1071"/>
        <v>0</v>
      </c>
      <c r="T1161" s="3" t="str">
        <f t="shared" si="1071"/>
        <v>0</v>
      </c>
      <c r="U1161" t="str">
        <f t="shared" si="1072"/>
        <v>1</v>
      </c>
      <c r="V1161" t="str">
        <f t="shared" si="1073"/>
        <v>0</v>
      </c>
      <c r="W1161" t="str">
        <f t="shared" si="1074"/>
        <v>0</v>
      </c>
      <c r="X1161" t="str">
        <f t="shared" si="1075"/>
        <v>0</v>
      </c>
      <c r="Y1161" t="str">
        <f t="shared" si="1076"/>
        <v>0</v>
      </c>
      <c r="Z1161" t="str">
        <f t="shared" si="1077"/>
        <v>0</v>
      </c>
      <c r="AA1161" s="3" t="str">
        <f t="shared" si="1077"/>
        <v>0</v>
      </c>
      <c r="AB1161" s="3" t="str">
        <f t="shared" si="1077"/>
        <v>0</v>
      </c>
      <c r="AC1161" t="str">
        <f t="shared" si="1078"/>
        <v>0</v>
      </c>
      <c r="AD1161" t="str">
        <f t="shared" si="1079"/>
        <v>0</v>
      </c>
      <c r="AE1161" t="str">
        <f t="shared" si="1080"/>
        <v>0</v>
      </c>
      <c r="AF1161" t="str">
        <f t="shared" si="1081"/>
        <v>0</v>
      </c>
      <c r="AG1161" t="str">
        <f t="shared" si="1082"/>
        <v>0</v>
      </c>
      <c r="AH1161" t="str">
        <f t="shared" si="1083"/>
        <v>0</v>
      </c>
      <c r="AI1161" t="str">
        <f t="shared" si="1084"/>
        <v>0</v>
      </c>
      <c r="AJ1161" t="str">
        <f t="shared" si="1085"/>
        <v>0</v>
      </c>
      <c r="AK1161" t="str">
        <f t="shared" si="1086"/>
        <v>0</v>
      </c>
      <c r="AL1161" t="str">
        <f t="shared" si="1087"/>
        <v>0</v>
      </c>
      <c r="AM1161" t="str">
        <f t="shared" si="1088"/>
        <v>0</v>
      </c>
      <c r="AN1161" t="str">
        <f t="shared" si="1089"/>
        <v>0</v>
      </c>
      <c r="AO1161" t="str">
        <f t="shared" si="1090"/>
        <v>0</v>
      </c>
      <c r="AP1161" t="str">
        <f t="shared" si="1091"/>
        <v>0</v>
      </c>
      <c r="AQ1161" t="str">
        <f t="shared" si="1092"/>
        <v>0</v>
      </c>
      <c r="AR1161" t="str">
        <f t="shared" si="1093"/>
        <v>0</v>
      </c>
      <c r="AS1161" t="str">
        <f t="shared" si="1094"/>
        <v>0</v>
      </c>
      <c r="AT1161" t="str">
        <f t="shared" si="1095"/>
        <v>0</v>
      </c>
      <c r="AU1161" t="str">
        <f t="shared" si="1096"/>
        <v>0</v>
      </c>
      <c r="AV1161" t="str">
        <f t="shared" si="1097"/>
        <v>0</v>
      </c>
      <c r="AW1161" t="str">
        <f t="shared" si="1098"/>
        <v>0</v>
      </c>
      <c r="AX1161" t="str">
        <f t="shared" si="1099"/>
        <v>0</v>
      </c>
      <c r="AY1161" t="str">
        <f t="shared" si="1100"/>
        <v>0</v>
      </c>
      <c r="AZ1161" s="22"/>
    </row>
    <row r="1162" spans="1:52" ht="15" customHeight="1">
      <c r="A1162" s="18" t="s">
        <v>124</v>
      </c>
      <c r="B1162" s="74" t="str">
        <f t="shared" si="1060"/>
        <v>2401848C</v>
      </c>
      <c r="C1162" s="76">
        <v>45470.812743055598</v>
      </c>
      <c r="D1162" s="75" t="s">
        <v>893</v>
      </c>
      <c r="E1162" s="3" t="b">
        <f>ISNUMBER(MATCH(Table1[[#This Row],[Email]],Attendance[Email],0))</f>
        <v>1</v>
      </c>
      <c r="F1162" s="3">
        <f t="shared" si="1061"/>
        <v>45471.146076388934</v>
      </c>
      <c r="G1162" s="21">
        <f>DAY(Table1[[#This Row],[Actual Time]])</f>
        <v>28</v>
      </c>
      <c r="H1162">
        <f>MONTH(Table1[[#This Row],[Actual Time]])</f>
        <v>6</v>
      </c>
      <c r="I1162">
        <f>YEAR(Table1[[#This Row],[Actual Time]])</f>
        <v>2024</v>
      </c>
      <c r="J1162" t="str">
        <f t="shared" si="1062"/>
        <v>28/6/2024</v>
      </c>
      <c r="K1162" s="3" t="str">
        <f t="shared" si="1063"/>
        <v>0</v>
      </c>
      <c r="L1162" t="str">
        <f t="shared" si="1064"/>
        <v>0</v>
      </c>
      <c r="M1162" t="str">
        <f t="shared" si="1065"/>
        <v>0</v>
      </c>
      <c r="N1162" t="str">
        <f t="shared" si="1066"/>
        <v>0</v>
      </c>
      <c r="O1162" t="str">
        <f t="shared" si="1067"/>
        <v>0</v>
      </c>
      <c r="P1162" t="str">
        <f t="shared" si="1068"/>
        <v>0</v>
      </c>
      <c r="Q1162" t="str">
        <f t="shared" si="1069"/>
        <v>0</v>
      </c>
      <c r="R1162" t="str">
        <f t="shared" si="1070"/>
        <v>0</v>
      </c>
      <c r="S1162" t="str">
        <f t="shared" si="1071"/>
        <v>0</v>
      </c>
      <c r="T1162" s="3" t="str">
        <f t="shared" si="1071"/>
        <v>0</v>
      </c>
      <c r="U1162" t="str">
        <f t="shared" si="1072"/>
        <v>1</v>
      </c>
      <c r="V1162" t="str">
        <f t="shared" si="1073"/>
        <v>0</v>
      </c>
      <c r="W1162" t="str">
        <f t="shared" si="1074"/>
        <v>0</v>
      </c>
      <c r="X1162" t="str">
        <f t="shared" si="1075"/>
        <v>0</v>
      </c>
      <c r="Y1162" t="str">
        <f t="shared" si="1076"/>
        <v>0</v>
      </c>
      <c r="Z1162" t="str">
        <f t="shared" si="1077"/>
        <v>0</v>
      </c>
      <c r="AA1162" s="3" t="str">
        <f t="shared" si="1077"/>
        <v>0</v>
      </c>
      <c r="AB1162" s="3" t="str">
        <f t="shared" si="1077"/>
        <v>0</v>
      </c>
      <c r="AC1162" t="str">
        <f t="shared" si="1078"/>
        <v>0</v>
      </c>
      <c r="AD1162" t="str">
        <f t="shared" si="1079"/>
        <v>0</v>
      </c>
      <c r="AE1162" t="str">
        <f t="shared" si="1080"/>
        <v>0</v>
      </c>
      <c r="AF1162" t="str">
        <f t="shared" si="1081"/>
        <v>0</v>
      </c>
      <c r="AG1162" t="str">
        <f t="shared" si="1082"/>
        <v>0</v>
      </c>
      <c r="AH1162" t="str">
        <f t="shared" si="1083"/>
        <v>0</v>
      </c>
      <c r="AI1162" t="str">
        <f t="shared" si="1084"/>
        <v>0</v>
      </c>
      <c r="AJ1162" t="str">
        <f t="shared" si="1085"/>
        <v>0</v>
      </c>
      <c r="AK1162" t="str">
        <f t="shared" si="1086"/>
        <v>0</v>
      </c>
      <c r="AL1162" t="str">
        <f t="shared" si="1087"/>
        <v>0</v>
      </c>
      <c r="AM1162" t="str">
        <f t="shared" si="1088"/>
        <v>0</v>
      </c>
      <c r="AN1162" t="str">
        <f t="shared" si="1089"/>
        <v>0</v>
      </c>
      <c r="AO1162" t="str">
        <f t="shared" si="1090"/>
        <v>0</v>
      </c>
      <c r="AP1162" t="str">
        <f t="shared" si="1091"/>
        <v>0</v>
      </c>
      <c r="AQ1162" t="str">
        <f t="shared" si="1092"/>
        <v>0</v>
      </c>
      <c r="AR1162" t="str">
        <f t="shared" si="1093"/>
        <v>0</v>
      </c>
      <c r="AS1162" t="str">
        <f t="shared" si="1094"/>
        <v>0</v>
      </c>
      <c r="AT1162" t="str">
        <f t="shared" si="1095"/>
        <v>0</v>
      </c>
      <c r="AU1162" t="str">
        <f t="shared" si="1096"/>
        <v>0</v>
      </c>
      <c r="AV1162" t="str">
        <f t="shared" si="1097"/>
        <v>0</v>
      </c>
      <c r="AW1162" t="str">
        <f t="shared" si="1098"/>
        <v>0</v>
      </c>
      <c r="AX1162" t="str">
        <f t="shared" si="1099"/>
        <v>0</v>
      </c>
      <c r="AY1162" t="str">
        <f t="shared" si="1100"/>
        <v>0</v>
      </c>
      <c r="AZ1162" s="22"/>
    </row>
    <row r="1163" spans="1:52" ht="15" customHeight="1">
      <c r="A1163" s="18" t="s">
        <v>564</v>
      </c>
      <c r="B1163" s="74" t="str">
        <f t="shared" si="1060"/>
        <v>2402561A</v>
      </c>
      <c r="C1163" s="76">
        <v>45470.812743055598</v>
      </c>
      <c r="D1163" s="75" t="s">
        <v>1016</v>
      </c>
      <c r="E1163" s="3" t="b">
        <f>ISNUMBER(MATCH(Table1[[#This Row],[Email]],Attendance[Email],0))</f>
        <v>1</v>
      </c>
      <c r="F1163" s="3">
        <f t="shared" si="1061"/>
        <v>45471.146076388934</v>
      </c>
      <c r="G1163" s="21">
        <f>DAY(Table1[[#This Row],[Actual Time]])</f>
        <v>28</v>
      </c>
      <c r="H1163">
        <f>MONTH(Table1[[#This Row],[Actual Time]])</f>
        <v>6</v>
      </c>
      <c r="I1163">
        <f>YEAR(Table1[[#This Row],[Actual Time]])</f>
        <v>2024</v>
      </c>
      <c r="J1163" t="str">
        <f t="shared" si="1062"/>
        <v>28/6/2024</v>
      </c>
      <c r="K1163" s="3" t="str">
        <f t="shared" si="1063"/>
        <v>0</v>
      </c>
      <c r="L1163" t="str">
        <f t="shared" si="1064"/>
        <v>0</v>
      </c>
      <c r="M1163" t="str">
        <f t="shared" si="1065"/>
        <v>0</v>
      </c>
      <c r="N1163" t="str">
        <f t="shared" si="1066"/>
        <v>0</v>
      </c>
      <c r="O1163" t="str">
        <f t="shared" si="1067"/>
        <v>0</v>
      </c>
      <c r="P1163" t="str">
        <f t="shared" si="1068"/>
        <v>0</v>
      </c>
      <c r="Q1163" t="str">
        <f t="shared" si="1069"/>
        <v>0</v>
      </c>
      <c r="R1163" t="str">
        <f t="shared" si="1070"/>
        <v>0</v>
      </c>
      <c r="S1163" t="str">
        <f t="shared" si="1071"/>
        <v>0</v>
      </c>
      <c r="T1163" s="3" t="str">
        <f t="shared" si="1071"/>
        <v>0</v>
      </c>
      <c r="U1163" t="str">
        <f t="shared" si="1072"/>
        <v>1</v>
      </c>
      <c r="V1163" t="str">
        <f t="shared" si="1073"/>
        <v>0</v>
      </c>
      <c r="W1163" t="str">
        <f t="shared" si="1074"/>
        <v>0</v>
      </c>
      <c r="X1163" t="str">
        <f t="shared" si="1075"/>
        <v>0</v>
      </c>
      <c r="Y1163" t="str">
        <f t="shared" si="1076"/>
        <v>0</v>
      </c>
      <c r="Z1163" t="str">
        <f t="shared" si="1077"/>
        <v>0</v>
      </c>
      <c r="AA1163" s="3" t="str">
        <f t="shared" si="1077"/>
        <v>0</v>
      </c>
      <c r="AB1163" s="3" t="str">
        <f t="shared" si="1077"/>
        <v>0</v>
      </c>
      <c r="AC1163" t="str">
        <f t="shared" si="1078"/>
        <v>0</v>
      </c>
      <c r="AD1163" t="str">
        <f t="shared" si="1079"/>
        <v>0</v>
      </c>
      <c r="AE1163" t="str">
        <f t="shared" si="1080"/>
        <v>0</v>
      </c>
      <c r="AF1163" t="str">
        <f t="shared" si="1081"/>
        <v>0</v>
      </c>
      <c r="AG1163" t="str">
        <f t="shared" si="1082"/>
        <v>0</v>
      </c>
      <c r="AH1163" t="str">
        <f t="shared" si="1083"/>
        <v>0</v>
      </c>
      <c r="AI1163" t="str">
        <f t="shared" si="1084"/>
        <v>0</v>
      </c>
      <c r="AJ1163" t="str">
        <f t="shared" si="1085"/>
        <v>0</v>
      </c>
      <c r="AK1163" t="str">
        <f t="shared" si="1086"/>
        <v>0</v>
      </c>
      <c r="AL1163" t="str">
        <f t="shared" si="1087"/>
        <v>0</v>
      </c>
      <c r="AM1163" t="str">
        <f t="shared" si="1088"/>
        <v>0</v>
      </c>
      <c r="AN1163" t="str">
        <f t="shared" si="1089"/>
        <v>0</v>
      </c>
      <c r="AO1163" t="str">
        <f t="shared" si="1090"/>
        <v>0</v>
      </c>
      <c r="AP1163" t="str">
        <f t="shared" si="1091"/>
        <v>0</v>
      </c>
      <c r="AQ1163" t="str">
        <f t="shared" si="1092"/>
        <v>0</v>
      </c>
      <c r="AR1163" t="str">
        <f t="shared" si="1093"/>
        <v>0</v>
      </c>
      <c r="AS1163" t="str">
        <f t="shared" si="1094"/>
        <v>0</v>
      </c>
      <c r="AT1163" t="str">
        <f t="shared" si="1095"/>
        <v>0</v>
      </c>
      <c r="AU1163" t="str">
        <f t="shared" si="1096"/>
        <v>0</v>
      </c>
      <c r="AV1163" t="str">
        <f t="shared" si="1097"/>
        <v>0</v>
      </c>
      <c r="AW1163" t="str">
        <f t="shared" si="1098"/>
        <v>0</v>
      </c>
      <c r="AX1163" t="str">
        <f t="shared" si="1099"/>
        <v>0</v>
      </c>
      <c r="AY1163" t="str">
        <f t="shared" si="1100"/>
        <v>0</v>
      </c>
      <c r="AZ1163" s="22"/>
    </row>
    <row r="1164" spans="1:52" ht="15" customHeight="1">
      <c r="A1164" s="18" t="s">
        <v>140</v>
      </c>
      <c r="B1164" s="74" t="str">
        <f t="shared" si="1060"/>
        <v>2404411G</v>
      </c>
      <c r="C1164" s="76">
        <v>45470.812743055598</v>
      </c>
      <c r="D1164" s="75" t="s">
        <v>900</v>
      </c>
      <c r="E1164" s="3" t="b">
        <f>ISNUMBER(MATCH(Table1[[#This Row],[Email]],Attendance[Email],0))</f>
        <v>1</v>
      </c>
      <c r="F1164" s="3">
        <f t="shared" si="1061"/>
        <v>45471.146076388934</v>
      </c>
      <c r="G1164" s="21">
        <f>DAY(Table1[[#This Row],[Actual Time]])</f>
        <v>28</v>
      </c>
      <c r="H1164">
        <f>MONTH(Table1[[#This Row],[Actual Time]])</f>
        <v>6</v>
      </c>
      <c r="I1164">
        <f>YEAR(Table1[[#This Row],[Actual Time]])</f>
        <v>2024</v>
      </c>
      <c r="J1164" t="str">
        <f t="shared" si="1062"/>
        <v>28/6/2024</v>
      </c>
      <c r="K1164" s="3" t="str">
        <f t="shared" si="1063"/>
        <v>0</v>
      </c>
      <c r="L1164" t="str">
        <f t="shared" si="1064"/>
        <v>0</v>
      </c>
      <c r="M1164" t="str">
        <f t="shared" si="1065"/>
        <v>0</v>
      </c>
      <c r="N1164" t="str">
        <f t="shared" si="1066"/>
        <v>0</v>
      </c>
      <c r="O1164" t="str">
        <f t="shared" si="1067"/>
        <v>0</v>
      </c>
      <c r="P1164" t="str">
        <f t="shared" si="1068"/>
        <v>0</v>
      </c>
      <c r="Q1164" t="str">
        <f t="shared" si="1069"/>
        <v>0</v>
      </c>
      <c r="R1164" t="str">
        <f t="shared" si="1070"/>
        <v>0</v>
      </c>
      <c r="S1164" t="str">
        <f t="shared" si="1071"/>
        <v>0</v>
      </c>
      <c r="T1164" s="3" t="str">
        <f t="shared" si="1071"/>
        <v>0</v>
      </c>
      <c r="U1164" t="str">
        <f t="shared" si="1072"/>
        <v>1</v>
      </c>
      <c r="V1164" t="str">
        <f t="shared" si="1073"/>
        <v>0</v>
      </c>
      <c r="W1164" t="str">
        <f t="shared" si="1074"/>
        <v>0</v>
      </c>
      <c r="X1164" t="str">
        <f t="shared" si="1075"/>
        <v>0</v>
      </c>
      <c r="Y1164" t="str">
        <f t="shared" si="1076"/>
        <v>0</v>
      </c>
      <c r="Z1164" t="str">
        <f t="shared" si="1077"/>
        <v>0</v>
      </c>
      <c r="AA1164" s="3" t="str">
        <f t="shared" si="1077"/>
        <v>0</v>
      </c>
      <c r="AB1164" s="3" t="str">
        <f t="shared" si="1077"/>
        <v>0</v>
      </c>
      <c r="AC1164" t="str">
        <f t="shared" si="1078"/>
        <v>0</v>
      </c>
      <c r="AD1164" t="str">
        <f t="shared" si="1079"/>
        <v>0</v>
      </c>
      <c r="AE1164" t="str">
        <f t="shared" si="1080"/>
        <v>0</v>
      </c>
      <c r="AF1164" t="str">
        <f t="shared" si="1081"/>
        <v>0</v>
      </c>
      <c r="AG1164" t="str">
        <f t="shared" si="1082"/>
        <v>0</v>
      </c>
      <c r="AH1164" t="str">
        <f t="shared" si="1083"/>
        <v>0</v>
      </c>
      <c r="AI1164" t="str">
        <f t="shared" si="1084"/>
        <v>0</v>
      </c>
      <c r="AJ1164" t="str">
        <f t="shared" si="1085"/>
        <v>0</v>
      </c>
      <c r="AK1164" t="str">
        <f t="shared" si="1086"/>
        <v>0</v>
      </c>
      <c r="AL1164" t="str">
        <f t="shared" si="1087"/>
        <v>0</v>
      </c>
      <c r="AM1164" t="str">
        <f t="shared" si="1088"/>
        <v>0</v>
      </c>
      <c r="AN1164" t="str">
        <f t="shared" si="1089"/>
        <v>0</v>
      </c>
      <c r="AO1164" t="str">
        <f t="shared" si="1090"/>
        <v>0</v>
      </c>
      <c r="AP1164" t="str">
        <f t="shared" si="1091"/>
        <v>0</v>
      </c>
      <c r="AQ1164" t="str">
        <f t="shared" si="1092"/>
        <v>0</v>
      </c>
      <c r="AR1164" t="str">
        <f t="shared" si="1093"/>
        <v>0</v>
      </c>
      <c r="AS1164" t="str">
        <f t="shared" si="1094"/>
        <v>0</v>
      </c>
      <c r="AT1164" t="str">
        <f t="shared" si="1095"/>
        <v>0</v>
      </c>
      <c r="AU1164" t="str">
        <f t="shared" si="1096"/>
        <v>0</v>
      </c>
      <c r="AV1164" t="str">
        <f t="shared" si="1097"/>
        <v>0</v>
      </c>
      <c r="AW1164" t="str">
        <f t="shared" si="1098"/>
        <v>0</v>
      </c>
      <c r="AX1164" t="str">
        <f t="shared" si="1099"/>
        <v>0</v>
      </c>
      <c r="AY1164" t="str">
        <f t="shared" si="1100"/>
        <v>0</v>
      </c>
      <c r="AZ1164" s="22"/>
    </row>
    <row r="1165" spans="1:52" ht="15" customHeight="1">
      <c r="A1165" s="18" t="s">
        <v>386</v>
      </c>
      <c r="B1165" s="74" t="str">
        <f t="shared" si="1060"/>
        <v>2402348C</v>
      </c>
      <c r="C1165" s="76">
        <v>45470.812743055598</v>
      </c>
      <c r="D1165" s="75" t="s">
        <v>944</v>
      </c>
      <c r="E1165" s="3" t="b">
        <f>ISNUMBER(MATCH(Table1[[#This Row],[Email]],Attendance[Email],0))</f>
        <v>1</v>
      </c>
      <c r="F1165" s="3">
        <f t="shared" si="1061"/>
        <v>45471.146076388934</v>
      </c>
      <c r="G1165" s="21">
        <f>DAY(Table1[[#This Row],[Actual Time]])</f>
        <v>28</v>
      </c>
      <c r="H1165">
        <f>MONTH(Table1[[#This Row],[Actual Time]])</f>
        <v>6</v>
      </c>
      <c r="I1165">
        <f>YEAR(Table1[[#This Row],[Actual Time]])</f>
        <v>2024</v>
      </c>
      <c r="J1165" t="str">
        <f t="shared" si="1062"/>
        <v>28/6/2024</v>
      </c>
      <c r="K1165" s="3" t="str">
        <f t="shared" si="1063"/>
        <v>0</v>
      </c>
      <c r="L1165" t="str">
        <f t="shared" si="1064"/>
        <v>0</v>
      </c>
      <c r="M1165" t="str">
        <f t="shared" si="1065"/>
        <v>0</v>
      </c>
      <c r="N1165" t="str">
        <f t="shared" si="1066"/>
        <v>0</v>
      </c>
      <c r="O1165" t="str">
        <f t="shared" si="1067"/>
        <v>0</v>
      </c>
      <c r="P1165" t="str">
        <f t="shared" si="1068"/>
        <v>0</v>
      </c>
      <c r="Q1165" t="str">
        <f t="shared" si="1069"/>
        <v>0</v>
      </c>
      <c r="R1165" t="str">
        <f t="shared" si="1070"/>
        <v>0</v>
      </c>
      <c r="S1165" t="str">
        <f t="shared" si="1071"/>
        <v>0</v>
      </c>
      <c r="T1165" s="3" t="str">
        <f t="shared" si="1071"/>
        <v>0</v>
      </c>
      <c r="U1165" t="str">
        <f t="shared" si="1072"/>
        <v>1</v>
      </c>
      <c r="V1165" t="str">
        <f t="shared" si="1073"/>
        <v>0</v>
      </c>
      <c r="W1165" t="str">
        <f t="shared" si="1074"/>
        <v>0</v>
      </c>
      <c r="X1165" t="str">
        <f t="shared" si="1075"/>
        <v>0</v>
      </c>
      <c r="Y1165" t="str">
        <f t="shared" si="1076"/>
        <v>0</v>
      </c>
      <c r="Z1165" t="str">
        <f t="shared" si="1077"/>
        <v>0</v>
      </c>
      <c r="AA1165" s="3" t="str">
        <f t="shared" si="1077"/>
        <v>0</v>
      </c>
      <c r="AB1165" s="3" t="str">
        <f t="shared" si="1077"/>
        <v>0</v>
      </c>
      <c r="AC1165" t="str">
        <f t="shared" si="1078"/>
        <v>0</v>
      </c>
      <c r="AD1165" t="str">
        <f t="shared" si="1079"/>
        <v>0</v>
      </c>
      <c r="AE1165" t="str">
        <f t="shared" si="1080"/>
        <v>0</v>
      </c>
      <c r="AF1165" t="str">
        <f t="shared" si="1081"/>
        <v>0</v>
      </c>
      <c r="AG1165" t="str">
        <f t="shared" si="1082"/>
        <v>0</v>
      </c>
      <c r="AH1165" t="str">
        <f t="shared" si="1083"/>
        <v>0</v>
      </c>
      <c r="AI1165" t="str">
        <f t="shared" si="1084"/>
        <v>0</v>
      </c>
      <c r="AJ1165" t="str">
        <f t="shared" si="1085"/>
        <v>0</v>
      </c>
      <c r="AK1165" t="str">
        <f t="shared" si="1086"/>
        <v>0</v>
      </c>
      <c r="AL1165" t="str">
        <f t="shared" si="1087"/>
        <v>0</v>
      </c>
      <c r="AM1165" t="str">
        <f t="shared" si="1088"/>
        <v>0</v>
      </c>
      <c r="AN1165" t="str">
        <f t="shared" si="1089"/>
        <v>0</v>
      </c>
      <c r="AO1165" t="str">
        <f t="shared" si="1090"/>
        <v>0</v>
      </c>
      <c r="AP1165" t="str">
        <f t="shared" si="1091"/>
        <v>0</v>
      </c>
      <c r="AQ1165" t="str">
        <f t="shared" si="1092"/>
        <v>0</v>
      </c>
      <c r="AR1165" t="str">
        <f t="shared" si="1093"/>
        <v>0</v>
      </c>
      <c r="AS1165" t="str">
        <f t="shared" si="1094"/>
        <v>0</v>
      </c>
      <c r="AT1165" t="str">
        <f t="shared" si="1095"/>
        <v>0</v>
      </c>
      <c r="AU1165" t="str">
        <f t="shared" si="1096"/>
        <v>0</v>
      </c>
      <c r="AV1165" t="str">
        <f t="shared" si="1097"/>
        <v>0</v>
      </c>
      <c r="AW1165" t="str">
        <f t="shared" si="1098"/>
        <v>0</v>
      </c>
      <c r="AX1165" t="str">
        <f t="shared" si="1099"/>
        <v>0</v>
      </c>
      <c r="AY1165" t="str">
        <f t="shared" si="1100"/>
        <v>0</v>
      </c>
      <c r="AZ1165" s="22"/>
    </row>
    <row r="1166" spans="1:52" ht="15" customHeight="1">
      <c r="A1166" s="18" t="s">
        <v>74</v>
      </c>
      <c r="B1166" s="74" t="str">
        <f t="shared" si="1060"/>
        <v>2202038B</v>
      </c>
      <c r="C1166" s="76">
        <v>45470.812743055598</v>
      </c>
      <c r="D1166" s="75" t="s">
        <v>952</v>
      </c>
      <c r="E1166" s="3" t="b">
        <f>ISNUMBER(MATCH(Table1[[#This Row],[Email]],Attendance[Email],0))</f>
        <v>1</v>
      </c>
      <c r="F1166" s="3">
        <f t="shared" si="1061"/>
        <v>45471.146076388934</v>
      </c>
      <c r="G1166" s="21">
        <f>DAY(Table1[[#This Row],[Actual Time]])</f>
        <v>28</v>
      </c>
      <c r="H1166">
        <f>MONTH(Table1[[#This Row],[Actual Time]])</f>
        <v>6</v>
      </c>
      <c r="I1166">
        <f>YEAR(Table1[[#This Row],[Actual Time]])</f>
        <v>2024</v>
      </c>
      <c r="J1166" t="str">
        <f t="shared" si="1062"/>
        <v>28/6/2024</v>
      </c>
      <c r="K1166" s="3" t="str">
        <f t="shared" si="1063"/>
        <v>0</v>
      </c>
      <c r="L1166" t="str">
        <f t="shared" si="1064"/>
        <v>0</v>
      </c>
      <c r="M1166" t="str">
        <f t="shared" si="1065"/>
        <v>0</v>
      </c>
      <c r="N1166" t="str">
        <f t="shared" si="1066"/>
        <v>0</v>
      </c>
      <c r="O1166" t="str">
        <f t="shared" si="1067"/>
        <v>0</v>
      </c>
      <c r="P1166" t="str">
        <f t="shared" si="1068"/>
        <v>0</v>
      </c>
      <c r="Q1166" t="str">
        <f t="shared" si="1069"/>
        <v>0</v>
      </c>
      <c r="R1166" t="str">
        <f t="shared" si="1070"/>
        <v>0</v>
      </c>
      <c r="S1166" t="str">
        <f t="shared" si="1071"/>
        <v>0</v>
      </c>
      <c r="T1166" s="3" t="str">
        <f t="shared" si="1071"/>
        <v>0</v>
      </c>
      <c r="U1166" t="str">
        <f t="shared" si="1072"/>
        <v>1</v>
      </c>
      <c r="V1166" t="str">
        <f t="shared" si="1073"/>
        <v>0</v>
      </c>
      <c r="W1166" t="str">
        <f t="shared" si="1074"/>
        <v>0</v>
      </c>
      <c r="X1166" t="str">
        <f t="shared" si="1075"/>
        <v>0</v>
      </c>
      <c r="Y1166" t="str">
        <f t="shared" si="1076"/>
        <v>0</v>
      </c>
      <c r="Z1166" t="str">
        <f t="shared" si="1077"/>
        <v>0</v>
      </c>
      <c r="AA1166" s="3" t="str">
        <f t="shared" si="1077"/>
        <v>0</v>
      </c>
      <c r="AB1166" s="3" t="str">
        <f t="shared" si="1077"/>
        <v>0</v>
      </c>
      <c r="AC1166" t="str">
        <f t="shared" si="1078"/>
        <v>0</v>
      </c>
      <c r="AD1166" t="str">
        <f t="shared" si="1079"/>
        <v>0</v>
      </c>
      <c r="AE1166" t="str">
        <f t="shared" si="1080"/>
        <v>0</v>
      </c>
      <c r="AF1166" t="str">
        <f t="shared" si="1081"/>
        <v>0</v>
      </c>
      <c r="AG1166" t="str">
        <f t="shared" si="1082"/>
        <v>0</v>
      </c>
      <c r="AH1166" t="str">
        <f t="shared" si="1083"/>
        <v>0</v>
      </c>
      <c r="AI1166" t="str">
        <f t="shared" si="1084"/>
        <v>0</v>
      </c>
      <c r="AJ1166" t="str">
        <f t="shared" si="1085"/>
        <v>0</v>
      </c>
      <c r="AK1166" t="str">
        <f t="shared" si="1086"/>
        <v>0</v>
      </c>
      <c r="AL1166" t="str">
        <f t="shared" si="1087"/>
        <v>0</v>
      </c>
      <c r="AM1166" t="str">
        <f t="shared" si="1088"/>
        <v>0</v>
      </c>
      <c r="AN1166" t="str">
        <f t="shared" si="1089"/>
        <v>0</v>
      </c>
      <c r="AO1166" t="str">
        <f t="shared" si="1090"/>
        <v>0</v>
      </c>
      <c r="AP1166" t="str">
        <f t="shared" si="1091"/>
        <v>0</v>
      </c>
      <c r="AQ1166" t="str">
        <f t="shared" si="1092"/>
        <v>0</v>
      </c>
      <c r="AR1166" t="str">
        <f t="shared" si="1093"/>
        <v>0</v>
      </c>
      <c r="AS1166" t="str">
        <f t="shared" si="1094"/>
        <v>0</v>
      </c>
      <c r="AT1166" t="str">
        <f t="shared" si="1095"/>
        <v>0</v>
      </c>
      <c r="AU1166" t="str">
        <f t="shared" si="1096"/>
        <v>0</v>
      </c>
      <c r="AV1166" t="str">
        <f t="shared" si="1097"/>
        <v>0</v>
      </c>
      <c r="AW1166" t="str">
        <f t="shared" si="1098"/>
        <v>0</v>
      </c>
      <c r="AX1166" t="str">
        <f t="shared" si="1099"/>
        <v>0</v>
      </c>
      <c r="AY1166" t="str">
        <f t="shared" si="1100"/>
        <v>0</v>
      </c>
      <c r="AZ1166" s="22"/>
    </row>
    <row r="1167" spans="1:52" ht="15" customHeight="1">
      <c r="A1167" s="18" t="s">
        <v>316</v>
      </c>
      <c r="B1167" s="74" t="str">
        <f t="shared" si="1060"/>
        <v>2402152I</v>
      </c>
      <c r="C1167" s="76">
        <v>45470.812743055598</v>
      </c>
      <c r="D1167" s="75" t="s">
        <v>956</v>
      </c>
      <c r="E1167" s="3" t="b">
        <f>ISNUMBER(MATCH(Table1[[#This Row],[Email]],Attendance[Email],0))</f>
        <v>1</v>
      </c>
      <c r="F1167" s="3">
        <f t="shared" si="1061"/>
        <v>45471.146076388934</v>
      </c>
      <c r="G1167" s="21">
        <f>DAY(Table1[[#This Row],[Actual Time]])</f>
        <v>28</v>
      </c>
      <c r="H1167">
        <f>MONTH(Table1[[#This Row],[Actual Time]])</f>
        <v>6</v>
      </c>
      <c r="I1167">
        <f>YEAR(Table1[[#This Row],[Actual Time]])</f>
        <v>2024</v>
      </c>
      <c r="J1167" t="str">
        <f t="shared" si="1062"/>
        <v>28/6/2024</v>
      </c>
      <c r="K1167" s="3" t="str">
        <f t="shared" si="1063"/>
        <v>0</v>
      </c>
      <c r="L1167" t="str">
        <f t="shared" si="1064"/>
        <v>0</v>
      </c>
      <c r="M1167" t="str">
        <f t="shared" si="1065"/>
        <v>0</v>
      </c>
      <c r="N1167" t="str">
        <f t="shared" si="1066"/>
        <v>0</v>
      </c>
      <c r="O1167" t="str">
        <f t="shared" si="1067"/>
        <v>0</v>
      </c>
      <c r="P1167" t="str">
        <f t="shared" si="1068"/>
        <v>0</v>
      </c>
      <c r="Q1167" t="str">
        <f t="shared" si="1069"/>
        <v>0</v>
      </c>
      <c r="R1167" t="str">
        <f t="shared" si="1070"/>
        <v>0</v>
      </c>
      <c r="S1167" t="str">
        <f t="shared" si="1071"/>
        <v>0</v>
      </c>
      <c r="T1167" s="3" t="str">
        <f t="shared" si="1071"/>
        <v>0</v>
      </c>
      <c r="U1167" t="str">
        <f t="shared" si="1072"/>
        <v>1</v>
      </c>
      <c r="V1167" t="str">
        <f t="shared" si="1073"/>
        <v>0</v>
      </c>
      <c r="W1167" t="str">
        <f t="shared" si="1074"/>
        <v>0</v>
      </c>
      <c r="X1167" t="str">
        <f t="shared" si="1075"/>
        <v>0</v>
      </c>
      <c r="Y1167" t="str">
        <f t="shared" si="1076"/>
        <v>0</v>
      </c>
      <c r="Z1167" t="str">
        <f t="shared" si="1077"/>
        <v>0</v>
      </c>
      <c r="AA1167" s="3" t="str">
        <f t="shared" si="1077"/>
        <v>0</v>
      </c>
      <c r="AB1167" s="3" t="str">
        <f t="shared" si="1077"/>
        <v>0</v>
      </c>
      <c r="AC1167" t="str">
        <f t="shared" si="1078"/>
        <v>0</v>
      </c>
      <c r="AD1167" t="str">
        <f t="shared" si="1079"/>
        <v>0</v>
      </c>
      <c r="AE1167" t="str">
        <f t="shared" si="1080"/>
        <v>0</v>
      </c>
      <c r="AF1167" t="str">
        <f t="shared" si="1081"/>
        <v>0</v>
      </c>
      <c r="AG1167" t="str">
        <f t="shared" si="1082"/>
        <v>0</v>
      </c>
      <c r="AH1167" t="str">
        <f t="shared" si="1083"/>
        <v>0</v>
      </c>
      <c r="AI1167" t="str">
        <f t="shared" si="1084"/>
        <v>0</v>
      </c>
      <c r="AJ1167" t="str">
        <f t="shared" si="1085"/>
        <v>0</v>
      </c>
      <c r="AK1167" t="str">
        <f t="shared" si="1086"/>
        <v>0</v>
      </c>
      <c r="AL1167" t="str">
        <f t="shared" si="1087"/>
        <v>0</v>
      </c>
      <c r="AM1167" t="str">
        <f t="shared" si="1088"/>
        <v>0</v>
      </c>
      <c r="AN1167" t="str">
        <f t="shared" si="1089"/>
        <v>0</v>
      </c>
      <c r="AO1167" t="str">
        <f t="shared" si="1090"/>
        <v>0</v>
      </c>
      <c r="AP1167" t="str">
        <f t="shared" si="1091"/>
        <v>0</v>
      </c>
      <c r="AQ1167" t="str">
        <f t="shared" si="1092"/>
        <v>0</v>
      </c>
      <c r="AR1167" t="str">
        <f t="shared" si="1093"/>
        <v>0</v>
      </c>
      <c r="AS1167" t="str">
        <f t="shared" si="1094"/>
        <v>0</v>
      </c>
      <c r="AT1167" t="str">
        <f t="shared" si="1095"/>
        <v>0</v>
      </c>
      <c r="AU1167" t="str">
        <f t="shared" si="1096"/>
        <v>0</v>
      </c>
      <c r="AV1167" t="str">
        <f t="shared" si="1097"/>
        <v>0</v>
      </c>
      <c r="AW1167" t="str">
        <f t="shared" si="1098"/>
        <v>0</v>
      </c>
      <c r="AX1167" t="str">
        <f t="shared" si="1099"/>
        <v>0</v>
      </c>
      <c r="AY1167" t="str">
        <f t="shared" si="1100"/>
        <v>0</v>
      </c>
      <c r="AZ1167" s="22"/>
    </row>
    <row r="1168" spans="1:52" ht="15" customHeight="1">
      <c r="A1168" s="18" t="s">
        <v>525</v>
      </c>
      <c r="B1168" s="74" t="str">
        <f t="shared" si="1060"/>
        <v>2404261F</v>
      </c>
      <c r="C1168" s="76">
        <v>45470.812743055598</v>
      </c>
      <c r="D1168" s="75" t="s">
        <v>971</v>
      </c>
      <c r="E1168" s="3" t="b">
        <f>ISNUMBER(MATCH(Table1[[#This Row],[Email]],Attendance[Email],0))</f>
        <v>1</v>
      </c>
      <c r="F1168" s="3">
        <f t="shared" si="1061"/>
        <v>45471.146076388934</v>
      </c>
      <c r="G1168" s="21">
        <f>DAY(Table1[[#This Row],[Actual Time]])</f>
        <v>28</v>
      </c>
      <c r="H1168">
        <f>MONTH(Table1[[#This Row],[Actual Time]])</f>
        <v>6</v>
      </c>
      <c r="I1168">
        <f>YEAR(Table1[[#This Row],[Actual Time]])</f>
        <v>2024</v>
      </c>
      <c r="J1168" t="str">
        <f t="shared" si="1062"/>
        <v>28/6/2024</v>
      </c>
      <c r="K1168" s="3" t="str">
        <f t="shared" si="1063"/>
        <v>0</v>
      </c>
      <c r="L1168" t="str">
        <f t="shared" si="1064"/>
        <v>0</v>
      </c>
      <c r="M1168" t="str">
        <f t="shared" si="1065"/>
        <v>0</v>
      </c>
      <c r="N1168" t="str">
        <f t="shared" si="1066"/>
        <v>0</v>
      </c>
      <c r="O1168" t="str">
        <f t="shared" si="1067"/>
        <v>0</v>
      </c>
      <c r="P1168" t="str">
        <f t="shared" si="1068"/>
        <v>0</v>
      </c>
      <c r="Q1168" t="str">
        <f t="shared" si="1069"/>
        <v>0</v>
      </c>
      <c r="R1168" t="str">
        <f t="shared" si="1070"/>
        <v>0</v>
      </c>
      <c r="S1168" t="str">
        <f t="shared" si="1071"/>
        <v>0</v>
      </c>
      <c r="T1168" s="3" t="str">
        <f t="shared" si="1071"/>
        <v>0</v>
      </c>
      <c r="U1168" t="str">
        <f t="shared" si="1072"/>
        <v>1</v>
      </c>
      <c r="V1168" t="str">
        <f t="shared" si="1073"/>
        <v>0</v>
      </c>
      <c r="W1168" t="str">
        <f t="shared" si="1074"/>
        <v>0</v>
      </c>
      <c r="X1168" t="str">
        <f t="shared" si="1075"/>
        <v>0</v>
      </c>
      <c r="Y1168" t="str">
        <f t="shared" si="1076"/>
        <v>0</v>
      </c>
      <c r="Z1168" t="str">
        <f t="shared" si="1077"/>
        <v>0</v>
      </c>
      <c r="AA1168" s="3" t="str">
        <f t="shared" si="1077"/>
        <v>0</v>
      </c>
      <c r="AB1168" s="3" t="str">
        <f t="shared" si="1077"/>
        <v>0</v>
      </c>
      <c r="AC1168" t="str">
        <f t="shared" si="1078"/>
        <v>0</v>
      </c>
      <c r="AD1168" t="str">
        <f t="shared" si="1079"/>
        <v>0</v>
      </c>
      <c r="AE1168" t="str">
        <f t="shared" si="1080"/>
        <v>0</v>
      </c>
      <c r="AF1168" t="str">
        <f t="shared" si="1081"/>
        <v>0</v>
      </c>
      <c r="AG1168" t="str">
        <f t="shared" si="1082"/>
        <v>0</v>
      </c>
      <c r="AH1168" t="str">
        <f t="shared" si="1083"/>
        <v>0</v>
      </c>
      <c r="AI1168" t="str">
        <f t="shared" si="1084"/>
        <v>0</v>
      </c>
      <c r="AJ1168" t="str">
        <f t="shared" si="1085"/>
        <v>0</v>
      </c>
      <c r="AK1168" t="str">
        <f t="shared" si="1086"/>
        <v>0</v>
      </c>
      <c r="AL1168" t="str">
        <f t="shared" si="1087"/>
        <v>0</v>
      </c>
      <c r="AM1168" t="str">
        <f t="shared" si="1088"/>
        <v>0</v>
      </c>
      <c r="AN1168" t="str">
        <f t="shared" si="1089"/>
        <v>0</v>
      </c>
      <c r="AO1168" t="str">
        <f t="shared" si="1090"/>
        <v>0</v>
      </c>
      <c r="AP1168" t="str">
        <f t="shared" si="1091"/>
        <v>0</v>
      </c>
      <c r="AQ1168" t="str">
        <f t="shared" si="1092"/>
        <v>0</v>
      </c>
      <c r="AR1168" t="str">
        <f t="shared" si="1093"/>
        <v>0</v>
      </c>
      <c r="AS1168" t="str">
        <f t="shared" si="1094"/>
        <v>0</v>
      </c>
      <c r="AT1168" t="str">
        <f t="shared" si="1095"/>
        <v>0</v>
      </c>
      <c r="AU1168" t="str">
        <f t="shared" si="1096"/>
        <v>0</v>
      </c>
      <c r="AV1168" t="str">
        <f t="shared" si="1097"/>
        <v>0</v>
      </c>
      <c r="AW1168" t="str">
        <f t="shared" si="1098"/>
        <v>0</v>
      </c>
      <c r="AX1168" t="str">
        <f t="shared" si="1099"/>
        <v>0</v>
      </c>
      <c r="AY1168" t="str">
        <f t="shared" si="1100"/>
        <v>0</v>
      </c>
      <c r="AZ1168" s="22"/>
    </row>
    <row r="1169" spans="1:52" ht="15" customHeight="1">
      <c r="A1169" s="18" t="s">
        <v>118</v>
      </c>
      <c r="B1169" s="74" t="str">
        <f t="shared" si="1060"/>
        <v>2401360I</v>
      </c>
      <c r="C1169" s="76">
        <v>45470.812743055598</v>
      </c>
      <c r="D1169" s="75" t="s">
        <v>889</v>
      </c>
      <c r="E1169" s="3" t="b">
        <f>ISNUMBER(MATCH(Table1[[#This Row],[Email]],Attendance[Email],0))</f>
        <v>1</v>
      </c>
      <c r="F1169" s="3">
        <f t="shared" si="1061"/>
        <v>45471.146076388934</v>
      </c>
      <c r="G1169" s="21">
        <f>DAY(Table1[[#This Row],[Actual Time]])</f>
        <v>28</v>
      </c>
      <c r="H1169">
        <f>MONTH(Table1[[#This Row],[Actual Time]])</f>
        <v>6</v>
      </c>
      <c r="I1169">
        <f>YEAR(Table1[[#This Row],[Actual Time]])</f>
        <v>2024</v>
      </c>
      <c r="J1169" t="str">
        <f t="shared" si="1062"/>
        <v>28/6/2024</v>
      </c>
      <c r="K1169" s="3" t="str">
        <f t="shared" si="1063"/>
        <v>0</v>
      </c>
      <c r="L1169" t="str">
        <f t="shared" si="1064"/>
        <v>0</v>
      </c>
      <c r="M1169" t="str">
        <f t="shared" si="1065"/>
        <v>0</v>
      </c>
      <c r="N1169" t="str">
        <f t="shared" si="1066"/>
        <v>0</v>
      </c>
      <c r="O1169" t="str">
        <f t="shared" si="1067"/>
        <v>0</v>
      </c>
      <c r="P1169" t="str">
        <f t="shared" si="1068"/>
        <v>0</v>
      </c>
      <c r="Q1169" t="str">
        <f t="shared" si="1069"/>
        <v>0</v>
      </c>
      <c r="R1169" t="str">
        <f t="shared" si="1070"/>
        <v>0</v>
      </c>
      <c r="S1169" t="str">
        <f t="shared" si="1071"/>
        <v>0</v>
      </c>
      <c r="T1169" s="3" t="str">
        <f t="shared" si="1071"/>
        <v>0</v>
      </c>
      <c r="U1169" t="str">
        <f t="shared" si="1072"/>
        <v>1</v>
      </c>
      <c r="V1169" t="str">
        <f t="shared" si="1073"/>
        <v>0</v>
      </c>
      <c r="W1169" t="str">
        <f t="shared" si="1074"/>
        <v>0</v>
      </c>
      <c r="X1169" t="str">
        <f t="shared" si="1075"/>
        <v>0</v>
      </c>
      <c r="Y1169" t="str">
        <f t="shared" si="1076"/>
        <v>0</v>
      </c>
      <c r="Z1169" t="str">
        <f t="shared" si="1077"/>
        <v>0</v>
      </c>
      <c r="AA1169" s="3" t="str">
        <f t="shared" si="1077"/>
        <v>0</v>
      </c>
      <c r="AB1169" s="3" t="str">
        <f t="shared" si="1077"/>
        <v>0</v>
      </c>
      <c r="AC1169" t="str">
        <f t="shared" si="1078"/>
        <v>0</v>
      </c>
      <c r="AD1169" t="str">
        <f t="shared" si="1079"/>
        <v>0</v>
      </c>
      <c r="AE1169" t="str">
        <f t="shared" si="1080"/>
        <v>0</v>
      </c>
      <c r="AF1169" t="str">
        <f t="shared" si="1081"/>
        <v>0</v>
      </c>
      <c r="AG1169" t="str">
        <f t="shared" si="1082"/>
        <v>0</v>
      </c>
      <c r="AH1169" t="str">
        <f t="shared" si="1083"/>
        <v>0</v>
      </c>
      <c r="AI1169" t="str">
        <f t="shared" si="1084"/>
        <v>0</v>
      </c>
      <c r="AJ1169" t="str">
        <f t="shared" si="1085"/>
        <v>0</v>
      </c>
      <c r="AK1169" t="str">
        <f t="shared" si="1086"/>
        <v>0</v>
      </c>
      <c r="AL1169" t="str">
        <f t="shared" si="1087"/>
        <v>0</v>
      </c>
      <c r="AM1169" t="str">
        <f t="shared" si="1088"/>
        <v>0</v>
      </c>
      <c r="AN1169" t="str">
        <f t="shared" si="1089"/>
        <v>0</v>
      </c>
      <c r="AO1169" t="str">
        <f t="shared" si="1090"/>
        <v>0</v>
      </c>
      <c r="AP1169" t="str">
        <f t="shared" si="1091"/>
        <v>0</v>
      </c>
      <c r="AQ1169" t="str">
        <f t="shared" si="1092"/>
        <v>0</v>
      </c>
      <c r="AR1169" t="str">
        <f t="shared" si="1093"/>
        <v>0</v>
      </c>
      <c r="AS1169" t="str">
        <f t="shared" si="1094"/>
        <v>0</v>
      </c>
      <c r="AT1169" t="str">
        <f t="shared" si="1095"/>
        <v>0</v>
      </c>
      <c r="AU1169" t="str">
        <f t="shared" si="1096"/>
        <v>0</v>
      </c>
      <c r="AV1169" t="str">
        <f t="shared" si="1097"/>
        <v>0</v>
      </c>
      <c r="AW1169" t="str">
        <f t="shared" si="1098"/>
        <v>0</v>
      </c>
      <c r="AX1169" t="str">
        <f t="shared" si="1099"/>
        <v>0</v>
      </c>
      <c r="AY1169" t="str">
        <f t="shared" si="1100"/>
        <v>0</v>
      </c>
      <c r="AZ1169" s="22"/>
    </row>
    <row r="1170" spans="1:52" ht="15" customHeight="1">
      <c r="A1170" s="18" t="s">
        <v>390</v>
      </c>
      <c r="B1170" s="74" t="str">
        <f t="shared" si="1060"/>
        <v>2403727G</v>
      </c>
      <c r="C1170" s="76">
        <v>45470.812743055598</v>
      </c>
      <c r="D1170" s="75" t="s">
        <v>946</v>
      </c>
      <c r="E1170" s="3" t="b">
        <f>ISNUMBER(MATCH(Table1[[#This Row],[Email]],Attendance[Email],0))</f>
        <v>1</v>
      </c>
      <c r="F1170" s="3">
        <f t="shared" si="1061"/>
        <v>45471.146076388934</v>
      </c>
      <c r="G1170" s="21">
        <f>DAY(Table1[[#This Row],[Actual Time]])</f>
        <v>28</v>
      </c>
      <c r="H1170">
        <f>MONTH(Table1[[#This Row],[Actual Time]])</f>
        <v>6</v>
      </c>
      <c r="I1170">
        <f>YEAR(Table1[[#This Row],[Actual Time]])</f>
        <v>2024</v>
      </c>
      <c r="J1170" t="str">
        <f t="shared" si="1062"/>
        <v>28/6/2024</v>
      </c>
      <c r="K1170" s="3" t="str">
        <f t="shared" si="1063"/>
        <v>0</v>
      </c>
      <c r="L1170" t="str">
        <f t="shared" si="1064"/>
        <v>0</v>
      </c>
      <c r="M1170" t="str">
        <f t="shared" si="1065"/>
        <v>0</v>
      </c>
      <c r="N1170" t="str">
        <f t="shared" si="1066"/>
        <v>0</v>
      </c>
      <c r="O1170" t="str">
        <f t="shared" si="1067"/>
        <v>0</v>
      </c>
      <c r="P1170" t="str">
        <f t="shared" si="1068"/>
        <v>0</v>
      </c>
      <c r="Q1170" t="str">
        <f t="shared" si="1069"/>
        <v>0</v>
      </c>
      <c r="R1170" t="str">
        <f t="shared" si="1070"/>
        <v>0</v>
      </c>
      <c r="S1170" t="str">
        <f t="shared" si="1071"/>
        <v>0</v>
      </c>
      <c r="T1170" s="3" t="str">
        <f t="shared" si="1071"/>
        <v>0</v>
      </c>
      <c r="U1170" t="str">
        <f t="shared" si="1072"/>
        <v>1</v>
      </c>
      <c r="V1170" t="str">
        <f t="shared" si="1073"/>
        <v>0</v>
      </c>
      <c r="W1170" t="str">
        <f t="shared" si="1074"/>
        <v>0</v>
      </c>
      <c r="X1170" t="str">
        <f t="shared" si="1075"/>
        <v>0</v>
      </c>
      <c r="Y1170" t="str">
        <f t="shared" si="1076"/>
        <v>0</v>
      </c>
      <c r="Z1170" t="str">
        <f t="shared" si="1077"/>
        <v>0</v>
      </c>
      <c r="AA1170" s="3" t="str">
        <f t="shared" si="1077"/>
        <v>0</v>
      </c>
      <c r="AB1170" s="3" t="str">
        <f t="shared" si="1077"/>
        <v>0</v>
      </c>
      <c r="AC1170" t="str">
        <f t="shared" si="1078"/>
        <v>0</v>
      </c>
      <c r="AD1170" t="str">
        <f t="shared" si="1079"/>
        <v>0</v>
      </c>
      <c r="AE1170" t="str">
        <f t="shared" si="1080"/>
        <v>0</v>
      </c>
      <c r="AF1170" t="str">
        <f t="shared" si="1081"/>
        <v>0</v>
      </c>
      <c r="AG1170" t="str">
        <f t="shared" si="1082"/>
        <v>0</v>
      </c>
      <c r="AH1170" t="str">
        <f t="shared" si="1083"/>
        <v>0</v>
      </c>
      <c r="AI1170" t="str">
        <f t="shared" si="1084"/>
        <v>0</v>
      </c>
      <c r="AJ1170" t="str">
        <f t="shared" si="1085"/>
        <v>0</v>
      </c>
      <c r="AK1170" t="str">
        <f t="shared" si="1086"/>
        <v>0</v>
      </c>
      <c r="AL1170" t="str">
        <f t="shared" si="1087"/>
        <v>0</v>
      </c>
      <c r="AM1170" t="str">
        <f t="shared" si="1088"/>
        <v>0</v>
      </c>
      <c r="AN1170" t="str">
        <f t="shared" si="1089"/>
        <v>0</v>
      </c>
      <c r="AO1170" t="str">
        <f t="shared" si="1090"/>
        <v>0</v>
      </c>
      <c r="AP1170" t="str">
        <f t="shared" si="1091"/>
        <v>0</v>
      </c>
      <c r="AQ1170" t="str">
        <f t="shared" si="1092"/>
        <v>0</v>
      </c>
      <c r="AR1170" t="str">
        <f t="shared" si="1093"/>
        <v>0</v>
      </c>
      <c r="AS1170" t="str">
        <f t="shared" si="1094"/>
        <v>0</v>
      </c>
      <c r="AT1170" t="str">
        <f t="shared" si="1095"/>
        <v>0</v>
      </c>
      <c r="AU1170" t="str">
        <f t="shared" si="1096"/>
        <v>0</v>
      </c>
      <c r="AV1170" t="str">
        <f t="shared" si="1097"/>
        <v>0</v>
      </c>
      <c r="AW1170" t="str">
        <f t="shared" si="1098"/>
        <v>0</v>
      </c>
      <c r="AX1170" t="str">
        <f t="shared" si="1099"/>
        <v>0</v>
      </c>
      <c r="AY1170" t="str">
        <f t="shared" si="1100"/>
        <v>0</v>
      </c>
      <c r="AZ1170" s="22"/>
    </row>
    <row r="1171" spans="1:52" ht="15" customHeight="1">
      <c r="A1171" s="18" t="s">
        <v>92</v>
      </c>
      <c r="B1171" s="74" t="str">
        <f t="shared" si="1060"/>
        <v>2302558H</v>
      </c>
      <c r="C1171" s="76">
        <v>45470.812743055598</v>
      </c>
      <c r="D1171" s="75" t="s">
        <v>963</v>
      </c>
      <c r="E1171" s="3" t="b">
        <f>ISNUMBER(MATCH(Table1[[#This Row],[Email]],Attendance[Email],0))</f>
        <v>1</v>
      </c>
      <c r="F1171" s="3">
        <f t="shared" si="1061"/>
        <v>45471.146076388934</v>
      </c>
      <c r="G1171" s="21">
        <f>DAY(Table1[[#This Row],[Actual Time]])</f>
        <v>28</v>
      </c>
      <c r="H1171">
        <f>MONTH(Table1[[#This Row],[Actual Time]])</f>
        <v>6</v>
      </c>
      <c r="I1171">
        <f>YEAR(Table1[[#This Row],[Actual Time]])</f>
        <v>2024</v>
      </c>
      <c r="J1171" t="str">
        <f t="shared" si="1062"/>
        <v>28/6/2024</v>
      </c>
      <c r="K1171" s="3" t="str">
        <f t="shared" si="1063"/>
        <v>0</v>
      </c>
      <c r="L1171" t="str">
        <f t="shared" si="1064"/>
        <v>0</v>
      </c>
      <c r="M1171" t="str">
        <f t="shared" si="1065"/>
        <v>0</v>
      </c>
      <c r="N1171" t="str">
        <f t="shared" si="1066"/>
        <v>0</v>
      </c>
      <c r="O1171" t="str">
        <f t="shared" si="1067"/>
        <v>0</v>
      </c>
      <c r="P1171" t="str">
        <f t="shared" si="1068"/>
        <v>0</v>
      </c>
      <c r="Q1171" t="str">
        <f t="shared" si="1069"/>
        <v>0</v>
      </c>
      <c r="R1171" t="str">
        <f t="shared" si="1070"/>
        <v>0</v>
      </c>
      <c r="S1171" t="str">
        <f t="shared" si="1071"/>
        <v>0</v>
      </c>
      <c r="T1171" s="3" t="str">
        <f t="shared" si="1071"/>
        <v>0</v>
      </c>
      <c r="U1171" t="str">
        <f t="shared" si="1072"/>
        <v>1</v>
      </c>
      <c r="V1171" t="str">
        <f t="shared" si="1073"/>
        <v>0</v>
      </c>
      <c r="W1171" t="str">
        <f t="shared" si="1074"/>
        <v>0</v>
      </c>
      <c r="X1171" t="str">
        <f t="shared" si="1075"/>
        <v>0</v>
      </c>
      <c r="Y1171" t="str">
        <f t="shared" si="1076"/>
        <v>0</v>
      </c>
      <c r="Z1171" t="str">
        <f t="shared" si="1077"/>
        <v>0</v>
      </c>
      <c r="AA1171" s="3" t="str">
        <f t="shared" si="1077"/>
        <v>0</v>
      </c>
      <c r="AB1171" s="3" t="str">
        <f t="shared" si="1077"/>
        <v>0</v>
      </c>
      <c r="AC1171" t="str">
        <f t="shared" si="1078"/>
        <v>0</v>
      </c>
      <c r="AD1171" t="str">
        <f t="shared" si="1079"/>
        <v>0</v>
      </c>
      <c r="AE1171" t="str">
        <f t="shared" si="1080"/>
        <v>0</v>
      </c>
      <c r="AF1171" t="str">
        <f t="shared" si="1081"/>
        <v>0</v>
      </c>
      <c r="AG1171" t="str">
        <f t="shared" si="1082"/>
        <v>0</v>
      </c>
      <c r="AH1171" t="str">
        <f t="shared" si="1083"/>
        <v>0</v>
      </c>
      <c r="AI1171" t="str">
        <f t="shared" si="1084"/>
        <v>0</v>
      </c>
      <c r="AJ1171" t="str">
        <f t="shared" si="1085"/>
        <v>0</v>
      </c>
      <c r="AK1171" t="str">
        <f t="shared" si="1086"/>
        <v>0</v>
      </c>
      <c r="AL1171" t="str">
        <f t="shared" si="1087"/>
        <v>0</v>
      </c>
      <c r="AM1171" t="str">
        <f t="shared" si="1088"/>
        <v>0</v>
      </c>
      <c r="AN1171" t="str">
        <f t="shared" si="1089"/>
        <v>0</v>
      </c>
      <c r="AO1171" t="str">
        <f t="shared" si="1090"/>
        <v>0</v>
      </c>
      <c r="AP1171" t="str">
        <f t="shared" si="1091"/>
        <v>0</v>
      </c>
      <c r="AQ1171" t="str">
        <f t="shared" si="1092"/>
        <v>0</v>
      </c>
      <c r="AR1171" t="str">
        <f t="shared" si="1093"/>
        <v>0</v>
      </c>
      <c r="AS1171" t="str">
        <f t="shared" si="1094"/>
        <v>0</v>
      </c>
      <c r="AT1171" t="str">
        <f t="shared" si="1095"/>
        <v>0</v>
      </c>
      <c r="AU1171" t="str">
        <f t="shared" si="1096"/>
        <v>0</v>
      </c>
      <c r="AV1171" t="str">
        <f t="shared" si="1097"/>
        <v>0</v>
      </c>
      <c r="AW1171" t="str">
        <f t="shared" si="1098"/>
        <v>0</v>
      </c>
      <c r="AX1171" t="str">
        <f t="shared" si="1099"/>
        <v>0</v>
      </c>
      <c r="AY1171" t="str">
        <f t="shared" si="1100"/>
        <v>0</v>
      </c>
      <c r="AZ1171" s="22"/>
    </row>
    <row r="1172" spans="1:52" ht="15" customHeight="1">
      <c r="A1172" s="18" t="s">
        <v>591</v>
      </c>
      <c r="B1172" s="74" t="str">
        <f t="shared" si="1060"/>
        <v>2401267F</v>
      </c>
      <c r="C1172" s="76">
        <v>45470.812743055598</v>
      </c>
      <c r="D1172" s="75" t="s">
        <v>993</v>
      </c>
      <c r="E1172" s="3" t="b">
        <f>ISNUMBER(MATCH(Table1[[#This Row],[Email]],Attendance[Email],0))</f>
        <v>1</v>
      </c>
      <c r="F1172" s="3">
        <f t="shared" si="1061"/>
        <v>45471.146076388934</v>
      </c>
      <c r="G1172" s="21">
        <f>DAY(Table1[[#This Row],[Actual Time]])</f>
        <v>28</v>
      </c>
      <c r="H1172">
        <f>MONTH(Table1[[#This Row],[Actual Time]])</f>
        <v>6</v>
      </c>
      <c r="I1172">
        <f>YEAR(Table1[[#This Row],[Actual Time]])</f>
        <v>2024</v>
      </c>
      <c r="J1172" t="str">
        <f t="shared" si="1062"/>
        <v>28/6/2024</v>
      </c>
      <c r="K1172" s="3" t="str">
        <f t="shared" si="1063"/>
        <v>0</v>
      </c>
      <c r="L1172" t="str">
        <f t="shared" si="1064"/>
        <v>0</v>
      </c>
      <c r="M1172" t="str">
        <f t="shared" si="1065"/>
        <v>0</v>
      </c>
      <c r="N1172" t="str">
        <f t="shared" si="1066"/>
        <v>0</v>
      </c>
      <c r="O1172" t="str">
        <f t="shared" si="1067"/>
        <v>0</v>
      </c>
      <c r="P1172" t="str">
        <f t="shared" si="1068"/>
        <v>0</v>
      </c>
      <c r="Q1172" t="str">
        <f t="shared" si="1069"/>
        <v>0</v>
      </c>
      <c r="R1172" t="str">
        <f t="shared" si="1070"/>
        <v>0</v>
      </c>
      <c r="S1172" t="str">
        <f t="shared" si="1071"/>
        <v>0</v>
      </c>
      <c r="T1172" s="3" t="str">
        <f t="shared" si="1071"/>
        <v>0</v>
      </c>
      <c r="U1172" t="str">
        <f t="shared" si="1072"/>
        <v>1</v>
      </c>
      <c r="V1172" t="str">
        <f t="shared" si="1073"/>
        <v>0</v>
      </c>
      <c r="W1172" t="str">
        <f t="shared" si="1074"/>
        <v>0</v>
      </c>
      <c r="X1172" t="str">
        <f t="shared" si="1075"/>
        <v>0</v>
      </c>
      <c r="Y1172" t="str">
        <f t="shared" si="1076"/>
        <v>0</v>
      </c>
      <c r="Z1172" t="str">
        <f t="shared" si="1077"/>
        <v>0</v>
      </c>
      <c r="AA1172" s="3" t="str">
        <f t="shared" si="1077"/>
        <v>0</v>
      </c>
      <c r="AB1172" s="3" t="str">
        <f t="shared" si="1077"/>
        <v>0</v>
      </c>
      <c r="AC1172" t="str">
        <f t="shared" si="1078"/>
        <v>0</v>
      </c>
      <c r="AD1172" t="str">
        <f t="shared" si="1079"/>
        <v>0</v>
      </c>
      <c r="AE1172" t="str">
        <f t="shared" si="1080"/>
        <v>0</v>
      </c>
      <c r="AF1172" t="str">
        <f t="shared" si="1081"/>
        <v>0</v>
      </c>
      <c r="AG1172" t="str">
        <f t="shared" si="1082"/>
        <v>0</v>
      </c>
      <c r="AH1172" t="str">
        <f t="shared" si="1083"/>
        <v>0</v>
      </c>
      <c r="AI1172" t="str">
        <f t="shared" si="1084"/>
        <v>0</v>
      </c>
      <c r="AJ1172" t="str">
        <f t="shared" si="1085"/>
        <v>0</v>
      </c>
      <c r="AK1172" t="str">
        <f t="shared" si="1086"/>
        <v>0</v>
      </c>
      <c r="AL1172" t="str">
        <f t="shared" si="1087"/>
        <v>0</v>
      </c>
      <c r="AM1172" t="str">
        <f t="shared" si="1088"/>
        <v>0</v>
      </c>
      <c r="AN1172" t="str">
        <f t="shared" si="1089"/>
        <v>0</v>
      </c>
      <c r="AO1172" t="str">
        <f t="shared" si="1090"/>
        <v>0</v>
      </c>
      <c r="AP1172" t="str">
        <f t="shared" si="1091"/>
        <v>0</v>
      </c>
      <c r="AQ1172" t="str">
        <f t="shared" si="1092"/>
        <v>0</v>
      </c>
      <c r="AR1172" t="str">
        <f t="shared" si="1093"/>
        <v>0</v>
      </c>
      <c r="AS1172" t="str">
        <f t="shared" si="1094"/>
        <v>0</v>
      </c>
      <c r="AT1172" t="str">
        <f t="shared" si="1095"/>
        <v>0</v>
      </c>
      <c r="AU1172" t="str">
        <f t="shared" si="1096"/>
        <v>0</v>
      </c>
      <c r="AV1172" t="str">
        <f t="shared" si="1097"/>
        <v>0</v>
      </c>
      <c r="AW1172" t="str">
        <f t="shared" si="1098"/>
        <v>0</v>
      </c>
      <c r="AX1172" t="str">
        <f t="shared" si="1099"/>
        <v>0</v>
      </c>
      <c r="AY1172" t="str">
        <f t="shared" si="1100"/>
        <v>0</v>
      </c>
      <c r="AZ1172" s="22"/>
    </row>
    <row r="1173" spans="1:52" ht="15" customHeight="1">
      <c r="A1173" s="18" t="s">
        <v>230</v>
      </c>
      <c r="B1173" s="74" t="str">
        <f t="shared" si="1060"/>
        <v>2402251I</v>
      </c>
      <c r="C1173" s="76">
        <v>45470.812743055598</v>
      </c>
      <c r="D1173" s="75" t="s">
        <v>987</v>
      </c>
      <c r="E1173" s="3" t="b">
        <f>ISNUMBER(MATCH(Table1[[#This Row],[Email]],Attendance[Email],0))</f>
        <v>1</v>
      </c>
      <c r="F1173" s="3">
        <f t="shared" si="1061"/>
        <v>45471.146076388934</v>
      </c>
      <c r="G1173" s="21">
        <f>DAY(Table1[[#This Row],[Actual Time]])</f>
        <v>28</v>
      </c>
      <c r="H1173">
        <f>MONTH(Table1[[#This Row],[Actual Time]])</f>
        <v>6</v>
      </c>
      <c r="I1173">
        <f>YEAR(Table1[[#This Row],[Actual Time]])</f>
        <v>2024</v>
      </c>
      <c r="J1173" t="str">
        <f t="shared" si="1062"/>
        <v>28/6/2024</v>
      </c>
      <c r="K1173" s="3" t="str">
        <f t="shared" si="1063"/>
        <v>0</v>
      </c>
      <c r="L1173" t="str">
        <f t="shared" si="1064"/>
        <v>0</v>
      </c>
      <c r="M1173" t="str">
        <f t="shared" si="1065"/>
        <v>0</v>
      </c>
      <c r="N1173" t="str">
        <f t="shared" si="1066"/>
        <v>0</v>
      </c>
      <c r="O1173" t="str">
        <f t="shared" si="1067"/>
        <v>0</v>
      </c>
      <c r="P1173" t="str">
        <f t="shared" si="1068"/>
        <v>0</v>
      </c>
      <c r="Q1173" t="str">
        <f t="shared" si="1069"/>
        <v>0</v>
      </c>
      <c r="R1173" t="str">
        <f t="shared" si="1070"/>
        <v>0</v>
      </c>
      <c r="S1173" t="str">
        <f t="shared" si="1071"/>
        <v>0</v>
      </c>
      <c r="T1173" s="3" t="str">
        <f t="shared" si="1071"/>
        <v>0</v>
      </c>
      <c r="U1173" t="str">
        <f t="shared" si="1072"/>
        <v>1</v>
      </c>
      <c r="V1173" t="str">
        <f t="shared" si="1073"/>
        <v>0</v>
      </c>
      <c r="W1173" t="str">
        <f t="shared" si="1074"/>
        <v>0</v>
      </c>
      <c r="X1173" t="str">
        <f t="shared" si="1075"/>
        <v>0</v>
      </c>
      <c r="Y1173" t="str">
        <f t="shared" si="1076"/>
        <v>0</v>
      </c>
      <c r="Z1173" t="str">
        <f t="shared" si="1077"/>
        <v>0</v>
      </c>
      <c r="AA1173" s="3" t="str">
        <f t="shared" si="1077"/>
        <v>0</v>
      </c>
      <c r="AB1173" s="3" t="str">
        <f t="shared" si="1077"/>
        <v>0</v>
      </c>
      <c r="AC1173" t="str">
        <f t="shared" si="1078"/>
        <v>0</v>
      </c>
      <c r="AD1173" t="str">
        <f t="shared" si="1079"/>
        <v>0</v>
      </c>
      <c r="AE1173" t="str">
        <f t="shared" si="1080"/>
        <v>0</v>
      </c>
      <c r="AF1173" t="str">
        <f t="shared" si="1081"/>
        <v>0</v>
      </c>
      <c r="AG1173" t="str">
        <f t="shared" si="1082"/>
        <v>0</v>
      </c>
      <c r="AH1173" t="str">
        <f t="shared" si="1083"/>
        <v>0</v>
      </c>
      <c r="AI1173" t="str">
        <f t="shared" si="1084"/>
        <v>0</v>
      </c>
      <c r="AJ1173" t="str">
        <f t="shared" si="1085"/>
        <v>0</v>
      </c>
      <c r="AK1173" t="str">
        <f t="shared" si="1086"/>
        <v>0</v>
      </c>
      <c r="AL1173" t="str">
        <f t="shared" si="1087"/>
        <v>0</v>
      </c>
      <c r="AM1173" t="str">
        <f t="shared" si="1088"/>
        <v>0</v>
      </c>
      <c r="AN1173" t="str">
        <f t="shared" si="1089"/>
        <v>0</v>
      </c>
      <c r="AO1173" t="str">
        <f t="shared" si="1090"/>
        <v>0</v>
      </c>
      <c r="AP1173" t="str">
        <f t="shared" si="1091"/>
        <v>0</v>
      </c>
      <c r="AQ1173" t="str">
        <f t="shared" si="1092"/>
        <v>0</v>
      </c>
      <c r="AR1173" t="str">
        <f t="shared" si="1093"/>
        <v>0</v>
      </c>
      <c r="AS1173" t="str">
        <f t="shared" si="1094"/>
        <v>0</v>
      </c>
      <c r="AT1173" t="str">
        <f t="shared" si="1095"/>
        <v>0</v>
      </c>
      <c r="AU1173" t="str">
        <f t="shared" si="1096"/>
        <v>0</v>
      </c>
      <c r="AV1173" t="str">
        <f t="shared" si="1097"/>
        <v>0</v>
      </c>
      <c r="AW1173" t="str">
        <f t="shared" si="1098"/>
        <v>0</v>
      </c>
      <c r="AX1173" t="str">
        <f t="shared" si="1099"/>
        <v>0</v>
      </c>
      <c r="AY1173" t="str">
        <f t="shared" si="1100"/>
        <v>0</v>
      </c>
      <c r="AZ1173" s="22"/>
    </row>
    <row r="1174" spans="1:52" ht="15" customHeight="1">
      <c r="A1174" s="18" t="s">
        <v>399</v>
      </c>
      <c r="B1174" s="74" t="str">
        <f t="shared" si="1060"/>
        <v>2401562J</v>
      </c>
      <c r="C1174" s="76">
        <v>45470.812743055598</v>
      </c>
      <c r="D1174" s="75" t="s">
        <v>950</v>
      </c>
      <c r="E1174" s="3" t="b">
        <f>ISNUMBER(MATCH(Table1[[#This Row],[Email]],Attendance[Email],0))</f>
        <v>1</v>
      </c>
      <c r="F1174" s="3">
        <f t="shared" si="1061"/>
        <v>45471.146076388934</v>
      </c>
      <c r="G1174" s="21">
        <f>DAY(Table1[[#This Row],[Actual Time]])</f>
        <v>28</v>
      </c>
      <c r="H1174">
        <f>MONTH(Table1[[#This Row],[Actual Time]])</f>
        <v>6</v>
      </c>
      <c r="I1174">
        <f>YEAR(Table1[[#This Row],[Actual Time]])</f>
        <v>2024</v>
      </c>
      <c r="J1174" t="str">
        <f t="shared" si="1062"/>
        <v>28/6/2024</v>
      </c>
      <c r="K1174" s="3" t="str">
        <f t="shared" si="1063"/>
        <v>0</v>
      </c>
      <c r="L1174" t="str">
        <f t="shared" si="1064"/>
        <v>0</v>
      </c>
      <c r="M1174" t="str">
        <f t="shared" si="1065"/>
        <v>0</v>
      </c>
      <c r="N1174" t="str">
        <f t="shared" si="1066"/>
        <v>0</v>
      </c>
      <c r="O1174" t="str">
        <f t="shared" si="1067"/>
        <v>0</v>
      </c>
      <c r="P1174" t="str">
        <f t="shared" si="1068"/>
        <v>0</v>
      </c>
      <c r="Q1174" t="str">
        <f t="shared" si="1069"/>
        <v>0</v>
      </c>
      <c r="R1174" t="str">
        <f t="shared" si="1070"/>
        <v>0</v>
      </c>
      <c r="S1174" t="str">
        <f t="shared" si="1071"/>
        <v>0</v>
      </c>
      <c r="T1174" s="3" t="str">
        <f t="shared" si="1071"/>
        <v>0</v>
      </c>
      <c r="U1174" t="str">
        <f t="shared" si="1072"/>
        <v>1</v>
      </c>
      <c r="V1174" t="str">
        <f t="shared" si="1073"/>
        <v>0</v>
      </c>
      <c r="W1174" t="str">
        <f t="shared" si="1074"/>
        <v>0</v>
      </c>
      <c r="X1174" t="str">
        <f t="shared" si="1075"/>
        <v>0</v>
      </c>
      <c r="Y1174" t="str">
        <f t="shared" si="1076"/>
        <v>0</v>
      </c>
      <c r="Z1174" t="str">
        <f t="shared" si="1077"/>
        <v>0</v>
      </c>
      <c r="AA1174" s="3" t="str">
        <f t="shared" si="1077"/>
        <v>0</v>
      </c>
      <c r="AB1174" s="3" t="str">
        <f t="shared" si="1077"/>
        <v>0</v>
      </c>
      <c r="AC1174" t="str">
        <f t="shared" si="1078"/>
        <v>0</v>
      </c>
      <c r="AD1174" t="str">
        <f t="shared" si="1079"/>
        <v>0</v>
      </c>
      <c r="AE1174" t="str">
        <f t="shared" si="1080"/>
        <v>0</v>
      </c>
      <c r="AF1174" t="str">
        <f t="shared" si="1081"/>
        <v>0</v>
      </c>
      <c r="AG1174" t="str">
        <f t="shared" si="1082"/>
        <v>0</v>
      </c>
      <c r="AH1174" t="str">
        <f t="shared" si="1083"/>
        <v>0</v>
      </c>
      <c r="AI1174" t="str">
        <f t="shared" si="1084"/>
        <v>0</v>
      </c>
      <c r="AJ1174" t="str">
        <f t="shared" si="1085"/>
        <v>0</v>
      </c>
      <c r="AK1174" t="str">
        <f t="shared" si="1086"/>
        <v>0</v>
      </c>
      <c r="AL1174" t="str">
        <f t="shared" si="1087"/>
        <v>0</v>
      </c>
      <c r="AM1174" t="str">
        <f t="shared" si="1088"/>
        <v>0</v>
      </c>
      <c r="AN1174" t="str">
        <f t="shared" si="1089"/>
        <v>0</v>
      </c>
      <c r="AO1174" t="str">
        <f t="shared" si="1090"/>
        <v>0</v>
      </c>
      <c r="AP1174" t="str">
        <f t="shared" si="1091"/>
        <v>0</v>
      </c>
      <c r="AQ1174" t="str">
        <f t="shared" si="1092"/>
        <v>0</v>
      </c>
      <c r="AR1174" t="str">
        <f t="shared" si="1093"/>
        <v>0</v>
      </c>
      <c r="AS1174" t="str">
        <f t="shared" si="1094"/>
        <v>0</v>
      </c>
      <c r="AT1174" t="str">
        <f t="shared" si="1095"/>
        <v>0</v>
      </c>
      <c r="AU1174" t="str">
        <f t="shared" si="1096"/>
        <v>0</v>
      </c>
      <c r="AV1174" t="str">
        <f t="shared" si="1097"/>
        <v>0</v>
      </c>
      <c r="AW1174" t="str">
        <f t="shared" si="1098"/>
        <v>0</v>
      </c>
      <c r="AX1174" t="str">
        <f t="shared" si="1099"/>
        <v>0</v>
      </c>
      <c r="AY1174" t="str">
        <f t="shared" si="1100"/>
        <v>0</v>
      </c>
      <c r="AZ1174" s="22"/>
    </row>
    <row r="1175" spans="1:52" ht="15" customHeight="1">
      <c r="A1175" s="18" t="s">
        <v>538</v>
      </c>
      <c r="B1175" s="74" t="str">
        <f t="shared" si="1060"/>
        <v>2402094C</v>
      </c>
      <c r="C1175" s="76">
        <v>45470.812743055598</v>
      </c>
      <c r="D1175" s="75" t="s">
        <v>979</v>
      </c>
      <c r="E1175" s="3" t="b">
        <f>ISNUMBER(MATCH(Table1[[#This Row],[Email]],Attendance[Email],0))</f>
        <v>1</v>
      </c>
      <c r="F1175" s="3">
        <f t="shared" si="1061"/>
        <v>45471.146076388934</v>
      </c>
      <c r="G1175" s="21">
        <f>DAY(Table1[[#This Row],[Actual Time]])</f>
        <v>28</v>
      </c>
      <c r="H1175">
        <f>MONTH(Table1[[#This Row],[Actual Time]])</f>
        <v>6</v>
      </c>
      <c r="I1175">
        <f>YEAR(Table1[[#This Row],[Actual Time]])</f>
        <v>2024</v>
      </c>
      <c r="J1175" t="str">
        <f t="shared" si="1062"/>
        <v>28/6/2024</v>
      </c>
      <c r="K1175" s="3" t="str">
        <f t="shared" si="1063"/>
        <v>0</v>
      </c>
      <c r="L1175" t="str">
        <f t="shared" si="1064"/>
        <v>0</v>
      </c>
      <c r="M1175" t="str">
        <f t="shared" si="1065"/>
        <v>0</v>
      </c>
      <c r="N1175" t="str">
        <f t="shared" si="1066"/>
        <v>0</v>
      </c>
      <c r="O1175" t="str">
        <f t="shared" si="1067"/>
        <v>0</v>
      </c>
      <c r="P1175" t="str">
        <f t="shared" si="1068"/>
        <v>0</v>
      </c>
      <c r="Q1175" t="str">
        <f t="shared" si="1069"/>
        <v>0</v>
      </c>
      <c r="R1175" t="str">
        <f t="shared" si="1070"/>
        <v>0</v>
      </c>
      <c r="S1175" t="str">
        <f t="shared" si="1071"/>
        <v>0</v>
      </c>
      <c r="T1175" s="3" t="str">
        <f t="shared" si="1071"/>
        <v>0</v>
      </c>
      <c r="U1175" t="str">
        <f t="shared" si="1072"/>
        <v>1</v>
      </c>
      <c r="V1175" t="str">
        <f t="shared" si="1073"/>
        <v>0</v>
      </c>
      <c r="W1175" t="str">
        <f t="shared" si="1074"/>
        <v>0</v>
      </c>
      <c r="X1175" t="str">
        <f t="shared" si="1075"/>
        <v>0</v>
      </c>
      <c r="Y1175" t="str">
        <f t="shared" si="1076"/>
        <v>0</v>
      </c>
      <c r="Z1175" t="str">
        <f t="shared" si="1077"/>
        <v>0</v>
      </c>
      <c r="AA1175" s="3" t="str">
        <f t="shared" si="1077"/>
        <v>0</v>
      </c>
      <c r="AB1175" s="3" t="str">
        <f t="shared" si="1077"/>
        <v>0</v>
      </c>
      <c r="AC1175" t="str">
        <f t="shared" si="1078"/>
        <v>0</v>
      </c>
      <c r="AD1175" t="str">
        <f t="shared" si="1079"/>
        <v>0</v>
      </c>
      <c r="AE1175" t="str">
        <f t="shared" si="1080"/>
        <v>0</v>
      </c>
      <c r="AF1175" t="str">
        <f t="shared" si="1081"/>
        <v>0</v>
      </c>
      <c r="AG1175" t="str">
        <f t="shared" si="1082"/>
        <v>0</v>
      </c>
      <c r="AH1175" t="str">
        <f t="shared" si="1083"/>
        <v>0</v>
      </c>
      <c r="AI1175" t="str">
        <f t="shared" si="1084"/>
        <v>0</v>
      </c>
      <c r="AJ1175" t="str">
        <f t="shared" si="1085"/>
        <v>0</v>
      </c>
      <c r="AK1175" t="str">
        <f t="shared" si="1086"/>
        <v>0</v>
      </c>
      <c r="AL1175" t="str">
        <f t="shared" si="1087"/>
        <v>0</v>
      </c>
      <c r="AM1175" t="str">
        <f t="shared" si="1088"/>
        <v>0</v>
      </c>
      <c r="AN1175" t="str">
        <f t="shared" si="1089"/>
        <v>0</v>
      </c>
      <c r="AO1175" t="str">
        <f t="shared" si="1090"/>
        <v>0</v>
      </c>
      <c r="AP1175" t="str">
        <f t="shared" si="1091"/>
        <v>0</v>
      </c>
      <c r="AQ1175" t="str">
        <f t="shared" si="1092"/>
        <v>0</v>
      </c>
      <c r="AR1175" t="str">
        <f t="shared" si="1093"/>
        <v>0</v>
      </c>
      <c r="AS1175" t="str">
        <f t="shared" si="1094"/>
        <v>0</v>
      </c>
      <c r="AT1175" t="str">
        <f t="shared" si="1095"/>
        <v>0</v>
      </c>
      <c r="AU1175" t="str">
        <f t="shared" si="1096"/>
        <v>0</v>
      </c>
      <c r="AV1175" t="str">
        <f t="shared" si="1097"/>
        <v>0</v>
      </c>
      <c r="AW1175" t="str">
        <f t="shared" si="1098"/>
        <v>0</v>
      </c>
      <c r="AX1175" t="str">
        <f t="shared" si="1099"/>
        <v>0</v>
      </c>
      <c r="AY1175" t="str">
        <f t="shared" si="1100"/>
        <v>0</v>
      </c>
      <c r="AZ1175" s="22"/>
    </row>
    <row r="1176" spans="1:52" ht="15" customHeight="1">
      <c r="A1176" s="18" t="s">
        <v>90</v>
      </c>
      <c r="B1176" s="74" t="str">
        <f t="shared" si="1060"/>
        <v>2304165J</v>
      </c>
      <c r="C1176" s="76">
        <v>45470.812743055598</v>
      </c>
      <c r="D1176" s="75" t="s">
        <v>881</v>
      </c>
      <c r="E1176" s="3" t="b">
        <f>ISNUMBER(MATCH(Table1[[#This Row],[Email]],Attendance[Email],0))</f>
        <v>1</v>
      </c>
      <c r="F1176" s="3">
        <f t="shared" si="1061"/>
        <v>45471.146076388934</v>
      </c>
      <c r="G1176" s="21">
        <f>DAY(Table1[[#This Row],[Actual Time]])</f>
        <v>28</v>
      </c>
      <c r="H1176">
        <f>MONTH(Table1[[#This Row],[Actual Time]])</f>
        <v>6</v>
      </c>
      <c r="I1176">
        <f>YEAR(Table1[[#This Row],[Actual Time]])</f>
        <v>2024</v>
      </c>
      <c r="J1176" t="str">
        <f t="shared" si="1062"/>
        <v>28/6/2024</v>
      </c>
      <c r="K1176" s="3" t="str">
        <f t="shared" si="1063"/>
        <v>0</v>
      </c>
      <c r="L1176" t="str">
        <f t="shared" si="1064"/>
        <v>0</v>
      </c>
      <c r="M1176" t="str">
        <f t="shared" si="1065"/>
        <v>0</v>
      </c>
      <c r="N1176" t="str">
        <f t="shared" si="1066"/>
        <v>0</v>
      </c>
      <c r="O1176" t="str">
        <f t="shared" si="1067"/>
        <v>0</v>
      </c>
      <c r="P1176" t="str">
        <f t="shared" si="1068"/>
        <v>0</v>
      </c>
      <c r="Q1176" t="str">
        <f t="shared" si="1069"/>
        <v>0</v>
      </c>
      <c r="R1176" t="str">
        <f t="shared" si="1070"/>
        <v>0</v>
      </c>
      <c r="S1176" t="str">
        <f t="shared" si="1071"/>
        <v>0</v>
      </c>
      <c r="T1176" s="3" t="str">
        <f t="shared" si="1071"/>
        <v>0</v>
      </c>
      <c r="U1176" t="str">
        <f t="shared" si="1072"/>
        <v>1</v>
      </c>
      <c r="V1176" t="str">
        <f t="shared" si="1073"/>
        <v>0</v>
      </c>
      <c r="W1176" t="str">
        <f t="shared" si="1074"/>
        <v>0</v>
      </c>
      <c r="X1176" t="str">
        <f t="shared" si="1075"/>
        <v>0</v>
      </c>
      <c r="Y1176" t="str">
        <f t="shared" si="1076"/>
        <v>0</v>
      </c>
      <c r="Z1176" t="str">
        <f t="shared" si="1077"/>
        <v>0</v>
      </c>
      <c r="AA1176" s="3" t="str">
        <f t="shared" si="1077"/>
        <v>0</v>
      </c>
      <c r="AB1176" s="3" t="str">
        <f t="shared" si="1077"/>
        <v>0</v>
      </c>
      <c r="AC1176" t="str">
        <f t="shared" si="1078"/>
        <v>0</v>
      </c>
      <c r="AD1176" t="str">
        <f t="shared" si="1079"/>
        <v>0</v>
      </c>
      <c r="AE1176" t="str">
        <f t="shared" si="1080"/>
        <v>0</v>
      </c>
      <c r="AF1176" t="str">
        <f t="shared" si="1081"/>
        <v>0</v>
      </c>
      <c r="AG1176" t="str">
        <f t="shared" si="1082"/>
        <v>0</v>
      </c>
      <c r="AH1176" t="str">
        <f t="shared" si="1083"/>
        <v>0</v>
      </c>
      <c r="AI1176" t="str">
        <f t="shared" si="1084"/>
        <v>0</v>
      </c>
      <c r="AJ1176" t="str">
        <f t="shared" si="1085"/>
        <v>0</v>
      </c>
      <c r="AK1176" t="str">
        <f t="shared" si="1086"/>
        <v>0</v>
      </c>
      <c r="AL1176" t="str">
        <f t="shared" si="1087"/>
        <v>0</v>
      </c>
      <c r="AM1176" t="str">
        <f t="shared" si="1088"/>
        <v>0</v>
      </c>
      <c r="AN1176" t="str">
        <f t="shared" si="1089"/>
        <v>0</v>
      </c>
      <c r="AO1176" t="str">
        <f t="shared" si="1090"/>
        <v>0</v>
      </c>
      <c r="AP1176" t="str">
        <f t="shared" si="1091"/>
        <v>0</v>
      </c>
      <c r="AQ1176" t="str">
        <f t="shared" si="1092"/>
        <v>0</v>
      </c>
      <c r="AR1176" t="str">
        <f t="shared" si="1093"/>
        <v>0</v>
      </c>
      <c r="AS1176" t="str">
        <f t="shared" si="1094"/>
        <v>0</v>
      </c>
      <c r="AT1176" t="str">
        <f t="shared" si="1095"/>
        <v>0</v>
      </c>
      <c r="AU1176" t="str">
        <f t="shared" si="1096"/>
        <v>0</v>
      </c>
      <c r="AV1176" t="str">
        <f t="shared" si="1097"/>
        <v>0</v>
      </c>
      <c r="AW1176" t="str">
        <f t="shared" si="1098"/>
        <v>0</v>
      </c>
      <c r="AX1176" t="str">
        <f t="shared" si="1099"/>
        <v>0</v>
      </c>
      <c r="AY1176" t="str">
        <f t="shared" si="1100"/>
        <v>0</v>
      </c>
      <c r="AZ1176" s="22"/>
    </row>
    <row r="1177" spans="1:52" ht="15" customHeight="1">
      <c r="A1177" s="18" t="s">
        <v>254</v>
      </c>
      <c r="B1177" s="74" t="str">
        <f t="shared" si="1060"/>
        <v>2401040G</v>
      </c>
      <c r="C1177" s="76">
        <v>45470.812743055598</v>
      </c>
      <c r="D1177" s="75" t="s">
        <v>994</v>
      </c>
      <c r="E1177" s="3" t="b">
        <f>ISNUMBER(MATCH(Table1[[#This Row],[Email]],Attendance[Email],0))</f>
        <v>1</v>
      </c>
      <c r="F1177" s="3">
        <f t="shared" si="1061"/>
        <v>45471.146076388934</v>
      </c>
      <c r="G1177" s="21">
        <f>DAY(Table1[[#This Row],[Actual Time]])</f>
        <v>28</v>
      </c>
      <c r="H1177">
        <f>MONTH(Table1[[#This Row],[Actual Time]])</f>
        <v>6</v>
      </c>
      <c r="I1177">
        <f>YEAR(Table1[[#This Row],[Actual Time]])</f>
        <v>2024</v>
      </c>
      <c r="J1177" t="str">
        <f t="shared" si="1062"/>
        <v>28/6/2024</v>
      </c>
      <c r="K1177" s="3" t="str">
        <f t="shared" si="1063"/>
        <v>0</v>
      </c>
      <c r="L1177" t="str">
        <f t="shared" si="1064"/>
        <v>0</v>
      </c>
      <c r="M1177" t="str">
        <f t="shared" si="1065"/>
        <v>0</v>
      </c>
      <c r="N1177" t="str">
        <f t="shared" si="1066"/>
        <v>0</v>
      </c>
      <c r="O1177" t="str">
        <f t="shared" si="1067"/>
        <v>0</v>
      </c>
      <c r="P1177" t="str">
        <f t="shared" si="1068"/>
        <v>0</v>
      </c>
      <c r="Q1177" t="str">
        <f t="shared" si="1069"/>
        <v>0</v>
      </c>
      <c r="R1177" t="str">
        <f t="shared" si="1070"/>
        <v>0</v>
      </c>
      <c r="S1177" t="str">
        <f t="shared" si="1071"/>
        <v>0</v>
      </c>
      <c r="T1177" s="3" t="str">
        <f t="shared" si="1071"/>
        <v>0</v>
      </c>
      <c r="U1177" t="str">
        <f t="shared" si="1072"/>
        <v>1</v>
      </c>
      <c r="V1177" t="str">
        <f t="shared" si="1073"/>
        <v>0</v>
      </c>
      <c r="W1177" t="str">
        <f t="shared" si="1074"/>
        <v>0</v>
      </c>
      <c r="X1177" t="str">
        <f t="shared" si="1075"/>
        <v>0</v>
      </c>
      <c r="Y1177" t="str">
        <f t="shared" si="1076"/>
        <v>0</v>
      </c>
      <c r="Z1177" t="str">
        <f t="shared" si="1077"/>
        <v>0</v>
      </c>
      <c r="AA1177" s="3" t="str">
        <f t="shared" si="1077"/>
        <v>0</v>
      </c>
      <c r="AB1177" s="3" t="str">
        <f t="shared" si="1077"/>
        <v>0</v>
      </c>
      <c r="AC1177" t="str">
        <f t="shared" si="1078"/>
        <v>0</v>
      </c>
      <c r="AD1177" t="str">
        <f t="shared" si="1079"/>
        <v>0</v>
      </c>
      <c r="AE1177" t="str">
        <f t="shared" si="1080"/>
        <v>0</v>
      </c>
      <c r="AF1177" t="str">
        <f t="shared" si="1081"/>
        <v>0</v>
      </c>
      <c r="AG1177" t="str">
        <f t="shared" si="1082"/>
        <v>0</v>
      </c>
      <c r="AH1177" t="str">
        <f t="shared" si="1083"/>
        <v>0</v>
      </c>
      <c r="AI1177" t="str">
        <f t="shared" si="1084"/>
        <v>0</v>
      </c>
      <c r="AJ1177" t="str">
        <f t="shared" si="1085"/>
        <v>0</v>
      </c>
      <c r="AK1177" t="str">
        <f t="shared" si="1086"/>
        <v>0</v>
      </c>
      <c r="AL1177" t="str">
        <f t="shared" si="1087"/>
        <v>0</v>
      </c>
      <c r="AM1177" t="str">
        <f t="shared" si="1088"/>
        <v>0</v>
      </c>
      <c r="AN1177" t="str">
        <f t="shared" si="1089"/>
        <v>0</v>
      </c>
      <c r="AO1177" t="str">
        <f t="shared" si="1090"/>
        <v>0</v>
      </c>
      <c r="AP1177" t="str">
        <f t="shared" si="1091"/>
        <v>0</v>
      </c>
      <c r="AQ1177" t="str">
        <f t="shared" si="1092"/>
        <v>0</v>
      </c>
      <c r="AR1177" t="str">
        <f t="shared" si="1093"/>
        <v>0</v>
      </c>
      <c r="AS1177" t="str">
        <f t="shared" si="1094"/>
        <v>0</v>
      </c>
      <c r="AT1177" t="str">
        <f t="shared" si="1095"/>
        <v>0</v>
      </c>
      <c r="AU1177" t="str">
        <f t="shared" si="1096"/>
        <v>0</v>
      </c>
      <c r="AV1177" t="str">
        <f t="shared" si="1097"/>
        <v>0</v>
      </c>
      <c r="AW1177" t="str">
        <f t="shared" si="1098"/>
        <v>0</v>
      </c>
      <c r="AX1177" t="str">
        <f t="shared" si="1099"/>
        <v>0</v>
      </c>
      <c r="AY1177" t="str">
        <f t="shared" si="1100"/>
        <v>0</v>
      </c>
      <c r="AZ1177" s="22"/>
    </row>
    <row r="1178" spans="1:52" ht="15" customHeight="1">
      <c r="A1178" s="18" t="s">
        <v>164</v>
      </c>
      <c r="B1178" s="74" t="str">
        <f t="shared" si="1060"/>
        <v>2400518C</v>
      </c>
      <c r="C1178" s="76">
        <v>45470.812743055598</v>
      </c>
      <c r="D1178" s="75" t="s">
        <v>912</v>
      </c>
      <c r="E1178" s="3" t="b">
        <f>ISNUMBER(MATCH(Table1[[#This Row],[Email]],Attendance[Email],0))</f>
        <v>1</v>
      </c>
      <c r="F1178" s="3">
        <f t="shared" si="1061"/>
        <v>45471.146076388934</v>
      </c>
      <c r="G1178" s="21">
        <f>DAY(Table1[[#This Row],[Actual Time]])</f>
        <v>28</v>
      </c>
      <c r="H1178">
        <f>MONTH(Table1[[#This Row],[Actual Time]])</f>
        <v>6</v>
      </c>
      <c r="I1178">
        <f>YEAR(Table1[[#This Row],[Actual Time]])</f>
        <v>2024</v>
      </c>
      <c r="J1178" t="str">
        <f t="shared" si="1062"/>
        <v>28/6/2024</v>
      </c>
      <c r="K1178" s="3" t="str">
        <f t="shared" si="1063"/>
        <v>0</v>
      </c>
      <c r="L1178" t="str">
        <f t="shared" si="1064"/>
        <v>0</v>
      </c>
      <c r="M1178" t="str">
        <f t="shared" si="1065"/>
        <v>0</v>
      </c>
      <c r="N1178" t="str">
        <f t="shared" si="1066"/>
        <v>0</v>
      </c>
      <c r="O1178" t="str">
        <f t="shared" si="1067"/>
        <v>0</v>
      </c>
      <c r="P1178" t="str">
        <f t="shared" si="1068"/>
        <v>0</v>
      </c>
      <c r="Q1178" t="str">
        <f t="shared" si="1069"/>
        <v>0</v>
      </c>
      <c r="R1178" t="str">
        <f t="shared" si="1070"/>
        <v>0</v>
      </c>
      <c r="S1178" t="str">
        <f t="shared" si="1071"/>
        <v>0</v>
      </c>
      <c r="T1178" s="3" t="str">
        <f t="shared" si="1071"/>
        <v>0</v>
      </c>
      <c r="U1178" t="str">
        <f t="shared" si="1072"/>
        <v>1</v>
      </c>
      <c r="V1178" t="str">
        <f t="shared" si="1073"/>
        <v>0</v>
      </c>
      <c r="W1178" t="str">
        <f t="shared" si="1074"/>
        <v>0</v>
      </c>
      <c r="X1178" t="str">
        <f t="shared" si="1075"/>
        <v>0</v>
      </c>
      <c r="Y1178" t="str">
        <f t="shared" si="1076"/>
        <v>0</v>
      </c>
      <c r="Z1178" t="str">
        <f t="shared" si="1077"/>
        <v>0</v>
      </c>
      <c r="AA1178" s="3" t="str">
        <f t="shared" si="1077"/>
        <v>0</v>
      </c>
      <c r="AB1178" s="3" t="str">
        <f t="shared" si="1077"/>
        <v>0</v>
      </c>
      <c r="AC1178" t="str">
        <f t="shared" si="1078"/>
        <v>0</v>
      </c>
      <c r="AD1178" t="str">
        <f t="shared" si="1079"/>
        <v>0</v>
      </c>
      <c r="AE1178" t="str">
        <f t="shared" si="1080"/>
        <v>0</v>
      </c>
      <c r="AF1178" t="str">
        <f t="shared" si="1081"/>
        <v>0</v>
      </c>
      <c r="AG1178" t="str">
        <f t="shared" si="1082"/>
        <v>0</v>
      </c>
      <c r="AH1178" t="str">
        <f t="shared" si="1083"/>
        <v>0</v>
      </c>
      <c r="AI1178" t="str">
        <f t="shared" si="1084"/>
        <v>0</v>
      </c>
      <c r="AJ1178" t="str">
        <f t="shared" si="1085"/>
        <v>0</v>
      </c>
      <c r="AK1178" t="str">
        <f t="shared" si="1086"/>
        <v>0</v>
      </c>
      <c r="AL1178" t="str">
        <f t="shared" si="1087"/>
        <v>0</v>
      </c>
      <c r="AM1178" t="str">
        <f t="shared" si="1088"/>
        <v>0</v>
      </c>
      <c r="AN1178" t="str">
        <f t="shared" si="1089"/>
        <v>0</v>
      </c>
      <c r="AO1178" t="str">
        <f t="shared" si="1090"/>
        <v>0</v>
      </c>
      <c r="AP1178" t="str">
        <f t="shared" si="1091"/>
        <v>0</v>
      </c>
      <c r="AQ1178" t="str">
        <f t="shared" si="1092"/>
        <v>0</v>
      </c>
      <c r="AR1178" t="str">
        <f t="shared" si="1093"/>
        <v>0</v>
      </c>
      <c r="AS1178" t="str">
        <f t="shared" si="1094"/>
        <v>0</v>
      </c>
      <c r="AT1178" t="str">
        <f t="shared" si="1095"/>
        <v>0</v>
      </c>
      <c r="AU1178" t="str">
        <f t="shared" si="1096"/>
        <v>0</v>
      </c>
      <c r="AV1178" t="str">
        <f t="shared" si="1097"/>
        <v>0</v>
      </c>
      <c r="AW1178" t="str">
        <f t="shared" si="1098"/>
        <v>0</v>
      </c>
      <c r="AX1178" t="str">
        <f t="shared" si="1099"/>
        <v>0</v>
      </c>
      <c r="AY1178" t="str">
        <f t="shared" si="1100"/>
        <v>0</v>
      </c>
      <c r="AZ1178" s="22"/>
    </row>
    <row r="1179" spans="1:52" ht="15" customHeight="1">
      <c r="A1179" s="18" t="s">
        <v>218</v>
      </c>
      <c r="B1179" s="74" t="str">
        <f t="shared" si="1060"/>
        <v>2402097F</v>
      </c>
      <c r="C1179" s="76">
        <v>45470.812743055598</v>
      </c>
      <c r="D1179" s="75" t="s">
        <v>939</v>
      </c>
      <c r="E1179" s="3" t="b">
        <f>ISNUMBER(MATCH(Table1[[#This Row],[Email]],Attendance[Email],0))</f>
        <v>1</v>
      </c>
      <c r="F1179" s="3">
        <f t="shared" si="1061"/>
        <v>45471.146076388934</v>
      </c>
      <c r="G1179" s="21">
        <f>DAY(Table1[[#This Row],[Actual Time]])</f>
        <v>28</v>
      </c>
      <c r="H1179">
        <f>MONTH(Table1[[#This Row],[Actual Time]])</f>
        <v>6</v>
      </c>
      <c r="I1179">
        <f>YEAR(Table1[[#This Row],[Actual Time]])</f>
        <v>2024</v>
      </c>
      <c r="J1179" t="str">
        <f t="shared" si="1062"/>
        <v>28/6/2024</v>
      </c>
      <c r="K1179" s="3" t="str">
        <f t="shared" si="1063"/>
        <v>0</v>
      </c>
      <c r="L1179" t="str">
        <f t="shared" si="1064"/>
        <v>0</v>
      </c>
      <c r="M1179" t="str">
        <f t="shared" si="1065"/>
        <v>0</v>
      </c>
      <c r="N1179" t="str">
        <f t="shared" si="1066"/>
        <v>0</v>
      </c>
      <c r="O1179" t="str">
        <f t="shared" si="1067"/>
        <v>0</v>
      </c>
      <c r="P1179" t="str">
        <f t="shared" si="1068"/>
        <v>0</v>
      </c>
      <c r="Q1179" t="str">
        <f t="shared" si="1069"/>
        <v>0</v>
      </c>
      <c r="R1179" t="str">
        <f t="shared" si="1070"/>
        <v>0</v>
      </c>
      <c r="S1179" t="str">
        <f t="shared" si="1071"/>
        <v>0</v>
      </c>
      <c r="T1179" s="3" t="str">
        <f t="shared" si="1071"/>
        <v>0</v>
      </c>
      <c r="U1179" t="str">
        <f t="shared" si="1072"/>
        <v>1</v>
      </c>
      <c r="V1179" t="str">
        <f t="shared" si="1073"/>
        <v>0</v>
      </c>
      <c r="W1179" t="str">
        <f t="shared" si="1074"/>
        <v>0</v>
      </c>
      <c r="X1179" t="str">
        <f t="shared" si="1075"/>
        <v>0</v>
      </c>
      <c r="Y1179" t="str">
        <f t="shared" si="1076"/>
        <v>0</v>
      </c>
      <c r="Z1179" t="str">
        <f t="shared" si="1077"/>
        <v>0</v>
      </c>
      <c r="AA1179" s="3" t="str">
        <f t="shared" si="1077"/>
        <v>0</v>
      </c>
      <c r="AB1179" s="3" t="str">
        <f t="shared" si="1077"/>
        <v>0</v>
      </c>
      <c r="AC1179" t="str">
        <f t="shared" si="1078"/>
        <v>0</v>
      </c>
      <c r="AD1179" t="str">
        <f t="shared" si="1079"/>
        <v>0</v>
      </c>
      <c r="AE1179" t="str">
        <f t="shared" si="1080"/>
        <v>0</v>
      </c>
      <c r="AF1179" t="str">
        <f t="shared" si="1081"/>
        <v>0</v>
      </c>
      <c r="AG1179" t="str">
        <f t="shared" si="1082"/>
        <v>0</v>
      </c>
      <c r="AH1179" t="str">
        <f t="shared" si="1083"/>
        <v>0</v>
      </c>
      <c r="AI1179" t="str">
        <f t="shared" si="1084"/>
        <v>0</v>
      </c>
      <c r="AJ1179" t="str">
        <f t="shared" si="1085"/>
        <v>0</v>
      </c>
      <c r="AK1179" t="str">
        <f t="shared" si="1086"/>
        <v>0</v>
      </c>
      <c r="AL1179" t="str">
        <f t="shared" si="1087"/>
        <v>0</v>
      </c>
      <c r="AM1179" t="str">
        <f t="shared" si="1088"/>
        <v>0</v>
      </c>
      <c r="AN1179" t="str">
        <f t="shared" si="1089"/>
        <v>0</v>
      </c>
      <c r="AO1179" t="str">
        <f t="shared" si="1090"/>
        <v>0</v>
      </c>
      <c r="AP1179" t="str">
        <f t="shared" si="1091"/>
        <v>0</v>
      </c>
      <c r="AQ1179" t="str">
        <f t="shared" si="1092"/>
        <v>0</v>
      </c>
      <c r="AR1179" t="str">
        <f t="shared" si="1093"/>
        <v>0</v>
      </c>
      <c r="AS1179" t="str">
        <f t="shared" si="1094"/>
        <v>0</v>
      </c>
      <c r="AT1179" t="str">
        <f t="shared" si="1095"/>
        <v>0</v>
      </c>
      <c r="AU1179" t="str">
        <f t="shared" si="1096"/>
        <v>0</v>
      </c>
      <c r="AV1179" t="str">
        <f t="shared" si="1097"/>
        <v>0</v>
      </c>
      <c r="AW1179" t="str">
        <f t="shared" si="1098"/>
        <v>0</v>
      </c>
      <c r="AX1179" t="str">
        <f t="shared" si="1099"/>
        <v>0</v>
      </c>
      <c r="AY1179" t="str">
        <f t="shared" si="1100"/>
        <v>0</v>
      </c>
      <c r="AZ1179" s="22"/>
    </row>
    <row r="1180" spans="1:52" ht="15" customHeight="1">
      <c r="A1180" s="18" t="s">
        <v>250</v>
      </c>
      <c r="B1180" s="74" t="str">
        <f t="shared" si="1060"/>
        <v>2401233H</v>
      </c>
      <c r="C1180" s="76">
        <v>45470.812743055598</v>
      </c>
      <c r="D1180" s="75" t="s">
        <v>984</v>
      </c>
      <c r="E1180" s="3" t="b">
        <f>ISNUMBER(MATCH(Table1[[#This Row],[Email]],Attendance[Email],0))</f>
        <v>1</v>
      </c>
      <c r="F1180" s="3">
        <f t="shared" si="1061"/>
        <v>45471.146076388934</v>
      </c>
      <c r="G1180" s="21">
        <f>DAY(Table1[[#This Row],[Actual Time]])</f>
        <v>28</v>
      </c>
      <c r="H1180">
        <f>MONTH(Table1[[#This Row],[Actual Time]])</f>
        <v>6</v>
      </c>
      <c r="I1180">
        <f>YEAR(Table1[[#This Row],[Actual Time]])</f>
        <v>2024</v>
      </c>
      <c r="J1180" t="str">
        <f t="shared" si="1062"/>
        <v>28/6/2024</v>
      </c>
      <c r="K1180" s="3" t="str">
        <f t="shared" si="1063"/>
        <v>0</v>
      </c>
      <c r="L1180" t="str">
        <f t="shared" si="1064"/>
        <v>0</v>
      </c>
      <c r="M1180" t="str">
        <f t="shared" si="1065"/>
        <v>0</v>
      </c>
      <c r="N1180" t="str">
        <f t="shared" si="1066"/>
        <v>0</v>
      </c>
      <c r="O1180" t="str">
        <f t="shared" si="1067"/>
        <v>0</v>
      </c>
      <c r="P1180" t="str">
        <f t="shared" si="1068"/>
        <v>0</v>
      </c>
      <c r="Q1180" t="str">
        <f t="shared" si="1069"/>
        <v>0</v>
      </c>
      <c r="R1180" t="str">
        <f t="shared" si="1070"/>
        <v>0</v>
      </c>
      <c r="S1180" t="str">
        <f t="shared" si="1071"/>
        <v>0</v>
      </c>
      <c r="T1180" s="3" t="str">
        <f t="shared" si="1071"/>
        <v>0</v>
      </c>
      <c r="U1180" t="str">
        <f t="shared" si="1072"/>
        <v>1</v>
      </c>
      <c r="V1180" t="str">
        <f t="shared" si="1073"/>
        <v>0</v>
      </c>
      <c r="W1180" t="str">
        <f t="shared" si="1074"/>
        <v>0</v>
      </c>
      <c r="X1180" t="str">
        <f t="shared" si="1075"/>
        <v>0</v>
      </c>
      <c r="Y1180" t="str">
        <f t="shared" si="1076"/>
        <v>0</v>
      </c>
      <c r="Z1180" t="str">
        <f t="shared" si="1077"/>
        <v>0</v>
      </c>
      <c r="AA1180" s="3" t="str">
        <f t="shared" si="1077"/>
        <v>0</v>
      </c>
      <c r="AB1180" s="3" t="str">
        <f t="shared" si="1077"/>
        <v>0</v>
      </c>
      <c r="AC1180" t="str">
        <f t="shared" si="1078"/>
        <v>0</v>
      </c>
      <c r="AD1180" t="str">
        <f t="shared" si="1079"/>
        <v>0</v>
      </c>
      <c r="AE1180" t="str">
        <f t="shared" si="1080"/>
        <v>0</v>
      </c>
      <c r="AF1180" t="str">
        <f t="shared" si="1081"/>
        <v>0</v>
      </c>
      <c r="AG1180" t="str">
        <f t="shared" si="1082"/>
        <v>0</v>
      </c>
      <c r="AH1180" t="str">
        <f t="shared" si="1083"/>
        <v>0</v>
      </c>
      <c r="AI1180" t="str">
        <f t="shared" si="1084"/>
        <v>0</v>
      </c>
      <c r="AJ1180" t="str">
        <f t="shared" si="1085"/>
        <v>0</v>
      </c>
      <c r="AK1180" t="str">
        <f t="shared" si="1086"/>
        <v>0</v>
      </c>
      <c r="AL1180" t="str">
        <f t="shared" si="1087"/>
        <v>0</v>
      </c>
      <c r="AM1180" t="str">
        <f t="shared" si="1088"/>
        <v>0</v>
      </c>
      <c r="AN1180" t="str">
        <f t="shared" si="1089"/>
        <v>0</v>
      </c>
      <c r="AO1180" t="str">
        <f t="shared" si="1090"/>
        <v>0</v>
      </c>
      <c r="AP1180" t="str">
        <f t="shared" si="1091"/>
        <v>0</v>
      </c>
      <c r="AQ1180" t="str">
        <f t="shared" si="1092"/>
        <v>0</v>
      </c>
      <c r="AR1180" t="str">
        <f t="shared" si="1093"/>
        <v>0</v>
      </c>
      <c r="AS1180" t="str">
        <f t="shared" si="1094"/>
        <v>0</v>
      </c>
      <c r="AT1180" t="str">
        <f t="shared" si="1095"/>
        <v>0</v>
      </c>
      <c r="AU1180" t="str">
        <f t="shared" si="1096"/>
        <v>0</v>
      </c>
      <c r="AV1180" t="str">
        <f t="shared" si="1097"/>
        <v>0</v>
      </c>
      <c r="AW1180" t="str">
        <f t="shared" si="1098"/>
        <v>0</v>
      </c>
      <c r="AX1180" t="str">
        <f t="shared" si="1099"/>
        <v>0</v>
      </c>
      <c r="AY1180" t="str">
        <f t="shared" si="1100"/>
        <v>0</v>
      </c>
      <c r="AZ1180" s="22"/>
    </row>
    <row r="1181" spans="1:52" ht="15" customHeight="1">
      <c r="A1181" s="18" t="s">
        <v>226</v>
      </c>
      <c r="B1181" s="74" t="str">
        <f t="shared" ref="B1181:B1208" si="1101">LEFT($A1181,8)</f>
        <v>2402068G</v>
      </c>
      <c r="C1181" s="76">
        <v>45470.812743055598</v>
      </c>
      <c r="D1181" s="75" t="s">
        <v>995</v>
      </c>
      <c r="E1181" s="3" t="b">
        <f>ISNUMBER(MATCH(Table1[[#This Row],[Email]],Attendance[Email],0))</f>
        <v>1</v>
      </c>
      <c r="F1181" s="3">
        <f t="shared" ref="F1181:F1208" si="1102">$C1181+(8/24)</f>
        <v>45471.146076388934</v>
      </c>
      <c r="G1181" s="21">
        <f>DAY(Table1[[#This Row],[Actual Time]])</f>
        <v>28</v>
      </c>
      <c r="H1181">
        <f>MONTH(Table1[[#This Row],[Actual Time]])</f>
        <v>6</v>
      </c>
      <c r="I1181">
        <f>YEAR(Table1[[#This Row],[Actual Time]])</f>
        <v>2024</v>
      </c>
      <c r="J1181" t="str">
        <f t="shared" ref="J1181:J1208" si="1103">G1181&amp;"/"&amp;H1181&amp;"/"&amp;I1181</f>
        <v>28/6/2024</v>
      </c>
      <c r="K1181" s="3" t="str">
        <f t="shared" ref="K1181:K1208" si="1104">IF(K$1=$J1181,"1","0")</f>
        <v>0</v>
      </c>
      <c r="L1181" t="str">
        <f t="shared" ref="L1181:L1208" si="1105">IF(L$1=$J1181,"1","0")</f>
        <v>0</v>
      </c>
      <c r="M1181" t="str">
        <f t="shared" ref="M1181:M1208" si="1106">IF(M$1=$J1181,"1","0")</f>
        <v>0</v>
      </c>
      <c r="N1181" t="str">
        <f t="shared" ref="N1181:N1208" si="1107">IF(N$1=$J1181,"1","0")</f>
        <v>0</v>
      </c>
      <c r="O1181" t="str">
        <f t="shared" ref="O1181:O1208" si="1108">IF(O$1=$J1181,"1","0")</f>
        <v>0</v>
      </c>
      <c r="P1181" t="str">
        <f t="shared" ref="P1181:P1208" si="1109">IF(P$1=$J1181,"1","0")</f>
        <v>0</v>
      </c>
      <c r="Q1181" t="str">
        <f t="shared" ref="Q1181:Q1208" si="1110">IF(Q$1=$J1181,"1","0")</f>
        <v>0</v>
      </c>
      <c r="R1181" t="str">
        <f t="shared" ref="R1181:R1208" si="1111">IF(R$1=$J1181,"1","0")</f>
        <v>0</v>
      </c>
      <c r="S1181" t="str">
        <f t="shared" ref="S1181:T1208" si="1112">IF(S$1=$J1181,"1","0")</f>
        <v>0</v>
      </c>
      <c r="T1181" s="3" t="str">
        <f t="shared" si="1112"/>
        <v>0</v>
      </c>
      <c r="U1181" t="str">
        <f t="shared" ref="U1181:U1208" si="1113">IF(U$1=$J1181,"1","0")</f>
        <v>1</v>
      </c>
      <c r="V1181" t="str">
        <f t="shared" ref="V1181:V1208" si="1114">IF(V$1=$J1181,"1","0")</f>
        <v>0</v>
      </c>
      <c r="W1181" t="str">
        <f t="shared" ref="W1181:W1208" si="1115">IF(W$1=$J1181,"1","0")</f>
        <v>0</v>
      </c>
      <c r="X1181" t="str">
        <f t="shared" ref="X1181:X1208" si="1116">IF(X$1=$J1181,"1","0")</f>
        <v>0</v>
      </c>
      <c r="Y1181" t="str">
        <f t="shared" ref="Y1181:Y1208" si="1117">IF(Y$1=$J1181,"1","0")</f>
        <v>0</v>
      </c>
      <c r="Z1181" t="str">
        <f t="shared" ref="Z1181:AB1208" si="1118">IF(Z$1=$J1181,"1","0")</f>
        <v>0</v>
      </c>
      <c r="AA1181" s="3" t="str">
        <f t="shared" si="1118"/>
        <v>0</v>
      </c>
      <c r="AB1181" s="3" t="str">
        <f t="shared" si="1118"/>
        <v>0</v>
      </c>
      <c r="AC1181" t="str">
        <f t="shared" ref="AC1181:AC1208" si="1119">IF(AC$1=$J1181,"1","0")</f>
        <v>0</v>
      </c>
      <c r="AD1181" t="str">
        <f t="shared" ref="AD1181:AD1208" si="1120">IF(AD$1=$J1181,"1","0")</f>
        <v>0</v>
      </c>
      <c r="AE1181" t="str">
        <f t="shared" ref="AE1181:AE1208" si="1121">IF(AE$1=$J1181,"1","0")</f>
        <v>0</v>
      </c>
      <c r="AF1181" t="str">
        <f t="shared" ref="AF1181:AF1208" si="1122">IF(AF$1=$J1181,"1","0")</f>
        <v>0</v>
      </c>
      <c r="AG1181" t="str">
        <f t="shared" ref="AG1181:AG1208" si="1123">IF(AG$1=$J1181,"1","0")</f>
        <v>0</v>
      </c>
      <c r="AH1181" t="str">
        <f t="shared" ref="AH1181:AH1208" si="1124">IF(AH$1=$J1181,"1","0")</f>
        <v>0</v>
      </c>
      <c r="AI1181" t="str">
        <f t="shared" ref="AI1181:AI1208" si="1125">IF(AI$1=$J1181,"1","0")</f>
        <v>0</v>
      </c>
      <c r="AJ1181" t="str">
        <f t="shared" ref="AJ1181:AJ1208" si="1126">IF(AJ$1=$J1181,"1","0")</f>
        <v>0</v>
      </c>
      <c r="AK1181" t="str">
        <f t="shared" ref="AK1181:AK1208" si="1127">IF(AK$1=$J1181,"1","0")</f>
        <v>0</v>
      </c>
      <c r="AL1181" t="str">
        <f t="shared" ref="AL1181:AL1208" si="1128">IF(AL$1=$J1181,"1","0")</f>
        <v>0</v>
      </c>
      <c r="AM1181" t="str">
        <f t="shared" ref="AM1181:AM1208" si="1129">IF(AM$1=$J1181,"1","0")</f>
        <v>0</v>
      </c>
      <c r="AN1181" t="str">
        <f t="shared" ref="AN1181:AN1208" si="1130">IF(AN$1=$J1181,"1","0")</f>
        <v>0</v>
      </c>
      <c r="AO1181" t="str">
        <f t="shared" ref="AO1181:AO1208" si="1131">IF(AO$1=$J1181,"1","0")</f>
        <v>0</v>
      </c>
      <c r="AP1181" t="str">
        <f t="shared" ref="AP1181:AP1208" si="1132">IF(AP$1=$J1181,"1","0")</f>
        <v>0</v>
      </c>
      <c r="AQ1181" t="str">
        <f t="shared" ref="AQ1181:AQ1208" si="1133">IF(AQ$1=$J1181,"1","0")</f>
        <v>0</v>
      </c>
      <c r="AR1181" t="str">
        <f t="shared" ref="AR1181:AR1208" si="1134">IF(AR$1=$J1181,"1","0")</f>
        <v>0</v>
      </c>
      <c r="AS1181" t="str">
        <f t="shared" ref="AS1181:AS1208" si="1135">IF(AS$1=$J1181,"1","0")</f>
        <v>0</v>
      </c>
      <c r="AT1181" t="str">
        <f t="shared" ref="AT1181:AT1208" si="1136">IF(AT$1=$J1181,"1","0")</f>
        <v>0</v>
      </c>
      <c r="AU1181" t="str">
        <f t="shared" ref="AU1181:AU1208" si="1137">IF(AU$1=$J1181,"1","0")</f>
        <v>0</v>
      </c>
      <c r="AV1181" t="str">
        <f t="shared" ref="AV1181:AV1208" si="1138">IF(AV$1=$J1181,"1","0")</f>
        <v>0</v>
      </c>
      <c r="AW1181" t="str">
        <f t="shared" ref="AW1181:AW1208" si="1139">IF(AW$1=$J1181,"1","0")</f>
        <v>0</v>
      </c>
      <c r="AX1181" t="str">
        <f t="shared" ref="AX1181:AX1208" si="1140">IF(AX$1=$J1181,"1","0")</f>
        <v>0</v>
      </c>
      <c r="AY1181" t="str">
        <f t="shared" ref="AY1181:AY1208" si="1141">IF(AY$1=$J1181,"1","0")</f>
        <v>0</v>
      </c>
      <c r="AZ1181" s="22"/>
    </row>
    <row r="1182" spans="1:52" ht="15" customHeight="1">
      <c r="A1182" s="18" t="s">
        <v>363</v>
      </c>
      <c r="B1182" s="74" t="str">
        <f t="shared" si="1101"/>
        <v>2401480E</v>
      </c>
      <c r="C1182" s="76">
        <v>45470.812743055598</v>
      </c>
      <c r="D1182" s="75" t="s">
        <v>978</v>
      </c>
      <c r="E1182" s="3" t="b">
        <f>ISNUMBER(MATCH(Table1[[#This Row],[Email]],Attendance[Email],0))</f>
        <v>1</v>
      </c>
      <c r="F1182" s="3">
        <f t="shared" si="1102"/>
        <v>45471.146076388934</v>
      </c>
      <c r="G1182" s="21">
        <f>DAY(Table1[[#This Row],[Actual Time]])</f>
        <v>28</v>
      </c>
      <c r="H1182">
        <f>MONTH(Table1[[#This Row],[Actual Time]])</f>
        <v>6</v>
      </c>
      <c r="I1182">
        <f>YEAR(Table1[[#This Row],[Actual Time]])</f>
        <v>2024</v>
      </c>
      <c r="J1182" t="str">
        <f t="shared" si="1103"/>
        <v>28/6/2024</v>
      </c>
      <c r="K1182" s="3" t="str">
        <f t="shared" si="1104"/>
        <v>0</v>
      </c>
      <c r="L1182" t="str">
        <f t="shared" si="1105"/>
        <v>0</v>
      </c>
      <c r="M1182" t="str">
        <f t="shared" si="1106"/>
        <v>0</v>
      </c>
      <c r="N1182" t="str">
        <f t="shared" si="1107"/>
        <v>0</v>
      </c>
      <c r="O1182" t="str">
        <f t="shared" si="1108"/>
        <v>0</v>
      </c>
      <c r="P1182" t="str">
        <f t="shared" si="1109"/>
        <v>0</v>
      </c>
      <c r="Q1182" t="str">
        <f t="shared" si="1110"/>
        <v>0</v>
      </c>
      <c r="R1182" t="str">
        <f t="shared" si="1111"/>
        <v>0</v>
      </c>
      <c r="S1182" t="str">
        <f t="shared" si="1112"/>
        <v>0</v>
      </c>
      <c r="T1182" s="3" t="str">
        <f t="shared" si="1112"/>
        <v>0</v>
      </c>
      <c r="U1182" t="str">
        <f t="shared" si="1113"/>
        <v>1</v>
      </c>
      <c r="V1182" t="str">
        <f t="shared" si="1114"/>
        <v>0</v>
      </c>
      <c r="W1182" t="str">
        <f t="shared" si="1115"/>
        <v>0</v>
      </c>
      <c r="X1182" t="str">
        <f t="shared" si="1116"/>
        <v>0</v>
      </c>
      <c r="Y1182" t="str">
        <f t="shared" si="1117"/>
        <v>0</v>
      </c>
      <c r="Z1182" t="str">
        <f t="shared" si="1118"/>
        <v>0</v>
      </c>
      <c r="AA1182" s="3" t="str">
        <f t="shared" si="1118"/>
        <v>0</v>
      </c>
      <c r="AB1182" s="3" t="str">
        <f t="shared" si="1118"/>
        <v>0</v>
      </c>
      <c r="AC1182" t="str">
        <f t="shared" si="1119"/>
        <v>0</v>
      </c>
      <c r="AD1182" t="str">
        <f t="shared" si="1120"/>
        <v>0</v>
      </c>
      <c r="AE1182" t="str">
        <f t="shared" si="1121"/>
        <v>0</v>
      </c>
      <c r="AF1182" t="str">
        <f t="shared" si="1122"/>
        <v>0</v>
      </c>
      <c r="AG1182" t="str">
        <f t="shared" si="1123"/>
        <v>0</v>
      </c>
      <c r="AH1182" t="str">
        <f t="shared" si="1124"/>
        <v>0</v>
      </c>
      <c r="AI1182" t="str">
        <f t="shared" si="1125"/>
        <v>0</v>
      </c>
      <c r="AJ1182" t="str">
        <f t="shared" si="1126"/>
        <v>0</v>
      </c>
      <c r="AK1182" t="str">
        <f t="shared" si="1127"/>
        <v>0</v>
      </c>
      <c r="AL1182" t="str">
        <f t="shared" si="1128"/>
        <v>0</v>
      </c>
      <c r="AM1182" t="str">
        <f t="shared" si="1129"/>
        <v>0</v>
      </c>
      <c r="AN1182" t="str">
        <f t="shared" si="1130"/>
        <v>0</v>
      </c>
      <c r="AO1182" t="str">
        <f t="shared" si="1131"/>
        <v>0</v>
      </c>
      <c r="AP1182" t="str">
        <f t="shared" si="1132"/>
        <v>0</v>
      </c>
      <c r="AQ1182" t="str">
        <f t="shared" si="1133"/>
        <v>0</v>
      </c>
      <c r="AR1182" t="str">
        <f t="shared" si="1134"/>
        <v>0</v>
      </c>
      <c r="AS1182" t="str">
        <f t="shared" si="1135"/>
        <v>0</v>
      </c>
      <c r="AT1182" t="str">
        <f t="shared" si="1136"/>
        <v>0</v>
      </c>
      <c r="AU1182" t="str">
        <f t="shared" si="1137"/>
        <v>0</v>
      </c>
      <c r="AV1182" t="str">
        <f t="shared" si="1138"/>
        <v>0</v>
      </c>
      <c r="AW1182" t="str">
        <f t="shared" si="1139"/>
        <v>0</v>
      </c>
      <c r="AX1182" t="str">
        <f t="shared" si="1140"/>
        <v>0</v>
      </c>
      <c r="AY1182" t="str">
        <f t="shared" si="1141"/>
        <v>0</v>
      </c>
      <c r="AZ1182" s="22"/>
    </row>
    <row r="1183" spans="1:52" ht="15" customHeight="1">
      <c r="A1183" s="18" t="s">
        <v>265</v>
      </c>
      <c r="B1183" s="74" t="str">
        <f t="shared" si="1101"/>
        <v>2301725D</v>
      </c>
      <c r="C1183" s="76">
        <v>45470.812743055598</v>
      </c>
      <c r="D1183" s="75" t="s">
        <v>967</v>
      </c>
      <c r="E1183" s="3" t="b">
        <f>ISNUMBER(MATCH(Table1[[#This Row],[Email]],Attendance[Email],0))</f>
        <v>1</v>
      </c>
      <c r="F1183" s="3">
        <f t="shared" si="1102"/>
        <v>45471.146076388934</v>
      </c>
      <c r="G1183" s="21">
        <f>DAY(Table1[[#This Row],[Actual Time]])</f>
        <v>28</v>
      </c>
      <c r="H1183">
        <f>MONTH(Table1[[#This Row],[Actual Time]])</f>
        <v>6</v>
      </c>
      <c r="I1183">
        <f>YEAR(Table1[[#This Row],[Actual Time]])</f>
        <v>2024</v>
      </c>
      <c r="J1183" t="str">
        <f t="shared" si="1103"/>
        <v>28/6/2024</v>
      </c>
      <c r="K1183" s="3" t="str">
        <f t="shared" si="1104"/>
        <v>0</v>
      </c>
      <c r="L1183" t="str">
        <f t="shared" si="1105"/>
        <v>0</v>
      </c>
      <c r="M1183" t="str">
        <f t="shared" si="1106"/>
        <v>0</v>
      </c>
      <c r="N1183" t="str">
        <f t="shared" si="1107"/>
        <v>0</v>
      </c>
      <c r="O1183" t="str">
        <f t="shared" si="1108"/>
        <v>0</v>
      </c>
      <c r="P1183" t="str">
        <f t="shared" si="1109"/>
        <v>0</v>
      </c>
      <c r="Q1183" t="str">
        <f t="shared" si="1110"/>
        <v>0</v>
      </c>
      <c r="R1183" t="str">
        <f t="shared" si="1111"/>
        <v>0</v>
      </c>
      <c r="S1183" t="str">
        <f t="shared" si="1112"/>
        <v>0</v>
      </c>
      <c r="T1183" s="3" t="str">
        <f t="shared" si="1112"/>
        <v>0</v>
      </c>
      <c r="U1183" t="str">
        <f t="shared" si="1113"/>
        <v>1</v>
      </c>
      <c r="V1183" t="str">
        <f t="shared" si="1114"/>
        <v>0</v>
      </c>
      <c r="W1183" t="str">
        <f t="shared" si="1115"/>
        <v>0</v>
      </c>
      <c r="X1183" t="str">
        <f t="shared" si="1116"/>
        <v>0</v>
      </c>
      <c r="Y1183" t="str">
        <f t="shared" si="1117"/>
        <v>0</v>
      </c>
      <c r="Z1183" t="str">
        <f t="shared" si="1118"/>
        <v>0</v>
      </c>
      <c r="AA1183" s="3" t="str">
        <f t="shared" si="1118"/>
        <v>0</v>
      </c>
      <c r="AB1183" s="3" t="str">
        <f t="shared" si="1118"/>
        <v>0</v>
      </c>
      <c r="AC1183" t="str">
        <f t="shared" si="1119"/>
        <v>0</v>
      </c>
      <c r="AD1183" t="str">
        <f t="shared" si="1120"/>
        <v>0</v>
      </c>
      <c r="AE1183" t="str">
        <f t="shared" si="1121"/>
        <v>0</v>
      </c>
      <c r="AF1183" t="str">
        <f t="shared" si="1122"/>
        <v>0</v>
      </c>
      <c r="AG1183" t="str">
        <f t="shared" si="1123"/>
        <v>0</v>
      </c>
      <c r="AH1183" t="str">
        <f t="shared" si="1124"/>
        <v>0</v>
      </c>
      <c r="AI1183" t="str">
        <f t="shared" si="1125"/>
        <v>0</v>
      </c>
      <c r="AJ1183" t="str">
        <f t="shared" si="1126"/>
        <v>0</v>
      </c>
      <c r="AK1183" t="str">
        <f t="shared" si="1127"/>
        <v>0</v>
      </c>
      <c r="AL1183" t="str">
        <f t="shared" si="1128"/>
        <v>0</v>
      </c>
      <c r="AM1183" t="str">
        <f t="shared" si="1129"/>
        <v>0</v>
      </c>
      <c r="AN1183" t="str">
        <f t="shared" si="1130"/>
        <v>0</v>
      </c>
      <c r="AO1183" t="str">
        <f t="shared" si="1131"/>
        <v>0</v>
      </c>
      <c r="AP1183" t="str">
        <f t="shared" si="1132"/>
        <v>0</v>
      </c>
      <c r="AQ1183" t="str">
        <f t="shared" si="1133"/>
        <v>0</v>
      </c>
      <c r="AR1183" t="str">
        <f t="shared" si="1134"/>
        <v>0</v>
      </c>
      <c r="AS1183" t="str">
        <f t="shared" si="1135"/>
        <v>0</v>
      </c>
      <c r="AT1183" t="str">
        <f t="shared" si="1136"/>
        <v>0</v>
      </c>
      <c r="AU1183" t="str">
        <f t="shared" si="1137"/>
        <v>0</v>
      </c>
      <c r="AV1183" t="str">
        <f t="shared" si="1138"/>
        <v>0</v>
      </c>
      <c r="AW1183" t="str">
        <f t="shared" si="1139"/>
        <v>0</v>
      </c>
      <c r="AX1183" t="str">
        <f t="shared" si="1140"/>
        <v>0</v>
      </c>
      <c r="AY1183" t="str">
        <f t="shared" si="1141"/>
        <v>0</v>
      </c>
      <c r="AZ1183" s="22"/>
    </row>
    <row r="1184" spans="1:52" ht="15" customHeight="1">
      <c r="A1184" s="18" t="s">
        <v>413</v>
      </c>
      <c r="B1184" s="74" t="str">
        <f t="shared" si="1101"/>
        <v>2401056C</v>
      </c>
      <c r="C1184" s="76">
        <v>45470.812743055598</v>
      </c>
      <c r="D1184" s="75" t="s">
        <v>970</v>
      </c>
      <c r="E1184" s="3" t="b">
        <f>ISNUMBER(MATCH(Table1[[#This Row],[Email]],Attendance[Email],0))</f>
        <v>1</v>
      </c>
      <c r="F1184" s="3">
        <f t="shared" si="1102"/>
        <v>45471.146076388934</v>
      </c>
      <c r="G1184" s="21">
        <f>DAY(Table1[[#This Row],[Actual Time]])</f>
        <v>28</v>
      </c>
      <c r="H1184">
        <f>MONTH(Table1[[#This Row],[Actual Time]])</f>
        <v>6</v>
      </c>
      <c r="I1184">
        <f>YEAR(Table1[[#This Row],[Actual Time]])</f>
        <v>2024</v>
      </c>
      <c r="J1184" t="str">
        <f t="shared" si="1103"/>
        <v>28/6/2024</v>
      </c>
      <c r="K1184" s="3" t="str">
        <f t="shared" si="1104"/>
        <v>0</v>
      </c>
      <c r="L1184" t="str">
        <f t="shared" si="1105"/>
        <v>0</v>
      </c>
      <c r="M1184" t="str">
        <f t="shared" si="1106"/>
        <v>0</v>
      </c>
      <c r="N1184" t="str">
        <f t="shared" si="1107"/>
        <v>0</v>
      </c>
      <c r="O1184" t="str">
        <f t="shared" si="1108"/>
        <v>0</v>
      </c>
      <c r="P1184" t="str">
        <f t="shared" si="1109"/>
        <v>0</v>
      </c>
      <c r="Q1184" t="str">
        <f t="shared" si="1110"/>
        <v>0</v>
      </c>
      <c r="R1184" t="str">
        <f t="shared" si="1111"/>
        <v>0</v>
      </c>
      <c r="S1184" t="str">
        <f t="shared" si="1112"/>
        <v>0</v>
      </c>
      <c r="T1184" s="3" t="str">
        <f t="shared" si="1112"/>
        <v>0</v>
      </c>
      <c r="U1184" t="str">
        <f t="shared" si="1113"/>
        <v>1</v>
      </c>
      <c r="V1184" t="str">
        <f t="shared" si="1114"/>
        <v>0</v>
      </c>
      <c r="W1184" t="str">
        <f t="shared" si="1115"/>
        <v>0</v>
      </c>
      <c r="X1184" t="str">
        <f t="shared" si="1116"/>
        <v>0</v>
      </c>
      <c r="Y1184" t="str">
        <f t="shared" si="1117"/>
        <v>0</v>
      </c>
      <c r="Z1184" t="str">
        <f t="shared" si="1118"/>
        <v>0</v>
      </c>
      <c r="AA1184" s="3" t="str">
        <f t="shared" si="1118"/>
        <v>0</v>
      </c>
      <c r="AB1184" s="3" t="str">
        <f t="shared" si="1118"/>
        <v>0</v>
      </c>
      <c r="AC1184" t="str">
        <f t="shared" si="1119"/>
        <v>0</v>
      </c>
      <c r="AD1184" t="str">
        <f t="shared" si="1120"/>
        <v>0</v>
      </c>
      <c r="AE1184" t="str">
        <f t="shared" si="1121"/>
        <v>0</v>
      </c>
      <c r="AF1184" t="str">
        <f t="shared" si="1122"/>
        <v>0</v>
      </c>
      <c r="AG1184" t="str">
        <f t="shared" si="1123"/>
        <v>0</v>
      </c>
      <c r="AH1184" t="str">
        <f t="shared" si="1124"/>
        <v>0</v>
      </c>
      <c r="AI1184" t="str">
        <f t="shared" si="1125"/>
        <v>0</v>
      </c>
      <c r="AJ1184" t="str">
        <f t="shared" si="1126"/>
        <v>0</v>
      </c>
      <c r="AK1184" t="str">
        <f t="shared" si="1127"/>
        <v>0</v>
      </c>
      <c r="AL1184" t="str">
        <f t="shared" si="1128"/>
        <v>0</v>
      </c>
      <c r="AM1184" t="str">
        <f t="shared" si="1129"/>
        <v>0</v>
      </c>
      <c r="AN1184" t="str">
        <f t="shared" si="1130"/>
        <v>0</v>
      </c>
      <c r="AO1184" t="str">
        <f t="shared" si="1131"/>
        <v>0</v>
      </c>
      <c r="AP1184" t="str">
        <f t="shared" si="1132"/>
        <v>0</v>
      </c>
      <c r="AQ1184" t="str">
        <f t="shared" si="1133"/>
        <v>0</v>
      </c>
      <c r="AR1184" t="str">
        <f t="shared" si="1134"/>
        <v>0</v>
      </c>
      <c r="AS1184" t="str">
        <f t="shared" si="1135"/>
        <v>0</v>
      </c>
      <c r="AT1184" t="str">
        <f t="shared" si="1136"/>
        <v>0</v>
      </c>
      <c r="AU1184" t="str">
        <f t="shared" si="1137"/>
        <v>0</v>
      </c>
      <c r="AV1184" t="str">
        <f t="shared" si="1138"/>
        <v>0</v>
      </c>
      <c r="AW1184" t="str">
        <f t="shared" si="1139"/>
        <v>0</v>
      </c>
      <c r="AX1184" t="str">
        <f t="shared" si="1140"/>
        <v>0</v>
      </c>
      <c r="AY1184" t="str">
        <f t="shared" si="1141"/>
        <v>0</v>
      </c>
      <c r="AZ1184" s="22"/>
    </row>
    <row r="1185" spans="1:52" ht="15" customHeight="1">
      <c r="A1185" s="18" t="s">
        <v>188</v>
      </c>
      <c r="B1185" s="74" t="str">
        <f t="shared" si="1101"/>
        <v>2402557I</v>
      </c>
      <c r="C1185" s="76">
        <v>45470.812743055598</v>
      </c>
      <c r="D1185" s="75" t="s">
        <v>924</v>
      </c>
      <c r="E1185" s="3" t="b">
        <f>ISNUMBER(MATCH(Table1[[#This Row],[Email]],Attendance[Email],0))</f>
        <v>1</v>
      </c>
      <c r="F1185" s="3">
        <f t="shared" si="1102"/>
        <v>45471.146076388934</v>
      </c>
      <c r="G1185" s="21">
        <f>DAY(Table1[[#This Row],[Actual Time]])</f>
        <v>28</v>
      </c>
      <c r="H1185">
        <f>MONTH(Table1[[#This Row],[Actual Time]])</f>
        <v>6</v>
      </c>
      <c r="I1185">
        <f>YEAR(Table1[[#This Row],[Actual Time]])</f>
        <v>2024</v>
      </c>
      <c r="J1185" t="str">
        <f t="shared" si="1103"/>
        <v>28/6/2024</v>
      </c>
      <c r="K1185" s="3" t="str">
        <f t="shared" si="1104"/>
        <v>0</v>
      </c>
      <c r="L1185" t="str">
        <f t="shared" si="1105"/>
        <v>0</v>
      </c>
      <c r="M1185" t="str">
        <f t="shared" si="1106"/>
        <v>0</v>
      </c>
      <c r="N1185" t="str">
        <f t="shared" si="1107"/>
        <v>0</v>
      </c>
      <c r="O1185" t="str">
        <f t="shared" si="1108"/>
        <v>0</v>
      </c>
      <c r="P1185" t="str">
        <f t="shared" si="1109"/>
        <v>0</v>
      </c>
      <c r="Q1185" t="str">
        <f t="shared" si="1110"/>
        <v>0</v>
      </c>
      <c r="R1185" t="str">
        <f t="shared" si="1111"/>
        <v>0</v>
      </c>
      <c r="S1185" t="str">
        <f t="shared" si="1112"/>
        <v>0</v>
      </c>
      <c r="T1185" s="3" t="str">
        <f t="shared" si="1112"/>
        <v>0</v>
      </c>
      <c r="U1185" t="str">
        <f t="shared" si="1113"/>
        <v>1</v>
      </c>
      <c r="V1185" t="str">
        <f t="shared" si="1114"/>
        <v>0</v>
      </c>
      <c r="W1185" t="str">
        <f t="shared" si="1115"/>
        <v>0</v>
      </c>
      <c r="X1185" t="str">
        <f t="shared" si="1116"/>
        <v>0</v>
      </c>
      <c r="Y1185" t="str">
        <f t="shared" si="1117"/>
        <v>0</v>
      </c>
      <c r="Z1185" t="str">
        <f t="shared" si="1118"/>
        <v>0</v>
      </c>
      <c r="AA1185" s="3" t="str">
        <f t="shared" si="1118"/>
        <v>0</v>
      </c>
      <c r="AB1185" s="3" t="str">
        <f t="shared" si="1118"/>
        <v>0</v>
      </c>
      <c r="AC1185" t="str">
        <f t="shared" si="1119"/>
        <v>0</v>
      </c>
      <c r="AD1185" t="str">
        <f t="shared" si="1120"/>
        <v>0</v>
      </c>
      <c r="AE1185" t="str">
        <f t="shared" si="1121"/>
        <v>0</v>
      </c>
      <c r="AF1185" t="str">
        <f t="shared" si="1122"/>
        <v>0</v>
      </c>
      <c r="AG1185" t="str">
        <f t="shared" si="1123"/>
        <v>0</v>
      </c>
      <c r="AH1185" t="str">
        <f t="shared" si="1124"/>
        <v>0</v>
      </c>
      <c r="AI1185" t="str">
        <f t="shared" si="1125"/>
        <v>0</v>
      </c>
      <c r="AJ1185" t="str">
        <f t="shared" si="1126"/>
        <v>0</v>
      </c>
      <c r="AK1185" t="str">
        <f t="shared" si="1127"/>
        <v>0</v>
      </c>
      <c r="AL1185" t="str">
        <f t="shared" si="1128"/>
        <v>0</v>
      </c>
      <c r="AM1185" t="str">
        <f t="shared" si="1129"/>
        <v>0</v>
      </c>
      <c r="AN1185" t="str">
        <f t="shared" si="1130"/>
        <v>0</v>
      </c>
      <c r="AO1185" t="str">
        <f t="shared" si="1131"/>
        <v>0</v>
      </c>
      <c r="AP1185" t="str">
        <f t="shared" si="1132"/>
        <v>0</v>
      </c>
      <c r="AQ1185" t="str">
        <f t="shared" si="1133"/>
        <v>0</v>
      </c>
      <c r="AR1185" t="str">
        <f t="shared" si="1134"/>
        <v>0</v>
      </c>
      <c r="AS1185" t="str">
        <f t="shared" si="1135"/>
        <v>0</v>
      </c>
      <c r="AT1185" t="str">
        <f t="shared" si="1136"/>
        <v>0</v>
      </c>
      <c r="AU1185" t="str">
        <f t="shared" si="1137"/>
        <v>0</v>
      </c>
      <c r="AV1185" t="str">
        <f t="shared" si="1138"/>
        <v>0</v>
      </c>
      <c r="AW1185" t="str">
        <f t="shared" si="1139"/>
        <v>0</v>
      </c>
      <c r="AX1185" t="str">
        <f t="shared" si="1140"/>
        <v>0</v>
      </c>
      <c r="AY1185" t="str">
        <f t="shared" si="1141"/>
        <v>0</v>
      </c>
      <c r="AZ1185" s="22"/>
    </row>
    <row r="1186" spans="1:52" ht="15" customHeight="1">
      <c r="A1186" s="18" t="s">
        <v>126</v>
      </c>
      <c r="B1186" s="74" t="str">
        <f t="shared" si="1101"/>
        <v>2402887J</v>
      </c>
      <c r="C1186" s="76">
        <v>45470.812743055598</v>
      </c>
      <c r="D1186" s="75" t="s">
        <v>892</v>
      </c>
      <c r="E1186" s="3" t="b">
        <f>ISNUMBER(MATCH(Table1[[#This Row],[Email]],Attendance[Email],0))</f>
        <v>1</v>
      </c>
      <c r="F1186" s="3">
        <f t="shared" si="1102"/>
        <v>45471.146076388934</v>
      </c>
      <c r="G1186" s="21">
        <f>DAY(Table1[[#This Row],[Actual Time]])</f>
        <v>28</v>
      </c>
      <c r="H1186">
        <f>MONTH(Table1[[#This Row],[Actual Time]])</f>
        <v>6</v>
      </c>
      <c r="I1186">
        <f>YEAR(Table1[[#This Row],[Actual Time]])</f>
        <v>2024</v>
      </c>
      <c r="J1186" t="str">
        <f t="shared" si="1103"/>
        <v>28/6/2024</v>
      </c>
      <c r="K1186" s="3" t="str">
        <f t="shared" si="1104"/>
        <v>0</v>
      </c>
      <c r="L1186" t="str">
        <f t="shared" si="1105"/>
        <v>0</v>
      </c>
      <c r="M1186" t="str">
        <f t="shared" si="1106"/>
        <v>0</v>
      </c>
      <c r="N1186" t="str">
        <f t="shared" si="1107"/>
        <v>0</v>
      </c>
      <c r="O1186" t="str">
        <f t="shared" si="1108"/>
        <v>0</v>
      </c>
      <c r="P1186" t="str">
        <f t="shared" si="1109"/>
        <v>0</v>
      </c>
      <c r="Q1186" t="str">
        <f t="shared" si="1110"/>
        <v>0</v>
      </c>
      <c r="R1186" t="str">
        <f t="shared" si="1111"/>
        <v>0</v>
      </c>
      <c r="S1186" t="str">
        <f t="shared" si="1112"/>
        <v>0</v>
      </c>
      <c r="T1186" s="3" t="str">
        <f t="shared" si="1112"/>
        <v>0</v>
      </c>
      <c r="U1186" t="str">
        <f t="shared" si="1113"/>
        <v>1</v>
      </c>
      <c r="V1186" t="str">
        <f t="shared" si="1114"/>
        <v>0</v>
      </c>
      <c r="W1186" t="str">
        <f t="shared" si="1115"/>
        <v>0</v>
      </c>
      <c r="X1186" t="str">
        <f t="shared" si="1116"/>
        <v>0</v>
      </c>
      <c r="Y1186" t="str">
        <f t="shared" si="1117"/>
        <v>0</v>
      </c>
      <c r="Z1186" t="str">
        <f t="shared" si="1118"/>
        <v>0</v>
      </c>
      <c r="AA1186" s="3" t="str">
        <f t="shared" si="1118"/>
        <v>0</v>
      </c>
      <c r="AB1186" s="3" t="str">
        <f t="shared" si="1118"/>
        <v>0</v>
      </c>
      <c r="AC1186" t="str">
        <f t="shared" si="1119"/>
        <v>0</v>
      </c>
      <c r="AD1186" t="str">
        <f t="shared" si="1120"/>
        <v>0</v>
      </c>
      <c r="AE1186" t="str">
        <f t="shared" si="1121"/>
        <v>0</v>
      </c>
      <c r="AF1186" t="str">
        <f t="shared" si="1122"/>
        <v>0</v>
      </c>
      <c r="AG1186" t="str">
        <f t="shared" si="1123"/>
        <v>0</v>
      </c>
      <c r="AH1186" t="str">
        <f t="shared" si="1124"/>
        <v>0</v>
      </c>
      <c r="AI1186" t="str">
        <f t="shared" si="1125"/>
        <v>0</v>
      </c>
      <c r="AJ1186" t="str">
        <f t="shared" si="1126"/>
        <v>0</v>
      </c>
      <c r="AK1186" t="str">
        <f t="shared" si="1127"/>
        <v>0</v>
      </c>
      <c r="AL1186" t="str">
        <f t="shared" si="1128"/>
        <v>0</v>
      </c>
      <c r="AM1186" t="str">
        <f t="shared" si="1129"/>
        <v>0</v>
      </c>
      <c r="AN1186" t="str">
        <f t="shared" si="1130"/>
        <v>0</v>
      </c>
      <c r="AO1186" t="str">
        <f t="shared" si="1131"/>
        <v>0</v>
      </c>
      <c r="AP1186" t="str">
        <f t="shared" si="1132"/>
        <v>0</v>
      </c>
      <c r="AQ1186" t="str">
        <f t="shared" si="1133"/>
        <v>0</v>
      </c>
      <c r="AR1186" t="str">
        <f t="shared" si="1134"/>
        <v>0</v>
      </c>
      <c r="AS1186" t="str">
        <f t="shared" si="1135"/>
        <v>0</v>
      </c>
      <c r="AT1186" t="str">
        <f t="shared" si="1136"/>
        <v>0</v>
      </c>
      <c r="AU1186" t="str">
        <f t="shared" si="1137"/>
        <v>0</v>
      </c>
      <c r="AV1186" t="str">
        <f t="shared" si="1138"/>
        <v>0</v>
      </c>
      <c r="AW1186" t="str">
        <f t="shared" si="1139"/>
        <v>0</v>
      </c>
      <c r="AX1186" t="str">
        <f t="shared" si="1140"/>
        <v>0</v>
      </c>
      <c r="AY1186" t="str">
        <f t="shared" si="1141"/>
        <v>0</v>
      </c>
      <c r="AZ1186" s="22"/>
    </row>
    <row r="1187" spans="1:52" ht="15" customHeight="1">
      <c r="A1187" s="18" t="s">
        <v>134</v>
      </c>
      <c r="B1187" s="74" t="str">
        <f t="shared" si="1101"/>
        <v>2401051D</v>
      </c>
      <c r="C1187" s="76">
        <v>45470.812743055598</v>
      </c>
      <c r="D1187" s="75" t="s">
        <v>897</v>
      </c>
      <c r="E1187" s="3" t="b">
        <f>ISNUMBER(MATCH(Table1[[#This Row],[Email]],Attendance[Email],0))</f>
        <v>1</v>
      </c>
      <c r="F1187" s="3">
        <f t="shared" si="1102"/>
        <v>45471.146076388934</v>
      </c>
      <c r="G1187" s="21">
        <f>DAY(Table1[[#This Row],[Actual Time]])</f>
        <v>28</v>
      </c>
      <c r="H1187">
        <f>MONTH(Table1[[#This Row],[Actual Time]])</f>
        <v>6</v>
      </c>
      <c r="I1187">
        <f>YEAR(Table1[[#This Row],[Actual Time]])</f>
        <v>2024</v>
      </c>
      <c r="J1187" t="str">
        <f t="shared" si="1103"/>
        <v>28/6/2024</v>
      </c>
      <c r="K1187" s="3" t="str">
        <f t="shared" si="1104"/>
        <v>0</v>
      </c>
      <c r="L1187" t="str">
        <f t="shared" si="1105"/>
        <v>0</v>
      </c>
      <c r="M1187" t="str">
        <f t="shared" si="1106"/>
        <v>0</v>
      </c>
      <c r="N1187" t="str">
        <f t="shared" si="1107"/>
        <v>0</v>
      </c>
      <c r="O1187" t="str">
        <f t="shared" si="1108"/>
        <v>0</v>
      </c>
      <c r="P1187" t="str">
        <f t="shared" si="1109"/>
        <v>0</v>
      </c>
      <c r="Q1187" t="str">
        <f t="shared" si="1110"/>
        <v>0</v>
      </c>
      <c r="R1187" t="str">
        <f t="shared" si="1111"/>
        <v>0</v>
      </c>
      <c r="S1187" t="str">
        <f t="shared" si="1112"/>
        <v>0</v>
      </c>
      <c r="T1187" s="3" t="str">
        <f t="shared" si="1112"/>
        <v>0</v>
      </c>
      <c r="U1187" t="str">
        <f t="shared" si="1113"/>
        <v>1</v>
      </c>
      <c r="V1187" t="str">
        <f t="shared" si="1114"/>
        <v>0</v>
      </c>
      <c r="W1187" t="str">
        <f t="shared" si="1115"/>
        <v>0</v>
      </c>
      <c r="X1187" t="str">
        <f t="shared" si="1116"/>
        <v>0</v>
      </c>
      <c r="Y1187" t="str">
        <f t="shared" si="1117"/>
        <v>0</v>
      </c>
      <c r="Z1187" t="str">
        <f t="shared" si="1118"/>
        <v>0</v>
      </c>
      <c r="AA1187" s="3" t="str">
        <f t="shared" si="1118"/>
        <v>0</v>
      </c>
      <c r="AB1187" s="3" t="str">
        <f t="shared" si="1118"/>
        <v>0</v>
      </c>
      <c r="AC1187" t="str">
        <f t="shared" si="1119"/>
        <v>0</v>
      </c>
      <c r="AD1187" t="str">
        <f t="shared" si="1120"/>
        <v>0</v>
      </c>
      <c r="AE1187" t="str">
        <f t="shared" si="1121"/>
        <v>0</v>
      </c>
      <c r="AF1187" t="str">
        <f t="shared" si="1122"/>
        <v>0</v>
      </c>
      <c r="AG1187" t="str">
        <f t="shared" si="1123"/>
        <v>0</v>
      </c>
      <c r="AH1187" t="str">
        <f t="shared" si="1124"/>
        <v>0</v>
      </c>
      <c r="AI1187" t="str">
        <f t="shared" si="1125"/>
        <v>0</v>
      </c>
      <c r="AJ1187" t="str">
        <f t="shared" si="1126"/>
        <v>0</v>
      </c>
      <c r="AK1187" t="str">
        <f t="shared" si="1127"/>
        <v>0</v>
      </c>
      <c r="AL1187" t="str">
        <f t="shared" si="1128"/>
        <v>0</v>
      </c>
      <c r="AM1187" t="str">
        <f t="shared" si="1129"/>
        <v>0</v>
      </c>
      <c r="AN1187" t="str">
        <f t="shared" si="1130"/>
        <v>0</v>
      </c>
      <c r="AO1187" t="str">
        <f t="shared" si="1131"/>
        <v>0</v>
      </c>
      <c r="AP1187" t="str">
        <f t="shared" si="1132"/>
        <v>0</v>
      </c>
      <c r="AQ1187" t="str">
        <f t="shared" si="1133"/>
        <v>0</v>
      </c>
      <c r="AR1187" t="str">
        <f t="shared" si="1134"/>
        <v>0</v>
      </c>
      <c r="AS1187" t="str">
        <f t="shared" si="1135"/>
        <v>0</v>
      </c>
      <c r="AT1187" t="str">
        <f t="shared" si="1136"/>
        <v>0</v>
      </c>
      <c r="AU1187" t="str">
        <f t="shared" si="1137"/>
        <v>0</v>
      </c>
      <c r="AV1187" t="str">
        <f t="shared" si="1138"/>
        <v>0</v>
      </c>
      <c r="AW1187" t="str">
        <f t="shared" si="1139"/>
        <v>0</v>
      </c>
      <c r="AX1187" t="str">
        <f t="shared" si="1140"/>
        <v>0</v>
      </c>
      <c r="AY1187" t="str">
        <f t="shared" si="1141"/>
        <v>0</v>
      </c>
      <c r="AZ1187" s="22"/>
    </row>
    <row r="1188" spans="1:52" ht="15" customHeight="1">
      <c r="A1188" s="18" t="s">
        <v>242</v>
      </c>
      <c r="B1188" s="74" t="str">
        <f t="shared" si="1101"/>
        <v>2202819E</v>
      </c>
      <c r="C1188" s="76">
        <v>45470.812743055598</v>
      </c>
      <c r="D1188" s="75" t="s">
        <v>965</v>
      </c>
      <c r="E1188" s="3" t="b">
        <f>ISNUMBER(MATCH(Table1[[#This Row],[Email]],Attendance[Email],0))</f>
        <v>1</v>
      </c>
      <c r="F1188" s="3">
        <f t="shared" si="1102"/>
        <v>45471.146076388934</v>
      </c>
      <c r="G1188" s="21">
        <f>DAY(Table1[[#This Row],[Actual Time]])</f>
        <v>28</v>
      </c>
      <c r="H1188">
        <f>MONTH(Table1[[#This Row],[Actual Time]])</f>
        <v>6</v>
      </c>
      <c r="I1188">
        <f>YEAR(Table1[[#This Row],[Actual Time]])</f>
        <v>2024</v>
      </c>
      <c r="J1188" t="str">
        <f t="shared" si="1103"/>
        <v>28/6/2024</v>
      </c>
      <c r="K1188" s="3" t="str">
        <f t="shared" si="1104"/>
        <v>0</v>
      </c>
      <c r="L1188" t="str">
        <f t="shared" si="1105"/>
        <v>0</v>
      </c>
      <c r="M1188" t="str">
        <f t="shared" si="1106"/>
        <v>0</v>
      </c>
      <c r="N1188" t="str">
        <f t="shared" si="1107"/>
        <v>0</v>
      </c>
      <c r="O1188" t="str">
        <f t="shared" si="1108"/>
        <v>0</v>
      </c>
      <c r="P1188" t="str">
        <f t="shared" si="1109"/>
        <v>0</v>
      </c>
      <c r="Q1188" t="str">
        <f t="shared" si="1110"/>
        <v>0</v>
      </c>
      <c r="R1188" t="str">
        <f t="shared" si="1111"/>
        <v>0</v>
      </c>
      <c r="S1188" t="str">
        <f t="shared" si="1112"/>
        <v>0</v>
      </c>
      <c r="T1188" s="3" t="str">
        <f t="shared" si="1112"/>
        <v>0</v>
      </c>
      <c r="U1188" t="str">
        <f t="shared" si="1113"/>
        <v>1</v>
      </c>
      <c r="V1188" t="str">
        <f t="shared" si="1114"/>
        <v>0</v>
      </c>
      <c r="W1188" t="str">
        <f t="shared" si="1115"/>
        <v>0</v>
      </c>
      <c r="X1188" t="str">
        <f t="shared" si="1116"/>
        <v>0</v>
      </c>
      <c r="Y1188" t="str">
        <f t="shared" si="1117"/>
        <v>0</v>
      </c>
      <c r="Z1188" t="str">
        <f t="shared" si="1118"/>
        <v>0</v>
      </c>
      <c r="AA1188" s="3" t="str">
        <f t="shared" si="1118"/>
        <v>0</v>
      </c>
      <c r="AB1188" s="3" t="str">
        <f t="shared" si="1118"/>
        <v>0</v>
      </c>
      <c r="AC1188" t="str">
        <f t="shared" si="1119"/>
        <v>0</v>
      </c>
      <c r="AD1188" t="str">
        <f t="shared" si="1120"/>
        <v>0</v>
      </c>
      <c r="AE1188" t="str">
        <f t="shared" si="1121"/>
        <v>0</v>
      </c>
      <c r="AF1188" t="str">
        <f t="shared" si="1122"/>
        <v>0</v>
      </c>
      <c r="AG1188" t="str">
        <f t="shared" si="1123"/>
        <v>0</v>
      </c>
      <c r="AH1188" t="str">
        <f t="shared" si="1124"/>
        <v>0</v>
      </c>
      <c r="AI1188" t="str">
        <f t="shared" si="1125"/>
        <v>0</v>
      </c>
      <c r="AJ1188" t="str">
        <f t="shared" si="1126"/>
        <v>0</v>
      </c>
      <c r="AK1188" t="str">
        <f t="shared" si="1127"/>
        <v>0</v>
      </c>
      <c r="AL1188" t="str">
        <f t="shared" si="1128"/>
        <v>0</v>
      </c>
      <c r="AM1188" t="str">
        <f t="shared" si="1129"/>
        <v>0</v>
      </c>
      <c r="AN1188" t="str">
        <f t="shared" si="1130"/>
        <v>0</v>
      </c>
      <c r="AO1188" t="str">
        <f t="shared" si="1131"/>
        <v>0</v>
      </c>
      <c r="AP1188" t="str">
        <f t="shared" si="1132"/>
        <v>0</v>
      </c>
      <c r="AQ1188" t="str">
        <f t="shared" si="1133"/>
        <v>0</v>
      </c>
      <c r="AR1188" t="str">
        <f t="shared" si="1134"/>
        <v>0</v>
      </c>
      <c r="AS1188" t="str">
        <f t="shared" si="1135"/>
        <v>0</v>
      </c>
      <c r="AT1188" t="str">
        <f t="shared" si="1136"/>
        <v>0</v>
      </c>
      <c r="AU1188" t="str">
        <f t="shared" si="1137"/>
        <v>0</v>
      </c>
      <c r="AV1188" t="str">
        <f t="shared" si="1138"/>
        <v>0</v>
      </c>
      <c r="AW1188" t="str">
        <f t="shared" si="1139"/>
        <v>0</v>
      </c>
      <c r="AX1188" t="str">
        <f t="shared" si="1140"/>
        <v>0</v>
      </c>
      <c r="AY1188" t="str">
        <f t="shared" si="1141"/>
        <v>0</v>
      </c>
      <c r="AZ1188" s="22"/>
    </row>
    <row r="1189" spans="1:52" ht="15" customHeight="1">
      <c r="A1189" s="18" t="s">
        <v>68</v>
      </c>
      <c r="B1189" s="74" t="str">
        <f t="shared" si="1101"/>
        <v>2303451E</v>
      </c>
      <c r="C1189" s="76">
        <v>45470.812743055598</v>
      </c>
      <c r="D1189" s="75" t="s">
        <v>880</v>
      </c>
      <c r="E1189" s="3" t="b">
        <f>ISNUMBER(MATCH(Table1[[#This Row],[Email]],Attendance[Email],0))</f>
        <v>1</v>
      </c>
      <c r="F1189" s="3">
        <f t="shared" si="1102"/>
        <v>45471.146076388934</v>
      </c>
      <c r="G1189" s="21">
        <f>DAY(Table1[[#This Row],[Actual Time]])</f>
        <v>28</v>
      </c>
      <c r="H1189">
        <f>MONTH(Table1[[#This Row],[Actual Time]])</f>
        <v>6</v>
      </c>
      <c r="I1189">
        <f>YEAR(Table1[[#This Row],[Actual Time]])</f>
        <v>2024</v>
      </c>
      <c r="J1189" t="str">
        <f t="shared" si="1103"/>
        <v>28/6/2024</v>
      </c>
      <c r="K1189" s="3" t="str">
        <f t="shared" si="1104"/>
        <v>0</v>
      </c>
      <c r="L1189" t="str">
        <f t="shared" si="1105"/>
        <v>0</v>
      </c>
      <c r="M1189" t="str">
        <f t="shared" si="1106"/>
        <v>0</v>
      </c>
      <c r="N1189" t="str">
        <f t="shared" si="1107"/>
        <v>0</v>
      </c>
      <c r="O1189" t="str">
        <f t="shared" si="1108"/>
        <v>0</v>
      </c>
      <c r="P1189" t="str">
        <f t="shared" si="1109"/>
        <v>0</v>
      </c>
      <c r="Q1189" t="str">
        <f t="shared" si="1110"/>
        <v>0</v>
      </c>
      <c r="R1189" t="str">
        <f t="shared" si="1111"/>
        <v>0</v>
      </c>
      <c r="S1189" t="str">
        <f t="shared" si="1112"/>
        <v>0</v>
      </c>
      <c r="T1189" s="3" t="str">
        <f t="shared" si="1112"/>
        <v>0</v>
      </c>
      <c r="U1189" t="str">
        <f t="shared" si="1113"/>
        <v>1</v>
      </c>
      <c r="V1189" t="str">
        <f t="shared" si="1114"/>
        <v>0</v>
      </c>
      <c r="W1189" t="str">
        <f t="shared" si="1115"/>
        <v>0</v>
      </c>
      <c r="X1189" t="str">
        <f t="shared" si="1116"/>
        <v>0</v>
      </c>
      <c r="Y1189" t="str">
        <f t="shared" si="1117"/>
        <v>0</v>
      </c>
      <c r="Z1189" t="str">
        <f t="shared" si="1118"/>
        <v>0</v>
      </c>
      <c r="AA1189" s="3" t="str">
        <f t="shared" si="1118"/>
        <v>0</v>
      </c>
      <c r="AB1189" s="3" t="str">
        <f t="shared" si="1118"/>
        <v>0</v>
      </c>
      <c r="AC1189" t="str">
        <f t="shared" si="1119"/>
        <v>0</v>
      </c>
      <c r="AD1189" t="str">
        <f t="shared" si="1120"/>
        <v>0</v>
      </c>
      <c r="AE1189" t="str">
        <f t="shared" si="1121"/>
        <v>0</v>
      </c>
      <c r="AF1189" t="str">
        <f t="shared" si="1122"/>
        <v>0</v>
      </c>
      <c r="AG1189" t="str">
        <f t="shared" si="1123"/>
        <v>0</v>
      </c>
      <c r="AH1189" t="str">
        <f t="shared" si="1124"/>
        <v>0</v>
      </c>
      <c r="AI1189" t="str">
        <f t="shared" si="1125"/>
        <v>0</v>
      </c>
      <c r="AJ1189" t="str">
        <f t="shared" si="1126"/>
        <v>0</v>
      </c>
      <c r="AK1189" t="str">
        <f t="shared" si="1127"/>
        <v>0</v>
      </c>
      <c r="AL1189" t="str">
        <f t="shared" si="1128"/>
        <v>0</v>
      </c>
      <c r="AM1189" t="str">
        <f t="shared" si="1129"/>
        <v>0</v>
      </c>
      <c r="AN1189" t="str">
        <f t="shared" si="1130"/>
        <v>0</v>
      </c>
      <c r="AO1189" t="str">
        <f t="shared" si="1131"/>
        <v>0</v>
      </c>
      <c r="AP1189" t="str">
        <f t="shared" si="1132"/>
        <v>0</v>
      </c>
      <c r="AQ1189" t="str">
        <f t="shared" si="1133"/>
        <v>0</v>
      </c>
      <c r="AR1189" t="str">
        <f t="shared" si="1134"/>
        <v>0</v>
      </c>
      <c r="AS1189" t="str">
        <f t="shared" si="1135"/>
        <v>0</v>
      </c>
      <c r="AT1189" t="str">
        <f t="shared" si="1136"/>
        <v>0</v>
      </c>
      <c r="AU1189" t="str">
        <f t="shared" si="1137"/>
        <v>0</v>
      </c>
      <c r="AV1189" t="str">
        <f t="shared" si="1138"/>
        <v>0</v>
      </c>
      <c r="AW1189" t="str">
        <f t="shared" si="1139"/>
        <v>0</v>
      </c>
      <c r="AX1189" t="str">
        <f t="shared" si="1140"/>
        <v>0</v>
      </c>
      <c r="AY1189" t="str">
        <f t="shared" si="1141"/>
        <v>0</v>
      </c>
      <c r="AZ1189" s="22"/>
    </row>
    <row r="1190" spans="1:52" ht="15" customHeight="1">
      <c r="A1190" s="18" t="s">
        <v>610</v>
      </c>
      <c r="B1190" s="74" t="str">
        <f t="shared" si="1101"/>
        <v>2402599A</v>
      </c>
      <c r="C1190" s="76">
        <v>45470.812743055598</v>
      </c>
      <c r="D1190" s="75" t="s">
        <v>1014</v>
      </c>
      <c r="E1190" s="3" t="b">
        <f>ISNUMBER(MATCH(Table1[[#This Row],[Email]],Attendance[Email],0))</f>
        <v>1</v>
      </c>
      <c r="F1190" s="3">
        <f t="shared" si="1102"/>
        <v>45471.146076388934</v>
      </c>
      <c r="G1190" s="21">
        <f>DAY(Table1[[#This Row],[Actual Time]])</f>
        <v>28</v>
      </c>
      <c r="H1190">
        <f>MONTH(Table1[[#This Row],[Actual Time]])</f>
        <v>6</v>
      </c>
      <c r="I1190">
        <f>YEAR(Table1[[#This Row],[Actual Time]])</f>
        <v>2024</v>
      </c>
      <c r="J1190" t="str">
        <f t="shared" si="1103"/>
        <v>28/6/2024</v>
      </c>
      <c r="K1190" s="3" t="str">
        <f t="shared" si="1104"/>
        <v>0</v>
      </c>
      <c r="L1190" t="str">
        <f t="shared" si="1105"/>
        <v>0</v>
      </c>
      <c r="M1190" t="str">
        <f t="shared" si="1106"/>
        <v>0</v>
      </c>
      <c r="N1190" t="str">
        <f t="shared" si="1107"/>
        <v>0</v>
      </c>
      <c r="O1190" t="str">
        <f t="shared" si="1108"/>
        <v>0</v>
      </c>
      <c r="P1190" t="str">
        <f t="shared" si="1109"/>
        <v>0</v>
      </c>
      <c r="Q1190" t="str">
        <f t="shared" si="1110"/>
        <v>0</v>
      </c>
      <c r="R1190" t="str">
        <f t="shared" si="1111"/>
        <v>0</v>
      </c>
      <c r="S1190" t="str">
        <f t="shared" si="1112"/>
        <v>0</v>
      </c>
      <c r="T1190" s="3" t="str">
        <f t="shared" si="1112"/>
        <v>0</v>
      </c>
      <c r="U1190" t="str">
        <f t="shared" si="1113"/>
        <v>1</v>
      </c>
      <c r="V1190" t="str">
        <f t="shared" si="1114"/>
        <v>0</v>
      </c>
      <c r="W1190" t="str">
        <f t="shared" si="1115"/>
        <v>0</v>
      </c>
      <c r="X1190" t="str">
        <f t="shared" si="1116"/>
        <v>0</v>
      </c>
      <c r="Y1190" t="str">
        <f t="shared" si="1117"/>
        <v>0</v>
      </c>
      <c r="Z1190" t="str">
        <f t="shared" si="1118"/>
        <v>0</v>
      </c>
      <c r="AA1190" s="3" t="str">
        <f t="shared" si="1118"/>
        <v>0</v>
      </c>
      <c r="AB1190" s="3" t="str">
        <f t="shared" si="1118"/>
        <v>0</v>
      </c>
      <c r="AC1190" t="str">
        <f t="shared" si="1119"/>
        <v>0</v>
      </c>
      <c r="AD1190" t="str">
        <f t="shared" si="1120"/>
        <v>0</v>
      </c>
      <c r="AE1190" t="str">
        <f t="shared" si="1121"/>
        <v>0</v>
      </c>
      <c r="AF1190" t="str">
        <f t="shared" si="1122"/>
        <v>0</v>
      </c>
      <c r="AG1190" t="str">
        <f t="shared" si="1123"/>
        <v>0</v>
      </c>
      <c r="AH1190" t="str">
        <f t="shared" si="1124"/>
        <v>0</v>
      </c>
      <c r="AI1190" t="str">
        <f t="shared" si="1125"/>
        <v>0</v>
      </c>
      <c r="AJ1190" t="str">
        <f t="shared" si="1126"/>
        <v>0</v>
      </c>
      <c r="AK1190" t="str">
        <f t="shared" si="1127"/>
        <v>0</v>
      </c>
      <c r="AL1190" t="str">
        <f t="shared" si="1128"/>
        <v>0</v>
      </c>
      <c r="AM1190" t="str">
        <f t="shared" si="1129"/>
        <v>0</v>
      </c>
      <c r="AN1190" t="str">
        <f t="shared" si="1130"/>
        <v>0</v>
      </c>
      <c r="AO1190" t="str">
        <f t="shared" si="1131"/>
        <v>0</v>
      </c>
      <c r="AP1190" t="str">
        <f t="shared" si="1132"/>
        <v>0</v>
      </c>
      <c r="AQ1190" t="str">
        <f t="shared" si="1133"/>
        <v>0</v>
      </c>
      <c r="AR1190" t="str">
        <f t="shared" si="1134"/>
        <v>0</v>
      </c>
      <c r="AS1190" t="str">
        <f t="shared" si="1135"/>
        <v>0</v>
      </c>
      <c r="AT1190" t="str">
        <f t="shared" si="1136"/>
        <v>0</v>
      </c>
      <c r="AU1190" t="str">
        <f t="shared" si="1137"/>
        <v>0</v>
      </c>
      <c r="AV1190" t="str">
        <f t="shared" si="1138"/>
        <v>0</v>
      </c>
      <c r="AW1190" t="str">
        <f t="shared" si="1139"/>
        <v>0</v>
      </c>
      <c r="AX1190" t="str">
        <f t="shared" si="1140"/>
        <v>0</v>
      </c>
      <c r="AY1190" t="str">
        <f t="shared" si="1141"/>
        <v>0</v>
      </c>
      <c r="AZ1190" s="22"/>
    </row>
    <row r="1191" spans="1:52" ht="15" customHeight="1">
      <c r="A1191" s="18" t="s">
        <v>421</v>
      </c>
      <c r="B1191" s="74" t="str">
        <f t="shared" si="1101"/>
        <v>2402306A</v>
      </c>
      <c r="C1191" s="76">
        <v>45470.812743055598</v>
      </c>
      <c r="D1191" s="75" t="s">
        <v>958</v>
      </c>
      <c r="E1191" s="3" t="b">
        <f>ISNUMBER(MATCH(Table1[[#This Row],[Email]],Attendance[Email],0))</f>
        <v>1</v>
      </c>
      <c r="F1191" s="3">
        <f t="shared" si="1102"/>
        <v>45471.146076388934</v>
      </c>
      <c r="G1191" s="21">
        <f>DAY(Table1[[#This Row],[Actual Time]])</f>
        <v>28</v>
      </c>
      <c r="H1191">
        <f>MONTH(Table1[[#This Row],[Actual Time]])</f>
        <v>6</v>
      </c>
      <c r="I1191">
        <f>YEAR(Table1[[#This Row],[Actual Time]])</f>
        <v>2024</v>
      </c>
      <c r="J1191" t="str">
        <f t="shared" si="1103"/>
        <v>28/6/2024</v>
      </c>
      <c r="K1191" s="3" t="str">
        <f t="shared" si="1104"/>
        <v>0</v>
      </c>
      <c r="L1191" t="str">
        <f t="shared" si="1105"/>
        <v>0</v>
      </c>
      <c r="M1191" t="str">
        <f t="shared" si="1106"/>
        <v>0</v>
      </c>
      <c r="N1191" t="str">
        <f t="shared" si="1107"/>
        <v>0</v>
      </c>
      <c r="O1191" t="str">
        <f t="shared" si="1108"/>
        <v>0</v>
      </c>
      <c r="P1191" t="str">
        <f t="shared" si="1109"/>
        <v>0</v>
      </c>
      <c r="Q1191" t="str">
        <f t="shared" si="1110"/>
        <v>0</v>
      </c>
      <c r="R1191" t="str">
        <f t="shared" si="1111"/>
        <v>0</v>
      </c>
      <c r="S1191" t="str">
        <f t="shared" si="1112"/>
        <v>0</v>
      </c>
      <c r="T1191" s="3" t="str">
        <f t="shared" si="1112"/>
        <v>0</v>
      </c>
      <c r="U1191" t="str">
        <f t="shared" si="1113"/>
        <v>1</v>
      </c>
      <c r="V1191" t="str">
        <f t="shared" si="1114"/>
        <v>0</v>
      </c>
      <c r="W1191" t="str">
        <f t="shared" si="1115"/>
        <v>0</v>
      </c>
      <c r="X1191" t="str">
        <f t="shared" si="1116"/>
        <v>0</v>
      </c>
      <c r="Y1191" t="str">
        <f t="shared" si="1117"/>
        <v>0</v>
      </c>
      <c r="Z1191" t="str">
        <f t="shared" si="1118"/>
        <v>0</v>
      </c>
      <c r="AA1191" s="3" t="str">
        <f t="shared" si="1118"/>
        <v>0</v>
      </c>
      <c r="AB1191" s="3" t="str">
        <f t="shared" si="1118"/>
        <v>0</v>
      </c>
      <c r="AC1191" t="str">
        <f t="shared" si="1119"/>
        <v>0</v>
      </c>
      <c r="AD1191" t="str">
        <f t="shared" si="1120"/>
        <v>0</v>
      </c>
      <c r="AE1191" t="str">
        <f t="shared" si="1121"/>
        <v>0</v>
      </c>
      <c r="AF1191" t="str">
        <f t="shared" si="1122"/>
        <v>0</v>
      </c>
      <c r="AG1191" t="str">
        <f t="shared" si="1123"/>
        <v>0</v>
      </c>
      <c r="AH1191" t="str">
        <f t="shared" si="1124"/>
        <v>0</v>
      </c>
      <c r="AI1191" t="str">
        <f t="shared" si="1125"/>
        <v>0</v>
      </c>
      <c r="AJ1191" t="str">
        <f t="shared" si="1126"/>
        <v>0</v>
      </c>
      <c r="AK1191" t="str">
        <f t="shared" si="1127"/>
        <v>0</v>
      </c>
      <c r="AL1191" t="str">
        <f t="shared" si="1128"/>
        <v>0</v>
      </c>
      <c r="AM1191" t="str">
        <f t="shared" si="1129"/>
        <v>0</v>
      </c>
      <c r="AN1191" t="str">
        <f t="shared" si="1130"/>
        <v>0</v>
      </c>
      <c r="AO1191" t="str">
        <f t="shared" si="1131"/>
        <v>0</v>
      </c>
      <c r="AP1191" t="str">
        <f t="shared" si="1132"/>
        <v>0</v>
      </c>
      <c r="AQ1191" t="str">
        <f t="shared" si="1133"/>
        <v>0</v>
      </c>
      <c r="AR1191" t="str">
        <f t="shared" si="1134"/>
        <v>0</v>
      </c>
      <c r="AS1191" t="str">
        <f t="shared" si="1135"/>
        <v>0</v>
      </c>
      <c r="AT1191" t="str">
        <f t="shared" si="1136"/>
        <v>0</v>
      </c>
      <c r="AU1191" t="str">
        <f t="shared" si="1137"/>
        <v>0</v>
      </c>
      <c r="AV1191" t="str">
        <f t="shared" si="1138"/>
        <v>0</v>
      </c>
      <c r="AW1191" t="str">
        <f t="shared" si="1139"/>
        <v>0</v>
      </c>
      <c r="AX1191" t="str">
        <f t="shared" si="1140"/>
        <v>0</v>
      </c>
      <c r="AY1191" t="str">
        <f t="shared" si="1141"/>
        <v>0</v>
      </c>
      <c r="AZ1191" s="22"/>
    </row>
    <row r="1192" spans="1:52" ht="15" customHeight="1">
      <c r="A1192" s="18" t="s">
        <v>262</v>
      </c>
      <c r="B1192" s="74" t="str">
        <f t="shared" si="1101"/>
        <v>2401771G</v>
      </c>
      <c r="C1192" s="76">
        <v>45470.812743055598</v>
      </c>
      <c r="D1192" s="75" t="s">
        <v>953</v>
      </c>
      <c r="E1192" s="3" t="b">
        <f>ISNUMBER(MATCH(Table1[[#This Row],[Email]],Attendance[Email],0))</f>
        <v>1</v>
      </c>
      <c r="F1192" s="3">
        <f t="shared" si="1102"/>
        <v>45471.146076388934</v>
      </c>
      <c r="G1192" s="21">
        <f>DAY(Table1[[#This Row],[Actual Time]])</f>
        <v>28</v>
      </c>
      <c r="H1192">
        <f>MONTH(Table1[[#This Row],[Actual Time]])</f>
        <v>6</v>
      </c>
      <c r="I1192">
        <f>YEAR(Table1[[#This Row],[Actual Time]])</f>
        <v>2024</v>
      </c>
      <c r="J1192" t="str">
        <f t="shared" si="1103"/>
        <v>28/6/2024</v>
      </c>
      <c r="K1192" s="3" t="str">
        <f t="shared" si="1104"/>
        <v>0</v>
      </c>
      <c r="L1192" t="str">
        <f t="shared" si="1105"/>
        <v>0</v>
      </c>
      <c r="M1192" t="str">
        <f t="shared" si="1106"/>
        <v>0</v>
      </c>
      <c r="N1192" t="str">
        <f t="shared" si="1107"/>
        <v>0</v>
      </c>
      <c r="O1192" t="str">
        <f t="shared" si="1108"/>
        <v>0</v>
      </c>
      <c r="P1192" t="str">
        <f t="shared" si="1109"/>
        <v>0</v>
      </c>
      <c r="Q1192" t="str">
        <f t="shared" si="1110"/>
        <v>0</v>
      </c>
      <c r="R1192" t="str">
        <f t="shared" si="1111"/>
        <v>0</v>
      </c>
      <c r="S1192" t="str">
        <f t="shared" si="1112"/>
        <v>0</v>
      </c>
      <c r="T1192" s="3" t="str">
        <f t="shared" si="1112"/>
        <v>0</v>
      </c>
      <c r="U1192" t="str">
        <f t="shared" si="1113"/>
        <v>1</v>
      </c>
      <c r="V1192" t="str">
        <f t="shared" si="1114"/>
        <v>0</v>
      </c>
      <c r="W1192" t="str">
        <f t="shared" si="1115"/>
        <v>0</v>
      </c>
      <c r="X1192" t="str">
        <f t="shared" si="1116"/>
        <v>0</v>
      </c>
      <c r="Y1192" t="str">
        <f t="shared" si="1117"/>
        <v>0</v>
      </c>
      <c r="Z1192" t="str">
        <f t="shared" si="1118"/>
        <v>0</v>
      </c>
      <c r="AA1192" s="3" t="str">
        <f t="shared" si="1118"/>
        <v>0</v>
      </c>
      <c r="AB1192" s="3" t="str">
        <f t="shared" si="1118"/>
        <v>0</v>
      </c>
      <c r="AC1192" t="str">
        <f t="shared" si="1119"/>
        <v>0</v>
      </c>
      <c r="AD1192" t="str">
        <f t="shared" si="1120"/>
        <v>0</v>
      </c>
      <c r="AE1192" t="str">
        <f t="shared" si="1121"/>
        <v>0</v>
      </c>
      <c r="AF1192" t="str">
        <f t="shared" si="1122"/>
        <v>0</v>
      </c>
      <c r="AG1192" t="str">
        <f t="shared" si="1123"/>
        <v>0</v>
      </c>
      <c r="AH1192" t="str">
        <f t="shared" si="1124"/>
        <v>0</v>
      </c>
      <c r="AI1192" t="str">
        <f t="shared" si="1125"/>
        <v>0</v>
      </c>
      <c r="AJ1192" t="str">
        <f t="shared" si="1126"/>
        <v>0</v>
      </c>
      <c r="AK1192" t="str">
        <f t="shared" si="1127"/>
        <v>0</v>
      </c>
      <c r="AL1192" t="str">
        <f t="shared" si="1128"/>
        <v>0</v>
      </c>
      <c r="AM1192" t="str">
        <f t="shared" si="1129"/>
        <v>0</v>
      </c>
      <c r="AN1192" t="str">
        <f t="shared" si="1130"/>
        <v>0</v>
      </c>
      <c r="AO1192" t="str">
        <f t="shared" si="1131"/>
        <v>0</v>
      </c>
      <c r="AP1192" t="str">
        <f t="shared" si="1132"/>
        <v>0</v>
      </c>
      <c r="AQ1192" t="str">
        <f t="shared" si="1133"/>
        <v>0</v>
      </c>
      <c r="AR1192" t="str">
        <f t="shared" si="1134"/>
        <v>0</v>
      </c>
      <c r="AS1192" t="str">
        <f t="shared" si="1135"/>
        <v>0</v>
      </c>
      <c r="AT1192" t="str">
        <f t="shared" si="1136"/>
        <v>0</v>
      </c>
      <c r="AU1192" t="str">
        <f t="shared" si="1137"/>
        <v>0</v>
      </c>
      <c r="AV1192" t="str">
        <f t="shared" si="1138"/>
        <v>0</v>
      </c>
      <c r="AW1192" t="str">
        <f t="shared" si="1139"/>
        <v>0</v>
      </c>
      <c r="AX1192" t="str">
        <f t="shared" si="1140"/>
        <v>0</v>
      </c>
      <c r="AY1192" t="str">
        <f t="shared" si="1141"/>
        <v>0</v>
      </c>
      <c r="AZ1192" s="22"/>
    </row>
    <row r="1193" spans="1:52" ht="15" customHeight="1">
      <c r="A1193" s="18" t="s">
        <v>184</v>
      </c>
      <c r="B1193" s="74" t="str">
        <f t="shared" si="1101"/>
        <v>2402106E</v>
      </c>
      <c r="C1193" s="76">
        <v>45470.812743055598</v>
      </c>
      <c r="D1193" s="75" t="s">
        <v>922</v>
      </c>
      <c r="E1193" s="3" t="b">
        <f>ISNUMBER(MATCH(Table1[[#This Row],[Email]],Attendance[Email],0))</f>
        <v>1</v>
      </c>
      <c r="F1193" s="3">
        <f t="shared" si="1102"/>
        <v>45471.146076388934</v>
      </c>
      <c r="G1193" s="21">
        <f>DAY(Table1[[#This Row],[Actual Time]])</f>
        <v>28</v>
      </c>
      <c r="H1193">
        <f>MONTH(Table1[[#This Row],[Actual Time]])</f>
        <v>6</v>
      </c>
      <c r="I1193">
        <f>YEAR(Table1[[#This Row],[Actual Time]])</f>
        <v>2024</v>
      </c>
      <c r="J1193" t="str">
        <f t="shared" si="1103"/>
        <v>28/6/2024</v>
      </c>
      <c r="K1193" s="3" t="str">
        <f t="shared" si="1104"/>
        <v>0</v>
      </c>
      <c r="L1193" t="str">
        <f t="shared" si="1105"/>
        <v>0</v>
      </c>
      <c r="M1193" t="str">
        <f t="shared" si="1106"/>
        <v>0</v>
      </c>
      <c r="N1193" t="str">
        <f t="shared" si="1107"/>
        <v>0</v>
      </c>
      <c r="O1193" t="str">
        <f t="shared" si="1108"/>
        <v>0</v>
      </c>
      <c r="P1193" t="str">
        <f t="shared" si="1109"/>
        <v>0</v>
      </c>
      <c r="Q1193" t="str">
        <f t="shared" si="1110"/>
        <v>0</v>
      </c>
      <c r="R1193" t="str">
        <f t="shared" si="1111"/>
        <v>0</v>
      </c>
      <c r="S1193" t="str">
        <f t="shared" si="1112"/>
        <v>0</v>
      </c>
      <c r="T1193" s="3" t="str">
        <f t="shared" si="1112"/>
        <v>0</v>
      </c>
      <c r="U1193" t="str">
        <f t="shared" si="1113"/>
        <v>1</v>
      </c>
      <c r="V1193" t="str">
        <f t="shared" si="1114"/>
        <v>0</v>
      </c>
      <c r="W1193" t="str">
        <f t="shared" si="1115"/>
        <v>0</v>
      </c>
      <c r="X1193" t="str">
        <f t="shared" si="1116"/>
        <v>0</v>
      </c>
      <c r="Y1193" t="str">
        <f t="shared" si="1117"/>
        <v>0</v>
      </c>
      <c r="Z1193" t="str">
        <f t="shared" si="1118"/>
        <v>0</v>
      </c>
      <c r="AA1193" s="3" t="str">
        <f t="shared" si="1118"/>
        <v>0</v>
      </c>
      <c r="AB1193" s="3" t="str">
        <f t="shared" si="1118"/>
        <v>0</v>
      </c>
      <c r="AC1193" t="str">
        <f t="shared" si="1119"/>
        <v>0</v>
      </c>
      <c r="AD1193" t="str">
        <f t="shared" si="1120"/>
        <v>0</v>
      </c>
      <c r="AE1193" t="str">
        <f t="shared" si="1121"/>
        <v>0</v>
      </c>
      <c r="AF1193" t="str">
        <f t="shared" si="1122"/>
        <v>0</v>
      </c>
      <c r="AG1193" t="str">
        <f t="shared" si="1123"/>
        <v>0</v>
      </c>
      <c r="AH1193" t="str">
        <f t="shared" si="1124"/>
        <v>0</v>
      </c>
      <c r="AI1193" t="str">
        <f t="shared" si="1125"/>
        <v>0</v>
      </c>
      <c r="AJ1193" t="str">
        <f t="shared" si="1126"/>
        <v>0</v>
      </c>
      <c r="AK1193" t="str">
        <f t="shared" si="1127"/>
        <v>0</v>
      </c>
      <c r="AL1193" t="str">
        <f t="shared" si="1128"/>
        <v>0</v>
      </c>
      <c r="AM1193" t="str">
        <f t="shared" si="1129"/>
        <v>0</v>
      </c>
      <c r="AN1193" t="str">
        <f t="shared" si="1130"/>
        <v>0</v>
      </c>
      <c r="AO1193" t="str">
        <f t="shared" si="1131"/>
        <v>0</v>
      </c>
      <c r="AP1193" t="str">
        <f t="shared" si="1132"/>
        <v>0</v>
      </c>
      <c r="AQ1193" t="str">
        <f t="shared" si="1133"/>
        <v>0</v>
      </c>
      <c r="AR1193" t="str">
        <f t="shared" si="1134"/>
        <v>0</v>
      </c>
      <c r="AS1193" t="str">
        <f t="shared" si="1135"/>
        <v>0</v>
      </c>
      <c r="AT1193" t="str">
        <f t="shared" si="1136"/>
        <v>0</v>
      </c>
      <c r="AU1193" t="str">
        <f t="shared" si="1137"/>
        <v>0</v>
      </c>
      <c r="AV1193" t="str">
        <f t="shared" si="1138"/>
        <v>0</v>
      </c>
      <c r="AW1193" t="str">
        <f t="shared" si="1139"/>
        <v>0</v>
      </c>
      <c r="AX1193" t="str">
        <f t="shared" si="1140"/>
        <v>0</v>
      </c>
      <c r="AY1193" t="str">
        <f t="shared" si="1141"/>
        <v>0</v>
      </c>
      <c r="AZ1193" s="22"/>
    </row>
    <row r="1194" spans="1:52" ht="15" customHeight="1">
      <c r="A1194" s="18" t="s">
        <v>148</v>
      </c>
      <c r="B1194" s="74" t="str">
        <f t="shared" si="1101"/>
        <v>2402353C</v>
      </c>
      <c r="C1194" s="76">
        <v>45470.812743055598</v>
      </c>
      <c r="D1194" s="75" t="s">
        <v>904</v>
      </c>
      <c r="E1194" s="3" t="b">
        <f>ISNUMBER(MATCH(Table1[[#This Row],[Email]],Attendance[Email],0))</f>
        <v>1</v>
      </c>
      <c r="F1194" s="3">
        <f t="shared" si="1102"/>
        <v>45471.146076388934</v>
      </c>
      <c r="G1194" s="21">
        <f>DAY(Table1[[#This Row],[Actual Time]])</f>
        <v>28</v>
      </c>
      <c r="H1194">
        <f>MONTH(Table1[[#This Row],[Actual Time]])</f>
        <v>6</v>
      </c>
      <c r="I1194">
        <f>YEAR(Table1[[#This Row],[Actual Time]])</f>
        <v>2024</v>
      </c>
      <c r="J1194" t="str">
        <f t="shared" si="1103"/>
        <v>28/6/2024</v>
      </c>
      <c r="K1194" s="3" t="str">
        <f t="shared" si="1104"/>
        <v>0</v>
      </c>
      <c r="L1194" t="str">
        <f t="shared" si="1105"/>
        <v>0</v>
      </c>
      <c r="M1194" t="str">
        <f t="shared" si="1106"/>
        <v>0</v>
      </c>
      <c r="N1194" t="str">
        <f t="shared" si="1107"/>
        <v>0</v>
      </c>
      <c r="O1194" t="str">
        <f t="shared" si="1108"/>
        <v>0</v>
      </c>
      <c r="P1194" t="str">
        <f t="shared" si="1109"/>
        <v>0</v>
      </c>
      <c r="Q1194" t="str">
        <f t="shared" si="1110"/>
        <v>0</v>
      </c>
      <c r="R1194" t="str">
        <f t="shared" si="1111"/>
        <v>0</v>
      </c>
      <c r="S1194" t="str">
        <f t="shared" si="1112"/>
        <v>0</v>
      </c>
      <c r="T1194" s="3" t="str">
        <f t="shared" si="1112"/>
        <v>0</v>
      </c>
      <c r="U1194" t="str">
        <f t="shared" si="1113"/>
        <v>1</v>
      </c>
      <c r="V1194" t="str">
        <f t="shared" si="1114"/>
        <v>0</v>
      </c>
      <c r="W1194" t="str">
        <f t="shared" si="1115"/>
        <v>0</v>
      </c>
      <c r="X1194" t="str">
        <f t="shared" si="1116"/>
        <v>0</v>
      </c>
      <c r="Y1194" t="str">
        <f t="shared" si="1117"/>
        <v>0</v>
      </c>
      <c r="Z1194" t="str">
        <f t="shared" si="1118"/>
        <v>0</v>
      </c>
      <c r="AA1194" s="3" t="str">
        <f t="shared" si="1118"/>
        <v>0</v>
      </c>
      <c r="AB1194" s="3" t="str">
        <f t="shared" si="1118"/>
        <v>0</v>
      </c>
      <c r="AC1194" t="str">
        <f t="shared" si="1119"/>
        <v>0</v>
      </c>
      <c r="AD1194" t="str">
        <f t="shared" si="1120"/>
        <v>0</v>
      </c>
      <c r="AE1194" t="str">
        <f t="shared" si="1121"/>
        <v>0</v>
      </c>
      <c r="AF1194" t="str">
        <f t="shared" si="1122"/>
        <v>0</v>
      </c>
      <c r="AG1194" t="str">
        <f t="shared" si="1123"/>
        <v>0</v>
      </c>
      <c r="AH1194" t="str">
        <f t="shared" si="1124"/>
        <v>0</v>
      </c>
      <c r="AI1194" t="str">
        <f t="shared" si="1125"/>
        <v>0</v>
      </c>
      <c r="AJ1194" t="str">
        <f t="shared" si="1126"/>
        <v>0</v>
      </c>
      <c r="AK1194" t="str">
        <f t="shared" si="1127"/>
        <v>0</v>
      </c>
      <c r="AL1194" t="str">
        <f t="shared" si="1128"/>
        <v>0</v>
      </c>
      <c r="AM1194" t="str">
        <f t="shared" si="1129"/>
        <v>0</v>
      </c>
      <c r="AN1194" t="str">
        <f t="shared" si="1130"/>
        <v>0</v>
      </c>
      <c r="AO1194" t="str">
        <f t="shared" si="1131"/>
        <v>0</v>
      </c>
      <c r="AP1194" t="str">
        <f t="shared" si="1132"/>
        <v>0</v>
      </c>
      <c r="AQ1194" t="str">
        <f t="shared" si="1133"/>
        <v>0</v>
      </c>
      <c r="AR1194" t="str">
        <f t="shared" si="1134"/>
        <v>0</v>
      </c>
      <c r="AS1194" t="str">
        <f t="shared" si="1135"/>
        <v>0</v>
      </c>
      <c r="AT1194" t="str">
        <f t="shared" si="1136"/>
        <v>0</v>
      </c>
      <c r="AU1194" t="str">
        <f t="shared" si="1137"/>
        <v>0</v>
      </c>
      <c r="AV1194" t="str">
        <f t="shared" si="1138"/>
        <v>0</v>
      </c>
      <c r="AW1194" t="str">
        <f t="shared" si="1139"/>
        <v>0</v>
      </c>
      <c r="AX1194" t="str">
        <f t="shared" si="1140"/>
        <v>0</v>
      </c>
      <c r="AY1194" t="str">
        <f t="shared" si="1141"/>
        <v>0</v>
      </c>
      <c r="AZ1194" s="22"/>
    </row>
    <row r="1195" spans="1:52" ht="15" customHeight="1">
      <c r="A1195" s="18" t="s">
        <v>463</v>
      </c>
      <c r="B1195" s="74" t="str">
        <f t="shared" si="1101"/>
        <v>2400496B</v>
      </c>
      <c r="C1195" s="76">
        <v>45470.812743055598</v>
      </c>
      <c r="D1195" s="75" t="s">
        <v>975</v>
      </c>
      <c r="E1195" s="3" t="b">
        <f>ISNUMBER(MATCH(Table1[[#This Row],[Email]],Attendance[Email],0))</f>
        <v>1</v>
      </c>
      <c r="F1195" s="3">
        <f t="shared" si="1102"/>
        <v>45471.146076388934</v>
      </c>
      <c r="G1195" s="21">
        <f>DAY(Table1[[#This Row],[Actual Time]])</f>
        <v>28</v>
      </c>
      <c r="H1195">
        <f>MONTH(Table1[[#This Row],[Actual Time]])</f>
        <v>6</v>
      </c>
      <c r="I1195">
        <f>YEAR(Table1[[#This Row],[Actual Time]])</f>
        <v>2024</v>
      </c>
      <c r="J1195" t="str">
        <f t="shared" si="1103"/>
        <v>28/6/2024</v>
      </c>
      <c r="K1195" s="3" t="str">
        <f t="shared" si="1104"/>
        <v>0</v>
      </c>
      <c r="L1195" t="str">
        <f t="shared" si="1105"/>
        <v>0</v>
      </c>
      <c r="M1195" t="str">
        <f t="shared" si="1106"/>
        <v>0</v>
      </c>
      <c r="N1195" t="str">
        <f t="shared" si="1107"/>
        <v>0</v>
      </c>
      <c r="O1195" t="str">
        <f t="shared" si="1108"/>
        <v>0</v>
      </c>
      <c r="P1195" t="str">
        <f t="shared" si="1109"/>
        <v>0</v>
      </c>
      <c r="Q1195" t="str">
        <f t="shared" si="1110"/>
        <v>0</v>
      </c>
      <c r="R1195" t="str">
        <f t="shared" si="1111"/>
        <v>0</v>
      </c>
      <c r="S1195" t="str">
        <f t="shared" si="1112"/>
        <v>0</v>
      </c>
      <c r="T1195" s="3" t="str">
        <f t="shared" si="1112"/>
        <v>0</v>
      </c>
      <c r="U1195" t="str">
        <f t="shared" si="1113"/>
        <v>1</v>
      </c>
      <c r="V1195" t="str">
        <f t="shared" si="1114"/>
        <v>0</v>
      </c>
      <c r="W1195" t="str">
        <f t="shared" si="1115"/>
        <v>0</v>
      </c>
      <c r="X1195" t="str">
        <f t="shared" si="1116"/>
        <v>0</v>
      </c>
      <c r="Y1195" t="str">
        <f t="shared" si="1117"/>
        <v>0</v>
      </c>
      <c r="Z1195" t="str">
        <f t="shared" si="1118"/>
        <v>0</v>
      </c>
      <c r="AA1195" s="3" t="str">
        <f t="shared" si="1118"/>
        <v>0</v>
      </c>
      <c r="AB1195" s="3" t="str">
        <f t="shared" si="1118"/>
        <v>0</v>
      </c>
      <c r="AC1195" t="str">
        <f t="shared" si="1119"/>
        <v>0</v>
      </c>
      <c r="AD1195" t="str">
        <f t="shared" si="1120"/>
        <v>0</v>
      </c>
      <c r="AE1195" t="str">
        <f t="shared" si="1121"/>
        <v>0</v>
      </c>
      <c r="AF1195" t="str">
        <f t="shared" si="1122"/>
        <v>0</v>
      </c>
      <c r="AG1195" t="str">
        <f t="shared" si="1123"/>
        <v>0</v>
      </c>
      <c r="AH1195" t="str">
        <f t="shared" si="1124"/>
        <v>0</v>
      </c>
      <c r="AI1195" t="str">
        <f t="shared" si="1125"/>
        <v>0</v>
      </c>
      <c r="AJ1195" t="str">
        <f t="shared" si="1126"/>
        <v>0</v>
      </c>
      <c r="AK1195" t="str">
        <f t="shared" si="1127"/>
        <v>0</v>
      </c>
      <c r="AL1195" t="str">
        <f t="shared" si="1128"/>
        <v>0</v>
      </c>
      <c r="AM1195" t="str">
        <f t="shared" si="1129"/>
        <v>0</v>
      </c>
      <c r="AN1195" t="str">
        <f t="shared" si="1130"/>
        <v>0</v>
      </c>
      <c r="AO1195" t="str">
        <f t="shared" si="1131"/>
        <v>0</v>
      </c>
      <c r="AP1195" t="str">
        <f t="shared" si="1132"/>
        <v>0</v>
      </c>
      <c r="AQ1195" t="str">
        <f t="shared" si="1133"/>
        <v>0</v>
      </c>
      <c r="AR1195" t="str">
        <f t="shared" si="1134"/>
        <v>0</v>
      </c>
      <c r="AS1195" t="str">
        <f t="shared" si="1135"/>
        <v>0</v>
      </c>
      <c r="AT1195" t="str">
        <f t="shared" si="1136"/>
        <v>0</v>
      </c>
      <c r="AU1195" t="str">
        <f t="shared" si="1137"/>
        <v>0</v>
      </c>
      <c r="AV1195" t="str">
        <f t="shared" si="1138"/>
        <v>0</v>
      </c>
      <c r="AW1195" t="str">
        <f t="shared" si="1139"/>
        <v>0</v>
      </c>
      <c r="AX1195" t="str">
        <f t="shared" si="1140"/>
        <v>0</v>
      </c>
      <c r="AY1195" t="str">
        <f t="shared" si="1141"/>
        <v>0</v>
      </c>
      <c r="AZ1195" s="22"/>
    </row>
    <row r="1196" spans="1:52" ht="15" customHeight="1">
      <c r="A1196" s="18" t="s">
        <v>206</v>
      </c>
      <c r="B1196" s="74" t="str">
        <f t="shared" si="1101"/>
        <v>2403954G</v>
      </c>
      <c r="C1196" s="76">
        <v>45470.812743055598</v>
      </c>
      <c r="D1196" s="75" t="s">
        <v>933</v>
      </c>
      <c r="E1196" s="3" t="b">
        <f>ISNUMBER(MATCH(Table1[[#This Row],[Email]],Attendance[Email],0))</f>
        <v>1</v>
      </c>
      <c r="F1196" s="3">
        <f t="shared" si="1102"/>
        <v>45471.146076388934</v>
      </c>
      <c r="G1196" s="21">
        <f>DAY(Table1[[#This Row],[Actual Time]])</f>
        <v>28</v>
      </c>
      <c r="H1196">
        <f>MONTH(Table1[[#This Row],[Actual Time]])</f>
        <v>6</v>
      </c>
      <c r="I1196">
        <f>YEAR(Table1[[#This Row],[Actual Time]])</f>
        <v>2024</v>
      </c>
      <c r="J1196" t="str">
        <f t="shared" si="1103"/>
        <v>28/6/2024</v>
      </c>
      <c r="K1196" s="3" t="str">
        <f t="shared" si="1104"/>
        <v>0</v>
      </c>
      <c r="L1196" t="str">
        <f t="shared" si="1105"/>
        <v>0</v>
      </c>
      <c r="M1196" t="str">
        <f t="shared" si="1106"/>
        <v>0</v>
      </c>
      <c r="N1196" t="str">
        <f t="shared" si="1107"/>
        <v>0</v>
      </c>
      <c r="O1196" t="str">
        <f t="shared" si="1108"/>
        <v>0</v>
      </c>
      <c r="P1196" t="str">
        <f t="shared" si="1109"/>
        <v>0</v>
      </c>
      <c r="Q1196" t="str">
        <f t="shared" si="1110"/>
        <v>0</v>
      </c>
      <c r="R1196" t="str">
        <f t="shared" si="1111"/>
        <v>0</v>
      </c>
      <c r="S1196" t="str">
        <f t="shared" si="1112"/>
        <v>0</v>
      </c>
      <c r="T1196" s="3" t="str">
        <f t="shared" si="1112"/>
        <v>0</v>
      </c>
      <c r="U1196" t="str">
        <f t="shared" si="1113"/>
        <v>1</v>
      </c>
      <c r="V1196" t="str">
        <f t="shared" si="1114"/>
        <v>0</v>
      </c>
      <c r="W1196" t="str">
        <f t="shared" si="1115"/>
        <v>0</v>
      </c>
      <c r="X1196" t="str">
        <f t="shared" si="1116"/>
        <v>0</v>
      </c>
      <c r="Y1196" t="str">
        <f t="shared" si="1117"/>
        <v>0</v>
      </c>
      <c r="Z1196" t="str">
        <f t="shared" si="1118"/>
        <v>0</v>
      </c>
      <c r="AA1196" s="3" t="str">
        <f t="shared" si="1118"/>
        <v>0</v>
      </c>
      <c r="AB1196" s="3" t="str">
        <f t="shared" si="1118"/>
        <v>0</v>
      </c>
      <c r="AC1196" t="str">
        <f t="shared" si="1119"/>
        <v>0</v>
      </c>
      <c r="AD1196" t="str">
        <f t="shared" si="1120"/>
        <v>0</v>
      </c>
      <c r="AE1196" t="str">
        <f t="shared" si="1121"/>
        <v>0</v>
      </c>
      <c r="AF1196" t="str">
        <f t="shared" si="1122"/>
        <v>0</v>
      </c>
      <c r="AG1196" t="str">
        <f t="shared" si="1123"/>
        <v>0</v>
      </c>
      <c r="AH1196" t="str">
        <f t="shared" si="1124"/>
        <v>0</v>
      </c>
      <c r="AI1196" t="str">
        <f t="shared" si="1125"/>
        <v>0</v>
      </c>
      <c r="AJ1196" t="str">
        <f t="shared" si="1126"/>
        <v>0</v>
      </c>
      <c r="AK1196" t="str">
        <f t="shared" si="1127"/>
        <v>0</v>
      </c>
      <c r="AL1196" t="str">
        <f t="shared" si="1128"/>
        <v>0</v>
      </c>
      <c r="AM1196" t="str">
        <f t="shared" si="1129"/>
        <v>0</v>
      </c>
      <c r="AN1196" t="str">
        <f t="shared" si="1130"/>
        <v>0</v>
      </c>
      <c r="AO1196" t="str">
        <f t="shared" si="1131"/>
        <v>0</v>
      </c>
      <c r="AP1196" t="str">
        <f t="shared" si="1132"/>
        <v>0</v>
      </c>
      <c r="AQ1196" t="str">
        <f t="shared" si="1133"/>
        <v>0</v>
      </c>
      <c r="AR1196" t="str">
        <f t="shared" si="1134"/>
        <v>0</v>
      </c>
      <c r="AS1196" t="str">
        <f t="shared" si="1135"/>
        <v>0</v>
      </c>
      <c r="AT1196" t="str">
        <f t="shared" si="1136"/>
        <v>0</v>
      </c>
      <c r="AU1196" t="str">
        <f t="shared" si="1137"/>
        <v>0</v>
      </c>
      <c r="AV1196" t="str">
        <f t="shared" si="1138"/>
        <v>0</v>
      </c>
      <c r="AW1196" t="str">
        <f t="shared" si="1139"/>
        <v>0</v>
      </c>
      <c r="AX1196" t="str">
        <f t="shared" si="1140"/>
        <v>0</v>
      </c>
      <c r="AY1196" t="str">
        <f t="shared" si="1141"/>
        <v>0</v>
      </c>
      <c r="AZ1196" s="22"/>
    </row>
    <row r="1197" spans="1:52" ht="15" customHeight="1">
      <c r="A1197" s="18" t="s">
        <v>120</v>
      </c>
      <c r="B1197" s="74" t="str">
        <f t="shared" si="1101"/>
        <v>2403880D</v>
      </c>
      <c r="C1197" s="76">
        <v>45470.812743055598</v>
      </c>
      <c r="D1197" s="75" t="s">
        <v>972</v>
      </c>
      <c r="E1197" s="3" t="b">
        <f>ISNUMBER(MATCH(Table1[[#This Row],[Email]],Attendance[Email],0))</f>
        <v>1</v>
      </c>
      <c r="F1197" s="3">
        <f t="shared" si="1102"/>
        <v>45471.146076388934</v>
      </c>
      <c r="G1197" s="21">
        <f>DAY(Table1[[#This Row],[Actual Time]])</f>
        <v>28</v>
      </c>
      <c r="H1197">
        <f>MONTH(Table1[[#This Row],[Actual Time]])</f>
        <v>6</v>
      </c>
      <c r="I1197">
        <f>YEAR(Table1[[#This Row],[Actual Time]])</f>
        <v>2024</v>
      </c>
      <c r="J1197" t="str">
        <f t="shared" si="1103"/>
        <v>28/6/2024</v>
      </c>
      <c r="K1197" s="3" t="str">
        <f t="shared" si="1104"/>
        <v>0</v>
      </c>
      <c r="L1197" t="str">
        <f t="shared" si="1105"/>
        <v>0</v>
      </c>
      <c r="M1197" t="str">
        <f t="shared" si="1106"/>
        <v>0</v>
      </c>
      <c r="N1197" t="str">
        <f t="shared" si="1107"/>
        <v>0</v>
      </c>
      <c r="O1197" t="str">
        <f t="shared" si="1108"/>
        <v>0</v>
      </c>
      <c r="P1197" t="str">
        <f t="shared" si="1109"/>
        <v>0</v>
      </c>
      <c r="Q1197" t="str">
        <f t="shared" si="1110"/>
        <v>0</v>
      </c>
      <c r="R1197" t="str">
        <f t="shared" si="1111"/>
        <v>0</v>
      </c>
      <c r="S1197" t="str">
        <f t="shared" si="1112"/>
        <v>0</v>
      </c>
      <c r="T1197" s="3" t="str">
        <f t="shared" si="1112"/>
        <v>0</v>
      </c>
      <c r="U1197" t="str">
        <f t="shared" si="1113"/>
        <v>1</v>
      </c>
      <c r="V1197" t="str">
        <f t="shared" si="1114"/>
        <v>0</v>
      </c>
      <c r="W1197" t="str">
        <f t="shared" si="1115"/>
        <v>0</v>
      </c>
      <c r="X1197" t="str">
        <f t="shared" si="1116"/>
        <v>0</v>
      </c>
      <c r="Y1197" t="str">
        <f t="shared" si="1117"/>
        <v>0</v>
      </c>
      <c r="Z1197" t="str">
        <f t="shared" si="1118"/>
        <v>0</v>
      </c>
      <c r="AA1197" s="3" t="str">
        <f t="shared" si="1118"/>
        <v>0</v>
      </c>
      <c r="AB1197" s="3" t="str">
        <f t="shared" si="1118"/>
        <v>0</v>
      </c>
      <c r="AC1197" t="str">
        <f t="shared" si="1119"/>
        <v>0</v>
      </c>
      <c r="AD1197" t="str">
        <f t="shared" si="1120"/>
        <v>0</v>
      </c>
      <c r="AE1197" t="str">
        <f t="shared" si="1121"/>
        <v>0</v>
      </c>
      <c r="AF1197" t="str">
        <f t="shared" si="1122"/>
        <v>0</v>
      </c>
      <c r="AG1197" t="str">
        <f t="shared" si="1123"/>
        <v>0</v>
      </c>
      <c r="AH1197" t="str">
        <f t="shared" si="1124"/>
        <v>0</v>
      </c>
      <c r="AI1197" t="str">
        <f t="shared" si="1125"/>
        <v>0</v>
      </c>
      <c r="AJ1197" t="str">
        <f t="shared" si="1126"/>
        <v>0</v>
      </c>
      <c r="AK1197" t="str">
        <f t="shared" si="1127"/>
        <v>0</v>
      </c>
      <c r="AL1197" t="str">
        <f t="shared" si="1128"/>
        <v>0</v>
      </c>
      <c r="AM1197" t="str">
        <f t="shared" si="1129"/>
        <v>0</v>
      </c>
      <c r="AN1197" t="str">
        <f t="shared" si="1130"/>
        <v>0</v>
      </c>
      <c r="AO1197" t="str">
        <f t="shared" si="1131"/>
        <v>0</v>
      </c>
      <c r="AP1197" t="str">
        <f t="shared" si="1132"/>
        <v>0</v>
      </c>
      <c r="AQ1197" t="str">
        <f t="shared" si="1133"/>
        <v>0</v>
      </c>
      <c r="AR1197" t="str">
        <f t="shared" si="1134"/>
        <v>0</v>
      </c>
      <c r="AS1197" t="str">
        <f t="shared" si="1135"/>
        <v>0</v>
      </c>
      <c r="AT1197" t="str">
        <f t="shared" si="1136"/>
        <v>0</v>
      </c>
      <c r="AU1197" t="str">
        <f t="shared" si="1137"/>
        <v>0</v>
      </c>
      <c r="AV1197" t="str">
        <f t="shared" si="1138"/>
        <v>0</v>
      </c>
      <c r="AW1197" t="str">
        <f t="shared" si="1139"/>
        <v>0</v>
      </c>
      <c r="AX1197" t="str">
        <f t="shared" si="1140"/>
        <v>0</v>
      </c>
      <c r="AY1197" t="str">
        <f t="shared" si="1141"/>
        <v>0</v>
      </c>
      <c r="AZ1197" s="22"/>
    </row>
    <row r="1198" spans="1:52" ht="15" customHeight="1">
      <c r="A1198" s="18" t="s">
        <v>96</v>
      </c>
      <c r="B1198" s="74" t="str">
        <f t="shared" si="1101"/>
        <v>2300398A</v>
      </c>
      <c r="C1198" s="76">
        <v>45470.812743055598</v>
      </c>
      <c r="D1198" s="75" t="s">
        <v>999</v>
      </c>
      <c r="E1198" s="3" t="b">
        <f>ISNUMBER(MATCH(Table1[[#This Row],[Email]],Attendance[Email],0))</f>
        <v>1</v>
      </c>
      <c r="F1198" s="3">
        <f t="shared" si="1102"/>
        <v>45471.146076388934</v>
      </c>
      <c r="G1198" s="21">
        <f>DAY(Table1[[#This Row],[Actual Time]])</f>
        <v>28</v>
      </c>
      <c r="H1198">
        <f>MONTH(Table1[[#This Row],[Actual Time]])</f>
        <v>6</v>
      </c>
      <c r="I1198">
        <f>YEAR(Table1[[#This Row],[Actual Time]])</f>
        <v>2024</v>
      </c>
      <c r="J1198" t="str">
        <f t="shared" si="1103"/>
        <v>28/6/2024</v>
      </c>
      <c r="K1198" s="3" t="str">
        <f t="shared" si="1104"/>
        <v>0</v>
      </c>
      <c r="L1198" t="str">
        <f t="shared" si="1105"/>
        <v>0</v>
      </c>
      <c r="M1198" t="str">
        <f t="shared" si="1106"/>
        <v>0</v>
      </c>
      <c r="N1198" t="str">
        <f t="shared" si="1107"/>
        <v>0</v>
      </c>
      <c r="O1198" t="str">
        <f t="shared" si="1108"/>
        <v>0</v>
      </c>
      <c r="P1198" t="str">
        <f t="shared" si="1109"/>
        <v>0</v>
      </c>
      <c r="Q1198" t="str">
        <f t="shared" si="1110"/>
        <v>0</v>
      </c>
      <c r="R1198" t="str">
        <f t="shared" si="1111"/>
        <v>0</v>
      </c>
      <c r="S1198" t="str">
        <f t="shared" si="1112"/>
        <v>0</v>
      </c>
      <c r="T1198" s="3" t="str">
        <f t="shared" si="1112"/>
        <v>0</v>
      </c>
      <c r="U1198" t="str">
        <f t="shared" si="1113"/>
        <v>1</v>
      </c>
      <c r="V1198" t="str">
        <f t="shared" si="1114"/>
        <v>0</v>
      </c>
      <c r="W1198" t="str">
        <f t="shared" si="1115"/>
        <v>0</v>
      </c>
      <c r="X1198" t="str">
        <f t="shared" si="1116"/>
        <v>0</v>
      </c>
      <c r="Y1198" t="str">
        <f t="shared" si="1117"/>
        <v>0</v>
      </c>
      <c r="Z1198" t="str">
        <f t="shared" si="1118"/>
        <v>0</v>
      </c>
      <c r="AA1198" s="3" t="str">
        <f t="shared" si="1118"/>
        <v>0</v>
      </c>
      <c r="AB1198" s="3" t="str">
        <f t="shared" si="1118"/>
        <v>0</v>
      </c>
      <c r="AC1198" t="str">
        <f t="shared" si="1119"/>
        <v>0</v>
      </c>
      <c r="AD1198" t="str">
        <f t="shared" si="1120"/>
        <v>0</v>
      </c>
      <c r="AE1198" t="str">
        <f t="shared" si="1121"/>
        <v>0</v>
      </c>
      <c r="AF1198" t="str">
        <f t="shared" si="1122"/>
        <v>0</v>
      </c>
      <c r="AG1198" t="str">
        <f t="shared" si="1123"/>
        <v>0</v>
      </c>
      <c r="AH1198" t="str">
        <f t="shared" si="1124"/>
        <v>0</v>
      </c>
      <c r="AI1198" t="str">
        <f t="shared" si="1125"/>
        <v>0</v>
      </c>
      <c r="AJ1198" t="str">
        <f t="shared" si="1126"/>
        <v>0</v>
      </c>
      <c r="AK1198" t="str">
        <f t="shared" si="1127"/>
        <v>0</v>
      </c>
      <c r="AL1198" t="str">
        <f t="shared" si="1128"/>
        <v>0</v>
      </c>
      <c r="AM1198" t="str">
        <f t="shared" si="1129"/>
        <v>0</v>
      </c>
      <c r="AN1198" t="str">
        <f t="shared" si="1130"/>
        <v>0</v>
      </c>
      <c r="AO1198" t="str">
        <f t="shared" si="1131"/>
        <v>0</v>
      </c>
      <c r="AP1198" t="str">
        <f t="shared" si="1132"/>
        <v>0</v>
      </c>
      <c r="AQ1198" t="str">
        <f t="shared" si="1133"/>
        <v>0</v>
      </c>
      <c r="AR1198" t="str">
        <f t="shared" si="1134"/>
        <v>0</v>
      </c>
      <c r="AS1198" t="str">
        <f t="shared" si="1135"/>
        <v>0</v>
      </c>
      <c r="AT1198" t="str">
        <f t="shared" si="1136"/>
        <v>0</v>
      </c>
      <c r="AU1198" t="str">
        <f t="shared" si="1137"/>
        <v>0</v>
      </c>
      <c r="AV1198" t="str">
        <f t="shared" si="1138"/>
        <v>0</v>
      </c>
      <c r="AW1198" t="str">
        <f t="shared" si="1139"/>
        <v>0</v>
      </c>
      <c r="AX1198" t="str">
        <f t="shared" si="1140"/>
        <v>0</v>
      </c>
      <c r="AY1198" t="str">
        <f t="shared" si="1141"/>
        <v>0</v>
      </c>
      <c r="AZ1198" s="22"/>
    </row>
    <row r="1199" spans="1:52" ht="15" customHeight="1">
      <c r="A1199" s="18" t="s">
        <v>204</v>
      </c>
      <c r="B1199" s="74" t="str">
        <f t="shared" si="1101"/>
        <v>2402062J</v>
      </c>
      <c r="C1199" s="76">
        <v>45470.812743055598</v>
      </c>
      <c r="D1199" s="75" t="s">
        <v>932</v>
      </c>
      <c r="E1199" s="3" t="b">
        <f>ISNUMBER(MATCH(Table1[[#This Row],[Email]],Attendance[Email],0))</f>
        <v>1</v>
      </c>
      <c r="F1199" s="3">
        <f t="shared" si="1102"/>
        <v>45471.146076388934</v>
      </c>
      <c r="G1199" s="21">
        <f>DAY(Table1[[#This Row],[Actual Time]])</f>
        <v>28</v>
      </c>
      <c r="H1199">
        <f>MONTH(Table1[[#This Row],[Actual Time]])</f>
        <v>6</v>
      </c>
      <c r="I1199">
        <f>YEAR(Table1[[#This Row],[Actual Time]])</f>
        <v>2024</v>
      </c>
      <c r="J1199" t="str">
        <f t="shared" si="1103"/>
        <v>28/6/2024</v>
      </c>
      <c r="K1199" s="3" t="str">
        <f t="shared" si="1104"/>
        <v>0</v>
      </c>
      <c r="L1199" t="str">
        <f t="shared" si="1105"/>
        <v>0</v>
      </c>
      <c r="M1199" t="str">
        <f t="shared" si="1106"/>
        <v>0</v>
      </c>
      <c r="N1199" t="str">
        <f t="shared" si="1107"/>
        <v>0</v>
      </c>
      <c r="O1199" t="str">
        <f t="shared" si="1108"/>
        <v>0</v>
      </c>
      <c r="P1199" t="str">
        <f t="shared" si="1109"/>
        <v>0</v>
      </c>
      <c r="Q1199" t="str">
        <f t="shared" si="1110"/>
        <v>0</v>
      </c>
      <c r="R1199" t="str">
        <f t="shared" si="1111"/>
        <v>0</v>
      </c>
      <c r="S1199" t="str">
        <f t="shared" si="1112"/>
        <v>0</v>
      </c>
      <c r="T1199" s="3" t="str">
        <f t="shared" si="1112"/>
        <v>0</v>
      </c>
      <c r="U1199" t="str">
        <f t="shared" si="1113"/>
        <v>1</v>
      </c>
      <c r="V1199" t="str">
        <f t="shared" si="1114"/>
        <v>0</v>
      </c>
      <c r="W1199" t="str">
        <f t="shared" si="1115"/>
        <v>0</v>
      </c>
      <c r="X1199" t="str">
        <f t="shared" si="1116"/>
        <v>0</v>
      </c>
      <c r="Y1199" t="str">
        <f t="shared" si="1117"/>
        <v>0</v>
      </c>
      <c r="Z1199" t="str">
        <f t="shared" si="1118"/>
        <v>0</v>
      </c>
      <c r="AA1199" s="3" t="str">
        <f t="shared" si="1118"/>
        <v>0</v>
      </c>
      <c r="AB1199" s="3" t="str">
        <f t="shared" si="1118"/>
        <v>0</v>
      </c>
      <c r="AC1199" t="str">
        <f t="shared" si="1119"/>
        <v>0</v>
      </c>
      <c r="AD1199" t="str">
        <f t="shared" si="1120"/>
        <v>0</v>
      </c>
      <c r="AE1199" t="str">
        <f t="shared" si="1121"/>
        <v>0</v>
      </c>
      <c r="AF1199" t="str">
        <f t="shared" si="1122"/>
        <v>0</v>
      </c>
      <c r="AG1199" t="str">
        <f t="shared" si="1123"/>
        <v>0</v>
      </c>
      <c r="AH1199" t="str">
        <f t="shared" si="1124"/>
        <v>0</v>
      </c>
      <c r="AI1199" t="str">
        <f t="shared" si="1125"/>
        <v>0</v>
      </c>
      <c r="AJ1199" t="str">
        <f t="shared" si="1126"/>
        <v>0</v>
      </c>
      <c r="AK1199" t="str">
        <f t="shared" si="1127"/>
        <v>0</v>
      </c>
      <c r="AL1199" t="str">
        <f t="shared" si="1128"/>
        <v>0</v>
      </c>
      <c r="AM1199" t="str">
        <f t="shared" si="1129"/>
        <v>0</v>
      </c>
      <c r="AN1199" t="str">
        <f t="shared" si="1130"/>
        <v>0</v>
      </c>
      <c r="AO1199" t="str">
        <f t="shared" si="1131"/>
        <v>0</v>
      </c>
      <c r="AP1199" t="str">
        <f t="shared" si="1132"/>
        <v>0</v>
      </c>
      <c r="AQ1199" t="str">
        <f t="shared" si="1133"/>
        <v>0</v>
      </c>
      <c r="AR1199" t="str">
        <f t="shared" si="1134"/>
        <v>0</v>
      </c>
      <c r="AS1199" t="str">
        <f t="shared" si="1135"/>
        <v>0</v>
      </c>
      <c r="AT1199" t="str">
        <f t="shared" si="1136"/>
        <v>0</v>
      </c>
      <c r="AU1199" t="str">
        <f t="shared" si="1137"/>
        <v>0</v>
      </c>
      <c r="AV1199" t="str">
        <f t="shared" si="1138"/>
        <v>0</v>
      </c>
      <c r="AW1199" t="str">
        <f t="shared" si="1139"/>
        <v>0</v>
      </c>
      <c r="AX1199" t="str">
        <f t="shared" si="1140"/>
        <v>0</v>
      </c>
      <c r="AY1199" t="str">
        <f t="shared" si="1141"/>
        <v>0</v>
      </c>
      <c r="AZ1199" s="22"/>
    </row>
    <row r="1200" spans="1:52" ht="15" customHeight="1">
      <c r="A1200" s="18" t="s">
        <v>72</v>
      </c>
      <c r="B1200" s="74" t="str">
        <f t="shared" si="1101"/>
        <v>2302493H</v>
      </c>
      <c r="C1200" s="76">
        <v>45470.812743055598</v>
      </c>
      <c r="D1200" s="75" t="s">
        <v>878</v>
      </c>
      <c r="E1200" s="3" t="b">
        <f>ISNUMBER(MATCH(Table1[[#This Row],[Email]],Attendance[Email],0))</f>
        <v>1</v>
      </c>
      <c r="F1200" s="3">
        <f t="shared" si="1102"/>
        <v>45471.146076388934</v>
      </c>
      <c r="G1200" s="21">
        <f>DAY(Table1[[#This Row],[Actual Time]])</f>
        <v>28</v>
      </c>
      <c r="H1200">
        <f>MONTH(Table1[[#This Row],[Actual Time]])</f>
        <v>6</v>
      </c>
      <c r="I1200">
        <f>YEAR(Table1[[#This Row],[Actual Time]])</f>
        <v>2024</v>
      </c>
      <c r="J1200" t="str">
        <f t="shared" si="1103"/>
        <v>28/6/2024</v>
      </c>
      <c r="K1200" s="3" t="str">
        <f t="shared" si="1104"/>
        <v>0</v>
      </c>
      <c r="L1200" t="str">
        <f t="shared" si="1105"/>
        <v>0</v>
      </c>
      <c r="M1200" t="str">
        <f t="shared" si="1106"/>
        <v>0</v>
      </c>
      <c r="N1200" t="str">
        <f t="shared" si="1107"/>
        <v>0</v>
      </c>
      <c r="O1200" t="str">
        <f t="shared" si="1108"/>
        <v>0</v>
      </c>
      <c r="P1200" t="str">
        <f t="shared" si="1109"/>
        <v>0</v>
      </c>
      <c r="Q1200" t="str">
        <f t="shared" si="1110"/>
        <v>0</v>
      </c>
      <c r="R1200" t="str">
        <f t="shared" si="1111"/>
        <v>0</v>
      </c>
      <c r="S1200" t="str">
        <f t="shared" si="1112"/>
        <v>0</v>
      </c>
      <c r="T1200" s="3" t="str">
        <f t="shared" si="1112"/>
        <v>0</v>
      </c>
      <c r="U1200" t="str">
        <f t="shared" si="1113"/>
        <v>1</v>
      </c>
      <c r="V1200" t="str">
        <f t="shared" si="1114"/>
        <v>0</v>
      </c>
      <c r="W1200" t="str">
        <f t="shared" si="1115"/>
        <v>0</v>
      </c>
      <c r="X1200" t="str">
        <f t="shared" si="1116"/>
        <v>0</v>
      </c>
      <c r="Y1200" t="str">
        <f t="shared" si="1117"/>
        <v>0</v>
      </c>
      <c r="Z1200" t="str">
        <f t="shared" si="1118"/>
        <v>0</v>
      </c>
      <c r="AA1200" s="3" t="str">
        <f t="shared" si="1118"/>
        <v>0</v>
      </c>
      <c r="AB1200" s="3" t="str">
        <f t="shared" si="1118"/>
        <v>0</v>
      </c>
      <c r="AC1200" t="str">
        <f t="shared" si="1119"/>
        <v>0</v>
      </c>
      <c r="AD1200" t="str">
        <f t="shared" si="1120"/>
        <v>0</v>
      </c>
      <c r="AE1200" t="str">
        <f t="shared" si="1121"/>
        <v>0</v>
      </c>
      <c r="AF1200" t="str">
        <f t="shared" si="1122"/>
        <v>0</v>
      </c>
      <c r="AG1200" t="str">
        <f t="shared" si="1123"/>
        <v>0</v>
      </c>
      <c r="AH1200" t="str">
        <f t="shared" si="1124"/>
        <v>0</v>
      </c>
      <c r="AI1200" t="str">
        <f t="shared" si="1125"/>
        <v>0</v>
      </c>
      <c r="AJ1200" t="str">
        <f t="shared" si="1126"/>
        <v>0</v>
      </c>
      <c r="AK1200" t="str">
        <f t="shared" si="1127"/>
        <v>0</v>
      </c>
      <c r="AL1200" t="str">
        <f t="shared" si="1128"/>
        <v>0</v>
      </c>
      <c r="AM1200" t="str">
        <f t="shared" si="1129"/>
        <v>0</v>
      </c>
      <c r="AN1200" t="str">
        <f t="shared" si="1130"/>
        <v>0</v>
      </c>
      <c r="AO1200" t="str">
        <f t="shared" si="1131"/>
        <v>0</v>
      </c>
      <c r="AP1200" t="str">
        <f t="shared" si="1132"/>
        <v>0</v>
      </c>
      <c r="AQ1200" t="str">
        <f t="shared" si="1133"/>
        <v>0</v>
      </c>
      <c r="AR1200" t="str">
        <f t="shared" si="1134"/>
        <v>0</v>
      </c>
      <c r="AS1200" t="str">
        <f t="shared" si="1135"/>
        <v>0</v>
      </c>
      <c r="AT1200" t="str">
        <f t="shared" si="1136"/>
        <v>0</v>
      </c>
      <c r="AU1200" t="str">
        <f t="shared" si="1137"/>
        <v>0</v>
      </c>
      <c r="AV1200" t="str">
        <f t="shared" si="1138"/>
        <v>0</v>
      </c>
      <c r="AW1200" t="str">
        <f t="shared" si="1139"/>
        <v>0</v>
      </c>
      <c r="AX1200" t="str">
        <f t="shared" si="1140"/>
        <v>0</v>
      </c>
      <c r="AY1200" t="str">
        <f t="shared" si="1141"/>
        <v>0</v>
      </c>
      <c r="AZ1200" s="22"/>
    </row>
    <row r="1201" spans="1:52" ht="15" customHeight="1">
      <c r="A1201" s="18" t="s">
        <v>240</v>
      </c>
      <c r="B1201" s="74" t="str">
        <f t="shared" si="1101"/>
        <v>2202748F</v>
      </c>
      <c r="C1201" s="76">
        <v>45470.812743055598</v>
      </c>
      <c r="D1201" s="75" t="s">
        <v>966</v>
      </c>
      <c r="E1201" s="3" t="b">
        <f>ISNUMBER(MATCH(Table1[[#This Row],[Email]],Attendance[Email],0))</f>
        <v>1</v>
      </c>
      <c r="F1201" s="3">
        <f t="shared" si="1102"/>
        <v>45471.146076388934</v>
      </c>
      <c r="G1201" s="21">
        <f>DAY(Table1[[#This Row],[Actual Time]])</f>
        <v>28</v>
      </c>
      <c r="H1201">
        <f>MONTH(Table1[[#This Row],[Actual Time]])</f>
        <v>6</v>
      </c>
      <c r="I1201">
        <f>YEAR(Table1[[#This Row],[Actual Time]])</f>
        <v>2024</v>
      </c>
      <c r="J1201" t="str">
        <f t="shared" si="1103"/>
        <v>28/6/2024</v>
      </c>
      <c r="K1201" s="3" t="str">
        <f t="shared" si="1104"/>
        <v>0</v>
      </c>
      <c r="L1201" t="str">
        <f t="shared" si="1105"/>
        <v>0</v>
      </c>
      <c r="M1201" t="str">
        <f t="shared" si="1106"/>
        <v>0</v>
      </c>
      <c r="N1201" t="str">
        <f t="shared" si="1107"/>
        <v>0</v>
      </c>
      <c r="O1201" t="str">
        <f t="shared" si="1108"/>
        <v>0</v>
      </c>
      <c r="P1201" t="str">
        <f t="shared" si="1109"/>
        <v>0</v>
      </c>
      <c r="Q1201" t="str">
        <f t="shared" si="1110"/>
        <v>0</v>
      </c>
      <c r="R1201" t="str">
        <f t="shared" si="1111"/>
        <v>0</v>
      </c>
      <c r="S1201" t="str">
        <f t="shared" si="1112"/>
        <v>0</v>
      </c>
      <c r="T1201" s="3" t="str">
        <f t="shared" si="1112"/>
        <v>0</v>
      </c>
      <c r="U1201" t="str">
        <f t="shared" si="1113"/>
        <v>1</v>
      </c>
      <c r="V1201" t="str">
        <f t="shared" si="1114"/>
        <v>0</v>
      </c>
      <c r="W1201" t="str">
        <f t="shared" si="1115"/>
        <v>0</v>
      </c>
      <c r="X1201" t="str">
        <f t="shared" si="1116"/>
        <v>0</v>
      </c>
      <c r="Y1201" t="str">
        <f t="shared" si="1117"/>
        <v>0</v>
      </c>
      <c r="Z1201" t="str">
        <f t="shared" si="1118"/>
        <v>0</v>
      </c>
      <c r="AA1201" s="3" t="str">
        <f t="shared" si="1118"/>
        <v>0</v>
      </c>
      <c r="AB1201" s="3" t="str">
        <f t="shared" si="1118"/>
        <v>0</v>
      </c>
      <c r="AC1201" t="str">
        <f t="shared" si="1119"/>
        <v>0</v>
      </c>
      <c r="AD1201" t="str">
        <f t="shared" si="1120"/>
        <v>0</v>
      </c>
      <c r="AE1201" t="str">
        <f t="shared" si="1121"/>
        <v>0</v>
      </c>
      <c r="AF1201" t="str">
        <f t="shared" si="1122"/>
        <v>0</v>
      </c>
      <c r="AG1201" t="str">
        <f t="shared" si="1123"/>
        <v>0</v>
      </c>
      <c r="AH1201" t="str">
        <f t="shared" si="1124"/>
        <v>0</v>
      </c>
      <c r="AI1201" t="str">
        <f t="shared" si="1125"/>
        <v>0</v>
      </c>
      <c r="AJ1201" t="str">
        <f t="shared" si="1126"/>
        <v>0</v>
      </c>
      <c r="AK1201" t="str">
        <f t="shared" si="1127"/>
        <v>0</v>
      </c>
      <c r="AL1201" t="str">
        <f t="shared" si="1128"/>
        <v>0</v>
      </c>
      <c r="AM1201" t="str">
        <f t="shared" si="1129"/>
        <v>0</v>
      </c>
      <c r="AN1201" t="str">
        <f t="shared" si="1130"/>
        <v>0</v>
      </c>
      <c r="AO1201" t="str">
        <f t="shared" si="1131"/>
        <v>0</v>
      </c>
      <c r="AP1201" t="str">
        <f t="shared" si="1132"/>
        <v>0</v>
      </c>
      <c r="AQ1201" t="str">
        <f t="shared" si="1133"/>
        <v>0</v>
      </c>
      <c r="AR1201" t="str">
        <f t="shared" si="1134"/>
        <v>0</v>
      </c>
      <c r="AS1201" t="str">
        <f t="shared" si="1135"/>
        <v>0</v>
      </c>
      <c r="AT1201" t="str">
        <f t="shared" si="1136"/>
        <v>0</v>
      </c>
      <c r="AU1201" t="str">
        <f t="shared" si="1137"/>
        <v>0</v>
      </c>
      <c r="AV1201" t="str">
        <f t="shared" si="1138"/>
        <v>0</v>
      </c>
      <c r="AW1201" t="str">
        <f t="shared" si="1139"/>
        <v>0</v>
      </c>
      <c r="AX1201" t="str">
        <f t="shared" si="1140"/>
        <v>0</v>
      </c>
      <c r="AY1201" t="str">
        <f t="shared" si="1141"/>
        <v>0</v>
      </c>
      <c r="AZ1201" s="22"/>
    </row>
    <row r="1202" spans="1:52" ht="15" customHeight="1">
      <c r="A1202" s="18" t="s">
        <v>144</v>
      </c>
      <c r="B1202" s="74" t="str">
        <f t="shared" si="1101"/>
        <v>2401814E</v>
      </c>
      <c r="C1202" s="76">
        <v>45470.812743055598</v>
      </c>
      <c r="D1202" s="75" t="s">
        <v>902</v>
      </c>
      <c r="E1202" s="3" t="b">
        <f>ISNUMBER(MATCH(Table1[[#This Row],[Email]],Attendance[Email],0))</f>
        <v>1</v>
      </c>
      <c r="F1202" s="3">
        <f t="shared" si="1102"/>
        <v>45471.146076388934</v>
      </c>
      <c r="G1202" s="21">
        <f>DAY(Table1[[#This Row],[Actual Time]])</f>
        <v>28</v>
      </c>
      <c r="H1202">
        <f>MONTH(Table1[[#This Row],[Actual Time]])</f>
        <v>6</v>
      </c>
      <c r="I1202">
        <f>YEAR(Table1[[#This Row],[Actual Time]])</f>
        <v>2024</v>
      </c>
      <c r="J1202" t="str">
        <f t="shared" si="1103"/>
        <v>28/6/2024</v>
      </c>
      <c r="K1202" s="3" t="str">
        <f t="shared" si="1104"/>
        <v>0</v>
      </c>
      <c r="L1202" t="str">
        <f t="shared" si="1105"/>
        <v>0</v>
      </c>
      <c r="M1202" t="str">
        <f t="shared" si="1106"/>
        <v>0</v>
      </c>
      <c r="N1202" t="str">
        <f t="shared" si="1107"/>
        <v>0</v>
      </c>
      <c r="O1202" t="str">
        <f t="shared" si="1108"/>
        <v>0</v>
      </c>
      <c r="P1202" t="str">
        <f t="shared" si="1109"/>
        <v>0</v>
      </c>
      <c r="Q1202" t="str">
        <f t="shared" si="1110"/>
        <v>0</v>
      </c>
      <c r="R1202" t="str">
        <f t="shared" si="1111"/>
        <v>0</v>
      </c>
      <c r="S1202" t="str">
        <f t="shared" si="1112"/>
        <v>0</v>
      </c>
      <c r="T1202" s="3" t="str">
        <f t="shared" si="1112"/>
        <v>0</v>
      </c>
      <c r="U1202" t="str">
        <f t="shared" si="1113"/>
        <v>1</v>
      </c>
      <c r="V1202" t="str">
        <f t="shared" si="1114"/>
        <v>0</v>
      </c>
      <c r="W1202" t="str">
        <f t="shared" si="1115"/>
        <v>0</v>
      </c>
      <c r="X1202" t="str">
        <f t="shared" si="1116"/>
        <v>0</v>
      </c>
      <c r="Y1202" t="str">
        <f t="shared" si="1117"/>
        <v>0</v>
      </c>
      <c r="Z1202" t="str">
        <f t="shared" si="1118"/>
        <v>0</v>
      </c>
      <c r="AA1202" s="3" t="str">
        <f t="shared" si="1118"/>
        <v>0</v>
      </c>
      <c r="AB1202" s="3" t="str">
        <f t="shared" si="1118"/>
        <v>0</v>
      </c>
      <c r="AC1202" t="str">
        <f t="shared" si="1119"/>
        <v>0</v>
      </c>
      <c r="AD1202" t="str">
        <f t="shared" si="1120"/>
        <v>0</v>
      </c>
      <c r="AE1202" t="str">
        <f t="shared" si="1121"/>
        <v>0</v>
      </c>
      <c r="AF1202" t="str">
        <f t="shared" si="1122"/>
        <v>0</v>
      </c>
      <c r="AG1202" t="str">
        <f t="shared" si="1123"/>
        <v>0</v>
      </c>
      <c r="AH1202" t="str">
        <f t="shared" si="1124"/>
        <v>0</v>
      </c>
      <c r="AI1202" t="str">
        <f t="shared" si="1125"/>
        <v>0</v>
      </c>
      <c r="AJ1202" t="str">
        <f t="shared" si="1126"/>
        <v>0</v>
      </c>
      <c r="AK1202" t="str">
        <f t="shared" si="1127"/>
        <v>0</v>
      </c>
      <c r="AL1202" t="str">
        <f t="shared" si="1128"/>
        <v>0</v>
      </c>
      <c r="AM1202" t="str">
        <f t="shared" si="1129"/>
        <v>0</v>
      </c>
      <c r="AN1202" t="str">
        <f t="shared" si="1130"/>
        <v>0</v>
      </c>
      <c r="AO1202" t="str">
        <f t="shared" si="1131"/>
        <v>0</v>
      </c>
      <c r="AP1202" t="str">
        <f t="shared" si="1132"/>
        <v>0</v>
      </c>
      <c r="AQ1202" t="str">
        <f t="shared" si="1133"/>
        <v>0</v>
      </c>
      <c r="AR1202" t="str">
        <f t="shared" si="1134"/>
        <v>0</v>
      </c>
      <c r="AS1202" t="str">
        <f t="shared" si="1135"/>
        <v>0</v>
      </c>
      <c r="AT1202" t="str">
        <f t="shared" si="1136"/>
        <v>0</v>
      </c>
      <c r="AU1202" t="str">
        <f t="shared" si="1137"/>
        <v>0</v>
      </c>
      <c r="AV1202" t="str">
        <f t="shared" si="1138"/>
        <v>0</v>
      </c>
      <c r="AW1202" t="str">
        <f t="shared" si="1139"/>
        <v>0</v>
      </c>
      <c r="AX1202" t="str">
        <f t="shared" si="1140"/>
        <v>0</v>
      </c>
      <c r="AY1202" t="str">
        <f t="shared" si="1141"/>
        <v>0</v>
      </c>
      <c r="AZ1202" s="22"/>
    </row>
    <row r="1203" spans="1:52" ht="15" customHeight="1">
      <c r="A1203" s="18" t="s">
        <v>256</v>
      </c>
      <c r="B1203" s="74" t="str">
        <f t="shared" si="1101"/>
        <v>2400827H</v>
      </c>
      <c r="C1203" s="76">
        <v>45470.812743055598</v>
      </c>
      <c r="D1203" s="75" t="s">
        <v>1017</v>
      </c>
      <c r="E1203" s="3" t="b">
        <f>ISNUMBER(MATCH(Table1[[#This Row],[Email]],Attendance[Email],0))</f>
        <v>1</v>
      </c>
      <c r="F1203" s="3">
        <f t="shared" si="1102"/>
        <v>45471.146076388934</v>
      </c>
      <c r="G1203" s="21">
        <f>DAY(Table1[[#This Row],[Actual Time]])</f>
        <v>28</v>
      </c>
      <c r="H1203">
        <f>MONTH(Table1[[#This Row],[Actual Time]])</f>
        <v>6</v>
      </c>
      <c r="I1203">
        <f>YEAR(Table1[[#This Row],[Actual Time]])</f>
        <v>2024</v>
      </c>
      <c r="J1203" t="str">
        <f t="shared" si="1103"/>
        <v>28/6/2024</v>
      </c>
      <c r="K1203" s="3" t="str">
        <f t="shared" si="1104"/>
        <v>0</v>
      </c>
      <c r="L1203" t="str">
        <f t="shared" si="1105"/>
        <v>0</v>
      </c>
      <c r="M1203" t="str">
        <f t="shared" si="1106"/>
        <v>0</v>
      </c>
      <c r="N1203" t="str">
        <f t="shared" si="1107"/>
        <v>0</v>
      </c>
      <c r="O1203" t="str">
        <f t="shared" si="1108"/>
        <v>0</v>
      </c>
      <c r="P1203" t="str">
        <f t="shared" si="1109"/>
        <v>0</v>
      </c>
      <c r="Q1203" t="str">
        <f t="shared" si="1110"/>
        <v>0</v>
      </c>
      <c r="R1203" t="str">
        <f t="shared" si="1111"/>
        <v>0</v>
      </c>
      <c r="S1203" t="str">
        <f t="shared" si="1112"/>
        <v>0</v>
      </c>
      <c r="T1203" s="3" t="str">
        <f t="shared" si="1112"/>
        <v>0</v>
      </c>
      <c r="U1203" t="str">
        <f t="shared" si="1113"/>
        <v>1</v>
      </c>
      <c r="V1203" t="str">
        <f t="shared" si="1114"/>
        <v>0</v>
      </c>
      <c r="W1203" t="str">
        <f t="shared" si="1115"/>
        <v>0</v>
      </c>
      <c r="X1203" t="str">
        <f t="shared" si="1116"/>
        <v>0</v>
      </c>
      <c r="Y1203" t="str">
        <f t="shared" si="1117"/>
        <v>0</v>
      </c>
      <c r="Z1203" t="str">
        <f t="shared" si="1118"/>
        <v>0</v>
      </c>
      <c r="AA1203" s="3" t="str">
        <f t="shared" si="1118"/>
        <v>0</v>
      </c>
      <c r="AB1203" s="3" t="str">
        <f t="shared" si="1118"/>
        <v>0</v>
      </c>
      <c r="AC1203" t="str">
        <f t="shared" si="1119"/>
        <v>0</v>
      </c>
      <c r="AD1203" t="str">
        <f t="shared" si="1120"/>
        <v>0</v>
      </c>
      <c r="AE1203" t="str">
        <f t="shared" si="1121"/>
        <v>0</v>
      </c>
      <c r="AF1203" t="str">
        <f t="shared" si="1122"/>
        <v>0</v>
      </c>
      <c r="AG1203" t="str">
        <f t="shared" si="1123"/>
        <v>0</v>
      </c>
      <c r="AH1203" t="str">
        <f t="shared" si="1124"/>
        <v>0</v>
      </c>
      <c r="AI1203" t="str">
        <f t="shared" si="1125"/>
        <v>0</v>
      </c>
      <c r="AJ1203" t="str">
        <f t="shared" si="1126"/>
        <v>0</v>
      </c>
      <c r="AK1203" t="str">
        <f t="shared" si="1127"/>
        <v>0</v>
      </c>
      <c r="AL1203" t="str">
        <f t="shared" si="1128"/>
        <v>0</v>
      </c>
      <c r="AM1203" t="str">
        <f t="shared" si="1129"/>
        <v>0</v>
      </c>
      <c r="AN1203" t="str">
        <f t="shared" si="1130"/>
        <v>0</v>
      </c>
      <c r="AO1203" t="str">
        <f t="shared" si="1131"/>
        <v>0</v>
      </c>
      <c r="AP1203" t="str">
        <f t="shared" si="1132"/>
        <v>0</v>
      </c>
      <c r="AQ1203" t="str">
        <f t="shared" si="1133"/>
        <v>0</v>
      </c>
      <c r="AR1203" t="str">
        <f t="shared" si="1134"/>
        <v>0</v>
      </c>
      <c r="AS1203" t="str">
        <f t="shared" si="1135"/>
        <v>0</v>
      </c>
      <c r="AT1203" t="str">
        <f t="shared" si="1136"/>
        <v>0</v>
      </c>
      <c r="AU1203" t="str">
        <f t="shared" si="1137"/>
        <v>0</v>
      </c>
      <c r="AV1203" t="str">
        <f t="shared" si="1138"/>
        <v>0</v>
      </c>
      <c r="AW1203" t="str">
        <f t="shared" si="1139"/>
        <v>0</v>
      </c>
      <c r="AX1203" t="str">
        <f t="shared" si="1140"/>
        <v>0</v>
      </c>
      <c r="AY1203" t="str">
        <f t="shared" si="1141"/>
        <v>0</v>
      </c>
      <c r="AZ1203" s="22"/>
    </row>
    <row r="1204" spans="1:52" ht="15" customHeight="1">
      <c r="A1204" s="18" t="s">
        <v>196</v>
      </c>
      <c r="B1204" s="74" t="str">
        <f t="shared" si="1101"/>
        <v>2402623I</v>
      </c>
      <c r="C1204" s="76">
        <v>45470.812743055598</v>
      </c>
      <c r="D1204" s="75" t="s">
        <v>928</v>
      </c>
      <c r="E1204" s="3" t="b">
        <f>ISNUMBER(MATCH(Table1[[#This Row],[Email]],Attendance[Email],0))</f>
        <v>1</v>
      </c>
      <c r="F1204" s="3">
        <f t="shared" si="1102"/>
        <v>45471.146076388934</v>
      </c>
      <c r="G1204" s="21">
        <f>DAY(Table1[[#This Row],[Actual Time]])</f>
        <v>28</v>
      </c>
      <c r="H1204">
        <f>MONTH(Table1[[#This Row],[Actual Time]])</f>
        <v>6</v>
      </c>
      <c r="I1204">
        <f>YEAR(Table1[[#This Row],[Actual Time]])</f>
        <v>2024</v>
      </c>
      <c r="J1204" t="str">
        <f t="shared" si="1103"/>
        <v>28/6/2024</v>
      </c>
      <c r="K1204" s="3" t="str">
        <f t="shared" si="1104"/>
        <v>0</v>
      </c>
      <c r="L1204" t="str">
        <f t="shared" si="1105"/>
        <v>0</v>
      </c>
      <c r="M1204" t="str">
        <f t="shared" si="1106"/>
        <v>0</v>
      </c>
      <c r="N1204" t="str">
        <f t="shared" si="1107"/>
        <v>0</v>
      </c>
      <c r="O1204" t="str">
        <f t="shared" si="1108"/>
        <v>0</v>
      </c>
      <c r="P1204" t="str">
        <f t="shared" si="1109"/>
        <v>0</v>
      </c>
      <c r="Q1204" t="str">
        <f t="shared" si="1110"/>
        <v>0</v>
      </c>
      <c r="R1204" t="str">
        <f t="shared" si="1111"/>
        <v>0</v>
      </c>
      <c r="S1204" t="str">
        <f t="shared" si="1112"/>
        <v>0</v>
      </c>
      <c r="T1204" s="3" t="str">
        <f t="shared" si="1112"/>
        <v>0</v>
      </c>
      <c r="U1204" t="str">
        <f t="shared" si="1113"/>
        <v>1</v>
      </c>
      <c r="V1204" t="str">
        <f t="shared" si="1114"/>
        <v>0</v>
      </c>
      <c r="W1204" t="str">
        <f t="shared" si="1115"/>
        <v>0</v>
      </c>
      <c r="X1204" t="str">
        <f t="shared" si="1116"/>
        <v>0</v>
      </c>
      <c r="Y1204" t="str">
        <f t="shared" si="1117"/>
        <v>0</v>
      </c>
      <c r="Z1204" t="str">
        <f t="shared" si="1118"/>
        <v>0</v>
      </c>
      <c r="AA1204" s="3" t="str">
        <f t="shared" si="1118"/>
        <v>0</v>
      </c>
      <c r="AB1204" s="3" t="str">
        <f t="shared" si="1118"/>
        <v>0</v>
      </c>
      <c r="AC1204" t="str">
        <f t="shared" si="1119"/>
        <v>0</v>
      </c>
      <c r="AD1204" t="str">
        <f t="shared" si="1120"/>
        <v>0</v>
      </c>
      <c r="AE1204" t="str">
        <f t="shared" si="1121"/>
        <v>0</v>
      </c>
      <c r="AF1204" t="str">
        <f t="shared" si="1122"/>
        <v>0</v>
      </c>
      <c r="AG1204" t="str">
        <f t="shared" si="1123"/>
        <v>0</v>
      </c>
      <c r="AH1204" t="str">
        <f t="shared" si="1124"/>
        <v>0</v>
      </c>
      <c r="AI1204" t="str">
        <f t="shared" si="1125"/>
        <v>0</v>
      </c>
      <c r="AJ1204" t="str">
        <f t="shared" si="1126"/>
        <v>0</v>
      </c>
      <c r="AK1204" t="str">
        <f t="shared" si="1127"/>
        <v>0</v>
      </c>
      <c r="AL1204" t="str">
        <f t="shared" si="1128"/>
        <v>0</v>
      </c>
      <c r="AM1204" t="str">
        <f t="shared" si="1129"/>
        <v>0</v>
      </c>
      <c r="AN1204" t="str">
        <f t="shared" si="1130"/>
        <v>0</v>
      </c>
      <c r="AO1204" t="str">
        <f t="shared" si="1131"/>
        <v>0</v>
      </c>
      <c r="AP1204" t="str">
        <f t="shared" si="1132"/>
        <v>0</v>
      </c>
      <c r="AQ1204" t="str">
        <f t="shared" si="1133"/>
        <v>0</v>
      </c>
      <c r="AR1204" t="str">
        <f t="shared" si="1134"/>
        <v>0</v>
      </c>
      <c r="AS1204" t="str">
        <f t="shared" si="1135"/>
        <v>0</v>
      </c>
      <c r="AT1204" t="str">
        <f t="shared" si="1136"/>
        <v>0</v>
      </c>
      <c r="AU1204" t="str">
        <f t="shared" si="1137"/>
        <v>0</v>
      </c>
      <c r="AV1204" t="str">
        <f t="shared" si="1138"/>
        <v>0</v>
      </c>
      <c r="AW1204" t="str">
        <f t="shared" si="1139"/>
        <v>0</v>
      </c>
      <c r="AX1204" t="str">
        <f t="shared" si="1140"/>
        <v>0</v>
      </c>
      <c r="AY1204" t="str">
        <f t="shared" si="1141"/>
        <v>0</v>
      </c>
      <c r="AZ1204" s="22"/>
    </row>
    <row r="1205" spans="1:52" ht="15" customHeight="1">
      <c r="A1205" s="18" t="s">
        <v>86</v>
      </c>
      <c r="B1205" s="74" t="str">
        <f t="shared" si="1101"/>
        <v>2301700G</v>
      </c>
      <c r="C1205" s="76">
        <v>45470.812743055598</v>
      </c>
      <c r="D1205" s="75" t="s">
        <v>983</v>
      </c>
      <c r="E1205" s="3" t="b">
        <f>ISNUMBER(MATCH(Table1[[#This Row],[Email]],Attendance[Email],0))</f>
        <v>1</v>
      </c>
      <c r="F1205" s="3">
        <f t="shared" si="1102"/>
        <v>45471.146076388934</v>
      </c>
      <c r="G1205" s="21">
        <f>DAY(Table1[[#This Row],[Actual Time]])</f>
        <v>28</v>
      </c>
      <c r="H1205">
        <f>MONTH(Table1[[#This Row],[Actual Time]])</f>
        <v>6</v>
      </c>
      <c r="I1205">
        <f>YEAR(Table1[[#This Row],[Actual Time]])</f>
        <v>2024</v>
      </c>
      <c r="J1205" t="str">
        <f t="shared" si="1103"/>
        <v>28/6/2024</v>
      </c>
      <c r="K1205" s="3" t="str">
        <f t="shared" si="1104"/>
        <v>0</v>
      </c>
      <c r="L1205" t="str">
        <f t="shared" si="1105"/>
        <v>0</v>
      </c>
      <c r="M1205" t="str">
        <f t="shared" si="1106"/>
        <v>0</v>
      </c>
      <c r="N1205" t="str">
        <f t="shared" si="1107"/>
        <v>0</v>
      </c>
      <c r="O1205" t="str">
        <f t="shared" si="1108"/>
        <v>0</v>
      </c>
      <c r="P1205" t="str">
        <f t="shared" si="1109"/>
        <v>0</v>
      </c>
      <c r="Q1205" t="str">
        <f t="shared" si="1110"/>
        <v>0</v>
      </c>
      <c r="R1205" t="str">
        <f t="shared" si="1111"/>
        <v>0</v>
      </c>
      <c r="S1205" t="str">
        <f t="shared" si="1112"/>
        <v>0</v>
      </c>
      <c r="T1205" s="3" t="str">
        <f t="shared" si="1112"/>
        <v>0</v>
      </c>
      <c r="U1205" t="str">
        <f t="shared" si="1113"/>
        <v>1</v>
      </c>
      <c r="V1205" t="str">
        <f t="shared" si="1114"/>
        <v>0</v>
      </c>
      <c r="W1205" t="str">
        <f t="shared" si="1115"/>
        <v>0</v>
      </c>
      <c r="X1205" t="str">
        <f t="shared" si="1116"/>
        <v>0</v>
      </c>
      <c r="Y1205" t="str">
        <f t="shared" si="1117"/>
        <v>0</v>
      </c>
      <c r="Z1205" t="str">
        <f t="shared" si="1118"/>
        <v>0</v>
      </c>
      <c r="AA1205" s="3" t="str">
        <f t="shared" si="1118"/>
        <v>0</v>
      </c>
      <c r="AB1205" s="3" t="str">
        <f t="shared" si="1118"/>
        <v>0</v>
      </c>
      <c r="AC1205" t="str">
        <f t="shared" si="1119"/>
        <v>0</v>
      </c>
      <c r="AD1205" t="str">
        <f t="shared" si="1120"/>
        <v>0</v>
      </c>
      <c r="AE1205" t="str">
        <f t="shared" si="1121"/>
        <v>0</v>
      </c>
      <c r="AF1205" t="str">
        <f t="shared" si="1122"/>
        <v>0</v>
      </c>
      <c r="AG1205" t="str">
        <f t="shared" si="1123"/>
        <v>0</v>
      </c>
      <c r="AH1205" t="str">
        <f t="shared" si="1124"/>
        <v>0</v>
      </c>
      <c r="AI1205" t="str">
        <f t="shared" si="1125"/>
        <v>0</v>
      </c>
      <c r="AJ1205" t="str">
        <f t="shared" si="1126"/>
        <v>0</v>
      </c>
      <c r="AK1205" t="str">
        <f t="shared" si="1127"/>
        <v>0</v>
      </c>
      <c r="AL1205" t="str">
        <f t="shared" si="1128"/>
        <v>0</v>
      </c>
      <c r="AM1205" t="str">
        <f t="shared" si="1129"/>
        <v>0</v>
      </c>
      <c r="AN1205" t="str">
        <f t="shared" si="1130"/>
        <v>0</v>
      </c>
      <c r="AO1205" t="str">
        <f t="shared" si="1131"/>
        <v>0</v>
      </c>
      <c r="AP1205" t="str">
        <f t="shared" si="1132"/>
        <v>0</v>
      </c>
      <c r="AQ1205" t="str">
        <f t="shared" si="1133"/>
        <v>0</v>
      </c>
      <c r="AR1205" t="str">
        <f t="shared" si="1134"/>
        <v>0</v>
      </c>
      <c r="AS1205" t="str">
        <f t="shared" si="1135"/>
        <v>0</v>
      </c>
      <c r="AT1205" t="str">
        <f t="shared" si="1136"/>
        <v>0</v>
      </c>
      <c r="AU1205" t="str">
        <f t="shared" si="1137"/>
        <v>0</v>
      </c>
      <c r="AV1205" t="str">
        <f t="shared" si="1138"/>
        <v>0</v>
      </c>
      <c r="AW1205" t="str">
        <f t="shared" si="1139"/>
        <v>0</v>
      </c>
      <c r="AX1205" t="str">
        <f t="shared" si="1140"/>
        <v>0</v>
      </c>
      <c r="AY1205" t="str">
        <f t="shared" si="1141"/>
        <v>0</v>
      </c>
      <c r="AZ1205" s="22"/>
    </row>
    <row r="1206" spans="1:52" ht="15" customHeight="1">
      <c r="A1206" s="18" t="s">
        <v>627</v>
      </c>
      <c r="B1206" s="74" t="str">
        <f t="shared" si="1101"/>
        <v>2401521F</v>
      </c>
      <c r="C1206" s="76">
        <v>45470.812743055598</v>
      </c>
      <c r="D1206" s="75" t="s">
        <v>981</v>
      </c>
      <c r="E1206" s="3" t="b">
        <f>ISNUMBER(MATCH(Table1[[#This Row],[Email]],Attendance[Email],0))</f>
        <v>1</v>
      </c>
      <c r="F1206" s="3">
        <f t="shared" si="1102"/>
        <v>45471.146076388934</v>
      </c>
      <c r="G1206" s="21">
        <f>DAY(Table1[[#This Row],[Actual Time]])</f>
        <v>28</v>
      </c>
      <c r="H1206">
        <f>MONTH(Table1[[#This Row],[Actual Time]])</f>
        <v>6</v>
      </c>
      <c r="I1206">
        <f>YEAR(Table1[[#This Row],[Actual Time]])</f>
        <v>2024</v>
      </c>
      <c r="J1206" t="str">
        <f t="shared" si="1103"/>
        <v>28/6/2024</v>
      </c>
      <c r="K1206" s="3" t="str">
        <f t="shared" si="1104"/>
        <v>0</v>
      </c>
      <c r="L1206" t="str">
        <f t="shared" si="1105"/>
        <v>0</v>
      </c>
      <c r="M1206" t="str">
        <f t="shared" si="1106"/>
        <v>0</v>
      </c>
      <c r="N1206" t="str">
        <f t="shared" si="1107"/>
        <v>0</v>
      </c>
      <c r="O1206" t="str">
        <f t="shared" si="1108"/>
        <v>0</v>
      </c>
      <c r="P1206" t="str">
        <f t="shared" si="1109"/>
        <v>0</v>
      </c>
      <c r="Q1206" t="str">
        <f t="shared" si="1110"/>
        <v>0</v>
      </c>
      <c r="R1206" t="str">
        <f t="shared" si="1111"/>
        <v>0</v>
      </c>
      <c r="S1206" t="str">
        <f t="shared" si="1112"/>
        <v>0</v>
      </c>
      <c r="T1206" s="3" t="str">
        <f t="shared" si="1112"/>
        <v>0</v>
      </c>
      <c r="U1206" t="str">
        <f t="shared" si="1113"/>
        <v>1</v>
      </c>
      <c r="V1206" t="str">
        <f t="shared" si="1114"/>
        <v>0</v>
      </c>
      <c r="W1206" t="str">
        <f t="shared" si="1115"/>
        <v>0</v>
      </c>
      <c r="X1206" t="str">
        <f t="shared" si="1116"/>
        <v>0</v>
      </c>
      <c r="Y1206" t="str">
        <f t="shared" si="1117"/>
        <v>0</v>
      </c>
      <c r="Z1206" t="str">
        <f t="shared" si="1118"/>
        <v>0</v>
      </c>
      <c r="AA1206" s="3" t="str">
        <f t="shared" si="1118"/>
        <v>0</v>
      </c>
      <c r="AB1206" s="3" t="str">
        <f t="shared" si="1118"/>
        <v>0</v>
      </c>
      <c r="AC1206" t="str">
        <f t="shared" si="1119"/>
        <v>0</v>
      </c>
      <c r="AD1206" t="str">
        <f t="shared" si="1120"/>
        <v>0</v>
      </c>
      <c r="AE1206" t="str">
        <f t="shared" si="1121"/>
        <v>0</v>
      </c>
      <c r="AF1206" t="str">
        <f t="shared" si="1122"/>
        <v>0</v>
      </c>
      <c r="AG1206" t="str">
        <f t="shared" si="1123"/>
        <v>0</v>
      </c>
      <c r="AH1206" t="str">
        <f t="shared" si="1124"/>
        <v>0</v>
      </c>
      <c r="AI1206" t="str">
        <f t="shared" si="1125"/>
        <v>0</v>
      </c>
      <c r="AJ1206" t="str">
        <f t="shared" si="1126"/>
        <v>0</v>
      </c>
      <c r="AK1206" t="str">
        <f t="shared" si="1127"/>
        <v>0</v>
      </c>
      <c r="AL1206" t="str">
        <f t="shared" si="1128"/>
        <v>0</v>
      </c>
      <c r="AM1206" t="str">
        <f t="shared" si="1129"/>
        <v>0</v>
      </c>
      <c r="AN1206" t="str">
        <f t="shared" si="1130"/>
        <v>0</v>
      </c>
      <c r="AO1206" t="str">
        <f t="shared" si="1131"/>
        <v>0</v>
      </c>
      <c r="AP1206" t="str">
        <f t="shared" si="1132"/>
        <v>0</v>
      </c>
      <c r="AQ1206" t="str">
        <f t="shared" si="1133"/>
        <v>0</v>
      </c>
      <c r="AR1206" t="str">
        <f t="shared" si="1134"/>
        <v>0</v>
      </c>
      <c r="AS1206" t="str">
        <f t="shared" si="1135"/>
        <v>0</v>
      </c>
      <c r="AT1206" t="str">
        <f t="shared" si="1136"/>
        <v>0</v>
      </c>
      <c r="AU1206" t="str">
        <f t="shared" si="1137"/>
        <v>0</v>
      </c>
      <c r="AV1206" t="str">
        <f t="shared" si="1138"/>
        <v>0</v>
      </c>
      <c r="AW1206" t="str">
        <f t="shared" si="1139"/>
        <v>0</v>
      </c>
      <c r="AX1206" t="str">
        <f t="shared" si="1140"/>
        <v>0</v>
      </c>
      <c r="AY1206" t="str">
        <f t="shared" si="1141"/>
        <v>0</v>
      </c>
      <c r="AZ1206" s="22"/>
    </row>
    <row r="1207" spans="1:52" ht="15" customHeight="1">
      <c r="A1207" s="18" t="s">
        <v>532</v>
      </c>
      <c r="B1207" s="74" t="str">
        <f t="shared" si="1101"/>
        <v>2401530G</v>
      </c>
      <c r="C1207" s="76">
        <v>45470.812743055598</v>
      </c>
      <c r="D1207" s="75" t="s">
        <v>988</v>
      </c>
      <c r="E1207" s="3" t="b">
        <f>ISNUMBER(MATCH(Table1[[#This Row],[Email]],Attendance[Email],0))</f>
        <v>1</v>
      </c>
      <c r="F1207" s="3">
        <f t="shared" si="1102"/>
        <v>45471.146076388934</v>
      </c>
      <c r="G1207" s="21">
        <f>DAY(Table1[[#This Row],[Actual Time]])</f>
        <v>28</v>
      </c>
      <c r="H1207">
        <f>MONTH(Table1[[#This Row],[Actual Time]])</f>
        <v>6</v>
      </c>
      <c r="I1207">
        <f>YEAR(Table1[[#This Row],[Actual Time]])</f>
        <v>2024</v>
      </c>
      <c r="J1207" t="str">
        <f t="shared" si="1103"/>
        <v>28/6/2024</v>
      </c>
      <c r="K1207" s="3" t="str">
        <f t="shared" si="1104"/>
        <v>0</v>
      </c>
      <c r="L1207" t="str">
        <f t="shared" si="1105"/>
        <v>0</v>
      </c>
      <c r="M1207" t="str">
        <f t="shared" si="1106"/>
        <v>0</v>
      </c>
      <c r="N1207" t="str">
        <f t="shared" si="1107"/>
        <v>0</v>
      </c>
      <c r="O1207" t="str">
        <f t="shared" si="1108"/>
        <v>0</v>
      </c>
      <c r="P1207" t="str">
        <f t="shared" si="1109"/>
        <v>0</v>
      </c>
      <c r="Q1207" t="str">
        <f t="shared" si="1110"/>
        <v>0</v>
      </c>
      <c r="R1207" t="str">
        <f t="shared" si="1111"/>
        <v>0</v>
      </c>
      <c r="S1207" t="str">
        <f t="shared" si="1112"/>
        <v>0</v>
      </c>
      <c r="T1207" s="3" t="str">
        <f t="shared" si="1112"/>
        <v>0</v>
      </c>
      <c r="U1207" t="str">
        <f t="shared" si="1113"/>
        <v>1</v>
      </c>
      <c r="V1207" t="str">
        <f t="shared" si="1114"/>
        <v>0</v>
      </c>
      <c r="W1207" t="str">
        <f t="shared" si="1115"/>
        <v>0</v>
      </c>
      <c r="X1207" t="str">
        <f t="shared" si="1116"/>
        <v>0</v>
      </c>
      <c r="Y1207" t="str">
        <f t="shared" si="1117"/>
        <v>0</v>
      </c>
      <c r="Z1207" t="str">
        <f t="shared" si="1118"/>
        <v>0</v>
      </c>
      <c r="AA1207" s="3" t="str">
        <f t="shared" si="1118"/>
        <v>0</v>
      </c>
      <c r="AB1207" s="3" t="str">
        <f t="shared" si="1118"/>
        <v>0</v>
      </c>
      <c r="AC1207" t="str">
        <f t="shared" si="1119"/>
        <v>0</v>
      </c>
      <c r="AD1207" t="str">
        <f t="shared" si="1120"/>
        <v>0</v>
      </c>
      <c r="AE1207" t="str">
        <f t="shared" si="1121"/>
        <v>0</v>
      </c>
      <c r="AF1207" t="str">
        <f t="shared" si="1122"/>
        <v>0</v>
      </c>
      <c r="AG1207" t="str">
        <f t="shared" si="1123"/>
        <v>0</v>
      </c>
      <c r="AH1207" t="str">
        <f t="shared" si="1124"/>
        <v>0</v>
      </c>
      <c r="AI1207" t="str">
        <f t="shared" si="1125"/>
        <v>0</v>
      </c>
      <c r="AJ1207" t="str">
        <f t="shared" si="1126"/>
        <v>0</v>
      </c>
      <c r="AK1207" t="str">
        <f t="shared" si="1127"/>
        <v>0</v>
      </c>
      <c r="AL1207" t="str">
        <f t="shared" si="1128"/>
        <v>0</v>
      </c>
      <c r="AM1207" t="str">
        <f t="shared" si="1129"/>
        <v>0</v>
      </c>
      <c r="AN1207" t="str">
        <f t="shared" si="1130"/>
        <v>0</v>
      </c>
      <c r="AO1207" t="str">
        <f t="shared" si="1131"/>
        <v>0</v>
      </c>
      <c r="AP1207" t="str">
        <f t="shared" si="1132"/>
        <v>0</v>
      </c>
      <c r="AQ1207" t="str">
        <f t="shared" si="1133"/>
        <v>0</v>
      </c>
      <c r="AR1207" t="str">
        <f t="shared" si="1134"/>
        <v>0</v>
      </c>
      <c r="AS1207" t="str">
        <f t="shared" si="1135"/>
        <v>0</v>
      </c>
      <c r="AT1207" t="str">
        <f t="shared" si="1136"/>
        <v>0</v>
      </c>
      <c r="AU1207" t="str">
        <f t="shared" si="1137"/>
        <v>0</v>
      </c>
      <c r="AV1207" t="str">
        <f t="shared" si="1138"/>
        <v>0</v>
      </c>
      <c r="AW1207" t="str">
        <f t="shared" si="1139"/>
        <v>0</v>
      </c>
      <c r="AX1207" t="str">
        <f t="shared" si="1140"/>
        <v>0</v>
      </c>
      <c r="AY1207" t="str">
        <f t="shared" si="1141"/>
        <v>0</v>
      </c>
      <c r="AZ1207" s="22"/>
    </row>
    <row r="1208" spans="1:52" ht="15" customHeight="1">
      <c r="A1208" s="18" t="s">
        <v>260</v>
      </c>
      <c r="B1208" s="74" t="str">
        <f t="shared" si="1101"/>
        <v>2401045F</v>
      </c>
      <c r="C1208" s="76">
        <v>45470.812743055598</v>
      </c>
      <c r="D1208" s="75" t="s">
        <v>1010</v>
      </c>
      <c r="E1208" s="3" t="b">
        <f>ISNUMBER(MATCH(Table1[[#This Row],[Email]],Attendance[Email],0))</f>
        <v>1</v>
      </c>
      <c r="F1208" s="3">
        <f t="shared" si="1102"/>
        <v>45471.146076388934</v>
      </c>
      <c r="G1208" s="21">
        <f>DAY(Table1[[#This Row],[Actual Time]])</f>
        <v>28</v>
      </c>
      <c r="H1208">
        <f>MONTH(Table1[[#This Row],[Actual Time]])</f>
        <v>6</v>
      </c>
      <c r="I1208">
        <f>YEAR(Table1[[#This Row],[Actual Time]])</f>
        <v>2024</v>
      </c>
      <c r="J1208" t="str">
        <f t="shared" si="1103"/>
        <v>28/6/2024</v>
      </c>
      <c r="K1208" s="3" t="str">
        <f t="shared" si="1104"/>
        <v>0</v>
      </c>
      <c r="L1208" t="str">
        <f t="shared" si="1105"/>
        <v>0</v>
      </c>
      <c r="M1208" t="str">
        <f t="shared" si="1106"/>
        <v>0</v>
      </c>
      <c r="N1208" t="str">
        <f t="shared" si="1107"/>
        <v>0</v>
      </c>
      <c r="O1208" t="str">
        <f t="shared" si="1108"/>
        <v>0</v>
      </c>
      <c r="P1208" t="str">
        <f t="shared" si="1109"/>
        <v>0</v>
      </c>
      <c r="Q1208" t="str">
        <f t="shared" si="1110"/>
        <v>0</v>
      </c>
      <c r="R1208" t="str">
        <f t="shared" si="1111"/>
        <v>0</v>
      </c>
      <c r="S1208" t="str">
        <f t="shared" si="1112"/>
        <v>0</v>
      </c>
      <c r="T1208" s="3" t="str">
        <f t="shared" si="1112"/>
        <v>0</v>
      </c>
      <c r="U1208" t="str">
        <f t="shared" si="1113"/>
        <v>1</v>
      </c>
      <c r="V1208" t="str">
        <f t="shared" si="1114"/>
        <v>0</v>
      </c>
      <c r="W1208" t="str">
        <f t="shared" si="1115"/>
        <v>0</v>
      </c>
      <c r="X1208" t="str">
        <f t="shared" si="1116"/>
        <v>0</v>
      </c>
      <c r="Y1208" t="str">
        <f t="shared" si="1117"/>
        <v>0</v>
      </c>
      <c r="Z1208" t="str">
        <f t="shared" si="1118"/>
        <v>0</v>
      </c>
      <c r="AA1208" s="3" t="str">
        <f t="shared" si="1118"/>
        <v>0</v>
      </c>
      <c r="AB1208" s="3" t="str">
        <f t="shared" si="1118"/>
        <v>0</v>
      </c>
      <c r="AC1208" t="str">
        <f t="shared" si="1119"/>
        <v>0</v>
      </c>
      <c r="AD1208" t="str">
        <f t="shared" si="1120"/>
        <v>0</v>
      </c>
      <c r="AE1208" t="str">
        <f t="shared" si="1121"/>
        <v>0</v>
      </c>
      <c r="AF1208" t="str">
        <f t="shared" si="1122"/>
        <v>0</v>
      </c>
      <c r="AG1208" t="str">
        <f t="shared" si="1123"/>
        <v>0</v>
      </c>
      <c r="AH1208" t="str">
        <f t="shared" si="1124"/>
        <v>0</v>
      </c>
      <c r="AI1208" t="str">
        <f t="shared" si="1125"/>
        <v>0</v>
      </c>
      <c r="AJ1208" t="str">
        <f t="shared" si="1126"/>
        <v>0</v>
      </c>
      <c r="AK1208" t="str">
        <f t="shared" si="1127"/>
        <v>0</v>
      </c>
      <c r="AL1208" t="str">
        <f t="shared" si="1128"/>
        <v>0</v>
      </c>
      <c r="AM1208" t="str">
        <f t="shared" si="1129"/>
        <v>0</v>
      </c>
      <c r="AN1208" t="str">
        <f t="shared" si="1130"/>
        <v>0</v>
      </c>
      <c r="AO1208" t="str">
        <f t="shared" si="1131"/>
        <v>0</v>
      </c>
      <c r="AP1208" t="str">
        <f t="shared" si="1132"/>
        <v>0</v>
      </c>
      <c r="AQ1208" t="str">
        <f t="shared" si="1133"/>
        <v>0</v>
      </c>
      <c r="AR1208" t="str">
        <f t="shared" si="1134"/>
        <v>0</v>
      </c>
      <c r="AS1208" t="str">
        <f t="shared" si="1135"/>
        <v>0</v>
      </c>
      <c r="AT1208" t="str">
        <f t="shared" si="1136"/>
        <v>0</v>
      </c>
      <c r="AU1208" t="str">
        <f t="shared" si="1137"/>
        <v>0</v>
      </c>
      <c r="AV1208" t="str">
        <f t="shared" si="1138"/>
        <v>0</v>
      </c>
      <c r="AW1208" t="str">
        <f t="shared" si="1139"/>
        <v>0</v>
      </c>
      <c r="AX1208" t="str">
        <f t="shared" si="1140"/>
        <v>0</v>
      </c>
      <c r="AY1208" t="str">
        <f t="shared" si="1141"/>
        <v>0</v>
      </c>
      <c r="AZ1208" s="22"/>
    </row>
    <row r="1209" spans="1:52" ht="15" customHeight="1">
      <c r="A1209" s="18" t="s">
        <v>226</v>
      </c>
      <c r="B1209" s="74" t="str">
        <f t="shared" ref="B1209:B1240" si="1142">LEFT($A1209,8)</f>
        <v>2402068G</v>
      </c>
      <c r="C1209" s="76">
        <v>45414.824074074102</v>
      </c>
      <c r="D1209" s="18" t="s">
        <v>995</v>
      </c>
      <c r="E1209" s="3" t="b">
        <f>ISNUMBER(MATCH(Table1[[#This Row],[Email]],Attendance[Email],0))</f>
        <v>1</v>
      </c>
      <c r="F1209" s="3">
        <f t="shared" ref="F1209:F1240" si="1143">$C1209+(8/24)</f>
        <v>45415.157407407438</v>
      </c>
      <c r="G1209" s="21">
        <f>DAY(Table1[[#This Row],[Actual Time]])</f>
        <v>3</v>
      </c>
      <c r="H1209">
        <f>MONTH(Table1[[#This Row],[Actual Time]])</f>
        <v>5</v>
      </c>
      <c r="I1209">
        <f>YEAR(Table1[[#This Row],[Actual Time]])</f>
        <v>2024</v>
      </c>
      <c r="J1209" t="str">
        <f t="shared" ref="J1209:J1240" si="1144">G1209&amp;"/"&amp;H1209&amp;"/"&amp;I1209</f>
        <v>3/5/2024</v>
      </c>
      <c r="K1209" s="3" t="str">
        <f t="shared" ref="K1209:K1240" si="1145">IF(K$1=$J1209,"1","0")</f>
        <v>0</v>
      </c>
      <c r="L1209" t="str">
        <f t="shared" ref="L1209:L1240" si="1146">IF(L$1=$J1209,"1","0")</f>
        <v>0</v>
      </c>
      <c r="M1209" t="str">
        <f t="shared" ref="M1209:M1240" si="1147">IF(M$1=$J1209,"1","0")</f>
        <v>1</v>
      </c>
      <c r="N1209" t="str">
        <f t="shared" ref="N1209:N1240" si="1148">IF(N$1=$J1209,"1","0")</f>
        <v>0</v>
      </c>
      <c r="O1209" t="str">
        <f t="shared" ref="O1209:O1240" si="1149">IF(O$1=$J1209,"1","0")</f>
        <v>0</v>
      </c>
      <c r="P1209" t="str">
        <f t="shared" ref="P1209:P1240" si="1150">IF(P$1=$J1209,"1","0")</f>
        <v>0</v>
      </c>
      <c r="Q1209" t="str">
        <f t="shared" ref="Q1209:Q1240" si="1151">IF(Q$1=$J1209,"1","0")</f>
        <v>0</v>
      </c>
      <c r="R1209" t="str">
        <f t="shared" ref="R1209:R1240" si="1152">IF(R$1=$J1209,"1","0")</f>
        <v>0</v>
      </c>
      <c r="S1209" t="str">
        <f t="shared" ref="S1209:T1240" si="1153">IF(S$1=$J1209,"1","0")</f>
        <v>0</v>
      </c>
      <c r="T1209" s="3" t="str">
        <f t="shared" si="1153"/>
        <v>0</v>
      </c>
      <c r="U1209" t="str">
        <f t="shared" ref="U1209:U1240" si="1154">IF(U$1=$J1209,"1","0")</f>
        <v>0</v>
      </c>
      <c r="V1209" t="str">
        <f t="shared" ref="V1209:V1240" si="1155">IF(V$1=$J1209,"1","0")</f>
        <v>0</v>
      </c>
      <c r="W1209" t="str">
        <f t="shared" ref="W1209:W1240" si="1156">IF(W$1=$J1209,"1","0")</f>
        <v>0</v>
      </c>
      <c r="X1209" t="str">
        <f t="shared" ref="X1209:X1240" si="1157">IF(X$1=$J1209,"1","0")</f>
        <v>0</v>
      </c>
      <c r="Y1209" t="str">
        <f t="shared" ref="Y1209:Y1240" si="1158">IF(Y$1=$J1209,"1","0")</f>
        <v>0</v>
      </c>
      <c r="Z1209" t="str">
        <f t="shared" ref="Z1209:AB1240" si="1159">IF(Z$1=$J1209,"1","0")</f>
        <v>0</v>
      </c>
      <c r="AA1209" s="3" t="str">
        <f t="shared" si="1159"/>
        <v>0</v>
      </c>
      <c r="AB1209" s="3" t="str">
        <f t="shared" si="1159"/>
        <v>0</v>
      </c>
      <c r="AC1209" t="str">
        <f t="shared" ref="AC1209:AC1240" si="1160">IF(AC$1=$J1209,"1","0")</f>
        <v>0</v>
      </c>
      <c r="AD1209" t="str">
        <f t="shared" ref="AD1209:AD1240" si="1161">IF(AD$1=$J1209,"1","0")</f>
        <v>0</v>
      </c>
      <c r="AE1209" t="str">
        <f t="shared" ref="AE1209:AE1240" si="1162">IF(AE$1=$J1209,"1","0")</f>
        <v>0</v>
      </c>
      <c r="AF1209" t="str">
        <f t="shared" ref="AF1209:AF1240" si="1163">IF(AF$1=$J1209,"1","0")</f>
        <v>0</v>
      </c>
      <c r="AG1209" t="str">
        <f t="shared" ref="AG1209:AG1240" si="1164">IF(AG$1=$J1209,"1","0")</f>
        <v>0</v>
      </c>
      <c r="AH1209" t="str">
        <f t="shared" ref="AH1209:AH1240" si="1165">IF(AH$1=$J1209,"1","0")</f>
        <v>0</v>
      </c>
      <c r="AI1209" t="str">
        <f t="shared" ref="AI1209:AI1240" si="1166">IF(AI$1=$J1209,"1","0")</f>
        <v>0</v>
      </c>
      <c r="AJ1209" t="str">
        <f t="shared" ref="AJ1209:AJ1240" si="1167">IF(AJ$1=$J1209,"1","0")</f>
        <v>0</v>
      </c>
      <c r="AK1209" t="str">
        <f t="shared" ref="AK1209:AK1240" si="1168">IF(AK$1=$J1209,"1","0")</f>
        <v>0</v>
      </c>
      <c r="AL1209" t="str">
        <f t="shared" ref="AL1209:AL1240" si="1169">IF(AL$1=$J1209,"1","0")</f>
        <v>0</v>
      </c>
      <c r="AM1209" t="str">
        <f t="shared" ref="AM1209:AM1240" si="1170">IF(AM$1=$J1209,"1","0")</f>
        <v>0</v>
      </c>
      <c r="AN1209" t="str">
        <f t="shared" ref="AN1209:AN1240" si="1171">IF(AN$1=$J1209,"1","0")</f>
        <v>0</v>
      </c>
      <c r="AO1209" t="str">
        <f t="shared" ref="AO1209:AO1240" si="1172">IF(AO$1=$J1209,"1","0")</f>
        <v>0</v>
      </c>
      <c r="AP1209" t="str">
        <f t="shared" ref="AP1209:AP1240" si="1173">IF(AP$1=$J1209,"1","0")</f>
        <v>0</v>
      </c>
      <c r="AQ1209" t="str">
        <f t="shared" ref="AQ1209:AQ1240" si="1174">IF(AQ$1=$J1209,"1","0")</f>
        <v>0</v>
      </c>
      <c r="AR1209" t="str">
        <f t="shared" ref="AR1209:AR1240" si="1175">IF(AR$1=$J1209,"1","0")</f>
        <v>0</v>
      </c>
      <c r="AS1209" t="str">
        <f t="shared" ref="AS1209:AS1240" si="1176">IF(AS$1=$J1209,"1","0")</f>
        <v>0</v>
      </c>
      <c r="AT1209" t="str">
        <f t="shared" ref="AT1209:AT1240" si="1177">IF(AT$1=$J1209,"1","0")</f>
        <v>0</v>
      </c>
      <c r="AU1209" t="str">
        <f t="shared" ref="AU1209:AU1240" si="1178">IF(AU$1=$J1209,"1","0")</f>
        <v>0</v>
      </c>
      <c r="AV1209" t="str">
        <f t="shared" ref="AV1209:AV1240" si="1179">IF(AV$1=$J1209,"1","0")</f>
        <v>0</v>
      </c>
      <c r="AW1209" t="str">
        <f t="shared" ref="AW1209:AW1240" si="1180">IF(AW$1=$J1209,"1","0")</f>
        <v>0</v>
      </c>
      <c r="AX1209" t="str">
        <f t="shared" ref="AX1209:AX1240" si="1181">IF(AX$1=$J1209,"1","0")</f>
        <v>0</v>
      </c>
      <c r="AY1209" t="str">
        <f t="shared" ref="AY1209:AY1240" si="1182">IF(AY$1=$J1209,"1","0")</f>
        <v>0</v>
      </c>
      <c r="AZ1209" s="22"/>
    </row>
    <row r="1210" spans="1:52" ht="15" customHeight="1">
      <c r="A1210" s="18" t="s">
        <v>94</v>
      </c>
      <c r="B1210" s="74" t="str">
        <f t="shared" si="1142"/>
        <v>2202400D</v>
      </c>
      <c r="C1210" s="76">
        <v>45414.824074074102</v>
      </c>
      <c r="D1210" s="18" t="s">
        <v>1018</v>
      </c>
      <c r="E1210" s="3" t="b">
        <f>ISNUMBER(MATCH(Table1[[#This Row],[Email]],Attendance[Email],0))</f>
        <v>1</v>
      </c>
      <c r="F1210" s="3">
        <f t="shared" si="1143"/>
        <v>45415.157407407438</v>
      </c>
      <c r="G1210" s="21">
        <f>DAY(Table1[[#This Row],[Actual Time]])</f>
        <v>3</v>
      </c>
      <c r="H1210">
        <f>MONTH(Table1[[#This Row],[Actual Time]])</f>
        <v>5</v>
      </c>
      <c r="I1210">
        <f>YEAR(Table1[[#This Row],[Actual Time]])</f>
        <v>2024</v>
      </c>
      <c r="J1210" t="str">
        <f t="shared" si="1144"/>
        <v>3/5/2024</v>
      </c>
      <c r="K1210" s="3" t="str">
        <f t="shared" si="1145"/>
        <v>0</v>
      </c>
      <c r="L1210" t="str">
        <f t="shared" si="1146"/>
        <v>0</v>
      </c>
      <c r="M1210" t="str">
        <f t="shared" si="1147"/>
        <v>1</v>
      </c>
      <c r="N1210" t="str">
        <f t="shared" si="1148"/>
        <v>0</v>
      </c>
      <c r="O1210" t="str">
        <f t="shared" si="1149"/>
        <v>0</v>
      </c>
      <c r="P1210" t="str">
        <f t="shared" si="1150"/>
        <v>0</v>
      </c>
      <c r="Q1210" t="str">
        <f t="shared" si="1151"/>
        <v>0</v>
      </c>
      <c r="R1210" t="str">
        <f t="shared" si="1152"/>
        <v>0</v>
      </c>
      <c r="S1210" t="str">
        <f t="shared" si="1153"/>
        <v>0</v>
      </c>
      <c r="T1210" s="3" t="str">
        <f t="shared" si="1153"/>
        <v>0</v>
      </c>
      <c r="U1210" t="str">
        <f t="shared" si="1154"/>
        <v>0</v>
      </c>
      <c r="V1210" t="str">
        <f t="shared" si="1155"/>
        <v>0</v>
      </c>
      <c r="W1210" t="str">
        <f t="shared" si="1156"/>
        <v>0</v>
      </c>
      <c r="X1210" t="str">
        <f t="shared" si="1157"/>
        <v>0</v>
      </c>
      <c r="Y1210" t="str">
        <f t="shared" si="1158"/>
        <v>0</v>
      </c>
      <c r="Z1210" t="str">
        <f t="shared" si="1159"/>
        <v>0</v>
      </c>
      <c r="AA1210" s="3" t="str">
        <f t="shared" si="1159"/>
        <v>0</v>
      </c>
      <c r="AB1210" s="3" t="str">
        <f t="shared" si="1159"/>
        <v>0</v>
      </c>
      <c r="AC1210" t="str">
        <f t="shared" si="1160"/>
        <v>0</v>
      </c>
      <c r="AD1210" t="str">
        <f t="shared" si="1161"/>
        <v>0</v>
      </c>
      <c r="AE1210" t="str">
        <f t="shared" si="1162"/>
        <v>0</v>
      </c>
      <c r="AF1210" t="str">
        <f t="shared" si="1163"/>
        <v>0</v>
      </c>
      <c r="AG1210" t="str">
        <f t="shared" si="1164"/>
        <v>0</v>
      </c>
      <c r="AH1210" t="str">
        <f t="shared" si="1165"/>
        <v>0</v>
      </c>
      <c r="AI1210" t="str">
        <f t="shared" si="1166"/>
        <v>0</v>
      </c>
      <c r="AJ1210" t="str">
        <f t="shared" si="1167"/>
        <v>0</v>
      </c>
      <c r="AK1210" t="str">
        <f t="shared" si="1168"/>
        <v>0</v>
      </c>
      <c r="AL1210" t="str">
        <f t="shared" si="1169"/>
        <v>0</v>
      </c>
      <c r="AM1210" t="str">
        <f t="shared" si="1170"/>
        <v>0</v>
      </c>
      <c r="AN1210" t="str">
        <f t="shared" si="1171"/>
        <v>0</v>
      </c>
      <c r="AO1210" t="str">
        <f t="shared" si="1172"/>
        <v>0</v>
      </c>
      <c r="AP1210" t="str">
        <f t="shared" si="1173"/>
        <v>0</v>
      </c>
      <c r="AQ1210" t="str">
        <f t="shared" si="1174"/>
        <v>0</v>
      </c>
      <c r="AR1210" t="str">
        <f t="shared" si="1175"/>
        <v>0</v>
      </c>
      <c r="AS1210" t="str">
        <f t="shared" si="1176"/>
        <v>0</v>
      </c>
      <c r="AT1210" t="str">
        <f t="shared" si="1177"/>
        <v>0</v>
      </c>
      <c r="AU1210" t="str">
        <f t="shared" si="1178"/>
        <v>0</v>
      </c>
      <c r="AV1210" t="str">
        <f t="shared" si="1179"/>
        <v>0</v>
      </c>
      <c r="AW1210" t="str">
        <f t="shared" si="1180"/>
        <v>0</v>
      </c>
      <c r="AX1210" t="str">
        <f t="shared" si="1181"/>
        <v>0</v>
      </c>
      <c r="AY1210" t="str">
        <f t="shared" si="1182"/>
        <v>0</v>
      </c>
      <c r="AZ1210" s="22"/>
    </row>
    <row r="1211" spans="1:52" ht="15" customHeight="1">
      <c r="A1211" s="18" t="s">
        <v>269</v>
      </c>
      <c r="B1211" s="74" t="str">
        <f t="shared" si="1142"/>
        <v>2405210B</v>
      </c>
      <c r="C1211" s="76">
        <v>45414.824074074102</v>
      </c>
      <c r="D1211" s="18" t="s">
        <v>943</v>
      </c>
      <c r="E1211" s="3" t="b">
        <f>ISNUMBER(MATCH(Table1[[#This Row],[Email]],Attendance[Email],0))</f>
        <v>1</v>
      </c>
      <c r="F1211" s="3">
        <f t="shared" si="1143"/>
        <v>45415.157407407438</v>
      </c>
      <c r="G1211" s="21">
        <f>DAY(Table1[[#This Row],[Actual Time]])</f>
        <v>3</v>
      </c>
      <c r="H1211">
        <f>MONTH(Table1[[#This Row],[Actual Time]])</f>
        <v>5</v>
      </c>
      <c r="I1211">
        <f>YEAR(Table1[[#This Row],[Actual Time]])</f>
        <v>2024</v>
      </c>
      <c r="J1211" t="str">
        <f t="shared" si="1144"/>
        <v>3/5/2024</v>
      </c>
      <c r="K1211" s="3" t="str">
        <f t="shared" si="1145"/>
        <v>0</v>
      </c>
      <c r="L1211" t="str">
        <f t="shared" si="1146"/>
        <v>0</v>
      </c>
      <c r="M1211" t="str">
        <f t="shared" si="1147"/>
        <v>1</v>
      </c>
      <c r="N1211" t="str">
        <f t="shared" si="1148"/>
        <v>0</v>
      </c>
      <c r="O1211" t="str">
        <f t="shared" si="1149"/>
        <v>0</v>
      </c>
      <c r="P1211" t="str">
        <f t="shared" si="1150"/>
        <v>0</v>
      </c>
      <c r="Q1211" t="str">
        <f t="shared" si="1151"/>
        <v>0</v>
      </c>
      <c r="R1211" t="str">
        <f t="shared" si="1152"/>
        <v>0</v>
      </c>
      <c r="S1211" t="str">
        <f t="shared" si="1153"/>
        <v>0</v>
      </c>
      <c r="T1211" s="3" t="str">
        <f t="shared" si="1153"/>
        <v>0</v>
      </c>
      <c r="U1211" t="str">
        <f t="shared" si="1154"/>
        <v>0</v>
      </c>
      <c r="V1211" t="str">
        <f t="shared" si="1155"/>
        <v>0</v>
      </c>
      <c r="W1211" t="str">
        <f t="shared" si="1156"/>
        <v>0</v>
      </c>
      <c r="X1211" t="str">
        <f t="shared" si="1157"/>
        <v>0</v>
      </c>
      <c r="Y1211" t="str">
        <f t="shared" si="1158"/>
        <v>0</v>
      </c>
      <c r="Z1211" t="str">
        <f t="shared" si="1159"/>
        <v>0</v>
      </c>
      <c r="AA1211" s="3" t="str">
        <f t="shared" si="1159"/>
        <v>0</v>
      </c>
      <c r="AB1211" s="3" t="str">
        <f t="shared" si="1159"/>
        <v>0</v>
      </c>
      <c r="AC1211" t="str">
        <f t="shared" si="1160"/>
        <v>0</v>
      </c>
      <c r="AD1211" t="str">
        <f t="shared" si="1161"/>
        <v>0</v>
      </c>
      <c r="AE1211" t="str">
        <f t="shared" si="1162"/>
        <v>0</v>
      </c>
      <c r="AF1211" t="str">
        <f t="shared" si="1163"/>
        <v>0</v>
      </c>
      <c r="AG1211" t="str">
        <f t="shared" si="1164"/>
        <v>0</v>
      </c>
      <c r="AH1211" t="str">
        <f t="shared" si="1165"/>
        <v>0</v>
      </c>
      <c r="AI1211" t="str">
        <f t="shared" si="1166"/>
        <v>0</v>
      </c>
      <c r="AJ1211" t="str">
        <f t="shared" si="1167"/>
        <v>0</v>
      </c>
      <c r="AK1211" t="str">
        <f t="shared" si="1168"/>
        <v>0</v>
      </c>
      <c r="AL1211" t="str">
        <f t="shared" si="1169"/>
        <v>0</v>
      </c>
      <c r="AM1211" t="str">
        <f t="shared" si="1170"/>
        <v>0</v>
      </c>
      <c r="AN1211" t="str">
        <f t="shared" si="1171"/>
        <v>0</v>
      </c>
      <c r="AO1211" t="str">
        <f t="shared" si="1172"/>
        <v>0</v>
      </c>
      <c r="AP1211" t="str">
        <f t="shared" si="1173"/>
        <v>0</v>
      </c>
      <c r="AQ1211" t="str">
        <f t="shared" si="1174"/>
        <v>0</v>
      </c>
      <c r="AR1211" t="str">
        <f t="shared" si="1175"/>
        <v>0</v>
      </c>
      <c r="AS1211" t="str">
        <f t="shared" si="1176"/>
        <v>0</v>
      </c>
      <c r="AT1211" t="str">
        <f t="shared" si="1177"/>
        <v>0</v>
      </c>
      <c r="AU1211" t="str">
        <f t="shared" si="1178"/>
        <v>0</v>
      </c>
      <c r="AV1211" t="str">
        <f t="shared" si="1179"/>
        <v>0</v>
      </c>
      <c r="AW1211" t="str">
        <f t="shared" si="1180"/>
        <v>0</v>
      </c>
      <c r="AX1211" t="str">
        <f t="shared" si="1181"/>
        <v>0</v>
      </c>
      <c r="AY1211" t="str">
        <f t="shared" si="1182"/>
        <v>0</v>
      </c>
      <c r="AZ1211" s="22"/>
    </row>
    <row r="1212" spans="1:52" ht="15" customHeight="1">
      <c r="A1212" s="18" t="s">
        <v>184</v>
      </c>
      <c r="B1212" s="74" t="str">
        <f t="shared" si="1142"/>
        <v>2402106E</v>
      </c>
      <c r="C1212" s="76">
        <v>45414.824074074102</v>
      </c>
      <c r="D1212" s="18" t="s">
        <v>922</v>
      </c>
      <c r="E1212" s="3" t="b">
        <f>ISNUMBER(MATCH(Table1[[#This Row],[Email]],Attendance[Email],0))</f>
        <v>1</v>
      </c>
      <c r="F1212" s="3">
        <f t="shared" si="1143"/>
        <v>45415.157407407438</v>
      </c>
      <c r="G1212" s="21">
        <f>DAY(Table1[[#This Row],[Actual Time]])</f>
        <v>3</v>
      </c>
      <c r="H1212">
        <f>MONTH(Table1[[#This Row],[Actual Time]])</f>
        <v>5</v>
      </c>
      <c r="I1212">
        <f>YEAR(Table1[[#This Row],[Actual Time]])</f>
        <v>2024</v>
      </c>
      <c r="J1212" t="str">
        <f t="shared" si="1144"/>
        <v>3/5/2024</v>
      </c>
      <c r="K1212" s="3" t="str">
        <f t="shared" si="1145"/>
        <v>0</v>
      </c>
      <c r="L1212" t="str">
        <f t="shared" si="1146"/>
        <v>0</v>
      </c>
      <c r="M1212" t="str">
        <f t="shared" si="1147"/>
        <v>1</v>
      </c>
      <c r="N1212" t="str">
        <f t="shared" si="1148"/>
        <v>0</v>
      </c>
      <c r="O1212" t="str">
        <f t="shared" si="1149"/>
        <v>0</v>
      </c>
      <c r="P1212" t="str">
        <f t="shared" si="1150"/>
        <v>0</v>
      </c>
      <c r="Q1212" t="str">
        <f t="shared" si="1151"/>
        <v>0</v>
      </c>
      <c r="R1212" t="str">
        <f t="shared" si="1152"/>
        <v>0</v>
      </c>
      <c r="S1212" t="str">
        <f t="shared" si="1153"/>
        <v>0</v>
      </c>
      <c r="T1212" s="3" t="str">
        <f t="shared" si="1153"/>
        <v>0</v>
      </c>
      <c r="U1212" t="str">
        <f t="shared" si="1154"/>
        <v>0</v>
      </c>
      <c r="V1212" t="str">
        <f t="shared" si="1155"/>
        <v>0</v>
      </c>
      <c r="W1212" t="str">
        <f t="shared" si="1156"/>
        <v>0</v>
      </c>
      <c r="X1212" t="str">
        <f t="shared" si="1157"/>
        <v>0</v>
      </c>
      <c r="Y1212" t="str">
        <f t="shared" si="1158"/>
        <v>0</v>
      </c>
      <c r="Z1212" t="str">
        <f t="shared" si="1159"/>
        <v>0</v>
      </c>
      <c r="AA1212" s="3" t="str">
        <f t="shared" si="1159"/>
        <v>0</v>
      </c>
      <c r="AB1212" s="3" t="str">
        <f t="shared" si="1159"/>
        <v>0</v>
      </c>
      <c r="AC1212" t="str">
        <f t="shared" si="1160"/>
        <v>0</v>
      </c>
      <c r="AD1212" t="str">
        <f t="shared" si="1161"/>
        <v>0</v>
      </c>
      <c r="AE1212" t="str">
        <f t="shared" si="1162"/>
        <v>0</v>
      </c>
      <c r="AF1212" t="str">
        <f t="shared" si="1163"/>
        <v>0</v>
      </c>
      <c r="AG1212" t="str">
        <f t="shared" si="1164"/>
        <v>0</v>
      </c>
      <c r="AH1212" t="str">
        <f t="shared" si="1165"/>
        <v>0</v>
      </c>
      <c r="AI1212" t="str">
        <f t="shared" si="1166"/>
        <v>0</v>
      </c>
      <c r="AJ1212" t="str">
        <f t="shared" si="1167"/>
        <v>0</v>
      </c>
      <c r="AK1212" t="str">
        <f t="shared" si="1168"/>
        <v>0</v>
      </c>
      <c r="AL1212" t="str">
        <f t="shared" si="1169"/>
        <v>0</v>
      </c>
      <c r="AM1212" t="str">
        <f t="shared" si="1170"/>
        <v>0</v>
      </c>
      <c r="AN1212" t="str">
        <f t="shared" si="1171"/>
        <v>0</v>
      </c>
      <c r="AO1212" t="str">
        <f t="shared" si="1172"/>
        <v>0</v>
      </c>
      <c r="AP1212" t="str">
        <f t="shared" si="1173"/>
        <v>0</v>
      </c>
      <c r="AQ1212" t="str">
        <f t="shared" si="1174"/>
        <v>0</v>
      </c>
      <c r="AR1212" t="str">
        <f t="shared" si="1175"/>
        <v>0</v>
      </c>
      <c r="AS1212" t="str">
        <f t="shared" si="1176"/>
        <v>0</v>
      </c>
      <c r="AT1212" t="str">
        <f t="shared" si="1177"/>
        <v>0</v>
      </c>
      <c r="AU1212" t="str">
        <f t="shared" si="1178"/>
        <v>0</v>
      </c>
      <c r="AV1212" t="str">
        <f t="shared" si="1179"/>
        <v>0</v>
      </c>
      <c r="AW1212" t="str">
        <f t="shared" si="1180"/>
        <v>0</v>
      </c>
      <c r="AX1212" t="str">
        <f t="shared" si="1181"/>
        <v>0</v>
      </c>
      <c r="AY1212" t="str">
        <f t="shared" si="1182"/>
        <v>0</v>
      </c>
      <c r="AZ1212" s="22"/>
    </row>
    <row r="1213" spans="1:52" ht="15" customHeight="1">
      <c r="A1213" s="18" t="s">
        <v>124</v>
      </c>
      <c r="B1213" s="74" t="str">
        <f t="shared" si="1142"/>
        <v>2401848C</v>
      </c>
      <c r="C1213" s="76">
        <v>45414.824074074102</v>
      </c>
      <c r="D1213" s="18" t="s">
        <v>893</v>
      </c>
      <c r="E1213" s="3" t="b">
        <f>ISNUMBER(MATCH(Table1[[#This Row],[Email]],Attendance[Email],0))</f>
        <v>1</v>
      </c>
      <c r="F1213" s="3">
        <f t="shared" si="1143"/>
        <v>45415.157407407438</v>
      </c>
      <c r="G1213" s="21">
        <f>DAY(Table1[[#This Row],[Actual Time]])</f>
        <v>3</v>
      </c>
      <c r="H1213">
        <f>MONTH(Table1[[#This Row],[Actual Time]])</f>
        <v>5</v>
      </c>
      <c r="I1213">
        <f>YEAR(Table1[[#This Row],[Actual Time]])</f>
        <v>2024</v>
      </c>
      <c r="J1213" t="str">
        <f t="shared" si="1144"/>
        <v>3/5/2024</v>
      </c>
      <c r="K1213" s="3" t="str">
        <f t="shared" si="1145"/>
        <v>0</v>
      </c>
      <c r="L1213" t="str">
        <f t="shared" si="1146"/>
        <v>0</v>
      </c>
      <c r="M1213" t="str">
        <f t="shared" si="1147"/>
        <v>1</v>
      </c>
      <c r="N1213" t="str">
        <f t="shared" si="1148"/>
        <v>0</v>
      </c>
      <c r="O1213" t="str">
        <f t="shared" si="1149"/>
        <v>0</v>
      </c>
      <c r="P1213" t="str">
        <f t="shared" si="1150"/>
        <v>0</v>
      </c>
      <c r="Q1213" t="str">
        <f t="shared" si="1151"/>
        <v>0</v>
      </c>
      <c r="R1213" t="str">
        <f t="shared" si="1152"/>
        <v>0</v>
      </c>
      <c r="S1213" t="str">
        <f t="shared" si="1153"/>
        <v>0</v>
      </c>
      <c r="T1213" s="3" t="str">
        <f t="shared" si="1153"/>
        <v>0</v>
      </c>
      <c r="U1213" t="str">
        <f t="shared" si="1154"/>
        <v>0</v>
      </c>
      <c r="V1213" t="str">
        <f t="shared" si="1155"/>
        <v>0</v>
      </c>
      <c r="W1213" t="str">
        <f t="shared" si="1156"/>
        <v>0</v>
      </c>
      <c r="X1213" t="str">
        <f t="shared" si="1157"/>
        <v>0</v>
      </c>
      <c r="Y1213" t="str">
        <f t="shared" si="1158"/>
        <v>0</v>
      </c>
      <c r="Z1213" t="str">
        <f t="shared" si="1159"/>
        <v>0</v>
      </c>
      <c r="AA1213" s="3" t="str">
        <f t="shared" si="1159"/>
        <v>0</v>
      </c>
      <c r="AB1213" s="3" t="str">
        <f t="shared" si="1159"/>
        <v>0</v>
      </c>
      <c r="AC1213" t="str">
        <f t="shared" si="1160"/>
        <v>0</v>
      </c>
      <c r="AD1213" t="str">
        <f t="shared" si="1161"/>
        <v>0</v>
      </c>
      <c r="AE1213" t="str">
        <f t="shared" si="1162"/>
        <v>0</v>
      </c>
      <c r="AF1213" t="str">
        <f t="shared" si="1163"/>
        <v>0</v>
      </c>
      <c r="AG1213" t="str">
        <f t="shared" si="1164"/>
        <v>0</v>
      </c>
      <c r="AH1213" t="str">
        <f t="shared" si="1165"/>
        <v>0</v>
      </c>
      <c r="AI1213" t="str">
        <f t="shared" si="1166"/>
        <v>0</v>
      </c>
      <c r="AJ1213" t="str">
        <f t="shared" si="1167"/>
        <v>0</v>
      </c>
      <c r="AK1213" t="str">
        <f t="shared" si="1168"/>
        <v>0</v>
      </c>
      <c r="AL1213" t="str">
        <f t="shared" si="1169"/>
        <v>0</v>
      </c>
      <c r="AM1213" t="str">
        <f t="shared" si="1170"/>
        <v>0</v>
      </c>
      <c r="AN1213" t="str">
        <f t="shared" si="1171"/>
        <v>0</v>
      </c>
      <c r="AO1213" t="str">
        <f t="shared" si="1172"/>
        <v>0</v>
      </c>
      <c r="AP1213" t="str">
        <f t="shared" si="1173"/>
        <v>0</v>
      </c>
      <c r="AQ1213" t="str">
        <f t="shared" si="1174"/>
        <v>0</v>
      </c>
      <c r="AR1213" t="str">
        <f t="shared" si="1175"/>
        <v>0</v>
      </c>
      <c r="AS1213" t="str">
        <f t="shared" si="1176"/>
        <v>0</v>
      </c>
      <c r="AT1213" t="str">
        <f t="shared" si="1177"/>
        <v>0</v>
      </c>
      <c r="AU1213" t="str">
        <f t="shared" si="1178"/>
        <v>0</v>
      </c>
      <c r="AV1213" t="str">
        <f t="shared" si="1179"/>
        <v>0</v>
      </c>
      <c r="AW1213" t="str">
        <f t="shared" si="1180"/>
        <v>0</v>
      </c>
      <c r="AX1213" t="str">
        <f t="shared" si="1181"/>
        <v>0</v>
      </c>
      <c r="AY1213" t="str">
        <f t="shared" si="1182"/>
        <v>0</v>
      </c>
      <c r="AZ1213" s="22"/>
    </row>
    <row r="1214" spans="1:52" ht="15" customHeight="1">
      <c r="A1214" s="18" t="s">
        <v>204</v>
      </c>
      <c r="B1214" s="74" t="str">
        <f t="shared" si="1142"/>
        <v>2402062J</v>
      </c>
      <c r="C1214" s="76">
        <v>45414.824074074102</v>
      </c>
      <c r="D1214" s="18" t="s">
        <v>932</v>
      </c>
      <c r="E1214" s="3" t="b">
        <f>ISNUMBER(MATCH(Table1[[#This Row],[Email]],Attendance[Email],0))</f>
        <v>1</v>
      </c>
      <c r="F1214" s="3">
        <f t="shared" si="1143"/>
        <v>45415.157407407438</v>
      </c>
      <c r="G1214" s="21">
        <f>DAY(Table1[[#This Row],[Actual Time]])</f>
        <v>3</v>
      </c>
      <c r="H1214">
        <f>MONTH(Table1[[#This Row],[Actual Time]])</f>
        <v>5</v>
      </c>
      <c r="I1214">
        <f>YEAR(Table1[[#This Row],[Actual Time]])</f>
        <v>2024</v>
      </c>
      <c r="J1214" t="str">
        <f t="shared" si="1144"/>
        <v>3/5/2024</v>
      </c>
      <c r="K1214" s="3" t="str">
        <f t="shared" si="1145"/>
        <v>0</v>
      </c>
      <c r="L1214" t="str">
        <f t="shared" si="1146"/>
        <v>0</v>
      </c>
      <c r="M1214" t="str">
        <f t="shared" si="1147"/>
        <v>1</v>
      </c>
      <c r="N1214" t="str">
        <f t="shared" si="1148"/>
        <v>0</v>
      </c>
      <c r="O1214" t="str">
        <f t="shared" si="1149"/>
        <v>0</v>
      </c>
      <c r="P1214" t="str">
        <f t="shared" si="1150"/>
        <v>0</v>
      </c>
      <c r="Q1214" t="str">
        <f t="shared" si="1151"/>
        <v>0</v>
      </c>
      <c r="R1214" t="str">
        <f t="shared" si="1152"/>
        <v>0</v>
      </c>
      <c r="S1214" t="str">
        <f t="shared" si="1153"/>
        <v>0</v>
      </c>
      <c r="T1214" s="3" t="str">
        <f t="shared" si="1153"/>
        <v>0</v>
      </c>
      <c r="U1214" t="str">
        <f t="shared" si="1154"/>
        <v>0</v>
      </c>
      <c r="V1214" t="str">
        <f t="shared" si="1155"/>
        <v>0</v>
      </c>
      <c r="W1214" t="str">
        <f t="shared" si="1156"/>
        <v>0</v>
      </c>
      <c r="X1214" t="str">
        <f t="shared" si="1157"/>
        <v>0</v>
      </c>
      <c r="Y1214" t="str">
        <f t="shared" si="1158"/>
        <v>0</v>
      </c>
      <c r="Z1214" t="str">
        <f t="shared" si="1159"/>
        <v>0</v>
      </c>
      <c r="AA1214" s="3" t="str">
        <f t="shared" si="1159"/>
        <v>0</v>
      </c>
      <c r="AB1214" s="3" t="str">
        <f t="shared" si="1159"/>
        <v>0</v>
      </c>
      <c r="AC1214" t="str">
        <f t="shared" si="1160"/>
        <v>0</v>
      </c>
      <c r="AD1214" t="str">
        <f t="shared" si="1161"/>
        <v>0</v>
      </c>
      <c r="AE1214" t="str">
        <f t="shared" si="1162"/>
        <v>0</v>
      </c>
      <c r="AF1214" t="str">
        <f t="shared" si="1163"/>
        <v>0</v>
      </c>
      <c r="AG1214" t="str">
        <f t="shared" si="1164"/>
        <v>0</v>
      </c>
      <c r="AH1214" t="str">
        <f t="shared" si="1165"/>
        <v>0</v>
      </c>
      <c r="AI1214" t="str">
        <f t="shared" si="1166"/>
        <v>0</v>
      </c>
      <c r="AJ1214" t="str">
        <f t="shared" si="1167"/>
        <v>0</v>
      </c>
      <c r="AK1214" t="str">
        <f t="shared" si="1168"/>
        <v>0</v>
      </c>
      <c r="AL1214" t="str">
        <f t="shared" si="1169"/>
        <v>0</v>
      </c>
      <c r="AM1214" t="str">
        <f t="shared" si="1170"/>
        <v>0</v>
      </c>
      <c r="AN1214" t="str">
        <f t="shared" si="1171"/>
        <v>0</v>
      </c>
      <c r="AO1214" t="str">
        <f t="shared" si="1172"/>
        <v>0</v>
      </c>
      <c r="AP1214" t="str">
        <f t="shared" si="1173"/>
        <v>0</v>
      </c>
      <c r="AQ1214" t="str">
        <f t="shared" si="1174"/>
        <v>0</v>
      </c>
      <c r="AR1214" t="str">
        <f t="shared" si="1175"/>
        <v>0</v>
      </c>
      <c r="AS1214" t="str">
        <f t="shared" si="1176"/>
        <v>0</v>
      </c>
      <c r="AT1214" t="str">
        <f t="shared" si="1177"/>
        <v>0</v>
      </c>
      <c r="AU1214" t="str">
        <f t="shared" si="1178"/>
        <v>0</v>
      </c>
      <c r="AV1214" t="str">
        <f t="shared" si="1179"/>
        <v>0</v>
      </c>
      <c r="AW1214" t="str">
        <f t="shared" si="1180"/>
        <v>0</v>
      </c>
      <c r="AX1214" t="str">
        <f t="shared" si="1181"/>
        <v>0</v>
      </c>
      <c r="AY1214" t="str">
        <f t="shared" si="1182"/>
        <v>0</v>
      </c>
      <c r="AZ1214" s="22"/>
    </row>
    <row r="1215" spans="1:52" ht="15" customHeight="1">
      <c r="A1215" s="18" t="s">
        <v>274</v>
      </c>
      <c r="B1215" s="74" t="str">
        <f t="shared" si="1142"/>
        <v>2404130C</v>
      </c>
      <c r="C1215" s="76">
        <v>45414.824074074102</v>
      </c>
      <c r="D1215" s="18" t="s">
        <v>945</v>
      </c>
      <c r="E1215" s="3" t="b">
        <f>ISNUMBER(MATCH(Table1[[#This Row],[Email]],Attendance[Email],0))</f>
        <v>1</v>
      </c>
      <c r="F1215" s="3">
        <f t="shared" si="1143"/>
        <v>45415.157407407438</v>
      </c>
      <c r="G1215" s="21">
        <f>DAY(Table1[[#This Row],[Actual Time]])</f>
        <v>3</v>
      </c>
      <c r="H1215">
        <f>MONTH(Table1[[#This Row],[Actual Time]])</f>
        <v>5</v>
      </c>
      <c r="I1215">
        <f>YEAR(Table1[[#This Row],[Actual Time]])</f>
        <v>2024</v>
      </c>
      <c r="J1215" t="str">
        <f t="shared" si="1144"/>
        <v>3/5/2024</v>
      </c>
      <c r="K1215" s="3" t="str">
        <f t="shared" si="1145"/>
        <v>0</v>
      </c>
      <c r="L1215" t="str">
        <f t="shared" si="1146"/>
        <v>0</v>
      </c>
      <c r="M1215" t="str">
        <f t="shared" si="1147"/>
        <v>1</v>
      </c>
      <c r="N1215" t="str">
        <f t="shared" si="1148"/>
        <v>0</v>
      </c>
      <c r="O1215" t="str">
        <f t="shared" si="1149"/>
        <v>0</v>
      </c>
      <c r="P1215" t="str">
        <f t="shared" si="1150"/>
        <v>0</v>
      </c>
      <c r="Q1215" t="str">
        <f t="shared" si="1151"/>
        <v>0</v>
      </c>
      <c r="R1215" t="str">
        <f t="shared" si="1152"/>
        <v>0</v>
      </c>
      <c r="S1215" t="str">
        <f t="shared" si="1153"/>
        <v>0</v>
      </c>
      <c r="T1215" s="3" t="str">
        <f t="shared" si="1153"/>
        <v>0</v>
      </c>
      <c r="U1215" t="str">
        <f t="shared" si="1154"/>
        <v>0</v>
      </c>
      <c r="V1215" t="str">
        <f t="shared" si="1155"/>
        <v>0</v>
      </c>
      <c r="W1215" t="str">
        <f t="shared" si="1156"/>
        <v>0</v>
      </c>
      <c r="X1215" t="str">
        <f t="shared" si="1157"/>
        <v>0</v>
      </c>
      <c r="Y1215" t="str">
        <f t="shared" si="1158"/>
        <v>0</v>
      </c>
      <c r="Z1215" t="str">
        <f t="shared" si="1159"/>
        <v>0</v>
      </c>
      <c r="AA1215" s="3" t="str">
        <f t="shared" si="1159"/>
        <v>0</v>
      </c>
      <c r="AB1215" s="3" t="str">
        <f t="shared" si="1159"/>
        <v>0</v>
      </c>
      <c r="AC1215" t="str">
        <f t="shared" si="1160"/>
        <v>0</v>
      </c>
      <c r="AD1215" t="str">
        <f t="shared" si="1161"/>
        <v>0</v>
      </c>
      <c r="AE1215" t="str">
        <f t="shared" si="1162"/>
        <v>0</v>
      </c>
      <c r="AF1215" t="str">
        <f t="shared" si="1163"/>
        <v>0</v>
      </c>
      <c r="AG1215" t="str">
        <f t="shared" si="1164"/>
        <v>0</v>
      </c>
      <c r="AH1215" t="str">
        <f t="shared" si="1165"/>
        <v>0</v>
      </c>
      <c r="AI1215" t="str">
        <f t="shared" si="1166"/>
        <v>0</v>
      </c>
      <c r="AJ1215" t="str">
        <f t="shared" si="1167"/>
        <v>0</v>
      </c>
      <c r="AK1215" t="str">
        <f t="shared" si="1168"/>
        <v>0</v>
      </c>
      <c r="AL1215" t="str">
        <f t="shared" si="1169"/>
        <v>0</v>
      </c>
      <c r="AM1215" t="str">
        <f t="shared" si="1170"/>
        <v>0</v>
      </c>
      <c r="AN1215" t="str">
        <f t="shared" si="1171"/>
        <v>0</v>
      </c>
      <c r="AO1215" t="str">
        <f t="shared" si="1172"/>
        <v>0</v>
      </c>
      <c r="AP1215" t="str">
        <f t="shared" si="1173"/>
        <v>0</v>
      </c>
      <c r="AQ1215" t="str">
        <f t="shared" si="1174"/>
        <v>0</v>
      </c>
      <c r="AR1215" t="str">
        <f t="shared" si="1175"/>
        <v>0</v>
      </c>
      <c r="AS1215" t="str">
        <f t="shared" si="1176"/>
        <v>0</v>
      </c>
      <c r="AT1215" t="str">
        <f t="shared" si="1177"/>
        <v>0</v>
      </c>
      <c r="AU1215" t="str">
        <f t="shared" si="1178"/>
        <v>0</v>
      </c>
      <c r="AV1215" t="str">
        <f t="shared" si="1179"/>
        <v>0</v>
      </c>
      <c r="AW1215" t="str">
        <f t="shared" si="1180"/>
        <v>0</v>
      </c>
      <c r="AX1215" t="str">
        <f t="shared" si="1181"/>
        <v>0</v>
      </c>
      <c r="AY1215" t="str">
        <f t="shared" si="1182"/>
        <v>0</v>
      </c>
      <c r="AZ1215" s="22"/>
    </row>
    <row r="1216" spans="1:52" ht="15" customHeight="1">
      <c r="A1216" s="18" t="s">
        <v>99</v>
      </c>
      <c r="B1216" s="74" t="str">
        <f t="shared" si="1142"/>
        <v>2301037D</v>
      </c>
      <c r="C1216" s="76">
        <v>45414.824074074102</v>
      </c>
      <c r="D1216" s="18" t="s">
        <v>1019</v>
      </c>
      <c r="E1216" s="3" t="b">
        <f>ISNUMBER(MATCH(Table1[[#This Row],[Email]],Attendance[Email],0))</f>
        <v>1</v>
      </c>
      <c r="F1216" s="3">
        <f t="shared" si="1143"/>
        <v>45415.157407407438</v>
      </c>
      <c r="G1216" s="21">
        <f>DAY(Table1[[#This Row],[Actual Time]])</f>
        <v>3</v>
      </c>
      <c r="H1216">
        <f>MONTH(Table1[[#This Row],[Actual Time]])</f>
        <v>5</v>
      </c>
      <c r="I1216">
        <f>YEAR(Table1[[#This Row],[Actual Time]])</f>
        <v>2024</v>
      </c>
      <c r="J1216" t="str">
        <f t="shared" si="1144"/>
        <v>3/5/2024</v>
      </c>
      <c r="K1216" s="3" t="str">
        <f t="shared" si="1145"/>
        <v>0</v>
      </c>
      <c r="L1216" t="str">
        <f t="shared" si="1146"/>
        <v>0</v>
      </c>
      <c r="M1216" t="str">
        <f t="shared" si="1147"/>
        <v>1</v>
      </c>
      <c r="N1216" t="str">
        <f t="shared" si="1148"/>
        <v>0</v>
      </c>
      <c r="O1216" t="str">
        <f t="shared" si="1149"/>
        <v>0</v>
      </c>
      <c r="P1216" t="str">
        <f t="shared" si="1150"/>
        <v>0</v>
      </c>
      <c r="Q1216" t="str">
        <f t="shared" si="1151"/>
        <v>0</v>
      </c>
      <c r="R1216" t="str">
        <f t="shared" si="1152"/>
        <v>0</v>
      </c>
      <c r="S1216" t="str">
        <f t="shared" si="1153"/>
        <v>0</v>
      </c>
      <c r="T1216" s="3" t="str">
        <f t="shared" si="1153"/>
        <v>0</v>
      </c>
      <c r="U1216" t="str">
        <f t="shared" si="1154"/>
        <v>0</v>
      </c>
      <c r="V1216" t="str">
        <f t="shared" si="1155"/>
        <v>0</v>
      </c>
      <c r="W1216" t="str">
        <f t="shared" si="1156"/>
        <v>0</v>
      </c>
      <c r="X1216" t="str">
        <f t="shared" si="1157"/>
        <v>0</v>
      </c>
      <c r="Y1216" t="str">
        <f t="shared" si="1158"/>
        <v>0</v>
      </c>
      <c r="Z1216" t="str">
        <f t="shared" si="1159"/>
        <v>0</v>
      </c>
      <c r="AA1216" s="3" t="str">
        <f t="shared" si="1159"/>
        <v>0</v>
      </c>
      <c r="AB1216" s="3" t="str">
        <f t="shared" si="1159"/>
        <v>0</v>
      </c>
      <c r="AC1216" t="str">
        <f t="shared" si="1160"/>
        <v>0</v>
      </c>
      <c r="AD1216" t="str">
        <f t="shared" si="1161"/>
        <v>0</v>
      </c>
      <c r="AE1216" t="str">
        <f t="shared" si="1162"/>
        <v>0</v>
      </c>
      <c r="AF1216" t="str">
        <f t="shared" si="1163"/>
        <v>0</v>
      </c>
      <c r="AG1216" t="str">
        <f t="shared" si="1164"/>
        <v>0</v>
      </c>
      <c r="AH1216" t="str">
        <f t="shared" si="1165"/>
        <v>0</v>
      </c>
      <c r="AI1216" t="str">
        <f t="shared" si="1166"/>
        <v>0</v>
      </c>
      <c r="AJ1216" t="str">
        <f t="shared" si="1167"/>
        <v>0</v>
      </c>
      <c r="AK1216" t="str">
        <f t="shared" si="1168"/>
        <v>0</v>
      </c>
      <c r="AL1216" t="str">
        <f t="shared" si="1169"/>
        <v>0</v>
      </c>
      <c r="AM1216" t="str">
        <f t="shared" si="1170"/>
        <v>0</v>
      </c>
      <c r="AN1216" t="str">
        <f t="shared" si="1171"/>
        <v>0</v>
      </c>
      <c r="AO1216" t="str">
        <f t="shared" si="1172"/>
        <v>0</v>
      </c>
      <c r="AP1216" t="str">
        <f t="shared" si="1173"/>
        <v>0</v>
      </c>
      <c r="AQ1216" t="str">
        <f t="shared" si="1174"/>
        <v>0</v>
      </c>
      <c r="AR1216" t="str">
        <f t="shared" si="1175"/>
        <v>0</v>
      </c>
      <c r="AS1216" t="str">
        <f t="shared" si="1176"/>
        <v>0</v>
      </c>
      <c r="AT1216" t="str">
        <f t="shared" si="1177"/>
        <v>0</v>
      </c>
      <c r="AU1216" t="str">
        <f t="shared" si="1178"/>
        <v>0</v>
      </c>
      <c r="AV1216" t="str">
        <f t="shared" si="1179"/>
        <v>0</v>
      </c>
      <c r="AW1216" t="str">
        <f t="shared" si="1180"/>
        <v>0</v>
      </c>
      <c r="AX1216" t="str">
        <f t="shared" si="1181"/>
        <v>0</v>
      </c>
      <c r="AY1216" t="str">
        <f t="shared" si="1182"/>
        <v>0</v>
      </c>
      <c r="AZ1216" s="22"/>
    </row>
    <row r="1217" spans="1:52" ht="15" customHeight="1">
      <c r="A1217" s="18" t="s">
        <v>188</v>
      </c>
      <c r="B1217" s="74" t="str">
        <f t="shared" si="1142"/>
        <v>2402557I</v>
      </c>
      <c r="C1217" s="76">
        <v>45414.824074074102</v>
      </c>
      <c r="D1217" s="18" t="s">
        <v>924</v>
      </c>
      <c r="E1217" s="3" t="b">
        <f>ISNUMBER(MATCH(Table1[[#This Row],[Email]],Attendance[Email],0))</f>
        <v>1</v>
      </c>
      <c r="F1217" s="3">
        <f t="shared" si="1143"/>
        <v>45415.157407407438</v>
      </c>
      <c r="G1217" s="21">
        <f>DAY(Table1[[#This Row],[Actual Time]])</f>
        <v>3</v>
      </c>
      <c r="H1217">
        <f>MONTH(Table1[[#This Row],[Actual Time]])</f>
        <v>5</v>
      </c>
      <c r="I1217">
        <f>YEAR(Table1[[#This Row],[Actual Time]])</f>
        <v>2024</v>
      </c>
      <c r="J1217" t="str">
        <f t="shared" si="1144"/>
        <v>3/5/2024</v>
      </c>
      <c r="K1217" s="3" t="str">
        <f t="shared" si="1145"/>
        <v>0</v>
      </c>
      <c r="L1217" t="str">
        <f t="shared" si="1146"/>
        <v>0</v>
      </c>
      <c r="M1217" t="str">
        <f t="shared" si="1147"/>
        <v>1</v>
      </c>
      <c r="N1217" t="str">
        <f t="shared" si="1148"/>
        <v>0</v>
      </c>
      <c r="O1217" t="str">
        <f t="shared" si="1149"/>
        <v>0</v>
      </c>
      <c r="P1217" t="str">
        <f t="shared" si="1150"/>
        <v>0</v>
      </c>
      <c r="Q1217" t="str">
        <f t="shared" si="1151"/>
        <v>0</v>
      </c>
      <c r="R1217" t="str">
        <f t="shared" si="1152"/>
        <v>0</v>
      </c>
      <c r="S1217" t="str">
        <f t="shared" si="1153"/>
        <v>0</v>
      </c>
      <c r="T1217" s="3" t="str">
        <f t="shared" si="1153"/>
        <v>0</v>
      </c>
      <c r="U1217" t="str">
        <f t="shared" si="1154"/>
        <v>0</v>
      </c>
      <c r="V1217" t="str">
        <f t="shared" si="1155"/>
        <v>0</v>
      </c>
      <c r="W1217" t="str">
        <f t="shared" si="1156"/>
        <v>0</v>
      </c>
      <c r="X1217" t="str">
        <f t="shared" si="1157"/>
        <v>0</v>
      </c>
      <c r="Y1217" t="str">
        <f t="shared" si="1158"/>
        <v>0</v>
      </c>
      <c r="Z1217" t="str">
        <f t="shared" si="1159"/>
        <v>0</v>
      </c>
      <c r="AA1217" s="3" t="str">
        <f t="shared" si="1159"/>
        <v>0</v>
      </c>
      <c r="AB1217" s="3" t="str">
        <f t="shared" si="1159"/>
        <v>0</v>
      </c>
      <c r="AC1217" t="str">
        <f t="shared" si="1160"/>
        <v>0</v>
      </c>
      <c r="AD1217" t="str">
        <f t="shared" si="1161"/>
        <v>0</v>
      </c>
      <c r="AE1217" t="str">
        <f t="shared" si="1162"/>
        <v>0</v>
      </c>
      <c r="AF1217" t="str">
        <f t="shared" si="1163"/>
        <v>0</v>
      </c>
      <c r="AG1217" t="str">
        <f t="shared" si="1164"/>
        <v>0</v>
      </c>
      <c r="AH1217" t="str">
        <f t="shared" si="1165"/>
        <v>0</v>
      </c>
      <c r="AI1217" t="str">
        <f t="shared" si="1166"/>
        <v>0</v>
      </c>
      <c r="AJ1217" t="str">
        <f t="shared" si="1167"/>
        <v>0</v>
      </c>
      <c r="AK1217" t="str">
        <f t="shared" si="1168"/>
        <v>0</v>
      </c>
      <c r="AL1217" t="str">
        <f t="shared" si="1169"/>
        <v>0</v>
      </c>
      <c r="AM1217" t="str">
        <f t="shared" si="1170"/>
        <v>0</v>
      </c>
      <c r="AN1217" t="str">
        <f t="shared" si="1171"/>
        <v>0</v>
      </c>
      <c r="AO1217" t="str">
        <f t="shared" si="1172"/>
        <v>0</v>
      </c>
      <c r="AP1217" t="str">
        <f t="shared" si="1173"/>
        <v>0</v>
      </c>
      <c r="AQ1217" t="str">
        <f t="shared" si="1174"/>
        <v>0</v>
      </c>
      <c r="AR1217" t="str">
        <f t="shared" si="1175"/>
        <v>0</v>
      </c>
      <c r="AS1217" t="str">
        <f t="shared" si="1176"/>
        <v>0</v>
      </c>
      <c r="AT1217" t="str">
        <f t="shared" si="1177"/>
        <v>0</v>
      </c>
      <c r="AU1217" t="str">
        <f t="shared" si="1178"/>
        <v>0</v>
      </c>
      <c r="AV1217" t="str">
        <f t="shared" si="1179"/>
        <v>0</v>
      </c>
      <c r="AW1217" t="str">
        <f t="shared" si="1180"/>
        <v>0</v>
      </c>
      <c r="AX1217" t="str">
        <f t="shared" si="1181"/>
        <v>0</v>
      </c>
      <c r="AY1217" t="str">
        <f t="shared" si="1182"/>
        <v>0</v>
      </c>
      <c r="AZ1217" s="22"/>
    </row>
    <row r="1218" spans="1:52" ht="15" customHeight="1">
      <c r="A1218" s="18" t="s">
        <v>278</v>
      </c>
      <c r="B1218" s="74" t="str">
        <f t="shared" si="1142"/>
        <v>2405203G</v>
      </c>
      <c r="C1218" s="76">
        <v>45414.824074074102</v>
      </c>
      <c r="D1218" s="18" t="s">
        <v>977</v>
      </c>
      <c r="E1218" s="3" t="b">
        <f>ISNUMBER(MATCH(Table1[[#This Row],[Email]],Attendance[Email],0))</f>
        <v>1</v>
      </c>
      <c r="F1218" s="3">
        <f t="shared" si="1143"/>
        <v>45415.157407407438</v>
      </c>
      <c r="G1218" s="21">
        <f>DAY(Table1[[#This Row],[Actual Time]])</f>
        <v>3</v>
      </c>
      <c r="H1218">
        <f>MONTH(Table1[[#This Row],[Actual Time]])</f>
        <v>5</v>
      </c>
      <c r="I1218">
        <f>YEAR(Table1[[#This Row],[Actual Time]])</f>
        <v>2024</v>
      </c>
      <c r="J1218" t="str">
        <f t="shared" si="1144"/>
        <v>3/5/2024</v>
      </c>
      <c r="K1218" s="3" t="str">
        <f t="shared" si="1145"/>
        <v>0</v>
      </c>
      <c r="L1218" t="str">
        <f t="shared" si="1146"/>
        <v>0</v>
      </c>
      <c r="M1218" t="str">
        <f t="shared" si="1147"/>
        <v>1</v>
      </c>
      <c r="N1218" t="str">
        <f t="shared" si="1148"/>
        <v>0</v>
      </c>
      <c r="O1218" t="str">
        <f t="shared" si="1149"/>
        <v>0</v>
      </c>
      <c r="P1218" t="str">
        <f t="shared" si="1150"/>
        <v>0</v>
      </c>
      <c r="Q1218" t="str">
        <f t="shared" si="1151"/>
        <v>0</v>
      </c>
      <c r="R1218" t="str">
        <f t="shared" si="1152"/>
        <v>0</v>
      </c>
      <c r="S1218" t="str">
        <f t="shared" si="1153"/>
        <v>0</v>
      </c>
      <c r="T1218" s="3" t="str">
        <f t="shared" si="1153"/>
        <v>0</v>
      </c>
      <c r="U1218" t="str">
        <f t="shared" si="1154"/>
        <v>0</v>
      </c>
      <c r="V1218" t="str">
        <f t="shared" si="1155"/>
        <v>0</v>
      </c>
      <c r="W1218" t="str">
        <f t="shared" si="1156"/>
        <v>0</v>
      </c>
      <c r="X1218" t="str">
        <f t="shared" si="1157"/>
        <v>0</v>
      </c>
      <c r="Y1218" t="str">
        <f t="shared" si="1158"/>
        <v>0</v>
      </c>
      <c r="Z1218" t="str">
        <f t="shared" si="1159"/>
        <v>0</v>
      </c>
      <c r="AA1218" s="3" t="str">
        <f t="shared" si="1159"/>
        <v>0</v>
      </c>
      <c r="AB1218" s="3" t="str">
        <f t="shared" si="1159"/>
        <v>0</v>
      </c>
      <c r="AC1218" t="str">
        <f t="shared" si="1160"/>
        <v>0</v>
      </c>
      <c r="AD1218" t="str">
        <f t="shared" si="1161"/>
        <v>0</v>
      </c>
      <c r="AE1218" t="str">
        <f t="shared" si="1162"/>
        <v>0</v>
      </c>
      <c r="AF1218" t="str">
        <f t="shared" si="1163"/>
        <v>0</v>
      </c>
      <c r="AG1218" t="str">
        <f t="shared" si="1164"/>
        <v>0</v>
      </c>
      <c r="AH1218" t="str">
        <f t="shared" si="1165"/>
        <v>0</v>
      </c>
      <c r="AI1218" t="str">
        <f t="shared" si="1166"/>
        <v>0</v>
      </c>
      <c r="AJ1218" t="str">
        <f t="shared" si="1167"/>
        <v>0</v>
      </c>
      <c r="AK1218" t="str">
        <f t="shared" si="1168"/>
        <v>0</v>
      </c>
      <c r="AL1218" t="str">
        <f t="shared" si="1169"/>
        <v>0</v>
      </c>
      <c r="AM1218" t="str">
        <f t="shared" si="1170"/>
        <v>0</v>
      </c>
      <c r="AN1218" t="str">
        <f t="shared" si="1171"/>
        <v>0</v>
      </c>
      <c r="AO1218" t="str">
        <f t="shared" si="1172"/>
        <v>0</v>
      </c>
      <c r="AP1218" t="str">
        <f t="shared" si="1173"/>
        <v>0</v>
      </c>
      <c r="AQ1218" t="str">
        <f t="shared" si="1174"/>
        <v>0</v>
      </c>
      <c r="AR1218" t="str">
        <f t="shared" si="1175"/>
        <v>0</v>
      </c>
      <c r="AS1218" t="str">
        <f t="shared" si="1176"/>
        <v>0</v>
      </c>
      <c r="AT1218" t="str">
        <f t="shared" si="1177"/>
        <v>0</v>
      </c>
      <c r="AU1218" t="str">
        <f t="shared" si="1178"/>
        <v>0</v>
      </c>
      <c r="AV1218" t="str">
        <f t="shared" si="1179"/>
        <v>0</v>
      </c>
      <c r="AW1218" t="str">
        <f t="shared" si="1180"/>
        <v>0</v>
      </c>
      <c r="AX1218" t="str">
        <f t="shared" si="1181"/>
        <v>0</v>
      </c>
      <c r="AY1218" t="str">
        <f t="shared" si="1182"/>
        <v>0</v>
      </c>
      <c r="AZ1218" s="22"/>
    </row>
    <row r="1219" spans="1:52" ht="15" customHeight="1">
      <c r="A1219" s="18" t="s">
        <v>122</v>
      </c>
      <c r="B1219" s="74" t="str">
        <f t="shared" si="1142"/>
        <v>2401808G</v>
      </c>
      <c r="C1219" s="76">
        <v>45414.824074074102</v>
      </c>
      <c r="D1219" s="18" t="s">
        <v>891</v>
      </c>
      <c r="E1219" s="3" t="b">
        <f>ISNUMBER(MATCH(Table1[[#This Row],[Email]],Attendance[Email],0))</f>
        <v>1</v>
      </c>
      <c r="F1219" s="3">
        <f t="shared" si="1143"/>
        <v>45415.157407407438</v>
      </c>
      <c r="G1219" s="21">
        <f>DAY(Table1[[#This Row],[Actual Time]])</f>
        <v>3</v>
      </c>
      <c r="H1219">
        <f>MONTH(Table1[[#This Row],[Actual Time]])</f>
        <v>5</v>
      </c>
      <c r="I1219">
        <f>YEAR(Table1[[#This Row],[Actual Time]])</f>
        <v>2024</v>
      </c>
      <c r="J1219" t="str">
        <f t="shared" si="1144"/>
        <v>3/5/2024</v>
      </c>
      <c r="K1219" s="3" t="str">
        <f t="shared" si="1145"/>
        <v>0</v>
      </c>
      <c r="L1219" t="str">
        <f t="shared" si="1146"/>
        <v>0</v>
      </c>
      <c r="M1219" t="str">
        <f t="shared" si="1147"/>
        <v>1</v>
      </c>
      <c r="N1219" t="str">
        <f t="shared" si="1148"/>
        <v>0</v>
      </c>
      <c r="O1219" t="str">
        <f t="shared" si="1149"/>
        <v>0</v>
      </c>
      <c r="P1219" t="str">
        <f t="shared" si="1150"/>
        <v>0</v>
      </c>
      <c r="Q1219" t="str">
        <f t="shared" si="1151"/>
        <v>0</v>
      </c>
      <c r="R1219" t="str">
        <f t="shared" si="1152"/>
        <v>0</v>
      </c>
      <c r="S1219" t="str">
        <f t="shared" si="1153"/>
        <v>0</v>
      </c>
      <c r="T1219" s="3" t="str">
        <f t="shared" si="1153"/>
        <v>0</v>
      </c>
      <c r="U1219" t="str">
        <f t="shared" si="1154"/>
        <v>0</v>
      </c>
      <c r="V1219" t="str">
        <f t="shared" si="1155"/>
        <v>0</v>
      </c>
      <c r="W1219" t="str">
        <f t="shared" si="1156"/>
        <v>0</v>
      </c>
      <c r="X1219" t="str">
        <f t="shared" si="1157"/>
        <v>0</v>
      </c>
      <c r="Y1219" t="str">
        <f t="shared" si="1158"/>
        <v>0</v>
      </c>
      <c r="Z1219" t="str">
        <f t="shared" si="1159"/>
        <v>0</v>
      </c>
      <c r="AA1219" s="3" t="str">
        <f t="shared" si="1159"/>
        <v>0</v>
      </c>
      <c r="AB1219" s="3" t="str">
        <f t="shared" si="1159"/>
        <v>0</v>
      </c>
      <c r="AC1219" t="str">
        <f t="shared" si="1160"/>
        <v>0</v>
      </c>
      <c r="AD1219" t="str">
        <f t="shared" si="1161"/>
        <v>0</v>
      </c>
      <c r="AE1219" t="str">
        <f t="shared" si="1162"/>
        <v>0</v>
      </c>
      <c r="AF1219" t="str">
        <f t="shared" si="1163"/>
        <v>0</v>
      </c>
      <c r="AG1219" t="str">
        <f t="shared" si="1164"/>
        <v>0</v>
      </c>
      <c r="AH1219" t="str">
        <f t="shared" si="1165"/>
        <v>0</v>
      </c>
      <c r="AI1219" t="str">
        <f t="shared" si="1166"/>
        <v>0</v>
      </c>
      <c r="AJ1219" t="str">
        <f t="shared" si="1167"/>
        <v>0</v>
      </c>
      <c r="AK1219" t="str">
        <f t="shared" si="1168"/>
        <v>0</v>
      </c>
      <c r="AL1219" t="str">
        <f t="shared" si="1169"/>
        <v>0</v>
      </c>
      <c r="AM1219" t="str">
        <f t="shared" si="1170"/>
        <v>0</v>
      </c>
      <c r="AN1219" t="str">
        <f t="shared" si="1171"/>
        <v>0</v>
      </c>
      <c r="AO1219" t="str">
        <f t="shared" si="1172"/>
        <v>0</v>
      </c>
      <c r="AP1219" t="str">
        <f t="shared" si="1173"/>
        <v>0</v>
      </c>
      <c r="AQ1219" t="str">
        <f t="shared" si="1174"/>
        <v>0</v>
      </c>
      <c r="AR1219" t="str">
        <f t="shared" si="1175"/>
        <v>0</v>
      </c>
      <c r="AS1219" t="str">
        <f t="shared" si="1176"/>
        <v>0</v>
      </c>
      <c r="AT1219" t="str">
        <f t="shared" si="1177"/>
        <v>0</v>
      </c>
      <c r="AU1219" t="str">
        <f t="shared" si="1178"/>
        <v>0</v>
      </c>
      <c r="AV1219" t="str">
        <f t="shared" si="1179"/>
        <v>0</v>
      </c>
      <c r="AW1219" t="str">
        <f t="shared" si="1180"/>
        <v>0</v>
      </c>
      <c r="AX1219" t="str">
        <f t="shared" si="1181"/>
        <v>0</v>
      </c>
      <c r="AY1219" t="str">
        <f t="shared" si="1182"/>
        <v>0</v>
      </c>
      <c r="AZ1219" s="22"/>
    </row>
    <row r="1220" spans="1:52" ht="15" customHeight="1">
      <c r="A1220" s="18" t="s">
        <v>112</v>
      </c>
      <c r="B1220" s="74" t="str">
        <f t="shared" si="1142"/>
        <v>2400562A</v>
      </c>
      <c r="C1220" s="76">
        <v>45414.824074074102</v>
      </c>
      <c r="D1220" s="18" t="s">
        <v>886</v>
      </c>
      <c r="E1220" s="3" t="b">
        <f>ISNUMBER(MATCH(Table1[[#This Row],[Email]],Attendance[Email],0))</f>
        <v>1</v>
      </c>
      <c r="F1220" s="3">
        <f t="shared" si="1143"/>
        <v>45415.157407407438</v>
      </c>
      <c r="G1220" s="21">
        <f>DAY(Table1[[#This Row],[Actual Time]])</f>
        <v>3</v>
      </c>
      <c r="H1220">
        <f>MONTH(Table1[[#This Row],[Actual Time]])</f>
        <v>5</v>
      </c>
      <c r="I1220">
        <f>YEAR(Table1[[#This Row],[Actual Time]])</f>
        <v>2024</v>
      </c>
      <c r="J1220" t="str">
        <f t="shared" si="1144"/>
        <v>3/5/2024</v>
      </c>
      <c r="K1220" s="3" t="str">
        <f t="shared" si="1145"/>
        <v>0</v>
      </c>
      <c r="L1220" t="str">
        <f t="shared" si="1146"/>
        <v>0</v>
      </c>
      <c r="M1220" t="str">
        <f t="shared" si="1147"/>
        <v>1</v>
      </c>
      <c r="N1220" t="str">
        <f t="shared" si="1148"/>
        <v>0</v>
      </c>
      <c r="O1220" t="str">
        <f t="shared" si="1149"/>
        <v>0</v>
      </c>
      <c r="P1220" t="str">
        <f t="shared" si="1150"/>
        <v>0</v>
      </c>
      <c r="Q1220" t="str">
        <f t="shared" si="1151"/>
        <v>0</v>
      </c>
      <c r="R1220" t="str">
        <f t="shared" si="1152"/>
        <v>0</v>
      </c>
      <c r="S1220" t="str">
        <f t="shared" si="1153"/>
        <v>0</v>
      </c>
      <c r="T1220" s="3" t="str">
        <f t="shared" si="1153"/>
        <v>0</v>
      </c>
      <c r="U1220" t="str">
        <f t="shared" si="1154"/>
        <v>0</v>
      </c>
      <c r="V1220" t="str">
        <f t="shared" si="1155"/>
        <v>0</v>
      </c>
      <c r="W1220" t="str">
        <f t="shared" si="1156"/>
        <v>0</v>
      </c>
      <c r="X1220" t="str">
        <f t="shared" si="1157"/>
        <v>0</v>
      </c>
      <c r="Y1220" t="str">
        <f t="shared" si="1158"/>
        <v>0</v>
      </c>
      <c r="Z1220" t="str">
        <f t="shared" si="1159"/>
        <v>0</v>
      </c>
      <c r="AA1220" s="3" t="str">
        <f t="shared" si="1159"/>
        <v>0</v>
      </c>
      <c r="AB1220" s="3" t="str">
        <f t="shared" si="1159"/>
        <v>0</v>
      </c>
      <c r="AC1220" t="str">
        <f t="shared" si="1160"/>
        <v>0</v>
      </c>
      <c r="AD1220" t="str">
        <f t="shared" si="1161"/>
        <v>0</v>
      </c>
      <c r="AE1220" t="str">
        <f t="shared" si="1162"/>
        <v>0</v>
      </c>
      <c r="AF1220" t="str">
        <f t="shared" si="1163"/>
        <v>0</v>
      </c>
      <c r="AG1220" t="str">
        <f t="shared" si="1164"/>
        <v>0</v>
      </c>
      <c r="AH1220" t="str">
        <f t="shared" si="1165"/>
        <v>0</v>
      </c>
      <c r="AI1220" t="str">
        <f t="shared" si="1166"/>
        <v>0</v>
      </c>
      <c r="AJ1220" t="str">
        <f t="shared" si="1167"/>
        <v>0</v>
      </c>
      <c r="AK1220" t="str">
        <f t="shared" si="1168"/>
        <v>0</v>
      </c>
      <c r="AL1220" t="str">
        <f t="shared" si="1169"/>
        <v>0</v>
      </c>
      <c r="AM1220" t="str">
        <f t="shared" si="1170"/>
        <v>0</v>
      </c>
      <c r="AN1220" t="str">
        <f t="shared" si="1171"/>
        <v>0</v>
      </c>
      <c r="AO1220" t="str">
        <f t="shared" si="1172"/>
        <v>0</v>
      </c>
      <c r="AP1220" t="str">
        <f t="shared" si="1173"/>
        <v>0</v>
      </c>
      <c r="AQ1220" t="str">
        <f t="shared" si="1174"/>
        <v>0</v>
      </c>
      <c r="AR1220" t="str">
        <f t="shared" si="1175"/>
        <v>0</v>
      </c>
      <c r="AS1220" t="str">
        <f t="shared" si="1176"/>
        <v>0</v>
      </c>
      <c r="AT1220" t="str">
        <f t="shared" si="1177"/>
        <v>0</v>
      </c>
      <c r="AU1220" t="str">
        <f t="shared" si="1178"/>
        <v>0</v>
      </c>
      <c r="AV1220" t="str">
        <f t="shared" si="1179"/>
        <v>0</v>
      </c>
      <c r="AW1220" t="str">
        <f t="shared" si="1180"/>
        <v>0</v>
      </c>
      <c r="AX1220" t="str">
        <f t="shared" si="1181"/>
        <v>0</v>
      </c>
      <c r="AY1220" t="str">
        <f t="shared" si="1182"/>
        <v>0</v>
      </c>
      <c r="AZ1220" s="22"/>
    </row>
    <row r="1221" spans="1:52" ht="15" customHeight="1">
      <c r="A1221" s="18" t="s">
        <v>218</v>
      </c>
      <c r="B1221" s="74" t="str">
        <f t="shared" si="1142"/>
        <v>2402097F</v>
      </c>
      <c r="C1221" s="76">
        <v>45414.824074074102</v>
      </c>
      <c r="D1221" s="18" t="s">
        <v>939</v>
      </c>
      <c r="E1221" s="3" t="b">
        <f>ISNUMBER(MATCH(Table1[[#This Row],[Email]],Attendance[Email],0))</f>
        <v>1</v>
      </c>
      <c r="F1221" s="3">
        <f t="shared" si="1143"/>
        <v>45415.157407407438</v>
      </c>
      <c r="G1221" s="21">
        <f>DAY(Table1[[#This Row],[Actual Time]])</f>
        <v>3</v>
      </c>
      <c r="H1221">
        <f>MONTH(Table1[[#This Row],[Actual Time]])</f>
        <v>5</v>
      </c>
      <c r="I1221">
        <f>YEAR(Table1[[#This Row],[Actual Time]])</f>
        <v>2024</v>
      </c>
      <c r="J1221" t="str">
        <f t="shared" si="1144"/>
        <v>3/5/2024</v>
      </c>
      <c r="K1221" s="3" t="str">
        <f t="shared" si="1145"/>
        <v>0</v>
      </c>
      <c r="L1221" t="str">
        <f t="shared" si="1146"/>
        <v>0</v>
      </c>
      <c r="M1221" t="str">
        <f t="shared" si="1147"/>
        <v>1</v>
      </c>
      <c r="N1221" t="str">
        <f t="shared" si="1148"/>
        <v>0</v>
      </c>
      <c r="O1221" t="str">
        <f t="shared" si="1149"/>
        <v>0</v>
      </c>
      <c r="P1221" t="str">
        <f t="shared" si="1150"/>
        <v>0</v>
      </c>
      <c r="Q1221" t="str">
        <f t="shared" si="1151"/>
        <v>0</v>
      </c>
      <c r="R1221" t="str">
        <f t="shared" si="1152"/>
        <v>0</v>
      </c>
      <c r="S1221" t="str">
        <f t="shared" si="1153"/>
        <v>0</v>
      </c>
      <c r="T1221" s="3" t="str">
        <f t="shared" si="1153"/>
        <v>0</v>
      </c>
      <c r="U1221" t="str">
        <f t="shared" si="1154"/>
        <v>0</v>
      </c>
      <c r="V1221" t="str">
        <f t="shared" si="1155"/>
        <v>0</v>
      </c>
      <c r="W1221" t="str">
        <f t="shared" si="1156"/>
        <v>0</v>
      </c>
      <c r="X1221" t="str">
        <f t="shared" si="1157"/>
        <v>0</v>
      </c>
      <c r="Y1221" t="str">
        <f t="shared" si="1158"/>
        <v>0</v>
      </c>
      <c r="Z1221" t="str">
        <f t="shared" si="1159"/>
        <v>0</v>
      </c>
      <c r="AA1221" s="3" t="str">
        <f t="shared" si="1159"/>
        <v>0</v>
      </c>
      <c r="AB1221" s="3" t="str">
        <f t="shared" si="1159"/>
        <v>0</v>
      </c>
      <c r="AC1221" t="str">
        <f t="shared" si="1160"/>
        <v>0</v>
      </c>
      <c r="AD1221" t="str">
        <f t="shared" si="1161"/>
        <v>0</v>
      </c>
      <c r="AE1221" t="str">
        <f t="shared" si="1162"/>
        <v>0</v>
      </c>
      <c r="AF1221" t="str">
        <f t="shared" si="1163"/>
        <v>0</v>
      </c>
      <c r="AG1221" t="str">
        <f t="shared" si="1164"/>
        <v>0</v>
      </c>
      <c r="AH1221" t="str">
        <f t="shared" si="1165"/>
        <v>0</v>
      </c>
      <c r="AI1221" t="str">
        <f t="shared" si="1166"/>
        <v>0</v>
      </c>
      <c r="AJ1221" t="str">
        <f t="shared" si="1167"/>
        <v>0</v>
      </c>
      <c r="AK1221" t="str">
        <f t="shared" si="1168"/>
        <v>0</v>
      </c>
      <c r="AL1221" t="str">
        <f t="shared" si="1169"/>
        <v>0</v>
      </c>
      <c r="AM1221" t="str">
        <f t="shared" si="1170"/>
        <v>0</v>
      </c>
      <c r="AN1221" t="str">
        <f t="shared" si="1171"/>
        <v>0</v>
      </c>
      <c r="AO1221" t="str">
        <f t="shared" si="1172"/>
        <v>0</v>
      </c>
      <c r="AP1221" t="str">
        <f t="shared" si="1173"/>
        <v>0</v>
      </c>
      <c r="AQ1221" t="str">
        <f t="shared" si="1174"/>
        <v>0</v>
      </c>
      <c r="AR1221" t="str">
        <f t="shared" si="1175"/>
        <v>0</v>
      </c>
      <c r="AS1221" t="str">
        <f t="shared" si="1176"/>
        <v>0</v>
      </c>
      <c r="AT1221" t="str">
        <f t="shared" si="1177"/>
        <v>0</v>
      </c>
      <c r="AU1221" t="str">
        <f t="shared" si="1178"/>
        <v>0</v>
      </c>
      <c r="AV1221" t="str">
        <f t="shared" si="1179"/>
        <v>0</v>
      </c>
      <c r="AW1221" t="str">
        <f t="shared" si="1180"/>
        <v>0</v>
      </c>
      <c r="AX1221" t="str">
        <f t="shared" si="1181"/>
        <v>0</v>
      </c>
      <c r="AY1221" t="str">
        <f t="shared" si="1182"/>
        <v>0</v>
      </c>
      <c r="AZ1221" s="22"/>
    </row>
    <row r="1222" spans="1:52" ht="15" customHeight="1">
      <c r="A1222" s="18" t="s">
        <v>238</v>
      </c>
      <c r="B1222" s="74" t="str">
        <f t="shared" si="1142"/>
        <v>2400468A</v>
      </c>
      <c r="C1222" s="76">
        <v>45414.824074074102</v>
      </c>
      <c r="D1222" s="18" t="s">
        <v>998</v>
      </c>
      <c r="E1222" s="3" t="b">
        <f>ISNUMBER(MATCH(Table1[[#This Row],[Email]],Attendance[Email],0))</f>
        <v>1</v>
      </c>
      <c r="F1222" s="3">
        <f t="shared" si="1143"/>
        <v>45415.157407407438</v>
      </c>
      <c r="G1222" s="21">
        <f>DAY(Table1[[#This Row],[Actual Time]])</f>
        <v>3</v>
      </c>
      <c r="H1222">
        <f>MONTH(Table1[[#This Row],[Actual Time]])</f>
        <v>5</v>
      </c>
      <c r="I1222">
        <f>YEAR(Table1[[#This Row],[Actual Time]])</f>
        <v>2024</v>
      </c>
      <c r="J1222" t="str">
        <f t="shared" si="1144"/>
        <v>3/5/2024</v>
      </c>
      <c r="K1222" s="3" t="str">
        <f t="shared" si="1145"/>
        <v>0</v>
      </c>
      <c r="L1222" t="str">
        <f t="shared" si="1146"/>
        <v>0</v>
      </c>
      <c r="M1222" t="str">
        <f t="shared" si="1147"/>
        <v>1</v>
      </c>
      <c r="N1222" t="str">
        <f t="shared" si="1148"/>
        <v>0</v>
      </c>
      <c r="O1222" t="str">
        <f t="shared" si="1149"/>
        <v>0</v>
      </c>
      <c r="P1222" t="str">
        <f t="shared" si="1150"/>
        <v>0</v>
      </c>
      <c r="Q1222" t="str">
        <f t="shared" si="1151"/>
        <v>0</v>
      </c>
      <c r="R1222" t="str">
        <f t="shared" si="1152"/>
        <v>0</v>
      </c>
      <c r="S1222" t="str">
        <f t="shared" si="1153"/>
        <v>0</v>
      </c>
      <c r="T1222" s="3" t="str">
        <f t="shared" si="1153"/>
        <v>0</v>
      </c>
      <c r="U1222" t="str">
        <f t="shared" si="1154"/>
        <v>0</v>
      </c>
      <c r="V1222" t="str">
        <f t="shared" si="1155"/>
        <v>0</v>
      </c>
      <c r="W1222" t="str">
        <f t="shared" si="1156"/>
        <v>0</v>
      </c>
      <c r="X1222" t="str">
        <f t="shared" si="1157"/>
        <v>0</v>
      </c>
      <c r="Y1222" t="str">
        <f t="shared" si="1158"/>
        <v>0</v>
      </c>
      <c r="Z1222" t="str">
        <f t="shared" si="1159"/>
        <v>0</v>
      </c>
      <c r="AA1222" s="3" t="str">
        <f t="shared" si="1159"/>
        <v>0</v>
      </c>
      <c r="AB1222" s="3" t="str">
        <f t="shared" si="1159"/>
        <v>0</v>
      </c>
      <c r="AC1222" t="str">
        <f t="shared" si="1160"/>
        <v>0</v>
      </c>
      <c r="AD1222" t="str">
        <f t="shared" si="1161"/>
        <v>0</v>
      </c>
      <c r="AE1222" t="str">
        <f t="shared" si="1162"/>
        <v>0</v>
      </c>
      <c r="AF1222" t="str">
        <f t="shared" si="1163"/>
        <v>0</v>
      </c>
      <c r="AG1222" t="str">
        <f t="shared" si="1164"/>
        <v>0</v>
      </c>
      <c r="AH1222" t="str">
        <f t="shared" si="1165"/>
        <v>0</v>
      </c>
      <c r="AI1222" t="str">
        <f t="shared" si="1166"/>
        <v>0</v>
      </c>
      <c r="AJ1222" t="str">
        <f t="shared" si="1167"/>
        <v>0</v>
      </c>
      <c r="AK1222" t="str">
        <f t="shared" si="1168"/>
        <v>0</v>
      </c>
      <c r="AL1222" t="str">
        <f t="shared" si="1169"/>
        <v>0</v>
      </c>
      <c r="AM1222" t="str">
        <f t="shared" si="1170"/>
        <v>0</v>
      </c>
      <c r="AN1222" t="str">
        <f t="shared" si="1171"/>
        <v>0</v>
      </c>
      <c r="AO1222" t="str">
        <f t="shared" si="1172"/>
        <v>0</v>
      </c>
      <c r="AP1222" t="str">
        <f t="shared" si="1173"/>
        <v>0</v>
      </c>
      <c r="AQ1222" t="str">
        <f t="shared" si="1174"/>
        <v>0</v>
      </c>
      <c r="AR1222" t="str">
        <f t="shared" si="1175"/>
        <v>0</v>
      </c>
      <c r="AS1222" t="str">
        <f t="shared" si="1176"/>
        <v>0</v>
      </c>
      <c r="AT1222" t="str">
        <f t="shared" si="1177"/>
        <v>0</v>
      </c>
      <c r="AU1222" t="str">
        <f t="shared" si="1178"/>
        <v>0</v>
      </c>
      <c r="AV1222" t="str">
        <f t="shared" si="1179"/>
        <v>0</v>
      </c>
      <c r="AW1222" t="str">
        <f t="shared" si="1180"/>
        <v>0</v>
      </c>
      <c r="AX1222" t="str">
        <f t="shared" si="1181"/>
        <v>0</v>
      </c>
      <c r="AY1222" t="str">
        <f t="shared" si="1182"/>
        <v>0</v>
      </c>
      <c r="AZ1222" s="22"/>
    </row>
    <row r="1223" spans="1:52" ht="15" customHeight="1">
      <c r="A1223" s="18" t="s">
        <v>166</v>
      </c>
      <c r="B1223" s="74" t="str">
        <f t="shared" si="1142"/>
        <v>2400833F</v>
      </c>
      <c r="C1223" s="76">
        <v>45414.824074074102</v>
      </c>
      <c r="D1223" s="18" t="s">
        <v>914</v>
      </c>
      <c r="E1223" s="3" t="b">
        <f>ISNUMBER(MATCH(Table1[[#This Row],[Email]],Attendance[Email],0))</f>
        <v>1</v>
      </c>
      <c r="F1223" s="3">
        <f t="shared" si="1143"/>
        <v>45415.157407407438</v>
      </c>
      <c r="G1223" s="21">
        <f>DAY(Table1[[#This Row],[Actual Time]])</f>
        <v>3</v>
      </c>
      <c r="H1223">
        <f>MONTH(Table1[[#This Row],[Actual Time]])</f>
        <v>5</v>
      </c>
      <c r="I1223">
        <f>YEAR(Table1[[#This Row],[Actual Time]])</f>
        <v>2024</v>
      </c>
      <c r="J1223" t="str">
        <f t="shared" si="1144"/>
        <v>3/5/2024</v>
      </c>
      <c r="K1223" s="3" t="str">
        <f t="shared" si="1145"/>
        <v>0</v>
      </c>
      <c r="L1223" t="str">
        <f t="shared" si="1146"/>
        <v>0</v>
      </c>
      <c r="M1223" t="str">
        <f t="shared" si="1147"/>
        <v>1</v>
      </c>
      <c r="N1223" t="str">
        <f t="shared" si="1148"/>
        <v>0</v>
      </c>
      <c r="O1223" t="str">
        <f t="shared" si="1149"/>
        <v>0</v>
      </c>
      <c r="P1223" t="str">
        <f t="shared" si="1150"/>
        <v>0</v>
      </c>
      <c r="Q1223" t="str">
        <f t="shared" si="1151"/>
        <v>0</v>
      </c>
      <c r="R1223" t="str">
        <f t="shared" si="1152"/>
        <v>0</v>
      </c>
      <c r="S1223" t="str">
        <f t="shared" si="1153"/>
        <v>0</v>
      </c>
      <c r="T1223" s="3" t="str">
        <f t="shared" si="1153"/>
        <v>0</v>
      </c>
      <c r="U1223" t="str">
        <f t="shared" si="1154"/>
        <v>0</v>
      </c>
      <c r="V1223" t="str">
        <f t="shared" si="1155"/>
        <v>0</v>
      </c>
      <c r="W1223" t="str">
        <f t="shared" si="1156"/>
        <v>0</v>
      </c>
      <c r="X1223" t="str">
        <f t="shared" si="1157"/>
        <v>0</v>
      </c>
      <c r="Y1223" t="str">
        <f t="shared" si="1158"/>
        <v>0</v>
      </c>
      <c r="Z1223" t="str">
        <f t="shared" si="1159"/>
        <v>0</v>
      </c>
      <c r="AA1223" s="3" t="str">
        <f t="shared" si="1159"/>
        <v>0</v>
      </c>
      <c r="AB1223" s="3" t="str">
        <f t="shared" si="1159"/>
        <v>0</v>
      </c>
      <c r="AC1223" t="str">
        <f t="shared" si="1160"/>
        <v>0</v>
      </c>
      <c r="AD1223" t="str">
        <f t="shared" si="1161"/>
        <v>0</v>
      </c>
      <c r="AE1223" t="str">
        <f t="shared" si="1162"/>
        <v>0</v>
      </c>
      <c r="AF1223" t="str">
        <f t="shared" si="1163"/>
        <v>0</v>
      </c>
      <c r="AG1223" t="str">
        <f t="shared" si="1164"/>
        <v>0</v>
      </c>
      <c r="AH1223" t="str">
        <f t="shared" si="1165"/>
        <v>0</v>
      </c>
      <c r="AI1223" t="str">
        <f t="shared" si="1166"/>
        <v>0</v>
      </c>
      <c r="AJ1223" t="str">
        <f t="shared" si="1167"/>
        <v>0</v>
      </c>
      <c r="AK1223" t="str">
        <f t="shared" si="1168"/>
        <v>0</v>
      </c>
      <c r="AL1223" t="str">
        <f t="shared" si="1169"/>
        <v>0</v>
      </c>
      <c r="AM1223" t="str">
        <f t="shared" si="1170"/>
        <v>0</v>
      </c>
      <c r="AN1223" t="str">
        <f t="shared" si="1171"/>
        <v>0</v>
      </c>
      <c r="AO1223" t="str">
        <f t="shared" si="1172"/>
        <v>0</v>
      </c>
      <c r="AP1223" t="str">
        <f t="shared" si="1173"/>
        <v>0</v>
      </c>
      <c r="AQ1223" t="str">
        <f t="shared" si="1174"/>
        <v>0</v>
      </c>
      <c r="AR1223" t="str">
        <f t="shared" si="1175"/>
        <v>0</v>
      </c>
      <c r="AS1223" t="str">
        <f t="shared" si="1176"/>
        <v>0</v>
      </c>
      <c r="AT1223" t="str">
        <f t="shared" si="1177"/>
        <v>0</v>
      </c>
      <c r="AU1223" t="str">
        <f t="shared" si="1178"/>
        <v>0</v>
      </c>
      <c r="AV1223" t="str">
        <f t="shared" si="1179"/>
        <v>0</v>
      </c>
      <c r="AW1223" t="str">
        <f t="shared" si="1180"/>
        <v>0</v>
      </c>
      <c r="AX1223" t="str">
        <f t="shared" si="1181"/>
        <v>0</v>
      </c>
      <c r="AY1223" t="str">
        <f t="shared" si="1182"/>
        <v>0</v>
      </c>
      <c r="AZ1223" s="22"/>
    </row>
    <row r="1224" spans="1:52" ht="15" customHeight="1">
      <c r="A1224" s="18" t="s">
        <v>285</v>
      </c>
      <c r="B1224" s="74" t="str">
        <f t="shared" si="1142"/>
        <v>2404097D</v>
      </c>
      <c r="C1224" s="76">
        <v>45414.824074074102</v>
      </c>
      <c r="D1224" s="18" t="s">
        <v>997</v>
      </c>
      <c r="E1224" s="3" t="b">
        <f>ISNUMBER(MATCH(Table1[[#This Row],[Email]],Attendance[Email],0))</f>
        <v>1</v>
      </c>
      <c r="F1224" s="3">
        <f t="shared" si="1143"/>
        <v>45415.157407407438</v>
      </c>
      <c r="G1224" s="21">
        <f>DAY(Table1[[#This Row],[Actual Time]])</f>
        <v>3</v>
      </c>
      <c r="H1224">
        <f>MONTH(Table1[[#This Row],[Actual Time]])</f>
        <v>5</v>
      </c>
      <c r="I1224">
        <f>YEAR(Table1[[#This Row],[Actual Time]])</f>
        <v>2024</v>
      </c>
      <c r="J1224" t="str">
        <f t="shared" si="1144"/>
        <v>3/5/2024</v>
      </c>
      <c r="K1224" s="3" t="str">
        <f t="shared" si="1145"/>
        <v>0</v>
      </c>
      <c r="L1224" t="str">
        <f t="shared" si="1146"/>
        <v>0</v>
      </c>
      <c r="M1224" t="str">
        <f t="shared" si="1147"/>
        <v>1</v>
      </c>
      <c r="N1224" t="str">
        <f t="shared" si="1148"/>
        <v>0</v>
      </c>
      <c r="O1224" t="str">
        <f t="shared" si="1149"/>
        <v>0</v>
      </c>
      <c r="P1224" t="str">
        <f t="shared" si="1150"/>
        <v>0</v>
      </c>
      <c r="Q1224" t="str">
        <f t="shared" si="1151"/>
        <v>0</v>
      </c>
      <c r="R1224" t="str">
        <f t="shared" si="1152"/>
        <v>0</v>
      </c>
      <c r="S1224" t="str">
        <f t="shared" si="1153"/>
        <v>0</v>
      </c>
      <c r="T1224" s="3" t="str">
        <f t="shared" si="1153"/>
        <v>0</v>
      </c>
      <c r="U1224" t="str">
        <f t="shared" si="1154"/>
        <v>0</v>
      </c>
      <c r="V1224" t="str">
        <f t="shared" si="1155"/>
        <v>0</v>
      </c>
      <c r="W1224" t="str">
        <f t="shared" si="1156"/>
        <v>0</v>
      </c>
      <c r="X1224" t="str">
        <f t="shared" si="1157"/>
        <v>0</v>
      </c>
      <c r="Y1224" t="str">
        <f t="shared" si="1158"/>
        <v>0</v>
      </c>
      <c r="Z1224" t="str">
        <f t="shared" si="1159"/>
        <v>0</v>
      </c>
      <c r="AA1224" s="3" t="str">
        <f t="shared" si="1159"/>
        <v>0</v>
      </c>
      <c r="AB1224" s="3" t="str">
        <f t="shared" si="1159"/>
        <v>0</v>
      </c>
      <c r="AC1224" t="str">
        <f t="shared" si="1160"/>
        <v>0</v>
      </c>
      <c r="AD1224" t="str">
        <f t="shared" si="1161"/>
        <v>0</v>
      </c>
      <c r="AE1224" t="str">
        <f t="shared" si="1162"/>
        <v>0</v>
      </c>
      <c r="AF1224" t="str">
        <f t="shared" si="1163"/>
        <v>0</v>
      </c>
      <c r="AG1224" t="str">
        <f t="shared" si="1164"/>
        <v>0</v>
      </c>
      <c r="AH1224" t="str">
        <f t="shared" si="1165"/>
        <v>0</v>
      </c>
      <c r="AI1224" t="str">
        <f t="shared" si="1166"/>
        <v>0</v>
      </c>
      <c r="AJ1224" t="str">
        <f t="shared" si="1167"/>
        <v>0</v>
      </c>
      <c r="AK1224" t="str">
        <f t="shared" si="1168"/>
        <v>0</v>
      </c>
      <c r="AL1224" t="str">
        <f t="shared" si="1169"/>
        <v>0</v>
      </c>
      <c r="AM1224" t="str">
        <f t="shared" si="1170"/>
        <v>0</v>
      </c>
      <c r="AN1224" t="str">
        <f t="shared" si="1171"/>
        <v>0</v>
      </c>
      <c r="AO1224" t="str">
        <f t="shared" si="1172"/>
        <v>0</v>
      </c>
      <c r="AP1224" t="str">
        <f t="shared" si="1173"/>
        <v>0</v>
      </c>
      <c r="AQ1224" t="str">
        <f t="shared" si="1174"/>
        <v>0</v>
      </c>
      <c r="AR1224" t="str">
        <f t="shared" si="1175"/>
        <v>0</v>
      </c>
      <c r="AS1224" t="str">
        <f t="shared" si="1176"/>
        <v>0</v>
      </c>
      <c r="AT1224" t="str">
        <f t="shared" si="1177"/>
        <v>0</v>
      </c>
      <c r="AU1224" t="str">
        <f t="shared" si="1178"/>
        <v>0</v>
      </c>
      <c r="AV1224" t="str">
        <f t="shared" si="1179"/>
        <v>0</v>
      </c>
      <c r="AW1224" t="str">
        <f t="shared" si="1180"/>
        <v>0</v>
      </c>
      <c r="AX1224" t="str">
        <f t="shared" si="1181"/>
        <v>0</v>
      </c>
      <c r="AY1224" t="str">
        <f t="shared" si="1182"/>
        <v>0</v>
      </c>
      <c r="AZ1224" s="22"/>
    </row>
    <row r="1225" spans="1:52" ht="15" customHeight="1">
      <c r="A1225" s="18" t="s">
        <v>287</v>
      </c>
      <c r="B1225" s="74" t="str">
        <f t="shared" si="1142"/>
        <v>2401303I</v>
      </c>
      <c r="C1225" s="76">
        <v>45414.824074074102</v>
      </c>
      <c r="D1225" s="18" t="s">
        <v>964</v>
      </c>
      <c r="E1225" s="3" t="b">
        <f>ISNUMBER(MATCH(Table1[[#This Row],[Email]],Attendance[Email],0))</f>
        <v>1</v>
      </c>
      <c r="F1225" s="3">
        <f t="shared" si="1143"/>
        <v>45415.157407407438</v>
      </c>
      <c r="G1225" s="21">
        <f>DAY(Table1[[#This Row],[Actual Time]])</f>
        <v>3</v>
      </c>
      <c r="H1225">
        <f>MONTH(Table1[[#This Row],[Actual Time]])</f>
        <v>5</v>
      </c>
      <c r="I1225">
        <f>YEAR(Table1[[#This Row],[Actual Time]])</f>
        <v>2024</v>
      </c>
      <c r="J1225" t="str">
        <f t="shared" si="1144"/>
        <v>3/5/2024</v>
      </c>
      <c r="K1225" s="3" t="str">
        <f t="shared" si="1145"/>
        <v>0</v>
      </c>
      <c r="L1225" t="str">
        <f t="shared" si="1146"/>
        <v>0</v>
      </c>
      <c r="M1225" t="str">
        <f t="shared" si="1147"/>
        <v>1</v>
      </c>
      <c r="N1225" t="str">
        <f t="shared" si="1148"/>
        <v>0</v>
      </c>
      <c r="O1225" t="str">
        <f t="shared" si="1149"/>
        <v>0</v>
      </c>
      <c r="P1225" t="str">
        <f t="shared" si="1150"/>
        <v>0</v>
      </c>
      <c r="Q1225" t="str">
        <f t="shared" si="1151"/>
        <v>0</v>
      </c>
      <c r="R1225" t="str">
        <f t="shared" si="1152"/>
        <v>0</v>
      </c>
      <c r="S1225" t="str">
        <f t="shared" si="1153"/>
        <v>0</v>
      </c>
      <c r="T1225" s="3" t="str">
        <f t="shared" si="1153"/>
        <v>0</v>
      </c>
      <c r="U1225" t="str">
        <f t="shared" si="1154"/>
        <v>0</v>
      </c>
      <c r="V1225" t="str">
        <f t="shared" si="1155"/>
        <v>0</v>
      </c>
      <c r="W1225" t="str">
        <f t="shared" si="1156"/>
        <v>0</v>
      </c>
      <c r="X1225" t="str">
        <f t="shared" si="1157"/>
        <v>0</v>
      </c>
      <c r="Y1225" t="str">
        <f t="shared" si="1158"/>
        <v>0</v>
      </c>
      <c r="Z1225" t="str">
        <f t="shared" si="1159"/>
        <v>0</v>
      </c>
      <c r="AA1225" s="3" t="str">
        <f t="shared" si="1159"/>
        <v>0</v>
      </c>
      <c r="AB1225" s="3" t="str">
        <f t="shared" si="1159"/>
        <v>0</v>
      </c>
      <c r="AC1225" t="str">
        <f t="shared" si="1160"/>
        <v>0</v>
      </c>
      <c r="AD1225" t="str">
        <f t="shared" si="1161"/>
        <v>0</v>
      </c>
      <c r="AE1225" t="str">
        <f t="shared" si="1162"/>
        <v>0</v>
      </c>
      <c r="AF1225" t="str">
        <f t="shared" si="1163"/>
        <v>0</v>
      </c>
      <c r="AG1225" t="str">
        <f t="shared" si="1164"/>
        <v>0</v>
      </c>
      <c r="AH1225" t="str">
        <f t="shared" si="1165"/>
        <v>0</v>
      </c>
      <c r="AI1225" t="str">
        <f t="shared" si="1166"/>
        <v>0</v>
      </c>
      <c r="AJ1225" t="str">
        <f t="shared" si="1167"/>
        <v>0</v>
      </c>
      <c r="AK1225" t="str">
        <f t="shared" si="1168"/>
        <v>0</v>
      </c>
      <c r="AL1225" t="str">
        <f t="shared" si="1169"/>
        <v>0</v>
      </c>
      <c r="AM1225" t="str">
        <f t="shared" si="1170"/>
        <v>0</v>
      </c>
      <c r="AN1225" t="str">
        <f t="shared" si="1171"/>
        <v>0</v>
      </c>
      <c r="AO1225" t="str">
        <f t="shared" si="1172"/>
        <v>0</v>
      </c>
      <c r="AP1225" t="str">
        <f t="shared" si="1173"/>
        <v>0</v>
      </c>
      <c r="AQ1225" t="str">
        <f t="shared" si="1174"/>
        <v>0</v>
      </c>
      <c r="AR1225" t="str">
        <f t="shared" si="1175"/>
        <v>0</v>
      </c>
      <c r="AS1225" t="str">
        <f t="shared" si="1176"/>
        <v>0</v>
      </c>
      <c r="AT1225" t="str">
        <f t="shared" si="1177"/>
        <v>0</v>
      </c>
      <c r="AU1225" t="str">
        <f t="shared" si="1178"/>
        <v>0</v>
      </c>
      <c r="AV1225" t="str">
        <f t="shared" si="1179"/>
        <v>0</v>
      </c>
      <c r="AW1225" t="str">
        <f t="shared" si="1180"/>
        <v>0</v>
      </c>
      <c r="AX1225" t="str">
        <f t="shared" si="1181"/>
        <v>0</v>
      </c>
      <c r="AY1225" t="str">
        <f t="shared" si="1182"/>
        <v>0</v>
      </c>
      <c r="AZ1225" s="22"/>
    </row>
    <row r="1226" spans="1:52" ht="15" customHeight="1">
      <c r="A1226" s="18" t="s">
        <v>258</v>
      </c>
      <c r="B1226" s="74" t="str">
        <f t="shared" si="1142"/>
        <v>2402092G</v>
      </c>
      <c r="C1226" s="76">
        <v>45414.824074074102</v>
      </c>
      <c r="D1226" s="18" t="s">
        <v>1020</v>
      </c>
      <c r="E1226" s="3" t="b">
        <f>ISNUMBER(MATCH(Table1[[#This Row],[Email]],Attendance[Email],0))</f>
        <v>1</v>
      </c>
      <c r="F1226" s="3">
        <f t="shared" si="1143"/>
        <v>45415.157407407438</v>
      </c>
      <c r="G1226" s="21">
        <f>DAY(Table1[[#This Row],[Actual Time]])</f>
        <v>3</v>
      </c>
      <c r="H1226">
        <f>MONTH(Table1[[#This Row],[Actual Time]])</f>
        <v>5</v>
      </c>
      <c r="I1226">
        <f>YEAR(Table1[[#This Row],[Actual Time]])</f>
        <v>2024</v>
      </c>
      <c r="J1226" t="str">
        <f t="shared" si="1144"/>
        <v>3/5/2024</v>
      </c>
      <c r="K1226" s="3" t="str">
        <f t="shared" si="1145"/>
        <v>0</v>
      </c>
      <c r="L1226" t="str">
        <f t="shared" si="1146"/>
        <v>0</v>
      </c>
      <c r="M1226" t="str">
        <f t="shared" si="1147"/>
        <v>1</v>
      </c>
      <c r="N1226" t="str">
        <f t="shared" si="1148"/>
        <v>0</v>
      </c>
      <c r="O1226" t="str">
        <f t="shared" si="1149"/>
        <v>0</v>
      </c>
      <c r="P1226" t="str">
        <f t="shared" si="1150"/>
        <v>0</v>
      </c>
      <c r="Q1226" t="str">
        <f t="shared" si="1151"/>
        <v>0</v>
      </c>
      <c r="R1226" t="str">
        <f t="shared" si="1152"/>
        <v>0</v>
      </c>
      <c r="S1226" t="str">
        <f t="shared" si="1153"/>
        <v>0</v>
      </c>
      <c r="T1226" s="3" t="str">
        <f t="shared" si="1153"/>
        <v>0</v>
      </c>
      <c r="U1226" t="str">
        <f t="shared" si="1154"/>
        <v>0</v>
      </c>
      <c r="V1226" t="str">
        <f t="shared" si="1155"/>
        <v>0</v>
      </c>
      <c r="W1226" t="str">
        <f t="shared" si="1156"/>
        <v>0</v>
      </c>
      <c r="X1226" t="str">
        <f t="shared" si="1157"/>
        <v>0</v>
      </c>
      <c r="Y1226" t="str">
        <f t="shared" si="1158"/>
        <v>0</v>
      </c>
      <c r="Z1226" t="str">
        <f t="shared" si="1159"/>
        <v>0</v>
      </c>
      <c r="AA1226" s="3" t="str">
        <f t="shared" si="1159"/>
        <v>0</v>
      </c>
      <c r="AB1226" s="3" t="str">
        <f t="shared" si="1159"/>
        <v>0</v>
      </c>
      <c r="AC1226" t="str">
        <f t="shared" si="1160"/>
        <v>0</v>
      </c>
      <c r="AD1226" t="str">
        <f t="shared" si="1161"/>
        <v>0</v>
      </c>
      <c r="AE1226" t="str">
        <f t="shared" si="1162"/>
        <v>0</v>
      </c>
      <c r="AF1226" t="str">
        <f t="shared" si="1163"/>
        <v>0</v>
      </c>
      <c r="AG1226" t="str">
        <f t="shared" si="1164"/>
        <v>0</v>
      </c>
      <c r="AH1226" t="str">
        <f t="shared" si="1165"/>
        <v>0</v>
      </c>
      <c r="AI1226" t="str">
        <f t="shared" si="1166"/>
        <v>0</v>
      </c>
      <c r="AJ1226" t="str">
        <f t="shared" si="1167"/>
        <v>0</v>
      </c>
      <c r="AK1226" t="str">
        <f t="shared" si="1168"/>
        <v>0</v>
      </c>
      <c r="AL1226" t="str">
        <f t="shared" si="1169"/>
        <v>0</v>
      </c>
      <c r="AM1226" t="str">
        <f t="shared" si="1170"/>
        <v>0</v>
      </c>
      <c r="AN1226" t="str">
        <f t="shared" si="1171"/>
        <v>0</v>
      </c>
      <c r="AO1226" t="str">
        <f t="shared" si="1172"/>
        <v>0</v>
      </c>
      <c r="AP1226" t="str">
        <f t="shared" si="1173"/>
        <v>0</v>
      </c>
      <c r="AQ1226" t="str">
        <f t="shared" si="1174"/>
        <v>0</v>
      </c>
      <c r="AR1226" t="str">
        <f t="shared" si="1175"/>
        <v>0</v>
      </c>
      <c r="AS1226" t="str">
        <f t="shared" si="1176"/>
        <v>0</v>
      </c>
      <c r="AT1226" t="str">
        <f t="shared" si="1177"/>
        <v>0</v>
      </c>
      <c r="AU1226" t="str">
        <f t="shared" si="1178"/>
        <v>0</v>
      </c>
      <c r="AV1226" t="str">
        <f t="shared" si="1179"/>
        <v>0</v>
      </c>
      <c r="AW1226" t="str">
        <f t="shared" si="1180"/>
        <v>0</v>
      </c>
      <c r="AX1226" t="str">
        <f t="shared" si="1181"/>
        <v>0</v>
      </c>
      <c r="AY1226" t="str">
        <f t="shared" si="1182"/>
        <v>0</v>
      </c>
      <c r="AZ1226" s="22"/>
    </row>
    <row r="1227" spans="1:52" ht="15" customHeight="1">
      <c r="A1227" s="18" t="s">
        <v>242</v>
      </c>
      <c r="B1227" s="74" t="str">
        <f t="shared" si="1142"/>
        <v>2202819E</v>
      </c>
      <c r="C1227" s="76">
        <v>45414.824074074102</v>
      </c>
      <c r="D1227" s="18" t="s">
        <v>965</v>
      </c>
      <c r="E1227" s="3" t="b">
        <f>ISNUMBER(MATCH(Table1[[#This Row],[Email]],Attendance[Email],0))</f>
        <v>1</v>
      </c>
      <c r="F1227" s="3">
        <f t="shared" si="1143"/>
        <v>45415.157407407438</v>
      </c>
      <c r="G1227" s="21">
        <f>DAY(Table1[[#This Row],[Actual Time]])</f>
        <v>3</v>
      </c>
      <c r="H1227">
        <f>MONTH(Table1[[#This Row],[Actual Time]])</f>
        <v>5</v>
      </c>
      <c r="I1227">
        <f>YEAR(Table1[[#This Row],[Actual Time]])</f>
        <v>2024</v>
      </c>
      <c r="J1227" t="str">
        <f t="shared" si="1144"/>
        <v>3/5/2024</v>
      </c>
      <c r="K1227" s="3" t="str">
        <f t="shared" si="1145"/>
        <v>0</v>
      </c>
      <c r="L1227" t="str">
        <f t="shared" si="1146"/>
        <v>0</v>
      </c>
      <c r="M1227" t="str">
        <f t="shared" si="1147"/>
        <v>1</v>
      </c>
      <c r="N1227" t="str">
        <f t="shared" si="1148"/>
        <v>0</v>
      </c>
      <c r="O1227" t="str">
        <f t="shared" si="1149"/>
        <v>0</v>
      </c>
      <c r="P1227" t="str">
        <f t="shared" si="1150"/>
        <v>0</v>
      </c>
      <c r="Q1227" t="str">
        <f t="shared" si="1151"/>
        <v>0</v>
      </c>
      <c r="R1227" t="str">
        <f t="shared" si="1152"/>
        <v>0</v>
      </c>
      <c r="S1227" t="str">
        <f t="shared" si="1153"/>
        <v>0</v>
      </c>
      <c r="T1227" s="3" t="str">
        <f t="shared" si="1153"/>
        <v>0</v>
      </c>
      <c r="U1227" t="str">
        <f t="shared" si="1154"/>
        <v>0</v>
      </c>
      <c r="V1227" t="str">
        <f t="shared" si="1155"/>
        <v>0</v>
      </c>
      <c r="W1227" t="str">
        <f t="shared" si="1156"/>
        <v>0</v>
      </c>
      <c r="X1227" t="str">
        <f t="shared" si="1157"/>
        <v>0</v>
      </c>
      <c r="Y1227" t="str">
        <f t="shared" si="1158"/>
        <v>0</v>
      </c>
      <c r="Z1227" t="str">
        <f t="shared" si="1159"/>
        <v>0</v>
      </c>
      <c r="AA1227" s="3" t="str">
        <f t="shared" si="1159"/>
        <v>0</v>
      </c>
      <c r="AB1227" s="3" t="str">
        <f t="shared" si="1159"/>
        <v>0</v>
      </c>
      <c r="AC1227" t="str">
        <f t="shared" si="1160"/>
        <v>0</v>
      </c>
      <c r="AD1227" t="str">
        <f t="shared" si="1161"/>
        <v>0</v>
      </c>
      <c r="AE1227" t="str">
        <f t="shared" si="1162"/>
        <v>0</v>
      </c>
      <c r="AF1227" t="str">
        <f t="shared" si="1163"/>
        <v>0</v>
      </c>
      <c r="AG1227" t="str">
        <f t="shared" si="1164"/>
        <v>0</v>
      </c>
      <c r="AH1227" t="str">
        <f t="shared" si="1165"/>
        <v>0</v>
      </c>
      <c r="AI1227" t="str">
        <f t="shared" si="1166"/>
        <v>0</v>
      </c>
      <c r="AJ1227" t="str">
        <f t="shared" si="1167"/>
        <v>0</v>
      </c>
      <c r="AK1227" t="str">
        <f t="shared" si="1168"/>
        <v>0</v>
      </c>
      <c r="AL1227" t="str">
        <f t="shared" si="1169"/>
        <v>0</v>
      </c>
      <c r="AM1227" t="str">
        <f t="shared" si="1170"/>
        <v>0</v>
      </c>
      <c r="AN1227" t="str">
        <f t="shared" si="1171"/>
        <v>0</v>
      </c>
      <c r="AO1227" t="str">
        <f t="shared" si="1172"/>
        <v>0</v>
      </c>
      <c r="AP1227" t="str">
        <f t="shared" si="1173"/>
        <v>0</v>
      </c>
      <c r="AQ1227" t="str">
        <f t="shared" si="1174"/>
        <v>0</v>
      </c>
      <c r="AR1227" t="str">
        <f t="shared" si="1175"/>
        <v>0</v>
      </c>
      <c r="AS1227" t="str">
        <f t="shared" si="1176"/>
        <v>0</v>
      </c>
      <c r="AT1227" t="str">
        <f t="shared" si="1177"/>
        <v>0</v>
      </c>
      <c r="AU1227" t="str">
        <f t="shared" si="1178"/>
        <v>0</v>
      </c>
      <c r="AV1227" t="str">
        <f t="shared" si="1179"/>
        <v>0</v>
      </c>
      <c r="AW1227" t="str">
        <f t="shared" si="1180"/>
        <v>0</v>
      </c>
      <c r="AX1227" t="str">
        <f t="shared" si="1181"/>
        <v>0</v>
      </c>
      <c r="AY1227" t="str">
        <f t="shared" si="1182"/>
        <v>0</v>
      </c>
      <c r="AZ1227" s="22"/>
    </row>
    <row r="1228" spans="1:52" ht="15" customHeight="1">
      <c r="A1228" s="18" t="s">
        <v>146</v>
      </c>
      <c r="B1228" s="74" t="str">
        <f t="shared" si="1142"/>
        <v>2400778C</v>
      </c>
      <c r="C1228" s="76">
        <v>45414.824074074102</v>
      </c>
      <c r="D1228" s="18" t="s">
        <v>903</v>
      </c>
      <c r="E1228" s="3" t="b">
        <f>ISNUMBER(MATCH(Table1[[#This Row],[Email]],Attendance[Email],0))</f>
        <v>1</v>
      </c>
      <c r="F1228" s="3">
        <f t="shared" si="1143"/>
        <v>45415.157407407438</v>
      </c>
      <c r="G1228" s="21">
        <f>DAY(Table1[[#This Row],[Actual Time]])</f>
        <v>3</v>
      </c>
      <c r="H1228">
        <f>MONTH(Table1[[#This Row],[Actual Time]])</f>
        <v>5</v>
      </c>
      <c r="I1228">
        <f>YEAR(Table1[[#This Row],[Actual Time]])</f>
        <v>2024</v>
      </c>
      <c r="J1228" t="str">
        <f t="shared" si="1144"/>
        <v>3/5/2024</v>
      </c>
      <c r="K1228" s="3" t="str">
        <f t="shared" si="1145"/>
        <v>0</v>
      </c>
      <c r="L1228" t="str">
        <f t="shared" si="1146"/>
        <v>0</v>
      </c>
      <c r="M1228" t="str">
        <f t="shared" si="1147"/>
        <v>1</v>
      </c>
      <c r="N1228" t="str">
        <f t="shared" si="1148"/>
        <v>0</v>
      </c>
      <c r="O1228" t="str">
        <f t="shared" si="1149"/>
        <v>0</v>
      </c>
      <c r="P1228" t="str">
        <f t="shared" si="1150"/>
        <v>0</v>
      </c>
      <c r="Q1228" t="str">
        <f t="shared" si="1151"/>
        <v>0</v>
      </c>
      <c r="R1228" t="str">
        <f t="shared" si="1152"/>
        <v>0</v>
      </c>
      <c r="S1228" t="str">
        <f t="shared" si="1153"/>
        <v>0</v>
      </c>
      <c r="T1228" s="3" t="str">
        <f t="shared" si="1153"/>
        <v>0</v>
      </c>
      <c r="U1228" t="str">
        <f t="shared" si="1154"/>
        <v>0</v>
      </c>
      <c r="V1228" t="str">
        <f t="shared" si="1155"/>
        <v>0</v>
      </c>
      <c r="W1228" t="str">
        <f t="shared" si="1156"/>
        <v>0</v>
      </c>
      <c r="X1228" t="str">
        <f t="shared" si="1157"/>
        <v>0</v>
      </c>
      <c r="Y1228" t="str">
        <f t="shared" si="1158"/>
        <v>0</v>
      </c>
      <c r="Z1228" t="str">
        <f t="shared" si="1159"/>
        <v>0</v>
      </c>
      <c r="AA1228" s="3" t="str">
        <f t="shared" si="1159"/>
        <v>0</v>
      </c>
      <c r="AB1228" s="3" t="str">
        <f t="shared" si="1159"/>
        <v>0</v>
      </c>
      <c r="AC1228" t="str">
        <f t="shared" si="1160"/>
        <v>0</v>
      </c>
      <c r="AD1228" t="str">
        <f t="shared" si="1161"/>
        <v>0</v>
      </c>
      <c r="AE1228" t="str">
        <f t="shared" si="1162"/>
        <v>0</v>
      </c>
      <c r="AF1228" t="str">
        <f t="shared" si="1163"/>
        <v>0</v>
      </c>
      <c r="AG1228" t="str">
        <f t="shared" si="1164"/>
        <v>0</v>
      </c>
      <c r="AH1228" t="str">
        <f t="shared" si="1165"/>
        <v>0</v>
      </c>
      <c r="AI1228" t="str">
        <f t="shared" si="1166"/>
        <v>0</v>
      </c>
      <c r="AJ1228" t="str">
        <f t="shared" si="1167"/>
        <v>0</v>
      </c>
      <c r="AK1228" t="str">
        <f t="shared" si="1168"/>
        <v>0</v>
      </c>
      <c r="AL1228" t="str">
        <f t="shared" si="1169"/>
        <v>0</v>
      </c>
      <c r="AM1228" t="str">
        <f t="shared" si="1170"/>
        <v>0</v>
      </c>
      <c r="AN1228" t="str">
        <f t="shared" si="1171"/>
        <v>0</v>
      </c>
      <c r="AO1228" t="str">
        <f t="shared" si="1172"/>
        <v>0</v>
      </c>
      <c r="AP1228" t="str">
        <f t="shared" si="1173"/>
        <v>0</v>
      </c>
      <c r="AQ1228" t="str">
        <f t="shared" si="1174"/>
        <v>0</v>
      </c>
      <c r="AR1228" t="str">
        <f t="shared" si="1175"/>
        <v>0</v>
      </c>
      <c r="AS1228" t="str">
        <f t="shared" si="1176"/>
        <v>0</v>
      </c>
      <c r="AT1228" t="str">
        <f t="shared" si="1177"/>
        <v>0</v>
      </c>
      <c r="AU1228" t="str">
        <f t="shared" si="1178"/>
        <v>0</v>
      </c>
      <c r="AV1228" t="str">
        <f t="shared" si="1179"/>
        <v>0</v>
      </c>
      <c r="AW1228" t="str">
        <f t="shared" si="1180"/>
        <v>0</v>
      </c>
      <c r="AX1228" t="str">
        <f t="shared" si="1181"/>
        <v>0</v>
      </c>
      <c r="AY1228" t="str">
        <f t="shared" si="1182"/>
        <v>0</v>
      </c>
      <c r="AZ1228" s="22"/>
    </row>
    <row r="1229" spans="1:52" ht="15" customHeight="1">
      <c r="A1229" s="18" t="s">
        <v>292</v>
      </c>
      <c r="B1229" s="74" t="str">
        <f t="shared" si="1142"/>
        <v>2404327E</v>
      </c>
      <c r="C1229" s="76">
        <v>45414.824074074102</v>
      </c>
      <c r="D1229" s="18" t="s">
        <v>948</v>
      </c>
      <c r="E1229" s="3" t="b">
        <f>ISNUMBER(MATCH(Table1[[#This Row],[Email]],Attendance[Email],0))</f>
        <v>1</v>
      </c>
      <c r="F1229" s="3">
        <f t="shared" si="1143"/>
        <v>45415.157407407438</v>
      </c>
      <c r="G1229" s="21">
        <f>DAY(Table1[[#This Row],[Actual Time]])</f>
        <v>3</v>
      </c>
      <c r="H1229">
        <f>MONTH(Table1[[#This Row],[Actual Time]])</f>
        <v>5</v>
      </c>
      <c r="I1229">
        <f>YEAR(Table1[[#This Row],[Actual Time]])</f>
        <v>2024</v>
      </c>
      <c r="J1229" t="str">
        <f t="shared" si="1144"/>
        <v>3/5/2024</v>
      </c>
      <c r="K1229" s="3" t="str">
        <f t="shared" si="1145"/>
        <v>0</v>
      </c>
      <c r="L1229" t="str">
        <f t="shared" si="1146"/>
        <v>0</v>
      </c>
      <c r="M1229" t="str">
        <f t="shared" si="1147"/>
        <v>1</v>
      </c>
      <c r="N1229" t="str">
        <f t="shared" si="1148"/>
        <v>0</v>
      </c>
      <c r="O1229" t="str">
        <f t="shared" si="1149"/>
        <v>0</v>
      </c>
      <c r="P1229" t="str">
        <f t="shared" si="1150"/>
        <v>0</v>
      </c>
      <c r="Q1229" t="str">
        <f t="shared" si="1151"/>
        <v>0</v>
      </c>
      <c r="R1229" t="str">
        <f t="shared" si="1152"/>
        <v>0</v>
      </c>
      <c r="S1229" t="str">
        <f t="shared" si="1153"/>
        <v>0</v>
      </c>
      <c r="T1229" s="3" t="str">
        <f t="shared" si="1153"/>
        <v>0</v>
      </c>
      <c r="U1229" t="str">
        <f t="shared" si="1154"/>
        <v>0</v>
      </c>
      <c r="V1229" t="str">
        <f t="shared" si="1155"/>
        <v>0</v>
      </c>
      <c r="W1229" t="str">
        <f t="shared" si="1156"/>
        <v>0</v>
      </c>
      <c r="X1229" t="str">
        <f t="shared" si="1157"/>
        <v>0</v>
      </c>
      <c r="Y1229" t="str">
        <f t="shared" si="1158"/>
        <v>0</v>
      </c>
      <c r="Z1229" t="str">
        <f t="shared" si="1159"/>
        <v>0</v>
      </c>
      <c r="AA1229" s="3" t="str">
        <f t="shared" si="1159"/>
        <v>0</v>
      </c>
      <c r="AB1229" s="3" t="str">
        <f t="shared" si="1159"/>
        <v>0</v>
      </c>
      <c r="AC1229" t="str">
        <f t="shared" si="1160"/>
        <v>0</v>
      </c>
      <c r="AD1229" t="str">
        <f t="shared" si="1161"/>
        <v>0</v>
      </c>
      <c r="AE1229" t="str">
        <f t="shared" si="1162"/>
        <v>0</v>
      </c>
      <c r="AF1229" t="str">
        <f t="shared" si="1163"/>
        <v>0</v>
      </c>
      <c r="AG1229" t="str">
        <f t="shared" si="1164"/>
        <v>0</v>
      </c>
      <c r="AH1229" t="str">
        <f t="shared" si="1165"/>
        <v>0</v>
      </c>
      <c r="AI1229" t="str">
        <f t="shared" si="1166"/>
        <v>0</v>
      </c>
      <c r="AJ1229" t="str">
        <f t="shared" si="1167"/>
        <v>0</v>
      </c>
      <c r="AK1229" t="str">
        <f t="shared" si="1168"/>
        <v>0</v>
      </c>
      <c r="AL1229" t="str">
        <f t="shared" si="1169"/>
        <v>0</v>
      </c>
      <c r="AM1229" t="str">
        <f t="shared" si="1170"/>
        <v>0</v>
      </c>
      <c r="AN1229" t="str">
        <f t="shared" si="1171"/>
        <v>0</v>
      </c>
      <c r="AO1229" t="str">
        <f t="shared" si="1172"/>
        <v>0</v>
      </c>
      <c r="AP1229" t="str">
        <f t="shared" si="1173"/>
        <v>0</v>
      </c>
      <c r="AQ1229" t="str">
        <f t="shared" si="1174"/>
        <v>0</v>
      </c>
      <c r="AR1229" t="str">
        <f t="shared" si="1175"/>
        <v>0</v>
      </c>
      <c r="AS1229" t="str">
        <f t="shared" si="1176"/>
        <v>0</v>
      </c>
      <c r="AT1229" t="str">
        <f t="shared" si="1177"/>
        <v>0</v>
      </c>
      <c r="AU1229" t="str">
        <f t="shared" si="1178"/>
        <v>0</v>
      </c>
      <c r="AV1229" t="str">
        <f t="shared" si="1179"/>
        <v>0</v>
      </c>
      <c r="AW1229" t="str">
        <f t="shared" si="1180"/>
        <v>0</v>
      </c>
      <c r="AX1229" t="str">
        <f t="shared" si="1181"/>
        <v>0</v>
      </c>
      <c r="AY1229" t="str">
        <f t="shared" si="1182"/>
        <v>0</v>
      </c>
      <c r="AZ1229" s="22"/>
    </row>
    <row r="1230" spans="1:52" ht="15" customHeight="1">
      <c r="A1230" s="18" t="s">
        <v>228</v>
      </c>
      <c r="B1230" s="74" t="str">
        <f t="shared" si="1142"/>
        <v>2401458A</v>
      </c>
      <c r="C1230" s="76">
        <v>45414.824074074102</v>
      </c>
      <c r="D1230" s="18" t="s">
        <v>968</v>
      </c>
      <c r="E1230" s="3" t="b">
        <f>ISNUMBER(MATCH(Table1[[#This Row],[Email]],Attendance[Email],0))</f>
        <v>1</v>
      </c>
      <c r="F1230" s="3">
        <f t="shared" si="1143"/>
        <v>45415.157407407438</v>
      </c>
      <c r="G1230" s="21">
        <f>DAY(Table1[[#This Row],[Actual Time]])</f>
        <v>3</v>
      </c>
      <c r="H1230">
        <f>MONTH(Table1[[#This Row],[Actual Time]])</f>
        <v>5</v>
      </c>
      <c r="I1230">
        <f>YEAR(Table1[[#This Row],[Actual Time]])</f>
        <v>2024</v>
      </c>
      <c r="J1230" t="str">
        <f t="shared" si="1144"/>
        <v>3/5/2024</v>
      </c>
      <c r="K1230" s="3" t="str">
        <f t="shared" si="1145"/>
        <v>0</v>
      </c>
      <c r="L1230" t="str">
        <f t="shared" si="1146"/>
        <v>0</v>
      </c>
      <c r="M1230" t="str">
        <f t="shared" si="1147"/>
        <v>1</v>
      </c>
      <c r="N1230" t="str">
        <f t="shared" si="1148"/>
        <v>0</v>
      </c>
      <c r="O1230" t="str">
        <f t="shared" si="1149"/>
        <v>0</v>
      </c>
      <c r="P1230" t="str">
        <f t="shared" si="1150"/>
        <v>0</v>
      </c>
      <c r="Q1230" t="str">
        <f t="shared" si="1151"/>
        <v>0</v>
      </c>
      <c r="R1230" t="str">
        <f t="shared" si="1152"/>
        <v>0</v>
      </c>
      <c r="S1230" t="str">
        <f t="shared" si="1153"/>
        <v>0</v>
      </c>
      <c r="T1230" s="3" t="str">
        <f t="shared" si="1153"/>
        <v>0</v>
      </c>
      <c r="U1230" t="str">
        <f t="shared" si="1154"/>
        <v>0</v>
      </c>
      <c r="V1230" t="str">
        <f t="shared" si="1155"/>
        <v>0</v>
      </c>
      <c r="W1230" t="str">
        <f t="shared" si="1156"/>
        <v>0</v>
      </c>
      <c r="X1230" t="str">
        <f t="shared" si="1157"/>
        <v>0</v>
      </c>
      <c r="Y1230" t="str">
        <f t="shared" si="1158"/>
        <v>0</v>
      </c>
      <c r="Z1230" t="str">
        <f t="shared" si="1159"/>
        <v>0</v>
      </c>
      <c r="AA1230" s="3" t="str">
        <f t="shared" si="1159"/>
        <v>0</v>
      </c>
      <c r="AB1230" s="3" t="str">
        <f t="shared" si="1159"/>
        <v>0</v>
      </c>
      <c r="AC1230" t="str">
        <f t="shared" si="1160"/>
        <v>0</v>
      </c>
      <c r="AD1230" t="str">
        <f t="shared" si="1161"/>
        <v>0</v>
      </c>
      <c r="AE1230" t="str">
        <f t="shared" si="1162"/>
        <v>0</v>
      </c>
      <c r="AF1230" t="str">
        <f t="shared" si="1163"/>
        <v>0</v>
      </c>
      <c r="AG1230" t="str">
        <f t="shared" si="1164"/>
        <v>0</v>
      </c>
      <c r="AH1230" t="str">
        <f t="shared" si="1165"/>
        <v>0</v>
      </c>
      <c r="AI1230" t="str">
        <f t="shared" si="1166"/>
        <v>0</v>
      </c>
      <c r="AJ1230" t="str">
        <f t="shared" si="1167"/>
        <v>0</v>
      </c>
      <c r="AK1230" t="str">
        <f t="shared" si="1168"/>
        <v>0</v>
      </c>
      <c r="AL1230" t="str">
        <f t="shared" si="1169"/>
        <v>0</v>
      </c>
      <c r="AM1230" t="str">
        <f t="shared" si="1170"/>
        <v>0</v>
      </c>
      <c r="AN1230" t="str">
        <f t="shared" si="1171"/>
        <v>0</v>
      </c>
      <c r="AO1230" t="str">
        <f t="shared" si="1172"/>
        <v>0</v>
      </c>
      <c r="AP1230" t="str">
        <f t="shared" si="1173"/>
        <v>0</v>
      </c>
      <c r="AQ1230" t="str">
        <f t="shared" si="1174"/>
        <v>0</v>
      </c>
      <c r="AR1230" t="str">
        <f t="shared" si="1175"/>
        <v>0</v>
      </c>
      <c r="AS1230" t="str">
        <f t="shared" si="1176"/>
        <v>0</v>
      </c>
      <c r="AT1230" t="str">
        <f t="shared" si="1177"/>
        <v>0</v>
      </c>
      <c r="AU1230" t="str">
        <f t="shared" si="1178"/>
        <v>0</v>
      </c>
      <c r="AV1230" t="str">
        <f t="shared" si="1179"/>
        <v>0</v>
      </c>
      <c r="AW1230" t="str">
        <f t="shared" si="1180"/>
        <v>0</v>
      </c>
      <c r="AX1230" t="str">
        <f t="shared" si="1181"/>
        <v>0</v>
      </c>
      <c r="AY1230" t="str">
        <f t="shared" si="1182"/>
        <v>0</v>
      </c>
      <c r="AZ1230" s="22"/>
    </row>
    <row r="1231" spans="1:52" ht="15" customHeight="1">
      <c r="A1231" s="18" t="s">
        <v>294</v>
      </c>
      <c r="B1231" s="74" t="str">
        <f t="shared" si="1142"/>
        <v>2404342D</v>
      </c>
      <c r="C1231" s="76">
        <v>45414.824074074102</v>
      </c>
      <c r="D1231" s="18" t="s">
        <v>1008</v>
      </c>
      <c r="E1231" s="3" t="b">
        <f>ISNUMBER(MATCH(Table1[[#This Row],[Email]],Attendance[Email],0))</f>
        <v>1</v>
      </c>
      <c r="F1231" s="3">
        <f t="shared" si="1143"/>
        <v>45415.157407407438</v>
      </c>
      <c r="G1231" s="21">
        <f>DAY(Table1[[#This Row],[Actual Time]])</f>
        <v>3</v>
      </c>
      <c r="H1231">
        <f>MONTH(Table1[[#This Row],[Actual Time]])</f>
        <v>5</v>
      </c>
      <c r="I1231">
        <f>YEAR(Table1[[#This Row],[Actual Time]])</f>
        <v>2024</v>
      </c>
      <c r="J1231" t="str">
        <f t="shared" si="1144"/>
        <v>3/5/2024</v>
      </c>
      <c r="K1231" s="3" t="str">
        <f t="shared" si="1145"/>
        <v>0</v>
      </c>
      <c r="L1231" t="str">
        <f t="shared" si="1146"/>
        <v>0</v>
      </c>
      <c r="M1231" t="str">
        <f t="shared" si="1147"/>
        <v>1</v>
      </c>
      <c r="N1231" t="str">
        <f t="shared" si="1148"/>
        <v>0</v>
      </c>
      <c r="O1231" t="str">
        <f t="shared" si="1149"/>
        <v>0</v>
      </c>
      <c r="P1231" t="str">
        <f t="shared" si="1150"/>
        <v>0</v>
      </c>
      <c r="Q1231" t="str">
        <f t="shared" si="1151"/>
        <v>0</v>
      </c>
      <c r="R1231" t="str">
        <f t="shared" si="1152"/>
        <v>0</v>
      </c>
      <c r="S1231" t="str">
        <f t="shared" si="1153"/>
        <v>0</v>
      </c>
      <c r="T1231" s="3" t="str">
        <f t="shared" si="1153"/>
        <v>0</v>
      </c>
      <c r="U1231" t="str">
        <f t="shared" si="1154"/>
        <v>0</v>
      </c>
      <c r="V1231" t="str">
        <f t="shared" si="1155"/>
        <v>0</v>
      </c>
      <c r="W1231" t="str">
        <f t="shared" si="1156"/>
        <v>0</v>
      </c>
      <c r="X1231" t="str">
        <f t="shared" si="1157"/>
        <v>0</v>
      </c>
      <c r="Y1231" t="str">
        <f t="shared" si="1158"/>
        <v>0</v>
      </c>
      <c r="Z1231" t="str">
        <f t="shared" si="1159"/>
        <v>0</v>
      </c>
      <c r="AA1231" s="3" t="str">
        <f t="shared" si="1159"/>
        <v>0</v>
      </c>
      <c r="AB1231" s="3" t="str">
        <f t="shared" si="1159"/>
        <v>0</v>
      </c>
      <c r="AC1231" t="str">
        <f t="shared" si="1160"/>
        <v>0</v>
      </c>
      <c r="AD1231" t="str">
        <f t="shared" si="1161"/>
        <v>0</v>
      </c>
      <c r="AE1231" t="str">
        <f t="shared" si="1162"/>
        <v>0</v>
      </c>
      <c r="AF1231" t="str">
        <f t="shared" si="1163"/>
        <v>0</v>
      </c>
      <c r="AG1231" t="str">
        <f t="shared" si="1164"/>
        <v>0</v>
      </c>
      <c r="AH1231" t="str">
        <f t="shared" si="1165"/>
        <v>0</v>
      </c>
      <c r="AI1231" t="str">
        <f t="shared" si="1166"/>
        <v>0</v>
      </c>
      <c r="AJ1231" t="str">
        <f t="shared" si="1167"/>
        <v>0</v>
      </c>
      <c r="AK1231" t="str">
        <f t="shared" si="1168"/>
        <v>0</v>
      </c>
      <c r="AL1231" t="str">
        <f t="shared" si="1169"/>
        <v>0</v>
      </c>
      <c r="AM1231" t="str">
        <f t="shared" si="1170"/>
        <v>0</v>
      </c>
      <c r="AN1231" t="str">
        <f t="shared" si="1171"/>
        <v>0</v>
      </c>
      <c r="AO1231" t="str">
        <f t="shared" si="1172"/>
        <v>0</v>
      </c>
      <c r="AP1231" t="str">
        <f t="shared" si="1173"/>
        <v>0</v>
      </c>
      <c r="AQ1231" t="str">
        <f t="shared" si="1174"/>
        <v>0</v>
      </c>
      <c r="AR1231" t="str">
        <f t="shared" si="1175"/>
        <v>0</v>
      </c>
      <c r="AS1231" t="str">
        <f t="shared" si="1176"/>
        <v>0</v>
      </c>
      <c r="AT1231" t="str">
        <f t="shared" si="1177"/>
        <v>0</v>
      </c>
      <c r="AU1231" t="str">
        <f t="shared" si="1178"/>
        <v>0</v>
      </c>
      <c r="AV1231" t="str">
        <f t="shared" si="1179"/>
        <v>0</v>
      </c>
      <c r="AW1231" t="str">
        <f t="shared" si="1180"/>
        <v>0</v>
      </c>
      <c r="AX1231" t="str">
        <f t="shared" si="1181"/>
        <v>0</v>
      </c>
      <c r="AY1231" t="str">
        <f t="shared" si="1182"/>
        <v>0</v>
      </c>
      <c r="AZ1231" s="22"/>
    </row>
    <row r="1232" spans="1:52" ht="15" customHeight="1">
      <c r="A1232" s="18" t="s">
        <v>296</v>
      </c>
      <c r="B1232" s="74" t="str">
        <f t="shared" si="1142"/>
        <v>2300667I</v>
      </c>
      <c r="C1232" s="76">
        <v>45414.824074074102</v>
      </c>
      <c r="D1232" s="18" t="s">
        <v>1002</v>
      </c>
      <c r="E1232" s="3" t="b">
        <f>ISNUMBER(MATCH(Table1[[#This Row],[Email]],Attendance[Email],0))</f>
        <v>1</v>
      </c>
      <c r="F1232" s="3">
        <f t="shared" si="1143"/>
        <v>45415.157407407438</v>
      </c>
      <c r="G1232" s="21">
        <f>DAY(Table1[[#This Row],[Actual Time]])</f>
        <v>3</v>
      </c>
      <c r="H1232">
        <f>MONTH(Table1[[#This Row],[Actual Time]])</f>
        <v>5</v>
      </c>
      <c r="I1232">
        <f>YEAR(Table1[[#This Row],[Actual Time]])</f>
        <v>2024</v>
      </c>
      <c r="J1232" t="str">
        <f t="shared" si="1144"/>
        <v>3/5/2024</v>
      </c>
      <c r="K1232" s="3" t="str">
        <f t="shared" si="1145"/>
        <v>0</v>
      </c>
      <c r="L1232" t="str">
        <f t="shared" si="1146"/>
        <v>0</v>
      </c>
      <c r="M1232" t="str">
        <f t="shared" si="1147"/>
        <v>1</v>
      </c>
      <c r="N1232" t="str">
        <f t="shared" si="1148"/>
        <v>0</v>
      </c>
      <c r="O1232" t="str">
        <f t="shared" si="1149"/>
        <v>0</v>
      </c>
      <c r="P1232" t="str">
        <f t="shared" si="1150"/>
        <v>0</v>
      </c>
      <c r="Q1232" t="str">
        <f t="shared" si="1151"/>
        <v>0</v>
      </c>
      <c r="R1232" t="str">
        <f t="shared" si="1152"/>
        <v>0</v>
      </c>
      <c r="S1232" t="str">
        <f t="shared" si="1153"/>
        <v>0</v>
      </c>
      <c r="T1232" s="3" t="str">
        <f t="shared" si="1153"/>
        <v>0</v>
      </c>
      <c r="U1232" t="str">
        <f t="shared" si="1154"/>
        <v>0</v>
      </c>
      <c r="V1232" t="str">
        <f t="shared" si="1155"/>
        <v>0</v>
      </c>
      <c r="W1232" t="str">
        <f t="shared" si="1156"/>
        <v>0</v>
      </c>
      <c r="X1232" t="str">
        <f t="shared" si="1157"/>
        <v>0</v>
      </c>
      <c r="Y1232" t="str">
        <f t="shared" si="1158"/>
        <v>0</v>
      </c>
      <c r="Z1232" t="str">
        <f t="shared" si="1159"/>
        <v>0</v>
      </c>
      <c r="AA1232" s="3" t="str">
        <f t="shared" si="1159"/>
        <v>0</v>
      </c>
      <c r="AB1232" s="3" t="str">
        <f t="shared" si="1159"/>
        <v>0</v>
      </c>
      <c r="AC1232" t="str">
        <f t="shared" si="1160"/>
        <v>0</v>
      </c>
      <c r="AD1232" t="str">
        <f t="shared" si="1161"/>
        <v>0</v>
      </c>
      <c r="AE1232" t="str">
        <f t="shared" si="1162"/>
        <v>0</v>
      </c>
      <c r="AF1232" t="str">
        <f t="shared" si="1163"/>
        <v>0</v>
      </c>
      <c r="AG1232" t="str">
        <f t="shared" si="1164"/>
        <v>0</v>
      </c>
      <c r="AH1232" t="str">
        <f t="shared" si="1165"/>
        <v>0</v>
      </c>
      <c r="AI1232" t="str">
        <f t="shared" si="1166"/>
        <v>0</v>
      </c>
      <c r="AJ1232" t="str">
        <f t="shared" si="1167"/>
        <v>0</v>
      </c>
      <c r="AK1232" t="str">
        <f t="shared" si="1168"/>
        <v>0</v>
      </c>
      <c r="AL1232" t="str">
        <f t="shared" si="1169"/>
        <v>0</v>
      </c>
      <c r="AM1232" t="str">
        <f t="shared" si="1170"/>
        <v>0</v>
      </c>
      <c r="AN1232" t="str">
        <f t="shared" si="1171"/>
        <v>0</v>
      </c>
      <c r="AO1232" t="str">
        <f t="shared" si="1172"/>
        <v>0</v>
      </c>
      <c r="AP1232" t="str">
        <f t="shared" si="1173"/>
        <v>0</v>
      </c>
      <c r="AQ1232" t="str">
        <f t="shared" si="1174"/>
        <v>0</v>
      </c>
      <c r="AR1232" t="str">
        <f t="shared" si="1175"/>
        <v>0</v>
      </c>
      <c r="AS1232" t="str">
        <f t="shared" si="1176"/>
        <v>0</v>
      </c>
      <c r="AT1232" t="str">
        <f t="shared" si="1177"/>
        <v>0</v>
      </c>
      <c r="AU1232" t="str">
        <f t="shared" si="1178"/>
        <v>0</v>
      </c>
      <c r="AV1232" t="str">
        <f t="shared" si="1179"/>
        <v>0</v>
      </c>
      <c r="AW1232" t="str">
        <f t="shared" si="1180"/>
        <v>0</v>
      </c>
      <c r="AX1232" t="str">
        <f t="shared" si="1181"/>
        <v>0</v>
      </c>
      <c r="AY1232" t="str">
        <f t="shared" si="1182"/>
        <v>0</v>
      </c>
      <c r="AZ1232" s="22"/>
    </row>
    <row r="1233" spans="1:52" ht="15" customHeight="1">
      <c r="A1233" s="18" t="s">
        <v>240</v>
      </c>
      <c r="B1233" s="74" t="str">
        <f t="shared" si="1142"/>
        <v>2202748F</v>
      </c>
      <c r="C1233" s="76">
        <v>45414.824074074102</v>
      </c>
      <c r="D1233" s="18" t="s">
        <v>966</v>
      </c>
      <c r="E1233" s="3" t="b">
        <f>ISNUMBER(MATCH(Table1[[#This Row],[Email]],Attendance[Email],0))</f>
        <v>1</v>
      </c>
      <c r="F1233" s="3">
        <f t="shared" si="1143"/>
        <v>45415.157407407438</v>
      </c>
      <c r="G1233" s="21">
        <f>DAY(Table1[[#This Row],[Actual Time]])</f>
        <v>3</v>
      </c>
      <c r="H1233">
        <f>MONTH(Table1[[#This Row],[Actual Time]])</f>
        <v>5</v>
      </c>
      <c r="I1233">
        <f>YEAR(Table1[[#This Row],[Actual Time]])</f>
        <v>2024</v>
      </c>
      <c r="J1233" t="str">
        <f t="shared" si="1144"/>
        <v>3/5/2024</v>
      </c>
      <c r="K1233" s="3" t="str">
        <f t="shared" si="1145"/>
        <v>0</v>
      </c>
      <c r="L1233" t="str">
        <f t="shared" si="1146"/>
        <v>0</v>
      </c>
      <c r="M1233" t="str">
        <f t="shared" si="1147"/>
        <v>1</v>
      </c>
      <c r="N1233" t="str">
        <f t="shared" si="1148"/>
        <v>0</v>
      </c>
      <c r="O1233" t="str">
        <f t="shared" si="1149"/>
        <v>0</v>
      </c>
      <c r="P1233" t="str">
        <f t="shared" si="1150"/>
        <v>0</v>
      </c>
      <c r="Q1233" t="str">
        <f t="shared" si="1151"/>
        <v>0</v>
      </c>
      <c r="R1233" t="str">
        <f t="shared" si="1152"/>
        <v>0</v>
      </c>
      <c r="S1233" t="str">
        <f t="shared" si="1153"/>
        <v>0</v>
      </c>
      <c r="T1233" s="3" t="str">
        <f t="shared" si="1153"/>
        <v>0</v>
      </c>
      <c r="U1233" t="str">
        <f t="shared" si="1154"/>
        <v>0</v>
      </c>
      <c r="V1233" t="str">
        <f t="shared" si="1155"/>
        <v>0</v>
      </c>
      <c r="W1233" t="str">
        <f t="shared" si="1156"/>
        <v>0</v>
      </c>
      <c r="X1233" t="str">
        <f t="shared" si="1157"/>
        <v>0</v>
      </c>
      <c r="Y1233" t="str">
        <f t="shared" si="1158"/>
        <v>0</v>
      </c>
      <c r="Z1233" t="str">
        <f t="shared" si="1159"/>
        <v>0</v>
      </c>
      <c r="AA1233" s="3" t="str">
        <f t="shared" si="1159"/>
        <v>0</v>
      </c>
      <c r="AB1233" s="3" t="str">
        <f t="shared" si="1159"/>
        <v>0</v>
      </c>
      <c r="AC1233" t="str">
        <f t="shared" si="1160"/>
        <v>0</v>
      </c>
      <c r="AD1233" t="str">
        <f t="shared" si="1161"/>
        <v>0</v>
      </c>
      <c r="AE1233" t="str">
        <f t="shared" si="1162"/>
        <v>0</v>
      </c>
      <c r="AF1233" t="str">
        <f t="shared" si="1163"/>
        <v>0</v>
      </c>
      <c r="AG1233" t="str">
        <f t="shared" si="1164"/>
        <v>0</v>
      </c>
      <c r="AH1233" t="str">
        <f t="shared" si="1165"/>
        <v>0</v>
      </c>
      <c r="AI1233" t="str">
        <f t="shared" si="1166"/>
        <v>0</v>
      </c>
      <c r="AJ1233" t="str">
        <f t="shared" si="1167"/>
        <v>0</v>
      </c>
      <c r="AK1233" t="str">
        <f t="shared" si="1168"/>
        <v>0</v>
      </c>
      <c r="AL1233" t="str">
        <f t="shared" si="1169"/>
        <v>0</v>
      </c>
      <c r="AM1233" t="str">
        <f t="shared" si="1170"/>
        <v>0</v>
      </c>
      <c r="AN1233" t="str">
        <f t="shared" si="1171"/>
        <v>0</v>
      </c>
      <c r="AO1233" t="str">
        <f t="shared" si="1172"/>
        <v>0</v>
      </c>
      <c r="AP1233" t="str">
        <f t="shared" si="1173"/>
        <v>0</v>
      </c>
      <c r="AQ1233" t="str">
        <f t="shared" si="1174"/>
        <v>0</v>
      </c>
      <c r="AR1233" t="str">
        <f t="shared" si="1175"/>
        <v>0</v>
      </c>
      <c r="AS1233" t="str">
        <f t="shared" si="1176"/>
        <v>0</v>
      </c>
      <c r="AT1233" t="str">
        <f t="shared" si="1177"/>
        <v>0</v>
      </c>
      <c r="AU1233" t="str">
        <f t="shared" si="1178"/>
        <v>0</v>
      </c>
      <c r="AV1233" t="str">
        <f t="shared" si="1179"/>
        <v>0</v>
      </c>
      <c r="AW1233" t="str">
        <f t="shared" si="1180"/>
        <v>0</v>
      </c>
      <c r="AX1233" t="str">
        <f t="shared" si="1181"/>
        <v>0</v>
      </c>
      <c r="AY1233" t="str">
        <f t="shared" si="1182"/>
        <v>0</v>
      </c>
      <c r="AZ1233" s="22"/>
    </row>
    <row r="1234" spans="1:52" ht="15" customHeight="1">
      <c r="A1234" s="18" t="s">
        <v>300</v>
      </c>
      <c r="B1234" s="74" t="str">
        <f t="shared" si="1142"/>
        <v>2402220D</v>
      </c>
      <c r="C1234" s="76">
        <v>45414.824074074102</v>
      </c>
      <c r="D1234" s="18" t="s">
        <v>1015</v>
      </c>
      <c r="E1234" s="3" t="b">
        <f>ISNUMBER(MATCH(Table1[[#This Row],[Email]],Attendance[Email],0))</f>
        <v>1</v>
      </c>
      <c r="F1234" s="3">
        <f t="shared" si="1143"/>
        <v>45415.157407407438</v>
      </c>
      <c r="G1234" s="21">
        <f>DAY(Table1[[#This Row],[Actual Time]])</f>
        <v>3</v>
      </c>
      <c r="H1234">
        <f>MONTH(Table1[[#This Row],[Actual Time]])</f>
        <v>5</v>
      </c>
      <c r="I1234">
        <f>YEAR(Table1[[#This Row],[Actual Time]])</f>
        <v>2024</v>
      </c>
      <c r="J1234" t="str">
        <f t="shared" si="1144"/>
        <v>3/5/2024</v>
      </c>
      <c r="K1234" s="3" t="str">
        <f t="shared" si="1145"/>
        <v>0</v>
      </c>
      <c r="L1234" t="str">
        <f t="shared" si="1146"/>
        <v>0</v>
      </c>
      <c r="M1234" t="str">
        <f t="shared" si="1147"/>
        <v>1</v>
      </c>
      <c r="N1234" t="str">
        <f t="shared" si="1148"/>
        <v>0</v>
      </c>
      <c r="O1234" t="str">
        <f t="shared" si="1149"/>
        <v>0</v>
      </c>
      <c r="P1234" t="str">
        <f t="shared" si="1150"/>
        <v>0</v>
      </c>
      <c r="Q1234" t="str">
        <f t="shared" si="1151"/>
        <v>0</v>
      </c>
      <c r="R1234" t="str">
        <f t="shared" si="1152"/>
        <v>0</v>
      </c>
      <c r="S1234" t="str">
        <f t="shared" si="1153"/>
        <v>0</v>
      </c>
      <c r="T1234" s="3" t="str">
        <f t="shared" si="1153"/>
        <v>0</v>
      </c>
      <c r="U1234" t="str">
        <f t="shared" si="1154"/>
        <v>0</v>
      </c>
      <c r="V1234" t="str">
        <f t="shared" si="1155"/>
        <v>0</v>
      </c>
      <c r="W1234" t="str">
        <f t="shared" si="1156"/>
        <v>0</v>
      </c>
      <c r="X1234" t="str">
        <f t="shared" si="1157"/>
        <v>0</v>
      </c>
      <c r="Y1234" t="str">
        <f t="shared" si="1158"/>
        <v>0</v>
      </c>
      <c r="Z1234" t="str">
        <f t="shared" si="1159"/>
        <v>0</v>
      </c>
      <c r="AA1234" s="3" t="str">
        <f t="shared" si="1159"/>
        <v>0</v>
      </c>
      <c r="AB1234" s="3" t="str">
        <f t="shared" si="1159"/>
        <v>0</v>
      </c>
      <c r="AC1234" t="str">
        <f t="shared" si="1160"/>
        <v>0</v>
      </c>
      <c r="AD1234" t="str">
        <f t="shared" si="1161"/>
        <v>0</v>
      </c>
      <c r="AE1234" t="str">
        <f t="shared" si="1162"/>
        <v>0</v>
      </c>
      <c r="AF1234" t="str">
        <f t="shared" si="1163"/>
        <v>0</v>
      </c>
      <c r="AG1234" t="str">
        <f t="shared" si="1164"/>
        <v>0</v>
      </c>
      <c r="AH1234" t="str">
        <f t="shared" si="1165"/>
        <v>0</v>
      </c>
      <c r="AI1234" t="str">
        <f t="shared" si="1166"/>
        <v>0</v>
      </c>
      <c r="AJ1234" t="str">
        <f t="shared" si="1167"/>
        <v>0</v>
      </c>
      <c r="AK1234" t="str">
        <f t="shared" si="1168"/>
        <v>0</v>
      </c>
      <c r="AL1234" t="str">
        <f t="shared" si="1169"/>
        <v>0</v>
      </c>
      <c r="AM1234" t="str">
        <f t="shared" si="1170"/>
        <v>0</v>
      </c>
      <c r="AN1234" t="str">
        <f t="shared" si="1171"/>
        <v>0</v>
      </c>
      <c r="AO1234" t="str">
        <f t="shared" si="1172"/>
        <v>0</v>
      </c>
      <c r="AP1234" t="str">
        <f t="shared" si="1173"/>
        <v>0</v>
      </c>
      <c r="AQ1234" t="str">
        <f t="shared" si="1174"/>
        <v>0</v>
      </c>
      <c r="AR1234" t="str">
        <f t="shared" si="1175"/>
        <v>0</v>
      </c>
      <c r="AS1234" t="str">
        <f t="shared" si="1176"/>
        <v>0</v>
      </c>
      <c r="AT1234" t="str">
        <f t="shared" si="1177"/>
        <v>0</v>
      </c>
      <c r="AU1234" t="str">
        <f t="shared" si="1178"/>
        <v>0</v>
      </c>
      <c r="AV1234" t="str">
        <f t="shared" si="1179"/>
        <v>0</v>
      </c>
      <c r="AW1234" t="str">
        <f t="shared" si="1180"/>
        <v>0</v>
      </c>
      <c r="AX1234" t="str">
        <f t="shared" si="1181"/>
        <v>0</v>
      </c>
      <c r="AY1234" t="str">
        <f t="shared" si="1182"/>
        <v>0</v>
      </c>
      <c r="AZ1234" s="22"/>
    </row>
    <row r="1235" spans="1:52" ht="15" customHeight="1">
      <c r="A1235" s="18" t="s">
        <v>302</v>
      </c>
      <c r="B1235" s="74" t="str">
        <f t="shared" si="1142"/>
        <v>2404133G</v>
      </c>
      <c r="C1235" s="76">
        <v>45414.824074074102</v>
      </c>
      <c r="D1235" s="18" t="s">
        <v>982</v>
      </c>
      <c r="E1235" s="3" t="b">
        <f>ISNUMBER(MATCH(Table1[[#This Row],[Email]],Attendance[Email],0))</f>
        <v>1</v>
      </c>
      <c r="F1235" s="3">
        <f t="shared" si="1143"/>
        <v>45415.157407407438</v>
      </c>
      <c r="G1235" s="21">
        <f>DAY(Table1[[#This Row],[Actual Time]])</f>
        <v>3</v>
      </c>
      <c r="H1235">
        <f>MONTH(Table1[[#This Row],[Actual Time]])</f>
        <v>5</v>
      </c>
      <c r="I1235">
        <f>YEAR(Table1[[#This Row],[Actual Time]])</f>
        <v>2024</v>
      </c>
      <c r="J1235" t="str">
        <f t="shared" si="1144"/>
        <v>3/5/2024</v>
      </c>
      <c r="K1235" s="3" t="str">
        <f t="shared" si="1145"/>
        <v>0</v>
      </c>
      <c r="L1235" t="str">
        <f t="shared" si="1146"/>
        <v>0</v>
      </c>
      <c r="M1235" t="str">
        <f t="shared" si="1147"/>
        <v>1</v>
      </c>
      <c r="N1235" t="str">
        <f t="shared" si="1148"/>
        <v>0</v>
      </c>
      <c r="O1235" t="str">
        <f t="shared" si="1149"/>
        <v>0</v>
      </c>
      <c r="P1235" t="str">
        <f t="shared" si="1150"/>
        <v>0</v>
      </c>
      <c r="Q1235" t="str">
        <f t="shared" si="1151"/>
        <v>0</v>
      </c>
      <c r="R1235" t="str">
        <f t="shared" si="1152"/>
        <v>0</v>
      </c>
      <c r="S1235" t="str">
        <f t="shared" si="1153"/>
        <v>0</v>
      </c>
      <c r="T1235" s="3" t="str">
        <f t="shared" si="1153"/>
        <v>0</v>
      </c>
      <c r="U1235" t="str">
        <f t="shared" si="1154"/>
        <v>0</v>
      </c>
      <c r="V1235" t="str">
        <f t="shared" si="1155"/>
        <v>0</v>
      </c>
      <c r="W1235" t="str">
        <f t="shared" si="1156"/>
        <v>0</v>
      </c>
      <c r="X1235" t="str">
        <f t="shared" si="1157"/>
        <v>0</v>
      </c>
      <c r="Y1235" t="str">
        <f t="shared" si="1158"/>
        <v>0</v>
      </c>
      <c r="Z1235" t="str">
        <f t="shared" si="1159"/>
        <v>0</v>
      </c>
      <c r="AA1235" s="3" t="str">
        <f t="shared" si="1159"/>
        <v>0</v>
      </c>
      <c r="AB1235" s="3" t="str">
        <f t="shared" si="1159"/>
        <v>0</v>
      </c>
      <c r="AC1235" t="str">
        <f t="shared" si="1160"/>
        <v>0</v>
      </c>
      <c r="AD1235" t="str">
        <f t="shared" si="1161"/>
        <v>0</v>
      </c>
      <c r="AE1235" t="str">
        <f t="shared" si="1162"/>
        <v>0</v>
      </c>
      <c r="AF1235" t="str">
        <f t="shared" si="1163"/>
        <v>0</v>
      </c>
      <c r="AG1235" t="str">
        <f t="shared" si="1164"/>
        <v>0</v>
      </c>
      <c r="AH1235" t="str">
        <f t="shared" si="1165"/>
        <v>0</v>
      </c>
      <c r="AI1235" t="str">
        <f t="shared" si="1166"/>
        <v>0</v>
      </c>
      <c r="AJ1235" t="str">
        <f t="shared" si="1167"/>
        <v>0</v>
      </c>
      <c r="AK1235" t="str">
        <f t="shared" si="1168"/>
        <v>0</v>
      </c>
      <c r="AL1235" t="str">
        <f t="shared" si="1169"/>
        <v>0</v>
      </c>
      <c r="AM1235" t="str">
        <f t="shared" si="1170"/>
        <v>0</v>
      </c>
      <c r="AN1235" t="str">
        <f t="shared" si="1171"/>
        <v>0</v>
      </c>
      <c r="AO1235" t="str">
        <f t="shared" si="1172"/>
        <v>0</v>
      </c>
      <c r="AP1235" t="str">
        <f t="shared" si="1173"/>
        <v>0</v>
      </c>
      <c r="AQ1235" t="str">
        <f t="shared" si="1174"/>
        <v>0</v>
      </c>
      <c r="AR1235" t="str">
        <f t="shared" si="1175"/>
        <v>0</v>
      </c>
      <c r="AS1235" t="str">
        <f t="shared" si="1176"/>
        <v>0</v>
      </c>
      <c r="AT1235" t="str">
        <f t="shared" si="1177"/>
        <v>0</v>
      </c>
      <c r="AU1235" t="str">
        <f t="shared" si="1178"/>
        <v>0</v>
      </c>
      <c r="AV1235" t="str">
        <f t="shared" si="1179"/>
        <v>0</v>
      </c>
      <c r="AW1235" t="str">
        <f t="shared" si="1180"/>
        <v>0</v>
      </c>
      <c r="AX1235" t="str">
        <f t="shared" si="1181"/>
        <v>0</v>
      </c>
      <c r="AY1235" t="str">
        <f t="shared" si="1182"/>
        <v>0</v>
      </c>
      <c r="AZ1235" s="22"/>
    </row>
    <row r="1236" spans="1:52" ht="15" customHeight="1">
      <c r="A1236" s="18" t="s">
        <v>304</v>
      </c>
      <c r="B1236" s="74" t="str">
        <f t="shared" si="1142"/>
        <v>2300794A</v>
      </c>
      <c r="C1236" s="76">
        <v>45414.824074074102</v>
      </c>
      <c r="D1236" s="18" t="s">
        <v>1013</v>
      </c>
      <c r="E1236" s="3" t="b">
        <f>ISNUMBER(MATCH(Table1[[#This Row],[Email]],Attendance[Email],0))</f>
        <v>1</v>
      </c>
      <c r="F1236" s="3">
        <f t="shared" si="1143"/>
        <v>45415.157407407438</v>
      </c>
      <c r="G1236" s="21">
        <f>DAY(Table1[[#This Row],[Actual Time]])</f>
        <v>3</v>
      </c>
      <c r="H1236">
        <f>MONTH(Table1[[#This Row],[Actual Time]])</f>
        <v>5</v>
      </c>
      <c r="I1236">
        <f>YEAR(Table1[[#This Row],[Actual Time]])</f>
        <v>2024</v>
      </c>
      <c r="J1236" t="str">
        <f t="shared" si="1144"/>
        <v>3/5/2024</v>
      </c>
      <c r="K1236" s="3" t="str">
        <f t="shared" si="1145"/>
        <v>0</v>
      </c>
      <c r="L1236" t="str">
        <f t="shared" si="1146"/>
        <v>0</v>
      </c>
      <c r="M1236" t="str">
        <f t="shared" si="1147"/>
        <v>1</v>
      </c>
      <c r="N1236" t="str">
        <f t="shared" si="1148"/>
        <v>0</v>
      </c>
      <c r="O1236" t="str">
        <f t="shared" si="1149"/>
        <v>0</v>
      </c>
      <c r="P1236" t="str">
        <f t="shared" si="1150"/>
        <v>0</v>
      </c>
      <c r="Q1236" t="str">
        <f t="shared" si="1151"/>
        <v>0</v>
      </c>
      <c r="R1236" t="str">
        <f t="shared" si="1152"/>
        <v>0</v>
      </c>
      <c r="S1236" t="str">
        <f t="shared" si="1153"/>
        <v>0</v>
      </c>
      <c r="T1236" s="3" t="str">
        <f t="shared" si="1153"/>
        <v>0</v>
      </c>
      <c r="U1236" t="str">
        <f t="shared" si="1154"/>
        <v>0</v>
      </c>
      <c r="V1236" t="str">
        <f t="shared" si="1155"/>
        <v>0</v>
      </c>
      <c r="W1236" t="str">
        <f t="shared" si="1156"/>
        <v>0</v>
      </c>
      <c r="X1236" t="str">
        <f t="shared" si="1157"/>
        <v>0</v>
      </c>
      <c r="Y1236" t="str">
        <f t="shared" si="1158"/>
        <v>0</v>
      </c>
      <c r="Z1236" t="str">
        <f t="shared" si="1159"/>
        <v>0</v>
      </c>
      <c r="AA1236" s="3" t="str">
        <f t="shared" si="1159"/>
        <v>0</v>
      </c>
      <c r="AB1236" s="3" t="str">
        <f t="shared" si="1159"/>
        <v>0</v>
      </c>
      <c r="AC1236" t="str">
        <f t="shared" si="1160"/>
        <v>0</v>
      </c>
      <c r="AD1236" t="str">
        <f t="shared" si="1161"/>
        <v>0</v>
      </c>
      <c r="AE1236" t="str">
        <f t="shared" si="1162"/>
        <v>0</v>
      </c>
      <c r="AF1236" t="str">
        <f t="shared" si="1163"/>
        <v>0</v>
      </c>
      <c r="AG1236" t="str">
        <f t="shared" si="1164"/>
        <v>0</v>
      </c>
      <c r="AH1236" t="str">
        <f t="shared" si="1165"/>
        <v>0</v>
      </c>
      <c r="AI1236" t="str">
        <f t="shared" si="1166"/>
        <v>0</v>
      </c>
      <c r="AJ1236" t="str">
        <f t="shared" si="1167"/>
        <v>0</v>
      </c>
      <c r="AK1236" t="str">
        <f t="shared" si="1168"/>
        <v>0</v>
      </c>
      <c r="AL1236" t="str">
        <f t="shared" si="1169"/>
        <v>0</v>
      </c>
      <c r="AM1236" t="str">
        <f t="shared" si="1170"/>
        <v>0</v>
      </c>
      <c r="AN1236" t="str">
        <f t="shared" si="1171"/>
        <v>0</v>
      </c>
      <c r="AO1236" t="str">
        <f t="shared" si="1172"/>
        <v>0</v>
      </c>
      <c r="AP1236" t="str">
        <f t="shared" si="1173"/>
        <v>0</v>
      </c>
      <c r="AQ1236" t="str">
        <f t="shared" si="1174"/>
        <v>0</v>
      </c>
      <c r="AR1236" t="str">
        <f t="shared" si="1175"/>
        <v>0</v>
      </c>
      <c r="AS1236" t="str">
        <f t="shared" si="1176"/>
        <v>0</v>
      </c>
      <c r="AT1236" t="str">
        <f t="shared" si="1177"/>
        <v>0</v>
      </c>
      <c r="AU1236" t="str">
        <f t="shared" si="1178"/>
        <v>0</v>
      </c>
      <c r="AV1236" t="str">
        <f t="shared" si="1179"/>
        <v>0</v>
      </c>
      <c r="AW1236" t="str">
        <f t="shared" si="1180"/>
        <v>0</v>
      </c>
      <c r="AX1236" t="str">
        <f t="shared" si="1181"/>
        <v>0</v>
      </c>
      <c r="AY1236" t="str">
        <f t="shared" si="1182"/>
        <v>0</v>
      </c>
      <c r="AZ1236" s="22"/>
    </row>
    <row r="1237" spans="1:52" ht="15" customHeight="1">
      <c r="A1237" s="18" t="s">
        <v>178</v>
      </c>
      <c r="B1237" s="74" t="str">
        <f t="shared" si="1142"/>
        <v>2400934B</v>
      </c>
      <c r="C1237" s="76">
        <v>45414.824074074102</v>
      </c>
      <c r="D1237" s="18" t="s">
        <v>919</v>
      </c>
      <c r="E1237" s="3" t="b">
        <f>ISNUMBER(MATCH(Table1[[#This Row],[Email]],Attendance[Email],0))</f>
        <v>1</v>
      </c>
      <c r="F1237" s="3">
        <f t="shared" si="1143"/>
        <v>45415.157407407438</v>
      </c>
      <c r="G1237" s="21">
        <f>DAY(Table1[[#This Row],[Actual Time]])</f>
        <v>3</v>
      </c>
      <c r="H1237">
        <f>MONTH(Table1[[#This Row],[Actual Time]])</f>
        <v>5</v>
      </c>
      <c r="I1237">
        <f>YEAR(Table1[[#This Row],[Actual Time]])</f>
        <v>2024</v>
      </c>
      <c r="J1237" t="str">
        <f t="shared" si="1144"/>
        <v>3/5/2024</v>
      </c>
      <c r="K1237" s="3" t="str">
        <f t="shared" si="1145"/>
        <v>0</v>
      </c>
      <c r="L1237" t="str">
        <f t="shared" si="1146"/>
        <v>0</v>
      </c>
      <c r="M1237" t="str">
        <f t="shared" si="1147"/>
        <v>1</v>
      </c>
      <c r="N1237" t="str">
        <f t="shared" si="1148"/>
        <v>0</v>
      </c>
      <c r="O1237" t="str">
        <f t="shared" si="1149"/>
        <v>0</v>
      </c>
      <c r="P1237" t="str">
        <f t="shared" si="1150"/>
        <v>0</v>
      </c>
      <c r="Q1237" t="str">
        <f t="shared" si="1151"/>
        <v>0</v>
      </c>
      <c r="R1237" t="str">
        <f t="shared" si="1152"/>
        <v>0</v>
      </c>
      <c r="S1237" t="str">
        <f t="shared" si="1153"/>
        <v>0</v>
      </c>
      <c r="T1237" s="3" t="str">
        <f t="shared" si="1153"/>
        <v>0</v>
      </c>
      <c r="U1237" t="str">
        <f t="shared" si="1154"/>
        <v>0</v>
      </c>
      <c r="V1237" t="str">
        <f t="shared" si="1155"/>
        <v>0</v>
      </c>
      <c r="W1237" t="str">
        <f t="shared" si="1156"/>
        <v>0</v>
      </c>
      <c r="X1237" t="str">
        <f t="shared" si="1157"/>
        <v>0</v>
      </c>
      <c r="Y1237" t="str">
        <f t="shared" si="1158"/>
        <v>0</v>
      </c>
      <c r="Z1237" t="str">
        <f t="shared" si="1159"/>
        <v>0</v>
      </c>
      <c r="AA1237" s="3" t="str">
        <f t="shared" si="1159"/>
        <v>0</v>
      </c>
      <c r="AB1237" s="3" t="str">
        <f t="shared" si="1159"/>
        <v>0</v>
      </c>
      <c r="AC1237" t="str">
        <f t="shared" si="1160"/>
        <v>0</v>
      </c>
      <c r="AD1237" t="str">
        <f t="shared" si="1161"/>
        <v>0</v>
      </c>
      <c r="AE1237" t="str">
        <f t="shared" si="1162"/>
        <v>0</v>
      </c>
      <c r="AF1237" t="str">
        <f t="shared" si="1163"/>
        <v>0</v>
      </c>
      <c r="AG1237" t="str">
        <f t="shared" si="1164"/>
        <v>0</v>
      </c>
      <c r="AH1237" t="str">
        <f t="shared" si="1165"/>
        <v>0</v>
      </c>
      <c r="AI1237" t="str">
        <f t="shared" si="1166"/>
        <v>0</v>
      </c>
      <c r="AJ1237" t="str">
        <f t="shared" si="1167"/>
        <v>0</v>
      </c>
      <c r="AK1237" t="str">
        <f t="shared" si="1168"/>
        <v>0</v>
      </c>
      <c r="AL1237" t="str">
        <f t="shared" si="1169"/>
        <v>0</v>
      </c>
      <c r="AM1237" t="str">
        <f t="shared" si="1170"/>
        <v>0</v>
      </c>
      <c r="AN1237" t="str">
        <f t="shared" si="1171"/>
        <v>0</v>
      </c>
      <c r="AO1237" t="str">
        <f t="shared" si="1172"/>
        <v>0</v>
      </c>
      <c r="AP1237" t="str">
        <f t="shared" si="1173"/>
        <v>0</v>
      </c>
      <c r="AQ1237" t="str">
        <f t="shared" si="1174"/>
        <v>0</v>
      </c>
      <c r="AR1237" t="str">
        <f t="shared" si="1175"/>
        <v>0</v>
      </c>
      <c r="AS1237" t="str">
        <f t="shared" si="1176"/>
        <v>0</v>
      </c>
      <c r="AT1237" t="str">
        <f t="shared" si="1177"/>
        <v>0</v>
      </c>
      <c r="AU1237" t="str">
        <f t="shared" si="1178"/>
        <v>0</v>
      </c>
      <c r="AV1237" t="str">
        <f t="shared" si="1179"/>
        <v>0</v>
      </c>
      <c r="AW1237" t="str">
        <f t="shared" si="1180"/>
        <v>0</v>
      </c>
      <c r="AX1237" t="str">
        <f t="shared" si="1181"/>
        <v>0</v>
      </c>
      <c r="AY1237" t="str">
        <f t="shared" si="1182"/>
        <v>0</v>
      </c>
      <c r="AZ1237" s="22"/>
    </row>
    <row r="1238" spans="1:52" ht="15" customHeight="1">
      <c r="A1238" s="18" t="s">
        <v>186</v>
      </c>
      <c r="B1238" s="74" t="str">
        <f t="shared" si="1142"/>
        <v>2400830B</v>
      </c>
      <c r="C1238" s="76">
        <v>45414.824074074102</v>
      </c>
      <c r="D1238" s="18" t="s">
        <v>923</v>
      </c>
      <c r="E1238" s="3" t="b">
        <f>ISNUMBER(MATCH(Table1[[#This Row],[Email]],Attendance[Email],0))</f>
        <v>1</v>
      </c>
      <c r="F1238" s="3">
        <f t="shared" si="1143"/>
        <v>45415.157407407438</v>
      </c>
      <c r="G1238" s="21">
        <f>DAY(Table1[[#This Row],[Actual Time]])</f>
        <v>3</v>
      </c>
      <c r="H1238">
        <f>MONTH(Table1[[#This Row],[Actual Time]])</f>
        <v>5</v>
      </c>
      <c r="I1238">
        <f>YEAR(Table1[[#This Row],[Actual Time]])</f>
        <v>2024</v>
      </c>
      <c r="J1238" t="str">
        <f t="shared" si="1144"/>
        <v>3/5/2024</v>
      </c>
      <c r="K1238" s="3" t="str">
        <f t="shared" si="1145"/>
        <v>0</v>
      </c>
      <c r="L1238" t="str">
        <f t="shared" si="1146"/>
        <v>0</v>
      </c>
      <c r="M1238" t="str">
        <f t="shared" si="1147"/>
        <v>1</v>
      </c>
      <c r="N1238" t="str">
        <f t="shared" si="1148"/>
        <v>0</v>
      </c>
      <c r="O1238" t="str">
        <f t="shared" si="1149"/>
        <v>0</v>
      </c>
      <c r="P1238" t="str">
        <f t="shared" si="1150"/>
        <v>0</v>
      </c>
      <c r="Q1238" t="str">
        <f t="shared" si="1151"/>
        <v>0</v>
      </c>
      <c r="R1238" t="str">
        <f t="shared" si="1152"/>
        <v>0</v>
      </c>
      <c r="S1238" t="str">
        <f t="shared" si="1153"/>
        <v>0</v>
      </c>
      <c r="T1238" s="3" t="str">
        <f t="shared" si="1153"/>
        <v>0</v>
      </c>
      <c r="U1238" t="str">
        <f t="shared" si="1154"/>
        <v>0</v>
      </c>
      <c r="V1238" t="str">
        <f t="shared" si="1155"/>
        <v>0</v>
      </c>
      <c r="W1238" t="str">
        <f t="shared" si="1156"/>
        <v>0</v>
      </c>
      <c r="X1238" t="str">
        <f t="shared" si="1157"/>
        <v>0</v>
      </c>
      <c r="Y1238" t="str">
        <f t="shared" si="1158"/>
        <v>0</v>
      </c>
      <c r="Z1238" t="str">
        <f t="shared" si="1159"/>
        <v>0</v>
      </c>
      <c r="AA1238" s="3" t="str">
        <f t="shared" si="1159"/>
        <v>0</v>
      </c>
      <c r="AB1238" s="3" t="str">
        <f t="shared" si="1159"/>
        <v>0</v>
      </c>
      <c r="AC1238" t="str">
        <f t="shared" si="1160"/>
        <v>0</v>
      </c>
      <c r="AD1238" t="str">
        <f t="shared" si="1161"/>
        <v>0</v>
      </c>
      <c r="AE1238" t="str">
        <f t="shared" si="1162"/>
        <v>0</v>
      </c>
      <c r="AF1238" t="str">
        <f t="shared" si="1163"/>
        <v>0</v>
      </c>
      <c r="AG1238" t="str">
        <f t="shared" si="1164"/>
        <v>0</v>
      </c>
      <c r="AH1238" t="str">
        <f t="shared" si="1165"/>
        <v>0</v>
      </c>
      <c r="AI1238" t="str">
        <f t="shared" si="1166"/>
        <v>0</v>
      </c>
      <c r="AJ1238" t="str">
        <f t="shared" si="1167"/>
        <v>0</v>
      </c>
      <c r="AK1238" t="str">
        <f t="shared" si="1168"/>
        <v>0</v>
      </c>
      <c r="AL1238" t="str">
        <f t="shared" si="1169"/>
        <v>0</v>
      </c>
      <c r="AM1238" t="str">
        <f t="shared" si="1170"/>
        <v>0</v>
      </c>
      <c r="AN1238" t="str">
        <f t="shared" si="1171"/>
        <v>0</v>
      </c>
      <c r="AO1238" t="str">
        <f t="shared" si="1172"/>
        <v>0</v>
      </c>
      <c r="AP1238" t="str">
        <f t="shared" si="1173"/>
        <v>0</v>
      </c>
      <c r="AQ1238" t="str">
        <f t="shared" si="1174"/>
        <v>0</v>
      </c>
      <c r="AR1238" t="str">
        <f t="shared" si="1175"/>
        <v>0</v>
      </c>
      <c r="AS1238" t="str">
        <f t="shared" si="1176"/>
        <v>0</v>
      </c>
      <c r="AT1238" t="str">
        <f t="shared" si="1177"/>
        <v>0</v>
      </c>
      <c r="AU1238" t="str">
        <f t="shared" si="1178"/>
        <v>0</v>
      </c>
      <c r="AV1238" t="str">
        <f t="shared" si="1179"/>
        <v>0</v>
      </c>
      <c r="AW1238" t="str">
        <f t="shared" si="1180"/>
        <v>0</v>
      </c>
      <c r="AX1238" t="str">
        <f t="shared" si="1181"/>
        <v>0</v>
      </c>
      <c r="AY1238" t="str">
        <f t="shared" si="1182"/>
        <v>0</v>
      </c>
      <c r="AZ1238" s="22"/>
    </row>
    <row r="1239" spans="1:52" ht="15" customHeight="1">
      <c r="A1239" s="18" t="s">
        <v>154</v>
      </c>
      <c r="B1239" s="74" t="str">
        <f t="shared" si="1142"/>
        <v>2402535E</v>
      </c>
      <c r="C1239" s="76">
        <v>45414.824074074102</v>
      </c>
      <c r="D1239" s="18" t="s">
        <v>907</v>
      </c>
      <c r="E1239" s="3" t="b">
        <f>ISNUMBER(MATCH(Table1[[#This Row],[Email]],Attendance[Email],0))</f>
        <v>1</v>
      </c>
      <c r="F1239" s="3">
        <f t="shared" si="1143"/>
        <v>45415.157407407438</v>
      </c>
      <c r="G1239" s="21">
        <f>DAY(Table1[[#This Row],[Actual Time]])</f>
        <v>3</v>
      </c>
      <c r="H1239">
        <f>MONTH(Table1[[#This Row],[Actual Time]])</f>
        <v>5</v>
      </c>
      <c r="I1239">
        <f>YEAR(Table1[[#This Row],[Actual Time]])</f>
        <v>2024</v>
      </c>
      <c r="J1239" t="str">
        <f t="shared" si="1144"/>
        <v>3/5/2024</v>
      </c>
      <c r="K1239" s="3" t="str">
        <f t="shared" si="1145"/>
        <v>0</v>
      </c>
      <c r="L1239" t="str">
        <f t="shared" si="1146"/>
        <v>0</v>
      </c>
      <c r="M1239" t="str">
        <f t="shared" si="1147"/>
        <v>1</v>
      </c>
      <c r="N1239" t="str">
        <f t="shared" si="1148"/>
        <v>0</v>
      </c>
      <c r="O1239" t="str">
        <f t="shared" si="1149"/>
        <v>0</v>
      </c>
      <c r="P1239" t="str">
        <f t="shared" si="1150"/>
        <v>0</v>
      </c>
      <c r="Q1239" t="str">
        <f t="shared" si="1151"/>
        <v>0</v>
      </c>
      <c r="R1239" t="str">
        <f t="shared" si="1152"/>
        <v>0</v>
      </c>
      <c r="S1239" t="str">
        <f t="shared" si="1153"/>
        <v>0</v>
      </c>
      <c r="T1239" s="3" t="str">
        <f t="shared" si="1153"/>
        <v>0</v>
      </c>
      <c r="U1239" t="str">
        <f t="shared" si="1154"/>
        <v>0</v>
      </c>
      <c r="V1239" t="str">
        <f t="shared" si="1155"/>
        <v>0</v>
      </c>
      <c r="W1239" t="str">
        <f t="shared" si="1156"/>
        <v>0</v>
      </c>
      <c r="X1239" t="str">
        <f t="shared" si="1157"/>
        <v>0</v>
      </c>
      <c r="Y1239" t="str">
        <f t="shared" si="1158"/>
        <v>0</v>
      </c>
      <c r="Z1239" t="str">
        <f t="shared" si="1159"/>
        <v>0</v>
      </c>
      <c r="AA1239" s="3" t="str">
        <f t="shared" si="1159"/>
        <v>0</v>
      </c>
      <c r="AB1239" s="3" t="str">
        <f t="shared" si="1159"/>
        <v>0</v>
      </c>
      <c r="AC1239" t="str">
        <f t="shared" si="1160"/>
        <v>0</v>
      </c>
      <c r="AD1239" t="str">
        <f t="shared" si="1161"/>
        <v>0</v>
      </c>
      <c r="AE1239" t="str">
        <f t="shared" si="1162"/>
        <v>0</v>
      </c>
      <c r="AF1239" t="str">
        <f t="shared" si="1163"/>
        <v>0</v>
      </c>
      <c r="AG1239" t="str">
        <f t="shared" si="1164"/>
        <v>0</v>
      </c>
      <c r="AH1239" t="str">
        <f t="shared" si="1165"/>
        <v>0</v>
      </c>
      <c r="AI1239" t="str">
        <f t="shared" si="1166"/>
        <v>0</v>
      </c>
      <c r="AJ1239" t="str">
        <f t="shared" si="1167"/>
        <v>0</v>
      </c>
      <c r="AK1239" t="str">
        <f t="shared" si="1168"/>
        <v>0</v>
      </c>
      <c r="AL1239" t="str">
        <f t="shared" si="1169"/>
        <v>0</v>
      </c>
      <c r="AM1239" t="str">
        <f t="shared" si="1170"/>
        <v>0</v>
      </c>
      <c r="AN1239" t="str">
        <f t="shared" si="1171"/>
        <v>0</v>
      </c>
      <c r="AO1239" t="str">
        <f t="shared" si="1172"/>
        <v>0</v>
      </c>
      <c r="AP1239" t="str">
        <f t="shared" si="1173"/>
        <v>0</v>
      </c>
      <c r="AQ1239" t="str">
        <f t="shared" si="1174"/>
        <v>0</v>
      </c>
      <c r="AR1239" t="str">
        <f t="shared" si="1175"/>
        <v>0</v>
      </c>
      <c r="AS1239" t="str">
        <f t="shared" si="1176"/>
        <v>0</v>
      </c>
      <c r="AT1239" t="str">
        <f t="shared" si="1177"/>
        <v>0</v>
      </c>
      <c r="AU1239" t="str">
        <f t="shared" si="1178"/>
        <v>0</v>
      </c>
      <c r="AV1239" t="str">
        <f t="shared" si="1179"/>
        <v>0</v>
      </c>
      <c r="AW1239" t="str">
        <f t="shared" si="1180"/>
        <v>0</v>
      </c>
      <c r="AX1239" t="str">
        <f t="shared" si="1181"/>
        <v>0</v>
      </c>
      <c r="AY1239" t="str">
        <f t="shared" si="1182"/>
        <v>0</v>
      </c>
      <c r="AZ1239" s="22"/>
    </row>
    <row r="1240" spans="1:52" ht="15" customHeight="1">
      <c r="A1240" s="18" t="s">
        <v>172</v>
      </c>
      <c r="B1240" s="74" t="str">
        <f t="shared" si="1142"/>
        <v>2400380H</v>
      </c>
      <c r="C1240" s="76">
        <v>45414.824074074102</v>
      </c>
      <c r="D1240" s="18" t="s">
        <v>915</v>
      </c>
      <c r="E1240" s="3" t="b">
        <f>ISNUMBER(MATCH(Table1[[#This Row],[Email]],Attendance[Email],0))</f>
        <v>1</v>
      </c>
      <c r="F1240" s="3">
        <f t="shared" si="1143"/>
        <v>45415.157407407438</v>
      </c>
      <c r="G1240" s="21">
        <f>DAY(Table1[[#This Row],[Actual Time]])</f>
        <v>3</v>
      </c>
      <c r="H1240">
        <f>MONTH(Table1[[#This Row],[Actual Time]])</f>
        <v>5</v>
      </c>
      <c r="I1240">
        <f>YEAR(Table1[[#This Row],[Actual Time]])</f>
        <v>2024</v>
      </c>
      <c r="J1240" t="str">
        <f t="shared" si="1144"/>
        <v>3/5/2024</v>
      </c>
      <c r="K1240" s="3" t="str">
        <f t="shared" si="1145"/>
        <v>0</v>
      </c>
      <c r="L1240" t="str">
        <f t="shared" si="1146"/>
        <v>0</v>
      </c>
      <c r="M1240" t="str">
        <f t="shared" si="1147"/>
        <v>1</v>
      </c>
      <c r="N1240" t="str">
        <f t="shared" si="1148"/>
        <v>0</v>
      </c>
      <c r="O1240" t="str">
        <f t="shared" si="1149"/>
        <v>0</v>
      </c>
      <c r="P1240" t="str">
        <f t="shared" si="1150"/>
        <v>0</v>
      </c>
      <c r="Q1240" t="str">
        <f t="shared" si="1151"/>
        <v>0</v>
      </c>
      <c r="R1240" t="str">
        <f t="shared" si="1152"/>
        <v>0</v>
      </c>
      <c r="S1240" t="str">
        <f t="shared" si="1153"/>
        <v>0</v>
      </c>
      <c r="T1240" s="3" t="str">
        <f t="shared" si="1153"/>
        <v>0</v>
      </c>
      <c r="U1240" t="str">
        <f t="shared" si="1154"/>
        <v>0</v>
      </c>
      <c r="V1240" t="str">
        <f t="shared" si="1155"/>
        <v>0</v>
      </c>
      <c r="W1240" t="str">
        <f t="shared" si="1156"/>
        <v>0</v>
      </c>
      <c r="X1240" t="str">
        <f t="shared" si="1157"/>
        <v>0</v>
      </c>
      <c r="Y1240" t="str">
        <f t="shared" si="1158"/>
        <v>0</v>
      </c>
      <c r="Z1240" t="str">
        <f t="shared" si="1159"/>
        <v>0</v>
      </c>
      <c r="AA1240" s="3" t="str">
        <f t="shared" si="1159"/>
        <v>0</v>
      </c>
      <c r="AB1240" s="3" t="str">
        <f t="shared" si="1159"/>
        <v>0</v>
      </c>
      <c r="AC1240" t="str">
        <f t="shared" si="1160"/>
        <v>0</v>
      </c>
      <c r="AD1240" t="str">
        <f t="shared" si="1161"/>
        <v>0</v>
      </c>
      <c r="AE1240" t="str">
        <f t="shared" si="1162"/>
        <v>0</v>
      </c>
      <c r="AF1240" t="str">
        <f t="shared" si="1163"/>
        <v>0</v>
      </c>
      <c r="AG1240" t="str">
        <f t="shared" si="1164"/>
        <v>0</v>
      </c>
      <c r="AH1240" t="str">
        <f t="shared" si="1165"/>
        <v>0</v>
      </c>
      <c r="AI1240" t="str">
        <f t="shared" si="1166"/>
        <v>0</v>
      </c>
      <c r="AJ1240" t="str">
        <f t="shared" si="1167"/>
        <v>0</v>
      </c>
      <c r="AK1240" t="str">
        <f t="shared" si="1168"/>
        <v>0</v>
      </c>
      <c r="AL1240" t="str">
        <f t="shared" si="1169"/>
        <v>0</v>
      </c>
      <c r="AM1240" t="str">
        <f t="shared" si="1170"/>
        <v>0</v>
      </c>
      <c r="AN1240" t="str">
        <f t="shared" si="1171"/>
        <v>0</v>
      </c>
      <c r="AO1240" t="str">
        <f t="shared" si="1172"/>
        <v>0</v>
      </c>
      <c r="AP1240" t="str">
        <f t="shared" si="1173"/>
        <v>0</v>
      </c>
      <c r="AQ1240" t="str">
        <f t="shared" si="1174"/>
        <v>0</v>
      </c>
      <c r="AR1240" t="str">
        <f t="shared" si="1175"/>
        <v>0</v>
      </c>
      <c r="AS1240" t="str">
        <f t="shared" si="1176"/>
        <v>0</v>
      </c>
      <c r="AT1240" t="str">
        <f t="shared" si="1177"/>
        <v>0</v>
      </c>
      <c r="AU1240" t="str">
        <f t="shared" si="1178"/>
        <v>0</v>
      </c>
      <c r="AV1240" t="str">
        <f t="shared" si="1179"/>
        <v>0</v>
      </c>
      <c r="AW1240" t="str">
        <f t="shared" si="1180"/>
        <v>0</v>
      </c>
      <c r="AX1240" t="str">
        <f t="shared" si="1181"/>
        <v>0</v>
      </c>
      <c r="AY1240" t="str">
        <f t="shared" si="1182"/>
        <v>0</v>
      </c>
      <c r="AZ1240" s="22"/>
    </row>
    <row r="1241" spans="1:52" ht="15" customHeight="1">
      <c r="A1241" s="18" t="s">
        <v>250</v>
      </c>
      <c r="B1241" s="74" t="str">
        <f t="shared" ref="B1241:B1272" si="1183">LEFT($A1241,8)</f>
        <v>2401233H</v>
      </c>
      <c r="C1241" s="76">
        <v>45414.824074074102</v>
      </c>
      <c r="D1241" s="18" t="s">
        <v>984</v>
      </c>
      <c r="E1241" s="3" t="b">
        <f>ISNUMBER(MATCH(Table1[[#This Row],[Email]],Attendance[Email],0))</f>
        <v>1</v>
      </c>
      <c r="F1241" s="3">
        <f t="shared" ref="F1241:F1272" si="1184">$C1241+(8/24)</f>
        <v>45415.157407407438</v>
      </c>
      <c r="G1241" s="21">
        <f>DAY(Table1[[#This Row],[Actual Time]])</f>
        <v>3</v>
      </c>
      <c r="H1241">
        <f>MONTH(Table1[[#This Row],[Actual Time]])</f>
        <v>5</v>
      </c>
      <c r="I1241">
        <f>YEAR(Table1[[#This Row],[Actual Time]])</f>
        <v>2024</v>
      </c>
      <c r="J1241" t="str">
        <f t="shared" ref="J1241:J1272" si="1185">G1241&amp;"/"&amp;H1241&amp;"/"&amp;I1241</f>
        <v>3/5/2024</v>
      </c>
      <c r="K1241" s="3" t="str">
        <f t="shared" ref="K1241:K1272" si="1186">IF(K$1=$J1241,"1","0")</f>
        <v>0</v>
      </c>
      <c r="L1241" t="str">
        <f t="shared" ref="L1241:L1272" si="1187">IF(L$1=$J1241,"1","0")</f>
        <v>0</v>
      </c>
      <c r="M1241" t="str">
        <f t="shared" ref="M1241:M1272" si="1188">IF(M$1=$J1241,"1","0")</f>
        <v>1</v>
      </c>
      <c r="N1241" t="str">
        <f t="shared" ref="N1241:N1272" si="1189">IF(N$1=$J1241,"1","0")</f>
        <v>0</v>
      </c>
      <c r="O1241" t="str">
        <f t="shared" ref="O1241:O1272" si="1190">IF(O$1=$J1241,"1","0")</f>
        <v>0</v>
      </c>
      <c r="P1241" t="str">
        <f t="shared" ref="P1241:P1272" si="1191">IF(P$1=$J1241,"1","0")</f>
        <v>0</v>
      </c>
      <c r="Q1241" t="str">
        <f t="shared" ref="Q1241:Q1272" si="1192">IF(Q$1=$J1241,"1","0")</f>
        <v>0</v>
      </c>
      <c r="R1241" t="str">
        <f t="shared" ref="R1241:R1272" si="1193">IF(R$1=$J1241,"1","0")</f>
        <v>0</v>
      </c>
      <c r="S1241" t="str">
        <f t="shared" ref="S1241:T1272" si="1194">IF(S$1=$J1241,"1","0")</f>
        <v>0</v>
      </c>
      <c r="T1241" s="3" t="str">
        <f t="shared" si="1194"/>
        <v>0</v>
      </c>
      <c r="U1241" t="str">
        <f t="shared" ref="U1241:U1272" si="1195">IF(U$1=$J1241,"1","0")</f>
        <v>0</v>
      </c>
      <c r="V1241" t="str">
        <f t="shared" ref="V1241:V1272" si="1196">IF(V$1=$J1241,"1","0")</f>
        <v>0</v>
      </c>
      <c r="W1241" t="str">
        <f t="shared" ref="W1241:W1272" si="1197">IF(W$1=$J1241,"1","0")</f>
        <v>0</v>
      </c>
      <c r="X1241" t="str">
        <f t="shared" ref="X1241:X1272" si="1198">IF(X$1=$J1241,"1","0")</f>
        <v>0</v>
      </c>
      <c r="Y1241" t="str">
        <f t="shared" ref="Y1241:Y1272" si="1199">IF(Y$1=$J1241,"1","0")</f>
        <v>0</v>
      </c>
      <c r="Z1241" t="str">
        <f t="shared" ref="Z1241:AB1272" si="1200">IF(Z$1=$J1241,"1","0")</f>
        <v>0</v>
      </c>
      <c r="AA1241" s="3" t="str">
        <f t="shared" si="1200"/>
        <v>0</v>
      </c>
      <c r="AB1241" s="3" t="str">
        <f t="shared" si="1200"/>
        <v>0</v>
      </c>
      <c r="AC1241" t="str">
        <f t="shared" ref="AC1241:AC1272" si="1201">IF(AC$1=$J1241,"1","0")</f>
        <v>0</v>
      </c>
      <c r="AD1241" t="str">
        <f t="shared" ref="AD1241:AD1272" si="1202">IF(AD$1=$J1241,"1","0")</f>
        <v>0</v>
      </c>
      <c r="AE1241" t="str">
        <f t="shared" ref="AE1241:AE1272" si="1203">IF(AE$1=$J1241,"1","0")</f>
        <v>0</v>
      </c>
      <c r="AF1241" t="str">
        <f t="shared" ref="AF1241:AF1272" si="1204">IF(AF$1=$J1241,"1","0")</f>
        <v>0</v>
      </c>
      <c r="AG1241" t="str">
        <f t="shared" ref="AG1241:AG1272" si="1205">IF(AG$1=$J1241,"1","0")</f>
        <v>0</v>
      </c>
      <c r="AH1241" t="str">
        <f t="shared" ref="AH1241:AH1272" si="1206">IF(AH$1=$J1241,"1","0")</f>
        <v>0</v>
      </c>
      <c r="AI1241" t="str">
        <f t="shared" ref="AI1241:AI1272" si="1207">IF(AI$1=$J1241,"1","0")</f>
        <v>0</v>
      </c>
      <c r="AJ1241" t="str">
        <f t="shared" ref="AJ1241:AJ1272" si="1208">IF(AJ$1=$J1241,"1","0")</f>
        <v>0</v>
      </c>
      <c r="AK1241" t="str">
        <f t="shared" ref="AK1241:AK1272" si="1209">IF(AK$1=$J1241,"1","0")</f>
        <v>0</v>
      </c>
      <c r="AL1241" t="str">
        <f t="shared" ref="AL1241:AL1272" si="1210">IF(AL$1=$J1241,"1","0")</f>
        <v>0</v>
      </c>
      <c r="AM1241" t="str">
        <f t="shared" ref="AM1241:AM1272" si="1211">IF(AM$1=$J1241,"1","0")</f>
        <v>0</v>
      </c>
      <c r="AN1241" t="str">
        <f t="shared" ref="AN1241:AN1272" si="1212">IF(AN$1=$J1241,"1","0")</f>
        <v>0</v>
      </c>
      <c r="AO1241" t="str">
        <f t="shared" ref="AO1241:AO1272" si="1213">IF(AO$1=$J1241,"1","0")</f>
        <v>0</v>
      </c>
      <c r="AP1241" t="str">
        <f t="shared" ref="AP1241:AP1272" si="1214">IF(AP$1=$J1241,"1","0")</f>
        <v>0</v>
      </c>
      <c r="AQ1241" t="str">
        <f t="shared" ref="AQ1241:AQ1272" si="1215">IF(AQ$1=$J1241,"1","0")</f>
        <v>0</v>
      </c>
      <c r="AR1241" t="str">
        <f t="shared" ref="AR1241:AR1272" si="1216">IF(AR$1=$J1241,"1","0")</f>
        <v>0</v>
      </c>
      <c r="AS1241" t="str">
        <f t="shared" ref="AS1241:AS1272" si="1217">IF(AS$1=$J1241,"1","0")</f>
        <v>0</v>
      </c>
      <c r="AT1241" t="str">
        <f t="shared" ref="AT1241:AT1272" si="1218">IF(AT$1=$J1241,"1","0")</f>
        <v>0</v>
      </c>
      <c r="AU1241" t="str">
        <f t="shared" ref="AU1241:AU1272" si="1219">IF(AU$1=$J1241,"1","0")</f>
        <v>0</v>
      </c>
      <c r="AV1241" t="str">
        <f t="shared" ref="AV1241:AV1272" si="1220">IF(AV$1=$J1241,"1","0")</f>
        <v>0</v>
      </c>
      <c r="AW1241" t="str">
        <f t="shared" ref="AW1241:AW1272" si="1221">IF(AW$1=$J1241,"1","0")</f>
        <v>0</v>
      </c>
      <c r="AX1241" t="str">
        <f t="shared" ref="AX1241:AX1272" si="1222">IF(AX$1=$J1241,"1","0")</f>
        <v>0</v>
      </c>
      <c r="AY1241" t="str">
        <f t="shared" ref="AY1241:AY1272" si="1223">IF(AY$1=$J1241,"1","0")</f>
        <v>0</v>
      </c>
      <c r="AZ1241" s="22"/>
    </row>
    <row r="1242" spans="1:52" ht="15" customHeight="1">
      <c r="A1242" s="18" t="s">
        <v>230</v>
      </c>
      <c r="B1242" s="74" t="str">
        <f t="shared" si="1183"/>
        <v>2402251I</v>
      </c>
      <c r="C1242" s="76">
        <v>45414.824074074102</v>
      </c>
      <c r="D1242" s="18" t="s">
        <v>987</v>
      </c>
      <c r="E1242" s="3" t="b">
        <f>ISNUMBER(MATCH(Table1[[#This Row],[Email]],Attendance[Email],0))</f>
        <v>1</v>
      </c>
      <c r="F1242" s="3">
        <f t="shared" si="1184"/>
        <v>45415.157407407438</v>
      </c>
      <c r="G1242" s="21">
        <f>DAY(Table1[[#This Row],[Actual Time]])</f>
        <v>3</v>
      </c>
      <c r="H1242">
        <f>MONTH(Table1[[#This Row],[Actual Time]])</f>
        <v>5</v>
      </c>
      <c r="I1242">
        <f>YEAR(Table1[[#This Row],[Actual Time]])</f>
        <v>2024</v>
      </c>
      <c r="J1242" t="str">
        <f t="shared" si="1185"/>
        <v>3/5/2024</v>
      </c>
      <c r="K1242" s="3" t="str">
        <f t="shared" si="1186"/>
        <v>0</v>
      </c>
      <c r="L1242" t="str">
        <f t="shared" si="1187"/>
        <v>0</v>
      </c>
      <c r="M1242" t="str">
        <f t="shared" si="1188"/>
        <v>1</v>
      </c>
      <c r="N1242" t="str">
        <f t="shared" si="1189"/>
        <v>0</v>
      </c>
      <c r="O1242" t="str">
        <f t="shared" si="1190"/>
        <v>0</v>
      </c>
      <c r="P1242" t="str">
        <f t="shared" si="1191"/>
        <v>0</v>
      </c>
      <c r="Q1242" t="str">
        <f t="shared" si="1192"/>
        <v>0</v>
      </c>
      <c r="R1242" t="str">
        <f t="shared" si="1193"/>
        <v>0</v>
      </c>
      <c r="S1242" t="str">
        <f t="shared" si="1194"/>
        <v>0</v>
      </c>
      <c r="T1242" s="3" t="str">
        <f t="shared" si="1194"/>
        <v>0</v>
      </c>
      <c r="U1242" t="str">
        <f t="shared" si="1195"/>
        <v>0</v>
      </c>
      <c r="V1242" t="str">
        <f t="shared" si="1196"/>
        <v>0</v>
      </c>
      <c r="W1242" t="str">
        <f t="shared" si="1197"/>
        <v>0</v>
      </c>
      <c r="X1242" t="str">
        <f t="shared" si="1198"/>
        <v>0</v>
      </c>
      <c r="Y1242" t="str">
        <f t="shared" si="1199"/>
        <v>0</v>
      </c>
      <c r="Z1242" t="str">
        <f t="shared" si="1200"/>
        <v>0</v>
      </c>
      <c r="AA1242" s="3" t="str">
        <f t="shared" si="1200"/>
        <v>0</v>
      </c>
      <c r="AB1242" s="3" t="str">
        <f t="shared" si="1200"/>
        <v>0</v>
      </c>
      <c r="AC1242" t="str">
        <f t="shared" si="1201"/>
        <v>0</v>
      </c>
      <c r="AD1242" t="str">
        <f t="shared" si="1202"/>
        <v>0</v>
      </c>
      <c r="AE1242" t="str">
        <f t="shared" si="1203"/>
        <v>0</v>
      </c>
      <c r="AF1242" t="str">
        <f t="shared" si="1204"/>
        <v>0</v>
      </c>
      <c r="AG1242" t="str">
        <f t="shared" si="1205"/>
        <v>0</v>
      </c>
      <c r="AH1242" t="str">
        <f t="shared" si="1206"/>
        <v>0</v>
      </c>
      <c r="AI1242" t="str">
        <f t="shared" si="1207"/>
        <v>0</v>
      </c>
      <c r="AJ1242" t="str">
        <f t="shared" si="1208"/>
        <v>0</v>
      </c>
      <c r="AK1242" t="str">
        <f t="shared" si="1209"/>
        <v>0</v>
      </c>
      <c r="AL1242" t="str">
        <f t="shared" si="1210"/>
        <v>0</v>
      </c>
      <c r="AM1242" t="str">
        <f t="shared" si="1211"/>
        <v>0</v>
      </c>
      <c r="AN1242" t="str">
        <f t="shared" si="1212"/>
        <v>0</v>
      </c>
      <c r="AO1242" t="str">
        <f t="shared" si="1213"/>
        <v>0</v>
      </c>
      <c r="AP1242" t="str">
        <f t="shared" si="1214"/>
        <v>0</v>
      </c>
      <c r="AQ1242" t="str">
        <f t="shared" si="1215"/>
        <v>0</v>
      </c>
      <c r="AR1242" t="str">
        <f t="shared" si="1216"/>
        <v>0</v>
      </c>
      <c r="AS1242" t="str">
        <f t="shared" si="1217"/>
        <v>0</v>
      </c>
      <c r="AT1242" t="str">
        <f t="shared" si="1218"/>
        <v>0</v>
      </c>
      <c r="AU1242" t="str">
        <f t="shared" si="1219"/>
        <v>0</v>
      </c>
      <c r="AV1242" t="str">
        <f t="shared" si="1220"/>
        <v>0</v>
      </c>
      <c r="AW1242" t="str">
        <f t="shared" si="1221"/>
        <v>0</v>
      </c>
      <c r="AX1242" t="str">
        <f t="shared" si="1222"/>
        <v>0</v>
      </c>
      <c r="AY1242" t="str">
        <f t="shared" si="1223"/>
        <v>0</v>
      </c>
      <c r="AZ1242" s="22"/>
    </row>
    <row r="1243" spans="1:52" ht="15" customHeight="1">
      <c r="A1243" s="18" t="s">
        <v>312</v>
      </c>
      <c r="B1243" s="74" t="str">
        <f t="shared" si="1183"/>
        <v>2300196I</v>
      </c>
      <c r="C1243" s="76">
        <v>45414.824074074102</v>
      </c>
      <c r="D1243" s="18" t="s">
        <v>1021</v>
      </c>
      <c r="E1243" s="3" t="b">
        <f>ISNUMBER(MATCH(Table1[[#This Row],[Email]],Attendance[Email],0))</f>
        <v>1</v>
      </c>
      <c r="F1243" s="3">
        <f t="shared" si="1184"/>
        <v>45415.157407407438</v>
      </c>
      <c r="G1243" s="21">
        <f>DAY(Table1[[#This Row],[Actual Time]])</f>
        <v>3</v>
      </c>
      <c r="H1243">
        <f>MONTH(Table1[[#This Row],[Actual Time]])</f>
        <v>5</v>
      </c>
      <c r="I1243">
        <f>YEAR(Table1[[#This Row],[Actual Time]])</f>
        <v>2024</v>
      </c>
      <c r="J1243" t="str">
        <f t="shared" si="1185"/>
        <v>3/5/2024</v>
      </c>
      <c r="K1243" s="3" t="str">
        <f t="shared" si="1186"/>
        <v>0</v>
      </c>
      <c r="L1243" t="str">
        <f t="shared" si="1187"/>
        <v>0</v>
      </c>
      <c r="M1243" t="str">
        <f t="shared" si="1188"/>
        <v>1</v>
      </c>
      <c r="N1243" t="str">
        <f t="shared" si="1189"/>
        <v>0</v>
      </c>
      <c r="O1243" t="str">
        <f t="shared" si="1190"/>
        <v>0</v>
      </c>
      <c r="P1243" t="str">
        <f t="shared" si="1191"/>
        <v>0</v>
      </c>
      <c r="Q1243" t="str">
        <f t="shared" si="1192"/>
        <v>0</v>
      </c>
      <c r="R1243" t="str">
        <f t="shared" si="1193"/>
        <v>0</v>
      </c>
      <c r="S1243" t="str">
        <f t="shared" si="1194"/>
        <v>0</v>
      </c>
      <c r="T1243" s="3" t="str">
        <f t="shared" si="1194"/>
        <v>0</v>
      </c>
      <c r="U1243" t="str">
        <f t="shared" si="1195"/>
        <v>0</v>
      </c>
      <c r="V1243" t="str">
        <f t="shared" si="1196"/>
        <v>0</v>
      </c>
      <c r="W1243" t="str">
        <f t="shared" si="1197"/>
        <v>0</v>
      </c>
      <c r="X1243" t="str">
        <f t="shared" si="1198"/>
        <v>0</v>
      </c>
      <c r="Y1243" t="str">
        <f t="shared" si="1199"/>
        <v>0</v>
      </c>
      <c r="Z1243" t="str">
        <f t="shared" si="1200"/>
        <v>0</v>
      </c>
      <c r="AA1243" s="3" t="str">
        <f t="shared" si="1200"/>
        <v>0</v>
      </c>
      <c r="AB1243" s="3" t="str">
        <f t="shared" si="1200"/>
        <v>0</v>
      </c>
      <c r="AC1243" t="str">
        <f t="shared" si="1201"/>
        <v>0</v>
      </c>
      <c r="AD1243" t="str">
        <f t="shared" si="1202"/>
        <v>0</v>
      </c>
      <c r="AE1243" t="str">
        <f t="shared" si="1203"/>
        <v>0</v>
      </c>
      <c r="AF1243" t="str">
        <f t="shared" si="1204"/>
        <v>0</v>
      </c>
      <c r="AG1243" t="str">
        <f t="shared" si="1205"/>
        <v>0</v>
      </c>
      <c r="AH1243" t="str">
        <f t="shared" si="1206"/>
        <v>0</v>
      </c>
      <c r="AI1243" t="str">
        <f t="shared" si="1207"/>
        <v>0</v>
      </c>
      <c r="AJ1243" t="str">
        <f t="shared" si="1208"/>
        <v>0</v>
      </c>
      <c r="AK1243" t="str">
        <f t="shared" si="1209"/>
        <v>0</v>
      </c>
      <c r="AL1243" t="str">
        <f t="shared" si="1210"/>
        <v>0</v>
      </c>
      <c r="AM1243" t="str">
        <f t="shared" si="1211"/>
        <v>0</v>
      </c>
      <c r="AN1243" t="str">
        <f t="shared" si="1212"/>
        <v>0</v>
      </c>
      <c r="AO1243" t="str">
        <f t="shared" si="1213"/>
        <v>0</v>
      </c>
      <c r="AP1243" t="str">
        <f t="shared" si="1214"/>
        <v>0</v>
      </c>
      <c r="AQ1243" t="str">
        <f t="shared" si="1215"/>
        <v>0</v>
      </c>
      <c r="AR1243" t="str">
        <f t="shared" si="1216"/>
        <v>0</v>
      </c>
      <c r="AS1243" t="str">
        <f t="shared" si="1217"/>
        <v>0</v>
      </c>
      <c r="AT1243" t="str">
        <f t="shared" si="1218"/>
        <v>0</v>
      </c>
      <c r="AU1243" t="str">
        <f t="shared" si="1219"/>
        <v>0</v>
      </c>
      <c r="AV1243" t="str">
        <f t="shared" si="1220"/>
        <v>0</v>
      </c>
      <c r="AW1243" t="str">
        <f t="shared" si="1221"/>
        <v>0</v>
      </c>
      <c r="AX1243" t="str">
        <f t="shared" si="1222"/>
        <v>0</v>
      </c>
      <c r="AY1243" t="str">
        <f t="shared" si="1223"/>
        <v>0</v>
      </c>
      <c r="AZ1243" s="22"/>
    </row>
    <row r="1244" spans="1:52" ht="15" customHeight="1">
      <c r="A1244" s="18" t="s">
        <v>74</v>
      </c>
      <c r="B1244" s="74" t="str">
        <f t="shared" si="1183"/>
        <v>2202038B</v>
      </c>
      <c r="C1244" s="76">
        <v>45414.824074074102</v>
      </c>
      <c r="D1244" s="18" t="s">
        <v>952</v>
      </c>
      <c r="E1244" s="3" t="b">
        <f>ISNUMBER(MATCH(Table1[[#This Row],[Email]],Attendance[Email],0))</f>
        <v>1</v>
      </c>
      <c r="F1244" s="3">
        <f t="shared" si="1184"/>
        <v>45415.157407407438</v>
      </c>
      <c r="G1244" s="21">
        <f>DAY(Table1[[#This Row],[Actual Time]])</f>
        <v>3</v>
      </c>
      <c r="H1244">
        <f>MONTH(Table1[[#This Row],[Actual Time]])</f>
        <v>5</v>
      </c>
      <c r="I1244">
        <f>YEAR(Table1[[#This Row],[Actual Time]])</f>
        <v>2024</v>
      </c>
      <c r="J1244" t="str">
        <f t="shared" si="1185"/>
        <v>3/5/2024</v>
      </c>
      <c r="K1244" s="3" t="str">
        <f t="shared" si="1186"/>
        <v>0</v>
      </c>
      <c r="L1244" t="str">
        <f t="shared" si="1187"/>
        <v>0</v>
      </c>
      <c r="M1244" t="str">
        <f t="shared" si="1188"/>
        <v>1</v>
      </c>
      <c r="N1244" t="str">
        <f t="shared" si="1189"/>
        <v>0</v>
      </c>
      <c r="O1244" t="str">
        <f t="shared" si="1190"/>
        <v>0</v>
      </c>
      <c r="P1244" t="str">
        <f t="shared" si="1191"/>
        <v>0</v>
      </c>
      <c r="Q1244" t="str">
        <f t="shared" si="1192"/>
        <v>0</v>
      </c>
      <c r="R1244" t="str">
        <f t="shared" si="1193"/>
        <v>0</v>
      </c>
      <c r="S1244" t="str">
        <f t="shared" si="1194"/>
        <v>0</v>
      </c>
      <c r="T1244" s="3" t="str">
        <f t="shared" si="1194"/>
        <v>0</v>
      </c>
      <c r="U1244" t="str">
        <f t="shared" si="1195"/>
        <v>0</v>
      </c>
      <c r="V1244" t="str">
        <f t="shared" si="1196"/>
        <v>0</v>
      </c>
      <c r="W1244" t="str">
        <f t="shared" si="1197"/>
        <v>0</v>
      </c>
      <c r="X1244" t="str">
        <f t="shared" si="1198"/>
        <v>0</v>
      </c>
      <c r="Y1244" t="str">
        <f t="shared" si="1199"/>
        <v>0</v>
      </c>
      <c r="Z1244" t="str">
        <f t="shared" si="1200"/>
        <v>0</v>
      </c>
      <c r="AA1244" s="3" t="str">
        <f t="shared" si="1200"/>
        <v>0</v>
      </c>
      <c r="AB1244" s="3" t="str">
        <f t="shared" si="1200"/>
        <v>0</v>
      </c>
      <c r="AC1244" t="str">
        <f t="shared" si="1201"/>
        <v>0</v>
      </c>
      <c r="AD1244" t="str">
        <f t="shared" si="1202"/>
        <v>0</v>
      </c>
      <c r="AE1244" t="str">
        <f t="shared" si="1203"/>
        <v>0</v>
      </c>
      <c r="AF1244" t="str">
        <f t="shared" si="1204"/>
        <v>0</v>
      </c>
      <c r="AG1244" t="str">
        <f t="shared" si="1205"/>
        <v>0</v>
      </c>
      <c r="AH1244" t="str">
        <f t="shared" si="1206"/>
        <v>0</v>
      </c>
      <c r="AI1244" t="str">
        <f t="shared" si="1207"/>
        <v>0</v>
      </c>
      <c r="AJ1244" t="str">
        <f t="shared" si="1208"/>
        <v>0</v>
      </c>
      <c r="AK1244" t="str">
        <f t="shared" si="1209"/>
        <v>0</v>
      </c>
      <c r="AL1244" t="str">
        <f t="shared" si="1210"/>
        <v>0</v>
      </c>
      <c r="AM1244" t="str">
        <f t="shared" si="1211"/>
        <v>0</v>
      </c>
      <c r="AN1244" t="str">
        <f t="shared" si="1212"/>
        <v>0</v>
      </c>
      <c r="AO1244" t="str">
        <f t="shared" si="1213"/>
        <v>0</v>
      </c>
      <c r="AP1244" t="str">
        <f t="shared" si="1214"/>
        <v>0</v>
      </c>
      <c r="AQ1244" t="str">
        <f t="shared" si="1215"/>
        <v>0</v>
      </c>
      <c r="AR1244" t="str">
        <f t="shared" si="1216"/>
        <v>0</v>
      </c>
      <c r="AS1244" t="str">
        <f t="shared" si="1217"/>
        <v>0</v>
      </c>
      <c r="AT1244" t="str">
        <f t="shared" si="1218"/>
        <v>0</v>
      </c>
      <c r="AU1244" t="str">
        <f t="shared" si="1219"/>
        <v>0</v>
      </c>
      <c r="AV1244" t="str">
        <f t="shared" si="1220"/>
        <v>0</v>
      </c>
      <c r="AW1244" t="str">
        <f t="shared" si="1221"/>
        <v>0</v>
      </c>
      <c r="AX1244" t="str">
        <f t="shared" si="1222"/>
        <v>0</v>
      </c>
      <c r="AY1244" t="str">
        <f t="shared" si="1223"/>
        <v>0</v>
      </c>
      <c r="AZ1244" s="22"/>
    </row>
    <row r="1245" spans="1:52" ht="15" customHeight="1">
      <c r="A1245" s="18" t="s">
        <v>316</v>
      </c>
      <c r="B1245" s="74" t="str">
        <f t="shared" si="1183"/>
        <v>2402152I</v>
      </c>
      <c r="C1245" s="76">
        <v>45414.824074074102</v>
      </c>
      <c r="D1245" s="18" t="s">
        <v>956</v>
      </c>
      <c r="E1245" s="3" t="b">
        <f>ISNUMBER(MATCH(Table1[[#This Row],[Email]],Attendance[Email],0))</f>
        <v>1</v>
      </c>
      <c r="F1245" s="3">
        <f t="shared" si="1184"/>
        <v>45415.157407407438</v>
      </c>
      <c r="G1245" s="21">
        <f>DAY(Table1[[#This Row],[Actual Time]])</f>
        <v>3</v>
      </c>
      <c r="H1245">
        <f>MONTH(Table1[[#This Row],[Actual Time]])</f>
        <v>5</v>
      </c>
      <c r="I1245">
        <f>YEAR(Table1[[#This Row],[Actual Time]])</f>
        <v>2024</v>
      </c>
      <c r="J1245" t="str">
        <f t="shared" si="1185"/>
        <v>3/5/2024</v>
      </c>
      <c r="K1245" s="3" t="str">
        <f t="shared" si="1186"/>
        <v>0</v>
      </c>
      <c r="L1245" t="str">
        <f t="shared" si="1187"/>
        <v>0</v>
      </c>
      <c r="M1245" t="str">
        <f t="shared" si="1188"/>
        <v>1</v>
      </c>
      <c r="N1245" t="str">
        <f t="shared" si="1189"/>
        <v>0</v>
      </c>
      <c r="O1245" t="str">
        <f t="shared" si="1190"/>
        <v>0</v>
      </c>
      <c r="P1245" t="str">
        <f t="shared" si="1191"/>
        <v>0</v>
      </c>
      <c r="Q1245" t="str">
        <f t="shared" si="1192"/>
        <v>0</v>
      </c>
      <c r="R1245" t="str">
        <f t="shared" si="1193"/>
        <v>0</v>
      </c>
      <c r="S1245" t="str">
        <f t="shared" si="1194"/>
        <v>0</v>
      </c>
      <c r="T1245" s="3" t="str">
        <f t="shared" si="1194"/>
        <v>0</v>
      </c>
      <c r="U1245" t="str">
        <f t="shared" si="1195"/>
        <v>0</v>
      </c>
      <c r="V1245" t="str">
        <f t="shared" si="1196"/>
        <v>0</v>
      </c>
      <c r="W1245" t="str">
        <f t="shared" si="1197"/>
        <v>0</v>
      </c>
      <c r="X1245" t="str">
        <f t="shared" si="1198"/>
        <v>0</v>
      </c>
      <c r="Y1245" t="str">
        <f t="shared" si="1199"/>
        <v>0</v>
      </c>
      <c r="Z1245" t="str">
        <f t="shared" si="1200"/>
        <v>0</v>
      </c>
      <c r="AA1245" s="3" t="str">
        <f t="shared" si="1200"/>
        <v>0</v>
      </c>
      <c r="AB1245" s="3" t="str">
        <f t="shared" si="1200"/>
        <v>0</v>
      </c>
      <c r="AC1245" t="str">
        <f t="shared" si="1201"/>
        <v>0</v>
      </c>
      <c r="AD1245" t="str">
        <f t="shared" si="1202"/>
        <v>0</v>
      </c>
      <c r="AE1245" t="str">
        <f t="shared" si="1203"/>
        <v>0</v>
      </c>
      <c r="AF1245" t="str">
        <f t="shared" si="1204"/>
        <v>0</v>
      </c>
      <c r="AG1245" t="str">
        <f t="shared" si="1205"/>
        <v>0</v>
      </c>
      <c r="AH1245" t="str">
        <f t="shared" si="1206"/>
        <v>0</v>
      </c>
      <c r="AI1245" t="str">
        <f t="shared" si="1207"/>
        <v>0</v>
      </c>
      <c r="AJ1245" t="str">
        <f t="shared" si="1208"/>
        <v>0</v>
      </c>
      <c r="AK1245" t="str">
        <f t="shared" si="1209"/>
        <v>0</v>
      </c>
      <c r="AL1245" t="str">
        <f t="shared" si="1210"/>
        <v>0</v>
      </c>
      <c r="AM1245" t="str">
        <f t="shared" si="1211"/>
        <v>0</v>
      </c>
      <c r="AN1245" t="str">
        <f t="shared" si="1212"/>
        <v>0</v>
      </c>
      <c r="AO1245" t="str">
        <f t="shared" si="1213"/>
        <v>0</v>
      </c>
      <c r="AP1245" t="str">
        <f t="shared" si="1214"/>
        <v>0</v>
      </c>
      <c r="AQ1245" t="str">
        <f t="shared" si="1215"/>
        <v>0</v>
      </c>
      <c r="AR1245" t="str">
        <f t="shared" si="1216"/>
        <v>0</v>
      </c>
      <c r="AS1245" t="str">
        <f t="shared" si="1217"/>
        <v>0</v>
      </c>
      <c r="AT1245" t="str">
        <f t="shared" si="1218"/>
        <v>0</v>
      </c>
      <c r="AU1245" t="str">
        <f t="shared" si="1219"/>
        <v>0</v>
      </c>
      <c r="AV1245" t="str">
        <f t="shared" si="1220"/>
        <v>0</v>
      </c>
      <c r="AW1245" t="str">
        <f t="shared" si="1221"/>
        <v>0</v>
      </c>
      <c r="AX1245" t="str">
        <f t="shared" si="1222"/>
        <v>0</v>
      </c>
      <c r="AY1245" t="str">
        <f t="shared" si="1223"/>
        <v>0</v>
      </c>
      <c r="AZ1245" s="22"/>
    </row>
    <row r="1246" spans="1:52" ht="15" customHeight="1">
      <c r="A1246" s="18" t="s">
        <v>164</v>
      </c>
      <c r="B1246" s="74" t="str">
        <f t="shared" si="1183"/>
        <v>2400518C</v>
      </c>
      <c r="C1246" s="76">
        <v>45414.824074074102</v>
      </c>
      <c r="D1246" s="18" t="s">
        <v>912</v>
      </c>
      <c r="E1246" s="3" t="b">
        <f>ISNUMBER(MATCH(Table1[[#This Row],[Email]],Attendance[Email],0))</f>
        <v>1</v>
      </c>
      <c r="F1246" s="3">
        <f t="shared" si="1184"/>
        <v>45415.157407407438</v>
      </c>
      <c r="G1246" s="21">
        <f>DAY(Table1[[#This Row],[Actual Time]])</f>
        <v>3</v>
      </c>
      <c r="H1246">
        <f>MONTH(Table1[[#This Row],[Actual Time]])</f>
        <v>5</v>
      </c>
      <c r="I1246">
        <f>YEAR(Table1[[#This Row],[Actual Time]])</f>
        <v>2024</v>
      </c>
      <c r="J1246" t="str">
        <f t="shared" si="1185"/>
        <v>3/5/2024</v>
      </c>
      <c r="K1246" s="3" t="str">
        <f t="shared" si="1186"/>
        <v>0</v>
      </c>
      <c r="L1246" t="str">
        <f t="shared" si="1187"/>
        <v>0</v>
      </c>
      <c r="M1246" t="str">
        <f t="shared" si="1188"/>
        <v>1</v>
      </c>
      <c r="N1246" t="str">
        <f t="shared" si="1189"/>
        <v>0</v>
      </c>
      <c r="O1246" t="str">
        <f t="shared" si="1190"/>
        <v>0</v>
      </c>
      <c r="P1246" t="str">
        <f t="shared" si="1191"/>
        <v>0</v>
      </c>
      <c r="Q1246" t="str">
        <f t="shared" si="1192"/>
        <v>0</v>
      </c>
      <c r="R1246" t="str">
        <f t="shared" si="1193"/>
        <v>0</v>
      </c>
      <c r="S1246" t="str">
        <f t="shared" si="1194"/>
        <v>0</v>
      </c>
      <c r="T1246" s="3" t="str">
        <f t="shared" si="1194"/>
        <v>0</v>
      </c>
      <c r="U1246" t="str">
        <f t="shared" si="1195"/>
        <v>0</v>
      </c>
      <c r="V1246" t="str">
        <f t="shared" si="1196"/>
        <v>0</v>
      </c>
      <c r="W1246" t="str">
        <f t="shared" si="1197"/>
        <v>0</v>
      </c>
      <c r="X1246" t="str">
        <f t="shared" si="1198"/>
        <v>0</v>
      </c>
      <c r="Y1246" t="str">
        <f t="shared" si="1199"/>
        <v>0</v>
      </c>
      <c r="Z1246" t="str">
        <f t="shared" si="1200"/>
        <v>0</v>
      </c>
      <c r="AA1246" s="3" t="str">
        <f t="shared" si="1200"/>
        <v>0</v>
      </c>
      <c r="AB1246" s="3" t="str">
        <f t="shared" si="1200"/>
        <v>0</v>
      </c>
      <c r="AC1246" t="str">
        <f t="shared" si="1201"/>
        <v>0</v>
      </c>
      <c r="AD1246" t="str">
        <f t="shared" si="1202"/>
        <v>0</v>
      </c>
      <c r="AE1246" t="str">
        <f t="shared" si="1203"/>
        <v>0</v>
      </c>
      <c r="AF1246" t="str">
        <f t="shared" si="1204"/>
        <v>0</v>
      </c>
      <c r="AG1246" t="str">
        <f t="shared" si="1205"/>
        <v>0</v>
      </c>
      <c r="AH1246" t="str">
        <f t="shared" si="1206"/>
        <v>0</v>
      </c>
      <c r="AI1246" t="str">
        <f t="shared" si="1207"/>
        <v>0</v>
      </c>
      <c r="AJ1246" t="str">
        <f t="shared" si="1208"/>
        <v>0</v>
      </c>
      <c r="AK1246" t="str">
        <f t="shared" si="1209"/>
        <v>0</v>
      </c>
      <c r="AL1246" t="str">
        <f t="shared" si="1210"/>
        <v>0</v>
      </c>
      <c r="AM1246" t="str">
        <f t="shared" si="1211"/>
        <v>0</v>
      </c>
      <c r="AN1246" t="str">
        <f t="shared" si="1212"/>
        <v>0</v>
      </c>
      <c r="AO1246" t="str">
        <f t="shared" si="1213"/>
        <v>0</v>
      </c>
      <c r="AP1246" t="str">
        <f t="shared" si="1214"/>
        <v>0</v>
      </c>
      <c r="AQ1246" t="str">
        <f t="shared" si="1215"/>
        <v>0</v>
      </c>
      <c r="AR1246" t="str">
        <f t="shared" si="1216"/>
        <v>0</v>
      </c>
      <c r="AS1246" t="str">
        <f t="shared" si="1217"/>
        <v>0</v>
      </c>
      <c r="AT1246" t="str">
        <f t="shared" si="1218"/>
        <v>0</v>
      </c>
      <c r="AU1246" t="str">
        <f t="shared" si="1219"/>
        <v>0</v>
      </c>
      <c r="AV1246" t="str">
        <f t="shared" si="1220"/>
        <v>0</v>
      </c>
      <c r="AW1246" t="str">
        <f t="shared" si="1221"/>
        <v>0</v>
      </c>
      <c r="AX1246" t="str">
        <f t="shared" si="1222"/>
        <v>0</v>
      </c>
      <c r="AY1246" t="str">
        <f t="shared" si="1223"/>
        <v>0</v>
      </c>
      <c r="AZ1246" s="22"/>
    </row>
    <row r="1247" spans="1:52" ht="15" customHeight="1">
      <c r="A1247" s="18" t="s">
        <v>318</v>
      </c>
      <c r="B1247" s="74" t="str">
        <f t="shared" si="1183"/>
        <v>2404190G</v>
      </c>
      <c r="C1247" s="76">
        <v>45414.824074074102</v>
      </c>
      <c r="D1247" s="18" t="s">
        <v>991</v>
      </c>
      <c r="E1247" s="3" t="b">
        <f>ISNUMBER(MATCH(Table1[[#This Row],[Email]],Attendance[Email],0))</f>
        <v>1</v>
      </c>
      <c r="F1247" s="3">
        <f t="shared" si="1184"/>
        <v>45415.157407407438</v>
      </c>
      <c r="G1247" s="21">
        <f>DAY(Table1[[#This Row],[Actual Time]])</f>
        <v>3</v>
      </c>
      <c r="H1247">
        <f>MONTH(Table1[[#This Row],[Actual Time]])</f>
        <v>5</v>
      </c>
      <c r="I1247">
        <f>YEAR(Table1[[#This Row],[Actual Time]])</f>
        <v>2024</v>
      </c>
      <c r="J1247" t="str">
        <f t="shared" si="1185"/>
        <v>3/5/2024</v>
      </c>
      <c r="K1247" s="3" t="str">
        <f t="shared" si="1186"/>
        <v>0</v>
      </c>
      <c r="L1247" t="str">
        <f t="shared" si="1187"/>
        <v>0</v>
      </c>
      <c r="M1247" t="str">
        <f t="shared" si="1188"/>
        <v>1</v>
      </c>
      <c r="N1247" t="str">
        <f t="shared" si="1189"/>
        <v>0</v>
      </c>
      <c r="O1247" t="str">
        <f t="shared" si="1190"/>
        <v>0</v>
      </c>
      <c r="P1247" t="str">
        <f t="shared" si="1191"/>
        <v>0</v>
      </c>
      <c r="Q1247" t="str">
        <f t="shared" si="1192"/>
        <v>0</v>
      </c>
      <c r="R1247" t="str">
        <f t="shared" si="1193"/>
        <v>0</v>
      </c>
      <c r="S1247" t="str">
        <f t="shared" si="1194"/>
        <v>0</v>
      </c>
      <c r="T1247" s="3" t="str">
        <f t="shared" si="1194"/>
        <v>0</v>
      </c>
      <c r="U1247" t="str">
        <f t="shared" si="1195"/>
        <v>0</v>
      </c>
      <c r="V1247" t="str">
        <f t="shared" si="1196"/>
        <v>0</v>
      </c>
      <c r="W1247" t="str">
        <f t="shared" si="1197"/>
        <v>0</v>
      </c>
      <c r="X1247" t="str">
        <f t="shared" si="1198"/>
        <v>0</v>
      </c>
      <c r="Y1247" t="str">
        <f t="shared" si="1199"/>
        <v>0</v>
      </c>
      <c r="Z1247" t="str">
        <f t="shared" si="1200"/>
        <v>0</v>
      </c>
      <c r="AA1247" s="3" t="str">
        <f t="shared" si="1200"/>
        <v>0</v>
      </c>
      <c r="AB1247" s="3" t="str">
        <f t="shared" si="1200"/>
        <v>0</v>
      </c>
      <c r="AC1247" t="str">
        <f t="shared" si="1201"/>
        <v>0</v>
      </c>
      <c r="AD1247" t="str">
        <f t="shared" si="1202"/>
        <v>0</v>
      </c>
      <c r="AE1247" t="str">
        <f t="shared" si="1203"/>
        <v>0</v>
      </c>
      <c r="AF1247" t="str">
        <f t="shared" si="1204"/>
        <v>0</v>
      </c>
      <c r="AG1247" t="str">
        <f t="shared" si="1205"/>
        <v>0</v>
      </c>
      <c r="AH1247" t="str">
        <f t="shared" si="1206"/>
        <v>0</v>
      </c>
      <c r="AI1247" t="str">
        <f t="shared" si="1207"/>
        <v>0</v>
      </c>
      <c r="AJ1247" t="str">
        <f t="shared" si="1208"/>
        <v>0</v>
      </c>
      <c r="AK1247" t="str">
        <f t="shared" si="1209"/>
        <v>0</v>
      </c>
      <c r="AL1247" t="str">
        <f t="shared" si="1210"/>
        <v>0</v>
      </c>
      <c r="AM1247" t="str">
        <f t="shared" si="1211"/>
        <v>0</v>
      </c>
      <c r="AN1247" t="str">
        <f t="shared" si="1212"/>
        <v>0</v>
      </c>
      <c r="AO1247" t="str">
        <f t="shared" si="1213"/>
        <v>0</v>
      </c>
      <c r="AP1247" t="str">
        <f t="shared" si="1214"/>
        <v>0</v>
      </c>
      <c r="AQ1247" t="str">
        <f t="shared" si="1215"/>
        <v>0</v>
      </c>
      <c r="AR1247" t="str">
        <f t="shared" si="1216"/>
        <v>0</v>
      </c>
      <c r="AS1247" t="str">
        <f t="shared" si="1217"/>
        <v>0</v>
      </c>
      <c r="AT1247" t="str">
        <f t="shared" si="1218"/>
        <v>0</v>
      </c>
      <c r="AU1247" t="str">
        <f t="shared" si="1219"/>
        <v>0</v>
      </c>
      <c r="AV1247" t="str">
        <f t="shared" si="1220"/>
        <v>0</v>
      </c>
      <c r="AW1247" t="str">
        <f t="shared" si="1221"/>
        <v>0</v>
      </c>
      <c r="AX1247" t="str">
        <f t="shared" si="1222"/>
        <v>0</v>
      </c>
      <c r="AY1247" t="str">
        <f t="shared" si="1223"/>
        <v>0</v>
      </c>
      <c r="AZ1247" s="22"/>
    </row>
    <row r="1248" spans="1:52" ht="15" customHeight="1">
      <c r="A1248" s="18" t="s">
        <v>194</v>
      </c>
      <c r="B1248" s="74" t="str">
        <f t="shared" si="1183"/>
        <v>2400908F</v>
      </c>
      <c r="C1248" s="76">
        <v>45414.824074074102</v>
      </c>
      <c r="D1248" s="18" t="s">
        <v>927</v>
      </c>
      <c r="E1248" s="3" t="b">
        <f>ISNUMBER(MATCH(Table1[[#This Row],[Email]],Attendance[Email],0))</f>
        <v>1</v>
      </c>
      <c r="F1248" s="3">
        <f t="shared" si="1184"/>
        <v>45415.157407407438</v>
      </c>
      <c r="G1248" s="21">
        <f>DAY(Table1[[#This Row],[Actual Time]])</f>
        <v>3</v>
      </c>
      <c r="H1248">
        <f>MONTH(Table1[[#This Row],[Actual Time]])</f>
        <v>5</v>
      </c>
      <c r="I1248">
        <f>YEAR(Table1[[#This Row],[Actual Time]])</f>
        <v>2024</v>
      </c>
      <c r="J1248" t="str">
        <f t="shared" si="1185"/>
        <v>3/5/2024</v>
      </c>
      <c r="K1248" s="3" t="str">
        <f t="shared" si="1186"/>
        <v>0</v>
      </c>
      <c r="L1248" t="str">
        <f t="shared" si="1187"/>
        <v>0</v>
      </c>
      <c r="M1248" t="str">
        <f t="shared" si="1188"/>
        <v>1</v>
      </c>
      <c r="N1248" t="str">
        <f t="shared" si="1189"/>
        <v>0</v>
      </c>
      <c r="O1248" t="str">
        <f t="shared" si="1190"/>
        <v>0</v>
      </c>
      <c r="P1248" t="str">
        <f t="shared" si="1191"/>
        <v>0</v>
      </c>
      <c r="Q1248" t="str">
        <f t="shared" si="1192"/>
        <v>0</v>
      </c>
      <c r="R1248" t="str">
        <f t="shared" si="1193"/>
        <v>0</v>
      </c>
      <c r="S1248" t="str">
        <f t="shared" si="1194"/>
        <v>0</v>
      </c>
      <c r="T1248" s="3" t="str">
        <f t="shared" si="1194"/>
        <v>0</v>
      </c>
      <c r="U1248" t="str">
        <f t="shared" si="1195"/>
        <v>0</v>
      </c>
      <c r="V1248" t="str">
        <f t="shared" si="1196"/>
        <v>0</v>
      </c>
      <c r="W1248" t="str">
        <f t="shared" si="1197"/>
        <v>0</v>
      </c>
      <c r="X1248" t="str">
        <f t="shared" si="1198"/>
        <v>0</v>
      </c>
      <c r="Y1248" t="str">
        <f t="shared" si="1199"/>
        <v>0</v>
      </c>
      <c r="Z1248" t="str">
        <f t="shared" si="1200"/>
        <v>0</v>
      </c>
      <c r="AA1248" s="3" t="str">
        <f t="shared" si="1200"/>
        <v>0</v>
      </c>
      <c r="AB1248" s="3" t="str">
        <f t="shared" si="1200"/>
        <v>0</v>
      </c>
      <c r="AC1248" t="str">
        <f t="shared" si="1201"/>
        <v>0</v>
      </c>
      <c r="AD1248" t="str">
        <f t="shared" si="1202"/>
        <v>0</v>
      </c>
      <c r="AE1248" t="str">
        <f t="shared" si="1203"/>
        <v>0</v>
      </c>
      <c r="AF1248" t="str">
        <f t="shared" si="1204"/>
        <v>0</v>
      </c>
      <c r="AG1248" t="str">
        <f t="shared" si="1205"/>
        <v>0</v>
      </c>
      <c r="AH1248" t="str">
        <f t="shared" si="1206"/>
        <v>0</v>
      </c>
      <c r="AI1248" t="str">
        <f t="shared" si="1207"/>
        <v>0</v>
      </c>
      <c r="AJ1248" t="str">
        <f t="shared" si="1208"/>
        <v>0</v>
      </c>
      <c r="AK1248" t="str">
        <f t="shared" si="1209"/>
        <v>0</v>
      </c>
      <c r="AL1248" t="str">
        <f t="shared" si="1210"/>
        <v>0</v>
      </c>
      <c r="AM1248" t="str">
        <f t="shared" si="1211"/>
        <v>0</v>
      </c>
      <c r="AN1248" t="str">
        <f t="shared" si="1212"/>
        <v>0</v>
      </c>
      <c r="AO1248" t="str">
        <f t="shared" si="1213"/>
        <v>0</v>
      </c>
      <c r="AP1248" t="str">
        <f t="shared" si="1214"/>
        <v>0</v>
      </c>
      <c r="AQ1248" t="str">
        <f t="shared" si="1215"/>
        <v>0</v>
      </c>
      <c r="AR1248" t="str">
        <f t="shared" si="1216"/>
        <v>0</v>
      </c>
      <c r="AS1248" t="str">
        <f t="shared" si="1217"/>
        <v>0</v>
      </c>
      <c r="AT1248" t="str">
        <f t="shared" si="1218"/>
        <v>0</v>
      </c>
      <c r="AU1248" t="str">
        <f t="shared" si="1219"/>
        <v>0</v>
      </c>
      <c r="AV1248" t="str">
        <f t="shared" si="1220"/>
        <v>0</v>
      </c>
      <c r="AW1248" t="str">
        <f t="shared" si="1221"/>
        <v>0</v>
      </c>
      <c r="AX1248" t="str">
        <f t="shared" si="1222"/>
        <v>0</v>
      </c>
      <c r="AY1248" t="str">
        <f t="shared" si="1223"/>
        <v>0</v>
      </c>
      <c r="AZ1248" s="22"/>
    </row>
    <row r="1249" spans="1:52" ht="15" customHeight="1">
      <c r="A1249" s="18" t="s">
        <v>208</v>
      </c>
      <c r="B1249" s="74" t="str">
        <f t="shared" si="1183"/>
        <v>2202221D</v>
      </c>
      <c r="C1249" s="76">
        <v>45414.824074074102</v>
      </c>
      <c r="D1249" s="18" t="s">
        <v>935</v>
      </c>
      <c r="E1249" s="3" t="b">
        <f>ISNUMBER(MATCH(Table1[[#This Row],[Email]],Attendance[Email],0))</f>
        <v>1</v>
      </c>
      <c r="F1249" s="3">
        <f t="shared" si="1184"/>
        <v>45415.157407407438</v>
      </c>
      <c r="G1249" s="21">
        <f>DAY(Table1[[#This Row],[Actual Time]])</f>
        <v>3</v>
      </c>
      <c r="H1249">
        <f>MONTH(Table1[[#This Row],[Actual Time]])</f>
        <v>5</v>
      </c>
      <c r="I1249">
        <f>YEAR(Table1[[#This Row],[Actual Time]])</f>
        <v>2024</v>
      </c>
      <c r="J1249" t="str">
        <f t="shared" si="1185"/>
        <v>3/5/2024</v>
      </c>
      <c r="K1249" s="3" t="str">
        <f t="shared" si="1186"/>
        <v>0</v>
      </c>
      <c r="L1249" t="str">
        <f t="shared" si="1187"/>
        <v>0</v>
      </c>
      <c r="M1249" t="str">
        <f t="shared" si="1188"/>
        <v>1</v>
      </c>
      <c r="N1249" t="str">
        <f t="shared" si="1189"/>
        <v>0</v>
      </c>
      <c r="O1249" t="str">
        <f t="shared" si="1190"/>
        <v>0</v>
      </c>
      <c r="P1249" t="str">
        <f t="shared" si="1191"/>
        <v>0</v>
      </c>
      <c r="Q1249" t="str">
        <f t="shared" si="1192"/>
        <v>0</v>
      </c>
      <c r="R1249" t="str">
        <f t="shared" si="1193"/>
        <v>0</v>
      </c>
      <c r="S1249" t="str">
        <f t="shared" si="1194"/>
        <v>0</v>
      </c>
      <c r="T1249" s="3" t="str">
        <f t="shared" si="1194"/>
        <v>0</v>
      </c>
      <c r="U1249" t="str">
        <f t="shared" si="1195"/>
        <v>0</v>
      </c>
      <c r="V1249" t="str">
        <f t="shared" si="1196"/>
        <v>0</v>
      </c>
      <c r="W1249" t="str">
        <f t="shared" si="1197"/>
        <v>0</v>
      </c>
      <c r="X1249" t="str">
        <f t="shared" si="1198"/>
        <v>0</v>
      </c>
      <c r="Y1249" t="str">
        <f t="shared" si="1199"/>
        <v>0</v>
      </c>
      <c r="Z1249" t="str">
        <f t="shared" si="1200"/>
        <v>0</v>
      </c>
      <c r="AA1249" s="3" t="str">
        <f t="shared" si="1200"/>
        <v>0</v>
      </c>
      <c r="AB1249" s="3" t="str">
        <f t="shared" si="1200"/>
        <v>0</v>
      </c>
      <c r="AC1249" t="str">
        <f t="shared" si="1201"/>
        <v>0</v>
      </c>
      <c r="AD1249" t="str">
        <f t="shared" si="1202"/>
        <v>0</v>
      </c>
      <c r="AE1249" t="str">
        <f t="shared" si="1203"/>
        <v>0</v>
      </c>
      <c r="AF1249" t="str">
        <f t="shared" si="1204"/>
        <v>0</v>
      </c>
      <c r="AG1249" t="str">
        <f t="shared" si="1205"/>
        <v>0</v>
      </c>
      <c r="AH1249" t="str">
        <f t="shared" si="1206"/>
        <v>0</v>
      </c>
      <c r="AI1249" t="str">
        <f t="shared" si="1207"/>
        <v>0</v>
      </c>
      <c r="AJ1249" t="str">
        <f t="shared" si="1208"/>
        <v>0</v>
      </c>
      <c r="AK1249" t="str">
        <f t="shared" si="1209"/>
        <v>0</v>
      </c>
      <c r="AL1249" t="str">
        <f t="shared" si="1210"/>
        <v>0</v>
      </c>
      <c r="AM1249" t="str">
        <f t="shared" si="1211"/>
        <v>0</v>
      </c>
      <c r="AN1249" t="str">
        <f t="shared" si="1212"/>
        <v>0</v>
      </c>
      <c r="AO1249" t="str">
        <f t="shared" si="1213"/>
        <v>0</v>
      </c>
      <c r="AP1249" t="str">
        <f t="shared" si="1214"/>
        <v>0</v>
      </c>
      <c r="AQ1249" t="str">
        <f t="shared" si="1215"/>
        <v>0</v>
      </c>
      <c r="AR1249" t="str">
        <f t="shared" si="1216"/>
        <v>0</v>
      </c>
      <c r="AS1249" t="str">
        <f t="shared" si="1217"/>
        <v>0</v>
      </c>
      <c r="AT1249" t="str">
        <f t="shared" si="1218"/>
        <v>0</v>
      </c>
      <c r="AU1249" t="str">
        <f t="shared" si="1219"/>
        <v>0</v>
      </c>
      <c r="AV1249" t="str">
        <f t="shared" si="1220"/>
        <v>0</v>
      </c>
      <c r="AW1249" t="str">
        <f t="shared" si="1221"/>
        <v>0</v>
      </c>
      <c r="AX1249" t="str">
        <f t="shared" si="1222"/>
        <v>0</v>
      </c>
      <c r="AY1249" t="str">
        <f t="shared" si="1223"/>
        <v>0</v>
      </c>
      <c r="AZ1249" s="22"/>
    </row>
    <row r="1250" spans="1:52" ht="15" customHeight="1">
      <c r="A1250" s="18" t="s">
        <v>192</v>
      </c>
      <c r="B1250" s="74" t="str">
        <f t="shared" si="1183"/>
        <v>2300627C</v>
      </c>
      <c r="C1250" s="76">
        <v>45414.824074074102</v>
      </c>
      <c r="D1250" s="18" t="s">
        <v>926</v>
      </c>
      <c r="E1250" s="3" t="b">
        <f>ISNUMBER(MATCH(Table1[[#This Row],[Email]],Attendance[Email],0))</f>
        <v>1</v>
      </c>
      <c r="F1250" s="3">
        <f t="shared" si="1184"/>
        <v>45415.157407407438</v>
      </c>
      <c r="G1250" s="21">
        <f>DAY(Table1[[#This Row],[Actual Time]])</f>
        <v>3</v>
      </c>
      <c r="H1250">
        <f>MONTH(Table1[[#This Row],[Actual Time]])</f>
        <v>5</v>
      </c>
      <c r="I1250">
        <f>YEAR(Table1[[#This Row],[Actual Time]])</f>
        <v>2024</v>
      </c>
      <c r="J1250" t="str">
        <f t="shared" si="1185"/>
        <v>3/5/2024</v>
      </c>
      <c r="K1250" s="3" t="str">
        <f t="shared" si="1186"/>
        <v>0</v>
      </c>
      <c r="L1250" t="str">
        <f t="shared" si="1187"/>
        <v>0</v>
      </c>
      <c r="M1250" t="str">
        <f t="shared" si="1188"/>
        <v>1</v>
      </c>
      <c r="N1250" t="str">
        <f t="shared" si="1189"/>
        <v>0</v>
      </c>
      <c r="O1250" t="str">
        <f t="shared" si="1190"/>
        <v>0</v>
      </c>
      <c r="P1250" t="str">
        <f t="shared" si="1191"/>
        <v>0</v>
      </c>
      <c r="Q1250" t="str">
        <f t="shared" si="1192"/>
        <v>0</v>
      </c>
      <c r="R1250" t="str">
        <f t="shared" si="1193"/>
        <v>0</v>
      </c>
      <c r="S1250" t="str">
        <f t="shared" si="1194"/>
        <v>0</v>
      </c>
      <c r="T1250" s="3" t="str">
        <f t="shared" si="1194"/>
        <v>0</v>
      </c>
      <c r="U1250" t="str">
        <f t="shared" si="1195"/>
        <v>0</v>
      </c>
      <c r="V1250" t="str">
        <f t="shared" si="1196"/>
        <v>0</v>
      </c>
      <c r="W1250" t="str">
        <f t="shared" si="1197"/>
        <v>0</v>
      </c>
      <c r="X1250" t="str">
        <f t="shared" si="1198"/>
        <v>0</v>
      </c>
      <c r="Y1250" t="str">
        <f t="shared" si="1199"/>
        <v>0</v>
      </c>
      <c r="Z1250" t="str">
        <f t="shared" si="1200"/>
        <v>0</v>
      </c>
      <c r="AA1250" s="3" t="str">
        <f t="shared" si="1200"/>
        <v>0</v>
      </c>
      <c r="AB1250" s="3" t="str">
        <f t="shared" si="1200"/>
        <v>0</v>
      </c>
      <c r="AC1250" t="str">
        <f t="shared" si="1201"/>
        <v>0</v>
      </c>
      <c r="AD1250" t="str">
        <f t="shared" si="1202"/>
        <v>0</v>
      </c>
      <c r="AE1250" t="str">
        <f t="shared" si="1203"/>
        <v>0</v>
      </c>
      <c r="AF1250" t="str">
        <f t="shared" si="1204"/>
        <v>0</v>
      </c>
      <c r="AG1250" t="str">
        <f t="shared" si="1205"/>
        <v>0</v>
      </c>
      <c r="AH1250" t="str">
        <f t="shared" si="1206"/>
        <v>0</v>
      </c>
      <c r="AI1250" t="str">
        <f t="shared" si="1207"/>
        <v>0</v>
      </c>
      <c r="AJ1250" t="str">
        <f t="shared" si="1208"/>
        <v>0</v>
      </c>
      <c r="AK1250" t="str">
        <f t="shared" si="1209"/>
        <v>0</v>
      </c>
      <c r="AL1250" t="str">
        <f t="shared" si="1210"/>
        <v>0</v>
      </c>
      <c r="AM1250" t="str">
        <f t="shared" si="1211"/>
        <v>0</v>
      </c>
      <c r="AN1250" t="str">
        <f t="shared" si="1212"/>
        <v>0</v>
      </c>
      <c r="AO1250" t="str">
        <f t="shared" si="1213"/>
        <v>0</v>
      </c>
      <c r="AP1250" t="str">
        <f t="shared" si="1214"/>
        <v>0</v>
      </c>
      <c r="AQ1250" t="str">
        <f t="shared" si="1215"/>
        <v>0</v>
      </c>
      <c r="AR1250" t="str">
        <f t="shared" si="1216"/>
        <v>0</v>
      </c>
      <c r="AS1250" t="str">
        <f t="shared" si="1217"/>
        <v>0</v>
      </c>
      <c r="AT1250" t="str">
        <f t="shared" si="1218"/>
        <v>0</v>
      </c>
      <c r="AU1250" t="str">
        <f t="shared" si="1219"/>
        <v>0</v>
      </c>
      <c r="AV1250" t="str">
        <f t="shared" si="1220"/>
        <v>0</v>
      </c>
      <c r="AW1250" t="str">
        <f t="shared" si="1221"/>
        <v>0</v>
      </c>
      <c r="AX1250" t="str">
        <f t="shared" si="1222"/>
        <v>0</v>
      </c>
      <c r="AY1250" t="str">
        <f t="shared" si="1223"/>
        <v>0</v>
      </c>
      <c r="AZ1250" s="22"/>
    </row>
    <row r="1251" spans="1:52" ht="15" customHeight="1">
      <c r="A1251" s="18" t="s">
        <v>118</v>
      </c>
      <c r="B1251" s="74" t="str">
        <f t="shared" si="1183"/>
        <v>2401360I</v>
      </c>
      <c r="C1251" s="76">
        <v>45414.824074074102</v>
      </c>
      <c r="D1251" s="18" t="s">
        <v>889</v>
      </c>
      <c r="E1251" s="3" t="b">
        <f>ISNUMBER(MATCH(Table1[[#This Row],[Email]],Attendance[Email],0))</f>
        <v>1</v>
      </c>
      <c r="F1251" s="3">
        <f t="shared" si="1184"/>
        <v>45415.157407407438</v>
      </c>
      <c r="G1251" s="21">
        <f>DAY(Table1[[#This Row],[Actual Time]])</f>
        <v>3</v>
      </c>
      <c r="H1251">
        <f>MONTH(Table1[[#This Row],[Actual Time]])</f>
        <v>5</v>
      </c>
      <c r="I1251">
        <f>YEAR(Table1[[#This Row],[Actual Time]])</f>
        <v>2024</v>
      </c>
      <c r="J1251" t="str">
        <f t="shared" si="1185"/>
        <v>3/5/2024</v>
      </c>
      <c r="K1251" s="3" t="str">
        <f t="shared" si="1186"/>
        <v>0</v>
      </c>
      <c r="L1251" t="str">
        <f t="shared" si="1187"/>
        <v>0</v>
      </c>
      <c r="M1251" t="str">
        <f t="shared" si="1188"/>
        <v>1</v>
      </c>
      <c r="N1251" t="str">
        <f t="shared" si="1189"/>
        <v>0</v>
      </c>
      <c r="O1251" t="str">
        <f t="shared" si="1190"/>
        <v>0</v>
      </c>
      <c r="P1251" t="str">
        <f t="shared" si="1191"/>
        <v>0</v>
      </c>
      <c r="Q1251" t="str">
        <f t="shared" si="1192"/>
        <v>0</v>
      </c>
      <c r="R1251" t="str">
        <f t="shared" si="1193"/>
        <v>0</v>
      </c>
      <c r="S1251" t="str">
        <f t="shared" si="1194"/>
        <v>0</v>
      </c>
      <c r="T1251" s="3" t="str">
        <f t="shared" si="1194"/>
        <v>0</v>
      </c>
      <c r="U1251" t="str">
        <f t="shared" si="1195"/>
        <v>0</v>
      </c>
      <c r="V1251" t="str">
        <f t="shared" si="1196"/>
        <v>0</v>
      </c>
      <c r="W1251" t="str">
        <f t="shared" si="1197"/>
        <v>0</v>
      </c>
      <c r="X1251" t="str">
        <f t="shared" si="1198"/>
        <v>0</v>
      </c>
      <c r="Y1251" t="str">
        <f t="shared" si="1199"/>
        <v>0</v>
      </c>
      <c r="Z1251" t="str">
        <f t="shared" si="1200"/>
        <v>0</v>
      </c>
      <c r="AA1251" s="3" t="str">
        <f t="shared" si="1200"/>
        <v>0</v>
      </c>
      <c r="AB1251" s="3" t="str">
        <f t="shared" si="1200"/>
        <v>0</v>
      </c>
      <c r="AC1251" t="str">
        <f t="shared" si="1201"/>
        <v>0</v>
      </c>
      <c r="AD1251" t="str">
        <f t="shared" si="1202"/>
        <v>0</v>
      </c>
      <c r="AE1251" t="str">
        <f t="shared" si="1203"/>
        <v>0</v>
      </c>
      <c r="AF1251" t="str">
        <f t="shared" si="1204"/>
        <v>0</v>
      </c>
      <c r="AG1251" t="str">
        <f t="shared" si="1205"/>
        <v>0</v>
      </c>
      <c r="AH1251" t="str">
        <f t="shared" si="1206"/>
        <v>0</v>
      </c>
      <c r="AI1251" t="str">
        <f t="shared" si="1207"/>
        <v>0</v>
      </c>
      <c r="AJ1251" t="str">
        <f t="shared" si="1208"/>
        <v>0</v>
      </c>
      <c r="AK1251" t="str">
        <f t="shared" si="1209"/>
        <v>0</v>
      </c>
      <c r="AL1251" t="str">
        <f t="shared" si="1210"/>
        <v>0</v>
      </c>
      <c r="AM1251" t="str">
        <f t="shared" si="1211"/>
        <v>0</v>
      </c>
      <c r="AN1251" t="str">
        <f t="shared" si="1212"/>
        <v>0</v>
      </c>
      <c r="AO1251" t="str">
        <f t="shared" si="1213"/>
        <v>0</v>
      </c>
      <c r="AP1251" t="str">
        <f t="shared" si="1214"/>
        <v>0</v>
      </c>
      <c r="AQ1251" t="str">
        <f t="shared" si="1215"/>
        <v>0</v>
      </c>
      <c r="AR1251" t="str">
        <f t="shared" si="1216"/>
        <v>0</v>
      </c>
      <c r="AS1251" t="str">
        <f t="shared" si="1217"/>
        <v>0</v>
      </c>
      <c r="AT1251" t="str">
        <f t="shared" si="1218"/>
        <v>0</v>
      </c>
      <c r="AU1251" t="str">
        <f t="shared" si="1219"/>
        <v>0</v>
      </c>
      <c r="AV1251" t="str">
        <f t="shared" si="1220"/>
        <v>0</v>
      </c>
      <c r="AW1251" t="str">
        <f t="shared" si="1221"/>
        <v>0</v>
      </c>
      <c r="AX1251" t="str">
        <f t="shared" si="1222"/>
        <v>0</v>
      </c>
      <c r="AY1251" t="str">
        <f t="shared" si="1223"/>
        <v>0</v>
      </c>
      <c r="AZ1251" s="22"/>
    </row>
    <row r="1252" spans="1:52" ht="15" customHeight="1">
      <c r="A1252" s="18" t="s">
        <v>132</v>
      </c>
      <c r="B1252" s="74" t="str">
        <f t="shared" si="1183"/>
        <v>2302885E</v>
      </c>
      <c r="C1252" s="76">
        <v>45414.824074074102</v>
      </c>
      <c r="D1252" s="18" t="s">
        <v>896</v>
      </c>
      <c r="E1252" s="3" t="b">
        <f>ISNUMBER(MATCH(Table1[[#This Row],[Email]],Attendance[Email],0))</f>
        <v>1</v>
      </c>
      <c r="F1252" s="3">
        <f t="shared" si="1184"/>
        <v>45415.157407407438</v>
      </c>
      <c r="G1252" s="21">
        <f>DAY(Table1[[#This Row],[Actual Time]])</f>
        <v>3</v>
      </c>
      <c r="H1252">
        <f>MONTH(Table1[[#This Row],[Actual Time]])</f>
        <v>5</v>
      </c>
      <c r="I1252">
        <f>YEAR(Table1[[#This Row],[Actual Time]])</f>
        <v>2024</v>
      </c>
      <c r="J1252" t="str">
        <f t="shared" si="1185"/>
        <v>3/5/2024</v>
      </c>
      <c r="K1252" s="3" t="str">
        <f t="shared" si="1186"/>
        <v>0</v>
      </c>
      <c r="L1252" t="str">
        <f t="shared" si="1187"/>
        <v>0</v>
      </c>
      <c r="M1252" t="str">
        <f t="shared" si="1188"/>
        <v>1</v>
      </c>
      <c r="N1252" t="str">
        <f t="shared" si="1189"/>
        <v>0</v>
      </c>
      <c r="O1252" t="str">
        <f t="shared" si="1190"/>
        <v>0</v>
      </c>
      <c r="P1252" t="str">
        <f t="shared" si="1191"/>
        <v>0</v>
      </c>
      <c r="Q1252" t="str">
        <f t="shared" si="1192"/>
        <v>0</v>
      </c>
      <c r="R1252" t="str">
        <f t="shared" si="1193"/>
        <v>0</v>
      </c>
      <c r="S1252" t="str">
        <f t="shared" si="1194"/>
        <v>0</v>
      </c>
      <c r="T1252" s="3" t="str">
        <f t="shared" si="1194"/>
        <v>0</v>
      </c>
      <c r="U1252" t="str">
        <f t="shared" si="1195"/>
        <v>0</v>
      </c>
      <c r="V1252" t="str">
        <f t="shared" si="1196"/>
        <v>0</v>
      </c>
      <c r="W1252" t="str">
        <f t="shared" si="1197"/>
        <v>0</v>
      </c>
      <c r="X1252" t="str">
        <f t="shared" si="1198"/>
        <v>0</v>
      </c>
      <c r="Y1252" t="str">
        <f t="shared" si="1199"/>
        <v>0</v>
      </c>
      <c r="Z1252" t="str">
        <f t="shared" si="1200"/>
        <v>0</v>
      </c>
      <c r="AA1252" s="3" t="str">
        <f t="shared" si="1200"/>
        <v>0</v>
      </c>
      <c r="AB1252" s="3" t="str">
        <f t="shared" si="1200"/>
        <v>0</v>
      </c>
      <c r="AC1252" t="str">
        <f t="shared" si="1201"/>
        <v>0</v>
      </c>
      <c r="AD1252" t="str">
        <f t="shared" si="1202"/>
        <v>0</v>
      </c>
      <c r="AE1252" t="str">
        <f t="shared" si="1203"/>
        <v>0</v>
      </c>
      <c r="AF1252" t="str">
        <f t="shared" si="1204"/>
        <v>0</v>
      </c>
      <c r="AG1252" t="str">
        <f t="shared" si="1205"/>
        <v>0</v>
      </c>
      <c r="AH1252" t="str">
        <f t="shared" si="1206"/>
        <v>0</v>
      </c>
      <c r="AI1252" t="str">
        <f t="shared" si="1207"/>
        <v>0</v>
      </c>
      <c r="AJ1252" t="str">
        <f t="shared" si="1208"/>
        <v>0</v>
      </c>
      <c r="AK1252" t="str">
        <f t="shared" si="1209"/>
        <v>0</v>
      </c>
      <c r="AL1252" t="str">
        <f t="shared" si="1210"/>
        <v>0</v>
      </c>
      <c r="AM1252" t="str">
        <f t="shared" si="1211"/>
        <v>0</v>
      </c>
      <c r="AN1252" t="str">
        <f t="shared" si="1212"/>
        <v>0</v>
      </c>
      <c r="AO1252" t="str">
        <f t="shared" si="1213"/>
        <v>0</v>
      </c>
      <c r="AP1252" t="str">
        <f t="shared" si="1214"/>
        <v>0</v>
      </c>
      <c r="AQ1252" t="str">
        <f t="shared" si="1215"/>
        <v>0</v>
      </c>
      <c r="AR1252" t="str">
        <f t="shared" si="1216"/>
        <v>0</v>
      </c>
      <c r="AS1252" t="str">
        <f t="shared" si="1217"/>
        <v>0</v>
      </c>
      <c r="AT1252" t="str">
        <f t="shared" si="1218"/>
        <v>0</v>
      </c>
      <c r="AU1252" t="str">
        <f t="shared" si="1219"/>
        <v>0</v>
      </c>
      <c r="AV1252" t="str">
        <f t="shared" si="1220"/>
        <v>0</v>
      </c>
      <c r="AW1252" t="str">
        <f t="shared" si="1221"/>
        <v>0</v>
      </c>
      <c r="AX1252" t="str">
        <f t="shared" si="1222"/>
        <v>0</v>
      </c>
      <c r="AY1252" t="str">
        <f t="shared" si="1223"/>
        <v>0</v>
      </c>
      <c r="AZ1252" s="22"/>
    </row>
    <row r="1253" spans="1:52" ht="15" customHeight="1">
      <c r="A1253" s="18" t="s">
        <v>325</v>
      </c>
      <c r="B1253" s="74" t="str">
        <f t="shared" si="1183"/>
        <v>2401531E</v>
      </c>
      <c r="C1253" s="76">
        <v>45414.824074074102</v>
      </c>
      <c r="D1253" s="18" t="s">
        <v>1007</v>
      </c>
      <c r="E1253" s="3" t="b">
        <f>ISNUMBER(MATCH(Table1[[#This Row],[Email]],Attendance[Email],0))</f>
        <v>1</v>
      </c>
      <c r="F1253" s="3">
        <f t="shared" si="1184"/>
        <v>45415.157407407438</v>
      </c>
      <c r="G1253" s="21">
        <f>DAY(Table1[[#This Row],[Actual Time]])</f>
        <v>3</v>
      </c>
      <c r="H1253">
        <f>MONTH(Table1[[#This Row],[Actual Time]])</f>
        <v>5</v>
      </c>
      <c r="I1253">
        <f>YEAR(Table1[[#This Row],[Actual Time]])</f>
        <v>2024</v>
      </c>
      <c r="J1253" t="str">
        <f t="shared" si="1185"/>
        <v>3/5/2024</v>
      </c>
      <c r="K1253" s="3" t="str">
        <f t="shared" si="1186"/>
        <v>0</v>
      </c>
      <c r="L1253" t="str">
        <f t="shared" si="1187"/>
        <v>0</v>
      </c>
      <c r="M1253" t="str">
        <f t="shared" si="1188"/>
        <v>1</v>
      </c>
      <c r="N1253" t="str">
        <f t="shared" si="1189"/>
        <v>0</v>
      </c>
      <c r="O1253" t="str">
        <f t="shared" si="1190"/>
        <v>0</v>
      </c>
      <c r="P1253" t="str">
        <f t="shared" si="1191"/>
        <v>0</v>
      </c>
      <c r="Q1253" t="str">
        <f t="shared" si="1192"/>
        <v>0</v>
      </c>
      <c r="R1253" t="str">
        <f t="shared" si="1193"/>
        <v>0</v>
      </c>
      <c r="S1253" t="str">
        <f t="shared" si="1194"/>
        <v>0</v>
      </c>
      <c r="T1253" s="3" t="str">
        <f t="shared" si="1194"/>
        <v>0</v>
      </c>
      <c r="U1253" t="str">
        <f t="shared" si="1195"/>
        <v>0</v>
      </c>
      <c r="V1253" t="str">
        <f t="shared" si="1196"/>
        <v>0</v>
      </c>
      <c r="W1253" t="str">
        <f t="shared" si="1197"/>
        <v>0</v>
      </c>
      <c r="X1253" t="str">
        <f t="shared" si="1198"/>
        <v>0</v>
      </c>
      <c r="Y1253" t="str">
        <f t="shared" si="1199"/>
        <v>0</v>
      </c>
      <c r="Z1253" t="str">
        <f t="shared" si="1200"/>
        <v>0</v>
      </c>
      <c r="AA1253" s="3" t="str">
        <f t="shared" si="1200"/>
        <v>0</v>
      </c>
      <c r="AB1253" s="3" t="str">
        <f t="shared" si="1200"/>
        <v>0</v>
      </c>
      <c r="AC1253" t="str">
        <f t="shared" si="1201"/>
        <v>0</v>
      </c>
      <c r="AD1253" t="str">
        <f t="shared" si="1202"/>
        <v>0</v>
      </c>
      <c r="AE1253" t="str">
        <f t="shared" si="1203"/>
        <v>0</v>
      </c>
      <c r="AF1253" t="str">
        <f t="shared" si="1204"/>
        <v>0</v>
      </c>
      <c r="AG1253" t="str">
        <f t="shared" si="1205"/>
        <v>0</v>
      </c>
      <c r="AH1253" t="str">
        <f t="shared" si="1206"/>
        <v>0</v>
      </c>
      <c r="AI1253" t="str">
        <f t="shared" si="1207"/>
        <v>0</v>
      </c>
      <c r="AJ1253" t="str">
        <f t="shared" si="1208"/>
        <v>0</v>
      </c>
      <c r="AK1253" t="str">
        <f t="shared" si="1209"/>
        <v>0</v>
      </c>
      <c r="AL1253" t="str">
        <f t="shared" si="1210"/>
        <v>0</v>
      </c>
      <c r="AM1253" t="str">
        <f t="shared" si="1211"/>
        <v>0</v>
      </c>
      <c r="AN1253" t="str">
        <f t="shared" si="1212"/>
        <v>0</v>
      </c>
      <c r="AO1253" t="str">
        <f t="shared" si="1213"/>
        <v>0</v>
      </c>
      <c r="AP1253" t="str">
        <f t="shared" si="1214"/>
        <v>0</v>
      </c>
      <c r="AQ1253" t="str">
        <f t="shared" si="1215"/>
        <v>0</v>
      </c>
      <c r="AR1253" t="str">
        <f t="shared" si="1216"/>
        <v>0</v>
      </c>
      <c r="AS1253" t="str">
        <f t="shared" si="1217"/>
        <v>0</v>
      </c>
      <c r="AT1253" t="str">
        <f t="shared" si="1218"/>
        <v>0</v>
      </c>
      <c r="AU1253" t="str">
        <f t="shared" si="1219"/>
        <v>0</v>
      </c>
      <c r="AV1253" t="str">
        <f t="shared" si="1220"/>
        <v>0</v>
      </c>
      <c r="AW1253" t="str">
        <f t="shared" si="1221"/>
        <v>0</v>
      </c>
      <c r="AX1253" t="str">
        <f t="shared" si="1222"/>
        <v>0</v>
      </c>
      <c r="AY1253" t="str">
        <f t="shared" si="1223"/>
        <v>0</v>
      </c>
      <c r="AZ1253" s="22"/>
    </row>
    <row r="1254" spans="1:52" ht="15" customHeight="1">
      <c r="A1254" s="18" t="s">
        <v>140</v>
      </c>
      <c r="B1254" s="74" t="str">
        <f t="shared" si="1183"/>
        <v>2404411G</v>
      </c>
      <c r="C1254" s="76">
        <v>45414.824074074102</v>
      </c>
      <c r="D1254" s="18" t="s">
        <v>900</v>
      </c>
      <c r="E1254" s="3" t="b">
        <f>ISNUMBER(MATCH(Table1[[#This Row],[Email]],Attendance[Email],0))</f>
        <v>1</v>
      </c>
      <c r="F1254" s="3">
        <f t="shared" si="1184"/>
        <v>45415.157407407438</v>
      </c>
      <c r="G1254" s="21">
        <f>DAY(Table1[[#This Row],[Actual Time]])</f>
        <v>3</v>
      </c>
      <c r="H1254">
        <f>MONTH(Table1[[#This Row],[Actual Time]])</f>
        <v>5</v>
      </c>
      <c r="I1254">
        <f>YEAR(Table1[[#This Row],[Actual Time]])</f>
        <v>2024</v>
      </c>
      <c r="J1254" t="str">
        <f t="shared" si="1185"/>
        <v>3/5/2024</v>
      </c>
      <c r="K1254" s="3" t="str">
        <f t="shared" si="1186"/>
        <v>0</v>
      </c>
      <c r="L1254" t="str">
        <f t="shared" si="1187"/>
        <v>0</v>
      </c>
      <c r="M1254" t="str">
        <f t="shared" si="1188"/>
        <v>1</v>
      </c>
      <c r="N1254" t="str">
        <f t="shared" si="1189"/>
        <v>0</v>
      </c>
      <c r="O1254" t="str">
        <f t="shared" si="1190"/>
        <v>0</v>
      </c>
      <c r="P1254" t="str">
        <f t="shared" si="1191"/>
        <v>0</v>
      </c>
      <c r="Q1254" t="str">
        <f t="shared" si="1192"/>
        <v>0</v>
      </c>
      <c r="R1254" t="str">
        <f t="shared" si="1193"/>
        <v>0</v>
      </c>
      <c r="S1254" t="str">
        <f t="shared" si="1194"/>
        <v>0</v>
      </c>
      <c r="T1254" s="3" t="str">
        <f t="shared" si="1194"/>
        <v>0</v>
      </c>
      <c r="U1254" t="str">
        <f t="shared" si="1195"/>
        <v>0</v>
      </c>
      <c r="V1254" t="str">
        <f t="shared" si="1196"/>
        <v>0</v>
      </c>
      <c r="W1254" t="str">
        <f t="shared" si="1197"/>
        <v>0</v>
      </c>
      <c r="X1254" t="str">
        <f t="shared" si="1198"/>
        <v>0</v>
      </c>
      <c r="Y1254" t="str">
        <f t="shared" si="1199"/>
        <v>0</v>
      </c>
      <c r="Z1254" t="str">
        <f t="shared" si="1200"/>
        <v>0</v>
      </c>
      <c r="AA1254" s="3" t="str">
        <f t="shared" si="1200"/>
        <v>0</v>
      </c>
      <c r="AB1254" s="3" t="str">
        <f t="shared" si="1200"/>
        <v>0</v>
      </c>
      <c r="AC1254" t="str">
        <f t="shared" si="1201"/>
        <v>0</v>
      </c>
      <c r="AD1254" t="str">
        <f t="shared" si="1202"/>
        <v>0</v>
      </c>
      <c r="AE1254" t="str">
        <f t="shared" si="1203"/>
        <v>0</v>
      </c>
      <c r="AF1254" t="str">
        <f t="shared" si="1204"/>
        <v>0</v>
      </c>
      <c r="AG1254" t="str">
        <f t="shared" si="1205"/>
        <v>0</v>
      </c>
      <c r="AH1254" t="str">
        <f t="shared" si="1206"/>
        <v>0</v>
      </c>
      <c r="AI1254" t="str">
        <f t="shared" si="1207"/>
        <v>0</v>
      </c>
      <c r="AJ1254" t="str">
        <f t="shared" si="1208"/>
        <v>0</v>
      </c>
      <c r="AK1254" t="str">
        <f t="shared" si="1209"/>
        <v>0</v>
      </c>
      <c r="AL1254" t="str">
        <f t="shared" si="1210"/>
        <v>0</v>
      </c>
      <c r="AM1254" t="str">
        <f t="shared" si="1211"/>
        <v>0</v>
      </c>
      <c r="AN1254" t="str">
        <f t="shared" si="1212"/>
        <v>0</v>
      </c>
      <c r="AO1254" t="str">
        <f t="shared" si="1213"/>
        <v>0</v>
      </c>
      <c r="AP1254" t="str">
        <f t="shared" si="1214"/>
        <v>0</v>
      </c>
      <c r="AQ1254" t="str">
        <f t="shared" si="1215"/>
        <v>0</v>
      </c>
      <c r="AR1254" t="str">
        <f t="shared" si="1216"/>
        <v>0</v>
      </c>
      <c r="AS1254" t="str">
        <f t="shared" si="1217"/>
        <v>0</v>
      </c>
      <c r="AT1254" t="str">
        <f t="shared" si="1218"/>
        <v>0</v>
      </c>
      <c r="AU1254" t="str">
        <f t="shared" si="1219"/>
        <v>0</v>
      </c>
      <c r="AV1254" t="str">
        <f t="shared" si="1220"/>
        <v>0</v>
      </c>
      <c r="AW1254" t="str">
        <f t="shared" si="1221"/>
        <v>0</v>
      </c>
      <c r="AX1254" t="str">
        <f t="shared" si="1222"/>
        <v>0</v>
      </c>
      <c r="AY1254" t="str">
        <f t="shared" si="1223"/>
        <v>0</v>
      </c>
      <c r="AZ1254" s="22"/>
    </row>
    <row r="1255" spans="1:52" ht="15" customHeight="1">
      <c r="A1255" s="18" t="s">
        <v>152</v>
      </c>
      <c r="B1255" s="74" t="str">
        <f t="shared" si="1183"/>
        <v>2402378J</v>
      </c>
      <c r="C1255" s="76">
        <v>45414.824074074102</v>
      </c>
      <c r="D1255" s="18" t="s">
        <v>906</v>
      </c>
      <c r="E1255" s="3" t="b">
        <f>ISNUMBER(MATCH(Table1[[#This Row],[Email]],Attendance[Email],0))</f>
        <v>1</v>
      </c>
      <c r="F1255" s="3">
        <f t="shared" si="1184"/>
        <v>45415.157407407438</v>
      </c>
      <c r="G1255" s="21">
        <f>DAY(Table1[[#This Row],[Actual Time]])</f>
        <v>3</v>
      </c>
      <c r="H1255">
        <f>MONTH(Table1[[#This Row],[Actual Time]])</f>
        <v>5</v>
      </c>
      <c r="I1255">
        <f>YEAR(Table1[[#This Row],[Actual Time]])</f>
        <v>2024</v>
      </c>
      <c r="J1255" t="str">
        <f t="shared" si="1185"/>
        <v>3/5/2024</v>
      </c>
      <c r="K1255" s="3" t="str">
        <f t="shared" si="1186"/>
        <v>0</v>
      </c>
      <c r="L1255" t="str">
        <f t="shared" si="1187"/>
        <v>0</v>
      </c>
      <c r="M1255" t="str">
        <f t="shared" si="1188"/>
        <v>1</v>
      </c>
      <c r="N1255" t="str">
        <f t="shared" si="1189"/>
        <v>0</v>
      </c>
      <c r="O1255" t="str">
        <f t="shared" si="1190"/>
        <v>0</v>
      </c>
      <c r="P1255" t="str">
        <f t="shared" si="1191"/>
        <v>0</v>
      </c>
      <c r="Q1255" t="str">
        <f t="shared" si="1192"/>
        <v>0</v>
      </c>
      <c r="R1255" t="str">
        <f t="shared" si="1193"/>
        <v>0</v>
      </c>
      <c r="S1255" t="str">
        <f t="shared" si="1194"/>
        <v>0</v>
      </c>
      <c r="T1255" s="3" t="str">
        <f t="shared" si="1194"/>
        <v>0</v>
      </c>
      <c r="U1255" t="str">
        <f t="shared" si="1195"/>
        <v>0</v>
      </c>
      <c r="V1255" t="str">
        <f t="shared" si="1196"/>
        <v>0</v>
      </c>
      <c r="W1255" t="str">
        <f t="shared" si="1197"/>
        <v>0</v>
      </c>
      <c r="X1255" t="str">
        <f t="shared" si="1198"/>
        <v>0</v>
      </c>
      <c r="Y1255" t="str">
        <f t="shared" si="1199"/>
        <v>0</v>
      </c>
      <c r="Z1255" t="str">
        <f t="shared" si="1200"/>
        <v>0</v>
      </c>
      <c r="AA1255" s="3" t="str">
        <f t="shared" si="1200"/>
        <v>0</v>
      </c>
      <c r="AB1255" s="3" t="str">
        <f t="shared" si="1200"/>
        <v>0</v>
      </c>
      <c r="AC1255" t="str">
        <f t="shared" si="1201"/>
        <v>0</v>
      </c>
      <c r="AD1255" t="str">
        <f t="shared" si="1202"/>
        <v>0</v>
      </c>
      <c r="AE1255" t="str">
        <f t="shared" si="1203"/>
        <v>0</v>
      </c>
      <c r="AF1255" t="str">
        <f t="shared" si="1204"/>
        <v>0</v>
      </c>
      <c r="AG1255" t="str">
        <f t="shared" si="1205"/>
        <v>0</v>
      </c>
      <c r="AH1255" t="str">
        <f t="shared" si="1206"/>
        <v>0</v>
      </c>
      <c r="AI1255" t="str">
        <f t="shared" si="1207"/>
        <v>0</v>
      </c>
      <c r="AJ1255" t="str">
        <f t="shared" si="1208"/>
        <v>0</v>
      </c>
      <c r="AK1255" t="str">
        <f t="shared" si="1209"/>
        <v>0</v>
      </c>
      <c r="AL1255" t="str">
        <f t="shared" si="1210"/>
        <v>0</v>
      </c>
      <c r="AM1255" t="str">
        <f t="shared" si="1211"/>
        <v>0</v>
      </c>
      <c r="AN1255" t="str">
        <f t="shared" si="1212"/>
        <v>0</v>
      </c>
      <c r="AO1255" t="str">
        <f t="shared" si="1213"/>
        <v>0</v>
      </c>
      <c r="AP1255" t="str">
        <f t="shared" si="1214"/>
        <v>0</v>
      </c>
      <c r="AQ1255" t="str">
        <f t="shared" si="1215"/>
        <v>0</v>
      </c>
      <c r="AR1255" t="str">
        <f t="shared" si="1216"/>
        <v>0</v>
      </c>
      <c r="AS1255" t="str">
        <f t="shared" si="1217"/>
        <v>0</v>
      </c>
      <c r="AT1255" t="str">
        <f t="shared" si="1218"/>
        <v>0</v>
      </c>
      <c r="AU1255" t="str">
        <f t="shared" si="1219"/>
        <v>0</v>
      </c>
      <c r="AV1255" t="str">
        <f t="shared" si="1220"/>
        <v>0</v>
      </c>
      <c r="AW1255" t="str">
        <f t="shared" si="1221"/>
        <v>0</v>
      </c>
      <c r="AX1255" t="str">
        <f t="shared" si="1222"/>
        <v>0</v>
      </c>
      <c r="AY1255" t="str">
        <f t="shared" si="1223"/>
        <v>0</v>
      </c>
      <c r="AZ1255" s="22"/>
    </row>
    <row r="1256" spans="1:52" ht="15" customHeight="1">
      <c r="A1256" s="18" t="s">
        <v>260</v>
      </c>
      <c r="B1256" s="74" t="str">
        <f t="shared" si="1183"/>
        <v>2401045F</v>
      </c>
      <c r="C1256" s="76">
        <v>45414.824074074102</v>
      </c>
      <c r="D1256" s="18" t="s">
        <v>1010</v>
      </c>
      <c r="E1256" s="3" t="b">
        <f>ISNUMBER(MATCH(Table1[[#This Row],[Email]],Attendance[Email],0))</f>
        <v>1</v>
      </c>
      <c r="F1256" s="3">
        <f t="shared" si="1184"/>
        <v>45415.157407407438</v>
      </c>
      <c r="G1256" s="21">
        <f>DAY(Table1[[#This Row],[Actual Time]])</f>
        <v>3</v>
      </c>
      <c r="H1256">
        <f>MONTH(Table1[[#This Row],[Actual Time]])</f>
        <v>5</v>
      </c>
      <c r="I1256">
        <f>YEAR(Table1[[#This Row],[Actual Time]])</f>
        <v>2024</v>
      </c>
      <c r="J1256" t="str">
        <f t="shared" si="1185"/>
        <v>3/5/2024</v>
      </c>
      <c r="K1256" s="3" t="str">
        <f t="shared" si="1186"/>
        <v>0</v>
      </c>
      <c r="L1256" t="str">
        <f t="shared" si="1187"/>
        <v>0</v>
      </c>
      <c r="M1256" t="str">
        <f t="shared" si="1188"/>
        <v>1</v>
      </c>
      <c r="N1256" t="str">
        <f t="shared" si="1189"/>
        <v>0</v>
      </c>
      <c r="O1256" t="str">
        <f t="shared" si="1190"/>
        <v>0</v>
      </c>
      <c r="P1256" t="str">
        <f t="shared" si="1191"/>
        <v>0</v>
      </c>
      <c r="Q1256" t="str">
        <f t="shared" si="1192"/>
        <v>0</v>
      </c>
      <c r="R1256" t="str">
        <f t="shared" si="1193"/>
        <v>0</v>
      </c>
      <c r="S1256" t="str">
        <f t="shared" si="1194"/>
        <v>0</v>
      </c>
      <c r="T1256" s="3" t="str">
        <f t="shared" si="1194"/>
        <v>0</v>
      </c>
      <c r="U1256" t="str">
        <f t="shared" si="1195"/>
        <v>0</v>
      </c>
      <c r="V1256" t="str">
        <f t="shared" si="1196"/>
        <v>0</v>
      </c>
      <c r="W1256" t="str">
        <f t="shared" si="1197"/>
        <v>0</v>
      </c>
      <c r="X1256" t="str">
        <f t="shared" si="1198"/>
        <v>0</v>
      </c>
      <c r="Y1256" t="str">
        <f t="shared" si="1199"/>
        <v>0</v>
      </c>
      <c r="Z1256" t="str">
        <f t="shared" si="1200"/>
        <v>0</v>
      </c>
      <c r="AA1256" s="3" t="str">
        <f t="shared" si="1200"/>
        <v>0</v>
      </c>
      <c r="AB1256" s="3" t="str">
        <f t="shared" si="1200"/>
        <v>0</v>
      </c>
      <c r="AC1256" t="str">
        <f t="shared" si="1201"/>
        <v>0</v>
      </c>
      <c r="AD1256" t="str">
        <f t="shared" si="1202"/>
        <v>0</v>
      </c>
      <c r="AE1256" t="str">
        <f t="shared" si="1203"/>
        <v>0</v>
      </c>
      <c r="AF1256" t="str">
        <f t="shared" si="1204"/>
        <v>0</v>
      </c>
      <c r="AG1256" t="str">
        <f t="shared" si="1205"/>
        <v>0</v>
      </c>
      <c r="AH1256" t="str">
        <f t="shared" si="1206"/>
        <v>0</v>
      </c>
      <c r="AI1256" t="str">
        <f t="shared" si="1207"/>
        <v>0</v>
      </c>
      <c r="AJ1256" t="str">
        <f t="shared" si="1208"/>
        <v>0</v>
      </c>
      <c r="AK1256" t="str">
        <f t="shared" si="1209"/>
        <v>0</v>
      </c>
      <c r="AL1256" t="str">
        <f t="shared" si="1210"/>
        <v>0</v>
      </c>
      <c r="AM1256" t="str">
        <f t="shared" si="1211"/>
        <v>0</v>
      </c>
      <c r="AN1256" t="str">
        <f t="shared" si="1212"/>
        <v>0</v>
      </c>
      <c r="AO1256" t="str">
        <f t="shared" si="1213"/>
        <v>0</v>
      </c>
      <c r="AP1256" t="str">
        <f t="shared" si="1214"/>
        <v>0</v>
      </c>
      <c r="AQ1256" t="str">
        <f t="shared" si="1215"/>
        <v>0</v>
      </c>
      <c r="AR1256" t="str">
        <f t="shared" si="1216"/>
        <v>0</v>
      </c>
      <c r="AS1256" t="str">
        <f t="shared" si="1217"/>
        <v>0</v>
      </c>
      <c r="AT1256" t="str">
        <f t="shared" si="1218"/>
        <v>0</v>
      </c>
      <c r="AU1256" t="str">
        <f t="shared" si="1219"/>
        <v>0</v>
      </c>
      <c r="AV1256" t="str">
        <f t="shared" si="1220"/>
        <v>0</v>
      </c>
      <c r="AW1256" t="str">
        <f t="shared" si="1221"/>
        <v>0</v>
      </c>
      <c r="AX1256" t="str">
        <f t="shared" si="1222"/>
        <v>0</v>
      </c>
      <c r="AY1256" t="str">
        <f t="shared" si="1223"/>
        <v>0</v>
      </c>
      <c r="AZ1256" s="22"/>
    </row>
    <row r="1257" spans="1:52" ht="15" customHeight="1">
      <c r="A1257" s="18" t="s">
        <v>128</v>
      </c>
      <c r="B1257" s="74" t="str">
        <f t="shared" si="1183"/>
        <v>2302396C</v>
      </c>
      <c r="C1257" s="76">
        <v>45414.824074074102</v>
      </c>
      <c r="D1257" s="18" t="s">
        <v>894</v>
      </c>
      <c r="E1257" s="3" t="b">
        <f>ISNUMBER(MATCH(Table1[[#This Row],[Email]],Attendance[Email],0))</f>
        <v>1</v>
      </c>
      <c r="F1257" s="3">
        <f t="shared" si="1184"/>
        <v>45415.157407407438</v>
      </c>
      <c r="G1257" s="21">
        <f>DAY(Table1[[#This Row],[Actual Time]])</f>
        <v>3</v>
      </c>
      <c r="H1257">
        <f>MONTH(Table1[[#This Row],[Actual Time]])</f>
        <v>5</v>
      </c>
      <c r="I1257">
        <f>YEAR(Table1[[#This Row],[Actual Time]])</f>
        <v>2024</v>
      </c>
      <c r="J1257" t="str">
        <f t="shared" si="1185"/>
        <v>3/5/2024</v>
      </c>
      <c r="K1257" s="3" t="str">
        <f t="shared" si="1186"/>
        <v>0</v>
      </c>
      <c r="L1257" t="str">
        <f t="shared" si="1187"/>
        <v>0</v>
      </c>
      <c r="M1257" t="str">
        <f t="shared" si="1188"/>
        <v>1</v>
      </c>
      <c r="N1257" t="str">
        <f t="shared" si="1189"/>
        <v>0</v>
      </c>
      <c r="O1257" t="str">
        <f t="shared" si="1190"/>
        <v>0</v>
      </c>
      <c r="P1257" t="str">
        <f t="shared" si="1191"/>
        <v>0</v>
      </c>
      <c r="Q1257" t="str">
        <f t="shared" si="1192"/>
        <v>0</v>
      </c>
      <c r="R1257" t="str">
        <f t="shared" si="1193"/>
        <v>0</v>
      </c>
      <c r="S1257" t="str">
        <f t="shared" si="1194"/>
        <v>0</v>
      </c>
      <c r="T1257" s="3" t="str">
        <f t="shared" si="1194"/>
        <v>0</v>
      </c>
      <c r="U1257" t="str">
        <f t="shared" si="1195"/>
        <v>0</v>
      </c>
      <c r="V1257" t="str">
        <f t="shared" si="1196"/>
        <v>0</v>
      </c>
      <c r="W1257" t="str">
        <f t="shared" si="1197"/>
        <v>0</v>
      </c>
      <c r="X1257" t="str">
        <f t="shared" si="1198"/>
        <v>0</v>
      </c>
      <c r="Y1257" t="str">
        <f t="shared" si="1199"/>
        <v>0</v>
      </c>
      <c r="Z1257" t="str">
        <f t="shared" si="1200"/>
        <v>0</v>
      </c>
      <c r="AA1257" s="3" t="str">
        <f t="shared" si="1200"/>
        <v>0</v>
      </c>
      <c r="AB1257" s="3" t="str">
        <f t="shared" si="1200"/>
        <v>0</v>
      </c>
      <c r="AC1257" t="str">
        <f t="shared" si="1201"/>
        <v>0</v>
      </c>
      <c r="AD1257" t="str">
        <f t="shared" si="1202"/>
        <v>0</v>
      </c>
      <c r="AE1257" t="str">
        <f t="shared" si="1203"/>
        <v>0</v>
      </c>
      <c r="AF1257" t="str">
        <f t="shared" si="1204"/>
        <v>0</v>
      </c>
      <c r="AG1257" t="str">
        <f t="shared" si="1205"/>
        <v>0</v>
      </c>
      <c r="AH1257" t="str">
        <f t="shared" si="1206"/>
        <v>0</v>
      </c>
      <c r="AI1257" t="str">
        <f t="shared" si="1207"/>
        <v>0</v>
      </c>
      <c r="AJ1257" t="str">
        <f t="shared" si="1208"/>
        <v>0</v>
      </c>
      <c r="AK1257" t="str">
        <f t="shared" si="1209"/>
        <v>0</v>
      </c>
      <c r="AL1257" t="str">
        <f t="shared" si="1210"/>
        <v>0</v>
      </c>
      <c r="AM1257" t="str">
        <f t="shared" si="1211"/>
        <v>0</v>
      </c>
      <c r="AN1257" t="str">
        <f t="shared" si="1212"/>
        <v>0</v>
      </c>
      <c r="AO1257" t="str">
        <f t="shared" si="1213"/>
        <v>0</v>
      </c>
      <c r="AP1257" t="str">
        <f t="shared" si="1214"/>
        <v>0</v>
      </c>
      <c r="AQ1257" t="str">
        <f t="shared" si="1215"/>
        <v>0</v>
      </c>
      <c r="AR1257" t="str">
        <f t="shared" si="1216"/>
        <v>0</v>
      </c>
      <c r="AS1257" t="str">
        <f t="shared" si="1217"/>
        <v>0</v>
      </c>
      <c r="AT1257" t="str">
        <f t="shared" si="1218"/>
        <v>0</v>
      </c>
      <c r="AU1257" t="str">
        <f t="shared" si="1219"/>
        <v>0</v>
      </c>
      <c r="AV1257" t="str">
        <f t="shared" si="1220"/>
        <v>0</v>
      </c>
      <c r="AW1257" t="str">
        <f t="shared" si="1221"/>
        <v>0</v>
      </c>
      <c r="AX1257" t="str">
        <f t="shared" si="1222"/>
        <v>0</v>
      </c>
      <c r="AY1257" t="str">
        <f t="shared" si="1223"/>
        <v>0</v>
      </c>
      <c r="AZ1257" s="22"/>
    </row>
    <row r="1258" spans="1:52" ht="15" customHeight="1">
      <c r="A1258" s="18" t="s">
        <v>86</v>
      </c>
      <c r="B1258" s="74" t="str">
        <f t="shared" si="1183"/>
        <v>2301700G</v>
      </c>
      <c r="C1258" s="76">
        <v>45414.824074074102</v>
      </c>
      <c r="D1258" s="18" t="s">
        <v>983</v>
      </c>
      <c r="E1258" s="3" t="b">
        <f>ISNUMBER(MATCH(Table1[[#This Row],[Email]],Attendance[Email],0))</f>
        <v>1</v>
      </c>
      <c r="F1258" s="3">
        <f t="shared" si="1184"/>
        <v>45415.157407407438</v>
      </c>
      <c r="G1258" s="21">
        <f>DAY(Table1[[#This Row],[Actual Time]])</f>
        <v>3</v>
      </c>
      <c r="H1258">
        <f>MONTH(Table1[[#This Row],[Actual Time]])</f>
        <v>5</v>
      </c>
      <c r="I1258">
        <f>YEAR(Table1[[#This Row],[Actual Time]])</f>
        <v>2024</v>
      </c>
      <c r="J1258" t="str">
        <f t="shared" si="1185"/>
        <v>3/5/2024</v>
      </c>
      <c r="K1258" s="3" t="str">
        <f t="shared" si="1186"/>
        <v>0</v>
      </c>
      <c r="L1258" t="str">
        <f t="shared" si="1187"/>
        <v>0</v>
      </c>
      <c r="M1258" t="str">
        <f t="shared" si="1188"/>
        <v>1</v>
      </c>
      <c r="N1258" t="str">
        <f t="shared" si="1189"/>
        <v>0</v>
      </c>
      <c r="O1258" t="str">
        <f t="shared" si="1190"/>
        <v>0</v>
      </c>
      <c r="P1258" t="str">
        <f t="shared" si="1191"/>
        <v>0</v>
      </c>
      <c r="Q1258" t="str">
        <f t="shared" si="1192"/>
        <v>0</v>
      </c>
      <c r="R1258" t="str">
        <f t="shared" si="1193"/>
        <v>0</v>
      </c>
      <c r="S1258" t="str">
        <f t="shared" si="1194"/>
        <v>0</v>
      </c>
      <c r="T1258" s="3" t="str">
        <f t="shared" si="1194"/>
        <v>0</v>
      </c>
      <c r="U1258" t="str">
        <f t="shared" si="1195"/>
        <v>0</v>
      </c>
      <c r="V1258" t="str">
        <f t="shared" si="1196"/>
        <v>0</v>
      </c>
      <c r="W1258" t="str">
        <f t="shared" si="1197"/>
        <v>0</v>
      </c>
      <c r="X1258" t="str">
        <f t="shared" si="1198"/>
        <v>0</v>
      </c>
      <c r="Y1258" t="str">
        <f t="shared" si="1199"/>
        <v>0</v>
      </c>
      <c r="Z1258" t="str">
        <f t="shared" si="1200"/>
        <v>0</v>
      </c>
      <c r="AA1258" s="3" t="str">
        <f t="shared" si="1200"/>
        <v>0</v>
      </c>
      <c r="AB1258" s="3" t="str">
        <f t="shared" si="1200"/>
        <v>0</v>
      </c>
      <c r="AC1258" t="str">
        <f t="shared" si="1201"/>
        <v>0</v>
      </c>
      <c r="AD1258" t="str">
        <f t="shared" si="1202"/>
        <v>0</v>
      </c>
      <c r="AE1258" t="str">
        <f t="shared" si="1203"/>
        <v>0</v>
      </c>
      <c r="AF1258" t="str">
        <f t="shared" si="1204"/>
        <v>0</v>
      </c>
      <c r="AG1258" t="str">
        <f t="shared" si="1205"/>
        <v>0</v>
      </c>
      <c r="AH1258" t="str">
        <f t="shared" si="1206"/>
        <v>0</v>
      </c>
      <c r="AI1258" t="str">
        <f t="shared" si="1207"/>
        <v>0</v>
      </c>
      <c r="AJ1258" t="str">
        <f t="shared" si="1208"/>
        <v>0</v>
      </c>
      <c r="AK1258" t="str">
        <f t="shared" si="1209"/>
        <v>0</v>
      </c>
      <c r="AL1258" t="str">
        <f t="shared" si="1210"/>
        <v>0</v>
      </c>
      <c r="AM1258" t="str">
        <f t="shared" si="1211"/>
        <v>0</v>
      </c>
      <c r="AN1258" t="str">
        <f t="shared" si="1212"/>
        <v>0</v>
      </c>
      <c r="AO1258" t="str">
        <f t="shared" si="1213"/>
        <v>0</v>
      </c>
      <c r="AP1258" t="str">
        <f t="shared" si="1214"/>
        <v>0</v>
      </c>
      <c r="AQ1258" t="str">
        <f t="shared" si="1215"/>
        <v>0</v>
      </c>
      <c r="AR1258" t="str">
        <f t="shared" si="1216"/>
        <v>0</v>
      </c>
      <c r="AS1258" t="str">
        <f t="shared" si="1217"/>
        <v>0</v>
      </c>
      <c r="AT1258" t="str">
        <f t="shared" si="1218"/>
        <v>0</v>
      </c>
      <c r="AU1258" t="str">
        <f t="shared" si="1219"/>
        <v>0</v>
      </c>
      <c r="AV1258" t="str">
        <f t="shared" si="1220"/>
        <v>0</v>
      </c>
      <c r="AW1258" t="str">
        <f t="shared" si="1221"/>
        <v>0</v>
      </c>
      <c r="AX1258" t="str">
        <f t="shared" si="1222"/>
        <v>0</v>
      </c>
      <c r="AY1258" t="str">
        <f t="shared" si="1223"/>
        <v>0</v>
      </c>
      <c r="AZ1258" s="22"/>
    </row>
    <row r="1259" spans="1:52" ht="15" customHeight="1">
      <c r="A1259" s="18" t="s">
        <v>206</v>
      </c>
      <c r="B1259" s="74" t="str">
        <f t="shared" si="1183"/>
        <v>2403954G</v>
      </c>
      <c r="C1259" s="76">
        <v>45414.824074074102</v>
      </c>
      <c r="D1259" s="18" t="s">
        <v>933</v>
      </c>
      <c r="E1259" s="3" t="b">
        <f>ISNUMBER(MATCH(Table1[[#This Row],[Email]],Attendance[Email],0))</f>
        <v>1</v>
      </c>
      <c r="F1259" s="3">
        <f t="shared" si="1184"/>
        <v>45415.157407407438</v>
      </c>
      <c r="G1259" s="21">
        <f>DAY(Table1[[#This Row],[Actual Time]])</f>
        <v>3</v>
      </c>
      <c r="H1259">
        <f>MONTH(Table1[[#This Row],[Actual Time]])</f>
        <v>5</v>
      </c>
      <c r="I1259">
        <f>YEAR(Table1[[#This Row],[Actual Time]])</f>
        <v>2024</v>
      </c>
      <c r="J1259" t="str">
        <f t="shared" si="1185"/>
        <v>3/5/2024</v>
      </c>
      <c r="K1259" s="3" t="str">
        <f t="shared" si="1186"/>
        <v>0</v>
      </c>
      <c r="L1259" t="str">
        <f t="shared" si="1187"/>
        <v>0</v>
      </c>
      <c r="M1259" t="str">
        <f t="shared" si="1188"/>
        <v>1</v>
      </c>
      <c r="N1259" t="str">
        <f t="shared" si="1189"/>
        <v>0</v>
      </c>
      <c r="O1259" t="str">
        <f t="shared" si="1190"/>
        <v>0</v>
      </c>
      <c r="P1259" t="str">
        <f t="shared" si="1191"/>
        <v>0</v>
      </c>
      <c r="Q1259" t="str">
        <f t="shared" si="1192"/>
        <v>0</v>
      </c>
      <c r="R1259" t="str">
        <f t="shared" si="1193"/>
        <v>0</v>
      </c>
      <c r="S1259" t="str">
        <f t="shared" si="1194"/>
        <v>0</v>
      </c>
      <c r="T1259" s="3" t="str">
        <f t="shared" si="1194"/>
        <v>0</v>
      </c>
      <c r="U1259" t="str">
        <f t="shared" si="1195"/>
        <v>0</v>
      </c>
      <c r="V1259" t="str">
        <f t="shared" si="1196"/>
        <v>0</v>
      </c>
      <c r="W1259" t="str">
        <f t="shared" si="1197"/>
        <v>0</v>
      </c>
      <c r="X1259" t="str">
        <f t="shared" si="1198"/>
        <v>0</v>
      </c>
      <c r="Y1259" t="str">
        <f t="shared" si="1199"/>
        <v>0</v>
      </c>
      <c r="Z1259" t="str">
        <f t="shared" si="1200"/>
        <v>0</v>
      </c>
      <c r="AA1259" s="3" t="str">
        <f t="shared" si="1200"/>
        <v>0</v>
      </c>
      <c r="AB1259" s="3" t="str">
        <f t="shared" si="1200"/>
        <v>0</v>
      </c>
      <c r="AC1259" t="str">
        <f t="shared" si="1201"/>
        <v>0</v>
      </c>
      <c r="AD1259" t="str">
        <f t="shared" si="1202"/>
        <v>0</v>
      </c>
      <c r="AE1259" t="str">
        <f t="shared" si="1203"/>
        <v>0</v>
      </c>
      <c r="AF1259" t="str">
        <f t="shared" si="1204"/>
        <v>0</v>
      </c>
      <c r="AG1259" t="str">
        <f t="shared" si="1205"/>
        <v>0</v>
      </c>
      <c r="AH1259" t="str">
        <f t="shared" si="1206"/>
        <v>0</v>
      </c>
      <c r="AI1259" t="str">
        <f t="shared" si="1207"/>
        <v>0</v>
      </c>
      <c r="AJ1259" t="str">
        <f t="shared" si="1208"/>
        <v>0</v>
      </c>
      <c r="AK1259" t="str">
        <f t="shared" si="1209"/>
        <v>0</v>
      </c>
      <c r="AL1259" t="str">
        <f t="shared" si="1210"/>
        <v>0</v>
      </c>
      <c r="AM1259" t="str">
        <f t="shared" si="1211"/>
        <v>0</v>
      </c>
      <c r="AN1259" t="str">
        <f t="shared" si="1212"/>
        <v>0</v>
      </c>
      <c r="AO1259" t="str">
        <f t="shared" si="1213"/>
        <v>0</v>
      </c>
      <c r="AP1259" t="str">
        <f t="shared" si="1214"/>
        <v>0</v>
      </c>
      <c r="AQ1259" t="str">
        <f t="shared" si="1215"/>
        <v>0</v>
      </c>
      <c r="AR1259" t="str">
        <f t="shared" si="1216"/>
        <v>0</v>
      </c>
      <c r="AS1259" t="str">
        <f t="shared" si="1217"/>
        <v>0</v>
      </c>
      <c r="AT1259" t="str">
        <f t="shared" si="1218"/>
        <v>0</v>
      </c>
      <c r="AU1259" t="str">
        <f t="shared" si="1219"/>
        <v>0</v>
      </c>
      <c r="AV1259" t="str">
        <f t="shared" si="1220"/>
        <v>0</v>
      </c>
      <c r="AW1259" t="str">
        <f t="shared" si="1221"/>
        <v>0</v>
      </c>
      <c r="AX1259" t="str">
        <f t="shared" si="1222"/>
        <v>0</v>
      </c>
      <c r="AY1259" t="str">
        <f t="shared" si="1223"/>
        <v>0</v>
      </c>
      <c r="AZ1259" s="22"/>
    </row>
    <row r="1260" spans="1:52" ht="15" customHeight="1">
      <c r="A1260" s="18" t="s">
        <v>130</v>
      </c>
      <c r="B1260" s="74" t="str">
        <f t="shared" si="1183"/>
        <v>2401627A</v>
      </c>
      <c r="C1260" s="76">
        <v>45414.824074074102</v>
      </c>
      <c r="D1260" s="18" t="s">
        <v>895</v>
      </c>
      <c r="E1260" s="3" t="b">
        <f>ISNUMBER(MATCH(Table1[[#This Row],[Email]],Attendance[Email],0))</f>
        <v>1</v>
      </c>
      <c r="F1260" s="3">
        <f t="shared" si="1184"/>
        <v>45415.157407407438</v>
      </c>
      <c r="G1260" s="21">
        <f>DAY(Table1[[#This Row],[Actual Time]])</f>
        <v>3</v>
      </c>
      <c r="H1260">
        <f>MONTH(Table1[[#This Row],[Actual Time]])</f>
        <v>5</v>
      </c>
      <c r="I1260">
        <f>YEAR(Table1[[#This Row],[Actual Time]])</f>
        <v>2024</v>
      </c>
      <c r="J1260" t="str">
        <f t="shared" si="1185"/>
        <v>3/5/2024</v>
      </c>
      <c r="K1260" s="3" t="str">
        <f t="shared" si="1186"/>
        <v>0</v>
      </c>
      <c r="L1260" t="str">
        <f t="shared" si="1187"/>
        <v>0</v>
      </c>
      <c r="M1260" t="str">
        <f t="shared" si="1188"/>
        <v>1</v>
      </c>
      <c r="N1260" t="str">
        <f t="shared" si="1189"/>
        <v>0</v>
      </c>
      <c r="O1260" t="str">
        <f t="shared" si="1190"/>
        <v>0</v>
      </c>
      <c r="P1260" t="str">
        <f t="shared" si="1191"/>
        <v>0</v>
      </c>
      <c r="Q1260" t="str">
        <f t="shared" si="1192"/>
        <v>0</v>
      </c>
      <c r="R1260" t="str">
        <f t="shared" si="1193"/>
        <v>0</v>
      </c>
      <c r="S1260" t="str">
        <f t="shared" si="1194"/>
        <v>0</v>
      </c>
      <c r="T1260" s="3" t="str">
        <f t="shared" si="1194"/>
        <v>0</v>
      </c>
      <c r="U1260" t="str">
        <f t="shared" si="1195"/>
        <v>0</v>
      </c>
      <c r="V1260" t="str">
        <f t="shared" si="1196"/>
        <v>0</v>
      </c>
      <c r="W1260" t="str">
        <f t="shared" si="1197"/>
        <v>0</v>
      </c>
      <c r="X1260" t="str">
        <f t="shared" si="1198"/>
        <v>0</v>
      </c>
      <c r="Y1260" t="str">
        <f t="shared" si="1199"/>
        <v>0</v>
      </c>
      <c r="Z1260" t="str">
        <f t="shared" si="1200"/>
        <v>0</v>
      </c>
      <c r="AA1260" s="3" t="str">
        <f t="shared" si="1200"/>
        <v>0</v>
      </c>
      <c r="AB1260" s="3" t="str">
        <f t="shared" si="1200"/>
        <v>0</v>
      </c>
      <c r="AC1260" t="str">
        <f t="shared" si="1201"/>
        <v>0</v>
      </c>
      <c r="AD1260" t="str">
        <f t="shared" si="1202"/>
        <v>0</v>
      </c>
      <c r="AE1260" t="str">
        <f t="shared" si="1203"/>
        <v>0</v>
      </c>
      <c r="AF1260" t="str">
        <f t="shared" si="1204"/>
        <v>0</v>
      </c>
      <c r="AG1260" t="str">
        <f t="shared" si="1205"/>
        <v>0</v>
      </c>
      <c r="AH1260" t="str">
        <f t="shared" si="1206"/>
        <v>0</v>
      </c>
      <c r="AI1260" t="str">
        <f t="shared" si="1207"/>
        <v>0</v>
      </c>
      <c r="AJ1260" t="str">
        <f t="shared" si="1208"/>
        <v>0</v>
      </c>
      <c r="AK1260" t="str">
        <f t="shared" si="1209"/>
        <v>0</v>
      </c>
      <c r="AL1260" t="str">
        <f t="shared" si="1210"/>
        <v>0</v>
      </c>
      <c r="AM1260" t="str">
        <f t="shared" si="1211"/>
        <v>0</v>
      </c>
      <c r="AN1260" t="str">
        <f t="shared" si="1212"/>
        <v>0</v>
      </c>
      <c r="AO1260" t="str">
        <f t="shared" si="1213"/>
        <v>0</v>
      </c>
      <c r="AP1260" t="str">
        <f t="shared" si="1214"/>
        <v>0</v>
      </c>
      <c r="AQ1260" t="str">
        <f t="shared" si="1215"/>
        <v>0</v>
      </c>
      <c r="AR1260" t="str">
        <f t="shared" si="1216"/>
        <v>0</v>
      </c>
      <c r="AS1260" t="str">
        <f t="shared" si="1217"/>
        <v>0</v>
      </c>
      <c r="AT1260" t="str">
        <f t="shared" si="1218"/>
        <v>0</v>
      </c>
      <c r="AU1260" t="str">
        <f t="shared" si="1219"/>
        <v>0</v>
      </c>
      <c r="AV1260" t="str">
        <f t="shared" si="1220"/>
        <v>0</v>
      </c>
      <c r="AW1260" t="str">
        <f t="shared" si="1221"/>
        <v>0</v>
      </c>
      <c r="AX1260" t="str">
        <f t="shared" si="1222"/>
        <v>0</v>
      </c>
      <c r="AY1260" t="str">
        <f t="shared" si="1223"/>
        <v>0</v>
      </c>
      <c r="AZ1260" s="22"/>
    </row>
    <row r="1261" spans="1:52" ht="15" customHeight="1">
      <c r="A1261" s="18" t="s">
        <v>134</v>
      </c>
      <c r="B1261" s="74" t="str">
        <f t="shared" si="1183"/>
        <v>2401051D</v>
      </c>
      <c r="C1261" s="76">
        <v>45414.824074074102</v>
      </c>
      <c r="D1261" s="18" t="s">
        <v>897</v>
      </c>
      <c r="E1261" s="3" t="b">
        <f>ISNUMBER(MATCH(Table1[[#This Row],[Email]],Attendance[Email],0))</f>
        <v>1</v>
      </c>
      <c r="F1261" s="3">
        <f t="shared" si="1184"/>
        <v>45415.157407407438</v>
      </c>
      <c r="G1261" s="21">
        <f>DAY(Table1[[#This Row],[Actual Time]])</f>
        <v>3</v>
      </c>
      <c r="H1261">
        <f>MONTH(Table1[[#This Row],[Actual Time]])</f>
        <v>5</v>
      </c>
      <c r="I1261">
        <f>YEAR(Table1[[#This Row],[Actual Time]])</f>
        <v>2024</v>
      </c>
      <c r="J1261" t="str">
        <f t="shared" si="1185"/>
        <v>3/5/2024</v>
      </c>
      <c r="K1261" s="3" t="str">
        <f t="shared" si="1186"/>
        <v>0</v>
      </c>
      <c r="L1261" t="str">
        <f t="shared" si="1187"/>
        <v>0</v>
      </c>
      <c r="M1261" t="str">
        <f t="shared" si="1188"/>
        <v>1</v>
      </c>
      <c r="N1261" t="str">
        <f t="shared" si="1189"/>
        <v>0</v>
      </c>
      <c r="O1261" t="str">
        <f t="shared" si="1190"/>
        <v>0</v>
      </c>
      <c r="P1261" t="str">
        <f t="shared" si="1191"/>
        <v>0</v>
      </c>
      <c r="Q1261" t="str">
        <f t="shared" si="1192"/>
        <v>0</v>
      </c>
      <c r="R1261" t="str">
        <f t="shared" si="1193"/>
        <v>0</v>
      </c>
      <c r="S1261" t="str">
        <f t="shared" si="1194"/>
        <v>0</v>
      </c>
      <c r="T1261" s="3" t="str">
        <f t="shared" si="1194"/>
        <v>0</v>
      </c>
      <c r="U1261" t="str">
        <f t="shared" si="1195"/>
        <v>0</v>
      </c>
      <c r="V1261" t="str">
        <f t="shared" si="1196"/>
        <v>0</v>
      </c>
      <c r="W1261" t="str">
        <f t="shared" si="1197"/>
        <v>0</v>
      </c>
      <c r="X1261" t="str">
        <f t="shared" si="1198"/>
        <v>0</v>
      </c>
      <c r="Y1261" t="str">
        <f t="shared" si="1199"/>
        <v>0</v>
      </c>
      <c r="Z1261" t="str">
        <f t="shared" si="1200"/>
        <v>0</v>
      </c>
      <c r="AA1261" s="3" t="str">
        <f t="shared" si="1200"/>
        <v>0</v>
      </c>
      <c r="AB1261" s="3" t="str">
        <f t="shared" si="1200"/>
        <v>0</v>
      </c>
      <c r="AC1261" t="str">
        <f t="shared" si="1201"/>
        <v>0</v>
      </c>
      <c r="AD1261" t="str">
        <f t="shared" si="1202"/>
        <v>0</v>
      </c>
      <c r="AE1261" t="str">
        <f t="shared" si="1203"/>
        <v>0</v>
      </c>
      <c r="AF1261" t="str">
        <f t="shared" si="1204"/>
        <v>0</v>
      </c>
      <c r="AG1261" t="str">
        <f t="shared" si="1205"/>
        <v>0</v>
      </c>
      <c r="AH1261" t="str">
        <f t="shared" si="1206"/>
        <v>0</v>
      </c>
      <c r="AI1261" t="str">
        <f t="shared" si="1207"/>
        <v>0</v>
      </c>
      <c r="AJ1261" t="str">
        <f t="shared" si="1208"/>
        <v>0</v>
      </c>
      <c r="AK1261" t="str">
        <f t="shared" si="1209"/>
        <v>0</v>
      </c>
      <c r="AL1261" t="str">
        <f t="shared" si="1210"/>
        <v>0</v>
      </c>
      <c r="AM1261" t="str">
        <f t="shared" si="1211"/>
        <v>0</v>
      </c>
      <c r="AN1261" t="str">
        <f t="shared" si="1212"/>
        <v>0</v>
      </c>
      <c r="AO1261" t="str">
        <f t="shared" si="1213"/>
        <v>0</v>
      </c>
      <c r="AP1261" t="str">
        <f t="shared" si="1214"/>
        <v>0</v>
      </c>
      <c r="AQ1261" t="str">
        <f t="shared" si="1215"/>
        <v>0</v>
      </c>
      <c r="AR1261" t="str">
        <f t="shared" si="1216"/>
        <v>0</v>
      </c>
      <c r="AS1261" t="str">
        <f t="shared" si="1217"/>
        <v>0</v>
      </c>
      <c r="AT1261" t="str">
        <f t="shared" si="1218"/>
        <v>0</v>
      </c>
      <c r="AU1261" t="str">
        <f t="shared" si="1219"/>
        <v>0</v>
      </c>
      <c r="AV1261" t="str">
        <f t="shared" si="1220"/>
        <v>0</v>
      </c>
      <c r="AW1261" t="str">
        <f t="shared" si="1221"/>
        <v>0</v>
      </c>
      <c r="AX1261" t="str">
        <f t="shared" si="1222"/>
        <v>0</v>
      </c>
      <c r="AY1261" t="str">
        <f t="shared" si="1223"/>
        <v>0</v>
      </c>
      <c r="AZ1261" s="22"/>
    </row>
    <row r="1262" spans="1:52" ht="15" customHeight="1">
      <c r="A1262" s="18" t="s">
        <v>335</v>
      </c>
      <c r="B1262" s="74" t="str">
        <f t="shared" si="1183"/>
        <v>2305107A</v>
      </c>
      <c r="C1262" s="76">
        <v>45414.824074074102</v>
      </c>
      <c r="D1262" s="18" t="s">
        <v>1005</v>
      </c>
      <c r="E1262" s="3" t="b">
        <f>ISNUMBER(MATCH(Table1[[#This Row],[Email]],Attendance[Email],0))</f>
        <v>1</v>
      </c>
      <c r="F1262" s="3">
        <f t="shared" si="1184"/>
        <v>45415.157407407438</v>
      </c>
      <c r="G1262" s="21">
        <f>DAY(Table1[[#This Row],[Actual Time]])</f>
        <v>3</v>
      </c>
      <c r="H1262">
        <f>MONTH(Table1[[#This Row],[Actual Time]])</f>
        <v>5</v>
      </c>
      <c r="I1262">
        <f>YEAR(Table1[[#This Row],[Actual Time]])</f>
        <v>2024</v>
      </c>
      <c r="J1262" t="str">
        <f t="shared" si="1185"/>
        <v>3/5/2024</v>
      </c>
      <c r="K1262" s="3" t="str">
        <f t="shared" si="1186"/>
        <v>0</v>
      </c>
      <c r="L1262" t="str">
        <f t="shared" si="1187"/>
        <v>0</v>
      </c>
      <c r="M1262" t="str">
        <f t="shared" si="1188"/>
        <v>1</v>
      </c>
      <c r="N1262" t="str">
        <f t="shared" si="1189"/>
        <v>0</v>
      </c>
      <c r="O1262" t="str">
        <f t="shared" si="1190"/>
        <v>0</v>
      </c>
      <c r="P1262" t="str">
        <f t="shared" si="1191"/>
        <v>0</v>
      </c>
      <c r="Q1262" t="str">
        <f t="shared" si="1192"/>
        <v>0</v>
      </c>
      <c r="R1262" t="str">
        <f t="shared" si="1193"/>
        <v>0</v>
      </c>
      <c r="S1262" t="str">
        <f t="shared" si="1194"/>
        <v>0</v>
      </c>
      <c r="T1262" s="3" t="str">
        <f t="shared" si="1194"/>
        <v>0</v>
      </c>
      <c r="U1262" t="str">
        <f t="shared" si="1195"/>
        <v>0</v>
      </c>
      <c r="V1262" t="str">
        <f t="shared" si="1196"/>
        <v>0</v>
      </c>
      <c r="W1262" t="str">
        <f t="shared" si="1197"/>
        <v>0</v>
      </c>
      <c r="X1262" t="str">
        <f t="shared" si="1198"/>
        <v>0</v>
      </c>
      <c r="Y1262" t="str">
        <f t="shared" si="1199"/>
        <v>0</v>
      </c>
      <c r="Z1262" t="str">
        <f t="shared" si="1200"/>
        <v>0</v>
      </c>
      <c r="AA1262" s="3" t="str">
        <f t="shared" si="1200"/>
        <v>0</v>
      </c>
      <c r="AB1262" s="3" t="str">
        <f t="shared" si="1200"/>
        <v>0</v>
      </c>
      <c r="AC1262" t="str">
        <f t="shared" si="1201"/>
        <v>0</v>
      </c>
      <c r="AD1262" t="str">
        <f t="shared" si="1202"/>
        <v>0</v>
      </c>
      <c r="AE1262" t="str">
        <f t="shared" si="1203"/>
        <v>0</v>
      </c>
      <c r="AF1262" t="str">
        <f t="shared" si="1204"/>
        <v>0</v>
      </c>
      <c r="AG1262" t="str">
        <f t="shared" si="1205"/>
        <v>0</v>
      </c>
      <c r="AH1262" t="str">
        <f t="shared" si="1206"/>
        <v>0</v>
      </c>
      <c r="AI1262" t="str">
        <f t="shared" si="1207"/>
        <v>0</v>
      </c>
      <c r="AJ1262" t="str">
        <f t="shared" si="1208"/>
        <v>0</v>
      </c>
      <c r="AK1262" t="str">
        <f t="shared" si="1209"/>
        <v>0</v>
      </c>
      <c r="AL1262" t="str">
        <f t="shared" si="1210"/>
        <v>0</v>
      </c>
      <c r="AM1262" t="str">
        <f t="shared" si="1211"/>
        <v>0</v>
      </c>
      <c r="AN1262" t="str">
        <f t="shared" si="1212"/>
        <v>0</v>
      </c>
      <c r="AO1262" t="str">
        <f t="shared" si="1213"/>
        <v>0</v>
      </c>
      <c r="AP1262" t="str">
        <f t="shared" si="1214"/>
        <v>0</v>
      </c>
      <c r="AQ1262" t="str">
        <f t="shared" si="1215"/>
        <v>0</v>
      </c>
      <c r="AR1262" t="str">
        <f t="shared" si="1216"/>
        <v>0</v>
      </c>
      <c r="AS1262" t="str">
        <f t="shared" si="1217"/>
        <v>0</v>
      </c>
      <c r="AT1262" t="str">
        <f t="shared" si="1218"/>
        <v>0</v>
      </c>
      <c r="AU1262" t="str">
        <f t="shared" si="1219"/>
        <v>0</v>
      </c>
      <c r="AV1262" t="str">
        <f t="shared" si="1220"/>
        <v>0</v>
      </c>
      <c r="AW1262" t="str">
        <f t="shared" si="1221"/>
        <v>0</v>
      </c>
      <c r="AX1262" t="str">
        <f t="shared" si="1222"/>
        <v>0</v>
      </c>
      <c r="AY1262" t="str">
        <f t="shared" si="1223"/>
        <v>0</v>
      </c>
      <c r="AZ1262" s="22"/>
    </row>
    <row r="1263" spans="1:52" ht="15" customHeight="1">
      <c r="A1263" s="18" t="s">
        <v>337</v>
      </c>
      <c r="B1263" s="74" t="str">
        <f t="shared" si="1183"/>
        <v>2301318H</v>
      </c>
      <c r="C1263" s="76">
        <v>45414.824074074102</v>
      </c>
      <c r="D1263" s="18" t="s">
        <v>1022</v>
      </c>
      <c r="E1263" s="3" t="b">
        <f>ISNUMBER(MATCH(Table1[[#This Row],[Email]],Attendance[Email],0))</f>
        <v>1</v>
      </c>
      <c r="F1263" s="3">
        <f t="shared" si="1184"/>
        <v>45415.157407407438</v>
      </c>
      <c r="G1263" s="21">
        <f>DAY(Table1[[#This Row],[Actual Time]])</f>
        <v>3</v>
      </c>
      <c r="H1263">
        <f>MONTH(Table1[[#This Row],[Actual Time]])</f>
        <v>5</v>
      </c>
      <c r="I1263">
        <f>YEAR(Table1[[#This Row],[Actual Time]])</f>
        <v>2024</v>
      </c>
      <c r="J1263" t="str">
        <f t="shared" si="1185"/>
        <v>3/5/2024</v>
      </c>
      <c r="K1263" s="3" t="str">
        <f t="shared" si="1186"/>
        <v>0</v>
      </c>
      <c r="L1263" t="str">
        <f t="shared" si="1187"/>
        <v>0</v>
      </c>
      <c r="M1263" t="str">
        <f t="shared" si="1188"/>
        <v>1</v>
      </c>
      <c r="N1263" t="str">
        <f t="shared" si="1189"/>
        <v>0</v>
      </c>
      <c r="O1263" t="str">
        <f t="shared" si="1190"/>
        <v>0</v>
      </c>
      <c r="P1263" t="str">
        <f t="shared" si="1191"/>
        <v>0</v>
      </c>
      <c r="Q1263" t="str">
        <f t="shared" si="1192"/>
        <v>0</v>
      </c>
      <c r="R1263" t="str">
        <f t="shared" si="1193"/>
        <v>0</v>
      </c>
      <c r="S1263" t="str">
        <f t="shared" si="1194"/>
        <v>0</v>
      </c>
      <c r="T1263" s="3" t="str">
        <f t="shared" si="1194"/>
        <v>0</v>
      </c>
      <c r="U1263" t="str">
        <f t="shared" si="1195"/>
        <v>0</v>
      </c>
      <c r="V1263" t="str">
        <f t="shared" si="1196"/>
        <v>0</v>
      </c>
      <c r="W1263" t="str">
        <f t="shared" si="1197"/>
        <v>0</v>
      </c>
      <c r="X1263" t="str">
        <f t="shared" si="1198"/>
        <v>0</v>
      </c>
      <c r="Y1263" t="str">
        <f t="shared" si="1199"/>
        <v>0</v>
      </c>
      <c r="Z1263" t="str">
        <f t="shared" si="1200"/>
        <v>0</v>
      </c>
      <c r="AA1263" s="3" t="str">
        <f t="shared" si="1200"/>
        <v>0</v>
      </c>
      <c r="AB1263" s="3" t="str">
        <f t="shared" si="1200"/>
        <v>0</v>
      </c>
      <c r="AC1263" t="str">
        <f t="shared" si="1201"/>
        <v>0</v>
      </c>
      <c r="AD1263" t="str">
        <f t="shared" si="1202"/>
        <v>0</v>
      </c>
      <c r="AE1263" t="str">
        <f t="shared" si="1203"/>
        <v>0</v>
      </c>
      <c r="AF1263" t="str">
        <f t="shared" si="1204"/>
        <v>0</v>
      </c>
      <c r="AG1263" t="str">
        <f t="shared" si="1205"/>
        <v>0</v>
      </c>
      <c r="AH1263" t="str">
        <f t="shared" si="1206"/>
        <v>0</v>
      </c>
      <c r="AI1263" t="str">
        <f t="shared" si="1207"/>
        <v>0</v>
      </c>
      <c r="AJ1263" t="str">
        <f t="shared" si="1208"/>
        <v>0</v>
      </c>
      <c r="AK1263" t="str">
        <f t="shared" si="1209"/>
        <v>0</v>
      </c>
      <c r="AL1263" t="str">
        <f t="shared" si="1210"/>
        <v>0</v>
      </c>
      <c r="AM1263" t="str">
        <f t="shared" si="1211"/>
        <v>0</v>
      </c>
      <c r="AN1263" t="str">
        <f t="shared" si="1212"/>
        <v>0</v>
      </c>
      <c r="AO1263" t="str">
        <f t="shared" si="1213"/>
        <v>0</v>
      </c>
      <c r="AP1263" t="str">
        <f t="shared" si="1214"/>
        <v>0</v>
      </c>
      <c r="AQ1263" t="str">
        <f t="shared" si="1215"/>
        <v>0</v>
      </c>
      <c r="AR1263" t="str">
        <f t="shared" si="1216"/>
        <v>0</v>
      </c>
      <c r="AS1263" t="str">
        <f t="shared" si="1217"/>
        <v>0</v>
      </c>
      <c r="AT1263" t="str">
        <f t="shared" si="1218"/>
        <v>0</v>
      </c>
      <c r="AU1263" t="str">
        <f t="shared" si="1219"/>
        <v>0</v>
      </c>
      <c r="AV1263" t="str">
        <f t="shared" si="1220"/>
        <v>0</v>
      </c>
      <c r="AW1263" t="str">
        <f t="shared" si="1221"/>
        <v>0</v>
      </c>
      <c r="AX1263" t="str">
        <f t="shared" si="1222"/>
        <v>0</v>
      </c>
      <c r="AY1263" t="str">
        <f t="shared" si="1223"/>
        <v>0</v>
      </c>
      <c r="AZ1263" s="22"/>
    </row>
    <row r="1264" spans="1:52" ht="15" customHeight="1">
      <c r="A1264" s="18" t="s">
        <v>90</v>
      </c>
      <c r="B1264" s="74" t="str">
        <f t="shared" si="1183"/>
        <v>2304165J</v>
      </c>
      <c r="C1264" s="76">
        <v>45414.824074074102</v>
      </c>
      <c r="D1264" s="18" t="s">
        <v>881</v>
      </c>
      <c r="E1264" s="3" t="b">
        <f>ISNUMBER(MATCH(Table1[[#This Row],[Email]],Attendance[Email],0))</f>
        <v>1</v>
      </c>
      <c r="F1264" s="3">
        <f t="shared" si="1184"/>
        <v>45415.157407407438</v>
      </c>
      <c r="G1264" s="21">
        <f>DAY(Table1[[#This Row],[Actual Time]])</f>
        <v>3</v>
      </c>
      <c r="H1264">
        <f>MONTH(Table1[[#This Row],[Actual Time]])</f>
        <v>5</v>
      </c>
      <c r="I1264">
        <f>YEAR(Table1[[#This Row],[Actual Time]])</f>
        <v>2024</v>
      </c>
      <c r="J1264" t="str">
        <f t="shared" si="1185"/>
        <v>3/5/2024</v>
      </c>
      <c r="K1264" s="3" t="str">
        <f t="shared" si="1186"/>
        <v>0</v>
      </c>
      <c r="L1264" t="str">
        <f t="shared" si="1187"/>
        <v>0</v>
      </c>
      <c r="M1264" t="str">
        <f t="shared" si="1188"/>
        <v>1</v>
      </c>
      <c r="N1264" t="str">
        <f t="shared" si="1189"/>
        <v>0</v>
      </c>
      <c r="O1264" t="str">
        <f t="shared" si="1190"/>
        <v>0</v>
      </c>
      <c r="P1264" t="str">
        <f t="shared" si="1191"/>
        <v>0</v>
      </c>
      <c r="Q1264" t="str">
        <f t="shared" si="1192"/>
        <v>0</v>
      </c>
      <c r="R1264" t="str">
        <f t="shared" si="1193"/>
        <v>0</v>
      </c>
      <c r="S1264" t="str">
        <f t="shared" si="1194"/>
        <v>0</v>
      </c>
      <c r="T1264" s="3" t="str">
        <f t="shared" si="1194"/>
        <v>0</v>
      </c>
      <c r="U1264" t="str">
        <f t="shared" si="1195"/>
        <v>0</v>
      </c>
      <c r="V1264" t="str">
        <f t="shared" si="1196"/>
        <v>0</v>
      </c>
      <c r="W1264" t="str">
        <f t="shared" si="1197"/>
        <v>0</v>
      </c>
      <c r="X1264" t="str">
        <f t="shared" si="1198"/>
        <v>0</v>
      </c>
      <c r="Y1264" t="str">
        <f t="shared" si="1199"/>
        <v>0</v>
      </c>
      <c r="Z1264" t="str">
        <f t="shared" si="1200"/>
        <v>0</v>
      </c>
      <c r="AA1264" s="3" t="str">
        <f t="shared" si="1200"/>
        <v>0</v>
      </c>
      <c r="AB1264" s="3" t="str">
        <f t="shared" si="1200"/>
        <v>0</v>
      </c>
      <c r="AC1264" t="str">
        <f t="shared" si="1201"/>
        <v>0</v>
      </c>
      <c r="AD1264" t="str">
        <f t="shared" si="1202"/>
        <v>0</v>
      </c>
      <c r="AE1264" t="str">
        <f t="shared" si="1203"/>
        <v>0</v>
      </c>
      <c r="AF1264" t="str">
        <f t="shared" si="1204"/>
        <v>0</v>
      </c>
      <c r="AG1264" t="str">
        <f t="shared" si="1205"/>
        <v>0</v>
      </c>
      <c r="AH1264" t="str">
        <f t="shared" si="1206"/>
        <v>0</v>
      </c>
      <c r="AI1264" t="str">
        <f t="shared" si="1207"/>
        <v>0</v>
      </c>
      <c r="AJ1264" t="str">
        <f t="shared" si="1208"/>
        <v>0</v>
      </c>
      <c r="AK1264" t="str">
        <f t="shared" si="1209"/>
        <v>0</v>
      </c>
      <c r="AL1264" t="str">
        <f t="shared" si="1210"/>
        <v>0</v>
      </c>
      <c r="AM1264" t="str">
        <f t="shared" si="1211"/>
        <v>0</v>
      </c>
      <c r="AN1264" t="str">
        <f t="shared" si="1212"/>
        <v>0</v>
      </c>
      <c r="AO1264" t="str">
        <f t="shared" si="1213"/>
        <v>0</v>
      </c>
      <c r="AP1264" t="str">
        <f t="shared" si="1214"/>
        <v>0</v>
      </c>
      <c r="AQ1264" t="str">
        <f t="shared" si="1215"/>
        <v>0</v>
      </c>
      <c r="AR1264" t="str">
        <f t="shared" si="1216"/>
        <v>0</v>
      </c>
      <c r="AS1264" t="str">
        <f t="shared" si="1217"/>
        <v>0</v>
      </c>
      <c r="AT1264" t="str">
        <f t="shared" si="1218"/>
        <v>0</v>
      </c>
      <c r="AU1264" t="str">
        <f t="shared" si="1219"/>
        <v>0</v>
      </c>
      <c r="AV1264" t="str">
        <f t="shared" si="1220"/>
        <v>0</v>
      </c>
      <c r="AW1264" t="str">
        <f t="shared" si="1221"/>
        <v>0</v>
      </c>
      <c r="AX1264" t="str">
        <f t="shared" si="1222"/>
        <v>0</v>
      </c>
      <c r="AY1264" t="str">
        <f t="shared" si="1223"/>
        <v>0</v>
      </c>
      <c r="AZ1264" s="22"/>
    </row>
    <row r="1265" spans="1:52" ht="15" customHeight="1">
      <c r="A1265" s="18" t="s">
        <v>136</v>
      </c>
      <c r="B1265" s="74" t="str">
        <f t="shared" si="1183"/>
        <v>2401841H</v>
      </c>
      <c r="C1265" s="76">
        <v>45414.824074074102</v>
      </c>
      <c r="D1265" s="18" t="s">
        <v>898</v>
      </c>
      <c r="E1265" s="3" t="b">
        <f>ISNUMBER(MATCH(Table1[[#This Row],[Email]],Attendance[Email],0))</f>
        <v>1</v>
      </c>
      <c r="F1265" s="3">
        <f t="shared" si="1184"/>
        <v>45415.157407407438</v>
      </c>
      <c r="G1265" s="21">
        <f>DAY(Table1[[#This Row],[Actual Time]])</f>
        <v>3</v>
      </c>
      <c r="H1265">
        <f>MONTH(Table1[[#This Row],[Actual Time]])</f>
        <v>5</v>
      </c>
      <c r="I1265">
        <f>YEAR(Table1[[#This Row],[Actual Time]])</f>
        <v>2024</v>
      </c>
      <c r="J1265" t="str">
        <f t="shared" si="1185"/>
        <v>3/5/2024</v>
      </c>
      <c r="K1265" s="3" t="str">
        <f t="shared" si="1186"/>
        <v>0</v>
      </c>
      <c r="L1265" t="str">
        <f t="shared" si="1187"/>
        <v>0</v>
      </c>
      <c r="M1265" t="str">
        <f t="shared" si="1188"/>
        <v>1</v>
      </c>
      <c r="N1265" t="str">
        <f t="shared" si="1189"/>
        <v>0</v>
      </c>
      <c r="O1265" t="str">
        <f t="shared" si="1190"/>
        <v>0</v>
      </c>
      <c r="P1265" t="str">
        <f t="shared" si="1191"/>
        <v>0</v>
      </c>
      <c r="Q1265" t="str">
        <f t="shared" si="1192"/>
        <v>0</v>
      </c>
      <c r="R1265" t="str">
        <f t="shared" si="1193"/>
        <v>0</v>
      </c>
      <c r="S1265" t="str">
        <f t="shared" si="1194"/>
        <v>0</v>
      </c>
      <c r="T1265" s="3" t="str">
        <f t="shared" si="1194"/>
        <v>0</v>
      </c>
      <c r="U1265" t="str">
        <f t="shared" si="1195"/>
        <v>0</v>
      </c>
      <c r="V1265" t="str">
        <f t="shared" si="1196"/>
        <v>0</v>
      </c>
      <c r="W1265" t="str">
        <f t="shared" si="1197"/>
        <v>0</v>
      </c>
      <c r="X1265" t="str">
        <f t="shared" si="1198"/>
        <v>0</v>
      </c>
      <c r="Y1265" t="str">
        <f t="shared" si="1199"/>
        <v>0</v>
      </c>
      <c r="Z1265" t="str">
        <f t="shared" si="1200"/>
        <v>0</v>
      </c>
      <c r="AA1265" s="3" t="str">
        <f t="shared" si="1200"/>
        <v>0</v>
      </c>
      <c r="AB1265" s="3" t="str">
        <f t="shared" si="1200"/>
        <v>0</v>
      </c>
      <c r="AC1265" t="str">
        <f t="shared" si="1201"/>
        <v>0</v>
      </c>
      <c r="AD1265" t="str">
        <f t="shared" si="1202"/>
        <v>0</v>
      </c>
      <c r="AE1265" t="str">
        <f t="shared" si="1203"/>
        <v>0</v>
      </c>
      <c r="AF1265" t="str">
        <f t="shared" si="1204"/>
        <v>0</v>
      </c>
      <c r="AG1265" t="str">
        <f t="shared" si="1205"/>
        <v>0</v>
      </c>
      <c r="AH1265" t="str">
        <f t="shared" si="1206"/>
        <v>0</v>
      </c>
      <c r="AI1265" t="str">
        <f t="shared" si="1207"/>
        <v>0</v>
      </c>
      <c r="AJ1265" t="str">
        <f t="shared" si="1208"/>
        <v>0</v>
      </c>
      <c r="AK1265" t="str">
        <f t="shared" si="1209"/>
        <v>0</v>
      </c>
      <c r="AL1265" t="str">
        <f t="shared" si="1210"/>
        <v>0</v>
      </c>
      <c r="AM1265" t="str">
        <f t="shared" si="1211"/>
        <v>0</v>
      </c>
      <c r="AN1265" t="str">
        <f t="shared" si="1212"/>
        <v>0</v>
      </c>
      <c r="AO1265" t="str">
        <f t="shared" si="1213"/>
        <v>0</v>
      </c>
      <c r="AP1265" t="str">
        <f t="shared" si="1214"/>
        <v>0</v>
      </c>
      <c r="AQ1265" t="str">
        <f t="shared" si="1215"/>
        <v>0</v>
      </c>
      <c r="AR1265" t="str">
        <f t="shared" si="1216"/>
        <v>0</v>
      </c>
      <c r="AS1265" t="str">
        <f t="shared" si="1217"/>
        <v>0</v>
      </c>
      <c r="AT1265" t="str">
        <f t="shared" si="1218"/>
        <v>0</v>
      </c>
      <c r="AU1265" t="str">
        <f t="shared" si="1219"/>
        <v>0</v>
      </c>
      <c r="AV1265" t="str">
        <f t="shared" si="1220"/>
        <v>0</v>
      </c>
      <c r="AW1265" t="str">
        <f t="shared" si="1221"/>
        <v>0</v>
      </c>
      <c r="AX1265" t="str">
        <f t="shared" si="1222"/>
        <v>0</v>
      </c>
      <c r="AY1265" t="str">
        <f t="shared" si="1223"/>
        <v>0</v>
      </c>
      <c r="AZ1265" s="22"/>
    </row>
    <row r="1266" spans="1:52" ht="15" customHeight="1">
      <c r="A1266" s="18" t="s">
        <v>158</v>
      </c>
      <c r="B1266" s="74" t="str">
        <f t="shared" si="1183"/>
        <v>2402682E</v>
      </c>
      <c r="C1266" s="76">
        <v>45414.824074074102</v>
      </c>
      <c r="D1266" s="18" t="s">
        <v>909</v>
      </c>
      <c r="E1266" s="3" t="b">
        <f>ISNUMBER(MATCH(Table1[[#This Row],[Email]],Attendance[Email],0))</f>
        <v>1</v>
      </c>
      <c r="F1266" s="3">
        <f t="shared" si="1184"/>
        <v>45415.157407407438</v>
      </c>
      <c r="G1266" s="21">
        <f>DAY(Table1[[#This Row],[Actual Time]])</f>
        <v>3</v>
      </c>
      <c r="H1266">
        <f>MONTH(Table1[[#This Row],[Actual Time]])</f>
        <v>5</v>
      </c>
      <c r="I1266">
        <f>YEAR(Table1[[#This Row],[Actual Time]])</f>
        <v>2024</v>
      </c>
      <c r="J1266" t="str">
        <f t="shared" si="1185"/>
        <v>3/5/2024</v>
      </c>
      <c r="K1266" s="3" t="str">
        <f t="shared" si="1186"/>
        <v>0</v>
      </c>
      <c r="L1266" t="str">
        <f t="shared" si="1187"/>
        <v>0</v>
      </c>
      <c r="M1266" t="str">
        <f t="shared" si="1188"/>
        <v>1</v>
      </c>
      <c r="N1266" t="str">
        <f t="shared" si="1189"/>
        <v>0</v>
      </c>
      <c r="O1266" t="str">
        <f t="shared" si="1190"/>
        <v>0</v>
      </c>
      <c r="P1266" t="str">
        <f t="shared" si="1191"/>
        <v>0</v>
      </c>
      <c r="Q1266" t="str">
        <f t="shared" si="1192"/>
        <v>0</v>
      </c>
      <c r="R1266" t="str">
        <f t="shared" si="1193"/>
        <v>0</v>
      </c>
      <c r="S1266" t="str">
        <f t="shared" si="1194"/>
        <v>0</v>
      </c>
      <c r="T1266" s="3" t="str">
        <f t="shared" si="1194"/>
        <v>0</v>
      </c>
      <c r="U1266" t="str">
        <f t="shared" si="1195"/>
        <v>0</v>
      </c>
      <c r="V1266" t="str">
        <f t="shared" si="1196"/>
        <v>0</v>
      </c>
      <c r="W1266" t="str">
        <f t="shared" si="1197"/>
        <v>0</v>
      </c>
      <c r="X1266" t="str">
        <f t="shared" si="1198"/>
        <v>0</v>
      </c>
      <c r="Y1266" t="str">
        <f t="shared" si="1199"/>
        <v>0</v>
      </c>
      <c r="Z1266" t="str">
        <f t="shared" si="1200"/>
        <v>0</v>
      </c>
      <c r="AA1266" s="3" t="str">
        <f t="shared" si="1200"/>
        <v>0</v>
      </c>
      <c r="AB1266" s="3" t="str">
        <f t="shared" si="1200"/>
        <v>0</v>
      </c>
      <c r="AC1266" t="str">
        <f t="shared" si="1201"/>
        <v>0</v>
      </c>
      <c r="AD1266" t="str">
        <f t="shared" si="1202"/>
        <v>0</v>
      </c>
      <c r="AE1266" t="str">
        <f t="shared" si="1203"/>
        <v>0</v>
      </c>
      <c r="AF1266" t="str">
        <f t="shared" si="1204"/>
        <v>0</v>
      </c>
      <c r="AG1266" t="str">
        <f t="shared" si="1205"/>
        <v>0</v>
      </c>
      <c r="AH1266" t="str">
        <f t="shared" si="1206"/>
        <v>0</v>
      </c>
      <c r="AI1266" t="str">
        <f t="shared" si="1207"/>
        <v>0</v>
      </c>
      <c r="AJ1266" t="str">
        <f t="shared" si="1208"/>
        <v>0</v>
      </c>
      <c r="AK1266" t="str">
        <f t="shared" si="1209"/>
        <v>0</v>
      </c>
      <c r="AL1266" t="str">
        <f t="shared" si="1210"/>
        <v>0</v>
      </c>
      <c r="AM1266" t="str">
        <f t="shared" si="1211"/>
        <v>0</v>
      </c>
      <c r="AN1266" t="str">
        <f t="shared" si="1212"/>
        <v>0</v>
      </c>
      <c r="AO1266" t="str">
        <f t="shared" si="1213"/>
        <v>0</v>
      </c>
      <c r="AP1266" t="str">
        <f t="shared" si="1214"/>
        <v>0</v>
      </c>
      <c r="AQ1266" t="str">
        <f t="shared" si="1215"/>
        <v>0</v>
      </c>
      <c r="AR1266" t="str">
        <f t="shared" si="1216"/>
        <v>0</v>
      </c>
      <c r="AS1266" t="str">
        <f t="shared" si="1217"/>
        <v>0</v>
      </c>
      <c r="AT1266" t="str">
        <f t="shared" si="1218"/>
        <v>0</v>
      </c>
      <c r="AU1266" t="str">
        <f t="shared" si="1219"/>
        <v>0</v>
      </c>
      <c r="AV1266" t="str">
        <f t="shared" si="1220"/>
        <v>0</v>
      </c>
      <c r="AW1266" t="str">
        <f t="shared" si="1221"/>
        <v>0</v>
      </c>
      <c r="AX1266" t="str">
        <f t="shared" si="1222"/>
        <v>0</v>
      </c>
      <c r="AY1266" t="str">
        <f t="shared" si="1223"/>
        <v>0</v>
      </c>
      <c r="AZ1266" s="22"/>
    </row>
    <row r="1267" spans="1:52" ht="15" customHeight="1">
      <c r="A1267" s="18" t="s">
        <v>66</v>
      </c>
      <c r="B1267" s="74" t="str">
        <f t="shared" si="1183"/>
        <v>2201421A</v>
      </c>
      <c r="C1267" s="76">
        <v>45414.824074074102</v>
      </c>
      <c r="D1267" s="18" t="s">
        <v>961</v>
      </c>
      <c r="E1267" s="3" t="b">
        <f>ISNUMBER(MATCH(Table1[[#This Row],[Email]],Attendance[Email],0))</f>
        <v>1</v>
      </c>
      <c r="F1267" s="3">
        <f t="shared" si="1184"/>
        <v>45415.157407407438</v>
      </c>
      <c r="G1267" s="21">
        <f>DAY(Table1[[#This Row],[Actual Time]])</f>
        <v>3</v>
      </c>
      <c r="H1267">
        <f>MONTH(Table1[[#This Row],[Actual Time]])</f>
        <v>5</v>
      </c>
      <c r="I1267">
        <f>YEAR(Table1[[#This Row],[Actual Time]])</f>
        <v>2024</v>
      </c>
      <c r="J1267" t="str">
        <f t="shared" si="1185"/>
        <v>3/5/2024</v>
      </c>
      <c r="K1267" s="3" t="str">
        <f t="shared" si="1186"/>
        <v>0</v>
      </c>
      <c r="L1267" t="str">
        <f t="shared" si="1187"/>
        <v>0</v>
      </c>
      <c r="M1267" t="str">
        <f t="shared" si="1188"/>
        <v>1</v>
      </c>
      <c r="N1267" t="str">
        <f t="shared" si="1189"/>
        <v>0</v>
      </c>
      <c r="O1267" t="str">
        <f t="shared" si="1190"/>
        <v>0</v>
      </c>
      <c r="P1267" t="str">
        <f t="shared" si="1191"/>
        <v>0</v>
      </c>
      <c r="Q1267" t="str">
        <f t="shared" si="1192"/>
        <v>0</v>
      </c>
      <c r="R1267" t="str">
        <f t="shared" si="1193"/>
        <v>0</v>
      </c>
      <c r="S1267" t="str">
        <f t="shared" si="1194"/>
        <v>0</v>
      </c>
      <c r="T1267" s="3" t="str">
        <f t="shared" si="1194"/>
        <v>0</v>
      </c>
      <c r="U1267" t="str">
        <f t="shared" si="1195"/>
        <v>0</v>
      </c>
      <c r="V1267" t="str">
        <f t="shared" si="1196"/>
        <v>0</v>
      </c>
      <c r="W1267" t="str">
        <f t="shared" si="1197"/>
        <v>0</v>
      </c>
      <c r="X1267" t="str">
        <f t="shared" si="1198"/>
        <v>0</v>
      </c>
      <c r="Y1267" t="str">
        <f t="shared" si="1199"/>
        <v>0</v>
      </c>
      <c r="Z1267" t="str">
        <f t="shared" si="1200"/>
        <v>0</v>
      </c>
      <c r="AA1267" s="3" t="str">
        <f t="shared" si="1200"/>
        <v>0</v>
      </c>
      <c r="AB1267" s="3" t="str">
        <f t="shared" si="1200"/>
        <v>0</v>
      </c>
      <c r="AC1267" t="str">
        <f t="shared" si="1201"/>
        <v>0</v>
      </c>
      <c r="AD1267" t="str">
        <f t="shared" si="1202"/>
        <v>0</v>
      </c>
      <c r="AE1267" t="str">
        <f t="shared" si="1203"/>
        <v>0</v>
      </c>
      <c r="AF1267" t="str">
        <f t="shared" si="1204"/>
        <v>0</v>
      </c>
      <c r="AG1267" t="str">
        <f t="shared" si="1205"/>
        <v>0</v>
      </c>
      <c r="AH1267" t="str">
        <f t="shared" si="1206"/>
        <v>0</v>
      </c>
      <c r="AI1267" t="str">
        <f t="shared" si="1207"/>
        <v>0</v>
      </c>
      <c r="AJ1267" t="str">
        <f t="shared" si="1208"/>
        <v>0</v>
      </c>
      <c r="AK1267" t="str">
        <f t="shared" si="1209"/>
        <v>0</v>
      </c>
      <c r="AL1267" t="str">
        <f t="shared" si="1210"/>
        <v>0</v>
      </c>
      <c r="AM1267" t="str">
        <f t="shared" si="1211"/>
        <v>0</v>
      </c>
      <c r="AN1267" t="str">
        <f t="shared" si="1212"/>
        <v>0</v>
      </c>
      <c r="AO1267" t="str">
        <f t="shared" si="1213"/>
        <v>0</v>
      </c>
      <c r="AP1267" t="str">
        <f t="shared" si="1214"/>
        <v>0</v>
      </c>
      <c r="AQ1267" t="str">
        <f t="shared" si="1215"/>
        <v>0</v>
      </c>
      <c r="AR1267" t="str">
        <f t="shared" si="1216"/>
        <v>0</v>
      </c>
      <c r="AS1267" t="str">
        <f t="shared" si="1217"/>
        <v>0</v>
      </c>
      <c r="AT1267" t="str">
        <f t="shared" si="1218"/>
        <v>0</v>
      </c>
      <c r="AU1267" t="str">
        <f t="shared" si="1219"/>
        <v>0</v>
      </c>
      <c r="AV1267" t="str">
        <f t="shared" si="1220"/>
        <v>0</v>
      </c>
      <c r="AW1267" t="str">
        <f t="shared" si="1221"/>
        <v>0</v>
      </c>
      <c r="AX1267" t="str">
        <f t="shared" si="1222"/>
        <v>0</v>
      </c>
      <c r="AY1267" t="str">
        <f t="shared" si="1223"/>
        <v>0</v>
      </c>
      <c r="AZ1267" s="22"/>
    </row>
    <row r="1268" spans="1:52" ht="15" customHeight="1">
      <c r="A1268" s="18" t="s">
        <v>76</v>
      </c>
      <c r="B1268" s="74" t="str">
        <f t="shared" si="1183"/>
        <v>2205064E</v>
      </c>
      <c r="C1268" s="76">
        <v>45414.824074074102</v>
      </c>
      <c r="D1268" s="18" t="s">
        <v>882</v>
      </c>
      <c r="E1268" s="3" t="b">
        <f>ISNUMBER(MATCH(Table1[[#This Row],[Email]],Attendance[Email],0))</f>
        <v>1</v>
      </c>
      <c r="F1268" s="3">
        <f t="shared" si="1184"/>
        <v>45415.157407407438</v>
      </c>
      <c r="G1268" s="21">
        <f>DAY(Table1[[#This Row],[Actual Time]])</f>
        <v>3</v>
      </c>
      <c r="H1268">
        <f>MONTH(Table1[[#This Row],[Actual Time]])</f>
        <v>5</v>
      </c>
      <c r="I1268">
        <f>YEAR(Table1[[#This Row],[Actual Time]])</f>
        <v>2024</v>
      </c>
      <c r="J1268" t="str">
        <f t="shared" si="1185"/>
        <v>3/5/2024</v>
      </c>
      <c r="K1268" s="3" t="str">
        <f t="shared" si="1186"/>
        <v>0</v>
      </c>
      <c r="L1268" t="str">
        <f t="shared" si="1187"/>
        <v>0</v>
      </c>
      <c r="M1268" t="str">
        <f t="shared" si="1188"/>
        <v>1</v>
      </c>
      <c r="N1268" t="str">
        <f t="shared" si="1189"/>
        <v>0</v>
      </c>
      <c r="O1268" t="str">
        <f t="shared" si="1190"/>
        <v>0</v>
      </c>
      <c r="P1268" t="str">
        <f t="shared" si="1191"/>
        <v>0</v>
      </c>
      <c r="Q1268" t="str">
        <f t="shared" si="1192"/>
        <v>0</v>
      </c>
      <c r="R1268" t="str">
        <f t="shared" si="1193"/>
        <v>0</v>
      </c>
      <c r="S1268" t="str">
        <f t="shared" si="1194"/>
        <v>0</v>
      </c>
      <c r="T1268" s="3" t="str">
        <f t="shared" si="1194"/>
        <v>0</v>
      </c>
      <c r="U1268" t="str">
        <f t="shared" si="1195"/>
        <v>0</v>
      </c>
      <c r="V1268" t="str">
        <f t="shared" si="1196"/>
        <v>0</v>
      </c>
      <c r="W1268" t="str">
        <f t="shared" si="1197"/>
        <v>0</v>
      </c>
      <c r="X1268" t="str">
        <f t="shared" si="1198"/>
        <v>0</v>
      </c>
      <c r="Y1268" t="str">
        <f t="shared" si="1199"/>
        <v>0</v>
      </c>
      <c r="Z1268" t="str">
        <f t="shared" si="1200"/>
        <v>0</v>
      </c>
      <c r="AA1268" s="3" t="str">
        <f t="shared" si="1200"/>
        <v>0</v>
      </c>
      <c r="AB1268" s="3" t="str">
        <f t="shared" si="1200"/>
        <v>0</v>
      </c>
      <c r="AC1268" t="str">
        <f t="shared" si="1201"/>
        <v>0</v>
      </c>
      <c r="AD1268" t="str">
        <f t="shared" si="1202"/>
        <v>0</v>
      </c>
      <c r="AE1268" t="str">
        <f t="shared" si="1203"/>
        <v>0</v>
      </c>
      <c r="AF1268" t="str">
        <f t="shared" si="1204"/>
        <v>0</v>
      </c>
      <c r="AG1268" t="str">
        <f t="shared" si="1205"/>
        <v>0</v>
      </c>
      <c r="AH1268" t="str">
        <f t="shared" si="1206"/>
        <v>0</v>
      </c>
      <c r="AI1268" t="str">
        <f t="shared" si="1207"/>
        <v>0</v>
      </c>
      <c r="AJ1268" t="str">
        <f t="shared" si="1208"/>
        <v>0</v>
      </c>
      <c r="AK1268" t="str">
        <f t="shared" si="1209"/>
        <v>0</v>
      </c>
      <c r="AL1268" t="str">
        <f t="shared" si="1210"/>
        <v>0</v>
      </c>
      <c r="AM1268" t="str">
        <f t="shared" si="1211"/>
        <v>0</v>
      </c>
      <c r="AN1268" t="str">
        <f t="shared" si="1212"/>
        <v>0</v>
      </c>
      <c r="AO1268" t="str">
        <f t="shared" si="1213"/>
        <v>0</v>
      </c>
      <c r="AP1268" t="str">
        <f t="shared" si="1214"/>
        <v>0</v>
      </c>
      <c r="AQ1268" t="str">
        <f t="shared" si="1215"/>
        <v>0</v>
      </c>
      <c r="AR1268" t="str">
        <f t="shared" si="1216"/>
        <v>0</v>
      </c>
      <c r="AS1268" t="str">
        <f t="shared" si="1217"/>
        <v>0</v>
      </c>
      <c r="AT1268" t="str">
        <f t="shared" si="1218"/>
        <v>0</v>
      </c>
      <c r="AU1268" t="str">
        <f t="shared" si="1219"/>
        <v>0</v>
      </c>
      <c r="AV1268" t="str">
        <f t="shared" si="1220"/>
        <v>0</v>
      </c>
      <c r="AW1268" t="str">
        <f t="shared" si="1221"/>
        <v>0</v>
      </c>
      <c r="AX1268" t="str">
        <f t="shared" si="1222"/>
        <v>0</v>
      </c>
      <c r="AY1268" t="str">
        <f t="shared" si="1223"/>
        <v>0</v>
      </c>
      <c r="AZ1268" s="22"/>
    </row>
    <row r="1269" spans="1:52" ht="15" customHeight="1">
      <c r="A1269" s="18" t="s">
        <v>72</v>
      </c>
      <c r="B1269" s="74" t="str">
        <f t="shared" si="1183"/>
        <v>2302493H</v>
      </c>
      <c r="C1269" s="76">
        <v>45414.824074074102</v>
      </c>
      <c r="D1269" s="18" t="s">
        <v>878</v>
      </c>
      <c r="E1269" s="3" t="b">
        <f>ISNUMBER(MATCH(Table1[[#This Row],[Email]],Attendance[Email],0))</f>
        <v>1</v>
      </c>
      <c r="F1269" s="3">
        <f t="shared" si="1184"/>
        <v>45415.157407407438</v>
      </c>
      <c r="G1269" s="21">
        <f>DAY(Table1[[#This Row],[Actual Time]])</f>
        <v>3</v>
      </c>
      <c r="H1269">
        <f>MONTH(Table1[[#This Row],[Actual Time]])</f>
        <v>5</v>
      </c>
      <c r="I1269">
        <f>YEAR(Table1[[#This Row],[Actual Time]])</f>
        <v>2024</v>
      </c>
      <c r="J1269" t="str">
        <f t="shared" si="1185"/>
        <v>3/5/2024</v>
      </c>
      <c r="K1269" s="3" t="str">
        <f t="shared" si="1186"/>
        <v>0</v>
      </c>
      <c r="L1269" t="str">
        <f t="shared" si="1187"/>
        <v>0</v>
      </c>
      <c r="M1269" t="str">
        <f t="shared" si="1188"/>
        <v>1</v>
      </c>
      <c r="N1269" t="str">
        <f t="shared" si="1189"/>
        <v>0</v>
      </c>
      <c r="O1269" t="str">
        <f t="shared" si="1190"/>
        <v>0</v>
      </c>
      <c r="P1269" t="str">
        <f t="shared" si="1191"/>
        <v>0</v>
      </c>
      <c r="Q1269" t="str">
        <f t="shared" si="1192"/>
        <v>0</v>
      </c>
      <c r="R1269" t="str">
        <f t="shared" si="1193"/>
        <v>0</v>
      </c>
      <c r="S1269" t="str">
        <f t="shared" si="1194"/>
        <v>0</v>
      </c>
      <c r="T1269" s="3" t="str">
        <f t="shared" si="1194"/>
        <v>0</v>
      </c>
      <c r="U1269" t="str">
        <f t="shared" si="1195"/>
        <v>0</v>
      </c>
      <c r="V1269" t="str">
        <f t="shared" si="1196"/>
        <v>0</v>
      </c>
      <c r="W1269" t="str">
        <f t="shared" si="1197"/>
        <v>0</v>
      </c>
      <c r="X1269" t="str">
        <f t="shared" si="1198"/>
        <v>0</v>
      </c>
      <c r="Y1269" t="str">
        <f t="shared" si="1199"/>
        <v>0</v>
      </c>
      <c r="Z1269" t="str">
        <f t="shared" si="1200"/>
        <v>0</v>
      </c>
      <c r="AA1269" s="3" t="str">
        <f t="shared" si="1200"/>
        <v>0</v>
      </c>
      <c r="AB1269" s="3" t="str">
        <f t="shared" si="1200"/>
        <v>0</v>
      </c>
      <c r="AC1269" t="str">
        <f t="shared" si="1201"/>
        <v>0</v>
      </c>
      <c r="AD1269" t="str">
        <f t="shared" si="1202"/>
        <v>0</v>
      </c>
      <c r="AE1269" t="str">
        <f t="shared" si="1203"/>
        <v>0</v>
      </c>
      <c r="AF1269" t="str">
        <f t="shared" si="1204"/>
        <v>0</v>
      </c>
      <c r="AG1269" t="str">
        <f t="shared" si="1205"/>
        <v>0</v>
      </c>
      <c r="AH1269" t="str">
        <f t="shared" si="1206"/>
        <v>0</v>
      </c>
      <c r="AI1269" t="str">
        <f t="shared" si="1207"/>
        <v>0</v>
      </c>
      <c r="AJ1269" t="str">
        <f t="shared" si="1208"/>
        <v>0</v>
      </c>
      <c r="AK1269" t="str">
        <f t="shared" si="1209"/>
        <v>0</v>
      </c>
      <c r="AL1269" t="str">
        <f t="shared" si="1210"/>
        <v>0</v>
      </c>
      <c r="AM1269" t="str">
        <f t="shared" si="1211"/>
        <v>0</v>
      </c>
      <c r="AN1269" t="str">
        <f t="shared" si="1212"/>
        <v>0</v>
      </c>
      <c r="AO1269" t="str">
        <f t="shared" si="1213"/>
        <v>0</v>
      </c>
      <c r="AP1269" t="str">
        <f t="shared" si="1214"/>
        <v>0</v>
      </c>
      <c r="AQ1269" t="str">
        <f t="shared" si="1215"/>
        <v>0</v>
      </c>
      <c r="AR1269" t="str">
        <f t="shared" si="1216"/>
        <v>0</v>
      </c>
      <c r="AS1269" t="str">
        <f t="shared" si="1217"/>
        <v>0</v>
      </c>
      <c r="AT1269" t="str">
        <f t="shared" si="1218"/>
        <v>0</v>
      </c>
      <c r="AU1269" t="str">
        <f t="shared" si="1219"/>
        <v>0</v>
      </c>
      <c r="AV1269" t="str">
        <f t="shared" si="1220"/>
        <v>0</v>
      </c>
      <c r="AW1269" t="str">
        <f t="shared" si="1221"/>
        <v>0</v>
      </c>
      <c r="AX1269" t="str">
        <f t="shared" si="1222"/>
        <v>0</v>
      </c>
      <c r="AY1269" t="str">
        <f t="shared" si="1223"/>
        <v>0</v>
      </c>
      <c r="AZ1269" s="22"/>
    </row>
    <row r="1270" spans="1:52" ht="15" customHeight="1">
      <c r="A1270" s="18" t="s">
        <v>254</v>
      </c>
      <c r="B1270" s="74" t="str">
        <f t="shared" si="1183"/>
        <v>2401040G</v>
      </c>
      <c r="C1270" s="76">
        <v>45414.824074074102</v>
      </c>
      <c r="D1270" s="18" t="s">
        <v>994</v>
      </c>
      <c r="E1270" s="3" t="b">
        <f>ISNUMBER(MATCH(Table1[[#This Row],[Email]],Attendance[Email],0))</f>
        <v>1</v>
      </c>
      <c r="F1270" s="3">
        <f t="shared" si="1184"/>
        <v>45415.157407407438</v>
      </c>
      <c r="G1270" s="21">
        <f>DAY(Table1[[#This Row],[Actual Time]])</f>
        <v>3</v>
      </c>
      <c r="H1270">
        <f>MONTH(Table1[[#This Row],[Actual Time]])</f>
        <v>5</v>
      </c>
      <c r="I1270">
        <f>YEAR(Table1[[#This Row],[Actual Time]])</f>
        <v>2024</v>
      </c>
      <c r="J1270" t="str">
        <f t="shared" si="1185"/>
        <v>3/5/2024</v>
      </c>
      <c r="K1270" s="3" t="str">
        <f t="shared" si="1186"/>
        <v>0</v>
      </c>
      <c r="L1270" t="str">
        <f t="shared" si="1187"/>
        <v>0</v>
      </c>
      <c r="M1270" t="str">
        <f t="shared" si="1188"/>
        <v>1</v>
      </c>
      <c r="N1270" t="str">
        <f t="shared" si="1189"/>
        <v>0</v>
      </c>
      <c r="O1270" t="str">
        <f t="shared" si="1190"/>
        <v>0</v>
      </c>
      <c r="P1270" t="str">
        <f t="shared" si="1191"/>
        <v>0</v>
      </c>
      <c r="Q1270" t="str">
        <f t="shared" si="1192"/>
        <v>0</v>
      </c>
      <c r="R1270" t="str">
        <f t="shared" si="1193"/>
        <v>0</v>
      </c>
      <c r="S1270" t="str">
        <f t="shared" si="1194"/>
        <v>0</v>
      </c>
      <c r="T1270" s="3" t="str">
        <f t="shared" si="1194"/>
        <v>0</v>
      </c>
      <c r="U1270" t="str">
        <f t="shared" si="1195"/>
        <v>0</v>
      </c>
      <c r="V1270" t="str">
        <f t="shared" si="1196"/>
        <v>0</v>
      </c>
      <c r="W1270" t="str">
        <f t="shared" si="1197"/>
        <v>0</v>
      </c>
      <c r="X1270" t="str">
        <f t="shared" si="1198"/>
        <v>0</v>
      </c>
      <c r="Y1270" t="str">
        <f t="shared" si="1199"/>
        <v>0</v>
      </c>
      <c r="Z1270" t="str">
        <f t="shared" si="1200"/>
        <v>0</v>
      </c>
      <c r="AA1270" s="3" t="str">
        <f t="shared" si="1200"/>
        <v>0</v>
      </c>
      <c r="AB1270" s="3" t="str">
        <f t="shared" si="1200"/>
        <v>0</v>
      </c>
      <c r="AC1270" t="str">
        <f t="shared" si="1201"/>
        <v>0</v>
      </c>
      <c r="AD1270" t="str">
        <f t="shared" si="1202"/>
        <v>0</v>
      </c>
      <c r="AE1270" t="str">
        <f t="shared" si="1203"/>
        <v>0</v>
      </c>
      <c r="AF1270" t="str">
        <f t="shared" si="1204"/>
        <v>0</v>
      </c>
      <c r="AG1270" t="str">
        <f t="shared" si="1205"/>
        <v>0</v>
      </c>
      <c r="AH1270" t="str">
        <f t="shared" si="1206"/>
        <v>0</v>
      </c>
      <c r="AI1270" t="str">
        <f t="shared" si="1207"/>
        <v>0</v>
      </c>
      <c r="AJ1270" t="str">
        <f t="shared" si="1208"/>
        <v>0</v>
      </c>
      <c r="AK1270" t="str">
        <f t="shared" si="1209"/>
        <v>0</v>
      </c>
      <c r="AL1270" t="str">
        <f t="shared" si="1210"/>
        <v>0</v>
      </c>
      <c r="AM1270" t="str">
        <f t="shared" si="1211"/>
        <v>0</v>
      </c>
      <c r="AN1270" t="str">
        <f t="shared" si="1212"/>
        <v>0</v>
      </c>
      <c r="AO1270" t="str">
        <f t="shared" si="1213"/>
        <v>0</v>
      </c>
      <c r="AP1270" t="str">
        <f t="shared" si="1214"/>
        <v>0</v>
      </c>
      <c r="AQ1270" t="str">
        <f t="shared" si="1215"/>
        <v>0</v>
      </c>
      <c r="AR1270" t="str">
        <f t="shared" si="1216"/>
        <v>0</v>
      </c>
      <c r="AS1270" t="str">
        <f t="shared" si="1217"/>
        <v>0</v>
      </c>
      <c r="AT1270" t="str">
        <f t="shared" si="1218"/>
        <v>0</v>
      </c>
      <c r="AU1270" t="str">
        <f t="shared" si="1219"/>
        <v>0</v>
      </c>
      <c r="AV1270" t="str">
        <f t="shared" si="1220"/>
        <v>0</v>
      </c>
      <c r="AW1270" t="str">
        <f t="shared" si="1221"/>
        <v>0</v>
      </c>
      <c r="AX1270" t="str">
        <f t="shared" si="1222"/>
        <v>0</v>
      </c>
      <c r="AY1270" t="str">
        <f t="shared" si="1223"/>
        <v>0</v>
      </c>
      <c r="AZ1270" s="22"/>
    </row>
    <row r="1271" spans="1:52" ht="15" customHeight="1">
      <c r="A1271" s="18" t="s">
        <v>114</v>
      </c>
      <c r="B1271" s="74" t="str">
        <f t="shared" si="1183"/>
        <v>2300455I</v>
      </c>
      <c r="C1271" s="76">
        <v>45414.824074074102</v>
      </c>
      <c r="D1271" s="18" t="s">
        <v>887</v>
      </c>
      <c r="E1271" s="3" t="b">
        <f>ISNUMBER(MATCH(Table1[[#This Row],[Email]],Attendance[Email],0))</f>
        <v>1</v>
      </c>
      <c r="F1271" s="3">
        <f t="shared" si="1184"/>
        <v>45415.157407407438</v>
      </c>
      <c r="G1271" s="21">
        <f>DAY(Table1[[#This Row],[Actual Time]])</f>
        <v>3</v>
      </c>
      <c r="H1271">
        <f>MONTH(Table1[[#This Row],[Actual Time]])</f>
        <v>5</v>
      </c>
      <c r="I1271">
        <f>YEAR(Table1[[#This Row],[Actual Time]])</f>
        <v>2024</v>
      </c>
      <c r="J1271" t="str">
        <f t="shared" si="1185"/>
        <v>3/5/2024</v>
      </c>
      <c r="K1271" s="3" t="str">
        <f t="shared" si="1186"/>
        <v>0</v>
      </c>
      <c r="L1271" t="str">
        <f t="shared" si="1187"/>
        <v>0</v>
      </c>
      <c r="M1271" t="str">
        <f t="shared" si="1188"/>
        <v>1</v>
      </c>
      <c r="N1271" t="str">
        <f t="shared" si="1189"/>
        <v>0</v>
      </c>
      <c r="O1271" t="str">
        <f t="shared" si="1190"/>
        <v>0</v>
      </c>
      <c r="P1271" t="str">
        <f t="shared" si="1191"/>
        <v>0</v>
      </c>
      <c r="Q1271" t="str">
        <f t="shared" si="1192"/>
        <v>0</v>
      </c>
      <c r="R1271" t="str">
        <f t="shared" si="1193"/>
        <v>0</v>
      </c>
      <c r="S1271" t="str">
        <f t="shared" si="1194"/>
        <v>0</v>
      </c>
      <c r="T1271" s="3" t="str">
        <f t="shared" si="1194"/>
        <v>0</v>
      </c>
      <c r="U1271" t="str">
        <f t="shared" si="1195"/>
        <v>0</v>
      </c>
      <c r="V1271" t="str">
        <f t="shared" si="1196"/>
        <v>0</v>
      </c>
      <c r="W1271" t="str">
        <f t="shared" si="1197"/>
        <v>0</v>
      </c>
      <c r="X1271" t="str">
        <f t="shared" si="1198"/>
        <v>0</v>
      </c>
      <c r="Y1271" t="str">
        <f t="shared" si="1199"/>
        <v>0</v>
      </c>
      <c r="Z1271" t="str">
        <f t="shared" si="1200"/>
        <v>0</v>
      </c>
      <c r="AA1271" s="3" t="str">
        <f t="shared" si="1200"/>
        <v>0</v>
      </c>
      <c r="AB1271" s="3" t="str">
        <f t="shared" si="1200"/>
        <v>0</v>
      </c>
      <c r="AC1271" t="str">
        <f t="shared" si="1201"/>
        <v>0</v>
      </c>
      <c r="AD1271" t="str">
        <f t="shared" si="1202"/>
        <v>0</v>
      </c>
      <c r="AE1271" t="str">
        <f t="shared" si="1203"/>
        <v>0</v>
      </c>
      <c r="AF1271" t="str">
        <f t="shared" si="1204"/>
        <v>0</v>
      </c>
      <c r="AG1271" t="str">
        <f t="shared" si="1205"/>
        <v>0</v>
      </c>
      <c r="AH1271" t="str">
        <f t="shared" si="1206"/>
        <v>0</v>
      </c>
      <c r="AI1271" t="str">
        <f t="shared" si="1207"/>
        <v>0</v>
      </c>
      <c r="AJ1271" t="str">
        <f t="shared" si="1208"/>
        <v>0</v>
      </c>
      <c r="AK1271" t="str">
        <f t="shared" si="1209"/>
        <v>0</v>
      </c>
      <c r="AL1271" t="str">
        <f t="shared" si="1210"/>
        <v>0</v>
      </c>
      <c r="AM1271" t="str">
        <f t="shared" si="1211"/>
        <v>0</v>
      </c>
      <c r="AN1271" t="str">
        <f t="shared" si="1212"/>
        <v>0</v>
      </c>
      <c r="AO1271" t="str">
        <f t="shared" si="1213"/>
        <v>0</v>
      </c>
      <c r="AP1271" t="str">
        <f t="shared" si="1214"/>
        <v>0</v>
      </c>
      <c r="AQ1271" t="str">
        <f t="shared" si="1215"/>
        <v>0</v>
      </c>
      <c r="AR1271" t="str">
        <f t="shared" si="1216"/>
        <v>0</v>
      </c>
      <c r="AS1271" t="str">
        <f t="shared" si="1217"/>
        <v>0</v>
      </c>
      <c r="AT1271" t="str">
        <f t="shared" si="1218"/>
        <v>0</v>
      </c>
      <c r="AU1271" t="str">
        <f t="shared" si="1219"/>
        <v>0</v>
      </c>
      <c r="AV1271" t="str">
        <f t="shared" si="1220"/>
        <v>0</v>
      </c>
      <c r="AW1271" t="str">
        <f t="shared" si="1221"/>
        <v>0</v>
      </c>
      <c r="AX1271" t="str">
        <f t="shared" si="1222"/>
        <v>0</v>
      </c>
      <c r="AY1271" t="str">
        <f t="shared" si="1223"/>
        <v>0</v>
      </c>
      <c r="AZ1271" s="22"/>
    </row>
    <row r="1272" spans="1:52" ht="15" customHeight="1">
      <c r="A1272" s="18" t="s">
        <v>174</v>
      </c>
      <c r="B1272" s="74" t="str">
        <f t="shared" si="1183"/>
        <v>2300480G</v>
      </c>
      <c r="C1272" s="76">
        <v>45414.824074074102</v>
      </c>
      <c r="D1272" s="18" t="s">
        <v>917</v>
      </c>
      <c r="E1272" s="3" t="b">
        <f>ISNUMBER(MATCH(Table1[[#This Row],[Email]],Attendance[Email],0))</f>
        <v>1</v>
      </c>
      <c r="F1272" s="3">
        <f t="shared" si="1184"/>
        <v>45415.157407407438</v>
      </c>
      <c r="G1272" s="21">
        <f>DAY(Table1[[#This Row],[Actual Time]])</f>
        <v>3</v>
      </c>
      <c r="H1272">
        <f>MONTH(Table1[[#This Row],[Actual Time]])</f>
        <v>5</v>
      </c>
      <c r="I1272">
        <f>YEAR(Table1[[#This Row],[Actual Time]])</f>
        <v>2024</v>
      </c>
      <c r="J1272" t="str">
        <f t="shared" si="1185"/>
        <v>3/5/2024</v>
      </c>
      <c r="K1272" s="3" t="str">
        <f t="shared" si="1186"/>
        <v>0</v>
      </c>
      <c r="L1272" t="str">
        <f t="shared" si="1187"/>
        <v>0</v>
      </c>
      <c r="M1272" t="str">
        <f t="shared" si="1188"/>
        <v>1</v>
      </c>
      <c r="N1272" t="str">
        <f t="shared" si="1189"/>
        <v>0</v>
      </c>
      <c r="O1272" t="str">
        <f t="shared" si="1190"/>
        <v>0</v>
      </c>
      <c r="P1272" t="str">
        <f t="shared" si="1191"/>
        <v>0</v>
      </c>
      <c r="Q1272" t="str">
        <f t="shared" si="1192"/>
        <v>0</v>
      </c>
      <c r="R1272" t="str">
        <f t="shared" si="1193"/>
        <v>0</v>
      </c>
      <c r="S1272" t="str">
        <f t="shared" si="1194"/>
        <v>0</v>
      </c>
      <c r="T1272" s="3" t="str">
        <f t="shared" si="1194"/>
        <v>0</v>
      </c>
      <c r="U1272" t="str">
        <f t="shared" si="1195"/>
        <v>0</v>
      </c>
      <c r="V1272" t="str">
        <f t="shared" si="1196"/>
        <v>0</v>
      </c>
      <c r="W1272" t="str">
        <f t="shared" si="1197"/>
        <v>0</v>
      </c>
      <c r="X1272" t="str">
        <f t="shared" si="1198"/>
        <v>0</v>
      </c>
      <c r="Y1272" t="str">
        <f t="shared" si="1199"/>
        <v>0</v>
      </c>
      <c r="Z1272" t="str">
        <f t="shared" si="1200"/>
        <v>0</v>
      </c>
      <c r="AA1272" s="3" t="str">
        <f t="shared" si="1200"/>
        <v>0</v>
      </c>
      <c r="AB1272" s="3" t="str">
        <f t="shared" si="1200"/>
        <v>0</v>
      </c>
      <c r="AC1272" t="str">
        <f t="shared" si="1201"/>
        <v>0</v>
      </c>
      <c r="AD1272" t="str">
        <f t="shared" si="1202"/>
        <v>0</v>
      </c>
      <c r="AE1272" t="str">
        <f t="shared" si="1203"/>
        <v>0</v>
      </c>
      <c r="AF1272" t="str">
        <f t="shared" si="1204"/>
        <v>0</v>
      </c>
      <c r="AG1272" t="str">
        <f t="shared" si="1205"/>
        <v>0</v>
      </c>
      <c r="AH1272" t="str">
        <f t="shared" si="1206"/>
        <v>0</v>
      </c>
      <c r="AI1272" t="str">
        <f t="shared" si="1207"/>
        <v>0</v>
      </c>
      <c r="AJ1272" t="str">
        <f t="shared" si="1208"/>
        <v>0</v>
      </c>
      <c r="AK1272" t="str">
        <f t="shared" si="1209"/>
        <v>0</v>
      </c>
      <c r="AL1272" t="str">
        <f t="shared" si="1210"/>
        <v>0</v>
      </c>
      <c r="AM1272" t="str">
        <f t="shared" si="1211"/>
        <v>0</v>
      </c>
      <c r="AN1272" t="str">
        <f t="shared" si="1212"/>
        <v>0</v>
      </c>
      <c r="AO1272" t="str">
        <f t="shared" si="1213"/>
        <v>0</v>
      </c>
      <c r="AP1272" t="str">
        <f t="shared" si="1214"/>
        <v>0</v>
      </c>
      <c r="AQ1272" t="str">
        <f t="shared" si="1215"/>
        <v>0</v>
      </c>
      <c r="AR1272" t="str">
        <f t="shared" si="1216"/>
        <v>0</v>
      </c>
      <c r="AS1272" t="str">
        <f t="shared" si="1217"/>
        <v>0</v>
      </c>
      <c r="AT1272" t="str">
        <f t="shared" si="1218"/>
        <v>0</v>
      </c>
      <c r="AU1272" t="str">
        <f t="shared" si="1219"/>
        <v>0</v>
      </c>
      <c r="AV1272" t="str">
        <f t="shared" si="1220"/>
        <v>0</v>
      </c>
      <c r="AW1272" t="str">
        <f t="shared" si="1221"/>
        <v>0</v>
      </c>
      <c r="AX1272" t="str">
        <f t="shared" si="1222"/>
        <v>0</v>
      </c>
      <c r="AY1272" t="str">
        <f t="shared" si="1223"/>
        <v>0</v>
      </c>
      <c r="AZ1272" s="22"/>
    </row>
    <row r="1273" spans="1:52" ht="15" customHeight="1">
      <c r="A1273" s="18" t="s">
        <v>190</v>
      </c>
      <c r="B1273" s="74" t="str">
        <f t="shared" ref="B1273:B1292" si="1224">LEFT($A1273,8)</f>
        <v>2300215G</v>
      </c>
      <c r="C1273" s="76">
        <v>45414.824074074102</v>
      </c>
      <c r="D1273" s="18" t="s">
        <v>925</v>
      </c>
      <c r="E1273" s="3" t="b">
        <f>ISNUMBER(MATCH(Table1[[#This Row],[Email]],Attendance[Email],0))</f>
        <v>1</v>
      </c>
      <c r="F1273" s="3">
        <f t="shared" ref="F1273:F1292" si="1225">$C1273+(8/24)</f>
        <v>45415.157407407438</v>
      </c>
      <c r="G1273" s="21">
        <f>DAY(Table1[[#This Row],[Actual Time]])</f>
        <v>3</v>
      </c>
      <c r="H1273">
        <f>MONTH(Table1[[#This Row],[Actual Time]])</f>
        <v>5</v>
      </c>
      <c r="I1273">
        <f>YEAR(Table1[[#This Row],[Actual Time]])</f>
        <v>2024</v>
      </c>
      <c r="J1273" t="str">
        <f t="shared" ref="J1273:J1292" si="1226">G1273&amp;"/"&amp;H1273&amp;"/"&amp;I1273</f>
        <v>3/5/2024</v>
      </c>
      <c r="K1273" s="3" t="str">
        <f t="shared" ref="K1273:K1292" si="1227">IF(K$1=$J1273,"1","0")</f>
        <v>0</v>
      </c>
      <c r="L1273" t="str">
        <f t="shared" ref="L1273:L1292" si="1228">IF(L$1=$J1273,"1","0")</f>
        <v>0</v>
      </c>
      <c r="M1273" t="str">
        <f t="shared" ref="M1273:M1292" si="1229">IF(M$1=$J1273,"1","0")</f>
        <v>1</v>
      </c>
      <c r="N1273" t="str">
        <f t="shared" ref="N1273:N1292" si="1230">IF(N$1=$J1273,"1","0")</f>
        <v>0</v>
      </c>
      <c r="O1273" t="str">
        <f t="shared" ref="O1273:O1292" si="1231">IF(O$1=$J1273,"1","0")</f>
        <v>0</v>
      </c>
      <c r="P1273" t="str">
        <f t="shared" ref="P1273:P1292" si="1232">IF(P$1=$J1273,"1","0")</f>
        <v>0</v>
      </c>
      <c r="Q1273" t="str">
        <f t="shared" ref="Q1273:Q1292" si="1233">IF(Q$1=$J1273,"1","0")</f>
        <v>0</v>
      </c>
      <c r="R1273" t="str">
        <f t="shared" ref="R1273:R1292" si="1234">IF(R$1=$J1273,"1","0")</f>
        <v>0</v>
      </c>
      <c r="S1273" t="str">
        <f t="shared" ref="S1273:T1292" si="1235">IF(S$1=$J1273,"1","0")</f>
        <v>0</v>
      </c>
      <c r="T1273" s="3" t="str">
        <f t="shared" si="1235"/>
        <v>0</v>
      </c>
      <c r="U1273" t="str">
        <f t="shared" ref="U1273:U1292" si="1236">IF(U$1=$J1273,"1","0")</f>
        <v>0</v>
      </c>
      <c r="V1273" t="str">
        <f t="shared" ref="V1273:V1292" si="1237">IF(V$1=$J1273,"1","0")</f>
        <v>0</v>
      </c>
      <c r="W1273" t="str">
        <f t="shared" ref="W1273:W1292" si="1238">IF(W$1=$J1273,"1","0")</f>
        <v>0</v>
      </c>
      <c r="X1273" t="str">
        <f t="shared" ref="X1273:X1292" si="1239">IF(X$1=$J1273,"1","0")</f>
        <v>0</v>
      </c>
      <c r="Y1273" t="str">
        <f t="shared" ref="Y1273:Y1292" si="1240">IF(Y$1=$J1273,"1","0")</f>
        <v>0</v>
      </c>
      <c r="Z1273" t="str">
        <f t="shared" ref="Z1273:AB1292" si="1241">IF(Z$1=$J1273,"1","0")</f>
        <v>0</v>
      </c>
      <c r="AA1273" s="3" t="str">
        <f t="shared" si="1241"/>
        <v>0</v>
      </c>
      <c r="AB1273" s="3" t="str">
        <f t="shared" si="1241"/>
        <v>0</v>
      </c>
      <c r="AC1273" t="str">
        <f t="shared" ref="AC1273:AC1292" si="1242">IF(AC$1=$J1273,"1","0")</f>
        <v>0</v>
      </c>
      <c r="AD1273" t="str">
        <f t="shared" ref="AD1273:AD1292" si="1243">IF(AD$1=$J1273,"1","0")</f>
        <v>0</v>
      </c>
      <c r="AE1273" t="str">
        <f t="shared" ref="AE1273:AE1292" si="1244">IF(AE$1=$J1273,"1","0")</f>
        <v>0</v>
      </c>
      <c r="AF1273" t="str">
        <f t="shared" ref="AF1273:AF1292" si="1245">IF(AF$1=$J1273,"1","0")</f>
        <v>0</v>
      </c>
      <c r="AG1273" t="str">
        <f t="shared" ref="AG1273:AG1292" si="1246">IF(AG$1=$J1273,"1","0")</f>
        <v>0</v>
      </c>
      <c r="AH1273" t="str">
        <f t="shared" ref="AH1273:AH1292" si="1247">IF(AH$1=$J1273,"1","0")</f>
        <v>0</v>
      </c>
      <c r="AI1273" t="str">
        <f t="shared" ref="AI1273:AI1292" si="1248">IF(AI$1=$J1273,"1","0")</f>
        <v>0</v>
      </c>
      <c r="AJ1273" t="str">
        <f t="shared" ref="AJ1273:AJ1292" si="1249">IF(AJ$1=$J1273,"1","0")</f>
        <v>0</v>
      </c>
      <c r="AK1273" t="str">
        <f t="shared" ref="AK1273:AK1292" si="1250">IF(AK$1=$J1273,"1","0")</f>
        <v>0</v>
      </c>
      <c r="AL1273" t="str">
        <f t="shared" ref="AL1273:AL1292" si="1251">IF(AL$1=$J1273,"1","0")</f>
        <v>0</v>
      </c>
      <c r="AM1273" t="str">
        <f t="shared" ref="AM1273:AM1292" si="1252">IF(AM$1=$J1273,"1","0")</f>
        <v>0</v>
      </c>
      <c r="AN1273" t="str">
        <f t="shared" ref="AN1273:AN1292" si="1253">IF(AN$1=$J1273,"1","0")</f>
        <v>0</v>
      </c>
      <c r="AO1273" t="str">
        <f t="shared" ref="AO1273:AO1292" si="1254">IF(AO$1=$J1273,"1","0")</f>
        <v>0</v>
      </c>
      <c r="AP1273" t="str">
        <f t="shared" ref="AP1273:AP1292" si="1255">IF(AP$1=$J1273,"1","0")</f>
        <v>0</v>
      </c>
      <c r="AQ1273" t="str">
        <f t="shared" ref="AQ1273:AQ1292" si="1256">IF(AQ$1=$J1273,"1","0")</f>
        <v>0</v>
      </c>
      <c r="AR1273" t="str">
        <f t="shared" ref="AR1273:AR1292" si="1257">IF(AR$1=$J1273,"1","0")</f>
        <v>0</v>
      </c>
      <c r="AS1273" t="str">
        <f t="shared" ref="AS1273:AS1292" si="1258">IF(AS$1=$J1273,"1","0")</f>
        <v>0</v>
      </c>
      <c r="AT1273" t="str">
        <f t="shared" ref="AT1273:AT1292" si="1259">IF(AT$1=$J1273,"1","0")</f>
        <v>0</v>
      </c>
      <c r="AU1273" t="str">
        <f t="shared" ref="AU1273:AU1292" si="1260">IF(AU$1=$J1273,"1","0")</f>
        <v>0</v>
      </c>
      <c r="AV1273" t="str">
        <f t="shared" ref="AV1273:AV1292" si="1261">IF(AV$1=$J1273,"1","0")</f>
        <v>0</v>
      </c>
      <c r="AW1273" t="str">
        <f t="shared" ref="AW1273:AW1292" si="1262">IF(AW$1=$J1273,"1","0")</f>
        <v>0</v>
      </c>
      <c r="AX1273" t="str">
        <f t="shared" ref="AX1273:AX1292" si="1263">IF(AX$1=$J1273,"1","0")</f>
        <v>0</v>
      </c>
      <c r="AY1273" t="str">
        <f t="shared" ref="AY1273:AY1292" si="1264">IF(AY$1=$J1273,"1","0")</f>
        <v>0</v>
      </c>
      <c r="AZ1273" s="22"/>
    </row>
    <row r="1274" spans="1:52" ht="15" customHeight="1">
      <c r="A1274" s="18" t="s">
        <v>70</v>
      </c>
      <c r="B1274" s="74" t="str">
        <f t="shared" si="1224"/>
        <v>2301128A</v>
      </c>
      <c r="C1274" s="76">
        <v>45414.824074074102</v>
      </c>
      <c r="D1274" s="18" t="s">
        <v>1006</v>
      </c>
      <c r="E1274" s="3" t="b">
        <f>ISNUMBER(MATCH(Table1[[#This Row],[Email]],Attendance[Email],0))</f>
        <v>1</v>
      </c>
      <c r="F1274" s="3">
        <f t="shared" si="1225"/>
        <v>45415.157407407438</v>
      </c>
      <c r="G1274" s="21">
        <f>DAY(Table1[[#This Row],[Actual Time]])</f>
        <v>3</v>
      </c>
      <c r="H1274">
        <f>MONTH(Table1[[#This Row],[Actual Time]])</f>
        <v>5</v>
      </c>
      <c r="I1274">
        <f>YEAR(Table1[[#This Row],[Actual Time]])</f>
        <v>2024</v>
      </c>
      <c r="J1274" t="str">
        <f t="shared" si="1226"/>
        <v>3/5/2024</v>
      </c>
      <c r="K1274" s="3" t="str">
        <f t="shared" si="1227"/>
        <v>0</v>
      </c>
      <c r="L1274" t="str">
        <f t="shared" si="1228"/>
        <v>0</v>
      </c>
      <c r="M1274" t="str">
        <f t="shared" si="1229"/>
        <v>1</v>
      </c>
      <c r="N1274" t="str">
        <f t="shared" si="1230"/>
        <v>0</v>
      </c>
      <c r="O1274" t="str">
        <f t="shared" si="1231"/>
        <v>0</v>
      </c>
      <c r="P1274" t="str">
        <f t="shared" si="1232"/>
        <v>0</v>
      </c>
      <c r="Q1274" t="str">
        <f t="shared" si="1233"/>
        <v>0</v>
      </c>
      <c r="R1274" t="str">
        <f t="shared" si="1234"/>
        <v>0</v>
      </c>
      <c r="S1274" t="str">
        <f t="shared" si="1235"/>
        <v>0</v>
      </c>
      <c r="T1274" s="3" t="str">
        <f t="shared" si="1235"/>
        <v>0</v>
      </c>
      <c r="U1274" t="str">
        <f t="shared" si="1236"/>
        <v>0</v>
      </c>
      <c r="V1274" t="str">
        <f t="shared" si="1237"/>
        <v>0</v>
      </c>
      <c r="W1274" t="str">
        <f t="shared" si="1238"/>
        <v>0</v>
      </c>
      <c r="X1274" t="str">
        <f t="shared" si="1239"/>
        <v>0</v>
      </c>
      <c r="Y1274" t="str">
        <f t="shared" si="1240"/>
        <v>0</v>
      </c>
      <c r="Z1274" t="str">
        <f t="shared" si="1241"/>
        <v>0</v>
      </c>
      <c r="AA1274" s="3" t="str">
        <f t="shared" si="1241"/>
        <v>0</v>
      </c>
      <c r="AB1274" s="3" t="str">
        <f t="shared" si="1241"/>
        <v>0</v>
      </c>
      <c r="AC1274" t="str">
        <f t="shared" si="1242"/>
        <v>0</v>
      </c>
      <c r="AD1274" t="str">
        <f t="shared" si="1243"/>
        <v>0</v>
      </c>
      <c r="AE1274" t="str">
        <f t="shared" si="1244"/>
        <v>0</v>
      </c>
      <c r="AF1274" t="str">
        <f t="shared" si="1245"/>
        <v>0</v>
      </c>
      <c r="AG1274" t="str">
        <f t="shared" si="1246"/>
        <v>0</v>
      </c>
      <c r="AH1274" t="str">
        <f t="shared" si="1247"/>
        <v>0</v>
      </c>
      <c r="AI1274" t="str">
        <f t="shared" si="1248"/>
        <v>0</v>
      </c>
      <c r="AJ1274" t="str">
        <f t="shared" si="1249"/>
        <v>0</v>
      </c>
      <c r="AK1274" t="str">
        <f t="shared" si="1250"/>
        <v>0</v>
      </c>
      <c r="AL1274" t="str">
        <f t="shared" si="1251"/>
        <v>0</v>
      </c>
      <c r="AM1274" t="str">
        <f t="shared" si="1252"/>
        <v>0</v>
      </c>
      <c r="AN1274" t="str">
        <f t="shared" si="1253"/>
        <v>0</v>
      </c>
      <c r="AO1274" t="str">
        <f t="shared" si="1254"/>
        <v>0</v>
      </c>
      <c r="AP1274" t="str">
        <f t="shared" si="1255"/>
        <v>0</v>
      </c>
      <c r="AQ1274" t="str">
        <f t="shared" si="1256"/>
        <v>0</v>
      </c>
      <c r="AR1274" t="str">
        <f t="shared" si="1257"/>
        <v>0</v>
      </c>
      <c r="AS1274" t="str">
        <f t="shared" si="1258"/>
        <v>0</v>
      </c>
      <c r="AT1274" t="str">
        <f t="shared" si="1259"/>
        <v>0</v>
      </c>
      <c r="AU1274" t="str">
        <f t="shared" si="1260"/>
        <v>0</v>
      </c>
      <c r="AV1274" t="str">
        <f t="shared" si="1261"/>
        <v>0</v>
      </c>
      <c r="AW1274" t="str">
        <f t="shared" si="1262"/>
        <v>0</v>
      </c>
      <c r="AX1274" t="str">
        <f t="shared" si="1263"/>
        <v>0</v>
      </c>
      <c r="AY1274" t="str">
        <f t="shared" si="1264"/>
        <v>0</v>
      </c>
      <c r="AZ1274" s="22"/>
    </row>
    <row r="1275" spans="1:52" ht="15" customHeight="1">
      <c r="A1275" s="18" t="s">
        <v>350</v>
      </c>
      <c r="B1275" s="74" t="str">
        <f t="shared" si="1224"/>
        <v>2301657I</v>
      </c>
      <c r="C1275" s="76">
        <v>45414.824074074102</v>
      </c>
      <c r="D1275" s="18" t="s">
        <v>1003</v>
      </c>
      <c r="E1275" s="3" t="b">
        <f>ISNUMBER(MATCH(Table1[[#This Row],[Email]],Attendance[Email],0))</f>
        <v>1</v>
      </c>
      <c r="F1275" s="3">
        <f t="shared" si="1225"/>
        <v>45415.157407407438</v>
      </c>
      <c r="G1275" s="21">
        <f>DAY(Table1[[#This Row],[Actual Time]])</f>
        <v>3</v>
      </c>
      <c r="H1275">
        <f>MONTH(Table1[[#This Row],[Actual Time]])</f>
        <v>5</v>
      </c>
      <c r="I1275">
        <f>YEAR(Table1[[#This Row],[Actual Time]])</f>
        <v>2024</v>
      </c>
      <c r="J1275" t="str">
        <f t="shared" si="1226"/>
        <v>3/5/2024</v>
      </c>
      <c r="K1275" s="3" t="str">
        <f t="shared" si="1227"/>
        <v>0</v>
      </c>
      <c r="L1275" t="str">
        <f t="shared" si="1228"/>
        <v>0</v>
      </c>
      <c r="M1275" t="str">
        <f t="shared" si="1229"/>
        <v>1</v>
      </c>
      <c r="N1275" t="str">
        <f t="shared" si="1230"/>
        <v>0</v>
      </c>
      <c r="O1275" t="str">
        <f t="shared" si="1231"/>
        <v>0</v>
      </c>
      <c r="P1275" t="str">
        <f t="shared" si="1232"/>
        <v>0</v>
      </c>
      <c r="Q1275" t="str">
        <f t="shared" si="1233"/>
        <v>0</v>
      </c>
      <c r="R1275" t="str">
        <f t="shared" si="1234"/>
        <v>0</v>
      </c>
      <c r="S1275" t="str">
        <f t="shared" si="1235"/>
        <v>0</v>
      </c>
      <c r="T1275" s="3" t="str">
        <f t="shared" si="1235"/>
        <v>0</v>
      </c>
      <c r="U1275" t="str">
        <f t="shared" si="1236"/>
        <v>0</v>
      </c>
      <c r="V1275" t="str">
        <f t="shared" si="1237"/>
        <v>0</v>
      </c>
      <c r="W1275" t="str">
        <f t="shared" si="1238"/>
        <v>0</v>
      </c>
      <c r="X1275" t="str">
        <f t="shared" si="1239"/>
        <v>0</v>
      </c>
      <c r="Y1275" t="str">
        <f t="shared" si="1240"/>
        <v>0</v>
      </c>
      <c r="Z1275" t="str">
        <f t="shared" si="1241"/>
        <v>0</v>
      </c>
      <c r="AA1275" s="3" t="str">
        <f t="shared" si="1241"/>
        <v>0</v>
      </c>
      <c r="AB1275" s="3" t="str">
        <f t="shared" si="1241"/>
        <v>0</v>
      </c>
      <c r="AC1275" t="str">
        <f t="shared" si="1242"/>
        <v>0</v>
      </c>
      <c r="AD1275" t="str">
        <f t="shared" si="1243"/>
        <v>0</v>
      </c>
      <c r="AE1275" t="str">
        <f t="shared" si="1244"/>
        <v>0</v>
      </c>
      <c r="AF1275" t="str">
        <f t="shared" si="1245"/>
        <v>0</v>
      </c>
      <c r="AG1275" t="str">
        <f t="shared" si="1246"/>
        <v>0</v>
      </c>
      <c r="AH1275" t="str">
        <f t="shared" si="1247"/>
        <v>0</v>
      </c>
      <c r="AI1275" t="str">
        <f t="shared" si="1248"/>
        <v>0</v>
      </c>
      <c r="AJ1275" t="str">
        <f t="shared" si="1249"/>
        <v>0</v>
      </c>
      <c r="AK1275" t="str">
        <f t="shared" si="1250"/>
        <v>0</v>
      </c>
      <c r="AL1275" t="str">
        <f t="shared" si="1251"/>
        <v>0</v>
      </c>
      <c r="AM1275" t="str">
        <f t="shared" si="1252"/>
        <v>0</v>
      </c>
      <c r="AN1275" t="str">
        <f t="shared" si="1253"/>
        <v>0</v>
      </c>
      <c r="AO1275" t="str">
        <f t="shared" si="1254"/>
        <v>0</v>
      </c>
      <c r="AP1275" t="str">
        <f t="shared" si="1255"/>
        <v>0</v>
      </c>
      <c r="AQ1275" t="str">
        <f t="shared" si="1256"/>
        <v>0</v>
      </c>
      <c r="AR1275" t="str">
        <f t="shared" si="1257"/>
        <v>0</v>
      </c>
      <c r="AS1275" t="str">
        <f t="shared" si="1258"/>
        <v>0</v>
      </c>
      <c r="AT1275" t="str">
        <f t="shared" si="1259"/>
        <v>0</v>
      </c>
      <c r="AU1275" t="str">
        <f t="shared" si="1260"/>
        <v>0</v>
      </c>
      <c r="AV1275" t="str">
        <f t="shared" si="1261"/>
        <v>0</v>
      </c>
      <c r="AW1275" t="str">
        <f t="shared" si="1262"/>
        <v>0</v>
      </c>
      <c r="AX1275" t="str">
        <f t="shared" si="1263"/>
        <v>0</v>
      </c>
      <c r="AY1275" t="str">
        <f t="shared" si="1264"/>
        <v>0</v>
      </c>
      <c r="AZ1275" s="22"/>
    </row>
    <row r="1276" spans="1:52" ht="15" customHeight="1">
      <c r="A1276" s="18" t="s">
        <v>352</v>
      </c>
      <c r="B1276" s="74" t="str">
        <f t="shared" si="1224"/>
        <v>2300712C</v>
      </c>
      <c r="C1276" s="76">
        <v>45414.824074074102</v>
      </c>
      <c r="D1276" s="18" t="s">
        <v>1023</v>
      </c>
      <c r="E1276" s="3" t="b">
        <f>ISNUMBER(MATCH(Table1[[#This Row],[Email]],Attendance[Email],0))</f>
        <v>1</v>
      </c>
      <c r="F1276" s="3">
        <f t="shared" si="1225"/>
        <v>45415.157407407438</v>
      </c>
      <c r="G1276" s="21">
        <f>DAY(Table1[[#This Row],[Actual Time]])</f>
        <v>3</v>
      </c>
      <c r="H1276">
        <f>MONTH(Table1[[#This Row],[Actual Time]])</f>
        <v>5</v>
      </c>
      <c r="I1276">
        <f>YEAR(Table1[[#This Row],[Actual Time]])</f>
        <v>2024</v>
      </c>
      <c r="J1276" t="str">
        <f t="shared" si="1226"/>
        <v>3/5/2024</v>
      </c>
      <c r="K1276" s="3" t="str">
        <f t="shared" si="1227"/>
        <v>0</v>
      </c>
      <c r="L1276" t="str">
        <f t="shared" si="1228"/>
        <v>0</v>
      </c>
      <c r="M1276" t="str">
        <f t="shared" si="1229"/>
        <v>1</v>
      </c>
      <c r="N1276" t="str">
        <f t="shared" si="1230"/>
        <v>0</v>
      </c>
      <c r="O1276" t="str">
        <f t="shared" si="1231"/>
        <v>0</v>
      </c>
      <c r="P1276" t="str">
        <f t="shared" si="1232"/>
        <v>0</v>
      </c>
      <c r="Q1276" t="str">
        <f t="shared" si="1233"/>
        <v>0</v>
      </c>
      <c r="R1276" t="str">
        <f t="shared" si="1234"/>
        <v>0</v>
      </c>
      <c r="S1276" t="str">
        <f t="shared" si="1235"/>
        <v>0</v>
      </c>
      <c r="T1276" s="3" t="str">
        <f t="shared" si="1235"/>
        <v>0</v>
      </c>
      <c r="U1276" t="str">
        <f t="shared" si="1236"/>
        <v>0</v>
      </c>
      <c r="V1276" t="str">
        <f t="shared" si="1237"/>
        <v>0</v>
      </c>
      <c r="W1276" t="str">
        <f t="shared" si="1238"/>
        <v>0</v>
      </c>
      <c r="X1276" t="str">
        <f t="shared" si="1239"/>
        <v>0</v>
      </c>
      <c r="Y1276" t="str">
        <f t="shared" si="1240"/>
        <v>0</v>
      </c>
      <c r="Z1276" t="str">
        <f t="shared" si="1241"/>
        <v>0</v>
      </c>
      <c r="AA1276" s="3" t="str">
        <f t="shared" si="1241"/>
        <v>0</v>
      </c>
      <c r="AB1276" s="3" t="str">
        <f t="shared" si="1241"/>
        <v>0</v>
      </c>
      <c r="AC1276" t="str">
        <f t="shared" si="1242"/>
        <v>0</v>
      </c>
      <c r="AD1276" t="str">
        <f t="shared" si="1243"/>
        <v>0</v>
      </c>
      <c r="AE1276" t="str">
        <f t="shared" si="1244"/>
        <v>0</v>
      </c>
      <c r="AF1276" t="str">
        <f t="shared" si="1245"/>
        <v>0</v>
      </c>
      <c r="AG1276" t="str">
        <f t="shared" si="1246"/>
        <v>0</v>
      </c>
      <c r="AH1276" t="str">
        <f t="shared" si="1247"/>
        <v>0</v>
      </c>
      <c r="AI1276" t="str">
        <f t="shared" si="1248"/>
        <v>0</v>
      </c>
      <c r="AJ1276" t="str">
        <f t="shared" si="1249"/>
        <v>0</v>
      </c>
      <c r="AK1276" t="str">
        <f t="shared" si="1250"/>
        <v>0</v>
      </c>
      <c r="AL1276" t="str">
        <f t="shared" si="1251"/>
        <v>0</v>
      </c>
      <c r="AM1276" t="str">
        <f t="shared" si="1252"/>
        <v>0</v>
      </c>
      <c r="AN1276" t="str">
        <f t="shared" si="1253"/>
        <v>0</v>
      </c>
      <c r="AO1276" t="str">
        <f t="shared" si="1254"/>
        <v>0</v>
      </c>
      <c r="AP1276" t="str">
        <f t="shared" si="1255"/>
        <v>0</v>
      </c>
      <c r="AQ1276" t="str">
        <f t="shared" si="1256"/>
        <v>0</v>
      </c>
      <c r="AR1276" t="str">
        <f t="shared" si="1257"/>
        <v>0</v>
      </c>
      <c r="AS1276" t="str">
        <f t="shared" si="1258"/>
        <v>0</v>
      </c>
      <c r="AT1276" t="str">
        <f t="shared" si="1259"/>
        <v>0</v>
      </c>
      <c r="AU1276" t="str">
        <f t="shared" si="1260"/>
        <v>0</v>
      </c>
      <c r="AV1276" t="str">
        <f t="shared" si="1261"/>
        <v>0</v>
      </c>
      <c r="AW1276" t="str">
        <f t="shared" si="1262"/>
        <v>0</v>
      </c>
      <c r="AX1276" t="str">
        <f t="shared" si="1263"/>
        <v>0</v>
      </c>
      <c r="AY1276" t="str">
        <f t="shared" si="1264"/>
        <v>0</v>
      </c>
      <c r="AZ1276" s="22"/>
    </row>
    <row r="1277" spans="1:52" ht="15" customHeight="1">
      <c r="A1277" s="18" t="s">
        <v>256</v>
      </c>
      <c r="B1277" s="74" t="str">
        <f t="shared" si="1224"/>
        <v>2400827H</v>
      </c>
      <c r="C1277" s="76">
        <v>45414.824074074102</v>
      </c>
      <c r="D1277" s="18" t="s">
        <v>1017</v>
      </c>
      <c r="E1277" s="3" t="b">
        <f>ISNUMBER(MATCH(Table1[[#This Row],[Email]],Attendance[Email],0))</f>
        <v>1</v>
      </c>
      <c r="F1277" s="3">
        <f t="shared" si="1225"/>
        <v>45415.157407407438</v>
      </c>
      <c r="G1277" s="21">
        <f>DAY(Table1[[#This Row],[Actual Time]])</f>
        <v>3</v>
      </c>
      <c r="H1277">
        <f>MONTH(Table1[[#This Row],[Actual Time]])</f>
        <v>5</v>
      </c>
      <c r="I1277">
        <f>YEAR(Table1[[#This Row],[Actual Time]])</f>
        <v>2024</v>
      </c>
      <c r="J1277" t="str">
        <f t="shared" si="1226"/>
        <v>3/5/2024</v>
      </c>
      <c r="K1277" s="3" t="str">
        <f t="shared" si="1227"/>
        <v>0</v>
      </c>
      <c r="L1277" t="str">
        <f t="shared" si="1228"/>
        <v>0</v>
      </c>
      <c r="M1277" t="str">
        <f t="shared" si="1229"/>
        <v>1</v>
      </c>
      <c r="N1277" t="str">
        <f t="shared" si="1230"/>
        <v>0</v>
      </c>
      <c r="O1277" t="str">
        <f t="shared" si="1231"/>
        <v>0</v>
      </c>
      <c r="P1277" t="str">
        <f t="shared" si="1232"/>
        <v>0</v>
      </c>
      <c r="Q1277" t="str">
        <f t="shared" si="1233"/>
        <v>0</v>
      </c>
      <c r="R1277" t="str">
        <f t="shared" si="1234"/>
        <v>0</v>
      </c>
      <c r="S1277" t="str">
        <f t="shared" si="1235"/>
        <v>0</v>
      </c>
      <c r="T1277" s="3" t="str">
        <f t="shared" si="1235"/>
        <v>0</v>
      </c>
      <c r="U1277" t="str">
        <f t="shared" si="1236"/>
        <v>0</v>
      </c>
      <c r="V1277" t="str">
        <f t="shared" si="1237"/>
        <v>0</v>
      </c>
      <c r="W1277" t="str">
        <f t="shared" si="1238"/>
        <v>0</v>
      </c>
      <c r="X1277" t="str">
        <f t="shared" si="1239"/>
        <v>0</v>
      </c>
      <c r="Y1277" t="str">
        <f t="shared" si="1240"/>
        <v>0</v>
      </c>
      <c r="Z1277" t="str">
        <f t="shared" si="1241"/>
        <v>0</v>
      </c>
      <c r="AA1277" s="3" t="str">
        <f t="shared" si="1241"/>
        <v>0</v>
      </c>
      <c r="AB1277" s="3" t="str">
        <f t="shared" si="1241"/>
        <v>0</v>
      </c>
      <c r="AC1277" t="str">
        <f t="shared" si="1242"/>
        <v>0</v>
      </c>
      <c r="AD1277" t="str">
        <f t="shared" si="1243"/>
        <v>0</v>
      </c>
      <c r="AE1277" t="str">
        <f t="shared" si="1244"/>
        <v>0</v>
      </c>
      <c r="AF1277" t="str">
        <f t="shared" si="1245"/>
        <v>0</v>
      </c>
      <c r="AG1277" t="str">
        <f t="shared" si="1246"/>
        <v>0</v>
      </c>
      <c r="AH1277" t="str">
        <f t="shared" si="1247"/>
        <v>0</v>
      </c>
      <c r="AI1277" t="str">
        <f t="shared" si="1248"/>
        <v>0</v>
      </c>
      <c r="AJ1277" t="str">
        <f t="shared" si="1249"/>
        <v>0</v>
      </c>
      <c r="AK1277" t="str">
        <f t="shared" si="1250"/>
        <v>0</v>
      </c>
      <c r="AL1277" t="str">
        <f t="shared" si="1251"/>
        <v>0</v>
      </c>
      <c r="AM1277" t="str">
        <f t="shared" si="1252"/>
        <v>0</v>
      </c>
      <c r="AN1277" t="str">
        <f t="shared" si="1253"/>
        <v>0</v>
      </c>
      <c r="AO1277" t="str">
        <f t="shared" si="1254"/>
        <v>0</v>
      </c>
      <c r="AP1277" t="str">
        <f t="shared" si="1255"/>
        <v>0</v>
      </c>
      <c r="AQ1277" t="str">
        <f t="shared" si="1256"/>
        <v>0</v>
      </c>
      <c r="AR1277" t="str">
        <f t="shared" si="1257"/>
        <v>0</v>
      </c>
      <c r="AS1277" t="str">
        <f t="shared" si="1258"/>
        <v>0</v>
      </c>
      <c r="AT1277" t="str">
        <f t="shared" si="1259"/>
        <v>0</v>
      </c>
      <c r="AU1277" t="str">
        <f t="shared" si="1260"/>
        <v>0</v>
      </c>
      <c r="AV1277" t="str">
        <f t="shared" si="1261"/>
        <v>0</v>
      </c>
      <c r="AW1277" t="str">
        <f t="shared" si="1262"/>
        <v>0</v>
      </c>
      <c r="AX1277" t="str">
        <f t="shared" si="1263"/>
        <v>0</v>
      </c>
      <c r="AY1277" t="str">
        <f t="shared" si="1264"/>
        <v>0</v>
      </c>
      <c r="AZ1277" s="22"/>
    </row>
    <row r="1278" spans="1:52" ht="15" customHeight="1">
      <c r="A1278" s="18" t="s">
        <v>355</v>
      </c>
      <c r="B1278" s="74" t="str">
        <f t="shared" si="1224"/>
        <v>2201102G</v>
      </c>
      <c r="C1278" s="76">
        <v>45414.824074074102</v>
      </c>
      <c r="D1278" s="18" t="s">
        <v>1024</v>
      </c>
      <c r="E1278" s="3" t="b">
        <f>ISNUMBER(MATCH(Table1[[#This Row],[Email]],Attendance[Email],0))</f>
        <v>1</v>
      </c>
      <c r="F1278" s="3">
        <f t="shared" si="1225"/>
        <v>45415.157407407438</v>
      </c>
      <c r="G1278" s="21">
        <f>DAY(Table1[[#This Row],[Actual Time]])</f>
        <v>3</v>
      </c>
      <c r="H1278">
        <f>MONTH(Table1[[#This Row],[Actual Time]])</f>
        <v>5</v>
      </c>
      <c r="I1278">
        <f>YEAR(Table1[[#This Row],[Actual Time]])</f>
        <v>2024</v>
      </c>
      <c r="J1278" t="str">
        <f t="shared" si="1226"/>
        <v>3/5/2024</v>
      </c>
      <c r="K1278" s="3" t="str">
        <f t="shared" si="1227"/>
        <v>0</v>
      </c>
      <c r="L1278" t="str">
        <f t="shared" si="1228"/>
        <v>0</v>
      </c>
      <c r="M1278" t="str">
        <f t="shared" si="1229"/>
        <v>1</v>
      </c>
      <c r="N1278" t="str">
        <f t="shared" si="1230"/>
        <v>0</v>
      </c>
      <c r="O1278" t="str">
        <f t="shared" si="1231"/>
        <v>0</v>
      </c>
      <c r="P1278" t="str">
        <f t="shared" si="1232"/>
        <v>0</v>
      </c>
      <c r="Q1278" t="str">
        <f t="shared" si="1233"/>
        <v>0</v>
      </c>
      <c r="R1278" t="str">
        <f t="shared" si="1234"/>
        <v>0</v>
      </c>
      <c r="S1278" t="str">
        <f t="shared" si="1235"/>
        <v>0</v>
      </c>
      <c r="T1278" s="3" t="str">
        <f t="shared" si="1235"/>
        <v>0</v>
      </c>
      <c r="U1278" t="str">
        <f t="shared" si="1236"/>
        <v>0</v>
      </c>
      <c r="V1278" t="str">
        <f t="shared" si="1237"/>
        <v>0</v>
      </c>
      <c r="W1278" t="str">
        <f t="shared" si="1238"/>
        <v>0</v>
      </c>
      <c r="X1278" t="str">
        <f t="shared" si="1239"/>
        <v>0</v>
      </c>
      <c r="Y1278" t="str">
        <f t="shared" si="1240"/>
        <v>0</v>
      </c>
      <c r="Z1278" t="str">
        <f t="shared" si="1241"/>
        <v>0</v>
      </c>
      <c r="AA1278" s="3" t="str">
        <f t="shared" si="1241"/>
        <v>0</v>
      </c>
      <c r="AB1278" s="3" t="str">
        <f t="shared" si="1241"/>
        <v>0</v>
      </c>
      <c r="AC1278" t="str">
        <f t="shared" si="1242"/>
        <v>0</v>
      </c>
      <c r="AD1278" t="str">
        <f t="shared" si="1243"/>
        <v>0</v>
      </c>
      <c r="AE1278" t="str">
        <f t="shared" si="1244"/>
        <v>0</v>
      </c>
      <c r="AF1278" t="str">
        <f t="shared" si="1245"/>
        <v>0</v>
      </c>
      <c r="AG1278" t="str">
        <f t="shared" si="1246"/>
        <v>0</v>
      </c>
      <c r="AH1278" t="str">
        <f t="shared" si="1247"/>
        <v>0</v>
      </c>
      <c r="AI1278" t="str">
        <f t="shared" si="1248"/>
        <v>0</v>
      </c>
      <c r="AJ1278" t="str">
        <f t="shared" si="1249"/>
        <v>0</v>
      </c>
      <c r="AK1278" t="str">
        <f t="shared" si="1250"/>
        <v>0</v>
      </c>
      <c r="AL1278" t="str">
        <f t="shared" si="1251"/>
        <v>0</v>
      </c>
      <c r="AM1278" t="str">
        <f t="shared" si="1252"/>
        <v>0</v>
      </c>
      <c r="AN1278" t="str">
        <f t="shared" si="1253"/>
        <v>0</v>
      </c>
      <c r="AO1278" t="str">
        <f t="shared" si="1254"/>
        <v>0</v>
      </c>
      <c r="AP1278" t="str">
        <f t="shared" si="1255"/>
        <v>0</v>
      </c>
      <c r="AQ1278" t="str">
        <f t="shared" si="1256"/>
        <v>0</v>
      </c>
      <c r="AR1278" t="str">
        <f t="shared" si="1257"/>
        <v>0</v>
      </c>
      <c r="AS1278" t="str">
        <f t="shared" si="1258"/>
        <v>0</v>
      </c>
      <c r="AT1278" t="str">
        <f t="shared" si="1259"/>
        <v>0</v>
      </c>
      <c r="AU1278" t="str">
        <f t="shared" si="1260"/>
        <v>0</v>
      </c>
      <c r="AV1278" t="str">
        <f t="shared" si="1261"/>
        <v>0</v>
      </c>
      <c r="AW1278" t="str">
        <f t="shared" si="1262"/>
        <v>0</v>
      </c>
      <c r="AX1278" t="str">
        <f t="shared" si="1263"/>
        <v>0</v>
      </c>
      <c r="AY1278" t="str">
        <f t="shared" si="1264"/>
        <v>0</v>
      </c>
      <c r="AZ1278" s="22"/>
    </row>
    <row r="1279" spans="1:52" ht="15" customHeight="1">
      <c r="A1279" s="18" t="s">
        <v>82</v>
      </c>
      <c r="B1279" s="74" t="str">
        <f t="shared" si="1224"/>
        <v>2301635E</v>
      </c>
      <c r="C1279" s="76">
        <v>45414.824074074102</v>
      </c>
      <c r="D1279" s="18" t="s">
        <v>959</v>
      </c>
      <c r="E1279" s="3" t="b">
        <f>ISNUMBER(MATCH(Table1[[#This Row],[Email]],Attendance[Email],0))</f>
        <v>1</v>
      </c>
      <c r="F1279" s="3">
        <f t="shared" si="1225"/>
        <v>45415.157407407438</v>
      </c>
      <c r="G1279" s="21">
        <f>DAY(Table1[[#This Row],[Actual Time]])</f>
        <v>3</v>
      </c>
      <c r="H1279">
        <f>MONTH(Table1[[#This Row],[Actual Time]])</f>
        <v>5</v>
      </c>
      <c r="I1279">
        <f>YEAR(Table1[[#This Row],[Actual Time]])</f>
        <v>2024</v>
      </c>
      <c r="J1279" t="str">
        <f t="shared" si="1226"/>
        <v>3/5/2024</v>
      </c>
      <c r="K1279" s="3" t="str">
        <f t="shared" si="1227"/>
        <v>0</v>
      </c>
      <c r="L1279" t="str">
        <f t="shared" si="1228"/>
        <v>0</v>
      </c>
      <c r="M1279" t="str">
        <f t="shared" si="1229"/>
        <v>1</v>
      </c>
      <c r="N1279" t="str">
        <f t="shared" si="1230"/>
        <v>0</v>
      </c>
      <c r="O1279" t="str">
        <f t="shared" si="1231"/>
        <v>0</v>
      </c>
      <c r="P1279" t="str">
        <f t="shared" si="1232"/>
        <v>0</v>
      </c>
      <c r="Q1279" t="str">
        <f t="shared" si="1233"/>
        <v>0</v>
      </c>
      <c r="R1279" t="str">
        <f t="shared" si="1234"/>
        <v>0</v>
      </c>
      <c r="S1279" t="str">
        <f t="shared" si="1235"/>
        <v>0</v>
      </c>
      <c r="T1279" s="3" t="str">
        <f t="shared" si="1235"/>
        <v>0</v>
      </c>
      <c r="U1279" t="str">
        <f t="shared" si="1236"/>
        <v>0</v>
      </c>
      <c r="V1279" t="str">
        <f t="shared" si="1237"/>
        <v>0</v>
      </c>
      <c r="W1279" t="str">
        <f t="shared" si="1238"/>
        <v>0</v>
      </c>
      <c r="X1279" t="str">
        <f t="shared" si="1239"/>
        <v>0</v>
      </c>
      <c r="Y1279" t="str">
        <f t="shared" si="1240"/>
        <v>0</v>
      </c>
      <c r="Z1279" t="str">
        <f t="shared" si="1241"/>
        <v>0</v>
      </c>
      <c r="AA1279" s="3" t="str">
        <f t="shared" si="1241"/>
        <v>0</v>
      </c>
      <c r="AB1279" s="3" t="str">
        <f t="shared" si="1241"/>
        <v>0</v>
      </c>
      <c r="AC1279" t="str">
        <f t="shared" si="1242"/>
        <v>0</v>
      </c>
      <c r="AD1279" t="str">
        <f t="shared" si="1243"/>
        <v>0</v>
      </c>
      <c r="AE1279" t="str">
        <f t="shared" si="1244"/>
        <v>0</v>
      </c>
      <c r="AF1279" t="str">
        <f t="shared" si="1245"/>
        <v>0</v>
      </c>
      <c r="AG1279" t="str">
        <f t="shared" si="1246"/>
        <v>0</v>
      </c>
      <c r="AH1279" t="str">
        <f t="shared" si="1247"/>
        <v>0</v>
      </c>
      <c r="AI1279" t="str">
        <f t="shared" si="1248"/>
        <v>0</v>
      </c>
      <c r="AJ1279" t="str">
        <f t="shared" si="1249"/>
        <v>0</v>
      </c>
      <c r="AK1279" t="str">
        <f t="shared" si="1250"/>
        <v>0</v>
      </c>
      <c r="AL1279" t="str">
        <f t="shared" si="1251"/>
        <v>0</v>
      </c>
      <c r="AM1279" t="str">
        <f t="shared" si="1252"/>
        <v>0</v>
      </c>
      <c r="AN1279" t="str">
        <f t="shared" si="1253"/>
        <v>0</v>
      </c>
      <c r="AO1279" t="str">
        <f t="shared" si="1254"/>
        <v>0</v>
      </c>
      <c r="AP1279" t="str">
        <f t="shared" si="1255"/>
        <v>0</v>
      </c>
      <c r="AQ1279" t="str">
        <f t="shared" si="1256"/>
        <v>0</v>
      </c>
      <c r="AR1279" t="str">
        <f t="shared" si="1257"/>
        <v>0</v>
      </c>
      <c r="AS1279" t="str">
        <f t="shared" si="1258"/>
        <v>0</v>
      </c>
      <c r="AT1279" t="str">
        <f t="shared" si="1259"/>
        <v>0</v>
      </c>
      <c r="AU1279" t="str">
        <f t="shared" si="1260"/>
        <v>0</v>
      </c>
      <c r="AV1279" t="str">
        <f t="shared" si="1261"/>
        <v>0</v>
      </c>
      <c r="AW1279" t="str">
        <f t="shared" si="1262"/>
        <v>0</v>
      </c>
      <c r="AX1279" t="str">
        <f t="shared" si="1263"/>
        <v>0</v>
      </c>
      <c r="AY1279" t="str">
        <f t="shared" si="1264"/>
        <v>0</v>
      </c>
      <c r="AZ1279" s="22"/>
    </row>
    <row r="1280" spans="1:52" ht="15" customHeight="1">
      <c r="A1280" s="18" t="s">
        <v>126</v>
      </c>
      <c r="B1280" s="74" t="str">
        <f t="shared" si="1224"/>
        <v>2402887J</v>
      </c>
      <c r="C1280" s="76">
        <v>45414.824074074102</v>
      </c>
      <c r="D1280" s="18" t="s">
        <v>892</v>
      </c>
      <c r="E1280" s="3" t="b">
        <f>ISNUMBER(MATCH(Table1[[#This Row],[Email]],Attendance[Email],0))</f>
        <v>1</v>
      </c>
      <c r="F1280" s="3">
        <f t="shared" si="1225"/>
        <v>45415.157407407438</v>
      </c>
      <c r="G1280" s="21">
        <f>DAY(Table1[[#This Row],[Actual Time]])</f>
        <v>3</v>
      </c>
      <c r="H1280">
        <f>MONTH(Table1[[#This Row],[Actual Time]])</f>
        <v>5</v>
      </c>
      <c r="I1280">
        <f>YEAR(Table1[[#This Row],[Actual Time]])</f>
        <v>2024</v>
      </c>
      <c r="J1280" t="str">
        <f t="shared" si="1226"/>
        <v>3/5/2024</v>
      </c>
      <c r="K1280" s="3" t="str">
        <f t="shared" si="1227"/>
        <v>0</v>
      </c>
      <c r="L1280" t="str">
        <f t="shared" si="1228"/>
        <v>0</v>
      </c>
      <c r="M1280" t="str">
        <f t="shared" si="1229"/>
        <v>1</v>
      </c>
      <c r="N1280" t="str">
        <f t="shared" si="1230"/>
        <v>0</v>
      </c>
      <c r="O1280" t="str">
        <f t="shared" si="1231"/>
        <v>0</v>
      </c>
      <c r="P1280" t="str">
        <f t="shared" si="1232"/>
        <v>0</v>
      </c>
      <c r="Q1280" t="str">
        <f t="shared" si="1233"/>
        <v>0</v>
      </c>
      <c r="R1280" t="str">
        <f t="shared" si="1234"/>
        <v>0</v>
      </c>
      <c r="S1280" t="str">
        <f t="shared" si="1235"/>
        <v>0</v>
      </c>
      <c r="T1280" s="3" t="str">
        <f t="shared" si="1235"/>
        <v>0</v>
      </c>
      <c r="U1280" t="str">
        <f t="shared" si="1236"/>
        <v>0</v>
      </c>
      <c r="V1280" t="str">
        <f t="shared" si="1237"/>
        <v>0</v>
      </c>
      <c r="W1280" t="str">
        <f t="shared" si="1238"/>
        <v>0</v>
      </c>
      <c r="X1280" t="str">
        <f t="shared" si="1239"/>
        <v>0</v>
      </c>
      <c r="Y1280" t="str">
        <f t="shared" si="1240"/>
        <v>0</v>
      </c>
      <c r="Z1280" t="str">
        <f t="shared" si="1241"/>
        <v>0</v>
      </c>
      <c r="AA1280" s="3" t="str">
        <f t="shared" si="1241"/>
        <v>0</v>
      </c>
      <c r="AB1280" s="3" t="str">
        <f t="shared" si="1241"/>
        <v>0</v>
      </c>
      <c r="AC1280" t="str">
        <f t="shared" si="1242"/>
        <v>0</v>
      </c>
      <c r="AD1280" t="str">
        <f t="shared" si="1243"/>
        <v>0</v>
      </c>
      <c r="AE1280" t="str">
        <f t="shared" si="1244"/>
        <v>0</v>
      </c>
      <c r="AF1280" t="str">
        <f t="shared" si="1245"/>
        <v>0</v>
      </c>
      <c r="AG1280" t="str">
        <f t="shared" si="1246"/>
        <v>0</v>
      </c>
      <c r="AH1280" t="str">
        <f t="shared" si="1247"/>
        <v>0</v>
      </c>
      <c r="AI1280" t="str">
        <f t="shared" si="1248"/>
        <v>0</v>
      </c>
      <c r="AJ1280" t="str">
        <f t="shared" si="1249"/>
        <v>0</v>
      </c>
      <c r="AK1280" t="str">
        <f t="shared" si="1250"/>
        <v>0</v>
      </c>
      <c r="AL1280" t="str">
        <f t="shared" si="1251"/>
        <v>0</v>
      </c>
      <c r="AM1280" t="str">
        <f t="shared" si="1252"/>
        <v>0</v>
      </c>
      <c r="AN1280" t="str">
        <f t="shared" si="1253"/>
        <v>0</v>
      </c>
      <c r="AO1280" t="str">
        <f t="shared" si="1254"/>
        <v>0</v>
      </c>
      <c r="AP1280" t="str">
        <f t="shared" si="1255"/>
        <v>0</v>
      </c>
      <c r="AQ1280" t="str">
        <f t="shared" si="1256"/>
        <v>0</v>
      </c>
      <c r="AR1280" t="str">
        <f t="shared" si="1257"/>
        <v>0</v>
      </c>
      <c r="AS1280" t="str">
        <f t="shared" si="1258"/>
        <v>0</v>
      </c>
      <c r="AT1280" t="str">
        <f t="shared" si="1259"/>
        <v>0</v>
      </c>
      <c r="AU1280" t="str">
        <f t="shared" si="1260"/>
        <v>0</v>
      </c>
      <c r="AV1280" t="str">
        <f t="shared" si="1261"/>
        <v>0</v>
      </c>
      <c r="AW1280" t="str">
        <f t="shared" si="1262"/>
        <v>0</v>
      </c>
      <c r="AX1280" t="str">
        <f t="shared" si="1263"/>
        <v>0</v>
      </c>
      <c r="AY1280" t="str">
        <f t="shared" si="1264"/>
        <v>0</v>
      </c>
      <c r="AZ1280" s="22"/>
    </row>
    <row r="1281" spans="1:52" ht="15" customHeight="1">
      <c r="A1281" s="18" t="s">
        <v>107</v>
      </c>
      <c r="B1281" s="74" t="str">
        <f t="shared" si="1224"/>
        <v>2400028C</v>
      </c>
      <c r="C1281" s="76">
        <v>45414.824074074102</v>
      </c>
      <c r="D1281" s="18" t="s">
        <v>883</v>
      </c>
      <c r="E1281" s="3" t="b">
        <f>ISNUMBER(MATCH(Table1[[#This Row],[Email]],Attendance[Email],0))</f>
        <v>1</v>
      </c>
      <c r="F1281" s="3">
        <f t="shared" si="1225"/>
        <v>45415.157407407438</v>
      </c>
      <c r="G1281" s="21">
        <f>DAY(Table1[[#This Row],[Actual Time]])</f>
        <v>3</v>
      </c>
      <c r="H1281">
        <f>MONTH(Table1[[#This Row],[Actual Time]])</f>
        <v>5</v>
      </c>
      <c r="I1281">
        <f>YEAR(Table1[[#This Row],[Actual Time]])</f>
        <v>2024</v>
      </c>
      <c r="J1281" t="str">
        <f t="shared" si="1226"/>
        <v>3/5/2024</v>
      </c>
      <c r="K1281" s="3" t="str">
        <f t="shared" si="1227"/>
        <v>0</v>
      </c>
      <c r="L1281" t="str">
        <f t="shared" si="1228"/>
        <v>0</v>
      </c>
      <c r="M1281" t="str">
        <f t="shared" si="1229"/>
        <v>1</v>
      </c>
      <c r="N1281" t="str">
        <f t="shared" si="1230"/>
        <v>0</v>
      </c>
      <c r="O1281" t="str">
        <f t="shared" si="1231"/>
        <v>0</v>
      </c>
      <c r="P1281" t="str">
        <f t="shared" si="1232"/>
        <v>0</v>
      </c>
      <c r="Q1281" t="str">
        <f t="shared" si="1233"/>
        <v>0</v>
      </c>
      <c r="R1281" t="str">
        <f t="shared" si="1234"/>
        <v>0</v>
      </c>
      <c r="S1281" t="str">
        <f t="shared" si="1235"/>
        <v>0</v>
      </c>
      <c r="T1281" s="3" t="str">
        <f t="shared" si="1235"/>
        <v>0</v>
      </c>
      <c r="U1281" t="str">
        <f t="shared" si="1236"/>
        <v>0</v>
      </c>
      <c r="V1281" t="str">
        <f t="shared" si="1237"/>
        <v>0</v>
      </c>
      <c r="W1281" t="str">
        <f t="shared" si="1238"/>
        <v>0</v>
      </c>
      <c r="X1281" t="str">
        <f t="shared" si="1239"/>
        <v>0</v>
      </c>
      <c r="Y1281" t="str">
        <f t="shared" si="1240"/>
        <v>0</v>
      </c>
      <c r="Z1281" t="str">
        <f t="shared" si="1241"/>
        <v>0</v>
      </c>
      <c r="AA1281" s="3" t="str">
        <f t="shared" si="1241"/>
        <v>0</v>
      </c>
      <c r="AB1281" s="3" t="str">
        <f t="shared" si="1241"/>
        <v>0</v>
      </c>
      <c r="AC1281" t="str">
        <f t="shared" si="1242"/>
        <v>0</v>
      </c>
      <c r="AD1281" t="str">
        <f t="shared" si="1243"/>
        <v>0</v>
      </c>
      <c r="AE1281" t="str">
        <f t="shared" si="1244"/>
        <v>0</v>
      </c>
      <c r="AF1281" t="str">
        <f t="shared" si="1245"/>
        <v>0</v>
      </c>
      <c r="AG1281" t="str">
        <f t="shared" si="1246"/>
        <v>0</v>
      </c>
      <c r="AH1281" t="str">
        <f t="shared" si="1247"/>
        <v>0</v>
      </c>
      <c r="AI1281" t="str">
        <f t="shared" si="1248"/>
        <v>0</v>
      </c>
      <c r="AJ1281" t="str">
        <f t="shared" si="1249"/>
        <v>0</v>
      </c>
      <c r="AK1281" t="str">
        <f t="shared" si="1250"/>
        <v>0</v>
      </c>
      <c r="AL1281" t="str">
        <f t="shared" si="1251"/>
        <v>0</v>
      </c>
      <c r="AM1281" t="str">
        <f t="shared" si="1252"/>
        <v>0</v>
      </c>
      <c r="AN1281" t="str">
        <f t="shared" si="1253"/>
        <v>0</v>
      </c>
      <c r="AO1281" t="str">
        <f t="shared" si="1254"/>
        <v>0</v>
      </c>
      <c r="AP1281" t="str">
        <f t="shared" si="1255"/>
        <v>0</v>
      </c>
      <c r="AQ1281" t="str">
        <f t="shared" si="1256"/>
        <v>0</v>
      </c>
      <c r="AR1281" t="str">
        <f t="shared" si="1257"/>
        <v>0</v>
      </c>
      <c r="AS1281" t="str">
        <f t="shared" si="1258"/>
        <v>0</v>
      </c>
      <c r="AT1281" t="str">
        <f t="shared" si="1259"/>
        <v>0</v>
      </c>
      <c r="AU1281" t="str">
        <f t="shared" si="1260"/>
        <v>0</v>
      </c>
      <c r="AV1281" t="str">
        <f t="shared" si="1261"/>
        <v>0</v>
      </c>
      <c r="AW1281" t="str">
        <f t="shared" si="1262"/>
        <v>0</v>
      </c>
      <c r="AX1281" t="str">
        <f t="shared" si="1263"/>
        <v>0</v>
      </c>
      <c r="AY1281" t="str">
        <f t="shared" si="1264"/>
        <v>0</v>
      </c>
      <c r="AZ1281" s="22"/>
    </row>
    <row r="1282" spans="1:52" ht="15" customHeight="1">
      <c r="A1282" s="18" t="s">
        <v>176</v>
      </c>
      <c r="B1282" s="74" t="str">
        <f t="shared" si="1224"/>
        <v>2400652J</v>
      </c>
      <c r="C1282" s="76">
        <v>45414.824074074102</v>
      </c>
      <c r="D1282" s="18" t="s">
        <v>918</v>
      </c>
      <c r="E1282" s="3" t="b">
        <f>ISNUMBER(MATCH(Table1[[#This Row],[Email]],Attendance[Email],0))</f>
        <v>1</v>
      </c>
      <c r="F1282" s="3">
        <f t="shared" si="1225"/>
        <v>45415.157407407438</v>
      </c>
      <c r="G1282" s="21">
        <f>DAY(Table1[[#This Row],[Actual Time]])</f>
        <v>3</v>
      </c>
      <c r="H1282">
        <f>MONTH(Table1[[#This Row],[Actual Time]])</f>
        <v>5</v>
      </c>
      <c r="I1282">
        <f>YEAR(Table1[[#This Row],[Actual Time]])</f>
        <v>2024</v>
      </c>
      <c r="J1282" t="str">
        <f t="shared" si="1226"/>
        <v>3/5/2024</v>
      </c>
      <c r="K1282" s="3" t="str">
        <f t="shared" si="1227"/>
        <v>0</v>
      </c>
      <c r="L1282" t="str">
        <f t="shared" si="1228"/>
        <v>0</v>
      </c>
      <c r="M1282" t="str">
        <f t="shared" si="1229"/>
        <v>1</v>
      </c>
      <c r="N1282" t="str">
        <f t="shared" si="1230"/>
        <v>0</v>
      </c>
      <c r="O1282" t="str">
        <f t="shared" si="1231"/>
        <v>0</v>
      </c>
      <c r="P1282" t="str">
        <f t="shared" si="1232"/>
        <v>0</v>
      </c>
      <c r="Q1282" t="str">
        <f t="shared" si="1233"/>
        <v>0</v>
      </c>
      <c r="R1282" t="str">
        <f t="shared" si="1234"/>
        <v>0</v>
      </c>
      <c r="S1282" t="str">
        <f t="shared" si="1235"/>
        <v>0</v>
      </c>
      <c r="T1282" s="3" t="str">
        <f t="shared" si="1235"/>
        <v>0</v>
      </c>
      <c r="U1282" t="str">
        <f t="shared" si="1236"/>
        <v>0</v>
      </c>
      <c r="V1282" t="str">
        <f t="shared" si="1237"/>
        <v>0</v>
      </c>
      <c r="W1282" t="str">
        <f t="shared" si="1238"/>
        <v>0</v>
      </c>
      <c r="X1282" t="str">
        <f t="shared" si="1239"/>
        <v>0</v>
      </c>
      <c r="Y1282" t="str">
        <f t="shared" si="1240"/>
        <v>0</v>
      </c>
      <c r="Z1282" t="str">
        <f t="shared" si="1241"/>
        <v>0</v>
      </c>
      <c r="AA1282" s="3" t="str">
        <f t="shared" si="1241"/>
        <v>0</v>
      </c>
      <c r="AB1282" s="3" t="str">
        <f t="shared" si="1241"/>
        <v>0</v>
      </c>
      <c r="AC1282" t="str">
        <f t="shared" si="1242"/>
        <v>0</v>
      </c>
      <c r="AD1282" t="str">
        <f t="shared" si="1243"/>
        <v>0</v>
      </c>
      <c r="AE1282" t="str">
        <f t="shared" si="1244"/>
        <v>0</v>
      </c>
      <c r="AF1282" t="str">
        <f t="shared" si="1245"/>
        <v>0</v>
      </c>
      <c r="AG1282" t="str">
        <f t="shared" si="1246"/>
        <v>0</v>
      </c>
      <c r="AH1282" t="str">
        <f t="shared" si="1247"/>
        <v>0</v>
      </c>
      <c r="AI1282" t="str">
        <f t="shared" si="1248"/>
        <v>0</v>
      </c>
      <c r="AJ1282" t="str">
        <f t="shared" si="1249"/>
        <v>0</v>
      </c>
      <c r="AK1282" t="str">
        <f t="shared" si="1250"/>
        <v>0</v>
      </c>
      <c r="AL1282" t="str">
        <f t="shared" si="1251"/>
        <v>0</v>
      </c>
      <c r="AM1282" t="str">
        <f t="shared" si="1252"/>
        <v>0</v>
      </c>
      <c r="AN1282" t="str">
        <f t="shared" si="1253"/>
        <v>0</v>
      </c>
      <c r="AO1282" t="str">
        <f t="shared" si="1254"/>
        <v>0</v>
      </c>
      <c r="AP1282" t="str">
        <f t="shared" si="1255"/>
        <v>0</v>
      </c>
      <c r="AQ1282" t="str">
        <f t="shared" si="1256"/>
        <v>0</v>
      </c>
      <c r="AR1282" t="str">
        <f t="shared" si="1257"/>
        <v>0</v>
      </c>
      <c r="AS1282" t="str">
        <f t="shared" si="1258"/>
        <v>0</v>
      </c>
      <c r="AT1282" t="str">
        <f t="shared" si="1259"/>
        <v>0</v>
      </c>
      <c r="AU1282" t="str">
        <f t="shared" si="1260"/>
        <v>0</v>
      </c>
      <c r="AV1282" t="str">
        <f t="shared" si="1261"/>
        <v>0</v>
      </c>
      <c r="AW1282" t="str">
        <f t="shared" si="1262"/>
        <v>0</v>
      </c>
      <c r="AX1282" t="str">
        <f t="shared" si="1263"/>
        <v>0</v>
      </c>
      <c r="AY1282" t="str">
        <f t="shared" si="1264"/>
        <v>0</v>
      </c>
      <c r="AZ1282" s="22"/>
    </row>
    <row r="1283" spans="1:52" ht="15" customHeight="1">
      <c r="A1283" s="18" t="s">
        <v>116</v>
      </c>
      <c r="B1283" s="74" t="str">
        <f t="shared" si="1224"/>
        <v>2304772C</v>
      </c>
      <c r="C1283" s="76">
        <v>45414.824074074102</v>
      </c>
      <c r="D1283" s="18" t="s">
        <v>888</v>
      </c>
      <c r="E1283" s="3" t="b">
        <f>ISNUMBER(MATCH(Table1[[#This Row],[Email]],Attendance[Email],0))</f>
        <v>1</v>
      </c>
      <c r="F1283" s="3">
        <f t="shared" si="1225"/>
        <v>45415.157407407438</v>
      </c>
      <c r="G1283" s="21">
        <f>DAY(Table1[[#This Row],[Actual Time]])</f>
        <v>3</v>
      </c>
      <c r="H1283">
        <f>MONTH(Table1[[#This Row],[Actual Time]])</f>
        <v>5</v>
      </c>
      <c r="I1283">
        <f>YEAR(Table1[[#This Row],[Actual Time]])</f>
        <v>2024</v>
      </c>
      <c r="J1283" t="str">
        <f t="shared" si="1226"/>
        <v>3/5/2024</v>
      </c>
      <c r="K1283" s="3" t="str">
        <f t="shared" si="1227"/>
        <v>0</v>
      </c>
      <c r="L1283" t="str">
        <f t="shared" si="1228"/>
        <v>0</v>
      </c>
      <c r="M1283" t="str">
        <f t="shared" si="1229"/>
        <v>1</v>
      </c>
      <c r="N1283" t="str">
        <f t="shared" si="1230"/>
        <v>0</v>
      </c>
      <c r="O1283" t="str">
        <f t="shared" si="1231"/>
        <v>0</v>
      </c>
      <c r="P1283" t="str">
        <f t="shared" si="1232"/>
        <v>0</v>
      </c>
      <c r="Q1283" t="str">
        <f t="shared" si="1233"/>
        <v>0</v>
      </c>
      <c r="R1283" t="str">
        <f t="shared" si="1234"/>
        <v>0</v>
      </c>
      <c r="S1283" t="str">
        <f t="shared" si="1235"/>
        <v>0</v>
      </c>
      <c r="T1283" s="3" t="str">
        <f t="shared" si="1235"/>
        <v>0</v>
      </c>
      <c r="U1283" t="str">
        <f t="shared" si="1236"/>
        <v>0</v>
      </c>
      <c r="V1283" t="str">
        <f t="shared" si="1237"/>
        <v>0</v>
      </c>
      <c r="W1283" t="str">
        <f t="shared" si="1238"/>
        <v>0</v>
      </c>
      <c r="X1283" t="str">
        <f t="shared" si="1239"/>
        <v>0</v>
      </c>
      <c r="Y1283" t="str">
        <f t="shared" si="1240"/>
        <v>0</v>
      </c>
      <c r="Z1283" t="str">
        <f t="shared" si="1241"/>
        <v>0</v>
      </c>
      <c r="AA1283" s="3" t="str">
        <f t="shared" si="1241"/>
        <v>0</v>
      </c>
      <c r="AB1283" s="3" t="str">
        <f t="shared" si="1241"/>
        <v>0</v>
      </c>
      <c r="AC1283" t="str">
        <f t="shared" si="1242"/>
        <v>0</v>
      </c>
      <c r="AD1283" t="str">
        <f t="shared" si="1243"/>
        <v>0</v>
      </c>
      <c r="AE1283" t="str">
        <f t="shared" si="1244"/>
        <v>0</v>
      </c>
      <c r="AF1283" t="str">
        <f t="shared" si="1245"/>
        <v>0</v>
      </c>
      <c r="AG1283" t="str">
        <f t="shared" si="1246"/>
        <v>0</v>
      </c>
      <c r="AH1283" t="str">
        <f t="shared" si="1247"/>
        <v>0</v>
      </c>
      <c r="AI1283" t="str">
        <f t="shared" si="1248"/>
        <v>0</v>
      </c>
      <c r="AJ1283" t="str">
        <f t="shared" si="1249"/>
        <v>0</v>
      </c>
      <c r="AK1283" t="str">
        <f t="shared" si="1250"/>
        <v>0</v>
      </c>
      <c r="AL1283" t="str">
        <f t="shared" si="1251"/>
        <v>0</v>
      </c>
      <c r="AM1283" t="str">
        <f t="shared" si="1252"/>
        <v>0</v>
      </c>
      <c r="AN1283" t="str">
        <f t="shared" si="1253"/>
        <v>0</v>
      </c>
      <c r="AO1283" t="str">
        <f t="shared" si="1254"/>
        <v>0</v>
      </c>
      <c r="AP1283" t="str">
        <f t="shared" si="1255"/>
        <v>0</v>
      </c>
      <c r="AQ1283" t="str">
        <f t="shared" si="1256"/>
        <v>0</v>
      </c>
      <c r="AR1283" t="str">
        <f t="shared" si="1257"/>
        <v>0</v>
      </c>
      <c r="AS1283" t="str">
        <f t="shared" si="1258"/>
        <v>0</v>
      </c>
      <c r="AT1283" t="str">
        <f t="shared" si="1259"/>
        <v>0</v>
      </c>
      <c r="AU1283" t="str">
        <f t="shared" si="1260"/>
        <v>0</v>
      </c>
      <c r="AV1283" t="str">
        <f t="shared" si="1261"/>
        <v>0</v>
      </c>
      <c r="AW1283" t="str">
        <f t="shared" si="1262"/>
        <v>0</v>
      </c>
      <c r="AX1283" t="str">
        <f t="shared" si="1263"/>
        <v>0</v>
      </c>
      <c r="AY1283" t="str">
        <f t="shared" si="1264"/>
        <v>0</v>
      </c>
      <c r="AZ1283" s="22"/>
    </row>
    <row r="1284" spans="1:52" ht="15" customHeight="1">
      <c r="A1284" s="18" t="s">
        <v>120</v>
      </c>
      <c r="B1284" s="74" t="str">
        <f t="shared" si="1224"/>
        <v>2403880D</v>
      </c>
      <c r="C1284" s="76">
        <v>45414.824074074102</v>
      </c>
      <c r="D1284" s="18" t="s">
        <v>890</v>
      </c>
      <c r="E1284" s="3" t="b">
        <f>ISNUMBER(MATCH(Table1[[#This Row],[Email]],Attendance[Email],0))</f>
        <v>1</v>
      </c>
      <c r="F1284" s="3">
        <f t="shared" si="1225"/>
        <v>45415.157407407438</v>
      </c>
      <c r="G1284" s="21">
        <f>DAY(Table1[[#This Row],[Actual Time]])</f>
        <v>3</v>
      </c>
      <c r="H1284">
        <f>MONTH(Table1[[#This Row],[Actual Time]])</f>
        <v>5</v>
      </c>
      <c r="I1284">
        <f>YEAR(Table1[[#This Row],[Actual Time]])</f>
        <v>2024</v>
      </c>
      <c r="J1284" t="str">
        <f t="shared" si="1226"/>
        <v>3/5/2024</v>
      </c>
      <c r="K1284" s="3" t="str">
        <f t="shared" si="1227"/>
        <v>0</v>
      </c>
      <c r="L1284" t="str">
        <f t="shared" si="1228"/>
        <v>0</v>
      </c>
      <c r="M1284" t="str">
        <f t="shared" si="1229"/>
        <v>1</v>
      </c>
      <c r="N1284" t="str">
        <f t="shared" si="1230"/>
        <v>0</v>
      </c>
      <c r="O1284" t="str">
        <f t="shared" si="1231"/>
        <v>0</v>
      </c>
      <c r="P1284" t="str">
        <f t="shared" si="1232"/>
        <v>0</v>
      </c>
      <c r="Q1284" t="str">
        <f t="shared" si="1233"/>
        <v>0</v>
      </c>
      <c r="R1284" t="str">
        <f t="shared" si="1234"/>
        <v>0</v>
      </c>
      <c r="S1284" t="str">
        <f t="shared" si="1235"/>
        <v>0</v>
      </c>
      <c r="T1284" s="3" t="str">
        <f t="shared" si="1235"/>
        <v>0</v>
      </c>
      <c r="U1284" t="str">
        <f t="shared" si="1236"/>
        <v>0</v>
      </c>
      <c r="V1284" t="str">
        <f t="shared" si="1237"/>
        <v>0</v>
      </c>
      <c r="W1284" t="str">
        <f t="shared" si="1238"/>
        <v>0</v>
      </c>
      <c r="X1284" t="str">
        <f t="shared" si="1239"/>
        <v>0</v>
      </c>
      <c r="Y1284" t="str">
        <f t="shared" si="1240"/>
        <v>0</v>
      </c>
      <c r="Z1284" t="str">
        <f t="shared" si="1241"/>
        <v>0</v>
      </c>
      <c r="AA1284" s="3" t="str">
        <f t="shared" si="1241"/>
        <v>0</v>
      </c>
      <c r="AB1284" s="3" t="str">
        <f t="shared" si="1241"/>
        <v>0</v>
      </c>
      <c r="AC1284" t="str">
        <f t="shared" si="1242"/>
        <v>0</v>
      </c>
      <c r="AD1284" t="str">
        <f t="shared" si="1243"/>
        <v>0</v>
      </c>
      <c r="AE1284" t="str">
        <f t="shared" si="1244"/>
        <v>0</v>
      </c>
      <c r="AF1284" t="str">
        <f t="shared" si="1245"/>
        <v>0</v>
      </c>
      <c r="AG1284" t="str">
        <f t="shared" si="1246"/>
        <v>0</v>
      </c>
      <c r="AH1284" t="str">
        <f t="shared" si="1247"/>
        <v>0</v>
      </c>
      <c r="AI1284" t="str">
        <f t="shared" si="1248"/>
        <v>0</v>
      </c>
      <c r="AJ1284" t="str">
        <f t="shared" si="1249"/>
        <v>0</v>
      </c>
      <c r="AK1284" t="str">
        <f t="shared" si="1250"/>
        <v>0</v>
      </c>
      <c r="AL1284" t="str">
        <f t="shared" si="1251"/>
        <v>0</v>
      </c>
      <c r="AM1284" t="str">
        <f t="shared" si="1252"/>
        <v>0</v>
      </c>
      <c r="AN1284" t="str">
        <f t="shared" si="1253"/>
        <v>0</v>
      </c>
      <c r="AO1284" t="str">
        <f t="shared" si="1254"/>
        <v>0</v>
      </c>
      <c r="AP1284" t="str">
        <f t="shared" si="1255"/>
        <v>0</v>
      </c>
      <c r="AQ1284" t="str">
        <f t="shared" si="1256"/>
        <v>0</v>
      </c>
      <c r="AR1284" t="str">
        <f t="shared" si="1257"/>
        <v>0</v>
      </c>
      <c r="AS1284" t="str">
        <f t="shared" si="1258"/>
        <v>0</v>
      </c>
      <c r="AT1284" t="str">
        <f t="shared" si="1259"/>
        <v>0</v>
      </c>
      <c r="AU1284" t="str">
        <f t="shared" si="1260"/>
        <v>0</v>
      </c>
      <c r="AV1284" t="str">
        <f t="shared" si="1261"/>
        <v>0</v>
      </c>
      <c r="AW1284" t="str">
        <f t="shared" si="1262"/>
        <v>0</v>
      </c>
      <c r="AX1284" t="str">
        <f t="shared" si="1263"/>
        <v>0</v>
      </c>
      <c r="AY1284" t="str">
        <f t="shared" si="1264"/>
        <v>0</v>
      </c>
      <c r="AZ1284" s="22"/>
    </row>
    <row r="1285" spans="1:52" ht="15" customHeight="1">
      <c r="A1285" s="18" t="s">
        <v>363</v>
      </c>
      <c r="B1285" s="74" t="str">
        <f t="shared" si="1224"/>
        <v>2401480E</v>
      </c>
      <c r="C1285" s="76">
        <v>45414.824074074102</v>
      </c>
      <c r="D1285" s="18" t="s">
        <v>978</v>
      </c>
      <c r="E1285" s="3" t="b">
        <f>ISNUMBER(MATCH(Table1[[#This Row],[Email]],Attendance[Email],0))</f>
        <v>1</v>
      </c>
      <c r="F1285" s="3">
        <f t="shared" si="1225"/>
        <v>45415.157407407438</v>
      </c>
      <c r="G1285" s="21">
        <f>DAY(Table1[[#This Row],[Actual Time]])</f>
        <v>3</v>
      </c>
      <c r="H1285">
        <f>MONTH(Table1[[#This Row],[Actual Time]])</f>
        <v>5</v>
      </c>
      <c r="I1285">
        <f>YEAR(Table1[[#This Row],[Actual Time]])</f>
        <v>2024</v>
      </c>
      <c r="J1285" t="str">
        <f t="shared" si="1226"/>
        <v>3/5/2024</v>
      </c>
      <c r="K1285" s="3" t="str">
        <f t="shared" si="1227"/>
        <v>0</v>
      </c>
      <c r="L1285" t="str">
        <f t="shared" si="1228"/>
        <v>0</v>
      </c>
      <c r="M1285" t="str">
        <f t="shared" si="1229"/>
        <v>1</v>
      </c>
      <c r="N1285" t="str">
        <f t="shared" si="1230"/>
        <v>0</v>
      </c>
      <c r="O1285" t="str">
        <f t="shared" si="1231"/>
        <v>0</v>
      </c>
      <c r="P1285" t="str">
        <f t="shared" si="1232"/>
        <v>0</v>
      </c>
      <c r="Q1285" t="str">
        <f t="shared" si="1233"/>
        <v>0</v>
      </c>
      <c r="R1285" t="str">
        <f t="shared" si="1234"/>
        <v>0</v>
      </c>
      <c r="S1285" t="str">
        <f t="shared" si="1235"/>
        <v>0</v>
      </c>
      <c r="T1285" s="3" t="str">
        <f t="shared" si="1235"/>
        <v>0</v>
      </c>
      <c r="U1285" t="str">
        <f t="shared" si="1236"/>
        <v>0</v>
      </c>
      <c r="V1285" t="str">
        <f t="shared" si="1237"/>
        <v>0</v>
      </c>
      <c r="W1285" t="str">
        <f t="shared" si="1238"/>
        <v>0</v>
      </c>
      <c r="X1285" t="str">
        <f t="shared" si="1239"/>
        <v>0</v>
      </c>
      <c r="Y1285" t="str">
        <f t="shared" si="1240"/>
        <v>0</v>
      </c>
      <c r="Z1285" t="str">
        <f t="shared" si="1241"/>
        <v>0</v>
      </c>
      <c r="AA1285" s="3" t="str">
        <f t="shared" si="1241"/>
        <v>0</v>
      </c>
      <c r="AB1285" s="3" t="str">
        <f t="shared" si="1241"/>
        <v>0</v>
      </c>
      <c r="AC1285" t="str">
        <f t="shared" si="1242"/>
        <v>0</v>
      </c>
      <c r="AD1285" t="str">
        <f t="shared" si="1243"/>
        <v>0</v>
      </c>
      <c r="AE1285" t="str">
        <f t="shared" si="1244"/>
        <v>0</v>
      </c>
      <c r="AF1285" t="str">
        <f t="shared" si="1245"/>
        <v>0</v>
      </c>
      <c r="AG1285" t="str">
        <f t="shared" si="1246"/>
        <v>0</v>
      </c>
      <c r="AH1285" t="str">
        <f t="shared" si="1247"/>
        <v>0</v>
      </c>
      <c r="AI1285" t="str">
        <f t="shared" si="1248"/>
        <v>0</v>
      </c>
      <c r="AJ1285" t="str">
        <f t="shared" si="1249"/>
        <v>0</v>
      </c>
      <c r="AK1285" t="str">
        <f t="shared" si="1250"/>
        <v>0</v>
      </c>
      <c r="AL1285" t="str">
        <f t="shared" si="1251"/>
        <v>0</v>
      </c>
      <c r="AM1285" t="str">
        <f t="shared" si="1252"/>
        <v>0</v>
      </c>
      <c r="AN1285" t="str">
        <f t="shared" si="1253"/>
        <v>0</v>
      </c>
      <c r="AO1285" t="str">
        <f t="shared" si="1254"/>
        <v>0</v>
      </c>
      <c r="AP1285" t="str">
        <f t="shared" si="1255"/>
        <v>0</v>
      </c>
      <c r="AQ1285" t="str">
        <f t="shared" si="1256"/>
        <v>0</v>
      </c>
      <c r="AR1285" t="str">
        <f t="shared" si="1257"/>
        <v>0</v>
      </c>
      <c r="AS1285" t="str">
        <f t="shared" si="1258"/>
        <v>0</v>
      </c>
      <c r="AT1285" t="str">
        <f t="shared" si="1259"/>
        <v>0</v>
      </c>
      <c r="AU1285" t="str">
        <f t="shared" si="1260"/>
        <v>0</v>
      </c>
      <c r="AV1285" t="str">
        <f t="shared" si="1261"/>
        <v>0</v>
      </c>
      <c r="AW1285" t="str">
        <f t="shared" si="1262"/>
        <v>0</v>
      </c>
      <c r="AX1285" t="str">
        <f t="shared" si="1263"/>
        <v>0</v>
      </c>
      <c r="AY1285" t="str">
        <f t="shared" si="1264"/>
        <v>0</v>
      </c>
      <c r="AZ1285" s="22"/>
    </row>
    <row r="1286" spans="1:52" ht="15" customHeight="1">
      <c r="A1286" s="18" t="s">
        <v>365</v>
      </c>
      <c r="B1286" s="74" t="str">
        <f t="shared" si="1224"/>
        <v>2401190J</v>
      </c>
      <c r="C1286" s="76">
        <v>45414.824074074102</v>
      </c>
      <c r="D1286" s="18" t="s">
        <v>1009</v>
      </c>
      <c r="E1286" s="3" t="b">
        <f>ISNUMBER(MATCH(Table1[[#This Row],[Email]],Attendance[Email],0))</f>
        <v>1</v>
      </c>
      <c r="F1286" s="3">
        <f t="shared" si="1225"/>
        <v>45415.157407407438</v>
      </c>
      <c r="G1286" s="21">
        <f>DAY(Table1[[#This Row],[Actual Time]])</f>
        <v>3</v>
      </c>
      <c r="H1286">
        <f>MONTH(Table1[[#This Row],[Actual Time]])</f>
        <v>5</v>
      </c>
      <c r="I1286">
        <f>YEAR(Table1[[#This Row],[Actual Time]])</f>
        <v>2024</v>
      </c>
      <c r="J1286" t="str">
        <f t="shared" si="1226"/>
        <v>3/5/2024</v>
      </c>
      <c r="K1286" s="3" t="str">
        <f t="shared" si="1227"/>
        <v>0</v>
      </c>
      <c r="L1286" t="str">
        <f t="shared" si="1228"/>
        <v>0</v>
      </c>
      <c r="M1286" t="str">
        <f t="shared" si="1229"/>
        <v>1</v>
      </c>
      <c r="N1286" t="str">
        <f t="shared" si="1230"/>
        <v>0</v>
      </c>
      <c r="O1286" t="str">
        <f t="shared" si="1231"/>
        <v>0</v>
      </c>
      <c r="P1286" t="str">
        <f t="shared" si="1232"/>
        <v>0</v>
      </c>
      <c r="Q1286" t="str">
        <f t="shared" si="1233"/>
        <v>0</v>
      </c>
      <c r="R1286" t="str">
        <f t="shared" si="1234"/>
        <v>0</v>
      </c>
      <c r="S1286" t="str">
        <f t="shared" si="1235"/>
        <v>0</v>
      </c>
      <c r="T1286" s="3" t="str">
        <f t="shared" si="1235"/>
        <v>0</v>
      </c>
      <c r="U1286" t="str">
        <f t="shared" si="1236"/>
        <v>0</v>
      </c>
      <c r="V1286" t="str">
        <f t="shared" si="1237"/>
        <v>0</v>
      </c>
      <c r="W1286" t="str">
        <f t="shared" si="1238"/>
        <v>0</v>
      </c>
      <c r="X1286" t="str">
        <f t="shared" si="1239"/>
        <v>0</v>
      </c>
      <c r="Y1286" t="str">
        <f t="shared" si="1240"/>
        <v>0</v>
      </c>
      <c r="Z1286" t="str">
        <f t="shared" si="1241"/>
        <v>0</v>
      </c>
      <c r="AA1286" s="3" t="str">
        <f t="shared" si="1241"/>
        <v>0</v>
      </c>
      <c r="AB1286" s="3" t="str">
        <f t="shared" si="1241"/>
        <v>0</v>
      </c>
      <c r="AC1286" t="str">
        <f t="shared" si="1242"/>
        <v>0</v>
      </c>
      <c r="AD1286" t="str">
        <f t="shared" si="1243"/>
        <v>0</v>
      </c>
      <c r="AE1286" t="str">
        <f t="shared" si="1244"/>
        <v>0</v>
      </c>
      <c r="AF1286" t="str">
        <f t="shared" si="1245"/>
        <v>0</v>
      </c>
      <c r="AG1286" t="str">
        <f t="shared" si="1246"/>
        <v>0</v>
      </c>
      <c r="AH1286" t="str">
        <f t="shared" si="1247"/>
        <v>0</v>
      </c>
      <c r="AI1286" t="str">
        <f t="shared" si="1248"/>
        <v>0</v>
      </c>
      <c r="AJ1286" t="str">
        <f t="shared" si="1249"/>
        <v>0</v>
      </c>
      <c r="AK1286" t="str">
        <f t="shared" si="1250"/>
        <v>0</v>
      </c>
      <c r="AL1286" t="str">
        <f t="shared" si="1251"/>
        <v>0</v>
      </c>
      <c r="AM1286" t="str">
        <f t="shared" si="1252"/>
        <v>0</v>
      </c>
      <c r="AN1286" t="str">
        <f t="shared" si="1253"/>
        <v>0</v>
      </c>
      <c r="AO1286" t="str">
        <f t="shared" si="1254"/>
        <v>0</v>
      </c>
      <c r="AP1286" t="str">
        <f t="shared" si="1255"/>
        <v>0</v>
      </c>
      <c r="AQ1286" t="str">
        <f t="shared" si="1256"/>
        <v>0</v>
      </c>
      <c r="AR1286" t="str">
        <f t="shared" si="1257"/>
        <v>0</v>
      </c>
      <c r="AS1286" t="str">
        <f t="shared" si="1258"/>
        <v>0</v>
      </c>
      <c r="AT1286" t="str">
        <f t="shared" si="1259"/>
        <v>0</v>
      </c>
      <c r="AU1286" t="str">
        <f t="shared" si="1260"/>
        <v>0</v>
      </c>
      <c r="AV1286" t="str">
        <f t="shared" si="1261"/>
        <v>0</v>
      </c>
      <c r="AW1286" t="str">
        <f t="shared" si="1262"/>
        <v>0</v>
      </c>
      <c r="AX1286" t="str">
        <f t="shared" si="1263"/>
        <v>0</v>
      </c>
      <c r="AY1286" t="str">
        <f t="shared" si="1264"/>
        <v>0</v>
      </c>
      <c r="AZ1286" s="22"/>
    </row>
    <row r="1287" spans="1:52" ht="15" customHeight="1">
      <c r="A1287" s="18" t="s">
        <v>96</v>
      </c>
      <c r="B1287" s="74" t="str">
        <f t="shared" si="1224"/>
        <v>2300398A</v>
      </c>
      <c r="C1287" s="76">
        <v>45414.824074074102</v>
      </c>
      <c r="D1287" s="18" t="s">
        <v>999</v>
      </c>
      <c r="E1287" s="3" t="b">
        <f>ISNUMBER(MATCH(Table1[[#This Row],[Email]],Attendance[Email],0))</f>
        <v>1</v>
      </c>
      <c r="F1287" s="3">
        <f t="shared" si="1225"/>
        <v>45415.157407407438</v>
      </c>
      <c r="G1287" s="21">
        <f>DAY(Table1[[#This Row],[Actual Time]])</f>
        <v>3</v>
      </c>
      <c r="H1287">
        <f>MONTH(Table1[[#This Row],[Actual Time]])</f>
        <v>5</v>
      </c>
      <c r="I1287">
        <f>YEAR(Table1[[#This Row],[Actual Time]])</f>
        <v>2024</v>
      </c>
      <c r="J1287" t="str">
        <f t="shared" si="1226"/>
        <v>3/5/2024</v>
      </c>
      <c r="K1287" s="3" t="str">
        <f t="shared" si="1227"/>
        <v>0</v>
      </c>
      <c r="L1287" t="str">
        <f t="shared" si="1228"/>
        <v>0</v>
      </c>
      <c r="M1287" t="str">
        <f t="shared" si="1229"/>
        <v>1</v>
      </c>
      <c r="N1287" t="str">
        <f t="shared" si="1230"/>
        <v>0</v>
      </c>
      <c r="O1287" t="str">
        <f t="shared" si="1231"/>
        <v>0</v>
      </c>
      <c r="P1287" t="str">
        <f t="shared" si="1232"/>
        <v>0</v>
      </c>
      <c r="Q1287" t="str">
        <f t="shared" si="1233"/>
        <v>0</v>
      </c>
      <c r="R1287" t="str">
        <f t="shared" si="1234"/>
        <v>0</v>
      </c>
      <c r="S1287" t="str">
        <f t="shared" si="1235"/>
        <v>0</v>
      </c>
      <c r="T1287" s="3" t="str">
        <f t="shared" si="1235"/>
        <v>0</v>
      </c>
      <c r="U1287" t="str">
        <f t="shared" si="1236"/>
        <v>0</v>
      </c>
      <c r="V1287" t="str">
        <f t="shared" si="1237"/>
        <v>0</v>
      </c>
      <c r="W1287" t="str">
        <f t="shared" si="1238"/>
        <v>0</v>
      </c>
      <c r="X1287" t="str">
        <f t="shared" si="1239"/>
        <v>0</v>
      </c>
      <c r="Y1287" t="str">
        <f t="shared" si="1240"/>
        <v>0</v>
      </c>
      <c r="Z1287" t="str">
        <f t="shared" si="1241"/>
        <v>0</v>
      </c>
      <c r="AA1287" s="3" t="str">
        <f t="shared" si="1241"/>
        <v>0</v>
      </c>
      <c r="AB1287" s="3" t="str">
        <f t="shared" si="1241"/>
        <v>0</v>
      </c>
      <c r="AC1287" t="str">
        <f t="shared" si="1242"/>
        <v>0</v>
      </c>
      <c r="AD1287" t="str">
        <f t="shared" si="1243"/>
        <v>0</v>
      </c>
      <c r="AE1287" t="str">
        <f t="shared" si="1244"/>
        <v>0</v>
      </c>
      <c r="AF1287" t="str">
        <f t="shared" si="1245"/>
        <v>0</v>
      </c>
      <c r="AG1287" t="str">
        <f t="shared" si="1246"/>
        <v>0</v>
      </c>
      <c r="AH1287" t="str">
        <f t="shared" si="1247"/>
        <v>0</v>
      </c>
      <c r="AI1287" t="str">
        <f t="shared" si="1248"/>
        <v>0</v>
      </c>
      <c r="AJ1287" t="str">
        <f t="shared" si="1249"/>
        <v>0</v>
      </c>
      <c r="AK1287" t="str">
        <f t="shared" si="1250"/>
        <v>0</v>
      </c>
      <c r="AL1287" t="str">
        <f t="shared" si="1251"/>
        <v>0</v>
      </c>
      <c r="AM1287" t="str">
        <f t="shared" si="1252"/>
        <v>0</v>
      </c>
      <c r="AN1287" t="str">
        <f t="shared" si="1253"/>
        <v>0</v>
      </c>
      <c r="AO1287" t="str">
        <f t="shared" si="1254"/>
        <v>0</v>
      </c>
      <c r="AP1287" t="str">
        <f t="shared" si="1255"/>
        <v>0</v>
      </c>
      <c r="AQ1287" t="str">
        <f t="shared" si="1256"/>
        <v>0</v>
      </c>
      <c r="AR1287" t="str">
        <f t="shared" si="1257"/>
        <v>0</v>
      </c>
      <c r="AS1287" t="str">
        <f t="shared" si="1258"/>
        <v>0</v>
      </c>
      <c r="AT1287" t="str">
        <f t="shared" si="1259"/>
        <v>0</v>
      </c>
      <c r="AU1287" t="str">
        <f t="shared" si="1260"/>
        <v>0</v>
      </c>
      <c r="AV1287" t="str">
        <f t="shared" si="1261"/>
        <v>0</v>
      </c>
      <c r="AW1287" t="str">
        <f t="shared" si="1262"/>
        <v>0</v>
      </c>
      <c r="AX1287" t="str">
        <f t="shared" si="1263"/>
        <v>0</v>
      </c>
      <c r="AY1287" t="str">
        <f t="shared" si="1264"/>
        <v>0</v>
      </c>
      <c r="AZ1287" s="22"/>
    </row>
    <row r="1288" spans="1:52" ht="15" customHeight="1">
      <c r="A1288" s="18" t="s">
        <v>220</v>
      </c>
      <c r="B1288" s="74" t="str">
        <f t="shared" si="1224"/>
        <v>2402064F</v>
      </c>
      <c r="C1288" s="76">
        <v>45414.824074074102</v>
      </c>
      <c r="D1288" s="18" t="s">
        <v>940</v>
      </c>
      <c r="E1288" s="3" t="b">
        <f>ISNUMBER(MATCH(Table1[[#This Row],[Email]],Attendance[Email],0))</f>
        <v>1</v>
      </c>
      <c r="F1288" s="3">
        <f t="shared" si="1225"/>
        <v>45415.157407407438</v>
      </c>
      <c r="G1288" s="21">
        <f>DAY(Table1[[#This Row],[Actual Time]])</f>
        <v>3</v>
      </c>
      <c r="H1288">
        <f>MONTH(Table1[[#This Row],[Actual Time]])</f>
        <v>5</v>
      </c>
      <c r="I1288">
        <f>YEAR(Table1[[#This Row],[Actual Time]])</f>
        <v>2024</v>
      </c>
      <c r="J1288" t="str">
        <f t="shared" si="1226"/>
        <v>3/5/2024</v>
      </c>
      <c r="K1288" s="3" t="str">
        <f t="shared" si="1227"/>
        <v>0</v>
      </c>
      <c r="L1288" t="str">
        <f t="shared" si="1228"/>
        <v>0</v>
      </c>
      <c r="M1288" t="str">
        <f t="shared" si="1229"/>
        <v>1</v>
      </c>
      <c r="N1288" t="str">
        <f t="shared" si="1230"/>
        <v>0</v>
      </c>
      <c r="O1288" t="str">
        <f t="shared" si="1231"/>
        <v>0</v>
      </c>
      <c r="P1288" t="str">
        <f t="shared" si="1232"/>
        <v>0</v>
      </c>
      <c r="Q1288" t="str">
        <f t="shared" si="1233"/>
        <v>0</v>
      </c>
      <c r="R1288" t="str">
        <f t="shared" si="1234"/>
        <v>0</v>
      </c>
      <c r="S1288" t="str">
        <f t="shared" si="1235"/>
        <v>0</v>
      </c>
      <c r="T1288" s="3" t="str">
        <f t="shared" si="1235"/>
        <v>0</v>
      </c>
      <c r="U1288" t="str">
        <f t="shared" si="1236"/>
        <v>0</v>
      </c>
      <c r="V1288" t="str">
        <f t="shared" si="1237"/>
        <v>0</v>
      </c>
      <c r="W1288" t="str">
        <f t="shared" si="1238"/>
        <v>0</v>
      </c>
      <c r="X1288" t="str">
        <f t="shared" si="1239"/>
        <v>0</v>
      </c>
      <c r="Y1288" t="str">
        <f t="shared" si="1240"/>
        <v>0</v>
      </c>
      <c r="Z1288" t="str">
        <f t="shared" si="1241"/>
        <v>0</v>
      </c>
      <c r="AA1288" s="3" t="str">
        <f t="shared" si="1241"/>
        <v>0</v>
      </c>
      <c r="AB1288" s="3" t="str">
        <f t="shared" si="1241"/>
        <v>0</v>
      </c>
      <c r="AC1288" t="str">
        <f t="shared" si="1242"/>
        <v>0</v>
      </c>
      <c r="AD1288" t="str">
        <f t="shared" si="1243"/>
        <v>0</v>
      </c>
      <c r="AE1288" t="str">
        <f t="shared" si="1244"/>
        <v>0</v>
      </c>
      <c r="AF1288" t="str">
        <f t="shared" si="1245"/>
        <v>0</v>
      </c>
      <c r="AG1288" t="str">
        <f t="shared" si="1246"/>
        <v>0</v>
      </c>
      <c r="AH1288" t="str">
        <f t="shared" si="1247"/>
        <v>0</v>
      </c>
      <c r="AI1288" t="str">
        <f t="shared" si="1248"/>
        <v>0</v>
      </c>
      <c r="AJ1288" t="str">
        <f t="shared" si="1249"/>
        <v>0</v>
      </c>
      <c r="AK1288" t="str">
        <f t="shared" si="1250"/>
        <v>0</v>
      </c>
      <c r="AL1288" t="str">
        <f t="shared" si="1251"/>
        <v>0</v>
      </c>
      <c r="AM1288" t="str">
        <f t="shared" si="1252"/>
        <v>0</v>
      </c>
      <c r="AN1288" t="str">
        <f t="shared" si="1253"/>
        <v>0</v>
      </c>
      <c r="AO1288" t="str">
        <f t="shared" si="1254"/>
        <v>0</v>
      </c>
      <c r="AP1288" t="str">
        <f t="shared" si="1255"/>
        <v>0</v>
      </c>
      <c r="AQ1288" t="str">
        <f t="shared" si="1256"/>
        <v>0</v>
      </c>
      <c r="AR1288" t="str">
        <f t="shared" si="1257"/>
        <v>0</v>
      </c>
      <c r="AS1288" t="str">
        <f t="shared" si="1258"/>
        <v>0</v>
      </c>
      <c r="AT1288" t="str">
        <f t="shared" si="1259"/>
        <v>0</v>
      </c>
      <c r="AU1288" t="str">
        <f t="shared" si="1260"/>
        <v>0</v>
      </c>
      <c r="AV1288" t="str">
        <f t="shared" si="1261"/>
        <v>0</v>
      </c>
      <c r="AW1288" t="str">
        <f t="shared" si="1262"/>
        <v>0</v>
      </c>
      <c r="AX1288" t="str">
        <f t="shared" si="1263"/>
        <v>0</v>
      </c>
      <c r="AY1288" t="str">
        <f t="shared" si="1264"/>
        <v>0</v>
      </c>
      <c r="AZ1288" s="22"/>
    </row>
    <row r="1289" spans="1:52" ht="15" customHeight="1">
      <c r="A1289" s="18" t="s">
        <v>144</v>
      </c>
      <c r="B1289" s="74" t="str">
        <f t="shared" si="1224"/>
        <v>2401814E</v>
      </c>
      <c r="C1289" s="76">
        <v>45414.824074074102</v>
      </c>
      <c r="D1289" s="18" t="s">
        <v>902</v>
      </c>
      <c r="E1289" s="3" t="b">
        <f>ISNUMBER(MATCH(Table1[[#This Row],[Email]],Attendance[Email],0))</f>
        <v>1</v>
      </c>
      <c r="F1289" s="3">
        <f t="shared" si="1225"/>
        <v>45415.157407407438</v>
      </c>
      <c r="G1289" s="21">
        <f>DAY(Table1[[#This Row],[Actual Time]])</f>
        <v>3</v>
      </c>
      <c r="H1289">
        <f>MONTH(Table1[[#This Row],[Actual Time]])</f>
        <v>5</v>
      </c>
      <c r="I1289">
        <f>YEAR(Table1[[#This Row],[Actual Time]])</f>
        <v>2024</v>
      </c>
      <c r="J1289" t="str">
        <f t="shared" si="1226"/>
        <v>3/5/2024</v>
      </c>
      <c r="K1289" s="3" t="str">
        <f t="shared" si="1227"/>
        <v>0</v>
      </c>
      <c r="L1289" t="str">
        <f t="shared" si="1228"/>
        <v>0</v>
      </c>
      <c r="M1289" t="str">
        <f t="shared" si="1229"/>
        <v>1</v>
      </c>
      <c r="N1289" t="str">
        <f t="shared" si="1230"/>
        <v>0</v>
      </c>
      <c r="O1289" t="str">
        <f t="shared" si="1231"/>
        <v>0</v>
      </c>
      <c r="P1289" t="str">
        <f t="shared" si="1232"/>
        <v>0</v>
      </c>
      <c r="Q1289" t="str">
        <f t="shared" si="1233"/>
        <v>0</v>
      </c>
      <c r="R1289" t="str">
        <f t="shared" si="1234"/>
        <v>0</v>
      </c>
      <c r="S1289" t="str">
        <f t="shared" si="1235"/>
        <v>0</v>
      </c>
      <c r="T1289" s="3" t="str">
        <f t="shared" si="1235"/>
        <v>0</v>
      </c>
      <c r="U1289" t="str">
        <f t="shared" si="1236"/>
        <v>0</v>
      </c>
      <c r="V1289" t="str">
        <f t="shared" si="1237"/>
        <v>0</v>
      </c>
      <c r="W1289" t="str">
        <f t="shared" si="1238"/>
        <v>0</v>
      </c>
      <c r="X1289" t="str">
        <f t="shared" si="1239"/>
        <v>0</v>
      </c>
      <c r="Y1289" t="str">
        <f t="shared" si="1240"/>
        <v>0</v>
      </c>
      <c r="Z1289" t="str">
        <f t="shared" si="1241"/>
        <v>0</v>
      </c>
      <c r="AA1289" s="3" t="str">
        <f t="shared" si="1241"/>
        <v>0</v>
      </c>
      <c r="AB1289" s="3" t="str">
        <f t="shared" si="1241"/>
        <v>0</v>
      </c>
      <c r="AC1289" t="str">
        <f t="shared" si="1242"/>
        <v>0</v>
      </c>
      <c r="AD1289" t="str">
        <f t="shared" si="1243"/>
        <v>0</v>
      </c>
      <c r="AE1289" t="str">
        <f t="shared" si="1244"/>
        <v>0</v>
      </c>
      <c r="AF1289" t="str">
        <f t="shared" si="1245"/>
        <v>0</v>
      </c>
      <c r="AG1289" t="str">
        <f t="shared" si="1246"/>
        <v>0</v>
      </c>
      <c r="AH1289" t="str">
        <f t="shared" si="1247"/>
        <v>0</v>
      </c>
      <c r="AI1289" t="str">
        <f t="shared" si="1248"/>
        <v>0</v>
      </c>
      <c r="AJ1289" t="str">
        <f t="shared" si="1249"/>
        <v>0</v>
      </c>
      <c r="AK1289" t="str">
        <f t="shared" si="1250"/>
        <v>0</v>
      </c>
      <c r="AL1289" t="str">
        <f t="shared" si="1251"/>
        <v>0</v>
      </c>
      <c r="AM1289" t="str">
        <f t="shared" si="1252"/>
        <v>0</v>
      </c>
      <c r="AN1289" t="str">
        <f t="shared" si="1253"/>
        <v>0</v>
      </c>
      <c r="AO1289" t="str">
        <f t="shared" si="1254"/>
        <v>0</v>
      </c>
      <c r="AP1289" t="str">
        <f t="shared" si="1255"/>
        <v>0</v>
      </c>
      <c r="AQ1289" t="str">
        <f t="shared" si="1256"/>
        <v>0</v>
      </c>
      <c r="AR1289" t="str">
        <f t="shared" si="1257"/>
        <v>0</v>
      </c>
      <c r="AS1289" t="str">
        <f t="shared" si="1258"/>
        <v>0</v>
      </c>
      <c r="AT1289" t="str">
        <f t="shared" si="1259"/>
        <v>0</v>
      </c>
      <c r="AU1289" t="str">
        <f t="shared" si="1260"/>
        <v>0</v>
      </c>
      <c r="AV1289" t="str">
        <f t="shared" si="1261"/>
        <v>0</v>
      </c>
      <c r="AW1289" t="str">
        <f t="shared" si="1262"/>
        <v>0</v>
      </c>
      <c r="AX1289" t="str">
        <f t="shared" si="1263"/>
        <v>0</v>
      </c>
      <c r="AY1289" t="str">
        <f t="shared" si="1264"/>
        <v>0</v>
      </c>
      <c r="AZ1289" s="22"/>
    </row>
    <row r="1290" spans="1:52" ht="15" customHeight="1">
      <c r="A1290" s="18" t="s">
        <v>370</v>
      </c>
      <c r="B1290" s="74" t="str">
        <f t="shared" si="1224"/>
        <v>2302791E</v>
      </c>
      <c r="C1290" s="76">
        <v>45414.824074074102</v>
      </c>
      <c r="D1290" s="18" t="s">
        <v>1025</v>
      </c>
      <c r="E1290" s="3" t="b">
        <f>ISNUMBER(MATCH(Table1[[#This Row],[Email]],Attendance[Email],0))</f>
        <v>1</v>
      </c>
      <c r="F1290" s="3">
        <f t="shared" si="1225"/>
        <v>45415.157407407438</v>
      </c>
      <c r="G1290" s="21">
        <f>DAY(Table1[[#This Row],[Actual Time]])</f>
        <v>3</v>
      </c>
      <c r="H1290">
        <f>MONTH(Table1[[#This Row],[Actual Time]])</f>
        <v>5</v>
      </c>
      <c r="I1290">
        <f>YEAR(Table1[[#This Row],[Actual Time]])</f>
        <v>2024</v>
      </c>
      <c r="J1290" t="str">
        <f t="shared" si="1226"/>
        <v>3/5/2024</v>
      </c>
      <c r="K1290" s="3" t="str">
        <f t="shared" si="1227"/>
        <v>0</v>
      </c>
      <c r="L1290" t="str">
        <f t="shared" si="1228"/>
        <v>0</v>
      </c>
      <c r="M1290" t="str">
        <f t="shared" si="1229"/>
        <v>1</v>
      </c>
      <c r="N1290" t="str">
        <f t="shared" si="1230"/>
        <v>0</v>
      </c>
      <c r="O1290" t="str">
        <f t="shared" si="1231"/>
        <v>0</v>
      </c>
      <c r="P1290" t="str">
        <f t="shared" si="1232"/>
        <v>0</v>
      </c>
      <c r="Q1290" t="str">
        <f t="shared" si="1233"/>
        <v>0</v>
      </c>
      <c r="R1290" t="str">
        <f t="shared" si="1234"/>
        <v>0</v>
      </c>
      <c r="S1290" t="str">
        <f t="shared" si="1235"/>
        <v>0</v>
      </c>
      <c r="T1290" s="3" t="str">
        <f t="shared" si="1235"/>
        <v>0</v>
      </c>
      <c r="U1290" t="str">
        <f t="shared" si="1236"/>
        <v>0</v>
      </c>
      <c r="V1290" t="str">
        <f t="shared" si="1237"/>
        <v>0</v>
      </c>
      <c r="W1290" t="str">
        <f t="shared" si="1238"/>
        <v>0</v>
      </c>
      <c r="X1290" t="str">
        <f t="shared" si="1239"/>
        <v>0</v>
      </c>
      <c r="Y1290" t="str">
        <f t="shared" si="1240"/>
        <v>0</v>
      </c>
      <c r="Z1290" t="str">
        <f t="shared" si="1241"/>
        <v>0</v>
      </c>
      <c r="AA1290" s="3" t="str">
        <f t="shared" si="1241"/>
        <v>0</v>
      </c>
      <c r="AB1290" s="3" t="str">
        <f t="shared" si="1241"/>
        <v>0</v>
      </c>
      <c r="AC1290" t="str">
        <f t="shared" si="1242"/>
        <v>0</v>
      </c>
      <c r="AD1290" t="str">
        <f t="shared" si="1243"/>
        <v>0</v>
      </c>
      <c r="AE1290" t="str">
        <f t="shared" si="1244"/>
        <v>0</v>
      </c>
      <c r="AF1290" t="str">
        <f t="shared" si="1245"/>
        <v>0</v>
      </c>
      <c r="AG1290" t="str">
        <f t="shared" si="1246"/>
        <v>0</v>
      </c>
      <c r="AH1290" t="str">
        <f t="shared" si="1247"/>
        <v>0</v>
      </c>
      <c r="AI1290" t="str">
        <f t="shared" si="1248"/>
        <v>0</v>
      </c>
      <c r="AJ1290" t="str">
        <f t="shared" si="1249"/>
        <v>0</v>
      </c>
      <c r="AK1290" t="str">
        <f t="shared" si="1250"/>
        <v>0</v>
      </c>
      <c r="AL1290" t="str">
        <f t="shared" si="1251"/>
        <v>0</v>
      </c>
      <c r="AM1290" t="str">
        <f t="shared" si="1252"/>
        <v>0</v>
      </c>
      <c r="AN1290" t="str">
        <f t="shared" si="1253"/>
        <v>0</v>
      </c>
      <c r="AO1290" t="str">
        <f t="shared" si="1254"/>
        <v>0</v>
      </c>
      <c r="AP1290" t="str">
        <f t="shared" si="1255"/>
        <v>0</v>
      </c>
      <c r="AQ1290" t="str">
        <f t="shared" si="1256"/>
        <v>0</v>
      </c>
      <c r="AR1290" t="str">
        <f t="shared" si="1257"/>
        <v>0</v>
      </c>
      <c r="AS1290" t="str">
        <f t="shared" si="1258"/>
        <v>0</v>
      </c>
      <c r="AT1290" t="str">
        <f t="shared" si="1259"/>
        <v>0</v>
      </c>
      <c r="AU1290" t="str">
        <f t="shared" si="1260"/>
        <v>0</v>
      </c>
      <c r="AV1290" t="str">
        <f t="shared" si="1261"/>
        <v>0</v>
      </c>
      <c r="AW1290" t="str">
        <f t="shared" si="1262"/>
        <v>0</v>
      </c>
      <c r="AX1290" t="str">
        <f t="shared" si="1263"/>
        <v>0</v>
      </c>
      <c r="AY1290" t="str">
        <f t="shared" si="1264"/>
        <v>0</v>
      </c>
      <c r="AZ1290" s="22"/>
    </row>
    <row r="1291" spans="1:52" ht="15" customHeight="1">
      <c r="A1291" s="18" t="s">
        <v>80</v>
      </c>
      <c r="B1291" s="74" t="str">
        <f t="shared" si="1224"/>
        <v>2201973A</v>
      </c>
      <c r="C1291" s="76">
        <v>45414.824074074102</v>
      </c>
      <c r="D1291" s="18" t="s">
        <v>879</v>
      </c>
      <c r="E1291" s="3" t="b">
        <f>ISNUMBER(MATCH(Table1[[#This Row],[Email]],Attendance[Email],0))</f>
        <v>1</v>
      </c>
      <c r="F1291" s="3">
        <f t="shared" si="1225"/>
        <v>45415.157407407438</v>
      </c>
      <c r="G1291" s="21">
        <f>DAY(Table1[[#This Row],[Actual Time]])</f>
        <v>3</v>
      </c>
      <c r="H1291">
        <f>MONTH(Table1[[#This Row],[Actual Time]])</f>
        <v>5</v>
      </c>
      <c r="I1291">
        <f>YEAR(Table1[[#This Row],[Actual Time]])</f>
        <v>2024</v>
      </c>
      <c r="J1291" t="str">
        <f t="shared" si="1226"/>
        <v>3/5/2024</v>
      </c>
      <c r="K1291" s="3" t="str">
        <f t="shared" si="1227"/>
        <v>0</v>
      </c>
      <c r="L1291" t="str">
        <f t="shared" si="1228"/>
        <v>0</v>
      </c>
      <c r="M1291" t="str">
        <f t="shared" si="1229"/>
        <v>1</v>
      </c>
      <c r="N1291" t="str">
        <f t="shared" si="1230"/>
        <v>0</v>
      </c>
      <c r="O1291" t="str">
        <f t="shared" si="1231"/>
        <v>0</v>
      </c>
      <c r="P1291" t="str">
        <f t="shared" si="1232"/>
        <v>0</v>
      </c>
      <c r="Q1291" t="str">
        <f t="shared" si="1233"/>
        <v>0</v>
      </c>
      <c r="R1291" t="str">
        <f t="shared" si="1234"/>
        <v>0</v>
      </c>
      <c r="S1291" t="str">
        <f t="shared" si="1235"/>
        <v>0</v>
      </c>
      <c r="T1291" s="3" t="str">
        <f t="shared" si="1235"/>
        <v>0</v>
      </c>
      <c r="U1291" t="str">
        <f t="shared" si="1236"/>
        <v>0</v>
      </c>
      <c r="V1291" t="str">
        <f t="shared" si="1237"/>
        <v>0</v>
      </c>
      <c r="W1291" t="str">
        <f t="shared" si="1238"/>
        <v>0</v>
      </c>
      <c r="X1291" t="str">
        <f t="shared" si="1239"/>
        <v>0</v>
      </c>
      <c r="Y1291" t="str">
        <f t="shared" si="1240"/>
        <v>0</v>
      </c>
      <c r="Z1291" t="str">
        <f t="shared" si="1241"/>
        <v>0</v>
      </c>
      <c r="AA1291" s="3" t="str">
        <f t="shared" si="1241"/>
        <v>0</v>
      </c>
      <c r="AB1291" s="3" t="str">
        <f t="shared" si="1241"/>
        <v>0</v>
      </c>
      <c r="AC1291" t="str">
        <f t="shared" si="1242"/>
        <v>0</v>
      </c>
      <c r="AD1291" t="str">
        <f t="shared" si="1243"/>
        <v>0</v>
      </c>
      <c r="AE1291" t="str">
        <f t="shared" si="1244"/>
        <v>0</v>
      </c>
      <c r="AF1291" t="str">
        <f t="shared" si="1245"/>
        <v>0</v>
      </c>
      <c r="AG1291" t="str">
        <f t="shared" si="1246"/>
        <v>0</v>
      </c>
      <c r="AH1291" t="str">
        <f t="shared" si="1247"/>
        <v>0</v>
      </c>
      <c r="AI1291" t="str">
        <f t="shared" si="1248"/>
        <v>0</v>
      </c>
      <c r="AJ1291" t="str">
        <f t="shared" si="1249"/>
        <v>0</v>
      </c>
      <c r="AK1291" t="str">
        <f t="shared" si="1250"/>
        <v>0</v>
      </c>
      <c r="AL1291" t="str">
        <f t="shared" si="1251"/>
        <v>0</v>
      </c>
      <c r="AM1291" t="str">
        <f t="shared" si="1252"/>
        <v>0</v>
      </c>
      <c r="AN1291" t="str">
        <f t="shared" si="1253"/>
        <v>0</v>
      </c>
      <c r="AO1291" t="str">
        <f t="shared" si="1254"/>
        <v>0</v>
      </c>
      <c r="AP1291" t="str">
        <f t="shared" si="1255"/>
        <v>0</v>
      </c>
      <c r="AQ1291" t="str">
        <f t="shared" si="1256"/>
        <v>0</v>
      </c>
      <c r="AR1291" t="str">
        <f t="shared" si="1257"/>
        <v>0</v>
      </c>
      <c r="AS1291" t="str">
        <f t="shared" si="1258"/>
        <v>0</v>
      </c>
      <c r="AT1291" t="str">
        <f t="shared" si="1259"/>
        <v>0</v>
      </c>
      <c r="AU1291" t="str">
        <f t="shared" si="1260"/>
        <v>0</v>
      </c>
      <c r="AV1291" t="str">
        <f t="shared" si="1261"/>
        <v>0</v>
      </c>
      <c r="AW1291" t="str">
        <f t="shared" si="1262"/>
        <v>0</v>
      </c>
      <c r="AX1291" t="str">
        <f t="shared" si="1263"/>
        <v>0</v>
      </c>
      <c r="AY1291" t="str">
        <f t="shared" si="1264"/>
        <v>0</v>
      </c>
      <c r="AZ1291" s="22"/>
    </row>
    <row r="1292" spans="1:52" ht="15" customHeight="1">
      <c r="A1292" s="18" t="s">
        <v>373</v>
      </c>
      <c r="B1292" s="74" t="str">
        <f t="shared" si="1224"/>
        <v>2301185A</v>
      </c>
      <c r="C1292" s="76">
        <v>45414.824074074102</v>
      </c>
      <c r="D1292" s="18" t="s">
        <v>1026</v>
      </c>
      <c r="E1292" s="3" t="b">
        <f>ISNUMBER(MATCH(Table1[[#This Row],[Email]],Attendance[Email],0))</f>
        <v>1</v>
      </c>
      <c r="F1292" s="3">
        <f t="shared" si="1225"/>
        <v>45415.157407407438</v>
      </c>
      <c r="G1292" s="21">
        <f>DAY(Table1[[#This Row],[Actual Time]])</f>
        <v>3</v>
      </c>
      <c r="H1292">
        <f>MONTH(Table1[[#This Row],[Actual Time]])</f>
        <v>5</v>
      </c>
      <c r="I1292">
        <f>YEAR(Table1[[#This Row],[Actual Time]])</f>
        <v>2024</v>
      </c>
      <c r="J1292" t="str">
        <f t="shared" si="1226"/>
        <v>3/5/2024</v>
      </c>
      <c r="K1292" s="3" t="str">
        <f t="shared" si="1227"/>
        <v>0</v>
      </c>
      <c r="L1292" t="str">
        <f t="shared" si="1228"/>
        <v>0</v>
      </c>
      <c r="M1292" t="str">
        <f t="shared" si="1229"/>
        <v>1</v>
      </c>
      <c r="N1292" t="str">
        <f t="shared" si="1230"/>
        <v>0</v>
      </c>
      <c r="O1292" t="str">
        <f t="shared" si="1231"/>
        <v>0</v>
      </c>
      <c r="P1292" t="str">
        <f t="shared" si="1232"/>
        <v>0</v>
      </c>
      <c r="Q1292" t="str">
        <f t="shared" si="1233"/>
        <v>0</v>
      </c>
      <c r="R1292" t="str">
        <f t="shared" si="1234"/>
        <v>0</v>
      </c>
      <c r="S1292" t="str">
        <f t="shared" si="1235"/>
        <v>0</v>
      </c>
      <c r="T1292" s="3" t="str">
        <f t="shared" si="1235"/>
        <v>0</v>
      </c>
      <c r="U1292" t="str">
        <f t="shared" si="1236"/>
        <v>0</v>
      </c>
      <c r="V1292" t="str">
        <f t="shared" si="1237"/>
        <v>0</v>
      </c>
      <c r="W1292" t="str">
        <f t="shared" si="1238"/>
        <v>0</v>
      </c>
      <c r="X1292" t="str">
        <f t="shared" si="1239"/>
        <v>0</v>
      </c>
      <c r="Y1292" t="str">
        <f t="shared" si="1240"/>
        <v>0</v>
      </c>
      <c r="Z1292" t="str">
        <f t="shared" si="1241"/>
        <v>0</v>
      </c>
      <c r="AA1292" s="3" t="str">
        <f t="shared" si="1241"/>
        <v>0</v>
      </c>
      <c r="AB1292" s="3" t="str">
        <f t="shared" si="1241"/>
        <v>0</v>
      </c>
      <c r="AC1292" t="str">
        <f t="shared" si="1242"/>
        <v>0</v>
      </c>
      <c r="AD1292" t="str">
        <f t="shared" si="1243"/>
        <v>0</v>
      </c>
      <c r="AE1292" t="str">
        <f t="shared" si="1244"/>
        <v>0</v>
      </c>
      <c r="AF1292" t="str">
        <f t="shared" si="1245"/>
        <v>0</v>
      </c>
      <c r="AG1292" t="str">
        <f t="shared" si="1246"/>
        <v>0</v>
      </c>
      <c r="AH1292" t="str">
        <f t="shared" si="1247"/>
        <v>0</v>
      </c>
      <c r="AI1292" t="str">
        <f t="shared" si="1248"/>
        <v>0</v>
      </c>
      <c r="AJ1292" t="str">
        <f t="shared" si="1249"/>
        <v>0</v>
      </c>
      <c r="AK1292" t="str">
        <f t="shared" si="1250"/>
        <v>0</v>
      </c>
      <c r="AL1292" t="str">
        <f t="shared" si="1251"/>
        <v>0</v>
      </c>
      <c r="AM1292" t="str">
        <f t="shared" si="1252"/>
        <v>0</v>
      </c>
      <c r="AN1292" t="str">
        <f t="shared" si="1253"/>
        <v>0</v>
      </c>
      <c r="AO1292" t="str">
        <f t="shared" si="1254"/>
        <v>0</v>
      </c>
      <c r="AP1292" t="str">
        <f t="shared" si="1255"/>
        <v>0</v>
      </c>
      <c r="AQ1292" t="str">
        <f t="shared" si="1256"/>
        <v>0</v>
      </c>
      <c r="AR1292" t="str">
        <f t="shared" si="1257"/>
        <v>0</v>
      </c>
      <c r="AS1292" t="str">
        <f t="shared" si="1258"/>
        <v>0</v>
      </c>
      <c r="AT1292" t="str">
        <f t="shared" si="1259"/>
        <v>0</v>
      </c>
      <c r="AU1292" t="str">
        <f t="shared" si="1260"/>
        <v>0</v>
      </c>
      <c r="AV1292" t="str">
        <f t="shared" si="1261"/>
        <v>0</v>
      </c>
      <c r="AW1292" t="str">
        <f t="shared" si="1262"/>
        <v>0</v>
      </c>
      <c r="AX1292" t="str">
        <f t="shared" si="1263"/>
        <v>0</v>
      </c>
      <c r="AY1292" t="str">
        <f t="shared" si="1264"/>
        <v>0</v>
      </c>
      <c r="AZ1292" s="22"/>
    </row>
    <row r="1293" spans="1:52" ht="15" customHeight="1">
      <c r="A1293" s="18" t="s">
        <v>363</v>
      </c>
      <c r="B1293" s="74" t="str">
        <f t="shared" ref="B1293:B1322" si="1265">LEFT($A1293,8)</f>
        <v>2401480E</v>
      </c>
      <c r="C1293" s="76">
        <v>45533.812939814801</v>
      </c>
      <c r="D1293" s="75" t="s">
        <v>978</v>
      </c>
      <c r="E1293" s="3" t="b">
        <f>ISNUMBER(MATCH(Table1[[#This Row],[Email]],Attendance[Email],0))</f>
        <v>1</v>
      </c>
      <c r="F1293" s="3">
        <f t="shared" ref="F1293:F1322" si="1266">$C1293+(8/24)</f>
        <v>45534.146273148137</v>
      </c>
      <c r="G1293" s="21">
        <f>DAY(Table1[[#This Row],[Actual Time]])</f>
        <v>30</v>
      </c>
      <c r="H1293">
        <f>MONTH(Table1[[#This Row],[Actual Time]])</f>
        <v>8</v>
      </c>
      <c r="I1293">
        <f>YEAR(Table1[[#This Row],[Actual Time]])</f>
        <v>2024</v>
      </c>
      <c r="J1293" t="str">
        <f t="shared" ref="J1293:J1322" si="1267">G1293&amp;"/"&amp;H1293&amp;"/"&amp;I1293</f>
        <v>30/8/2024</v>
      </c>
      <c r="K1293" s="3" t="str">
        <f t="shared" ref="K1293:K1322" si="1268">IF(K$1=$J1293,"1","0")</f>
        <v>0</v>
      </c>
      <c r="L1293" t="str">
        <f t="shared" ref="L1293:L1322" si="1269">IF(L$1=$J1293,"1","0")</f>
        <v>0</v>
      </c>
      <c r="M1293" t="str">
        <f t="shared" ref="M1293:M1322" si="1270">IF(M$1=$J1293,"1","0")</f>
        <v>0</v>
      </c>
      <c r="N1293" t="str">
        <f t="shared" ref="N1293:N1322" si="1271">IF(N$1=$J1293,"1","0")</f>
        <v>0</v>
      </c>
      <c r="O1293" t="str">
        <f t="shared" ref="O1293:O1322" si="1272">IF(O$1=$J1293,"1","0")</f>
        <v>0</v>
      </c>
      <c r="P1293" t="str">
        <f t="shared" ref="P1293:P1322" si="1273">IF(P$1=$J1293,"1","0")</f>
        <v>0</v>
      </c>
      <c r="Q1293" t="str">
        <f t="shared" ref="Q1293:Q1322" si="1274">IF(Q$1=$J1293,"1","0")</f>
        <v>0</v>
      </c>
      <c r="R1293" t="str">
        <f t="shared" ref="R1293:R1322" si="1275">IF(R$1=$J1293,"1","0")</f>
        <v>0</v>
      </c>
      <c r="S1293" t="str">
        <f t="shared" ref="S1293:T1322" si="1276">IF(S$1=$J1293,"1","0")</f>
        <v>0</v>
      </c>
      <c r="T1293" s="3" t="str">
        <f t="shared" si="1276"/>
        <v>0</v>
      </c>
      <c r="U1293" t="str">
        <f t="shared" ref="U1293:U1322" si="1277">IF(U$1=$J1293,"1","0")</f>
        <v>0</v>
      </c>
      <c r="V1293" t="str">
        <f t="shared" ref="V1293:V1322" si="1278">IF(V$1=$J1293,"1","0")</f>
        <v>0</v>
      </c>
      <c r="W1293" t="str">
        <f t="shared" ref="W1293:W1322" si="1279">IF(W$1=$J1293,"1","0")</f>
        <v>0</v>
      </c>
      <c r="X1293" t="str">
        <f t="shared" ref="X1293:X1322" si="1280">IF(X$1=$J1293,"1","0")</f>
        <v>0</v>
      </c>
      <c r="Y1293" t="str">
        <f t="shared" ref="Y1293:Y1322" si="1281">IF(Y$1=$J1293,"1","0")</f>
        <v>0</v>
      </c>
      <c r="Z1293" t="str">
        <f t="shared" ref="Z1293:AB1322" si="1282">IF(Z$1=$J1293,"1","0")</f>
        <v>0</v>
      </c>
      <c r="AA1293" s="3" t="str">
        <f t="shared" si="1282"/>
        <v>1</v>
      </c>
      <c r="AB1293" s="3" t="str">
        <f t="shared" si="1282"/>
        <v>0</v>
      </c>
      <c r="AC1293" t="str">
        <f t="shared" ref="AC1293:AC1322" si="1283">IF(AC$1=$J1293,"1","0")</f>
        <v>0</v>
      </c>
      <c r="AD1293" t="str">
        <f t="shared" ref="AD1293:AD1322" si="1284">IF(AD$1=$J1293,"1","0")</f>
        <v>0</v>
      </c>
      <c r="AE1293" t="str">
        <f t="shared" ref="AE1293:AE1322" si="1285">IF(AE$1=$J1293,"1","0")</f>
        <v>0</v>
      </c>
      <c r="AF1293" t="str">
        <f t="shared" ref="AF1293:AF1322" si="1286">IF(AF$1=$J1293,"1","0")</f>
        <v>0</v>
      </c>
      <c r="AG1293" t="str">
        <f t="shared" ref="AG1293:AG1322" si="1287">IF(AG$1=$J1293,"1","0")</f>
        <v>0</v>
      </c>
      <c r="AH1293" t="str">
        <f t="shared" ref="AH1293:AH1322" si="1288">IF(AH$1=$J1293,"1","0")</f>
        <v>0</v>
      </c>
      <c r="AI1293" t="str">
        <f t="shared" ref="AI1293:AI1322" si="1289">IF(AI$1=$J1293,"1","0")</f>
        <v>0</v>
      </c>
      <c r="AJ1293" t="str">
        <f t="shared" ref="AJ1293:AJ1322" si="1290">IF(AJ$1=$J1293,"1","0")</f>
        <v>0</v>
      </c>
      <c r="AK1293" t="str">
        <f t="shared" ref="AK1293:AK1322" si="1291">IF(AK$1=$J1293,"1","0")</f>
        <v>0</v>
      </c>
      <c r="AL1293" t="str">
        <f t="shared" ref="AL1293:AL1322" si="1292">IF(AL$1=$J1293,"1","0")</f>
        <v>0</v>
      </c>
      <c r="AM1293" t="str">
        <f t="shared" ref="AM1293:AM1322" si="1293">IF(AM$1=$J1293,"1","0")</f>
        <v>0</v>
      </c>
      <c r="AN1293" t="str">
        <f t="shared" ref="AN1293:AN1322" si="1294">IF(AN$1=$J1293,"1","0")</f>
        <v>0</v>
      </c>
      <c r="AO1293" t="str">
        <f t="shared" ref="AO1293:AO1322" si="1295">IF(AO$1=$J1293,"1","0")</f>
        <v>0</v>
      </c>
      <c r="AP1293" t="str">
        <f t="shared" ref="AP1293:AP1322" si="1296">IF(AP$1=$J1293,"1","0")</f>
        <v>0</v>
      </c>
      <c r="AQ1293" t="str">
        <f t="shared" ref="AQ1293:AQ1322" si="1297">IF(AQ$1=$J1293,"1","0")</f>
        <v>0</v>
      </c>
      <c r="AR1293" t="str">
        <f t="shared" ref="AR1293:AR1322" si="1298">IF(AR$1=$J1293,"1","0")</f>
        <v>0</v>
      </c>
      <c r="AS1293" t="str">
        <f t="shared" ref="AS1293:AS1322" si="1299">IF(AS$1=$J1293,"1","0")</f>
        <v>0</v>
      </c>
      <c r="AT1293" t="str">
        <f t="shared" ref="AT1293:AT1322" si="1300">IF(AT$1=$J1293,"1","0")</f>
        <v>0</v>
      </c>
      <c r="AU1293" t="str">
        <f t="shared" ref="AU1293:AU1322" si="1301">IF(AU$1=$J1293,"1","0")</f>
        <v>0</v>
      </c>
      <c r="AV1293" t="str">
        <f t="shared" ref="AV1293:AV1322" si="1302">IF(AV$1=$J1293,"1","0")</f>
        <v>0</v>
      </c>
      <c r="AW1293" t="str">
        <f t="shared" ref="AW1293:AW1322" si="1303">IF(AW$1=$J1293,"1","0")</f>
        <v>0</v>
      </c>
      <c r="AX1293" t="str">
        <f t="shared" ref="AX1293:AX1322" si="1304">IF(AX$1=$J1293,"1","0")</f>
        <v>0</v>
      </c>
      <c r="AY1293" t="str">
        <f t="shared" ref="AY1293:AY1322" si="1305">IF(AY$1=$J1293,"1","0")</f>
        <v>0</v>
      </c>
      <c r="AZ1293" s="22"/>
    </row>
    <row r="1294" spans="1:52" ht="15" customHeight="1">
      <c r="A1294" s="18" t="s">
        <v>116</v>
      </c>
      <c r="B1294" s="74" t="str">
        <f t="shared" si="1265"/>
        <v>2304772C</v>
      </c>
      <c r="C1294" s="76">
        <v>45533.812939814801</v>
      </c>
      <c r="D1294" s="75" t="s">
        <v>888</v>
      </c>
      <c r="E1294" s="3" t="b">
        <f>ISNUMBER(MATCH(Table1[[#This Row],[Email]],Attendance[Email],0))</f>
        <v>1</v>
      </c>
      <c r="F1294" s="3">
        <f t="shared" si="1266"/>
        <v>45534.146273148137</v>
      </c>
      <c r="G1294" s="21">
        <f>DAY(Table1[[#This Row],[Actual Time]])</f>
        <v>30</v>
      </c>
      <c r="H1294">
        <f>MONTH(Table1[[#This Row],[Actual Time]])</f>
        <v>8</v>
      </c>
      <c r="I1294">
        <f>YEAR(Table1[[#This Row],[Actual Time]])</f>
        <v>2024</v>
      </c>
      <c r="J1294" t="str">
        <f t="shared" si="1267"/>
        <v>30/8/2024</v>
      </c>
      <c r="K1294" s="3" t="str">
        <f t="shared" si="1268"/>
        <v>0</v>
      </c>
      <c r="L1294" t="str">
        <f t="shared" si="1269"/>
        <v>0</v>
      </c>
      <c r="M1294" t="str">
        <f t="shared" si="1270"/>
        <v>0</v>
      </c>
      <c r="N1294" t="str">
        <f t="shared" si="1271"/>
        <v>0</v>
      </c>
      <c r="O1294" t="str">
        <f t="shared" si="1272"/>
        <v>0</v>
      </c>
      <c r="P1294" t="str">
        <f t="shared" si="1273"/>
        <v>0</v>
      </c>
      <c r="Q1294" t="str">
        <f t="shared" si="1274"/>
        <v>0</v>
      </c>
      <c r="R1294" t="str">
        <f t="shared" si="1275"/>
        <v>0</v>
      </c>
      <c r="S1294" t="str">
        <f t="shared" si="1276"/>
        <v>0</v>
      </c>
      <c r="T1294" s="3" t="str">
        <f t="shared" si="1276"/>
        <v>0</v>
      </c>
      <c r="U1294" t="str">
        <f t="shared" si="1277"/>
        <v>0</v>
      </c>
      <c r="V1294" t="str">
        <f t="shared" si="1278"/>
        <v>0</v>
      </c>
      <c r="W1294" t="str">
        <f t="shared" si="1279"/>
        <v>0</v>
      </c>
      <c r="X1294" t="str">
        <f t="shared" si="1280"/>
        <v>0</v>
      </c>
      <c r="Y1294" t="str">
        <f t="shared" si="1281"/>
        <v>0</v>
      </c>
      <c r="Z1294" t="str">
        <f t="shared" si="1282"/>
        <v>0</v>
      </c>
      <c r="AA1294" s="3" t="str">
        <f t="shared" si="1282"/>
        <v>1</v>
      </c>
      <c r="AB1294" s="3" t="str">
        <f t="shared" si="1282"/>
        <v>0</v>
      </c>
      <c r="AC1294" t="str">
        <f t="shared" si="1283"/>
        <v>0</v>
      </c>
      <c r="AD1294" t="str">
        <f t="shared" si="1284"/>
        <v>0</v>
      </c>
      <c r="AE1294" t="str">
        <f t="shared" si="1285"/>
        <v>0</v>
      </c>
      <c r="AF1294" t="str">
        <f t="shared" si="1286"/>
        <v>0</v>
      </c>
      <c r="AG1294" t="str">
        <f t="shared" si="1287"/>
        <v>0</v>
      </c>
      <c r="AH1294" t="str">
        <f t="shared" si="1288"/>
        <v>0</v>
      </c>
      <c r="AI1294" t="str">
        <f t="shared" si="1289"/>
        <v>0</v>
      </c>
      <c r="AJ1294" t="str">
        <f t="shared" si="1290"/>
        <v>0</v>
      </c>
      <c r="AK1294" t="str">
        <f t="shared" si="1291"/>
        <v>0</v>
      </c>
      <c r="AL1294" t="str">
        <f t="shared" si="1292"/>
        <v>0</v>
      </c>
      <c r="AM1294" t="str">
        <f t="shared" si="1293"/>
        <v>0</v>
      </c>
      <c r="AN1294" t="str">
        <f t="shared" si="1294"/>
        <v>0</v>
      </c>
      <c r="AO1294" t="str">
        <f t="shared" si="1295"/>
        <v>0</v>
      </c>
      <c r="AP1294" t="str">
        <f t="shared" si="1296"/>
        <v>0</v>
      </c>
      <c r="AQ1294" t="str">
        <f t="shared" si="1297"/>
        <v>0</v>
      </c>
      <c r="AR1294" t="str">
        <f t="shared" si="1298"/>
        <v>0</v>
      </c>
      <c r="AS1294" t="str">
        <f t="shared" si="1299"/>
        <v>0</v>
      </c>
      <c r="AT1294" t="str">
        <f t="shared" si="1300"/>
        <v>0</v>
      </c>
      <c r="AU1294" t="str">
        <f t="shared" si="1301"/>
        <v>0</v>
      </c>
      <c r="AV1294" t="str">
        <f t="shared" si="1302"/>
        <v>0</v>
      </c>
      <c r="AW1294" t="str">
        <f t="shared" si="1303"/>
        <v>0</v>
      </c>
      <c r="AX1294" t="str">
        <f t="shared" si="1304"/>
        <v>0</v>
      </c>
      <c r="AY1294" t="str">
        <f t="shared" si="1305"/>
        <v>0</v>
      </c>
      <c r="AZ1294" s="22"/>
    </row>
    <row r="1295" spans="1:52" ht="15" customHeight="1">
      <c r="A1295" s="18" t="s">
        <v>507</v>
      </c>
      <c r="B1295" s="74" t="str">
        <f t="shared" si="1265"/>
        <v>2404055B</v>
      </c>
      <c r="C1295" s="76">
        <v>45533.812939814801</v>
      </c>
      <c r="D1295" s="75" t="s">
        <v>992</v>
      </c>
      <c r="E1295" s="3" t="b">
        <f>ISNUMBER(MATCH(Table1[[#This Row],[Email]],Attendance[Email],0))</f>
        <v>1</v>
      </c>
      <c r="F1295" s="3">
        <f t="shared" si="1266"/>
        <v>45534.146273148137</v>
      </c>
      <c r="G1295" s="21">
        <f>DAY(Table1[[#This Row],[Actual Time]])</f>
        <v>30</v>
      </c>
      <c r="H1295">
        <f>MONTH(Table1[[#This Row],[Actual Time]])</f>
        <v>8</v>
      </c>
      <c r="I1295">
        <f>YEAR(Table1[[#This Row],[Actual Time]])</f>
        <v>2024</v>
      </c>
      <c r="J1295" t="str">
        <f t="shared" si="1267"/>
        <v>30/8/2024</v>
      </c>
      <c r="K1295" s="3" t="str">
        <f t="shared" si="1268"/>
        <v>0</v>
      </c>
      <c r="L1295" t="str">
        <f t="shared" si="1269"/>
        <v>0</v>
      </c>
      <c r="M1295" t="str">
        <f t="shared" si="1270"/>
        <v>0</v>
      </c>
      <c r="N1295" t="str">
        <f t="shared" si="1271"/>
        <v>0</v>
      </c>
      <c r="O1295" t="str">
        <f t="shared" si="1272"/>
        <v>0</v>
      </c>
      <c r="P1295" t="str">
        <f t="shared" si="1273"/>
        <v>0</v>
      </c>
      <c r="Q1295" t="str">
        <f t="shared" si="1274"/>
        <v>0</v>
      </c>
      <c r="R1295" t="str">
        <f t="shared" si="1275"/>
        <v>0</v>
      </c>
      <c r="S1295" t="str">
        <f t="shared" si="1276"/>
        <v>0</v>
      </c>
      <c r="T1295" s="3" t="str">
        <f t="shared" si="1276"/>
        <v>0</v>
      </c>
      <c r="U1295" t="str">
        <f t="shared" si="1277"/>
        <v>0</v>
      </c>
      <c r="V1295" t="str">
        <f t="shared" si="1278"/>
        <v>0</v>
      </c>
      <c r="W1295" t="str">
        <f t="shared" si="1279"/>
        <v>0</v>
      </c>
      <c r="X1295" t="str">
        <f t="shared" si="1280"/>
        <v>0</v>
      </c>
      <c r="Y1295" t="str">
        <f t="shared" si="1281"/>
        <v>0</v>
      </c>
      <c r="Z1295" t="str">
        <f t="shared" si="1282"/>
        <v>0</v>
      </c>
      <c r="AA1295" s="3" t="str">
        <f t="shared" si="1282"/>
        <v>1</v>
      </c>
      <c r="AB1295" s="3" t="str">
        <f t="shared" si="1282"/>
        <v>0</v>
      </c>
      <c r="AC1295" t="str">
        <f t="shared" si="1283"/>
        <v>0</v>
      </c>
      <c r="AD1295" t="str">
        <f t="shared" si="1284"/>
        <v>0</v>
      </c>
      <c r="AE1295" t="str">
        <f t="shared" si="1285"/>
        <v>0</v>
      </c>
      <c r="AF1295" t="str">
        <f t="shared" si="1286"/>
        <v>0</v>
      </c>
      <c r="AG1295" t="str">
        <f t="shared" si="1287"/>
        <v>0</v>
      </c>
      <c r="AH1295" t="str">
        <f t="shared" si="1288"/>
        <v>0</v>
      </c>
      <c r="AI1295" t="str">
        <f t="shared" si="1289"/>
        <v>0</v>
      </c>
      <c r="AJ1295" t="str">
        <f t="shared" si="1290"/>
        <v>0</v>
      </c>
      <c r="AK1295" t="str">
        <f t="shared" si="1291"/>
        <v>0</v>
      </c>
      <c r="AL1295" t="str">
        <f t="shared" si="1292"/>
        <v>0</v>
      </c>
      <c r="AM1295" t="str">
        <f t="shared" si="1293"/>
        <v>0</v>
      </c>
      <c r="AN1295" t="str">
        <f t="shared" si="1294"/>
        <v>0</v>
      </c>
      <c r="AO1295" t="str">
        <f t="shared" si="1295"/>
        <v>0</v>
      </c>
      <c r="AP1295" t="str">
        <f t="shared" si="1296"/>
        <v>0</v>
      </c>
      <c r="AQ1295" t="str">
        <f t="shared" si="1297"/>
        <v>0</v>
      </c>
      <c r="AR1295" t="str">
        <f t="shared" si="1298"/>
        <v>0</v>
      </c>
      <c r="AS1295" t="str">
        <f t="shared" si="1299"/>
        <v>0</v>
      </c>
      <c r="AT1295" t="str">
        <f t="shared" si="1300"/>
        <v>0</v>
      </c>
      <c r="AU1295" t="str">
        <f t="shared" si="1301"/>
        <v>0</v>
      </c>
      <c r="AV1295" t="str">
        <f t="shared" si="1302"/>
        <v>0</v>
      </c>
      <c r="AW1295" t="str">
        <f t="shared" si="1303"/>
        <v>0</v>
      </c>
      <c r="AX1295" t="str">
        <f t="shared" si="1304"/>
        <v>0</v>
      </c>
      <c r="AY1295" t="str">
        <f t="shared" si="1305"/>
        <v>0</v>
      </c>
      <c r="AZ1295" s="22"/>
    </row>
    <row r="1296" spans="1:52" ht="15" customHeight="1">
      <c r="A1296" s="18" t="s">
        <v>265</v>
      </c>
      <c r="B1296" s="74" t="str">
        <f t="shared" si="1265"/>
        <v>2301725D</v>
      </c>
      <c r="C1296" s="76">
        <v>45533.812939814801</v>
      </c>
      <c r="D1296" s="75" t="s">
        <v>967</v>
      </c>
      <c r="E1296" s="3" t="b">
        <f>ISNUMBER(MATCH(Table1[[#This Row],[Email]],Attendance[Email],0))</f>
        <v>1</v>
      </c>
      <c r="F1296" s="3">
        <f t="shared" si="1266"/>
        <v>45534.146273148137</v>
      </c>
      <c r="G1296" s="21">
        <f>DAY(Table1[[#This Row],[Actual Time]])</f>
        <v>30</v>
      </c>
      <c r="H1296">
        <f>MONTH(Table1[[#This Row],[Actual Time]])</f>
        <v>8</v>
      </c>
      <c r="I1296">
        <f>YEAR(Table1[[#This Row],[Actual Time]])</f>
        <v>2024</v>
      </c>
      <c r="J1296" t="str">
        <f t="shared" si="1267"/>
        <v>30/8/2024</v>
      </c>
      <c r="K1296" s="3" t="str">
        <f t="shared" si="1268"/>
        <v>0</v>
      </c>
      <c r="L1296" t="str">
        <f t="shared" si="1269"/>
        <v>0</v>
      </c>
      <c r="M1296" t="str">
        <f t="shared" si="1270"/>
        <v>0</v>
      </c>
      <c r="N1296" t="str">
        <f t="shared" si="1271"/>
        <v>0</v>
      </c>
      <c r="O1296" t="str">
        <f t="shared" si="1272"/>
        <v>0</v>
      </c>
      <c r="P1296" t="str">
        <f t="shared" si="1273"/>
        <v>0</v>
      </c>
      <c r="Q1296" t="str">
        <f t="shared" si="1274"/>
        <v>0</v>
      </c>
      <c r="R1296" t="str">
        <f t="shared" si="1275"/>
        <v>0</v>
      </c>
      <c r="S1296" t="str">
        <f t="shared" si="1276"/>
        <v>0</v>
      </c>
      <c r="T1296" s="3" t="str">
        <f t="shared" si="1276"/>
        <v>0</v>
      </c>
      <c r="U1296" t="str">
        <f t="shared" si="1277"/>
        <v>0</v>
      </c>
      <c r="V1296" t="str">
        <f t="shared" si="1278"/>
        <v>0</v>
      </c>
      <c r="W1296" t="str">
        <f t="shared" si="1279"/>
        <v>0</v>
      </c>
      <c r="X1296" t="str">
        <f t="shared" si="1280"/>
        <v>0</v>
      </c>
      <c r="Y1296" t="str">
        <f t="shared" si="1281"/>
        <v>0</v>
      </c>
      <c r="Z1296" t="str">
        <f t="shared" si="1282"/>
        <v>0</v>
      </c>
      <c r="AA1296" s="3" t="str">
        <f t="shared" si="1282"/>
        <v>1</v>
      </c>
      <c r="AB1296" s="3" t="str">
        <f t="shared" si="1282"/>
        <v>0</v>
      </c>
      <c r="AC1296" t="str">
        <f t="shared" si="1283"/>
        <v>0</v>
      </c>
      <c r="AD1296" t="str">
        <f t="shared" si="1284"/>
        <v>0</v>
      </c>
      <c r="AE1296" t="str">
        <f t="shared" si="1285"/>
        <v>0</v>
      </c>
      <c r="AF1296" t="str">
        <f t="shared" si="1286"/>
        <v>0</v>
      </c>
      <c r="AG1296" t="str">
        <f t="shared" si="1287"/>
        <v>0</v>
      </c>
      <c r="AH1296" t="str">
        <f t="shared" si="1288"/>
        <v>0</v>
      </c>
      <c r="AI1296" t="str">
        <f t="shared" si="1289"/>
        <v>0</v>
      </c>
      <c r="AJ1296" t="str">
        <f t="shared" si="1290"/>
        <v>0</v>
      </c>
      <c r="AK1296" t="str">
        <f t="shared" si="1291"/>
        <v>0</v>
      </c>
      <c r="AL1296" t="str">
        <f t="shared" si="1292"/>
        <v>0</v>
      </c>
      <c r="AM1296" t="str">
        <f t="shared" si="1293"/>
        <v>0</v>
      </c>
      <c r="AN1296" t="str">
        <f t="shared" si="1294"/>
        <v>0</v>
      </c>
      <c r="AO1296" t="str">
        <f t="shared" si="1295"/>
        <v>0</v>
      </c>
      <c r="AP1296" t="str">
        <f t="shared" si="1296"/>
        <v>0</v>
      </c>
      <c r="AQ1296" t="str">
        <f t="shared" si="1297"/>
        <v>0</v>
      </c>
      <c r="AR1296" t="str">
        <f t="shared" si="1298"/>
        <v>0</v>
      </c>
      <c r="AS1296" t="str">
        <f t="shared" si="1299"/>
        <v>0</v>
      </c>
      <c r="AT1296" t="str">
        <f t="shared" si="1300"/>
        <v>0</v>
      </c>
      <c r="AU1296" t="str">
        <f t="shared" si="1301"/>
        <v>0</v>
      </c>
      <c r="AV1296" t="str">
        <f t="shared" si="1302"/>
        <v>0</v>
      </c>
      <c r="AW1296" t="str">
        <f t="shared" si="1303"/>
        <v>0</v>
      </c>
      <c r="AX1296" t="str">
        <f t="shared" si="1304"/>
        <v>0</v>
      </c>
      <c r="AY1296" t="str">
        <f t="shared" si="1305"/>
        <v>0</v>
      </c>
      <c r="AZ1296" s="22"/>
    </row>
    <row r="1297" spans="1:52" ht="15" customHeight="1">
      <c r="A1297" s="18" t="s">
        <v>262</v>
      </c>
      <c r="B1297" s="74" t="str">
        <f t="shared" si="1265"/>
        <v>2401771G</v>
      </c>
      <c r="C1297" s="76">
        <v>45533.812939814801</v>
      </c>
      <c r="D1297" s="75" t="s">
        <v>953</v>
      </c>
      <c r="E1297" s="3" t="b">
        <f>ISNUMBER(MATCH(Table1[[#This Row],[Email]],Attendance[Email],0))</f>
        <v>1</v>
      </c>
      <c r="F1297" s="3">
        <f t="shared" si="1266"/>
        <v>45534.146273148137</v>
      </c>
      <c r="G1297" s="21">
        <f>DAY(Table1[[#This Row],[Actual Time]])</f>
        <v>30</v>
      </c>
      <c r="H1297">
        <f>MONTH(Table1[[#This Row],[Actual Time]])</f>
        <v>8</v>
      </c>
      <c r="I1297">
        <f>YEAR(Table1[[#This Row],[Actual Time]])</f>
        <v>2024</v>
      </c>
      <c r="J1297" t="str">
        <f t="shared" si="1267"/>
        <v>30/8/2024</v>
      </c>
      <c r="K1297" s="3" t="str">
        <f t="shared" si="1268"/>
        <v>0</v>
      </c>
      <c r="L1297" t="str">
        <f t="shared" si="1269"/>
        <v>0</v>
      </c>
      <c r="M1297" t="str">
        <f t="shared" si="1270"/>
        <v>0</v>
      </c>
      <c r="N1297" t="str">
        <f t="shared" si="1271"/>
        <v>0</v>
      </c>
      <c r="O1297" t="str">
        <f t="shared" si="1272"/>
        <v>0</v>
      </c>
      <c r="P1297" t="str">
        <f t="shared" si="1273"/>
        <v>0</v>
      </c>
      <c r="Q1297" t="str">
        <f t="shared" si="1274"/>
        <v>0</v>
      </c>
      <c r="R1297" t="str">
        <f t="shared" si="1275"/>
        <v>0</v>
      </c>
      <c r="S1297" t="str">
        <f t="shared" si="1276"/>
        <v>0</v>
      </c>
      <c r="T1297" s="3" t="str">
        <f t="shared" si="1276"/>
        <v>0</v>
      </c>
      <c r="U1297" t="str">
        <f t="shared" si="1277"/>
        <v>0</v>
      </c>
      <c r="V1297" t="str">
        <f t="shared" si="1278"/>
        <v>0</v>
      </c>
      <c r="W1297" t="str">
        <f t="shared" si="1279"/>
        <v>0</v>
      </c>
      <c r="X1297" t="str">
        <f t="shared" si="1280"/>
        <v>0</v>
      </c>
      <c r="Y1297" t="str">
        <f t="shared" si="1281"/>
        <v>0</v>
      </c>
      <c r="Z1297" t="str">
        <f t="shared" si="1282"/>
        <v>0</v>
      </c>
      <c r="AA1297" s="3" t="str">
        <f t="shared" si="1282"/>
        <v>1</v>
      </c>
      <c r="AB1297" s="3" t="str">
        <f t="shared" si="1282"/>
        <v>0</v>
      </c>
      <c r="AC1297" t="str">
        <f t="shared" si="1283"/>
        <v>0</v>
      </c>
      <c r="AD1297" t="str">
        <f t="shared" si="1284"/>
        <v>0</v>
      </c>
      <c r="AE1297" t="str">
        <f t="shared" si="1285"/>
        <v>0</v>
      </c>
      <c r="AF1297" t="str">
        <f t="shared" si="1286"/>
        <v>0</v>
      </c>
      <c r="AG1297" t="str">
        <f t="shared" si="1287"/>
        <v>0</v>
      </c>
      <c r="AH1297" t="str">
        <f t="shared" si="1288"/>
        <v>0</v>
      </c>
      <c r="AI1297" t="str">
        <f t="shared" si="1289"/>
        <v>0</v>
      </c>
      <c r="AJ1297" t="str">
        <f t="shared" si="1290"/>
        <v>0</v>
      </c>
      <c r="AK1297" t="str">
        <f t="shared" si="1291"/>
        <v>0</v>
      </c>
      <c r="AL1297" t="str">
        <f t="shared" si="1292"/>
        <v>0</v>
      </c>
      <c r="AM1297" t="str">
        <f t="shared" si="1293"/>
        <v>0</v>
      </c>
      <c r="AN1297" t="str">
        <f t="shared" si="1294"/>
        <v>0</v>
      </c>
      <c r="AO1297" t="str">
        <f t="shared" si="1295"/>
        <v>0</v>
      </c>
      <c r="AP1297" t="str">
        <f t="shared" si="1296"/>
        <v>0</v>
      </c>
      <c r="AQ1297" t="str">
        <f t="shared" si="1297"/>
        <v>0</v>
      </c>
      <c r="AR1297" t="str">
        <f t="shared" si="1298"/>
        <v>0</v>
      </c>
      <c r="AS1297" t="str">
        <f t="shared" si="1299"/>
        <v>0</v>
      </c>
      <c r="AT1297" t="str">
        <f t="shared" si="1300"/>
        <v>0</v>
      </c>
      <c r="AU1297" t="str">
        <f t="shared" si="1301"/>
        <v>0</v>
      </c>
      <c r="AV1297" t="str">
        <f t="shared" si="1302"/>
        <v>0</v>
      </c>
      <c r="AW1297" t="str">
        <f t="shared" si="1303"/>
        <v>0</v>
      </c>
      <c r="AX1297" t="str">
        <f t="shared" si="1304"/>
        <v>0</v>
      </c>
      <c r="AY1297" t="str">
        <f t="shared" si="1305"/>
        <v>0</v>
      </c>
      <c r="AZ1297" s="22"/>
    </row>
    <row r="1298" spans="1:52" ht="15" customHeight="1">
      <c r="A1298" s="18" t="s">
        <v>525</v>
      </c>
      <c r="B1298" s="74" t="str">
        <f t="shared" si="1265"/>
        <v>2404261F</v>
      </c>
      <c r="C1298" s="76">
        <v>45533.812939814801</v>
      </c>
      <c r="D1298" s="75" t="s">
        <v>971</v>
      </c>
      <c r="E1298" s="3" t="b">
        <f>ISNUMBER(MATCH(Table1[[#This Row],[Email]],Attendance[Email],0))</f>
        <v>1</v>
      </c>
      <c r="F1298" s="3">
        <f t="shared" si="1266"/>
        <v>45534.146273148137</v>
      </c>
      <c r="G1298" s="21">
        <f>DAY(Table1[[#This Row],[Actual Time]])</f>
        <v>30</v>
      </c>
      <c r="H1298">
        <f>MONTH(Table1[[#This Row],[Actual Time]])</f>
        <v>8</v>
      </c>
      <c r="I1298">
        <f>YEAR(Table1[[#This Row],[Actual Time]])</f>
        <v>2024</v>
      </c>
      <c r="J1298" t="str">
        <f t="shared" si="1267"/>
        <v>30/8/2024</v>
      </c>
      <c r="K1298" s="3" t="str">
        <f t="shared" si="1268"/>
        <v>0</v>
      </c>
      <c r="L1298" t="str">
        <f t="shared" si="1269"/>
        <v>0</v>
      </c>
      <c r="M1298" t="str">
        <f t="shared" si="1270"/>
        <v>0</v>
      </c>
      <c r="N1298" t="str">
        <f t="shared" si="1271"/>
        <v>0</v>
      </c>
      <c r="O1298" t="str">
        <f t="shared" si="1272"/>
        <v>0</v>
      </c>
      <c r="P1298" t="str">
        <f t="shared" si="1273"/>
        <v>0</v>
      </c>
      <c r="Q1298" t="str">
        <f t="shared" si="1274"/>
        <v>0</v>
      </c>
      <c r="R1298" t="str">
        <f t="shared" si="1275"/>
        <v>0</v>
      </c>
      <c r="S1298" t="str">
        <f t="shared" si="1276"/>
        <v>0</v>
      </c>
      <c r="T1298" s="3" t="str">
        <f t="shared" si="1276"/>
        <v>0</v>
      </c>
      <c r="U1298" t="str">
        <f t="shared" si="1277"/>
        <v>0</v>
      </c>
      <c r="V1298" t="str">
        <f t="shared" si="1278"/>
        <v>0</v>
      </c>
      <c r="W1298" t="str">
        <f t="shared" si="1279"/>
        <v>0</v>
      </c>
      <c r="X1298" t="str">
        <f t="shared" si="1280"/>
        <v>0</v>
      </c>
      <c r="Y1298" t="str">
        <f t="shared" si="1281"/>
        <v>0</v>
      </c>
      <c r="Z1298" t="str">
        <f t="shared" si="1282"/>
        <v>0</v>
      </c>
      <c r="AA1298" s="3" t="str">
        <f t="shared" si="1282"/>
        <v>1</v>
      </c>
      <c r="AB1298" s="3" t="str">
        <f t="shared" si="1282"/>
        <v>0</v>
      </c>
      <c r="AC1298" t="str">
        <f t="shared" si="1283"/>
        <v>0</v>
      </c>
      <c r="AD1298" t="str">
        <f t="shared" si="1284"/>
        <v>0</v>
      </c>
      <c r="AE1298" t="str">
        <f t="shared" si="1285"/>
        <v>0</v>
      </c>
      <c r="AF1298" t="str">
        <f t="shared" si="1286"/>
        <v>0</v>
      </c>
      <c r="AG1298" t="str">
        <f t="shared" si="1287"/>
        <v>0</v>
      </c>
      <c r="AH1298" t="str">
        <f t="shared" si="1288"/>
        <v>0</v>
      </c>
      <c r="AI1298" t="str">
        <f t="shared" si="1289"/>
        <v>0</v>
      </c>
      <c r="AJ1298" t="str">
        <f t="shared" si="1290"/>
        <v>0</v>
      </c>
      <c r="AK1298" t="str">
        <f t="shared" si="1291"/>
        <v>0</v>
      </c>
      <c r="AL1298" t="str">
        <f t="shared" si="1292"/>
        <v>0</v>
      </c>
      <c r="AM1298" t="str">
        <f t="shared" si="1293"/>
        <v>0</v>
      </c>
      <c r="AN1298" t="str">
        <f t="shared" si="1294"/>
        <v>0</v>
      </c>
      <c r="AO1298" t="str">
        <f t="shared" si="1295"/>
        <v>0</v>
      </c>
      <c r="AP1298" t="str">
        <f t="shared" si="1296"/>
        <v>0</v>
      </c>
      <c r="AQ1298" t="str">
        <f t="shared" si="1297"/>
        <v>0</v>
      </c>
      <c r="AR1298" t="str">
        <f t="shared" si="1298"/>
        <v>0</v>
      </c>
      <c r="AS1298" t="str">
        <f t="shared" si="1299"/>
        <v>0</v>
      </c>
      <c r="AT1298" t="str">
        <f t="shared" si="1300"/>
        <v>0</v>
      </c>
      <c r="AU1298" t="str">
        <f t="shared" si="1301"/>
        <v>0</v>
      </c>
      <c r="AV1298" t="str">
        <f t="shared" si="1302"/>
        <v>0</v>
      </c>
      <c r="AW1298" t="str">
        <f t="shared" si="1303"/>
        <v>0</v>
      </c>
      <c r="AX1298" t="str">
        <f t="shared" si="1304"/>
        <v>0</v>
      </c>
      <c r="AY1298" t="str">
        <f t="shared" si="1305"/>
        <v>0</v>
      </c>
      <c r="AZ1298" s="22"/>
    </row>
    <row r="1299" spans="1:52" ht="15" customHeight="1">
      <c r="A1299" s="18" t="s">
        <v>128</v>
      </c>
      <c r="B1299" s="74" t="str">
        <f t="shared" si="1265"/>
        <v>2302396C</v>
      </c>
      <c r="C1299" s="76">
        <v>45533.812939814801</v>
      </c>
      <c r="D1299" s="75" t="s">
        <v>894</v>
      </c>
      <c r="E1299" s="3" t="b">
        <f>ISNUMBER(MATCH(Table1[[#This Row],[Email]],Attendance[Email],0))</f>
        <v>1</v>
      </c>
      <c r="F1299" s="3">
        <f t="shared" si="1266"/>
        <v>45534.146273148137</v>
      </c>
      <c r="G1299" s="21">
        <f>DAY(Table1[[#This Row],[Actual Time]])</f>
        <v>30</v>
      </c>
      <c r="H1299">
        <f>MONTH(Table1[[#This Row],[Actual Time]])</f>
        <v>8</v>
      </c>
      <c r="I1299">
        <f>YEAR(Table1[[#This Row],[Actual Time]])</f>
        <v>2024</v>
      </c>
      <c r="J1299" t="str">
        <f t="shared" si="1267"/>
        <v>30/8/2024</v>
      </c>
      <c r="K1299" s="3" t="str">
        <f t="shared" si="1268"/>
        <v>0</v>
      </c>
      <c r="L1299" t="str">
        <f t="shared" si="1269"/>
        <v>0</v>
      </c>
      <c r="M1299" t="str">
        <f t="shared" si="1270"/>
        <v>0</v>
      </c>
      <c r="N1299" t="str">
        <f t="shared" si="1271"/>
        <v>0</v>
      </c>
      <c r="O1299" t="str">
        <f t="shared" si="1272"/>
        <v>0</v>
      </c>
      <c r="P1299" t="str">
        <f t="shared" si="1273"/>
        <v>0</v>
      </c>
      <c r="Q1299" t="str">
        <f t="shared" si="1274"/>
        <v>0</v>
      </c>
      <c r="R1299" t="str">
        <f t="shared" si="1275"/>
        <v>0</v>
      </c>
      <c r="S1299" t="str">
        <f t="shared" si="1276"/>
        <v>0</v>
      </c>
      <c r="T1299" s="3" t="str">
        <f t="shared" si="1276"/>
        <v>0</v>
      </c>
      <c r="U1299" t="str">
        <f t="shared" si="1277"/>
        <v>0</v>
      </c>
      <c r="V1299" t="str">
        <f t="shared" si="1278"/>
        <v>0</v>
      </c>
      <c r="W1299" t="str">
        <f t="shared" si="1279"/>
        <v>0</v>
      </c>
      <c r="X1299" t="str">
        <f t="shared" si="1280"/>
        <v>0</v>
      </c>
      <c r="Y1299" t="str">
        <f t="shared" si="1281"/>
        <v>0</v>
      </c>
      <c r="Z1299" t="str">
        <f t="shared" si="1282"/>
        <v>0</v>
      </c>
      <c r="AA1299" s="3" t="str">
        <f t="shared" si="1282"/>
        <v>1</v>
      </c>
      <c r="AB1299" s="3" t="str">
        <f t="shared" si="1282"/>
        <v>0</v>
      </c>
      <c r="AC1299" t="str">
        <f t="shared" si="1283"/>
        <v>0</v>
      </c>
      <c r="AD1299" t="str">
        <f t="shared" si="1284"/>
        <v>0</v>
      </c>
      <c r="AE1299" t="str">
        <f t="shared" si="1285"/>
        <v>0</v>
      </c>
      <c r="AF1299" t="str">
        <f t="shared" si="1286"/>
        <v>0</v>
      </c>
      <c r="AG1299" t="str">
        <f t="shared" si="1287"/>
        <v>0</v>
      </c>
      <c r="AH1299" t="str">
        <f t="shared" si="1288"/>
        <v>0</v>
      </c>
      <c r="AI1299" t="str">
        <f t="shared" si="1289"/>
        <v>0</v>
      </c>
      <c r="AJ1299" t="str">
        <f t="shared" si="1290"/>
        <v>0</v>
      </c>
      <c r="AK1299" t="str">
        <f t="shared" si="1291"/>
        <v>0</v>
      </c>
      <c r="AL1299" t="str">
        <f t="shared" si="1292"/>
        <v>0</v>
      </c>
      <c r="AM1299" t="str">
        <f t="shared" si="1293"/>
        <v>0</v>
      </c>
      <c r="AN1299" t="str">
        <f t="shared" si="1294"/>
        <v>0</v>
      </c>
      <c r="AO1299" t="str">
        <f t="shared" si="1295"/>
        <v>0</v>
      </c>
      <c r="AP1299" t="str">
        <f t="shared" si="1296"/>
        <v>0</v>
      </c>
      <c r="AQ1299" t="str">
        <f t="shared" si="1297"/>
        <v>0</v>
      </c>
      <c r="AR1299" t="str">
        <f t="shared" si="1298"/>
        <v>0</v>
      </c>
      <c r="AS1299" t="str">
        <f t="shared" si="1299"/>
        <v>0</v>
      </c>
      <c r="AT1299" t="str">
        <f t="shared" si="1300"/>
        <v>0</v>
      </c>
      <c r="AU1299" t="str">
        <f t="shared" si="1301"/>
        <v>0</v>
      </c>
      <c r="AV1299" t="str">
        <f t="shared" si="1302"/>
        <v>0</v>
      </c>
      <c r="AW1299" t="str">
        <f t="shared" si="1303"/>
        <v>0</v>
      </c>
      <c r="AX1299" t="str">
        <f t="shared" si="1304"/>
        <v>0</v>
      </c>
      <c r="AY1299" t="str">
        <f t="shared" si="1305"/>
        <v>0</v>
      </c>
      <c r="AZ1299" s="22"/>
    </row>
    <row r="1300" spans="1:52" ht="15" customHeight="1">
      <c r="A1300" s="18" t="s">
        <v>399</v>
      </c>
      <c r="B1300" s="74" t="str">
        <f t="shared" si="1265"/>
        <v>2401562J</v>
      </c>
      <c r="C1300" s="76">
        <v>45533.812939814801</v>
      </c>
      <c r="D1300" s="75" t="s">
        <v>950</v>
      </c>
      <c r="E1300" s="3" t="b">
        <f>ISNUMBER(MATCH(Table1[[#This Row],[Email]],Attendance[Email],0))</f>
        <v>1</v>
      </c>
      <c r="F1300" s="3">
        <f t="shared" si="1266"/>
        <v>45534.146273148137</v>
      </c>
      <c r="G1300" s="21">
        <f>DAY(Table1[[#This Row],[Actual Time]])</f>
        <v>30</v>
      </c>
      <c r="H1300">
        <f>MONTH(Table1[[#This Row],[Actual Time]])</f>
        <v>8</v>
      </c>
      <c r="I1300">
        <f>YEAR(Table1[[#This Row],[Actual Time]])</f>
        <v>2024</v>
      </c>
      <c r="J1300" t="str">
        <f t="shared" si="1267"/>
        <v>30/8/2024</v>
      </c>
      <c r="K1300" s="3" t="str">
        <f t="shared" si="1268"/>
        <v>0</v>
      </c>
      <c r="L1300" t="str">
        <f t="shared" si="1269"/>
        <v>0</v>
      </c>
      <c r="M1300" t="str">
        <f t="shared" si="1270"/>
        <v>0</v>
      </c>
      <c r="N1300" t="str">
        <f t="shared" si="1271"/>
        <v>0</v>
      </c>
      <c r="O1300" t="str">
        <f t="shared" si="1272"/>
        <v>0</v>
      </c>
      <c r="P1300" t="str">
        <f t="shared" si="1273"/>
        <v>0</v>
      </c>
      <c r="Q1300" t="str">
        <f t="shared" si="1274"/>
        <v>0</v>
      </c>
      <c r="R1300" t="str">
        <f t="shared" si="1275"/>
        <v>0</v>
      </c>
      <c r="S1300" t="str">
        <f t="shared" si="1276"/>
        <v>0</v>
      </c>
      <c r="T1300" s="3" t="str">
        <f t="shared" si="1276"/>
        <v>0</v>
      </c>
      <c r="U1300" t="str">
        <f t="shared" si="1277"/>
        <v>0</v>
      </c>
      <c r="V1300" t="str">
        <f t="shared" si="1278"/>
        <v>0</v>
      </c>
      <c r="W1300" t="str">
        <f t="shared" si="1279"/>
        <v>0</v>
      </c>
      <c r="X1300" t="str">
        <f t="shared" si="1280"/>
        <v>0</v>
      </c>
      <c r="Y1300" t="str">
        <f t="shared" si="1281"/>
        <v>0</v>
      </c>
      <c r="Z1300" t="str">
        <f t="shared" si="1282"/>
        <v>0</v>
      </c>
      <c r="AA1300" s="3" t="str">
        <f t="shared" si="1282"/>
        <v>1</v>
      </c>
      <c r="AB1300" s="3" t="str">
        <f t="shared" si="1282"/>
        <v>0</v>
      </c>
      <c r="AC1300" t="str">
        <f t="shared" si="1283"/>
        <v>0</v>
      </c>
      <c r="AD1300" t="str">
        <f t="shared" si="1284"/>
        <v>0</v>
      </c>
      <c r="AE1300" t="str">
        <f t="shared" si="1285"/>
        <v>0</v>
      </c>
      <c r="AF1300" t="str">
        <f t="shared" si="1286"/>
        <v>0</v>
      </c>
      <c r="AG1300" t="str">
        <f t="shared" si="1287"/>
        <v>0</v>
      </c>
      <c r="AH1300" t="str">
        <f t="shared" si="1288"/>
        <v>0</v>
      </c>
      <c r="AI1300" t="str">
        <f t="shared" si="1289"/>
        <v>0</v>
      </c>
      <c r="AJ1300" t="str">
        <f t="shared" si="1290"/>
        <v>0</v>
      </c>
      <c r="AK1300" t="str">
        <f t="shared" si="1291"/>
        <v>0</v>
      </c>
      <c r="AL1300" t="str">
        <f t="shared" si="1292"/>
        <v>0</v>
      </c>
      <c r="AM1300" t="str">
        <f t="shared" si="1293"/>
        <v>0</v>
      </c>
      <c r="AN1300" t="str">
        <f t="shared" si="1294"/>
        <v>0</v>
      </c>
      <c r="AO1300" t="str">
        <f t="shared" si="1295"/>
        <v>0</v>
      </c>
      <c r="AP1300" t="str">
        <f t="shared" si="1296"/>
        <v>0</v>
      </c>
      <c r="AQ1300" t="str">
        <f t="shared" si="1297"/>
        <v>0</v>
      </c>
      <c r="AR1300" t="str">
        <f t="shared" si="1298"/>
        <v>0</v>
      </c>
      <c r="AS1300" t="str">
        <f t="shared" si="1299"/>
        <v>0</v>
      </c>
      <c r="AT1300" t="str">
        <f t="shared" si="1300"/>
        <v>0</v>
      </c>
      <c r="AU1300" t="str">
        <f t="shared" si="1301"/>
        <v>0</v>
      </c>
      <c r="AV1300" t="str">
        <f t="shared" si="1302"/>
        <v>0</v>
      </c>
      <c r="AW1300" t="str">
        <f t="shared" si="1303"/>
        <v>0</v>
      </c>
      <c r="AX1300" t="str">
        <f t="shared" si="1304"/>
        <v>0</v>
      </c>
      <c r="AY1300" t="str">
        <f t="shared" si="1305"/>
        <v>0</v>
      </c>
      <c r="AZ1300" s="22"/>
    </row>
    <row r="1301" spans="1:52" ht="15" customHeight="1">
      <c r="A1301" s="18" t="s">
        <v>302</v>
      </c>
      <c r="B1301" s="74" t="str">
        <f t="shared" si="1265"/>
        <v>2404133G</v>
      </c>
      <c r="C1301" s="76">
        <v>45533.812939814801</v>
      </c>
      <c r="D1301" s="75" t="s">
        <v>982</v>
      </c>
      <c r="E1301" s="3" t="b">
        <f>ISNUMBER(MATCH(Table1[[#This Row],[Email]],Attendance[Email],0))</f>
        <v>1</v>
      </c>
      <c r="F1301" s="3">
        <f t="shared" si="1266"/>
        <v>45534.146273148137</v>
      </c>
      <c r="G1301" s="21">
        <f>DAY(Table1[[#This Row],[Actual Time]])</f>
        <v>30</v>
      </c>
      <c r="H1301">
        <f>MONTH(Table1[[#This Row],[Actual Time]])</f>
        <v>8</v>
      </c>
      <c r="I1301">
        <f>YEAR(Table1[[#This Row],[Actual Time]])</f>
        <v>2024</v>
      </c>
      <c r="J1301" t="str">
        <f t="shared" si="1267"/>
        <v>30/8/2024</v>
      </c>
      <c r="K1301" s="3" t="str">
        <f t="shared" si="1268"/>
        <v>0</v>
      </c>
      <c r="L1301" t="str">
        <f t="shared" si="1269"/>
        <v>0</v>
      </c>
      <c r="M1301" t="str">
        <f t="shared" si="1270"/>
        <v>0</v>
      </c>
      <c r="N1301" t="str">
        <f t="shared" si="1271"/>
        <v>0</v>
      </c>
      <c r="O1301" t="str">
        <f t="shared" si="1272"/>
        <v>0</v>
      </c>
      <c r="P1301" t="str">
        <f t="shared" si="1273"/>
        <v>0</v>
      </c>
      <c r="Q1301" t="str">
        <f t="shared" si="1274"/>
        <v>0</v>
      </c>
      <c r="R1301" t="str">
        <f t="shared" si="1275"/>
        <v>0</v>
      </c>
      <c r="S1301" t="str">
        <f t="shared" si="1276"/>
        <v>0</v>
      </c>
      <c r="T1301" s="3" t="str">
        <f t="shared" si="1276"/>
        <v>0</v>
      </c>
      <c r="U1301" t="str">
        <f t="shared" si="1277"/>
        <v>0</v>
      </c>
      <c r="V1301" t="str">
        <f t="shared" si="1278"/>
        <v>0</v>
      </c>
      <c r="W1301" t="str">
        <f t="shared" si="1279"/>
        <v>0</v>
      </c>
      <c r="X1301" t="str">
        <f t="shared" si="1280"/>
        <v>0</v>
      </c>
      <c r="Y1301" t="str">
        <f t="shared" si="1281"/>
        <v>0</v>
      </c>
      <c r="Z1301" t="str">
        <f t="shared" si="1282"/>
        <v>0</v>
      </c>
      <c r="AA1301" s="3" t="str">
        <f t="shared" si="1282"/>
        <v>1</v>
      </c>
      <c r="AB1301" s="3" t="str">
        <f t="shared" si="1282"/>
        <v>0</v>
      </c>
      <c r="AC1301" t="str">
        <f t="shared" si="1283"/>
        <v>0</v>
      </c>
      <c r="AD1301" t="str">
        <f t="shared" si="1284"/>
        <v>0</v>
      </c>
      <c r="AE1301" t="str">
        <f t="shared" si="1285"/>
        <v>0</v>
      </c>
      <c r="AF1301" t="str">
        <f t="shared" si="1286"/>
        <v>0</v>
      </c>
      <c r="AG1301" t="str">
        <f t="shared" si="1287"/>
        <v>0</v>
      </c>
      <c r="AH1301" t="str">
        <f t="shared" si="1288"/>
        <v>0</v>
      </c>
      <c r="AI1301" t="str">
        <f t="shared" si="1289"/>
        <v>0</v>
      </c>
      <c r="AJ1301" t="str">
        <f t="shared" si="1290"/>
        <v>0</v>
      </c>
      <c r="AK1301" t="str">
        <f t="shared" si="1291"/>
        <v>0</v>
      </c>
      <c r="AL1301" t="str">
        <f t="shared" si="1292"/>
        <v>0</v>
      </c>
      <c r="AM1301" t="str">
        <f t="shared" si="1293"/>
        <v>0</v>
      </c>
      <c r="AN1301" t="str">
        <f t="shared" si="1294"/>
        <v>0</v>
      </c>
      <c r="AO1301" t="str">
        <f t="shared" si="1295"/>
        <v>0</v>
      </c>
      <c r="AP1301" t="str">
        <f t="shared" si="1296"/>
        <v>0</v>
      </c>
      <c r="AQ1301" t="str">
        <f t="shared" si="1297"/>
        <v>0</v>
      </c>
      <c r="AR1301" t="str">
        <f t="shared" si="1298"/>
        <v>0</v>
      </c>
      <c r="AS1301" t="str">
        <f t="shared" si="1299"/>
        <v>0</v>
      </c>
      <c r="AT1301" t="str">
        <f t="shared" si="1300"/>
        <v>0</v>
      </c>
      <c r="AU1301" t="str">
        <f t="shared" si="1301"/>
        <v>0</v>
      </c>
      <c r="AV1301" t="str">
        <f t="shared" si="1302"/>
        <v>0</v>
      </c>
      <c r="AW1301" t="str">
        <f t="shared" si="1303"/>
        <v>0</v>
      </c>
      <c r="AX1301" t="str">
        <f t="shared" si="1304"/>
        <v>0</v>
      </c>
      <c r="AY1301" t="str">
        <f t="shared" si="1305"/>
        <v>0</v>
      </c>
      <c r="AZ1301" s="22"/>
    </row>
    <row r="1302" spans="1:52" ht="15" customHeight="1">
      <c r="A1302" s="18" t="s">
        <v>228</v>
      </c>
      <c r="B1302" s="74" t="str">
        <f t="shared" si="1265"/>
        <v>2401458A</v>
      </c>
      <c r="C1302" s="76">
        <v>45533.812939814801</v>
      </c>
      <c r="D1302" s="75" t="s">
        <v>968</v>
      </c>
      <c r="E1302" s="3" t="b">
        <f>ISNUMBER(MATCH(Table1[[#This Row],[Email]],Attendance[Email],0))</f>
        <v>1</v>
      </c>
      <c r="F1302" s="3">
        <f t="shared" si="1266"/>
        <v>45534.146273148137</v>
      </c>
      <c r="G1302" s="21">
        <f>DAY(Table1[[#This Row],[Actual Time]])</f>
        <v>30</v>
      </c>
      <c r="H1302">
        <f>MONTH(Table1[[#This Row],[Actual Time]])</f>
        <v>8</v>
      </c>
      <c r="I1302">
        <f>YEAR(Table1[[#This Row],[Actual Time]])</f>
        <v>2024</v>
      </c>
      <c r="J1302" t="str">
        <f t="shared" si="1267"/>
        <v>30/8/2024</v>
      </c>
      <c r="K1302" s="3" t="str">
        <f t="shared" si="1268"/>
        <v>0</v>
      </c>
      <c r="L1302" t="str">
        <f t="shared" si="1269"/>
        <v>0</v>
      </c>
      <c r="M1302" t="str">
        <f t="shared" si="1270"/>
        <v>0</v>
      </c>
      <c r="N1302" t="str">
        <f t="shared" si="1271"/>
        <v>0</v>
      </c>
      <c r="O1302" t="str">
        <f t="shared" si="1272"/>
        <v>0</v>
      </c>
      <c r="P1302" t="str">
        <f t="shared" si="1273"/>
        <v>0</v>
      </c>
      <c r="Q1302" t="str">
        <f t="shared" si="1274"/>
        <v>0</v>
      </c>
      <c r="R1302" t="str">
        <f t="shared" si="1275"/>
        <v>0</v>
      </c>
      <c r="S1302" t="str">
        <f t="shared" si="1276"/>
        <v>0</v>
      </c>
      <c r="T1302" s="3" t="str">
        <f t="shared" si="1276"/>
        <v>0</v>
      </c>
      <c r="U1302" t="str">
        <f t="shared" si="1277"/>
        <v>0</v>
      </c>
      <c r="V1302" t="str">
        <f t="shared" si="1278"/>
        <v>0</v>
      </c>
      <c r="W1302" t="str">
        <f t="shared" si="1279"/>
        <v>0</v>
      </c>
      <c r="X1302" t="str">
        <f t="shared" si="1280"/>
        <v>0</v>
      </c>
      <c r="Y1302" t="str">
        <f t="shared" si="1281"/>
        <v>0</v>
      </c>
      <c r="Z1302" t="str">
        <f t="shared" si="1282"/>
        <v>0</v>
      </c>
      <c r="AA1302" s="3" t="str">
        <f t="shared" si="1282"/>
        <v>1</v>
      </c>
      <c r="AB1302" s="3" t="str">
        <f t="shared" si="1282"/>
        <v>0</v>
      </c>
      <c r="AC1302" t="str">
        <f t="shared" si="1283"/>
        <v>0</v>
      </c>
      <c r="AD1302" t="str">
        <f t="shared" si="1284"/>
        <v>0</v>
      </c>
      <c r="AE1302" t="str">
        <f t="shared" si="1285"/>
        <v>0</v>
      </c>
      <c r="AF1302" t="str">
        <f t="shared" si="1286"/>
        <v>0</v>
      </c>
      <c r="AG1302" t="str">
        <f t="shared" si="1287"/>
        <v>0</v>
      </c>
      <c r="AH1302" t="str">
        <f t="shared" si="1288"/>
        <v>0</v>
      </c>
      <c r="AI1302" t="str">
        <f t="shared" si="1289"/>
        <v>0</v>
      </c>
      <c r="AJ1302" t="str">
        <f t="shared" si="1290"/>
        <v>0</v>
      </c>
      <c r="AK1302" t="str">
        <f t="shared" si="1291"/>
        <v>0</v>
      </c>
      <c r="AL1302" t="str">
        <f t="shared" si="1292"/>
        <v>0</v>
      </c>
      <c r="AM1302" t="str">
        <f t="shared" si="1293"/>
        <v>0</v>
      </c>
      <c r="AN1302" t="str">
        <f t="shared" si="1294"/>
        <v>0</v>
      </c>
      <c r="AO1302" t="str">
        <f t="shared" si="1295"/>
        <v>0</v>
      </c>
      <c r="AP1302" t="str">
        <f t="shared" si="1296"/>
        <v>0</v>
      </c>
      <c r="AQ1302" t="str">
        <f t="shared" si="1297"/>
        <v>0</v>
      </c>
      <c r="AR1302" t="str">
        <f t="shared" si="1298"/>
        <v>0</v>
      </c>
      <c r="AS1302" t="str">
        <f t="shared" si="1299"/>
        <v>0</v>
      </c>
      <c r="AT1302" t="str">
        <f t="shared" si="1300"/>
        <v>0</v>
      </c>
      <c r="AU1302" t="str">
        <f t="shared" si="1301"/>
        <v>0</v>
      </c>
      <c r="AV1302" t="str">
        <f t="shared" si="1302"/>
        <v>0</v>
      </c>
      <c r="AW1302" t="str">
        <f t="shared" si="1303"/>
        <v>0</v>
      </c>
      <c r="AX1302" t="str">
        <f t="shared" si="1304"/>
        <v>0</v>
      </c>
      <c r="AY1302" t="str">
        <f t="shared" si="1305"/>
        <v>0</v>
      </c>
      <c r="AZ1302" s="22"/>
    </row>
    <row r="1303" spans="1:52" ht="15" customHeight="1">
      <c r="A1303" s="18" t="s">
        <v>292</v>
      </c>
      <c r="B1303" s="74" t="str">
        <f t="shared" si="1265"/>
        <v>2404327E</v>
      </c>
      <c r="C1303" s="76">
        <v>45533.812939814801</v>
      </c>
      <c r="D1303" s="75" t="s">
        <v>948</v>
      </c>
      <c r="E1303" s="3" t="b">
        <f>ISNUMBER(MATCH(Table1[[#This Row],[Email]],Attendance[Email],0))</f>
        <v>1</v>
      </c>
      <c r="F1303" s="3">
        <f t="shared" si="1266"/>
        <v>45534.146273148137</v>
      </c>
      <c r="G1303" s="21">
        <f>DAY(Table1[[#This Row],[Actual Time]])</f>
        <v>30</v>
      </c>
      <c r="H1303">
        <f>MONTH(Table1[[#This Row],[Actual Time]])</f>
        <v>8</v>
      </c>
      <c r="I1303">
        <f>YEAR(Table1[[#This Row],[Actual Time]])</f>
        <v>2024</v>
      </c>
      <c r="J1303" t="str">
        <f t="shared" si="1267"/>
        <v>30/8/2024</v>
      </c>
      <c r="K1303" s="3" t="str">
        <f t="shared" si="1268"/>
        <v>0</v>
      </c>
      <c r="L1303" t="str">
        <f t="shared" si="1269"/>
        <v>0</v>
      </c>
      <c r="M1303" t="str">
        <f t="shared" si="1270"/>
        <v>0</v>
      </c>
      <c r="N1303" t="str">
        <f t="shared" si="1271"/>
        <v>0</v>
      </c>
      <c r="O1303" t="str">
        <f t="shared" si="1272"/>
        <v>0</v>
      </c>
      <c r="P1303" t="str">
        <f t="shared" si="1273"/>
        <v>0</v>
      </c>
      <c r="Q1303" t="str">
        <f t="shared" si="1274"/>
        <v>0</v>
      </c>
      <c r="R1303" t="str">
        <f t="shared" si="1275"/>
        <v>0</v>
      </c>
      <c r="S1303" t="str">
        <f t="shared" si="1276"/>
        <v>0</v>
      </c>
      <c r="T1303" s="3" t="str">
        <f t="shared" si="1276"/>
        <v>0</v>
      </c>
      <c r="U1303" t="str">
        <f t="shared" si="1277"/>
        <v>0</v>
      </c>
      <c r="V1303" t="str">
        <f t="shared" si="1278"/>
        <v>0</v>
      </c>
      <c r="W1303" t="str">
        <f t="shared" si="1279"/>
        <v>0</v>
      </c>
      <c r="X1303" t="str">
        <f t="shared" si="1280"/>
        <v>0</v>
      </c>
      <c r="Y1303" t="str">
        <f t="shared" si="1281"/>
        <v>0</v>
      </c>
      <c r="Z1303" t="str">
        <f t="shared" si="1282"/>
        <v>0</v>
      </c>
      <c r="AA1303" s="3" t="str">
        <f t="shared" si="1282"/>
        <v>1</v>
      </c>
      <c r="AB1303" s="3" t="str">
        <f t="shared" si="1282"/>
        <v>0</v>
      </c>
      <c r="AC1303" t="str">
        <f t="shared" si="1283"/>
        <v>0</v>
      </c>
      <c r="AD1303" t="str">
        <f t="shared" si="1284"/>
        <v>0</v>
      </c>
      <c r="AE1303" t="str">
        <f t="shared" si="1285"/>
        <v>0</v>
      </c>
      <c r="AF1303" t="str">
        <f t="shared" si="1286"/>
        <v>0</v>
      </c>
      <c r="AG1303" t="str">
        <f t="shared" si="1287"/>
        <v>0</v>
      </c>
      <c r="AH1303" t="str">
        <f t="shared" si="1288"/>
        <v>0</v>
      </c>
      <c r="AI1303" t="str">
        <f t="shared" si="1289"/>
        <v>0</v>
      </c>
      <c r="AJ1303" t="str">
        <f t="shared" si="1290"/>
        <v>0</v>
      </c>
      <c r="AK1303" t="str">
        <f t="shared" si="1291"/>
        <v>0</v>
      </c>
      <c r="AL1303" t="str">
        <f t="shared" si="1292"/>
        <v>0</v>
      </c>
      <c r="AM1303" t="str">
        <f t="shared" si="1293"/>
        <v>0</v>
      </c>
      <c r="AN1303" t="str">
        <f t="shared" si="1294"/>
        <v>0</v>
      </c>
      <c r="AO1303" t="str">
        <f t="shared" si="1295"/>
        <v>0</v>
      </c>
      <c r="AP1303" t="str">
        <f t="shared" si="1296"/>
        <v>0</v>
      </c>
      <c r="AQ1303" t="str">
        <f t="shared" si="1297"/>
        <v>0</v>
      </c>
      <c r="AR1303" t="str">
        <f t="shared" si="1298"/>
        <v>0</v>
      </c>
      <c r="AS1303" t="str">
        <f t="shared" si="1299"/>
        <v>0</v>
      </c>
      <c r="AT1303" t="str">
        <f t="shared" si="1300"/>
        <v>0</v>
      </c>
      <c r="AU1303" t="str">
        <f t="shared" si="1301"/>
        <v>0</v>
      </c>
      <c r="AV1303" t="str">
        <f t="shared" si="1302"/>
        <v>0</v>
      </c>
      <c r="AW1303" t="str">
        <f t="shared" si="1303"/>
        <v>0</v>
      </c>
      <c r="AX1303" t="str">
        <f t="shared" si="1304"/>
        <v>0</v>
      </c>
      <c r="AY1303" t="str">
        <f t="shared" si="1305"/>
        <v>0</v>
      </c>
      <c r="AZ1303" s="22"/>
    </row>
    <row r="1304" spans="1:52" ht="15" customHeight="1">
      <c r="A1304" s="18" t="s">
        <v>538</v>
      </c>
      <c r="B1304" s="74" t="str">
        <f t="shared" si="1265"/>
        <v>2402094C</v>
      </c>
      <c r="C1304" s="76">
        <v>45533.812939814801</v>
      </c>
      <c r="D1304" s="75" t="s">
        <v>979</v>
      </c>
      <c r="E1304" s="3" t="b">
        <f>ISNUMBER(MATCH(Table1[[#This Row],[Email]],Attendance[Email],0))</f>
        <v>1</v>
      </c>
      <c r="F1304" s="3">
        <f t="shared" si="1266"/>
        <v>45534.146273148137</v>
      </c>
      <c r="G1304" s="21">
        <f>DAY(Table1[[#This Row],[Actual Time]])</f>
        <v>30</v>
      </c>
      <c r="H1304">
        <f>MONTH(Table1[[#This Row],[Actual Time]])</f>
        <v>8</v>
      </c>
      <c r="I1304">
        <f>YEAR(Table1[[#This Row],[Actual Time]])</f>
        <v>2024</v>
      </c>
      <c r="J1304" t="str">
        <f t="shared" si="1267"/>
        <v>30/8/2024</v>
      </c>
      <c r="K1304" s="3" t="str">
        <f t="shared" si="1268"/>
        <v>0</v>
      </c>
      <c r="L1304" t="str">
        <f t="shared" si="1269"/>
        <v>0</v>
      </c>
      <c r="M1304" t="str">
        <f t="shared" si="1270"/>
        <v>0</v>
      </c>
      <c r="N1304" t="str">
        <f t="shared" si="1271"/>
        <v>0</v>
      </c>
      <c r="O1304" t="str">
        <f t="shared" si="1272"/>
        <v>0</v>
      </c>
      <c r="P1304" t="str">
        <f t="shared" si="1273"/>
        <v>0</v>
      </c>
      <c r="Q1304" t="str">
        <f t="shared" si="1274"/>
        <v>0</v>
      </c>
      <c r="R1304" t="str">
        <f t="shared" si="1275"/>
        <v>0</v>
      </c>
      <c r="S1304" t="str">
        <f t="shared" si="1276"/>
        <v>0</v>
      </c>
      <c r="T1304" s="3" t="str">
        <f t="shared" si="1276"/>
        <v>0</v>
      </c>
      <c r="U1304" t="str">
        <f t="shared" si="1277"/>
        <v>0</v>
      </c>
      <c r="V1304" t="str">
        <f t="shared" si="1278"/>
        <v>0</v>
      </c>
      <c r="W1304" t="str">
        <f t="shared" si="1279"/>
        <v>0</v>
      </c>
      <c r="X1304" t="str">
        <f t="shared" si="1280"/>
        <v>0</v>
      </c>
      <c r="Y1304" t="str">
        <f t="shared" si="1281"/>
        <v>0</v>
      </c>
      <c r="Z1304" t="str">
        <f t="shared" si="1282"/>
        <v>0</v>
      </c>
      <c r="AA1304" s="3" t="str">
        <f t="shared" si="1282"/>
        <v>1</v>
      </c>
      <c r="AB1304" s="3" t="str">
        <f t="shared" si="1282"/>
        <v>0</v>
      </c>
      <c r="AC1304" t="str">
        <f t="shared" si="1283"/>
        <v>0</v>
      </c>
      <c r="AD1304" t="str">
        <f t="shared" si="1284"/>
        <v>0</v>
      </c>
      <c r="AE1304" t="str">
        <f t="shared" si="1285"/>
        <v>0</v>
      </c>
      <c r="AF1304" t="str">
        <f t="shared" si="1286"/>
        <v>0</v>
      </c>
      <c r="AG1304" t="str">
        <f t="shared" si="1287"/>
        <v>0</v>
      </c>
      <c r="AH1304" t="str">
        <f t="shared" si="1288"/>
        <v>0</v>
      </c>
      <c r="AI1304" t="str">
        <f t="shared" si="1289"/>
        <v>0</v>
      </c>
      <c r="AJ1304" t="str">
        <f t="shared" si="1290"/>
        <v>0</v>
      </c>
      <c r="AK1304" t="str">
        <f t="shared" si="1291"/>
        <v>0</v>
      </c>
      <c r="AL1304" t="str">
        <f t="shared" si="1292"/>
        <v>0</v>
      </c>
      <c r="AM1304" t="str">
        <f t="shared" si="1293"/>
        <v>0</v>
      </c>
      <c r="AN1304" t="str">
        <f t="shared" si="1294"/>
        <v>0</v>
      </c>
      <c r="AO1304" t="str">
        <f t="shared" si="1295"/>
        <v>0</v>
      </c>
      <c r="AP1304" t="str">
        <f t="shared" si="1296"/>
        <v>0</v>
      </c>
      <c r="AQ1304" t="str">
        <f t="shared" si="1297"/>
        <v>0</v>
      </c>
      <c r="AR1304" t="str">
        <f t="shared" si="1298"/>
        <v>0</v>
      </c>
      <c r="AS1304" t="str">
        <f t="shared" si="1299"/>
        <v>0</v>
      </c>
      <c r="AT1304" t="str">
        <f t="shared" si="1300"/>
        <v>0</v>
      </c>
      <c r="AU1304" t="str">
        <f t="shared" si="1301"/>
        <v>0</v>
      </c>
      <c r="AV1304" t="str">
        <f t="shared" si="1302"/>
        <v>0</v>
      </c>
      <c r="AW1304" t="str">
        <f t="shared" si="1303"/>
        <v>0</v>
      </c>
      <c r="AX1304" t="str">
        <f t="shared" si="1304"/>
        <v>0</v>
      </c>
      <c r="AY1304" t="str">
        <f t="shared" si="1305"/>
        <v>0</v>
      </c>
      <c r="AZ1304" s="22"/>
    </row>
    <row r="1305" spans="1:52" ht="15" customHeight="1">
      <c r="A1305" s="18" t="s">
        <v>134</v>
      </c>
      <c r="B1305" s="74" t="str">
        <f t="shared" si="1265"/>
        <v>2401051D</v>
      </c>
      <c r="C1305" s="76">
        <v>45533.812939814801</v>
      </c>
      <c r="D1305" s="75" t="s">
        <v>897</v>
      </c>
      <c r="E1305" s="3" t="b">
        <f>ISNUMBER(MATCH(Table1[[#This Row],[Email]],Attendance[Email],0))</f>
        <v>1</v>
      </c>
      <c r="F1305" s="3">
        <f t="shared" si="1266"/>
        <v>45534.146273148137</v>
      </c>
      <c r="G1305" s="21">
        <f>DAY(Table1[[#This Row],[Actual Time]])</f>
        <v>30</v>
      </c>
      <c r="H1305">
        <f>MONTH(Table1[[#This Row],[Actual Time]])</f>
        <v>8</v>
      </c>
      <c r="I1305">
        <f>YEAR(Table1[[#This Row],[Actual Time]])</f>
        <v>2024</v>
      </c>
      <c r="J1305" t="str">
        <f t="shared" si="1267"/>
        <v>30/8/2024</v>
      </c>
      <c r="K1305" s="3" t="str">
        <f t="shared" si="1268"/>
        <v>0</v>
      </c>
      <c r="L1305" t="str">
        <f t="shared" si="1269"/>
        <v>0</v>
      </c>
      <c r="M1305" t="str">
        <f t="shared" si="1270"/>
        <v>0</v>
      </c>
      <c r="N1305" t="str">
        <f t="shared" si="1271"/>
        <v>0</v>
      </c>
      <c r="O1305" t="str">
        <f t="shared" si="1272"/>
        <v>0</v>
      </c>
      <c r="P1305" t="str">
        <f t="shared" si="1273"/>
        <v>0</v>
      </c>
      <c r="Q1305" t="str">
        <f t="shared" si="1274"/>
        <v>0</v>
      </c>
      <c r="R1305" t="str">
        <f t="shared" si="1275"/>
        <v>0</v>
      </c>
      <c r="S1305" t="str">
        <f t="shared" si="1276"/>
        <v>0</v>
      </c>
      <c r="T1305" s="3" t="str">
        <f t="shared" si="1276"/>
        <v>0</v>
      </c>
      <c r="U1305" t="str">
        <f t="shared" si="1277"/>
        <v>0</v>
      </c>
      <c r="V1305" t="str">
        <f t="shared" si="1278"/>
        <v>0</v>
      </c>
      <c r="W1305" t="str">
        <f t="shared" si="1279"/>
        <v>0</v>
      </c>
      <c r="X1305" t="str">
        <f t="shared" si="1280"/>
        <v>0</v>
      </c>
      <c r="Y1305" t="str">
        <f t="shared" si="1281"/>
        <v>0</v>
      </c>
      <c r="Z1305" t="str">
        <f t="shared" si="1282"/>
        <v>0</v>
      </c>
      <c r="AA1305" s="3" t="str">
        <f t="shared" si="1282"/>
        <v>1</v>
      </c>
      <c r="AB1305" s="3" t="str">
        <f t="shared" si="1282"/>
        <v>0</v>
      </c>
      <c r="AC1305" t="str">
        <f t="shared" si="1283"/>
        <v>0</v>
      </c>
      <c r="AD1305" t="str">
        <f t="shared" si="1284"/>
        <v>0</v>
      </c>
      <c r="AE1305" t="str">
        <f t="shared" si="1285"/>
        <v>0</v>
      </c>
      <c r="AF1305" t="str">
        <f t="shared" si="1286"/>
        <v>0</v>
      </c>
      <c r="AG1305" t="str">
        <f t="shared" si="1287"/>
        <v>0</v>
      </c>
      <c r="AH1305" t="str">
        <f t="shared" si="1288"/>
        <v>0</v>
      </c>
      <c r="AI1305" t="str">
        <f t="shared" si="1289"/>
        <v>0</v>
      </c>
      <c r="AJ1305" t="str">
        <f t="shared" si="1290"/>
        <v>0</v>
      </c>
      <c r="AK1305" t="str">
        <f t="shared" si="1291"/>
        <v>0</v>
      </c>
      <c r="AL1305" t="str">
        <f t="shared" si="1292"/>
        <v>0</v>
      </c>
      <c r="AM1305" t="str">
        <f t="shared" si="1293"/>
        <v>0</v>
      </c>
      <c r="AN1305" t="str">
        <f t="shared" si="1294"/>
        <v>0</v>
      </c>
      <c r="AO1305" t="str">
        <f t="shared" si="1295"/>
        <v>0</v>
      </c>
      <c r="AP1305" t="str">
        <f t="shared" si="1296"/>
        <v>0</v>
      </c>
      <c r="AQ1305" t="str">
        <f t="shared" si="1297"/>
        <v>0</v>
      </c>
      <c r="AR1305" t="str">
        <f t="shared" si="1298"/>
        <v>0</v>
      </c>
      <c r="AS1305" t="str">
        <f t="shared" si="1299"/>
        <v>0</v>
      </c>
      <c r="AT1305" t="str">
        <f t="shared" si="1300"/>
        <v>0</v>
      </c>
      <c r="AU1305" t="str">
        <f t="shared" si="1301"/>
        <v>0</v>
      </c>
      <c r="AV1305" t="str">
        <f t="shared" si="1302"/>
        <v>0</v>
      </c>
      <c r="AW1305" t="str">
        <f t="shared" si="1303"/>
        <v>0</v>
      </c>
      <c r="AX1305" t="str">
        <f t="shared" si="1304"/>
        <v>0</v>
      </c>
      <c r="AY1305" t="str">
        <f t="shared" si="1305"/>
        <v>0</v>
      </c>
      <c r="AZ1305" s="22"/>
    </row>
    <row r="1306" spans="1:52" ht="15" customHeight="1">
      <c r="A1306" s="18" t="s">
        <v>230</v>
      </c>
      <c r="B1306" s="74" t="str">
        <f t="shared" si="1265"/>
        <v>2402251I</v>
      </c>
      <c r="C1306" s="76">
        <v>45533.812939814801</v>
      </c>
      <c r="D1306" s="75" t="s">
        <v>987</v>
      </c>
      <c r="E1306" s="3" t="b">
        <f>ISNUMBER(MATCH(Table1[[#This Row],[Email]],Attendance[Email],0))</f>
        <v>1</v>
      </c>
      <c r="F1306" s="3">
        <f t="shared" si="1266"/>
        <v>45534.146273148137</v>
      </c>
      <c r="G1306" s="21">
        <f>DAY(Table1[[#This Row],[Actual Time]])</f>
        <v>30</v>
      </c>
      <c r="H1306">
        <f>MONTH(Table1[[#This Row],[Actual Time]])</f>
        <v>8</v>
      </c>
      <c r="I1306">
        <f>YEAR(Table1[[#This Row],[Actual Time]])</f>
        <v>2024</v>
      </c>
      <c r="J1306" t="str">
        <f t="shared" si="1267"/>
        <v>30/8/2024</v>
      </c>
      <c r="K1306" s="3" t="str">
        <f t="shared" si="1268"/>
        <v>0</v>
      </c>
      <c r="L1306" t="str">
        <f t="shared" si="1269"/>
        <v>0</v>
      </c>
      <c r="M1306" t="str">
        <f t="shared" si="1270"/>
        <v>0</v>
      </c>
      <c r="N1306" t="str">
        <f t="shared" si="1271"/>
        <v>0</v>
      </c>
      <c r="O1306" t="str">
        <f t="shared" si="1272"/>
        <v>0</v>
      </c>
      <c r="P1306" t="str">
        <f t="shared" si="1273"/>
        <v>0</v>
      </c>
      <c r="Q1306" t="str">
        <f t="shared" si="1274"/>
        <v>0</v>
      </c>
      <c r="R1306" t="str">
        <f t="shared" si="1275"/>
        <v>0</v>
      </c>
      <c r="S1306" t="str">
        <f t="shared" si="1276"/>
        <v>0</v>
      </c>
      <c r="T1306" s="3" t="str">
        <f t="shared" si="1276"/>
        <v>0</v>
      </c>
      <c r="U1306" t="str">
        <f t="shared" si="1277"/>
        <v>0</v>
      </c>
      <c r="V1306" t="str">
        <f t="shared" si="1278"/>
        <v>0</v>
      </c>
      <c r="W1306" t="str">
        <f t="shared" si="1279"/>
        <v>0</v>
      </c>
      <c r="X1306" t="str">
        <f t="shared" si="1280"/>
        <v>0</v>
      </c>
      <c r="Y1306" t="str">
        <f t="shared" si="1281"/>
        <v>0</v>
      </c>
      <c r="Z1306" t="str">
        <f t="shared" si="1282"/>
        <v>0</v>
      </c>
      <c r="AA1306" s="3" t="str">
        <f t="shared" si="1282"/>
        <v>1</v>
      </c>
      <c r="AB1306" s="3" t="str">
        <f t="shared" si="1282"/>
        <v>0</v>
      </c>
      <c r="AC1306" t="str">
        <f t="shared" si="1283"/>
        <v>0</v>
      </c>
      <c r="AD1306" t="str">
        <f t="shared" si="1284"/>
        <v>0</v>
      </c>
      <c r="AE1306" t="str">
        <f t="shared" si="1285"/>
        <v>0</v>
      </c>
      <c r="AF1306" t="str">
        <f t="shared" si="1286"/>
        <v>0</v>
      </c>
      <c r="AG1306" t="str">
        <f t="shared" si="1287"/>
        <v>0</v>
      </c>
      <c r="AH1306" t="str">
        <f t="shared" si="1288"/>
        <v>0</v>
      </c>
      <c r="AI1306" t="str">
        <f t="shared" si="1289"/>
        <v>0</v>
      </c>
      <c r="AJ1306" t="str">
        <f t="shared" si="1290"/>
        <v>0</v>
      </c>
      <c r="AK1306" t="str">
        <f t="shared" si="1291"/>
        <v>0</v>
      </c>
      <c r="AL1306" t="str">
        <f t="shared" si="1292"/>
        <v>0</v>
      </c>
      <c r="AM1306" t="str">
        <f t="shared" si="1293"/>
        <v>0</v>
      </c>
      <c r="AN1306" t="str">
        <f t="shared" si="1294"/>
        <v>0</v>
      </c>
      <c r="AO1306" t="str">
        <f t="shared" si="1295"/>
        <v>0</v>
      </c>
      <c r="AP1306" t="str">
        <f t="shared" si="1296"/>
        <v>0</v>
      </c>
      <c r="AQ1306" t="str">
        <f t="shared" si="1297"/>
        <v>0</v>
      </c>
      <c r="AR1306" t="str">
        <f t="shared" si="1298"/>
        <v>0</v>
      </c>
      <c r="AS1306" t="str">
        <f t="shared" si="1299"/>
        <v>0</v>
      </c>
      <c r="AT1306" t="str">
        <f t="shared" si="1300"/>
        <v>0</v>
      </c>
      <c r="AU1306" t="str">
        <f t="shared" si="1301"/>
        <v>0</v>
      </c>
      <c r="AV1306" t="str">
        <f t="shared" si="1302"/>
        <v>0</v>
      </c>
      <c r="AW1306" t="str">
        <f t="shared" si="1303"/>
        <v>0</v>
      </c>
      <c r="AX1306" t="str">
        <f t="shared" si="1304"/>
        <v>0</v>
      </c>
      <c r="AY1306" t="str">
        <f t="shared" si="1305"/>
        <v>0</v>
      </c>
      <c r="AZ1306" s="22"/>
    </row>
    <row r="1307" spans="1:52" ht="15" customHeight="1">
      <c r="A1307" s="18" t="s">
        <v>386</v>
      </c>
      <c r="B1307" s="74" t="str">
        <f t="shared" si="1265"/>
        <v>2402348C</v>
      </c>
      <c r="C1307" s="76">
        <v>45533.812939814801</v>
      </c>
      <c r="D1307" s="75" t="s">
        <v>944</v>
      </c>
      <c r="E1307" s="3" t="b">
        <f>ISNUMBER(MATCH(Table1[[#This Row],[Email]],Attendance[Email],0))</f>
        <v>1</v>
      </c>
      <c r="F1307" s="3">
        <f t="shared" si="1266"/>
        <v>45534.146273148137</v>
      </c>
      <c r="G1307" s="21">
        <f>DAY(Table1[[#This Row],[Actual Time]])</f>
        <v>30</v>
      </c>
      <c r="H1307">
        <f>MONTH(Table1[[#This Row],[Actual Time]])</f>
        <v>8</v>
      </c>
      <c r="I1307">
        <f>YEAR(Table1[[#This Row],[Actual Time]])</f>
        <v>2024</v>
      </c>
      <c r="J1307" t="str">
        <f t="shared" si="1267"/>
        <v>30/8/2024</v>
      </c>
      <c r="K1307" s="3" t="str">
        <f t="shared" si="1268"/>
        <v>0</v>
      </c>
      <c r="L1307" t="str">
        <f t="shared" si="1269"/>
        <v>0</v>
      </c>
      <c r="M1307" t="str">
        <f t="shared" si="1270"/>
        <v>0</v>
      </c>
      <c r="N1307" t="str">
        <f t="shared" si="1271"/>
        <v>0</v>
      </c>
      <c r="O1307" t="str">
        <f t="shared" si="1272"/>
        <v>0</v>
      </c>
      <c r="P1307" t="str">
        <f t="shared" si="1273"/>
        <v>0</v>
      </c>
      <c r="Q1307" t="str">
        <f t="shared" si="1274"/>
        <v>0</v>
      </c>
      <c r="R1307" t="str">
        <f t="shared" si="1275"/>
        <v>0</v>
      </c>
      <c r="S1307" t="str">
        <f t="shared" si="1276"/>
        <v>0</v>
      </c>
      <c r="T1307" s="3" t="str">
        <f t="shared" si="1276"/>
        <v>0</v>
      </c>
      <c r="U1307" t="str">
        <f t="shared" si="1277"/>
        <v>0</v>
      </c>
      <c r="V1307" t="str">
        <f t="shared" si="1278"/>
        <v>0</v>
      </c>
      <c r="W1307" t="str">
        <f t="shared" si="1279"/>
        <v>0</v>
      </c>
      <c r="X1307" t="str">
        <f t="shared" si="1280"/>
        <v>0</v>
      </c>
      <c r="Y1307" t="str">
        <f t="shared" si="1281"/>
        <v>0</v>
      </c>
      <c r="Z1307" t="str">
        <f t="shared" si="1282"/>
        <v>0</v>
      </c>
      <c r="AA1307" s="3" t="str">
        <f t="shared" si="1282"/>
        <v>1</v>
      </c>
      <c r="AB1307" s="3" t="str">
        <f t="shared" si="1282"/>
        <v>0</v>
      </c>
      <c r="AC1307" t="str">
        <f t="shared" si="1283"/>
        <v>0</v>
      </c>
      <c r="AD1307" t="str">
        <f t="shared" si="1284"/>
        <v>0</v>
      </c>
      <c r="AE1307" t="str">
        <f t="shared" si="1285"/>
        <v>0</v>
      </c>
      <c r="AF1307" t="str">
        <f t="shared" si="1286"/>
        <v>0</v>
      </c>
      <c r="AG1307" t="str">
        <f t="shared" si="1287"/>
        <v>0</v>
      </c>
      <c r="AH1307" t="str">
        <f t="shared" si="1288"/>
        <v>0</v>
      </c>
      <c r="AI1307" t="str">
        <f t="shared" si="1289"/>
        <v>0</v>
      </c>
      <c r="AJ1307" t="str">
        <f t="shared" si="1290"/>
        <v>0</v>
      </c>
      <c r="AK1307" t="str">
        <f t="shared" si="1291"/>
        <v>0</v>
      </c>
      <c r="AL1307" t="str">
        <f t="shared" si="1292"/>
        <v>0</v>
      </c>
      <c r="AM1307" t="str">
        <f t="shared" si="1293"/>
        <v>0</v>
      </c>
      <c r="AN1307" t="str">
        <f t="shared" si="1294"/>
        <v>0</v>
      </c>
      <c r="AO1307" t="str">
        <f t="shared" si="1295"/>
        <v>0</v>
      </c>
      <c r="AP1307" t="str">
        <f t="shared" si="1296"/>
        <v>0</v>
      </c>
      <c r="AQ1307" t="str">
        <f t="shared" si="1297"/>
        <v>0</v>
      </c>
      <c r="AR1307" t="str">
        <f t="shared" si="1298"/>
        <v>0</v>
      </c>
      <c r="AS1307" t="str">
        <f t="shared" si="1299"/>
        <v>0</v>
      </c>
      <c r="AT1307" t="str">
        <f t="shared" si="1300"/>
        <v>0</v>
      </c>
      <c r="AU1307" t="str">
        <f t="shared" si="1301"/>
        <v>0</v>
      </c>
      <c r="AV1307" t="str">
        <f t="shared" si="1302"/>
        <v>0</v>
      </c>
      <c r="AW1307" t="str">
        <f t="shared" si="1303"/>
        <v>0</v>
      </c>
      <c r="AX1307" t="str">
        <f t="shared" si="1304"/>
        <v>0</v>
      </c>
      <c r="AY1307" t="str">
        <f t="shared" si="1305"/>
        <v>0</v>
      </c>
      <c r="AZ1307" s="22"/>
    </row>
    <row r="1308" spans="1:52" ht="15" customHeight="1">
      <c r="A1308" s="18" t="s">
        <v>396</v>
      </c>
      <c r="B1308" s="74" t="str">
        <f t="shared" si="1265"/>
        <v>2401468J</v>
      </c>
      <c r="C1308" s="76">
        <v>45533.812939814801</v>
      </c>
      <c r="D1308" s="75" t="s">
        <v>949</v>
      </c>
      <c r="E1308" s="3" t="b">
        <f>ISNUMBER(MATCH(Table1[[#This Row],[Email]],Attendance[Email],0))</f>
        <v>1</v>
      </c>
      <c r="F1308" s="3">
        <f t="shared" si="1266"/>
        <v>45534.146273148137</v>
      </c>
      <c r="G1308" s="21">
        <f>DAY(Table1[[#This Row],[Actual Time]])</f>
        <v>30</v>
      </c>
      <c r="H1308">
        <f>MONTH(Table1[[#This Row],[Actual Time]])</f>
        <v>8</v>
      </c>
      <c r="I1308">
        <f>YEAR(Table1[[#This Row],[Actual Time]])</f>
        <v>2024</v>
      </c>
      <c r="J1308" t="str">
        <f t="shared" si="1267"/>
        <v>30/8/2024</v>
      </c>
      <c r="K1308" s="3" t="str">
        <f t="shared" si="1268"/>
        <v>0</v>
      </c>
      <c r="L1308" t="str">
        <f t="shared" si="1269"/>
        <v>0</v>
      </c>
      <c r="M1308" t="str">
        <f t="shared" si="1270"/>
        <v>0</v>
      </c>
      <c r="N1308" t="str">
        <f t="shared" si="1271"/>
        <v>0</v>
      </c>
      <c r="O1308" t="str">
        <f t="shared" si="1272"/>
        <v>0</v>
      </c>
      <c r="P1308" t="str">
        <f t="shared" si="1273"/>
        <v>0</v>
      </c>
      <c r="Q1308" t="str">
        <f t="shared" si="1274"/>
        <v>0</v>
      </c>
      <c r="R1308" t="str">
        <f t="shared" si="1275"/>
        <v>0</v>
      </c>
      <c r="S1308" t="str">
        <f t="shared" si="1276"/>
        <v>0</v>
      </c>
      <c r="T1308" s="3" t="str">
        <f t="shared" si="1276"/>
        <v>0</v>
      </c>
      <c r="U1308" t="str">
        <f t="shared" si="1277"/>
        <v>0</v>
      </c>
      <c r="V1308" t="str">
        <f t="shared" si="1278"/>
        <v>0</v>
      </c>
      <c r="W1308" t="str">
        <f t="shared" si="1279"/>
        <v>0</v>
      </c>
      <c r="X1308" t="str">
        <f t="shared" si="1280"/>
        <v>0</v>
      </c>
      <c r="Y1308" t="str">
        <f t="shared" si="1281"/>
        <v>0</v>
      </c>
      <c r="Z1308" t="str">
        <f t="shared" si="1282"/>
        <v>0</v>
      </c>
      <c r="AA1308" s="3" t="str">
        <f t="shared" si="1282"/>
        <v>1</v>
      </c>
      <c r="AB1308" s="3" t="str">
        <f t="shared" si="1282"/>
        <v>0</v>
      </c>
      <c r="AC1308" t="str">
        <f t="shared" si="1283"/>
        <v>0</v>
      </c>
      <c r="AD1308" t="str">
        <f t="shared" si="1284"/>
        <v>0</v>
      </c>
      <c r="AE1308" t="str">
        <f t="shared" si="1285"/>
        <v>0</v>
      </c>
      <c r="AF1308" t="str">
        <f t="shared" si="1286"/>
        <v>0</v>
      </c>
      <c r="AG1308" t="str">
        <f t="shared" si="1287"/>
        <v>0</v>
      </c>
      <c r="AH1308" t="str">
        <f t="shared" si="1288"/>
        <v>0</v>
      </c>
      <c r="AI1308" t="str">
        <f t="shared" si="1289"/>
        <v>0</v>
      </c>
      <c r="AJ1308" t="str">
        <f t="shared" si="1290"/>
        <v>0</v>
      </c>
      <c r="AK1308" t="str">
        <f t="shared" si="1291"/>
        <v>0</v>
      </c>
      <c r="AL1308" t="str">
        <f t="shared" si="1292"/>
        <v>0</v>
      </c>
      <c r="AM1308" t="str">
        <f t="shared" si="1293"/>
        <v>0</v>
      </c>
      <c r="AN1308" t="str">
        <f t="shared" si="1294"/>
        <v>0</v>
      </c>
      <c r="AO1308" t="str">
        <f t="shared" si="1295"/>
        <v>0</v>
      </c>
      <c r="AP1308" t="str">
        <f t="shared" si="1296"/>
        <v>0</v>
      </c>
      <c r="AQ1308" t="str">
        <f t="shared" si="1297"/>
        <v>0</v>
      </c>
      <c r="AR1308" t="str">
        <f t="shared" si="1298"/>
        <v>0</v>
      </c>
      <c r="AS1308" t="str">
        <f t="shared" si="1299"/>
        <v>0</v>
      </c>
      <c r="AT1308" t="str">
        <f t="shared" si="1300"/>
        <v>0</v>
      </c>
      <c r="AU1308" t="str">
        <f t="shared" si="1301"/>
        <v>0</v>
      </c>
      <c r="AV1308" t="str">
        <f t="shared" si="1302"/>
        <v>0</v>
      </c>
      <c r="AW1308" t="str">
        <f t="shared" si="1303"/>
        <v>0</v>
      </c>
      <c r="AX1308" t="str">
        <f t="shared" si="1304"/>
        <v>0</v>
      </c>
      <c r="AY1308" t="str">
        <f t="shared" si="1305"/>
        <v>0</v>
      </c>
      <c r="AZ1308" s="22"/>
    </row>
    <row r="1309" spans="1:52" ht="15" customHeight="1">
      <c r="A1309" s="18" t="s">
        <v>158</v>
      </c>
      <c r="B1309" s="74" t="str">
        <f t="shared" si="1265"/>
        <v>2402682E</v>
      </c>
      <c r="C1309" s="76">
        <v>45533.812939814801</v>
      </c>
      <c r="D1309" s="75" t="s">
        <v>909</v>
      </c>
      <c r="E1309" s="3" t="b">
        <f>ISNUMBER(MATCH(Table1[[#This Row],[Email]],Attendance[Email],0))</f>
        <v>1</v>
      </c>
      <c r="F1309" s="3">
        <f t="shared" si="1266"/>
        <v>45534.146273148137</v>
      </c>
      <c r="G1309" s="21">
        <f>DAY(Table1[[#This Row],[Actual Time]])</f>
        <v>30</v>
      </c>
      <c r="H1309">
        <f>MONTH(Table1[[#This Row],[Actual Time]])</f>
        <v>8</v>
      </c>
      <c r="I1309">
        <f>YEAR(Table1[[#This Row],[Actual Time]])</f>
        <v>2024</v>
      </c>
      <c r="J1309" t="str">
        <f t="shared" si="1267"/>
        <v>30/8/2024</v>
      </c>
      <c r="K1309" s="3" t="str">
        <f t="shared" si="1268"/>
        <v>0</v>
      </c>
      <c r="L1309" t="str">
        <f t="shared" si="1269"/>
        <v>0</v>
      </c>
      <c r="M1309" t="str">
        <f t="shared" si="1270"/>
        <v>0</v>
      </c>
      <c r="N1309" t="str">
        <f t="shared" si="1271"/>
        <v>0</v>
      </c>
      <c r="O1309" t="str">
        <f t="shared" si="1272"/>
        <v>0</v>
      </c>
      <c r="P1309" t="str">
        <f t="shared" si="1273"/>
        <v>0</v>
      </c>
      <c r="Q1309" t="str">
        <f t="shared" si="1274"/>
        <v>0</v>
      </c>
      <c r="R1309" t="str">
        <f t="shared" si="1275"/>
        <v>0</v>
      </c>
      <c r="S1309" t="str">
        <f t="shared" si="1276"/>
        <v>0</v>
      </c>
      <c r="T1309" s="3" t="str">
        <f t="shared" si="1276"/>
        <v>0</v>
      </c>
      <c r="U1309" t="str">
        <f t="shared" si="1277"/>
        <v>0</v>
      </c>
      <c r="V1309" t="str">
        <f t="shared" si="1278"/>
        <v>0</v>
      </c>
      <c r="W1309" t="str">
        <f t="shared" si="1279"/>
        <v>0</v>
      </c>
      <c r="X1309" t="str">
        <f t="shared" si="1280"/>
        <v>0</v>
      </c>
      <c r="Y1309" t="str">
        <f t="shared" si="1281"/>
        <v>0</v>
      </c>
      <c r="Z1309" t="str">
        <f t="shared" si="1282"/>
        <v>0</v>
      </c>
      <c r="AA1309" s="3" t="str">
        <f t="shared" si="1282"/>
        <v>1</v>
      </c>
      <c r="AB1309" s="3" t="str">
        <f t="shared" si="1282"/>
        <v>0</v>
      </c>
      <c r="AC1309" t="str">
        <f t="shared" si="1283"/>
        <v>0</v>
      </c>
      <c r="AD1309" t="str">
        <f t="shared" si="1284"/>
        <v>0</v>
      </c>
      <c r="AE1309" t="str">
        <f t="shared" si="1285"/>
        <v>0</v>
      </c>
      <c r="AF1309" t="str">
        <f t="shared" si="1286"/>
        <v>0</v>
      </c>
      <c r="AG1309" t="str">
        <f t="shared" si="1287"/>
        <v>0</v>
      </c>
      <c r="AH1309" t="str">
        <f t="shared" si="1288"/>
        <v>0</v>
      </c>
      <c r="AI1309" t="str">
        <f t="shared" si="1289"/>
        <v>0</v>
      </c>
      <c r="AJ1309" t="str">
        <f t="shared" si="1290"/>
        <v>0</v>
      </c>
      <c r="AK1309" t="str">
        <f t="shared" si="1291"/>
        <v>0</v>
      </c>
      <c r="AL1309" t="str">
        <f t="shared" si="1292"/>
        <v>0</v>
      </c>
      <c r="AM1309" t="str">
        <f t="shared" si="1293"/>
        <v>0</v>
      </c>
      <c r="AN1309" t="str">
        <f t="shared" si="1294"/>
        <v>0</v>
      </c>
      <c r="AO1309" t="str">
        <f t="shared" si="1295"/>
        <v>0</v>
      </c>
      <c r="AP1309" t="str">
        <f t="shared" si="1296"/>
        <v>0</v>
      </c>
      <c r="AQ1309" t="str">
        <f t="shared" si="1297"/>
        <v>0</v>
      </c>
      <c r="AR1309" t="str">
        <f t="shared" si="1298"/>
        <v>0</v>
      </c>
      <c r="AS1309" t="str">
        <f t="shared" si="1299"/>
        <v>0</v>
      </c>
      <c r="AT1309" t="str">
        <f t="shared" si="1300"/>
        <v>0</v>
      </c>
      <c r="AU1309" t="str">
        <f t="shared" si="1301"/>
        <v>0</v>
      </c>
      <c r="AV1309" t="str">
        <f t="shared" si="1302"/>
        <v>0</v>
      </c>
      <c r="AW1309" t="str">
        <f t="shared" si="1303"/>
        <v>0</v>
      </c>
      <c r="AX1309" t="str">
        <f t="shared" si="1304"/>
        <v>0</v>
      </c>
      <c r="AY1309" t="str">
        <f t="shared" si="1305"/>
        <v>0</v>
      </c>
      <c r="AZ1309" s="22"/>
    </row>
    <row r="1310" spans="1:52" ht="15" customHeight="1">
      <c r="A1310" s="18" t="s">
        <v>146</v>
      </c>
      <c r="B1310" s="74" t="str">
        <f t="shared" si="1265"/>
        <v>2400778C</v>
      </c>
      <c r="C1310" s="76">
        <v>45533.812939814801</v>
      </c>
      <c r="D1310" s="75" t="s">
        <v>903</v>
      </c>
      <c r="E1310" s="3" t="b">
        <f>ISNUMBER(MATCH(Table1[[#This Row],[Email]],Attendance[Email],0))</f>
        <v>1</v>
      </c>
      <c r="F1310" s="3">
        <f t="shared" si="1266"/>
        <v>45534.146273148137</v>
      </c>
      <c r="G1310" s="21">
        <f>DAY(Table1[[#This Row],[Actual Time]])</f>
        <v>30</v>
      </c>
      <c r="H1310">
        <f>MONTH(Table1[[#This Row],[Actual Time]])</f>
        <v>8</v>
      </c>
      <c r="I1310">
        <f>YEAR(Table1[[#This Row],[Actual Time]])</f>
        <v>2024</v>
      </c>
      <c r="J1310" t="str">
        <f t="shared" si="1267"/>
        <v>30/8/2024</v>
      </c>
      <c r="K1310" s="3" t="str">
        <f t="shared" si="1268"/>
        <v>0</v>
      </c>
      <c r="L1310" t="str">
        <f t="shared" si="1269"/>
        <v>0</v>
      </c>
      <c r="M1310" t="str">
        <f t="shared" si="1270"/>
        <v>0</v>
      </c>
      <c r="N1310" t="str">
        <f t="shared" si="1271"/>
        <v>0</v>
      </c>
      <c r="O1310" t="str">
        <f t="shared" si="1272"/>
        <v>0</v>
      </c>
      <c r="P1310" t="str">
        <f t="shared" si="1273"/>
        <v>0</v>
      </c>
      <c r="Q1310" t="str">
        <f t="shared" si="1274"/>
        <v>0</v>
      </c>
      <c r="R1310" t="str">
        <f t="shared" si="1275"/>
        <v>0</v>
      </c>
      <c r="S1310" t="str">
        <f t="shared" si="1276"/>
        <v>0</v>
      </c>
      <c r="T1310" s="3" t="str">
        <f t="shared" si="1276"/>
        <v>0</v>
      </c>
      <c r="U1310" t="str">
        <f t="shared" si="1277"/>
        <v>0</v>
      </c>
      <c r="V1310" t="str">
        <f t="shared" si="1278"/>
        <v>0</v>
      </c>
      <c r="W1310" t="str">
        <f t="shared" si="1279"/>
        <v>0</v>
      </c>
      <c r="X1310" t="str">
        <f t="shared" si="1280"/>
        <v>0</v>
      </c>
      <c r="Y1310" t="str">
        <f t="shared" si="1281"/>
        <v>0</v>
      </c>
      <c r="Z1310" t="str">
        <f t="shared" si="1282"/>
        <v>0</v>
      </c>
      <c r="AA1310" s="3" t="str">
        <f t="shared" si="1282"/>
        <v>1</v>
      </c>
      <c r="AB1310" s="3" t="str">
        <f t="shared" si="1282"/>
        <v>0</v>
      </c>
      <c r="AC1310" t="str">
        <f t="shared" si="1283"/>
        <v>0</v>
      </c>
      <c r="AD1310" t="str">
        <f t="shared" si="1284"/>
        <v>0</v>
      </c>
      <c r="AE1310" t="str">
        <f t="shared" si="1285"/>
        <v>0</v>
      </c>
      <c r="AF1310" t="str">
        <f t="shared" si="1286"/>
        <v>0</v>
      </c>
      <c r="AG1310" t="str">
        <f t="shared" si="1287"/>
        <v>0</v>
      </c>
      <c r="AH1310" t="str">
        <f t="shared" si="1288"/>
        <v>0</v>
      </c>
      <c r="AI1310" t="str">
        <f t="shared" si="1289"/>
        <v>0</v>
      </c>
      <c r="AJ1310" t="str">
        <f t="shared" si="1290"/>
        <v>0</v>
      </c>
      <c r="AK1310" t="str">
        <f t="shared" si="1291"/>
        <v>0</v>
      </c>
      <c r="AL1310" t="str">
        <f t="shared" si="1292"/>
        <v>0</v>
      </c>
      <c r="AM1310" t="str">
        <f t="shared" si="1293"/>
        <v>0</v>
      </c>
      <c r="AN1310" t="str">
        <f t="shared" si="1294"/>
        <v>0</v>
      </c>
      <c r="AO1310" t="str">
        <f t="shared" si="1295"/>
        <v>0</v>
      </c>
      <c r="AP1310" t="str">
        <f t="shared" si="1296"/>
        <v>0</v>
      </c>
      <c r="AQ1310" t="str">
        <f t="shared" si="1297"/>
        <v>0</v>
      </c>
      <c r="AR1310" t="str">
        <f t="shared" si="1298"/>
        <v>0</v>
      </c>
      <c r="AS1310" t="str">
        <f t="shared" si="1299"/>
        <v>0</v>
      </c>
      <c r="AT1310" t="str">
        <f t="shared" si="1300"/>
        <v>0</v>
      </c>
      <c r="AU1310" t="str">
        <f t="shared" si="1301"/>
        <v>0</v>
      </c>
      <c r="AV1310" t="str">
        <f t="shared" si="1302"/>
        <v>0</v>
      </c>
      <c r="AW1310" t="str">
        <f t="shared" si="1303"/>
        <v>0</v>
      </c>
      <c r="AX1310" t="str">
        <f t="shared" si="1304"/>
        <v>0</v>
      </c>
      <c r="AY1310" t="str">
        <f t="shared" si="1305"/>
        <v>0</v>
      </c>
      <c r="AZ1310" s="22"/>
    </row>
    <row r="1311" spans="1:52" ht="15" customHeight="1">
      <c r="A1311" s="18" t="s">
        <v>126</v>
      </c>
      <c r="B1311" s="74" t="str">
        <f t="shared" si="1265"/>
        <v>2402887J</v>
      </c>
      <c r="C1311" s="76">
        <v>45533.812939814801</v>
      </c>
      <c r="D1311" s="75" t="s">
        <v>892</v>
      </c>
      <c r="E1311" s="3" t="b">
        <f>ISNUMBER(MATCH(Table1[[#This Row],[Email]],Attendance[Email],0))</f>
        <v>1</v>
      </c>
      <c r="F1311" s="3">
        <f t="shared" si="1266"/>
        <v>45534.146273148137</v>
      </c>
      <c r="G1311" s="21">
        <f>DAY(Table1[[#This Row],[Actual Time]])</f>
        <v>30</v>
      </c>
      <c r="H1311">
        <f>MONTH(Table1[[#This Row],[Actual Time]])</f>
        <v>8</v>
      </c>
      <c r="I1311">
        <f>YEAR(Table1[[#This Row],[Actual Time]])</f>
        <v>2024</v>
      </c>
      <c r="J1311" t="str">
        <f t="shared" si="1267"/>
        <v>30/8/2024</v>
      </c>
      <c r="K1311" s="3" t="str">
        <f t="shared" si="1268"/>
        <v>0</v>
      </c>
      <c r="L1311" t="str">
        <f t="shared" si="1269"/>
        <v>0</v>
      </c>
      <c r="M1311" t="str">
        <f t="shared" si="1270"/>
        <v>0</v>
      </c>
      <c r="N1311" t="str">
        <f t="shared" si="1271"/>
        <v>0</v>
      </c>
      <c r="O1311" t="str">
        <f t="shared" si="1272"/>
        <v>0</v>
      </c>
      <c r="P1311" t="str">
        <f t="shared" si="1273"/>
        <v>0</v>
      </c>
      <c r="Q1311" t="str">
        <f t="shared" si="1274"/>
        <v>0</v>
      </c>
      <c r="R1311" t="str">
        <f t="shared" si="1275"/>
        <v>0</v>
      </c>
      <c r="S1311" t="str">
        <f t="shared" si="1276"/>
        <v>0</v>
      </c>
      <c r="T1311" s="3" t="str">
        <f t="shared" si="1276"/>
        <v>0</v>
      </c>
      <c r="U1311" t="str">
        <f t="shared" si="1277"/>
        <v>0</v>
      </c>
      <c r="V1311" t="str">
        <f t="shared" si="1278"/>
        <v>0</v>
      </c>
      <c r="W1311" t="str">
        <f t="shared" si="1279"/>
        <v>0</v>
      </c>
      <c r="X1311" t="str">
        <f t="shared" si="1280"/>
        <v>0</v>
      </c>
      <c r="Y1311" t="str">
        <f t="shared" si="1281"/>
        <v>0</v>
      </c>
      <c r="Z1311" t="str">
        <f t="shared" si="1282"/>
        <v>0</v>
      </c>
      <c r="AA1311" s="3" t="str">
        <f t="shared" si="1282"/>
        <v>1</v>
      </c>
      <c r="AB1311" s="3" t="str">
        <f t="shared" si="1282"/>
        <v>0</v>
      </c>
      <c r="AC1311" t="str">
        <f t="shared" si="1283"/>
        <v>0</v>
      </c>
      <c r="AD1311" t="str">
        <f t="shared" si="1284"/>
        <v>0</v>
      </c>
      <c r="AE1311" t="str">
        <f t="shared" si="1285"/>
        <v>0</v>
      </c>
      <c r="AF1311" t="str">
        <f t="shared" si="1286"/>
        <v>0</v>
      </c>
      <c r="AG1311" t="str">
        <f t="shared" si="1287"/>
        <v>0</v>
      </c>
      <c r="AH1311" t="str">
        <f t="shared" si="1288"/>
        <v>0</v>
      </c>
      <c r="AI1311" t="str">
        <f t="shared" si="1289"/>
        <v>0</v>
      </c>
      <c r="AJ1311" t="str">
        <f t="shared" si="1290"/>
        <v>0</v>
      </c>
      <c r="AK1311" t="str">
        <f t="shared" si="1291"/>
        <v>0</v>
      </c>
      <c r="AL1311" t="str">
        <f t="shared" si="1292"/>
        <v>0</v>
      </c>
      <c r="AM1311" t="str">
        <f t="shared" si="1293"/>
        <v>0</v>
      </c>
      <c r="AN1311" t="str">
        <f t="shared" si="1294"/>
        <v>0</v>
      </c>
      <c r="AO1311" t="str">
        <f t="shared" si="1295"/>
        <v>0</v>
      </c>
      <c r="AP1311" t="str">
        <f t="shared" si="1296"/>
        <v>0</v>
      </c>
      <c r="AQ1311" t="str">
        <f t="shared" si="1297"/>
        <v>0</v>
      </c>
      <c r="AR1311" t="str">
        <f t="shared" si="1298"/>
        <v>0</v>
      </c>
      <c r="AS1311" t="str">
        <f t="shared" si="1299"/>
        <v>0</v>
      </c>
      <c r="AT1311" t="str">
        <f t="shared" si="1300"/>
        <v>0</v>
      </c>
      <c r="AU1311" t="str">
        <f t="shared" si="1301"/>
        <v>0</v>
      </c>
      <c r="AV1311" t="str">
        <f t="shared" si="1302"/>
        <v>0</v>
      </c>
      <c r="AW1311" t="str">
        <f t="shared" si="1303"/>
        <v>0</v>
      </c>
      <c r="AX1311" t="str">
        <f t="shared" si="1304"/>
        <v>0</v>
      </c>
      <c r="AY1311" t="str">
        <f t="shared" si="1305"/>
        <v>0</v>
      </c>
      <c r="AZ1311" s="22"/>
    </row>
    <row r="1312" spans="1:52" ht="15" customHeight="1">
      <c r="A1312" s="18" t="s">
        <v>477</v>
      </c>
      <c r="B1312" s="74" t="str">
        <f t="shared" si="1265"/>
        <v>2401658F</v>
      </c>
      <c r="C1312" s="76">
        <v>45533.812939814801</v>
      </c>
      <c r="D1312" s="75" t="s">
        <v>985</v>
      </c>
      <c r="E1312" s="3" t="b">
        <f>ISNUMBER(MATCH(Table1[[#This Row],[Email]],Attendance[Email],0))</f>
        <v>1</v>
      </c>
      <c r="F1312" s="3">
        <f t="shared" si="1266"/>
        <v>45534.146273148137</v>
      </c>
      <c r="G1312" s="21">
        <f>DAY(Table1[[#This Row],[Actual Time]])</f>
        <v>30</v>
      </c>
      <c r="H1312">
        <f>MONTH(Table1[[#This Row],[Actual Time]])</f>
        <v>8</v>
      </c>
      <c r="I1312">
        <f>YEAR(Table1[[#This Row],[Actual Time]])</f>
        <v>2024</v>
      </c>
      <c r="J1312" t="str">
        <f t="shared" si="1267"/>
        <v>30/8/2024</v>
      </c>
      <c r="K1312" s="3" t="str">
        <f t="shared" si="1268"/>
        <v>0</v>
      </c>
      <c r="L1312" t="str">
        <f t="shared" si="1269"/>
        <v>0</v>
      </c>
      <c r="M1312" t="str">
        <f t="shared" si="1270"/>
        <v>0</v>
      </c>
      <c r="N1312" t="str">
        <f t="shared" si="1271"/>
        <v>0</v>
      </c>
      <c r="O1312" t="str">
        <f t="shared" si="1272"/>
        <v>0</v>
      </c>
      <c r="P1312" t="str">
        <f t="shared" si="1273"/>
        <v>0</v>
      </c>
      <c r="Q1312" t="str">
        <f t="shared" si="1274"/>
        <v>0</v>
      </c>
      <c r="R1312" t="str">
        <f t="shared" si="1275"/>
        <v>0</v>
      </c>
      <c r="S1312" t="str">
        <f t="shared" si="1276"/>
        <v>0</v>
      </c>
      <c r="T1312" s="3" t="str">
        <f t="shared" si="1276"/>
        <v>0</v>
      </c>
      <c r="U1312" t="str">
        <f t="shared" si="1277"/>
        <v>0</v>
      </c>
      <c r="V1312" t="str">
        <f t="shared" si="1278"/>
        <v>0</v>
      </c>
      <c r="W1312" t="str">
        <f t="shared" si="1279"/>
        <v>0</v>
      </c>
      <c r="X1312" t="str">
        <f t="shared" si="1280"/>
        <v>0</v>
      </c>
      <c r="Y1312" t="str">
        <f t="shared" si="1281"/>
        <v>0</v>
      </c>
      <c r="Z1312" t="str">
        <f t="shared" si="1282"/>
        <v>0</v>
      </c>
      <c r="AA1312" s="3" t="str">
        <f t="shared" si="1282"/>
        <v>1</v>
      </c>
      <c r="AB1312" s="3" t="str">
        <f t="shared" si="1282"/>
        <v>0</v>
      </c>
      <c r="AC1312" t="str">
        <f t="shared" si="1283"/>
        <v>0</v>
      </c>
      <c r="AD1312" t="str">
        <f t="shared" si="1284"/>
        <v>0</v>
      </c>
      <c r="AE1312" t="str">
        <f t="shared" si="1285"/>
        <v>0</v>
      </c>
      <c r="AF1312" t="str">
        <f t="shared" si="1286"/>
        <v>0</v>
      </c>
      <c r="AG1312" t="str">
        <f t="shared" si="1287"/>
        <v>0</v>
      </c>
      <c r="AH1312" t="str">
        <f t="shared" si="1288"/>
        <v>0</v>
      </c>
      <c r="AI1312" t="str">
        <f t="shared" si="1289"/>
        <v>0</v>
      </c>
      <c r="AJ1312" t="str">
        <f t="shared" si="1290"/>
        <v>0</v>
      </c>
      <c r="AK1312" t="str">
        <f t="shared" si="1291"/>
        <v>0</v>
      </c>
      <c r="AL1312" t="str">
        <f t="shared" si="1292"/>
        <v>0</v>
      </c>
      <c r="AM1312" t="str">
        <f t="shared" si="1293"/>
        <v>0</v>
      </c>
      <c r="AN1312" t="str">
        <f t="shared" si="1294"/>
        <v>0</v>
      </c>
      <c r="AO1312" t="str">
        <f t="shared" si="1295"/>
        <v>0</v>
      </c>
      <c r="AP1312" t="str">
        <f t="shared" si="1296"/>
        <v>0</v>
      </c>
      <c r="AQ1312" t="str">
        <f t="shared" si="1297"/>
        <v>0</v>
      </c>
      <c r="AR1312" t="str">
        <f t="shared" si="1298"/>
        <v>0</v>
      </c>
      <c r="AS1312" t="str">
        <f t="shared" si="1299"/>
        <v>0</v>
      </c>
      <c r="AT1312" t="str">
        <f t="shared" si="1300"/>
        <v>0</v>
      </c>
      <c r="AU1312" t="str">
        <f t="shared" si="1301"/>
        <v>0</v>
      </c>
      <c r="AV1312" t="str">
        <f t="shared" si="1302"/>
        <v>0</v>
      </c>
      <c r="AW1312" t="str">
        <f t="shared" si="1303"/>
        <v>0</v>
      </c>
      <c r="AX1312" t="str">
        <f t="shared" si="1304"/>
        <v>0</v>
      </c>
      <c r="AY1312" t="str">
        <f t="shared" si="1305"/>
        <v>0</v>
      </c>
      <c r="AZ1312" s="22"/>
    </row>
    <row r="1313" spans="1:52" ht="15" customHeight="1">
      <c r="A1313" s="18" t="s">
        <v>254</v>
      </c>
      <c r="B1313" s="74" t="str">
        <f t="shared" si="1265"/>
        <v>2401040G</v>
      </c>
      <c r="C1313" s="76">
        <v>45533.812939814801</v>
      </c>
      <c r="D1313" s="75" t="s">
        <v>994</v>
      </c>
      <c r="E1313" s="3" t="b">
        <f>ISNUMBER(MATCH(Table1[[#This Row],[Email]],Attendance[Email],0))</f>
        <v>1</v>
      </c>
      <c r="F1313" s="3">
        <f t="shared" si="1266"/>
        <v>45534.146273148137</v>
      </c>
      <c r="G1313" s="21">
        <f>DAY(Table1[[#This Row],[Actual Time]])</f>
        <v>30</v>
      </c>
      <c r="H1313">
        <f>MONTH(Table1[[#This Row],[Actual Time]])</f>
        <v>8</v>
      </c>
      <c r="I1313">
        <f>YEAR(Table1[[#This Row],[Actual Time]])</f>
        <v>2024</v>
      </c>
      <c r="J1313" t="str">
        <f t="shared" si="1267"/>
        <v>30/8/2024</v>
      </c>
      <c r="K1313" s="3" t="str">
        <f t="shared" si="1268"/>
        <v>0</v>
      </c>
      <c r="L1313" t="str">
        <f t="shared" si="1269"/>
        <v>0</v>
      </c>
      <c r="M1313" t="str">
        <f t="shared" si="1270"/>
        <v>0</v>
      </c>
      <c r="N1313" t="str">
        <f t="shared" si="1271"/>
        <v>0</v>
      </c>
      <c r="O1313" t="str">
        <f t="shared" si="1272"/>
        <v>0</v>
      </c>
      <c r="P1313" t="str">
        <f t="shared" si="1273"/>
        <v>0</v>
      </c>
      <c r="Q1313" t="str">
        <f t="shared" si="1274"/>
        <v>0</v>
      </c>
      <c r="R1313" t="str">
        <f t="shared" si="1275"/>
        <v>0</v>
      </c>
      <c r="S1313" t="str">
        <f t="shared" si="1276"/>
        <v>0</v>
      </c>
      <c r="T1313" s="3" t="str">
        <f t="shared" si="1276"/>
        <v>0</v>
      </c>
      <c r="U1313" t="str">
        <f t="shared" si="1277"/>
        <v>0</v>
      </c>
      <c r="V1313" t="str">
        <f t="shared" si="1278"/>
        <v>0</v>
      </c>
      <c r="W1313" t="str">
        <f t="shared" si="1279"/>
        <v>0</v>
      </c>
      <c r="X1313" t="str">
        <f t="shared" si="1280"/>
        <v>0</v>
      </c>
      <c r="Y1313" t="str">
        <f t="shared" si="1281"/>
        <v>0</v>
      </c>
      <c r="Z1313" t="str">
        <f t="shared" si="1282"/>
        <v>0</v>
      </c>
      <c r="AA1313" s="3" t="str">
        <f t="shared" si="1282"/>
        <v>1</v>
      </c>
      <c r="AB1313" s="3" t="str">
        <f t="shared" si="1282"/>
        <v>0</v>
      </c>
      <c r="AC1313" t="str">
        <f t="shared" si="1283"/>
        <v>0</v>
      </c>
      <c r="AD1313" t="str">
        <f t="shared" si="1284"/>
        <v>0</v>
      </c>
      <c r="AE1313" t="str">
        <f t="shared" si="1285"/>
        <v>0</v>
      </c>
      <c r="AF1313" t="str">
        <f t="shared" si="1286"/>
        <v>0</v>
      </c>
      <c r="AG1313" t="str">
        <f t="shared" si="1287"/>
        <v>0</v>
      </c>
      <c r="AH1313" t="str">
        <f t="shared" si="1288"/>
        <v>0</v>
      </c>
      <c r="AI1313" t="str">
        <f t="shared" si="1289"/>
        <v>0</v>
      </c>
      <c r="AJ1313" t="str">
        <f t="shared" si="1290"/>
        <v>0</v>
      </c>
      <c r="AK1313" t="str">
        <f t="shared" si="1291"/>
        <v>0</v>
      </c>
      <c r="AL1313" t="str">
        <f t="shared" si="1292"/>
        <v>0</v>
      </c>
      <c r="AM1313" t="str">
        <f t="shared" si="1293"/>
        <v>0</v>
      </c>
      <c r="AN1313" t="str">
        <f t="shared" si="1294"/>
        <v>0</v>
      </c>
      <c r="AO1313" t="str">
        <f t="shared" si="1295"/>
        <v>0</v>
      </c>
      <c r="AP1313" t="str">
        <f t="shared" si="1296"/>
        <v>0</v>
      </c>
      <c r="AQ1313" t="str">
        <f t="shared" si="1297"/>
        <v>0</v>
      </c>
      <c r="AR1313" t="str">
        <f t="shared" si="1298"/>
        <v>0</v>
      </c>
      <c r="AS1313" t="str">
        <f t="shared" si="1299"/>
        <v>0</v>
      </c>
      <c r="AT1313" t="str">
        <f t="shared" si="1300"/>
        <v>0</v>
      </c>
      <c r="AU1313" t="str">
        <f t="shared" si="1301"/>
        <v>0</v>
      </c>
      <c r="AV1313" t="str">
        <f t="shared" si="1302"/>
        <v>0</v>
      </c>
      <c r="AW1313" t="str">
        <f t="shared" si="1303"/>
        <v>0</v>
      </c>
      <c r="AX1313" t="str">
        <f t="shared" si="1304"/>
        <v>0</v>
      </c>
      <c r="AY1313" t="str">
        <f t="shared" si="1305"/>
        <v>0</v>
      </c>
      <c r="AZ1313" s="22"/>
    </row>
    <row r="1314" spans="1:52" ht="15" customHeight="1">
      <c r="A1314" s="18" t="s">
        <v>1027</v>
      </c>
      <c r="B1314" s="74" t="str">
        <f t="shared" si="1265"/>
        <v>2303750J</v>
      </c>
      <c r="C1314" s="76">
        <v>45533.812939814801</v>
      </c>
      <c r="D1314" s="75" t="s">
        <v>1028</v>
      </c>
      <c r="E1314" s="3" t="b">
        <f>ISNUMBER(MATCH(Table1[[#This Row],[Email]],Attendance[Email],0))</f>
        <v>1</v>
      </c>
      <c r="F1314" s="3">
        <f t="shared" si="1266"/>
        <v>45534.146273148137</v>
      </c>
      <c r="G1314" s="21">
        <f>DAY(Table1[[#This Row],[Actual Time]])</f>
        <v>30</v>
      </c>
      <c r="H1314">
        <f>MONTH(Table1[[#This Row],[Actual Time]])</f>
        <v>8</v>
      </c>
      <c r="I1314">
        <f>YEAR(Table1[[#This Row],[Actual Time]])</f>
        <v>2024</v>
      </c>
      <c r="J1314" t="str">
        <f t="shared" si="1267"/>
        <v>30/8/2024</v>
      </c>
      <c r="K1314" s="3" t="str">
        <f t="shared" si="1268"/>
        <v>0</v>
      </c>
      <c r="L1314" t="str">
        <f t="shared" si="1269"/>
        <v>0</v>
      </c>
      <c r="M1314" t="str">
        <f t="shared" si="1270"/>
        <v>0</v>
      </c>
      <c r="N1314" t="str">
        <f t="shared" si="1271"/>
        <v>0</v>
      </c>
      <c r="O1314" t="str">
        <f t="shared" si="1272"/>
        <v>0</v>
      </c>
      <c r="P1314" t="str">
        <f t="shared" si="1273"/>
        <v>0</v>
      </c>
      <c r="Q1314" t="str">
        <f t="shared" si="1274"/>
        <v>0</v>
      </c>
      <c r="R1314" t="str">
        <f t="shared" si="1275"/>
        <v>0</v>
      </c>
      <c r="S1314" t="str">
        <f t="shared" si="1276"/>
        <v>0</v>
      </c>
      <c r="T1314" s="3" t="str">
        <f t="shared" si="1276"/>
        <v>0</v>
      </c>
      <c r="U1314" t="str">
        <f t="shared" si="1277"/>
        <v>0</v>
      </c>
      <c r="V1314" t="str">
        <f t="shared" si="1278"/>
        <v>0</v>
      </c>
      <c r="W1314" t="str">
        <f t="shared" si="1279"/>
        <v>0</v>
      </c>
      <c r="X1314" t="str">
        <f t="shared" si="1280"/>
        <v>0</v>
      </c>
      <c r="Y1314" t="str">
        <f t="shared" si="1281"/>
        <v>0</v>
      </c>
      <c r="Z1314" t="str">
        <f t="shared" si="1282"/>
        <v>0</v>
      </c>
      <c r="AA1314" s="3" t="str">
        <f t="shared" si="1282"/>
        <v>1</v>
      </c>
      <c r="AB1314" s="3" t="str">
        <f t="shared" si="1282"/>
        <v>0</v>
      </c>
      <c r="AC1314" t="str">
        <f t="shared" si="1283"/>
        <v>0</v>
      </c>
      <c r="AD1314" t="str">
        <f t="shared" si="1284"/>
        <v>0</v>
      </c>
      <c r="AE1314" t="str">
        <f t="shared" si="1285"/>
        <v>0</v>
      </c>
      <c r="AF1314" t="str">
        <f t="shared" si="1286"/>
        <v>0</v>
      </c>
      <c r="AG1314" t="str">
        <f t="shared" si="1287"/>
        <v>0</v>
      </c>
      <c r="AH1314" t="str">
        <f t="shared" si="1288"/>
        <v>0</v>
      </c>
      <c r="AI1314" t="str">
        <f t="shared" si="1289"/>
        <v>0</v>
      </c>
      <c r="AJ1314" t="str">
        <f t="shared" si="1290"/>
        <v>0</v>
      </c>
      <c r="AK1314" t="str">
        <f t="shared" si="1291"/>
        <v>0</v>
      </c>
      <c r="AL1314" t="str">
        <f t="shared" si="1292"/>
        <v>0</v>
      </c>
      <c r="AM1314" t="str">
        <f t="shared" si="1293"/>
        <v>0</v>
      </c>
      <c r="AN1314" t="str">
        <f t="shared" si="1294"/>
        <v>0</v>
      </c>
      <c r="AO1314" t="str">
        <f t="shared" si="1295"/>
        <v>0</v>
      </c>
      <c r="AP1314" t="str">
        <f t="shared" si="1296"/>
        <v>0</v>
      </c>
      <c r="AQ1314" t="str">
        <f t="shared" si="1297"/>
        <v>0</v>
      </c>
      <c r="AR1314" t="str">
        <f t="shared" si="1298"/>
        <v>0</v>
      </c>
      <c r="AS1314" t="str">
        <f t="shared" si="1299"/>
        <v>0</v>
      </c>
      <c r="AT1314" t="str">
        <f t="shared" si="1300"/>
        <v>0</v>
      </c>
      <c r="AU1314" t="str">
        <f t="shared" si="1301"/>
        <v>0</v>
      </c>
      <c r="AV1314" t="str">
        <f t="shared" si="1302"/>
        <v>0</v>
      </c>
      <c r="AW1314" t="str">
        <f t="shared" si="1303"/>
        <v>0</v>
      </c>
      <c r="AX1314" t="str">
        <f t="shared" si="1304"/>
        <v>0</v>
      </c>
      <c r="AY1314" t="str">
        <f t="shared" si="1305"/>
        <v>0</v>
      </c>
      <c r="AZ1314" s="22"/>
    </row>
    <row r="1315" spans="1:52" ht="15" customHeight="1">
      <c r="A1315" s="18" t="s">
        <v>140</v>
      </c>
      <c r="B1315" s="74" t="str">
        <f t="shared" si="1265"/>
        <v>2404411G</v>
      </c>
      <c r="C1315" s="76">
        <v>45533.812939814801</v>
      </c>
      <c r="D1315" s="75" t="s">
        <v>900</v>
      </c>
      <c r="E1315" s="3" t="b">
        <f>ISNUMBER(MATCH(Table1[[#This Row],[Email]],Attendance[Email],0))</f>
        <v>1</v>
      </c>
      <c r="F1315" s="3">
        <f t="shared" si="1266"/>
        <v>45534.146273148137</v>
      </c>
      <c r="G1315" s="21">
        <f>DAY(Table1[[#This Row],[Actual Time]])</f>
        <v>30</v>
      </c>
      <c r="H1315">
        <f>MONTH(Table1[[#This Row],[Actual Time]])</f>
        <v>8</v>
      </c>
      <c r="I1315">
        <f>YEAR(Table1[[#This Row],[Actual Time]])</f>
        <v>2024</v>
      </c>
      <c r="J1315" t="str">
        <f t="shared" si="1267"/>
        <v>30/8/2024</v>
      </c>
      <c r="K1315" s="3" t="str">
        <f t="shared" si="1268"/>
        <v>0</v>
      </c>
      <c r="L1315" t="str">
        <f t="shared" si="1269"/>
        <v>0</v>
      </c>
      <c r="M1315" t="str">
        <f t="shared" si="1270"/>
        <v>0</v>
      </c>
      <c r="N1315" t="str">
        <f t="shared" si="1271"/>
        <v>0</v>
      </c>
      <c r="O1315" t="str">
        <f t="shared" si="1272"/>
        <v>0</v>
      </c>
      <c r="P1315" t="str">
        <f t="shared" si="1273"/>
        <v>0</v>
      </c>
      <c r="Q1315" t="str">
        <f t="shared" si="1274"/>
        <v>0</v>
      </c>
      <c r="R1315" t="str">
        <f t="shared" si="1275"/>
        <v>0</v>
      </c>
      <c r="S1315" t="str">
        <f t="shared" si="1276"/>
        <v>0</v>
      </c>
      <c r="T1315" s="3" t="str">
        <f t="shared" si="1276"/>
        <v>0</v>
      </c>
      <c r="U1315" t="str">
        <f t="shared" si="1277"/>
        <v>0</v>
      </c>
      <c r="V1315" t="str">
        <f t="shared" si="1278"/>
        <v>0</v>
      </c>
      <c r="W1315" t="str">
        <f t="shared" si="1279"/>
        <v>0</v>
      </c>
      <c r="X1315" t="str">
        <f t="shared" si="1280"/>
        <v>0</v>
      </c>
      <c r="Y1315" t="str">
        <f t="shared" si="1281"/>
        <v>0</v>
      </c>
      <c r="Z1315" t="str">
        <f t="shared" si="1282"/>
        <v>0</v>
      </c>
      <c r="AA1315" s="3" t="str">
        <f t="shared" si="1282"/>
        <v>1</v>
      </c>
      <c r="AB1315" s="3" t="str">
        <f t="shared" si="1282"/>
        <v>0</v>
      </c>
      <c r="AC1315" t="str">
        <f t="shared" si="1283"/>
        <v>0</v>
      </c>
      <c r="AD1315" t="str">
        <f t="shared" si="1284"/>
        <v>0</v>
      </c>
      <c r="AE1315" t="str">
        <f t="shared" si="1285"/>
        <v>0</v>
      </c>
      <c r="AF1315" t="str">
        <f t="shared" si="1286"/>
        <v>0</v>
      </c>
      <c r="AG1315" t="str">
        <f t="shared" si="1287"/>
        <v>0</v>
      </c>
      <c r="AH1315" t="str">
        <f t="shared" si="1288"/>
        <v>0</v>
      </c>
      <c r="AI1315" t="str">
        <f t="shared" si="1289"/>
        <v>0</v>
      </c>
      <c r="AJ1315" t="str">
        <f t="shared" si="1290"/>
        <v>0</v>
      </c>
      <c r="AK1315" t="str">
        <f t="shared" si="1291"/>
        <v>0</v>
      </c>
      <c r="AL1315" t="str">
        <f t="shared" si="1292"/>
        <v>0</v>
      </c>
      <c r="AM1315" t="str">
        <f t="shared" si="1293"/>
        <v>0</v>
      </c>
      <c r="AN1315" t="str">
        <f t="shared" si="1294"/>
        <v>0</v>
      </c>
      <c r="AO1315" t="str">
        <f t="shared" si="1295"/>
        <v>0</v>
      </c>
      <c r="AP1315" t="str">
        <f t="shared" si="1296"/>
        <v>0</v>
      </c>
      <c r="AQ1315" t="str">
        <f t="shared" si="1297"/>
        <v>0</v>
      </c>
      <c r="AR1315" t="str">
        <f t="shared" si="1298"/>
        <v>0</v>
      </c>
      <c r="AS1315" t="str">
        <f t="shared" si="1299"/>
        <v>0</v>
      </c>
      <c r="AT1315" t="str">
        <f t="shared" si="1300"/>
        <v>0</v>
      </c>
      <c r="AU1315" t="str">
        <f t="shared" si="1301"/>
        <v>0</v>
      </c>
      <c r="AV1315" t="str">
        <f t="shared" si="1302"/>
        <v>0</v>
      </c>
      <c r="AW1315" t="str">
        <f t="shared" si="1303"/>
        <v>0</v>
      </c>
      <c r="AX1315" t="str">
        <f t="shared" si="1304"/>
        <v>0</v>
      </c>
      <c r="AY1315" t="str">
        <f t="shared" si="1305"/>
        <v>0</v>
      </c>
      <c r="AZ1315" s="22"/>
    </row>
    <row r="1316" spans="1:52" ht="15" customHeight="1">
      <c r="A1316" s="18" t="s">
        <v>463</v>
      </c>
      <c r="B1316" s="74" t="str">
        <f t="shared" si="1265"/>
        <v>2400496B</v>
      </c>
      <c r="C1316" s="76">
        <v>45533.812939814801</v>
      </c>
      <c r="D1316" s="75" t="s">
        <v>975</v>
      </c>
      <c r="E1316" s="3" t="b">
        <f>ISNUMBER(MATCH(Table1[[#This Row],[Email]],Attendance[Email],0))</f>
        <v>1</v>
      </c>
      <c r="F1316" s="3">
        <f t="shared" si="1266"/>
        <v>45534.146273148137</v>
      </c>
      <c r="G1316" s="21">
        <f>DAY(Table1[[#This Row],[Actual Time]])</f>
        <v>30</v>
      </c>
      <c r="H1316">
        <f>MONTH(Table1[[#This Row],[Actual Time]])</f>
        <v>8</v>
      </c>
      <c r="I1316">
        <f>YEAR(Table1[[#This Row],[Actual Time]])</f>
        <v>2024</v>
      </c>
      <c r="J1316" t="str">
        <f t="shared" si="1267"/>
        <v>30/8/2024</v>
      </c>
      <c r="K1316" s="3" t="str">
        <f t="shared" si="1268"/>
        <v>0</v>
      </c>
      <c r="L1316" t="str">
        <f t="shared" si="1269"/>
        <v>0</v>
      </c>
      <c r="M1316" t="str">
        <f t="shared" si="1270"/>
        <v>0</v>
      </c>
      <c r="N1316" t="str">
        <f t="shared" si="1271"/>
        <v>0</v>
      </c>
      <c r="O1316" t="str">
        <f t="shared" si="1272"/>
        <v>0</v>
      </c>
      <c r="P1316" t="str">
        <f t="shared" si="1273"/>
        <v>0</v>
      </c>
      <c r="Q1316" t="str">
        <f t="shared" si="1274"/>
        <v>0</v>
      </c>
      <c r="R1316" t="str">
        <f t="shared" si="1275"/>
        <v>0</v>
      </c>
      <c r="S1316" t="str">
        <f t="shared" si="1276"/>
        <v>0</v>
      </c>
      <c r="T1316" s="3" t="str">
        <f t="shared" si="1276"/>
        <v>0</v>
      </c>
      <c r="U1316" t="str">
        <f t="shared" si="1277"/>
        <v>0</v>
      </c>
      <c r="V1316" t="str">
        <f t="shared" si="1278"/>
        <v>0</v>
      </c>
      <c r="W1316" t="str">
        <f t="shared" si="1279"/>
        <v>0</v>
      </c>
      <c r="X1316" t="str">
        <f t="shared" si="1280"/>
        <v>0</v>
      </c>
      <c r="Y1316" t="str">
        <f t="shared" si="1281"/>
        <v>0</v>
      </c>
      <c r="Z1316" t="str">
        <f t="shared" si="1282"/>
        <v>0</v>
      </c>
      <c r="AA1316" s="3" t="str">
        <f t="shared" si="1282"/>
        <v>1</v>
      </c>
      <c r="AB1316" s="3" t="str">
        <f t="shared" si="1282"/>
        <v>0</v>
      </c>
      <c r="AC1316" t="str">
        <f t="shared" si="1283"/>
        <v>0</v>
      </c>
      <c r="AD1316" t="str">
        <f t="shared" si="1284"/>
        <v>0</v>
      </c>
      <c r="AE1316" t="str">
        <f t="shared" si="1285"/>
        <v>0</v>
      </c>
      <c r="AF1316" t="str">
        <f t="shared" si="1286"/>
        <v>0</v>
      </c>
      <c r="AG1316" t="str">
        <f t="shared" si="1287"/>
        <v>0</v>
      </c>
      <c r="AH1316" t="str">
        <f t="shared" si="1288"/>
        <v>0</v>
      </c>
      <c r="AI1316" t="str">
        <f t="shared" si="1289"/>
        <v>0</v>
      </c>
      <c r="AJ1316" t="str">
        <f t="shared" si="1290"/>
        <v>0</v>
      </c>
      <c r="AK1316" t="str">
        <f t="shared" si="1291"/>
        <v>0</v>
      </c>
      <c r="AL1316" t="str">
        <f t="shared" si="1292"/>
        <v>0</v>
      </c>
      <c r="AM1316" t="str">
        <f t="shared" si="1293"/>
        <v>0</v>
      </c>
      <c r="AN1316" t="str">
        <f t="shared" si="1294"/>
        <v>0</v>
      </c>
      <c r="AO1316" t="str">
        <f t="shared" si="1295"/>
        <v>0</v>
      </c>
      <c r="AP1316" t="str">
        <f t="shared" si="1296"/>
        <v>0</v>
      </c>
      <c r="AQ1316" t="str">
        <f t="shared" si="1297"/>
        <v>0</v>
      </c>
      <c r="AR1316" t="str">
        <f t="shared" si="1298"/>
        <v>0</v>
      </c>
      <c r="AS1316" t="str">
        <f t="shared" si="1299"/>
        <v>0</v>
      </c>
      <c r="AT1316" t="str">
        <f t="shared" si="1300"/>
        <v>0</v>
      </c>
      <c r="AU1316" t="str">
        <f t="shared" si="1301"/>
        <v>0</v>
      </c>
      <c r="AV1316" t="str">
        <f t="shared" si="1302"/>
        <v>0</v>
      </c>
      <c r="AW1316" t="str">
        <f t="shared" si="1303"/>
        <v>0</v>
      </c>
      <c r="AX1316" t="str">
        <f t="shared" si="1304"/>
        <v>0</v>
      </c>
      <c r="AY1316" t="str">
        <f t="shared" si="1305"/>
        <v>0</v>
      </c>
      <c r="AZ1316" s="22"/>
    </row>
    <row r="1317" spans="1:52" ht="15" customHeight="1">
      <c r="A1317" s="18" t="s">
        <v>122</v>
      </c>
      <c r="B1317" s="74" t="str">
        <f t="shared" si="1265"/>
        <v>2401808G</v>
      </c>
      <c r="C1317" s="76">
        <v>45533.812939814801</v>
      </c>
      <c r="D1317" s="75" t="s">
        <v>891</v>
      </c>
      <c r="E1317" s="3" t="b">
        <f>ISNUMBER(MATCH(Table1[[#This Row],[Email]],Attendance[Email],0))</f>
        <v>1</v>
      </c>
      <c r="F1317" s="3">
        <f t="shared" si="1266"/>
        <v>45534.146273148137</v>
      </c>
      <c r="G1317" s="21">
        <f>DAY(Table1[[#This Row],[Actual Time]])</f>
        <v>30</v>
      </c>
      <c r="H1317">
        <f>MONTH(Table1[[#This Row],[Actual Time]])</f>
        <v>8</v>
      </c>
      <c r="I1317">
        <f>YEAR(Table1[[#This Row],[Actual Time]])</f>
        <v>2024</v>
      </c>
      <c r="J1317" t="str">
        <f t="shared" si="1267"/>
        <v>30/8/2024</v>
      </c>
      <c r="K1317" s="3" t="str">
        <f t="shared" si="1268"/>
        <v>0</v>
      </c>
      <c r="L1317" t="str">
        <f t="shared" si="1269"/>
        <v>0</v>
      </c>
      <c r="M1317" t="str">
        <f t="shared" si="1270"/>
        <v>0</v>
      </c>
      <c r="N1317" t="str">
        <f t="shared" si="1271"/>
        <v>0</v>
      </c>
      <c r="O1317" t="str">
        <f t="shared" si="1272"/>
        <v>0</v>
      </c>
      <c r="P1317" t="str">
        <f t="shared" si="1273"/>
        <v>0</v>
      </c>
      <c r="Q1317" t="str">
        <f t="shared" si="1274"/>
        <v>0</v>
      </c>
      <c r="R1317" t="str">
        <f t="shared" si="1275"/>
        <v>0</v>
      </c>
      <c r="S1317" t="str">
        <f t="shared" si="1276"/>
        <v>0</v>
      </c>
      <c r="T1317" s="3" t="str">
        <f t="shared" si="1276"/>
        <v>0</v>
      </c>
      <c r="U1317" t="str">
        <f t="shared" si="1277"/>
        <v>0</v>
      </c>
      <c r="V1317" t="str">
        <f t="shared" si="1278"/>
        <v>0</v>
      </c>
      <c r="W1317" t="str">
        <f t="shared" si="1279"/>
        <v>0</v>
      </c>
      <c r="X1317" t="str">
        <f t="shared" si="1280"/>
        <v>0</v>
      </c>
      <c r="Y1317" t="str">
        <f t="shared" si="1281"/>
        <v>0</v>
      </c>
      <c r="Z1317" t="str">
        <f t="shared" si="1282"/>
        <v>0</v>
      </c>
      <c r="AA1317" s="3" t="str">
        <f t="shared" si="1282"/>
        <v>1</v>
      </c>
      <c r="AB1317" s="3" t="str">
        <f t="shared" si="1282"/>
        <v>0</v>
      </c>
      <c r="AC1317" t="str">
        <f t="shared" si="1283"/>
        <v>0</v>
      </c>
      <c r="AD1317" t="str">
        <f t="shared" si="1284"/>
        <v>0</v>
      </c>
      <c r="AE1317" t="str">
        <f t="shared" si="1285"/>
        <v>0</v>
      </c>
      <c r="AF1317" t="str">
        <f t="shared" si="1286"/>
        <v>0</v>
      </c>
      <c r="AG1317" t="str">
        <f t="shared" si="1287"/>
        <v>0</v>
      </c>
      <c r="AH1317" t="str">
        <f t="shared" si="1288"/>
        <v>0</v>
      </c>
      <c r="AI1317" t="str">
        <f t="shared" si="1289"/>
        <v>0</v>
      </c>
      <c r="AJ1317" t="str">
        <f t="shared" si="1290"/>
        <v>0</v>
      </c>
      <c r="AK1317" t="str">
        <f t="shared" si="1291"/>
        <v>0</v>
      </c>
      <c r="AL1317" t="str">
        <f t="shared" si="1292"/>
        <v>0</v>
      </c>
      <c r="AM1317" t="str">
        <f t="shared" si="1293"/>
        <v>0</v>
      </c>
      <c r="AN1317" t="str">
        <f t="shared" si="1294"/>
        <v>0</v>
      </c>
      <c r="AO1317" t="str">
        <f t="shared" si="1295"/>
        <v>0</v>
      </c>
      <c r="AP1317" t="str">
        <f t="shared" si="1296"/>
        <v>0</v>
      </c>
      <c r="AQ1317" t="str">
        <f t="shared" si="1297"/>
        <v>0</v>
      </c>
      <c r="AR1317" t="str">
        <f t="shared" si="1298"/>
        <v>0</v>
      </c>
      <c r="AS1317" t="str">
        <f t="shared" si="1299"/>
        <v>0</v>
      </c>
      <c r="AT1317" t="str">
        <f t="shared" si="1300"/>
        <v>0</v>
      </c>
      <c r="AU1317" t="str">
        <f t="shared" si="1301"/>
        <v>0</v>
      </c>
      <c r="AV1317" t="str">
        <f t="shared" si="1302"/>
        <v>0</v>
      </c>
      <c r="AW1317" t="str">
        <f t="shared" si="1303"/>
        <v>0</v>
      </c>
      <c r="AX1317" t="str">
        <f t="shared" si="1304"/>
        <v>0</v>
      </c>
      <c r="AY1317" t="str">
        <f t="shared" si="1305"/>
        <v>0</v>
      </c>
      <c r="AZ1317" s="22"/>
    </row>
    <row r="1318" spans="1:52" ht="15" customHeight="1">
      <c r="A1318" s="18" t="s">
        <v>192</v>
      </c>
      <c r="B1318" s="74" t="str">
        <f t="shared" si="1265"/>
        <v>2300627C</v>
      </c>
      <c r="C1318" s="76">
        <v>45533.812939814801</v>
      </c>
      <c r="D1318" s="75" t="s">
        <v>926</v>
      </c>
      <c r="E1318" s="3" t="b">
        <f>ISNUMBER(MATCH(Table1[[#This Row],[Email]],Attendance[Email],0))</f>
        <v>1</v>
      </c>
      <c r="F1318" s="3">
        <f t="shared" si="1266"/>
        <v>45534.146273148137</v>
      </c>
      <c r="G1318" s="21">
        <f>DAY(Table1[[#This Row],[Actual Time]])</f>
        <v>30</v>
      </c>
      <c r="H1318">
        <f>MONTH(Table1[[#This Row],[Actual Time]])</f>
        <v>8</v>
      </c>
      <c r="I1318">
        <f>YEAR(Table1[[#This Row],[Actual Time]])</f>
        <v>2024</v>
      </c>
      <c r="J1318" t="str">
        <f t="shared" si="1267"/>
        <v>30/8/2024</v>
      </c>
      <c r="K1318" s="3" t="str">
        <f t="shared" si="1268"/>
        <v>0</v>
      </c>
      <c r="L1318" t="str">
        <f t="shared" si="1269"/>
        <v>0</v>
      </c>
      <c r="M1318" t="str">
        <f t="shared" si="1270"/>
        <v>0</v>
      </c>
      <c r="N1318" t="str">
        <f t="shared" si="1271"/>
        <v>0</v>
      </c>
      <c r="O1318" t="str">
        <f t="shared" si="1272"/>
        <v>0</v>
      </c>
      <c r="P1318" t="str">
        <f t="shared" si="1273"/>
        <v>0</v>
      </c>
      <c r="Q1318" t="str">
        <f t="shared" si="1274"/>
        <v>0</v>
      </c>
      <c r="R1318" t="str">
        <f t="shared" si="1275"/>
        <v>0</v>
      </c>
      <c r="S1318" t="str">
        <f t="shared" si="1276"/>
        <v>0</v>
      </c>
      <c r="T1318" s="3" t="str">
        <f t="shared" si="1276"/>
        <v>0</v>
      </c>
      <c r="U1318" t="str">
        <f t="shared" si="1277"/>
        <v>0</v>
      </c>
      <c r="V1318" t="str">
        <f t="shared" si="1278"/>
        <v>0</v>
      </c>
      <c r="W1318" t="str">
        <f t="shared" si="1279"/>
        <v>0</v>
      </c>
      <c r="X1318" t="str">
        <f t="shared" si="1280"/>
        <v>0</v>
      </c>
      <c r="Y1318" t="str">
        <f t="shared" si="1281"/>
        <v>0</v>
      </c>
      <c r="Z1318" t="str">
        <f t="shared" si="1282"/>
        <v>0</v>
      </c>
      <c r="AA1318" s="3" t="str">
        <f t="shared" si="1282"/>
        <v>1</v>
      </c>
      <c r="AB1318" s="3" t="str">
        <f t="shared" si="1282"/>
        <v>0</v>
      </c>
      <c r="AC1318" t="str">
        <f t="shared" si="1283"/>
        <v>0</v>
      </c>
      <c r="AD1318" t="str">
        <f t="shared" si="1284"/>
        <v>0</v>
      </c>
      <c r="AE1318" t="str">
        <f t="shared" si="1285"/>
        <v>0</v>
      </c>
      <c r="AF1318" t="str">
        <f t="shared" si="1286"/>
        <v>0</v>
      </c>
      <c r="AG1318" t="str">
        <f t="shared" si="1287"/>
        <v>0</v>
      </c>
      <c r="AH1318" t="str">
        <f t="shared" si="1288"/>
        <v>0</v>
      </c>
      <c r="AI1318" t="str">
        <f t="shared" si="1289"/>
        <v>0</v>
      </c>
      <c r="AJ1318" t="str">
        <f t="shared" si="1290"/>
        <v>0</v>
      </c>
      <c r="AK1318" t="str">
        <f t="shared" si="1291"/>
        <v>0</v>
      </c>
      <c r="AL1318" t="str">
        <f t="shared" si="1292"/>
        <v>0</v>
      </c>
      <c r="AM1318" t="str">
        <f t="shared" si="1293"/>
        <v>0</v>
      </c>
      <c r="AN1318" t="str">
        <f t="shared" si="1294"/>
        <v>0</v>
      </c>
      <c r="AO1318" t="str">
        <f t="shared" si="1295"/>
        <v>0</v>
      </c>
      <c r="AP1318" t="str">
        <f t="shared" si="1296"/>
        <v>0</v>
      </c>
      <c r="AQ1318" t="str">
        <f t="shared" si="1297"/>
        <v>0</v>
      </c>
      <c r="AR1318" t="str">
        <f t="shared" si="1298"/>
        <v>0</v>
      </c>
      <c r="AS1318" t="str">
        <f t="shared" si="1299"/>
        <v>0</v>
      </c>
      <c r="AT1318" t="str">
        <f t="shared" si="1300"/>
        <v>0</v>
      </c>
      <c r="AU1318" t="str">
        <f t="shared" si="1301"/>
        <v>0</v>
      </c>
      <c r="AV1318" t="str">
        <f t="shared" si="1302"/>
        <v>0</v>
      </c>
      <c r="AW1318" t="str">
        <f t="shared" si="1303"/>
        <v>0</v>
      </c>
      <c r="AX1318" t="str">
        <f t="shared" si="1304"/>
        <v>0</v>
      </c>
      <c r="AY1318" t="str">
        <f t="shared" si="1305"/>
        <v>0</v>
      </c>
      <c r="AZ1318" s="22"/>
    </row>
    <row r="1319" spans="1:52" ht="15" customHeight="1">
      <c r="A1319" s="18" t="s">
        <v>118</v>
      </c>
      <c r="B1319" s="74" t="str">
        <f t="shared" si="1265"/>
        <v>2401360I</v>
      </c>
      <c r="C1319" s="76">
        <v>45533.812939814801</v>
      </c>
      <c r="D1319" s="75" t="s">
        <v>889</v>
      </c>
      <c r="E1319" s="3" t="b">
        <f>ISNUMBER(MATCH(Table1[[#This Row],[Email]],Attendance[Email],0))</f>
        <v>1</v>
      </c>
      <c r="F1319" s="3">
        <f t="shared" si="1266"/>
        <v>45534.146273148137</v>
      </c>
      <c r="G1319" s="21">
        <f>DAY(Table1[[#This Row],[Actual Time]])</f>
        <v>30</v>
      </c>
      <c r="H1319">
        <f>MONTH(Table1[[#This Row],[Actual Time]])</f>
        <v>8</v>
      </c>
      <c r="I1319">
        <f>YEAR(Table1[[#This Row],[Actual Time]])</f>
        <v>2024</v>
      </c>
      <c r="J1319" t="str">
        <f t="shared" si="1267"/>
        <v>30/8/2024</v>
      </c>
      <c r="K1319" s="3" t="str">
        <f t="shared" si="1268"/>
        <v>0</v>
      </c>
      <c r="L1319" t="str">
        <f t="shared" si="1269"/>
        <v>0</v>
      </c>
      <c r="M1319" t="str">
        <f t="shared" si="1270"/>
        <v>0</v>
      </c>
      <c r="N1319" t="str">
        <f t="shared" si="1271"/>
        <v>0</v>
      </c>
      <c r="O1319" t="str">
        <f t="shared" si="1272"/>
        <v>0</v>
      </c>
      <c r="P1319" t="str">
        <f t="shared" si="1273"/>
        <v>0</v>
      </c>
      <c r="Q1319" t="str">
        <f t="shared" si="1274"/>
        <v>0</v>
      </c>
      <c r="R1319" t="str">
        <f t="shared" si="1275"/>
        <v>0</v>
      </c>
      <c r="S1319" t="str">
        <f t="shared" si="1276"/>
        <v>0</v>
      </c>
      <c r="T1319" s="3" t="str">
        <f t="shared" si="1276"/>
        <v>0</v>
      </c>
      <c r="U1319" t="str">
        <f t="shared" si="1277"/>
        <v>0</v>
      </c>
      <c r="V1319" t="str">
        <f t="shared" si="1278"/>
        <v>0</v>
      </c>
      <c r="W1319" t="str">
        <f t="shared" si="1279"/>
        <v>0</v>
      </c>
      <c r="X1319" t="str">
        <f t="shared" si="1280"/>
        <v>0</v>
      </c>
      <c r="Y1319" t="str">
        <f t="shared" si="1281"/>
        <v>0</v>
      </c>
      <c r="Z1319" t="str">
        <f t="shared" si="1282"/>
        <v>0</v>
      </c>
      <c r="AA1319" s="3" t="str">
        <f t="shared" si="1282"/>
        <v>1</v>
      </c>
      <c r="AB1319" s="3" t="str">
        <f t="shared" si="1282"/>
        <v>0</v>
      </c>
      <c r="AC1319" t="str">
        <f t="shared" si="1283"/>
        <v>0</v>
      </c>
      <c r="AD1319" t="str">
        <f t="shared" si="1284"/>
        <v>0</v>
      </c>
      <c r="AE1319" t="str">
        <f t="shared" si="1285"/>
        <v>0</v>
      </c>
      <c r="AF1319" t="str">
        <f t="shared" si="1286"/>
        <v>0</v>
      </c>
      <c r="AG1319" t="str">
        <f t="shared" si="1287"/>
        <v>0</v>
      </c>
      <c r="AH1319" t="str">
        <f t="shared" si="1288"/>
        <v>0</v>
      </c>
      <c r="AI1319" t="str">
        <f t="shared" si="1289"/>
        <v>0</v>
      </c>
      <c r="AJ1319" t="str">
        <f t="shared" si="1290"/>
        <v>0</v>
      </c>
      <c r="AK1319" t="str">
        <f t="shared" si="1291"/>
        <v>0</v>
      </c>
      <c r="AL1319" t="str">
        <f t="shared" si="1292"/>
        <v>0</v>
      </c>
      <c r="AM1319" t="str">
        <f t="shared" si="1293"/>
        <v>0</v>
      </c>
      <c r="AN1319" t="str">
        <f t="shared" si="1294"/>
        <v>0</v>
      </c>
      <c r="AO1319" t="str">
        <f t="shared" si="1295"/>
        <v>0</v>
      </c>
      <c r="AP1319" t="str">
        <f t="shared" si="1296"/>
        <v>0</v>
      </c>
      <c r="AQ1319" t="str">
        <f t="shared" si="1297"/>
        <v>0</v>
      </c>
      <c r="AR1319" t="str">
        <f t="shared" si="1298"/>
        <v>0</v>
      </c>
      <c r="AS1319" t="str">
        <f t="shared" si="1299"/>
        <v>0</v>
      </c>
      <c r="AT1319" t="str">
        <f t="shared" si="1300"/>
        <v>0</v>
      </c>
      <c r="AU1319" t="str">
        <f t="shared" si="1301"/>
        <v>0</v>
      </c>
      <c r="AV1319" t="str">
        <f t="shared" si="1302"/>
        <v>0</v>
      </c>
      <c r="AW1319" t="str">
        <f t="shared" si="1303"/>
        <v>0</v>
      </c>
      <c r="AX1319" t="str">
        <f t="shared" si="1304"/>
        <v>0</v>
      </c>
      <c r="AY1319" t="str">
        <f t="shared" si="1305"/>
        <v>0</v>
      </c>
      <c r="AZ1319" s="22"/>
    </row>
    <row r="1320" spans="1:52" ht="15" customHeight="1">
      <c r="A1320" s="18" t="s">
        <v>274</v>
      </c>
      <c r="B1320" s="74" t="str">
        <f t="shared" si="1265"/>
        <v>2404130C</v>
      </c>
      <c r="C1320" s="76">
        <v>45533.812939814801</v>
      </c>
      <c r="D1320" s="75" t="s">
        <v>945</v>
      </c>
      <c r="E1320" s="3" t="b">
        <f>ISNUMBER(MATCH(Table1[[#This Row],[Email]],Attendance[Email],0))</f>
        <v>1</v>
      </c>
      <c r="F1320" s="3">
        <f t="shared" si="1266"/>
        <v>45534.146273148137</v>
      </c>
      <c r="G1320" s="21">
        <f>DAY(Table1[[#This Row],[Actual Time]])</f>
        <v>30</v>
      </c>
      <c r="H1320">
        <f>MONTH(Table1[[#This Row],[Actual Time]])</f>
        <v>8</v>
      </c>
      <c r="I1320">
        <f>YEAR(Table1[[#This Row],[Actual Time]])</f>
        <v>2024</v>
      </c>
      <c r="J1320" t="str">
        <f t="shared" si="1267"/>
        <v>30/8/2024</v>
      </c>
      <c r="K1320" s="3" t="str">
        <f t="shared" si="1268"/>
        <v>0</v>
      </c>
      <c r="L1320" t="str">
        <f t="shared" si="1269"/>
        <v>0</v>
      </c>
      <c r="M1320" t="str">
        <f t="shared" si="1270"/>
        <v>0</v>
      </c>
      <c r="N1320" t="str">
        <f t="shared" si="1271"/>
        <v>0</v>
      </c>
      <c r="O1320" t="str">
        <f t="shared" si="1272"/>
        <v>0</v>
      </c>
      <c r="P1320" t="str">
        <f t="shared" si="1273"/>
        <v>0</v>
      </c>
      <c r="Q1320" t="str">
        <f t="shared" si="1274"/>
        <v>0</v>
      </c>
      <c r="R1320" t="str">
        <f t="shared" si="1275"/>
        <v>0</v>
      </c>
      <c r="S1320" t="str">
        <f t="shared" si="1276"/>
        <v>0</v>
      </c>
      <c r="T1320" s="3" t="str">
        <f t="shared" si="1276"/>
        <v>0</v>
      </c>
      <c r="U1320" t="str">
        <f t="shared" si="1277"/>
        <v>0</v>
      </c>
      <c r="V1320" t="str">
        <f t="shared" si="1278"/>
        <v>0</v>
      </c>
      <c r="W1320" t="str">
        <f t="shared" si="1279"/>
        <v>0</v>
      </c>
      <c r="X1320" t="str">
        <f t="shared" si="1280"/>
        <v>0</v>
      </c>
      <c r="Y1320" t="str">
        <f t="shared" si="1281"/>
        <v>0</v>
      </c>
      <c r="Z1320" t="str">
        <f t="shared" si="1282"/>
        <v>0</v>
      </c>
      <c r="AA1320" s="3" t="str">
        <f t="shared" si="1282"/>
        <v>1</v>
      </c>
      <c r="AB1320" s="3" t="str">
        <f t="shared" si="1282"/>
        <v>0</v>
      </c>
      <c r="AC1320" t="str">
        <f t="shared" si="1283"/>
        <v>0</v>
      </c>
      <c r="AD1320" t="str">
        <f t="shared" si="1284"/>
        <v>0</v>
      </c>
      <c r="AE1320" t="str">
        <f t="shared" si="1285"/>
        <v>0</v>
      </c>
      <c r="AF1320" t="str">
        <f t="shared" si="1286"/>
        <v>0</v>
      </c>
      <c r="AG1320" t="str">
        <f t="shared" si="1287"/>
        <v>0</v>
      </c>
      <c r="AH1320" t="str">
        <f t="shared" si="1288"/>
        <v>0</v>
      </c>
      <c r="AI1320" t="str">
        <f t="shared" si="1289"/>
        <v>0</v>
      </c>
      <c r="AJ1320" t="str">
        <f t="shared" si="1290"/>
        <v>0</v>
      </c>
      <c r="AK1320" t="str">
        <f t="shared" si="1291"/>
        <v>0</v>
      </c>
      <c r="AL1320" t="str">
        <f t="shared" si="1292"/>
        <v>0</v>
      </c>
      <c r="AM1320" t="str">
        <f t="shared" si="1293"/>
        <v>0</v>
      </c>
      <c r="AN1320" t="str">
        <f t="shared" si="1294"/>
        <v>0</v>
      </c>
      <c r="AO1320" t="str">
        <f t="shared" si="1295"/>
        <v>0</v>
      </c>
      <c r="AP1320" t="str">
        <f t="shared" si="1296"/>
        <v>0</v>
      </c>
      <c r="AQ1320" t="str">
        <f t="shared" si="1297"/>
        <v>0</v>
      </c>
      <c r="AR1320" t="str">
        <f t="shared" si="1298"/>
        <v>0</v>
      </c>
      <c r="AS1320" t="str">
        <f t="shared" si="1299"/>
        <v>0</v>
      </c>
      <c r="AT1320" t="str">
        <f t="shared" si="1300"/>
        <v>0</v>
      </c>
      <c r="AU1320" t="str">
        <f t="shared" si="1301"/>
        <v>0</v>
      </c>
      <c r="AV1320" t="str">
        <f t="shared" si="1302"/>
        <v>0</v>
      </c>
      <c r="AW1320" t="str">
        <f t="shared" si="1303"/>
        <v>0</v>
      </c>
      <c r="AX1320" t="str">
        <f t="shared" si="1304"/>
        <v>0</v>
      </c>
      <c r="AY1320" t="str">
        <f t="shared" si="1305"/>
        <v>0</v>
      </c>
      <c r="AZ1320" s="22"/>
    </row>
    <row r="1321" spans="1:52" ht="15" customHeight="1">
      <c r="A1321" s="18" t="s">
        <v>627</v>
      </c>
      <c r="B1321" s="74" t="str">
        <f t="shared" si="1265"/>
        <v>2401521F</v>
      </c>
      <c r="C1321" s="76">
        <v>45533.812939814801</v>
      </c>
      <c r="D1321" s="75" t="s">
        <v>981</v>
      </c>
      <c r="E1321" s="3" t="b">
        <f>ISNUMBER(MATCH(Table1[[#This Row],[Email]],Attendance[Email],0))</f>
        <v>1</v>
      </c>
      <c r="F1321" s="3">
        <f t="shared" si="1266"/>
        <v>45534.146273148137</v>
      </c>
      <c r="G1321" s="21">
        <f>DAY(Table1[[#This Row],[Actual Time]])</f>
        <v>30</v>
      </c>
      <c r="H1321">
        <f>MONTH(Table1[[#This Row],[Actual Time]])</f>
        <v>8</v>
      </c>
      <c r="I1321">
        <f>YEAR(Table1[[#This Row],[Actual Time]])</f>
        <v>2024</v>
      </c>
      <c r="J1321" t="str">
        <f t="shared" si="1267"/>
        <v>30/8/2024</v>
      </c>
      <c r="K1321" s="3" t="str">
        <f t="shared" si="1268"/>
        <v>0</v>
      </c>
      <c r="L1321" t="str">
        <f t="shared" si="1269"/>
        <v>0</v>
      </c>
      <c r="M1321" t="str">
        <f t="shared" si="1270"/>
        <v>0</v>
      </c>
      <c r="N1321" t="str">
        <f t="shared" si="1271"/>
        <v>0</v>
      </c>
      <c r="O1321" t="str">
        <f t="shared" si="1272"/>
        <v>0</v>
      </c>
      <c r="P1321" t="str">
        <f t="shared" si="1273"/>
        <v>0</v>
      </c>
      <c r="Q1321" t="str">
        <f t="shared" si="1274"/>
        <v>0</v>
      </c>
      <c r="R1321" t="str">
        <f t="shared" si="1275"/>
        <v>0</v>
      </c>
      <c r="S1321" t="str">
        <f t="shared" si="1276"/>
        <v>0</v>
      </c>
      <c r="T1321" s="3" t="str">
        <f t="shared" si="1276"/>
        <v>0</v>
      </c>
      <c r="U1321" t="str">
        <f t="shared" si="1277"/>
        <v>0</v>
      </c>
      <c r="V1321" t="str">
        <f t="shared" si="1278"/>
        <v>0</v>
      </c>
      <c r="W1321" t="str">
        <f t="shared" si="1279"/>
        <v>0</v>
      </c>
      <c r="X1321" t="str">
        <f t="shared" si="1280"/>
        <v>0</v>
      </c>
      <c r="Y1321" t="str">
        <f t="shared" si="1281"/>
        <v>0</v>
      </c>
      <c r="Z1321" t="str">
        <f t="shared" si="1282"/>
        <v>0</v>
      </c>
      <c r="AA1321" s="3" t="str">
        <f t="shared" si="1282"/>
        <v>1</v>
      </c>
      <c r="AB1321" s="3" t="str">
        <f t="shared" si="1282"/>
        <v>0</v>
      </c>
      <c r="AC1321" t="str">
        <f t="shared" si="1283"/>
        <v>0</v>
      </c>
      <c r="AD1321" t="str">
        <f t="shared" si="1284"/>
        <v>0</v>
      </c>
      <c r="AE1321" t="str">
        <f t="shared" si="1285"/>
        <v>0</v>
      </c>
      <c r="AF1321" t="str">
        <f t="shared" si="1286"/>
        <v>0</v>
      </c>
      <c r="AG1321" t="str">
        <f t="shared" si="1287"/>
        <v>0</v>
      </c>
      <c r="AH1321" t="str">
        <f t="shared" si="1288"/>
        <v>0</v>
      </c>
      <c r="AI1321" t="str">
        <f t="shared" si="1289"/>
        <v>0</v>
      </c>
      <c r="AJ1321" t="str">
        <f t="shared" si="1290"/>
        <v>0</v>
      </c>
      <c r="AK1321" t="str">
        <f t="shared" si="1291"/>
        <v>0</v>
      </c>
      <c r="AL1321" t="str">
        <f t="shared" si="1292"/>
        <v>0</v>
      </c>
      <c r="AM1321" t="str">
        <f t="shared" si="1293"/>
        <v>0</v>
      </c>
      <c r="AN1321" t="str">
        <f t="shared" si="1294"/>
        <v>0</v>
      </c>
      <c r="AO1321" t="str">
        <f t="shared" si="1295"/>
        <v>0</v>
      </c>
      <c r="AP1321" t="str">
        <f t="shared" si="1296"/>
        <v>0</v>
      </c>
      <c r="AQ1321" t="str">
        <f t="shared" si="1297"/>
        <v>0</v>
      </c>
      <c r="AR1321" t="str">
        <f t="shared" si="1298"/>
        <v>0</v>
      </c>
      <c r="AS1321" t="str">
        <f t="shared" si="1299"/>
        <v>0</v>
      </c>
      <c r="AT1321" t="str">
        <f t="shared" si="1300"/>
        <v>0</v>
      </c>
      <c r="AU1321" t="str">
        <f t="shared" si="1301"/>
        <v>0</v>
      </c>
      <c r="AV1321" t="str">
        <f t="shared" si="1302"/>
        <v>0</v>
      </c>
      <c r="AW1321" t="str">
        <f t="shared" si="1303"/>
        <v>0</v>
      </c>
      <c r="AX1321" t="str">
        <f t="shared" si="1304"/>
        <v>0</v>
      </c>
      <c r="AY1321" t="str">
        <f t="shared" si="1305"/>
        <v>0</v>
      </c>
      <c r="AZ1321" s="22"/>
    </row>
    <row r="1322" spans="1:52" ht="15" customHeight="1">
      <c r="A1322" s="18" t="s">
        <v>148</v>
      </c>
      <c r="B1322" s="74" t="str">
        <f t="shared" si="1265"/>
        <v>2402353C</v>
      </c>
      <c r="C1322" s="76">
        <v>45533.812939814801</v>
      </c>
      <c r="D1322" s="75" t="s">
        <v>904</v>
      </c>
      <c r="E1322" s="3" t="b">
        <f>ISNUMBER(MATCH(Table1[[#This Row],[Email]],Attendance[Email],0))</f>
        <v>1</v>
      </c>
      <c r="F1322" s="3">
        <f t="shared" si="1266"/>
        <v>45534.146273148137</v>
      </c>
      <c r="G1322" s="21">
        <f>DAY(Table1[[#This Row],[Actual Time]])</f>
        <v>30</v>
      </c>
      <c r="H1322">
        <f>MONTH(Table1[[#This Row],[Actual Time]])</f>
        <v>8</v>
      </c>
      <c r="I1322">
        <f>YEAR(Table1[[#This Row],[Actual Time]])</f>
        <v>2024</v>
      </c>
      <c r="J1322" t="str">
        <f t="shared" si="1267"/>
        <v>30/8/2024</v>
      </c>
      <c r="K1322" s="3" t="str">
        <f t="shared" si="1268"/>
        <v>0</v>
      </c>
      <c r="L1322" t="str">
        <f t="shared" si="1269"/>
        <v>0</v>
      </c>
      <c r="M1322" t="str">
        <f t="shared" si="1270"/>
        <v>0</v>
      </c>
      <c r="N1322" t="str">
        <f t="shared" si="1271"/>
        <v>0</v>
      </c>
      <c r="O1322" t="str">
        <f t="shared" si="1272"/>
        <v>0</v>
      </c>
      <c r="P1322" t="str">
        <f t="shared" si="1273"/>
        <v>0</v>
      </c>
      <c r="Q1322" t="str">
        <f t="shared" si="1274"/>
        <v>0</v>
      </c>
      <c r="R1322" t="str">
        <f t="shared" si="1275"/>
        <v>0</v>
      </c>
      <c r="S1322" t="str">
        <f t="shared" si="1276"/>
        <v>0</v>
      </c>
      <c r="T1322" s="3" t="str">
        <f t="shared" si="1276"/>
        <v>0</v>
      </c>
      <c r="U1322" t="str">
        <f t="shared" si="1277"/>
        <v>0</v>
      </c>
      <c r="V1322" t="str">
        <f t="shared" si="1278"/>
        <v>0</v>
      </c>
      <c r="W1322" t="str">
        <f t="shared" si="1279"/>
        <v>0</v>
      </c>
      <c r="X1322" t="str">
        <f t="shared" si="1280"/>
        <v>0</v>
      </c>
      <c r="Y1322" t="str">
        <f t="shared" si="1281"/>
        <v>0</v>
      </c>
      <c r="Z1322" t="str">
        <f t="shared" si="1282"/>
        <v>0</v>
      </c>
      <c r="AA1322" s="3" t="str">
        <f t="shared" si="1282"/>
        <v>1</v>
      </c>
      <c r="AB1322" s="3" t="str">
        <f t="shared" si="1282"/>
        <v>0</v>
      </c>
      <c r="AC1322" t="str">
        <f t="shared" si="1283"/>
        <v>0</v>
      </c>
      <c r="AD1322" t="str">
        <f t="shared" si="1284"/>
        <v>0</v>
      </c>
      <c r="AE1322" t="str">
        <f t="shared" si="1285"/>
        <v>0</v>
      </c>
      <c r="AF1322" t="str">
        <f t="shared" si="1286"/>
        <v>0</v>
      </c>
      <c r="AG1322" t="str">
        <f t="shared" si="1287"/>
        <v>0</v>
      </c>
      <c r="AH1322" t="str">
        <f t="shared" si="1288"/>
        <v>0</v>
      </c>
      <c r="AI1322" t="str">
        <f t="shared" si="1289"/>
        <v>0</v>
      </c>
      <c r="AJ1322" t="str">
        <f t="shared" si="1290"/>
        <v>0</v>
      </c>
      <c r="AK1322" t="str">
        <f t="shared" si="1291"/>
        <v>0</v>
      </c>
      <c r="AL1322" t="str">
        <f t="shared" si="1292"/>
        <v>0</v>
      </c>
      <c r="AM1322" t="str">
        <f t="shared" si="1293"/>
        <v>0</v>
      </c>
      <c r="AN1322" t="str">
        <f t="shared" si="1294"/>
        <v>0</v>
      </c>
      <c r="AO1322" t="str">
        <f t="shared" si="1295"/>
        <v>0</v>
      </c>
      <c r="AP1322" t="str">
        <f t="shared" si="1296"/>
        <v>0</v>
      </c>
      <c r="AQ1322" t="str">
        <f t="shared" si="1297"/>
        <v>0</v>
      </c>
      <c r="AR1322" t="str">
        <f t="shared" si="1298"/>
        <v>0</v>
      </c>
      <c r="AS1322" t="str">
        <f t="shared" si="1299"/>
        <v>0</v>
      </c>
      <c r="AT1322" t="str">
        <f t="shared" si="1300"/>
        <v>0</v>
      </c>
      <c r="AU1322" t="str">
        <f t="shared" si="1301"/>
        <v>0</v>
      </c>
      <c r="AV1322" t="str">
        <f t="shared" si="1302"/>
        <v>0</v>
      </c>
      <c r="AW1322" t="str">
        <f t="shared" si="1303"/>
        <v>0</v>
      </c>
      <c r="AX1322" t="str">
        <f t="shared" si="1304"/>
        <v>0</v>
      </c>
      <c r="AY1322" t="str">
        <f t="shared" si="1305"/>
        <v>0</v>
      </c>
      <c r="AZ1322" s="22"/>
    </row>
    <row r="1323" spans="1:52" ht="15" customHeight="1">
      <c r="A1323" s="18" t="s">
        <v>146</v>
      </c>
      <c r="B1323" s="74" t="str">
        <f t="shared" ref="B1323:B1354" si="1306">LEFT($A1323,8)</f>
        <v>2400778C</v>
      </c>
      <c r="C1323" s="76">
        <v>45477.812835648103</v>
      </c>
      <c r="D1323" s="75" t="s">
        <v>903</v>
      </c>
      <c r="E1323" s="3" t="b">
        <f>ISNUMBER(MATCH(Table1[[#This Row],[Email]],Attendance[Email],0))</f>
        <v>1</v>
      </c>
      <c r="F1323" s="3">
        <f t="shared" ref="F1323:F1354" si="1307">$C1323+(8/24)</f>
        <v>45478.146168981439</v>
      </c>
      <c r="G1323" s="21">
        <f>DAY(Table1[[#This Row],[Actual Time]])</f>
        <v>5</v>
      </c>
      <c r="H1323">
        <f>MONTH(Table1[[#This Row],[Actual Time]])</f>
        <v>7</v>
      </c>
      <c r="I1323">
        <f>YEAR(Table1[[#This Row],[Actual Time]])</f>
        <v>2024</v>
      </c>
      <c r="J1323" t="str">
        <f t="shared" ref="J1323:J1354" si="1308">G1323&amp;"/"&amp;H1323&amp;"/"&amp;I1323</f>
        <v>5/7/2024</v>
      </c>
      <c r="K1323" s="3" t="str">
        <f t="shared" ref="K1323:K1354" si="1309">IF(K$1=$J1323,"1","0")</f>
        <v>0</v>
      </c>
      <c r="L1323" t="str">
        <f t="shared" ref="L1323:L1354" si="1310">IF(L$1=$J1323,"1","0")</f>
        <v>0</v>
      </c>
      <c r="M1323" t="str">
        <f t="shared" ref="M1323:M1354" si="1311">IF(M$1=$J1323,"1","0")</f>
        <v>0</v>
      </c>
      <c r="N1323" t="str">
        <f t="shared" ref="N1323:N1354" si="1312">IF(N$1=$J1323,"1","0")</f>
        <v>0</v>
      </c>
      <c r="O1323" t="str">
        <f t="shared" ref="O1323:O1354" si="1313">IF(O$1=$J1323,"1","0")</f>
        <v>0</v>
      </c>
      <c r="P1323" t="str">
        <f t="shared" ref="P1323:P1354" si="1314">IF(P$1=$J1323,"1","0")</f>
        <v>0</v>
      </c>
      <c r="Q1323" t="str">
        <f t="shared" ref="Q1323:Q1354" si="1315">IF(Q$1=$J1323,"1","0")</f>
        <v>0</v>
      </c>
      <c r="R1323" t="str">
        <f t="shared" ref="R1323:R1354" si="1316">IF(R$1=$J1323,"1","0")</f>
        <v>0</v>
      </c>
      <c r="S1323" t="str">
        <f t="shared" ref="S1323:T1354" si="1317">IF(S$1=$J1323,"1","0")</f>
        <v>0</v>
      </c>
      <c r="T1323" s="3" t="str">
        <f t="shared" si="1317"/>
        <v>0</v>
      </c>
      <c r="U1323" t="str">
        <f t="shared" ref="U1323:U1354" si="1318">IF(U$1=$J1323,"1","0")</f>
        <v>0</v>
      </c>
      <c r="V1323" t="str">
        <f t="shared" ref="V1323:V1354" si="1319">IF(V$1=$J1323,"1","0")</f>
        <v>1</v>
      </c>
      <c r="W1323" t="str">
        <f t="shared" ref="W1323:W1354" si="1320">IF(W$1=$J1323,"1","0")</f>
        <v>0</v>
      </c>
      <c r="X1323" t="str">
        <f t="shared" ref="X1323:X1354" si="1321">IF(X$1=$J1323,"1","0")</f>
        <v>0</v>
      </c>
      <c r="Y1323" t="str">
        <f t="shared" ref="Y1323:Y1354" si="1322">IF(Y$1=$J1323,"1","0")</f>
        <v>0</v>
      </c>
      <c r="Z1323" t="str">
        <f t="shared" ref="Z1323:Z1354" si="1323">IF(Z$1=$J1323,"1","0")</f>
        <v>0</v>
      </c>
      <c r="AA1323" t="str">
        <f t="shared" ref="AA1323:AB1354" si="1324">IF(AA$1=$J1323,"1","0")</f>
        <v>0</v>
      </c>
      <c r="AB1323" s="3" t="str">
        <f t="shared" si="1324"/>
        <v>0</v>
      </c>
      <c r="AC1323" t="str">
        <f t="shared" ref="AC1323:AC1354" si="1325">IF(AC$1=$J1323,"1","0")</f>
        <v>0</v>
      </c>
      <c r="AD1323" t="str">
        <f t="shared" ref="AD1323:AD1354" si="1326">IF(AD$1=$J1323,"1","0")</f>
        <v>0</v>
      </c>
      <c r="AE1323" t="str">
        <f t="shared" ref="AE1323:AE1354" si="1327">IF(AE$1=$J1323,"1","0")</f>
        <v>0</v>
      </c>
      <c r="AF1323" t="str">
        <f t="shared" ref="AF1323:AF1354" si="1328">IF(AF$1=$J1323,"1","0")</f>
        <v>0</v>
      </c>
      <c r="AG1323" t="str">
        <f t="shared" ref="AG1323:AG1354" si="1329">IF(AG$1=$J1323,"1","0")</f>
        <v>0</v>
      </c>
      <c r="AH1323" t="str">
        <f t="shared" ref="AH1323:AH1354" si="1330">IF(AH$1=$J1323,"1","0")</f>
        <v>0</v>
      </c>
      <c r="AI1323" t="str">
        <f t="shared" ref="AI1323:AI1354" si="1331">IF(AI$1=$J1323,"1","0")</f>
        <v>0</v>
      </c>
      <c r="AJ1323" t="str">
        <f t="shared" ref="AJ1323:AJ1354" si="1332">IF(AJ$1=$J1323,"1","0")</f>
        <v>0</v>
      </c>
      <c r="AK1323" t="str">
        <f t="shared" ref="AK1323:AK1354" si="1333">IF(AK$1=$J1323,"1","0")</f>
        <v>0</v>
      </c>
      <c r="AL1323" t="str">
        <f t="shared" ref="AL1323:AL1354" si="1334">IF(AL$1=$J1323,"1","0")</f>
        <v>0</v>
      </c>
      <c r="AM1323" t="str">
        <f t="shared" ref="AM1323:AM1354" si="1335">IF(AM$1=$J1323,"1","0")</f>
        <v>0</v>
      </c>
      <c r="AN1323" t="str">
        <f t="shared" ref="AN1323:AN1354" si="1336">IF(AN$1=$J1323,"1","0")</f>
        <v>0</v>
      </c>
      <c r="AO1323" t="str">
        <f t="shared" ref="AO1323:AO1354" si="1337">IF(AO$1=$J1323,"1","0")</f>
        <v>0</v>
      </c>
      <c r="AP1323" t="str">
        <f t="shared" ref="AP1323:AP1354" si="1338">IF(AP$1=$J1323,"1","0")</f>
        <v>0</v>
      </c>
      <c r="AQ1323" t="str">
        <f t="shared" ref="AQ1323:AQ1354" si="1339">IF(AQ$1=$J1323,"1","0")</f>
        <v>0</v>
      </c>
      <c r="AR1323" t="str">
        <f t="shared" ref="AR1323:AR1354" si="1340">IF(AR$1=$J1323,"1","0")</f>
        <v>0</v>
      </c>
      <c r="AS1323" t="str">
        <f t="shared" ref="AS1323:AS1354" si="1341">IF(AS$1=$J1323,"1","0")</f>
        <v>0</v>
      </c>
      <c r="AT1323" t="str">
        <f t="shared" ref="AT1323:AT1354" si="1342">IF(AT$1=$J1323,"1","0")</f>
        <v>0</v>
      </c>
      <c r="AU1323" t="str">
        <f t="shared" ref="AU1323:AU1354" si="1343">IF(AU$1=$J1323,"1","0")</f>
        <v>0</v>
      </c>
      <c r="AV1323" t="str">
        <f t="shared" ref="AV1323:AV1354" si="1344">IF(AV$1=$J1323,"1","0")</f>
        <v>0</v>
      </c>
      <c r="AW1323" t="str">
        <f t="shared" ref="AW1323:AW1354" si="1345">IF(AW$1=$J1323,"1","0")</f>
        <v>0</v>
      </c>
      <c r="AX1323" t="str">
        <f t="shared" ref="AX1323:AX1354" si="1346">IF(AX$1=$J1323,"1","0")</f>
        <v>0</v>
      </c>
      <c r="AY1323" t="str">
        <f t="shared" ref="AY1323:AY1354" si="1347">IF(AY$1=$J1323,"1","0")</f>
        <v>0</v>
      </c>
      <c r="AZ1323" s="22"/>
    </row>
    <row r="1324" spans="1:52" ht="15" customHeight="1">
      <c r="A1324" s="18" t="s">
        <v>86</v>
      </c>
      <c r="B1324" s="74" t="str">
        <f t="shared" si="1306"/>
        <v>2301700G</v>
      </c>
      <c r="C1324" s="76">
        <v>45477.812835648103</v>
      </c>
      <c r="D1324" s="75" t="s">
        <v>983</v>
      </c>
      <c r="E1324" s="3" t="b">
        <f>ISNUMBER(MATCH(Table1[[#This Row],[Email]],Attendance[Email],0))</f>
        <v>1</v>
      </c>
      <c r="F1324" s="3">
        <f t="shared" si="1307"/>
        <v>45478.146168981439</v>
      </c>
      <c r="G1324" s="21">
        <f>DAY(Table1[[#This Row],[Actual Time]])</f>
        <v>5</v>
      </c>
      <c r="H1324">
        <f>MONTH(Table1[[#This Row],[Actual Time]])</f>
        <v>7</v>
      </c>
      <c r="I1324">
        <f>YEAR(Table1[[#This Row],[Actual Time]])</f>
        <v>2024</v>
      </c>
      <c r="J1324" t="str">
        <f t="shared" si="1308"/>
        <v>5/7/2024</v>
      </c>
      <c r="K1324" s="3" t="str">
        <f t="shared" si="1309"/>
        <v>0</v>
      </c>
      <c r="L1324" t="str">
        <f t="shared" si="1310"/>
        <v>0</v>
      </c>
      <c r="M1324" t="str">
        <f t="shared" si="1311"/>
        <v>0</v>
      </c>
      <c r="N1324" t="str">
        <f t="shared" si="1312"/>
        <v>0</v>
      </c>
      <c r="O1324" t="str">
        <f t="shared" si="1313"/>
        <v>0</v>
      </c>
      <c r="P1324" t="str">
        <f t="shared" si="1314"/>
        <v>0</v>
      </c>
      <c r="Q1324" t="str">
        <f t="shared" si="1315"/>
        <v>0</v>
      </c>
      <c r="R1324" t="str">
        <f t="shared" si="1316"/>
        <v>0</v>
      </c>
      <c r="S1324" t="str">
        <f t="shared" si="1317"/>
        <v>0</v>
      </c>
      <c r="T1324" s="3" t="str">
        <f t="shared" si="1317"/>
        <v>0</v>
      </c>
      <c r="U1324" t="str">
        <f t="shared" si="1318"/>
        <v>0</v>
      </c>
      <c r="V1324" t="str">
        <f t="shared" si="1319"/>
        <v>1</v>
      </c>
      <c r="W1324" t="str">
        <f t="shared" si="1320"/>
        <v>0</v>
      </c>
      <c r="X1324" t="str">
        <f t="shared" si="1321"/>
        <v>0</v>
      </c>
      <c r="Y1324" t="str">
        <f t="shared" si="1322"/>
        <v>0</v>
      </c>
      <c r="Z1324" t="str">
        <f t="shared" si="1323"/>
        <v>0</v>
      </c>
      <c r="AA1324" t="str">
        <f t="shared" si="1324"/>
        <v>0</v>
      </c>
      <c r="AB1324" s="3" t="str">
        <f t="shared" si="1324"/>
        <v>0</v>
      </c>
      <c r="AC1324" t="str">
        <f t="shared" si="1325"/>
        <v>0</v>
      </c>
      <c r="AD1324" t="str">
        <f t="shared" si="1326"/>
        <v>0</v>
      </c>
      <c r="AE1324" t="str">
        <f t="shared" si="1327"/>
        <v>0</v>
      </c>
      <c r="AF1324" t="str">
        <f t="shared" si="1328"/>
        <v>0</v>
      </c>
      <c r="AG1324" t="str">
        <f t="shared" si="1329"/>
        <v>0</v>
      </c>
      <c r="AH1324" t="str">
        <f t="shared" si="1330"/>
        <v>0</v>
      </c>
      <c r="AI1324" t="str">
        <f t="shared" si="1331"/>
        <v>0</v>
      </c>
      <c r="AJ1324" t="str">
        <f t="shared" si="1332"/>
        <v>0</v>
      </c>
      <c r="AK1324" t="str">
        <f t="shared" si="1333"/>
        <v>0</v>
      </c>
      <c r="AL1324" t="str">
        <f t="shared" si="1334"/>
        <v>0</v>
      </c>
      <c r="AM1324" t="str">
        <f t="shared" si="1335"/>
        <v>0</v>
      </c>
      <c r="AN1324" t="str">
        <f t="shared" si="1336"/>
        <v>0</v>
      </c>
      <c r="AO1324" t="str">
        <f t="shared" si="1337"/>
        <v>0</v>
      </c>
      <c r="AP1324" t="str">
        <f t="shared" si="1338"/>
        <v>0</v>
      </c>
      <c r="AQ1324" t="str">
        <f t="shared" si="1339"/>
        <v>0</v>
      </c>
      <c r="AR1324" t="str">
        <f t="shared" si="1340"/>
        <v>0</v>
      </c>
      <c r="AS1324" t="str">
        <f t="shared" si="1341"/>
        <v>0</v>
      </c>
      <c r="AT1324" t="str">
        <f t="shared" si="1342"/>
        <v>0</v>
      </c>
      <c r="AU1324" t="str">
        <f t="shared" si="1343"/>
        <v>0</v>
      </c>
      <c r="AV1324" t="str">
        <f t="shared" si="1344"/>
        <v>0</v>
      </c>
      <c r="AW1324" t="str">
        <f t="shared" si="1345"/>
        <v>0</v>
      </c>
      <c r="AX1324" t="str">
        <f t="shared" si="1346"/>
        <v>0</v>
      </c>
      <c r="AY1324" t="str">
        <f t="shared" si="1347"/>
        <v>0</v>
      </c>
      <c r="AZ1324" s="22"/>
    </row>
    <row r="1325" spans="1:52" ht="15" customHeight="1">
      <c r="A1325" s="18" t="s">
        <v>265</v>
      </c>
      <c r="B1325" s="74" t="str">
        <f t="shared" si="1306"/>
        <v>2301725D</v>
      </c>
      <c r="C1325" s="76">
        <v>45477.812835648103</v>
      </c>
      <c r="D1325" s="75" t="s">
        <v>967</v>
      </c>
      <c r="E1325" s="3" t="b">
        <f>ISNUMBER(MATCH(Table1[[#This Row],[Email]],Attendance[Email],0))</f>
        <v>1</v>
      </c>
      <c r="F1325" s="3">
        <f t="shared" si="1307"/>
        <v>45478.146168981439</v>
      </c>
      <c r="G1325" s="21">
        <f>DAY(Table1[[#This Row],[Actual Time]])</f>
        <v>5</v>
      </c>
      <c r="H1325">
        <f>MONTH(Table1[[#This Row],[Actual Time]])</f>
        <v>7</v>
      </c>
      <c r="I1325">
        <f>YEAR(Table1[[#This Row],[Actual Time]])</f>
        <v>2024</v>
      </c>
      <c r="J1325" t="str">
        <f t="shared" si="1308"/>
        <v>5/7/2024</v>
      </c>
      <c r="K1325" s="3" t="str">
        <f t="shared" si="1309"/>
        <v>0</v>
      </c>
      <c r="L1325" t="str">
        <f t="shared" si="1310"/>
        <v>0</v>
      </c>
      <c r="M1325" t="str">
        <f t="shared" si="1311"/>
        <v>0</v>
      </c>
      <c r="N1325" t="str">
        <f t="shared" si="1312"/>
        <v>0</v>
      </c>
      <c r="O1325" t="str">
        <f t="shared" si="1313"/>
        <v>0</v>
      </c>
      <c r="P1325" t="str">
        <f t="shared" si="1314"/>
        <v>0</v>
      </c>
      <c r="Q1325" t="str">
        <f t="shared" si="1315"/>
        <v>0</v>
      </c>
      <c r="R1325" t="str">
        <f t="shared" si="1316"/>
        <v>0</v>
      </c>
      <c r="S1325" t="str">
        <f t="shared" si="1317"/>
        <v>0</v>
      </c>
      <c r="T1325" s="3" t="str">
        <f t="shared" si="1317"/>
        <v>0</v>
      </c>
      <c r="U1325" t="str">
        <f t="shared" si="1318"/>
        <v>0</v>
      </c>
      <c r="V1325" t="str">
        <f t="shared" si="1319"/>
        <v>1</v>
      </c>
      <c r="W1325" t="str">
        <f t="shared" si="1320"/>
        <v>0</v>
      </c>
      <c r="X1325" t="str">
        <f t="shared" si="1321"/>
        <v>0</v>
      </c>
      <c r="Y1325" t="str">
        <f t="shared" si="1322"/>
        <v>0</v>
      </c>
      <c r="Z1325" t="str">
        <f t="shared" si="1323"/>
        <v>0</v>
      </c>
      <c r="AA1325" t="str">
        <f t="shared" si="1324"/>
        <v>0</v>
      </c>
      <c r="AB1325" s="3" t="str">
        <f t="shared" si="1324"/>
        <v>0</v>
      </c>
      <c r="AC1325" t="str">
        <f t="shared" si="1325"/>
        <v>0</v>
      </c>
      <c r="AD1325" t="str">
        <f t="shared" si="1326"/>
        <v>0</v>
      </c>
      <c r="AE1325" t="str">
        <f t="shared" si="1327"/>
        <v>0</v>
      </c>
      <c r="AF1325" t="str">
        <f t="shared" si="1328"/>
        <v>0</v>
      </c>
      <c r="AG1325" t="str">
        <f t="shared" si="1329"/>
        <v>0</v>
      </c>
      <c r="AH1325" t="str">
        <f t="shared" si="1330"/>
        <v>0</v>
      </c>
      <c r="AI1325" t="str">
        <f t="shared" si="1331"/>
        <v>0</v>
      </c>
      <c r="AJ1325" t="str">
        <f t="shared" si="1332"/>
        <v>0</v>
      </c>
      <c r="AK1325" t="str">
        <f t="shared" si="1333"/>
        <v>0</v>
      </c>
      <c r="AL1325" t="str">
        <f t="shared" si="1334"/>
        <v>0</v>
      </c>
      <c r="AM1325" t="str">
        <f t="shared" si="1335"/>
        <v>0</v>
      </c>
      <c r="AN1325" t="str">
        <f t="shared" si="1336"/>
        <v>0</v>
      </c>
      <c r="AO1325" t="str">
        <f t="shared" si="1337"/>
        <v>0</v>
      </c>
      <c r="AP1325" t="str">
        <f t="shared" si="1338"/>
        <v>0</v>
      </c>
      <c r="AQ1325" t="str">
        <f t="shared" si="1339"/>
        <v>0</v>
      </c>
      <c r="AR1325" t="str">
        <f t="shared" si="1340"/>
        <v>0</v>
      </c>
      <c r="AS1325" t="str">
        <f t="shared" si="1341"/>
        <v>0</v>
      </c>
      <c r="AT1325" t="str">
        <f t="shared" si="1342"/>
        <v>0</v>
      </c>
      <c r="AU1325" t="str">
        <f t="shared" si="1343"/>
        <v>0</v>
      </c>
      <c r="AV1325" t="str">
        <f t="shared" si="1344"/>
        <v>0</v>
      </c>
      <c r="AW1325" t="str">
        <f t="shared" si="1345"/>
        <v>0</v>
      </c>
      <c r="AX1325" t="str">
        <f t="shared" si="1346"/>
        <v>0</v>
      </c>
      <c r="AY1325" t="str">
        <f t="shared" si="1347"/>
        <v>0</v>
      </c>
      <c r="AZ1325" s="22"/>
    </row>
    <row r="1326" spans="1:52" ht="15" customHeight="1">
      <c r="A1326" s="18" t="s">
        <v>254</v>
      </c>
      <c r="B1326" s="74" t="str">
        <f t="shared" si="1306"/>
        <v>2401040G</v>
      </c>
      <c r="C1326" s="76">
        <v>45477.812835648103</v>
      </c>
      <c r="D1326" s="75" t="s">
        <v>994</v>
      </c>
      <c r="E1326" s="3" t="b">
        <f>ISNUMBER(MATCH(Table1[[#This Row],[Email]],Attendance[Email],0))</f>
        <v>1</v>
      </c>
      <c r="F1326" s="3">
        <f t="shared" si="1307"/>
        <v>45478.146168981439</v>
      </c>
      <c r="G1326" s="21">
        <f>DAY(Table1[[#This Row],[Actual Time]])</f>
        <v>5</v>
      </c>
      <c r="H1326">
        <f>MONTH(Table1[[#This Row],[Actual Time]])</f>
        <v>7</v>
      </c>
      <c r="I1326">
        <f>YEAR(Table1[[#This Row],[Actual Time]])</f>
        <v>2024</v>
      </c>
      <c r="J1326" t="str">
        <f t="shared" si="1308"/>
        <v>5/7/2024</v>
      </c>
      <c r="K1326" s="3" t="str">
        <f t="shared" si="1309"/>
        <v>0</v>
      </c>
      <c r="L1326" t="str">
        <f t="shared" si="1310"/>
        <v>0</v>
      </c>
      <c r="M1326" t="str">
        <f t="shared" si="1311"/>
        <v>0</v>
      </c>
      <c r="N1326" t="str">
        <f t="shared" si="1312"/>
        <v>0</v>
      </c>
      <c r="O1326" t="str">
        <f t="shared" si="1313"/>
        <v>0</v>
      </c>
      <c r="P1326" t="str">
        <f t="shared" si="1314"/>
        <v>0</v>
      </c>
      <c r="Q1326" t="str">
        <f t="shared" si="1315"/>
        <v>0</v>
      </c>
      <c r="R1326" t="str">
        <f t="shared" si="1316"/>
        <v>0</v>
      </c>
      <c r="S1326" t="str">
        <f t="shared" si="1317"/>
        <v>0</v>
      </c>
      <c r="T1326" s="3" t="str">
        <f t="shared" si="1317"/>
        <v>0</v>
      </c>
      <c r="U1326" t="str">
        <f t="shared" si="1318"/>
        <v>0</v>
      </c>
      <c r="V1326" t="str">
        <f t="shared" si="1319"/>
        <v>1</v>
      </c>
      <c r="W1326" t="str">
        <f t="shared" si="1320"/>
        <v>0</v>
      </c>
      <c r="X1326" t="str">
        <f t="shared" si="1321"/>
        <v>0</v>
      </c>
      <c r="Y1326" t="str">
        <f t="shared" si="1322"/>
        <v>0</v>
      </c>
      <c r="Z1326" t="str">
        <f t="shared" si="1323"/>
        <v>0</v>
      </c>
      <c r="AA1326" t="str">
        <f t="shared" si="1324"/>
        <v>0</v>
      </c>
      <c r="AB1326" s="3" t="str">
        <f t="shared" si="1324"/>
        <v>0</v>
      </c>
      <c r="AC1326" t="str">
        <f t="shared" si="1325"/>
        <v>0</v>
      </c>
      <c r="AD1326" t="str">
        <f t="shared" si="1326"/>
        <v>0</v>
      </c>
      <c r="AE1326" t="str">
        <f t="shared" si="1327"/>
        <v>0</v>
      </c>
      <c r="AF1326" t="str">
        <f t="shared" si="1328"/>
        <v>0</v>
      </c>
      <c r="AG1326" t="str">
        <f t="shared" si="1329"/>
        <v>0</v>
      </c>
      <c r="AH1326" t="str">
        <f t="shared" si="1330"/>
        <v>0</v>
      </c>
      <c r="AI1326" t="str">
        <f t="shared" si="1331"/>
        <v>0</v>
      </c>
      <c r="AJ1326" t="str">
        <f t="shared" si="1332"/>
        <v>0</v>
      </c>
      <c r="AK1326" t="str">
        <f t="shared" si="1333"/>
        <v>0</v>
      </c>
      <c r="AL1326" t="str">
        <f t="shared" si="1334"/>
        <v>0</v>
      </c>
      <c r="AM1326" t="str">
        <f t="shared" si="1335"/>
        <v>0</v>
      </c>
      <c r="AN1326" t="str">
        <f t="shared" si="1336"/>
        <v>0</v>
      </c>
      <c r="AO1326" t="str">
        <f t="shared" si="1337"/>
        <v>0</v>
      </c>
      <c r="AP1326" t="str">
        <f t="shared" si="1338"/>
        <v>0</v>
      </c>
      <c r="AQ1326" t="str">
        <f t="shared" si="1339"/>
        <v>0</v>
      </c>
      <c r="AR1326" t="str">
        <f t="shared" si="1340"/>
        <v>0</v>
      </c>
      <c r="AS1326" t="str">
        <f t="shared" si="1341"/>
        <v>0</v>
      </c>
      <c r="AT1326" t="str">
        <f t="shared" si="1342"/>
        <v>0</v>
      </c>
      <c r="AU1326" t="str">
        <f t="shared" si="1343"/>
        <v>0</v>
      </c>
      <c r="AV1326" t="str">
        <f t="shared" si="1344"/>
        <v>0</v>
      </c>
      <c r="AW1326" t="str">
        <f t="shared" si="1345"/>
        <v>0</v>
      </c>
      <c r="AX1326" t="str">
        <f t="shared" si="1346"/>
        <v>0</v>
      </c>
      <c r="AY1326" t="str">
        <f t="shared" si="1347"/>
        <v>0</v>
      </c>
      <c r="AZ1326" s="22"/>
    </row>
    <row r="1327" spans="1:52" ht="15" customHeight="1">
      <c r="A1327" s="18" t="s">
        <v>390</v>
      </c>
      <c r="B1327" s="74" t="str">
        <f t="shared" si="1306"/>
        <v>2403727G</v>
      </c>
      <c r="C1327" s="76">
        <v>45477.812835648103</v>
      </c>
      <c r="D1327" s="75" t="s">
        <v>946</v>
      </c>
      <c r="E1327" s="3" t="b">
        <f>ISNUMBER(MATCH(Table1[[#This Row],[Email]],Attendance[Email],0))</f>
        <v>1</v>
      </c>
      <c r="F1327" s="3">
        <f t="shared" si="1307"/>
        <v>45478.146168981439</v>
      </c>
      <c r="G1327" s="21">
        <f>DAY(Table1[[#This Row],[Actual Time]])</f>
        <v>5</v>
      </c>
      <c r="H1327">
        <f>MONTH(Table1[[#This Row],[Actual Time]])</f>
        <v>7</v>
      </c>
      <c r="I1327">
        <f>YEAR(Table1[[#This Row],[Actual Time]])</f>
        <v>2024</v>
      </c>
      <c r="J1327" t="str">
        <f t="shared" si="1308"/>
        <v>5/7/2024</v>
      </c>
      <c r="K1327" s="3" t="str">
        <f t="shared" si="1309"/>
        <v>0</v>
      </c>
      <c r="L1327" t="str">
        <f t="shared" si="1310"/>
        <v>0</v>
      </c>
      <c r="M1327" t="str">
        <f t="shared" si="1311"/>
        <v>0</v>
      </c>
      <c r="N1327" t="str">
        <f t="shared" si="1312"/>
        <v>0</v>
      </c>
      <c r="O1327" t="str">
        <f t="shared" si="1313"/>
        <v>0</v>
      </c>
      <c r="P1327" t="str">
        <f t="shared" si="1314"/>
        <v>0</v>
      </c>
      <c r="Q1327" t="str">
        <f t="shared" si="1315"/>
        <v>0</v>
      </c>
      <c r="R1327" t="str">
        <f t="shared" si="1316"/>
        <v>0</v>
      </c>
      <c r="S1327" t="str">
        <f t="shared" si="1317"/>
        <v>0</v>
      </c>
      <c r="T1327" s="3" t="str">
        <f t="shared" si="1317"/>
        <v>0</v>
      </c>
      <c r="U1327" t="str">
        <f t="shared" si="1318"/>
        <v>0</v>
      </c>
      <c r="V1327" t="str">
        <f t="shared" si="1319"/>
        <v>1</v>
      </c>
      <c r="W1327" t="str">
        <f t="shared" si="1320"/>
        <v>0</v>
      </c>
      <c r="X1327" t="str">
        <f t="shared" si="1321"/>
        <v>0</v>
      </c>
      <c r="Y1327" t="str">
        <f t="shared" si="1322"/>
        <v>0</v>
      </c>
      <c r="Z1327" t="str">
        <f t="shared" si="1323"/>
        <v>0</v>
      </c>
      <c r="AA1327" t="str">
        <f t="shared" si="1324"/>
        <v>0</v>
      </c>
      <c r="AB1327" s="3" t="str">
        <f t="shared" si="1324"/>
        <v>0</v>
      </c>
      <c r="AC1327" t="str">
        <f t="shared" si="1325"/>
        <v>0</v>
      </c>
      <c r="AD1327" t="str">
        <f t="shared" si="1326"/>
        <v>0</v>
      </c>
      <c r="AE1327" t="str">
        <f t="shared" si="1327"/>
        <v>0</v>
      </c>
      <c r="AF1327" t="str">
        <f t="shared" si="1328"/>
        <v>0</v>
      </c>
      <c r="AG1327" t="str">
        <f t="shared" si="1329"/>
        <v>0</v>
      </c>
      <c r="AH1327" t="str">
        <f t="shared" si="1330"/>
        <v>0</v>
      </c>
      <c r="AI1327" t="str">
        <f t="shared" si="1331"/>
        <v>0</v>
      </c>
      <c r="AJ1327" t="str">
        <f t="shared" si="1332"/>
        <v>0</v>
      </c>
      <c r="AK1327" t="str">
        <f t="shared" si="1333"/>
        <v>0</v>
      </c>
      <c r="AL1327" t="str">
        <f t="shared" si="1334"/>
        <v>0</v>
      </c>
      <c r="AM1327" t="str">
        <f t="shared" si="1335"/>
        <v>0</v>
      </c>
      <c r="AN1327" t="str">
        <f t="shared" si="1336"/>
        <v>0</v>
      </c>
      <c r="AO1327" t="str">
        <f t="shared" si="1337"/>
        <v>0</v>
      </c>
      <c r="AP1327" t="str">
        <f t="shared" si="1338"/>
        <v>0</v>
      </c>
      <c r="AQ1327" t="str">
        <f t="shared" si="1339"/>
        <v>0</v>
      </c>
      <c r="AR1327" t="str">
        <f t="shared" si="1340"/>
        <v>0</v>
      </c>
      <c r="AS1327" t="str">
        <f t="shared" si="1341"/>
        <v>0</v>
      </c>
      <c r="AT1327" t="str">
        <f t="shared" si="1342"/>
        <v>0</v>
      </c>
      <c r="AU1327" t="str">
        <f t="shared" si="1343"/>
        <v>0</v>
      </c>
      <c r="AV1327" t="str">
        <f t="shared" si="1344"/>
        <v>0</v>
      </c>
      <c r="AW1327" t="str">
        <f t="shared" si="1345"/>
        <v>0</v>
      </c>
      <c r="AX1327" t="str">
        <f t="shared" si="1346"/>
        <v>0</v>
      </c>
      <c r="AY1327" t="str">
        <f t="shared" si="1347"/>
        <v>0</v>
      </c>
      <c r="AZ1327" s="22"/>
    </row>
    <row r="1328" spans="1:52" ht="15" customHeight="1">
      <c r="A1328" s="18" t="s">
        <v>260</v>
      </c>
      <c r="B1328" s="74" t="str">
        <f t="shared" si="1306"/>
        <v>2401045F</v>
      </c>
      <c r="C1328" s="76">
        <v>45477.812835648103</v>
      </c>
      <c r="D1328" s="75" t="s">
        <v>1010</v>
      </c>
      <c r="E1328" s="3" t="b">
        <f>ISNUMBER(MATCH(Table1[[#This Row],[Email]],Attendance[Email],0))</f>
        <v>1</v>
      </c>
      <c r="F1328" s="3">
        <f t="shared" si="1307"/>
        <v>45478.146168981439</v>
      </c>
      <c r="G1328" s="21">
        <f>DAY(Table1[[#This Row],[Actual Time]])</f>
        <v>5</v>
      </c>
      <c r="H1328">
        <f>MONTH(Table1[[#This Row],[Actual Time]])</f>
        <v>7</v>
      </c>
      <c r="I1328">
        <f>YEAR(Table1[[#This Row],[Actual Time]])</f>
        <v>2024</v>
      </c>
      <c r="J1328" t="str">
        <f t="shared" si="1308"/>
        <v>5/7/2024</v>
      </c>
      <c r="K1328" s="3" t="str">
        <f t="shared" si="1309"/>
        <v>0</v>
      </c>
      <c r="L1328" t="str">
        <f t="shared" si="1310"/>
        <v>0</v>
      </c>
      <c r="M1328" t="str">
        <f t="shared" si="1311"/>
        <v>0</v>
      </c>
      <c r="N1328" t="str">
        <f t="shared" si="1312"/>
        <v>0</v>
      </c>
      <c r="O1328" t="str">
        <f t="shared" si="1313"/>
        <v>0</v>
      </c>
      <c r="P1328" t="str">
        <f t="shared" si="1314"/>
        <v>0</v>
      </c>
      <c r="Q1328" t="str">
        <f t="shared" si="1315"/>
        <v>0</v>
      </c>
      <c r="R1328" t="str">
        <f t="shared" si="1316"/>
        <v>0</v>
      </c>
      <c r="S1328" t="str">
        <f t="shared" si="1317"/>
        <v>0</v>
      </c>
      <c r="T1328" s="3" t="str">
        <f t="shared" si="1317"/>
        <v>0</v>
      </c>
      <c r="U1328" t="str">
        <f t="shared" si="1318"/>
        <v>0</v>
      </c>
      <c r="V1328" t="str">
        <f t="shared" si="1319"/>
        <v>1</v>
      </c>
      <c r="W1328" t="str">
        <f t="shared" si="1320"/>
        <v>0</v>
      </c>
      <c r="X1328" t="str">
        <f t="shared" si="1321"/>
        <v>0</v>
      </c>
      <c r="Y1328" t="str">
        <f t="shared" si="1322"/>
        <v>0</v>
      </c>
      <c r="Z1328" t="str">
        <f t="shared" si="1323"/>
        <v>0</v>
      </c>
      <c r="AA1328" t="str">
        <f t="shared" si="1324"/>
        <v>0</v>
      </c>
      <c r="AB1328" s="3" t="str">
        <f t="shared" si="1324"/>
        <v>0</v>
      </c>
      <c r="AC1328" t="str">
        <f t="shared" si="1325"/>
        <v>0</v>
      </c>
      <c r="AD1328" t="str">
        <f t="shared" si="1326"/>
        <v>0</v>
      </c>
      <c r="AE1328" t="str">
        <f t="shared" si="1327"/>
        <v>0</v>
      </c>
      <c r="AF1328" t="str">
        <f t="shared" si="1328"/>
        <v>0</v>
      </c>
      <c r="AG1328" t="str">
        <f t="shared" si="1329"/>
        <v>0</v>
      </c>
      <c r="AH1328" t="str">
        <f t="shared" si="1330"/>
        <v>0</v>
      </c>
      <c r="AI1328" t="str">
        <f t="shared" si="1331"/>
        <v>0</v>
      </c>
      <c r="AJ1328" t="str">
        <f t="shared" si="1332"/>
        <v>0</v>
      </c>
      <c r="AK1328" t="str">
        <f t="shared" si="1333"/>
        <v>0</v>
      </c>
      <c r="AL1328" t="str">
        <f t="shared" si="1334"/>
        <v>0</v>
      </c>
      <c r="AM1328" t="str">
        <f t="shared" si="1335"/>
        <v>0</v>
      </c>
      <c r="AN1328" t="str">
        <f t="shared" si="1336"/>
        <v>0</v>
      </c>
      <c r="AO1328" t="str">
        <f t="shared" si="1337"/>
        <v>0</v>
      </c>
      <c r="AP1328" t="str">
        <f t="shared" si="1338"/>
        <v>0</v>
      </c>
      <c r="AQ1328" t="str">
        <f t="shared" si="1339"/>
        <v>0</v>
      </c>
      <c r="AR1328" t="str">
        <f t="shared" si="1340"/>
        <v>0</v>
      </c>
      <c r="AS1328" t="str">
        <f t="shared" si="1341"/>
        <v>0</v>
      </c>
      <c r="AT1328" t="str">
        <f t="shared" si="1342"/>
        <v>0</v>
      </c>
      <c r="AU1328" t="str">
        <f t="shared" si="1343"/>
        <v>0</v>
      </c>
      <c r="AV1328" t="str">
        <f t="shared" si="1344"/>
        <v>0</v>
      </c>
      <c r="AW1328" t="str">
        <f t="shared" si="1345"/>
        <v>0</v>
      </c>
      <c r="AX1328" t="str">
        <f t="shared" si="1346"/>
        <v>0</v>
      </c>
      <c r="AY1328" t="str">
        <f t="shared" si="1347"/>
        <v>0</v>
      </c>
      <c r="AZ1328" s="22"/>
    </row>
    <row r="1329" spans="1:52" ht="15" customHeight="1">
      <c r="A1329" s="18" t="s">
        <v>300</v>
      </c>
      <c r="B1329" s="74" t="str">
        <f t="shared" si="1306"/>
        <v>2402220D</v>
      </c>
      <c r="C1329" s="76">
        <v>45477.812835648103</v>
      </c>
      <c r="D1329" s="75" t="s">
        <v>1015</v>
      </c>
      <c r="E1329" s="3" t="b">
        <f>ISNUMBER(MATCH(Table1[[#This Row],[Email]],Attendance[Email],0))</f>
        <v>1</v>
      </c>
      <c r="F1329" s="3">
        <f t="shared" si="1307"/>
        <v>45478.146168981439</v>
      </c>
      <c r="G1329" s="21">
        <f>DAY(Table1[[#This Row],[Actual Time]])</f>
        <v>5</v>
      </c>
      <c r="H1329">
        <f>MONTH(Table1[[#This Row],[Actual Time]])</f>
        <v>7</v>
      </c>
      <c r="I1329">
        <f>YEAR(Table1[[#This Row],[Actual Time]])</f>
        <v>2024</v>
      </c>
      <c r="J1329" t="str">
        <f t="shared" si="1308"/>
        <v>5/7/2024</v>
      </c>
      <c r="K1329" s="3" t="str">
        <f t="shared" si="1309"/>
        <v>0</v>
      </c>
      <c r="L1329" t="str">
        <f t="shared" si="1310"/>
        <v>0</v>
      </c>
      <c r="M1329" t="str">
        <f t="shared" si="1311"/>
        <v>0</v>
      </c>
      <c r="N1329" t="str">
        <f t="shared" si="1312"/>
        <v>0</v>
      </c>
      <c r="O1329" t="str">
        <f t="shared" si="1313"/>
        <v>0</v>
      </c>
      <c r="P1329" t="str">
        <f t="shared" si="1314"/>
        <v>0</v>
      </c>
      <c r="Q1329" t="str">
        <f t="shared" si="1315"/>
        <v>0</v>
      </c>
      <c r="R1329" t="str">
        <f t="shared" si="1316"/>
        <v>0</v>
      </c>
      <c r="S1329" t="str">
        <f t="shared" si="1317"/>
        <v>0</v>
      </c>
      <c r="T1329" s="3" t="str">
        <f t="shared" si="1317"/>
        <v>0</v>
      </c>
      <c r="U1329" t="str">
        <f t="shared" si="1318"/>
        <v>0</v>
      </c>
      <c r="V1329" t="str">
        <f t="shared" si="1319"/>
        <v>1</v>
      </c>
      <c r="W1329" t="str">
        <f t="shared" si="1320"/>
        <v>0</v>
      </c>
      <c r="X1329" t="str">
        <f t="shared" si="1321"/>
        <v>0</v>
      </c>
      <c r="Y1329" t="str">
        <f t="shared" si="1322"/>
        <v>0</v>
      </c>
      <c r="Z1329" t="str">
        <f t="shared" si="1323"/>
        <v>0</v>
      </c>
      <c r="AA1329" t="str">
        <f t="shared" si="1324"/>
        <v>0</v>
      </c>
      <c r="AB1329" s="3" t="str">
        <f t="shared" si="1324"/>
        <v>0</v>
      </c>
      <c r="AC1329" t="str">
        <f t="shared" si="1325"/>
        <v>0</v>
      </c>
      <c r="AD1329" t="str">
        <f t="shared" si="1326"/>
        <v>0</v>
      </c>
      <c r="AE1329" t="str">
        <f t="shared" si="1327"/>
        <v>0</v>
      </c>
      <c r="AF1329" t="str">
        <f t="shared" si="1328"/>
        <v>0</v>
      </c>
      <c r="AG1329" t="str">
        <f t="shared" si="1329"/>
        <v>0</v>
      </c>
      <c r="AH1329" t="str">
        <f t="shared" si="1330"/>
        <v>0</v>
      </c>
      <c r="AI1329" t="str">
        <f t="shared" si="1331"/>
        <v>0</v>
      </c>
      <c r="AJ1329" t="str">
        <f t="shared" si="1332"/>
        <v>0</v>
      </c>
      <c r="AK1329" t="str">
        <f t="shared" si="1333"/>
        <v>0</v>
      </c>
      <c r="AL1329" t="str">
        <f t="shared" si="1334"/>
        <v>0</v>
      </c>
      <c r="AM1329" t="str">
        <f t="shared" si="1335"/>
        <v>0</v>
      </c>
      <c r="AN1329" t="str">
        <f t="shared" si="1336"/>
        <v>0</v>
      </c>
      <c r="AO1329" t="str">
        <f t="shared" si="1337"/>
        <v>0</v>
      </c>
      <c r="AP1329" t="str">
        <f t="shared" si="1338"/>
        <v>0</v>
      </c>
      <c r="AQ1329" t="str">
        <f t="shared" si="1339"/>
        <v>0</v>
      </c>
      <c r="AR1329" t="str">
        <f t="shared" si="1340"/>
        <v>0</v>
      </c>
      <c r="AS1329" t="str">
        <f t="shared" si="1341"/>
        <v>0</v>
      </c>
      <c r="AT1329" t="str">
        <f t="shared" si="1342"/>
        <v>0</v>
      </c>
      <c r="AU1329" t="str">
        <f t="shared" si="1343"/>
        <v>0</v>
      </c>
      <c r="AV1329" t="str">
        <f t="shared" si="1344"/>
        <v>0</v>
      </c>
      <c r="AW1329" t="str">
        <f t="shared" si="1345"/>
        <v>0</v>
      </c>
      <c r="AX1329" t="str">
        <f t="shared" si="1346"/>
        <v>0</v>
      </c>
      <c r="AY1329" t="str">
        <f t="shared" si="1347"/>
        <v>0</v>
      </c>
      <c r="AZ1329" s="22"/>
    </row>
    <row r="1330" spans="1:52" ht="15" customHeight="1">
      <c r="A1330" s="18" t="s">
        <v>302</v>
      </c>
      <c r="B1330" s="74" t="str">
        <f t="shared" si="1306"/>
        <v>2404133G</v>
      </c>
      <c r="C1330" s="76">
        <v>45477.812835648103</v>
      </c>
      <c r="D1330" s="75" t="s">
        <v>982</v>
      </c>
      <c r="E1330" s="3" t="b">
        <f>ISNUMBER(MATCH(Table1[[#This Row],[Email]],Attendance[Email],0))</f>
        <v>1</v>
      </c>
      <c r="F1330" s="3">
        <f t="shared" si="1307"/>
        <v>45478.146168981439</v>
      </c>
      <c r="G1330" s="21">
        <f>DAY(Table1[[#This Row],[Actual Time]])</f>
        <v>5</v>
      </c>
      <c r="H1330">
        <f>MONTH(Table1[[#This Row],[Actual Time]])</f>
        <v>7</v>
      </c>
      <c r="I1330">
        <f>YEAR(Table1[[#This Row],[Actual Time]])</f>
        <v>2024</v>
      </c>
      <c r="J1330" t="str">
        <f t="shared" si="1308"/>
        <v>5/7/2024</v>
      </c>
      <c r="K1330" s="3" t="str">
        <f t="shared" si="1309"/>
        <v>0</v>
      </c>
      <c r="L1330" t="str">
        <f t="shared" si="1310"/>
        <v>0</v>
      </c>
      <c r="M1330" t="str">
        <f t="shared" si="1311"/>
        <v>0</v>
      </c>
      <c r="N1330" t="str">
        <f t="shared" si="1312"/>
        <v>0</v>
      </c>
      <c r="O1330" t="str">
        <f t="shared" si="1313"/>
        <v>0</v>
      </c>
      <c r="P1330" t="str">
        <f t="shared" si="1314"/>
        <v>0</v>
      </c>
      <c r="Q1330" t="str">
        <f t="shared" si="1315"/>
        <v>0</v>
      </c>
      <c r="R1330" t="str">
        <f t="shared" si="1316"/>
        <v>0</v>
      </c>
      <c r="S1330" t="str">
        <f t="shared" si="1317"/>
        <v>0</v>
      </c>
      <c r="T1330" s="3" t="str">
        <f t="shared" si="1317"/>
        <v>0</v>
      </c>
      <c r="U1330" t="str">
        <f t="shared" si="1318"/>
        <v>0</v>
      </c>
      <c r="V1330" t="str">
        <f t="shared" si="1319"/>
        <v>1</v>
      </c>
      <c r="W1330" t="str">
        <f t="shared" si="1320"/>
        <v>0</v>
      </c>
      <c r="X1330" t="str">
        <f t="shared" si="1321"/>
        <v>0</v>
      </c>
      <c r="Y1330" t="str">
        <f t="shared" si="1322"/>
        <v>0</v>
      </c>
      <c r="Z1330" t="str">
        <f t="shared" si="1323"/>
        <v>0</v>
      </c>
      <c r="AA1330" t="str">
        <f t="shared" si="1324"/>
        <v>0</v>
      </c>
      <c r="AB1330" s="3" t="str">
        <f t="shared" si="1324"/>
        <v>0</v>
      </c>
      <c r="AC1330" t="str">
        <f t="shared" si="1325"/>
        <v>0</v>
      </c>
      <c r="AD1330" t="str">
        <f t="shared" si="1326"/>
        <v>0</v>
      </c>
      <c r="AE1330" t="str">
        <f t="shared" si="1327"/>
        <v>0</v>
      </c>
      <c r="AF1330" t="str">
        <f t="shared" si="1328"/>
        <v>0</v>
      </c>
      <c r="AG1330" t="str">
        <f t="shared" si="1329"/>
        <v>0</v>
      </c>
      <c r="AH1330" t="str">
        <f t="shared" si="1330"/>
        <v>0</v>
      </c>
      <c r="AI1330" t="str">
        <f t="shared" si="1331"/>
        <v>0</v>
      </c>
      <c r="AJ1330" t="str">
        <f t="shared" si="1332"/>
        <v>0</v>
      </c>
      <c r="AK1330" t="str">
        <f t="shared" si="1333"/>
        <v>0</v>
      </c>
      <c r="AL1330" t="str">
        <f t="shared" si="1334"/>
        <v>0</v>
      </c>
      <c r="AM1330" t="str">
        <f t="shared" si="1335"/>
        <v>0</v>
      </c>
      <c r="AN1330" t="str">
        <f t="shared" si="1336"/>
        <v>0</v>
      </c>
      <c r="AO1330" t="str">
        <f t="shared" si="1337"/>
        <v>0</v>
      </c>
      <c r="AP1330" t="str">
        <f t="shared" si="1338"/>
        <v>0</v>
      </c>
      <c r="AQ1330" t="str">
        <f t="shared" si="1339"/>
        <v>0</v>
      </c>
      <c r="AR1330" t="str">
        <f t="shared" si="1340"/>
        <v>0</v>
      </c>
      <c r="AS1330" t="str">
        <f t="shared" si="1341"/>
        <v>0</v>
      </c>
      <c r="AT1330" t="str">
        <f t="shared" si="1342"/>
        <v>0</v>
      </c>
      <c r="AU1330" t="str">
        <f t="shared" si="1343"/>
        <v>0</v>
      </c>
      <c r="AV1330" t="str">
        <f t="shared" si="1344"/>
        <v>0</v>
      </c>
      <c r="AW1330" t="str">
        <f t="shared" si="1345"/>
        <v>0</v>
      </c>
      <c r="AX1330" t="str">
        <f t="shared" si="1346"/>
        <v>0</v>
      </c>
      <c r="AY1330" t="str">
        <f t="shared" si="1347"/>
        <v>0</v>
      </c>
      <c r="AZ1330" s="22"/>
    </row>
    <row r="1331" spans="1:52" ht="15" customHeight="1">
      <c r="A1331" s="18" t="s">
        <v>528</v>
      </c>
      <c r="B1331" s="74" t="str">
        <f t="shared" si="1306"/>
        <v>2401798J</v>
      </c>
      <c r="C1331" s="76">
        <v>45477.812835648103</v>
      </c>
      <c r="D1331" s="75" t="s">
        <v>990</v>
      </c>
      <c r="E1331" s="3" t="b">
        <f>ISNUMBER(MATCH(Table1[[#This Row],[Email]],Attendance[Email],0))</f>
        <v>1</v>
      </c>
      <c r="F1331" s="3">
        <f t="shared" si="1307"/>
        <v>45478.146168981439</v>
      </c>
      <c r="G1331" s="21">
        <f>DAY(Table1[[#This Row],[Actual Time]])</f>
        <v>5</v>
      </c>
      <c r="H1331">
        <f>MONTH(Table1[[#This Row],[Actual Time]])</f>
        <v>7</v>
      </c>
      <c r="I1331">
        <f>YEAR(Table1[[#This Row],[Actual Time]])</f>
        <v>2024</v>
      </c>
      <c r="J1331" t="str">
        <f t="shared" si="1308"/>
        <v>5/7/2024</v>
      </c>
      <c r="K1331" s="3" t="str">
        <f t="shared" si="1309"/>
        <v>0</v>
      </c>
      <c r="L1331" t="str">
        <f t="shared" si="1310"/>
        <v>0</v>
      </c>
      <c r="M1331" t="str">
        <f t="shared" si="1311"/>
        <v>0</v>
      </c>
      <c r="N1331" t="str">
        <f t="shared" si="1312"/>
        <v>0</v>
      </c>
      <c r="O1331" t="str">
        <f t="shared" si="1313"/>
        <v>0</v>
      </c>
      <c r="P1331" t="str">
        <f t="shared" si="1314"/>
        <v>0</v>
      </c>
      <c r="Q1331" t="str">
        <f t="shared" si="1315"/>
        <v>0</v>
      </c>
      <c r="R1331" t="str">
        <f t="shared" si="1316"/>
        <v>0</v>
      </c>
      <c r="S1331" t="str">
        <f t="shared" si="1317"/>
        <v>0</v>
      </c>
      <c r="T1331" s="3" t="str">
        <f t="shared" si="1317"/>
        <v>0</v>
      </c>
      <c r="U1331" t="str">
        <f t="shared" si="1318"/>
        <v>0</v>
      </c>
      <c r="V1331" t="str">
        <f t="shared" si="1319"/>
        <v>1</v>
      </c>
      <c r="W1331" t="str">
        <f t="shared" si="1320"/>
        <v>0</v>
      </c>
      <c r="X1331" t="str">
        <f t="shared" si="1321"/>
        <v>0</v>
      </c>
      <c r="Y1331" t="str">
        <f t="shared" si="1322"/>
        <v>0</v>
      </c>
      <c r="Z1331" t="str">
        <f t="shared" si="1323"/>
        <v>0</v>
      </c>
      <c r="AA1331" t="str">
        <f t="shared" si="1324"/>
        <v>0</v>
      </c>
      <c r="AB1331" s="3" t="str">
        <f t="shared" si="1324"/>
        <v>0</v>
      </c>
      <c r="AC1331" t="str">
        <f t="shared" si="1325"/>
        <v>0</v>
      </c>
      <c r="AD1331" t="str">
        <f t="shared" si="1326"/>
        <v>0</v>
      </c>
      <c r="AE1331" t="str">
        <f t="shared" si="1327"/>
        <v>0</v>
      </c>
      <c r="AF1331" t="str">
        <f t="shared" si="1328"/>
        <v>0</v>
      </c>
      <c r="AG1331" t="str">
        <f t="shared" si="1329"/>
        <v>0</v>
      </c>
      <c r="AH1331" t="str">
        <f t="shared" si="1330"/>
        <v>0</v>
      </c>
      <c r="AI1331" t="str">
        <f t="shared" si="1331"/>
        <v>0</v>
      </c>
      <c r="AJ1331" t="str">
        <f t="shared" si="1332"/>
        <v>0</v>
      </c>
      <c r="AK1331" t="str">
        <f t="shared" si="1333"/>
        <v>0</v>
      </c>
      <c r="AL1331" t="str">
        <f t="shared" si="1334"/>
        <v>0</v>
      </c>
      <c r="AM1331" t="str">
        <f t="shared" si="1335"/>
        <v>0</v>
      </c>
      <c r="AN1331" t="str">
        <f t="shared" si="1336"/>
        <v>0</v>
      </c>
      <c r="AO1331" t="str">
        <f t="shared" si="1337"/>
        <v>0</v>
      </c>
      <c r="AP1331" t="str">
        <f t="shared" si="1338"/>
        <v>0</v>
      </c>
      <c r="AQ1331" t="str">
        <f t="shared" si="1339"/>
        <v>0</v>
      </c>
      <c r="AR1331" t="str">
        <f t="shared" si="1340"/>
        <v>0</v>
      </c>
      <c r="AS1331" t="str">
        <f t="shared" si="1341"/>
        <v>0</v>
      </c>
      <c r="AT1331" t="str">
        <f t="shared" si="1342"/>
        <v>0</v>
      </c>
      <c r="AU1331" t="str">
        <f t="shared" si="1343"/>
        <v>0</v>
      </c>
      <c r="AV1331" t="str">
        <f t="shared" si="1344"/>
        <v>0</v>
      </c>
      <c r="AW1331" t="str">
        <f t="shared" si="1345"/>
        <v>0</v>
      </c>
      <c r="AX1331" t="str">
        <f t="shared" si="1346"/>
        <v>0</v>
      </c>
      <c r="AY1331" t="str">
        <f t="shared" si="1347"/>
        <v>0</v>
      </c>
      <c r="AZ1331" s="22"/>
    </row>
    <row r="1332" spans="1:52" ht="15" customHeight="1">
      <c r="A1332" s="18" t="s">
        <v>591</v>
      </c>
      <c r="B1332" s="74" t="str">
        <f t="shared" si="1306"/>
        <v>2401267F</v>
      </c>
      <c r="C1332" s="76">
        <v>45477.812835648103</v>
      </c>
      <c r="D1332" s="75" t="s">
        <v>993</v>
      </c>
      <c r="E1332" s="3" t="b">
        <f>ISNUMBER(MATCH(Table1[[#This Row],[Email]],Attendance[Email],0))</f>
        <v>1</v>
      </c>
      <c r="F1332" s="3">
        <f t="shared" si="1307"/>
        <v>45478.146168981439</v>
      </c>
      <c r="G1332" s="21">
        <f>DAY(Table1[[#This Row],[Actual Time]])</f>
        <v>5</v>
      </c>
      <c r="H1332">
        <f>MONTH(Table1[[#This Row],[Actual Time]])</f>
        <v>7</v>
      </c>
      <c r="I1332">
        <f>YEAR(Table1[[#This Row],[Actual Time]])</f>
        <v>2024</v>
      </c>
      <c r="J1332" t="str">
        <f t="shared" si="1308"/>
        <v>5/7/2024</v>
      </c>
      <c r="K1332" s="3" t="str">
        <f t="shared" si="1309"/>
        <v>0</v>
      </c>
      <c r="L1332" t="str">
        <f t="shared" si="1310"/>
        <v>0</v>
      </c>
      <c r="M1332" t="str">
        <f t="shared" si="1311"/>
        <v>0</v>
      </c>
      <c r="N1332" t="str">
        <f t="shared" si="1312"/>
        <v>0</v>
      </c>
      <c r="O1332" t="str">
        <f t="shared" si="1313"/>
        <v>0</v>
      </c>
      <c r="P1332" t="str">
        <f t="shared" si="1314"/>
        <v>0</v>
      </c>
      <c r="Q1332" t="str">
        <f t="shared" si="1315"/>
        <v>0</v>
      </c>
      <c r="R1332" t="str">
        <f t="shared" si="1316"/>
        <v>0</v>
      </c>
      <c r="S1332" t="str">
        <f t="shared" si="1317"/>
        <v>0</v>
      </c>
      <c r="T1332" s="3" t="str">
        <f t="shared" si="1317"/>
        <v>0</v>
      </c>
      <c r="U1332" t="str">
        <f t="shared" si="1318"/>
        <v>0</v>
      </c>
      <c r="V1332" t="str">
        <f t="shared" si="1319"/>
        <v>1</v>
      </c>
      <c r="W1332" t="str">
        <f t="shared" si="1320"/>
        <v>0</v>
      </c>
      <c r="X1332" t="str">
        <f t="shared" si="1321"/>
        <v>0</v>
      </c>
      <c r="Y1332" t="str">
        <f t="shared" si="1322"/>
        <v>0</v>
      </c>
      <c r="Z1332" t="str">
        <f t="shared" si="1323"/>
        <v>0</v>
      </c>
      <c r="AA1332" t="str">
        <f t="shared" si="1324"/>
        <v>0</v>
      </c>
      <c r="AB1332" s="3" t="str">
        <f t="shared" si="1324"/>
        <v>0</v>
      </c>
      <c r="AC1332" t="str">
        <f t="shared" si="1325"/>
        <v>0</v>
      </c>
      <c r="AD1332" t="str">
        <f t="shared" si="1326"/>
        <v>0</v>
      </c>
      <c r="AE1332" t="str">
        <f t="shared" si="1327"/>
        <v>0</v>
      </c>
      <c r="AF1332" t="str">
        <f t="shared" si="1328"/>
        <v>0</v>
      </c>
      <c r="AG1332" t="str">
        <f t="shared" si="1329"/>
        <v>0</v>
      </c>
      <c r="AH1332" t="str">
        <f t="shared" si="1330"/>
        <v>0</v>
      </c>
      <c r="AI1332" t="str">
        <f t="shared" si="1331"/>
        <v>0</v>
      </c>
      <c r="AJ1332" t="str">
        <f t="shared" si="1332"/>
        <v>0</v>
      </c>
      <c r="AK1332" t="str">
        <f t="shared" si="1333"/>
        <v>0</v>
      </c>
      <c r="AL1332" t="str">
        <f t="shared" si="1334"/>
        <v>0</v>
      </c>
      <c r="AM1332" t="str">
        <f t="shared" si="1335"/>
        <v>0</v>
      </c>
      <c r="AN1332" t="str">
        <f t="shared" si="1336"/>
        <v>0</v>
      </c>
      <c r="AO1332" t="str">
        <f t="shared" si="1337"/>
        <v>0</v>
      </c>
      <c r="AP1332" t="str">
        <f t="shared" si="1338"/>
        <v>0</v>
      </c>
      <c r="AQ1332" t="str">
        <f t="shared" si="1339"/>
        <v>0</v>
      </c>
      <c r="AR1332" t="str">
        <f t="shared" si="1340"/>
        <v>0</v>
      </c>
      <c r="AS1332" t="str">
        <f t="shared" si="1341"/>
        <v>0</v>
      </c>
      <c r="AT1332" t="str">
        <f t="shared" si="1342"/>
        <v>0</v>
      </c>
      <c r="AU1332" t="str">
        <f t="shared" si="1343"/>
        <v>0</v>
      </c>
      <c r="AV1332" t="str">
        <f t="shared" si="1344"/>
        <v>0</v>
      </c>
      <c r="AW1332" t="str">
        <f t="shared" si="1345"/>
        <v>0</v>
      </c>
      <c r="AX1332" t="str">
        <f t="shared" si="1346"/>
        <v>0</v>
      </c>
      <c r="AY1332" t="str">
        <f t="shared" si="1347"/>
        <v>0</v>
      </c>
      <c r="AZ1332" s="22"/>
    </row>
    <row r="1333" spans="1:52" ht="15" customHeight="1">
      <c r="A1333" s="18" t="s">
        <v>564</v>
      </c>
      <c r="B1333" s="74" t="str">
        <f t="shared" si="1306"/>
        <v>2402561A</v>
      </c>
      <c r="C1333" s="76">
        <v>45477.812835648103</v>
      </c>
      <c r="D1333" s="75" t="s">
        <v>1016</v>
      </c>
      <c r="E1333" s="3" t="b">
        <f>ISNUMBER(MATCH(Table1[[#This Row],[Email]],Attendance[Email],0))</f>
        <v>1</v>
      </c>
      <c r="F1333" s="3">
        <f t="shared" si="1307"/>
        <v>45478.146168981439</v>
      </c>
      <c r="G1333" s="21">
        <f>DAY(Table1[[#This Row],[Actual Time]])</f>
        <v>5</v>
      </c>
      <c r="H1333">
        <f>MONTH(Table1[[#This Row],[Actual Time]])</f>
        <v>7</v>
      </c>
      <c r="I1333">
        <f>YEAR(Table1[[#This Row],[Actual Time]])</f>
        <v>2024</v>
      </c>
      <c r="J1333" t="str">
        <f t="shared" si="1308"/>
        <v>5/7/2024</v>
      </c>
      <c r="K1333" s="3" t="str">
        <f t="shared" si="1309"/>
        <v>0</v>
      </c>
      <c r="L1333" t="str">
        <f t="shared" si="1310"/>
        <v>0</v>
      </c>
      <c r="M1333" t="str">
        <f t="shared" si="1311"/>
        <v>0</v>
      </c>
      <c r="N1333" t="str">
        <f t="shared" si="1312"/>
        <v>0</v>
      </c>
      <c r="O1333" t="str">
        <f t="shared" si="1313"/>
        <v>0</v>
      </c>
      <c r="P1333" t="str">
        <f t="shared" si="1314"/>
        <v>0</v>
      </c>
      <c r="Q1333" t="str">
        <f t="shared" si="1315"/>
        <v>0</v>
      </c>
      <c r="R1333" t="str">
        <f t="shared" si="1316"/>
        <v>0</v>
      </c>
      <c r="S1333" t="str">
        <f t="shared" si="1317"/>
        <v>0</v>
      </c>
      <c r="T1333" s="3" t="str">
        <f t="shared" si="1317"/>
        <v>0</v>
      </c>
      <c r="U1333" t="str">
        <f t="shared" si="1318"/>
        <v>0</v>
      </c>
      <c r="V1333" t="str">
        <f t="shared" si="1319"/>
        <v>1</v>
      </c>
      <c r="W1333" t="str">
        <f t="shared" si="1320"/>
        <v>0</v>
      </c>
      <c r="X1333" t="str">
        <f t="shared" si="1321"/>
        <v>0</v>
      </c>
      <c r="Y1333" t="str">
        <f t="shared" si="1322"/>
        <v>0</v>
      </c>
      <c r="Z1333" t="str">
        <f t="shared" si="1323"/>
        <v>0</v>
      </c>
      <c r="AA1333" t="str">
        <f t="shared" si="1324"/>
        <v>0</v>
      </c>
      <c r="AB1333" s="3" t="str">
        <f t="shared" si="1324"/>
        <v>0</v>
      </c>
      <c r="AC1333" t="str">
        <f t="shared" si="1325"/>
        <v>0</v>
      </c>
      <c r="AD1333" t="str">
        <f t="shared" si="1326"/>
        <v>0</v>
      </c>
      <c r="AE1333" t="str">
        <f t="shared" si="1327"/>
        <v>0</v>
      </c>
      <c r="AF1333" t="str">
        <f t="shared" si="1328"/>
        <v>0</v>
      </c>
      <c r="AG1333" t="str">
        <f t="shared" si="1329"/>
        <v>0</v>
      </c>
      <c r="AH1333" t="str">
        <f t="shared" si="1330"/>
        <v>0</v>
      </c>
      <c r="AI1333" t="str">
        <f t="shared" si="1331"/>
        <v>0</v>
      </c>
      <c r="AJ1333" t="str">
        <f t="shared" si="1332"/>
        <v>0</v>
      </c>
      <c r="AK1333" t="str">
        <f t="shared" si="1333"/>
        <v>0</v>
      </c>
      <c r="AL1333" t="str">
        <f t="shared" si="1334"/>
        <v>0</v>
      </c>
      <c r="AM1333" t="str">
        <f t="shared" si="1335"/>
        <v>0</v>
      </c>
      <c r="AN1333" t="str">
        <f t="shared" si="1336"/>
        <v>0</v>
      </c>
      <c r="AO1333" t="str">
        <f t="shared" si="1337"/>
        <v>0</v>
      </c>
      <c r="AP1333" t="str">
        <f t="shared" si="1338"/>
        <v>0</v>
      </c>
      <c r="AQ1333" t="str">
        <f t="shared" si="1339"/>
        <v>0</v>
      </c>
      <c r="AR1333" t="str">
        <f t="shared" si="1340"/>
        <v>0</v>
      </c>
      <c r="AS1333" t="str">
        <f t="shared" si="1341"/>
        <v>0</v>
      </c>
      <c r="AT1333" t="str">
        <f t="shared" si="1342"/>
        <v>0</v>
      </c>
      <c r="AU1333" t="str">
        <f t="shared" si="1343"/>
        <v>0</v>
      </c>
      <c r="AV1333" t="str">
        <f t="shared" si="1344"/>
        <v>0</v>
      </c>
      <c r="AW1333" t="str">
        <f t="shared" si="1345"/>
        <v>0</v>
      </c>
      <c r="AX1333" t="str">
        <f t="shared" si="1346"/>
        <v>0</v>
      </c>
      <c r="AY1333" t="str">
        <f t="shared" si="1347"/>
        <v>0</v>
      </c>
      <c r="AZ1333" s="22"/>
    </row>
    <row r="1334" spans="1:52" ht="15" customHeight="1">
      <c r="A1334" s="18" t="s">
        <v>318</v>
      </c>
      <c r="B1334" s="74" t="str">
        <f t="shared" si="1306"/>
        <v>2404190G</v>
      </c>
      <c r="C1334" s="76">
        <v>45477.812835648103</v>
      </c>
      <c r="D1334" s="75" t="s">
        <v>991</v>
      </c>
      <c r="E1334" s="3" t="b">
        <f>ISNUMBER(MATCH(Table1[[#This Row],[Email]],Attendance[Email],0))</f>
        <v>1</v>
      </c>
      <c r="F1334" s="3">
        <f t="shared" si="1307"/>
        <v>45478.146168981439</v>
      </c>
      <c r="G1334" s="21">
        <f>DAY(Table1[[#This Row],[Actual Time]])</f>
        <v>5</v>
      </c>
      <c r="H1334">
        <f>MONTH(Table1[[#This Row],[Actual Time]])</f>
        <v>7</v>
      </c>
      <c r="I1334">
        <f>YEAR(Table1[[#This Row],[Actual Time]])</f>
        <v>2024</v>
      </c>
      <c r="J1334" t="str">
        <f t="shared" si="1308"/>
        <v>5/7/2024</v>
      </c>
      <c r="K1334" s="3" t="str">
        <f t="shared" si="1309"/>
        <v>0</v>
      </c>
      <c r="L1334" t="str">
        <f t="shared" si="1310"/>
        <v>0</v>
      </c>
      <c r="M1334" t="str">
        <f t="shared" si="1311"/>
        <v>0</v>
      </c>
      <c r="N1334" t="str">
        <f t="shared" si="1312"/>
        <v>0</v>
      </c>
      <c r="O1334" t="str">
        <f t="shared" si="1313"/>
        <v>0</v>
      </c>
      <c r="P1334" t="str">
        <f t="shared" si="1314"/>
        <v>0</v>
      </c>
      <c r="Q1334" t="str">
        <f t="shared" si="1315"/>
        <v>0</v>
      </c>
      <c r="R1334" t="str">
        <f t="shared" si="1316"/>
        <v>0</v>
      </c>
      <c r="S1334" t="str">
        <f t="shared" si="1317"/>
        <v>0</v>
      </c>
      <c r="T1334" s="3" t="str">
        <f t="shared" si="1317"/>
        <v>0</v>
      </c>
      <c r="U1334" t="str">
        <f t="shared" si="1318"/>
        <v>0</v>
      </c>
      <c r="V1334" t="str">
        <f t="shared" si="1319"/>
        <v>1</v>
      </c>
      <c r="W1334" t="str">
        <f t="shared" si="1320"/>
        <v>0</v>
      </c>
      <c r="X1334" t="str">
        <f t="shared" si="1321"/>
        <v>0</v>
      </c>
      <c r="Y1334" t="str">
        <f t="shared" si="1322"/>
        <v>0</v>
      </c>
      <c r="Z1334" t="str">
        <f t="shared" si="1323"/>
        <v>0</v>
      </c>
      <c r="AA1334" t="str">
        <f t="shared" si="1324"/>
        <v>0</v>
      </c>
      <c r="AB1334" s="3" t="str">
        <f t="shared" si="1324"/>
        <v>0</v>
      </c>
      <c r="AC1334" t="str">
        <f t="shared" si="1325"/>
        <v>0</v>
      </c>
      <c r="AD1334" t="str">
        <f t="shared" si="1326"/>
        <v>0</v>
      </c>
      <c r="AE1334" t="str">
        <f t="shared" si="1327"/>
        <v>0</v>
      </c>
      <c r="AF1334" t="str">
        <f t="shared" si="1328"/>
        <v>0</v>
      </c>
      <c r="AG1334" t="str">
        <f t="shared" si="1329"/>
        <v>0</v>
      </c>
      <c r="AH1334" t="str">
        <f t="shared" si="1330"/>
        <v>0</v>
      </c>
      <c r="AI1334" t="str">
        <f t="shared" si="1331"/>
        <v>0</v>
      </c>
      <c r="AJ1334" t="str">
        <f t="shared" si="1332"/>
        <v>0</v>
      </c>
      <c r="AK1334" t="str">
        <f t="shared" si="1333"/>
        <v>0</v>
      </c>
      <c r="AL1334" t="str">
        <f t="shared" si="1334"/>
        <v>0</v>
      </c>
      <c r="AM1334" t="str">
        <f t="shared" si="1335"/>
        <v>0</v>
      </c>
      <c r="AN1334" t="str">
        <f t="shared" si="1336"/>
        <v>0</v>
      </c>
      <c r="AO1334" t="str">
        <f t="shared" si="1337"/>
        <v>0</v>
      </c>
      <c r="AP1334" t="str">
        <f t="shared" si="1338"/>
        <v>0</v>
      </c>
      <c r="AQ1334" t="str">
        <f t="shared" si="1339"/>
        <v>0</v>
      </c>
      <c r="AR1334" t="str">
        <f t="shared" si="1340"/>
        <v>0</v>
      </c>
      <c r="AS1334" t="str">
        <f t="shared" si="1341"/>
        <v>0</v>
      </c>
      <c r="AT1334" t="str">
        <f t="shared" si="1342"/>
        <v>0</v>
      </c>
      <c r="AU1334" t="str">
        <f t="shared" si="1343"/>
        <v>0</v>
      </c>
      <c r="AV1334" t="str">
        <f t="shared" si="1344"/>
        <v>0</v>
      </c>
      <c r="AW1334" t="str">
        <f t="shared" si="1345"/>
        <v>0</v>
      </c>
      <c r="AX1334" t="str">
        <f t="shared" si="1346"/>
        <v>0</v>
      </c>
      <c r="AY1334" t="str">
        <f t="shared" si="1347"/>
        <v>0</v>
      </c>
      <c r="AZ1334" s="22"/>
    </row>
    <row r="1335" spans="1:52" ht="15" customHeight="1">
      <c r="A1335" s="18" t="s">
        <v>238</v>
      </c>
      <c r="B1335" s="74" t="str">
        <f t="shared" si="1306"/>
        <v>2400468A</v>
      </c>
      <c r="C1335" s="76">
        <v>45477.812835648103</v>
      </c>
      <c r="D1335" s="75" t="s">
        <v>998</v>
      </c>
      <c r="E1335" s="3" t="b">
        <f>ISNUMBER(MATCH(Table1[[#This Row],[Email]],Attendance[Email],0))</f>
        <v>1</v>
      </c>
      <c r="F1335" s="3">
        <f t="shared" si="1307"/>
        <v>45478.146168981439</v>
      </c>
      <c r="G1335" s="21">
        <f>DAY(Table1[[#This Row],[Actual Time]])</f>
        <v>5</v>
      </c>
      <c r="H1335">
        <f>MONTH(Table1[[#This Row],[Actual Time]])</f>
        <v>7</v>
      </c>
      <c r="I1335">
        <f>YEAR(Table1[[#This Row],[Actual Time]])</f>
        <v>2024</v>
      </c>
      <c r="J1335" t="str">
        <f t="shared" si="1308"/>
        <v>5/7/2024</v>
      </c>
      <c r="K1335" s="3" t="str">
        <f t="shared" si="1309"/>
        <v>0</v>
      </c>
      <c r="L1335" t="str">
        <f t="shared" si="1310"/>
        <v>0</v>
      </c>
      <c r="M1335" t="str">
        <f t="shared" si="1311"/>
        <v>0</v>
      </c>
      <c r="N1335" t="str">
        <f t="shared" si="1312"/>
        <v>0</v>
      </c>
      <c r="O1335" t="str">
        <f t="shared" si="1313"/>
        <v>0</v>
      </c>
      <c r="P1335" t="str">
        <f t="shared" si="1314"/>
        <v>0</v>
      </c>
      <c r="Q1335" t="str">
        <f t="shared" si="1315"/>
        <v>0</v>
      </c>
      <c r="R1335" t="str">
        <f t="shared" si="1316"/>
        <v>0</v>
      </c>
      <c r="S1335" t="str">
        <f t="shared" si="1317"/>
        <v>0</v>
      </c>
      <c r="T1335" s="3" t="str">
        <f t="shared" si="1317"/>
        <v>0</v>
      </c>
      <c r="U1335" t="str">
        <f t="shared" si="1318"/>
        <v>0</v>
      </c>
      <c r="V1335" t="str">
        <f t="shared" si="1319"/>
        <v>1</v>
      </c>
      <c r="W1335" t="str">
        <f t="shared" si="1320"/>
        <v>0</v>
      </c>
      <c r="X1335" t="str">
        <f t="shared" si="1321"/>
        <v>0</v>
      </c>
      <c r="Y1335" t="str">
        <f t="shared" si="1322"/>
        <v>0</v>
      </c>
      <c r="Z1335" t="str">
        <f t="shared" si="1323"/>
        <v>0</v>
      </c>
      <c r="AA1335" t="str">
        <f t="shared" si="1324"/>
        <v>0</v>
      </c>
      <c r="AB1335" s="3" t="str">
        <f t="shared" si="1324"/>
        <v>0</v>
      </c>
      <c r="AC1335" t="str">
        <f t="shared" si="1325"/>
        <v>0</v>
      </c>
      <c r="AD1335" t="str">
        <f t="shared" si="1326"/>
        <v>0</v>
      </c>
      <c r="AE1335" t="str">
        <f t="shared" si="1327"/>
        <v>0</v>
      </c>
      <c r="AF1335" t="str">
        <f t="shared" si="1328"/>
        <v>0</v>
      </c>
      <c r="AG1335" t="str">
        <f t="shared" si="1329"/>
        <v>0</v>
      </c>
      <c r="AH1335" t="str">
        <f t="shared" si="1330"/>
        <v>0</v>
      </c>
      <c r="AI1335" t="str">
        <f t="shared" si="1331"/>
        <v>0</v>
      </c>
      <c r="AJ1335" t="str">
        <f t="shared" si="1332"/>
        <v>0</v>
      </c>
      <c r="AK1335" t="str">
        <f t="shared" si="1333"/>
        <v>0</v>
      </c>
      <c r="AL1335" t="str">
        <f t="shared" si="1334"/>
        <v>0</v>
      </c>
      <c r="AM1335" t="str">
        <f t="shared" si="1335"/>
        <v>0</v>
      </c>
      <c r="AN1335" t="str">
        <f t="shared" si="1336"/>
        <v>0</v>
      </c>
      <c r="AO1335" t="str">
        <f t="shared" si="1337"/>
        <v>0</v>
      </c>
      <c r="AP1335" t="str">
        <f t="shared" si="1338"/>
        <v>0</v>
      </c>
      <c r="AQ1335" t="str">
        <f t="shared" si="1339"/>
        <v>0</v>
      </c>
      <c r="AR1335" t="str">
        <f t="shared" si="1340"/>
        <v>0</v>
      </c>
      <c r="AS1335" t="str">
        <f t="shared" si="1341"/>
        <v>0</v>
      </c>
      <c r="AT1335" t="str">
        <f t="shared" si="1342"/>
        <v>0</v>
      </c>
      <c r="AU1335" t="str">
        <f t="shared" si="1343"/>
        <v>0</v>
      </c>
      <c r="AV1335" t="str">
        <f t="shared" si="1344"/>
        <v>0</v>
      </c>
      <c r="AW1335" t="str">
        <f t="shared" si="1345"/>
        <v>0</v>
      </c>
      <c r="AX1335" t="str">
        <f t="shared" si="1346"/>
        <v>0</v>
      </c>
      <c r="AY1335" t="str">
        <f t="shared" si="1347"/>
        <v>0</v>
      </c>
      <c r="AZ1335" s="22"/>
    </row>
    <row r="1336" spans="1:52" ht="15" customHeight="1">
      <c r="A1336" s="18" t="s">
        <v>162</v>
      </c>
      <c r="B1336" s="74" t="str">
        <f t="shared" si="1306"/>
        <v>2402850H</v>
      </c>
      <c r="C1336" s="76">
        <v>45477.812835648103</v>
      </c>
      <c r="D1336" s="75" t="s">
        <v>911</v>
      </c>
      <c r="E1336" s="3" t="b">
        <f>ISNUMBER(MATCH(Table1[[#This Row],[Email]],Attendance[Email],0))</f>
        <v>1</v>
      </c>
      <c r="F1336" s="3">
        <f t="shared" si="1307"/>
        <v>45478.146168981439</v>
      </c>
      <c r="G1336" s="21">
        <f>DAY(Table1[[#This Row],[Actual Time]])</f>
        <v>5</v>
      </c>
      <c r="H1336">
        <f>MONTH(Table1[[#This Row],[Actual Time]])</f>
        <v>7</v>
      </c>
      <c r="I1336">
        <f>YEAR(Table1[[#This Row],[Actual Time]])</f>
        <v>2024</v>
      </c>
      <c r="J1336" t="str">
        <f t="shared" si="1308"/>
        <v>5/7/2024</v>
      </c>
      <c r="K1336" s="3" t="str">
        <f t="shared" si="1309"/>
        <v>0</v>
      </c>
      <c r="L1336" t="str">
        <f t="shared" si="1310"/>
        <v>0</v>
      </c>
      <c r="M1336" t="str">
        <f t="shared" si="1311"/>
        <v>0</v>
      </c>
      <c r="N1336" t="str">
        <f t="shared" si="1312"/>
        <v>0</v>
      </c>
      <c r="O1336" t="str">
        <f t="shared" si="1313"/>
        <v>0</v>
      </c>
      <c r="P1336" t="str">
        <f t="shared" si="1314"/>
        <v>0</v>
      </c>
      <c r="Q1336" t="str">
        <f t="shared" si="1315"/>
        <v>0</v>
      </c>
      <c r="R1336" t="str">
        <f t="shared" si="1316"/>
        <v>0</v>
      </c>
      <c r="S1336" t="str">
        <f t="shared" si="1317"/>
        <v>0</v>
      </c>
      <c r="T1336" s="3" t="str">
        <f t="shared" si="1317"/>
        <v>0</v>
      </c>
      <c r="U1336" t="str">
        <f t="shared" si="1318"/>
        <v>0</v>
      </c>
      <c r="V1336" t="str">
        <f t="shared" si="1319"/>
        <v>1</v>
      </c>
      <c r="W1336" t="str">
        <f t="shared" si="1320"/>
        <v>0</v>
      </c>
      <c r="X1336" t="str">
        <f t="shared" si="1321"/>
        <v>0</v>
      </c>
      <c r="Y1336" t="str">
        <f t="shared" si="1322"/>
        <v>0</v>
      </c>
      <c r="Z1336" t="str">
        <f t="shared" si="1323"/>
        <v>0</v>
      </c>
      <c r="AA1336" t="str">
        <f t="shared" si="1324"/>
        <v>0</v>
      </c>
      <c r="AB1336" s="3" t="str">
        <f t="shared" si="1324"/>
        <v>0</v>
      </c>
      <c r="AC1336" t="str">
        <f t="shared" si="1325"/>
        <v>0</v>
      </c>
      <c r="AD1336" t="str">
        <f t="shared" si="1326"/>
        <v>0</v>
      </c>
      <c r="AE1336" t="str">
        <f t="shared" si="1327"/>
        <v>0</v>
      </c>
      <c r="AF1336" t="str">
        <f t="shared" si="1328"/>
        <v>0</v>
      </c>
      <c r="AG1336" t="str">
        <f t="shared" si="1329"/>
        <v>0</v>
      </c>
      <c r="AH1336" t="str">
        <f t="shared" si="1330"/>
        <v>0</v>
      </c>
      <c r="AI1336" t="str">
        <f t="shared" si="1331"/>
        <v>0</v>
      </c>
      <c r="AJ1336" t="str">
        <f t="shared" si="1332"/>
        <v>0</v>
      </c>
      <c r="AK1336" t="str">
        <f t="shared" si="1333"/>
        <v>0</v>
      </c>
      <c r="AL1336" t="str">
        <f t="shared" si="1334"/>
        <v>0</v>
      </c>
      <c r="AM1336" t="str">
        <f t="shared" si="1335"/>
        <v>0</v>
      </c>
      <c r="AN1336" t="str">
        <f t="shared" si="1336"/>
        <v>0</v>
      </c>
      <c r="AO1336" t="str">
        <f t="shared" si="1337"/>
        <v>0</v>
      </c>
      <c r="AP1336" t="str">
        <f t="shared" si="1338"/>
        <v>0</v>
      </c>
      <c r="AQ1336" t="str">
        <f t="shared" si="1339"/>
        <v>0</v>
      </c>
      <c r="AR1336" t="str">
        <f t="shared" si="1340"/>
        <v>0</v>
      </c>
      <c r="AS1336" t="str">
        <f t="shared" si="1341"/>
        <v>0</v>
      </c>
      <c r="AT1336" t="str">
        <f t="shared" si="1342"/>
        <v>0</v>
      </c>
      <c r="AU1336" t="str">
        <f t="shared" si="1343"/>
        <v>0</v>
      </c>
      <c r="AV1336" t="str">
        <f t="shared" si="1344"/>
        <v>0</v>
      </c>
      <c r="AW1336" t="str">
        <f t="shared" si="1345"/>
        <v>0</v>
      </c>
      <c r="AX1336" t="str">
        <f t="shared" si="1346"/>
        <v>0</v>
      </c>
      <c r="AY1336" t="str">
        <f t="shared" si="1347"/>
        <v>0</v>
      </c>
      <c r="AZ1336" s="22"/>
    </row>
    <row r="1337" spans="1:52" ht="15" customHeight="1">
      <c r="A1337" s="18" t="s">
        <v>118</v>
      </c>
      <c r="B1337" s="74" t="str">
        <f t="shared" si="1306"/>
        <v>2401360I</v>
      </c>
      <c r="C1337" s="76">
        <v>45477.812835648103</v>
      </c>
      <c r="D1337" s="75" t="s">
        <v>889</v>
      </c>
      <c r="E1337" s="3" t="b">
        <f>ISNUMBER(MATCH(Table1[[#This Row],[Email]],Attendance[Email],0))</f>
        <v>1</v>
      </c>
      <c r="F1337" s="3">
        <f t="shared" si="1307"/>
        <v>45478.146168981439</v>
      </c>
      <c r="G1337" s="21">
        <f>DAY(Table1[[#This Row],[Actual Time]])</f>
        <v>5</v>
      </c>
      <c r="H1337">
        <f>MONTH(Table1[[#This Row],[Actual Time]])</f>
        <v>7</v>
      </c>
      <c r="I1337">
        <f>YEAR(Table1[[#This Row],[Actual Time]])</f>
        <v>2024</v>
      </c>
      <c r="J1337" t="str">
        <f t="shared" si="1308"/>
        <v>5/7/2024</v>
      </c>
      <c r="K1337" s="3" t="str">
        <f t="shared" si="1309"/>
        <v>0</v>
      </c>
      <c r="L1337" t="str">
        <f t="shared" si="1310"/>
        <v>0</v>
      </c>
      <c r="M1337" t="str">
        <f t="shared" si="1311"/>
        <v>0</v>
      </c>
      <c r="N1337" t="str">
        <f t="shared" si="1312"/>
        <v>0</v>
      </c>
      <c r="O1337" t="str">
        <f t="shared" si="1313"/>
        <v>0</v>
      </c>
      <c r="P1337" t="str">
        <f t="shared" si="1314"/>
        <v>0</v>
      </c>
      <c r="Q1337" t="str">
        <f t="shared" si="1315"/>
        <v>0</v>
      </c>
      <c r="R1337" t="str">
        <f t="shared" si="1316"/>
        <v>0</v>
      </c>
      <c r="S1337" t="str">
        <f t="shared" si="1317"/>
        <v>0</v>
      </c>
      <c r="T1337" s="3" t="str">
        <f t="shared" si="1317"/>
        <v>0</v>
      </c>
      <c r="U1337" t="str">
        <f t="shared" si="1318"/>
        <v>0</v>
      </c>
      <c r="V1337" t="str">
        <f t="shared" si="1319"/>
        <v>1</v>
      </c>
      <c r="W1337" t="str">
        <f t="shared" si="1320"/>
        <v>0</v>
      </c>
      <c r="X1337" t="str">
        <f t="shared" si="1321"/>
        <v>0</v>
      </c>
      <c r="Y1337" t="str">
        <f t="shared" si="1322"/>
        <v>0</v>
      </c>
      <c r="Z1337" t="str">
        <f t="shared" si="1323"/>
        <v>0</v>
      </c>
      <c r="AA1337" t="str">
        <f t="shared" si="1324"/>
        <v>0</v>
      </c>
      <c r="AB1337" s="3" t="str">
        <f t="shared" si="1324"/>
        <v>0</v>
      </c>
      <c r="AC1337" t="str">
        <f t="shared" si="1325"/>
        <v>0</v>
      </c>
      <c r="AD1337" t="str">
        <f t="shared" si="1326"/>
        <v>0</v>
      </c>
      <c r="AE1337" t="str">
        <f t="shared" si="1327"/>
        <v>0</v>
      </c>
      <c r="AF1337" t="str">
        <f t="shared" si="1328"/>
        <v>0</v>
      </c>
      <c r="AG1337" t="str">
        <f t="shared" si="1329"/>
        <v>0</v>
      </c>
      <c r="AH1337" t="str">
        <f t="shared" si="1330"/>
        <v>0</v>
      </c>
      <c r="AI1337" t="str">
        <f t="shared" si="1331"/>
        <v>0</v>
      </c>
      <c r="AJ1337" t="str">
        <f t="shared" si="1332"/>
        <v>0</v>
      </c>
      <c r="AK1337" t="str">
        <f t="shared" si="1333"/>
        <v>0</v>
      </c>
      <c r="AL1337" t="str">
        <f t="shared" si="1334"/>
        <v>0</v>
      </c>
      <c r="AM1337" t="str">
        <f t="shared" si="1335"/>
        <v>0</v>
      </c>
      <c r="AN1337" t="str">
        <f t="shared" si="1336"/>
        <v>0</v>
      </c>
      <c r="AO1337" t="str">
        <f t="shared" si="1337"/>
        <v>0</v>
      </c>
      <c r="AP1337" t="str">
        <f t="shared" si="1338"/>
        <v>0</v>
      </c>
      <c r="AQ1337" t="str">
        <f t="shared" si="1339"/>
        <v>0</v>
      </c>
      <c r="AR1337" t="str">
        <f t="shared" si="1340"/>
        <v>0</v>
      </c>
      <c r="AS1337" t="str">
        <f t="shared" si="1341"/>
        <v>0</v>
      </c>
      <c r="AT1337" t="str">
        <f t="shared" si="1342"/>
        <v>0</v>
      </c>
      <c r="AU1337" t="str">
        <f t="shared" si="1343"/>
        <v>0</v>
      </c>
      <c r="AV1337" t="str">
        <f t="shared" si="1344"/>
        <v>0</v>
      </c>
      <c r="AW1337" t="str">
        <f t="shared" si="1345"/>
        <v>0</v>
      </c>
      <c r="AX1337" t="str">
        <f t="shared" si="1346"/>
        <v>0</v>
      </c>
      <c r="AY1337" t="str">
        <f t="shared" si="1347"/>
        <v>0</v>
      </c>
      <c r="AZ1337" s="22"/>
    </row>
    <row r="1338" spans="1:52" ht="15" customHeight="1">
      <c r="A1338" s="18" t="s">
        <v>532</v>
      </c>
      <c r="B1338" s="74" t="str">
        <f t="shared" si="1306"/>
        <v>2401530G</v>
      </c>
      <c r="C1338" s="76">
        <v>45477.812835648103</v>
      </c>
      <c r="D1338" s="75" t="s">
        <v>988</v>
      </c>
      <c r="E1338" s="3" t="b">
        <f>ISNUMBER(MATCH(Table1[[#This Row],[Email]],Attendance[Email],0))</f>
        <v>1</v>
      </c>
      <c r="F1338" s="3">
        <f t="shared" si="1307"/>
        <v>45478.146168981439</v>
      </c>
      <c r="G1338" s="21">
        <f>DAY(Table1[[#This Row],[Actual Time]])</f>
        <v>5</v>
      </c>
      <c r="H1338">
        <f>MONTH(Table1[[#This Row],[Actual Time]])</f>
        <v>7</v>
      </c>
      <c r="I1338">
        <f>YEAR(Table1[[#This Row],[Actual Time]])</f>
        <v>2024</v>
      </c>
      <c r="J1338" t="str">
        <f t="shared" si="1308"/>
        <v>5/7/2024</v>
      </c>
      <c r="K1338" s="3" t="str">
        <f t="shared" si="1309"/>
        <v>0</v>
      </c>
      <c r="L1338" t="str">
        <f t="shared" si="1310"/>
        <v>0</v>
      </c>
      <c r="M1338" t="str">
        <f t="shared" si="1311"/>
        <v>0</v>
      </c>
      <c r="N1338" t="str">
        <f t="shared" si="1312"/>
        <v>0</v>
      </c>
      <c r="O1338" t="str">
        <f t="shared" si="1313"/>
        <v>0</v>
      </c>
      <c r="P1338" t="str">
        <f t="shared" si="1314"/>
        <v>0</v>
      </c>
      <c r="Q1338" t="str">
        <f t="shared" si="1315"/>
        <v>0</v>
      </c>
      <c r="R1338" t="str">
        <f t="shared" si="1316"/>
        <v>0</v>
      </c>
      <c r="S1338" t="str">
        <f t="shared" si="1317"/>
        <v>0</v>
      </c>
      <c r="T1338" s="3" t="str">
        <f t="shared" si="1317"/>
        <v>0</v>
      </c>
      <c r="U1338" t="str">
        <f t="shared" si="1318"/>
        <v>0</v>
      </c>
      <c r="V1338" t="str">
        <f t="shared" si="1319"/>
        <v>1</v>
      </c>
      <c r="W1338" t="str">
        <f t="shared" si="1320"/>
        <v>0</v>
      </c>
      <c r="X1338" t="str">
        <f t="shared" si="1321"/>
        <v>0</v>
      </c>
      <c r="Y1338" t="str">
        <f t="shared" si="1322"/>
        <v>0</v>
      </c>
      <c r="Z1338" t="str">
        <f t="shared" si="1323"/>
        <v>0</v>
      </c>
      <c r="AA1338" t="str">
        <f t="shared" si="1324"/>
        <v>0</v>
      </c>
      <c r="AB1338" s="3" t="str">
        <f t="shared" si="1324"/>
        <v>0</v>
      </c>
      <c r="AC1338" t="str">
        <f t="shared" si="1325"/>
        <v>0</v>
      </c>
      <c r="AD1338" t="str">
        <f t="shared" si="1326"/>
        <v>0</v>
      </c>
      <c r="AE1338" t="str">
        <f t="shared" si="1327"/>
        <v>0</v>
      </c>
      <c r="AF1338" t="str">
        <f t="shared" si="1328"/>
        <v>0</v>
      </c>
      <c r="AG1338" t="str">
        <f t="shared" si="1329"/>
        <v>0</v>
      </c>
      <c r="AH1338" t="str">
        <f t="shared" si="1330"/>
        <v>0</v>
      </c>
      <c r="AI1338" t="str">
        <f t="shared" si="1331"/>
        <v>0</v>
      </c>
      <c r="AJ1338" t="str">
        <f t="shared" si="1332"/>
        <v>0</v>
      </c>
      <c r="AK1338" t="str">
        <f t="shared" si="1333"/>
        <v>0</v>
      </c>
      <c r="AL1338" t="str">
        <f t="shared" si="1334"/>
        <v>0</v>
      </c>
      <c r="AM1338" t="str">
        <f t="shared" si="1335"/>
        <v>0</v>
      </c>
      <c r="AN1338" t="str">
        <f t="shared" si="1336"/>
        <v>0</v>
      </c>
      <c r="AO1338" t="str">
        <f t="shared" si="1337"/>
        <v>0</v>
      </c>
      <c r="AP1338" t="str">
        <f t="shared" si="1338"/>
        <v>0</v>
      </c>
      <c r="AQ1338" t="str">
        <f t="shared" si="1339"/>
        <v>0</v>
      </c>
      <c r="AR1338" t="str">
        <f t="shared" si="1340"/>
        <v>0</v>
      </c>
      <c r="AS1338" t="str">
        <f t="shared" si="1341"/>
        <v>0</v>
      </c>
      <c r="AT1338" t="str">
        <f t="shared" si="1342"/>
        <v>0</v>
      </c>
      <c r="AU1338" t="str">
        <f t="shared" si="1343"/>
        <v>0</v>
      </c>
      <c r="AV1338" t="str">
        <f t="shared" si="1344"/>
        <v>0</v>
      </c>
      <c r="AW1338" t="str">
        <f t="shared" si="1345"/>
        <v>0</v>
      </c>
      <c r="AX1338" t="str">
        <f t="shared" si="1346"/>
        <v>0</v>
      </c>
      <c r="AY1338" t="str">
        <f t="shared" si="1347"/>
        <v>0</v>
      </c>
      <c r="AZ1338" s="22"/>
    </row>
    <row r="1339" spans="1:52" ht="15" customHeight="1">
      <c r="A1339" s="18" t="s">
        <v>124</v>
      </c>
      <c r="B1339" s="74" t="str">
        <f t="shared" si="1306"/>
        <v>2401848C</v>
      </c>
      <c r="C1339" s="76">
        <v>45477.812835648103</v>
      </c>
      <c r="D1339" s="75" t="s">
        <v>893</v>
      </c>
      <c r="E1339" s="3" t="b">
        <f>ISNUMBER(MATCH(Table1[[#This Row],[Email]],Attendance[Email],0))</f>
        <v>1</v>
      </c>
      <c r="F1339" s="3">
        <f t="shared" si="1307"/>
        <v>45478.146168981439</v>
      </c>
      <c r="G1339" s="21">
        <f>DAY(Table1[[#This Row],[Actual Time]])</f>
        <v>5</v>
      </c>
      <c r="H1339">
        <f>MONTH(Table1[[#This Row],[Actual Time]])</f>
        <v>7</v>
      </c>
      <c r="I1339">
        <f>YEAR(Table1[[#This Row],[Actual Time]])</f>
        <v>2024</v>
      </c>
      <c r="J1339" t="str">
        <f t="shared" si="1308"/>
        <v>5/7/2024</v>
      </c>
      <c r="K1339" s="3" t="str">
        <f t="shared" si="1309"/>
        <v>0</v>
      </c>
      <c r="L1339" t="str">
        <f t="shared" si="1310"/>
        <v>0</v>
      </c>
      <c r="M1339" t="str">
        <f t="shared" si="1311"/>
        <v>0</v>
      </c>
      <c r="N1339" t="str">
        <f t="shared" si="1312"/>
        <v>0</v>
      </c>
      <c r="O1339" t="str">
        <f t="shared" si="1313"/>
        <v>0</v>
      </c>
      <c r="P1339" t="str">
        <f t="shared" si="1314"/>
        <v>0</v>
      </c>
      <c r="Q1339" t="str">
        <f t="shared" si="1315"/>
        <v>0</v>
      </c>
      <c r="R1339" t="str">
        <f t="shared" si="1316"/>
        <v>0</v>
      </c>
      <c r="S1339" t="str">
        <f t="shared" si="1317"/>
        <v>0</v>
      </c>
      <c r="T1339" s="3" t="str">
        <f t="shared" si="1317"/>
        <v>0</v>
      </c>
      <c r="U1339" t="str">
        <f t="shared" si="1318"/>
        <v>0</v>
      </c>
      <c r="V1339" t="str">
        <f t="shared" si="1319"/>
        <v>1</v>
      </c>
      <c r="W1339" t="str">
        <f t="shared" si="1320"/>
        <v>0</v>
      </c>
      <c r="X1339" t="str">
        <f t="shared" si="1321"/>
        <v>0</v>
      </c>
      <c r="Y1339" t="str">
        <f t="shared" si="1322"/>
        <v>0</v>
      </c>
      <c r="Z1339" t="str">
        <f t="shared" si="1323"/>
        <v>0</v>
      </c>
      <c r="AA1339" t="str">
        <f t="shared" si="1324"/>
        <v>0</v>
      </c>
      <c r="AB1339" s="3" t="str">
        <f t="shared" si="1324"/>
        <v>0</v>
      </c>
      <c r="AC1339" t="str">
        <f t="shared" si="1325"/>
        <v>0</v>
      </c>
      <c r="AD1339" t="str">
        <f t="shared" si="1326"/>
        <v>0</v>
      </c>
      <c r="AE1339" t="str">
        <f t="shared" si="1327"/>
        <v>0</v>
      </c>
      <c r="AF1339" t="str">
        <f t="shared" si="1328"/>
        <v>0</v>
      </c>
      <c r="AG1339" t="str">
        <f t="shared" si="1329"/>
        <v>0</v>
      </c>
      <c r="AH1339" t="str">
        <f t="shared" si="1330"/>
        <v>0</v>
      </c>
      <c r="AI1339" t="str">
        <f t="shared" si="1331"/>
        <v>0</v>
      </c>
      <c r="AJ1339" t="str">
        <f t="shared" si="1332"/>
        <v>0</v>
      </c>
      <c r="AK1339" t="str">
        <f t="shared" si="1333"/>
        <v>0</v>
      </c>
      <c r="AL1339" t="str">
        <f t="shared" si="1334"/>
        <v>0</v>
      </c>
      <c r="AM1339" t="str">
        <f t="shared" si="1335"/>
        <v>0</v>
      </c>
      <c r="AN1339" t="str">
        <f t="shared" si="1336"/>
        <v>0</v>
      </c>
      <c r="AO1339" t="str">
        <f t="shared" si="1337"/>
        <v>0</v>
      </c>
      <c r="AP1339" t="str">
        <f t="shared" si="1338"/>
        <v>0</v>
      </c>
      <c r="AQ1339" t="str">
        <f t="shared" si="1339"/>
        <v>0</v>
      </c>
      <c r="AR1339" t="str">
        <f t="shared" si="1340"/>
        <v>0</v>
      </c>
      <c r="AS1339" t="str">
        <f t="shared" si="1341"/>
        <v>0</v>
      </c>
      <c r="AT1339" t="str">
        <f t="shared" si="1342"/>
        <v>0</v>
      </c>
      <c r="AU1339" t="str">
        <f t="shared" si="1343"/>
        <v>0</v>
      </c>
      <c r="AV1339" t="str">
        <f t="shared" si="1344"/>
        <v>0</v>
      </c>
      <c r="AW1339" t="str">
        <f t="shared" si="1345"/>
        <v>0</v>
      </c>
      <c r="AX1339" t="str">
        <f t="shared" si="1346"/>
        <v>0</v>
      </c>
      <c r="AY1339" t="str">
        <f t="shared" si="1347"/>
        <v>0</v>
      </c>
      <c r="AZ1339" s="22"/>
    </row>
    <row r="1340" spans="1:52" ht="15" customHeight="1">
      <c r="A1340" s="18" t="s">
        <v>228</v>
      </c>
      <c r="B1340" s="74" t="str">
        <f t="shared" si="1306"/>
        <v>2401458A</v>
      </c>
      <c r="C1340" s="76">
        <v>45477.812835648103</v>
      </c>
      <c r="D1340" s="75" t="s">
        <v>968</v>
      </c>
      <c r="E1340" s="3" t="b">
        <f>ISNUMBER(MATCH(Table1[[#This Row],[Email]],Attendance[Email],0))</f>
        <v>1</v>
      </c>
      <c r="F1340" s="3">
        <f t="shared" si="1307"/>
        <v>45478.146168981439</v>
      </c>
      <c r="G1340" s="21">
        <f>DAY(Table1[[#This Row],[Actual Time]])</f>
        <v>5</v>
      </c>
      <c r="H1340">
        <f>MONTH(Table1[[#This Row],[Actual Time]])</f>
        <v>7</v>
      </c>
      <c r="I1340">
        <f>YEAR(Table1[[#This Row],[Actual Time]])</f>
        <v>2024</v>
      </c>
      <c r="J1340" t="str">
        <f t="shared" si="1308"/>
        <v>5/7/2024</v>
      </c>
      <c r="K1340" s="3" t="str">
        <f t="shared" si="1309"/>
        <v>0</v>
      </c>
      <c r="L1340" t="str">
        <f t="shared" si="1310"/>
        <v>0</v>
      </c>
      <c r="M1340" t="str">
        <f t="shared" si="1311"/>
        <v>0</v>
      </c>
      <c r="N1340" t="str">
        <f t="shared" si="1312"/>
        <v>0</v>
      </c>
      <c r="O1340" t="str">
        <f t="shared" si="1313"/>
        <v>0</v>
      </c>
      <c r="P1340" t="str">
        <f t="shared" si="1314"/>
        <v>0</v>
      </c>
      <c r="Q1340" t="str">
        <f t="shared" si="1315"/>
        <v>0</v>
      </c>
      <c r="R1340" t="str">
        <f t="shared" si="1316"/>
        <v>0</v>
      </c>
      <c r="S1340" t="str">
        <f t="shared" si="1317"/>
        <v>0</v>
      </c>
      <c r="T1340" s="3" t="str">
        <f t="shared" si="1317"/>
        <v>0</v>
      </c>
      <c r="U1340" t="str">
        <f t="shared" si="1318"/>
        <v>0</v>
      </c>
      <c r="V1340" t="str">
        <f t="shared" si="1319"/>
        <v>1</v>
      </c>
      <c r="W1340" t="str">
        <f t="shared" si="1320"/>
        <v>0</v>
      </c>
      <c r="X1340" t="str">
        <f t="shared" si="1321"/>
        <v>0</v>
      </c>
      <c r="Y1340" t="str">
        <f t="shared" si="1322"/>
        <v>0</v>
      </c>
      <c r="Z1340" t="str">
        <f t="shared" si="1323"/>
        <v>0</v>
      </c>
      <c r="AA1340" t="str">
        <f t="shared" si="1324"/>
        <v>0</v>
      </c>
      <c r="AB1340" s="3" t="str">
        <f t="shared" si="1324"/>
        <v>0</v>
      </c>
      <c r="AC1340" t="str">
        <f t="shared" si="1325"/>
        <v>0</v>
      </c>
      <c r="AD1340" t="str">
        <f t="shared" si="1326"/>
        <v>0</v>
      </c>
      <c r="AE1340" t="str">
        <f t="shared" si="1327"/>
        <v>0</v>
      </c>
      <c r="AF1340" t="str">
        <f t="shared" si="1328"/>
        <v>0</v>
      </c>
      <c r="AG1340" t="str">
        <f t="shared" si="1329"/>
        <v>0</v>
      </c>
      <c r="AH1340" t="str">
        <f t="shared" si="1330"/>
        <v>0</v>
      </c>
      <c r="AI1340" t="str">
        <f t="shared" si="1331"/>
        <v>0</v>
      </c>
      <c r="AJ1340" t="str">
        <f t="shared" si="1332"/>
        <v>0</v>
      </c>
      <c r="AK1340" t="str">
        <f t="shared" si="1333"/>
        <v>0</v>
      </c>
      <c r="AL1340" t="str">
        <f t="shared" si="1334"/>
        <v>0</v>
      </c>
      <c r="AM1340" t="str">
        <f t="shared" si="1335"/>
        <v>0</v>
      </c>
      <c r="AN1340" t="str">
        <f t="shared" si="1336"/>
        <v>0</v>
      </c>
      <c r="AO1340" t="str">
        <f t="shared" si="1337"/>
        <v>0</v>
      </c>
      <c r="AP1340" t="str">
        <f t="shared" si="1338"/>
        <v>0</v>
      </c>
      <c r="AQ1340" t="str">
        <f t="shared" si="1339"/>
        <v>0</v>
      </c>
      <c r="AR1340" t="str">
        <f t="shared" si="1340"/>
        <v>0</v>
      </c>
      <c r="AS1340" t="str">
        <f t="shared" si="1341"/>
        <v>0</v>
      </c>
      <c r="AT1340" t="str">
        <f t="shared" si="1342"/>
        <v>0</v>
      </c>
      <c r="AU1340" t="str">
        <f t="shared" si="1343"/>
        <v>0</v>
      </c>
      <c r="AV1340" t="str">
        <f t="shared" si="1344"/>
        <v>0</v>
      </c>
      <c r="AW1340" t="str">
        <f t="shared" si="1345"/>
        <v>0</v>
      </c>
      <c r="AX1340" t="str">
        <f t="shared" si="1346"/>
        <v>0</v>
      </c>
      <c r="AY1340" t="str">
        <f t="shared" si="1347"/>
        <v>0</v>
      </c>
      <c r="AZ1340" s="22"/>
    </row>
    <row r="1341" spans="1:52" ht="15" customHeight="1">
      <c r="A1341" s="18" t="s">
        <v>610</v>
      </c>
      <c r="B1341" s="74" t="str">
        <f t="shared" si="1306"/>
        <v>2402599A</v>
      </c>
      <c r="C1341" s="76">
        <v>45477.812835648103</v>
      </c>
      <c r="D1341" s="75" t="s">
        <v>1014</v>
      </c>
      <c r="E1341" s="3" t="b">
        <f>ISNUMBER(MATCH(Table1[[#This Row],[Email]],Attendance[Email],0))</f>
        <v>1</v>
      </c>
      <c r="F1341" s="3">
        <f t="shared" si="1307"/>
        <v>45478.146168981439</v>
      </c>
      <c r="G1341" s="21">
        <f>DAY(Table1[[#This Row],[Actual Time]])</f>
        <v>5</v>
      </c>
      <c r="H1341">
        <f>MONTH(Table1[[#This Row],[Actual Time]])</f>
        <v>7</v>
      </c>
      <c r="I1341">
        <f>YEAR(Table1[[#This Row],[Actual Time]])</f>
        <v>2024</v>
      </c>
      <c r="J1341" t="str">
        <f t="shared" si="1308"/>
        <v>5/7/2024</v>
      </c>
      <c r="K1341" s="3" t="str">
        <f t="shared" si="1309"/>
        <v>0</v>
      </c>
      <c r="L1341" t="str">
        <f t="shared" si="1310"/>
        <v>0</v>
      </c>
      <c r="M1341" t="str">
        <f t="shared" si="1311"/>
        <v>0</v>
      </c>
      <c r="N1341" t="str">
        <f t="shared" si="1312"/>
        <v>0</v>
      </c>
      <c r="O1341" t="str">
        <f t="shared" si="1313"/>
        <v>0</v>
      </c>
      <c r="P1341" t="str">
        <f t="shared" si="1314"/>
        <v>0</v>
      </c>
      <c r="Q1341" t="str">
        <f t="shared" si="1315"/>
        <v>0</v>
      </c>
      <c r="R1341" t="str">
        <f t="shared" si="1316"/>
        <v>0</v>
      </c>
      <c r="S1341" t="str">
        <f t="shared" si="1317"/>
        <v>0</v>
      </c>
      <c r="T1341" s="3" t="str">
        <f t="shared" si="1317"/>
        <v>0</v>
      </c>
      <c r="U1341" t="str">
        <f t="shared" si="1318"/>
        <v>0</v>
      </c>
      <c r="V1341" t="str">
        <f t="shared" si="1319"/>
        <v>1</v>
      </c>
      <c r="W1341" t="str">
        <f t="shared" si="1320"/>
        <v>0</v>
      </c>
      <c r="X1341" t="str">
        <f t="shared" si="1321"/>
        <v>0</v>
      </c>
      <c r="Y1341" t="str">
        <f t="shared" si="1322"/>
        <v>0</v>
      </c>
      <c r="Z1341" t="str">
        <f t="shared" si="1323"/>
        <v>0</v>
      </c>
      <c r="AA1341" t="str">
        <f t="shared" si="1324"/>
        <v>0</v>
      </c>
      <c r="AB1341" s="3" t="str">
        <f t="shared" si="1324"/>
        <v>0</v>
      </c>
      <c r="AC1341" t="str">
        <f t="shared" si="1325"/>
        <v>0</v>
      </c>
      <c r="AD1341" t="str">
        <f t="shared" si="1326"/>
        <v>0</v>
      </c>
      <c r="AE1341" t="str">
        <f t="shared" si="1327"/>
        <v>0</v>
      </c>
      <c r="AF1341" t="str">
        <f t="shared" si="1328"/>
        <v>0</v>
      </c>
      <c r="AG1341" t="str">
        <f t="shared" si="1329"/>
        <v>0</v>
      </c>
      <c r="AH1341" t="str">
        <f t="shared" si="1330"/>
        <v>0</v>
      </c>
      <c r="AI1341" t="str">
        <f t="shared" si="1331"/>
        <v>0</v>
      </c>
      <c r="AJ1341" t="str">
        <f t="shared" si="1332"/>
        <v>0</v>
      </c>
      <c r="AK1341" t="str">
        <f t="shared" si="1333"/>
        <v>0</v>
      </c>
      <c r="AL1341" t="str">
        <f t="shared" si="1334"/>
        <v>0</v>
      </c>
      <c r="AM1341" t="str">
        <f t="shared" si="1335"/>
        <v>0</v>
      </c>
      <c r="AN1341" t="str">
        <f t="shared" si="1336"/>
        <v>0</v>
      </c>
      <c r="AO1341" t="str">
        <f t="shared" si="1337"/>
        <v>0</v>
      </c>
      <c r="AP1341" t="str">
        <f t="shared" si="1338"/>
        <v>0</v>
      </c>
      <c r="AQ1341" t="str">
        <f t="shared" si="1339"/>
        <v>0</v>
      </c>
      <c r="AR1341" t="str">
        <f t="shared" si="1340"/>
        <v>0</v>
      </c>
      <c r="AS1341" t="str">
        <f t="shared" si="1341"/>
        <v>0</v>
      </c>
      <c r="AT1341" t="str">
        <f t="shared" si="1342"/>
        <v>0</v>
      </c>
      <c r="AU1341" t="str">
        <f t="shared" si="1343"/>
        <v>0</v>
      </c>
      <c r="AV1341" t="str">
        <f t="shared" si="1344"/>
        <v>0</v>
      </c>
      <c r="AW1341" t="str">
        <f t="shared" si="1345"/>
        <v>0</v>
      </c>
      <c r="AX1341" t="str">
        <f t="shared" si="1346"/>
        <v>0</v>
      </c>
      <c r="AY1341" t="str">
        <f t="shared" si="1347"/>
        <v>0</v>
      </c>
      <c r="AZ1341" s="22"/>
    </row>
    <row r="1342" spans="1:52" ht="15" customHeight="1">
      <c r="A1342" s="18" t="s">
        <v>627</v>
      </c>
      <c r="B1342" s="74" t="str">
        <f t="shared" si="1306"/>
        <v>2401521F</v>
      </c>
      <c r="C1342" s="76">
        <v>45477.812835648103</v>
      </c>
      <c r="D1342" s="75" t="s">
        <v>981</v>
      </c>
      <c r="E1342" s="3" t="b">
        <f>ISNUMBER(MATCH(Table1[[#This Row],[Email]],Attendance[Email],0))</f>
        <v>1</v>
      </c>
      <c r="F1342" s="3">
        <f t="shared" si="1307"/>
        <v>45478.146168981439</v>
      </c>
      <c r="G1342" s="21">
        <f>DAY(Table1[[#This Row],[Actual Time]])</f>
        <v>5</v>
      </c>
      <c r="H1342">
        <f>MONTH(Table1[[#This Row],[Actual Time]])</f>
        <v>7</v>
      </c>
      <c r="I1342">
        <f>YEAR(Table1[[#This Row],[Actual Time]])</f>
        <v>2024</v>
      </c>
      <c r="J1342" t="str">
        <f t="shared" si="1308"/>
        <v>5/7/2024</v>
      </c>
      <c r="K1342" s="3" t="str">
        <f t="shared" si="1309"/>
        <v>0</v>
      </c>
      <c r="L1342" t="str">
        <f t="shared" si="1310"/>
        <v>0</v>
      </c>
      <c r="M1342" t="str">
        <f t="shared" si="1311"/>
        <v>0</v>
      </c>
      <c r="N1342" t="str">
        <f t="shared" si="1312"/>
        <v>0</v>
      </c>
      <c r="O1342" t="str">
        <f t="shared" si="1313"/>
        <v>0</v>
      </c>
      <c r="P1342" t="str">
        <f t="shared" si="1314"/>
        <v>0</v>
      </c>
      <c r="Q1342" t="str">
        <f t="shared" si="1315"/>
        <v>0</v>
      </c>
      <c r="R1342" t="str">
        <f t="shared" si="1316"/>
        <v>0</v>
      </c>
      <c r="S1342" t="str">
        <f t="shared" si="1317"/>
        <v>0</v>
      </c>
      <c r="T1342" s="3" t="str">
        <f t="shared" si="1317"/>
        <v>0</v>
      </c>
      <c r="U1342" t="str">
        <f t="shared" si="1318"/>
        <v>0</v>
      </c>
      <c r="V1342" t="str">
        <f t="shared" si="1319"/>
        <v>1</v>
      </c>
      <c r="W1342" t="str">
        <f t="shared" si="1320"/>
        <v>0</v>
      </c>
      <c r="X1342" t="str">
        <f t="shared" si="1321"/>
        <v>0</v>
      </c>
      <c r="Y1342" t="str">
        <f t="shared" si="1322"/>
        <v>0</v>
      </c>
      <c r="Z1342" t="str">
        <f t="shared" si="1323"/>
        <v>0</v>
      </c>
      <c r="AA1342" t="str">
        <f t="shared" si="1324"/>
        <v>0</v>
      </c>
      <c r="AB1342" s="3" t="str">
        <f t="shared" si="1324"/>
        <v>0</v>
      </c>
      <c r="AC1342" t="str">
        <f t="shared" si="1325"/>
        <v>0</v>
      </c>
      <c r="AD1342" t="str">
        <f t="shared" si="1326"/>
        <v>0</v>
      </c>
      <c r="AE1342" t="str">
        <f t="shared" si="1327"/>
        <v>0</v>
      </c>
      <c r="AF1342" t="str">
        <f t="shared" si="1328"/>
        <v>0</v>
      </c>
      <c r="AG1342" t="str">
        <f t="shared" si="1329"/>
        <v>0</v>
      </c>
      <c r="AH1342" t="str">
        <f t="shared" si="1330"/>
        <v>0</v>
      </c>
      <c r="AI1342" t="str">
        <f t="shared" si="1331"/>
        <v>0</v>
      </c>
      <c r="AJ1342" t="str">
        <f t="shared" si="1332"/>
        <v>0</v>
      </c>
      <c r="AK1342" t="str">
        <f t="shared" si="1333"/>
        <v>0</v>
      </c>
      <c r="AL1342" t="str">
        <f t="shared" si="1334"/>
        <v>0</v>
      </c>
      <c r="AM1342" t="str">
        <f t="shared" si="1335"/>
        <v>0</v>
      </c>
      <c r="AN1342" t="str">
        <f t="shared" si="1336"/>
        <v>0</v>
      </c>
      <c r="AO1342" t="str">
        <f t="shared" si="1337"/>
        <v>0</v>
      </c>
      <c r="AP1342" t="str">
        <f t="shared" si="1338"/>
        <v>0</v>
      </c>
      <c r="AQ1342" t="str">
        <f t="shared" si="1339"/>
        <v>0</v>
      </c>
      <c r="AR1342" t="str">
        <f t="shared" si="1340"/>
        <v>0</v>
      </c>
      <c r="AS1342" t="str">
        <f t="shared" si="1341"/>
        <v>0</v>
      </c>
      <c r="AT1342" t="str">
        <f t="shared" si="1342"/>
        <v>0</v>
      </c>
      <c r="AU1342" t="str">
        <f t="shared" si="1343"/>
        <v>0</v>
      </c>
      <c r="AV1342" t="str">
        <f t="shared" si="1344"/>
        <v>0</v>
      </c>
      <c r="AW1342" t="str">
        <f t="shared" si="1345"/>
        <v>0</v>
      </c>
      <c r="AX1342" t="str">
        <f t="shared" si="1346"/>
        <v>0</v>
      </c>
      <c r="AY1342" t="str">
        <f t="shared" si="1347"/>
        <v>0</v>
      </c>
      <c r="AZ1342" s="22"/>
    </row>
    <row r="1343" spans="1:52" ht="15" customHeight="1">
      <c r="A1343" s="18" t="s">
        <v>130</v>
      </c>
      <c r="B1343" s="74" t="str">
        <f t="shared" si="1306"/>
        <v>2401627A</v>
      </c>
      <c r="C1343" s="76">
        <v>45477.812835648103</v>
      </c>
      <c r="D1343" s="75" t="s">
        <v>895</v>
      </c>
      <c r="E1343" s="3" t="b">
        <f>ISNUMBER(MATCH(Table1[[#This Row],[Email]],Attendance[Email],0))</f>
        <v>1</v>
      </c>
      <c r="F1343" s="3">
        <f t="shared" si="1307"/>
        <v>45478.146168981439</v>
      </c>
      <c r="G1343" s="21">
        <f>DAY(Table1[[#This Row],[Actual Time]])</f>
        <v>5</v>
      </c>
      <c r="H1343">
        <f>MONTH(Table1[[#This Row],[Actual Time]])</f>
        <v>7</v>
      </c>
      <c r="I1343">
        <f>YEAR(Table1[[#This Row],[Actual Time]])</f>
        <v>2024</v>
      </c>
      <c r="J1343" t="str">
        <f t="shared" si="1308"/>
        <v>5/7/2024</v>
      </c>
      <c r="K1343" s="3" t="str">
        <f t="shared" si="1309"/>
        <v>0</v>
      </c>
      <c r="L1343" t="str">
        <f t="shared" si="1310"/>
        <v>0</v>
      </c>
      <c r="M1343" t="str">
        <f t="shared" si="1311"/>
        <v>0</v>
      </c>
      <c r="N1343" t="str">
        <f t="shared" si="1312"/>
        <v>0</v>
      </c>
      <c r="O1343" t="str">
        <f t="shared" si="1313"/>
        <v>0</v>
      </c>
      <c r="P1343" t="str">
        <f t="shared" si="1314"/>
        <v>0</v>
      </c>
      <c r="Q1343" t="str">
        <f t="shared" si="1315"/>
        <v>0</v>
      </c>
      <c r="R1343" t="str">
        <f t="shared" si="1316"/>
        <v>0</v>
      </c>
      <c r="S1343" t="str">
        <f t="shared" si="1317"/>
        <v>0</v>
      </c>
      <c r="T1343" s="3" t="str">
        <f t="shared" si="1317"/>
        <v>0</v>
      </c>
      <c r="U1343" t="str">
        <f t="shared" si="1318"/>
        <v>0</v>
      </c>
      <c r="V1343" t="str">
        <f t="shared" si="1319"/>
        <v>1</v>
      </c>
      <c r="W1343" t="str">
        <f t="shared" si="1320"/>
        <v>0</v>
      </c>
      <c r="X1343" t="str">
        <f t="shared" si="1321"/>
        <v>0</v>
      </c>
      <c r="Y1343" t="str">
        <f t="shared" si="1322"/>
        <v>0</v>
      </c>
      <c r="Z1343" t="str">
        <f t="shared" si="1323"/>
        <v>0</v>
      </c>
      <c r="AA1343" t="str">
        <f t="shared" si="1324"/>
        <v>0</v>
      </c>
      <c r="AB1343" s="3" t="str">
        <f t="shared" si="1324"/>
        <v>0</v>
      </c>
      <c r="AC1343" t="str">
        <f t="shared" si="1325"/>
        <v>0</v>
      </c>
      <c r="AD1343" t="str">
        <f t="shared" si="1326"/>
        <v>0</v>
      </c>
      <c r="AE1343" t="str">
        <f t="shared" si="1327"/>
        <v>0</v>
      </c>
      <c r="AF1343" t="str">
        <f t="shared" si="1328"/>
        <v>0</v>
      </c>
      <c r="AG1343" t="str">
        <f t="shared" si="1329"/>
        <v>0</v>
      </c>
      <c r="AH1343" t="str">
        <f t="shared" si="1330"/>
        <v>0</v>
      </c>
      <c r="AI1343" t="str">
        <f t="shared" si="1331"/>
        <v>0</v>
      </c>
      <c r="AJ1343" t="str">
        <f t="shared" si="1332"/>
        <v>0</v>
      </c>
      <c r="AK1343" t="str">
        <f t="shared" si="1333"/>
        <v>0</v>
      </c>
      <c r="AL1343" t="str">
        <f t="shared" si="1334"/>
        <v>0</v>
      </c>
      <c r="AM1343" t="str">
        <f t="shared" si="1335"/>
        <v>0</v>
      </c>
      <c r="AN1343" t="str">
        <f t="shared" si="1336"/>
        <v>0</v>
      </c>
      <c r="AO1343" t="str">
        <f t="shared" si="1337"/>
        <v>0</v>
      </c>
      <c r="AP1343" t="str">
        <f t="shared" si="1338"/>
        <v>0</v>
      </c>
      <c r="AQ1343" t="str">
        <f t="shared" si="1339"/>
        <v>0</v>
      </c>
      <c r="AR1343" t="str">
        <f t="shared" si="1340"/>
        <v>0</v>
      </c>
      <c r="AS1343" t="str">
        <f t="shared" si="1341"/>
        <v>0</v>
      </c>
      <c r="AT1343" t="str">
        <f t="shared" si="1342"/>
        <v>0</v>
      </c>
      <c r="AU1343" t="str">
        <f t="shared" si="1343"/>
        <v>0</v>
      </c>
      <c r="AV1343" t="str">
        <f t="shared" si="1344"/>
        <v>0</v>
      </c>
      <c r="AW1343" t="str">
        <f t="shared" si="1345"/>
        <v>0</v>
      </c>
      <c r="AX1343" t="str">
        <f t="shared" si="1346"/>
        <v>0</v>
      </c>
      <c r="AY1343" t="str">
        <f t="shared" si="1347"/>
        <v>0</v>
      </c>
      <c r="AZ1343" s="22"/>
    </row>
    <row r="1344" spans="1:52" ht="15" customHeight="1">
      <c r="A1344" s="18" t="s">
        <v>134</v>
      </c>
      <c r="B1344" s="74" t="str">
        <f t="shared" si="1306"/>
        <v>2401051D</v>
      </c>
      <c r="C1344" s="76">
        <v>45477.812835648103</v>
      </c>
      <c r="D1344" s="75" t="s">
        <v>897</v>
      </c>
      <c r="E1344" s="3" t="b">
        <f>ISNUMBER(MATCH(Table1[[#This Row],[Email]],Attendance[Email],0))</f>
        <v>1</v>
      </c>
      <c r="F1344" s="3">
        <f t="shared" si="1307"/>
        <v>45478.146168981439</v>
      </c>
      <c r="G1344" s="21">
        <f>DAY(Table1[[#This Row],[Actual Time]])</f>
        <v>5</v>
      </c>
      <c r="H1344">
        <f>MONTH(Table1[[#This Row],[Actual Time]])</f>
        <v>7</v>
      </c>
      <c r="I1344">
        <f>YEAR(Table1[[#This Row],[Actual Time]])</f>
        <v>2024</v>
      </c>
      <c r="J1344" t="str">
        <f t="shared" si="1308"/>
        <v>5/7/2024</v>
      </c>
      <c r="K1344" s="3" t="str">
        <f t="shared" si="1309"/>
        <v>0</v>
      </c>
      <c r="L1344" t="str">
        <f t="shared" si="1310"/>
        <v>0</v>
      </c>
      <c r="M1344" t="str">
        <f t="shared" si="1311"/>
        <v>0</v>
      </c>
      <c r="N1344" t="str">
        <f t="shared" si="1312"/>
        <v>0</v>
      </c>
      <c r="O1344" t="str">
        <f t="shared" si="1313"/>
        <v>0</v>
      </c>
      <c r="P1344" t="str">
        <f t="shared" si="1314"/>
        <v>0</v>
      </c>
      <c r="Q1344" t="str">
        <f t="shared" si="1315"/>
        <v>0</v>
      </c>
      <c r="R1344" t="str">
        <f t="shared" si="1316"/>
        <v>0</v>
      </c>
      <c r="S1344" t="str">
        <f t="shared" si="1317"/>
        <v>0</v>
      </c>
      <c r="T1344" s="3" t="str">
        <f t="shared" si="1317"/>
        <v>0</v>
      </c>
      <c r="U1344" t="str">
        <f t="shared" si="1318"/>
        <v>0</v>
      </c>
      <c r="V1344" t="str">
        <f t="shared" si="1319"/>
        <v>1</v>
      </c>
      <c r="W1344" t="str">
        <f t="shared" si="1320"/>
        <v>0</v>
      </c>
      <c r="X1344" t="str">
        <f t="shared" si="1321"/>
        <v>0</v>
      </c>
      <c r="Y1344" t="str">
        <f t="shared" si="1322"/>
        <v>0</v>
      </c>
      <c r="Z1344" t="str">
        <f t="shared" si="1323"/>
        <v>0</v>
      </c>
      <c r="AA1344" t="str">
        <f t="shared" si="1324"/>
        <v>0</v>
      </c>
      <c r="AB1344" s="3" t="str">
        <f t="shared" si="1324"/>
        <v>0</v>
      </c>
      <c r="AC1344" t="str">
        <f t="shared" si="1325"/>
        <v>0</v>
      </c>
      <c r="AD1344" t="str">
        <f t="shared" si="1326"/>
        <v>0</v>
      </c>
      <c r="AE1344" t="str">
        <f t="shared" si="1327"/>
        <v>0</v>
      </c>
      <c r="AF1344" t="str">
        <f t="shared" si="1328"/>
        <v>0</v>
      </c>
      <c r="AG1344" t="str">
        <f t="shared" si="1329"/>
        <v>0</v>
      </c>
      <c r="AH1344" t="str">
        <f t="shared" si="1330"/>
        <v>0</v>
      </c>
      <c r="AI1344" t="str">
        <f t="shared" si="1331"/>
        <v>0</v>
      </c>
      <c r="AJ1344" t="str">
        <f t="shared" si="1332"/>
        <v>0</v>
      </c>
      <c r="AK1344" t="str">
        <f t="shared" si="1333"/>
        <v>0</v>
      </c>
      <c r="AL1344" t="str">
        <f t="shared" si="1334"/>
        <v>0</v>
      </c>
      <c r="AM1344" t="str">
        <f t="shared" si="1335"/>
        <v>0</v>
      </c>
      <c r="AN1344" t="str">
        <f t="shared" si="1336"/>
        <v>0</v>
      </c>
      <c r="AO1344" t="str">
        <f t="shared" si="1337"/>
        <v>0</v>
      </c>
      <c r="AP1344" t="str">
        <f t="shared" si="1338"/>
        <v>0</v>
      </c>
      <c r="AQ1344" t="str">
        <f t="shared" si="1339"/>
        <v>0</v>
      </c>
      <c r="AR1344" t="str">
        <f t="shared" si="1340"/>
        <v>0</v>
      </c>
      <c r="AS1344" t="str">
        <f t="shared" si="1341"/>
        <v>0</v>
      </c>
      <c r="AT1344" t="str">
        <f t="shared" si="1342"/>
        <v>0</v>
      </c>
      <c r="AU1344" t="str">
        <f t="shared" si="1343"/>
        <v>0</v>
      </c>
      <c r="AV1344" t="str">
        <f t="shared" si="1344"/>
        <v>0</v>
      </c>
      <c r="AW1344" t="str">
        <f t="shared" si="1345"/>
        <v>0</v>
      </c>
      <c r="AX1344" t="str">
        <f t="shared" si="1346"/>
        <v>0</v>
      </c>
      <c r="AY1344" t="str">
        <f t="shared" si="1347"/>
        <v>0</v>
      </c>
      <c r="AZ1344" s="22"/>
    </row>
    <row r="1345" spans="1:52" ht="15" customHeight="1">
      <c r="A1345" s="18" t="s">
        <v>148</v>
      </c>
      <c r="B1345" s="74" t="str">
        <f t="shared" si="1306"/>
        <v>2402353C</v>
      </c>
      <c r="C1345" s="76">
        <v>45477.812835648103</v>
      </c>
      <c r="D1345" s="75" t="s">
        <v>904</v>
      </c>
      <c r="E1345" s="3" t="b">
        <f>ISNUMBER(MATCH(Table1[[#This Row],[Email]],Attendance[Email],0))</f>
        <v>1</v>
      </c>
      <c r="F1345" s="3">
        <f t="shared" si="1307"/>
        <v>45478.146168981439</v>
      </c>
      <c r="G1345" s="21">
        <f>DAY(Table1[[#This Row],[Actual Time]])</f>
        <v>5</v>
      </c>
      <c r="H1345">
        <f>MONTH(Table1[[#This Row],[Actual Time]])</f>
        <v>7</v>
      </c>
      <c r="I1345">
        <f>YEAR(Table1[[#This Row],[Actual Time]])</f>
        <v>2024</v>
      </c>
      <c r="J1345" t="str">
        <f t="shared" si="1308"/>
        <v>5/7/2024</v>
      </c>
      <c r="K1345" s="3" t="str">
        <f t="shared" si="1309"/>
        <v>0</v>
      </c>
      <c r="L1345" t="str">
        <f t="shared" si="1310"/>
        <v>0</v>
      </c>
      <c r="M1345" t="str">
        <f t="shared" si="1311"/>
        <v>0</v>
      </c>
      <c r="N1345" t="str">
        <f t="shared" si="1312"/>
        <v>0</v>
      </c>
      <c r="O1345" t="str">
        <f t="shared" si="1313"/>
        <v>0</v>
      </c>
      <c r="P1345" t="str">
        <f t="shared" si="1314"/>
        <v>0</v>
      </c>
      <c r="Q1345" t="str">
        <f t="shared" si="1315"/>
        <v>0</v>
      </c>
      <c r="R1345" t="str">
        <f t="shared" si="1316"/>
        <v>0</v>
      </c>
      <c r="S1345" t="str">
        <f t="shared" si="1317"/>
        <v>0</v>
      </c>
      <c r="T1345" s="3" t="str">
        <f t="shared" si="1317"/>
        <v>0</v>
      </c>
      <c r="U1345" t="str">
        <f t="shared" si="1318"/>
        <v>0</v>
      </c>
      <c r="V1345" t="str">
        <f t="shared" si="1319"/>
        <v>1</v>
      </c>
      <c r="W1345" t="str">
        <f t="shared" si="1320"/>
        <v>0</v>
      </c>
      <c r="X1345" t="str">
        <f t="shared" si="1321"/>
        <v>0</v>
      </c>
      <c r="Y1345" t="str">
        <f t="shared" si="1322"/>
        <v>0</v>
      </c>
      <c r="Z1345" t="str">
        <f t="shared" si="1323"/>
        <v>0</v>
      </c>
      <c r="AA1345" t="str">
        <f t="shared" si="1324"/>
        <v>0</v>
      </c>
      <c r="AB1345" s="3" t="str">
        <f t="shared" si="1324"/>
        <v>0</v>
      </c>
      <c r="AC1345" t="str">
        <f t="shared" si="1325"/>
        <v>0</v>
      </c>
      <c r="AD1345" t="str">
        <f t="shared" si="1326"/>
        <v>0</v>
      </c>
      <c r="AE1345" t="str">
        <f t="shared" si="1327"/>
        <v>0</v>
      </c>
      <c r="AF1345" t="str">
        <f t="shared" si="1328"/>
        <v>0</v>
      </c>
      <c r="AG1345" t="str">
        <f t="shared" si="1329"/>
        <v>0</v>
      </c>
      <c r="AH1345" t="str">
        <f t="shared" si="1330"/>
        <v>0</v>
      </c>
      <c r="AI1345" t="str">
        <f t="shared" si="1331"/>
        <v>0</v>
      </c>
      <c r="AJ1345" t="str">
        <f t="shared" si="1332"/>
        <v>0</v>
      </c>
      <c r="AK1345" t="str">
        <f t="shared" si="1333"/>
        <v>0</v>
      </c>
      <c r="AL1345" t="str">
        <f t="shared" si="1334"/>
        <v>0</v>
      </c>
      <c r="AM1345" t="str">
        <f t="shared" si="1335"/>
        <v>0</v>
      </c>
      <c r="AN1345" t="str">
        <f t="shared" si="1336"/>
        <v>0</v>
      </c>
      <c r="AO1345" t="str">
        <f t="shared" si="1337"/>
        <v>0</v>
      </c>
      <c r="AP1345" t="str">
        <f t="shared" si="1338"/>
        <v>0</v>
      </c>
      <c r="AQ1345" t="str">
        <f t="shared" si="1339"/>
        <v>0</v>
      </c>
      <c r="AR1345" t="str">
        <f t="shared" si="1340"/>
        <v>0</v>
      </c>
      <c r="AS1345" t="str">
        <f t="shared" si="1341"/>
        <v>0</v>
      </c>
      <c r="AT1345" t="str">
        <f t="shared" si="1342"/>
        <v>0</v>
      </c>
      <c r="AU1345" t="str">
        <f t="shared" si="1343"/>
        <v>0</v>
      </c>
      <c r="AV1345" t="str">
        <f t="shared" si="1344"/>
        <v>0</v>
      </c>
      <c r="AW1345" t="str">
        <f t="shared" si="1345"/>
        <v>0</v>
      </c>
      <c r="AX1345" t="str">
        <f t="shared" si="1346"/>
        <v>0</v>
      </c>
      <c r="AY1345" t="str">
        <f t="shared" si="1347"/>
        <v>0</v>
      </c>
      <c r="AZ1345" s="22"/>
    </row>
    <row r="1346" spans="1:52" ht="15" customHeight="1">
      <c r="A1346" s="18" t="s">
        <v>488</v>
      </c>
      <c r="B1346" s="74" t="str">
        <f t="shared" si="1306"/>
        <v>2402323F</v>
      </c>
      <c r="C1346" s="76">
        <v>45477.812835648103</v>
      </c>
      <c r="D1346" s="75" t="s">
        <v>1004</v>
      </c>
      <c r="E1346" s="3" t="b">
        <f>ISNUMBER(MATCH(Table1[[#This Row],[Email]],Attendance[Email],0))</f>
        <v>1</v>
      </c>
      <c r="F1346" s="3">
        <f t="shared" si="1307"/>
        <v>45478.146168981439</v>
      </c>
      <c r="G1346" s="21">
        <f>DAY(Table1[[#This Row],[Actual Time]])</f>
        <v>5</v>
      </c>
      <c r="H1346">
        <f>MONTH(Table1[[#This Row],[Actual Time]])</f>
        <v>7</v>
      </c>
      <c r="I1346">
        <f>YEAR(Table1[[#This Row],[Actual Time]])</f>
        <v>2024</v>
      </c>
      <c r="J1346" t="str">
        <f t="shared" si="1308"/>
        <v>5/7/2024</v>
      </c>
      <c r="K1346" s="3" t="str">
        <f t="shared" si="1309"/>
        <v>0</v>
      </c>
      <c r="L1346" t="str">
        <f t="shared" si="1310"/>
        <v>0</v>
      </c>
      <c r="M1346" t="str">
        <f t="shared" si="1311"/>
        <v>0</v>
      </c>
      <c r="N1346" t="str">
        <f t="shared" si="1312"/>
        <v>0</v>
      </c>
      <c r="O1346" t="str">
        <f t="shared" si="1313"/>
        <v>0</v>
      </c>
      <c r="P1346" t="str">
        <f t="shared" si="1314"/>
        <v>0</v>
      </c>
      <c r="Q1346" t="str">
        <f t="shared" si="1315"/>
        <v>0</v>
      </c>
      <c r="R1346" t="str">
        <f t="shared" si="1316"/>
        <v>0</v>
      </c>
      <c r="S1346" t="str">
        <f t="shared" si="1317"/>
        <v>0</v>
      </c>
      <c r="T1346" s="3" t="str">
        <f t="shared" si="1317"/>
        <v>0</v>
      </c>
      <c r="U1346" t="str">
        <f t="shared" si="1318"/>
        <v>0</v>
      </c>
      <c r="V1346" t="str">
        <f t="shared" si="1319"/>
        <v>1</v>
      </c>
      <c r="W1346" t="str">
        <f t="shared" si="1320"/>
        <v>0</v>
      </c>
      <c r="X1346" t="str">
        <f t="shared" si="1321"/>
        <v>0</v>
      </c>
      <c r="Y1346" t="str">
        <f t="shared" si="1322"/>
        <v>0</v>
      </c>
      <c r="Z1346" t="str">
        <f t="shared" si="1323"/>
        <v>0</v>
      </c>
      <c r="AA1346" t="str">
        <f t="shared" si="1324"/>
        <v>0</v>
      </c>
      <c r="AB1346" s="3" t="str">
        <f t="shared" si="1324"/>
        <v>0</v>
      </c>
      <c r="AC1346" t="str">
        <f t="shared" si="1325"/>
        <v>0</v>
      </c>
      <c r="AD1346" t="str">
        <f t="shared" si="1326"/>
        <v>0</v>
      </c>
      <c r="AE1346" t="str">
        <f t="shared" si="1327"/>
        <v>0</v>
      </c>
      <c r="AF1346" t="str">
        <f t="shared" si="1328"/>
        <v>0</v>
      </c>
      <c r="AG1346" t="str">
        <f t="shared" si="1329"/>
        <v>0</v>
      </c>
      <c r="AH1346" t="str">
        <f t="shared" si="1330"/>
        <v>0</v>
      </c>
      <c r="AI1346" t="str">
        <f t="shared" si="1331"/>
        <v>0</v>
      </c>
      <c r="AJ1346" t="str">
        <f t="shared" si="1332"/>
        <v>0</v>
      </c>
      <c r="AK1346" t="str">
        <f t="shared" si="1333"/>
        <v>0</v>
      </c>
      <c r="AL1346" t="str">
        <f t="shared" si="1334"/>
        <v>0</v>
      </c>
      <c r="AM1346" t="str">
        <f t="shared" si="1335"/>
        <v>0</v>
      </c>
      <c r="AN1346" t="str">
        <f t="shared" si="1336"/>
        <v>0</v>
      </c>
      <c r="AO1346" t="str">
        <f t="shared" si="1337"/>
        <v>0</v>
      </c>
      <c r="AP1346" t="str">
        <f t="shared" si="1338"/>
        <v>0</v>
      </c>
      <c r="AQ1346" t="str">
        <f t="shared" si="1339"/>
        <v>0</v>
      </c>
      <c r="AR1346" t="str">
        <f t="shared" si="1340"/>
        <v>0</v>
      </c>
      <c r="AS1346" t="str">
        <f t="shared" si="1341"/>
        <v>0</v>
      </c>
      <c r="AT1346" t="str">
        <f t="shared" si="1342"/>
        <v>0</v>
      </c>
      <c r="AU1346" t="str">
        <f t="shared" si="1343"/>
        <v>0</v>
      </c>
      <c r="AV1346" t="str">
        <f t="shared" si="1344"/>
        <v>0</v>
      </c>
      <c r="AW1346" t="str">
        <f t="shared" si="1345"/>
        <v>0</v>
      </c>
      <c r="AX1346" t="str">
        <f t="shared" si="1346"/>
        <v>0</v>
      </c>
      <c r="AY1346" t="str">
        <f t="shared" si="1347"/>
        <v>0</v>
      </c>
      <c r="AZ1346" s="22"/>
    </row>
    <row r="1347" spans="1:52" ht="15" customHeight="1">
      <c r="A1347" s="18" t="s">
        <v>386</v>
      </c>
      <c r="B1347" s="74" t="str">
        <f t="shared" si="1306"/>
        <v>2402348C</v>
      </c>
      <c r="C1347" s="76">
        <v>45477.812835648103</v>
      </c>
      <c r="D1347" s="75" t="s">
        <v>944</v>
      </c>
      <c r="E1347" s="3" t="b">
        <f>ISNUMBER(MATCH(Table1[[#This Row],[Email]],Attendance[Email],0))</f>
        <v>1</v>
      </c>
      <c r="F1347" s="3">
        <f t="shared" si="1307"/>
        <v>45478.146168981439</v>
      </c>
      <c r="G1347" s="21">
        <f>DAY(Table1[[#This Row],[Actual Time]])</f>
        <v>5</v>
      </c>
      <c r="H1347">
        <f>MONTH(Table1[[#This Row],[Actual Time]])</f>
        <v>7</v>
      </c>
      <c r="I1347">
        <f>YEAR(Table1[[#This Row],[Actual Time]])</f>
        <v>2024</v>
      </c>
      <c r="J1347" t="str">
        <f t="shared" si="1308"/>
        <v>5/7/2024</v>
      </c>
      <c r="K1347" s="3" t="str">
        <f t="shared" si="1309"/>
        <v>0</v>
      </c>
      <c r="L1347" t="str">
        <f t="shared" si="1310"/>
        <v>0</v>
      </c>
      <c r="M1347" t="str">
        <f t="shared" si="1311"/>
        <v>0</v>
      </c>
      <c r="N1347" t="str">
        <f t="shared" si="1312"/>
        <v>0</v>
      </c>
      <c r="O1347" t="str">
        <f t="shared" si="1313"/>
        <v>0</v>
      </c>
      <c r="P1347" t="str">
        <f t="shared" si="1314"/>
        <v>0</v>
      </c>
      <c r="Q1347" t="str">
        <f t="shared" si="1315"/>
        <v>0</v>
      </c>
      <c r="R1347" t="str">
        <f t="shared" si="1316"/>
        <v>0</v>
      </c>
      <c r="S1347" t="str">
        <f t="shared" si="1317"/>
        <v>0</v>
      </c>
      <c r="T1347" s="3" t="str">
        <f t="shared" si="1317"/>
        <v>0</v>
      </c>
      <c r="U1347" t="str">
        <f t="shared" si="1318"/>
        <v>0</v>
      </c>
      <c r="V1347" t="str">
        <f t="shared" si="1319"/>
        <v>1</v>
      </c>
      <c r="W1347" t="str">
        <f t="shared" si="1320"/>
        <v>0</v>
      </c>
      <c r="X1347" t="str">
        <f t="shared" si="1321"/>
        <v>0</v>
      </c>
      <c r="Y1347" t="str">
        <f t="shared" si="1322"/>
        <v>0</v>
      </c>
      <c r="Z1347" t="str">
        <f t="shared" si="1323"/>
        <v>0</v>
      </c>
      <c r="AA1347" t="str">
        <f t="shared" si="1324"/>
        <v>0</v>
      </c>
      <c r="AB1347" s="3" t="str">
        <f t="shared" si="1324"/>
        <v>0</v>
      </c>
      <c r="AC1347" t="str">
        <f t="shared" si="1325"/>
        <v>0</v>
      </c>
      <c r="AD1347" t="str">
        <f t="shared" si="1326"/>
        <v>0</v>
      </c>
      <c r="AE1347" t="str">
        <f t="shared" si="1327"/>
        <v>0</v>
      </c>
      <c r="AF1347" t="str">
        <f t="shared" si="1328"/>
        <v>0</v>
      </c>
      <c r="AG1347" t="str">
        <f t="shared" si="1329"/>
        <v>0</v>
      </c>
      <c r="AH1347" t="str">
        <f t="shared" si="1330"/>
        <v>0</v>
      </c>
      <c r="AI1347" t="str">
        <f t="shared" si="1331"/>
        <v>0</v>
      </c>
      <c r="AJ1347" t="str">
        <f t="shared" si="1332"/>
        <v>0</v>
      </c>
      <c r="AK1347" t="str">
        <f t="shared" si="1333"/>
        <v>0</v>
      </c>
      <c r="AL1347" t="str">
        <f t="shared" si="1334"/>
        <v>0</v>
      </c>
      <c r="AM1347" t="str">
        <f t="shared" si="1335"/>
        <v>0</v>
      </c>
      <c r="AN1347" t="str">
        <f t="shared" si="1336"/>
        <v>0</v>
      </c>
      <c r="AO1347" t="str">
        <f t="shared" si="1337"/>
        <v>0</v>
      </c>
      <c r="AP1347" t="str">
        <f t="shared" si="1338"/>
        <v>0</v>
      </c>
      <c r="AQ1347" t="str">
        <f t="shared" si="1339"/>
        <v>0</v>
      </c>
      <c r="AR1347" t="str">
        <f t="shared" si="1340"/>
        <v>0</v>
      </c>
      <c r="AS1347" t="str">
        <f t="shared" si="1341"/>
        <v>0</v>
      </c>
      <c r="AT1347" t="str">
        <f t="shared" si="1342"/>
        <v>0</v>
      </c>
      <c r="AU1347" t="str">
        <f t="shared" si="1343"/>
        <v>0</v>
      </c>
      <c r="AV1347" t="str">
        <f t="shared" si="1344"/>
        <v>0</v>
      </c>
      <c r="AW1347" t="str">
        <f t="shared" si="1345"/>
        <v>0</v>
      </c>
      <c r="AX1347" t="str">
        <f t="shared" si="1346"/>
        <v>0</v>
      </c>
      <c r="AY1347" t="str">
        <f t="shared" si="1347"/>
        <v>0</v>
      </c>
      <c r="AZ1347" s="22"/>
    </row>
    <row r="1348" spans="1:52" ht="15" customHeight="1">
      <c r="A1348" s="18" t="s">
        <v>226</v>
      </c>
      <c r="B1348" s="74" t="str">
        <f t="shared" si="1306"/>
        <v>2402068G</v>
      </c>
      <c r="C1348" s="76">
        <v>45477.812835648103</v>
      </c>
      <c r="D1348" s="75" t="s">
        <v>995</v>
      </c>
      <c r="E1348" s="3" t="b">
        <f>ISNUMBER(MATCH(Table1[[#This Row],[Email]],Attendance[Email],0))</f>
        <v>1</v>
      </c>
      <c r="F1348" s="3">
        <f t="shared" si="1307"/>
        <v>45478.146168981439</v>
      </c>
      <c r="G1348" s="21">
        <f>DAY(Table1[[#This Row],[Actual Time]])</f>
        <v>5</v>
      </c>
      <c r="H1348">
        <f>MONTH(Table1[[#This Row],[Actual Time]])</f>
        <v>7</v>
      </c>
      <c r="I1348">
        <f>YEAR(Table1[[#This Row],[Actual Time]])</f>
        <v>2024</v>
      </c>
      <c r="J1348" t="str">
        <f t="shared" si="1308"/>
        <v>5/7/2024</v>
      </c>
      <c r="K1348" s="3" t="str">
        <f t="shared" si="1309"/>
        <v>0</v>
      </c>
      <c r="L1348" t="str">
        <f t="shared" si="1310"/>
        <v>0</v>
      </c>
      <c r="M1348" t="str">
        <f t="shared" si="1311"/>
        <v>0</v>
      </c>
      <c r="N1348" t="str">
        <f t="shared" si="1312"/>
        <v>0</v>
      </c>
      <c r="O1348" t="str">
        <f t="shared" si="1313"/>
        <v>0</v>
      </c>
      <c r="P1348" t="str">
        <f t="shared" si="1314"/>
        <v>0</v>
      </c>
      <c r="Q1348" t="str">
        <f t="shared" si="1315"/>
        <v>0</v>
      </c>
      <c r="R1348" t="str">
        <f t="shared" si="1316"/>
        <v>0</v>
      </c>
      <c r="S1348" t="str">
        <f t="shared" si="1317"/>
        <v>0</v>
      </c>
      <c r="T1348" s="3" t="str">
        <f t="shared" si="1317"/>
        <v>0</v>
      </c>
      <c r="U1348" t="str">
        <f t="shared" si="1318"/>
        <v>0</v>
      </c>
      <c r="V1348" t="str">
        <f t="shared" si="1319"/>
        <v>1</v>
      </c>
      <c r="W1348" t="str">
        <f t="shared" si="1320"/>
        <v>0</v>
      </c>
      <c r="X1348" t="str">
        <f t="shared" si="1321"/>
        <v>0</v>
      </c>
      <c r="Y1348" t="str">
        <f t="shared" si="1322"/>
        <v>0</v>
      </c>
      <c r="Z1348" t="str">
        <f t="shared" si="1323"/>
        <v>0</v>
      </c>
      <c r="AA1348" t="str">
        <f t="shared" si="1324"/>
        <v>0</v>
      </c>
      <c r="AB1348" s="3" t="str">
        <f t="shared" si="1324"/>
        <v>0</v>
      </c>
      <c r="AC1348" t="str">
        <f t="shared" si="1325"/>
        <v>0</v>
      </c>
      <c r="AD1348" t="str">
        <f t="shared" si="1326"/>
        <v>0</v>
      </c>
      <c r="AE1348" t="str">
        <f t="shared" si="1327"/>
        <v>0</v>
      </c>
      <c r="AF1348" t="str">
        <f t="shared" si="1328"/>
        <v>0</v>
      </c>
      <c r="AG1348" t="str">
        <f t="shared" si="1329"/>
        <v>0</v>
      </c>
      <c r="AH1348" t="str">
        <f t="shared" si="1330"/>
        <v>0</v>
      </c>
      <c r="AI1348" t="str">
        <f t="shared" si="1331"/>
        <v>0</v>
      </c>
      <c r="AJ1348" t="str">
        <f t="shared" si="1332"/>
        <v>0</v>
      </c>
      <c r="AK1348" t="str">
        <f t="shared" si="1333"/>
        <v>0</v>
      </c>
      <c r="AL1348" t="str">
        <f t="shared" si="1334"/>
        <v>0</v>
      </c>
      <c r="AM1348" t="str">
        <f t="shared" si="1335"/>
        <v>0</v>
      </c>
      <c r="AN1348" t="str">
        <f t="shared" si="1336"/>
        <v>0</v>
      </c>
      <c r="AO1348" t="str">
        <f t="shared" si="1337"/>
        <v>0</v>
      </c>
      <c r="AP1348" t="str">
        <f t="shared" si="1338"/>
        <v>0</v>
      </c>
      <c r="AQ1348" t="str">
        <f t="shared" si="1339"/>
        <v>0</v>
      </c>
      <c r="AR1348" t="str">
        <f t="shared" si="1340"/>
        <v>0</v>
      </c>
      <c r="AS1348" t="str">
        <f t="shared" si="1341"/>
        <v>0</v>
      </c>
      <c r="AT1348" t="str">
        <f t="shared" si="1342"/>
        <v>0</v>
      </c>
      <c r="AU1348" t="str">
        <f t="shared" si="1343"/>
        <v>0</v>
      </c>
      <c r="AV1348" t="str">
        <f t="shared" si="1344"/>
        <v>0</v>
      </c>
      <c r="AW1348" t="str">
        <f t="shared" si="1345"/>
        <v>0</v>
      </c>
      <c r="AX1348" t="str">
        <f t="shared" si="1346"/>
        <v>0</v>
      </c>
      <c r="AY1348" t="str">
        <f t="shared" si="1347"/>
        <v>0</v>
      </c>
      <c r="AZ1348" s="22"/>
    </row>
    <row r="1349" spans="1:52" ht="15" customHeight="1">
      <c r="A1349" s="18" t="s">
        <v>250</v>
      </c>
      <c r="B1349" s="74" t="str">
        <f t="shared" si="1306"/>
        <v>2401233H</v>
      </c>
      <c r="C1349" s="76">
        <v>45477.812835648103</v>
      </c>
      <c r="D1349" s="75" t="s">
        <v>984</v>
      </c>
      <c r="E1349" s="3" t="b">
        <f>ISNUMBER(MATCH(Table1[[#This Row],[Email]],Attendance[Email],0))</f>
        <v>1</v>
      </c>
      <c r="F1349" s="3">
        <f t="shared" si="1307"/>
        <v>45478.146168981439</v>
      </c>
      <c r="G1349" s="21">
        <f>DAY(Table1[[#This Row],[Actual Time]])</f>
        <v>5</v>
      </c>
      <c r="H1349">
        <f>MONTH(Table1[[#This Row],[Actual Time]])</f>
        <v>7</v>
      </c>
      <c r="I1349">
        <f>YEAR(Table1[[#This Row],[Actual Time]])</f>
        <v>2024</v>
      </c>
      <c r="J1349" t="str">
        <f t="shared" si="1308"/>
        <v>5/7/2024</v>
      </c>
      <c r="K1349" s="3" t="str">
        <f t="shared" si="1309"/>
        <v>0</v>
      </c>
      <c r="L1349" t="str">
        <f t="shared" si="1310"/>
        <v>0</v>
      </c>
      <c r="M1349" t="str">
        <f t="shared" si="1311"/>
        <v>0</v>
      </c>
      <c r="N1349" t="str">
        <f t="shared" si="1312"/>
        <v>0</v>
      </c>
      <c r="O1349" t="str">
        <f t="shared" si="1313"/>
        <v>0</v>
      </c>
      <c r="P1349" t="str">
        <f t="shared" si="1314"/>
        <v>0</v>
      </c>
      <c r="Q1349" t="str">
        <f t="shared" si="1315"/>
        <v>0</v>
      </c>
      <c r="R1349" t="str">
        <f t="shared" si="1316"/>
        <v>0</v>
      </c>
      <c r="S1349" t="str">
        <f t="shared" si="1317"/>
        <v>0</v>
      </c>
      <c r="T1349" s="3" t="str">
        <f t="shared" si="1317"/>
        <v>0</v>
      </c>
      <c r="U1349" t="str">
        <f t="shared" si="1318"/>
        <v>0</v>
      </c>
      <c r="V1349" t="str">
        <f t="shared" si="1319"/>
        <v>1</v>
      </c>
      <c r="W1349" t="str">
        <f t="shared" si="1320"/>
        <v>0</v>
      </c>
      <c r="X1349" t="str">
        <f t="shared" si="1321"/>
        <v>0</v>
      </c>
      <c r="Y1349" t="str">
        <f t="shared" si="1322"/>
        <v>0</v>
      </c>
      <c r="Z1349" t="str">
        <f t="shared" si="1323"/>
        <v>0</v>
      </c>
      <c r="AA1349" t="str">
        <f t="shared" si="1324"/>
        <v>0</v>
      </c>
      <c r="AB1349" s="3" t="str">
        <f t="shared" si="1324"/>
        <v>0</v>
      </c>
      <c r="AC1349" t="str">
        <f t="shared" si="1325"/>
        <v>0</v>
      </c>
      <c r="AD1349" t="str">
        <f t="shared" si="1326"/>
        <v>0</v>
      </c>
      <c r="AE1349" t="str">
        <f t="shared" si="1327"/>
        <v>0</v>
      </c>
      <c r="AF1349" t="str">
        <f t="shared" si="1328"/>
        <v>0</v>
      </c>
      <c r="AG1349" t="str">
        <f t="shared" si="1329"/>
        <v>0</v>
      </c>
      <c r="AH1349" t="str">
        <f t="shared" si="1330"/>
        <v>0</v>
      </c>
      <c r="AI1349" t="str">
        <f t="shared" si="1331"/>
        <v>0</v>
      </c>
      <c r="AJ1349" t="str">
        <f t="shared" si="1332"/>
        <v>0</v>
      </c>
      <c r="AK1349" t="str">
        <f t="shared" si="1333"/>
        <v>0</v>
      </c>
      <c r="AL1349" t="str">
        <f t="shared" si="1334"/>
        <v>0</v>
      </c>
      <c r="AM1349" t="str">
        <f t="shared" si="1335"/>
        <v>0</v>
      </c>
      <c r="AN1349" t="str">
        <f t="shared" si="1336"/>
        <v>0</v>
      </c>
      <c r="AO1349" t="str">
        <f t="shared" si="1337"/>
        <v>0</v>
      </c>
      <c r="AP1349" t="str">
        <f t="shared" si="1338"/>
        <v>0</v>
      </c>
      <c r="AQ1349" t="str">
        <f t="shared" si="1339"/>
        <v>0</v>
      </c>
      <c r="AR1349" t="str">
        <f t="shared" si="1340"/>
        <v>0</v>
      </c>
      <c r="AS1349" t="str">
        <f t="shared" si="1341"/>
        <v>0</v>
      </c>
      <c r="AT1349" t="str">
        <f t="shared" si="1342"/>
        <v>0</v>
      </c>
      <c r="AU1349" t="str">
        <f t="shared" si="1343"/>
        <v>0</v>
      </c>
      <c r="AV1349" t="str">
        <f t="shared" si="1344"/>
        <v>0</v>
      </c>
      <c r="AW1349" t="str">
        <f t="shared" si="1345"/>
        <v>0</v>
      </c>
      <c r="AX1349" t="str">
        <f t="shared" si="1346"/>
        <v>0</v>
      </c>
      <c r="AY1349" t="str">
        <f t="shared" si="1347"/>
        <v>0</v>
      </c>
      <c r="AZ1349" s="22"/>
    </row>
    <row r="1350" spans="1:52" ht="15" customHeight="1">
      <c r="A1350" s="18" t="s">
        <v>396</v>
      </c>
      <c r="B1350" s="74" t="str">
        <f t="shared" si="1306"/>
        <v>2401468J</v>
      </c>
      <c r="C1350" s="76">
        <v>45477.812835648103</v>
      </c>
      <c r="D1350" s="75" t="s">
        <v>949</v>
      </c>
      <c r="E1350" s="3" t="b">
        <f>ISNUMBER(MATCH(Table1[[#This Row],[Email]],Attendance[Email],0))</f>
        <v>1</v>
      </c>
      <c r="F1350" s="3">
        <f t="shared" si="1307"/>
        <v>45478.146168981439</v>
      </c>
      <c r="G1350" s="21">
        <f>DAY(Table1[[#This Row],[Actual Time]])</f>
        <v>5</v>
      </c>
      <c r="H1350">
        <f>MONTH(Table1[[#This Row],[Actual Time]])</f>
        <v>7</v>
      </c>
      <c r="I1350">
        <f>YEAR(Table1[[#This Row],[Actual Time]])</f>
        <v>2024</v>
      </c>
      <c r="J1350" t="str">
        <f t="shared" si="1308"/>
        <v>5/7/2024</v>
      </c>
      <c r="K1350" s="3" t="str">
        <f t="shared" si="1309"/>
        <v>0</v>
      </c>
      <c r="L1350" t="str">
        <f t="shared" si="1310"/>
        <v>0</v>
      </c>
      <c r="M1350" t="str">
        <f t="shared" si="1311"/>
        <v>0</v>
      </c>
      <c r="N1350" t="str">
        <f t="shared" si="1312"/>
        <v>0</v>
      </c>
      <c r="O1350" t="str">
        <f t="shared" si="1313"/>
        <v>0</v>
      </c>
      <c r="P1350" t="str">
        <f t="shared" si="1314"/>
        <v>0</v>
      </c>
      <c r="Q1350" t="str">
        <f t="shared" si="1315"/>
        <v>0</v>
      </c>
      <c r="R1350" t="str">
        <f t="shared" si="1316"/>
        <v>0</v>
      </c>
      <c r="S1350" t="str">
        <f t="shared" si="1317"/>
        <v>0</v>
      </c>
      <c r="T1350" s="3" t="str">
        <f t="shared" si="1317"/>
        <v>0</v>
      </c>
      <c r="U1350" t="str">
        <f t="shared" si="1318"/>
        <v>0</v>
      </c>
      <c r="V1350" t="str">
        <f t="shared" si="1319"/>
        <v>1</v>
      </c>
      <c r="W1350" t="str">
        <f t="shared" si="1320"/>
        <v>0</v>
      </c>
      <c r="X1350" t="str">
        <f t="shared" si="1321"/>
        <v>0</v>
      </c>
      <c r="Y1350" t="str">
        <f t="shared" si="1322"/>
        <v>0</v>
      </c>
      <c r="Z1350" t="str">
        <f t="shared" si="1323"/>
        <v>0</v>
      </c>
      <c r="AA1350" t="str">
        <f t="shared" si="1324"/>
        <v>0</v>
      </c>
      <c r="AB1350" s="3" t="str">
        <f t="shared" si="1324"/>
        <v>0</v>
      </c>
      <c r="AC1350" t="str">
        <f t="shared" si="1325"/>
        <v>0</v>
      </c>
      <c r="AD1350" t="str">
        <f t="shared" si="1326"/>
        <v>0</v>
      </c>
      <c r="AE1350" t="str">
        <f t="shared" si="1327"/>
        <v>0</v>
      </c>
      <c r="AF1350" t="str">
        <f t="shared" si="1328"/>
        <v>0</v>
      </c>
      <c r="AG1350" t="str">
        <f t="shared" si="1329"/>
        <v>0</v>
      </c>
      <c r="AH1350" t="str">
        <f t="shared" si="1330"/>
        <v>0</v>
      </c>
      <c r="AI1350" t="str">
        <f t="shared" si="1331"/>
        <v>0</v>
      </c>
      <c r="AJ1350" t="str">
        <f t="shared" si="1332"/>
        <v>0</v>
      </c>
      <c r="AK1350" t="str">
        <f t="shared" si="1333"/>
        <v>0</v>
      </c>
      <c r="AL1350" t="str">
        <f t="shared" si="1334"/>
        <v>0</v>
      </c>
      <c r="AM1350" t="str">
        <f t="shared" si="1335"/>
        <v>0</v>
      </c>
      <c r="AN1350" t="str">
        <f t="shared" si="1336"/>
        <v>0</v>
      </c>
      <c r="AO1350" t="str">
        <f t="shared" si="1337"/>
        <v>0</v>
      </c>
      <c r="AP1350" t="str">
        <f t="shared" si="1338"/>
        <v>0</v>
      </c>
      <c r="AQ1350" t="str">
        <f t="shared" si="1339"/>
        <v>0</v>
      </c>
      <c r="AR1350" t="str">
        <f t="shared" si="1340"/>
        <v>0</v>
      </c>
      <c r="AS1350" t="str">
        <f t="shared" si="1341"/>
        <v>0</v>
      </c>
      <c r="AT1350" t="str">
        <f t="shared" si="1342"/>
        <v>0</v>
      </c>
      <c r="AU1350" t="str">
        <f t="shared" si="1343"/>
        <v>0</v>
      </c>
      <c r="AV1350" t="str">
        <f t="shared" si="1344"/>
        <v>0</v>
      </c>
      <c r="AW1350" t="str">
        <f t="shared" si="1345"/>
        <v>0</v>
      </c>
      <c r="AX1350" t="str">
        <f t="shared" si="1346"/>
        <v>0</v>
      </c>
      <c r="AY1350" t="str">
        <f t="shared" si="1347"/>
        <v>0</v>
      </c>
      <c r="AZ1350" s="22"/>
    </row>
    <row r="1351" spans="1:52" ht="15" customHeight="1">
      <c r="A1351" s="18" t="s">
        <v>242</v>
      </c>
      <c r="B1351" s="74" t="str">
        <f t="shared" si="1306"/>
        <v>2202819E</v>
      </c>
      <c r="C1351" s="76">
        <v>45477.812835648103</v>
      </c>
      <c r="D1351" s="75" t="s">
        <v>965</v>
      </c>
      <c r="E1351" s="3" t="b">
        <f>ISNUMBER(MATCH(Table1[[#This Row],[Email]],Attendance[Email],0))</f>
        <v>1</v>
      </c>
      <c r="F1351" s="3">
        <f t="shared" si="1307"/>
        <v>45478.146168981439</v>
      </c>
      <c r="G1351" s="21">
        <f>DAY(Table1[[#This Row],[Actual Time]])</f>
        <v>5</v>
      </c>
      <c r="H1351">
        <f>MONTH(Table1[[#This Row],[Actual Time]])</f>
        <v>7</v>
      </c>
      <c r="I1351">
        <f>YEAR(Table1[[#This Row],[Actual Time]])</f>
        <v>2024</v>
      </c>
      <c r="J1351" t="str">
        <f t="shared" si="1308"/>
        <v>5/7/2024</v>
      </c>
      <c r="K1351" s="3" t="str">
        <f t="shared" si="1309"/>
        <v>0</v>
      </c>
      <c r="L1351" t="str">
        <f t="shared" si="1310"/>
        <v>0</v>
      </c>
      <c r="M1351" t="str">
        <f t="shared" si="1311"/>
        <v>0</v>
      </c>
      <c r="N1351" t="str">
        <f t="shared" si="1312"/>
        <v>0</v>
      </c>
      <c r="O1351" t="str">
        <f t="shared" si="1313"/>
        <v>0</v>
      </c>
      <c r="P1351" t="str">
        <f t="shared" si="1314"/>
        <v>0</v>
      </c>
      <c r="Q1351" t="str">
        <f t="shared" si="1315"/>
        <v>0</v>
      </c>
      <c r="R1351" t="str">
        <f t="shared" si="1316"/>
        <v>0</v>
      </c>
      <c r="S1351" t="str">
        <f t="shared" si="1317"/>
        <v>0</v>
      </c>
      <c r="T1351" s="3" t="str">
        <f t="shared" si="1317"/>
        <v>0</v>
      </c>
      <c r="U1351" t="str">
        <f t="shared" si="1318"/>
        <v>0</v>
      </c>
      <c r="V1351" t="str">
        <f t="shared" si="1319"/>
        <v>1</v>
      </c>
      <c r="W1351" t="str">
        <f t="shared" si="1320"/>
        <v>0</v>
      </c>
      <c r="X1351" t="str">
        <f t="shared" si="1321"/>
        <v>0</v>
      </c>
      <c r="Y1351" t="str">
        <f t="shared" si="1322"/>
        <v>0</v>
      </c>
      <c r="Z1351" t="str">
        <f t="shared" si="1323"/>
        <v>0</v>
      </c>
      <c r="AA1351" t="str">
        <f t="shared" si="1324"/>
        <v>0</v>
      </c>
      <c r="AB1351" s="3" t="str">
        <f t="shared" si="1324"/>
        <v>0</v>
      </c>
      <c r="AC1351" t="str">
        <f t="shared" si="1325"/>
        <v>0</v>
      </c>
      <c r="AD1351" t="str">
        <f t="shared" si="1326"/>
        <v>0</v>
      </c>
      <c r="AE1351" t="str">
        <f t="shared" si="1327"/>
        <v>0</v>
      </c>
      <c r="AF1351" t="str">
        <f t="shared" si="1328"/>
        <v>0</v>
      </c>
      <c r="AG1351" t="str">
        <f t="shared" si="1329"/>
        <v>0</v>
      </c>
      <c r="AH1351" t="str">
        <f t="shared" si="1330"/>
        <v>0</v>
      </c>
      <c r="AI1351" t="str">
        <f t="shared" si="1331"/>
        <v>0</v>
      </c>
      <c r="AJ1351" t="str">
        <f t="shared" si="1332"/>
        <v>0</v>
      </c>
      <c r="AK1351" t="str">
        <f t="shared" si="1333"/>
        <v>0</v>
      </c>
      <c r="AL1351" t="str">
        <f t="shared" si="1334"/>
        <v>0</v>
      </c>
      <c r="AM1351" t="str">
        <f t="shared" si="1335"/>
        <v>0</v>
      </c>
      <c r="AN1351" t="str">
        <f t="shared" si="1336"/>
        <v>0</v>
      </c>
      <c r="AO1351" t="str">
        <f t="shared" si="1337"/>
        <v>0</v>
      </c>
      <c r="AP1351" t="str">
        <f t="shared" si="1338"/>
        <v>0</v>
      </c>
      <c r="AQ1351" t="str">
        <f t="shared" si="1339"/>
        <v>0</v>
      </c>
      <c r="AR1351" t="str">
        <f t="shared" si="1340"/>
        <v>0</v>
      </c>
      <c r="AS1351" t="str">
        <f t="shared" si="1341"/>
        <v>0</v>
      </c>
      <c r="AT1351" t="str">
        <f t="shared" si="1342"/>
        <v>0</v>
      </c>
      <c r="AU1351" t="str">
        <f t="shared" si="1343"/>
        <v>0</v>
      </c>
      <c r="AV1351" t="str">
        <f t="shared" si="1344"/>
        <v>0</v>
      </c>
      <c r="AW1351" t="str">
        <f t="shared" si="1345"/>
        <v>0</v>
      </c>
      <c r="AX1351" t="str">
        <f t="shared" si="1346"/>
        <v>0</v>
      </c>
      <c r="AY1351" t="str">
        <f t="shared" si="1347"/>
        <v>0</v>
      </c>
      <c r="AZ1351" s="22"/>
    </row>
    <row r="1352" spans="1:52" ht="15" customHeight="1">
      <c r="A1352" s="18" t="s">
        <v>316</v>
      </c>
      <c r="B1352" s="74" t="str">
        <f t="shared" si="1306"/>
        <v>2402152I</v>
      </c>
      <c r="C1352" s="76">
        <v>45477.812835648103</v>
      </c>
      <c r="D1352" s="75" t="s">
        <v>956</v>
      </c>
      <c r="E1352" s="3" t="b">
        <f>ISNUMBER(MATCH(Table1[[#This Row],[Email]],Attendance[Email],0))</f>
        <v>1</v>
      </c>
      <c r="F1352" s="3">
        <f t="shared" si="1307"/>
        <v>45478.146168981439</v>
      </c>
      <c r="G1352" s="21">
        <f>DAY(Table1[[#This Row],[Actual Time]])</f>
        <v>5</v>
      </c>
      <c r="H1352">
        <f>MONTH(Table1[[#This Row],[Actual Time]])</f>
        <v>7</v>
      </c>
      <c r="I1352">
        <f>YEAR(Table1[[#This Row],[Actual Time]])</f>
        <v>2024</v>
      </c>
      <c r="J1352" t="str">
        <f t="shared" si="1308"/>
        <v>5/7/2024</v>
      </c>
      <c r="K1352" s="3" t="str">
        <f t="shared" si="1309"/>
        <v>0</v>
      </c>
      <c r="L1352" t="str">
        <f t="shared" si="1310"/>
        <v>0</v>
      </c>
      <c r="M1352" t="str">
        <f t="shared" si="1311"/>
        <v>0</v>
      </c>
      <c r="N1352" t="str">
        <f t="shared" si="1312"/>
        <v>0</v>
      </c>
      <c r="O1352" t="str">
        <f t="shared" si="1313"/>
        <v>0</v>
      </c>
      <c r="P1352" t="str">
        <f t="shared" si="1314"/>
        <v>0</v>
      </c>
      <c r="Q1352" t="str">
        <f t="shared" si="1315"/>
        <v>0</v>
      </c>
      <c r="R1352" t="str">
        <f t="shared" si="1316"/>
        <v>0</v>
      </c>
      <c r="S1352" t="str">
        <f t="shared" si="1317"/>
        <v>0</v>
      </c>
      <c r="T1352" s="3" t="str">
        <f t="shared" si="1317"/>
        <v>0</v>
      </c>
      <c r="U1352" t="str">
        <f t="shared" si="1318"/>
        <v>0</v>
      </c>
      <c r="V1352" t="str">
        <f t="shared" si="1319"/>
        <v>1</v>
      </c>
      <c r="W1352" t="str">
        <f t="shared" si="1320"/>
        <v>0</v>
      </c>
      <c r="X1352" t="str">
        <f t="shared" si="1321"/>
        <v>0</v>
      </c>
      <c r="Y1352" t="str">
        <f t="shared" si="1322"/>
        <v>0</v>
      </c>
      <c r="Z1352" t="str">
        <f t="shared" si="1323"/>
        <v>0</v>
      </c>
      <c r="AA1352" t="str">
        <f t="shared" si="1324"/>
        <v>0</v>
      </c>
      <c r="AB1352" s="3" t="str">
        <f t="shared" si="1324"/>
        <v>0</v>
      </c>
      <c r="AC1352" t="str">
        <f t="shared" si="1325"/>
        <v>0</v>
      </c>
      <c r="AD1352" t="str">
        <f t="shared" si="1326"/>
        <v>0</v>
      </c>
      <c r="AE1352" t="str">
        <f t="shared" si="1327"/>
        <v>0</v>
      </c>
      <c r="AF1352" t="str">
        <f t="shared" si="1328"/>
        <v>0</v>
      </c>
      <c r="AG1352" t="str">
        <f t="shared" si="1329"/>
        <v>0</v>
      </c>
      <c r="AH1352" t="str">
        <f t="shared" si="1330"/>
        <v>0</v>
      </c>
      <c r="AI1352" t="str">
        <f t="shared" si="1331"/>
        <v>0</v>
      </c>
      <c r="AJ1352" t="str">
        <f t="shared" si="1332"/>
        <v>0</v>
      </c>
      <c r="AK1352" t="str">
        <f t="shared" si="1333"/>
        <v>0</v>
      </c>
      <c r="AL1352" t="str">
        <f t="shared" si="1334"/>
        <v>0</v>
      </c>
      <c r="AM1352" t="str">
        <f t="shared" si="1335"/>
        <v>0</v>
      </c>
      <c r="AN1352" t="str">
        <f t="shared" si="1336"/>
        <v>0</v>
      </c>
      <c r="AO1352" t="str">
        <f t="shared" si="1337"/>
        <v>0</v>
      </c>
      <c r="AP1352" t="str">
        <f t="shared" si="1338"/>
        <v>0</v>
      </c>
      <c r="AQ1352" t="str">
        <f t="shared" si="1339"/>
        <v>0</v>
      </c>
      <c r="AR1352" t="str">
        <f t="shared" si="1340"/>
        <v>0</v>
      </c>
      <c r="AS1352" t="str">
        <f t="shared" si="1341"/>
        <v>0</v>
      </c>
      <c r="AT1352" t="str">
        <f t="shared" si="1342"/>
        <v>0</v>
      </c>
      <c r="AU1352" t="str">
        <f t="shared" si="1343"/>
        <v>0</v>
      </c>
      <c r="AV1352" t="str">
        <f t="shared" si="1344"/>
        <v>0</v>
      </c>
      <c r="AW1352" t="str">
        <f t="shared" si="1345"/>
        <v>0</v>
      </c>
      <c r="AX1352" t="str">
        <f t="shared" si="1346"/>
        <v>0</v>
      </c>
      <c r="AY1352" t="str">
        <f t="shared" si="1347"/>
        <v>0</v>
      </c>
      <c r="AZ1352" s="22"/>
    </row>
    <row r="1353" spans="1:52" ht="15" customHeight="1">
      <c r="A1353" s="18" t="s">
        <v>74</v>
      </c>
      <c r="B1353" s="74" t="str">
        <f t="shared" si="1306"/>
        <v>2202038B</v>
      </c>
      <c r="C1353" s="76">
        <v>45477.812835648103</v>
      </c>
      <c r="D1353" s="75" t="s">
        <v>952</v>
      </c>
      <c r="E1353" s="3" t="b">
        <f>ISNUMBER(MATCH(Table1[[#This Row],[Email]],Attendance[Email],0))</f>
        <v>1</v>
      </c>
      <c r="F1353" s="3">
        <f t="shared" si="1307"/>
        <v>45478.146168981439</v>
      </c>
      <c r="G1353" s="21">
        <f>DAY(Table1[[#This Row],[Actual Time]])</f>
        <v>5</v>
      </c>
      <c r="H1353">
        <f>MONTH(Table1[[#This Row],[Actual Time]])</f>
        <v>7</v>
      </c>
      <c r="I1353">
        <f>YEAR(Table1[[#This Row],[Actual Time]])</f>
        <v>2024</v>
      </c>
      <c r="J1353" t="str">
        <f t="shared" si="1308"/>
        <v>5/7/2024</v>
      </c>
      <c r="K1353" s="3" t="str">
        <f t="shared" si="1309"/>
        <v>0</v>
      </c>
      <c r="L1353" t="str">
        <f t="shared" si="1310"/>
        <v>0</v>
      </c>
      <c r="M1353" t="str">
        <f t="shared" si="1311"/>
        <v>0</v>
      </c>
      <c r="N1353" t="str">
        <f t="shared" si="1312"/>
        <v>0</v>
      </c>
      <c r="O1353" t="str">
        <f t="shared" si="1313"/>
        <v>0</v>
      </c>
      <c r="P1353" t="str">
        <f t="shared" si="1314"/>
        <v>0</v>
      </c>
      <c r="Q1353" t="str">
        <f t="shared" si="1315"/>
        <v>0</v>
      </c>
      <c r="R1353" t="str">
        <f t="shared" si="1316"/>
        <v>0</v>
      </c>
      <c r="S1353" t="str">
        <f t="shared" si="1317"/>
        <v>0</v>
      </c>
      <c r="T1353" s="3" t="str">
        <f t="shared" si="1317"/>
        <v>0</v>
      </c>
      <c r="U1353" t="str">
        <f t="shared" si="1318"/>
        <v>0</v>
      </c>
      <c r="V1353" t="str">
        <f t="shared" si="1319"/>
        <v>1</v>
      </c>
      <c r="W1353" t="str">
        <f t="shared" si="1320"/>
        <v>0</v>
      </c>
      <c r="X1353" t="str">
        <f t="shared" si="1321"/>
        <v>0</v>
      </c>
      <c r="Y1353" t="str">
        <f t="shared" si="1322"/>
        <v>0</v>
      </c>
      <c r="Z1353" t="str">
        <f t="shared" si="1323"/>
        <v>0</v>
      </c>
      <c r="AA1353" t="str">
        <f t="shared" si="1324"/>
        <v>0</v>
      </c>
      <c r="AB1353" s="3" t="str">
        <f t="shared" si="1324"/>
        <v>0</v>
      </c>
      <c r="AC1353" t="str">
        <f t="shared" si="1325"/>
        <v>0</v>
      </c>
      <c r="AD1353" t="str">
        <f t="shared" si="1326"/>
        <v>0</v>
      </c>
      <c r="AE1353" t="str">
        <f t="shared" si="1327"/>
        <v>0</v>
      </c>
      <c r="AF1353" t="str">
        <f t="shared" si="1328"/>
        <v>0</v>
      </c>
      <c r="AG1353" t="str">
        <f t="shared" si="1329"/>
        <v>0</v>
      </c>
      <c r="AH1353" t="str">
        <f t="shared" si="1330"/>
        <v>0</v>
      </c>
      <c r="AI1353" t="str">
        <f t="shared" si="1331"/>
        <v>0</v>
      </c>
      <c r="AJ1353" t="str">
        <f t="shared" si="1332"/>
        <v>0</v>
      </c>
      <c r="AK1353" t="str">
        <f t="shared" si="1333"/>
        <v>0</v>
      </c>
      <c r="AL1353" t="str">
        <f t="shared" si="1334"/>
        <v>0</v>
      </c>
      <c r="AM1353" t="str">
        <f t="shared" si="1335"/>
        <v>0</v>
      </c>
      <c r="AN1353" t="str">
        <f t="shared" si="1336"/>
        <v>0</v>
      </c>
      <c r="AO1353" t="str">
        <f t="shared" si="1337"/>
        <v>0</v>
      </c>
      <c r="AP1353" t="str">
        <f t="shared" si="1338"/>
        <v>0</v>
      </c>
      <c r="AQ1353" t="str">
        <f t="shared" si="1339"/>
        <v>0</v>
      </c>
      <c r="AR1353" t="str">
        <f t="shared" si="1340"/>
        <v>0</v>
      </c>
      <c r="AS1353" t="str">
        <f t="shared" si="1341"/>
        <v>0</v>
      </c>
      <c r="AT1353" t="str">
        <f t="shared" si="1342"/>
        <v>0</v>
      </c>
      <c r="AU1353" t="str">
        <f t="shared" si="1343"/>
        <v>0</v>
      </c>
      <c r="AV1353" t="str">
        <f t="shared" si="1344"/>
        <v>0</v>
      </c>
      <c r="AW1353" t="str">
        <f t="shared" si="1345"/>
        <v>0</v>
      </c>
      <c r="AX1353" t="str">
        <f t="shared" si="1346"/>
        <v>0</v>
      </c>
      <c r="AY1353" t="str">
        <f t="shared" si="1347"/>
        <v>0</v>
      </c>
      <c r="AZ1353" s="22"/>
    </row>
    <row r="1354" spans="1:52" ht="15" customHeight="1">
      <c r="A1354" s="18" t="s">
        <v>72</v>
      </c>
      <c r="B1354" s="74" t="str">
        <f t="shared" si="1306"/>
        <v>2302493H</v>
      </c>
      <c r="C1354" s="76">
        <v>45477.812835648103</v>
      </c>
      <c r="D1354" s="75" t="s">
        <v>878</v>
      </c>
      <c r="E1354" s="3" t="b">
        <f>ISNUMBER(MATCH(Table1[[#This Row],[Email]],Attendance[Email],0))</f>
        <v>1</v>
      </c>
      <c r="F1354" s="3">
        <f t="shared" si="1307"/>
        <v>45478.146168981439</v>
      </c>
      <c r="G1354" s="21">
        <f>DAY(Table1[[#This Row],[Actual Time]])</f>
        <v>5</v>
      </c>
      <c r="H1354">
        <f>MONTH(Table1[[#This Row],[Actual Time]])</f>
        <v>7</v>
      </c>
      <c r="I1354">
        <f>YEAR(Table1[[#This Row],[Actual Time]])</f>
        <v>2024</v>
      </c>
      <c r="J1354" t="str">
        <f t="shared" si="1308"/>
        <v>5/7/2024</v>
      </c>
      <c r="K1354" s="3" t="str">
        <f t="shared" si="1309"/>
        <v>0</v>
      </c>
      <c r="L1354" t="str">
        <f t="shared" si="1310"/>
        <v>0</v>
      </c>
      <c r="M1354" t="str">
        <f t="shared" si="1311"/>
        <v>0</v>
      </c>
      <c r="N1354" t="str">
        <f t="shared" si="1312"/>
        <v>0</v>
      </c>
      <c r="O1354" t="str">
        <f t="shared" si="1313"/>
        <v>0</v>
      </c>
      <c r="P1354" t="str">
        <f t="shared" si="1314"/>
        <v>0</v>
      </c>
      <c r="Q1354" t="str">
        <f t="shared" si="1315"/>
        <v>0</v>
      </c>
      <c r="R1354" t="str">
        <f t="shared" si="1316"/>
        <v>0</v>
      </c>
      <c r="S1354" t="str">
        <f t="shared" si="1317"/>
        <v>0</v>
      </c>
      <c r="T1354" s="3" t="str">
        <f t="shared" si="1317"/>
        <v>0</v>
      </c>
      <c r="U1354" t="str">
        <f t="shared" si="1318"/>
        <v>0</v>
      </c>
      <c r="V1354" t="str">
        <f t="shared" si="1319"/>
        <v>1</v>
      </c>
      <c r="W1354" t="str">
        <f t="shared" si="1320"/>
        <v>0</v>
      </c>
      <c r="X1354" t="str">
        <f t="shared" si="1321"/>
        <v>0</v>
      </c>
      <c r="Y1354" t="str">
        <f t="shared" si="1322"/>
        <v>0</v>
      </c>
      <c r="Z1354" t="str">
        <f t="shared" si="1323"/>
        <v>0</v>
      </c>
      <c r="AA1354" t="str">
        <f t="shared" si="1324"/>
        <v>0</v>
      </c>
      <c r="AB1354" s="3" t="str">
        <f t="shared" si="1324"/>
        <v>0</v>
      </c>
      <c r="AC1354" t="str">
        <f t="shared" si="1325"/>
        <v>0</v>
      </c>
      <c r="AD1354" t="str">
        <f t="shared" si="1326"/>
        <v>0</v>
      </c>
      <c r="AE1354" t="str">
        <f t="shared" si="1327"/>
        <v>0</v>
      </c>
      <c r="AF1354" t="str">
        <f t="shared" si="1328"/>
        <v>0</v>
      </c>
      <c r="AG1354" t="str">
        <f t="shared" si="1329"/>
        <v>0</v>
      </c>
      <c r="AH1354" t="str">
        <f t="shared" si="1330"/>
        <v>0</v>
      </c>
      <c r="AI1354" t="str">
        <f t="shared" si="1331"/>
        <v>0</v>
      </c>
      <c r="AJ1354" t="str">
        <f t="shared" si="1332"/>
        <v>0</v>
      </c>
      <c r="AK1354" t="str">
        <f t="shared" si="1333"/>
        <v>0</v>
      </c>
      <c r="AL1354" t="str">
        <f t="shared" si="1334"/>
        <v>0</v>
      </c>
      <c r="AM1354" t="str">
        <f t="shared" si="1335"/>
        <v>0</v>
      </c>
      <c r="AN1354" t="str">
        <f t="shared" si="1336"/>
        <v>0</v>
      </c>
      <c r="AO1354" t="str">
        <f t="shared" si="1337"/>
        <v>0</v>
      </c>
      <c r="AP1354" t="str">
        <f t="shared" si="1338"/>
        <v>0</v>
      </c>
      <c r="AQ1354" t="str">
        <f t="shared" si="1339"/>
        <v>0</v>
      </c>
      <c r="AR1354" t="str">
        <f t="shared" si="1340"/>
        <v>0</v>
      </c>
      <c r="AS1354" t="str">
        <f t="shared" si="1341"/>
        <v>0</v>
      </c>
      <c r="AT1354" t="str">
        <f t="shared" si="1342"/>
        <v>0</v>
      </c>
      <c r="AU1354" t="str">
        <f t="shared" si="1343"/>
        <v>0</v>
      </c>
      <c r="AV1354" t="str">
        <f t="shared" si="1344"/>
        <v>0</v>
      </c>
      <c r="AW1354" t="str">
        <f t="shared" si="1345"/>
        <v>0</v>
      </c>
      <c r="AX1354" t="str">
        <f t="shared" si="1346"/>
        <v>0</v>
      </c>
      <c r="AY1354" t="str">
        <f t="shared" si="1347"/>
        <v>0</v>
      </c>
      <c r="AZ1354" s="22"/>
    </row>
    <row r="1355" spans="1:52" ht="15" customHeight="1">
      <c r="A1355" s="18" t="s">
        <v>504</v>
      </c>
      <c r="B1355" s="74" t="str">
        <f t="shared" ref="B1355:B1386" si="1348">LEFT($A1355,8)</f>
        <v>2401558H</v>
      </c>
      <c r="C1355" s="76">
        <v>45477.812835648103</v>
      </c>
      <c r="D1355" s="75" t="s">
        <v>989</v>
      </c>
      <c r="E1355" s="3" t="b">
        <f>ISNUMBER(MATCH(Table1[[#This Row],[Email]],Attendance[Email],0))</f>
        <v>1</v>
      </c>
      <c r="F1355" s="3">
        <f t="shared" ref="F1355:F1386" si="1349">$C1355+(8/24)</f>
        <v>45478.146168981439</v>
      </c>
      <c r="G1355" s="21">
        <f>DAY(Table1[[#This Row],[Actual Time]])</f>
        <v>5</v>
      </c>
      <c r="H1355">
        <f>MONTH(Table1[[#This Row],[Actual Time]])</f>
        <v>7</v>
      </c>
      <c r="I1355">
        <f>YEAR(Table1[[#This Row],[Actual Time]])</f>
        <v>2024</v>
      </c>
      <c r="J1355" t="str">
        <f t="shared" ref="J1355:J1386" si="1350">G1355&amp;"/"&amp;H1355&amp;"/"&amp;I1355</f>
        <v>5/7/2024</v>
      </c>
      <c r="K1355" s="3" t="str">
        <f t="shared" ref="K1355:K1386" si="1351">IF(K$1=$J1355,"1","0")</f>
        <v>0</v>
      </c>
      <c r="L1355" t="str">
        <f t="shared" ref="L1355:L1386" si="1352">IF(L$1=$J1355,"1","0")</f>
        <v>0</v>
      </c>
      <c r="M1355" t="str">
        <f t="shared" ref="M1355:M1386" si="1353">IF(M$1=$J1355,"1","0")</f>
        <v>0</v>
      </c>
      <c r="N1355" t="str">
        <f t="shared" ref="N1355:N1386" si="1354">IF(N$1=$J1355,"1","0")</f>
        <v>0</v>
      </c>
      <c r="O1355" t="str">
        <f t="shared" ref="O1355:O1386" si="1355">IF(O$1=$J1355,"1","0")</f>
        <v>0</v>
      </c>
      <c r="P1355" t="str">
        <f t="shared" ref="P1355:P1386" si="1356">IF(P$1=$J1355,"1","0")</f>
        <v>0</v>
      </c>
      <c r="Q1355" t="str">
        <f t="shared" ref="Q1355:Q1386" si="1357">IF(Q$1=$J1355,"1","0")</f>
        <v>0</v>
      </c>
      <c r="R1355" t="str">
        <f t="shared" ref="R1355:R1386" si="1358">IF(R$1=$J1355,"1","0")</f>
        <v>0</v>
      </c>
      <c r="S1355" t="str">
        <f t="shared" ref="S1355:T1386" si="1359">IF(S$1=$J1355,"1","0")</f>
        <v>0</v>
      </c>
      <c r="T1355" s="3" t="str">
        <f t="shared" si="1359"/>
        <v>0</v>
      </c>
      <c r="U1355" t="str">
        <f t="shared" ref="U1355:U1386" si="1360">IF(U$1=$J1355,"1","0")</f>
        <v>0</v>
      </c>
      <c r="V1355" t="str">
        <f t="shared" ref="V1355:V1386" si="1361">IF(V$1=$J1355,"1","0")</f>
        <v>1</v>
      </c>
      <c r="W1355" t="str">
        <f t="shared" ref="W1355:W1386" si="1362">IF(W$1=$J1355,"1","0")</f>
        <v>0</v>
      </c>
      <c r="X1355" t="str">
        <f t="shared" ref="X1355:X1386" si="1363">IF(X$1=$J1355,"1","0")</f>
        <v>0</v>
      </c>
      <c r="Y1355" t="str">
        <f t="shared" ref="Y1355:Y1386" si="1364">IF(Y$1=$J1355,"1","0")</f>
        <v>0</v>
      </c>
      <c r="Z1355" t="str">
        <f t="shared" ref="Z1355:Z1386" si="1365">IF(Z$1=$J1355,"1","0")</f>
        <v>0</v>
      </c>
      <c r="AA1355" t="str">
        <f t="shared" ref="AA1355:AB1386" si="1366">IF(AA$1=$J1355,"1","0")</f>
        <v>0</v>
      </c>
      <c r="AB1355" s="3" t="str">
        <f t="shared" si="1366"/>
        <v>0</v>
      </c>
      <c r="AC1355" t="str">
        <f t="shared" ref="AC1355:AC1386" si="1367">IF(AC$1=$J1355,"1","0")</f>
        <v>0</v>
      </c>
      <c r="AD1355" t="str">
        <f t="shared" ref="AD1355:AD1386" si="1368">IF(AD$1=$J1355,"1","0")</f>
        <v>0</v>
      </c>
      <c r="AE1355" t="str">
        <f t="shared" ref="AE1355:AE1386" si="1369">IF(AE$1=$J1355,"1","0")</f>
        <v>0</v>
      </c>
      <c r="AF1355" t="str">
        <f t="shared" ref="AF1355:AF1386" si="1370">IF(AF$1=$J1355,"1","0")</f>
        <v>0</v>
      </c>
      <c r="AG1355" t="str">
        <f t="shared" ref="AG1355:AG1386" si="1371">IF(AG$1=$J1355,"1","0")</f>
        <v>0</v>
      </c>
      <c r="AH1355" t="str">
        <f t="shared" ref="AH1355:AH1386" si="1372">IF(AH$1=$J1355,"1","0")</f>
        <v>0</v>
      </c>
      <c r="AI1355" t="str">
        <f t="shared" ref="AI1355:AI1386" si="1373">IF(AI$1=$J1355,"1","0")</f>
        <v>0</v>
      </c>
      <c r="AJ1355" t="str">
        <f t="shared" ref="AJ1355:AJ1386" si="1374">IF(AJ$1=$J1355,"1","0")</f>
        <v>0</v>
      </c>
      <c r="AK1355" t="str">
        <f t="shared" ref="AK1355:AK1386" si="1375">IF(AK$1=$J1355,"1","0")</f>
        <v>0</v>
      </c>
      <c r="AL1355" t="str">
        <f t="shared" ref="AL1355:AL1386" si="1376">IF(AL$1=$J1355,"1","0")</f>
        <v>0</v>
      </c>
      <c r="AM1355" t="str">
        <f t="shared" ref="AM1355:AM1386" si="1377">IF(AM$1=$J1355,"1","0")</f>
        <v>0</v>
      </c>
      <c r="AN1355" t="str">
        <f t="shared" ref="AN1355:AN1386" si="1378">IF(AN$1=$J1355,"1","0")</f>
        <v>0</v>
      </c>
      <c r="AO1355" t="str">
        <f t="shared" ref="AO1355:AO1386" si="1379">IF(AO$1=$J1355,"1","0")</f>
        <v>0</v>
      </c>
      <c r="AP1355" t="str">
        <f t="shared" ref="AP1355:AP1386" si="1380">IF(AP$1=$J1355,"1","0")</f>
        <v>0</v>
      </c>
      <c r="AQ1355" t="str">
        <f t="shared" ref="AQ1355:AQ1386" si="1381">IF(AQ$1=$J1355,"1","0")</f>
        <v>0</v>
      </c>
      <c r="AR1355" t="str">
        <f t="shared" ref="AR1355:AR1386" si="1382">IF(AR$1=$J1355,"1","0")</f>
        <v>0</v>
      </c>
      <c r="AS1355" t="str">
        <f t="shared" ref="AS1355:AS1386" si="1383">IF(AS$1=$J1355,"1","0")</f>
        <v>0</v>
      </c>
      <c r="AT1355" t="str">
        <f t="shared" ref="AT1355:AT1386" si="1384">IF(AT$1=$J1355,"1","0")</f>
        <v>0</v>
      </c>
      <c r="AU1355" t="str">
        <f t="shared" ref="AU1355:AU1386" si="1385">IF(AU$1=$J1355,"1","0")</f>
        <v>0</v>
      </c>
      <c r="AV1355" t="str">
        <f t="shared" ref="AV1355:AV1386" si="1386">IF(AV$1=$J1355,"1","0")</f>
        <v>0</v>
      </c>
      <c r="AW1355" t="str">
        <f t="shared" ref="AW1355:AW1386" si="1387">IF(AW$1=$J1355,"1","0")</f>
        <v>0</v>
      </c>
      <c r="AX1355" t="str">
        <f t="shared" ref="AX1355:AX1386" si="1388">IF(AX$1=$J1355,"1","0")</f>
        <v>0</v>
      </c>
      <c r="AY1355" t="str">
        <f t="shared" ref="AY1355:AY1386" si="1389">IF(AY$1=$J1355,"1","0")</f>
        <v>0</v>
      </c>
      <c r="AZ1355" s="22"/>
    </row>
    <row r="1356" spans="1:52" ht="15" customHeight="1">
      <c r="A1356" s="18" t="s">
        <v>188</v>
      </c>
      <c r="B1356" s="74" t="str">
        <f t="shared" si="1348"/>
        <v>2402557I</v>
      </c>
      <c r="C1356" s="76">
        <v>45477.812835648103</v>
      </c>
      <c r="D1356" s="75" t="s">
        <v>924</v>
      </c>
      <c r="E1356" s="3" t="b">
        <f>ISNUMBER(MATCH(Table1[[#This Row],[Email]],Attendance[Email],0))</f>
        <v>1</v>
      </c>
      <c r="F1356" s="3">
        <f t="shared" si="1349"/>
        <v>45478.146168981439</v>
      </c>
      <c r="G1356" s="21">
        <f>DAY(Table1[[#This Row],[Actual Time]])</f>
        <v>5</v>
      </c>
      <c r="H1356">
        <f>MONTH(Table1[[#This Row],[Actual Time]])</f>
        <v>7</v>
      </c>
      <c r="I1356">
        <f>YEAR(Table1[[#This Row],[Actual Time]])</f>
        <v>2024</v>
      </c>
      <c r="J1356" t="str">
        <f t="shared" si="1350"/>
        <v>5/7/2024</v>
      </c>
      <c r="K1356" s="3" t="str">
        <f t="shared" si="1351"/>
        <v>0</v>
      </c>
      <c r="L1356" t="str">
        <f t="shared" si="1352"/>
        <v>0</v>
      </c>
      <c r="M1356" t="str">
        <f t="shared" si="1353"/>
        <v>0</v>
      </c>
      <c r="N1356" t="str">
        <f t="shared" si="1354"/>
        <v>0</v>
      </c>
      <c r="O1356" t="str">
        <f t="shared" si="1355"/>
        <v>0</v>
      </c>
      <c r="P1356" t="str">
        <f t="shared" si="1356"/>
        <v>0</v>
      </c>
      <c r="Q1356" t="str">
        <f t="shared" si="1357"/>
        <v>0</v>
      </c>
      <c r="R1356" t="str">
        <f t="shared" si="1358"/>
        <v>0</v>
      </c>
      <c r="S1356" t="str">
        <f t="shared" si="1359"/>
        <v>0</v>
      </c>
      <c r="T1356" s="3" t="str">
        <f t="shared" si="1359"/>
        <v>0</v>
      </c>
      <c r="U1356" t="str">
        <f t="shared" si="1360"/>
        <v>0</v>
      </c>
      <c r="V1356" t="str">
        <f t="shared" si="1361"/>
        <v>1</v>
      </c>
      <c r="W1356" t="str">
        <f t="shared" si="1362"/>
        <v>0</v>
      </c>
      <c r="X1356" t="str">
        <f t="shared" si="1363"/>
        <v>0</v>
      </c>
      <c r="Y1356" t="str">
        <f t="shared" si="1364"/>
        <v>0</v>
      </c>
      <c r="Z1356" t="str">
        <f t="shared" si="1365"/>
        <v>0</v>
      </c>
      <c r="AA1356" t="str">
        <f t="shared" si="1366"/>
        <v>0</v>
      </c>
      <c r="AB1356" s="3" t="str">
        <f t="shared" si="1366"/>
        <v>0</v>
      </c>
      <c r="AC1356" t="str">
        <f t="shared" si="1367"/>
        <v>0</v>
      </c>
      <c r="AD1356" t="str">
        <f t="shared" si="1368"/>
        <v>0</v>
      </c>
      <c r="AE1356" t="str">
        <f t="shared" si="1369"/>
        <v>0</v>
      </c>
      <c r="AF1356" t="str">
        <f t="shared" si="1370"/>
        <v>0</v>
      </c>
      <c r="AG1356" t="str">
        <f t="shared" si="1371"/>
        <v>0</v>
      </c>
      <c r="AH1356" t="str">
        <f t="shared" si="1372"/>
        <v>0</v>
      </c>
      <c r="AI1356" t="str">
        <f t="shared" si="1373"/>
        <v>0</v>
      </c>
      <c r="AJ1356" t="str">
        <f t="shared" si="1374"/>
        <v>0</v>
      </c>
      <c r="AK1356" t="str">
        <f t="shared" si="1375"/>
        <v>0</v>
      </c>
      <c r="AL1356" t="str">
        <f t="shared" si="1376"/>
        <v>0</v>
      </c>
      <c r="AM1356" t="str">
        <f t="shared" si="1377"/>
        <v>0</v>
      </c>
      <c r="AN1356" t="str">
        <f t="shared" si="1378"/>
        <v>0</v>
      </c>
      <c r="AO1356" t="str">
        <f t="shared" si="1379"/>
        <v>0</v>
      </c>
      <c r="AP1356" t="str">
        <f t="shared" si="1380"/>
        <v>0</v>
      </c>
      <c r="AQ1356" t="str">
        <f t="shared" si="1381"/>
        <v>0</v>
      </c>
      <c r="AR1356" t="str">
        <f t="shared" si="1382"/>
        <v>0</v>
      </c>
      <c r="AS1356" t="str">
        <f t="shared" si="1383"/>
        <v>0</v>
      </c>
      <c r="AT1356" t="str">
        <f t="shared" si="1384"/>
        <v>0</v>
      </c>
      <c r="AU1356" t="str">
        <f t="shared" si="1385"/>
        <v>0</v>
      </c>
      <c r="AV1356" t="str">
        <f t="shared" si="1386"/>
        <v>0</v>
      </c>
      <c r="AW1356" t="str">
        <f t="shared" si="1387"/>
        <v>0</v>
      </c>
      <c r="AX1356" t="str">
        <f t="shared" si="1388"/>
        <v>0</v>
      </c>
      <c r="AY1356" t="str">
        <f t="shared" si="1389"/>
        <v>0</v>
      </c>
      <c r="AZ1356" s="22"/>
    </row>
    <row r="1357" spans="1:52" ht="15" customHeight="1">
      <c r="A1357" s="18" t="s">
        <v>278</v>
      </c>
      <c r="B1357" s="74" t="str">
        <f t="shared" si="1348"/>
        <v>2405203G</v>
      </c>
      <c r="C1357" s="76">
        <v>45477.812835648103</v>
      </c>
      <c r="D1357" s="75" t="s">
        <v>977</v>
      </c>
      <c r="E1357" s="3" t="b">
        <f>ISNUMBER(MATCH(Table1[[#This Row],[Email]],Attendance[Email],0))</f>
        <v>1</v>
      </c>
      <c r="F1357" s="3">
        <f t="shared" si="1349"/>
        <v>45478.146168981439</v>
      </c>
      <c r="G1357" s="21">
        <f>DAY(Table1[[#This Row],[Actual Time]])</f>
        <v>5</v>
      </c>
      <c r="H1357">
        <f>MONTH(Table1[[#This Row],[Actual Time]])</f>
        <v>7</v>
      </c>
      <c r="I1357">
        <f>YEAR(Table1[[#This Row],[Actual Time]])</f>
        <v>2024</v>
      </c>
      <c r="J1357" t="str">
        <f t="shared" si="1350"/>
        <v>5/7/2024</v>
      </c>
      <c r="K1357" s="3" t="str">
        <f t="shared" si="1351"/>
        <v>0</v>
      </c>
      <c r="L1357" t="str">
        <f t="shared" si="1352"/>
        <v>0</v>
      </c>
      <c r="M1357" t="str">
        <f t="shared" si="1353"/>
        <v>0</v>
      </c>
      <c r="N1357" t="str">
        <f t="shared" si="1354"/>
        <v>0</v>
      </c>
      <c r="O1357" t="str">
        <f t="shared" si="1355"/>
        <v>0</v>
      </c>
      <c r="P1357" t="str">
        <f t="shared" si="1356"/>
        <v>0</v>
      </c>
      <c r="Q1357" t="str">
        <f t="shared" si="1357"/>
        <v>0</v>
      </c>
      <c r="R1357" t="str">
        <f t="shared" si="1358"/>
        <v>0</v>
      </c>
      <c r="S1357" t="str">
        <f t="shared" si="1359"/>
        <v>0</v>
      </c>
      <c r="T1357" s="3" t="str">
        <f t="shared" si="1359"/>
        <v>0</v>
      </c>
      <c r="U1357" t="str">
        <f t="shared" si="1360"/>
        <v>0</v>
      </c>
      <c r="V1357" t="str">
        <f t="shared" si="1361"/>
        <v>1</v>
      </c>
      <c r="W1357" t="str">
        <f t="shared" si="1362"/>
        <v>0</v>
      </c>
      <c r="X1357" t="str">
        <f t="shared" si="1363"/>
        <v>0</v>
      </c>
      <c r="Y1357" t="str">
        <f t="shared" si="1364"/>
        <v>0</v>
      </c>
      <c r="Z1357" t="str">
        <f t="shared" si="1365"/>
        <v>0</v>
      </c>
      <c r="AA1357" t="str">
        <f t="shared" si="1366"/>
        <v>0</v>
      </c>
      <c r="AB1357" s="3" t="str">
        <f t="shared" si="1366"/>
        <v>0</v>
      </c>
      <c r="AC1357" t="str">
        <f t="shared" si="1367"/>
        <v>0</v>
      </c>
      <c r="AD1357" t="str">
        <f t="shared" si="1368"/>
        <v>0</v>
      </c>
      <c r="AE1357" t="str">
        <f t="shared" si="1369"/>
        <v>0</v>
      </c>
      <c r="AF1357" t="str">
        <f t="shared" si="1370"/>
        <v>0</v>
      </c>
      <c r="AG1357" t="str">
        <f t="shared" si="1371"/>
        <v>0</v>
      </c>
      <c r="AH1357" t="str">
        <f t="shared" si="1372"/>
        <v>0</v>
      </c>
      <c r="AI1357" t="str">
        <f t="shared" si="1373"/>
        <v>0</v>
      </c>
      <c r="AJ1357" t="str">
        <f t="shared" si="1374"/>
        <v>0</v>
      </c>
      <c r="AK1357" t="str">
        <f t="shared" si="1375"/>
        <v>0</v>
      </c>
      <c r="AL1357" t="str">
        <f t="shared" si="1376"/>
        <v>0</v>
      </c>
      <c r="AM1357" t="str">
        <f t="shared" si="1377"/>
        <v>0</v>
      </c>
      <c r="AN1357" t="str">
        <f t="shared" si="1378"/>
        <v>0</v>
      </c>
      <c r="AO1357" t="str">
        <f t="shared" si="1379"/>
        <v>0</v>
      </c>
      <c r="AP1357" t="str">
        <f t="shared" si="1380"/>
        <v>0</v>
      </c>
      <c r="AQ1357" t="str">
        <f t="shared" si="1381"/>
        <v>0</v>
      </c>
      <c r="AR1357" t="str">
        <f t="shared" si="1382"/>
        <v>0</v>
      </c>
      <c r="AS1357" t="str">
        <f t="shared" si="1383"/>
        <v>0</v>
      </c>
      <c r="AT1357" t="str">
        <f t="shared" si="1384"/>
        <v>0</v>
      </c>
      <c r="AU1357" t="str">
        <f t="shared" si="1385"/>
        <v>0</v>
      </c>
      <c r="AV1357" t="str">
        <f t="shared" si="1386"/>
        <v>0</v>
      </c>
      <c r="AW1357" t="str">
        <f t="shared" si="1387"/>
        <v>0</v>
      </c>
      <c r="AX1357" t="str">
        <f t="shared" si="1388"/>
        <v>0</v>
      </c>
      <c r="AY1357" t="str">
        <f t="shared" si="1389"/>
        <v>0</v>
      </c>
      <c r="AZ1357" s="22"/>
    </row>
    <row r="1358" spans="1:52" ht="15" customHeight="1">
      <c r="A1358" s="18" t="s">
        <v>274</v>
      </c>
      <c r="B1358" s="74" t="str">
        <f t="shared" si="1348"/>
        <v>2404130C</v>
      </c>
      <c r="C1358" s="76">
        <v>45477.812835648103</v>
      </c>
      <c r="D1358" s="75" t="s">
        <v>945</v>
      </c>
      <c r="E1358" s="3" t="b">
        <f>ISNUMBER(MATCH(Table1[[#This Row],[Email]],Attendance[Email],0))</f>
        <v>1</v>
      </c>
      <c r="F1358" s="3">
        <f t="shared" si="1349"/>
        <v>45478.146168981439</v>
      </c>
      <c r="G1358" s="21">
        <f>DAY(Table1[[#This Row],[Actual Time]])</f>
        <v>5</v>
      </c>
      <c r="H1358">
        <f>MONTH(Table1[[#This Row],[Actual Time]])</f>
        <v>7</v>
      </c>
      <c r="I1358">
        <f>YEAR(Table1[[#This Row],[Actual Time]])</f>
        <v>2024</v>
      </c>
      <c r="J1358" t="str">
        <f t="shared" si="1350"/>
        <v>5/7/2024</v>
      </c>
      <c r="K1358" s="3" t="str">
        <f t="shared" si="1351"/>
        <v>0</v>
      </c>
      <c r="L1358" t="str">
        <f t="shared" si="1352"/>
        <v>0</v>
      </c>
      <c r="M1358" t="str">
        <f t="shared" si="1353"/>
        <v>0</v>
      </c>
      <c r="N1358" t="str">
        <f t="shared" si="1354"/>
        <v>0</v>
      </c>
      <c r="O1358" t="str">
        <f t="shared" si="1355"/>
        <v>0</v>
      </c>
      <c r="P1358" t="str">
        <f t="shared" si="1356"/>
        <v>0</v>
      </c>
      <c r="Q1358" t="str">
        <f t="shared" si="1357"/>
        <v>0</v>
      </c>
      <c r="R1358" t="str">
        <f t="shared" si="1358"/>
        <v>0</v>
      </c>
      <c r="S1358" t="str">
        <f t="shared" si="1359"/>
        <v>0</v>
      </c>
      <c r="T1358" s="3" t="str">
        <f t="shared" si="1359"/>
        <v>0</v>
      </c>
      <c r="U1358" t="str">
        <f t="shared" si="1360"/>
        <v>0</v>
      </c>
      <c r="V1358" t="str">
        <f t="shared" si="1361"/>
        <v>1</v>
      </c>
      <c r="W1358" t="str">
        <f t="shared" si="1362"/>
        <v>0</v>
      </c>
      <c r="X1358" t="str">
        <f t="shared" si="1363"/>
        <v>0</v>
      </c>
      <c r="Y1358" t="str">
        <f t="shared" si="1364"/>
        <v>0</v>
      </c>
      <c r="Z1358" t="str">
        <f t="shared" si="1365"/>
        <v>0</v>
      </c>
      <c r="AA1358" t="str">
        <f t="shared" si="1366"/>
        <v>0</v>
      </c>
      <c r="AB1358" s="3" t="str">
        <f t="shared" si="1366"/>
        <v>0</v>
      </c>
      <c r="AC1358" t="str">
        <f t="shared" si="1367"/>
        <v>0</v>
      </c>
      <c r="AD1358" t="str">
        <f t="shared" si="1368"/>
        <v>0</v>
      </c>
      <c r="AE1358" t="str">
        <f t="shared" si="1369"/>
        <v>0</v>
      </c>
      <c r="AF1358" t="str">
        <f t="shared" si="1370"/>
        <v>0</v>
      </c>
      <c r="AG1358" t="str">
        <f t="shared" si="1371"/>
        <v>0</v>
      </c>
      <c r="AH1358" t="str">
        <f t="shared" si="1372"/>
        <v>0</v>
      </c>
      <c r="AI1358" t="str">
        <f t="shared" si="1373"/>
        <v>0</v>
      </c>
      <c r="AJ1358" t="str">
        <f t="shared" si="1374"/>
        <v>0</v>
      </c>
      <c r="AK1358" t="str">
        <f t="shared" si="1375"/>
        <v>0</v>
      </c>
      <c r="AL1358" t="str">
        <f t="shared" si="1376"/>
        <v>0</v>
      </c>
      <c r="AM1358" t="str">
        <f t="shared" si="1377"/>
        <v>0</v>
      </c>
      <c r="AN1358" t="str">
        <f t="shared" si="1378"/>
        <v>0</v>
      </c>
      <c r="AO1358" t="str">
        <f t="shared" si="1379"/>
        <v>0</v>
      </c>
      <c r="AP1358" t="str">
        <f t="shared" si="1380"/>
        <v>0</v>
      </c>
      <c r="AQ1358" t="str">
        <f t="shared" si="1381"/>
        <v>0</v>
      </c>
      <c r="AR1358" t="str">
        <f t="shared" si="1382"/>
        <v>0</v>
      </c>
      <c r="AS1358" t="str">
        <f t="shared" si="1383"/>
        <v>0</v>
      </c>
      <c r="AT1358" t="str">
        <f t="shared" si="1384"/>
        <v>0</v>
      </c>
      <c r="AU1358" t="str">
        <f t="shared" si="1385"/>
        <v>0</v>
      </c>
      <c r="AV1358" t="str">
        <f t="shared" si="1386"/>
        <v>0</v>
      </c>
      <c r="AW1358" t="str">
        <f t="shared" si="1387"/>
        <v>0</v>
      </c>
      <c r="AX1358" t="str">
        <f t="shared" si="1388"/>
        <v>0</v>
      </c>
      <c r="AY1358" t="str">
        <f t="shared" si="1389"/>
        <v>0</v>
      </c>
      <c r="AZ1358" s="22"/>
    </row>
    <row r="1359" spans="1:52" ht="15" customHeight="1">
      <c r="A1359" s="18" t="s">
        <v>70</v>
      </c>
      <c r="B1359" s="74" t="str">
        <f t="shared" si="1348"/>
        <v>2301128A</v>
      </c>
      <c r="C1359" s="76">
        <v>45477.812835648103</v>
      </c>
      <c r="D1359" s="75" t="s">
        <v>1006</v>
      </c>
      <c r="E1359" s="3" t="b">
        <f>ISNUMBER(MATCH(Table1[[#This Row],[Email]],Attendance[Email],0))</f>
        <v>1</v>
      </c>
      <c r="F1359" s="3">
        <f t="shared" si="1349"/>
        <v>45478.146168981439</v>
      </c>
      <c r="G1359" s="21">
        <f>DAY(Table1[[#This Row],[Actual Time]])</f>
        <v>5</v>
      </c>
      <c r="H1359">
        <f>MONTH(Table1[[#This Row],[Actual Time]])</f>
        <v>7</v>
      </c>
      <c r="I1359">
        <f>YEAR(Table1[[#This Row],[Actual Time]])</f>
        <v>2024</v>
      </c>
      <c r="J1359" t="str">
        <f t="shared" si="1350"/>
        <v>5/7/2024</v>
      </c>
      <c r="K1359" s="3" t="str">
        <f t="shared" si="1351"/>
        <v>0</v>
      </c>
      <c r="L1359" t="str">
        <f t="shared" si="1352"/>
        <v>0</v>
      </c>
      <c r="M1359" t="str">
        <f t="shared" si="1353"/>
        <v>0</v>
      </c>
      <c r="N1359" t="str">
        <f t="shared" si="1354"/>
        <v>0</v>
      </c>
      <c r="O1359" t="str">
        <f t="shared" si="1355"/>
        <v>0</v>
      </c>
      <c r="P1359" t="str">
        <f t="shared" si="1356"/>
        <v>0</v>
      </c>
      <c r="Q1359" t="str">
        <f t="shared" si="1357"/>
        <v>0</v>
      </c>
      <c r="R1359" t="str">
        <f t="shared" si="1358"/>
        <v>0</v>
      </c>
      <c r="S1359" t="str">
        <f t="shared" si="1359"/>
        <v>0</v>
      </c>
      <c r="T1359" s="3" t="str">
        <f t="shared" si="1359"/>
        <v>0</v>
      </c>
      <c r="U1359" t="str">
        <f t="shared" si="1360"/>
        <v>0</v>
      </c>
      <c r="V1359" t="str">
        <f t="shared" si="1361"/>
        <v>1</v>
      </c>
      <c r="W1359" t="str">
        <f t="shared" si="1362"/>
        <v>0</v>
      </c>
      <c r="X1359" t="str">
        <f t="shared" si="1363"/>
        <v>0</v>
      </c>
      <c r="Y1359" t="str">
        <f t="shared" si="1364"/>
        <v>0</v>
      </c>
      <c r="Z1359" t="str">
        <f t="shared" si="1365"/>
        <v>0</v>
      </c>
      <c r="AA1359" t="str">
        <f t="shared" si="1366"/>
        <v>0</v>
      </c>
      <c r="AB1359" s="3" t="str">
        <f t="shared" si="1366"/>
        <v>0</v>
      </c>
      <c r="AC1359" t="str">
        <f t="shared" si="1367"/>
        <v>0</v>
      </c>
      <c r="AD1359" t="str">
        <f t="shared" si="1368"/>
        <v>0</v>
      </c>
      <c r="AE1359" t="str">
        <f t="shared" si="1369"/>
        <v>0</v>
      </c>
      <c r="AF1359" t="str">
        <f t="shared" si="1370"/>
        <v>0</v>
      </c>
      <c r="AG1359" t="str">
        <f t="shared" si="1371"/>
        <v>0</v>
      </c>
      <c r="AH1359" t="str">
        <f t="shared" si="1372"/>
        <v>0</v>
      </c>
      <c r="AI1359" t="str">
        <f t="shared" si="1373"/>
        <v>0</v>
      </c>
      <c r="AJ1359" t="str">
        <f t="shared" si="1374"/>
        <v>0</v>
      </c>
      <c r="AK1359" t="str">
        <f t="shared" si="1375"/>
        <v>0</v>
      </c>
      <c r="AL1359" t="str">
        <f t="shared" si="1376"/>
        <v>0</v>
      </c>
      <c r="AM1359" t="str">
        <f t="shared" si="1377"/>
        <v>0</v>
      </c>
      <c r="AN1359" t="str">
        <f t="shared" si="1378"/>
        <v>0</v>
      </c>
      <c r="AO1359" t="str">
        <f t="shared" si="1379"/>
        <v>0</v>
      </c>
      <c r="AP1359" t="str">
        <f t="shared" si="1380"/>
        <v>0</v>
      </c>
      <c r="AQ1359" t="str">
        <f t="shared" si="1381"/>
        <v>0</v>
      </c>
      <c r="AR1359" t="str">
        <f t="shared" si="1382"/>
        <v>0</v>
      </c>
      <c r="AS1359" t="str">
        <f t="shared" si="1383"/>
        <v>0</v>
      </c>
      <c r="AT1359" t="str">
        <f t="shared" si="1384"/>
        <v>0</v>
      </c>
      <c r="AU1359" t="str">
        <f t="shared" si="1385"/>
        <v>0</v>
      </c>
      <c r="AV1359" t="str">
        <f t="shared" si="1386"/>
        <v>0</v>
      </c>
      <c r="AW1359" t="str">
        <f t="shared" si="1387"/>
        <v>0</v>
      </c>
      <c r="AX1359" t="str">
        <f t="shared" si="1388"/>
        <v>0</v>
      </c>
      <c r="AY1359" t="str">
        <f t="shared" si="1389"/>
        <v>0</v>
      </c>
      <c r="AZ1359" s="22"/>
    </row>
    <row r="1360" spans="1:52" ht="15" customHeight="1">
      <c r="A1360" s="18" t="s">
        <v>463</v>
      </c>
      <c r="B1360" s="74" t="str">
        <f t="shared" si="1348"/>
        <v>2400496B</v>
      </c>
      <c r="C1360" s="76">
        <v>45477.812835648103</v>
      </c>
      <c r="D1360" s="75" t="s">
        <v>975</v>
      </c>
      <c r="E1360" s="3" t="b">
        <f>ISNUMBER(MATCH(Table1[[#This Row],[Email]],Attendance[Email],0))</f>
        <v>1</v>
      </c>
      <c r="F1360" s="3">
        <f t="shared" si="1349"/>
        <v>45478.146168981439</v>
      </c>
      <c r="G1360" s="21">
        <f>DAY(Table1[[#This Row],[Actual Time]])</f>
        <v>5</v>
      </c>
      <c r="H1360">
        <f>MONTH(Table1[[#This Row],[Actual Time]])</f>
        <v>7</v>
      </c>
      <c r="I1360">
        <f>YEAR(Table1[[#This Row],[Actual Time]])</f>
        <v>2024</v>
      </c>
      <c r="J1360" t="str">
        <f t="shared" si="1350"/>
        <v>5/7/2024</v>
      </c>
      <c r="K1360" s="3" t="str">
        <f t="shared" si="1351"/>
        <v>0</v>
      </c>
      <c r="L1360" t="str">
        <f t="shared" si="1352"/>
        <v>0</v>
      </c>
      <c r="M1360" t="str">
        <f t="shared" si="1353"/>
        <v>0</v>
      </c>
      <c r="N1360" t="str">
        <f t="shared" si="1354"/>
        <v>0</v>
      </c>
      <c r="O1360" t="str">
        <f t="shared" si="1355"/>
        <v>0</v>
      </c>
      <c r="P1360" t="str">
        <f t="shared" si="1356"/>
        <v>0</v>
      </c>
      <c r="Q1360" t="str">
        <f t="shared" si="1357"/>
        <v>0</v>
      </c>
      <c r="R1360" t="str">
        <f t="shared" si="1358"/>
        <v>0</v>
      </c>
      <c r="S1360" t="str">
        <f t="shared" si="1359"/>
        <v>0</v>
      </c>
      <c r="T1360" s="3" t="str">
        <f t="shared" si="1359"/>
        <v>0</v>
      </c>
      <c r="U1360" t="str">
        <f t="shared" si="1360"/>
        <v>0</v>
      </c>
      <c r="V1360" t="str">
        <f t="shared" si="1361"/>
        <v>1</v>
      </c>
      <c r="W1360" t="str">
        <f t="shared" si="1362"/>
        <v>0</v>
      </c>
      <c r="X1360" t="str">
        <f t="shared" si="1363"/>
        <v>0</v>
      </c>
      <c r="Y1360" t="str">
        <f t="shared" si="1364"/>
        <v>0</v>
      </c>
      <c r="Z1360" t="str">
        <f t="shared" si="1365"/>
        <v>0</v>
      </c>
      <c r="AA1360" t="str">
        <f t="shared" si="1366"/>
        <v>0</v>
      </c>
      <c r="AB1360" s="3" t="str">
        <f t="shared" si="1366"/>
        <v>0</v>
      </c>
      <c r="AC1360" t="str">
        <f t="shared" si="1367"/>
        <v>0</v>
      </c>
      <c r="AD1360" t="str">
        <f t="shared" si="1368"/>
        <v>0</v>
      </c>
      <c r="AE1360" t="str">
        <f t="shared" si="1369"/>
        <v>0</v>
      </c>
      <c r="AF1360" t="str">
        <f t="shared" si="1370"/>
        <v>0</v>
      </c>
      <c r="AG1360" t="str">
        <f t="shared" si="1371"/>
        <v>0</v>
      </c>
      <c r="AH1360" t="str">
        <f t="shared" si="1372"/>
        <v>0</v>
      </c>
      <c r="AI1360" t="str">
        <f t="shared" si="1373"/>
        <v>0</v>
      </c>
      <c r="AJ1360" t="str">
        <f t="shared" si="1374"/>
        <v>0</v>
      </c>
      <c r="AK1360" t="str">
        <f t="shared" si="1375"/>
        <v>0</v>
      </c>
      <c r="AL1360" t="str">
        <f t="shared" si="1376"/>
        <v>0</v>
      </c>
      <c r="AM1360" t="str">
        <f t="shared" si="1377"/>
        <v>0</v>
      </c>
      <c r="AN1360" t="str">
        <f t="shared" si="1378"/>
        <v>0</v>
      </c>
      <c r="AO1360" t="str">
        <f t="shared" si="1379"/>
        <v>0</v>
      </c>
      <c r="AP1360" t="str">
        <f t="shared" si="1380"/>
        <v>0</v>
      </c>
      <c r="AQ1360" t="str">
        <f t="shared" si="1381"/>
        <v>0</v>
      </c>
      <c r="AR1360" t="str">
        <f t="shared" si="1382"/>
        <v>0</v>
      </c>
      <c r="AS1360" t="str">
        <f t="shared" si="1383"/>
        <v>0</v>
      </c>
      <c r="AT1360" t="str">
        <f t="shared" si="1384"/>
        <v>0</v>
      </c>
      <c r="AU1360" t="str">
        <f t="shared" si="1385"/>
        <v>0</v>
      </c>
      <c r="AV1360" t="str">
        <f t="shared" si="1386"/>
        <v>0</v>
      </c>
      <c r="AW1360" t="str">
        <f t="shared" si="1387"/>
        <v>0</v>
      </c>
      <c r="AX1360" t="str">
        <f t="shared" si="1388"/>
        <v>0</v>
      </c>
      <c r="AY1360" t="str">
        <f t="shared" si="1389"/>
        <v>0</v>
      </c>
      <c r="AZ1360" s="22"/>
    </row>
    <row r="1361" spans="1:52" ht="15" customHeight="1">
      <c r="A1361" s="18" t="s">
        <v>399</v>
      </c>
      <c r="B1361" s="74" t="str">
        <f t="shared" si="1348"/>
        <v>2401562J</v>
      </c>
      <c r="C1361" s="76">
        <v>45477.812835648103</v>
      </c>
      <c r="D1361" s="75" t="s">
        <v>950</v>
      </c>
      <c r="E1361" s="3" t="b">
        <f>ISNUMBER(MATCH(Table1[[#This Row],[Email]],Attendance[Email],0))</f>
        <v>1</v>
      </c>
      <c r="F1361" s="3">
        <f t="shared" si="1349"/>
        <v>45478.146168981439</v>
      </c>
      <c r="G1361" s="21">
        <f>DAY(Table1[[#This Row],[Actual Time]])</f>
        <v>5</v>
      </c>
      <c r="H1361">
        <f>MONTH(Table1[[#This Row],[Actual Time]])</f>
        <v>7</v>
      </c>
      <c r="I1361">
        <f>YEAR(Table1[[#This Row],[Actual Time]])</f>
        <v>2024</v>
      </c>
      <c r="J1361" t="str">
        <f t="shared" si="1350"/>
        <v>5/7/2024</v>
      </c>
      <c r="K1361" s="3" t="str">
        <f t="shared" si="1351"/>
        <v>0</v>
      </c>
      <c r="L1361" t="str">
        <f t="shared" si="1352"/>
        <v>0</v>
      </c>
      <c r="M1361" t="str">
        <f t="shared" si="1353"/>
        <v>0</v>
      </c>
      <c r="N1361" t="str">
        <f t="shared" si="1354"/>
        <v>0</v>
      </c>
      <c r="O1361" t="str">
        <f t="shared" si="1355"/>
        <v>0</v>
      </c>
      <c r="P1361" t="str">
        <f t="shared" si="1356"/>
        <v>0</v>
      </c>
      <c r="Q1361" t="str">
        <f t="shared" si="1357"/>
        <v>0</v>
      </c>
      <c r="R1361" t="str">
        <f t="shared" si="1358"/>
        <v>0</v>
      </c>
      <c r="S1361" t="str">
        <f t="shared" si="1359"/>
        <v>0</v>
      </c>
      <c r="T1361" s="3" t="str">
        <f t="shared" si="1359"/>
        <v>0</v>
      </c>
      <c r="U1361" t="str">
        <f t="shared" si="1360"/>
        <v>0</v>
      </c>
      <c r="V1361" t="str">
        <f t="shared" si="1361"/>
        <v>1</v>
      </c>
      <c r="W1361" t="str">
        <f t="shared" si="1362"/>
        <v>0</v>
      </c>
      <c r="X1361" t="str">
        <f t="shared" si="1363"/>
        <v>0</v>
      </c>
      <c r="Y1361" t="str">
        <f t="shared" si="1364"/>
        <v>0</v>
      </c>
      <c r="Z1361" t="str">
        <f t="shared" si="1365"/>
        <v>0</v>
      </c>
      <c r="AA1361" t="str">
        <f t="shared" si="1366"/>
        <v>0</v>
      </c>
      <c r="AB1361" s="3" t="str">
        <f t="shared" si="1366"/>
        <v>0</v>
      </c>
      <c r="AC1361" t="str">
        <f t="shared" si="1367"/>
        <v>0</v>
      </c>
      <c r="AD1361" t="str">
        <f t="shared" si="1368"/>
        <v>0</v>
      </c>
      <c r="AE1361" t="str">
        <f t="shared" si="1369"/>
        <v>0</v>
      </c>
      <c r="AF1361" t="str">
        <f t="shared" si="1370"/>
        <v>0</v>
      </c>
      <c r="AG1361" t="str">
        <f t="shared" si="1371"/>
        <v>0</v>
      </c>
      <c r="AH1361" t="str">
        <f t="shared" si="1372"/>
        <v>0</v>
      </c>
      <c r="AI1361" t="str">
        <f t="shared" si="1373"/>
        <v>0</v>
      </c>
      <c r="AJ1361" t="str">
        <f t="shared" si="1374"/>
        <v>0</v>
      </c>
      <c r="AK1361" t="str">
        <f t="shared" si="1375"/>
        <v>0</v>
      </c>
      <c r="AL1361" t="str">
        <f t="shared" si="1376"/>
        <v>0</v>
      </c>
      <c r="AM1361" t="str">
        <f t="shared" si="1377"/>
        <v>0</v>
      </c>
      <c r="AN1361" t="str">
        <f t="shared" si="1378"/>
        <v>0</v>
      </c>
      <c r="AO1361" t="str">
        <f t="shared" si="1379"/>
        <v>0</v>
      </c>
      <c r="AP1361" t="str">
        <f t="shared" si="1380"/>
        <v>0</v>
      </c>
      <c r="AQ1361" t="str">
        <f t="shared" si="1381"/>
        <v>0</v>
      </c>
      <c r="AR1361" t="str">
        <f t="shared" si="1382"/>
        <v>0</v>
      </c>
      <c r="AS1361" t="str">
        <f t="shared" si="1383"/>
        <v>0</v>
      </c>
      <c r="AT1361" t="str">
        <f t="shared" si="1384"/>
        <v>0</v>
      </c>
      <c r="AU1361" t="str">
        <f t="shared" si="1385"/>
        <v>0</v>
      </c>
      <c r="AV1361" t="str">
        <f t="shared" si="1386"/>
        <v>0</v>
      </c>
      <c r="AW1361" t="str">
        <f t="shared" si="1387"/>
        <v>0</v>
      </c>
      <c r="AX1361" t="str">
        <f t="shared" si="1388"/>
        <v>0</v>
      </c>
      <c r="AY1361" t="str">
        <f t="shared" si="1389"/>
        <v>0</v>
      </c>
      <c r="AZ1361" s="22"/>
    </row>
    <row r="1362" spans="1:52" ht="15" customHeight="1">
      <c r="A1362" s="18" t="s">
        <v>686</v>
      </c>
      <c r="B1362" s="74" t="str">
        <f t="shared" si="1348"/>
        <v>2404241H</v>
      </c>
      <c r="C1362" s="76">
        <v>45477.812835648103</v>
      </c>
      <c r="D1362" s="75" t="s">
        <v>980</v>
      </c>
      <c r="E1362" s="3" t="b">
        <f>ISNUMBER(MATCH(Table1[[#This Row],[Email]],Attendance[Email],0))</f>
        <v>1</v>
      </c>
      <c r="F1362" s="3">
        <f t="shared" si="1349"/>
        <v>45478.146168981439</v>
      </c>
      <c r="G1362" s="21">
        <f>DAY(Table1[[#This Row],[Actual Time]])</f>
        <v>5</v>
      </c>
      <c r="H1362">
        <f>MONTH(Table1[[#This Row],[Actual Time]])</f>
        <v>7</v>
      </c>
      <c r="I1362">
        <f>YEAR(Table1[[#This Row],[Actual Time]])</f>
        <v>2024</v>
      </c>
      <c r="J1362" t="str">
        <f t="shared" si="1350"/>
        <v>5/7/2024</v>
      </c>
      <c r="K1362" s="3" t="str">
        <f t="shared" si="1351"/>
        <v>0</v>
      </c>
      <c r="L1362" t="str">
        <f t="shared" si="1352"/>
        <v>0</v>
      </c>
      <c r="M1362" t="str">
        <f t="shared" si="1353"/>
        <v>0</v>
      </c>
      <c r="N1362" t="str">
        <f t="shared" si="1354"/>
        <v>0</v>
      </c>
      <c r="O1362" t="str">
        <f t="shared" si="1355"/>
        <v>0</v>
      </c>
      <c r="P1362" t="str">
        <f t="shared" si="1356"/>
        <v>0</v>
      </c>
      <c r="Q1362" t="str">
        <f t="shared" si="1357"/>
        <v>0</v>
      </c>
      <c r="R1362" t="str">
        <f t="shared" si="1358"/>
        <v>0</v>
      </c>
      <c r="S1362" t="str">
        <f t="shared" si="1359"/>
        <v>0</v>
      </c>
      <c r="T1362" s="3" t="str">
        <f t="shared" si="1359"/>
        <v>0</v>
      </c>
      <c r="U1362" t="str">
        <f t="shared" si="1360"/>
        <v>0</v>
      </c>
      <c r="V1362" t="str">
        <f t="shared" si="1361"/>
        <v>1</v>
      </c>
      <c r="W1362" t="str">
        <f t="shared" si="1362"/>
        <v>0</v>
      </c>
      <c r="X1362" t="str">
        <f t="shared" si="1363"/>
        <v>0</v>
      </c>
      <c r="Y1362" t="str">
        <f t="shared" si="1364"/>
        <v>0</v>
      </c>
      <c r="Z1362" t="str">
        <f t="shared" si="1365"/>
        <v>0</v>
      </c>
      <c r="AA1362" t="str">
        <f t="shared" si="1366"/>
        <v>0</v>
      </c>
      <c r="AB1362" s="3" t="str">
        <f t="shared" si="1366"/>
        <v>0</v>
      </c>
      <c r="AC1362" t="str">
        <f t="shared" si="1367"/>
        <v>0</v>
      </c>
      <c r="AD1362" t="str">
        <f t="shared" si="1368"/>
        <v>0</v>
      </c>
      <c r="AE1362" t="str">
        <f t="shared" si="1369"/>
        <v>0</v>
      </c>
      <c r="AF1362" t="str">
        <f t="shared" si="1370"/>
        <v>0</v>
      </c>
      <c r="AG1362" t="str">
        <f t="shared" si="1371"/>
        <v>0</v>
      </c>
      <c r="AH1362" t="str">
        <f t="shared" si="1372"/>
        <v>0</v>
      </c>
      <c r="AI1362" t="str">
        <f t="shared" si="1373"/>
        <v>0</v>
      </c>
      <c r="AJ1362" t="str">
        <f t="shared" si="1374"/>
        <v>0</v>
      </c>
      <c r="AK1362" t="str">
        <f t="shared" si="1375"/>
        <v>0</v>
      </c>
      <c r="AL1362" t="str">
        <f t="shared" si="1376"/>
        <v>0</v>
      </c>
      <c r="AM1362" t="str">
        <f t="shared" si="1377"/>
        <v>0</v>
      </c>
      <c r="AN1362" t="str">
        <f t="shared" si="1378"/>
        <v>0</v>
      </c>
      <c r="AO1362" t="str">
        <f t="shared" si="1379"/>
        <v>0</v>
      </c>
      <c r="AP1362" t="str">
        <f t="shared" si="1380"/>
        <v>0</v>
      </c>
      <c r="AQ1362" t="str">
        <f t="shared" si="1381"/>
        <v>0</v>
      </c>
      <c r="AR1362" t="str">
        <f t="shared" si="1382"/>
        <v>0</v>
      </c>
      <c r="AS1362" t="str">
        <f t="shared" si="1383"/>
        <v>0</v>
      </c>
      <c r="AT1362" t="str">
        <f t="shared" si="1384"/>
        <v>0</v>
      </c>
      <c r="AU1362" t="str">
        <f t="shared" si="1385"/>
        <v>0</v>
      </c>
      <c r="AV1362" t="str">
        <f t="shared" si="1386"/>
        <v>0</v>
      </c>
      <c r="AW1362" t="str">
        <f t="shared" si="1387"/>
        <v>0</v>
      </c>
      <c r="AX1362" t="str">
        <f t="shared" si="1388"/>
        <v>0</v>
      </c>
      <c r="AY1362" t="str">
        <f t="shared" si="1389"/>
        <v>0</v>
      </c>
      <c r="AZ1362" s="22"/>
    </row>
    <row r="1363" spans="1:52" ht="15" customHeight="1">
      <c r="A1363" s="18" t="s">
        <v>538</v>
      </c>
      <c r="B1363" s="74" t="str">
        <f t="shared" si="1348"/>
        <v>2402094C</v>
      </c>
      <c r="C1363" s="76">
        <v>45477.812835648103</v>
      </c>
      <c r="D1363" s="75" t="s">
        <v>979</v>
      </c>
      <c r="E1363" s="3" t="b">
        <f>ISNUMBER(MATCH(Table1[[#This Row],[Email]],Attendance[Email],0))</f>
        <v>1</v>
      </c>
      <c r="F1363" s="3">
        <f t="shared" si="1349"/>
        <v>45478.146168981439</v>
      </c>
      <c r="G1363" s="21">
        <f>DAY(Table1[[#This Row],[Actual Time]])</f>
        <v>5</v>
      </c>
      <c r="H1363">
        <f>MONTH(Table1[[#This Row],[Actual Time]])</f>
        <v>7</v>
      </c>
      <c r="I1363">
        <f>YEAR(Table1[[#This Row],[Actual Time]])</f>
        <v>2024</v>
      </c>
      <c r="J1363" t="str">
        <f t="shared" si="1350"/>
        <v>5/7/2024</v>
      </c>
      <c r="K1363" s="3" t="str">
        <f t="shared" si="1351"/>
        <v>0</v>
      </c>
      <c r="L1363" t="str">
        <f t="shared" si="1352"/>
        <v>0</v>
      </c>
      <c r="M1363" t="str">
        <f t="shared" si="1353"/>
        <v>0</v>
      </c>
      <c r="N1363" t="str">
        <f t="shared" si="1354"/>
        <v>0</v>
      </c>
      <c r="O1363" t="str">
        <f t="shared" si="1355"/>
        <v>0</v>
      </c>
      <c r="P1363" t="str">
        <f t="shared" si="1356"/>
        <v>0</v>
      </c>
      <c r="Q1363" t="str">
        <f t="shared" si="1357"/>
        <v>0</v>
      </c>
      <c r="R1363" t="str">
        <f t="shared" si="1358"/>
        <v>0</v>
      </c>
      <c r="S1363" t="str">
        <f t="shared" si="1359"/>
        <v>0</v>
      </c>
      <c r="T1363" s="3" t="str">
        <f t="shared" si="1359"/>
        <v>0</v>
      </c>
      <c r="U1363" t="str">
        <f t="shared" si="1360"/>
        <v>0</v>
      </c>
      <c r="V1363" t="str">
        <f t="shared" si="1361"/>
        <v>1</v>
      </c>
      <c r="W1363" t="str">
        <f t="shared" si="1362"/>
        <v>0</v>
      </c>
      <c r="X1363" t="str">
        <f t="shared" si="1363"/>
        <v>0</v>
      </c>
      <c r="Y1363" t="str">
        <f t="shared" si="1364"/>
        <v>0</v>
      </c>
      <c r="Z1363" t="str">
        <f t="shared" si="1365"/>
        <v>0</v>
      </c>
      <c r="AA1363" t="str">
        <f t="shared" si="1366"/>
        <v>0</v>
      </c>
      <c r="AB1363" s="3" t="str">
        <f t="shared" si="1366"/>
        <v>0</v>
      </c>
      <c r="AC1363" t="str">
        <f t="shared" si="1367"/>
        <v>0</v>
      </c>
      <c r="AD1363" t="str">
        <f t="shared" si="1368"/>
        <v>0</v>
      </c>
      <c r="AE1363" t="str">
        <f t="shared" si="1369"/>
        <v>0</v>
      </c>
      <c r="AF1363" t="str">
        <f t="shared" si="1370"/>
        <v>0</v>
      </c>
      <c r="AG1363" t="str">
        <f t="shared" si="1371"/>
        <v>0</v>
      </c>
      <c r="AH1363" t="str">
        <f t="shared" si="1372"/>
        <v>0</v>
      </c>
      <c r="AI1363" t="str">
        <f t="shared" si="1373"/>
        <v>0</v>
      </c>
      <c r="AJ1363" t="str">
        <f t="shared" si="1374"/>
        <v>0</v>
      </c>
      <c r="AK1363" t="str">
        <f t="shared" si="1375"/>
        <v>0</v>
      </c>
      <c r="AL1363" t="str">
        <f t="shared" si="1376"/>
        <v>0</v>
      </c>
      <c r="AM1363" t="str">
        <f t="shared" si="1377"/>
        <v>0</v>
      </c>
      <c r="AN1363" t="str">
        <f t="shared" si="1378"/>
        <v>0</v>
      </c>
      <c r="AO1363" t="str">
        <f t="shared" si="1379"/>
        <v>0</v>
      </c>
      <c r="AP1363" t="str">
        <f t="shared" si="1380"/>
        <v>0</v>
      </c>
      <c r="AQ1363" t="str">
        <f t="shared" si="1381"/>
        <v>0</v>
      </c>
      <c r="AR1363" t="str">
        <f t="shared" si="1382"/>
        <v>0</v>
      </c>
      <c r="AS1363" t="str">
        <f t="shared" si="1383"/>
        <v>0</v>
      </c>
      <c r="AT1363" t="str">
        <f t="shared" si="1384"/>
        <v>0</v>
      </c>
      <c r="AU1363" t="str">
        <f t="shared" si="1385"/>
        <v>0</v>
      </c>
      <c r="AV1363" t="str">
        <f t="shared" si="1386"/>
        <v>0</v>
      </c>
      <c r="AW1363" t="str">
        <f t="shared" si="1387"/>
        <v>0</v>
      </c>
      <c r="AX1363" t="str">
        <f t="shared" si="1388"/>
        <v>0</v>
      </c>
      <c r="AY1363" t="str">
        <f t="shared" si="1389"/>
        <v>0</v>
      </c>
      <c r="AZ1363" s="22"/>
    </row>
    <row r="1364" spans="1:52" ht="15" customHeight="1">
      <c r="A1364" s="18" t="s">
        <v>689</v>
      </c>
      <c r="B1364" s="74" t="str">
        <f t="shared" si="1348"/>
        <v>2404144D</v>
      </c>
      <c r="C1364" s="76">
        <v>45477.812835648103</v>
      </c>
      <c r="D1364" s="75" t="s">
        <v>973</v>
      </c>
      <c r="E1364" s="3" t="b">
        <f>ISNUMBER(MATCH(Table1[[#This Row],[Email]],Attendance[Email],0))</f>
        <v>1</v>
      </c>
      <c r="F1364" s="3">
        <f t="shared" si="1349"/>
        <v>45478.146168981439</v>
      </c>
      <c r="G1364" s="21">
        <f>DAY(Table1[[#This Row],[Actual Time]])</f>
        <v>5</v>
      </c>
      <c r="H1364">
        <f>MONTH(Table1[[#This Row],[Actual Time]])</f>
        <v>7</v>
      </c>
      <c r="I1364">
        <f>YEAR(Table1[[#This Row],[Actual Time]])</f>
        <v>2024</v>
      </c>
      <c r="J1364" t="str">
        <f t="shared" si="1350"/>
        <v>5/7/2024</v>
      </c>
      <c r="K1364" s="3" t="str">
        <f t="shared" si="1351"/>
        <v>0</v>
      </c>
      <c r="L1364" t="str">
        <f t="shared" si="1352"/>
        <v>0</v>
      </c>
      <c r="M1364" t="str">
        <f t="shared" si="1353"/>
        <v>0</v>
      </c>
      <c r="N1364" t="str">
        <f t="shared" si="1354"/>
        <v>0</v>
      </c>
      <c r="O1364" t="str">
        <f t="shared" si="1355"/>
        <v>0</v>
      </c>
      <c r="P1364" t="str">
        <f t="shared" si="1356"/>
        <v>0</v>
      </c>
      <c r="Q1364" t="str">
        <f t="shared" si="1357"/>
        <v>0</v>
      </c>
      <c r="R1364" t="str">
        <f t="shared" si="1358"/>
        <v>0</v>
      </c>
      <c r="S1364" t="str">
        <f t="shared" si="1359"/>
        <v>0</v>
      </c>
      <c r="T1364" s="3" t="str">
        <f t="shared" si="1359"/>
        <v>0</v>
      </c>
      <c r="U1364" t="str">
        <f t="shared" si="1360"/>
        <v>0</v>
      </c>
      <c r="V1364" t="str">
        <f t="shared" si="1361"/>
        <v>1</v>
      </c>
      <c r="W1364" t="str">
        <f t="shared" si="1362"/>
        <v>0</v>
      </c>
      <c r="X1364" t="str">
        <f t="shared" si="1363"/>
        <v>0</v>
      </c>
      <c r="Y1364" t="str">
        <f t="shared" si="1364"/>
        <v>0</v>
      </c>
      <c r="Z1364" t="str">
        <f t="shared" si="1365"/>
        <v>0</v>
      </c>
      <c r="AA1364" t="str">
        <f t="shared" si="1366"/>
        <v>0</v>
      </c>
      <c r="AB1364" s="3" t="str">
        <f t="shared" si="1366"/>
        <v>0</v>
      </c>
      <c r="AC1364" t="str">
        <f t="shared" si="1367"/>
        <v>0</v>
      </c>
      <c r="AD1364" t="str">
        <f t="shared" si="1368"/>
        <v>0</v>
      </c>
      <c r="AE1364" t="str">
        <f t="shared" si="1369"/>
        <v>0</v>
      </c>
      <c r="AF1364" t="str">
        <f t="shared" si="1370"/>
        <v>0</v>
      </c>
      <c r="AG1364" t="str">
        <f t="shared" si="1371"/>
        <v>0</v>
      </c>
      <c r="AH1364" t="str">
        <f t="shared" si="1372"/>
        <v>0</v>
      </c>
      <c r="AI1364" t="str">
        <f t="shared" si="1373"/>
        <v>0</v>
      </c>
      <c r="AJ1364" t="str">
        <f t="shared" si="1374"/>
        <v>0</v>
      </c>
      <c r="AK1364" t="str">
        <f t="shared" si="1375"/>
        <v>0</v>
      </c>
      <c r="AL1364" t="str">
        <f t="shared" si="1376"/>
        <v>0</v>
      </c>
      <c r="AM1364" t="str">
        <f t="shared" si="1377"/>
        <v>0</v>
      </c>
      <c r="AN1364" t="str">
        <f t="shared" si="1378"/>
        <v>0</v>
      </c>
      <c r="AO1364" t="str">
        <f t="shared" si="1379"/>
        <v>0</v>
      </c>
      <c r="AP1364" t="str">
        <f t="shared" si="1380"/>
        <v>0</v>
      </c>
      <c r="AQ1364" t="str">
        <f t="shared" si="1381"/>
        <v>0</v>
      </c>
      <c r="AR1364" t="str">
        <f t="shared" si="1382"/>
        <v>0</v>
      </c>
      <c r="AS1364" t="str">
        <f t="shared" si="1383"/>
        <v>0</v>
      </c>
      <c r="AT1364" t="str">
        <f t="shared" si="1384"/>
        <v>0</v>
      </c>
      <c r="AU1364" t="str">
        <f t="shared" si="1385"/>
        <v>0</v>
      </c>
      <c r="AV1364" t="str">
        <f t="shared" si="1386"/>
        <v>0</v>
      </c>
      <c r="AW1364" t="str">
        <f t="shared" si="1387"/>
        <v>0</v>
      </c>
      <c r="AX1364" t="str">
        <f t="shared" si="1388"/>
        <v>0</v>
      </c>
      <c r="AY1364" t="str">
        <f t="shared" si="1389"/>
        <v>0</v>
      </c>
      <c r="AZ1364" s="22"/>
    </row>
    <row r="1365" spans="1:52" ht="15" customHeight="1">
      <c r="A1365" s="18" t="s">
        <v>230</v>
      </c>
      <c r="B1365" s="74" t="str">
        <f t="shared" si="1348"/>
        <v>2402251I</v>
      </c>
      <c r="C1365" s="76">
        <v>45477.812835648103</v>
      </c>
      <c r="D1365" s="75" t="s">
        <v>987</v>
      </c>
      <c r="E1365" s="3" t="b">
        <f>ISNUMBER(MATCH(Table1[[#This Row],[Email]],Attendance[Email],0))</f>
        <v>1</v>
      </c>
      <c r="F1365" s="3">
        <f t="shared" si="1349"/>
        <v>45478.146168981439</v>
      </c>
      <c r="G1365" s="21">
        <f>DAY(Table1[[#This Row],[Actual Time]])</f>
        <v>5</v>
      </c>
      <c r="H1365">
        <f>MONTH(Table1[[#This Row],[Actual Time]])</f>
        <v>7</v>
      </c>
      <c r="I1365">
        <f>YEAR(Table1[[#This Row],[Actual Time]])</f>
        <v>2024</v>
      </c>
      <c r="J1365" t="str">
        <f t="shared" si="1350"/>
        <v>5/7/2024</v>
      </c>
      <c r="K1365" s="3" t="str">
        <f t="shared" si="1351"/>
        <v>0</v>
      </c>
      <c r="L1365" t="str">
        <f t="shared" si="1352"/>
        <v>0</v>
      </c>
      <c r="M1365" t="str">
        <f t="shared" si="1353"/>
        <v>0</v>
      </c>
      <c r="N1365" t="str">
        <f t="shared" si="1354"/>
        <v>0</v>
      </c>
      <c r="O1365" t="str">
        <f t="shared" si="1355"/>
        <v>0</v>
      </c>
      <c r="P1365" t="str">
        <f t="shared" si="1356"/>
        <v>0</v>
      </c>
      <c r="Q1365" t="str">
        <f t="shared" si="1357"/>
        <v>0</v>
      </c>
      <c r="R1365" t="str">
        <f t="shared" si="1358"/>
        <v>0</v>
      </c>
      <c r="S1365" t="str">
        <f t="shared" si="1359"/>
        <v>0</v>
      </c>
      <c r="T1365" s="3" t="str">
        <f t="shared" si="1359"/>
        <v>0</v>
      </c>
      <c r="U1365" t="str">
        <f t="shared" si="1360"/>
        <v>0</v>
      </c>
      <c r="V1365" t="str">
        <f t="shared" si="1361"/>
        <v>1</v>
      </c>
      <c r="W1365" t="str">
        <f t="shared" si="1362"/>
        <v>0</v>
      </c>
      <c r="X1365" t="str">
        <f t="shared" si="1363"/>
        <v>0</v>
      </c>
      <c r="Y1365" t="str">
        <f t="shared" si="1364"/>
        <v>0</v>
      </c>
      <c r="Z1365" t="str">
        <f t="shared" si="1365"/>
        <v>0</v>
      </c>
      <c r="AA1365" t="str">
        <f t="shared" si="1366"/>
        <v>0</v>
      </c>
      <c r="AB1365" s="3" t="str">
        <f t="shared" si="1366"/>
        <v>0</v>
      </c>
      <c r="AC1365" t="str">
        <f t="shared" si="1367"/>
        <v>0</v>
      </c>
      <c r="AD1365" t="str">
        <f t="shared" si="1368"/>
        <v>0</v>
      </c>
      <c r="AE1365" t="str">
        <f t="shared" si="1369"/>
        <v>0</v>
      </c>
      <c r="AF1365" t="str">
        <f t="shared" si="1370"/>
        <v>0</v>
      </c>
      <c r="AG1365" t="str">
        <f t="shared" si="1371"/>
        <v>0</v>
      </c>
      <c r="AH1365" t="str">
        <f t="shared" si="1372"/>
        <v>0</v>
      </c>
      <c r="AI1365" t="str">
        <f t="shared" si="1373"/>
        <v>0</v>
      </c>
      <c r="AJ1365" t="str">
        <f t="shared" si="1374"/>
        <v>0</v>
      </c>
      <c r="AK1365" t="str">
        <f t="shared" si="1375"/>
        <v>0</v>
      </c>
      <c r="AL1365" t="str">
        <f t="shared" si="1376"/>
        <v>0</v>
      </c>
      <c r="AM1365" t="str">
        <f t="shared" si="1377"/>
        <v>0</v>
      </c>
      <c r="AN1365" t="str">
        <f t="shared" si="1378"/>
        <v>0</v>
      </c>
      <c r="AO1365" t="str">
        <f t="shared" si="1379"/>
        <v>0</v>
      </c>
      <c r="AP1365" t="str">
        <f t="shared" si="1380"/>
        <v>0</v>
      </c>
      <c r="AQ1365" t="str">
        <f t="shared" si="1381"/>
        <v>0</v>
      </c>
      <c r="AR1365" t="str">
        <f t="shared" si="1382"/>
        <v>0</v>
      </c>
      <c r="AS1365" t="str">
        <f t="shared" si="1383"/>
        <v>0</v>
      </c>
      <c r="AT1365" t="str">
        <f t="shared" si="1384"/>
        <v>0</v>
      </c>
      <c r="AU1365" t="str">
        <f t="shared" si="1385"/>
        <v>0</v>
      </c>
      <c r="AV1365" t="str">
        <f t="shared" si="1386"/>
        <v>0</v>
      </c>
      <c r="AW1365" t="str">
        <f t="shared" si="1387"/>
        <v>0</v>
      </c>
      <c r="AX1365" t="str">
        <f t="shared" si="1388"/>
        <v>0</v>
      </c>
      <c r="AY1365" t="str">
        <f t="shared" si="1389"/>
        <v>0</v>
      </c>
      <c r="AZ1365" s="22"/>
    </row>
    <row r="1366" spans="1:52" ht="15" customHeight="1">
      <c r="A1366" s="18" t="s">
        <v>140</v>
      </c>
      <c r="B1366" s="74" t="str">
        <f t="shared" si="1348"/>
        <v>2404411G</v>
      </c>
      <c r="C1366" s="76">
        <v>45477.812835648103</v>
      </c>
      <c r="D1366" s="75" t="s">
        <v>900</v>
      </c>
      <c r="E1366" s="3" t="b">
        <f>ISNUMBER(MATCH(Table1[[#This Row],[Email]],Attendance[Email],0))</f>
        <v>1</v>
      </c>
      <c r="F1366" s="3">
        <f t="shared" si="1349"/>
        <v>45478.146168981439</v>
      </c>
      <c r="G1366" s="21">
        <f>DAY(Table1[[#This Row],[Actual Time]])</f>
        <v>5</v>
      </c>
      <c r="H1366">
        <f>MONTH(Table1[[#This Row],[Actual Time]])</f>
        <v>7</v>
      </c>
      <c r="I1366">
        <f>YEAR(Table1[[#This Row],[Actual Time]])</f>
        <v>2024</v>
      </c>
      <c r="J1366" t="str">
        <f t="shared" si="1350"/>
        <v>5/7/2024</v>
      </c>
      <c r="K1366" s="3" t="str">
        <f t="shared" si="1351"/>
        <v>0</v>
      </c>
      <c r="L1366" t="str">
        <f t="shared" si="1352"/>
        <v>0</v>
      </c>
      <c r="M1366" t="str">
        <f t="shared" si="1353"/>
        <v>0</v>
      </c>
      <c r="N1366" t="str">
        <f t="shared" si="1354"/>
        <v>0</v>
      </c>
      <c r="O1366" t="str">
        <f t="shared" si="1355"/>
        <v>0</v>
      </c>
      <c r="P1366" t="str">
        <f t="shared" si="1356"/>
        <v>0</v>
      </c>
      <c r="Q1366" t="str">
        <f t="shared" si="1357"/>
        <v>0</v>
      </c>
      <c r="R1366" t="str">
        <f t="shared" si="1358"/>
        <v>0</v>
      </c>
      <c r="S1366" t="str">
        <f t="shared" si="1359"/>
        <v>0</v>
      </c>
      <c r="T1366" s="3" t="str">
        <f t="shared" si="1359"/>
        <v>0</v>
      </c>
      <c r="U1366" t="str">
        <f t="shared" si="1360"/>
        <v>0</v>
      </c>
      <c r="V1366" t="str">
        <f t="shared" si="1361"/>
        <v>1</v>
      </c>
      <c r="W1366" t="str">
        <f t="shared" si="1362"/>
        <v>0</v>
      </c>
      <c r="X1366" t="str">
        <f t="shared" si="1363"/>
        <v>0</v>
      </c>
      <c r="Y1366" t="str">
        <f t="shared" si="1364"/>
        <v>0</v>
      </c>
      <c r="Z1366" t="str">
        <f t="shared" si="1365"/>
        <v>0</v>
      </c>
      <c r="AA1366" t="str">
        <f t="shared" si="1366"/>
        <v>0</v>
      </c>
      <c r="AB1366" s="3" t="str">
        <f t="shared" si="1366"/>
        <v>0</v>
      </c>
      <c r="AC1366" t="str">
        <f t="shared" si="1367"/>
        <v>0</v>
      </c>
      <c r="AD1366" t="str">
        <f t="shared" si="1368"/>
        <v>0</v>
      </c>
      <c r="AE1366" t="str">
        <f t="shared" si="1369"/>
        <v>0</v>
      </c>
      <c r="AF1366" t="str">
        <f t="shared" si="1370"/>
        <v>0</v>
      </c>
      <c r="AG1366" t="str">
        <f t="shared" si="1371"/>
        <v>0</v>
      </c>
      <c r="AH1366" t="str">
        <f t="shared" si="1372"/>
        <v>0</v>
      </c>
      <c r="AI1366" t="str">
        <f t="shared" si="1373"/>
        <v>0</v>
      </c>
      <c r="AJ1366" t="str">
        <f t="shared" si="1374"/>
        <v>0</v>
      </c>
      <c r="AK1366" t="str">
        <f t="shared" si="1375"/>
        <v>0</v>
      </c>
      <c r="AL1366" t="str">
        <f t="shared" si="1376"/>
        <v>0</v>
      </c>
      <c r="AM1366" t="str">
        <f t="shared" si="1377"/>
        <v>0</v>
      </c>
      <c r="AN1366" t="str">
        <f t="shared" si="1378"/>
        <v>0</v>
      </c>
      <c r="AO1366" t="str">
        <f t="shared" si="1379"/>
        <v>0</v>
      </c>
      <c r="AP1366" t="str">
        <f t="shared" si="1380"/>
        <v>0</v>
      </c>
      <c r="AQ1366" t="str">
        <f t="shared" si="1381"/>
        <v>0</v>
      </c>
      <c r="AR1366" t="str">
        <f t="shared" si="1382"/>
        <v>0</v>
      </c>
      <c r="AS1366" t="str">
        <f t="shared" si="1383"/>
        <v>0</v>
      </c>
      <c r="AT1366" t="str">
        <f t="shared" si="1384"/>
        <v>0</v>
      </c>
      <c r="AU1366" t="str">
        <f t="shared" si="1385"/>
        <v>0</v>
      </c>
      <c r="AV1366" t="str">
        <f t="shared" si="1386"/>
        <v>0</v>
      </c>
      <c r="AW1366" t="str">
        <f t="shared" si="1387"/>
        <v>0</v>
      </c>
      <c r="AX1366" t="str">
        <f t="shared" si="1388"/>
        <v>0</v>
      </c>
      <c r="AY1366" t="str">
        <f t="shared" si="1389"/>
        <v>0</v>
      </c>
      <c r="AZ1366" s="22"/>
    </row>
    <row r="1367" spans="1:52" ht="15" customHeight="1">
      <c r="A1367" s="18" t="s">
        <v>192</v>
      </c>
      <c r="B1367" s="74" t="str">
        <f t="shared" si="1348"/>
        <v>2300627C</v>
      </c>
      <c r="C1367" s="76">
        <v>45477.812835648103</v>
      </c>
      <c r="D1367" s="75" t="s">
        <v>926</v>
      </c>
      <c r="E1367" s="3" t="b">
        <f>ISNUMBER(MATCH(Table1[[#This Row],[Email]],Attendance[Email],0))</f>
        <v>1</v>
      </c>
      <c r="F1367" s="3">
        <f t="shared" si="1349"/>
        <v>45478.146168981439</v>
      </c>
      <c r="G1367" s="21">
        <f>DAY(Table1[[#This Row],[Actual Time]])</f>
        <v>5</v>
      </c>
      <c r="H1367">
        <f>MONTH(Table1[[#This Row],[Actual Time]])</f>
        <v>7</v>
      </c>
      <c r="I1367">
        <f>YEAR(Table1[[#This Row],[Actual Time]])</f>
        <v>2024</v>
      </c>
      <c r="J1367" t="str">
        <f t="shared" si="1350"/>
        <v>5/7/2024</v>
      </c>
      <c r="K1367" s="3" t="str">
        <f t="shared" si="1351"/>
        <v>0</v>
      </c>
      <c r="L1367" t="str">
        <f t="shared" si="1352"/>
        <v>0</v>
      </c>
      <c r="M1367" t="str">
        <f t="shared" si="1353"/>
        <v>0</v>
      </c>
      <c r="N1367" t="str">
        <f t="shared" si="1354"/>
        <v>0</v>
      </c>
      <c r="O1367" t="str">
        <f t="shared" si="1355"/>
        <v>0</v>
      </c>
      <c r="P1367" t="str">
        <f t="shared" si="1356"/>
        <v>0</v>
      </c>
      <c r="Q1367" t="str">
        <f t="shared" si="1357"/>
        <v>0</v>
      </c>
      <c r="R1367" t="str">
        <f t="shared" si="1358"/>
        <v>0</v>
      </c>
      <c r="S1367" t="str">
        <f t="shared" si="1359"/>
        <v>0</v>
      </c>
      <c r="T1367" s="3" t="str">
        <f t="shared" si="1359"/>
        <v>0</v>
      </c>
      <c r="U1367" t="str">
        <f t="shared" si="1360"/>
        <v>0</v>
      </c>
      <c r="V1367" t="str">
        <f t="shared" si="1361"/>
        <v>1</v>
      </c>
      <c r="W1367" t="str">
        <f t="shared" si="1362"/>
        <v>0</v>
      </c>
      <c r="X1367" t="str">
        <f t="shared" si="1363"/>
        <v>0</v>
      </c>
      <c r="Y1367" t="str">
        <f t="shared" si="1364"/>
        <v>0</v>
      </c>
      <c r="Z1367" t="str">
        <f t="shared" si="1365"/>
        <v>0</v>
      </c>
      <c r="AA1367" t="str">
        <f t="shared" si="1366"/>
        <v>0</v>
      </c>
      <c r="AB1367" s="3" t="str">
        <f t="shared" si="1366"/>
        <v>0</v>
      </c>
      <c r="AC1367" t="str">
        <f t="shared" si="1367"/>
        <v>0</v>
      </c>
      <c r="AD1367" t="str">
        <f t="shared" si="1368"/>
        <v>0</v>
      </c>
      <c r="AE1367" t="str">
        <f t="shared" si="1369"/>
        <v>0</v>
      </c>
      <c r="AF1367" t="str">
        <f t="shared" si="1370"/>
        <v>0</v>
      </c>
      <c r="AG1367" t="str">
        <f t="shared" si="1371"/>
        <v>0</v>
      </c>
      <c r="AH1367" t="str">
        <f t="shared" si="1372"/>
        <v>0</v>
      </c>
      <c r="AI1367" t="str">
        <f t="shared" si="1373"/>
        <v>0</v>
      </c>
      <c r="AJ1367" t="str">
        <f t="shared" si="1374"/>
        <v>0</v>
      </c>
      <c r="AK1367" t="str">
        <f t="shared" si="1375"/>
        <v>0</v>
      </c>
      <c r="AL1367" t="str">
        <f t="shared" si="1376"/>
        <v>0</v>
      </c>
      <c r="AM1367" t="str">
        <f t="shared" si="1377"/>
        <v>0</v>
      </c>
      <c r="AN1367" t="str">
        <f t="shared" si="1378"/>
        <v>0</v>
      </c>
      <c r="AO1367" t="str">
        <f t="shared" si="1379"/>
        <v>0</v>
      </c>
      <c r="AP1367" t="str">
        <f t="shared" si="1380"/>
        <v>0</v>
      </c>
      <c r="AQ1367" t="str">
        <f t="shared" si="1381"/>
        <v>0</v>
      </c>
      <c r="AR1367" t="str">
        <f t="shared" si="1382"/>
        <v>0</v>
      </c>
      <c r="AS1367" t="str">
        <f t="shared" si="1383"/>
        <v>0</v>
      </c>
      <c r="AT1367" t="str">
        <f t="shared" si="1384"/>
        <v>0</v>
      </c>
      <c r="AU1367" t="str">
        <f t="shared" si="1385"/>
        <v>0</v>
      </c>
      <c r="AV1367" t="str">
        <f t="shared" si="1386"/>
        <v>0</v>
      </c>
      <c r="AW1367" t="str">
        <f t="shared" si="1387"/>
        <v>0</v>
      </c>
      <c r="AX1367" t="str">
        <f t="shared" si="1388"/>
        <v>0</v>
      </c>
      <c r="AY1367" t="str">
        <f t="shared" si="1389"/>
        <v>0</v>
      </c>
      <c r="AZ1367" s="22"/>
    </row>
    <row r="1368" spans="1:52" ht="15" customHeight="1">
      <c r="A1368" s="18" t="s">
        <v>164</v>
      </c>
      <c r="B1368" s="74" t="str">
        <f t="shared" si="1348"/>
        <v>2400518C</v>
      </c>
      <c r="C1368" s="76">
        <v>45477.812835648103</v>
      </c>
      <c r="D1368" s="75" t="s">
        <v>912</v>
      </c>
      <c r="E1368" s="3" t="b">
        <f>ISNUMBER(MATCH(Table1[[#This Row],[Email]],Attendance[Email],0))</f>
        <v>1</v>
      </c>
      <c r="F1368" s="3">
        <f t="shared" si="1349"/>
        <v>45478.146168981439</v>
      </c>
      <c r="G1368" s="21">
        <f>DAY(Table1[[#This Row],[Actual Time]])</f>
        <v>5</v>
      </c>
      <c r="H1368">
        <f>MONTH(Table1[[#This Row],[Actual Time]])</f>
        <v>7</v>
      </c>
      <c r="I1368">
        <f>YEAR(Table1[[#This Row],[Actual Time]])</f>
        <v>2024</v>
      </c>
      <c r="J1368" t="str">
        <f t="shared" si="1350"/>
        <v>5/7/2024</v>
      </c>
      <c r="K1368" s="3" t="str">
        <f t="shared" si="1351"/>
        <v>0</v>
      </c>
      <c r="L1368" t="str">
        <f t="shared" si="1352"/>
        <v>0</v>
      </c>
      <c r="M1368" t="str">
        <f t="shared" si="1353"/>
        <v>0</v>
      </c>
      <c r="N1368" t="str">
        <f t="shared" si="1354"/>
        <v>0</v>
      </c>
      <c r="O1368" t="str">
        <f t="shared" si="1355"/>
        <v>0</v>
      </c>
      <c r="P1368" t="str">
        <f t="shared" si="1356"/>
        <v>0</v>
      </c>
      <c r="Q1368" t="str">
        <f t="shared" si="1357"/>
        <v>0</v>
      </c>
      <c r="R1368" t="str">
        <f t="shared" si="1358"/>
        <v>0</v>
      </c>
      <c r="S1368" t="str">
        <f t="shared" si="1359"/>
        <v>0</v>
      </c>
      <c r="T1368" s="3" t="str">
        <f t="shared" si="1359"/>
        <v>0</v>
      </c>
      <c r="U1368" t="str">
        <f t="shared" si="1360"/>
        <v>0</v>
      </c>
      <c r="V1368" t="str">
        <f t="shared" si="1361"/>
        <v>1</v>
      </c>
      <c r="W1368" t="str">
        <f t="shared" si="1362"/>
        <v>0</v>
      </c>
      <c r="X1368" t="str">
        <f t="shared" si="1363"/>
        <v>0</v>
      </c>
      <c r="Y1368" t="str">
        <f t="shared" si="1364"/>
        <v>0</v>
      </c>
      <c r="Z1368" t="str">
        <f t="shared" si="1365"/>
        <v>0</v>
      </c>
      <c r="AA1368" t="str">
        <f t="shared" si="1366"/>
        <v>0</v>
      </c>
      <c r="AB1368" s="3" t="str">
        <f t="shared" si="1366"/>
        <v>0</v>
      </c>
      <c r="AC1368" t="str">
        <f t="shared" si="1367"/>
        <v>0</v>
      </c>
      <c r="AD1368" t="str">
        <f t="shared" si="1368"/>
        <v>0</v>
      </c>
      <c r="AE1368" t="str">
        <f t="shared" si="1369"/>
        <v>0</v>
      </c>
      <c r="AF1368" t="str">
        <f t="shared" si="1370"/>
        <v>0</v>
      </c>
      <c r="AG1368" t="str">
        <f t="shared" si="1371"/>
        <v>0</v>
      </c>
      <c r="AH1368" t="str">
        <f t="shared" si="1372"/>
        <v>0</v>
      </c>
      <c r="AI1368" t="str">
        <f t="shared" si="1373"/>
        <v>0</v>
      </c>
      <c r="AJ1368" t="str">
        <f t="shared" si="1374"/>
        <v>0</v>
      </c>
      <c r="AK1368" t="str">
        <f t="shared" si="1375"/>
        <v>0</v>
      </c>
      <c r="AL1368" t="str">
        <f t="shared" si="1376"/>
        <v>0</v>
      </c>
      <c r="AM1368" t="str">
        <f t="shared" si="1377"/>
        <v>0</v>
      </c>
      <c r="AN1368" t="str">
        <f t="shared" si="1378"/>
        <v>0</v>
      </c>
      <c r="AO1368" t="str">
        <f t="shared" si="1379"/>
        <v>0</v>
      </c>
      <c r="AP1368" t="str">
        <f t="shared" si="1380"/>
        <v>0</v>
      </c>
      <c r="AQ1368" t="str">
        <f t="shared" si="1381"/>
        <v>0</v>
      </c>
      <c r="AR1368" t="str">
        <f t="shared" si="1382"/>
        <v>0</v>
      </c>
      <c r="AS1368" t="str">
        <f t="shared" si="1383"/>
        <v>0</v>
      </c>
      <c r="AT1368" t="str">
        <f t="shared" si="1384"/>
        <v>0</v>
      </c>
      <c r="AU1368" t="str">
        <f t="shared" si="1385"/>
        <v>0</v>
      </c>
      <c r="AV1368" t="str">
        <f t="shared" si="1386"/>
        <v>0</v>
      </c>
      <c r="AW1368" t="str">
        <f t="shared" si="1387"/>
        <v>0</v>
      </c>
      <c r="AX1368" t="str">
        <f t="shared" si="1388"/>
        <v>0</v>
      </c>
      <c r="AY1368" t="str">
        <f t="shared" si="1389"/>
        <v>0</v>
      </c>
      <c r="AZ1368" s="22"/>
    </row>
    <row r="1369" spans="1:52" ht="15" customHeight="1">
      <c r="A1369" s="18" t="s">
        <v>525</v>
      </c>
      <c r="B1369" s="74" t="str">
        <f t="shared" si="1348"/>
        <v>2404261F</v>
      </c>
      <c r="C1369" s="76">
        <v>45477.812835648103</v>
      </c>
      <c r="D1369" s="75" t="s">
        <v>971</v>
      </c>
      <c r="E1369" s="3" t="b">
        <f>ISNUMBER(MATCH(Table1[[#This Row],[Email]],Attendance[Email],0))</f>
        <v>1</v>
      </c>
      <c r="F1369" s="3">
        <f t="shared" si="1349"/>
        <v>45478.146168981439</v>
      </c>
      <c r="G1369" s="21">
        <f>DAY(Table1[[#This Row],[Actual Time]])</f>
        <v>5</v>
      </c>
      <c r="H1369">
        <f>MONTH(Table1[[#This Row],[Actual Time]])</f>
        <v>7</v>
      </c>
      <c r="I1369">
        <f>YEAR(Table1[[#This Row],[Actual Time]])</f>
        <v>2024</v>
      </c>
      <c r="J1369" t="str">
        <f t="shared" si="1350"/>
        <v>5/7/2024</v>
      </c>
      <c r="K1369" s="3" t="str">
        <f t="shared" si="1351"/>
        <v>0</v>
      </c>
      <c r="L1369" t="str">
        <f t="shared" si="1352"/>
        <v>0</v>
      </c>
      <c r="M1369" t="str">
        <f t="shared" si="1353"/>
        <v>0</v>
      </c>
      <c r="N1369" t="str">
        <f t="shared" si="1354"/>
        <v>0</v>
      </c>
      <c r="O1369" t="str">
        <f t="shared" si="1355"/>
        <v>0</v>
      </c>
      <c r="P1369" t="str">
        <f t="shared" si="1356"/>
        <v>0</v>
      </c>
      <c r="Q1369" t="str">
        <f t="shared" si="1357"/>
        <v>0</v>
      </c>
      <c r="R1369" t="str">
        <f t="shared" si="1358"/>
        <v>0</v>
      </c>
      <c r="S1369" t="str">
        <f t="shared" si="1359"/>
        <v>0</v>
      </c>
      <c r="T1369" s="3" t="str">
        <f t="shared" si="1359"/>
        <v>0</v>
      </c>
      <c r="U1369" t="str">
        <f t="shared" si="1360"/>
        <v>0</v>
      </c>
      <c r="V1369" t="str">
        <f t="shared" si="1361"/>
        <v>1</v>
      </c>
      <c r="W1369" t="str">
        <f t="shared" si="1362"/>
        <v>0</v>
      </c>
      <c r="X1369" t="str">
        <f t="shared" si="1363"/>
        <v>0</v>
      </c>
      <c r="Y1369" t="str">
        <f t="shared" si="1364"/>
        <v>0</v>
      </c>
      <c r="Z1369" t="str">
        <f t="shared" si="1365"/>
        <v>0</v>
      </c>
      <c r="AA1369" t="str">
        <f t="shared" si="1366"/>
        <v>0</v>
      </c>
      <c r="AB1369" s="3" t="str">
        <f t="shared" si="1366"/>
        <v>0</v>
      </c>
      <c r="AC1369" t="str">
        <f t="shared" si="1367"/>
        <v>0</v>
      </c>
      <c r="AD1369" t="str">
        <f t="shared" si="1368"/>
        <v>0</v>
      </c>
      <c r="AE1369" t="str">
        <f t="shared" si="1369"/>
        <v>0</v>
      </c>
      <c r="AF1369" t="str">
        <f t="shared" si="1370"/>
        <v>0</v>
      </c>
      <c r="AG1369" t="str">
        <f t="shared" si="1371"/>
        <v>0</v>
      </c>
      <c r="AH1369" t="str">
        <f t="shared" si="1372"/>
        <v>0</v>
      </c>
      <c r="AI1369" t="str">
        <f t="shared" si="1373"/>
        <v>0</v>
      </c>
      <c r="AJ1369" t="str">
        <f t="shared" si="1374"/>
        <v>0</v>
      </c>
      <c r="AK1369" t="str">
        <f t="shared" si="1375"/>
        <v>0</v>
      </c>
      <c r="AL1369" t="str">
        <f t="shared" si="1376"/>
        <v>0</v>
      </c>
      <c r="AM1369" t="str">
        <f t="shared" si="1377"/>
        <v>0</v>
      </c>
      <c r="AN1369" t="str">
        <f t="shared" si="1378"/>
        <v>0</v>
      </c>
      <c r="AO1369" t="str">
        <f t="shared" si="1379"/>
        <v>0</v>
      </c>
      <c r="AP1369" t="str">
        <f t="shared" si="1380"/>
        <v>0</v>
      </c>
      <c r="AQ1369" t="str">
        <f t="shared" si="1381"/>
        <v>0</v>
      </c>
      <c r="AR1369" t="str">
        <f t="shared" si="1382"/>
        <v>0</v>
      </c>
      <c r="AS1369" t="str">
        <f t="shared" si="1383"/>
        <v>0</v>
      </c>
      <c r="AT1369" t="str">
        <f t="shared" si="1384"/>
        <v>0</v>
      </c>
      <c r="AU1369" t="str">
        <f t="shared" si="1385"/>
        <v>0</v>
      </c>
      <c r="AV1369" t="str">
        <f t="shared" si="1386"/>
        <v>0</v>
      </c>
      <c r="AW1369" t="str">
        <f t="shared" si="1387"/>
        <v>0</v>
      </c>
      <c r="AX1369" t="str">
        <f t="shared" si="1388"/>
        <v>0</v>
      </c>
      <c r="AY1369" t="str">
        <f t="shared" si="1389"/>
        <v>0</v>
      </c>
      <c r="AZ1369" s="22"/>
    </row>
    <row r="1370" spans="1:52" ht="15" customHeight="1">
      <c r="A1370" s="18" t="s">
        <v>68</v>
      </c>
      <c r="B1370" s="74" t="str">
        <f t="shared" si="1348"/>
        <v>2303451E</v>
      </c>
      <c r="C1370" s="76">
        <v>45477.812835648103</v>
      </c>
      <c r="D1370" s="75" t="s">
        <v>880</v>
      </c>
      <c r="E1370" s="3" t="b">
        <f>ISNUMBER(MATCH(Table1[[#This Row],[Email]],Attendance[Email],0))</f>
        <v>1</v>
      </c>
      <c r="F1370" s="3">
        <f t="shared" si="1349"/>
        <v>45478.146168981439</v>
      </c>
      <c r="G1370" s="21">
        <f>DAY(Table1[[#This Row],[Actual Time]])</f>
        <v>5</v>
      </c>
      <c r="H1370">
        <f>MONTH(Table1[[#This Row],[Actual Time]])</f>
        <v>7</v>
      </c>
      <c r="I1370">
        <f>YEAR(Table1[[#This Row],[Actual Time]])</f>
        <v>2024</v>
      </c>
      <c r="J1370" t="str">
        <f t="shared" si="1350"/>
        <v>5/7/2024</v>
      </c>
      <c r="K1370" s="3" t="str">
        <f t="shared" si="1351"/>
        <v>0</v>
      </c>
      <c r="L1370" t="str">
        <f t="shared" si="1352"/>
        <v>0</v>
      </c>
      <c r="M1370" t="str">
        <f t="shared" si="1353"/>
        <v>0</v>
      </c>
      <c r="N1370" t="str">
        <f t="shared" si="1354"/>
        <v>0</v>
      </c>
      <c r="O1370" t="str">
        <f t="shared" si="1355"/>
        <v>0</v>
      </c>
      <c r="P1370" t="str">
        <f t="shared" si="1356"/>
        <v>0</v>
      </c>
      <c r="Q1370" t="str">
        <f t="shared" si="1357"/>
        <v>0</v>
      </c>
      <c r="R1370" t="str">
        <f t="shared" si="1358"/>
        <v>0</v>
      </c>
      <c r="S1370" t="str">
        <f t="shared" si="1359"/>
        <v>0</v>
      </c>
      <c r="T1370" s="3" t="str">
        <f t="shared" si="1359"/>
        <v>0</v>
      </c>
      <c r="U1370" t="str">
        <f t="shared" si="1360"/>
        <v>0</v>
      </c>
      <c r="V1370" t="str">
        <f t="shared" si="1361"/>
        <v>1</v>
      </c>
      <c r="W1370" t="str">
        <f t="shared" si="1362"/>
        <v>0</v>
      </c>
      <c r="X1370" t="str">
        <f t="shared" si="1363"/>
        <v>0</v>
      </c>
      <c r="Y1370" t="str">
        <f t="shared" si="1364"/>
        <v>0</v>
      </c>
      <c r="Z1370" t="str">
        <f t="shared" si="1365"/>
        <v>0</v>
      </c>
      <c r="AA1370" t="str">
        <f t="shared" si="1366"/>
        <v>0</v>
      </c>
      <c r="AB1370" s="3" t="str">
        <f t="shared" si="1366"/>
        <v>0</v>
      </c>
      <c r="AC1370" t="str">
        <f t="shared" si="1367"/>
        <v>0</v>
      </c>
      <c r="AD1370" t="str">
        <f t="shared" si="1368"/>
        <v>0</v>
      </c>
      <c r="AE1370" t="str">
        <f t="shared" si="1369"/>
        <v>0</v>
      </c>
      <c r="AF1370" t="str">
        <f t="shared" si="1370"/>
        <v>0</v>
      </c>
      <c r="AG1370" t="str">
        <f t="shared" si="1371"/>
        <v>0</v>
      </c>
      <c r="AH1370" t="str">
        <f t="shared" si="1372"/>
        <v>0</v>
      </c>
      <c r="AI1370" t="str">
        <f t="shared" si="1373"/>
        <v>0</v>
      </c>
      <c r="AJ1370" t="str">
        <f t="shared" si="1374"/>
        <v>0</v>
      </c>
      <c r="AK1370" t="str">
        <f t="shared" si="1375"/>
        <v>0</v>
      </c>
      <c r="AL1370" t="str">
        <f t="shared" si="1376"/>
        <v>0</v>
      </c>
      <c r="AM1370" t="str">
        <f t="shared" si="1377"/>
        <v>0</v>
      </c>
      <c r="AN1370" t="str">
        <f t="shared" si="1378"/>
        <v>0</v>
      </c>
      <c r="AO1370" t="str">
        <f t="shared" si="1379"/>
        <v>0</v>
      </c>
      <c r="AP1370" t="str">
        <f t="shared" si="1380"/>
        <v>0</v>
      </c>
      <c r="AQ1370" t="str">
        <f t="shared" si="1381"/>
        <v>0</v>
      </c>
      <c r="AR1370" t="str">
        <f t="shared" si="1382"/>
        <v>0</v>
      </c>
      <c r="AS1370" t="str">
        <f t="shared" si="1383"/>
        <v>0</v>
      </c>
      <c r="AT1370" t="str">
        <f t="shared" si="1384"/>
        <v>0</v>
      </c>
      <c r="AU1370" t="str">
        <f t="shared" si="1385"/>
        <v>0</v>
      </c>
      <c r="AV1370" t="str">
        <f t="shared" si="1386"/>
        <v>0</v>
      </c>
      <c r="AW1370" t="str">
        <f t="shared" si="1387"/>
        <v>0</v>
      </c>
      <c r="AX1370" t="str">
        <f t="shared" si="1388"/>
        <v>0</v>
      </c>
      <c r="AY1370" t="str">
        <f t="shared" si="1389"/>
        <v>0</v>
      </c>
      <c r="AZ1370" s="22"/>
    </row>
    <row r="1371" spans="1:52" ht="15" customHeight="1">
      <c r="A1371" s="18" t="s">
        <v>82</v>
      </c>
      <c r="B1371" s="74" t="str">
        <f t="shared" si="1348"/>
        <v>2301635E</v>
      </c>
      <c r="C1371" s="76">
        <v>45477.812835648103</v>
      </c>
      <c r="D1371" s="75" t="s">
        <v>959</v>
      </c>
      <c r="E1371" s="3" t="b">
        <f>ISNUMBER(MATCH(Table1[[#This Row],[Email]],Attendance[Email],0))</f>
        <v>1</v>
      </c>
      <c r="F1371" s="3">
        <f t="shared" si="1349"/>
        <v>45478.146168981439</v>
      </c>
      <c r="G1371" s="21">
        <f>DAY(Table1[[#This Row],[Actual Time]])</f>
        <v>5</v>
      </c>
      <c r="H1371">
        <f>MONTH(Table1[[#This Row],[Actual Time]])</f>
        <v>7</v>
      </c>
      <c r="I1371">
        <f>YEAR(Table1[[#This Row],[Actual Time]])</f>
        <v>2024</v>
      </c>
      <c r="J1371" t="str">
        <f t="shared" si="1350"/>
        <v>5/7/2024</v>
      </c>
      <c r="K1371" s="3" t="str">
        <f t="shared" si="1351"/>
        <v>0</v>
      </c>
      <c r="L1371" t="str">
        <f t="shared" si="1352"/>
        <v>0</v>
      </c>
      <c r="M1371" t="str">
        <f t="shared" si="1353"/>
        <v>0</v>
      </c>
      <c r="N1371" t="str">
        <f t="shared" si="1354"/>
        <v>0</v>
      </c>
      <c r="O1371" t="str">
        <f t="shared" si="1355"/>
        <v>0</v>
      </c>
      <c r="P1371" t="str">
        <f t="shared" si="1356"/>
        <v>0</v>
      </c>
      <c r="Q1371" t="str">
        <f t="shared" si="1357"/>
        <v>0</v>
      </c>
      <c r="R1371" t="str">
        <f t="shared" si="1358"/>
        <v>0</v>
      </c>
      <c r="S1371" t="str">
        <f t="shared" si="1359"/>
        <v>0</v>
      </c>
      <c r="T1371" s="3" t="str">
        <f t="shared" si="1359"/>
        <v>0</v>
      </c>
      <c r="U1371" t="str">
        <f t="shared" si="1360"/>
        <v>0</v>
      </c>
      <c r="V1371" t="str">
        <f t="shared" si="1361"/>
        <v>1</v>
      </c>
      <c r="W1371" t="str">
        <f t="shared" si="1362"/>
        <v>0</v>
      </c>
      <c r="X1371" t="str">
        <f t="shared" si="1363"/>
        <v>0</v>
      </c>
      <c r="Y1371" t="str">
        <f t="shared" si="1364"/>
        <v>0</v>
      </c>
      <c r="Z1371" t="str">
        <f t="shared" si="1365"/>
        <v>0</v>
      </c>
      <c r="AA1371" t="str">
        <f t="shared" si="1366"/>
        <v>0</v>
      </c>
      <c r="AB1371" s="3" t="str">
        <f t="shared" si="1366"/>
        <v>0</v>
      </c>
      <c r="AC1371" t="str">
        <f t="shared" si="1367"/>
        <v>0</v>
      </c>
      <c r="AD1371" t="str">
        <f t="shared" si="1368"/>
        <v>0</v>
      </c>
      <c r="AE1371" t="str">
        <f t="shared" si="1369"/>
        <v>0</v>
      </c>
      <c r="AF1371" t="str">
        <f t="shared" si="1370"/>
        <v>0</v>
      </c>
      <c r="AG1371" t="str">
        <f t="shared" si="1371"/>
        <v>0</v>
      </c>
      <c r="AH1371" t="str">
        <f t="shared" si="1372"/>
        <v>0</v>
      </c>
      <c r="AI1371" t="str">
        <f t="shared" si="1373"/>
        <v>0</v>
      </c>
      <c r="AJ1371" t="str">
        <f t="shared" si="1374"/>
        <v>0</v>
      </c>
      <c r="AK1371" t="str">
        <f t="shared" si="1375"/>
        <v>0</v>
      </c>
      <c r="AL1371" t="str">
        <f t="shared" si="1376"/>
        <v>0</v>
      </c>
      <c r="AM1371" t="str">
        <f t="shared" si="1377"/>
        <v>0</v>
      </c>
      <c r="AN1371" t="str">
        <f t="shared" si="1378"/>
        <v>0</v>
      </c>
      <c r="AO1371" t="str">
        <f t="shared" si="1379"/>
        <v>0</v>
      </c>
      <c r="AP1371" t="str">
        <f t="shared" si="1380"/>
        <v>0</v>
      </c>
      <c r="AQ1371" t="str">
        <f t="shared" si="1381"/>
        <v>0</v>
      </c>
      <c r="AR1371" t="str">
        <f t="shared" si="1382"/>
        <v>0</v>
      </c>
      <c r="AS1371" t="str">
        <f t="shared" si="1383"/>
        <v>0</v>
      </c>
      <c r="AT1371" t="str">
        <f t="shared" si="1384"/>
        <v>0</v>
      </c>
      <c r="AU1371" t="str">
        <f t="shared" si="1385"/>
        <v>0</v>
      </c>
      <c r="AV1371" t="str">
        <f t="shared" si="1386"/>
        <v>0</v>
      </c>
      <c r="AW1371" t="str">
        <f t="shared" si="1387"/>
        <v>0</v>
      </c>
      <c r="AX1371" t="str">
        <f t="shared" si="1388"/>
        <v>0</v>
      </c>
      <c r="AY1371" t="str">
        <f t="shared" si="1389"/>
        <v>0</v>
      </c>
      <c r="AZ1371" s="22"/>
    </row>
    <row r="1372" spans="1:52" ht="15" customHeight="1">
      <c r="A1372" s="18" t="s">
        <v>158</v>
      </c>
      <c r="B1372" s="74" t="str">
        <f t="shared" si="1348"/>
        <v>2402682E</v>
      </c>
      <c r="C1372" s="76">
        <v>45477.812835648103</v>
      </c>
      <c r="D1372" s="75" t="s">
        <v>909</v>
      </c>
      <c r="E1372" s="3" t="b">
        <f>ISNUMBER(MATCH(Table1[[#This Row],[Email]],Attendance[Email],0))</f>
        <v>1</v>
      </c>
      <c r="F1372" s="3">
        <f t="shared" si="1349"/>
        <v>45478.146168981439</v>
      </c>
      <c r="G1372" s="21">
        <f>DAY(Table1[[#This Row],[Actual Time]])</f>
        <v>5</v>
      </c>
      <c r="H1372">
        <f>MONTH(Table1[[#This Row],[Actual Time]])</f>
        <v>7</v>
      </c>
      <c r="I1372">
        <f>YEAR(Table1[[#This Row],[Actual Time]])</f>
        <v>2024</v>
      </c>
      <c r="J1372" t="str">
        <f t="shared" si="1350"/>
        <v>5/7/2024</v>
      </c>
      <c r="K1372" s="3" t="str">
        <f t="shared" si="1351"/>
        <v>0</v>
      </c>
      <c r="L1372" t="str">
        <f t="shared" si="1352"/>
        <v>0</v>
      </c>
      <c r="M1372" t="str">
        <f t="shared" si="1353"/>
        <v>0</v>
      </c>
      <c r="N1372" t="str">
        <f t="shared" si="1354"/>
        <v>0</v>
      </c>
      <c r="O1372" t="str">
        <f t="shared" si="1355"/>
        <v>0</v>
      </c>
      <c r="P1372" t="str">
        <f t="shared" si="1356"/>
        <v>0</v>
      </c>
      <c r="Q1372" t="str">
        <f t="shared" si="1357"/>
        <v>0</v>
      </c>
      <c r="R1372" t="str">
        <f t="shared" si="1358"/>
        <v>0</v>
      </c>
      <c r="S1372" t="str">
        <f t="shared" si="1359"/>
        <v>0</v>
      </c>
      <c r="T1372" s="3" t="str">
        <f t="shared" si="1359"/>
        <v>0</v>
      </c>
      <c r="U1372" t="str">
        <f t="shared" si="1360"/>
        <v>0</v>
      </c>
      <c r="V1372" t="str">
        <f t="shared" si="1361"/>
        <v>1</v>
      </c>
      <c r="W1372" t="str">
        <f t="shared" si="1362"/>
        <v>0</v>
      </c>
      <c r="X1372" t="str">
        <f t="shared" si="1363"/>
        <v>0</v>
      </c>
      <c r="Y1372" t="str">
        <f t="shared" si="1364"/>
        <v>0</v>
      </c>
      <c r="Z1372" t="str">
        <f t="shared" si="1365"/>
        <v>0</v>
      </c>
      <c r="AA1372" t="str">
        <f t="shared" si="1366"/>
        <v>0</v>
      </c>
      <c r="AB1372" s="3" t="str">
        <f t="shared" si="1366"/>
        <v>0</v>
      </c>
      <c r="AC1372" t="str">
        <f t="shared" si="1367"/>
        <v>0</v>
      </c>
      <c r="AD1372" t="str">
        <f t="shared" si="1368"/>
        <v>0</v>
      </c>
      <c r="AE1372" t="str">
        <f t="shared" si="1369"/>
        <v>0</v>
      </c>
      <c r="AF1372" t="str">
        <f t="shared" si="1370"/>
        <v>0</v>
      </c>
      <c r="AG1372" t="str">
        <f t="shared" si="1371"/>
        <v>0</v>
      </c>
      <c r="AH1372" t="str">
        <f t="shared" si="1372"/>
        <v>0</v>
      </c>
      <c r="AI1372" t="str">
        <f t="shared" si="1373"/>
        <v>0</v>
      </c>
      <c r="AJ1372" t="str">
        <f t="shared" si="1374"/>
        <v>0</v>
      </c>
      <c r="AK1372" t="str">
        <f t="shared" si="1375"/>
        <v>0</v>
      </c>
      <c r="AL1372" t="str">
        <f t="shared" si="1376"/>
        <v>0</v>
      </c>
      <c r="AM1372" t="str">
        <f t="shared" si="1377"/>
        <v>0</v>
      </c>
      <c r="AN1372" t="str">
        <f t="shared" si="1378"/>
        <v>0</v>
      </c>
      <c r="AO1372" t="str">
        <f t="shared" si="1379"/>
        <v>0</v>
      </c>
      <c r="AP1372" t="str">
        <f t="shared" si="1380"/>
        <v>0</v>
      </c>
      <c r="AQ1372" t="str">
        <f t="shared" si="1381"/>
        <v>0</v>
      </c>
      <c r="AR1372" t="str">
        <f t="shared" si="1382"/>
        <v>0</v>
      </c>
      <c r="AS1372" t="str">
        <f t="shared" si="1383"/>
        <v>0</v>
      </c>
      <c r="AT1372" t="str">
        <f t="shared" si="1384"/>
        <v>0</v>
      </c>
      <c r="AU1372" t="str">
        <f t="shared" si="1385"/>
        <v>0</v>
      </c>
      <c r="AV1372" t="str">
        <f t="shared" si="1386"/>
        <v>0</v>
      </c>
      <c r="AW1372" t="str">
        <f t="shared" si="1387"/>
        <v>0</v>
      </c>
      <c r="AX1372" t="str">
        <f t="shared" si="1388"/>
        <v>0</v>
      </c>
      <c r="AY1372" t="str">
        <f t="shared" si="1389"/>
        <v>0</v>
      </c>
      <c r="AZ1372" s="22"/>
    </row>
    <row r="1373" spans="1:52" ht="15" customHeight="1">
      <c r="A1373" s="18" t="s">
        <v>421</v>
      </c>
      <c r="B1373" s="74" t="str">
        <f t="shared" si="1348"/>
        <v>2402306A</v>
      </c>
      <c r="C1373" s="76">
        <v>45477.812835648103</v>
      </c>
      <c r="D1373" s="75" t="s">
        <v>958</v>
      </c>
      <c r="E1373" s="3" t="b">
        <f>ISNUMBER(MATCH(Table1[[#This Row],[Email]],Attendance[Email],0))</f>
        <v>1</v>
      </c>
      <c r="F1373" s="3">
        <f t="shared" si="1349"/>
        <v>45478.146168981439</v>
      </c>
      <c r="G1373" s="21">
        <f>DAY(Table1[[#This Row],[Actual Time]])</f>
        <v>5</v>
      </c>
      <c r="H1373">
        <f>MONTH(Table1[[#This Row],[Actual Time]])</f>
        <v>7</v>
      </c>
      <c r="I1373">
        <f>YEAR(Table1[[#This Row],[Actual Time]])</f>
        <v>2024</v>
      </c>
      <c r="J1373" t="str">
        <f t="shared" si="1350"/>
        <v>5/7/2024</v>
      </c>
      <c r="K1373" s="3" t="str">
        <f t="shared" si="1351"/>
        <v>0</v>
      </c>
      <c r="L1373" t="str">
        <f t="shared" si="1352"/>
        <v>0</v>
      </c>
      <c r="M1373" t="str">
        <f t="shared" si="1353"/>
        <v>0</v>
      </c>
      <c r="N1373" t="str">
        <f t="shared" si="1354"/>
        <v>0</v>
      </c>
      <c r="O1373" t="str">
        <f t="shared" si="1355"/>
        <v>0</v>
      </c>
      <c r="P1373" t="str">
        <f t="shared" si="1356"/>
        <v>0</v>
      </c>
      <c r="Q1373" t="str">
        <f t="shared" si="1357"/>
        <v>0</v>
      </c>
      <c r="R1373" t="str">
        <f t="shared" si="1358"/>
        <v>0</v>
      </c>
      <c r="S1373" t="str">
        <f t="shared" si="1359"/>
        <v>0</v>
      </c>
      <c r="T1373" s="3" t="str">
        <f t="shared" si="1359"/>
        <v>0</v>
      </c>
      <c r="U1373" t="str">
        <f t="shared" si="1360"/>
        <v>0</v>
      </c>
      <c r="V1373" t="str">
        <f t="shared" si="1361"/>
        <v>1</v>
      </c>
      <c r="W1373" t="str">
        <f t="shared" si="1362"/>
        <v>0</v>
      </c>
      <c r="X1373" t="str">
        <f t="shared" si="1363"/>
        <v>0</v>
      </c>
      <c r="Y1373" t="str">
        <f t="shared" si="1364"/>
        <v>0</v>
      </c>
      <c r="Z1373" t="str">
        <f t="shared" si="1365"/>
        <v>0</v>
      </c>
      <c r="AA1373" t="str">
        <f t="shared" si="1366"/>
        <v>0</v>
      </c>
      <c r="AB1373" s="3" t="str">
        <f t="shared" si="1366"/>
        <v>0</v>
      </c>
      <c r="AC1373" t="str">
        <f t="shared" si="1367"/>
        <v>0</v>
      </c>
      <c r="AD1373" t="str">
        <f t="shared" si="1368"/>
        <v>0</v>
      </c>
      <c r="AE1373" t="str">
        <f t="shared" si="1369"/>
        <v>0</v>
      </c>
      <c r="AF1373" t="str">
        <f t="shared" si="1370"/>
        <v>0</v>
      </c>
      <c r="AG1373" t="str">
        <f t="shared" si="1371"/>
        <v>0</v>
      </c>
      <c r="AH1373" t="str">
        <f t="shared" si="1372"/>
        <v>0</v>
      </c>
      <c r="AI1373" t="str">
        <f t="shared" si="1373"/>
        <v>0</v>
      </c>
      <c r="AJ1373" t="str">
        <f t="shared" si="1374"/>
        <v>0</v>
      </c>
      <c r="AK1373" t="str">
        <f t="shared" si="1375"/>
        <v>0</v>
      </c>
      <c r="AL1373" t="str">
        <f t="shared" si="1376"/>
        <v>0</v>
      </c>
      <c r="AM1373" t="str">
        <f t="shared" si="1377"/>
        <v>0</v>
      </c>
      <c r="AN1373" t="str">
        <f t="shared" si="1378"/>
        <v>0</v>
      </c>
      <c r="AO1373" t="str">
        <f t="shared" si="1379"/>
        <v>0</v>
      </c>
      <c r="AP1373" t="str">
        <f t="shared" si="1380"/>
        <v>0</v>
      </c>
      <c r="AQ1373" t="str">
        <f t="shared" si="1381"/>
        <v>0</v>
      </c>
      <c r="AR1373" t="str">
        <f t="shared" si="1382"/>
        <v>0</v>
      </c>
      <c r="AS1373" t="str">
        <f t="shared" si="1383"/>
        <v>0</v>
      </c>
      <c r="AT1373" t="str">
        <f t="shared" si="1384"/>
        <v>0</v>
      </c>
      <c r="AU1373" t="str">
        <f t="shared" si="1385"/>
        <v>0</v>
      </c>
      <c r="AV1373" t="str">
        <f t="shared" si="1386"/>
        <v>0</v>
      </c>
      <c r="AW1373" t="str">
        <f t="shared" si="1387"/>
        <v>0</v>
      </c>
      <c r="AX1373" t="str">
        <f t="shared" si="1388"/>
        <v>0</v>
      </c>
      <c r="AY1373" t="str">
        <f t="shared" si="1389"/>
        <v>0</v>
      </c>
      <c r="AZ1373" s="22"/>
    </row>
    <row r="1374" spans="1:52" ht="15" customHeight="1">
      <c r="A1374" s="18" t="s">
        <v>206</v>
      </c>
      <c r="B1374" s="74" t="str">
        <f t="shared" si="1348"/>
        <v>2403954G</v>
      </c>
      <c r="C1374" s="76">
        <v>45477.812835648103</v>
      </c>
      <c r="D1374" s="75" t="s">
        <v>933</v>
      </c>
      <c r="E1374" s="3" t="b">
        <f>ISNUMBER(MATCH(Table1[[#This Row],[Email]],Attendance[Email],0))</f>
        <v>1</v>
      </c>
      <c r="F1374" s="3">
        <f t="shared" si="1349"/>
        <v>45478.146168981439</v>
      </c>
      <c r="G1374" s="21">
        <f>DAY(Table1[[#This Row],[Actual Time]])</f>
        <v>5</v>
      </c>
      <c r="H1374">
        <f>MONTH(Table1[[#This Row],[Actual Time]])</f>
        <v>7</v>
      </c>
      <c r="I1374">
        <f>YEAR(Table1[[#This Row],[Actual Time]])</f>
        <v>2024</v>
      </c>
      <c r="J1374" t="str">
        <f t="shared" si="1350"/>
        <v>5/7/2024</v>
      </c>
      <c r="K1374" s="3" t="str">
        <f t="shared" si="1351"/>
        <v>0</v>
      </c>
      <c r="L1374" t="str">
        <f t="shared" si="1352"/>
        <v>0</v>
      </c>
      <c r="M1374" t="str">
        <f t="shared" si="1353"/>
        <v>0</v>
      </c>
      <c r="N1374" t="str">
        <f t="shared" si="1354"/>
        <v>0</v>
      </c>
      <c r="O1374" t="str">
        <f t="shared" si="1355"/>
        <v>0</v>
      </c>
      <c r="P1374" t="str">
        <f t="shared" si="1356"/>
        <v>0</v>
      </c>
      <c r="Q1374" t="str">
        <f t="shared" si="1357"/>
        <v>0</v>
      </c>
      <c r="R1374" t="str">
        <f t="shared" si="1358"/>
        <v>0</v>
      </c>
      <c r="S1374" t="str">
        <f t="shared" si="1359"/>
        <v>0</v>
      </c>
      <c r="T1374" s="3" t="str">
        <f t="shared" si="1359"/>
        <v>0</v>
      </c>
      <c r="U1374" t="str">
        <f t="shared" si="1360"/>
        <v>0</v>
      </c>
      <c r="V1374" t="str">
        <f t="shared" si="1361"/>
        <v>1</v>
      </c>
      <c r="W1374" t="str">
        <f t="shared" si="1362"/>
        <v>0</v>
      </c>
      <c r="X1374" t="str">
        <f t="shared" si="1363"/>
        <v>0</v>
      </c>
      <c r="Y1374" t="str">
        <f t="shared" si="1364"/>
        <v>0</v>
      </c>
      <c r="Z1374" t="str">
        <f t="shared" si="1365"/>
        <v>0</v>
      </c>
      <c r="AA1374" t="str">
        <f t="shared" si="1366"/>
        <v>0</v>
      </c>
      <c r="AB1374" s="3" t="str">
        <f t="shared" si="1366"/>
        <v>0</v>
      </c>
      <c r="AC1374" t="str">
        <f t="shared" si="1367"/>
        <v>0</v>
      </c>
      <c r="AD1374" t="str">
        <f t="shared" si="1368"/>
        <v>0</v>
      </c>
      <c r="AE1374" t="str">
        <f t="shared" si="1369"/>
        <v>0</v>
      </c>
      <c r="AF1374" t="str">
        <f t="shared" si="1370"/>
        <v>0</v>
      </c>
      <c r="AG1374" t="str">
        <f t="shared" si="1371"/>
        <v>0</v>
      </c>
      <c r="AH1374" t="str">
        <f t="shared" si="1372"/>
        <v>0</v>
      </c>
      <c r="AI1374" t="str">
        <f t="shared" si="1373"/>
        <v>0</v>
      </c>
      <c r="AJ1374" t="str">
        <f t="shared" si="1374"/>
        <v>0</v>
      </c>
      <c r="AK1374" t="str">
        <f t="shared" si="1375"/>
        <v>0</v>
      </c>
      <c r="AL1374" t="str">
        <f t="shared" si="1376"/>
        <v>0</v>
      </c>
      <c r="AM1374" t="str">
        <f t="shared" si="1377"/>
        <v>0</v>
      </c>
      <c r="AN1374" t="str">
        <f t="shared" si="1378"/>
        <v>0</v>
      </c>
      <c r="AO1374" t="str">
        <f t="shared" si="1379"/>
        <v>0</v>
      </c>
      <c r="AP1374" t="str">
        <f t="shared" si="1380"/>
        <v>0</v>
      </c>
      <c r="AQ1374" t="str">
        <f t="shared" si="1381"/>
        <v>0</v>
      </c>
      <c r="AR1374" t="str">
        <f t="shared" si="1382"/>
        <v>0</v>
      </c>
      <c r="AS1374" t="str">
        <f t="shared" si="1383"/>
        <v>0</v>
      </c>
      <c r="AT1374" t="str">
        <f t="shared" si="1384"/>
        <v>0</v>
      </c>
      <c r="AU1374" t="str">
        <f t="shared" si="1385"/>
        <v>0</v>
      </c>
      <c r="AV1374" t="str">
        <f t="shared" si="1386"/>
        <v>0</v>
      </c>
      <c r="AW1374" t="str">
        <f t="shared" si="1387"/>
        <v>0</v>
      </c>
      <c r="AX1374" t="str">
        <f t="shared" si="1388"/>
        <v>0</v>
      </c>
      <c r="AY1374" t="str">
        <f t="shared" si="1389"/>
        <v>0</v>
      </c>
      <c r="AZ1374" s="22"/>
    </row>
    <row r="1375" spans="1:52" ht="15" customHeight="1">
      <c r="A1375" s="18" t="s">
        <v>701</v>
      </c>
      <c r="B1375" s="74" t="str">
        <f t="shared" si="1348"/>
        <v>2404333C</v>
      </c>
      <c r="C1375" s="76">
        <v>45477.812835648103</v>
      </c>
      <c r="D1375" s="75" t="s">
        <v>969</v>
      </c>
      <c r="E1375" s="3" t="b">
        <f>ISNUMBER(MATCH(Table1[[#This Row],[Email]],Attendance[Email],0))</f>
        <v>1</v>
      </c>
      <c r="F1375" s="3">
        <f t="shared" si="1349"/>
        <v>45478.146168981439</v>
      </c>
      <c r="G1375" s="21">
        <f>DAY(Table1[[#This Row],[Actual Time]])</f>
        <v>5</v>
      </c>
      <c r="H1375">
        <f>MONTH(Table1[[#This Row],[Actual Time]])</f>
        <v>7</v>
      </c>
      <c r="I1375">
        <f>YEAR(Table1[[#This Row],[Actual Time]])</f>
        <v>2024</v>
      </c>
      <c r="J1375" t="str">
        <f t="shared" si="1350"/>
        <v>5/7/2024</v>
      </c>
      <c r="K1375" s="3" t="str">
        <f t="shared" si="1351"/>
        <v>0</v>
      </c>
      <c r="L1375" t="str">
        <f t="shared" si="1352"/>
        <v>0</v>
      </c>
      <c r="M1375" t="str">
        <f t="shared" si="1353"/>
        <v>0</v>
      </c>
      <c r="N1375" t="str">
        <f t="shared" si="1354"/>
        <v>0</v>
      </c>
      <c r="O1375" t="str">
        <f t="shared" si="1355"/>
        <v>0</v>
      </c>
      <c r="P1375" t="str">
        <f t="shared" si="1356"/>
        <v>0</v>
      </c>
      <c r="Q1375" t="str">
        <f t="shared" si="1357"/>
        <v>0</v>
      </c>
      <c r="R1375" t="str">
        <f t="shared" si="1358"/>
        <v>0</v>
      </c>
      <c r="S1375" t="str">
        <f t="shared" si="1359"/>
        <v>0</v>
      </c>
      <c r="T1375" s="3" t="str">
        <f t="shared" si="1359"/>
        <v>0</v>
      </c>
      <c r="U1375" t="str">
        <f t="shared" si="1360"/>
        <v>0</v>
      </c>
      <c r="V1375" t="str">
        <f t="shared" si="1361"/>
        <v>1</v>
      </c>
      <c r="W1375" t="str">
        <f t="shared" si="1362"/>
        <v>0</v>
      </c>
      <c r="X1375" t="str">
        <f t="shared" si="1363"/>
        <v>0</v>
      </c>
      <c r="Y1375" t="str">
        <f t="shared" si="1364"/>
        <v>0</v>
      </c>
      <c r="Z1375" t="str">
        <f t="shared" si="1365"/>
        <v>0</v>
      </c>
      <c r="AA1375" t="str">
        <f t="shared" si="1366"/>
        <v>0</v>
      </c>
      <c r="AB1375" s="3" t="str">
        <f t="shared" si="1366"/>
        <v>0</v>
      </c>
      <c r="AC1375" t="str">
        <f t="shared" si="1367"/>
        <v>0</v>
      </c>
      <c r="AD1375" t="str">
        <f t="shared" si="1368"/>
        <v>0</v>
      </c>
      <c r="AE1375" t="str">
        <f t="shared" si="1369"/>
        <v>0</v>
      </c>
      <c r="AF1375" t="str">
        <f t="shared" si="1370"/>
        <v>0</v>
      </c>
      <c r="AG1375" t="str">
        <f t="shared" si="1371"/>
        <v>0</v>
      </c>
      <c r="AH1375" t="str">
        <f t="shared" si="1372"/>
        <v>0</v>
      </c>
      <c r="AI1375" t="str">
        <f t="shared" si="1373"/>
        <v>0</v>
      </c>
      <c r="AJ1375" t="str">
        <f t="shared" si="1374"/>
        <v>0</v>
      </c>
      <c r="AK1375" t="str">
        <f t="shared" si="1375"/>
        <v>0</v>
      </c>
      <c r="AL1375" t="str">
        <f t="shared" si="1376"/>
        <v>0</v>
      </c>
      <c r="AM1375" t="str">
        <f t="shared" si="1377"/>
        <v>0</v>
      </c>
      <c r="AN1375" t="str">
        <f t="shared" si="1378"/>
        <v>0</v>
      </c>
      <c r="AO1375" t="str">
        <f t="shared" si="1379"/>
        <v>0</v>
      </c>
      <c r="AP1375" t="str">
        <f t="shared" si="1380"/>
        <v>0</v>
      </c>
      <c r="AQ1375" t="str">
        <f t="shared" si="1381"/>
        <v>0</v>
      </c>
      <c r="AR1375" t="str">
        <f t="shared" si="1382"/>
        <v>0</v>
      </c>
      <c r="AS1375" t="str">
        <f t="shared" si="1383"/>
        <v>0</v>
      </c>
      <c r="AT1375" t="str">
        <f t="shared" si="1384"/>
        <v>0</v>
      </c>
      <c r="AU1375" t="str">
        <f t="shared" si="1385"/>
        <v>0</v>
      </c>
      <c r="AV1375" t="str">
        <f t="shared" si="1386"/>
        <v>0</v>
      </c>
      <c r="AW1375" t="str">
        <f t="shared" si="1387"/>
        <v>0</v>
      </c>
      <c r="AX1375" t="str">
        <f t="shared" si="1388"/>
        <v>0</v>
      </c>
      <c r="AY1375" t="str">
        <f t="shared" si="1389"/>
        <v>0</v>
      </c>
      <c r="AZ1375" s="22"/>
    </row>
    <row r="1376" spans="1:52" ht="15" customHeight="1">
      <c r="A1376" s="18" t="s">
        <v>413</v>
      </c>
      <c r="B1376" s="74" t="str">
        <f t="shared" si="1348"/>
        <v>2401056C</v>
      </c>
      <c r="C1376" s="76">
        <v>45477.812835648103</v>
      </c>
      <c r="D1376" s="75" t="s">
        <v>970</v>
      </c>
      <c r="E1376" s="3" t="b">
        <f>ISNUMBER(MATCH(Table1[[#This Row],[Email]],Attendance[Email],0))</f>
        <v>1</v>
      </c>
      <c r="F1376" s="3">
        <f t="shared" si="1349"/>
        <v>45478.146168981439</v>
      </c>
      <c r="G1376" s="21">
        <f>DAY(Table1[[#This Row],[Actual Time]])</f>
        <v>5</v>
      </c>
      <c r="H1376">
        <f>MONTH(Table1[[#This Row],[Actual Time]])</f>
        <v>7</v>
      </c>
      <c r="I1376">
        <f>YEAR(Table1[[#This Row],[Actual Time]])</f>
        <v>2024</v>
      </c>
      <c r="J1376" t="str">
        <f t="shared" si="1350"/>
        <v>5/7/2024</v>
      </c>
      <c r="K1376" s="3" t="str">
        <f t="shared" si="1351"/>
        <v>0</v>
      </c>
      <c r="L1376" t="str">
        <f t="shared" si="1352"/>
        <v>0</v>
      </c>
      <c r="M1376" t="str">
        <f t="shared" si="1353"/>
        <v>0</v>
      </c>
      <c r="N1376" t="str">
        <f t="shared" si="1354"/>
        <v>0</v>
      </c>
      <c r="O1376" t="str">
        <f t="shared" si="1355"/>
        <v>0</v>
      </c>
      <c r="P1376" t="str">
        <f t="shared" si="1356"/>
        <v>0</v>
      </c>
      <c r="Q1376" t="str">
        <f t="shared" si="1357"/>
        <v>0</v>
      </c>
      <c r="R1376" t="str">
        <f t="shared" si="1358"/>
        <v>0</v>
      </c>
      <c r="S1376" t="str">
        <f t="shared" si="1359"/>
        <v>0</v>
      </c>
      <c r="T1376" s="3" t="str">
        <f t="shared" si="1359"/>
        <v>0</v>
      </c>
      <c r="U1376" t="str">
        <f t="shared" si="1360"/>
        <v>0</v>
      </c>
      <c r="V1376" t="str">
        <f t="shared" si="1361"/>
        <v>1</v>
      </c>
      <c r="W1376" t="str">
        <f t="shared" si="1362"/>
        <v>0</v>
      </c>
      <c r="X1376" t="str">
        <f t="shared" si="1363"/>
        <v>0</v>
      </c>
      <c r="Y1376" t="str">
        <f t="shared" si="1364"/>
        <v>0</v>
      </c>
      <c r="Z1376" t="str">
        <f t="shared" si="1365"/>
        <v>0</v>
      </c>
      <c r="AA1376" t="str">
        <f t="shared" si="1366"/>
        <v>0</v>
      </c>
      <c r="AB1376" s="3" t="str">
        <f t="shared" si="1366"/>
        <v>0</v>
      </c>
      <c r="AC1376" t="str">
        <f t="shared" si="1367"/>
        <v>0</v>
      </c>
      <c r="AD1376" t="str">
        <f t="shared" si="1368"/>
        <v>0</v>
      </c>
      <c r="AE1376" t="str">
        <f t="shared" si="1369"/>
        <v>0</v>
      </c>
      <c r="AF1376" t="str">
        <f t="shared" si="1370"/>
        <v>0</v>
      </c>
      <c r="AG1376" t="str">
        <f t="shared" si="1371"/>
        <v>0</v>
      </c>
      <c r="AH1376" t="str">
        <f t="shared" si="1372"/>
        <v>0</v>
      </c>
      <c r="AI1376" t="str">
        <f t="shared" si="1373"/>
        <v>0</v>
      </c>
      <c r="AJ1376" t="str">
        <f t="shared" si="1374"/>
        <v>0</v>
      </c>
      <c r="AK1376" t="str">
        <f t="shared" si="1375"/>
        <v>0</v>
      </c>
      <c r="AL1376" t="str">
        <f t="shared" si="1376"/>
        <v>0</v>
      </c>
      <c r="AM1376" t="str">
        <f t="shared" si="1377"/>
        <v>0</v>
      </c>
      <c r="AN1376" t="str">
        <f t="shared" si="1378"/>
        <v>0</v>
      </c>
      <c r="AO1376" t="str">
        <f t="shared" si="1379"/>
        <v>0</v>
      </c>
      <c r="AP1376" t="str">
        <f t="shared" si="1380"/>
        <v>0</v>
      </c>
      <c r="AQ1376" t="str">
        <f t="shared" si="1381"/>
        <v>0</v>
      </c>
      <c r="AR1376" t="str">
        <f t="shared" si="1382"/>
        <v>0</v>
      </c>
      <c r="AS1376" t="str">
        <f t="shared" si="1383"/>
        <v>0</v>
      </c>
      <c r="AT1376" t="str">
        <f t="shared" si="1384"/>
        <v>0</v>
      </c>
      <c r="AU1376" t="str">
        <f t="shared" si="1385"/>
        <v>0</v>
      </c>
      <c r="AV1376" t="str">
        <f t="shared" si="1386"/>
        <v>0</v>
      </c>
      <c r="AW1376" t="str">
        <f t="shared" si="1387"/>
        <v>0</v>
      </c>
      <c r="AX1376" t="str">
        <f t="shared" si="1388"/>
        <v>0</v>
      </c>
      <c r="AY1376" t="str">
        <f t="shared" si="1389"/>
        <v>0</v>
      </c>
      <c r="AZ1376" s="22"/>
    </row>
    <row r="1377" spans="1:52" ht="15" customHeight="1">
      <c r="A1377" s="18" t="s">
        <v>116</v>
      </c>
      <c r="B1377" s="74" t="str">
        <f t="shared" si="1348"/>
        <v>2304772C</v>
      </c>
      <c r="C1377" s="76">
        <v>45477.812835648103</v>
      </c>
      <c r="D1377" s="75" t="s">
        <v>888</v>
      </c>
      <c r="E1377" s="3" t="b">
        <f>ISNUMBER(MATCH(Table1[[#This Row],[Email]],Attendance[Email],0))</f>
        <v>1</v>
      </c>
      <c r="F1377" s="3">
        <f t="shared" si="1349"/>
        <v>45478.146168981439</v>
      </c>
      <c r="G1377" s="21">
        <f>DAY(Table1[[#This Row],[Actual Time]])</f>
        <v>5</v>
      </c>
      <c r="H1377">
        <f>MONTH(Table1[[#This Row],[Actual Time]])</f>
        <v>7</v>
      </c>
      <c r="I1377">
        <f>YEAR(Table1[[#This Row],[Actual Time]])</f>
        <v>2024</v>
      </c>
      <c r="J1377" t="str">
        <f t="shared" si="1350"/>
        <v>5/7/2024</v>
      </c>
      <c r="K1377" s="3" t="str">
        <f t="shared" si="1351"/>
        <v>0</v>
      </c>
      <c r="L1377" t="str">
        <f t="shared" si="1352"/>
        <v>0</v>
      </c>
      <c r="M1377" t="str">
        <f t="shared" si="1353"/>
        <v>0</v>
      </c>
      <c r="N1377" t="str">
        <f t="shared" si="1354"/>
        <v>0</v>
      </c>
      <c r="O1377" t="str">
        <f t="shared" si="1355"/>
        <v>0</v>
      </c>
      <c r="P1377" t="str">
        <f t="shared" si="1356"/>
        <v>0</v>
      </c>
      <c r="Q1377" t="str">
        <f t="shared" si="1357"/>
        <v>0</v>
      </c>
      <c r="R1377" t="str">
        <f t="shared" si="1358"/>
        <v>0</v>
      </c>
      <c r="S1377" t="str">
        <f t="shared" si="1359"/>
        <v>0</v>
      </c>
      <c r="T1377" s="3" t="str">
        <f t="shared" si="1359"/>
        <v>0</v>
      </c>
      <c r="U1377" t="str">
        <f t="shared" si="1360"/>
        <v>0</v>
      </c>
      <c r="V1377" t="str">
        <f t="shared" si="1361"/>
        <v>1</v>
      </c>
      <c r="W1377" t="str">
        <f t="shared" si="1362"/>
        <v>0</v>
      </c>
      <c r="X1377" t="str">
        <f t="shared" si="1363"/>
        <v>0</v>
      </c>
      <c r="Y1377" t="str">
        <f t="shared" si="1364"/>
        <v>0</v>
      </c>
      <c r="Z1377" t="str">
        <f t="shared" si="1365"/>
        <v>0</v>
      </c>
      <c r="AA1377" t="str">
        <f t="shared" si="1366"/>
        <v>0</v>
      </c>
      <c r="AB1377" s="3" t="str">
        <f t="shared" si="1366"/>
        <v>0</v>
      </c>
      <c r="AC1377" t="str">
        <f t="shared" si="1367"/>
        <v>0</v>
      </c>
      <c r="AD1377" t="str">
        <f t="shared" si="1368"/>
        <v>0</v>
      </c>
      <c r="AE1377" t="str">
        <f t="shared" si="1369"/>
        <v>0</v>
      </c>
      <c r="AF1377" t="str">
        <f t="shared" si="1370"/>
        <v>0</v>
      </c>
      <c r="AG1377" t="str">
        <f t="shared" si="1371"/>
        <v>0</v>
      </c>
      <c r="AH1377" t="str">
        <f t="shared" si="1372"/>
        <v>0</v>
      </c>
      <c r="AI1377" t="str">
        <f t="shared" si="1373"/>
        <v>0</v>
      </c>
      <c r="AJ1377" t="str">
        <f t="shared" si="1374"/>
        <v>0</v>
      </c>
      <c r="AK1377" t="str">
        <f t="shared" si="1375"/>
        <v>0</v>
      </c>
      <c r="AL1377" t="str">
        <f t="shared" si="1376"/>
        <v>0</v>
      </c>
      <c r="AM1377" t="str">
        <f t="shared" si="1377"/>
        <v>0</v>
      </c>
      <c r="AN1377" t="str">
        <f t="shared" si="1378"/>
        <v>0</v>
      </c>
      <c r="AO1377" t="str">
        <f t="shared" si="1379"/>
        <v>0</v>
      </c>
      <c r="AP1377" t="str">
        <f t="shared" si="1380"/>
        <v>0</v>
      </c>
      <c r="AQ1377" t="str">
        <f t="shared" si="1381"/>
        <v>0</v>
      </c>
      <c r="AR1377" t="str">
        <f t="shared" si="1382"/>
        <v>0</v>
      </c>
      <c r="AS1377" t="str">
        <f t="shared" si="1383"/>
        <v>0</v>
      </c>
      <c r="AT1377" t="str">
        <f t="shared" si="1384"/>
        <v>0</v>
      </c>
      <c r="AU1377" t="str">
        <f t="shared" si="1385"/>
        <v>0</v>
      </c>
      <c r="AV1377" t="str">
        <f t="shared" si="1386"/>
        <v>0</v>
      </c>
      <c r="AW1377" t="str">
        <f t="shared" si="1387"/>
        <v>0</v>
      </c>
      <c r="AX1377" t="str">
        <f t="shared" si="1388"/>
        <v>0</v>
      </c>
      <c r="AY1377" t="str">
        <f t="shared" si="1389"/>
        <v>0</v>
      </c>
      <c r="AZ1377" s="22"/>
    </row>
    <row r="1378" spans="1:52" ht="15" customHeight="1">
      <c r="A1378" s="18" t="s">
        <v>262</v>
      </c>
      <c r="B1378" s="74" t="str">
        <f t="shared" si="1348"/>
        <v>2401771G</v>
      </c>
      <c r="C1378" s="76">
        <v>45477.812835648103</v>
      </c>
      <c r="D1378" s="75" t="s">
        <v>953</v>
      </c>
      <c r="E1378" s="3" t="b">
        <f>ISNUMBER(MATCH(Table1[[#This Row],[Email]],Attendance[Email],0))</f>
        <v>1</v>
      </c>
      <c r="F1378" s="3">
        <f t="shared" si="1349"/>
        <v>45478.146168981439</v>
      </c>
      <c r="G1378" s="21">
        <f>DAY(Table1[[#This Row],[Actual Time]])</f>
        <v>5</v>
      </c>
      <c r="H1378">
        <f>MONTH(Table1[[#This Row],[Actual Time]])</f>
        <v>7</v>
      </c>
      <c r="I1378">
        <f>YEAR(Table1[[#This Row],[Actual Time]])</f>
        <v>2024</v>
      </c>
      <c r="J1378" t="str">
        <f t="shared" si="1350"/>
        <v>5/7/2024</v>
      </c>
      <c r="K1378" s="3" t="str">
        <f t="shared" si="1351"/>
        <v>0</v>
      </c>
      <c r="L1378" t="str">
        <f t="shared" si="1352"/>
        <v>0</v>
      </c>
      <c r="M1378" t="str">
        <f t="shared" si="1353"/>
        <v>0</v>
      </c>
      <c r="N1378" t="str">
        <f t="shared" si="1354"/>
        <v>0</v>
      </c>
      <c r="O1378" t="str">
        <f t="shared" si="1355"/>
        <v>0</v>
      </c>
      <c r="P1378" t="str">
        <f t="shared" si="1356"/>
        <v>0</v>
      </c>
      <c r="Q1378" t="str">
        <f t="shared" si="1357"/>
        <v>0</v>
      </c>
      <c r="R1378" t="str">
        <f t="shared" si="1358"/>
        <v>0</v>
      </c>
      <c r="S1378" t="str">
        <f t="shared" si="1359"/>
        <v>0</v>
      </c>
      <c r="T1378" s="3" t="str">
        <f t="shared" si="1359"/>
        <v>0</v>
      </c>
      <c r="U1378" t="str">
        <f t="shared" si="1360"/>
        <v>0</v>
      </c>
      <c r="V1378" t="str">
        <f t="shared" si="1361"/>
        <v>1</v>
      </c>
      <c r="W1378" t="str">
        <f t="shared" si="1362"/>
        <v>0</v>
      </c>
      <c r="X1378" t="str">
        <f t="shared" si="1363"/>
        <v>0</v>
      </c>
      <c r="Y1378" t="str">
        <f t="shared" si="1364"/>
        <v>0</v>
      </c>
      <c r="Z1378" t="str">
        <f t="shared" si="1365"/>
        <v>0</v>
      </c>
      <c r="AA1378" t="str">
        <f t="shared" si="1366"/>
        <v>0</v>
      </c>
      <c r="AB1378" s="3" t="str">
        <f t="shared" si="1366"/>
        <v>0</v>
      </c>
      <c r="AC1378" t="str">
        <f t="shared" si="1367"/>
        <v>0</v>
      </c>
      <c r="AD1378" t="str">
        <f t="shared" si="1368"/>
        <v>0</v>
      </c>
      <c r="AE1378" t="str">
        <f t="shared" si="1369"/>
        <v>0</v>
      </c>
      <c r="AF1378" t="str">
        <f t="shared" si="1370"/>
        <v>0</v>
      </c>
      <c r="AG1378" t="str">
        <f t="shared" si="1371"/>
        <v>0</v>
      </c>
      <c r="AH1378" t="str">
        <f t="shared" si="1372"/>
        <v>0</v>
      </c>
      <c r="AI1378" t="str">
        <f t="shared" si="1373"/>
        <v>0</v>
      </c>
      <c r="AJ1378" t="str">
        <f t="shared" si="1374"/>
        <v>0</v>
      </c>
      <c r="AK1378" t="str">
        <f t="shared" si="1375"/>
        <v>0</v>
      </c>
      <c r="AL1378" t="str">
        <f t="shared" si="1376"/>
        <v>0</v>
      </c>
      <c r="AM1378" t="str">
        <f t="shared" si="1377"/>
        <v>0</v>
      </c>
      <c r="AN1378" t="str">
        <f t="shared" si="1378"/>
        <v>0</v>
      </c>
      <c r="AO1378" t="str">
        <f t="shared" si="1379"/>
        <v>0</v>
      </c>
      <c r="AP1378" t="str">
        <f t="shared" si="1380"/>
        <v>0</v>
      </c>
      <c r="AQ1378" t="str">
        <f t="shared" si="1381"/>
        <v>0</v>
      </c>
      <c r="AR1378" t="str">
        <f t="shared" si="1382"/>
        <v>0</v>
      </c>
      <c r="AS1378" t="str">
        <f t="shared" si="1383"/>
        <v>0</v>
      </c>
      <c r="AT1378" t="str">
        <f t="shared" si="1384"/>
        <v>0</v>
      </c>
      <c r="AU1378" t="str">
        <f t="shared" si="1385"/>
        <v>0</v>
      </c>
      <c r="AV1378" t="str">
        <f t="shared" si="1386"/>
        <v>0</v>
      </c>
      <c r="AW1378" t="str">
        <f t="shared" si="1387"/>
        <v>0</v>
      </c>
      <c r="AX1378" t="str">
        <f t="shared" si="1388"/>
        <v>0</v>
      </c>
      <c r="AY1378" t="str">
        <f t="shared" si="1389"/>
        <v>0</v>
      </c>
      <c r="AZ1378" s="22"/>
    </row>
    <row r="1379" spans="1:52" ht="15" customHeight="1">
      <c r="A1379" s="18" t="s">
        <v>363</v>
      </c>
      <c r="B1379" s="74" t="str">
        <f t="shared" si="1348"/>
        <v>2401480E</v>
      </c>
      <c r="C1379" s="76">
        <v>45477.812835648103</v>
      </c>
      <c r="D1379" s="75" t="s">
        <v>978</v>
      </c>
      <c r="E1379" s="3" t="b">
        <f>ISNUMBER(MATCH(Table1[[#This Row],[Email]],Attendance[Email],0))</f>
        <v>1</v>
      </c>
      <c r="F1379" s="3">
        <f t="shared" si="1349"/>
        <v>45478.146168981439</v>
      </c>
      <c r="G1379" s="21">
        <f>DAY(Table1[[#This Row],[Actual Time]])</f>
        <v>5</v>
      </c>
      <c r="H1379">
        <f>MONTH(Table1[[#This Row],[Actual Time]])</f>
        <v>7</v>
      </c>
      <c r="I1379">
        <f>YEAR(Table1[[#This Row],[Actual Time]])</f>
        <v>2024</v>
      </c>
      <c r="J1379" t="str">
        <f t="shared" si="1350"/>
        <v>5/7/2024</v>
      </c>
      <c r="K1379" s="3" t="str">
        <f t="shared" si="1351"/>
        <v>0</v>
      </c>
      <c r="L1379" t="str">
        <f t="shared" si="1352"/>
        <v>0</v>
      </c>
      <c r="M1379" t="str">
        <f t="shared" si="1353"/>
        <v>0</v>
      </c>
      <c r="N1379" t="str">
        <f t="shared" si="1354"/>
        <v>0</v>
      </c>
      <c r="O1379" t="str">
        <f t="shared" si="1355"/>
        <v>0</v>
      </c>
      <c r="P1379" t="str">
        <f t="shared" si="1356"/>
        <v>0</v>
      </c>
      <c r="Q1379" t="str">
        <f t="shared" si="1357"/>
        <v>0</v>
      </c>
      <c r="R1379" t="str">
        <f t="shared" si="1358"/>
        <v>0</v>
      </c>
      <c r="S1379" t="str">
        <f t="shared" si="1359"/>
        <v>0</v>
      </c>
      <c r="T1379" s="3" t="str">
        <f t="shared" si="1359"/>
        <v>0</v>
      </c>
      <c r="U1379" t="str">
        <f t="shared" si="1360"/>
        <v>0</v>
      </c>
      <c r="V1379" t="str">
        <f t="shared" si="1361"/>
        <v>1</v>
      </c>
      <c r="W1379" t="str">
        <f t="shared" si="1362"/>
        <v>0</v>
      </c>
      <c r="X1379" t="str">
        <f t="shared" si="1363"/>
        <v>0</v>
      </c>
      <c r="Y1379" t="str">
        <f t="shared" si="1364"/>
        <v>0</v>
      </c>
      <c r="Z1379" t="str">
        <f t="shared" si="1365"/>
        <v>0</v>
      </c>
      <c r="AA1379" t="str">
        <f t="shared" si="1366"/>
        <v>0</v>
      </c>
      <c r="AB1379" s="3" t="str">
        <f t="shared" si="1366"/>
        <v>0</v>
      </c>
      <c r="AC1379" t="str">
        <f t="shared" si="1367"/>
        <v>0</v>
      </c>
      <c r="AD1379" t="str">
        <f t="shared" si="1368"/>
        <v>0</v>
      </c>
      <c r="AE1379" t="str">
        <f t="shared" si="1369"/>
        <v>0</v>
      </c>
      <c r="AF1379" t="str">
        <f t="shared" si="1370"/>
        <v>0</v>
      </c>
      <c r="AG1379" t="str">
        <f t="shared" si="1371"/>
        <v>0</v>
      </c>
      <c r="AH1379" t="str">
        <f t="shared" si="1372"/>
        <v>0</v>
      </c>
      <c r="AI1379" t="str">
        <f t="shared" si="1373"/>
        <v>0</v>
      </c>
      <c r="AJ1379" t="str">
        <f t="shared" si="1374"/>
        <v>0</v>
      </c>
      <c r="AK1379" t="str">
        <f t="shared" si="1375"/>
        <v>0</v>
      </c>
      <c r="AL1379" t="str">
        <f t="shared" si="1376"/>
        <v>0</v>
      </c>
      <c r="AM1379" t="str">
        <f t="shared" si="1377"/>
        <v>0</v>
      </c>
      <c r="AN1379" t="str">
        <f t="shared" si="1378"/>
        <v>0</v>
      </c>
      <c r="AO1379" t="str">
        <f t="shared" si="1379"/>
        <v>0</v>
      </c>
      <c r="AP1379" t="str">
        <f t="shared" si="1380"/>
        <v>0</v>
      </c>
      <c r="AQ1379" t="str">
        <f t="shared" si="1381"/>
        <v>0</v>
      </c>
      <c r="AR1379" t="str">
        <f t="shared" si="1382"/>
        <v>0</v>
      </c>
      <c r="AS1379" t="str">
        <f t="shared" si="1383"/>
        <v>0</v>
      </c>
      <c r="AT1379" t="str">
        <f t="shared" si="1384"/>
        <v>0</v>
      </c>
      <c r="AU1379" t="str">
        <f t="shared" si="1385"/>
        <v>0</v>
      </c>
      <c r="AV1379" t="str">
        <f t="shared" si="1386"/>
        <v>0</v>
      </c>
      <c r="AW1379" t="str">
        <f t="shared" si="1387"/>
        <v>0</v>
      </c>
      <c r="AX1379" t="str">
        <f t="shared" si="1388"/>
        <v>0</v>
      </c>
      <c r="AY1379" t="str">
        <f t="shared" si="1389"/>
        <v>0</v>
      </c>
      <c r="AZ1379" s="22"/>
    </row>
    <row r="1380" spans="1:52" ht="15" customHeight="1">
      <c r="A1380" s="18" t="s">
        <v>152</v>
      </c>
      <c r="B1380" s="74" t="str">
        <f t="shared" si="1348"/>
        <v>2402378J</v>
      </c>
      <c r="C1380" s="76">
        <v>45477.812835648103</v>
      </c>
      <c r="D1380" s="75" t="s">
        <v>906</v>
      </c>
      <c r="E1380" s="3" t="b">
        <f>ISNUMBER(MATCH(Table1[[#This Row],[Email]],Attendance[Email],0))</f>
        <v>1</v>
      </c>
      <c r="F1380" s="3">
        <f t="shared" si="1349"/>
        <v>45478.146168981439</v>
      </c>
      <c r="G1380" s="21">
        <f>DAY(Table1[[#This Row],[Actual Time]])</f>
        <v>5</v>
      </c>
      <c r="H1380">
        <f>MONTH(Table1[[#This Row],[Actual Time]])</f>
        <v>7</v>
      </c>
      <c r="I1380">
        <f>YEAR(Table1[[#This Row],[Actual Time]])</f>
        <v>2024</v>
      </c>
      <c r="J1380" t="str">
        <f t="shared" si="1350"/>
        <v>5/7/2024</v>
      </c>
      <c r="K1380" s="3" t="str">
        <f t="shared" si="1351"/>
        <v>0</v>
      </c>
      <c r="L1380" t="str">
        <f t="shared" si="1352"/>
        <v>0</v>
      </c>
      <c r="M1380" t="str">
        <f t="shared" si="1353"/>
        <v>0</v>
      </c>
      <c r="N1380" t="str">
        <f t="shared" si="1354"/>
        <v>0</v>
      </c>
      <c r="O1380" t="str">
        <f t="shared" si="1355"/>
        <v>0</v>
      </c>
      <c r="P1380" t="str">
        <f t="shared" si="1356"/>
        <v>0</v>
      </c>
      <c r="Q1380" t="str">
        <f t="shared" si="1357"/>
        <v>0</v>
      </c>
      <c r="R1380" t="str">
        <f t="shared" si="1358"/>
        <v>0</v>
      </c>
      <c r="S1380" t="str">
        <f t="shared" si="1359"/>
        <v>0</v>
      </c>
      <c r="T1380" s="3" t="str">
        <f t="shared" si="1359"/>
        <v>0</v>
      </c>
      <c r="U1380" t="str">
        <f t="shared" si="1360"/>
        <v>0</v>
      </c>
      <c r="V1380" t="str">
        <f t="shared" si="1361"/>
        <v>1</v>
      </c>
      <c r="W1380" t="str">
        <f t="shared" si="1362"/>
        <v>0</v>
      </c>
      <c r="X1380" t="str">
        <f t="shared" si="1363"/>
        <v>0</v>
      </c>
      <c r="Y1380" t="str">
        <f t="shared" si="1364"/>
        <v>0</v>
      </c>
      <c r="Z1380" t="str">
        <f t="shared" si="1365"/>
        <v>0</v>
      </c>
      <c r="AA1380" t="str">
        <f t="shared" si="1366"/>
        <v>0</v>
      </c>
      <c r="AB1380" s="3" t="str">
        <f t="shared" si="1366"/>
        <v>0</v>
      </c>
      <c r="AC1380" t="str">
        <f t="shared" si="1367"/>
        <v>0</v>
      </c>
      <c r="AD1380" t="str">
        <f t="shared" si="1368"/>
        <v>0</v>
      </c>
      <c r="AE1380" t="str">
        <f t="shared" si="1369"/>
        <v>0</v>
      </c>
      <c r="AF1380" t="str">
        <f t="shared" si="1370"/>
        <v>0</v>
      </c>
      <c r="AG1380" t="str">
        <f t="shared" si="1371"/>
        <v>0</v>
      </c>
      <c r="AH1380" t="str">
        <f t="shared" si="1372"/>
        <v>0</v>
      </c>
      <c r="AI1380" t="str">
        <f t="shared" si="1373"/>
        <v>0</v>
      </c>
      <c r="AJ1380" t="str">
        <f t="shared" si="1374"/>
        <v>0</v>
      </c>
      <c r="AK1380" t="str">
        <f t="shared" si="1375"/>
        <v>0</v>
      </c>
      <c r="AL1380" t="str">
        <f t="shared" si="1376"/>
        <v>0</v>
      </c>
      <c r="AM1380" t="str">
        <f t="shared" si="1377"/>
        <v>0</v>
      </c>
      <c r="AN1380" t="str">
        <f t="shared" si="1378"/>
        <v>0</v>
      </c>
      <c r="AO1380" t="str">
        <f t="shared" si="1379"/>
        <v>0</v>
      </c>
      <c r="AP1380" t="str">
        <f t="shared" si="1380"/>
        <v>0</v>
      </c>
      <c r="AQ1380" t="str">
        <f t="shared" si="1381"/>
        <v>0</v>
      </c>
      <c r="AR1380" t="str">
        <f t="shared" si="1382"/>
        <v>0</v>
      </c>
      <c r="AS1380" t="str">
        <f t="shared" si="1383"/>
        <v>0</v>
      </c>
      <c r="AT1380" t="str">
        <f t="shared" si="1384"/>
        <v>0</v>
      </c>
      <c r="AU1380" t="str">
        <f t="shared" si="1385"/>
        <v>0</v>
      </c>
      <c r="AV1380" t="str">
        <f t="shared" si="1386"/>
        <v>0</v>
      </c>
      <c r="AW1380" t="str">
        <f t="shared" si="1387"/>
        <v>0</v>
      </c>
      <c r="AX1380" t="str">
        <f t="shared" si="1388"/>
        <v>0</v>
      </c>
      <c r="AY1380" t="str">
        <f t="shared" si="1389"/>
        <v>0</v>
      </c>
      <c r="AZ1380" s="22"/>
    </row>
    <row r="1381" spans="1:52" ht="15" customHeight="1">
      <c r="A1381" s="18" t="s">
        <v>196</v>
      </c>
      <c r="B1381" s="74" t="str">
        <f t="shared" si="1348"/>
        <v>2402623I</v>
      </c>
      <c r="C1381" s="76">
        <v>45477.812835648103</v>
      </c>
      <c r="D1381" s="75" t="s">
        <v>928</v>
      </c>
      <c r="E1381" s="3" t="b">
        <f>ISNUMBER(MATCH(Table1[[#This Row],[Email]],Attendance[Email],0))</f>
        <v>1</v>
      </c>
      <c r="F1381" s="3">
        <f t="shared" si="1349"/>
        <v>45478.146168981439</v>
      </c>
      <c r="G1381" s="21">
        <f>DAY(Table1[[#This Row],[Actual Time]])</f>
        <v>5</v>
      </c>
      <c r="H1381">
        <f>MONTH(Table1[[#This Row],[Actual Time]])</f>
        <v>7</v>
      </c>
      <c r="I1381">
        <f>YEAR(Table1[[#This Row],[Actual Time]])</f>
        <v>2024</v>
      </c>
      <c r="J1381" t="str">
        <f t="shared" si="1350"/>
        <v>5/7/2024</v>
      </c>
      <c r="K1381" s="3" t="str">
        <f t="shared" si="1351"/>
        <v>0</v>
      </c>
      <c r="L1381" t="str">
        <f t="shared" si="1352"/>
        <v>0</v>
      </c>
      <c r="M1381" t="str">
        <f t="shared" si="1353"/>
        <v>0</v>
      </c>
      <c r="N1381" t="str">
        <f t="shared" si="1354"/>
        <v>0</v>
      </c>
      <c r="O1381" t="str">
        <f t="shared" si="1355"/>
        <v>0</v>
      </c>
      <c r="P1381" t="str">
        <f t="shared" si="1356"/>
        <v>0</v>
      </c>
      <c r="Q1381" t="str">
        <f t="shared" si="1357"/>
        <v>0</v>
      </c>
      <c r="R1381" t="str">
        <f t="shared" si="1358"/>
        <v>0</v>
      </c>
      <c r="S1381" t="str">
        <f t="shared" si="1359"/>
        <v>0</v>
      </c>
      <c r="T1381" s="3" t="str">
        <f t="shared" si="1359"/>
        <v>0</v>
      </c>
      <c r="U1381" t="str">
        <f t="shared" si="1360"/>
        <v>0</v>
      </c>
      <c r="V1381" t="str">
        <f t="shared" si="1361"/>
        <v>1</v>
      </c>
      <c r="W1381" t="str">
        <f t="shared" si="1362"/>
        <v>0</v>
      </c>
      <c r="X1381" t="str">
        <f t="shared" si="1363"/>
        <v>0</v>
      </c>
      <c r="Y1381" t="str">
        <f t="shared" si="1364"/>
        <v>0</v>
      </c>
      <c r="Z1381" t="str">
        <f t="shared" si="1365"/>
        <v>0</v>
      </c>
      <c r="AA1381" t="str">
        <f t="shared" si="1366"/>
        <v>0</v>
      </c>
      <c r="AB1381" s="3" t="str">
        <f t="shared" si="1366"/>
        <v>0</v>
      </c>
      <c r="AC1381" t="str">
        <f t="shared" si="1367"/>
        <v>0</v>
      </c>
      <c r="AD1381" t="str">
        <f t="shared" si="1368"/>
        <v>0</v>
      </c>
      <c r="AE1381" t="str">
        <f t="shared" si="1369"/>
        <v>0</v>
      </c>
      <c r="AF1381" t="str">
        <f t="shared" si="1370"/>
        <v>0</v>
      </c>
      <c r="AG1381" t="str">
        <f t="shared" si="1371"/>
        <v>0</v>
      </c>
      <c r="AH1381" t="str">
        <f t="shared" si="1372"/>
        <v>0</v>
      </c>
      <c r="AI1381" t="str">
        <f t="shared" si="1373"/>
        <v>0</v>
      </c>
      <c r="AJ1381" t="str">
        <f t="shared" si="1374"/>
        <v>0</v>
      </c>
      <c r="AK1381" t="str">
        <f t="shared" si="1375"/>
        <v>0</v>
      </c>
      <c r="AL1381" t="str">
        <f t="shared" si="1376"/>
        <v>0</v>
      </c>
      <c r="AM1381" t="str">
        <f t="shared" si="1377"/>
        <v>0</v>
      </c>
      <c r="AN1381" t="str">
        <f t="shared" si="1378"/>
        <v>0</v>
      </c>
      <c r="AO1381" t="str">
        <f t="shared" si="1379"/>
        <v>0</v>
      </c>
      <c r="AP1381" t="str">
        <f t="shared" si="1380"/>
        <v>0</v>
      </c>
      <c r="AQ1381" t="str">
        <f t="shared" si="1381"/>
        <v>0</v>
      </c>
      <c r="AR1381" t="str">
        <f t="shared" si="1382"/>
        <v>0</v>
      </c>
      <c r="AS1381" t="str">
        <f t="shared" si="1383"/>
        <v>0</v>
      </c>
      <c r="AT1381" t="str">
        <f t="shared" si="1384"/>
        <v>0</v>
      </c>
      <c r="AU1381" t="str">
        <f t="shared" si="1385"/>
        <v>0</v>
      </c>
      <c r="AV1381" t="str">
        <f t="shared" si="1386"/>
        <v>0</v>
      </c>
      <c r="AW1381" t="str">
        <f t="shared" si="1387"/>
        <v>0</v>
      </c>
      <c r="AX1381" t="str">
        <f t="shared" si="1388"/>
        <v>0</v>
      </c>
      <c r="AY1381" t="str">
        <f t="shared" si="1389"/>
        <v>0</v>
      </c>
      <c r="AZ1381" s="22"/>
    </row>
    <row r="1382" spans="1:52" ht="15" customHeight="1">
      <c r="A1382" s="18" t="s">
        <v>120</v>
      </c>
      <c r="B1382" s="74" t="str">
        <f t="shared" si="1348"/>
        <v>2403880D</v>
      </c>
      <c r="C1382" s="76">
        <v>45477.812835648103</v>
      </c>
      <c r="D1382" s="75" t="s">
        <v>972</v>
      </c>
      <c r="E1382" s="3" t="b">
        <f>ISNUMBER(MATCH(Table1[[#This Row],[Email]],Attendance[Email],0))</f>
        <v>1</v>
      </c>
      <c r="F1382" s="3">
        <f t="shared" si="1349"/>
        <v>45478.146168981439</v>
      </c>
      <c r="G1382" s="21">
        <f>DAY(Table1[[#This Row],[Actual Time]])</f>
        <v>5</v>
      </c>
      <c r="H1382">
        <f>MONTH(Table1[[#This Row],[Actual Time]])</f>
        <v>7</v>
      </c>
      <c r="I1382">
        <f>YEAR(Table1[[#This Row],[Actual Time]])</f>
        <v>2024</v>
      </c>
      <c r="J1382" t="str">
        <f t="shared" si="1350"/>
        <v>5/7/2024</v>
      </c>
      <c r="K1382" s="3" t="str">
        <f t="shared" si="1351"/>
        <v>0</v>
      </c>
      <c r="L1382" t="str">
        <f t="shared" si="1352"/>
        <v>0</v>
      </c>
      <c r="M1382" t="str">
        <f t="shared" si="1353"/>
        <v>0</v>
      </c>
      <c r="N1382" t="str">
        <f t="shared" si="1354"/>
        <v>0</v>
      </c>
      <c r="O1382" t="str">
        <f t="shared" si="1355"/>
        <v>0</v>
      </c>
      <c r="P1382" t="str">
        <f t="shared" si="1356"/>
        <v>0</v>
      </c>
      <c r="Q1382" t="str">
        <f t="shared" si="1357"/>
        <v>0</v>
      </c>
      <c r="R1382" t="str">
        <f t="shared" si="1358"/>
        <v>0</v>
      </c>
      <c r="S1382" t="str">
        <f t="shared" si="1359"/>
        <v>0</v>
      </c>
      <c r="T1382" s="3" t="str">
        <f t="shared" si="1359"/>
        <v>0</v>
      </c>
      <c r="U1382" t="str">
        <f t="shared" si="1360"/>
        <v>0</v>
      </c>
      <c r="V1382" t="str">
        <f t="shared" si="1361"/>
        <v>1</v>
      </c>
      <c r="W1382" t="str">
        <f t="shared" si="1362"/>
        <v>0</v>
      </c>
      <c r="X1382" t="str">
        <f t="shared" si="1363"/>
        <v>0</v>
      </c>
      <c r="Y1382" t="str">
        <f t="shared" si="1364"/>
        <v>0</v>
      </c>
      <c r="Z1382" t="str">
        <f t="shared" si="1365"/>
        <v>0</v>
      </c>
      <c r="AA1382" t="str">
        <f t="shared" si="1366"/>
        <v>0</v>
      </c>
      <c r="AB1382" s="3" t="str">
        <f t="shared" si="1366"/>
        <v>0</v>
      </c>
      <c r="AC1382" t="str">
        <f t="shared" si="1367"/>
        <v>0</v>
      </c>
      <c r="AD1382" t="str">
        <f t="shared" si="1368"/>
        <v>0</v>
      </c>
      <c r="AE1382" t="str">
        <f t="shared" si="1369"/>
        <v>0</v>
      </c>
      <c r="AF1382" t="str">
        <f t="shared" si="1370"/>
        <v>0</v>
      </c>
      <c r="AG1382" t="str">
        <f t="shared" si="1371"/>
        <v>0</v>
      </c>
      <c r="AH1382" t="str">
        <f t="shared" si="1372"/>
        <v>0</v>
      </c>
      <c r="AI1382" t="str">
        <f t="shared" si="1373"/>
        <v>0</v>
      </c>
      <c r="AJ1382" t="str">
        <f t="shared" si="1374"/>
        <v>0</v>
      </c>
      <c r="AK1382" t="str">
        <f t="shared" si="1375"/>
        <v>0</v>
      </c>
      <c r="AL1382" t="str">
        <f t="shared" si="1376"/>
        <v>0</v>
      </c>
      <c r="AM1382" t="str">
        <f t="shared" si="1377"/>
        <v>0</v>
      </c>
      <c r="AN1382" t="str">
        <f t="shared" si="1378"/>
        <v>0</v>
      </c>
      <c r="AO1382" t="str">
        <f t="shared" si="1379"/>
        <v>0</v>
      </c>
      <c r="AP1382" t="str">
        <f t="shared" si="1380"/>
        <v>0</v>
      </c>
      <c r="AQ1382" t="str">
        <f t="shared" si="1381"/>
        <v>0</v>
      </c>
      <c r="AR1382" t="str">
        <f t="shared" si="1382"/>
        <v>0</v>
      </c>
      <c r="AS1382" t="str">
        <f t="shared" si="1383"/>
        <v>0</v>
      </c>
      <c r="AT1382" t="str">
        <f t="shared" si="1384"/>
        <v>0</v>
      </c>
      <c r="AU1382" t="str">
        <f t="shared" si="1385"/>
        <v>0</v>
      </c>
      <c r="AV1382" t="str">
        <f t="shared" si="1386"/>
        <v>0</v>
      </c>
      <c r="AW1382" t="str">
        <f t="shared" si="1387"/>
        <v>0</v>
      </c>
      <c r="AX1382" t="str">
        <f t="shared" si="1388"/>
        <v>0</v>
      </c>
      <c r="AY1382" t="str">
        <f t="shared" si="1389"/>
        <v>0</v>
      </c>
      <c r="AZ1382" s="22"/>
    </row>
    <row r="1383" spans="1:52" ht="15" customHeight="1">
      <c r="A1383" s="18" t="s">
        <v>477</v>
      </c>
      <c r="B1383" s="74" t="str">
        <f t="shared" si="1348"/>
        <v>2401658F</v>
      </c>
      <c r="C1383" s="76">
        <v>45477.812835648103</v>
      </c>
      <c r="D1383" s="75" t="s">
        <v>985</v>
      </c>
      <c r="E1383" s="3" t="b">
        <f>ISNUMBER(MATCH(Table1[[#This Row],[Email]],Attendance[Email],0))</f>
        <v>1</v>
      </c>
      <c r="F1383" s="3">
        <f t="shared" si="1349"/>
        <v>45478.146168981439</v>
      </c>
      <c r="G1383" s="21">
        <f>DAY(Table1[[#This Row],[Actual Time]])</f>
        <v>5</v>
      </c>
      <c r="H1383">
        <f>MONTH(Table1[[#This Row],[Actual Time]])</f>
        <v>7</v>
      </c>
      <c r="I1383">
        <f>YEAR(Table1[[#This Row],[Actual Time]])</f>
        <v>2024</v>
      </c>
      <c r="J1383" t="str">
        <f t="shared" si="1350"/>
        <v>5/7/2024</v>
      </c>
      <c r="K1383" s="3" t="str">
        <f t="shared" si="1351"/>
        <v>0</v>
      </c>
      <c r="L1383" t="str">
        <f t="shared" si="1352"/>
        <v>0</v>
      </c>
      <c r="M1383" t="str">
        <f t="shared" si="1353"/>
        <v>0</v>
      </c>
      <c r="N1383" t="str">
        <f t="shared" si="1354"/>
        <v>0</v>
      </c>
      <c r="O1383" t="str">
        <f t="shared" si="1355"/>
        <v>0</v>
      </c>
      <c r="P1383" t="str">
        <f t="shared" si="1356"/>
        <v>0</v>
      </c>
      <c r="Q1383" t="str">
        <f t="shared" si="1357"/>
        <v>0</v>
      </c>
      <c r="R1383" t="str">
        <f t="shared" si="1358"/>
        <v>0</v>
      </c>
      <c r="S1383" t="str">
        <f t="shared" si="1359"/>
        <v>0</v>
      </c>
      <c r="T1383" s="3" t="str">
        <f t="shared" si="1359"/>
        <v>0</v>
      </c>
      <c r="U1383" t="str">
        <f t="shared" si="1360"/>
        <v>0</v>
      </c>
      <c r="V1383" t="str">
        <f t="shared" si="1361"/>
        <v>1</v>
      </c>
      <c r="W1383" t="str">
        <f t="shared" si="1362"/>
        <v>0</v>
      </c>
      <c r="X1383" t="str">
        <f t="shared" si="1363"/>
        <v>0</v>
      </c>
      <c r="Y1383" t="str">
        <f t="shared" si="1364"/>
        <v>0</v>
      </c>
      <c r="Z1383" t="str">
        <f t="shared" si="1365"/>
        <v>0</v>
      </c>
      <c r="AA1383" t="str">
        <f t="shared" si="1366"/>
        <v>0</v>
      </c>
      <c r="AB1383" s="3" t="str">
        <f t="shared" si="1366"/>
        <v>0</v>
      </c>
      <c r="AC1383" t="str">
        <f t="shared" si="1367"/>
        <v>0</v>
      </c>
      <c r="AD1383" t="str">
        <f t="shared" si="1368"/>
        <v>0</v>
      </c>
      <c r="AE1383" t="str">
        <f t="shared" si="1369"/>
        <v>0</v>
      </c>
      <c r="AF1383" t="str">
        <f t="shared" si="1370"/>
        <v>0</v>
      </c>
      <c r="AG1383" t="str">
        <f t="shared" si="1371"/>
        <v>0</v>
      </c>
      <c r="AH1383" t="str">
        <f t="shared" si="1372"/>
        <v>0</v>
      </c>
      <c r="AI1383" t="str">
        <f t="shared" si="1373"/>
        <v>0</v>
      </c>
      <c r="AJ1383" t="str">
        <f t="shared" si="1374"/>
        <v>0</v>
      </c>
      <c r="AK1383" t="str">
        <f t="shared" si="1375"/>
        <v>0</v>
      </c>
      <c r="AL1383" t="str">
        <f t="shared" si="1376"/>
        <v>0</v>
      </c>
      <c r="AM1383" t="str">
        <f t="shared" si="1377"/>
        <v>0</v>
      </c>
      <c r="AN1383" t="str">
        <f t="shared" si="1378"/>
        <v>0</v>
      </c>
      <c r="AO1383" t="str">
        <f t="shared" si="1379"/>
        <v>0</v>
      </c>
      <c r="AP1383" t="str">
        <f t="shared" si="1380"/>
        <v>0</v>
      </c>
      <c r="AQ1383" t="str">
        <f t="shared" si="1381"/>
        <v>0</v>
      </c>
      <c r="AR1383" t="str">
        <f t="shared" si="1382"/>
        <v>0</v>
      </c>
      <c r="AS1383" t="str">
        <f t="shared" si="1383"/>
        <v>0</v>
      </c>
      <c r="AT1383" t="str">
        <f t="shared" si="1384"/>
        <v>0</v>
      </c>
      <c r="AU1383" t="str">
        <f t="shared" si="1385"/>
        <v>0</v>
      </c>
      <c r="AV1383" t="str">
        <f t="shared" si="1386"/>
        <v>0</v>
      </c>
      <c r="AW1383" t="str">
        <f t="shared" si="1387"/>
        <v>0</v>
      </c>
      <c r="AX1383" t="str">
        <f t="shared" si="1388"/>
        <v>0</v>
      </c>
      <c r="AY1383" t="str">
        <f t="shared" si="1389"/>
        <v>0</v>
      </c>
      <c r="AZ1383" s="22"/>
    </row>
    <row r="1384" spans="1:52" ht="15" customHeight="1">
      <c r="A1384" s="18" t="s">
        <v>711</v>
      </c>
      <c r="B1384" s="74" t="str">
        <f t="shared" si="1348"/>
        <v>2400738G</v>
      </c>
      <c r="C1384" s="76">
        <v>45477.812835648103</v>
      </c>
      <c r="D1384" s="75" t="s">
        <v>974</v>
      </c>
      <c r="E1384" s="3" t="b">
        <f>ISNUMBER(MATCH(Table1[[#This Row],[Email]],Attendance[Email],0))</f>
        <v>1</v>
      </c>
      <c r="F1384" s="3">
        <f t="shared" si="1349"/>
        <v>45478.146168981439</v>
      </c>
      <c r="G1384" s="21">
        <f>DAY(Table1[[#This Row],[Actual Time]])</f>
        <v>5</v>
      </c>
      <c r="H1384">
        <f>MONTH(Table1[[#This Row],[Actual Time]])</f>
        <v>7</v>
      </c>
      <c r="I1384">
        <f>YEAR(Table1[[#This Row],[Actual Time]])</f>
        <v>2024</v>
      </c>
      <c r="J1384" t="str">
        <f t="shared" si="1350"/>
        <v>5/7/2024</v>
      </c>
      <c r="K1384" s="3" t="str">
        <f t="shared" si="1351"/>
        <v>0</v>
      </c>
      <c r="L1384" t="str">
        <f t="shared" si="1352"/>
        <v>0</v>
      </c>
      <c r="M1384" t="str">
        <f t="shared" si="1353"/>
        <v>0</v>
      </c>
      <c r="N1384" t="str">
        <f t="shared" si="1354"/>
        <v>0</v>
      </c>
      <c r="O1384" t="str">
        <f t="shared" si="1355"/>
        <v>0</v>
      </c>
      <c r="P1384" t="str">
        <f t="shared" si="1356"/>
        <v>0</v>
      </c>
      <c r="Q1384" t="str">
        <f t="shared" si="1357"/>
        <v>0</v>
      </c>
      <c r="R1384" t="str">
        <f t="shared" si="1358"/>
        <v>0</v>
      </c>
      <c r="S1384" t="str">
        <f t="shared" si="1359"/>
        <v>0</v>
      </c>
      <c r="T1384" s="3" t="str">
        <f t="shared" si="1359"/>
        <v>0</v>
      </c>
      <c r="U1384" t="str">
        <f t="shared" si="1360"/>
        <v>0</v>
      </c>
      <c r="V1384" t="str">
        <f t="shared" si="1361"/>
        <v>1</v>
      </c>
      <c r="W1384" t="str">
        <f t="shared" si="1362"/>
        <v>0</v>
      </c>
      <c r="X1384" t="str">
        <f t="shared" si="1363"/>
        <v>0</v>
      </c>
      <c r="Y1384" t="str">
        <f t="shared" si="1364"/>
        <v>0</v>
      </c>
      <c r="Z1384" t="str">
        <f t="shared" si="1365"/>
        <v>0</v>
      </c>
      <c r="AA1384" t="str">
        <f t="shared" si="1366"/>
        <v>0</v>
      </c>
      <c r="AB1384" s="3" t="str">
        <f t="shared" si="1366"/>
        <v>0</v>
      </c>
      <c r="AC1384" t="str">
        <f t="shared" si="1367"/>
        <v>0</v>
      </c>
      <c r="AD1384" t="str">
        <f t="shared" si="1368"/>
        <v>0</v>
      </c>
      <c r="AE1384" t="str">
        <f t="shared" si="1369"/>
        <v>0</v>
      </c>
      <c r="AF1384" t="str">
        <f t="shared" si="1370"/>
        <v>0</v>
      </c>
      <c r="AG1384" t="str">
        <f t="shared" si="1371"/>
        <v>0</v>
      </c>
      <c r="AH1384" t="str">
        <f t="shared" si="1372"/>
        <v>0</v>
      </c>
      <c r="AI1384" t="str">
        <f t="shared" si="1373"/>
        <v>0</v>
      </c>
      <c r="AJ1384" t="str">
        <f t="shared" si="1374"/>
        <v>0</v>
      </c>
      <c r="AK1384" t="str">
        <f t="shared" si="1375"/>
        <v>0</v>
      </c>
      <c r="AL1384" t="str">
        <f t="shared" si="1376"/>
        <v>0</v>
      </c>
      <c r="AM1384" t="str">
        <f t="shared" si="1377"/>
        <v>0</v>
      </c>
      <c r="AN1384" t="str">
        <f t="shared" si="1378"/>
        <v>0</v>
      </c>
      <c r="AO1384" t="str">
        <f t="shared" si="1379"/>
        <v>0</v>
      </c>
      <c r="AP1384" t="str">
        <f t="shared" si="1380"/>
        <v>0</v>
      </c>
      <c r="AQ1384" t="str">
        <f t="shared" si="1381"/>
        <v>0</v>
      </c>
      <c r="AR1384" t="str">
        <f t="shared" si="1382"/>
        <v>0</v>
      </c>
      <c r="AS1384" t="str">
        <f t="shared" si="1383"/>
        <v>0</v>
      </c>
      <c r="AT1384" t="str">
        <f t="shared" si="1384"/>
        <v>0</v>
      </c>
      <c r="AU1384" t="str">
        <f t="shared" si="1385"/>
        <v>0</v>
      </c>
      <c r="AV1384" t="str">
        <f t="shared" si="1386"/>
        <v>0</v>
      </c>
      <c r="AW1384" t="str">
        <f t="shared" si="1387"/>
        <v>0</v>
      </c>
      <c r="AX1384" t="str">
        <f t="shared" si="1388"/>
        <v>0</v>
      </c>
      <c r="AY1384" t="str">
        <f t="shared" si="1389"/>
        <v>0</v>
      </c>
      <c r="AZ1384" s="22"/>
    </row>
    <row r="1385" spans="1:52" ht="15" customHeight="1">
      <c r="A1385" s="18" t="s">
        <v>285</v>
      </c>
      <c r="B1385" s="74" t="str">
        <f t="shared" si="1348"/>
        <v>2404097D</v>
      </c>
      <c r="C1385" s="76">
        <v>45477.812835648103</v>
      </c>
      <c r="D1385" s="75" t="s">
        <v>997</v>
      </c>
      <c r="E1385" s="3" t="b">
        <f>ISNUMBER(MATCH(Table1[[#This Row],[Email]],Attendance[Email],0))</f>
        <v>1</v>
      </c>
      <c r="F1385" s="3">
        <f t="shared" si="1349"/>
        <v>45478.146168981439</v>
      </c>
      <c r="G1385" s="21">
        <f>DAY(Table1[[#This Row],[Actual Time]])</f>
        <v>5</v>
      </c>
      <c r="H1385">
        <f>MONTH(Table1[[#This Row],[Actual Time]])</f>
        <v>7</v>
      </c>
      <c r="I1385">
        <f>YEAR(Table1[[#This Row],[Actual Time]])</f>
        <v>2024</v>
      </c>
      <c r="J1385" t="str">
        <f t="shared" si="1350"/>
        <v>5/7/2024</v>
      </c>
      <c r="K1385" s="3" t="str">
        <f t="shared" si="1351"/>
        <v>0</v>
      </c>
      <c r="L1385" t="str">
        <f t="shared" si="1352"/>
        <v>0</v>
      </c>
      <c r="M1385" t="str">
        <f t="shared" si="1353"/>
        <v>0</v>
      </c>
      <c r="N1385" t="str">
        <f t="shared" si="1354"/>
        <v>0</v>
      </c>
      <c r="O1385" t="str">
        <f t="shared" si="1355"/>
        <v>0</v>
      </c>
      <c r="P1385" t="str">
        <f t="shared" si="1356"/>
        <v>0</v>
      </c>
      <c r="Q1385" t="str">
        <f t="shared" si="1357"/>
        <v>0</v>
      </c>
      <c r="R1385" t="str">
        <f t="shared" si="1358"/>
        <v>0</v>
      </c>
      <c r="S1385" t="str">
        <f t="shared" si="1359"/>
        <v>0</v>
      </c>
      <c r="T1385" s="3" t="str">
        <f t="shared" si="1359"/>
        <v>0</v>
      </c>
      <c r="U1385" t="str">
        <f t="shared" si="1360"/>
        <v>0</v>
      </c>
      <c r="V1385" t="str">
        <f t="shared" si="1361"/>
        <v>1</v>
      </c>
      <c r="W1385" t="str">
        <f t="shared" si="1362"/>
        <v>0</v>
      </c>
      <c r="X1385" t="str">
        <f t="shared" si="1363"/>
        <v>0</v>
      </c>
      <c r="Y1385" t="str">
        <f t="shared" si="1364"/>
        <v>0</v>
      </c>
      <c r="Z1385" t="str">
        <f t="shared" si="1365"/>
        <v>0</v>
      </c>
      <c r="AA1385" t="str">
        <f t="shared" si="1366"/>
        <v>0</v>
      </c>
      <c r="AB1385" s="3" t="str">
        <f t="shared" si="1366"/>
        <v>0</v>
      </c>
      <c r="AC1385" t="str">
        <f t="shared" si="1367"/>
        <v>0</v>
      </c>
      <c r="AD1385" t="str">
        <f t="shared" si="1368"/>
        <v>0</v>
      </c>
      <c r="AE1385" t="str">
        <f t="shared" si="1369"/>
        <v>0</v>
      </c>
      <c r="AF1385" t="str">
        <f t="shared" si="1370"/>
        <v>0</v>
      </c>
      <c r="AG1385" t="str">
        <f t="shared" si="1371"/>
        <v>0</v>
      </c>
      <c r="AH1385" t="str">
        <f t="shared" si="1372"/>
        <v>0</v>
      </c>
      <c r="AI1385" t="str">
        <f t="shared" si="1373"/>
        <v>0</v>
      </c>
      <c r="AJ1385" t="str">
        <f t="shared" si="1374"/>
        <v>0</v>
      </c>
      <c r="AK1385" t="str">
        <f t="shared" si="1375"/>
        <v>0</v>
      </c>
      <c r="AL1385" t="str">
        <f t="shared" si="1376"/>
        <v>0</v>
      </c>
      <c r="AM1385" t="str">
        <f t="shared" si="1377"/>
        <v>0</v>
      </c>
      <c r="AN1385" t="str">
        <f t="shared" si="1378"/>
        <v>0</v>
      </c>
      <c r="AO1385" t="str">
        <f t="shared" si="1379"/>
        <v>0</v>
      </c>
      <c r="AP1385" t="str">
        <f t="shared" si="1380"/>
        <v>0</v>
      </c>
      <c r="AQ1385" t="str">
        <f t="shared" si="1381"/>
        <v>0</v>
      </c>
      <c r="AR1385" t="str">
        <f t="shared" si="1382"/>
        <v>0</v>
      </c>
      <c r="AS1385" t="str">
        <f t="shared" si="1383"/>
        <v>0</v>
      </c>
      <c r="AT1385" t="str">
        <f t="shared" si="1384"/>
        <v>0</v>
      </c>
      <c r="AU1385" t="str">
        <f t="shared" si="1385"/>
        <v>0</v>
      </c>
      <c r="AV1385" t="str">
        <f t="shared" si="1386"/>
        <v>0</v>
      </c>
      <c r="AW1385" t="str">
        <f t="shared" si="1387"/>
        <v>0</v>
      </c>
      <c r="AX1385" t="str">
        <f t="shared" si="1388"/>
        <v>0</v>
      </c>
      <c r="AY1385" t="str">
        <f t="shared" si="1389"/>
        <v>0</v>
      </c>
      <c r="AZ1385" s="22"/>
    </row>
    <row r="1386" spans="1:52" ht="15" customHeight="1">
      <c r="A1386" s="18" t="s">
        <v>240</v>
      </c>
      <c r="B1386" s="74" t="str">
        <f t="shared" si="1348"/>
        <v>2202748F</v>
      </c>
      <c r="C1386" s="76">
        <v>45477.812835648103</v>
      </c>
      <c r="D1386" s="75" t="s">
        <v>966</v>
      </c>
      <c r="E1386" s="3" t="b">
        <f>ISNUMBER(MATCH(Table1[[#This Row],[Email]],Attendance[Email],0))</f>
        <v>1</v>
      </c>
      <c r="F1386" s="3">
        <f t="shared" si="1349"/>
        <v>45478.146168981439</v>
      </c>
      <c r="G1386" s="21">
        <f>DAY(Table1[[#This Row],[Actual Time]])</f>
        <v>5</v>
      </c>
      <c r="H1386">
        <f>MONTH(Table1[[#This Row],[Actual Time]])</f>
        <v>7</v>
      </c>
      <c r="I1386">
        <f>YEAR(Table1[[#This Row],[Actual Time]])</f>
        <v>2024</v>
      </c>
      <c r="J1386" t="str">
        <f t="shared" si="1350"/>
        <v>5/7/2024</v>
      </c>
      <c r="K1386" s="3" t="str">
        <f t="shared" si="1351"/>
        <v>0</v>
      </c>
      <c r="L1386" t="str">
        <f t="shared" si="1352"/>
        <v>0</v>
      </c>
      <c r="M1386" t="str">
        <f t="shared" si="1353"/>
        <v>0</v>
      </c>
      <c r="N1386" t="str">
        <f t="shared" si="1354"/>
        <v>0</v>
      </c>
      <c r="O1386" t="str">
        <f t="shared" si="1355"/>
        <v>0</v>
      </c>
      <c r="P1386" t="str">
        <f t="shared" si="1356"/>
        <v>0</v>
      </c>
      <c r="Q1386" t="str">
        <f t="shared" si="1357"/>
        <v>0</v>
      </c>
      <c r="R1386" t="str">
        <f t="shared" si="1358"/>
        <v>0</v>
      </c>
      <c r="S1386" t="str">
        <f t="shared" si="1359"/>
        <v>0</v>
      </c>
      <c r="T1386" s="3" t="str">
        <f t="shared" si="1359"/>
        <v>0</v>
      </c>
      <c r="U1386" t="str">
        <f t="shared" si="1360"/>
        <v>0</v>
      </c>
      <c r="V1386" t="str">
        <f t="shared" si="1361"/>
        <v>1</v>
      </c>
      <c r="W1386" t="str">
        <f t="shared" si="1362"/>
        <v>0</v>
      </c>
      <c r="X1386" t="str">
        <f t="shared" si="1363"/>
        <v>0</v>
      </c>
      <c r="Y1386" t="str">
        <f t="shared" si="1364"/>
        <v>0</v>
      </c>
      <c r="Z1386" t="str">
        <f t="shared" si="1365"/>
        <v>0</v>
      </c>
      <c r="AA1386" t="str">
        <f t="shared" si="1366"/>
        <v>0</v>
      </c>
      <c r="AB1386" s="3" t="str">
        <f t="shared" si="1366"/>
        <v>0</v>
      </c>
      <c r="AC1386" t="str">
        <f t="shared" si="1367"/>
        <v>0</v>
      </c>
      <c r="AD1386" t="str">
        <f t="shared" si="1368"/>
        <v>0</v>
      </c>
      <c r="AE1386" t="str">
        <f t="shared" si="1369"/>
        <v>0</v>
      </c>
      <c r="AF1386" t="str">
        <f t="shared" si="1370"/>
        <v>0</v>
      </c>
      <c r="AG1386" t="str">
        <f t="shared" si="1371"/>
        <v>0</v>
      </c>
      <c r="AH1386" t="str">
        <f t="shared" si="1372"/>
        <v>0</v>
      </c>
      <c r="AI1386" t="str">
        <f t="shared" si="1373"/>
        <v>0</v>
      </c>
      <c r="AJ1386" t="str">
        <f t="shared" si="1374"/>
        <v>0</v>
      </c>
      <c r="AK1386" t="str">
        <f t="shared" si="1375"/>
        <v>0</v>
      </c>
      <c r="AL1386" t="str">
        <f t="shared" si="1376"/>
        <v>0</v>
      </c>
      <c r="AM1386" t="str">
        <f t="shared" si="1377"/>
        <v>0</v>
      </c>
      <c r="AN1386" t="str">
        <f t="shared" si="1378"/>
        <v>0</v>
      </c>
      <c r="AO1386" t="str">
        <f t="shared" si="1379"/>
        <v>0</v>
      </c>
      <c r="AP1386" t="str">
        <f t="shared" si="1380"/>
        <v>0</v>
      </c>
      <c r="AQ1386" t="str">
        <f t="shared" si="1381"/>
        <v>0</v>
      </c>
      <c r="AR1386" t="str">
        <f t="shared" si="1382"/>
        <v>0</v>
      </c>
      <c r="AS1386" t="str">
        <f t="shared" si="1383"/>
        <v>0</v>
      </c>
      <c r="AT1386" t="str">
        <f t="shared" si="1384"/>
        <v>0</v>
      </c>
      <c r="AU1386" t="str">
        <f t="shared" si="1385"/>
        <v>0</v>
      </c>
      <c r="AV1386" t="str">
        <f t="shared" si="1386"/>
        <v>0</v>
      </c>
      <c r="AW1386" t="str">
        <f t="shared" si="1387"/>
        <v>0</v>
      </c>
      <c r="AX1386" t="str">
        <f t="shared" si="1388"/>
        <v>0</v>
      </c>
      <c r="AY1386" t="str">
        <f t="shared" si="1389"/>
        <v>0</v>
      </c>
      <c r="AZ1386" s="22"/>
    </row>
    <row r="1387" spans="1:52" ht="15" customHeight="1">
      <c r="A1387" s="77" t="s">
        <v>627</v>
      </c>
      <c r="B1387" s="74" t="str">
        <f t="shared" ref="B1387:B1406" si="1390">LEFT($A1387,8)</f>
        <v>2401521F</v>
      </c>
      <c r="C1387" s="78">
        <v>45575.752222222203</v>
      </c>
      <c r="D1387" s="77" t="s">
        <v>981</v>
      </c>
      <c r="E1387" s="3" t="b">
        <f>ISNUMBER(MATCH(Table1[[#This Row],[Email]],Attendance[Email],0))</f>
        <v>1</v>
      </c>
      <c r="F1387" s="3">
        <f t="shared" ref="F1387:F1430" si="1391">$C1387+(8/24)</f>
        <v>45576.085555555539</v>
      </c>
      <c r="G1387" s="21">
        <f>DAY(Table1[[#This Row],[Actual Time]])</f>
        <v>11</v>
      </c>
      <c r="H1387">
        <f>MONTH(Table1[[#This Row],[Actual Time]])</f>
        <v>10</v>
      </c>
      <c r="I1387">
        <f>YEAR(Table1[[#This Row],[Actual Time]])</f>
        <v>2024</v>
      </c>
      <c r="J1387" t="str">
        <f t="shared" ref="J1387:J1406" si="1392">G1387&amp;"/"&amp;H1387&amp;"/"&amp;I1387</f>
        <v>11/10/2024</v>
      </c>
      <c r="K1387" s="3" t="str">
        <f t="shared" ref="K1387:K1406" si="1393">IF(K$1=$J1387,"1","0")</f>
        <v>0</v>
      </c>
      <c r="L1387" t="str">
        <f t="shared" ref="L1387:L1406" si="1394">IF(L$1=$J1387,"1","0")</f>
        <v>0</v>
      </c>
      <c r="M1387" t="str">
        <f t="shared" ref="M1387:M1406" si="1395">IF(M$1=$J1387,"1","0")</f>
        <v>0</v>
      </c>
      <c r="N1387" t="str">
        <f t="shared" ref="N1387:N1406" si="1396">IF(N$1=$J1387,"1","0")</f>
        <v>0</v>
      </c>
      <c r="O1387" t="str">
        <f t="shared" ref="O1387:O1406" si="1397">IF(O$1=$J1387,"1","0")</f>
        <v>0</v>
      </c>
      <c r="P1387" t="str">
        <f t="shared" ref="P1387:P1406" si="1398">IF(P$1=$J1387,"1","0")</f>
        <v>0</v>
      </c>
      <c r="Q1387" t="str">
        <f t="shared" ref="Q1387:Q1406" si="1399">IF(Q$1=$J1387,"1","0")</f>
        <v>0</v>
      </c>
      <c r="R1387" t="str">
        <f t="shared" ref="R1387:R1406" si="1400">IF(R$1=$J1387,"1","0")</f>
        <v>0</v>
      </c>
      <c r="S1387" t="str">
        <f t="shared" ref="S1387:T1406" si="1401">IF(S$1=$J1387,"1","0")</f>
        <v>0</v>
      </c>
      <c r="T1387" s="3" t="str">
        <f t="shared" si="1401"/>
        <v>0</v>
      </c>
      <c r="U1387" t="str">
        <f t="shared" ref="U1387:U1406" si="1402">IF(U$1=$J1387,"1","0")</f>
        <v>0</v>
      </c>
      <c r="V1387" t="str">
        <f t="shared" ref="V1387:V1406" si="1403">IF(V$1=$J1387,"1","0")</f>
        <v>0</v>
      </c>
      <c r="W1387" t="str">
        <f t="shared" ref="W1387:W1406" si="1404">IF(W$1=$J1387,"1","0")</f>
        <v>0</v>
      </c>
      <c r="X1387" t="str">
        <f t="shared" ref="X1387:X1406" si="1405">IF(X$1=$J1387,"1","0")</f>
        <v>0</v>
      </c>
      <c r="Y1387" t="str">
        <f t="shared" ref="Y1387:Y1406" si="1406">IF(Y$1=$J1387,"1","0")</f>
        <v>0</v>
      </c>
      <c r="Z1387" t="str">
        <f t="shared" ref="Z1387:Z1406" si="1407">IF(Z$1=$J1387,"1","0")</f>
        <v>0</v>
      </c>
      <c r="AA1387" t="str">
        <f t="shared" ref="AA1387:AB1406" si="1408">IF(AA$1=$J1387,"1","0")</f>
        <v>0</v>
      </c>
      <c r="AB1387" s="3" t="str">
        <f t="shared" si="1408"/>
        <v>0</v>
      </c>
      <c r="AC1387" t="str">
        <f t="shared" ref="AC1387:AC1406" si="1409">IF(AC$1=$J1387,"1","0")</f>
        <v>0</v>
      </c>
      <c r="AD1387" t="str">
        <f t="shared" ref="AD1387:AD1406" si="1410">IF(AD$1=$J1387,"1","0")</f>
        <v>0</v>
      </c>
      <c r="AE1387" t="str">
        <f t="shared" ref="AE1387:AE1406" si="1411">IF(AE$1=$J1387,"1","0")</f>
        <v>0</v>
      </c>
      <c r="AF1387" t="str">
        <f t="shared" ref="AF1387:AF1406" si="1412">IF(AF$1=$J1387,"1","0")</f>
        <v>0</v>
      </c>
      <c r="AG1387" t="str">
        <f t="shared" ref="AG1387:AG1406" si="1413">IF(AG$1=$J1387,"1","0")</f>
        <v>1</v>
      </c>
      <c r="AH1387" t="str">
        <f t="shared" ref="AH1387:AH1406" si="1414">IF(AH$1=$J1387,"1","0")</f>
        <v>0</v>
      </c>
      <c r="AI1387" t="str">
        <f t="shared" ref="AI1387:AI1406" si="1415">IF(AI$1=$J1387,"1","0")</f>
        <v>0</v>
      </c>
      <c r="AJ1387" t="str">
        <f t="shared" ref="AJ1387:AJ1406" si="1416">IF(AJ$1=$J1387,"1","0")</f>
        <v>0</v>
      </c>
      <c r="AK1387" t="str">
        <f t="shared" ref="AK1387:AK1406" si="1417">IF(AK$1=$J1387,"1","0")</f>
        <v>0</v>
      </c>
      <c r="AL1387" t="str">
        <f t="shared" ref="AL1387:AL1406" si="1418">IF(AL$1=$J1387,"1","0")</f>
        <v>0</v>
      </c>
      <c r="AM1387" t="str">
        <f t="shared" ref="AM1387:AM1406" si="1419">IF(AM$1=$J1387,"1","0")</f>
        <v>0</v>
      </c>
      <c r="AN1387" t="str">
        <f t="shared" ref="AN1387:AN1406" si="1420">IF(AN$1=$J1387,"1","0")</f>
        <v>0</v>
      </c>
      <c r="AO1387" t="str">
        <f t="shared" ref="AO1387:AO1406" si="1421">IF(AO$1=$J1387,"1","0")</f>
        <v>0</v>
      </c>
      <c r="AP1387" t="str">
        <f t="shared" ref="AP1387:AP1406" si="1422">IF(AP$1=$J1387,"1","0")</f>
        <v>0</v>
      </c>
      <c r="AQ1387" t="str">
        <f t="shared" ref="AQ1387:AQ1406" si="1423">IF(AQ$1=$J1387,"1","0")</f>
        <v>0</v>
      </c>
      <c r="AR1387" t="str">
        <f t="shared" ref="AR1387:AR1406" si="1424">IF(AR$1=$J1387,"1","0")</f>
        <v>0</v>
      </c>
      <c r="AS1387" t="str">
        <f t="shared" ref="AS1387:AS1406" si="1425">IF(AS$1=$J1387,"1","0")</f>
        <v>0</v>
      </c>
      <c r="AT1387" t="str">
        <f t="shared" ref="AT1387:AT1406" si="1426">IF(AT$1=$J1387,"1","0")</f>
        <v>0</v>
      </c>
      <c r="AU1387" t="str">
        <f t="shared" ref="AU1387:AU1406" si="1427">IF(AU$1=$J1387,"1","0")</f>
        <v>0</v>
      </c>
      <c r="AV1387" t="str">
        <f t="shared" ref="AV1387:AV1406" si="1428">IF(AV$1=$J1387,"1","0")</f>
        <v>0</v>
      </c>
      <c r="AW1387" t="str">
        <f t="shared" ref="AW1387:AW1406" si="1429">IF(AW$1=$J1387,"1","0")</f>
        <v>0</v>
      </c>
      <c r="AX1387" t="str">
        <f t="shared" ref="AX1387:AX1406" si="1430">IF(AX$1=$J1387,"1","0")</f>
        <v>0</v>
      </c>
      <c r="AY1387" t="str">
        <f t="shared" ref="AY1387:AY1406" si="1431">IF(AY$1=$J1387,"1","0")</f>
        <v>0</v>
      </c>
      <c r="AZ1387" s="22"/>
    </row>
    <row r="1388" spans="1:52" ht="15" customHeight="1">
      <c r="A1388" s="77" t="s">
        <v>265</v>
      </c>
      <c r="B1388" s="74" t="str">
        <f t="shared" si="1390"/>
        <v>2301725D</v>
      </c>
      <c r="C1388" s="78">
        <v>45575.752222222203</v>
      </c>
      <c r="D1388" s="77" t="s">
        <v>967</v>
      </c>
      <c r="E1388" s="3" t="b">
        <f>ISNUMBER(MATCH(Table1[[#This Row],[Email]],Attendance[Email],0))</f>
        <v>1</v>
      </c>
      <c r="F1388" s="3">
        <f t="shared" si="1391"/>
        <v>45576.085555555539</v>
      </c>
      <c r="G1388" s="21">
        <f>DAY(Table1[[#This Row],[Actual Time]])</f>
        <v>11</v>
      </c>
      <c r="H1388">
        <f>MONTH(Table1[[#This Row],[Actual Time]])</f>
        <v>10</v>
      </c>
      <c r="I1388">
        <f>YEAR(Table1[[#This Row],[Actual Time]])</f>
        <v>2024</v>
      </c>
      <c r="J1388" t="str">
        <f t="shared" si="1392"/>
        <v>11/10/2024</v>
      </c>
      <c r="K1388" s="3" t="str">
        <f t="shared" si="1393"/>
        <v>0</v>
      </c>
      <c r="L1388" t="str">
        <f t="shared" si="1394"/>
        <v>0</v>
      </c>
      <c r="M1388" t="str">
        <f t="shared" si="1395"/>
        <v>0</v>
      </c>
      <c r="N1388" t="str">
        <f t="shared" si="1396"/>
        <v>0</v>
      </c>
      <c r="O1388" t="str">
        <f t="shared" si="1397"/>
        <v>0</v>
      </c>
      <c r="P1388" t="str">
        <f t="shared" si="1398"/>
        <v>0</v>
      </c>
      <c r="Q1388" t="str">
        <f t="shared" si="1399"/>
        <v>0</v>
      </c>
      <c r="R1388" t="str">
        <f t="shared" si="1400"/>
        <v>0</v>
      </c>
      <c r="S1388" t="str">
        <f t="shared" si="1401"/>
        <v>0</v>
      </c>
      <c r="T1388" s="3" t="str">
        <f t="shared" si="1401"/>
        <v>0</v>
      </c>
      <c r="U1388" t="str">
        <f t="shared" si="1402"/>
        <v>0</v>
      </c>
      <c r="V1388" t="str">
        <f t="shared" si="1403"/>
        <v>0</v>
      </c>
      <c r="W1388" t="str">
        <f t="shared" si="1404"/>
        <v>0</v>
      </c>
      <c r="X1388" t="str">
        <f t="shared" si="1405"/>
        <v>0</v>
      </c>
      <c r="Y1388" t="str">
        <f t="shared" si="1406"/>
        <v>0</v>
      </c>
      <c r="Z1388" t="str">
        <f t="shared" si="1407"/>
        <v>0</v>
      </c>
      <c r="AA1388" t="str">
        <f t="shared" si="1408"/>
        <v>0</v>
      </c>
      <c r="AB1388" s="3" t="str">
        <f t="shared" si="1408"/>
        <v>0</v>
      </c>
      <c r="AC1388" t="str">
        <f t="shared" si="1409"/>
        <v>0</v>
      </c>
      <c r="AD1388" t="str">
        <f t="shared" si="1410"/>
        <v>0</v>
      </c>
      <c r="AE1388" t="str">
        <f t="shared" si="1411"/>
        <v>0</v>
      </c>
      <c r="AF1388" t="str">
        <f t="shared" si="1412"/>
        <v>0</v>
      </c>
      <c r="AG1388" t="str">
        <f t="shared" si="1413"/>
        <v>1</v>
      </c>
      <c r="AH1388" t="str">
        <f t="shared" si="1414"/>
        <v>0</v>
      </c>
      <c r="AI1388" t="str">
        <f t="shared" si="1415"/>
        <v>0</v>
      </c>
      <c r="AJ1388" t="str">
        <f t="shared" si="1416"/>
        <v>0</v>
      </c>
      <c r="AK1388" t="str">
        <f t="shared" si="1417"/>
        <v>0</v>
      </c>
      <c r="AL1388" t="str">
        <f t="shared" si="1418"/>
        <v>0</v>
      </c>
      <c r="AM1388" t="str">
        <f t="shared" si="1419"/>
        <v>0</v>
      </c>
      <c r="AN1388" t="str">
        <f t="shared" si="1420"/>
        <v>0</v>
      </c>
      <c r="AO1388" t="str">
        <f t="shared" si="1421"/>
        <v>0</v>
      </c>
      <c r="AP1388" t="str">
        <f t="shared" si="1422"/>
        <v>0</v>
      </c>
      <c r="AQ1388" t="str">
        <f t="shared" si="1423"/>
        <v>0</v>
      </c>
      <c r="AR1388" t="str">
        <f t="shared" si="1424"/>
        <v>0</v>
      </c>
      <c r="AS1388" t="str">
        <f t="shared" si="1425"/>
        <v>0</v>
      </c>
      <c r="AT1388" t="str">
        <f t="shared" si="1426"/>
        <v>0</v>
      </c>
      <c r="AU1388" t="str">
        <f t="shared" si="1427"/>
        <v>0</v>
      </c>
      <c r="AV1388" t="str">
        <f t="shared" si="1428"/>
        <v>0</v>
      </c>
      <c r="AW1388" t="str">
        <f t="shared" si="1429"/>
        <v>0</v>
      </c>
      <c r="AX1388" t="str">
        <f t="shared" si="1430"/>
        <v>0</v>
      </c>
      <c r="AY1388" t="str">
        <f t="shared" si="1431"/>
        <v>0</v>
      </c>
      <c r="AZ1388" s="22"/>
    </row>
    <row r="1389" spans="1:52" ht="15" customHeight="1">
      <c r="A1389" s="77" t="s">
        <v>292</v>
      </c>
      <c r="B1389" s="74" t="str">
        <f t="shared" si="1390"/>
        <v>2404327E</v>
      </c>
      <c r="C1389" s="78">
        <v>45575.752222222203</v>
      </c>
      <c r="D1389" s="77" t="s">
        <v>948</v>
      </c>
      <c r="E1389" s="3" t="b">
        <f>ISNUMBER(MATCH(Table1[[#This Row],[Email]],Attendance[Email],0))</f>
        <v>1</v>
      </c>
      <c r="F1389" s="3">
        <f t="shared" si="1391"/>
        <v>45576.085555555539</v>
      </c>
      <c r="G1389" s="21">
        <f>DAY(Table1[[#This Row],[Actual Time]])</f>
        <v>11</v>
      </c>
      <c r="H1389">
        <f>MONTH(Table1[[#This Row],[Actual Time]])</f>
        <v>10</v>
      </c>
      <c r="I1389">
        <f>YEAR(Table1[[#This Row],[Actual Time]])</f>
        <v>2024</v>
      </c>
      <c r="J1389" t="str">
        <f t="shared" si="1392"/>
        <v>11/10/2024</v>
      </c>
      <c r="K1389" s="3" t="str">
        <f t="shared" si="1393"/>
        <v>0</v>
      </c>
      <c r="L1389" t="str">
        <f t="shared" si="1394"/>
        <v>0</v>
      </c>
      <c r="M1389" t="str">
        <f t="shared" si="1395"/>
        <v>0</v>
      </c>
      <c r="N1389" t="str">
        <f t="shared" si="1396"/>
        <v>0</v>
      </c>
      <c r="O1389" t="str">
        <f t="shared" si="1397"/>
        <v>0</v>
      </c>
      <c r="P1389" t="str">
        <f t="shared" si="1398"/>
        <v>0</v>
      </c>
      <c r="Q1389" t="str">
        <f t="shared" si="1399"/>
        <v>0</v>
      </c>
      <c r="R1389" t="str">
        <f t="shared" si="1400"/>
        <v>0</v>
      </c>
      <c r="S1389" t="str">
        <f t="shared" si="1401"/>
        <v>0</v>
      </c>
      <c r="T1389" s="3" t="str">
        <f t="shared" si="1401"/>
        <v>0</v>
      </c>
      <c r="U1389" t="str">
        <f t="shared" si="1402"/>
        <v>0</v>
      </c>
      <c r="V1389" t="str">
        <f t="shared" si="1403"/>
        <v>0</v>
      </c>
      <c r="W1389" t="str">
        <f t="shared" si="1404"/>
        <v>0</v>
      </c>
      <c r="X1389" t="str">
        <f t="shared" si="1405"/>
        <v>0</v>
      </c>
      <c r="Y1389" t="str">
        <f t="shared" si="1406"/>
        <v>0</v>
      </c>
      <c r="Z1389" t="str">
        <f t="shared" si="1407"/>
        <v>0</v>
      </c>
      <c r="AA1389" t="str">
        <f t="shared" si="1408"/>
        <v>0</v>
      </c>
      <c r="AB1389" s="3" t="str">
        <f t="shared" si="1408"/>
        <v>0</v>
      </c>
      <c r="AC1389" t="str">
        <f t="shared" si="1409"/>
        <v>0</v>
      </c>
      <c r="AD1389" t="str">
        <f t="shared" si="1410"/>
        <v>0</v>
      </c>
      <c r="AE1389" t="str">
        <f t="shared" si="1411"/>
        <v>0</v>
      </c>
      <c r="AF1389" t="str">
        <f t="shared" si="1412"/>
        <v>0</v>
      </c>
      <c r="AG1389" t="str">
        <f t="shared" si="1413"/>
        <v>1</v>
      </c>
      <c r="AH1389" t="str">
        <f t="shared" si="1414"/>
        <v>0</v>
      </c>
      <c r="AI1389" t="str">
        <f t="shared" si="1415"/>
        <v>0</v>
      </c>
      <c r="AJ1389" t="str">
        <f t="shared" si="1416"/>
        <v>0</v>
      </c>
      <c r="AK1389" t="str">
        <f t="shared" si="1417"/>
        <v>0</v>
      </c>
      <c r="AL1389" t="str">
        <f t="shared" si="1418"/>
        <v>0</v>
      </c>
      <c r="AM1389" t="str">
        <f t="shared" si="1419"/>
        <v>0</v>
      </c>
      <c r="AN1389" t="str">
        <f t="shared" si="1420"/>
        <v>0</v>
      </c>
      <c r="AO1389" t="str">
        <f t="shared" si="1421"/>
        <v>0</v>
      </c>
      <c r="AP1389" t="str">
        <f t="shared" si="1422"/>
        <v>0</v>
      </c>
      <c r="AQ1389" t="str">
        <f t="shared" si="1423"/>
        <v>0</v>
      </c>
      <c r="AR1389" t="str">
        <f t="shared" si="1424"/>
        <v>0</v>
      </c>
      <c r="AS1389" t="str">
        <f t="shared" si="1425"/>
        <v>0</v>
      </c>
      <c r="AT1389" t="str">
        <f t="shared" si="1426"/>
        <v>0</v>
      </c>
      <c r="AU1389" t="str">
        <f t="shared" si="1427"/>
        <v>0</v>
      </c>
      <c r="AV1389" t="str">
        <f t="shared" si="1428"/>
        <v>0</v>
      </c>
      <c r="AW1389" t="str">
        <f t="shared" si="1429"/>
        <v>0</v>
      </c>
      <c r="AX1389" t="str">
        <f t="shared" si="1430"/>
        <v>0</v>
      </c>
      <c r="AY1389" t="str">
        <f t="shared" si="1431"/>
        <v>0</v>
      </c>
      <c r="AZ1389" s="22"/>
    </row>
    <row r="1390" spans="1:52" ht="15" customHeight="1">
      <c r="A1390" s="77" t="s">
        <v>274</v>
      </c>
      <c r="B1390" s="74" t="str">
        <f t="shared" si="1390"/>
        <v>2404130C</v>
      </c>
      <c r="C1390" s="78">
        <v>45575.752222222203</v>
      </c>
      <c r="D1390" s="77" t="s">
        <v>945</v>
      </c>
      <c r="E1390" s="3" t="b">
        <f>ISNUMBER(MATCH(Table1[[#This Row],[Email]],Attendance[Email],0))</f>
        <v>1</v>
      </c>
      <c r="F1390" s="3">
        <f t="shared" si="1391"/>
        <v>45576.085555555539</v>
      </c>
      <c r="G1390" s="21">
        <f>DAY(Table1[[#This Row],[Actual Time]])</f>
        <v>11</v>
      </c>
      <c r="H1390">
        <f>MONTH(Table1[[#This Row],[Actual Time]])</f>
        <v>10</v>
      </c>
      <c r="I1390">
        <f>YEAR(Table1[[#This Row],[Actual Time]])</f>
        <v>2024</v>
      </c>
      <c r="J1390" t="str">
        <f t="shared" si="1392"/>
        <v>11/10/2024</v>
      </c>
      <c r="K1390" s="3" t="str">
        <f t="shared" si="1393"/>
        <v>0</v>
      </c>
      <c r="L1390" t="str">
        <f t="shared" si="1394"/>
        <v>0</v>
      </c>
      <c r="M1390" t="str">
        <f t="shared" si="1395"/>
        <v>0</v>
      </c>
      <c r="N1390" t="str">
        <f t="shared" si="1396"/>
        <v>0</v>
      </c>
      <c r="O1390" t="str">
        <f t="shared" si="1397"/>
        <v>0</v>
      </c>
      <c r="P1390" t="str">
        <f t="shared" si="1398"/>
        <v>0</v>
      </c>
      <c r="Q1390" t="str">
        <f t="shared" si="1399"/>
        <v>0</v>
      </c>
      <c r="R1390" t="str">
        <f t="shared" si="1400"/>
        <v>0</v>
      </c>
      <c r="S1390" t="str">
        <f t="shared" si="1401"/>
        <v>0</v>
      </c>
      <c r="T1390" s="3" t="str">
        <f t="shared" si="1401"/>
        <v>0</v>
      </c>
      <c r="U1390" t="str">
        <f t="shared" si="1402"/>
        <v>0</v>
      </c>
      <c r="V1390" t="str">
        <f t="shared" si="1403"/>
        <v>0</v>
      </c>
      <c r="W1390" t="str">
        <f t="shared" si="1404"/>
        <v>0</v>
      </c>
      <c r="X1390" t="str">
        <f t="shared" si="1405"/>
        <v>0</v>
      </c>
      <c r="Y1390" t="str">
        <f t="shared" si="1406"/>
        <v>0</v>
      </c>
      <c r="Z1390" t="str">
        <f t="shared" si="1407"/>
        <v>0</v>
      </c>
      <c r="AA1390" t="str">
        <f t="shared" si="1408"/>
        <v>0</v>
      </c>
      <c r="AB1390" s="3" t="str">
        <f t="shared" si="1408"/>
        <v>0</v>
      </c>
      <c r="AC1390" t="str">
        <f t="shared" si="1409"/>
        <v>0</v>
      </c>
      <c r="AD1390" t="str">
        <f t="shared" si="1410"/>
        <v>0</v>
      </c>
      <c r="AE1390" t="str">
        <f t="shared" si="1411"/>
        <v>0</v>
      </c>
      <c r="AF1390" t="str">
        <f t="shared" si="1412"/>
        <v>0</v>
      </c>
      <c r="AG1390" t="str">
        <f t="shared" si="1413"/>
        <v>1</v>
      </c>
      <c r="AH1390" t="str">
        <f t="shared" si="1414"/>
        <v>0</v>
      </c>
      <c r="AI1390" t="str">
        <f t="shared" si="1415"/>
        <v>0</v>
      </c>
      <c r="AJ1390" t="str">
        <f t="shared" si="1416"/>
        <v>0</v>
      </c>
      <c r="AK1390" t="str">
        <f t="shared" si="1417"/>
        <v>0</v>
      </c>
      <c r="AL1390" t="str">
        <f t="shared" si="1418"/>
        <v>0</v>
      </c>
      <c r="AM1390" t="str">
        <f t="shared" si="1419"/>
        <v>0</v>
      </c>
      <c r="AN1390" t="str">
        <f t="shared" si="1420"/>
        <v>0</v>
      </c>
      <c r="AO1390" t="str">
        <f t="shared" si="1421"/>
        <v>0</v>
      </c>
      <c r="AP1390" t="str">
        <f t="shared" si="1422"/>
        <v>0</v>
      </c>
      <c r="AQ1390" t="str">
        <f t="shared" si="1423"/>
        <v>0</v>
      </c>
      <c r="AR1390" t="str">
        <f t="shared" si="1424"/>
        <v>0</v>
      </c>
      <c r="AS1390" t="str">
        <f t="shared" si="1425"/>
        <v>0</v>
      </c>
      <c r="AT1390" t="str">
        <f t="shared" si="1426"/>
        <v>0</v>
      </c>
      <c r="AU1390" t="str">
        <f t="shared" si="1427"/>
        <v>0</v>
      </c>
      <c r="AV1390" t="str">
        <f t="shared" si="1428"/>
        <v>0</v>
      </c>
      <c r="AW1390" t="str">
        <f t="shared" si="1429"/>
        <v>0</v>
      </c>
      <c r="AX1390" t="str">
        <f t="shared" si="1430"/>
        <v>0</v>
      </c>
      <c r="AY1390" t="str">
        <f t="shared" si="1431"/>
        <v>0</v>
      </c>
      <c r="AZ1390" s="22"/>
    </row>
    <row r="1391" spans="1:52" ht="15" customHeight="1">
      <c r="A1391" s="77" t="s">
        <v>294</v>
      </c>
      <c r="B1391" s="74" t="str">
        <f t="shared" si="1390"/>
        <v>2404342D</v>
      </c>
      <c r="C1391" s="78">
        <v>45575.752222222203</v>
      </c>
      <c r="D1391" s="77" t="s">
        <v>1008</v>
      </c>
      <c r="E1391" s="3" t="b">
        <f>ISNUMBER(MATCH(Table1[[#This Row],[Email]],Attendance[Email],0))</f>
        <v>1</v>
      </c>
      <c r="F1391" s="3">
        <f t="shared" si="1391"/>
        <v>45576.085555555539</v>
      </c>
      <c r="G1391" s="21">
        <f>DAY(Table1[[#This Row],[Actual Time]])</f>
        <v>11</v>
      </c>
      <c r="H1391">
        <f>MONTH(Table1[[#This Row],[Actual Time]])</f>
        <v>10</v>
      </c>
      <c r="I1391">
        <f>YEAR(Table1[[#This Row],[Actual Time]])</f>
        <v>2024</v>
      </c>
      <c r="J1391" t="str">
        <f t="shared" si="1392"/>
        <v>11/10/2024</v>
      </c>
      <c r="K1391" s="3" t="str">
        <f t="shared" si="1393"/>
        <v>0</v>
      </c>
      <c r="L1391" t="str">
        <f t="shared" si="1394"/>
        <v>0</v>
      </c>
      <c r="M1391" t="str">
        <f t="shared" si="1395"/>
        <v>0</v>
      </c>
      <c r="N1391" t="str">
        <f t="shared" si="1396"/>
        <v>0</v>
      </c>
      <c r="O1391" t="str">
        <f t="shared" si="1397"/>
        <v>0</v>
      </c>
      <c r="P1391" t="str">
        <f t="shared" si="1398"/>
        <v>0</v>
      </c>
      <c r="Q1391" t="str">
        <f t="shared" si="1399"/>
        <v>0</v>
      </c>
      <c r="R1391" t="str">
        <f t="shared" si="1400"/>
        <v>0</v>
      </c>
      <c r="S1391" t="str">
        <f t="shared" si="1401"/>
        <v>0</v>
      </c>
      <c r="T1391" s="3" t="str">
        <f t="shared" si="1401"/>
        <v>0</v>
      </c>
      <c r="U1391" t="str">
        <f t="shared" si="1402"/>
        <v>0</v>
      </c>
      <c r="V1391" t="str">
        <f t="shared" si="1403"/>
        <v>0</v>
      </c>
      <c r="W1391" t="str">
        <f t="shared" si="1404"/>
        <v>0</v>
      </c>
      <c r="X1391" t="str">
        <f t="shared" si="1405"/>
        <v>0</v>
      </c>
      <c r="Y1391" t="str">
        <f t="shared" si="1406"/>
        <v>0</v>
      </c>
      <c r="Z1391" t="str">
        <f t="shared" si="1407"/>
        <v>0</v>
      </c>
      <c r="AA1391" t="str">
        <f t="shared" si="1408"/>
        <v>0</v>
      </c>
      <c r="AB1391" s="3" t="str">
        <f t="shared" si="1408"/>
        <v>0</v>
      </c>
      <c r="AC1391" t="str">
        <f t="shared" si="1409"/>
        <v>0</v>
      </c>
      <c r="AD1391" t="str">
        <f t="shared" si="1410"/>
        <v>0</v>
      </c>
      <c r="AE1391" t="str">
        <f t="shared" si="1411"/>
        <v>0</v>
      </c>
      <c r="AF1391" t="str">
        <f t="shared" si="1412"/>
        <v>0</v>
      </c>
      <c r="AG1391" t="str">
        <f t="shared" si="1413"/>
        <v>1</v>
      </c>
      <c r="AH1391" t="str">
        <f t="shared" si="1414"/>
        <v>0</v>
      </c>
      <c r="AI1391" t="str">
        <f t="shared" si="1415"/>
        <v>0</v>
      </c>
      <c r="AJ1391" t="str">
        <f t="shared" si="1416"/>
        <v>0</v>
      </c>
      <c r="AK1391" t="str">
        <f t="shared" si="1417"/>
        <v>0</v>
      </c>
      <c r="AL1391" t="str">
        <f t="shared" si="1418"/>
        <v>0</v>
      </c>
      <c r="AM1391" t="str">
        <f t="shared" si="1419"/>
        <v>0</v>
      </c>
      <c r="AN1391" t="str">
        <f t="shared" si="1420"/>
        <v>0</v>
      </c>
      <c r="AO1391" t="str">
        <f t="shared" si="1421"/>
        <v>0</v>
      </c>
      <c r="AP1391" t="str">
        <f t="shared" si="1422"/>
        <v>0</v>
      </c>
      <c r="AQ1391" t="str">
        <f t="shared" si="1423"/>
        <v>0</v>
      </c>
      <c r="AR1391" t="str">
        <f t="shared" si="1424"/>
        <v>0</v>
      </c>
      <c r="AS1391" t="str">
        <f t="shared" si="1425"/>
        <v>0</v>
      </c>
      <c r="AT1391" t="str">
        <f t="shared" si="1426"/>
        <v>0</v>
      </c>
      <c r="AU1391" t="str">
        <f t="shared" si="1427"/>
        <v>0</v>
      </c>
      <c r="AV1391" t="str">
        <f t="shared" si="1428"/>
        <v>0</v>
      </c>
      <c r="AW1391" t="str">
        <f t="shared" si="1429"/>
        <v>0</v>
      </c>
      <c r="AX1391" t="str">
        <f t="shared" si="1430"/>
        <v>0</v>
      </c>
      <c r="AY1391" t="str">
        <f t="shared" si="1431"/>
        <v>0</v>
      </c>
      <c r="AZ1391" s="22"/>
    </row>
    <row r="1392" spans="1:52" ht="15" customHeight="1">
      <c r="A1392" s="77" t="s">
        <v>363</v>
      </c>
      <c r="B1392" s="74" t="str">
        <f t="shared" si="1390"/>
        <v>2401480E</v>
      </c>
      <c r="C1392" s="78">
        <v>45575.752222222203</v>
      </c>
      <c r="D1392" s="77" t="s">
        <v>978</v>
      </c>
      <c r="E1392" s="3" t="b">
        <f>ISNUMBER(MATCH(Table1[[#This Row],[Email]],Attendance[Email],0))</f>
        <v>1</v>
      </c>
      <c r="F1392" s="3">
        <f t="shared" si="1391"/>
        <v>45576.085555555539</v>
      </c>
      <c r="G1392" s="21">
        <f>DAY(Table1[[#This Row],[Actual Time]])</f>
        <v>11</v>
      </c>
      <c r="H1392">
        <f>MONTH(Table1[[#This Row],[Actual Time]])</f>
        <v>10</v>
      </c>
      <c r="I1392">
        <f>YEAR(Table1[[#This Row],[Actual Time]])</f>
        <v>2024</v>
      </c>
      <c r="J1392" t="str">
        <f t="shared" si="1392"/>
        <v>11/10/2024</v>
      </c>
      <c r="K1392" s="3" t="str">
        <f t="shared" si="1393"/>
        <v>0</v>
      </c>
      <c r="L1392" t="str">
        <f t="shared" si="1394"/>
        <v>0</v>
      </c>
      <c r="M1392" t="str">
        <f t="shared" si="1395"/>
        <v>0</v>
      </c>
      <c r="N1392" t="str">
        <f t="shared" si="1396"/>
        <v>0</v>
      </c>
      <c r="O1392" t="str">
        <f t="shared" si="1397"/>
        <v>0</v>
      </c>
      <c r="P1392" t="str">
        <f t="shared" si="1398"/>
        <v>0</v>
      </c>
      <c r="Q1392" t="str">
        <f t="shared" si="1399"/>
        <v>0</v>
      </c>
      <c r="R1392" t="str">
        <f t="shared" si="1400"/>
        <v>0</v>
      </c>
      <c r="S1392" t="str">
        <f t="shared" si="1401"/>
        <v>0</v>
      </c>
      <c r="T1392" s="3" t="str">
        <f t="shared" si="1401"/>
        <v>0</v>
      </c>
      <c r="U1392" t="str">
        <f t="shared" si="1402"/>
        <v>0</v>
      </c>
      <c r="V1392" t="str">
        <f t="shared" si="1403"/>
        <v>0</v>
      </c>
      <c r="W1392" t="str">
        <f t="shared" si="1404"/>
        <v>0</v>
      </c>
      <c r="X1392" t="str">
        <f t="shared" si="1405"/>
        <v>0</v>
      </c>
      <c r="Y1392" t="str">
        <f t="shared" si="1406"/>
        <v>0</v>
      </c>
      <c r="Z1392" t="str">
        <f t="shared" si="1407"/>
        <v>0</v>
      </c>
      <c r="AA1392" t="str">
        <f t="shared" si="1408"/>
        <v>0</v>
      </c>
      <c r="AB1392" s="3" t="str">
        <f t="shared" si="1408"/>
        <v>0</v>
      </c>
      <c r="AC1392" t="str">
        <f t="shared" si="1409"/>
        <v>0</v>
      </c>
      <c r="AD1392" t="str">
        <f t="shared" si="1410"/>
        <v>0</v>
      </c>
      <c r="AE1392" t="str">
        <f t="shared" si="1411"/>
        <v>0</v>
      </c>
      <c r="AF1392" t="str">
        <f t="shared" si="1412"/>
        <v>0</v>
      </c>
      <c r="AG1392" t="str">
        <f t="shared" si="1413"/>
        <v>1</v>
      </c>
      <c r="AH1392" t="str">
        <f t="shared" si="1414"/>
        <v>0</v>
      </c>
      <c r="AI1392" t="str">
        <f t="shared" si="1415"/>
        <v>0</v>
      </c>
      <c r="AJ1392" t="str">
        <f t="shared" si="1416"/>
        <v>0</v>
      </c>
      <c r="AK1392" t="str">
        <f t="shared" si="1417"/>
        <v>0</v>
      </c>
      <c r="AL1392" t="str">
        <f t="shared" si="1418"/>
        <v>0</v>
      </c>
      <c r="AM1392" t="str">
        <f t="shared" si="1419"/>
        <v>0</v>
      </c>
      <c r="AN1392" t="str">
        <f t="shared" si="1420"/>
        <v>0</v>
      </c>
      <c r="AO1392" t="str">
        <f t="shared" si="1421"/>
        <v>0</v>
      </c>
      <c r="AP1392" t="str">
        <f t="shared" si="1422"/>
        <v>0</v>
      </c>
      <c r="AQ1392" t="str">
        <f t="shared" si="1423"/>
        <v>0</v>
      </c>
      <c r="AR1392" t="str">
        <f t="shared" si="1424"/>
        <v>0</v>
      </c>
      <c r="AS1392" t="str">
        <f t="shared" si="1425"/>
        <v>0</v>
      </c>
      <c r="AT1392" t="str">
        <f t="shared" si="1426"/>
        <v>0</v>
      </c>
      <c r="AU1392" t="str">
        <f t="shared" si="1427"/>
        <v>0</v>
      </c>
      <c r="AV1392" t="str">
        <f t="shared" si="1428"/>
        <v>0</v>
      </c>
      <c r="AW1392" t="str">
        <f t="shared" si="1429"/>
        <v>0</v>
      </c>
      <c r="AX1392" t="str">
        <f t="shared" si="1430"/>
        <v>0</v>
      </c>
      <c r="AY1392" t="str">
        <f t="shared" si="1431"/>
        <v>0</v>
      </c>
      <c r="AZ1392" s="22"/>
    </row>
    <row r="1393" spans="1:52" ht="15" customHeight="1">
      <c r="A1393" s="77" t="s">
        <v>413</v>
      </c>
      <c r="B1393" s="74" t="str">
        <f t="shared" si="1390"/>
        <v>2401056C</v>
      </c>
      <c r="C1393" s="78">
        <v>45575.752222222203</v>
      </c>
      <c r="D1393" s="77" t="s">
        <v>970</v>
      </c>
      <c r="E1393" s="3" t="b">
        <f>ISNUMBER(MATCH(Table1[[#This Row],[Email]],Attendance[Email],0))</f>
        <v>1</v>
      </c>
      <c r="F1393" s="3">
        <f t="shared" si="1391"/>
        <v>45576.085555555539</v>
      </c>
      <c r="G1393" s="21">
        <f>DAY(Table1[[#This Row],[Actual Time]])</f>
        <v>11</v>
      </c>
      <c r="H1393">
        <f>MONTH(Table1[[#This Row],[Actual Time]])</f>
        <v>10</v>
      </c>
      <c r="I1393">
        <f>YEAR(Table1[[#This Row],[Actual Time]])</f>
        <v>2024</v>
      </c>
      <c r="J1393" t="str">
        <f t="shared" si="1392"/>
        <v>11/10/2024</v>
      </c>
      <c r="K1393" s="3" t="str">
        <f t="shared" si="1393"/>
        <v>0</v>
      </c>
      <c r="L1393" t="str">
        <f t="shared" si="1394"/>
        <v>0</v>
      </c>
      <c r="M1393" t="str">
        <f t="shared" si="1395"/>
        <v>0</v>
      </c>
      <c r="N1393" t="str">
        <f t="shared" si="1396"/>
        <v>0</v>
      </c>
      <c r="O1393" t="str">
        <f t="shared" si="1397"/>
        <v>0</v>
      </c>
      <c r="P1393" t="str">
        <f t="shared" si="1398"/>
        <v>0</v>
      </c>
      <c r="Q1393" t="str">
        <f t="shared" si="1399"/>
        <v>0</v>
      </c>
      <c r="R1393" t="str">
        <f t="shared" si="1400"/>
        <v>0</v>
      </c>
      <c r="S1393" t="str">
        <f t="shared" si="1401"/>
        <v>0</v>
      </c>
      <c r="T1393" s="3" t="str">
        <f t="shared" si="1401"/>
        <v>0</v>
      </c>
      <c r="U1393" t="str">
        <f t="shared" si="1402"/>
        <v>0</v>
      </c>
      <c r="V1393" t="str">
        <f t="shared" si="1403"/>
        <v>0</v>
      </c>
      <c r="W1393" t="str">
        <f t="shared" si="1404"/>
        <v>0</v>
      </c>
      <c r="X1393" t="str">
        <f t="shared" si="1405"/>
        <v>0</v>
      </c>
      <c r="Y1393" t="str">
        <f t="shared" si="1406"/>
        <v>0</v>
      </c>
      <c r="Z1393" t="str">
        <f t="shared" si="1407"/>
        <v>0</v>
      </c>
      <c r="AA1393" t="str">
        <f t="shared" si="1408"/>
        <v>0</v>
      </c>
      <c r="AB1393" s="3" t="str">
        <f t="shared" si="1408"/>
        <v>0</v>
      </c>
      <c r="AC1393" t="str">
        <f t="shared" si="1409"/>
        <v>0</v>
      </c>
      <c r="AD1393" t="str">
        <f t="shared" si="1410"/>
        <v>0</v>
      </c>
      <c r="AE1393" t="str">
        <f t="shared" si="1411"/>
        <v>0</v>
      </c>
      <c r="AF1393" t="str">
        <f t="shared" si="1412"/>
        <v>0</v>
      </c>
      <c r="AG1393" t="str">
        <f t="shared" si="1413"/>
        <v>1</v>
      </c>
      <c r="AH1393" t="str">
        <f t="shared" si="1414"/>
        <v>0</v>
      </c>
      <c r="AI1393" t="str">
        <f t="shared" si="1415"/>
        <v>0</v>
      </c>
      <c r="AJ1393" t="str">
        <f t="shared" si="1416"/>
        <v>0</v>
      </c>
      <c r="AK1393" t="str">
        <f t="shared" si="1417"/>
        <v>0</v>
      </c>
      <c r="AL1393" t="str">
        <f t="shared" si="1418"/>
        <v>0</v>
      </c>
      <c r="AM1393" t="str">
        <f t="shared" si="1419"/>
        <v>0</v>
      </c>
      <c r="AN1393" t="str">
        <f t="shared" si="1420"/>
        <v>0</v>
      </c>
      <c r="AO1393" t="str">
        <f t="shared" si="1421"/>
        <v>0</v>
      </c>
      <c r="AP1393" t="str">
        <f t="shared" si="1422"/>
        <v>0</v>
      </c>
      <c r="AQ1393" t="str">
        <f t="shared" si="1423"/>
        <v>0</v>
      </c>
      <c r="AR1393" t="str">
        <f t="shared" si="1424"/>
        <v>0</v>
      </c>
      <c r="AS1393" t="str">
        <f t="shared" si="1425"/>
        <v>0</v>
      </c>
      <c r="AT1393" t="str">
        <f t="shared" si="1426"/>
        <v>0</v>
      </c>
      <c r="AU1393" t="str">
        <f t="shared" si="1427"/>
        <v>0</v>
      </c>
      <c r="AV1393" t="str">
        <f t="shared" si="1428"/>
        <v>0</v>
      </c>
      <c r="AW1393" t="str">
        <f t="shared" si="1429"/>
        <v>0</v>
      </c>
      <c r="AX1393" t="str">
        <f t="shared" si="1430"/>
        <v>0</v>
      </c>
      <c r="AY1393" t="str">
        <f t="shared" si="1431"/>
        <v>0</v>
      </c>
      <c r="AZ1393" s="22"/>
    </row>
    <row r="1394" spans="1:52" ht="15" customHeight="1">
      <c r="A1394" s="77" t="s">
        <v>399</v>
      </c>
      <c r="B1394" s="74" t="str">
        <f t="shared" si="1390"/>
        <v>2401562J</v>
      </c>
      <c r="C1394" s="78">
        <v>45575.752222222203</v>
      </c>
      <c r="D1394" s="77" t="s">
        <v>950</v>
      </c>
      <c r="E1394" s="3" t="b">
        <f>ISNUMBER(MATCH(Table1[[#This Row],[Email]],Attendance[Email],0))</f>
        <v>1</v>
      </c>
      <c r="F1394" s="3">
        <f t="shared" si="1391"/>
        <v>45576.085555555539</v>
      </c>
      <c r="G1394" s="21">
        <f>DAY(Table1[[#This Row],[Actual Time]])</f>
        <v>11</v>
      </c>
      <c r="H1394">
        <f>MONTH(Table1[[#This Row],[Actual Time]])</f>
        <v>10</v>
      </c>
      <c r="I1394">
        <f>YEAR(Table1[[#This Row],[Actual Time]])</f>
        <v>2024</v>
      </c>
      <c r="J1394" t="str">
        <f t="shared" si="1392"/>
        <v>11/10/2024</v>
      </c>
      <c r="K1394" s="3" t="str">
        <f t="shared" si="1393"/>
        <v>0</v>
      </c>
      <c r="L1394" t="str">
        <f t="shared" si="1394"/>
        <v>0</v>
      </c>
      <c r="M1394" t="str">
        <f t="shared" si="1395"/>
        <v>0</v>
      </c>
      <c r="N1394" t="str">
        <f t="shared" si="1396"/>
        <v>0</v>
      </c>
      <c r="O1394" t="str">
        <f t="shared" si="1397"/>
        <v>0</v>
      </c>
      <c r="P1394" t="str">
        <f t="shared" si="1398"/>
        <v>0</v>
      </c>
      <c r="Q1394" t="str">
        <f t="shared" si="1399"/>
        <v>0</v>
      </c>
      <c r="R1394" t="str">
        <f t="shared" si="1400"/>
        <v>0</v>
      </c>
      <c r="S1394" t="str">
        <f t="shared" si="1401"/>
        <v>0</v>
      </c>
      <c r="T1394" s="3" t="str">
        <f t="shared" si="1401"/>
        <v>0</v>
      </c>
      <c r="U1394" t="str">
        <f t="shared" si="1402"/>
        <v>0</v>
      </c>
      <c r="V1394" t="str">
        <f t="shared" si="1403"/>
        <v>0</v>
      </c>
      <c r="W1394" t="str">
        <f t="shared" si="1404"/>
        <v>0</v>
      </c>
      <c r="X1394" t="str">
        <f t="shared" si="1405"/>
        <v>0</v>
      </c>
      <c r="Y1394" t="str">
        <f t="shared" si="1406"/>
        <v>0</v>
      </c>
      <c r="Z1394" t="str">
        <f t="shared" si="1407"/>
        <v>0</v>
      </c>
      <c r="AA1394" t="str">
        <f t="shared" si="1408"/>
        <v>0</v>
      </c>
      <c r="AB1394" s="3" t="str">
        <f t="shared" si="1408"/>
        <v>0</v>
      </c>
      <c r="AC1394" t="str">
        <f t="shared" si="1409"/>
        <v>0</v>
      </c>
      <c r="AD1394" t="str">
        <f t="shared" si="1410"/>
        <v>0</v>
      </c>
      <c r="AE1394" t="str">
        <f t="shared" si="1411"/>
        <v>0</v>
      </c>
      <c r="AF1394" t="str">
        <f t="shared" si="1412"/>
        <v>0</v>
      </c>
      <c r="AG1394" t="str">
        <f t="shared" si="1413"/>
        <v>1</v>
      </c>
      <c r="AH1394" t="str">
        <f t="shared" si="1414"/>
        <v>0</v>
      </c>
      <c r="AI1394" t="str">
        <f t="shared" si="1415"/>
        <v>0</v>
      </c>
      <c r="AJ1394" t="str">
        <f t="shared" si="1416"/>
        <v>0</v>
      </c>
      <c r="AK1394" t="str">
        <f t="shared" si="1417"/>
        <v>0</v>
      </c>
      <c r="AL1394" t="str">
        <f t="shared" si="1418"/>
        <v>0</v>
      </c>
      <c r="AM1394" t="str">
        <f t="shared" si="1419"/>
        <v>0</v>
      </c>
      <c r="AN1394" t="str">
        <f t="shared" si="1420"/>
        <v>0</v>
      </c>
      <c r="AO1394" t="str">
        <f t="shared" si="1421"/>
        <v>0</v>
      </c>
      <c r="AP1394" t="str">
        <f t="shared" si="1422"/>
        <v>0</v>
      </c>
      <c r="AQ1394" t="str">
        <f t="shared" si="1423"/>
        <v>0</v>
      </c>
      <c r="AR1394" t="str">
        <f t="shared" si="1424"/>
        <v>0</v>
      </c>
      <c r="AS1394" t="str">
        <f t="shared" si="1425"/>
        <v>0</v>
      </c>
      <c r="AT1394" t="str">
        <f t="shared" si="1426"/>
        <v>0</v>
      </c>
      <c r="AU1394" t="str">
        <f t="shared" si="1427"/>
        <v>0</v>
      </c>
      <c r="AV1394" t="str">
        <f t="shared" si="1428"/>
        <v>0</v>
      </c>
      <c r="AW1394" t="str">
        <f t="shared" si="1429"/>
        <v>0</v>
      </c>
      <c r="AX1394" t="str">
        <f t="shared" si="1430"/>
        <v>0</v>
      </c>
      <c r="AY1394" t="str">
        <f t="shared" si="1431"/>
        <v>0</v>
      </c>
      <c r="AZ1394" s="22"/>
    </row>
    <row r="1395" spans="1:52" ht="15" customHeight="1">
      <c r="A1395" s="77" t="s">
        <v>262</v>
      </c>
      <c r="B1395" s="74" t="str">
        <f t="shared" si="1390"/>
        <v>2401771G</v>
      </c>
      <c r="C1395" s="78">
        <v>45575.752222222203</v>
      </c>
      <c r="D1395" s="77" t="s">
        <v>953</v>
      </c>
      <c r="E1395" s="3" t="b">
        <f>ISNUMBER(MATCH(Table1[[#This Row],[Email]],Attendance[Email],0))</f>
        <v>1</v>
      </c>
      <c r="F1395" s="3">
        <f t="shared" si="1391"/>
        <v>45576.085555555539</v>
      </c>
      <c r="G1395" s="21">
        <f>DAY(Table1[[#This Row],[Actual Time]])</f>
        <v>11</v>
      </c>
      <c r="H1395">
        <f>MONTH(Table1[[#This Row],[Actual Time]])</f>
        <v>10</v>
      </c>
      <c r="I1395">
        <f>YEAR(Table1[[#This Row],[Actual Time]])</f>
        <v>2024</v>
      </c>
      <c r="J1395" t="str">
        <f t="shared" si="1392"/>
        <v>11/10/2024</v>
      </c>
      <c r="K1395" s="3" t="str">
        <f t="shared" si="1393"/>
        <v>0</v>
      </c>
      <c r="L1395" t="str">
        <f t="shared" si="1394"/>
        <v>0</v>
      </c>
      <c r="M1395" t="str">
        <f t="shared" si="1395"/>
        <v>0</v>
      </c>
      <c r="N1395" t="str">
        <f t="shared" si="1396"/>
        <v>0</v>
      </c>
      <c r="O1395" t="str">
        <f t="shared" si="1397"/>
        <v>0</v>
      </c>
      <c r="P1395" t="str">
        <f t="shared" si="1398"/>
        <v>0</v>
      </c>
      <c r="Q1395" t="str">
        <f t="shared" si="1399"/>
        <v>0</v>
      </c>
      <c r="R1395" t="str">
        <f t="shared" si="1400"/>
        <v>0</v>
      </c>
      <c r="S1395" t="str">
        <f t="shared" si="1401"/>
        <v>0</v>
      </c>
      <c r="T1395" s="3" t="str">
        <f t="shared" si="1401"/>
        <v>0</v>
      </c>
      <c r="U1395" t="str">
        <f t="shared" si="1402"/>
        <v>0</v>
      </c>
      <c r="V1395" t="str">
        <f t="shared" si="1403"/>
        <v>0</v>
      </c>
      <c r="W1395" t="str">
        <f t="shared" si="1404"/>
        <v>0</v>
      </c>
      <c r="X1395" t="str">
        <f t="shared" si="1405"/>
        <v>0</v>
      </c>
      <c r="Y1395" t="str">
        <f t="shared" si="1406"/>
        <v>0</v>
      </c>
      <c r="Z1395" t="str">
        <f t="shared" si="1407"/>
        <v>0</v>
      </c>
      <c r="AA1395" t="str">
        <f t="shared" si="1408"/>
        <v>0</v>
      </c>
      <c r="AB1395" s="3" t="str">
        <f t="shared" si="1408"/>
        <v>0</v>
      </c>
      <c r="AC1395" t="str">
        <f t="shared" si="1409"/>
        <v>0</v>
      </c>
      <c r="AD1395" t="str">
        <f t="shared" si="1410"/>
        <v>0</v>
      </c>
      <c r="AE1395" t="str">
        <f t="shared" si="1411"/>
        <v>0</v>
      </c>
      <c r="AF1395" t="str">
        <f t="shared" si="1412"/>
        <v>0</v>
      </c>
      <c r="AG1395" t="str">
        <f t="shared" si="1413"/>
        <v>1</v>
      </c>
      <c r="AH1395" t="str">
        <f t="shared" si="1414"/>
        <v>0</v>
      </c>
      <c r="AI1395" t="str">
        <f t="shared" si="1415"/>
        <v>0</v>
      </c>
      <c r="AJ1395" t="str">
        <f t="shared" si="1416"/>
        <v>0</v>
      </c>
      <c r="AK1395" t="str">
        <f t="shared" si="1417"/>
        <v>0</v>
      </c>
      <c r="AL1395" t="str">
        <f t="shared" si="1418"/>
        <v>0</v>
      </c>
      <c r="AM1395" t="str">
        <f t="shared" si="1419"/>
        <v>0</v>
      </c>
      <c r="AN1395" t="str">
        <f t="shared" si="1420"/>
        <v>0</v>
      </c>
      <c r="AO1395" t="str">
        <f t="shared" si="1421"/>
        <v>0</v>
      </c>
      <c r="AP1395" t="str">
        <f t="shared" si="1422"/>
        <v>0</v>
      </c>
      <c r="AQ1395" t="str">
        <f t="shared" si="1423"/>
        <v>0</v>
      </c>
      <c r="AR1395" t="str">
        <f t="shared" si="1424"/>
        <v>0</v>
      </c>
      <c r="AS1395" t="str">
        <f t="shared" si="1425"/>
        <v>0</v>
      </c>
      <c r="AT1395" t="str">
        <f t="shared" si="1426"/>
        <v>0</v>
      </c>
      <c r="AU1395" t="str">
        <f t="shared" si="1427"/>
        <v>0</v>
      </c>
      <c r="AV1395" t="str">
        <f t="shared" si="1428"/>
        <v>0</v>
      </c>
      <c r="AW1395" t="str">
        <f t="shared" si="1429"/>
        <v>0</v>
      </c>
      <c r="AX1395" t="str">
        <f t="shared" si="1430"/>
        <v>0</v>
      </c>
      <c r="AY1395" t="str">
        <f t="shared" si="1431"/>
        <v>0</v>
      </c>
      <c r="AZ1395" s="22"/>
    </row>
    <row r="1396" spans="1:52" ht="15" customHeight="1">
      <c r="A1396" s="77" t="s">
        <v>176</v>
      </c>
      <c r="B1396" s="74" t="str">
        <f t="shared" si="1390"/>
        <v>2400652J</v>
      </c>
      <c r="C1396" s="78">
        <v>45575.752222222203</v>
      </c>
      <c r="D1396" s="77" t="s">
        <v>918</v>
      </c>
      <c r="E1396" s="3" t="b">
        <f>ISNUMBER(MATCH(Table1[[#This Row],[Email]],Attendance[Email],0))</f>
        <v>1</v>
      </c>
      <c r="F1396" s="3">
        <f t="shared" si="1391"/>
        <v>45576.085555555539</v>
      </c>
      <c r="G1396" s="21">
        <f>DAY(Table1[[#This Row],[Actual Time]])</f>
        <v>11</v>
      </c>
      <c r="H1396">
        <f>MONTH(Table1[[#This Row],[Actual Time]])</f>
        <v>10</v>
      </c>
      <c r="I1396">
        <f>YEAR(Table1[[#This Row],[Actual Time]])</f>
        <v>2024</v>
      </c>
      <c r="J1396" t="str">
        <f t="shared" si="1392"/>
        <v>11/10/2024</v>
      </c>
      <c r="K1396" s="3" t="str">
        <f t="shared" si="1393"/>
        <v>0</v>
      </c>
      <c r="L1396" t="str">
        <f t="shared" si="1394"/>
        <v>0</v>
      </c>
      <c r="M1396" t="str">
        <f t="shared" si="1395"/>
        <v>0</v>
      </c>
      <c r="N1396" t="str">
        <f t="shared" si="1396"/>
        <v>0</v>
      </c>
      <c r="O1396" t="str">
        <f t="shared" si="1397"/>
        <v>0</v>
      </c>
      <c r="P1396" t="str">
        <f t="shared" si="1398"/>
        <v>0</v>
      </c>
      <c r="Q1396" t="str">
        <f t="shared" si="1399"/>
        <v>0</v>
      </c>
      <c r="R1396" t="str">
        <f t="shared" si="1400"/>
        <v>0</v>
      </c>
      <c r="S1396" t="str">
        <f t="shared" si="1401"/>
        <v>0</v>
      </c>
      <c r="T1396" s="3" t="str">
        <f t="shared" si="1401"/>
        <v>0</v>
      </c>
      <c r="U1396" t="str">
        <f t="shared" si="1402"/>
        <v>0</v>
      </c>
      <c r="V1396" t="str">
        <f t="shared" si="1403"/>
        <v>0</v>
      </c>
      <c r="W1396" t="str">
        <f t="shared" si="1404"/>
        <v>0</v>
      </c>
      <c r="X1396" t="str">
        <f t="shared" si="1405"/>
        <v>0</v>
      </c>
      <c r="Y1396" t="str">
        <f t="shared" si="1406"/>
        <v>0</v>
      </c>
      <c r="Z1396" t="str">
        <f t="shared" si="1407"/>
        <v>0</v>
      </c>
      <c r="AA1396" t="str">
        <f t="shared" si="1408"/>
        <v>0</v>
      </c>
      <c r="AB1396" s="3" t="str">
        <f t="shared" si="1408"/>
        <v>0</v>
      </c>
      <c r="AC1396" t="str">
        <f t="shared" si="1409"/>
        <v>0</v>
      </c>
      <c r="AD1396" t="str">
        <f t="shared" si="1410"/>
        <v>0</v>
      </c>
      <c r="AE1396" t="str">
        <f t="shared" si="1411"/>
        <v>0</v>
      </c>
      <c r="AF1396" t="str">
        <f t="shared" si="1412"/>
        <v>0</v>
      </c>
      <c r="AG1396" t="str">
        <f t="shared" si="1413"/>
        <v>1</v>
      </c>
      <c r="AH1396" t="str">
        <f t="shared" si="1414"/>
        <v>0</v>
      </c>
      <c r="AI1396" t="str">
        <f t="shared" si="1415"/>
        <v>0</v>
      </c>
      <c r="AJ1396" t="str">
        <f t="shared" si="1416"/>
        <v>0</v>
      </c>
      <c r="AK1396" t="str">
        <f t="shared" si="1417"/>
        <v>0</v>
      </c>
      <c r="AL1396" t="str">
        <f t="shared" si="1418"/>
        <v>0</v>
      </c>
      <c r="AM1396" t="str">
        <f t="shared" si="1419"/>
        <v>0</v>
      </c>
      <c r="AN1396" t="str">
        <f t="shared" si="1420"/>
        <v>0</v>
      </c>
      <c r="AO1396" t="str">
        <f t="shared" si="1421"/>
        <v>0</v>
      </c>
      <c r="AP1396" t="str">
        <f t="shared" si="1422"/>
        <v>0</v>
      </c>
      <c r="AQ1396" t="str">
        <f t="shared" si="1423"/>
        <v>0</v>
      </c>
      <c r="AR1396" t="str">
        <f t="shared" si="1424"/>
        <v>0</v>
      </c>
      <c r="AS1396" t="str">
        <f t="shared" si="1425"/>
        <v>0</v>
      </c>
      <c r="AT1396" t="str">
        <f t="shared" si="1426"/>
        <v>0</v>
      </c>
      <c r="AU1396" t="str">
        <f t="shared" si="1427"/>
        <v>0</v>
      </c>
      <c r="AV1396" t="str">
        <f t="shared" si="1428"/>
        <v>0</v>
      </c>
      <c r="AW1396" t="str">
        <f t="shared" si="1429"/>
        <v>0</v>
      </c>
      <c r="AX1396" t="str">
        <f t="shared" si="1430"/>
        <v>0</v>
      </c>
      <c r="AY1396" t="str">
        <f t="shared" si="1431"/>
        <v>0</v>
      </c>
      <c r="AZ1396" s="22"/>
    </row>
    <row r="1397" spans="1:52" ht="15" customHeight="1">
      <c r="A1397" s="77" t="s">
        <v>528</v>
      </c>
      <c r="B1397" s="74" t="str">
        <f t="shared" si="1390"/>
        <v>2401798J</v>
      </c>
      <c r="C1397" s="78">
        <v>45575.752222222203</v>
      </c>
      <c r="D1397" s="77" t="s">
        <v>990</v>
      </c>
      <c r="E1397" s="3" t="b">
        <f>ISNUMBER(MATCH(Table1[[#This Row],[Email]],Attendance[Email],0))</f>
        <v>1</v>
      </c>
      <c r="F1397" s="3">
        <f t="shared" si="1391"/>
        <v>45576.085555555539</v>
      </c>
      <c r="G1397" s="21">
        <f>DAY(Table1[[#This Row],[Actual Time]])</f>
        <v>11</v>
      </c>
      <c r="H1397">
        <f>MONTH(Table1[[#This Row],[Actual Time]])</f>
        <v>10</v>
      </c>
      <c r="I1397">
        <f>YEAR(Table1[[#This Row],[Actual Time]])</f>
        <v>2024</v>
      </c>
      <c r="J1397" t="str">
        <f t="shared" si="1392"/>
        <v>11/10/2024</v>
      </c>
      <c r="K1397" s="3" t="str">
        <f t="shared" si="1393"/>
        <v>0</v>
      </c>
      <c r="L1397" t="str">
        <f t="shared" si="1394"/>
        <v>0</v>
      </c>
      <c r="M1397" t="str">
        <f t="shared" si="1395"/>
        <v>0</v>
      </c>
      <c r="N1397" t="str">
        <f t="shared" si="1396"/>
        <v>0</v>
      </c>
      <c r="O1397" t="str">
        <f t="shared" si="1397"/>
        <v>0</v>
      </c>
      <c r="P1397" t="str">
        <f t="shared" si="1398"/>
        <v>0</v>
      </c>
      <c r="Q1397" t="str">
        <f t="shared" si="1399"/>
        <v>0</v>
      </c>
      <c r="R1397" t="str">
        <f t="shared" si="1400"/>
        <v>0</v>
      </c>
      <c r="S1397" t="str">
        <f t="shared" si="1401"/>
        <v>0</v>
      </c>
      <c r="T1397" s="3" t="str">
        <f t="shared" si="1401"/>
        <v>0</v>
      </c>
      <c r="U1397" t="str">
        <f t="shared" si="1402"/>
        <v>0</v>
      </c>
      <c r="V1397" t="str">
        <f t="shared" si="1403"/>
        <v>0</v>
      </c>
      <c r="W1397" t="str">
        <f t="shared" si="1404"/>
        <v>0</v>
      </c>
      <c r="X1397" t="str">
        <f t="shared" si="1405"/>
        <v>0</v>
      </c>
      <c r="Y1397" t="str">
        <f t="shared" si="1406"/>
        <v>0</v>
      </c>
      <c r="Z1397" t="str">
        <f t="shared" si="1407"/>
        <v>0</v>
      </c>
      <c r="AA1397" t="str">
        <f t="shared" si="1408"/>
        <v>0</v>
      </c>
      <c r="AB1397" s="3" t="str">
        <f t="shared" si="1408"/>
        <v>0</v>
      </c>
      <c r="AC1397" t="str">
        <f t="shared" si="1409"/>
        <v>0</v>
      </c>
      <c r="AD1397" t="str">
        <f t="shared" si="1410"/>
        <v>0</v>
      </c>
      <c r="AE1397" t="str">
        <f t="shared" si="1411"/>
        <v>0</v>
      </c>
      <c r="AF1397" t="str">
        <f t="shared" si="1412"/>
        <v>0</v>
      </c>
      <c r="AG1397" t="str">
        <f t="shared" si="1413"/>
        <v>1</v>
      </c>
      <c r="AH1397" t="str">
        <f t="shared" si="1414"/>
        <v>0</v>
      </c>
      <c r="AI1397" t="str">
        <f t="shared" si="1415"/>
        <v>0</v>
      </c>
      <c r="AJ1397" t="str">
        <f t="shared" si="1416"/>
        <v>0</v>
      </c>
      <c r="AK1397" t="str">
        <f t="shared" si="1417"/>
        <v>0</v>
      </c>
      <c r="AL1397" t="str">
        <f t="shared" si="1418"/>
        <v>0</v>
      </c>
      <c r="AM1397" t="str">
        <f t="shared" si="1419"/>
        <v>0</v>
      </c>
      <c r="AN1397" t="str">
        <f t="shared" si="1420"/>
        <v>0</v>
      </c>
      <c r="AO1397" t="str">
        <f t="shared" si="1421"/>
        <v>0</v>
      </c>
      <c r="AP1397" t="str">
        <f t="shared" si="1422"/>
        <v>0</v>
      </c>
      <c r="AQ1397" t="str">
        <f t="shared" si="1423"/>
        <v>0</v>
      </c>
      <c r="AR1397" t="str">
        <f t="shared" si="1424"/>
        <v>0</v>
      </c>
      <c r="AS1397" t="str">
        <f t="shared" si="1425"/>
        <v>0</v>
      </c>
      <c r="AT1397" t="str">
        <f t="shared" si="1426"/>
        <v>0</v>
      </c>
      <c r="AU1397" t="str">
        <f t="shared" si="1427"/>
        <v>0</v>
      </c>
      <c r="AV1397" t="str">
        <f t="shared" si="1428"/>
        <v>0</v>
      </c>
      <c r="AW1397" t="str">
        <f t="shared" si="1429"/>
        <v>0</v>
      </c>
      <c r="AX1397" t="str">
        <f t="shared" si="1430"/>
        <v>0</v>
      </c>
      <c r="AY1397" t="str">
        <f t="shared" si="1431"/>
        <v>0</v>
      </c>
      <c r="AZ1397" s="22"/>
    </row>
    <row r="1398" spans="1:52" ht="15" customHeight="1">
      <c r="A1398" s="77" t="s">
        <v>118</v>
      </c>
      <c r="B1398" s="74" t="str">
        <f t="shared" si="1390"/>
        <v>2401360I</v>
      </c>
      <c r="C1398" s="78">
        <v>45575.752222222203</v>
      </c>
      <c r="D1398" s="77" t="s">
        <v>889</v>
      </c>
      <c r="E1398" s="3" t="b">
        <f>ISNUMBER(MATCH(Table1[[#This Row],[Email]],Attendance[Email],0))</f>
        <v>1</v>
      </c>
      <c r="F1398" s="3">
        <f t="shared" si="1391"/>
        <v>45576.085555555539</v>
      </c>
      <c r="G1398" s="21">
        <f>DAY(Table1[[#This Row],[Actual Time]])</f>
        <v>11</v>
      </c>
      <c r="H1398">
        <f>MONTH(Table1[[#This Row],[Actual Time]])</f>
        <v>10</v>
      </c>
      <c r="I1398">
        <f>YEAR(Table1[[#This Row],[Actual Time]])</f>
        <v>2024</v>
      </c>
      <c r="J1398" t="str">
        <f t="shared" si="1392"/>
        <v>11/10/2024</v>
      </c>
      <c r="K1398" s="3" t="str">
        <f t="shared" si="1393"/>
        <v>0</v>
      </c>
      <c r="L1398" t="str">
        <f t="shared" si="1394"/>
        <v>0</v>
      </c>
      <c r="M1398" t="str">
        <f t="shared" si="1395"/>
        <v>0</v>
      </c>
      <c r="N1398" t="str">
        <f t="shared" si="1396"/>
        <v>0</v>
      </c>
      <c r="O1398" t="str">
        <f t="shared" si="1397"/>
        <v>0</v>
      </c>
      <c r="P1398" t="str">
        <f t="shared" si="1398"/>
        <v>0</v>
      </c>
      <c r="Q1398" t="str">
        <f t="shared" si="1399"/>
        <v>0</v>
      </c>
      <c r="R1398" t="str">
        <f t="shared" si="1400"/>
        <v>0</v>
      </c>
      <c r="S1398" t="str">
        <f t="shared" si="1401"/>
        <v>0</v>
      </c>
      <c r="T1398" s="3" t="str">
        <f t="shared" si="1401"/>
        <v>0</v>
      </c>
      <c r="U1398" t="str">
        <f t="shared" si="1402"/>
        <v>0</v>
      </c>
      <c r="V1398" t="str">
        <f t="shared" si="1403"/>
        <v>0</v>
      </c>
      <c r="W1398" t="str">
        <f t="shared" si="1404"/>
        <v>0</v>
      </c>
      <c r="X1398" t="str">
        <f t="shared" si="1405"/>
        <v>0</v>
      </c>
      <c r="Y1398" t="str">
        <f t="shared" si="1406"/>
        <v>0</v>
      </c>
      <c r="Z1398" t="str">
        <f t="shared" si="1407"/>
        <v>0</v>
      </c>
      <c r="AA1398" t="str">
        <f t="shared" si="1408"/>
        <v>0</v>
      </c>
      <c r="AB1398" s="3" t="str">
        <f t="shared" si="1408"/>
        <v>0</v>
      </c>
      <c r="AC1398" t="str">
        <f t="shared" si="1409"/>
        <v>0</v>
      </c>
      <c r="AD1398" t="str">
        <f t="shared" si="1410"/>
        <v>0</v>
      </c>
      <c r="AE1398" t="str">
        <f t="shared" si="1411"/>
        <v>0</v>
      </c>
      <c r="AF1398" t="str">
        <f t="shared" si="1412"/>
        <v>0</v>
      </c>
      <c r="AG1398" t="str">
        <f t="shared" si="1413"/>
        <v>1</v>
      </c>
      <c r="AH1398" t="str">
        <f t="shared" si="1414"/>
        <v>0</v>
      </c>
      <c r="AI1398" t="str">
        <f t="shared" si="1415"/>
        <v>0</v>
      </c>
      <c r="AJ1398" t="str">
        <f t="shared" si="1416"/>
        <v>0</v>
      </c>
      <c r="AK1398" t="str">
        <f t="shared" si="1417"/>
        <v>0</v>
      </c>
      <c r="AL1398" t="str">
        <f t="shared" si="1418"/>
        <v>0</v>
      </c>
      <c r="AM1398" t="str">
        <f t="shared" si="1419"/>
        <v>0</v>
      </c>
      <c r="AN1398" t="str">
        <f t="shared" si="1420"/>
        <v>0</v>
      </c>
      <c r="AO1398" t="str">
        <f t="shared" si="1421"/>
        <v>0</v>
      </c>
      <c r="AP1398" t="str">
        <f t="shared" si="1422"/>
        <v>0</v>
      </c>
      <c r="AQ1398" t="str">
        <f t="shared" si="1423"/>
        <v>0</v>
      </c>
      <c r="AR1398" t="str">
        <f t="shared" si="1424"/>
        <v>0</v>
      </c>
      <c r="AS1398" t="str">
        <f t="shared" si="1425"/>
        <v>0</v>
      </c>
      <c r="AT1398" t="str">
        <f t="shared" si="1426"/>
        <v>0</v>
      </c>
      <c r="AU1398" t="str">
        <f t="shared" si="1427"/>
        <v>0</v>
      </c>
      <c r="AV1398" t="str">
        <f t="shared" si="1428"/>
        <v>0</v>
      </c>
      <c r="AW1398" t="str">
        <f t="shared" si="1429"/>
        <v>0</v>
      </c>
      <c r="AX1398" t="str">
        <f t="shared" si="1430"/>
        <v>0</v>
      </c>
      <c r="AY1398" t="str">
        <f t="shared" si="1431"/>
        <v>0</v>
      </c>
      <c r="AZ1398" s="22"/>
    </row>
    <row r="1399" spans="1:52" ht="15" customHeight="1">
      <c r="A1399" s="77" t="s">
        <v>504</v>
      </c>
      <c r="B1399" s="74" t="str">
        <f t="shared" si="1390"/>
        <v>2401558H</v>
      </c>
      <c r="C1399" s="78">
        <v>45575.752222222203</v>
      </c>
      <c r="D1399" s="77" t="s">
        <v>989</v>
      </c>
      <c r="E1399" s="3" t="b">
        <f>ISNUMBER(MATCH(Table1[[#This Row],[Email]],Attendance[Email],0))</f>
        <v>1</v>
      </c>
      <c r="F1399" s="3">
        <f t="shared" si="1391"/>
        <v>45576.085555555539</v>
      </c>
      <c r="G1399" s="21">
        <f>DAY(Table1[[#This Row],[Actual Time]])</f>
        <v>11</v>
      </c>
      <c r="H1399">
        <f>MONTH(Table1[[#This Row],[Actual Time]])</f>
        <v>10</v>
      </c>
      <c r="I1399">
        <f>YEAR(Table1[[#This Row],[Actual Time]])</f>
        <v>2024</v>
      </c>
      <c r="J1399" t="str">
        <f t="shared" si="1392"/>
        <v>11/10/2024</v>
      </c>
      <c r="K1399" s="3" t="str">
        <f t="shared" si="1393"/>
        <v>0</v>
      </c>
      <c r="L1399" t="str">
        <f t="shared" si="1394"/>
        <v>0</v>
      </c>
      <c r="M1399" t="str">
        <f t="shared" si="1395"/>
        <v>0</v>
      </c>
      <c r="N1399" t="str">
        <f t="shared" si="1396"/>
        <v>0</v>
      </c>
      <c r="O1399" t="str">
        <f t="shared" si="1397"/>
        <v>0</v>
      </c>
      <c r="P1399" t="str">
        <f t="shared" si="1398"/>
        <v>0</v>
      </c>
      <c r="Q1399" t="str">
        <f t="shared" si="1399"/>
        <v>0</v>
      </c>
      <c r="R1399" t="str">
        <f t="shared" si="1400"/>
        <v>0</v>
      </c>
      <c r="S1399" t="str">
        <f t="shared" si="1401"/>
        <v>0</v>
      </c>
      <c r="T1399" s="3" t="str">
        <f t="shared" si="1401"/>
        <v>0</v>
      </c>
      <c r="U1399" t="str">
        <f t="shared" si="1402"/>
        <v>0</v>
      </c>
      <c r="V1399" t="str">
        <f t="shared" si="1403"/>
        <v>0</v>
      </c>
      <c r="W1399" t="str">
        <f t="shared" si="1404"/>
        <v>0</v>
      </c>
      <c r="X1399" t="str">
        <f t="shared" si="1405"/>
        <v>0</v>
      </c>
      <c r="Y1399" t="str">
        <f t="shared" si="1406"/>
        <v>0</v>
      </c>
      <c r="Z1399" t="str">
        <f t="shared" si="1407"/>
        <v>0</v>
      </c>
      <c r="AA1399" t="str">
        <f t="shared" si="1408"/>
        <v>0</v>
      </c>
      <c r="AB1399" s="3" t="str">
        <f t="shared" si="1408"/>
        <v>0</v>
      </c>
      <c r="AC1399" t="str">
        <f t="shared" si="1409"/>
        <v>0</v>
      </c>
      <c r="AD1399" t="str">
        <f t="shared" si="1410"/>
        <v>0</v>
      </c>
      <c r="AE1399" t="str">
        <f t="shared" si="1411"/>
        <v>0</v>
      </c>
      <c r="AF1399" t="str">
        <f t="shared" si="1412"/>
        <v>0</v>
      </c>
      <c r="AG1399" t="str">
        <f t="shared" si="1413"/>
        <v>1</v>
      </c>
      <c r="AH1399" t="str">
        <f t="shared" si="1414"/>
        <v>0</v>
      </c>
      <c r="AI1399" t="str">
        <f t="shared" si="1415"/>
        <v>0</v>
      </c>
      <c r="AJ1399" t="str">
        <f t="shared" si="1416"/>
        <v>0</v>
      </c>
      <c r="AK1399" t="str">
        <f t="shared" si="1417"/>
        <v>0</v>
      </c>
      <c r="AL1399" t="str">
        <f t="shared" si="1418"/>
        <v>0</v>
      </c>
      <c r="AM1399" t="str">
        <f t="shared" si="1419"/>
        <v>0</v>
      </c>
      <c r="AN1399" t="str">
        <f t="shared" si="1420"/>
        <v>0</v>
      </c>
      <c r="AO1399" t="str">
        <f t="shared" si="1421"/>
        <v>0</v>
      </c>
      <c r="AP1399" t="str">
        <f t="shared" si="1422"/>
        <v>0</v>
      </c>
      <c r="AQ1399" t="str">
        <f t="shared" si="1423"/>
        <v>0</v>
      </c>
      <c r="AR1399" t="str">
        <f t="shared" si="1424"/>
        <v>0</v>
      </c>
      <c r="AS1399" t="str">
        <f t="shared" si="1425"/>
        <v>0</v>
      </c>
      <c r="AT1399" t="str">
        <f t="shared" si="1426"/>
        <v>0</v>
      </c>
      <c r="AU1399" t="str">
        <f t="shared" si="1427"/>
        <v>0</v>
      </c>
      <c r="AV1399" t="str">
        <f t="shared" si="1428"/>
        <v>0</v>
      </c>
      <c r="AW1399" t="str">
        <f t="shared" si="1429"/>
        <v>0</v>
      </c>
      <c r="AX1399" t="str">
        <f t="shared" si="1430"/>
        <v>0</v>
      </c>
      <c r="AY1399" t="str">
        <f t="shared" si="1431"/>
        <v>0</v>
      </c>
      <c r="AZ1399" s="22"/>
    </row>
    <row r="1400" spans="1:52" ht="15" customHeight="1">
      <c r="A1400" s="77" t="s">
        <v>532</v>
      </c>
      <c r="B1400" s="74" t="str">
        <f t="shared" si="1390"/>
        <v>2401530G</v>
      </c>
      <c r="C1400" s="78">
        <v>45575.752222222203</v>
      </c>
      <c r="D1400" s="77" t="s">
        <v>988</v>
      </c>
      <c r="E1400" s="3" t="b">
        <f>ISNUMBER(MATCH(Table1[[#This Row],[Email]],Attendance[Email],0))</f>
        <v>1</v>
      </c>
      <c r="F1400" s="3">
        <f t="shared" si="1391"/>
        <v>45576.085555555539</v>
      </c>
      <c r="G1400" s="21">
        <f>DAY(Table1[[#This Row],[Actual Time]])</f>
        <v>11</v>
      </c>
      <c r="H1400">
        <f>MONTH(Table1[[#This Row],[Actual Time]])</f>
        <v>10</v>
      </c>
      <c r="I1400">
        <f>YEAR(Table1[[#This Row],[Actual Time]])</f>
        <v>2024</v>
      </c>
      <c r="J1400" t="str">
        <f t="shared" si="1392"/>
        <v>11/10/2024</v>
      </c>
      <c r="K1400" s="3" t="str">
        <f t="shared" si="1393"/>
        <v>0</v>
      </c>
      <c r="L1400" t="str">
        <f t="shared" si="1394"/>
        <v>0</v>
      </c>
      <c r="M1400" t="str">
        <f t="shared" si="1395"/>
        <v>0</v>
      </c>
      <c r="N1400" t="str">
        <f t="shared" si="1396"/>
        <v>0</v>
      </c>
      <c r="O1400" t="str">
        <f t="shared" si="1397"/>
        <v>0</v>
      </c>
      <c r="P1400" t="str">
        <f t="shared" si="1398"/>
        <v>0</v>
      </c>
      <c r="Q1400" t="str">
        <f t="shared" si="1399"/>
        <v>0</v>
      </c>
      <c r="R1400" t="str">
        <f t="shared" si="1400"/>
        <v>0</v>
      </c>
      <c r="S1400" t="str">
        <f t="shared" si="1401"/>
        <v>0</v>
      </c>
      <c r="T1400" s="3" t="str">
        <f t="shared" si="1401"/>
        <v>0</v>
      </c>
      <c r="U1400" t="str">
        <f t="shared" si="1402"/>
        <v>0</v>
      </c>
      <c r="V1400" t="str">
        <f t="shared" si="1403"/>
        <v>0</v>
      </c>
      <c r="W1400" t="str">
        <f t="shared" si="1404"/>
        <v>0</v>
      </c>
      <c r="X1400" t="str">
        <f t="shared" si="1405"/>
        <v>0</v>
      </c>
      <c r="Y1400" t="str">
        <f t="shared" si="1406"/>
        <v>0</v>
      </c>
      <c r="Z1400" t="str">
        <f t="shared" si="1407"/>
        <v>0</v>
      </c>
      <c r="AA1400" t="str">
        <f t="shared" si="1408"/>
        <v>0</v>
      </c>
      <c r="AB1400" s="3" t="str">
        <f t="shared" si="1408"/>
        <v>0</v>
      </c>
      <c r="AC1400" t="str">
        <f t="shared" si="1409"/>
        <v>0</v>
      </c>
      <c r="AD1400" t="str">
        <f t="shared" si="1410"/>
        <v>0</v>
      </c>
      <c r="AE1400" t="str">
        <f t="shared" si="1411"/>
        <v>0</v>
      </c>
      <c r="AF1400" t="str">
        <f t="shared" si="1412"/>
        <v>0</v>
      </c>
      <c r="AG1400" t="str">
        <f t="shared" si="1413"/>
        <v>1</v>
      </c>
      <c r="AH1400" t="str">
        <f t="shared" si="1414"/>
        <v>0</v>
      </c>
      <c r="AI1400" t="str">
        <f t="shared" si="1415"/>
        <v>0</v>
      </c>
      <c r="AJ1400" t="str">
        <f t="shared" si="1416"/>
        <v>0</v>
      </c>
      <c r="AK1400" t="str">
        <f t="shared" si="1417"/>
        <v>0</v>
      </c>
      <c r="AL1400" t="str">
        <f t="shared" si="1418"/>
        <v>0</v>
      </c>
      <c r="AM1400" t="str">
        <f t="shared" si="1419"/>
        <v>0</v>
      </c>
      <c r="AN1400" t="str">
        <f t="shared" si="1420"/>
        <v>0</v>
      </c>
      <c r="AO1400" t="str">
        <f t="shared" si="1421"/>
        <v>0</v>
      </c>
      <c r="AP1400" t="str">
        <f t="shared" si="1422"/>
        <v>0</v>
      </c>
      <c r="AQ1400" t="str">
        <f t="shared" si="1423"/>
        <v>0</v>
      </c>
      <c r="AR1400" t="str">
        <f t="shared" si="1424"/>
        <v>0</v>
      </c>
      <c r="AS1400" t="str">
        <f t="shared" si="1425"/>
        <v>0</v>
      </c>
      <c r="AT1400" t="str">
        <f t="shared" si="1426"/>
        <v>0</v>
      </c>
      <c r="AU1400" t="str">
        <f t="shared" si="1427"/>
        <v>0</v>
      </c>
      <c r="AV1400" t="str">
        <f t="shared" si="1428"/>
        <v>0</v>
      </c>
      <c r="AW1400" t="str">
        <f t="shared" si="1429"/>
        <v>0</v>
      </c>
      <c r="AX1400" t="str">
        <f t="shared" si="1430"/>
        <v>0</v>
      </c>
      <c r="AY1400" t="str">
        <f t="shared" si="1431"/>
        <v>0</v>
      </c>
      <c r="AZ1400" s="22"/>
    </row>
    <row r="1401" spans="1:52" ht="15" customHeight="1">
      <c r="A1401" s="77" t="s">
        <v>318</v>
      </c>
      <c r="B1401" s="74" t="str">
        <f t="shared" si="1390"/>
        <v>2404190G</v>
      </c>
      <c r="C1401" s="78">
        <v>45575.752222222203</v>
      </c>
      <c r="D1401" s="77" t="s">
        <v>991</v>
      </c>
      <c r="E1401" s="3" t="b">
        <f>ISNUMBER(MATCH(Table1[[#This Row],[Email]],Attendance[Email],0))</f>
        <v>1</v>
      </c>
      <c r="F1401" s="3">
        <f t="shared" si="1391"/>
        <v>45576.085555555539</v>
      </c>
      <c r="G1401" s="21">
        <f>DAY(Table1[[#This Row],[Actual Time]])</f>
        <v>11</v>
      </c>
      <c r="H1401">
        <f>MONTH(Table1[[#This Row],[Actual Time]])</f>
        <v>10</v>
      </c>
      <c r="I1401">
        <f>YEAR(Table1[[#This Row],[Actual Time]])</f>
        <v>2024</v>
      </c>
      <c r="J1401" t="str">
        <f t="shared" si="1392"/>
        <v>11/10/2024</v>
      </c>
      <c r="K1401" s="3" t="str">
        <f t="shared" si="1393"/>
        <v>0</v>
      </c>
      <c r="L1401" t="str">
        <f t="shared" si="1394"/>
        <v>0</v>
      </c>
      <c r="M1401" t="str">
        <f t="shared" si="1395"/>
        <v>0</v>
      </c>
      <c r="N1401" t="str">
        <f t="shared" si="1396"/>
        <v>0</v>
      </c>
      <c r="O1401" t="str">
        <f t="shared" si="1397"/>
        <v>0</v>
      </c>
      <c r="P1401" t="str">
        <f t="shared" si="1398"/>
        <v>0</v>
      </c>
      <c r="Q1401" t="str">
        <f t="shared" si="1399"/>
        <v>0</v>
      </c>
      <c r="R1401" t="str">
        <f t="shared" si="1400"/>
        <v>0</v>
      </c>
      <c r="S1401" t="str">
        <f t="shared" si="1401"/>
        <v>0</v>
      </c>
      <c r="T1401" s="3" t="str">
        <f t="shared" si="1401"/>
        <v>0</v>
      </c>
      <c r="U1401" t="str">
        <f t="shared" si="1402"/>
        <v>0</v>
      </c>
      <c r="V1401" t="str">
        <f t="shared" si="1403"/>
        <v>0</v>
      </c>
      <c r="W1401" t="str">
        <f t="shared" si="1404"/>
        <v>0</v>
      </c>
      <c r="X1401" t="str">
        <f t="shared" si="1405"/>
        <v>0</v>
      </c>
      <c r="Y1401" t="str">
        <f t="shared" si="1406"/>
        <v>0</v>
      </c>
      <c r="Z1401" t="str">
        <f t="shared" si="1407"/>
        <v>0</v>
      </c>
      <c r="AA1401" t="str">
        <f t="shared" si="1408"/>
        <v>0</v>
      </c>
      <c r="AB1401" s="3" t="str">
        <f t="shared" si="1408"/>
        <v>0</v>
      </c>
      <c r="AC1401" t="str">
        <f t="shared" si="1409"/>
        <v>0</v>
      </c>
      <c r="AD1401" t="str">
        <f t="shared" si="1410"/>
        <v>0</v>
      </c>
      <c r="AE1401" t="str">
        <f t="shared" si="1411"/>
        <v>0</v>
      </c>
      <c r="AF1401" t="str">
        <f t="shared" si="1412"/>
        <v>0</v>
      </c>
      <c r="AG1401" t="str">
        <f t="shared" si="1413"/>
        <v>1</v>
      </c>
      <c r="AH1401" t="str">
        <f t="shared" si="1414"/>
        <v>0</v>
      </c>
      <c r="AI1401" t="str">
        <f t="shared" si="1415"/>
        <v>0</v>
      </c>
      <c r="AJ1401" t="str">
        <f t="shared" si="1416"/>
        <v>0</v>
      </c>
      <c r="AK1401" t="str">
        <f t="shared" si="1417"/>
        <v>0</v>
      </c>
      <c r="AL1401" t="str">
        <f t="shared" si="1418"/>
        <v>0</v>
      </c>
      <c r="AM1401" t="str">
        <f t="shared" si="1419"/>
        <v>0</v>
      </c>
      <c r="AN1401" t="str">
        <f t="shared" si="1420"/>
        <v>0</v>
      </c>
      <c r="AO1401" t="str">
        <f t="shared" si="1421"/>
        <v>0</v>
      </c>
      <c r="AP1401" t="str">
        <f t="shared" si="1422"/>
        <v>0</v>
      </c>
      <c r="AQ1401" t="str">
        <f t="shared" si="1423"/>
        <v>0</v>
      </c>
      <c r="AR1401" t="str">
        <f t="shared" si="1424"/>
        <v>0</v>
      </c>
      <c r="AS1401" t="str">
        <f t="shared" si="1425"/>
        <v>0</v>
      </c>
      <c r="AT1401" t="str">
        <f t="shared" si="1426"/>
        <v>0</v>
      </c>
      <c r="AU1401" t="str">
        <f t="shared" si="1427"/>
        <v>0</v>
      </c>
      <c r="AV1401" t="str">
        <f t="shared" si="1428"/>
        <v>0</v>
      </c>
      <c r="AW1401" t="str">
        <f t="shared" si="1429"/>
        <v>0</v>
      </c>
      <c r="AX1401" t="str">
        <f t="shared" si="1430"/>
        <v>0</v>
      </c>
      <c r="AY1401" t="str">
        <f t="shared" si="1431"/>
        <v>0</v>
      </c>
      <c r="AZ1401" s="22"/>
    </row>
    <row r="1402" spans="1:52" ht="15" customHeight="1">
      <c r="A1402" s="77" t="s">
        <v>116</v>
      </c>
      <c r="B1402" s="74" t="str">
        <f t="shared" si="1390"/>
        <v>2304772C</v>
      </c>
      <c r="C1402" s="78">
        <v>45575.752222222203</v>
      </c>
      <c r="D1402" s="77" t="s">
        <v>888</v>
      </c>
      <c r="E1402" s="3" t="b">
        <f>ISNUMBER(MATCH(Table1[[#This Row],[Email]],Attendance[Email],0))</f>
        <v>1</v>
      </c>
      <c r="F1402" s="3">
        <f t="shared" si="1391"/>
        <v>45576.085555555539</v>
      </c>
      <c r="G1402" s="21">
        <f>DAY(Table1[[#This Row],[Actual Time]])</f>
        <v>11</v>
      </c>
      <c r="H1402">
        <f>MONTH(Table1[[#This Row],[Actual Time]])</f>
        <v>10</v>
      </c>
      <c r="I1402">
        <f>YEAR(Table1[[#This Row],[Actual Time]])</f>
        <v>2024</v>
      </c>
      <c r="J1402" t="str">
        <f t="shared" si="1392"/>
        <v>11/10/2024</v>
      </c>
      <c r="K1402" s="3" t="str">
        <f t="shared" si="1393"/>
        <v>0</v>
      </c>
      <c r="L1402" t="str">
        <f t="shared" si="1394"/>
        <v>0</v>
      </c>
      <c r="M1402" t="str">
        <f t="shared" si="1395"/>
        <v>0</v>
      </c>
      <c r="N1402" t="str">
        <f t="shared" si="1396"/>
        <v>0</v>
      </c>
      <c r="O1402" t="str">
        <f t="shared" si="1397"/>
        <v>0</v>
      </c>
      <c r="P1402" t="str">
        <f t="shared" si="1398"/>
        <v>0</v>
      </c>
      <c r="Q1402" t="str">
        <f t="shared" si="1399"/>
        <v>0</v>
      </c>
      <c r="R1402" t="str">
        <f t="shared" si="1400"/>
        <v>0</v>
      </c>
      <c r="S1402" t="str">
        <f t="shared" si="1401"/>
        <v>0</v>
      </c>
      <c r="T1402" s="3" t="str">
        <f t="shared" si="1401"/>
        <v>0</v>
      </c>
      <c r="U1402" t="str">
        <f t="shared" si="1402"/>
        <v>0</v>
      </c>
      <c r="V1402" t="str">
        <f t="shared" si="1403"/>
        <v>0</v>
      </c>
      <c r="W1402" t="str">
        <f t="shared" si="1404"/>
        <v>0</v>
      </c>
      <c r="X1402" t="str">
        <f t="shared" si="1405"/>
        <v>0</v>
      </c>
      <c r="Y1402" t="str">
        <f t="shared" si="1406"/>
        <v>0</v>
      </c>
      <c r="Z1402" t="str">
        <f t="shared" si="1407"/>
        <v>0</v>
      </c>
      <c r="AA1402" t="str">
        <f t="shared" si="1408"/>
        <v>0</v>
      </c>
      <c r="AB1402" s="3" t="str">
        <f t="shared" si="1408"/>
        <v>0</v>
      </c>
      <c r="AC1402" t="str">
        <f t="shared" si="1409"/>
        <v>0</v>
      </c>
      <c r="AD1402" t="str">
        <f t="shared" si="1410"/>
        <v>0</v>
      </c>
      <c r="AE1402" t="str">
        <f t="shared" si="1411"/>
        <v>0</v>
      </c>
      <c r="AF1402" t="str">
        <f t="shared" si="1412"/>
        <v>0</v>
      </c>
      <c r="AG1402" t="str">
        <f t="shared" si="1413"/>
        <v>1</v>
      </c>
      <c r="AH1402" t="str">
        <f t="shared" si="1414"/>
        <v>0</v>
      </c>
      <c r="AI1402" t="str">
        <f t="shared" si="1415"/>
        <v>0</v>
      </c>
      <c r="AJ1402" t="str">
        <f t="shared" si="1416"/>
        <v>0</v>
      </c>
      <c r="AK1402" t="str">
        <f t="shared" si="1417"/>
        <v>0</v>
      </c>
      <c r="AL1402" t="str">
        <f t="shared" si="1418"/>
        <v>0</v>
      </c>
      <c r="AM1402" t="str">
        <f t="shared" si="1419"/>
        <v>0</v>
      </c>
      <c r="AN1402" t="str">
        <f t="shared" si="1420"/>
        <v>0</v>
      </c>
      <c r="AO1402" t="str">
        <f t="shared" si="1421"/>
        <v>0</v>
      </c>
      <c r="AP1402" t="str">
        <f t="shared" si="1422"/>
        <v>0</v>
      </c>
      <c r="AQ1402" t="str">
        <f t="shared" si="1423"/>
        <v>0</v>
      </c>
      <c r="AR1402" t="str">
        <f t="shared" si="1424"/>
        <v>0</v>
      </c>
      <c r="AS1402" t="str">
        <f t="shared" si="1425"/>
        <v>0</v>
      </c>
      <c r="AT1402" t="str">
        <f t="shared" si="1426"/>
        <v>0</v>
      </c>
      <c r="AU1402" t="str">
        <f t="shared" si="1427"/>
        <v>0</v>
      </c>
      <c r="AV1402" t="str">
        <f t="shared" si="1428"/>
        <v>0</v>
      </c>
      <c r="AW1402" t="str">
        <f t="shared" si="1429"/>
        <v>0</v>
      </c>
      <c r="AX1402" t="str">
        <f t="shared" si="1430"/>
        <v>0</v>
      </c>
      <c r="AY1402" t="str">
        <f t="shared" si="1431"/>
        <v>0</v>
      </c>
      <c r="AZ1402" s="22"/>
    </row>
    <row r="1403" spans="1:52" ht="15" customHeight="1">
      <c r="A1403" s="77" t="s">
        <v>525</v>
      </c>
      <c r="B1403" s="74" t="str">
        <f t="shared" si="1390"/>
        <v>2404261F</v>
      </c>
      <c r="C1403" s="78">
        <v>45575.752222222203</v>
      </c>
      <c r="D1403" s="77" t="s">
        <v>971</v>
      </c>
      <c r="E1403" s="3" t="b">
        <f>ISNUMBER(MATCH(Table1[[#This Row],[Email]],Attendance[Email],0))</f>
        <v>1</v>
      </c>
      <c r="F1403" s="3">
        <f t="shared" si="1391"/>
        <v>45576.085555555539</v>
      </c>
      <c r="G1403" s="21">
        <f>DAY(Table1[[#This Row],[Actual Time]])</f>
        <v>11</v>
      </c>
      <c r="H1403">
        <f>MONTH(Table1[[#This Row],[Actual Time]])</f>
        <v>10</v>
      </c>
      <c r="I1403">
        <f>YEAR(Table1[[#This Row],[Actual Time]])</f>
        <v>2024</v>
      </c>
      <c r="J1403" t="str">
        <f t="shared" si="1392"/>
        <v>11/10/2024</v>
      </c>
      <c r="K1403" s="3" t="str">
        <f t="shared" si="1393"/>
        <v>0</v>
      </c>
      <c r="L1403" t="str">
        <f t="shared" si="1394"/>
        <v>0</v>
      </c>
      <c r="M1403" t="str">
        <f t="shared" si="1395"/>
        <v>0</v>
      </c>
      <c r="N1403" t="str">
        <f t="shared" si="1396"/>
        <v>0</v>
      </c>
      <c r="O1403" t="str">
        <f t="shared" si="1397"/>
        <v>0</v>
      </c>
      <c r="P1403" t="str">
        <f t="shared" si="1398"/>
        <v>0</v>
      </c>
      <c r="Q1403" t="str">
        <f t="shared" si="1399"/>
        <v>0</v>
      </c>
      <c r="R1403" t="str">
        <f t="shared" si="1400"/>
        <v>0</v>
      </c>
      <c r="S1403" t="str">
        <f t="shared" si="1401"/>
        <v>0</v>
      </c>
      <c r="T1403" s="3" t="str">
        <f t="shared" si="1401"/>
        <v>0</v>
      </c>
      <c r="U1403" t="str">
        <f t="shared" si="1402"/>
        <v>0</v>
      </c>
      <c r="V1403" t="str">
        <f t="shared" si="1403"/>
        <v>0</v>
      </c>
      <c r="W1403" t="str">
        <f t="shared" si="1404"/>
        <v>0</v>
      </c>
      <c r="X1403" t="str">
        <f t="shared" si="1405"/>
        <v>0</v>
      </c>
      <c r="Y1403" t="str">
        <f t="shared" si="1406"/>
        <v>0</v>
      </c>
      <c r="Z1403" t="str">
        <f t="shared" si="1407"/>
        <v>0</v>
      </c>
      <c r="AA1403" t="str">
        <f t="shared" si="1408"/>
        <v>0</v>
      </c>
      <c r="AB1403" s="3" t="str">
        <f t="shared" si="1408"/>
        <v>0</v>
      </c>
      <c r="AC1403" t="str">
        <f t="shared" si="1409"/>
        <v>0</v>
      </c>
      <c r="AD1403" t="str">
        <f t="shared" si="1410"/>
        <v>0</v>
      </c>
      <c r="AE1403" t="str">
        <f t="shared" si="1411"/>
        <v>0</v>
      </c>
      <c r="AF1403" t="str">
        <f t="shared" si="1412"/>
        <v>0</v>
      </c>
      <c r="AG1403" t="str">
        <f t="shared" si="1413"/>
        <v>1</v>
      </c>
      <c r="AH1403" t="str">
        <f t="shared" si="1414"/>
        <v>0</v>
      </c>
      <c r="AI1403" t="str">
        <f t="shared" si="1415"/>
        <v>0</v>
      </c>
      <c r="AJ1403" t="str">
        <f t="shared" si="1416"/>
        <v>0</v>
      </c>
      <c r="AK1403" t="str">
        <f t="shared" si="1417"/>
        <v>0</v>
      </c>
      <c r="AL1403" t="str">
        <f t="shared" si="1418"/>
        <v>0</v>
      </c>
      <c r="AM1403" t="str">
        <f t="shared" si="1419"/>
        <v>0</v>
      </c>
      <c r="AN1403" t="str">
        <f t="shared" si="1420"/>
        <v>0</v>
      </c>
      <c r="AO1403" t="str">
        <f t="shared" si="1421"/>
        <v>0</v>
      </c>
      <c r="AP1403" t="str">
        <f t="shared" si="1422"/>
        <v>0</v>
      </c>
      <c r="AQ1403" t="str">
        <f t="shared" si="1423"/>
        <v>0</v>
      </c>
      <c r="AR1403" t="str">
        <f t="shared" si="1424"/>
        <v>0</v>
      </c>
      <c r="AS1403" t="str">
        <f t="shared" si="1425"/>
        <v>0</v>
      </c>
      <c r="AT1403" t="str">
        <f t="shared" si="1426"/>
        <v>0</v>
      </c>
      <c r="AU1403" t="str">
        <f t="shared" si="1427"/>
        <v>0</v>
      </c>
      <c r="AV1403" t="str">
        <f t="shared" si="1428"/>
        <v>0</v>
      </c>
      <c r="AW1403" t="str">
        <f t="shared" si="1429"/>
        <v>0</v>
      </c>
      <c r="AX1403" t="str">
        <f t="shared" si="1430"/>
        <v>0</v>
      </c>
      <c r="AY1403" t="str">
        <f t="shared" si="1431"/>
        <v>0</v>
      </c>
      <c r="AZ1403" s="22"/>
    </row>
    <row r="1404" spans="1:52" ht="15" customHeight="1">
      <c r="A1404" s="77" t="s">
        <v>134</v>
      </c>
      <c r="B1404" s="74" t="str">
        <f t="shared" si="1390"/>
        <v>2401051D</v>
      </c>
      <c r="C1404" s="78">
        <v>45575.752222222203</v>
      </c>
      <c r="D1404" s="77" t="s">
        <v>897</v>
      </c>
      <c r="E1404" s="3" t="b">
        <f>ISNUMBER(MATCH(Table1[[#This Row],[Email]],Attendance[Email],0))</f>
        <v>1</v>
      </c>
      <c r="F1404" s="3">
        <f t="shared" si="1391"/>
        <v>45576.085555555539</v>
      </c>
      <c r="G1404" s="21">
        <f>DAY(Table1[[#This Row],[Actual Time]])</f>
        <v>11</v>
      </c>
      <c r="H1404">
        <f>MONTH(Table1[[#This Row],[Actual Time]])</f>
        <v>10</v>
      </c>
      <c r="I1404">
        <f>YEAR(Table1[[#This Row],[Actual Time]])</f>
        <v>2024</v>
      </c>
      <c r="J1404" t="str">
        <f t="shared" si="1392"/>
        <v>11/10/2024</v>
      </c>
      <c r="K1404" s="3" t="str">
        <f t="shared" si="1393"/>
        <v>0</v>
      </c>
      <c r="L1404" t="str">
        <f t="shared" si="1394"/>
        <v>0</v>
      </c>
      <c r="M1404" t="str">
        <f t="shared" si="1395"/>
        <v>0</v>
      </c>
      <c r="N1404" t="str">
        <f t="shared" si="1396"/>
        <v>0</v>
      </c>
      <c r="O1404" t="str">
        <f t="shared" si="1397"/>
        <v>0</v>
      </c>
      <c r="P1404" t="str">
        <f t="shared" si="1398"/>
        <v>0</v>
      </c>
      <c r="Q1404" t="str">
        <f t="shared" si="1399"/>
        <v>0</v>
      </c>
      <c r="R1404" t="str">
        <f t="shared" si="1400"/>
        <v>0</v>
      </c>
      <c r="S1404" t="str">
        <f t="shared" si="1401"/>
        <v>0</v>
      </c>
      <c r="T1404" s="3" t="str">
        <f t="shared" si="1401"/>
        <v>0</v>
      </c>
      <c r="U1404" t="str">
        <f t="shared" si="1402"/>
        <v>0</v>
      </c>
      <c r="V1404" t="str">
        <f t="shared" si="1403"/>
        <v>0</v>
      </c>
      <c r="W1404" t="str">
        <f t="shared" si="1404"/>
        <v>0</v>
      </c>
      <c r="X1404" t="str">
        <f t="shared" si="1405"/>
        <v>0</v>
      </c>
      <c r="Y1404" t="str">
        <f t="shared" si="1406"/>
        <v>0</v>
      </c>
      <c r="Z1404" t="str">
        <f t="shared" si="1407"/>
        <v>0</v>
      </c>
      <c r="AA1404" t="str">
        <f t="shared" si="1408"/>
        <v>0</v>
      </c>
      <c r="AB1404" s="3" t="str">
        <f t="shared" si="1408"/>
        <v>0</v>
      </c>
      <c r="AC1404" t="str">
        <f t="shared" si="1409"/>
        <v>0</v>
      </c>
      <c r="AD1404" t="str">
        <f t="shared" si="1410"/>
        <v>0</v>
      </c>
      <c r="AE1404" t="str">
        <f t="shared" si="1411"/>
        <v>0</v>
      </c>
      <c r="AF1404" t="str">
        <f t="shared" si="1412"/>
        <v>0</v>
      </c>
      <c r="AG1404" t="str">
        <f t="shared" si="1413"/>
        <v>1</v>
      </c>
      <c r="AH1404" t="str">
        <f t="shared" si="1414"/>
        <v>0</v>
      </c>
      <c r="AI1404" t="str">
        <f t="shared" si="1415"/>
        <v>0</v>
      </c>
      <c r="AJ1404" t="str">
        <f t="shared" si="1416"/>
        <v>0</v>
      </c>
      <c r="AK1404" t="str">
        <f t="shared" si="1417"/>
        <v>0</v>
      </c>
      <c r="AL1404" t="str">
        <f t="shared" si="1418"/>
        <v>0</v>
      </c>
      <c r="AM1404" t="str">
        <f t="shared" si="1419"/>
        <v>0</v>
      </c>
      <c r="AN1404" t="str">
        <f t="shared" si="1420"/>
        <v>0</v>
      </c>
      <c r="AO1404" t="str">
        <f t="shared" si="1421"/>
        <v>0</v>
      </c>
      <c r="AP1404" t="str">
        <f t="shared" si="1422"/>
        <v>0</v>
      </c>
      <c r="AQ1404" t="str">
        <f t="shared" si="1423"/>
        <v>0</v>
      </c>
      <c r="AR1404" t="str">
        <f t="shared" si="1424"/>
        <v>0</v>
      </c>
      <c r="AS1404" t="str">
        <f t="shared" si="1425"/>
        <v>0</v>
      </c>
      <c r="AT1404" t="str">
        <f t="shared" si="1426"/>
        <v>0</v>
      </c>
      <c r="AU1404" t="str">
        <f t="shared" si="1427"/>
        <v>0</v>
      </c>
      <c r="AV1404" t="str">
        <f t="shared" si="1428"/>
        <v>0</v>
      </c>
      <c r="AW1404" t="str">
        <f t="shared" si="1429"/>
        <v>0</v>
      </c>
      <c r="AX1404" t="str">
        <f t="shared" si="1430"/>
        <v>0</v>
      </c>
      <c r="AY1404" t="str">
        <f t="shared" si="1431"/>
        <v>0</v>
      </c>
      <c r="AZ1404" s="22"/>
    </row>
    <row r="1405" spans="1:52" ht="15" customHeight="1">
      <c r="A1405" s="77" t="s">
        <v>254</v>
      </c>
      <c r="B1405" s="74" t="str">
        <f t="shared" si="1390"/>
        <v>2401040G</v>
      </c>
      <c r="C1405" s="78">
        <v>45575.752222222203</v>
      </c>
      <c r="D1405" s="77" t="s">
        <v>994</v>
      </c>
      <c r="E1405" s="3" t="b">
        <f>ISNUMBER(MATCH(Table1[[#This Row],[Email]],Attendance[Email],0))</f>
        <v>1</v>
      </c>
      <c r="F1405" s="3">
        <f t="shared" si="1391"/>
        <v>45576.085555555539</v>
      </c>
      <c r="G1405" s="21">
        <f>DAY(Table1[[#This Row],[Actual Time]])</f>
        <v>11</v>
      </c>
      <c r="H1405">
        <f>MONTH(Table1[[#This Row],[Actual Time]])</f>
        <v>10</v>
      </c>
      <c r="I1405">
        <f>YEAR(Table1[[#This Row],[Actual Time]])</f>
        <v>2024</v>
      </c>
      <c r="J1405" t="str">
        <f t="shared" si="1392"/>
        <v>11/10/2024</v>
      </c>
      <c r="K1405" s="3" t="str">
        <f t="shared" si="1393"/>
        <v>0</v>
      </c>
      <c r="L1405" t="str">
        <f t="shared" si="1394"/>
        <v>0</v>
      </c>
      <c r="M1405" t="str">
        <f t="shared" si="1395"/>
        <v>0</v>
      </c>
      <c r="N1405" t="str">
        <f t="shared" si="1396"/>
        <v>0</v>
      </c>
      <c r="O1405" t="str">
        <f t="shared" si="1397"/>
        <v>0</v>
      </c>
      <c r="P1405" t="str">
        <f t="shared" si="1398"/>
        <v>0</v>
      </c>
      <c r="Q1405" t="str">
        <f t="shared" si="1399"/>
        <v>0</v>
      </c>
      <c r="R1405" t="str">
        <f t="shared" si="1400"/>
        <v>0</v>
      </c>
      <c r="S1405" t="str">
        <f t="shared" si="1401"/>
        <v>0</v>
      </c>
      <c r="T1405" s="3" t="str">
        <f t="shared" si="1401"/>
        <v>0</v>
      </c>
      <c r="U1405" t="str">
        <f t="shared" si="1402"/>
        <v>0</v>
      </c>
      <c r="V1405" t="str">
        <f t="shared" si="1403"/>
        <v>0</v>
      </c>
      <c r="W1405" t="str">
        <f t="shared" si="1404"/>
        <v>0</v>
      </c>
      <c r="X1405" t="str">
        <f t="shared" si="1405"/>
        <v>0</v>
      </c>
      <c r="Y1405" t="str">
        <f t="shared" si="1406"/>
        <v>0</v>
      </c>
      <c r="Z1405" t="str">
        <f t="shared" si="1407"/>
        <v>0</v>
      </c>
      <c r="AA1405" t="str">
        <f t="shared" si="1408"/>
        <v>0</v>
      </c>
      <c r="AB1405" s="3" t="str">
        <f t="shared" si="1408"/>
        <v>0</v>
      </c>
      <c r="AC1405" t="str">
        <f t="shared" si="1409"/>
        <v>0</v>
      </c>
      <c r="AD1405" t="str">
        <f t="shared" si="1410"/>
        <v>0</v>
      </c>
      <c r="AE1405" t="str">
        <f t="shared" si="1411"/>
        <v>0</v>
      </c>
      <c r="AF1405" t="str">
        <f t="shared" si="1412"/>
        <v>0</v>
      </c>
      <c r="AG1405" t="str">
        <f t="shared" si="1413"/>
        <v>1</v>
      </c>
      <c r="AH1405" t="str">
        <f t="shared" si="1414"/>
        <v>0</v>
      </c>
      <c r="AI1405" t="str">
        <f t="shared" si="1415"/>
        <v>0</v>
      </c>
      <c r="AJ1405" t="str">
        <f t="shared" si="1416"/>
        <v>0</v>
      </c>
      <c r="AK1405" t="str">
        <f t="shared" si="1417"/>
        <v>0</v>
      </c>
      <c r="AL1405" t="str">
        <f t="shared" si="1418"/>
        <v>0</v>
      </c>
      <c r="AM1405" t="str">
        <f t="shared" si="1419"/>
        <v>0</v>
      </c>
      <c r="AN1405" t="str">
        <f t="shared" si="1420"/>
        <v>0</v>
      </c>
      <c r="AO1405" t="str">
        <f t="shared" si="1421"/>
        <v>0</v>
      </c>
      <c r="AP1405" t="str">
        <f t="shared" si="1422"/>
        <v>0</v>
      </c>
      <c r="AQ1405" t="str">
        <f t="shared" si="1423"/>
        <v>0</v>
      </c>
      <c r="AR1405" t="str">
        <f t="shared" si="1424"/>
        <v>0</v>
      </c>
      <c r="AS1405" t="str">
        <f t="shared" si="1425"/>
        <v>0</v>
      </c>
      <c r="AT1405" t="str">
        <f t="shared" si="1426"/>
        <v>0</v>
      </c>
      <c r="AU1405" t="str">
        <f t="shared" si="1427"/>
        <v>0</v>
      </c>
      <c r="AV1405" t="str">
        <f t="shared" si="1428"/>
        <v>0</v>
      </c>
      <c r="AW1405" t="str">
        <f t="shared" si="1429"/>
        <v>0</v>
      </c>
      <c r="AX1405" t="str">
        <f t="shared" si="1430"/>
        <v>0</v>
      </c>
      <c r="AY1405" t="str">
        <f t="shared" si="1431"/>
        <v>0</v>
      </c>
      <c r="AZ1405" s="22"/>
    </row>
    <row r="1406" spans="1:52" ht="15" customHeight="1">
      <c r="A1406" s="79" t="s">
        <v>477</v>
      </c>
      <c r="B1406" s="80" t="str">
        <f t="shared" si="1390"/>
        <v>2401658F</v>
      </c>
      <c r="C1406" s="78">
        <v>45575.752222222203</v>
      </c>
      <c r="D1406" s="77" t="s">
        <v>985</v>
      </c>
      <c r="E1406" s="3" t="b">
        <f>ISNUMBER(MATCH(Table1[[#This Row],[Email]],Attendance[Email],0))</f>
        <v>1</v>
      </c>
      <c r="F1406" s="3">
        <f t="shared" si="1391"/>
        <v>45576.085555555539</v>
      </c>
      <c r="G1406" s="21">
        <f>DAY(Table1[[#This Row],[Actual Time]])</f>
        <v>11</v>
      </c>
      <c r="H1406">
        <f>MONTH(Table1[[#This Row],[Actual Time]])</f>
        <v>10</v>
      </c>
      <c r="I1406">
        <f>YEAR(Table1[[#This Row],[Actual Time]])</f>
        <v>2024</v>
      </c>
      <c r="J1406" t="str">
        <f t="shared" si="1392"/>
        <v>11/10/2024</v>
      </c>
      <c r="K1406" s="3" t="str">
        <f t="shared" si="1393"/>
        <v>0</v>
      </c>
      <c r="L1406" t="str">
        <f t="shared" si="1394"/>
        <v>0</v>
      </c>
      <c r="M1406" t="str">
        <f t="shared" si="1395"/>
        <v>0</v>
      </c>
      <c r="N1406" t="str">
        <f t="shared" si="1396"/>
        <v>0</v>
      </c>
      <c r="O1406" t="str">
        <f t="shared" si="1397"/>
        <v>0</v>
      </c>
      <c r="P1406" t="str">
        <f t="shared" si="1398"/>
        <v>0</v>
      </c>
      <c r="Q1406" t="str">
        <f t="shared" si="1399"/>
        <v>0</v>
      </c>
      <c r="R1406" t="str">
        <f t="shared" si="1400"/>
        <v>0</v>
      </c>
      <c r="S1406" t="str">
        <f t="shared" si="1401"/>
        <v>0</v>
      </c>
      <c r="T1406" s="3" t="str">
        <f t="shared" si="1401"/>
        <v>0</v>
      </c>
      <c r="U1406" t="str">
        <f t="shared" si="1402"/>
        <v>0</v>
      </c>
      <c r="V1406" t="str">
        <f t="shared" si="1403"/>
        <v>0</v>
      </c>
      <c r="W1406" t="str">
        <f t="shared" si="1404"/>
        <v>0</v>
      </c>
      <c r="X1406" t="str">
        <f t="shared" si="1405"/>
        <v>0</v>
      </c>
      <c r="Y1406" t="str">
        <f t="shared" si="1406"/>
        <v>0</v>
      </c>
      <c r="Z1406" t="str">
        <f t="shared" si="1407"/>
        <v>0</v>
      </c>
      <c r="AA1406" t="str">
        <f t="shared" si="1408"/>
        <v>0</v>
      </c>
      <c r="AB1406" s="3" t="str">
        <f t="shared" si="1408"/>
        <v>0</v>
      </c>
      <c r="AC1406" t="str">
        <f t="shared" si="1409"/>
        <v>0</v>
      </c>
      <c r="AD1406" t="str">
        <f t="shared" si="1410"/>
        <v>0</v>
      </c>
      <c r="AE1406" t="str">
        <f t="shared" si="1411"/>
        <v>0</v>
      </c>
      <c r="AF1406" t="str">
        <f t="shared" si="1412"/>
        <v>0</v>
      </c>
      <c r="AG1406" t="str">
        <f t="shared" si="1413"/>
        <v>1</v>
      </c>
      <c r="AH1406" t="str">
        <f t="shared" si="1414"/>
        <v>0</v>
      </c>
      <c r="AI1406" t="str">
        <f t="shared" si="1415"/>
        <v>0</v>
      </c>
      <c r="AJ1406" t="str">
        <f t="shared" si="1416"/>
        <v>0</v>
      </c>
      <c r="AK1406" t="str">
        <f t="shared" si="1417"/>
        <v>0</v>
      </c>
      <c r="AL1406" t="str">
        <f t="shared" si="1418"/>
        <v>0</v>
      </c>
      <c r="AM1406" t="str">
        <f t="shared" si="1419"/>
        <v>0</v>
      </c>
      <c r="AN1406" t="str">
        <f t="shared" si="1420"/>
        <v>0</v>
      </c>
      <c r="AO1406" t="str">
        <f t="shared" si="1421"/>
        <v>0</v>
      </c>
      <c r="AP1406" t="str">
        <f t="shared" si="1422"/>
        <v>0</v>
      </c>
      <c r="AQ1406" t="str">
        <f t="shared" si="1423"/>
        <v>0</v>
      </c>
      <c r="AR1406" t="str">
        <f t="shared" si="1424"/>
        <v>0</v>
      </c>
      <c r="AS1406" t="str">
        <f t="shared" si="1425"/>
        <v>0</v>
      </c>
      <c r="AT1406" t="str">
        <f t="shared" si="1426"/>
        <v>0</v>
      </c>
      <c r="AU1406" t="str">
        <f t="shared" si="1427"/>
        <v>0</v>
      </c>
      <c r="AV1406" t="str">
        <f t="shared" si="1428"/>
        <v>0</v>
      </c>
      <c r="AW1406" t="str">
        <f t="shared" si="1429"/>
        <v>0</v>
      </c>
      <c r="AX1406" t="str">
        <f t="shared" si="1430"/>
        <v>0</v>
      </c>
      <c r="AY1406" t="str">
        <f t="shared" si="1431"/>
        <v>0</v>
      </c>
      <c r="AZ1406" s="22"/>
    </row>
    <row r="1407" spans="1:52" ht="15" customHeight="1">
      <c r="A1407" s="81" t="s">
        <v>118</v>
      </c>
      <c r="B1407" s="82" t="str">
        <f t="shared" ref="B1407:B1430" si="1432">LEFT($A1407,8)</f>
        <v>2401360I</v>
      </c>
      <c r="C1407" s="83">
        <v>45541.527777777803</v>
      </c>
      <c r="D1407" s="3" t="e">
        <f t="array" ref="D1407">#NAME?</f>
        <v>#NAME?</v>
      </c>
      <c r="E1407" s="3" t="b">
        <f>ISNUMBER(MATCH(Table1[[#This Row],[Email]],Attendance[Email],0))</f>
        <v>1</v>
      </c>
      <c r="F1407" s="3">
        <f t="shared" si="1391"/>
        <v>45541.861111111139</v>
      </c>
      <c r="G1407" s="21">
        <f>DAY(Table1[[#This Row],[Actual Time]])</f>
        <v>6</v>
      </c>
      <c r="H1407">
        <f>MONTH(Table1[[#This Row],[Actual Time]])</f>
        <v>9</v>
      </c>
      <c r="I1407">
        <f>YEAR(Table1[[#This Row],[Actual Time]])</f>
        <v>2024</v>
      </c>
      <c r="J1407" t="str">
        <f t="shared" ref="J1407:J1430" si="1433">G1407&amp;"/"&amp;H1407&amp;"/"&amp;I1407</f>
        <v>6/9/2024</v>
      </c>
      <c r="K1407" s="3" t="str">
        <f t="shared" ref="K1407:K1430" si="1434">IF(K$1=$J1407,"1","0")</f>
        <v>0</v>
      </c>
      <c r="L1407" t="str">
        <f t="shared" ref="L1407:L1430" si="1435">IF(L$1=$J1407,"1","0")</f>
        <v>0</v>
      </c>
      <c r="M1407" t="str">
        <f t="shared" ref="M1407:M1430" si="1436">IF(M$1=$J1407,"1","0")</f>
        <v>0</v>
      </c>
      <c r="N1407" t="str">
        <f t="shared" ref="N1407:N1430" si="1437">IF(N$1=$J1407,"1","0")</f>
        <v>0</v>
      </c>
      <c r="O1407" t="str">
        <f t="shared" ref="O1407:O1430" si="1438">IF(O$1=$J1407,"1","0")</f>
        <v>0</v>
      </c>
      <c r="P1407" t="str">
        <f t="shared" ref="P1407:P1430" si="1439">IF(P$1=$J1407,"1","0")</f>
        <v>0</v>
      </c>
      <c r="Q1407" t="str">
        <f t="shared" ref="Q1407:Q1430" si="1440">IF(Q$1=$J1407,"1","0")</f>
        <v>0</v>
      </c>
      <c r="R1407" t="str">
        <f t="shared" ref="R1407:R1430" si="1441">IF(R$1=$J1407,"1","0")</f>
        <v>0</v>
      </c>
      <c r="S1407" t="str">
        <f t="shared" ref="S1407:S1430" si="1442">IF(S$1=$J1407,"1","0")</f>
        <v>0</v>
      </c>
      <c r="T1407" t="str">
        <f t="shared" ref="T1407:T1430" si="1443">IF(T$1=$J1407,"1","0")</f>
        <v>0</v>
      </c>
      <c r="U1407" t="str">
        <f t="shared" ref="U1407:U1430" si="1444">IF(U$1=$J1407,"1","0")</f>
        <v>0</v>
      </c>
      <c r="V1407" t="str">
        <f t="shared" ref="V1407:V1430" si="1445">IF(V$1=$J1407,"1","0")</f>
        <v>0</v>
      </c>
      <c r="W1407" t="str">
        <f t="shared" ref="W1407:W1430" si="1446">IF(W$1=$J1407,"1","0")</f>
        <v>0</v>
      </c>
      <c r="X1407" t="str">
        <f t="shared" ref="X1407:X1430" si="1447">IF(X$1=$J1407,"1","0")</f>
        <v>0</v>
      </c>
      <c r="Y1407" t="str">
        <f t="shared" ref="Y1407:Y1430" si="1448">IF(Y$1=$J1407,"1","0")</f>
        <v>0</v>
      </c>
      <c r="Z1407" t="str">
        <f t="shared" ref="Z1407:Z1430" si="1449">IF(Z$1=$J1407,"1","0")</f>
        <v>0</v>
      </c>
      <c r="AA1407" t="str">
        <f t="shared" ref="AA1407:AB1430" si="1450">IF(AA$1=$J1407,"1","0")</f>
        <v>0</v>
      </c>
      <c r="AB1407" s="3" t="str">
        <f t="shared" si="1450"/>
        <v>1</v>
      </c>
      <c r="AC1407" t="str">
        <f t="shared" ref="AC1407:AC1430" si="1451">IF(AC$1=$J1407,"1","0")</f>
        <v>0</v>
      </c>
      <c r="AD1407" t="str">
        <f t="shared" ref="AD1407:AD1430" si="1452">IF(AD$1=$J1407,"1","0")</f>
        <v>0</v>
      </c>
      <c r="AE1407" t="str">
        <f t="shared" ref="AE1407:AE1430" si="1453">IF(AE$1=$J1407,"1","0")</f>
        <v>0</v>
      </c>
      <c r="AF1407" t="str">
        <f t="shared" ref="AF1407:AF1430" si="1454">IF(AF$1=$J1407,"1","0")</f>
        <v>0</v>
      </c>
      <c r="AG1407" t="str">
        <f t="shared" ref="AG1407:AG1430" si="1455">IF(AG$1=$J1407,"1","0")</f>
        <v>0</v>
      </c>
      <c r="AH1407" t="str">
        <f t="shared" ref="AH1407:AH1430" si="1456">IF(AH$1=$J1407,"1","0")</f>
        <v>0</v>
      </c>
      <c r="AI1407" t="str">
        <f t="shared" ref="AI1407:AI1430" si="1457">IF(AI$1=$J1407,"1","0")</f>
        <v>0</v>
      </c>
      <c r="AJ1407" t="str">
        <f t="shared" ref="AJ1407:AJ1430" si="1458">IF(AJ$1=$J1407,"1","0")</f>
        <v>0</v>
      </c>
      <c r="AK1407" t="str">
        <f t="shared" ref="AK1407:AK1430" si="1459">IF(AK$1=$J1407,"1","0")</f>
        <v>0</v>
      </c>
      <c r="AL1407" t="str">
        <f t="shared" ref="AL1407:AL1430" si="1460">IF(AL$1=$J1407,"1","0")</f>
        <v>0</v>
      </c>
      <c r="AM1407" t="str">
        <f t="shared" ref="AM1407:AM1430" si="1461">IF(AM$1=$J1407,"1","0")</f>
        <v>0</v>
      </c>
      <c r="AN1407" t="str">
        <f t="shared" ref="AN1407:AN1430" si="1462">IF(AN$1=$J1407,"1","0")</f>
        <v>0</v>
      </c>
      <c r="AO1407" t="str">
        <f t="shared" ref="AO1407:AO1430" si="1463">IF(AO$1=$J1407,"1","0")</f>
        <v>0</v>
      </c>
      <c r="AP1407" t="str">
        <f t="shared" ref="AP1407:AP1430" si="1464">IF(AP$1=$J1407,"1","0")</f>
        <v>0</v>
      </c>
      <c r="AQ1407" t="str">
        <f t="shared" ref="AQ1407:AQ1430" si="1465">IF(AQ$1=$J1407,"1","0")</f>
        <v>0</v>
      </c>
      <c r="AR1407" t="str">
        <f t="shared" ref="AR1407:AR1430" si="1466">IF(AR$1=$J1407,"1","0")</f>
        <v>0</v>
      </c>
      <c r="AS1407" t="str">
        <f t="shared" ref="AS1407:AS1430" si="1467">IF(AS$1=$J1407,"1","0")</f>
        <v>0</v>
      </c>
      <c r="AT1407" t="str">
        <f t="shared" ref="AT1407:AT1430" si="1468">IF(AT$1=$J1407,"1","0")</f>
        <v>0</v>
      </c>
      <c r="AU1407" t="str">
        <f t="shared" ref="AU1407:AU1430" si="1469">IF(AU$1=$J1407,"1","0")</f>
        <v>0</v>
      </c>
      <c r="AV1407" t="str">
        <f t="shared" ref="AV1407:AV1430" si="1470">IF(AV$1=$J1407,"1","0")</f>
        <v>0</v>
      </c>
      <c r="AW1407" t="str">
        <f t="shared" ref="AW1407:AW1430" si="1471">IF(AW$1=$J1407,"1","0")</f>
        <v>0</v>
      </c>
      <c r="AX1407" t="str">
        <f t="shared" ref="AX1407:AX1430" si="1472">IF(AX$1=$J1407,"1","0")</f>
        <v>0</v>
      </c>
      <c r="AY1407" t="str">
        <f t="shared" ref="AY1407:AY1430" si="1473">IF(AY$1=$J1407,"1","0")</f>
        <v>0</v>
      </c>
      <c r="AZ1407" s="22"/>
    </row>
    <row r="1408" spans="1:52" ht="15" customHeight="1">
      <c r="A1408" s="38" t="s">
        <v>363</v>
      </c>
      <c r="B1408" s="82" t="str">
        <f t="shared" si="1432"/>
        <v>2401480E</v>
      </c>
      <c r="C1408" s="71">
        <v>45541.527777777803</v>
      </c>
      <c r="D1408" s="3" t="e">
        <f t="array" ref="D1408">#NAME?</f>
        <v>#NAME?</v>
      </c>
      <c r="E1408" s="3" t="b">
        <f>ISNUMBER(MATCH(Table1[[#This Row],[Email]],Attendance[Email],0))</f>
        <v>1</v>
      </c>
      <c r="F1408" s="3">
        <f t="shared" si="1391"/>
        <v>45541.861111111139</v>
      </c>
      <c r="G1408" s="21">
        <f>DAY(Table1[[#This Row],[Actual Time]])</f>
        <v>6</v>
      </c>
      <c r="H1408">
        <f>MONTH(Table1[[#This Row],[Actual Time]])</f>
        <v>9</v>
      </c>
      <c r="I1408">
        <f>YEAR(Table1[[#This Row],[Actual Time]])</f>
        <v>2024</v>
      </c>
      <c r="J1408" t="str">
        <f t="shared" si="1433"/>
        <v>6/9/2024</v>
      </c>
      <c r="K1408" s="3" t="str">
        <f t="shared" si="1434"/>
        <v>0</v>
      </c>
      <c r="L1408" t="str">
        <f t="shared" si="1435"/>
        <v>0</v>
      </c>
      <c r="M1408" t="str">
        <f t="shared" si="1436"/>
        <v>0</v>
      </c>
      <c r="N1408" t="str">
        <f t="shared" si="1437"/>
        <v>0</v>
      </c>
      <c r="O1408" t="str">
        <f t="shared" si="1438"/>
        <v>0</v>
      </c>
      <c r="P1408" t="str">
        <f t="shared" si="1439"/>
        <v>0</v>
      </c>
      <c r="Q1408" t="str">
        <f t="shared" si="1440"/>
        <v>0</v>
      </c>
      <c r="R1408" t="str">
        <f t="shared" si="1441"/>
        <v>0</v>
      </c>
      <c r="S1408" t="str">
        <f t="shared" si="1442"/>
        <v>0</v>
      </c>
      <c r="T1408" t="str">
        <f t="shared" si="1443"/>
        <v>0</v>
      </c>
      <c r="U1408" t="str">
        <f t="shared" si="1444"/>
        <v>0</v>
      </c>
      <c r="V1408" t="str">
        <f t="shared" si="1445"/>
        <v>0</v>
      </c>
      <c r="W1408" t="str">
        <f t="shared" si="1446"/>
        <v>0</v>
      </c>
      <c r="X1408" t="str">
        <f t="shared" si="1447"/>
        <v>0</v>
      </c>
      <c r="Y1408" t="str">
        <f t="shared" si="1448"/>
        <v>0</v>
      </c>
      <c r="Z1408" t="str">
        <f t="shared" si="1449"/>
        <v>0</v>
      </c>
      <c r="AA1408" t="str">
        <f t="shared" si="1450"/>
        <v>0</v>
      </c>
      <c r="AB1408" s="3" t="str">
        <f t="shared" si="1450"/>
        <v>1</v>
      </c>
      <c r="AC1408" t="str">
        <f t="shared" si="1451"/>
        <v>0</v>
      </c>
      <c r="AD1408" t="str">
        <f t="shared" si="1452"/>
        <v>0</v>
      </c>
      <c r="AE1408" t="str">
        <f t="shared" si="1453"/>
        <v>0</v>
      </c>
      <c r="AF1408" t="str">
        <f t="shared" si="1454"/>
        <v>0</v>
      </c>
      <c r="AG1408" t="str">
        <f t="shared" si="1455"/>
        <v>0</v>
      </c>
      <c r="AH1408" t="str">
        <f t="shared" si="1456"/>
        <v>0</v>
      </c>
      <c r="AI1408" t="str">
        <f t="shared" si="1457"/>
        <v>0</v>
      </c>
      <c r="AJ1408" t="str">
        <f t="shared" si="1458"/>
        <v>0</v>
      </c>
      <c r="AK1408" t="str">
        <f t="shared" si="1459"/>
        <v>0</v>
      </c>
      <c r="AL1408" t="str">
        <f t="shared" si="1460"/>
        <v>0</v>
      </c>
      <c r="AM1408" t="str">
        <f t="shared" si="1461"/>
        <v>0</v>
      </c>
      <c r="AN1408" t="str">
        <f t="shared" si="1462"/>
        <v>0</v>
      </c>
      <c r="AO1408" t="str">
        <f t="shared" si="1463"/>
        <v>0</v>
      </c>
      <c r="AP1408" t="str">
        <f t="shared" si="1464"/>
        <v>0</v>
      </c>
      <c r="AQ1408" t="str">
        <f t="shared" si="1465"/>
        <v>0</v>
      </c>
      <c r="AR1408" t="str">
        <f t="shared" si="1466"/>
        <v>0</v>
      </c>
      <c r="AS1408" t="str">
        <f t="shared" si="1467"/>
        <v>0</v>
      </c>
      <c r="AT1408" t="str">
        <f t="shared" si="1468"/>
        <v>0</v>
      </c>
      <c r="AU1408" t="str">
        <f t="shared" si="1469"/>
        <v>0</v>
      </c>
      <c r="AV1408" t="str">
        <f t="shared" si="1470"/>
        <v>0</v>
      </c>
      <c r="AW1408" t="str">
        <f t="shared" si="1471"/>
        <v>0</v>
      </c>
      <c r="AX1408" t="str">
        <f t="shared" si="1472"/>
        <v>0</v>
      </c>
      <c r="AY1408" t="str">
        <f t="shared" si="1473"/>
        <v>0</v>
      </c>
      <c r="AZ1408" s="22"/>
    </row>
    <row r="1409" spans="1:52" ht="15" customHeight="1">
      <c r="A1409" s="81" t="s">
        <v>250</v>
      </c>
      <c r="B1409" s="82" t="str">
        <f t="shared" si="1432"/>
        <v>2401233H</v>
      </c>
      <c r="C1409" s="83">
        <v>45541.527777777803</v>
      </c>
      <c r="D1409" s="3" t="e">
        <f t="array" ref="D1409">#NAME?</f>
        <v>#NAME?</v>
      </c>
      <c r="E1409" s="3" t="b">
        <f>ISNUMBER(MATCH(Table1[[#This Row],[Email]],Attendance[Email],0))</f>
        <v>1</v>
      </c>
      <c r="F1409" s="3">
        <f t="shared" si="1391"/>
        <v>45541.861111111139</v>
      </c>
      <c r="G1409" s="21">
        <f>DAY(Table1[[#This Row],[Actual Time]])</f>
        <v>6</v>
      </c>
      <c r="H1409">
        <f>MONTH(Table1[[#This Row],[Actual Time]])</f>
        <v>9</v>
      </c>
      <c r="I1409">
        <f>YEAR(Table1[[#This Row],[Actual Time]])</f>
        <v>2024</v>
      </c>
      <c r="J1409" t="str">
        <f t="shared" si="1433"/>
        <v>6/9/2024</v>
      </c>
      <c r="K1409" s="3" t="str">
        <f t="shared" si="1434"/>
        <v>0</v>
      </c>
      <c r="L1409" t="str">
        <f t="shared" si="1435"/>
        <v>0</v>
      </c>
      <c r="M1409" t="str">
        <f t="shared" si="1436"/>
        <v>0</v>
      </c>
      <c r="N1409" t="str">
        <f t="shared" si="1437"/>
        <v>0</v>
      </c>
      <c r="O1409" t="str">
        <f t="shared" si="1438"/>
        <v>0</v>
      </c>
      <c r="P1409" t="str">
        <f t="shared" si="1439"/>
        <v>0</v>
      </c>
      <c r="Q1409" t="str">
        <f t="shared" si="1440"/>
        <v>0</v>
      </c>
      <c r="R1409" t="str">
        <f t="shared" si="1441"/>
        <v>0</v>
      </c>
      <c r="S1409" t="str">
        <f t="shared" si="1442"/>
        <v>0</v>
      </c>
      <c r="T1409" t="str">
        <f t="shared" si="1443"/>
        <v>0</v>
      </c>
      <c r="U1409" t="str">
        <f t="shared" si="1444"/>
        <v>0</v>
      </c>
      <c r="V1409" t="str">
        <f t="shared" si="1445"/>
        <v>0</v>
      </c>
      <c r="W1409" t="str">
        <f t="shared" si="1446"/>
        <v>0</v>
      </c>
      <c r="X1409" t="str">
        <f t="shared" si="1447"/>
        <v>0</v>
      </c>
      <c r="Y1409" t="str">
        <f t="shared" si="1448"/>
        <v>0</v>
      </c>
      <c r="Z1409" t="str">
        <f t="shared" si="1449"/>
        <v>0</v>
      </c>
      <c r="AA1409" t="str">
        <f t="shared" si="1450"/>
        <v>0</v>
      </c>
      <c r="AB1409" s="3" t="str">
        <f t="shared" si="1450"/>
        <v>1</v>
      </c>
      <c r="AC1409" t="str">
        <f t="shared" si="1451"/>
        <v>0</v>
      </c>
      <c r="AD1409" t="str">
        <f t="shared" si="1452"/>
        <v>0</v>
      </c>
      <c r="AE1409" t="str">
        <f t="shared" si="1453"/>
        <v>0</v>
      </c>
      <c r="AF1409" t="str">
        <f t="shared" si="1454"/>
        <v>0</v>
      </c>
      <c r="AG1409" t="str">
        <f t="shared" si="1455"/>
        <v>0</v>
      </c>
      <c r="AH1409" t="str">
        <f t="shared" si="1456"/>
        <v>0</v>
      </c>
      <c r="AI1409" t="str">
        <f t="shared" si="1457"/>
        <v>0</v>
      </c>
      <c r="AJ1409" t="str">
        <f t="shared" si="1458"/>
        <v>0</v>
      </c>
      <c r="AK1409" t="str">
        <f t="shared" si="1459"/>
        <v>0</v>
      </c>
      <c r="AL1409" t="str">
        <f t="shared" si="1460"/>
        <v>0</v>
      </c>
      <c r="AM1409" t="str">
        <f t="shared" si="1461"/>
        <v>0</v>
      </c>
      <c r="AN1409" t="str">
        <f t="shared" si="1462"/>
        <v>0</v>
      </c>
      <c r="AO1409" t="str">
        <f t="shared" si="1463"/>
        <v>0</v>
      </c>
      <c r="AP1409" t="str">
        <f t="shared" si="1464"/>
        <v>0</v>
      </c>
      <c r="AQ1409" t="str">
        <f t="shared" si="1465"/>
        <v>0</v>
      </c>
      <c r="AR1409" t="str">
        <f t="shared" si="1466"/>
        <v>0</v>
      </c>
      <c r="AS1409" t="str">
        <f t="shared" si="1467"/>
        <v>0</v>
      </c>
      <c r="AT1409" t="str">
        <f t="shared" si="1468"/>
        <v>0</v>
      </c>
      <c r="AU1409" t="str">
        <f t="shared" si="1469"/>
        <v>0</v>
      </c>
      <c r="AV1409" t="str">
        <f t="shared" si="1470"/>
        <v>0</v>
      </c>
      <c r="AW1409" t="str">
        <f t="shared" si="1471"/>
        <v>0</v>
      </c>
      <c r="AX1409" t="str">
        <f t="shared" si="1472"/>
        <v>0</v>
      </c>
      <c r="AY1409" t="str">
        <f t="shared" si="1473"/>
        <v>0</v>
      </c>
      <c r="AZ1409" s="22"/>
    </row>
    <row r="1410" spans="1:52" ht="15" customHeight="1">
      <c r="A1410" s="38" t="s">
        <v>228</v>
      </c>
      <c r="B1410" s="82" t="str">
        <f t="shared" si="1432"/>
        <v>2401458A</v>
      </c>
      <c r="C1410" s="71">
        <v>45541.527777777803</v>
      </c>
      <c r="D1410" s="3" t="e">
        <f t="array" ref="D1410">#NAME?</f>
        <v>#NAME?</v>
      </c>
      <c r="E1410" s="3" t="b">
        <f>ISNUMBER(MATCH(Table1[[#This Row],[Email]],Attendance[Email],0))</f>
        <v>1</v>
      </c>
      <c r="F1410" s="3">
        <f t="shared" si="1391"/>
        <v>45541.861111111139</v>
      </c>
      <c r="G1410" s="21">
        <f>DAY(Table1[[#This Row],[Actual Time]])</f>
        <v>6</v>
      </c>
      <c r="H1410">
        <f>MONTH(Table1[[#This Row],[Actual Time]])</f>
        <v>9</v>
      </c>
      <c r="I1410">
        <f>YEAR(Table1[[#This Row],[Actual Time]])</f>
        <v>2024</v>
      </c>
      <c r="J1410" t="str">
        <f t="shared" si="1433"/>
        <v>6/9/2024</v>
      </c>
      <c r="K1410" s="3" t="str">
        <f t="shared" si="1434"/>
        <v>0</v>
      </c>
      <c r="L1410" t="str">
        <f t="shared" si="1435"/>
        <v>0</v>
      </c>
      <c r="M1410" t="str">
        <f t="shared" si="1436"/>
        <v>0</v>
      </c>
      <c r="N1410" t="str">
        <f t="shared" si="1437"/>
        <v>0</v>
      </c>
      <c r="O1410" t="str">
        <f t="shared" si="1438"/>
        <v>0</v>
      </c>
      <c r="P1410" t="str">
        <f t="shared" si="1439"/>
        <v>0</v>
      </c>
      <c r="Q1410" t="str">
        <f t="shared" si="1440"/>
        <v>0</v>
      </c>
      <c r="R1410" t="str">
        <f t="shared" si="1441"/>
        <v>0</v>
      </c>
      <c r="S1410" t="str">
        <f t="shared" si="1442"/>
        <v>0</v>
      </c>
      <c r="T1410" t="str">
        <f t="shared" si="1443"/>
        <v>0</v>
      </c>
      <c r="U1410" t="str">
        <f t="shared" si="1444"/>
        <v>0</v>
      </c>
      <c r="V1410" t="str">
        <f t="shared" si="1445"/>
        <v>0</v>
      </c>
      <c r="W1410" t="str">
        <f t="shared" si="1446"/>
        <v>0</v>
      </c>
      <c r="X1410" t="str">
        <f t="shared" si="1447"/>
        <v>0</v>
      </c>
      <c r="Y1410" t="str">
        <f t="shared" si="1448"/>
        <v>0</v>
      </c>
      <c r="Z1410" t="str">
        <f t="shared" si="1449"/>
        <v>0</v>
      </c>
      <c r="AA1410" t="str">
        <f t="shared" si="1450"/>
        <v>0</v>
      </c>
      <c r="AB1410" s="3" t="str">
        <f t="shared" si="1450"/>
        <v>1</v>
      </c>
      <c r="AC1410" t="str">
        <f t="shared" si="1451"/>
        <v>0</v>
      </c>
      <c r="AD1410" t="str">
        <f t="shared" si="1452"/>
        <v>0</v>
      </c>
      <c r="AE1410" t="str">
        <f t="shared" si="1453"/>
        <v>0</v>
      </c>
      <c r="AF1410" t="str">
        <f t="shared" si="1454"/>
        <v>0</v>
      </c>
      <c r="AG1410" t="str">
        <f t="shared" si="1455"/>
        <v>0</v>
      </c>
      <c r="AH1410" t="str">
        <f t="shared" si="1456"/>
        <v>0</v>
      </c>
      <c r="AI1410" t="str">
        <f t="shared" si="1457"/>
        <v>0</v>
      </c>
      <c r="AJ1410" t="str">
        <f t="shared" si="1458"/>
        <v>0</v>
      </c>
      <c r="AK1410" t="str">
        <f t="shared" si="1459"/>
        <v>0</v>
      </c>
      <c r="AL1410" t="str">
        <f t="shared" si="1460"/>
        <v>0</v>
      </c>
      <c r="AM1410" t="str">
        <f t="shared" si="1461"/>
        <v>0</v>
      </c>
      <c r="AN1410" t="str">
        <f t="shared" si="1462"/>
        <v>0</v>
      </c>
      <c r="AO1410" t="str">
        <f t="shared" si="1463"/>
        <v>0</v>
      </c>
      <c r="AP1410" t="str">
        <f t="shared" si="1464"/>
        <v>0</v>
      </c>
      <c r="AQ1410" t="str">
        <f t="shared" si="1465"/>
        <v>0</v>
      </c>
      <c r="AR1410" t="str">
        <f t="shared" si="1466"/>
        <v>0</v>
      </c>
      <c r="AS1410" t="str">
        <f t="shared" si="1467"/>
        <v>0</v>
      </c>
      <c r="AT1410" t="str">
        <f t="shared" si="1468"/>
        <v>0</v>
      </c>
      <c r="AU1410" t="str">
        <f t="shared" si="1469"/>
        <v>0</v>
      </c>
      <c r="AV1410" t="str">
        <f t="shared" si="1470"/>
        <v>0</v>
      </c>
      <c r="AW1410" t="str">
        <f t="shared" si="1471"/>
        <v>0</v>
      </c>
      <c r="AX1410" t="str">
        <f t="shared" si="1472"/>
        <v>0</v>
      </c>
      <c r="AY1410" t="str">
        <f t="shared" si="1473"/>
        <v>0</v>
      </c>
      <c r="AZ1410" s="22"/>
    </row>
    <row r="1411" spans="1:52" ht="15" customHeight="1">
      <c r="A1411" s="81" t="s">
        <v>421</v>
      </c>
      <c r="B1411" s="82" t="str">
        <f t="shared" si="1432"/>
        <v>2402306A</v>
      </c>
      <c r="C1411" s="83">
        <v>45541.528472222199</v>
      </c>
      <c r="D1411" s="3" t="e">
        <f t="array" ref="D1411">#NAME?</f>
        <v>#NAME?</v>
      </c>
      <c r="E1411" s="3" t="b">
        <f>ISNUMBER(MATCH(Table1[[#This Row],[Email]],Attendance[Email],0))</f>
        <v>1</v>
      </c>
      <c r="F1411" s="3">
        <f t="shared" si="1391"/>
        <v>45541.861805555534</v>
      </c>
      <c r="G1411" s="21">
        <f>DAY(Table1[[#This Row],[Actual Time]])</f>
        <v>6</v>
      </c>
      <c r="H1411">
        <f>MONTH(Table1[[#This Row],[Actual Time]])</f>
        <v>9</v>
      </c>
      <c r="I1411">
        <f>YEAR(Table1[[#This Row],[Actual Time]])</f>
        <v>2024</v>
      </c>
      <c r="J1411" t="str">
        <f t="shared" si="1433"/>
        <v>6/9/2024</v>
      </c>
      <c r="K1411" s="3" t="str">
        <f t="shared" si="1434"/>
        <v>0</v>
      </c>
      <c r="L1411" t="str">
        <f t="shared" si="1435"/>
        <v>0</v>
      </c>
      <c r="M1411" t="str">
        <f t="shared" si="1436"/>
        <v>0</v>
      </c>
      <c r="N1411" t="str">
        <f t="shared" si="1437"/>
        <v>0</v>
      </c>
      <c r="O1411" t="str">
        <f t="shared" si="1438"/>
        <v>0</v>
      </c>
      <c r="P1411" t="str">
        <f t="shared" si="1439"/>
        <v>0</v>
      </c>
      <c r="Q1411" t="str">
        <f t="shared" si="1440"/>
        <v>0</v>
      </c>
      <c r="R1411" t="str">
        <f t="shared" si="1441"/>
        <v>0</v>
      </c>
      <c r="S1411" t="str">
        <f t="shared" si="1442"/>
        <v>0</v>
      </c>
      <c r="T1411" t="str">
        <f t="shared" si="1443"/>
        <v>0</v>
      </c>
      <c r="U1411" t="str">
        <f t="shared" si="1444"/>
        <v>0</v>
      </c>
      <c r="V1411" t="str">
        <f t="shared" si="1445"/>
        <v>0</v>
      </c>
      <c r="W1411" t="str">
        <f t="shared" si="1446"/>
        <v>0</v>
      </c>
      <c r="X1411" t="str">
        <f t="shared" si="1447"/>
        <v>0</v>
      </c>
      <c r="Y1411" t="str">
        <f t="shared" si="1448"/>
        <v>0</v>
      </c>
      <c r="Z1411" t="str">
        <f t="shared" si="1449"/>
        <v>0</v>
      </c>
      <c r="AA1411" t="str">
        <f t="shared" si="1450"/>
        <v>0</v>
      </c>
      <c r="AB1411" s="3" t="str">
        <f t="shared" si="1450"/>
        <v>1</v>
      </c>
      <c r="AC1411" t="str">
        <f t="shared" si="1451"/>
        <v>0</v>
      </c>
      <c r="AD1411" t="str">
        <f t="shared" si="1452"/>
        <v>0</v>
      </c>
      <c r="AE1411" t="str">
        <f t="shared" si="1453"/>
        <v>0</v>
      </c>
      <c r="AF1411" t="str">
        <f t="shared" si="1454"/>
        <v>0</v>
      </c>
      <c r="AG1411" t="str">
        <f t="shared" si="1455"/>
        <v>0</v>
      </c>
      <c r="AH1411" t="str">
        <f t="shared" si="1456"/>
        <v>0</v>
      </c>
      <c r="AI1411" t="str">
        <f t="shared" si="1457"/>
        <v>0</v>
      </c>
      <c r="AJ1411" t="str">
        <f t="shared" si="1458"/>
        <v>0</v>
      </c>
      <c r="AK1411" t="str">
        <f t="shared" si="1459"/>
        <v>0</v>
      </c>
      <c r="AL1411" t="str">
        <f t="shared" si="1460"/>
        <v>0</v>
      </c>
      <c r="AM1411" t="str">
        <f t="shared" si="1461"/>
        <v>0</v>
      </c>
      <c r="AN1411" t="str">
        <f t="shared" si="1462"/>
        <v>0</v>
      </c>
      <c r="AO1411" t="str">
        <f t="shared" si="1463"/>
        <v>0</v>
      </c>
      <c r="AP1411" t="str">
        <f t="shared" si="1464"/>
        <v>0</v>
      </c>
      <c r="AQ1411" t="str">
        <f t="shared" si="1465"/>
        <v>0</v>
      </c>
      <c r="AR1411" t="str">
        <f t="shared" si="1466"/>
        <v>0</v>
      </c>
      <c r="AS1411" t="str">
        <f t="shared" si="1467"/>
        <v>0</v>
      </c>
      <c r="AT1411" t="str">
        <f t="shared" si="1468"/>
        <v>0</v>
      </c>
      <c r="AU1411" t="str">
        <f t="shared" si="1469"/>
        <v>0</v>
      </c>
      <c r="AV1411" t="str">
        <f t="shared" si="1470"/>
        <v>0</v>
      </c>
      <c r="AW1411" t="str">
        <f t="shared" si="1471"/>
        <v>0</v>
      </c>
      <c r="AX1411" t="str">
        <f t="shared" si="1472"/>
        <v>0</v>
      </c>
      <c r="AY1411" t="str">
        <f t="shared" si="1473"/>
        <v>0</v>
      </c>
      <c r="AZ1411" s="22"/>
    </row>
    <row r="1412" spans="1:52" ht="15" customHeight="1">
      <c r="A1412" s="38" t="s">
        <v>525</v>
      </c>
      <c r="B1412" s="82" t="str">
        <f t="shared" si="1432"/>
        <v>2404261F</v>
      </c>
      <c r="C1412" s="71">
        <v>45541.528472222199</v>
      </c>
      <c r="D1412" s="3" t="e">
        <f t="array" ref="D1412">#NAME?</f>
        <v>#NAME?</v>
      </c>
      <c r="E1412" s="3" t="b">
        <f>ISNUMBER(MATCH(Table1[[#This Row],[Email]],Attendance[Email],0))</f>
        <v>1</v>
      </c>
      <c r="F1412" s="3">
        <f t="shared" si="1391"/>
        <v>45541.861805555534</v>
      </c>
      <c r="G1412" s="21">
        <f>DAY(Table1[[#This Row],[Actual Time]])</f>
        <v>6</v>
      </c>
      <c r="H1412">
        <f>MONTH(Table1[[#This Row],[Actual Time]])</f>
        <v>9</v>
      </c>
      <c r="I1412">
        <f>YEAR(Table1[[#This Row],[Actual Time]])</f>
        <v>2024</v>
      </c>
      <c r="J1412" t="str">
        <f t="shared" si="1433"/>
        <v>6/9/2024</v>
      </c>
      <c r="K1412" s="3" t="str">
        <f t="shared" si="1434"/>
        <v>0</v>
      </c>
      <c r="L1412" t="str">
        <f t="shared" si="1435"/>
        <v>0</v>
      </c>
      <c r="M1412" t="str">
        <f t="shared" si="1436"/>
        <v>0</v>
      </c>
      <c r="N1412" t="str">
        <f t="shared" si="1437"/>
        <v>0</v>
      </c>
      <c r="O1412" t="str">
        <f t="shared" si="1438"/>
        <v>0</v>
      </c>
      <c r="P1412" t="str">
        <f t="shared" si="1439"/>
        <v>0</v>
      </c>
      <c r="Q1412" t="str">
        <f t="shared" si="1440"/>
        <v>0</v>
      </c>
      <c r="R1412" t="str">
        <f t="shared" si="1441"/>
        <v>0</v>
      </c>
      <c r="S1412" t="str">
        <f t="shared" si="1442"/>
        <v>0</v>
      </c>
      <c r="T1412" t="str">
        <f t="shared" si="1443"/>
        <v>0</v>
      </c>
      <c r="U1412" t="str">
        <f t="shared" si="1444"/>
        <v>0</v>
      </c>
      <c r="V1412" t="str">
        <f t="shared" si="1445"/>
        <v>0</v>
      </c>
      <c r="W1412" t="str">
        <f t="shared" si="1446"/>
        <v>0</v>
      </c>
      <c r="X1412" t="str">
        <f t="shared" si="1447"/>
        <v>0</v>
      </c>
      <c r="Y1412" t="str">
        <f t="shared" si="1448"/>
        <v>0</v>
      </c>
      <c r="Z1412" t="str">
        <f t="shared" si="1449"/>
        <v>0</v>
      </c>
      <c r="AA1412" t="str">
        <f t="shared" si="1450"/>
        <v>0</v>
      </c>
      <c r="AB1412" s="3" t="str">
        <f t="shared" si="1450"/>
        <v>1</v>
      </c>
      <c r="AC1412" t="str">
        <f t="shared" si="1451"/>
        <v>0</v>
      </c>
      <c r="AD1412" t="str">
        <f t="shared" si="1452"/>
        <v>0</v>
      </c>
      <c r="AE1412" t="str">
        <f t="shared" si="1453"/>
        <v>0</v>
      </c>
      <c r="AF1412" t="str">
        <f t="shared" si="1454"/>
        <v>0</v>
      </c>
      <c r="AG1412" t="str">
        <f t="shared" si="1455"/>
        <v>0</v>
      </c>
      <c r="AH1412" t="str">
        <f t="shared" si="1456"/>
        <v>0</v>
      </c>
      <c r="AI1412" t="str">
        <f t="shared" si="1457"/>
        <v>0</v>
      </c>
      <c r="AJ1412" t="str">
        <f t="shared" si="1458"/>
        <v>0</v>
      </c>
      <c r="AK1412" t="str">
        <f t="shared" si="1459"/>
        <v>0</v>
      </c>
      <c r="AL1412" t="str">
        <f t="shared" si="1460"/>
        <v>0</v>
      </c>
      <c r="AM1412" t="str">
        <f t="shared" si="1461"/>
        <v>0</v>
      </c>
      <c r="AN1412" t="str">
        <f t="shared" si="1462"/>
        <v>0</v>
      </c>
      <c r="AO1412" t="str">
        <f t="shared" si="1463"/>
        <v>0</v>
      </c>
      <c r="AP1412" t="str">
        <f t="shared" si="1464"/>
        <v>0</v>
      </c>
      <c r="AQ1412" t="str">
        <f t="shared" si="1465"/>
        <v>0</v>
      </c>
      <c r="AR1412" t="str">
        <f t="shared" si="1466"/>
        <v>0</v>
      </c>
      <c r="AS1412" t="str">
        <f t="shared" si="1467"/>
        <v>0</v>
      </c>
      <c r="AT1412" t="str">
        <f t="shared" si="1468"/>
        <v>0</v>
      </c>
      <c r="AU1412" t="str">
        <f t="shared" si="1469"/>
        <v>0</v>
      </c>
      <c r="AV1412" t="str">
        <f t="shared" si="1470"/>
        <v>0</v>
      </c>
      <c r="AW1412" t="str">
        <f t="shared" si="1471"/>
        <v>0</v>
      </c>
      <c r="AX1412" t="str">
        <f t="shared" si="1472"/>
        <v>0</v>
      </c>
      <c r="AY1412" t="str">
        <f t="shared" si="1473"/>
        <v>0</v>
      </c>
      <c r="AZ1412" s="22"/>
    </row>
    <row r="1413" spans="1:52" ht="15" customHeight="1">
      <c r="A1413" s="81" t="s">
        <v>162</v>
      </c>
      <c r="B1413" s="82" t="str">
        <f t="shared" si="1432"/>
        <v>2402850H</v>
      </c>
      <c r="C1413" s="83">
        <v>45541.528472222199</v>
      </c>
      <c r="D1413" s="3" t="e">
        <f t="array" ref="D1413">#NAME?</f>
        <v>#NAME?</v>
      </c>
      <c r="E1413" s="3" t="b">
        <f>ISNUMBER(MATCH(Table1[[#This Row],[Email]],Attendance[Email],0))</f>
        <v>1</v>
      </c>
      <c r="F1413" s="3">
        <f t="shared" si="1391"/>
        <v>45541.861805555534</v>
      </c>
      <c r="G1413" s="21">
        <f>DAY(Table1[[#This Row],[Actual Time]])</f>
        <v>6</v>
      </c>
      <c r="H1413">
        <f>MONTH(Table1[[#This Row],[Actual Time]])</f>
        <v>9</v>
      </c>
      <c r="I1413">
        <f>YEAR(Table1[[#This Row],[Actual Time]])</f>
        <v>2024</v>
      </c>
      <c r="J1413" t="str">
        <f t="shared" si="1433"/>
        <v>6/9/2024</v>
      </c>
      <c r="K1413" s="3" t="str">
        <f t="shared" si="1434"/>
        <v>0</v>
      </c>
      <c r="L1413" t="str">
        <f t="shared" si="1435"/>
        <v>0</v>
      </c>
      <c r="M1413" t="str">
        <f t="shared" si="1436"/>
        <v>0</v>
      </c>
      <c r="N1413" t="str">
        <f t="shared" si="1437"/>
        <v>0</v>
      </c>
      <c r="O1413" t="str">
        <f t="shared" si="1438"/>
        <v>0</v>
      </c>
      <c r="P1413" t="str">
        <f t="shared" si="1439"/>
        <v>0</v>
      </c>
      <c r="Q1413" t="str">
        <f t="shared" si="1440"/>
        <v>0</v>
      </c>
      <c r="R1413" t="str">
        <f t="shared" si="1441"/>
        <v>0</v>
      </c>
      <c r="S1413" t="str">
        <f t="shared" si="1442"/>
        <v>0</v>
      </c>
      <c r="T1413" t="str">
        <f t="shared" si="1443"/>
        <v>0</v>
      </c>
      <c r="U1413" t="str">
        <f t="shared" si="1444"/>
        <v>0</v>
      </c>
      <c r="V1413" t="str">
        <f t="shared" si="1445"/>
        <v>0</v>
      </c>
      <c r="W1413" t="str">
        <f t="shared" si="1446"/>
        <v>0</v>
      </c>
      <c r="X1413" t="str">
        <f t="shared" si="1447"/>
        <v>0</v>
      </c>
      <c r="Y1413" t="str">
        <f t="shared" si="1448"/>
        <v>0</v>
      </c>
      <c r="Z1413" t="str">
        <f t="shared" si="1449"/>
        <v>0</v>
      </c>
      <c r="AA1413" t="str">
        <f t="shared" si="1450"/>
        <v>0</v>
      </c>
      <c r="AB1413" s="3" t="str">
        <f t="shared" si="1450"/>
        <v>1</v>
      </c>
      <c r="AC1413" t="str">
        <f t="shared" si="1451"/>
        <v>0</v>
      </c>
      <c r="AD1413" t="str">
        <f t="shared" si="1452"/>
        <v>0</v>
      </c>
      <c r="AE1413" t="str">
        <f t="shared" si="1453"/>
        <v>0</v>
      </c>
      <c r="AF1413" t="str">
        <f t="shared" si="1454"/>
        <v>0</v>
      </c>
      <c r="AG1413" t="str">
        <f t="shared" si="1455"/>
        <v>0</v>
      </c>
      <c r="AH1413" t="str">
        <f t="shared" si="1456"/>
        <v>0</v>
      </c>
      <c r="AI1413" t="str">
        <f t="shared" si="1457"/>
        <v>0</v>
      </c>
      <c r="AJ1413" t="str">
        <f t="shared" si="1458"/>
        <v>0</v>
      </c>
      <c r="AK1413" t="str">
        <f t="shared" si="1459"/>
        <v>0</v>
      </c>
      <c r="AL1413" t="str">
        <f t="shared" si="1460"/>
        <v>0</v>
      </c>
      <c r="AM1413" t="str">
        <f t="shared" si="1461"/>
        <v>0</v>
      </c>
      <c r="AN1413" t="str">
        <f t="shared" si="1462"/>
        <v>0</v>
      </c>
      <c r="AO1413" t="str">
        <f t="shared" si="1463"/>
        <v>0</v>
      </c>
      <c r="AP1413" t="str">
        <f t="shared" si="1464"/>
        <v>0</v>
      </c>
      <c r="AQ1413" t="str">
        <f t="shared" si="1465"/>
        <v>0</v>
      </c>
      <c r="AR1413" t="str">
        <f t="shared" si="1466"/>
        <v>0</v>
      </c>
      <c r="AS1413" t="str">
        <f t="shared" si="1467"/>
        <v>0</v>
      </c>
      <c r="AT1413" t="str">
        <f t="shared" si="1468"/>
        <v>0</v>
      </c>
      <c r="AU1413" t="str">
        <f t="shared" si="1469"/>
        <v>0</v>
      </c>
      <c r="AV1413" t="str">
        <f t="shared" si="1470"/>
        <v>0</v>
      </c>
      <c r="AW1413" t="str">
        <f t="shared" si="1471"/>
        <v>0</v>
      </c>
      <c r="AX1413" t="str">
        <f t="shared" si="1472"/>
        <v>0</v>
      </c>
      <c r="AY1413" t="str">
        <f t="shared" si="1473"/>
        <v>0</v>
      </c>
      <c r="AZ1413" s="22"/>
    </row>
    <row r="1414" spans="1:52" ht="15" customHeight="1">
      <c r="A1414" s="38" t="s">
        <v>316</v>
      </c>
      <c r="B1414" s="82" t="str">
        <f t="shared" si="1432"/>
        <v>2402152I</v>
      </c>
      <c r="C1414" s="71">
        <v>45541.528472222199</v>
      </c>
      <c r="D1414" s="3" t="e">
        <f t="array" ref="D1414">#NAME?</f>
        <v>#NAME?</v>
      </c>
      <c r="E1414" s="3" t="b">
        <f>ISNUMBER(MATCH(Table1[[#This Row],[Email]],Attendance[Email],0))</f>
        <v>1</v>
      </c>
      <c r="F1414" s="3">
        <f t="shared" si="1391"/>
        <v>45541.861805555534</v>
      </c>
      <c r="G1414" s="21">
        <f>DAY(Table1[[#This Row],[Actual Time]])</f>
        <v>6</v>
      </c>
      <c r="H1414">
        <f>MONTH(Table1[[#This Row],[Actual Time]])</f>
        <v>9</v>
      </c>
      <c r="I1414">
        <f>YEAR(Table1[[#This Row],[Actual Time]])</f>
        <v>2024</v>
      </c>
      <c r="J1414" t="str">
        <f t="shared" si="1433"/>
        <v>6/9/2024</v>
      </c>
      <c r="K1414" s="3" t="str">
        <f t="shared" si="1434"/>
        <v>0</v>
      </c>
      <c r="L1414" t="str">
        <f t="shared" si="1435"/>
        <v>0</v>
      </c>
      <c r="M1414" t="str">
        <f t="shared" si="1436"/>
        <v>0</v>
      </c>
      <c r="N1414" t="str">
        <f t="shared" si="1437"/>
        <v>0</v>
      </c>
      <c r="O1414" t="str">
        <f t="shared" si="1438"/>
        <v>0</v>
      </c>
      <c r="P1414" t="str">
        <f t="shared" si="1439"/>
        <v>0</v>
      </c>
      <c r="Q1414" t="str">
        <f t="shared" si="1440"/>
        <v>0</v>
      </c>
      <c r="R1414" t="str">
        <f t="shared" si="1441"/>
        <v>0</v>
      </c>
      <c r="S1414" t="str">
        <f t="shared" si="1442"/>
        <v>0</v>
      </c>
      <c r="T1414" t="str">
        <f t="shared" si="1443"/>
        <v>0</v>
      </c>
      <c r="U1414" t="str">
        <f t="shared" si="1444"/>
        <v>0</v>
      </c>
      <c r="V1414" t="str">
        <f t="shared" si="1445"/>
        <v>0</v>
      </c>
      <c r="W1414" t="str">
        <f t="shared" si="1446"/>
        <v>0</v>
      </c>
      <c r="X1414" t="str">
        <f t="shared" si="1447"/>
        <v>0</v>
      </c>
      <c r="Y1414" t="str">
        <f t="shared" si="1448"/>
        <v>0</v>
      </c>
      <c r="Z1414" t="str">
        <f t="shared" si="1449"/>
        <v>0</v>
      </c>
      <c r="AA1414" t="str">
        <f t="shared" si="1450"/>
        <v>0</v>
      </c>
      <c r="AB1414" s="3" t="str">
        <f t="shared" si="1450"/>
        <v>1</v>
      </c>
      <c r="AC1414" t="str">
        <f t="shared" si="1451"/>
        <v>0</v>
      </c>
      <c r="AD1414" t="str">
        <f t="shared" si="1452"/>
        <v>0</v>
      </c>
      <c r="AE1414" t="str">
        <f t="shared" si="1453"/>
        <v>0</v>
      </c>
      <c r="AF1414" t="str">
        <f t="shared" si="1454"/>
        <v>0</v>
      </c>
      <c r="AG1414" t="str">
        <f t="shared" si="1455"/>
        <v>0</v>
      </c>
      <c r="AH1414" t="str">
        <f t="shared" si="1456"/>
        <v>0</v>
      </c>
      <c r="AI1414" t="str">
        <f t="shared" si="1457"/>
        <v>0</v>
      </c>
      <c r="AJ1414" t="str">
        <f t="shared" si="1458"/>
        <v>0</v>
      </c>
      <c r="AK1414" t="str">
        <f t="shared" si="1459"/>
        <v>0</v>
      </c>
      <c r="AL1414" t="str">
        <f t="shared" si="1460"/>
        <v>0</v>
      </c>
      <c r="AM1414" t="str">
        <f t="shared" si="1461"/>
        <v>0</v>
      </c>
      <c r="AN1414" t="str">
        <f t="shared" si="1462"/>
        <v>0</v>
      </c>
      <c r="AO1414" t="str">
        <f t="shared" si="1463"/>
        <v>0</v>
      </c>
      <c r="AP1414" t="str">
        <f t="shared" si="1464"/>
        <v>0</v>
      </c>
      <c r="AQ1414" t="str">
        <f t="shared" si="1465"/>
        <v>0</v>
      </c>
      <c r="AR1414" t="str">
        <f t="shared" si="1466"/>
        <v>0</v>
      </c>
      <c r="AS1414" t="str">
        <f t="shared" si="1467"/>
        <v>0</v>
      </c>
      <c r="AT1414" t="str">
        <f t="shared" si="1468"/>
        <v>0</v>
      </c>
      <c r="AU1414" t="str">
        <f t="shared" si="1469"/>
        <v>0</v>
      </c>
      <c r="AV1414" t="str">
        <f t="shared" si="1470"/>
        <v>0</v>
      </c>
      <c r="AW1414" t="str">
        <f t="shared" si="1471"/>
        <v>0</v>
      </c>
      <c r="AX1414" t="str">
        <f t="shared" si="1472"/>
        <v>0</v>
      </c>
      <c r="AY1414" t="str">
        <f t="shared" si="1473"/>
        <v>0</v>
      </c>
      <c r="AZ1414" s="22"/>
    </row>
    <row r="1415" spans="1:52" ht="15" customHeight="1">
      <c r="A1415" s="81" t="s">
        <v>116</v>
      </c>
      <c r="B1415" s="82" t="str">
        <f t="shared" si="1432"/>
        <v>2304772C</v>
      </c>
      <c r="C1415" s="83">
        <v>45541.528472222199</v>
      </c>
      <c r="D1415" s="3" t="e">
        <f t="array" ref="D1415">#NAME?</f>
        <v>#NAME?</v>
      </c>
      <c r="E1415" s="3" t="b">
        <f>ISNUMBER(MATCH(Table1[[#This Row],[Email]],Attendance[Email],0))</f>
        <v>1</v>
      </c>
      <c r="F1415" s="3">
        <f t="shared" si="1391"/>
        <v>45541.861805555534</v>
      </c>
      <c r="G1415" s="21">
        <f>DAY(Table1[[#This Row],[Actual Time]])</f>
        <v>6</v>
      </c>
      <c r="H1415">
        <f>MONTH(Table1[[#This Row],[Actual Time]])</f>
        <v>9</v>
      </c>
      <c r="I1415">
        <f>YEAR(Table1[[#This Row],[Actual Time]])</f>
        <v>2024</v>
      </c>
      <c r="J1415" t="str">
        <f t="shared" si="1433"/>
        <v>6/9/2024</v>
      </c>
      <c r="K1415" s="3" t="str">
        <f t="shared" si="1434"/>
        <v>0</v>
      </c>
      <c r="L1415" t="str">
        <f t="shared" si="1435"/>
        <v>0</v>
      </c>
      <c r="M1415" t="str">
        <f t="shared" si="1436"/>
        <v>0</v>
      </c>
      <c r="N1415" t="str">
        <f t="shared" si="1437"/>
        <v>0</v>
      </c>
      <c r="O1415" t="str">
        <f t="shared" si="1438"/>
        <v>0</v>
      </c>
      <c r="P1415" t="str">
        <f t="shared" si="1439"/>
        <v>0</v>
      </c>
      <c r="Q1415" t="str">
        <f t="shared" si="1440"/>
        <v>0</v>
      </c>
      <c r="R1415" t="str">
        <f t="shared" si="1441"/>
        <v>0</v>
      </c>
      <c r="S1415" t="str">
        <f t="shared" si="1442"/>
        <v>0</v>
      </c>
      <c r="T1415" t="str">
        <f t="shared" si="1443"/>
        <v>0</v>
      </c>
      <c r="U1415" t="str">
        <f t="shared" si="1444"/>
        <v>0</v>
      </c>
      <c r="V1415" t="str">
        <f t="shared" si="1445"/>
        <v>0</v>
      </c>
      <c r="W1415" t="str">
        <f t="shared" si="1446"/>
        <v>0</v>
      </c>
      <c r="X1415" t="str">
        <f t="shared" si="1447"/>
        <v>0</v>
      </c>
      <c r="Y1415" t="str">
        <f t="shared" si="1448"/>
        <v>0</v>
      </c>
      <c r="Z1415" t="str">
        <f t="shared" si="1449"/>
        <v>0</v>
      </c>
      <c r="AA1415" t="str">
        <f t="shared" si="1450"/>
        <v>0</v>
      </c>
      <c r="AB1415" s="3" t="str">
        <f t="shared" si="1450"/>
        <v>1</v>
      </c>
      <c r="AC1415" t="str">
        <f t="shared" si="1451"/>
        <v>0</v>
      </c>
      <c r="AD1415" t="str">
        <f t="shared" si="1452"/>
        <v>0</v>
      </c>
      <c r="AE1415" t="str">
        <f t="shared" si="1453"/>
        <v>0</v>
      </c>
      <c r="AF1415" t="str">
        <f t="shared" si="1454"/>
        <v>0</v>
      </c>
      <c r="AG1415" t="str">
        <f t="shared" si="1455"/>
        <v>0</v>
      </c>
      <c r="AH1415" t="str">
        <f t="shared" si="1456"/>
        <v>0</v>
      </c>
      <c r="AI1415" t="str">
        <f t="shared" si="1457"/>
        <v>0</v>
      </c>
      <c r="AJ1415" t="str">
        <f t="shared" si="1458"/>
        <v>0</v>
      </c>
      <c r="AK1415" t="str">
        <f t="shared" si="1459"/>
        <v>0</v>
      </c>
      <c r="AL1415" t="str">
        <f t="shared" si="1460"/>
        <v>0</v>
      </c>
      <c r="AM1415" t="str">
        <f t="shared" si="1461"/>
        <v>0</v>
      </c>
      <c r="AN1415" t="str">
        <f t="shared" si="1462"/>
        <v>0</v>
      </c>
      <c r="AO1415" t="str">
        <f t="shared" si="1463"/>
        <v>0</v>
      </c>
      <c r="AP1415" t="str">
        <f t="shared" si="1464"/>
        <v>0</v>
      </c>
      <c r="AQ1415" t="str">
        <f t="shared" si="1465"/>
        <v>0</v>
      </c>
      <c r="AR1415" t="str">
        <f t="shared" si="1466"/>
        <v>0</v>
      </c>
      <c r="AS1415" t="str">
        <f t="shared" si="1467"/>
        <v>0</v>
      </c>
      <c r="AT1415" t="str">
        <f t="shared" si="1468"/>
        <v>0</v>
      </c>
      <c r="AU1415" t="str">
        <f t="shared" si="1469"/>
        <v>0</v>
      </c>
      <c r="AV1415" t="str">
        <f t="shared" si="1470"/>
        <v>0</v>
      </c>
      <c r="AW1415" t="str">
        <f t="shared" si="1471"/>
        <v>0</v>
      </c>
      <c r="AX1415" t="str">
        <f t="shared" si="1472"/>
        <v>0</v>
      </c>
      <c r="AY1415" t="str">
        <f t="shared" si="1473"/>
        <v>0</v>
      </c>
      <c r="AZ1415" s="22"/>
    </row>
    <row r="1416" spans="1:52" ht="15" customHeight="1">
      <c r="A1416" s="38" t="s">
        <v>399</v>
      </c>
      <c r="B1416" s="82" t="str">
        <f t="shared" si="1432"/>
        <v>2401562J</v>
      </c>
      <c r="C1416" s="71">
        <v>45541.528472222199</v>
      </c>
      <c r="D1416" s="3" t="e">
        <f t="array" ref="D1416">#NAME?</f>
        <v>#NAME?</v>
      </c>
      <c r="E1416" s="3" t="b">
        <f>ISNUMBER(MATCH(Table1[[#This Row],[Email]],Attendance[Email],0))</f>
        <v>1</v>
      </c>
      <c r="F1416" s="3">
        <f t="shared" si="1391"/>
        <v>45541.861805555534</v>
      </c>
      <c r="G1416" s="21">
        <f>DAY(Table1[[#This Row],[Actual Time]])</f>
        <v>6</v>
      </c>
      <c r="H1416">
        <f>MONTH(Table1[[#This Row],[Actual Time]])</f>
        <v>9</v>
      </c>
      <c r="I1416">
        <f>YEAR(Table1[[#This Row],[Actual Time]])</f>
        <v>2024</v>
      </c>
      <c r="J1416" t="str">
        <f t="shared" si="1433"/>
        <v>6/9/2024</v>
      </c>
      <c r="K1416" s="3" t="str">
        <f t="shared" si="1434"/>
        <v>0</v>
      </c>
      <c r="L1416" t="str">
        <f t="shared" si="1435"/>
        <v>0</v>
      </c>
      <c r="M1416" t="str">
        <f t="shared" si="1436"/>
        <v>0</v>
      </c>
      <c r="N1416" t="str">
        <f t="shared" si="1437"/>
        <v>0</v>
      </c>
      <c r="O1416" t="str">
        <f t="shared" si="1438"/>
        <v>0</v>
      </c>
      <c r="P1416" t="str">
        <f t="shared" si="1439"/>
        <v>0</v>
      </c>
      <c r="Q1416" t="str">
        <f t="shared" si="1440"/>
        <v>0</v>
      </c>
      <c r="R1416" t="str">
        <f t="shared" si="1441"/>
        <v>0</v>
      </c>
      <c r="S1416" t="str">
        <f t="shared" si="1442"/>
        <v>0</v>
      </c>
      <c r="T1416" t="str">
        <f t="shared" si="1443"/>
        <v>0</v>
      </c>
      <c r="U1416" t="str">
        <f t="shared" si="1444"/>
        <v>0</v>
      </c>
      <c r="V1416" t="str">
        <f t="shared" si="1445"/>
        <v>0</v>
      </c>
      <c r="W1416" t="str">
        <f t="shared" si="1446"/>
        <v>0</v>
      </c>
      <c r="X1416" t="str">
        <f t="shared" si="1447"/>
        <v>0</v>
      </c>
      <c r="Y1416" t="str">
        <f t="shared" si="1448"/>
        <v>0</v>
      </c>
      <c r="Z1416" t="str">
        <f t="shared" si="1449"/>
        <v>0</v>
      </c>
      <c r="AA1416" t="str">
        <f t="shared" si="1450"/>
        <v>0</v>
      </c>
      <c r="AB1416" s="3" t="str">
        <f t="shared" si="1450"/>
        <v>1</v>
      </c>
      <c r="AC1416" t="str">
        <f t="shared" si="1451"/>
        <v>0</v>
      </c>
      <c r="AD1416" t="str">
        <f t="shared" si="1452"/>
        <v>0</v>
      </c>
      <c r="AE1416" t="str">
        <f t="shared" si="1453"/>
        <v>0</v>
      </c>
      <c r="AF1416" t="str">
        <f t="shared" si="1454"/>
        <v>0</v>
      </c>
      <c r="AG1416" t="str">
        <f t="shared" si="1455"/>
        <v>0</v>
      </c>
      <c r="AH1416" t="str">
        <f t="shared" si="1456"/>
        <v>0</v>
      </c>
      <c r="AI1416" t="str">
        <f t="shared" si="1457"/>
        <v>0</v>
      </c>
      <c r="AJ1416" t="str">
        <f t="shared" si="1458"/>
        <v>0</v>
      </c>
      <c r="AK1416" t="str">
        <f t="shared" si="1459"/>
        <v>0</v>
      </c>
      <c r="AL1416" t="str">
        <f t="shared" si="1460"/>
        <v>0</v>
      </c>
      <c r="AM1416" t="str">
        <f t="shared" si="1461"/>
        <v>0</v>
      </c>
      <c r="AN1416" t="str">
        <f t="shared" si="1462"/>
        <v>0</v>
      </c>
      <c r="AO1416" t="str">
        <f t="shared" si="1463"/>
        <v>0</v>
      </c>
      <c r="AP1416" t="str">
        <f t="shared" si="1464"/>
        <v>0</v>
      </c>
      <c r="AQ1416" t="str">
        <f t="shared" si="1465"/>
        <v>0</v>
      </c>
      <c r="AR1416" t="str">
        <f t="shared" si="1466"/>
        <v>0</v>
      </c>
      <c r="AS1416" t="str">
        <f t="shared" si="1467"/>
        <v>0</v>
      </c>
      <c r="AT1416" t="str">
        <f t="shared" si="1468"/>
        <v>0</v>
      </c>
      <c r="AU1416" t="str">
        <f t="shared" si="1469"/>
        <v>0</v>
      </c>
      <c r="AV1416" t="str">
        <f t="shared" si="1470"/>
        <v>0</v>
      </c>
      <c r="AW1416" t="str">
        <f t="shared" si="1471"/>
        <v>0</v>
      </c>
      <c r="AX1416" t="str">
        <f t="shared" si="1472"/>
        <v>0</v>
      </c>
      <c r="AY1416" t="str">
        <f t="shared" si="1473"/>
        <v>0</v>
      </c>
      <c r="AZ1416" s="22"/>
    </row>
    <row r="1417" spans="1:52" ht="15" customHeight="1">
      <c r="A1417" s="81" t="s">
        <v>461</v>
      </c>
      <c r="B1417" s="82" t="str">
        <f t="shared" si="1432"/>
        <v>2401834C</v>
      </c>
      <c r="C1417" s="83">
        <v>45541.528472222199</v>
      </c>
      <c r="D1417" s="3" t="e">
        <f t="array" ref="D1417">#NAME?</f>
        <v>#NAME?</v>
      </c>
      <c r="E1417" s="3" t="b">
        <f>ISNUMBER(MATCH(Table1[[#This Row],[Email]],Attendance[Email],0))</f>
        <v>1</v>
      </c>
      <c r="F1417" s="3">
        <f t="shared" si="1391"/>
        <v>45541.861805555534</v>
      </c>
      <c r="G1417" s="21">
        <f>DAY(Table1[[#This Row],[Actual Time]])</f>
        <v>6</v>
      </c>
      <c r="H1417">
        <f>MONTH(Table1[[#This Row],[Actual Time]])</f>
        <v>9</v>
      </c>
      <c r="I1417">
        <f>YEAR(Table1[[#This Row],[Actual Time]])</f>
        <v>2024</v>
      </c>
      <c r="J1417" t="str">
        <f t="shared" si="1433"/>
        <v>6/9/2024</v>
      </c>
      <c r="K1417" s="3" t="str">
        <f t="shared" si="1434"/>
        <v>0</v>
      </c>
      <c r="L1417" t="str">
        <f t="shared" si="1435"/>
        <v>0</v>
      </c>
      <c r="M1417" t="str">
        <f t="shared" si="1436"/>
        <v>0</v>
      </c>
      <c r="N1417" t="str">
        <f t="shared" si="1437"/>
        <v>0</v>
      </c>
      <c r="O1417" t="str">
        <f t="shared" si="1438"/>
        <v>0</v>
      </c>
      <c r="P1417" t="str">
        <f t="shared" si="1439"/>
        <v>0</v>
      </c>
      <c r="Q1417" t="str">
        <f t="shared" si="1440"/>
        <v>0</v>
      </c>
      <c r="R1417" t="str">
        <f t="shared" si="1441"/>
        <v>0</v>
      </c>
      <c r="S1417" t="str">
        <f t="shared" si="1442"/>
        <v>0</v>
      </c>
      <c r="T1417" t="str">
        <f t="shared" si="1443"/>
        <v>0</v>
      </c>
      <c r="U1417" t="str">
        <f t="shared" si="1444"/>
        <v>0</v>
      </c>
      <c r="V1417" t="str">
        <f t="shared" si="1445"/>
        <v>0</v>
      </c>
      <c r="W1417" t="str">
        <f t="shared" si="1446"/>
        <v>0</v>
      </c>
      <c r="X1417" t="str">
        <f t="shared" si="1447"/>
        <v>0</v>
      </c>
      <c r="Y1417" t="str">
        <f t="shared" si="1448"/>
        <v>0</v>
      </c>
      <c r="Z1417" t="str">
        <f t="shared" si="1449"/>
        <v>0</v>
      </c>
      <c r="AA1417" t="str">
        <f t="shared" si="1450"/>
        <v>0</v>
      </c>
      <c r="AB1417" s="3" t="str">
        <f t="shared" si="1450"/>
        <v>1</v>
      </c>
      <c r="AC1417" t="str">
        <f t="shared" si="1451"/>
        <v>0</v>
      </c>
      <c r="AD1417" t="str">
        <f t="shared" si="1452"/>
        <v>0</v>
      </c>
      <c r="AE1417" t="str">
        <f t="shared" si="1453"/>
        <v>0</v>
      </c>
      <c r="AF1417" t="str">
        <f t="shared" si="1454"/>
        <v>0</v>
      </c>
      <c r="AG1417" t="str">
        <f t="shared" si="1455"/>
        <v>0</v>
      </c>
      <c r="AH1417" t="str">
        <f t="shared" si="1456"/>
        <v>0</v>
      </c>
      <c r="AI1417" t="str">
        <f t="shared" si="1457"/>
        <v>0</v>
      </c>
      <c r="AJ1417" t="str">
        <f t="shared" si="1458"/>
        <v>0</v>
      </c>
      <c r="AK1417" t="str">
        <f t="shared" si="1459"/>
        <v>0</v>
      </c>
      <c r="AL1417" t="str">
        <f t="shared" si="1460"/>
        <v>0</v>
      </c>
      <c r="AM1417" t="str">
        <f t="shared" si="1461"/>
        <v>0</v>
      </c>
      <c r="AN1417" t="str">
        <f t="shared" si="1462"/>
        <v>0</v>
      </c>
      <c r="AO1417" t="str">
        <f t="shared" si="1463"/>
        <v>0</v>
      </c>
      <c r="AP1417" t="str">
        <f t="shared" si="1464"/>
        <v>0</v>
      </c>
      <c r="AQ1417" t="str">
        <f t="shared" si="1465"/>
        <v>0</v>
      </c>
      <c r="AR1417" t="str">
        <f t="shared" si="1466"/>
        <v>0</v>
      </c>
      <c r="AS1417" t="str">
        <f t="shared" si="1467"/>
        <v>0</v>
      </c>
      <c r="AT1417" t="str">
        <f t="shared" si="1468"/>
        <v>0</v>
      </c>
      <c r="AU1417" t="str">
        <f t="shared" si="1469"/>
        <v>0</v>
      </c>
      <c r="AV1417" t="str">
        <f t="shared" si="1470"/>
        <v>0</v>
      </c>
      <c r="AW1417" t="str">
        <f t="shared" si="1471"/>
        <v>0</v>
      </c>
      <c r="AX1417" t="str">
        <f t="shared" si="1472"/>
        <v>0</v>
      </c>
      <c r="AY1417" t="str">
        <f t="shared" si="1473"/>
        <v>0</v>
      </c>
      <c r="AZ1417" s="22"/>
    </row>
    <row r="1418" spans="1:52" ht="15" customHeight="1">
      <c r="A1418" s="38" t="s">
        <v>463</v>
      </c>
      <c r="B1418" s="82" t="str">
        <f t="shared" si="1432"/>
        <v>2400496B</v>
      </c>
      <c r="C1418" s="71">
        <v>45541.528472222199</v>
      </c>
      <c r="D1418" s="3" t="e">
        <f t="array" ref="D1418">#NAME?</f>
        <v>#NAME?</v>
      </c>
      <c r="E1418" s="3" t="b">
        <f>ISNUMBER(MATCH(Table1[[#This Row],[Email]],Attendance[Email],0))</f>
        <v>1</v>
      </c>
      <c r="F1418" s="3">
        <f t="shared" si="1391"/>
        <v>45541.861805555534</v>
      </c>
      <c r="G1418" s="21">
        <f>DAY(Table1[[#This Row],[Actual Time]])</f>
        <v>6</v>
      </c>
      <c r="H1418">
        <f>MONTH(Table1[[#This Row],[Actual Time]])</f>
        <v>9</v>
      </c>
      <c r="I1418">
        <f>YEAR(Table1[[#This Row],[Actual Time]])</f>
        <v>2024</v>
      </c>
      <c r="J1418" t="str">
        <f t="shared" si="1433"/>
        <v>6/9/2024</v>
      </c>
      <c r="K1418" s="3" t="str">
        <f t="shared" si="1434"/>
        <v>0</v>
      </c>
      <c r="L1418" t="str">
        <f t="shared" si="1435"/>
        <v>0</v>
      </c>
      <c r="M1418" t="str">
        <f t="shared" si="1436"/>
        <v>0</v>
      </c>
      <c r="N1418" t="str">
        <f t="shared" si="1437"/>
        <v>0</v>
      </c>
      <c r="O1418" t="str">
        <f t="shared" si="1438"/>
        <v>0</v>
      </c>
      <c r="P1418" t="str">
        <f t="shared" si="1439"/>
        <v>0</v>
      </c>
      <c r="Q1418" t="str">
        <f t="shared" si="1440"/>
        <v>0</v>
      </c>
      <c r="R1418" t="str">
        <f t="shared" si="1441"/>
        <v>0</v>
      </c>
      <c r="S1418" t="str">
        <f t="shared" si="1442"/>
        <v>0</v>
      </c>
      <c r="T1418" t="str">
        <f t="shared" si="1443"/>
        <v>0</v>
      </c>
      <c r="U1418" t="str">
        <f t="shared" si="1444"/>
        <v>0</v>
      </c>
      <c r="V1418" t="str">
        <f t="shared" si="1445"/>
        <v>0</v>
      </c>
      <c r="W1418" t="str">
        <f t="shared" si="1446"/>
        <v>0</v>
      </c>
      <c r="X1418" t="str">
        <f t="shared" si="1447"/>
        <v>0</v>
      </c>
      <c r="Y1418" t="str">
        <f t="shared" si="1448"/>
        <v>0</v>
      </c>
      <c r="Z1418" t="str">
        <f t="shared" si="1449"/>
        <v>0</v>
      </c>
      <c r="AA1418" t="str">
        <f t="shared" si="1450"/>
        <v>0</v>
      </c>
      <c r="AB1418" s="3" t="str">
        <f t="shared" si="1450"/>
        <v>1</v>
      </c>
      <c r="AC1418" t="str">
        <f t="shared" si="1451"/>
        <v>0</v>
      </c>
      <c r="AD1418" t="str">
        <f t="shared" si="1452"/>
        <v>0</v>
      </c>
      <c r="AE1418" t="str">
        <f t="shared" si="1453"/>
        <v>0</v>
      </c>
      <c r="AF1418" t="str">
        <f t="shared" si="1454"/>
        <v>0</v>
      </c>
      <c r="AG1418" t="str">
        <f t="shared" si="1455"/>
        <v>0</v>
      </c>
      <c r="AH1418" t="str">
        <f t="shared" si="1456"/>
        <v>0</v>
      </c>
      <c r="AI1418" t="str">
        <f t="shared" si="1457"/>
        <v>0</v>
      </c>
      <c r="AJ1418" t="str">
        <f t="shared" si="1458"/>
        <v>0</v>
      </c>
      <c r="AK1418" t="str">
        <f t="shared" si="1459"/>
        <v>0</v>
      </c>
      <c r="AL1418" t="str">
        <f t="shared" si="1460"/>
        <v>0</v>
      </c>
      <c r="AM1418" t="str">
        <f t="shared" si="1461"/>
        <v>0</v>
      </c>
      <c r="AN1418" t="str">
        <f t="shared" si="1462"/>
        <v>0</v>
      </c>
      <c r="AO1418" t="str">
        <f t="shared" si="1463"/>
        <v>0</v>
      </c>
      <c r="AP1418" t="str">
        <f t="shared" si="1464"/>
        <v>0</v>
      </c>
      <c r="AQ1418" t="str">
        <f t="shared" si="1465"/>
        <v>0</v>
      </c>
      <c r="AR1418" t="str">
        <f t="shared" si="1466"/>
        <v>0</v>
      </c>
      <c r="AS1418" t="str">
        <f t="shared" si="1467"/>
        <v>0</v>
      </c>
      <c r="AT1418" t="str">
        <f t="shared" si="1468"/>
        <v>0</v>
      </c>
      <c r="AU1418" t="str">
        <f t="shared" si="1469"/>
        <v>0</v>
      </c>
      <c r="AV1418" t="str">
        <f t="shared" si="1470"/>
        <v>0</v>
      </c>
      <c r="AW1418" t="str">
        <f t="shared" si="1471"/>
        <v>0</v>
      </c>
      <c r="AX1418" t="str">
        <f t="shared" si="1472"/>
        <v>0</v>
      </c>
      <c r="AY1418" t="str">
        <f t="shared" si="1473"/>
        <v>0</v>
      </c>
      <c r="AZ1418" s="22"/>
    </row>
    <row r="1419" spans="1:52" ht="15" customHeight="1">
      <c r="A1419" s="81" t="s">
        <v>126</v>
      </c>
      <c r="B1419" s="82" t="str">
        <f t="shared" si="1432"/>
        <v>2402887J</v>
      </c>
      <c r="C1419" s="83">
        <v>45541.528472222199</v>
      </c>
      <c r="D1419" s="3" t="e">
        <f t="array" ref="D1419">#NAME?</f>
        <v>#NAME?</v>
      </c>
      <c r="E1419" s="3" t="b">
        <f>ISNUMBER(MATCH(Table1[[#This Row],[Email]],Attendance[Email],0))</f>
        <v>1</v>
      </c>
      <c r="F1419" s="3">
        <f t="shared" si="1391"/>
        <v>45541.861805555534</v>
      </c>
      <c r="G1419" s="21">
        <f>DAY(Table1[[#This Row],[Actual Time]])</f>
        <v>6</v>
      </c>
      <c r="H1419">
        <f>MONTH(Table1[[#This Row],[Actual Time]])</f>
        <v>9</v>
      </c>
      <c r="I1419">
        <f>YEAR(Table1[[#This Row],[Actual Time]])</f>
        <v>2024</v>
      </c>
      <c r="J1419" t="str">
        <f t="shared" si="1433"/>
        <v>6/9/2024</v>
      </c>
      <c r="K1419" s="3" t="str">
        <f t="shared" si="1434"/>
        <v>0</v>
      </c>
      <c r="L1419" t="str">
        <f t="shared" si="1435"/>
        <v>0</v>
      </c>
      <c r="M1419" t="str">
        <f t="shared" si="1436"/>
        <v>0</v>
      </c>
      <c r="N1419" t="str">
        <f t="shared" si="1437"/>
        <v>0</v>
      </c>
      <c r="O1419" t="str">
        <f t="shared" si="1438"/>
        <v>0</v>
      </c>
      <c r="P1419" t="str">
        <f t="shared" si="1439"/>
        <v>0</v>
      </c>
      <c r="Q1419" t="str">
        <f t="shared" si="1440"/>
        <v>0</v>
      </c>
      <c r="R1419" t="str">
        <f t="shared" si="1441"/>
        <v>0</v>
      </c>
      <c r="S1419" t="str">
        <f t="shared" si="1442"/>
        <v>0</v>
      </c>
      <c r="T1419" t="str">
        <f t="shared" si="1443"/>
        <v>0</v>
      </c>
      <c r="U1419" t="str">
        <f t="shared" si="1444"/>
        <v>0</v>
      </c>
      <c r="V1419" t="str">
        <f t="shared" si="1445"/>
        <v>0</v>
      </c>
      <c r="W1419" t="str">
        <f t="shared" si="1446"/>
        <v>0</v>
      </c>
      <c r="X1419" t="str">
        <f t="shared" si="1447"/>
        <v>0</v>
      </c>
      <c r="Y1419" t="str">
        <f t="shared" si="1448"/>
        <v>0</v>
      </c>
      <c r="Z1419" t="str">
        <f t="shared" si="1449"/>
        <v>0</v>
      </c>
      <c r="AA1419" t="str">
        <f t="shared" si="1450"/>
        <v>0</v>
      </c>
      <c r="AB1419" s="3" t="str">
        <f t="shared" si="1450"/>
        <v>1</v>
      </c>
      <c r="AC1419" t="str">
        <f t="shared" si="1451"/>
        <v>0</v>
      </c>
      <c r="AD1419" t="str">
        <f t="shared" si="1452"/>
        <v>0</v>
      </c>
      <c r="AE1419" t="str">
        <f t="shared" si="1453"/>
        <v>0</v>
      </c>
      <c r="AF1419" t="str">
        <f t="shared" si="1454"/>
        <v>0</v>
      </c>
      <c r="AG1419" t="str">
        <f t="shared" si="1455"/>
        <v>0</v>
      </c>
      <c r="AH1419" t="str">
        <f t="shared" si="1456"/>
        <v>0</v>
      </c>
      <c r="AI1419" t="str">
        <f t="shared" si="1457"/>
        <v>0</v>
      </c>
      <c r="AJ1419" t="str">
        <f t="shared" si="1458"/>
        <v>0</v>
      </c>
      <c r="AK1419" t="str">
        <f t="shared" si="1459"/>
        <v>0</v>
      </c>
      <c r="AL1419" t="str">
        <f t="shared" si="1460"/>
        <v>0</v>
      </c>
      <c r="AM1419" t="str">
        <f t="shared" si="1461"/>
        <v>0</v>
      </c>
      <c r="AN1419" t="str">
        <f t="shared" si="1462"/>
        <v>0</v>
      </c>
      <c r="AO1419" t="str">
        <f t="shared" si="1463"/>
        <v>0</v>
      </c>
      <c r="AP1419" t="str">
        <f t="shared" si="1464"/>
        <v>0</v>
      </c>
      <c r="AQ1419" t="str">
        <f t="shared" si="1465"/>
        <v>0</v>
      </c>
      <c r="AR1419" t="str">
        <f t="shared" si="1466"/>
        <v>0</v>
      </c>
      <c r="AS1419" t="str">
        <f t="shared" si="1467"/>
        <v>0</v>
      </c>
      <c r="AT1419" t="str">
        <f t="shared" si="1468"/>
        <v>0</v>
      </c>
      <c r="AU1419" t="str">
        <f t="shared" si="1469"/>
        <v>0</v>
      </c>
      <c r="AV1419" t="str">
        <f t="shared" si="1470"/>
        <v>0</v>
      </c>
      <c r="AW1419" t="str">
        <f t="shared" si="1471"/>
        <v>0</v>
      </c>
      <c r="AX1419" t="str">
        <f t="shared" si="1472"/>
        <v>0</v>
      </c>
      <c r="AY1419" t="str">
        <f t="shared" si="1473"/>
        <v>0</v>
      </c>
      <c r="AZ1419" s="22"/>
    </row>
    <row r="1420" spans="1:52" ht="15" customHeight="1">
      <c r="A1420" s="38" t="s">
        <v>188</v>
      </c>
      <c r="B1420" s="82" t="str">
        <f t="shared" si="1432"/>
        <v>2402557I</v>
      </c>
      <c r="C1420" s="71">
        <v>45541.528472222199</v>
      </c>
      <c r="D1420" s="3" t="e">
        <f t="array" ref="D1420">#NAME?</f>
        <v>#NAME?</v>
      </c>
      <c r="E1420" s="3" t="b">
        <f>ISNUMBER(MATCH(Table1[[#This Row],[Email]],Attendance[Email],0))</f>
        <v>1</v>
      </c>
      <c r="F1420" s="3">
        <f t="shared" si="1391"/>
        <v>45541.861805555534</v>
      </c>
      <c r="G1420" s="21">
        <f>DAY(Table1[[#This Row],[Actual Time]])</f>
        <v>6</v>
      </c>
      <c r="H1420">
        <f>MONTH(Table1[[#This Row],[Actual Time]])</f>
        <v>9</v>
      </c>
      <c r="I1420">
        <f>YEAR(Table1[[#This Row],[Actual Time]])</f>
        <v>2024</v>
      </c>
      <c r="J1420" t="str">
        <f t="shared" si="1433"/>
        <v>6/9/2024</v>
      </c>
      <c r="K1420" s="3" t="str">
        <f t="shared" si="1434"/>
        <v>0</v>
      </c>
      <c r="L1420" t="str">
        <f t="shared" si="1435"/>
        <v>0</v>
      </c>
      <c r="M1420" t="str">
        <f t="shared" si="1436"/>
        <v>0</v>
      </c>
      <c r="N1420" t="str">
        <f t="shared" si="1437"/>
        <v>0</v>
      </c>
      <c r="O1420" t="str">
        <f t="shared" si="1438"/>
        <v>0</v>
      </c>
      <c r="P1420" t="str">
        <f t="shared" si="1439"/>
        <v>0</v>
      </c>
      <c r="Q1420" t="str">
        <f t="shared" si="1440"/>
        <v>0</v>
      </c>
      <c r="R1420" t="str">
        <f t="shared" si="1441"/>
        <v>0</v>
      </c>
      <c r="S1420" t="str">
        <f t="shared" si="1442"/>
        <v>0</v>
      </c>
      <c r="T1420" t="str">
        <f t="shared" si="1443"/>
        <v>0</v>
      </c>
      <c r="U1420" t="str">
        <f t="shared" si="1444"/>
        <v>0</v>
      </c>
      <c r="V1420" t="str">
        <f t="shared" si="1445"/>
        <v>0</v>
      </c>
      <c r="W1420" t="str">
        <f t="shared" si="1446"/>
        <v>0</v>
      </c>
      <c r="X1420" t="str">
        <f t="shared" si="1447"/>
        <v>0</v>
      </c>
      <c r="Y1420" t="str">
        <f t="shared" si="1448"/>
        <v>0</v>
      </c>
      <c r="Z1420" t="str">
        <f t="shared" si="1449"/>
        <v>0</v>
      </c>
      <c r="AA1420" t="str">
        <f t="shared" si="1450"/>
        <v>0</v>
      </c>
      <c r="AB1420" s="3" t="str">
        <f t="shared" si="1450"/>
        <v>1</v>
      </c>
      <c r="AC1420" t="str">
        <f t="shared" si="1451"/>
        <v>0</v>
      </c>
      <c r="AD1420" t="str">
        <f t="shared" si="1452"/>
        <v>0</v>
      </c>
      <c r="AE1420" t="str">
        <f t="shared" si="1453"/>
        <v>0</v>
      </c>
      <c r="AF1420" t="str">
        <f t="shared" si="1454"/>
        <v>0</v>
      </c>
      <c r="AG1420" t="str">
        <f t="shared" si="1455"/>
        <v>0</v>
      </c>
      <c r="AH1420" t="str">
        <f t="shared" si="1456"/>
        <v>0</v>
      </c>
      <c r="AI1420" t="str">
        <f t="shared" si="1457"/>
        <v>0</v>
      </c>
      <c r="AJ1420" t="str">
        <f t="shared" si="1458"/>
        <v>0</v>
      </c>
      <c r="AK1420" t="str">
        <f t="shared" si="1459"/>
        <v>0</v>
      </c>
      <c r="AL1420" t="str">
        <f t="shared" si="1460"/>
        <v>0</v>
      </c>
      <c r="AM1420" t="str">
        <f t="shared" si="1461"/>
        <v>0</v>
      </c>
      <c r="AN1420" t="str">
        <f t="shared" si="1462"/>
        <v>0</v>
      </c>
      <c r="AO1420" t="str">
        <f t="shared" si="1463"/>
        <v>0</v>
      </c>
      <c r="AP1420" t="str">
        <f t="shared" si="1464"/>
        <v>0</v>
      </c>
      <c r="AQ1420" t="str">
        <f t="shared" si="1465"/>
        <v>0</v>
      </c>
      <c r="AR1420" t="str">
        <f t="shared" si="1466"/>
        <v>0</v>
      </c>
      <c r="AS1420" t="str">
        <f t="shared" si="1467"/>
        <v>0</v>
      </c>
      <c r="AT1420" t="str">
        <f t="shared" si="1468"/>
        <v>0</v>
      </c>
      <c r="AU1420" t="str">
        <f t="shared" si="1469"/>
        <v>0</v>
      </c>
      <c r="AV1420" t="str">
        <f t="shared" si="1470"/>
        <v>0</v>
      </c>
      <c r="AW1420" t="str">
        <f t="shared" si="1471"/>
        <v>0</v>
      </c>
      <c r="AX1420" t="str">
        <f t="shared" si="1472"/>
        <v>0</v>
      </c>
      <c r="AY1420" t="str">
        <f t="shared" si="1473"/>
        <v>0</v>
      </c>
      <c r="AZ1420" s="22"/>
    </row>
    <row r="1421" spans="1:52" ht="15" customHeight="1">
      <c r="A1421" s="81" t="s">
        <v>627</v>
      </c>
      <c r="B1421" s="82" t="str">
        <f t="shared" si="1432"/>
        <v>2401521F</v>
      </c>
      <c r="C1421" s="83">
        <v>45541.529166666704</v>
      </c>
      <c r="D1421" s="3" t="e">
        <f t="array" ref="D1421">#NAME?</f>
        <v>#NAME?</v>
      </c>
      <c r="E1421" s="3" t="b">
        <f>ISNUMBER(MATCH(Table1[[#This Row],[Email]],Attendance[Email],0))</f>
        <v>1</v>
      </c>
      <c r="F1421" s="3">
        <f t="shared" si="1391"/>
        <v>45541.862500000039</v>
      </c>
      <c r="G1421" s="21">
        <f>DAY(Table1[[#This Row],[Actual Time]])</f>
        <v>6</v>
      </c>
      <c r="H1421">
        <f>MONTH(Table1[[#This Row],[Actual Time]])</f>
        <v>9</v>
      </c>
      <c r="I1421">
        <f>YEAR(Table1[[#This Row],[Actual Time]])</f>
        <v>2024</v>
      </c>
      <c r="J1421" t="str">
        <f t="shared" si="1433"/>
        <v>6/9/2024</v>
      </c>
      <c r="K1421" s="3" t="str">
        <f t="shared" si="1434"/>
        <v>0</v>
      </c>
      <c r="L1421" t="str">
        <f t="shared" si="1435"/>
        <v>0</v>
      </c>
      <c r="M1421" t="str">
        <f t="shared" si="1436"/>
        <v>0</v>
      </c>
      <c r="N1421" t="str">
        <f t="shared" si="1437"/>
        <v>0</v>
      </c>
      <c r="O1421" t="str">
        <f t="shared" si="1438"/>
        <v>0</v>
      </c>
      <c r="P1421" t="str">
        <f t="shared" si="1439"/>
        <v>0</v>
      </c>
      <c r="Q1421" t="str">
        <f t="shared" si="1440"/>
        <v>0</v>
      </c>
      <c r="R1421" t="str">
        <f t="shared" si="1441"/>
        <v>0</v>
      </c>
      <c r="S1421" t="str">
        <f t="shared" si="1442"/>
        <v>0</v>
      </c>
      <c r="T1421" t="str">
        <f t="shared" si="1443"/>
        <v>0</v>
      </c>
      <c r="U1421" t="str">
        <f t="shared" si="1444"/>
        <v>0</v>
      </c>
      <c r="V1421" t="str">
        <f t="shared" si="1445"/>
        <v>0</v>
      </c>
      <c r="W1421" t="str">
        <f t="shared" si="1446"/>
        <v>0</v>
      </c>
      <c r="X1421" t="str">
        <f t="shared" si="1447"/>
        <v>0</v>
      </c>
      <c r="Y1421" t="str">
        <f t="shared" si="1448"/>
        <v>0</v>
      </c>
      <c r="Z1421" t="str">
        <f t="shared" si="1449"/>
        <v>0</v>
      </c>
      <c r="AA1421" t="str">
        <f t="shared" si="1450"/>
        <v>0</v>
      </c>
      <c r="AB1421" s="3" t="str">
        <f t="shared" si="1450"/>
        <v>1</v>
      </c>
      <c r="AC1421" t="str">
        <f t="shared" si="1451"/>
        <v>0</v>
      </c>
      <c r="AD1421" t="str">
        <f t="shared" si="1452"/>
        <v>0</v>
      </c>
      <c r="AE1421" t="str">
        <f t="shared" si="1453"/>
        <v>0</v>
      </c>
      <c r="AF1421" t="str">
        <f t="shared" si="1454"/>
        <v>0</v>
      </c>
      <c r="AG1421" t="str">
        <f t="shared" si="1455"/>
        <v>0</v>
      </c>
      <c r="AH1421" t="str">
        <f t="shared" si="1456"/>
        <v>0</v>
      </c>
      <c r="AI1421" t="str">
        <f t="shared" si="1457"/>
        <v>0</v>
      </c>
      <c r="AJ1421" t="str">
        <f t="shared" si="1458"/>
        <v>0</v>
      </c>
      <c r="AK1421" t="str">
        <f t="shared" si="1459"/>
        <v>0</v>
      </c>
      <c r="AL1421" t="str">
        <f t="shared" si="1460"/>
        <v>0</v>
      </c>
      <c r="AM1421" t="str">
        <f t="shared" si="1461"/>
        <v>0</v>
      </c>
      <c r="AN1421" t="str">
        <f t="shared" si="1462"/>
        <v>0</v>
      </c>
      <c r="AO1421" t="str">
        <f t="shared" si="1463"/>
        <v>0</v>
      </c>
      <c r="AP1421" t="str">
        <f t="shared" si="1464"/>
        <v>0</v>
      </c>
      <c r="AQ1421" t="str">
        <f t="shared" si="1465"/>
        <v>0</v>
      </c>
      <c r="AR1421" t="str">
        <f t="shared" si="1466"/>
        <v>0</v>
      </c>
      <c r="AS1421" t="str">
        <f t="shared" si="1467"/>
        <v>0</v>
      </c>
      <c r="AT1421" t="str">
        <f t="shared" si="1468"/>
        <v>0</v>
      </c>
      <c r="AU1421" t="str">
        <f t="shared" si="1469"/>
        <v>0</v>
      </c>
      <c r="AV1421" t="str">
        <f t="shared" si="1470"/>
        <v>0</v>
      </c>
      <c r="AW1421" t="str">
        <f t="shared" si="1471"/>
        <v>0</v>
      </c>
      <c r="AX1421" t="str">
        <f t="shared" si="1472"/>
        <v>0</v>
      </c>
      <c r="AY1421" t="str">
        <f t="shared" si="1473"/>
        <v>0</v>
      </c>
      <c r="AZ1421" s="22"/>
    </row>
    <row r="1422" spans="1:52" ht="15" customHeight="1">
      <c r="A1422" s="38" t="s">
        <v>292</v>
      </c>
      <c r="B1422" s="82" t="str">
        <f t="shared" si="1432"/>
        <v>2404327E</v>
      </c>
      <c r="C1422" s="71">
        <v>45541.529166666704</v>
      </c>
      <c r="D1422" s="3" t="e">
        <f t="array" ref="D1422">#NAME?</f>
        <v>#NAME?</v>
      </c>
      <c r="E1422" s="3" t="b">
        <f>ISNUMBER(MATCH(Table1[[#This Row],[Email]],Attendance[Email],0))</f>
        <v>1</v>
      </c>
      <c r="F1422" s="3">
        <f t="shared" si="1391"/>
        <v>45541.862500000039</v>
      </c>
      <c r="G1422" s="21">
        <f>DAY(Table1[[#This Row],[Actual Time]])</f>
        <v>6</v>
      </c>
      <c r="H1422">
        <f>MONTH(Table1[[#This Row],[Actual Time]])</f>
        <v>9</v>
      </c>
      <c r="I1422">
        <f>YEAR(Table1[[#This Row],[Actual Time]])</f>
        <v>2024</v>
      </c>
      <c r="J1422" t="str">
        <f t="shared" si="1433"/>
        <v>6/9/2024</v>
      </c>
      <c r="K1422" s="3" t="str">
        <f t="shared" si="1434"/>
        <v>0</v>
      </c>
      <c r="L1422" t="str">
        <f t="shared" si="1435"/>
        <v>0</v>
      </c>
      <c r="M1422" t="str">
        <f t="shared" si="1436"/>
        <v>0</v>
      </c>
      <c r="N1422" t="str">
        <f t="shared" si="1437"/>
        <v>0</v>
      </c>
      <c r="O1422" t="str">
        <f t="shared" si="1438"/>
        <v>0</v>
      </c>
      <c r="P1422" t="str">
        <f t="shared" si="1439"/>
        <v>0</v>
      </c>
      <c r="Q1422" t="str">
        <f t="shared" si="1440"/>
        <v>0</v>
      </c>
      <c r="R1422" t="str">
        <f t="shared" si="1441"/>
        <v>0</v>
      </c>
      <c r="S1422" t="str">
        <f t="shared" si="1442"/>
        <v>0</v>
      </c>
      <c r="T1422" t="str">
        <f t="shared" si="1443"/>
        <v>0</v>
      </c>
      <c r="U1422" t="str">
        <f t="shared" si="1444"/>
        <v>0</v>
      </c>
      <c r="V1422" t="str">
        <f t="shared" si="1445"/>
        <v>0</v>
      </c>
      <c r="W1422" t="str">
        <f t="shared" si="1446"/>
        <v>0</v>
      </c>
      <c r="X1422" t="str">
        <f t="shared" si="1447"/>
        <v>0</v>
      </c>
      <c r="Y1422" t="str">
        <f t="shared" si="1448"/>
        <v>0</v>
      </c>
      <c r="Z1422" t="str">
        <f t="shared" si="1449"/>
        <v>0</v>
      </c>
      <c r="AA1422" t="str">
        <f t="shared" si="1450"/>
        <v>0</v>
      </c>
      <c r="AB1422" s="3" t="str">
        <f t="shared" si="1450"/>
        <v>1</v>
      </c>
      <c r="AC1422" t="str">
        <f t="shared" si="1451"/>
        <v>0</v>
      </c>
      <c r="AD1422" t="str">
        <f t="shared" si="1452"/>
        <v>0</v>
      </c>
      <c r="AE1422" t="str">
        <f t="shared" si="1453"/>
        <v>0</v>
      </c>
      <c r="AF1422" t="str">
        <f t="shared" si="1454"/>
        <v>0</v>
      </c>
      <c r="AG1422" t="str">
        <f t="shared" si="1455"/>
        <v>0</v>
      </c>
      <c r="AH1422" t="str">
        <f t="shared" si="1456"/>
        <v>0</v>
      </c>
      <c r="AI1422" t="str">
        <f t="shared" si="1457"/>
        <v>0</v>
      </c>
      <c r="AJ1422" t="str">
        <f t="shared" si="1458"/>
        <v>0</v>
      </c>
      <c r="AK1422" t="str">
        <f t="shared" si="1459"/>
        <v>0</v>
      </c>
      <c r="AL1422" t="str">
        <f t="shared" si="1460"/>
        <v>0</v>
      </c>
      <c r="AM1422" t="str">
        <f t="shared" si="1461"/>
        <v>0</v>
      </c>
      <c r="AN1422" t="str">
        <f t="shared" si="1462"/>
        <v>0</v>
      </c>
      <c r="AO1422" t="str">
        <f t="shared" si="1463"/>
        <v>0</v>
      </c>
      <c r="AP1422" t="str">
        <f t="shared" si="1464"/>
        <v>0</v>
      </c>
      <c r="AQ1422" t="str">
        <f t="shared" si="1465"/>
        <v>0</v>
      </c>
      <c r="AR1422" t="str">
        <f t="shared" si="1466"/>
        <v>0</v>
      </c>
      <c r="AS1422" t="str">
        <f t="shared" si="1467"/>
        <v>0</v>
      </c>
      <c r="AT1422" t="str">
        <f t="shared" si="1468"/>
        <v>0</v>
      </c>
      <c r="AU1422" t="str">
        <f t="shared" si="1469"/>
        <v>0</v>
      </c>
      <c r="AV1422" t="str">
        <f t="shared" si="1470"/>
        <v>0</v>
      </c>
      <c r="AW1422" t="str">
        <f t="shared" si="1471"/>
        <v>0</v>
      </c>
      <c r="AX1422" t="str">
        <f t="shared" si="1472"/>
        <v>0</v>
      </c>
      <c r="AY1422" t="str">
        <f t="shared" si="1473"/>
        <v>0</v>
      </c>
      <c r="AZ1422" s="22"/>
    </row>
    <row r="1423" spans="1:52" ht="15" customHeight="1">
      <c r="A1423" s="81" t="s">
        <v>184</v>
      </c>
      <c r="B1423" s="82" t="str">
        <f t="shared" si="1432"/>
        <v>2402106E</v>
      </c>
      <c r="C1423" s="83">
        <v>45541.529166666704</v>
      </c>
      <c r="D1423" s="3" t="e">
        <f t="array" ref="D1423">#NAME?</f>
        <v>#NAME?</v>
      </c>
      <c r="E1423" s="3" t="b">
        <f>ISNUMBER(MATCH(Table1[[#This Row],[Email]],Attendance[Email],0))</f>
        <v>1</v>
      </c>
      <c r="F1423" s="3">
        <f t="shared" si="1391"/>
        <v>45541.862500000039</v>
      </c>
      <c r="G1423" s="21">
        <f>DAY(Table1[[#This Row],[Actual Time]])</f>
        <v>6</v>
      </c>
      <c r="H1423">
        <f>MONTH(Table1[[#This Row],[Actual Time]])</f>
        <v>9</v>
      </c>
      <c r="I1423">
        <f>YEAR(Table1[[#This Row],[Actual Time]])</f>
        <v>2024</v>
      </c>
      <c r="J1423" t="str">
        <f t="shared" si="1433"/>
        <v>6/9/2024</v>
      </c>
      <c r="K1423" s="3" t="str">
        <f t="shared" si="1434"/>
        <v>0</v>
      </c>
      <c r="L1423" t="str">
        <f t="shared" si="1435"/>
        <v>0</v>
      </c>
      <c r="M1423" t="str">
        <f t="shared" si="1436"/>
        <v>0</v>
      </c>
      <c r="N1423" t="str">
        <f t="shared" si="1437"/>
        <v>0</v>
      </c>
      <c r="O1423" t="str">
        <f t="shared" si="1438"/>
        <v>0</v>
      </c>
      <c r="P1423" t="str">
        <f t="shared" si="1439"/>
        <v>0</v>
      </c>
      <c r="Q1423" t="str">
        <f t="shared" si="1440"/>
        <v>0</v>
      </c>
      <c r="R1423" t="str">
        <f t="shared" si="1441"/>
        <v>0</v>
      </c>
      <c r="S1423" t="str">
        <f t="shared" si="1442"/>
        <v>0</v>
      </c>
      <c r="T1423" t="str">
        <f t="shared" si="1443"/>
        <v>0</v>
      </c>
      <c r="U1423" t="str">
        <f t="shared" si="1444"/>
        <v>0</v>
      </c>
      <c r="V1423" t="str">
        <f t="shared" si="1445"/>
        <v>0</v>
      </c>
      <c r="W1423" t="str">
        <f t="shared" si="1446"/>
        <v>0</v>
      </c>
      <c r="X1423" t="str">
        <f t="shared" si="1447"/>
        <v>0</v>
      </c>
      <c r="Y1423" t="str">
        <f t="shared" si="1448"/>
        <v>0</v>
      </c>
      <c r="Z1423" t="str">
        <f t="shared" si="1449"/>
        <v>0</v>
      </c>
      <c r="AA1423" t="str">
        <f t="shared" si="1450"/>
        <v>0</v>
      </c>
      <c r="AB1423" s="3" t="str">
        <f t="shared" si="1450"/>
        <v>1</v>
      </c>
      <c r="AC1423" t="str">
        <f t="shared" si="1451"/>
        <v>0</v>
      </c>
      <c r="AD1423" t="str">
        <f t="shared" si="1452"/>
        <v>0</v>
      </c>
      <c r="AE1423" t="str">
        <f t="shared" si="1453"/>
        <v>0</v>
      </c>
      <c r="AF1423" t="str">
        <f t="shared" si="1454"/>
        <v>0</v>
      </c>
      <c r="AG1423" t="str">
        <f t="shared" si="1455"/>
        <v>0</v>
      </c>
      <c r="AH1423" t="str">
        <f t="shared" si="1456"/>
        <v>0</v>
      </c>
      <c r="AI1423" t="str">
        <f t="shared" si="1457"/>
        <v>0</v>
      </c>
      <c r="AJ1423" t="str">
        <f t="shared" si="1458"/>
        <v>0</v>
      </c>
      <c r="AK1423" t="str">
        <f t="shared" si="1459"/>
        <v>0</v>
      </c>
      <c r="AL1423" t="str">
        <f t="shared" si="1460"/>
        <v>0</v>
      </c>
      <c r="AM1423" t="str">
        <f t="shared" si="1461"/>
        <v>0</v>
      </c>
      <c r="AN1423" t="str">
        <f t="shared" si="1462"/>
        <v>0</v>
      </c>
      <c r="AO1423" t="str">
        <f t="shared" si="1463"/>
        <v>0</v>
      </c>
      <c r="AP1423" t="str">
        <f t="shared" si="1464"/>
        <v>0</v>
      </c>
      <c r="AQ1423" t="str">
        <f t="shared" si="1465"/>
        <v>0</v>
      </c>
      <c r="AR1423" t="str">
        <f t="shared" si="1466"/>
        <v>0</v>
      </c>
      <c r="AS1423" t="str">
        <f t="shared" si="1467"/>
        <v>0</v>
      </c>
      <c r="AT1423" t="str">
        <f t="shared" si="1468"/>
        <v>0</v>
      </c>
      <c r="AU1423" t="str">
        <f t="shared" si="1469"/>
        <v>0</v>
      </c>
      <c r="AV1423" t="str">
        <f t="shared" si="1470"/>
        <v>0</v>
      </c>
      <c r="AW1423" t="str">
        <f t="shared" si="1471"/>
        <v>0</v>
      </c>
      <c r="AX1423" t="str">
        <f t="shared" si="1472"/>
        <v>0</v>
      </c>
      <c r="AY1423" t="str">
        <f t="shared" si="1473"/>
        <v>0</v>
      </c>
      <c r="AZ1423" s="22"/>
    </row>
    <row r="1424" spans="1:52" ht="15" customHeight="1">
      <c r="A1424" s="38" t="s">
        <v>262</v>
      </c>
      <c r="B1424" s="82" t="str">
        <f t="shared" si="1432"/>
        <v>2401771G</v>
      </c>
      <c r="C1424" s="71">
        <v>45541.529166666704</v>
      </c>
      <c r="D1424" s="3" t="e">
        <f t="array" ref="D1424">#NAME?</f>
        <v>#NAME?</v>
      </c>
      <c r="E1424" s="3" t="b">
        <f>ISNUMBER(MATCH(Table1[[#This Row],[Email]],Attendance[Email],0))</f>
        <v>1</v>
      </c>
      <c r="F1424" s="3">
        <f t="shared" si="1391"/>
        <v>45541.862500000039</v>
      </c>
      <c r="G1424" s="21">
        <f>DAY(Table1[[#This Row],[Actual Time]])</f>
        <v>6</v>
      </c>
      <c r="H1424">
        <f>MONTH(Table1[[#This Row],[Actual Time]])</f>
        <v>9</v>
      </c>
      <c r="I1424">
        <f>YEAR(Table1[[#This Row],[Actual Time]])</f>
        <v>2024</v>
      </c>
      <c r="J1424" t="str">
        <f t="shared" si="1433"/>
        <v>6/9/2024</v>
      </c>
      <c r="K1424" s="3" t="str">
        <f t="shared" si="1434"/>
        <v>0</v>
      </c>
      <c r="L1424" t="str">
        <f t="shared" si="1435"/>
        <v>0</v>
      </c>
      <c r="M1424" t="str">
        <f t="shared" si="1436"/>
        <v>0</v>
      </c>
      <c r="N1424" t="str">
        <f t="shared" si="1437"/>
        <v>0</v>
      </c>
      <c r="O1424" t="str">
        <f t="shared" si="1438"/>
        <v>0</v>
      </c>
      <c r="P1424" t="str">
        <f t="shared" si="1439"/>
        <v>0</v>
      </c>
      <c r="Q1424" t="str">
        <f t="shared" si="1440"/>
        <v>0</v>
      </c>
      <c r="R1424" t="str">
        <f t="shared" si="1441"/>
        <v>0</v>
      </c>
      <c r="S1424" t="str">
        <f t="shared" si="1442"/>
        <v>0</v>
      </c>
      <c r="T1424" t="str">
        <f t="shared" si="1443"/>
        <v>0</v>
      </c>
      <c r="U1424" t="str">
        <f t="shared" si="1444"/>
        <v>0</v>
      </c>
      <c r="V1424" t="str">
        <f t="shared" si="1445"/>
        <v>0</v>
      </c>
      <c r="W1424" t="str">
        <f t="shared" si="1446"/>
        <v>0</v>
      </c>
      <c r="X1424" t="str">
        <f t="shared" si="1447"/>
        <v>0</v>
      </c>
      <c r="Y1424" t="str">
        <f t="shared" si="1448"/>
        <v>0</v>
      </c>
      <c r="Z1424" t="str">
        <f t="shared" si="1449"/>
        <v>0</v>
      </c>
      <c r="AA1424" t="str">
        <f t="shared" si="1450"/>
        <v>0</v>
      </c>
      <c r="AB1424" s="3" t="str">
        <f t="shared" si="1450"/>
        <v>1</v>
      </c>
      <c r="AC1424" t="str">
        <f t="shared" si="1451"/>
        <v>0</v>
      </c>
      <c r="AD1424" t="str">
        <f t="shared" si="1452"/>
        <v>0</v>
      </c>
      <c r="AE1424" t="str">
        <f t="shared" si="1453"/>
        <v>0</v>
      </c>
      <c r="AF1424" t="str">
        <f t="shared" si="1454"/>
        <v>0</v>
      </c>
      <c r="AG1424" t="str">
        <f t="shared" si="1455"/>
        <v>0</v>
      </c>
      <c r="AH1424" t="str">
        <f t="shared" si="1456"/>
        <v>0</v>
      </c>
      <c r="AI1424" t="str">
        <f t="shared" si="1457"/>
        <v>0</v>
      </c>
      <c r="AJ1424" t="str">
        <f t="shared" si="1458"/>
        <v>0</v>
      </c>
      <c r="AK1424" t="str">
        <f t="shared" si="1459"/>
        <v>0</v>
      </c>
      <c r="AL1424" t="str">
        <f t="shared" si="1460"/>
        <v>0</v>
      </c>
      <c r="AM1424" t="str">
        <f t="shared" si="1461"/>
        <v>0</v>
      </c>
      <c r="AN1424" t="str">
        <f t="shared" si="1462"/>
        <v>0</v>
      </c>
      <c r="AO1424" t="str">
        <f t="shared" si="1463"/>
        <v>0</v>
      </c>
      <c r="AP1424" t="str">
        <f t="shared" si="1464"/>
        <v>0</v>
      </c>
      <c r="AQ1424" t="str">
        <f t="shared" si="1465"/>
        <v>0</v>
      </c>
      <c r="AR1424" t="str">
        <f t="shared" si="1466"/>
        <v>0</v>
      </c>
      <c r="AS1424" t="str">
        <f t="shared" si="1467"/>
        <v>0</v>
      </c>
      <c r="AT1424" t="str">
        <f t="shared" si="1468"/>
        <v>0</v>
      </c>
      <c r="AU1424" t="str">
        <f t="shared" si="1469"/>
        <v>0</v>
      </c>
      <c r="AV1424" t="str">
        <f t="shared" si="1470"/>
        <v>0</v>
      </c>
      <c r="AW1424" t="str">
        <f t="shared" si="1471"/>
        <v>0</v>
      </c>
      <c r="AX1424" t="str">
        <f t="shared" si="1472"/>
        <v>0</v>
      </c>
      <c r="AY1424" t="str">
        <f t="shared" si="1473"/>
        <v>0</v>
      </c>
      <c r="AZ1424" s="22"/>
    </row>
    <row r="1425" spans="1:52" ht="15" customHeight="1">
      <c r="A1425" s="81" t="s">
        <v>134</v>
      </c>
      <c r="B1425" s="82" t="str">
        <f t="shared" si="1432"/>
        <v>2401051D</v>
      </c>
      <c r="C1425" s="83">
        <v>45541.529166666704</v>
      </c>
      <c r="D1425" s="3" t="e">
        <f t="array" ref="D1425">#NAME?</f>
        <v>#NAME?</v>
      </c>
      <c r="E1425" s="3" t="b">
        <f>ISNUMBER(MATCH(Table1[[#This Row],[Email]],Attendance[Email],0))</f>
        <v>1</v>
      </c>
      <c r="F1425" s="3">
        <f t="shared" si="1391"/>
        <v>45541.862500000039</v>
      </c>
      <c r="G1425" s="21">
        <f>DAY(Table1[[#This Row],[Actual Time]])</f>
        <v>6</v>
      </c>
      <c r="H1425">
        <f>MONTH(Table1[[#This Row],[Actual Time]])</f>
        <v>9</v>
      </c>
      <c r="I1425">
        <f>YEAR(Table1[[#This Row],[Actual Time]])</f>
        <v>2024</v>
      </c>
      <c r="J1425" t="str">
        <f t="shared" si="1433"/>
        <v>6/9/2024</v>
      </c>
      <c r="K1425" s="3" t="str">
        <f t="shared" si="1434"/>
        <v>0</v>
      </c>
      <c r="L1425" t="str">
        <f t="shared" si="1435"/>
        <v>0</v>
      </c>
      <c r="M1425" t="str">
        <f t="shared" si="1436"/>
        <v>0</v>
      </c>
      <c r="N1425" t="str">
        <f t="shared" si="1437"/>
        <v>0</v>
      </c>
      <c r="O1425" t="str">
        <f t="shared" si="1438"/>
        <v>0</v>
      </c>
      <c r="P1425" t="str">
        <f t="shared" si="1439"/>
        <v>0</v>
      </c>
      <c r="Q1425" t="str">
        <f t="shared" si="1440"/>
        <v>0</v>
      </c>
      <c r="R1425" t="str">
        <f t="shared" si="1441"/>
        <v>0</v>
      </c>
      <c r="S1425" t="str">
        <f t="shared" si="1442"/>
        <v>0</v>
      </c>
      <c r="T1425" t="str">
        <f t="shared" si="1443"/>
        <v>0</v>
      </c>
      <c r="U1425" t="str">
        <f t="shared" si="1444"/>
        <v>0</v>
      </c>
      <c r="V1425" t="str">
        <f t="shared" si="1445"/>
        <v>0</v>
      </c>
      <c r="W1425" t="str">
        <f t="shared" si="1446"/>
        <v>0</v>
      </c>
      <c r="X1425" t="str">
        <f t="shared" si="1447"/>
        <v>0</v>
      </c>
      <c r="Y1425" t="str">
        <f t="shared" si="1448"/>
        <v>0</v>
      </c>
      <c r="Z1425" t="str">
        <f t="shared" si="1449"/>
        <v>0</v>
      </c>
      <c r="AA1425" t="str">
        <f t="shared" si="1450"/>
        <v>0</v>
      </c>
      <c r="AB1425" s="3" t="str">
        <f t="shared" si="1450"/>
        <v>1</v>
      </c>
      <c r="AC1425" t="str">
        <f t="shared" si="1451"/>
        <v>0</v>
      </c>
      <c r="AD1425" t="str">
        <f t="shared" si="1452"/>
        <v>0</v>
      </c>
      <c r="AE1425" t="str">
        <f t="shared" si="1453"/>
        <v>0</v>
      </c>
      <c r="AF1425" t="str">
        <f t="shared" si="1454"/>
        <v>0</v>
      </c>
      <c r="AG1425" t="str">
        <f t="shared" si="1455"/>
        <v>0</v>
      </c>
      <c r="AH1425" t="str">
        <f t="shared" si="1456"/>
        <v>0</v>
      </c>
      <c r="AI1425" t="str">
        <f t="shared" si="1457"/>
        <v>0</v>
      </c>
      <c r="AJ1425" t="str">
        <f t="shared" si="1458"/>
        <v>0</v>
      </c>
      <c r="AK1425" t="str">
        <f t="shared" si="1459"/>
        <v>0</v>
      </c>
      <c r="AL1425" t="str">
        <f t="shared" si="1460"/>
        <v>0</v>
      </c>
      <c r="AM1425" t="str">
        <f t="shared" si="1461"/>
        <v>0</v>
      </c>
      <c r="AN1425" t="str">
        <f t="shared" si="1462"/>
        <v>0</v>
      </c>
      <c r="AO1425" t="str">
        <f t="shared" si="1463"/>
        <v>0</v>
      </c>
      <c r="AP1425" t="str">
        <f t="shared" si="1464"/>
        <v>0</v>
      </c>
      <c r="AQ1425" t="str">
        <f t="shared" si="1465"/>
        <v>0</v>
      </c>
      <c r="AR1425" t="str">
        <f t="shared" si="1466"/>
        <v>0</v>
      </c>
      <c r="AS1425" t="str">
        <f t="shared" si="1467"/>
        <v>0</v>
      </c>
      <c r="AT1425" t="str">
        <f t="shared" si="1468"/>
        <v>0</v>
      </c>
      <c r="AU1425" t="str">
        <f t="shared" si="1469"/>
        <v>0</v>
      </c>
      <c r="AV1425" t="str">
        <f t="shared" si="1470"/>
        <v>0</v>
      </c>
      <c r="AW1425" t="str">
        <f t="shared" si="1471"/>
        <v>0</v>
      </c>
      <c r="AX1425" t="str">
        <f t="shared" si="1472"/>
        <v>0</v>
      </c>
      <c r="AY1425" t="str">
        <f t="shared" si="1473"/>
        <v>0</v>
      </c>
      <c r="AZ1425" s="22"/>
    </row>
    <row r="1426" spans="1:52" ht="15" customHeight="1">
      <c r="A1426" s="38" t="s">
        <v>72</v>
      </c>
      <c r="B1426" s="82" t="str">
        <f t="shared" si="1432"/>
        <v>2302493H</v>
      </c>
      <c r="C1426" s="71">
        <v>45541.529166666704</v>
      </c>
      <c r="D1426" s="3" t="e">
        <f t="array" ref="D1426">#NAME?</f>
        <v>#NAME?</v>
      </c>
      <c r="E1426" s="3" t="b">
        <f>ISNUMBER(MATCH(Table1[[#This Row],[Email]],Attendance[Email],0))</f>
        <v>1</v>
      </c>
      <c r="F1426" s="3">
        <f t="shared" si="1391"/>
        <v>45541.862500000039</v>
      </c>
      <c r="G1426" s="21">
        <f>DAY(Table1[[#This Row],[Actual Time]])</f>
        <v>6</v>
      </c>
      <c r="H1426">
        <f>MONTH(Table1[[#This Row],[Actual Time]])</f>
        <v>9</v>
      </c>
      <c r="I1426">
        <f>YEAR(Table1[[#This Row],[Actual Time]])</f>
        <v>2024</v>
      </c>
      <c r="J1426" t="str">
        <f t="shared" si="1433"/>
        <v>6/9/2024</v>
      </c>
      <c r="K1426" s="3" t="str">
        <f t="shared" si="1434"/>
        <v>0</v>
      </c>
      <c r="L1426" t="str">
        <f t="shared" si="1435"/>
        <v>0</v>
      </c>
      <c r="M1426" t="str">
        <f t="shared" si="1436"/>
        <v>0</v>
      </c>
      <c r="N1426" t="str">
        <f t="shared" si="1437"/>
        <v>0</v>
      </c>
      <c r="O1426" t="str">
        <f t="shared" si="1438"/>
        <v>0</v>
      </c>
      <c r="P1426" t="str">
        <f t="shared" si="1439"/>
        <v>0</v>
      </c>
      <c r="Q1426" t="str">
        <f t="shared" si="1440"/>
        <v>0</v>
      </c>
      <c r="R1426" t="str">
        <f t="shared" si="1441"/>
        <v>0</v>
      </c>
      <c r="S1426" t="str">
        <f t="shared" si="1442"/>
        <v>0</v>
      </c>
      <c r="T1426" t="str">
        <f t="shared" si="1443"/>
        <v>0</v>
      </c>
      <c r="U1426" t="str">
        <f t="shared" si="1444"/>
        <v>0</v>
      </c>
      <c r="V1426" t="str">
        <f t="shared" si="1445"/>
        <v>0</v>
      </c>
      <c r="W1426" t="str">
        <f t="shared" si="1446"/>
        <v>0</v>
      </c>
      <c r="X1426" t="str">
        <f t="shared" si="1447"/>
        <v>0</v>
      </c>
      <c r="Y1426" t="str">
        <f t="shared" si="1448"/>
        <v>0</v>
      </c>
      <c r="Z1426" t="str">
        <f t="shared" si="1449"/>
        <v>0</v>
      </c>
      <c r="AA1426" t="str">
        <f t="shared" si="1450"/>
        <v>0</v>
      </c>
      <c r="AB1426" s="3" t="str">
        <f t="shared" si="1450"/>
        <v>1</v>
      </c>
      <c r="AC1426" t="str">
        <f t="shared" si="1451"/>
        <v>0</v>
      </c>
      <c r="AD1426" t="str">
        <f t="shared" si="1452"/>
        <v>0</v>
      </c>
      <c r="AE1426" t="str">
        <f t="shared" si="1453"/>
        <v>0</v>
      </c>
      <c r="AF1426" t="str">
        <f t="shared" si="1454"/>
        <v>0</v>
      </c>
      <c r="AG1426" t="str">
        <f t="shared" si="1455"/>
        <v>0</v>
      </c>
      <c r="AH1426" t="str">
        <f t="shared" si="1456"/>
        <v>0</v>
      </c>
      <c r="AI1426" t="str">
        <f t="shared" si="1457"/>
        <v>0</v>
      </c>
      <c r="AJ1426" t="str">
        <f t="shared" si="1458"/>
        <v>0</v>
      </c>
      <c r="AK1426" t="str">
        <f t="shared" si="1459"/>
        <v>0</v>
      </c>
      <c r="AL1426" t="str">
        <f t="shared" si="1460"/>
        <v>0</v>
      </c>
      <c r="AM1426" t="str">
        <f t="shared" si="1461"/>
        <v>0</v>
      </c>
      <c r="AN1426" t="str">
        <f t="shared" si="1462"/>
        <v>0</v>
      </c>
      <c r="AO1426" t="str">
        <f t="shared" si="1463"/>
        <v>0</v>
      </c>
      <c r="AP1426" t="str">
        <f t="shared" si="1464"/>
        <v>0</v>
      </c>
      <c r="AQ1426" t="str">
        <f t="shared" si="1465"/>
        <v>0</v>
      </c>
      <c r="AR1426" t="str">
        <f t="shared" si="1466"/>
        <v>0</v>
      </c>
      <c r="AS1426" t="str">
        <f t="shared" si="1467"/>
        <v>0</v>
      </c>
      <c r="AT1426" t="str">
        <f t="shared" si="1468"/>
        <v>0</v>
      </c>
      <c r="AU1426" t="str">
        <f t="shared" si="1469"/>
        <v>0</v>
      </c>
      <c r="AV1426" t="str">
        <f t="shared" si="1470"/>
        <v>0</v>
      </c>
      <c r="AW1426" t="str">
        <f t="shared" si="1471"/>
        <v>0</v>
      </c>
      <c r="AX1426" t="str">
        <f t="shared" si="1472"/>
        <v>0</v>
      </c>
      <c r="AY1426" t="str">
        <f t="shared" si="1473"/>
        <v>0</v>
      </c>
      <c r="AZ1426" s="22"/>
    </row>
    <row r="1427" spans="1:52" ht="15" customHeight="1">
      <c r="A1427" s="81" t="s">
        <v>532</v>
      </c>
      <c r="B1427" s="82" t="str">
        <f t="shared" si="1432"/>
        <v>2401530G</v>
      </c>
      <c r="C1427" s="83">
        <v>45541.529166666704</v>
      </c>
      <c r="D1427" s="3" t="e">
        <f t="array" ref="D1427">#NAME?</f>
        <v>#NAME?</v>
      </c>
      <c r="E1427" s="3" t="b">
        <f>ISNUMBER(MATCH(Table1[[#This Row],[Email]],Attendance[Email],0))</f>
        <v>1</v>
      </c>
      <c r="F1427" s="3">
        <f t="shared" si="1391"/>
        <v>45541.862500000039</v>
      </c>
      <c r="G1427" s="21">
        <f>DAY(Table1[[#This Row],[Actual Time]])</f>
        <v>6</v>
      </c>
      <c r="H1427">
        <f>MONTH(Table1[[#This Row],[Actual Time]])</f>
        <v>9</v>
      </c>
      <c r="I1427">
        <f>YEAR(Table1[[#This Row],[Actual Time]])</f>
        <v>2024</v>
      </c>
      <c r="J1427" t="str">
        <f t="shared" si="1433"/>
        <v>6/9/2024</v>
      </c>
      <c r="K1427" s="3" t="str">
        <f t="shared" si="1434"/>
        <v>0</v>
      </c>
      <c r="L1427" t="str">
        <f t="shared" si="1435"/>
        <v>0</v>
      </c>
      <c r="M1427" t="str">
        <f t="shared" si="1436"/>
        <v>0</v>
      </c>
      <c r="N1427" t="str">
        <f t="shared" si="1437"/>
        <v>0</v>
      </c>
      <c r="O1427" t="str">
        <f t="shared" si="1438"/>
        <v>0</v>
      </c>
      <c r="P1427" t="str">
        <f t="shared" si="1439"/>
        <v>0</v>
      </c>
      <c r="Q1427" t="str">
        <f t="shared" si="1440"/>
        <v>0</v>
      </c>
      <c r="R1427" t="str">
        <f t="shared" si="1441"/>
        <v>0</v>
      </c>
      <c r="S1427" t="str">
        <f t="shared" si="1442"/>
        <v>0</v>
      </c>
      <c r="T1427" t="str">
        <f t="shared" si="1443"/>
        <v>0</v>
      </c>
      <c r="U1427" t="str">
        <f t="shared" si="1444"/>
        <v>0</v>
      </c>
      <c r="V1427" t="str">
        <f t="shared" si="1445"/>
        <v>0</v>
      </c>
      <c r="W1427" t="str">
        <f t="shared" si="1446"/>
        <v>0</v>
      </c>
      <c r="X1427" t="str">
        <f t="shared" si="1447"/>
        <v>0</v>
      </c>
      <c r="Y1427" t="str">
        <f t="shared" si="1448"/>
        <v>0</v>
      </c>
      <c r="Z1427" t="str">
        <f t="shared" si="1449"/>
        <v>0</v>
      </c>
      <c r="AA1427" t="str">
        <f t="shared" si="1450"/>
        <v>0</v>
      </c>
      <c r="AB1427" s="3" t="str">
        <f t="shared" si="1450"/>
        <v>1</v>
      </c>
      <c r="AC1427" t="str">
        <f t="shared" si="1451"/>
        <v>0</v>
      </c>
      <c r="AD1427" t="str">
        <f t="shared" si="1452"/>
        <v>0</v>
      </c>
      <c r="AE1427" t="str">
        <f t="shared" si="1453"/>
        <v>0</v>
      </c>
      <c r="AF1427" t="str">
        <f t="shared" si="1454"/>
        <v>0</v>
      </c>
      <c r="AG1427" t="str">
        <f t="shared" si="1455"/>
        <v>0</v>
      </c>
      <c r="AH1427" t="str">
        <f t="shared" si="1456"/>
        <v>0</v>
      </c>
      <c r="AI1427" t="str">
        <f t="shared" si="1457"/>
        <v>0</v>
      </c>
      <c r="AJ1427" t="str">
        <f t="shared" si="1458"/>
        <v>0</v>
      </c>
      <c r="AK1427" t="str">
        <f t="shared" si="1459"/>
        <v>0</v>
      </c>
      <c r="AL1427" t="str">
        <f t="shared" si="1460"/>
        <v>0</v>
      </c>
      <c r="AM1427" t="str">
        <f t="shared" si="1461"/>
        <v>0</v>
      </c>
      <c r="AN1427" t="str">
        <f t="shared" si="1462"/>
        <v>0</v>
      </c>
      <c r="AO1427" t="str">
        <f t="shared" si="1463"/>
        <v>0</v>
      </c>
      <c r="AP1427" t="str">
        <f t="shared" si="1464"/>
        <v>0</v>
      </c>
      <c r="AQ1427" t="str">
        <f t="shared" si="1465"/>
        <v>0</v>
      </c>
      <c r="AR1427" t="str">
        <f t="shared" si="1466"/>
        <v>0</v>
      </c>
      <c r="AS1427" t="str">
        <f t="shared" si="1467"/>
        <v>0</v>
      </c>
      <c r="AT1427" t="str">
        <f t="shared" si="1468"/>
        <v>0</v>
      </c>
      <c r="AU1427" t="str">
        <f t="shared" si="1469"/>
        <v>0</v>
      </c>
      <c r="AV1427" t="str">
        <f t="shared" si="1470"/>
        <v>0</v>
      </c>
      <c r="AW1427" t="str">
        <f t="shared" si="1471"/>
        <v>0</v>
      </c>
      <c r="AX1427" t="str">
        <f t="shared" si="1472"/>
        <v>0</v>
      </c>
      <c r="AY1427" t="str">
        <f t="shared" si="1473"/>
        <v>0</v>
      </c>
      <c r="AZ1427" s="22"/>
    </row>
    <row r="1428" spans="1:52" ht="15" customHeight="1">
      <c r="A1428" s="38" t="s">
        <v>140</v>
      </c>
      <c r="B1428" s="82" t="str">
        <f t="shared" si="1432"/>
        <v>2404411G</v>
      </c>
      <c r="C1428" s="71">
        <v>45541.529166666704</v>
      </c>
      <c r="D1428" s="3" t="e">
        <f t="array" ref="D1428">#NAME?</f>
        <v>#NAME?</v>
      </c>
      <c r="E1428" s="3" t="b">
        <f>ISNUMBER(MATCH(Table1[[#This Row],[Email]],Attendance[Email],0))</f>
        <v>1</v>
      </c>
      <c r="F1428" s="3">
        <f t="shared" si="1391"/>
        <v>45541.862500000039</v>
      </c>
      <c r="G1428" s="21">
        <f>DAY(Table1[[#This Row],[Actual Time]])</f>
        <v>6</v>
      </c>
      <c r="H1428">
        <f>MONTH(Table1[[#This Row],[Actual Time]])</f>
        <v>9</v>
      </c>
      <c r="I1428">
        <f>YEAR(Table1[[#This Row],[Actual Time]])</f>
        <v>2024</v>
      </c>
      <c r="J1428" t="str">
        <f t="shared" si="1433"/>
        <v>6/9/2024</v>
      </c>
      <c r="K1428" s="3" t="str">
        <f t="shared" si="1434"/>
        <v>0</v>
      </c>
      <c r="L1428" t="str">
        <f t="shared" si="1435"/>
        <v>0</v>
      </c>
      <c r="M1428" t="str">
        <f t="shared" si="1436"/>
        <v>0</v>
      </c>
      <c r="N1428" t="str">
        <f t="shared" si="1437"/>
        <v>0</v>
      </c>
      <c r="O1428" t="str">
        <f t="shared" si="1438"/>
        <v>0</v>
      </c>
      <c r="P1428" t="str">
        <f t="shared" si="1439"/>
        <v>0</v>
      </c>
      <c r="Q1428" t="str">
        <f t="shared" si="1440"/>
        <v>0</v>
      </c>
      <c r="R1428" t="str">
        <f t="shared" si="1441"/>
        <v>0</v>
      </c>
      <c r="S1428" t="str">
        <f t="shared" si="1442"/>
        <v>0</v>
      </c>
      <c r="T1428" t="str">
        <f t="shared" si="1443"/>
        <v>0</v>
      </c>
      <c r="U1428" t="str">
        <f t="shared" si="1444"/>
        <v>0</v>
      </c>
      <c r="V1428" t="str">
        <f t="shared" si="1445"/>
        <v>0</v>
      </c>
      <c r="W1428" t="str">
        <f t="shared" si="1446"/>
        <v>0</v>
      </c>
      <c r="X1428" t="str">
        <f t="shared" si="1447"/>
        <v>0</v>
      </c>
      <c r="Y1428" t="str">
        <f t="shared" si="1448"/>
        <v>0</v>
      </c>
      <c r="Z1428" t="str">
        <f t="shared" si="1449"/>
        <v>0</v>
      </c>
      <c r="AA1428" t="str">
        <f t="shared" si="1450"/>
        <v>0</v>
      </c>
      <c r="AB1428" s="3" t="str">
        <f t="shared" si="1450"/>
        <v>1</v>
      </c>
      <c r="AC1428" t="str">
        <f t="shared" si="1451"/>
        <v>0</v>
      </c>
      <c r="AD1428" t="str">
        <f t="shared" si="1452"/>
        <v>0</v>
      </c>
      <c r="AE1428" t="str">
        <f t="shared" si="1453"/>
        <v>0</v>
      </c>
      <c r="AF1428" t="str">
        <f t="shared" si="1454"/>
        <v>0</v>
      </c>
      <c r="AG1428" t="str">
        <f t="shared" si="1455"/>
        <v>0</v>
      </c>
      <c r="AH1428" t="str">
        <f t="shared" si="1456"/>
        <v>0</v>
      </c>
      <c r="AI1428" t="str">
        <f t="shared" si="1457"/>
        <v>0</v>
      </c>
      <c r="AJ1428" t="str">
        <f t="shared" si="1458"/>
        <v>0</v>
      </c>
      <c r="AK1428" t="str">
        <f t="shared" si="1459"/>
        <v>0</v>
      </c>
      <c r="AL1428" t="str">
        <f t="shared" si="1460"/>
        <v>0</v>
      </c>
      <c r="AM1428" t="str">
        <f t="shared" si="1461"/>
        <v>0</v>
      </c>
      <c r="AN1428" t="str">
        <f t="shared" si="1462"/>
        <v>0</v>
      </c>
      <c r="AO1428" t="str">
        <f t="shared" si="1463"/>
        <v>0</v>
      </c>
      <c r="AP1428" t="str">
        <f t="shared" si="1464"/>
        <v>0</v>
      </c>
      <c r="AQ1428" t="str">
        <f t="shared" si="1465"/>
        <v>0</v>
      </c>
      <c r="AR1428" t="str">
        <f t="shared" si="1466"/>
        <v>0</v>
      </c>
      <c r="AS1428" t="str">
        <f t="shared" si="1467"/>
        <v>0</v>
      </c>
      <c r="AT1428" t="str">
        <f t="shared" si="1468"/>
        <v>0</v>
      </c>
      <c r="AU1428" t="str">
        <f t="shared" si="1469"/>
        <v>0</v>
      </c>
      <c r="AV1428" t="str">
        <f t="shared" si="1470"/>
        <v>0</v>
      </c>
      <c r="AW1428" t="str">
        <f t="shared" si="1471"/>
        <v>0</v>
      </c>
      <c r="AX1428" t="str">
        <f t="shared" si="1472"/>
        <v>0</v>
      </c>
      <c r="AY1428" t="str">
        <f t="shared" si="1473"/>
        <v>0</v>
      </c>
      <c r="AZ1428" s="22"/>
    </row>
    <row r="1429" spans="1:52" ht="15" customHeight="1">
      <c r="A1429" s="81" t="s">
        <v>274</v>
      </c>
      <c r="B1429" s="82" t="str">
        <f t="shared" si="1432"/>
        <v>2404130C</v>
      </c>
      <c r="C1429" s="83">
        <v>45541.529166666704</v>
      </c>
      <c r="D1429" s="3" t="e">
        <f t="array" ref="D1429">#NAME?</f>
        <v>#NAME?</v>
      </c>
      <c r="E1429" s="3" t="b">
        <f>ISNUMBER(MATCH(Table1[[#This Row],[Email]],Attendance[Email],0))</f>
        <v>1</v>
      </c>
      <c r="F1429" s="3">
        <f t="shared" si="1391"/>
        <v>45541.862500000039</v>
      </c>
      <c r="G1429" s="21">
        <f>DAY(Table1[[#This Row],[Actual Time]])</f>
        <v>6</v>
      </c>
      <c r="H1429">
        <f>MONTH(Table1[[#This Row],[Actual Time]])</f>
        <v>9</v>
      </c>
      <c r="I1429">
        <f>YEAR(Table1[[#This Row],[Actual Time]])</f>
        <v>2024</v>
      </c>
      <c r="J1429" t="str">
        <f t="shared" si="1433"/>
        <v>6/9/2024</v>
      </c>
      <c r="K1429" s="3" t="str">
        <f t="shared" si="1434"/>
        <v>0</v>
      </c>
      <c r="L1429" t="str">
        <f t="shared" si="1435"/>
        <v>0</v>
      </c>
      <c r="M1429" t="str">
        <f t="shared" si="1436"/>
        <v>0</v>
      </c>
      <c r="N1429" t="str">
        <f t="shared" si="1437"/>
        <v>0</v>
      </c>
      <c r="O1429" t="str">
        <f t="shared" si="1438"/>
        <v>0</v>
      </c>
      <c r="P1429" t="str">
        <f t="shared" si="1439"/>
        <v>0</v>
      </c>
      <c r="Q1429" t="str">
        <f t="shared" si="1440"/>
        <v>0</v>
      </c>
      <c r="R1429" t="str">
        <f t="shared" si="1441"/>
        <v>0</v>
      </c>
      <c r="S1429" t="str">
        <f t="shared" si="1442"/>
        <v>0</v>
      </c>
      <c r="T1429" t="str">
        <f t="shared" si="1443"/>
        <v>0</v>
      </c>
      <c r="U1429" t="str">
        <f t="shared" si="1444"/>
        <v>0</v>
      </c>
      <c r="V1429" t="str">
        <f t="shared" si="1445"/>
        <v>0</v>
      </c>
      <c r="W1429" t="str">
        <f t="shared" si="1446"/>
        <v>0</v>
      </c>
      <c r="X1429" t="str">
        <f t="shared" si="1447"/>
        <v>0</v>
      </c>
      <c r="Y1429" t="str">
        <f t="shared" si="1448"/>
        <v>0</v>
      </c>
      <c r="Z1429" t="str">
        <f t="shared" si="1449"/>
        <v>0</v>
      </c>
      <c r="AA1429" t="str">
        <f t="shared" si="1450"/>
        <v>0</v>
      </c>
      <c r="AB1429" s="3" t="str">
        <f t="shared" si="1450"/>
        <v>1</v>
      </c>
      <c r="AC1429" t="str">
        <f t="shared" si="1451"/>
        <v>0</v>
      </c>
      <c r="AD1429" t="str">
        <f t="shared" si="1452"/>
        <v>0</v>
      </c>
      <c r="AE1429" t="str">
        <f t="shared" si="1453"/>
        <v>0</v>
      </c>
      <c r="AF1429" t="str">
        <f t="shared" si="1454"/>
        <v>0</v>
      </c>
      <c r="AG1429" t="str">
        <f t="shared" si="1455"/>
        <v>0</v>
      </c>
      <c r="AH1429" t="str">
        <f t="shared" si="1456"/>
        <v>0</v>
      </c>
      <c r="AI1429" t="str">
        <f t="shared" si="1457"/>
        <v>0</v>
      </c>
      <c r="AJ1429" t="str">
        <f t="shared" si="1458"/>
        <v>0</v>
      </c>
      <c r="AK1429" t="str">
        <f t="shared" si="1459"/>
        <v>0</v>
      </c>
      <c r="AL1429" t="str">
        <f t="shared" si="1460"/>
        <v>0</v>
      </c>
      <c r="AM1429" t="str">
        <f t="shared" si="1461"/>
        <v>0</v>
      </c>
      <c r="AN1429" t="str">
        <f t="shared" si="1462"/>
        <v>0</v>
      </c>
      <c r="AO1429" t="str">
        <f t="shared" si="1463"/>
        <v>0</v>
      </c>
      <c r="AP1429" t="str">
        <f t="shared" si="1464"/>
        <v>0</v>
      </c>
      <c r="AQ1429" t="str">
        <f t="shared" si="1465"/>
        <v>0</v>
      </c>
      <c r="AR1429" t="str">
        <f t="shared" si="1466"/>
        <v>0</v>
      </c>
      <c r="AS1429" t="str">
        <f t="shared" si="1467"/>
        <v>0</v>
      </c>
      <c r="AT1429" t="str">
        <f t="shared" si="1468"/>
        <v>0</v>
      </c>
      <c r="AU1429" t="str">
        <f t="shared" si="1469"/>
        <v>0</v>
      </c>
      <c r="AV1429" t="str">
        <f t="shared" si="1470"/>
        <v>0</v>
      </c>
      <c r="AW1429" t="str">
        <f t="shared" si="1471"/>
        <v>0</v>
      </c>
      <c r="AX1429" t="str">
        <f t="shared" si="1472"/>
        <v>0</v>
      </c>
      <c r="AY1429" t="str">
        <f t="shared" si="1473"/>
        <v>0</v>
      </c>
      <c r="AZ1429" s="22"/>
    </row>
    <row r="1430" spans="1:52" ht="15" customHeight="1">
      <c r="A1430" s="38" t="s">
        <v>128</v>
      </c>
      <c r="B1430" s="82" t="str">
        <f t="shared" si="1432"/>
        <v>2302396C</v>
      </c>
      <c r="C1430" s="71">
        <v>45541.538194444402</v>
      </c>
      <c r="D1430" s="3" t="e">
        <f t="array" ref="D1430">#NAME?</f>
        <v>#NAME?</v>
      </c>
      <c r="E1430" s="3" t="b">
        <f>ISNUMBER(MATCH(Table1[[#This Row],[Email]],Attendance[Email],0))</f>
        <v>1</v>
      </c>
      <c r="F1430" s="3">
        <f t="shared" si="1391"/>
        <v>45541.871527777737</v>
      </c>
      <c r="G1430" s="21">
        <f>DAY(Table1[[#This Row],[Actual Time]])</f>
        <v>6</v>
      </c>
      <c r="H1430">
        <f>MONTH(Table1[[#This Row],[Actual Time]])</f>
        <v>9</v>
      </c>
      <c r="I1430">
        <f>YEAR(Table1[[#This Row],[Actual Time]])</f>
        <v>2024</v>
      </c>
      <c r="J1430" t="str">
        <f t="shared" si="1433"/>
        <v>6/9/2024</v>
      </c>
      <c r="K1430" s="3" t="str">
        <f t="shared" si="1434"/>
        <v>0</v>
      </c>
      <c r="L1430" t="str">
        <f t="shared" si="1435"/>
        <v>0</v>
      </c>
      <c r="M1430" t="str">
        <f t="shared" si="1436"/>
        <v>0</v>
      </c>
      <c r="N1430" t="str">
        <f t="shared" si="1437"/>
        <v>0</v>
      </c>
      <c r="O1430" t="str">
        <f t="shared" si="1438"/>
        <v>0</v>
      </c>
      <c r="P1430" t="str">
        <f t="shared" si="1439"/>
        <v>0</v>
      </c>
      <c r="Q1430" t="str">
        <f t="shared" si="1440"/>
        <v>0</v>
      </c>
      <c r="R1430" t="str">
        <f t="shared" si="1441"/>
        <v>0</v>
      </c>
      <c r="S1430" t="str">
        <f t="shared" si="1442"/>
        <v>0</v>
      </c>
      <c r="T1430" t="str">
        <f t="shared" si="1443"/>
        <v>0</v>
      </c>
      <c r="U1430" t="str">
        <f t="shared" si="1444"/>
        <v>0</v>
      </c>
      <c r="V1430" t="str">
        <f t="shared" si="1445"/>
        <v>0</v>
      </c>
      <c r="W1430" t="str">
        <f t="shared" si="1446"/>
        <v>0</v>
      </c>
      <c r="X1430" t="str">
        <f t="shared" si="1447"/>
        <v>0</v>
      </c>
      <c r="Y1430" t="str">
        <f t="shared" si="1448"/>
        <v>0</v>
      </c>
      <c r="Z1430" t="str">
        <f t="shared" si="1449"/>
        <v>0</v>
      </c>
      <c r="AA1430" t="str">
        <f t="shared" si="1450"/>
        <v>0</v>
      </c>
      <c r="AB1430" s="3" t="str">
        <f t="shared" si="1450"/>
        <v>1</v>
      </c>
      <c r="AC1430" t="str">
        <f t="shared" si="1451"/>
        <v>0</v>
      </c>
      <c r="AD1430" t="str">
        <f t="shared" si="1452"/>
        <v>0</v>
      </c>
      <c r="AE1430" t="str">
        <f t="shared" si="1453"/>
        <v>0</v>
      </c>
      <c r="AF1430" t="str">
        <f t="shared" si="1454"/>
        <v>0</v>
      </c>
      <c r="AG1430" t="str">
        <f t="shared" si="1455"/>
        <v>0</v>
      </c>
      <c r="AH1430" t="str">
        <f t="shared" si="1456"/>
        <v>0</v>
      </c>
      <c r="AI1430" t="str">
        <f t="shared" si="1457"/>
        <v>0</v>
      </c>
      <c r="AJ1430" t="str">
        <f t="shared" si="1458"/>
        <v>0</v>
      </c>
      <c r="AK1430" t="str">
        <f t="shared" si="1459"/>
        <v>0</v>
      </c>
      <c r="AL1430" t="str">
        <f t="shared" si="1460"/>
        <v>0</v>
      </c>
      <c r="AM1430" t="str">
        <f t="shared" si="1461"/>
        <v>0</v>
      </c>
      <c r="AN1430" t="str">
        <f t="shared" si="1462"/>
        <v>0</v>
      </c>
      <c r="AO1430" t="str">
        <f t="shared" si="1463"/>
        <v>0</v>
      </c>
      <c r="AP1430" t="str">
        <f t="shared" si="1464"/>
        <v>0</v>
      </c>
      <c r="AQ1430" t="str">
        <f t="shared" si="1465"/>
        <v>0</v>
      </c>
      <c r="AR1430" t="str">
        <f t="shared" si="1466"/>
        <v>0</v>
      </c>
      <c r="AS1430" t="str">
        <f t="shared" si="1467"/>
        <v>0</v>
      </c>
      <c r="AT1430" t="str">
        <f t="shared" si="1468"/>
        <v>0</v>
      </c>
      <c r="AU1430" t="str">
        <f t="shared" si="1469"/>
        <v>0</v>
      </c>
      <c r="AV1430" t="str">
        <f t="shared" si="1470"/>
        <v>0</v>
      </c>
      <c r="AW1430" t="str">
        <f t="shared" si="1471"/>
        <v>0</v>
      </c>
      <c r="AX1430" t="str">
        <f t="shared" si="1472"/>
        <v>0</v>
      </c>
      <c r="AY1430" t="str">
        <f t="shared" si="1473"/>
        <v>0</v>
      </c>
      <c r="AZ1430" s="22"/>
    </row>
    <row r="1431" spans="1:52" ht="15" customHeight="1">
      <c r="A1431" s="38" t="s">
        <v>265</v>
      </c>
      <c r="B1431" s="82" t="str">
        <f t="shared" ref="B1431:B1454" si="1474">LEFT($A1431,8)</f>
        <v>2301725D</v>
      </c>
      <c r="C1431" s="84">
        <v>45569.436111111099</v>
      </c>
      <c r="D1431" s="3" t="e">
        <f t="array" ref="D1431">#NAME?</f>
        <v>#NAME?</v>
      </c>
      <c r="E1431" s="3" t="b">
        <f>ISNUMBER(MATCH(Table1[[#This Row],[Email]],Attendance[Email],0))</f>
        <v>1</v>
      </c>
      <c r="F1431" s="3">
        <f t="shared" ref="F1431:F1454" si="1475">$C1431+(8/24)</f>
        <v>45569.769444444435</v>
      </c>
      <c r="G1431" s="21">
        <f>DAY(Table1[[#This Row],[Actual Time]])</f>
        <v>4</v>
      </c>
      <c r="H1431">
        <f>MONTH(Table1[[#This Row],[Actual Time]])</f>
        <v>10</v>
      </c>
      <c r="I1431">
        <f>YEAR(Table1[[#This Row],[Actual Time]])</f>
        <v>2024</v>
      </c>
      <c r="J1431" t="str">
        <f t="shared" ref="J1431:J1454" si="1476">G1431&amp;"/"&amp;H1431&amp;"/"&amp;I1431</f>
        <v>4/10/2024</v>
      </c>
      <c r="K1431" s="3" t="str">
        <f t="shared" ref="K1431:K1454" si="1477">IF(K$1=$J1431,"1","0")</f>
        <v>0</v>
      </c>
      <c r="L1431" t="str">
        <f t="shared" ref="L1431:L1454" si="1478">IF(L$1=$J1431,"1","0")</f>
        <v>0</v>
      </c>
      <c r="M1431" t="str">
        <f t="shared" ref="M1431:M1454" si="1479">IF(M$1=$J1431,"1","0")</f>
        <v>0</v>
      </c>
      <c r="N1431" t="str">
        <f t="shared" ref="N1431:N1454" si="1480">IF(N$1=$J1431,"1","0")</f>
        <v>0</v>
      </c>
      <c r="O1431" t="str">
        <f t="shared" ref="O1431:O1454" si="1481">IF(O$1=$J1431,"1","0")</f>
        <v>0</v>
      </c>
      <c r="P1431" t="str">
        <f t="shared" ref="P1431:P1454" si="1482">IF(P$1=$J1431,"1","0")</f>
        <v>0</v>
      </c>
      <c r="Q1431" t="str">
        <f t="shared" ref="Q1431:Q1454" si="1483">IF(Q$1=$J1431,"1","0")</f>
        <v>0</v>
      </c>
      <c r="R1431" t="str">
        <f t="shared" ref="R1431:R1454" si="1484">IF(R$1=$J1431,"1","0")</f>
        <v>0</v>
      </c>
      <c r="S1431" t="str">
        <f t="shared" ref="S1431:S1454" si="1485">IF(S$1=$J1431,"1","0")</f>
        <v>0</v>
      </c>
      <c r="T1431" t="str">
        <f t="shared" ref="T1431:T1454" si="1486">IF(T$1=$J1431,"1","0")</f>
        <v>0</v>
      </c>
      <c r="U1431" t="str">
        <f t="shared" ref="U1431:U1454" si="1487">IF(U$1=$J1431,"1","0")</f>
        <v>0</v>
      </c>
      <c r="V1431" t="str">
        <f t="shared" ref="V1431:V1454" si="1488">IF(V$1=$J1431,"1","0")</f>
        <v>0</v>
      </c>
      <c r="W1431" t="str">
        <f t="shared" ref="W1431:W1454" si="1489">IF(W$1=$J1431,"1","0")</f>
        <v>0</v>
      </c>
      <c r="X1431" t="str">
        <f t="shared" ref="X1431:X1454" si="1490">IF(X$1=$J1431,"1","0")</f>
        <v>0</v>
      </c>
      <c r="Y1431" t="str">
        <f t="shared" ref="Y1431:Y1454" si="1491">IF(Y$1=$J1431,"1","0")</f>
        <v>0</v>
      </c>
      <c r="Z1431" t="str">
        <f t="shared" ref="Z1431:Z1454" si="1492">IF(Z$1=$J1431,"1","0")</f>
        <v>0</v>
      </c>
      <c r="AA1431" t="str">
        <f t="shared" ref="AA1431:AA1454" si="1493">IF(AA$1=$J1431,"1","0")</f>
        <v>0</v>
      </c>
      <c r="AB1431" s="3" t="str">
        <f t="shared" ref="AB1431:AB1454" si="1494">IF(AB$1=$J1431,"1","0")</f>
        <v>0</v>
      </c>
      <c r="AC1431" t="str">
        <f t="shared" ref="AC1431:AC1454" si="1495">IF(AC$1=$J1431,"1","0")</f>
        <v>0</v>
      </c>
      <c r="AD1431" t="str">
        <f t="shared" ref="AD1431:AD1454" si="1496">IF(AD$1=$J1431,"1","0")</f>
        <v>0</v>
      </c>
      <c r="AE1431" t="str">
        <f t="shared" ref="AE1431:AE1454" si="1497">IF(AE$1=$J1431,"1","0")</f>
        <v>0</v>
      </c>
      <c r="AF1431" t="str">
        <f t="shared" ref="AF1431:AF1454" si="1498">IF(AF$1=$J1431,"1","0")</f>
        <v>1</v>
      </c>
      <c r="AG1431" t="str">
        <f t="shared" ref="AG1431:AG1454" si="1499">IF(AG$1=$J1431,"1","0")</f>
        <v>0</v>
      </c>
      <c r="AH1431" t="str">
        <f t="shared" ref="AH1431:AH1454" si="1500">IF(AH$1=$J1431,"1","0")</f>
        <v>0</v>
      </c>
      <c r="AI1431" t="str">
        <f t="shared" ref="AI1431:AI1454" si="1501">IF(AI$1=$J1431,"1","0")</f>
        <v>0</v>
      </c>
      <c r="AJ1431" t="str">
        <f t="shared" ref="AJ1431:AJ1454" si="1502">IF(AJ$1=$J1431,"1","0")</f>
        <v>0</v>
      </c>
      <c r="AK1431" t="str">
        <f t="shared" ref="AK1431:AK1454" si="1503">IF(AK$1=$J1431,"1","0")</f>
        <v>0</v>
      </c>
      <c r="AL1431" t="str">
        <f t="shared" ref="AL1431:AL1454" si="1504">IF(AL$1=$J1431,"1","0")</f>
        <v>0</v>
      </c>
      <c r="AM1431" t="str">
        <f t="shared" ref="AM1431:AM1454" si="1505">IF(AM$1=$J1431,"1","0")</f>
        <v>0</v>
      </c>
      <c r="AN1431" t="str">
        <f t="shared" ref="AN1431:AN1454" si="1506">IF(AN$1=$J1431,"1","0")</f>
        <v>0</v>
      </c>
      <c r="AO1431" t="str">
        <f t="shared" ref="AO1431:AO1454" si="1507">IF(AO$1=$J1431,"1","0")</f>
        <v>0</v>
      </c>
      <c r="AP1431" t="str">
        <f t="shared" ref="AP1431:AP1454" si="1508">IF(AP$1=$J1431,"1","0")</f>
        <v>0</v>
      </c>
      <c r="AQ1431" t="str">
        <f t="shared" ref="AQ1431:AQ1454" si="1509">IF(AQ$1=$J1431,"1","0")</f>
        <v>0</v>
      </c>
      <c r="AR1431" t="str">
        <f t="shared" ref="AR1431:AR1454" si="1510">IF(AR$1=$J1431,"1","0")</f>
        <v>0</v>
      </c>
      <c r="AS1431" t="str">
        <f t="shared" ref="AS1431:AS1454" si="1511">IF(AS$1=$J1431,"1","0")</f>
        <v>0</v>
      </c>
      <c r="AT1431" t="str">
        <f t="shared" ref="AT1431:AT1454" si="1512">IF(AT$1=$J1431,"1","0")</f>
        <v>0</v>
      </c>
      <c r="AU1431" t="str">
        <f t="shared" ref="AU1431:AU1454" si="1513">IF(AU$1=$J1431,"1","0")</f>
        <v>0</v>
      </c>
      <c r="AV1431" t="str">
        <f t="shared" ref="AV1431:AV1454" si="1514">IF(AV$1=$J1431,"1","0")</f>
        <v>0</v>
      </c>
      <c r="AW1431" t="str">
        <f t="shared" ref="AW1431:AW1454" si="1515">IF(AW$1=$J1431,"1","0")</f>
        <v>0</v>
      </c>
      <c r="AX1431" t="str">
        <f t="shared" ref="AX1431:AX1454" si="1516">IF(AX$1=$J1431,"1","0")</f>
        <v>0</v>
      </c>
      <c r="AY1431" t="str">
        <f t="shared" ref="AY1431:AY1454" si="1517">IF(AY$1=$J1431,"1","0")</f>
        <v>0</v>
      </c>
      <c r="AZ1431" s="22"/>
    </row>
    <row r="1432" spans="1:52" ht="15" customHeight="1">
      <c r="A1432" s="38" t="s">
        <v>386</v>
      </c>
      <c r="B1432" s="82" t="str">
        <f t="shared" si="1474"/>
        <v>2402348C</v>
      </c>
      <c r="C1432" s="85">
        <v>45569.436805555597</v>
      </c>
      <c r="D1432" s="3" t="e">
        <f t="array" ref="D1432">#NAME?</f>
        <v>#NAME?</v>
      </c>
      <c r="E1432" s="3" t="b">
        <f>ISNUMBER(MATCH(Table1[[#This Row],[Email]],Attendance[Email],0))</f>
        <v>1</v>
      </c>
      <c r="F1432" s="3">
        <f t="shared" si="1475"/>
        <v>45569.770138888933</v>
      </c>
      <c r="G1432" s="21">
        <f>DAY(Table1[[#This Row],[Actual Time]])</f>
        <v>4</v>
      </c>
      <c r="H1432">
        <f>MONTH(Table1[[#This Row],[Actual Time]])</f>
        <v>10</v>
      </c>
      <c r="I1432">
        <f>YEAR(Table1[[#This Row],[Actual Time]])</f>
        <v>2024</v>
      </c>
      <c r="J1432" t="str">
        <f t="shared" si="1476"/>
        <v>4/10/2024</v>
      </c>
      <c r="K1432" s="3" t="str">
        <f t="shared" si="1477"/>
        <v>0</v>
      </c>
      <c r="L1432" t="str">
        <f t="shared" si="1478"/>
        <v>0</v>
      </c>
      <c r="M1432" t="str">
        <f t="shared" si="1479"/>
        <v>0</v>
      </c>
      <c r="N1432" t="str">
        <f t="shared" si="1480"/>
        <v>0</v>
      </c>
      <c r="O1432" t="str">
        <f t="shared" si="1481"/>
        <v>0</v>
      </c>
      <c r="P1432" t="str">
        <f t="shared" si="1482"/>
        <v>0</v>
      </c>
      <c r="Q1432" t="str">
        <f t="shared" si="1483"/>
        <v>0</v>
      </c>
      <c r="R1432" t="str">
        <f t="shared" si="1484"/>
        <v>0</v>
      </c>
      <c r="S1432" t="str">
        <f t="shared" si="1485"/>
        <v>0</v>
      </c>
      <c r="T1432" t="str">
        <f t="shared" si="1486"/>
        <v>0</v>
      </c>
      <c r="U1432" t="str">
        <f t="shared" si="1487"/>
        <v>0</v>
      </c>
      <c r="V1432" t="str">
        <f t="shared" si="1488"/>
        <v>0</v>
      </c>
      <c r="W1432" t="str">
        <f t="shared" si="1489"/>
        <v>0</v>
      </c>
      <c r="X1432" t="str">
        <f t="shared" si="1490"/>
        <v>0</v>
      </c>
      <c r="Y1432" t="str">
        <f t="shared" si="1491"/>
        <v>0</v>
      </c>
      <c r="Z1432" t="str">
        <f t="shared" si="1492"/>
        <v>0</v>
      </c>
      <c r="AA1432" t="str">
        <f t="shared" si="1493"/>
        <v>0</v>
      </c>
      <c r="AB1432" s="3" t="str">
        <f t="shared" si="1494"/>
        <v>0</v>
      </c>
      <c r="AC1432" t="str">
        <f t="shared" si="1495"/>
        <v>0</v>
      </c>
      <c r="AD1432" t="str">
        <f t="shared" si="1496"/>
        <v>0</v>
      </c>
      <c r="AE1432" t="str">
        <f t="shared" si="1497"/>
        <v>0</v>
      </c>
      <c r="AF1432" t="str">
        <f t="shared" si="1498"/>
        <v>1</v>
      </c>
      <c r="AG1432" t="str">
        <f t="shared" si="1499"/>
        <v>0</v>
      </c>
      <c r="AH1432" t="str">
        <f t="shared" si="1500"/>
        <v>0</v>
      </c>
      <c r="AI1432" t="str">
        <f t="shared" si="1501"/>
        <v>0</v>
      </c>
      <c r="AJ1432" t="str">
        <f t="shared" si="1502"/>
        <v>0</v>
      </c>
      <c r="AK1432" t="str">
        <f t="shared" si="1503"/>
        <v>0</v>
      </c>
      <c r="AL1432" t="str">
        <f t="shared" si="1504"/>
        <v>0</v>
      </c>
      <c r="AM1432" t="str">
        <f t="shared" si="1505"/>
        <v>0</v>
      </c>
      <c r="AN1432" t="str">
        <f t="shared" si="1506"/>
        <v>0</v>
      </c>
      <c r="AO1432" t="str">
        <f t="shared" si="1507"/>
        <v>0</v>
      </c>
      <c r="AP1432" t="str">
        <f t="shared" si="1508"/>
        <v>0</v>
      </c>
      <c r="AQ1432" t="str">
        <f t="shared" si="1509"/>
        <v>0</v>
      </c>
      <c r="AR1432" t="str">
        <f t="shared" si="1510"/>
        <v>0</v>
      </c>
      <c r="AS1432" t="str">
        <f t="shared" si="1511"/>
        <v>0</v>
      </c>
      <c r="AT1432" t="str">
        <f t="shared" si="1512"/>
        <v>0</v>
      </c>
      <c r="AU1432" t="str">
        <f t="shared" si="1513"/>
        <v>0</v>
      </c>
      <c r="AV1432" t="str">
        <f t="shared" si="1514"/>
        <v>0</v>
      </c>
      <c r="AW1432" t="str">
        <f t="shared" si="1515"/>
        <v>0</v>
      </c>
      <c r="AX1432" t="str">
        <f t="shared" si="1516"/>
        <v>0</v>
      </c>
      <c r="AY1432" t="str">
        <f t="shared" si="1517"/>
        <v>0</v>
      </c>
      <c r="AZ1432" s="22"/>
    </row>
    <row r="1433" spans="1:52" ht="15" customHeight="1">
      <c r="A1433" s="38" t="s">
        <v>538</v>
      </c>
      <c r="B1433" s="82" t="str">
        <f t="shared" si="1474"/>
        <v>2402094C</v>
      </c>
      <c r="C1433" s="84">
        <v>45569.465972222199</v>
      </c>
      <c r="D1433" s="3" t="e">
        <f t="array" ref="D1433">#NAME?</f>
        <v>#NAME?</v>
      </c>
      <c r="E1433" s="3" t="b">
        <f>ISNUMBER(MATCH(Table1[[#This Row],[Email]],Attendance[Email],0))</f>
        <v>1</v>
      </c>
      <c r="F1433" s="3">
        <f t="shared" si="1475"/>
        <v>45569.799305555534</v>
      </c>
      <c r="G1433" s="21">
        <f>DAY(Table1[[#This Row],[Actual Time]])</f>
        <v>4</v>
      </c>
      <c r="H1433">
        <f>MONTH(Table1[[#This Row],[Actual Time]])</f>
        <v>10</v>
      </c>
      <c r="I1433">
        <f>YEAR(Table1[[#This Row],[Actual Time]])</f>
        <v>2024</v>
      </c>
      <c r="J1433" t="str">
        <f t="shared" si="1476"/>
        <v>4/10/2024</v>
      </c>
      <c r="K1433" s="3" t="str">
        <f t="shared" si="1477"/>
        <v>0</v>
      </c>
      <c r="L1433" t="str">
        <f t="shared" si="1478"/>
        <v>0</v>
      </c>
      <c r="M1433" t="str">
        <f t="shared" si="1479"/>
        <v>0</v>
      </c>
      <c r="N1433" t="str">
        <f t="shared" si="1480"/>
        <v>0</v>
      </c>
      <c r="O1433" t="str">
        <f t="shared" si="1481"/>
        <v>0</v>
      </c>
      <c r="P1433" t="str">
        <f t="shared" si="1482"/>
        <v>0</v>
      </c>
      <c r="Q1433" t="str">
        <f t="shared" si="1483"/>
        <v>0</v>
      </c>
      <c r="R1433" t="str">
        <f t="shared" si="1484"/>
        <v>0</v>
      </c>
      <c r="S1433" t="str">
        <f t="shared" si="1485"/>
        <v>0</v>
      </c>
      <c r="T1433" t="str">
        <f t="shared" si="1486"/>
        <v>0</v>
      </c>
      <c r="U1433" t="str">
        <f t="shared" si="1487"/>
        <v>0</v>
      </c>
      <c r="V1433" t="str">
        <f t="shared" si="1488"/>
        <v>0</v>
      </c>
      <c r="W1433" t="str">
        <f t="shared" si="1489"/>
        <v>0</v>
      </c>
      <c r="X1433" t="str">
        <f t="shared" si="1490"/>
        <v>0</v>
      </c>
      <c r="Y1433" t="str">
        <f t="shared" si="1491"/>
        <v>0</v>
      </c>
      <c r="Z1433" t="str">
        <f t="shared" si="1492"/>
        <v>0</v>
      </c>
      <c r="AA1433" t="str">
        <f t="shared" si="1493"/>
        <v>0</v>
      </c>
      <c r="AB1433" s="3" t="str">
        <f t="shared" si="1494"/>
        <v>0</v>
      </c>
      <c r="AC1433" t="str">
        <f t="shared" si="1495"/>
        <v>0</v>
      </c>
      <c r="AD1433" t="str">
        <f t="shared" si="1496"/>
        <v>0</v>
      </c>
      <c r="AE1433" t="str">
        <f t="shared" si="1497"/>
        <v>0</v>
      </c>
      <c r="AF1433" t="str">
        <f t="shared" si="1498"/>
        <v>1</v>
      </c>
      <c r="AG1433" t="str">
        <f t="shared" si="1499"/>
        <v>0</v>
      </c>
      <c r="AH1433" t="str">
        <f t="shared" si="1500"/>
        <v>0</v>
      </c>
      <c r="AI1433" t="str">
        <f t="shared" si="1501"/>
        <v>0</v>
      </c>
      <c r="AJ1433" t="str">
        <f t="shared" si="1502"/>
        <v>0</v>
      </c>
      <c r="AK1433" t="str">
        <f t="shared" si="1503"/>
        <v>0</v>
      </c>
      <c r="AL1433" t="str">
        <f t="shared" si="1504"/>
        <v>0</v>
      </c>
      <c r="AM1433" t="str">
        <f t="shared" si="1505"/>
        <v>0</v>
      </c>
      <c r="AN1433" t="str">
        <f t="shared" si="1506"/>
        <v>0</v>
      </c>
      <c r="AO1433" t="str">
        <f t="shared" si="1507"/>
        <v>0</v>
      </c>
      <c r="AP1433" t="str">
        <f t="shared" si="1508"/>
        <v>0</v>
      </c>
      <c r="AQ1433" t="str">
        <f t="shared" si="1509"/>
        <v>0</v>
      </c>
      <c r="AR1433" t="str">
        <f t="shared" si="1510"/>
        <v>0</v>
      </c>
      <c r="AS1433" t="str">
        <f t="shared" si="1511"/>
        <v>0</v>
      </c>
      <c r="AT1433" t="str">
        <f t="shared" si="1512"/>
        <v>0</v>
      </c>
      <c r="AU1433" t="str">
        <f t="shared" si="1513"/>
        <v>0</v>
      </c>
      <c r="AV1433" t="str">
        <f t="shared" si="1514"/>
        <v>0</v>
      </c>
      <c r="AW1433" t="str">
        <f t="shared" si="1515"/>
        <v>0</v>
      </c>
      <c r="AX1433" t="str">
        <f t="shared" si="1516"/>
        <v>0</v>
      </c>
      <c r="AY1433" t="str">
        <f t="shared" si="1517"/>
        <v>0</v>
      </c>
      <c r="AZ1433" s="22"/>
    </row>
    <row r="1434" spans="1:52" ht="15" customHeight="1">
      <c r="A1434" s="38" t="s">
        <v>399</v>
      </c>
      <c r="B1434" s="82" t="str">
        <f t="shared" si="1474"/>
        <v>2401562J</v>
      </c>
      <c r="C1434" s="85">
        <v>45569.46875</v>
      </c>
      <c r="D1434" s="3" t="e">
        <f t="array" ref="D1434">#NAME?</f>
        <v>#NAME?</v>
      </c>
      <c r="E1434" s="3" t="b">
        <f>ISNUMBER(MATCH(Table1[[#This Row],[Email]],Attendance[Email],0))</f>
        <v>1</v>
      </c>
      <c r="F1434" s="3">
        <f t="shared" si="1475"/>
        <v>45569.802083333336</v>
      </c>
      <c r="G1434" s="21">
        <f>DAY(Table1[[#This Row],[Actual Time]])</f>
        <v>4</v>
      </c>
      <c r="H1434">
        <f>MONTH(Table1[[#This Row],[Actual Time]])</f>
        <v>10</v>
      </c>
      <c r="I1434">
        <f>YEAR(Table1[[#This Row],[Actual Time]])</f>
        <v>2024</v>
      </c>
      <c r="J1434" t="str">
        <f t="shared" si="1476"/>
        <v>4/10/2024</v>
      </c>
      <c r="K1434" s="3" t="str">
        <f t="shared" si="1477"/>
        <v>0</v>
      </c>
      <c r="L1434" t="str">
        <f t="shared" si="1478"/>
        <v>0</v>
      </c>
      <c r="M1434" t="str">
        <f t="shared" si="1479"/>
        <v>0</v>
      </c>
      <c r="N1434" t="str">
        <f t="shared" si="1480"/>
        <v>0</v>
      </c>
      <c r="O1434" t="str">
        <f t="shared" si="1481"/>
        <v>0</v>
      </c>
      <c r="P1434" t="str">
        <f t="shared" si="1482"/>
        <v>0</v>
      </c>
      <c r="Q1434" t="str">
        <f t="shared" si="1483"/>
        <v>0</v>
      </c>
      <c r="R1434" t="str">
        <f t="shared" si="1484"/>
        <v>0</v>
      </c>
      <c r="S1434" t="str">
        <f t="shared" si="1485"/>
        <v>0</v>
      </c>
      <c r="T1434" t="str">
        <f t="shared" si="1486"/>
        <v>0</v>
      </c>
      <c r="U1434" t="str">
        <f t="shared" si="1487"/>
        <v>0</v>
      </c>
      <c r="V1434" t="str">
        <f t="shared" si="1488"/>
        <v>0</v>
      </c>
      <c r="W1434" t="str">
        <f t="shared" si="1489"/>
        <v>0</v>
      </c>
      <c r="X1434" t="str">
        <f t="shared" si="1490"/>
        <v>0</v>
      </c>
      <c r="Y1434" t="str">
        <f t="shared" si="1491"/>
        <v>0</v>
      </c>
      <c r="Z1434" t="str">
        <f t="shared" si="1492"/>
        <v>0</v>
      </c>
      <c r="AA1434" t="str">
        <f t="shared" si="1493"/>
        <v>0</v>
      </c>
      <c r="AB1434" s="3" t="str">
        <f t="shared" si="1494"/>
        <v>0</v>
      </c>
      <c r="AC1434" t="str">
        <f t="shared" si="1495"/>
        <v>0</v>
      </c>
      <c r="AD1434" t="str">
        <f t="shared" si="1496"/>
        <v>0</v>
      </c>
      <c r="AE1434" t="str">
        <f t="shared" si="1497"/>
        <v>0</v>
      </c>
      <c r="AF1434" t="str">
        <f t="shared" si="1498"/>
        <v>1</v>
      </c>
      <c r="AG1434" t="str">
        <f t="shared" si="1499"/>
        <v>0</v>
      </c>
      <c r="AH1434" t="str">
        <f t="shared" si="1500"/>
        <v>0</v>
      </c>
      <c r="AI1434" t="str">
        <f t="shared" si="1501"/>
        <v>0</v>
      </c>
      <c r="AJ1434" t="str">
        <f t="shared" si="1502"/>
        <v>0</v>
      </c>
      <c r="AK1434" t="str">
        <f t="shared" si="1503"/>
        <v>0</v>
      </c>
      <c r="AL1434" t="str">
        <f t="shared" si="1504"/>
        <v>0</v>
      </c>
      <c r="AM1434" t="str">
        <f t="shared" si="1505"/>
        <v>0</v>
      </c>
      <c r="AN1434" t="str">
        <f t="shared" si="1506"/>
        <v>0</v>
      </c>
      <c r="AO1434" t="str">
        <f t="shared" si="1507"/>
        <v>0</v>
      </c>
      <c r="AP1434" t="str">
        <f t="shared" si="1508"/>
        <v>0</v>
      </c>
      <c r="AQ1434" t="str">
        <f t="shared" si="1509"/>
        <v>0</v>
      </c>
      <c r="AR1434" t="str">
        <f t="shared" si="1510"/>
        <v>0</v>
      </c>
      <c r="AS1434" t="str">
        <f t="shared" si="1511"/>
        <v>0</v>
      </c>
      <c r="AT1434" t="str">
        <f t="shared" si="1512"/>
        <v>0</v>
      </c>
      <c r="AU1434" t="str">
        <f t="shared" si="1513"/>
        <v>0</v>
      </c>
      <c r="AV1434" t="str">
        <f t="shared" si="1514"/>
        <v>0</v>
      </c>
      <c r="AW1434" t="str">
        <f t="shared" si="1515"/>
        <v>0</v>
      </c>
      <c r="AX1434" t="str">
        <f t="shared" si="1516"/>
        <v>0</v>
      </c>
      <c r="AY1434" t="str">
        <f t="shared" si="1517"/>
        <v>0</v>
      </c>
      <c r="AZ1434" s="22"/>
    </row>
    <row r="1435" spans="1:52" ht="15" customHeight="1">
      <c r="A1435" s="38" t="s">
        <v>158</v>
      </c>
      <c r="B1435" s="82" t="str">
        <f t="shared" si="1474"/>
        <v>2402682E</v>
      </c>
      <c r="C1435" s="84">
        <v>45569.472222222197</v>
      </c>
      <c r="D1435" s="3" t="e">
        <f t="array" ref="D1435">#NAME?</f>
        <v>#NAME?</v>
      </c>
      <c r="E1435" s="3" t="b">
        <f>ISNUMBER(MATCH(Table1[[#This Row],[Email]],Attendance[Email],0))</f>
        <v>1</v>
      </c>
      <c r="F1435" s="3">
        <f t="shared" si="1475"/>
        <v>45569.805555555533</v>
      </c>
      <c r="G1435" s="21">
        <f>DAY(Table1[[#This Row],[Actual Time]])</f>
        <v>4</v>
      </c>
      <c r="H1435">
        <f>MONTH(Table1[[#This Row],[Actual Time]])</f>
        <v>10</v>
      </c>
      <c r="I1435">
        <f>YEAR(Table1[[#This Row],[Actual Time]])</f>
        <v>2024</v>
      </c>
      <c r="J1435" t="str">
        <f t="shared" si="1476"/>
        <v>4/10/2024</v>
      </c>
      <c r="K1435" s="3" t="str">
        <f t="shared" si="1477"/>
        <v>0</v>
      </c>
      <c r="L1435" t="str">
        <f t="shared" si="1478"/>
        <v>0</v>
      </c>
      <c r="M1435" t="str">
        <f t="shared" si="1479"/>
        <v>0</v>
      </c>
      <c r="N1435" t="str">
        <f t="shared" si="1480"/>
        <v>0</v>
      </c>
      <c r="O1435" t="str">
        <f t="shared" si="1481"/>
        <v>0</v>
      </c>
      <c r="P1435" t="str">
        <f t="shared" si="1482"/>
        <v>0</v>
      </c>
      <c r="Q1435" t="str">
        <f t="shared" si="1483"/>
        <v>0</v>
      </c>
      <c r="R1435" t="str">
        <f t="shared" si="1484"/>
        <v>0</v>
      </c>
      <c r="S1435" t="str">
        <f t="shared" si="1485"/>
        <v>0</v>
      </c>
      <c r="T1435" t="str">
        <f t="shared" si="1486"/>
        <v>0</v>
      </c>
      <c r="U1435" t="str">
        <f t="shared" si="1487"/>
        <v>0</v>
      </c>
      <c r="V1435" t="str">
        <f t="shared" si="1488"/>
        <v>0</v>
      </c>
      <c r="W1435" t="str">
        <f t="shared" si="1489"/>
        <v>0</v>
      </c>
      <c r="X1435" t="str">
        <f t="shared" si="1490"/>
        <v>0</v>
      </c>
      <c r="Y1435" t="str">
        <f t="shared" si="1491"/>
        <v>0</v>
      </c>
      <c r="Z1435" t="str">
        <f t="shared" si="1492"/>
        <v>0</v>
      </c>
      <c r="AA1435" t="str">
        <f t="shared" si="1493"/>
        <v>0</v>
      </c>
      <c r="AB1435" s="3" t="str">
        <f t="shared" si="1494"/>
        <v>0</v>
      </c>
      <c r="AC1435" t="str">
        <f t="shared" si="1495"/>
        <v>0</v>
      </c>
      <c r="AD1435" t="str">
        <f t="shared" si="1496"/>
        <v>0</v>
      </c>
      <c r="AE1435" t="str">
        <f t="shared" si="1497"/>
        <v>0</v>
      </c>
      <c r="AF1435" t="str">
        <f t="shared" si="1498"/>
        <v>1</v>
      </c>
      <c r="AG1435" t="str">
        <f t="shared" si="1499"/>
        <v>0</v>
      </c>
      <c r="AH1435" t="str">
        <f t="shared" si="1500"/>
        <v>0</v>
      </c>
      <c r="AI1435" t="str">
        <f t="shared" si="1501"/>
        <v>0</v>
      </c>
      <c r="AJ1435" t="str">
        <f t="shared" si="1502"/>
        <v>0</v>
      </c>
      <c r="AK1435" t="str">
        <f t="shared" si="1503"/>
        <v>0</v>
      </c>
      <c r="AL1435" t="str">
        <f t="shared" si="1504"/>
        <v>0</v>
      </c>
      <c r="AM1435" t="str">
        <f t="shared" si="1505"/>
        <v>0</v>
      </c>
      <c r="AN1435" t="str">
        <f t="shared" si="1506"/>
        <v>0</v>
      </c>
      <c r="AO1435" t="str">
        <f t="shared" si="1507"/>
        <v>0</v>
      </c>
      <c r="AP1435" t="str">
        <f t="shared" si="1508"/>
        <v>0</v>
      </c>
      <c r="AQ1435" t="str">
        <f t="shared" si="1509"/>
        <v>0</v>
      </c>
      <c r="AR1435" t="str">
        <f t="shared" si="1510"/>
        <v>0</v>
      </c>
      <c r="AS1435" t="str">
        <f t="shared" si="1511"/>
        <v>0</v>
      </c>
      <c r="AT1435" t="str">
        <f t="shared" si="1512"/>
        <v>0</v>
      </c>
      <c r="AU1435" t="str">
        <f t="shared" si="1513"/>
        <v>0</v>
      </c>
      <c r="AV1435" t="str">
        <f t="shared" si="1514"/>
        <v>0</v>
      </c>
      <c r="AW1435" t="str">
        <f t="shared" si="1515"/>
        <v>0</v>
      </c>
      <c r="AX1435" t="str">
        <f t="shared" si="1516"/>
        <v>0</v>
      </c>
      <c r="AY1435" t="str">
        <f t="shared" si="1517"/>
        <v>0</v>
      </c>
      <c r="AZ1435" s="22"/>
    </row>
    <row r="1436" spans="1:52" ht="15" customHeight="1">
      <c r="A1436" s="38" t="s">
        <v>396</v>
      </c>
      <c r="B1436" s="82" t="str">
        <f t="shared" si="1474"/>
        <v>2401468J</v>
      </c>
      <c r="C1436" s="85">
        <v>45569.472916666702</v>
      </c>
      <c r="D1436" s="3" t="e">
        <f t="array" ref="D1436">#NAME?</f>
        <v>#NAME?</v>
      </c>
      <c r="E1436" s="3" t="b">
        <f>ISNUMBER(MATCH(Table1[[#This Row],[Email]],Attendance[Email],0))</f>
        <v>1</v>
      </c>
      <c r="F1436" s="3">
        <f t="shared" si="1475"/>
        <v>45569.806250000038</v>
      </c>
      <c r="G1436" s="21">
        <f>DAY(Table1[[#This Row],[Actual Time]])</f>
        <v>4</v>
      </c>
      <c r="H1436">
        <f>MONTH(Table1[[#This Row],[Actual Time]])</f>
        <v>10</v>
      </c>
      <c r="I1436">
        <f>YEAR(Table1[[#This Row],[Actual Time]])</f>
        <v>2024</v>
      </c>
      <c r="J1436" t="str">
        <f t="shared" si="1476"/>
        <v>4/10/2024</v>
      </c>
      <c r="K1436" s="3" t="str">
        <f t="shared" si="1477"/>
        <v>0</v>
      </c>
      <c r="L1436" t="str">
        <f t="shared" si="1478"/>
        <v>0</v>
      </c>
      <c r="M1436" t="str">
        <f t="shared" si="1479"/>
        <v>0</v>
      </c>
      <c r="N1436" t="str">
        <f t="shared" si="1480"/>
        <v>0</v>
      </c>
      <c r="O1436" t="str">
        <f t="shared" si="1481"/>
        <v>0</v>
      </c>
      <c r="P1436" t="str">
        <f t="shared" si="1482"/>
        <v>0</v>
      </c>
      <c r="Q1436" t="str">
        <f t="shared" si="1483"/>
        <v>0</v>
      </c>
      <c r="R1436" t="str">
        <f t="shared" si="1484"/>
        <v>0</v>
      </c>
      <c r="S1436" t="str">
        <f t="shared" si="1485"/>
        <v>0</v>
      </c>
      <c r="T1436" t="str">
        <f t="shared" si="1486"/>
        <v>0</v>
      </c>
      <c r="U1436" t="str">
        <f t="shared" si="1487"/>
        <v>0</v>
      </c>
      <c r="V1436" t="str">
        <f t="shared" si="1488"/>
        <v>0</v>
      </c>
      <c r="W1436" t="str">
        <f t="shared" si="1489"/>
        <v>0</v>
      </c>
      <c r="X1436" t="str">
        <f t="shared" si="1490"/>
        <v>0</v>
      </c>
      <c r="Y1436" t="str">
        <f t="shared" si="1491"/>
        <v>0</v>
      </c>
      <c r="Z1436" t="str">
        <f t="shared" si="1492"/>
        <v>0</v>
      </c>
      <c r="AA1436" t="str">
        <f t="shared" si="1493"/>
        <v>0</v>
      </c>
      <c r="AB1436" s="3" t="str">
        <f t="shared" si="1494"/>
        <v>0</v>
      </c>
      <c r="AC1436" t="str">
        <f t="shared" si="1495"/>
        <v>0</v>
      </c>
      <c r="AD1436" t="str">
        <f t="shared" si="1496"/>
        <v>0</v>
      </c>
      <c r="AE1436" t="str">
        <f t="shared" si="1497"/>
        <v>0</v>
      </c>
      <c r="AF1436" t="str">
        <f t="shared" si="1498"/>
        <v>1</v>
      </c>
      <c r="AG1436" t="str">
        <f t="shared" si="1499"/>
        <v>0</v>
      </c>
      <c r="AH1436" t="str">
        <f t="shared" si="1500"/>
        <v>0</v>
      </c>
      <c r="AI1436" t="str">
        <f t="shared" si="1501"/>
        <v>0</v>
      </c>
      <c r="AJ1436" t="str">
        <f t="shared" si="1502"/>
        <v>0</v>
      </c>
      <c r="AK1436" t="str">
        <f t="shared" si="1503"/>
        <v>0</v>
      </c>
      <c r="AL1436" t="str">
        <f t="shared" si="1504"/>
        <v>0</v>
      </c>
      <c r="AM1436" t="str">
        <f t="shared" si="1505"/>
        <v>0</v>
      </c>
      <c r="AN1436" t="str">
        <f t="shared" si="1506"/>
        <v>0</v>
      </c>
      <c r="AO1436" t="str">
        <f t="shared" si="1507"/>
        <v>0</v>
      </c>
      <c r="AP1436" t="str">
        <f t="shared" si="1508"/>
        <v>0</v>
      </c>
      <c r="AQ1436" t="str">
        <f t="shared" si="1509"/>
        <v>0</v>
      </c>
      <c r="AR1436" t="str">
        <f t="shared" si="1510"/>
        <v>0</v>
      </c>
      <c r="AS1436" t="str">
        <f t="shared" si="1511"/>
        <v>0</v>
      </c>
      <c r="AT1436" t="str">
        <f t="shared" si="1512"/>
        <v>0</v>
      </c>
      <c r="AU1436" t="str">
        <f t="shared" si="1513"/>
        <v>0</v>
      </c>
      <c r="AV1436" t="str">
        <f t="shared" si="1514"/>
        <v>0</v>
      </c>
      <c r="AW1436" t="str">
        <f t="shared" si="1515"/>
        <v>0</v>
      </c>
      <c r="AX1436" t="str">
        <f t="shared" si="1516"/>
        <v>0</v>
      </c>
      <c r="AY1436" t="str">
        <f t="shared" si="1517"/>
        <v>0</v>
      </c>
      <c r="AZ1436" s="22"/>
    </row>
    <row r="1437" spans="1:52" ht="15" customHeight="1">
      <c r="A1437" s="38" t="s">
        <v>525</v>
      </c>
      <c r="B1437" s="82" t="str">
        <f t="shared" si="1474"/>
        <v>2404261F</v>
      </c>
      <c r="C1437" s="84">
        <v>45569.473611111098</v>
      </c>
      <c r="D1437" s="3" t="e">
        <f t="array" ref="D1437">#NAME?</f>
        <v>#NAME?</v>
      </c>
      <c r="E1437" s="3" t="b">
        <f>ISNUMBER(MATCH(Table1[[#This Row],[Email]],Attendance[Email],0))</f>
        <v>1</v>
      </c>
      <c r="F1437" s="3">
        <f t="shared" si="1475"/>
        <v>45569.806944444434</v>
      </c>
      <c r="G1437" s="21">
        <f>DAY(Table1[[#This Row],[Actual Time]])</f>
        <v>4</v>
      </c>
      <c r="H1437">
        <f>MONTH(Table1[[#This Row],[Actual Time]])</f>
        <v>10</v>
      </c>
      <c r="I1437">
        <f>YEAR(Table1[[#This Row],[Actual Time]])</f>
        <v>2024</v>
      </c>
      <c r="J1437" t="str">
        <f t="shared" si="1476"/>
        <v>4/10/2024</v>
      </c>
      <c r="K1437" s="3" t="str">
        <f t="shared" si="1477"/>
        <v>0</v>
      </c>
      <c r="L1437" t="str">
        <f t="shared" si="1478"/>
        <v>0</v>
      </c>
      <c r="M1437" t="str">
        <f t="shared" si="1479"/>
        <v>0</v>
      </c>
      <c r="N1437" t="str">
        <f t="shared" si="1480"/>
        <v>0</v>
      </c>
      <c r="O1437" t="str">
        <f t="shared" si="1481"/>
        <v>0</v>
      </c>
      <c r="P1437" t="str">
        <f t="shared" si="1482"/>
        <v>0</v>
      </c>
      <c r="Q1437" t="str">
        <f t="shared" si="1483"/>
        <v>0</v>
      </c>
      <c r="R1437" t="str">
        <f t="shared" si="1484"/>
        <v>0</v>
      </c>
      <c r="S1437" t="str">
        <f t="shared" si="1485"/>
        <v>0</v>
      </c>
      <c r="T1437" t="str">
        <f t="shared" si="1486"/>
        <v>0</v>
      </c>
      <c r="U1437" t="str">
        <f t="shared" si="1487"/>
        <v>0</v>
      </c>
      <c r="V1437" t="str">
        <f t="shared" si="1488"/>
        <v>0</v>
      </c>
      <c r="W1437" t="str">
        <f t="shared" si="1489"/>
        <v>0</v>
      </c>
      <c r="X1437" t="str">
        <f t="shared" si="1490"/>
        <v>0</v>
      </c>
      <c r="Y1437" t="str">
        <f t="shared" si="1491"/>
        <v>0</v>
      </c>
      <c r="Z1437" t="str">
        <f t="shared" si="1492"/>
        <v>0</v>
      </c>
      <c r="AA1437" t="str">
        <f t="shared" si="1493"/>
        <v>0</v>
      </c>
      <c r="AB1437" s="3" t="str">
        <f t="shared" si="1494"/>
        <v>0</v>
      </c>
      <c r="AC1437" t="str">
        <f t="shared" si="1495"/>
        <v>0</v>
      </c>
      <c r="AD1437" t="str">
        <f t="shared" si="1496"/>
        <v>0</v>
      </c>
      <c r="AE1437" t="str">
        <f t="shared" si="1497"/>
        <v>0</v>
      </c>
      <c r="AF1437" t="str">
        <f t="shared" si="1498"/>
        <v>1</v>
      </c>
      <c r="AG1437" t="str">
        <f t="shared" si="1499"/>
        <v>0</v>
      </c>
      <c r="AH1437" t="str">
        <f t="shared" si="1500"/>
        <v>0</v>
      </c>
      <c r="AI1437" t="str">
        <f t="shared" si="1501"/>
        <v>0</v>
      </c>
      <c r="AJ1437" t="str">
        <f t="shared" si="1502"/>
        <v>0</v>
      </c>
      <c r="AK1437" t="str">
        <f t="shared" si="1503"/>
        <v>0</v>
      </c>
      <c r="AL1437" t="str">
        <f t="shared" si="1504"/>
        <v>0</v>
      </c>
      <c r="AM1437" t="str">
        <f t="shared" si="1505"/>
        <v>0</v>
      </c>
      <c r="AN1437" t="str">
        <f t="shared" si="1506"/>
        <v>0</v>
      </c>
      <c r="AO1437" t="str">
        <f t="shared" si="1507"/>
        <v>0</v>
      </c>
      <c r="AP1437" t="str">
        <f t="shared" si="1508"/>
        <v>0</v>
      </c>
      <c r="AQ1437" t="str">
        <f t="shared" si="1509"/>
        <v>0</v>
      </c>
      <c r="AR1437" t="str">
        <f t="shared" si="1510"/>
        <v>0</v>
      </c>
      <c r="AS1437" t="str">
        <f t="shared" si="1511"/>
        <v>0</v>
      </c>
      <c r="AT1437" t="str">
        <f t="shared" si="1512"/>
        <v>0</v>
      </c>
      <c r="AU1437" t="str">
        <f t="shared" si="1513"/>
        <v>0</v>
      </c>
      <c r="AV1437" t="str">
        <f t="shared" si="1514"/>
        <v>0</v>
      </c>
      <c r="AW1437" t="str">
        <f t="shared" si="1515"/>
        <v>0</v>
      </c>
      <c r="AX1437" t="str">
        <f t="shared" si="1516"/>
        <v>0</v>
      </c>
      <c r="AY1437" t="str">
        <f t="shared" si="1517"/>
        <v>0</v>
      </c>
      <c r="AZ1437" s="22"/>
    </row>
    <row r="1438" spans="1:52" ht="15" customHeight="1">
      <c r="A1438" s="38" t="s">
        <v>228</v>
      </c>
      <c r="B1438" s="82" t="str">
        <f t="shared" si="1474"/>
        <v>2401458A</v>
      </c>
      <c r="C1438" s="85">
        <v>45569.480555555601</v>
      </c>
      <c r="D1438" s="3" t="e">
        <f t="array" ref="D1438">#NAME?</f>
        <v>#NAME?</v>
      </c>
      <c r="E1438" s="3" t="b">
        <f>ISNUMBER(MATCH(Table1[[#This Row],[Email]],Attendance[Email],0))</f>
        <v>1</v>
      </c>
      <c r="F1438" s="3">
        <f t="shared" si="1475"/>
        <v>45569.813888888937</v>
      </c>
      <c r="G1438" s="21">
        <f>DAY(Table1[[#This Row],[Actual Time]])</f>
        <v>4</v>
      </c>
      <c r="H1438">
        <f>MONTH(Table1[[#This Row],[Actual Time]])</f>
        <v>10</v>
      </c>
      <c r="I1438">
        <f>YEAR(Table1[[#This Row],[Actual Time]])</f>
        <v>2024</v>
      </c>
      <c r="J1438" t="str">
        <f t="shared" si="1476"/>
        <v>4/10/2024</v>
      </c>
      <c r="K1438" s="3" t="str">
        <f t="shared" si="1477"/>
        <v>0</v>
      </c>
      <c r="L1438" t="str">
        <f t="shared" si="1478"/>
        <v>0</v>
      </c>
      <c r="M1438" t="str">
        <f t="shared" si="1479"/>
        <v>0</v>
      </c>
      <c r="N1438" t="str">
        <f t="shared" si="1480"/>
        <v>0</v>
      </c>
      <c r="O1438" t="str">
        <f t="shared" si="1481"/>
        <v>0</v>
      </c>
      <c r="P1438" t="str">
        <f t="shared" si="1482"/>
        <v>0</v>
      </c>
      <c r="Q1438" t="str">
        <f t="shared" si="1483"/>
        <v>0</v>
      </c>
      <c r="R1438" t="str">
        <f t="shared" si="1484"/>
        <v>0</v>
      </c>
      <c r="S1438" t="str">
        <f t="shared" si="1485"/>
        <v>0</v>
      </c>
      <c r="T1438" t="str">
        <f t="shared" si="1486"/>
        <v>0</v>
      </c>
      <c r="U1438" t="str">
        <f t="shared" si="1487"/>
        <v>0</v>
      </c>
      <c r="V1438" t="str">
        <f t="shared" si="1488"/>
        <v>0</v>
      </c>
      <c r="W1438" t="str">
        <f t="shared" si="1489"/>
        <v>0</v>
      </c>
      <c r="X1438" t="str">
        <f t="shared" si="1490"/>
        <v>0</v>
      </c>
      <c r="Y1438" t="str">
        <f t="shared" si="1491"/>
        <v>0</v>
      </c>
      <c r="Z1438" t="str">
        <f t="shared" si="1492"/>
        <v>0</v>
      </c>
      <c r="AA1438" t="str">
        <f t="shared" si="1493"/>
        <v>0</v>
      </c>
      <c r="AB1438" s="3" t="str">
        <f t="shared" si="1494"/>
        <v>0</v>
      </c>
      <c r="AC1438" t="str">
        <f t="shared" si="1495"/>
        <v>0</v>
      </c>
      <c r="AD1438" t="str">
        <f t="shared" si="1496"/>
        <v>0</v>
      </c>
      <c r="AE1438" t="str">
        <f t="shared" si="1497"/>
        <v>0</v>
      </c>
      <c r="AF1438" t="str">
        <f t="shared" si="1498"/>
        <v>1</v>
      </c>
      <c r="AG1438" t="str">
        <f t="shared" si="1499"/>
        <v>0</v>
      </c>
      <c r="AH1438" t="str">
        <f t="shared" si="1500"/>
        <v>0</v>
      </c>
      <c r="AI1438" t="str">
        <f t="shared" si="1501"/>
        <v>0</v>
      </c>
      <c r="AJ1438" t="str">
        <f t="shared" si="1502"/>
        <v>0</v>
      </c>
      <c r="AK1438" t="str">
        <f t="shared" si="1503"/>
        <v>0</v>
      </c>
      <c r="AL1438" t="str">
        <f t="shared" si="1504"/>
        <v>0</v>
      </c>
      <c r="AM1438" t="str">
        <f t="shared" si="1505"/>
        <v>0</v>
      </c>
      <c r="AN1438" t="str">
        <f t="shared" si="1506"/>
        <v>0</v>
      </c>
      <c r="AO1438" t="str">
        <f t="shared" si="1507"/>
        <v>0</v>
      </c>
      <c r="AP1438" t="str">
        <f t="shared" si="1508"/>
        <v>0</v>
      </c>
      <c r="AQ1438" t="str">
        <f t="shared" si="1509"/>
        <v>0</v>
      </c>
      <c r="AR1438" t="str">
        <f t="shared" si="1510"/>
        <v>0</v>
      </c>
      <c r="AS1438" t="str">
        <f t="shared" si="1511"/>
        <v>0</v>
      </c>
      <c r="AT1438" t="str">
        <f t="shared" si="1512"/>
        <v>0</v>
      </c>
      <c r="AU1438" t="str">
        <f t="shared" si="1513"/>
        <v>0</v>
      </c>
      <c r="AV1438" t="str">
        <f t="shared" si="1514"/>
        <v>0</v>
      </c>
      <c r="AW1438" t="str">
        <f t="shared" si="1515"/>
        <v>0</v>
      </c>
      <c r="AX1438" t="str">
        <f t="shared" si="1516"/>
        <v>0</v>
      </c>
      <c r="AY1438" t="str">
        <f t="shared" si="1517"/>
        <v>0</v>
      </c>
      <c r="AZ1438" s="22"/>
    </row>
    <row r="1439" spans="1:52" ht="15" customHeight="1">
      <c r="A1439" s="38" t="s">
        <v>128</v>
      </c>
      <c r="B1439" s="82" t="str">
        <f t="shared" si="1474"/>
        <v>2302396C</v>
      </c>
      <c r="C1439" s="84">
        <v>45569.480555555601</v>
      </c>
      <c r="D1439" s="3" t="e">
        <f t="array" ref="D1439">#NAME?</f>
        <v>#NAME?</v>
      </c>
      <c r="E1439" s="3" t="b">
        <f>ISNUMBER(MATCH(Table1[[#This Row],[Email]],Attendance[Email],0))</f>
        <v>1</v>
      </c>
      <c r="F1439" s="3">
        <f t="shared" si="1475"/>
        <v>45569.813888888937</v>
      </c>
      <c r="G1439" s="21">
        <f>DAY(Table1[[#This Row],[Actual Time]])</f>
        <v>4</v>
      </c>
      <c r="H1439">
        <f>MONTH(Table1[[#This Row],[Actual Time]])</f>
        <v>10</v>
      </c>
      <c r="I1439">
        <f>YEAR(Table1[[#This Row],[Actual Time]])</f>
        <v>2024</v>
      </c>
      <c r="J1439" t="str">
        <f t="shared" si="1476"/>
        <v>4/10/2024</v>
      </c>
      <c r="K1439" s="3" t="str">
        <f t="shared" si="1477"/>
        <v>0</v>
      </c>
      <c r="L1439" t="str">
        <f t="shared" si="1478"/>
        <v>0</v>
      </c>
      <c r="M1439" t="str">
        <f t="shared" si="1479"/>
        <v>0</v>
      </c>
      <c r="N1439" t="str">
        <f t="shared" si="1480"/>
        <v>0</v>
      </c>
      <c r="O1439" t="str">
        <f t="shared" si="1481"/>
        <v>0</v>
      </c>
      <c r="P1439" t="str">
        <f t="shared" si="1482"/>
        <v>0</v>
      </c>
      <c r="Q1439" t="str">
        <f t="shared" si="1483"/>
        <v>0</v>
      </c>
      <c r="R1439" t="str">
        <f t="shared" si="1484"/>
        <v>0</v>
      </c>
      <c r="S1439" t="str">
        <f t="shared" si="1485"/>
        <v>0</v>
      </c>
      <c r="T1439" t="str">
        <f t="shared" si="1486"/>
        <v>0</v>
      </c>
      <c r="U1439" t="str">
        <f t="shared" si="1487"/>
        <v>0</v>
      </c>
      <c r="V1439" t="str">
        <f t="shared" si="1488"/>
        <v>0</v>
      </c>
      <c r="W1439" t="str">
        <f t="shared" si="1489"/>
        <v>0</v>
      </c>
      <c r="X1439" t="str">
        <f t="shared" si="1490"/>
        <v>0</v>
      </c>
      <c r="Y1439" t="str">
        <f t="shared" si="1491"/>
        <v>0</v>
      </c>
      <c r="Z1439" t="str">
        <f t="shared" si="1492"/>
        <v>0</v>
      </c>
      <c r="AA1439" t="str">
        <f t="shared" si="1493"/>
        <v>0</v>
      </c>
      <c r="AB1439" s="3" t="str">
        <f t="shared" si="1494"/>
        <v>0</v>
      </c>
      <c r="AC1439" t="str">
        <f t="shared" si="1495"/>
        <v>0</v>
      </c>
      <c r="AD1439" t="str">
        <f t="shared" si="1496"/>
        <v>0</v>
      </c>
      <c r="AE1439" t="str">
        <f t="shared" si="1497"/>
        <v>0</v>
      </c>
      <c r="AF1439" t="str">
        <f t="shared" si="1498"/>
        <v>1</v>
      </c>
      <c r="AG1439" t="str">
        <f t="shared" si="1499"/>
        <v>0</v>
      </c>
      <c r="AH1439" t="str">
        <f t="shared" si="1500"/>
        <v>0</v>
      </c>
      <c r="AI1439" t="str">
        <f t="shared" si="1501"/>
        <v>0</v>
      </c>
      <c r="AJ1439" t="str">
        <f t="shared" si="1502"/>
        <v>0</v>
      </c>
      <c r="AK1439" t="str">
        <f t="shared" si="1503"/>
        <v>0</v>
      </c>
      <c r="AL1439" t="str">
        <f t="shared" si="1504"/>
        <v>0</v>
      </c>
      <c r="AM1439" t="str">
        <f t="shared" si="1505"/>
        <v>0</v>
      </c>
      <c r="AN1439" t="str">
        <f t="shared" si="1506"/>
        <v>0</v>
      </c>
      <c r="AO1439" t="str">
        <f t="shared" si="1507"/>
        <v>0</v>
      </c>
      <c r="AP1439" t="str">
        <f t="shared" si="1508"/>
        <v>0</v>
      </c>
      <c r="AQ1439" t="str">
        <f t="shared" si="1509"/>
        <v>0</v>
      </c>
      <c r="AR1439" t="str">
        <f t="shared" si="1510"/>
        <v>0</v>
      </c>
      <c r="AS1439" t="str">
        <f t="shared" si="1511"/>
        <v>0</v>
      </c>
      <c r="AT1439" t="str">
        <f t="shared" si="1512"/>
        <v>0</v>
      </c>
      <c r="AU1439" t="str">
        <f t="shared" si="1513"/>
        <v>0</v>
      </c>
      <c r="AV1439" t="str">
        <f t="shared" si="1514"/>
        <v>0</v>
      </c>
      <c r="AW1439" t="str">
        <f t="shared" si="1515"/>
        <v>0</v>
      </c>
      <c r="AX1439" t="str">
        <f t="shared" si="1516"/>
        <v>0</v>
      </c>
      <c r="AY1439" t="str">
        <f t="shared" si="1517"/>
        <v>0</v>
      </c>
      <c r="AZ1439" s="22"/>
    </row>
    <row r="1440" spans="1:52" ht="15" customHeight="1">
      <c r="A1440" s="38" t="s">
        <v>262</v>
      </c>
      <c r="B1440" s="82" t="str">
        <f t="shared" si="1474"/>
        <v>2401771G</v>
      </c>
      <c r="C1440" s="85">
        <v>45569.480555555601</v>
      </c>
      <c r="D1440" s="3" t="e">
        <f t="array" ref="D1440">#NAME?</f>
        <v>#NAME?</v>
      </c>
      <c r="E1440" s="3" t="b">
        <f>ISNUMBER(MATCH(Table1[[#This Row],[Email]],Attendance[Email],0))</f>
        <v>1</v>
      </c>
      <c r="F1440" s="3">
        <f t="shared" si="1475"/>
        <v>45569.813888888937</v>
      </c>
      <c r="G1440" s="21">
        <f>DAY(Table1[[#This Row],[Actual Time]])</f>
        <v>4</v>
      </c>
      <c r="H1440">
        <f>MONTH(Table1[[#This Row],[Actual Time]])</f>
        <v>10</v>
      </c>
      <c r="I1440">
        <f>YEAR(Table1[[#This Row],[Actual Time]])</f>
        <v>2024</v>
      </c>
      <c r="J1440" t="str">
        <f t="shared" si="1476"/>
        <v>4/10/2024</v>
      </c>
      <c r="K1440" s="3" t="str">
        <f t="shared" si="1477"/>
        <v>0</v>
      </c>
      <c r="L1440" t="str">
        <f t="shared" si="1478"/>
        <v>0</v>
      </c>
      <c r="M1440" t="str">
        <f t="shared" si="1479"/>
        <v>0</v>
      </c>
      <c r="N1440" t="str">
        <f t="shared" si="1480"/>
        <v>0</v>
      </c>
      <c r="O1440" t="str">
        <f t="shared" si="1481"/>
        <v>0</v>
      </c>
      <c r="P1440" t="str">
        <f t="shared" si="1482"/>
        <v>0</v>
      </c>
      <c r="Q1440" t="str">
        <f t="shared" si="1483"/>
        <v>0</v>
      </c>
      <c r="R1440" t="str">
        <f t="shared" si="1484"/>
        <v>0</v>
      </c>
      <c r="S1440" t="str">
        <f t="shared" si="1485"/>
        <v>0</v>
      </c>
      <c r="T1440" t="str">
        <f t="shared" si="1486"/>
        <v>0</v>
      </c>
      <c r="U1440" t="str">
        <f t="shared" si="1487"/>
        <v>0</v>
      </c>
      <c r="V1440" t="str">
        <f t="shared" si="1488"/>
        <v>0</v>
      </c>
      <c r="W1440" t="str">
        <f t="shared" si="1489"/>
        <v>0</v>
      </c>
      <c r="X1440" t="str">
        <f t="shared" si="1490"/>
        <v>0</v>
      </c>
      <c r="Y1440" t="str">
        <f t="shared" si="1491"/>
        <v>0</v>
      </c>
      <c r="Z1440" t="str">
        <f t="shared" si="1492"/>
        <v>0</v>
      </c>
      <c r="AA1440" t="str">
        <f t="shared" si="1493"/>
        <v>0</v>
      </c>
      <c r="AB1440" s="3" t="str">
        <f t="shared" si="1494"/>
        <v>0</v>
      </c>
      <c r="AC1440" t="str">
        <f t="shared" si="1495"/>
        <v>0</v>
      </c>
      <c r="AD1440" t="str">
        <f t="shared" si="1496"/>
        <v>0</v>
      </c>
      <c r="AE1440" t="str">
        <f t="shared" si="1497"/>
        <v>0</v>
      </c>
      <c r="AF1440" t="str">
        <f t="shared" si="1498"/>
        <v>1</v>
      </c>
      <c r="AG1440" t="str">
        <f t="shared" si="1499"/>
        <v>0</v>
      </c>
      <c r="AH1440" t="str">
        <f t="shared" si="1500"/>
        <v>0</v>
      </c>
      <c r="AI1440" t="str">
        <f t="shared" si="1501"/>
        <v>0</v>
      </c>
      <c r="AJ1440" t="str">
        <f t="shared" si="1502"/>
        <v>0</v>
      </c>
      <c r="AK1440" t="str">
        <f t="shared" si="1503"/>
        <v>0</v>
      </c>
      <c r="AL1440" t="str">
        <f t="shared" si="1504"/>
        <v>0</v>
      </c>
      <c r="AM1440" t="str">
        <f t="shared" si="1505"/>
        <v>0</v>
      </c>
      <c r="AN1440" t="str">
        <f t="shared" si="1506"/>
        <v>0</v>
      </c>
      <c r="AO1440" t="str">
        <f t="shared" si="1507"/>
        <v>0</v>
      </c>
      <c r="AP1440" t="str">
        <f t="shared" si="1508"/>
        <v>0</v>
      </c>
      <c r="AQ1440" t="str">
        <f t="shared" si="1509"/>
        <v>0</v>
      </c>
      <c r="AR1440" t="str">
        <f t="shared" si="1510"/>
        <v>0</v>
      </c>
      <c r="AS1440" t="str">
        <f t="shared" si="1511"/>
        <v>0</v>
      </c>
      <c r="AT1440" t="str">
        <f t="shared" si="1512"/>
        <v>0</v>
      </c>
      <c r="AU1440" t="str">
        <f t="shared" si="1513"/>
        <v>0</v>
      </c>
      <c r="AV1440" t="str">
        <f t="shared" si="1514"/>
        <v>0</v>
      </c>
      <c r="AW1440" t="str">
        <f t="shared" si="1515"/>
        <v>0</v>
      </c>
      <c r="AX1440" t="str">
        <f t="shared" si="1516"/>
        <v>0</v>
      </c>
      <c r="AY1440" t="str">
        <f t="shared" si="1517"/>
        <v>0</v>
      </c>
      <c r="AZ1440" s="22"/>
    </row>
    <row r="1441" spans="1:52" ht="15" customHeight="1">
      <c r="A1441" s="38" t="s">
        <v>192</v>
      </c>
      <c r="B1441" s="82" t="str">
        <f t="shared" si="1474"/>
        <v>2300627C</v>
      </c>
      <c r="C1441" s="84">
        <v>45569.480555555601</v>
      </c>
      <c r="D1441" s="3" t="e">
        <f t="array" ref="D1441">#NAME?</f>
        <v>#NAME?</v>
      </c>
      <c r="E1441" s="3" t="b">
        <f>ISNUMBER(MATCH(Table1[[#This Row],[Email]],Attendance[Email],0))</f>
        <v>1</v>
      </c>
      <c r="F1441" s="3">
        <f t="shared" si="1475"/>
        <v>45569.813888888937</v>
      </c>
      <c r="G1441" s="21">
        <f>DAY(Table1[[#This Row],[Actual Time]])</f>
        <v>4</v>
      </c>
      <c r="H1441">
        <f>MONTH(Table1[[#This Row],[Actual Time]])</f>
        <v>10</v>
      </c>
      <c r="I1441">
        <f>YEAR(Table1[[#This Row],[Actual Time]])</f>
        <v>2024</v>
      </c>
      <c r="J1441" t="str">
        <f t="shared" si="1476"/>
        <v>4/10/2024</v>
      </c>
      <c r="K1441" s="3" t="str">
        <f t="shared" si="1477"/>
        <v>0</v>
      </c>
      <c r="L1441" t="str">
        <f t="shared" si="1478"/>
        <v>0</v>
      </c>
      <c r="M1441" t="str">
        <f t="shared" si="1479"/>
        <v>0</v>
      </c>
      <c r="N1441" t="str">
        <f t="shared" si="1480"/>
        <v>0</v>
      </c>
      <c r="O1441" t="str">
        <f t="shared" si="1481"/>
        <v>0</v>
      </c>
      <c r="P1441" t="str">
        <f t="shared" si="1482"/>
        <v>0</v>
      </c>
      <c r="Q1441" t="str">
        <f t="shared" si="1483"/>
        <v>0</v>
      </c>
      <c r="R1441" t="str">
        <f t="shared" si="1484"/>
        <v>0</v>
      </c>
      <c r="S1441" t="str">
        <f t="shared" si="1485"/>
        <v>0</v>
      </c>
      <c r="T1441" t="str">
        <f t="shared" si="1486"/>
        <v>0</v>
      </c>
      <c r="U1441" t="str">
        <f t="shared" si="1487"/>
        <v>0</v>
      </c>
      <c r="V1441" t="str">
        <f t="shared" si="1488"/>
        <v>0</v>
      </c>
      <c r="W1441" t="str">
        <f t="shared" si="1489"/>
        <v>0</v>
      </c>
      <c r="X1441" t="str">
        <f t="shared" si="1490"/>
        <v>0</v>
      </c>
      <c r="Y1441" t="str">
        <f t="shared" si="1491"/>
        <v>0</v>
      </c>
      <c r="Z1441" t="str">
        <f t="shared" si="1492"/>
        <v>0</v>
      </c>
      <c r="AA1441" t="str">
        <f t="shared" si="1493"/>
        <v>0</v>
      </c>
      <c r="AB1441" s="3" t="str">
        <f t="shared" si="1494"/>
        <v>0</v>
      </c>
      <c r="AC1441" t="str">
        <f t="shared" si="1495"/>
        <v>0</v>
      </c>
      <c r="AD1441" t="str">
        <f t="shared" si="1496"/>
        <v>0</v>
      </c>
      <c r="AE1441" t="str">
        <f t="shared" si="1497"/>
        <v>0</v>
      </c>
      <c r="AF1441" t="str">
        <f t="shared" si="1498"/>
        <v>1</v>
      </c>
      <c r="AG1441" t="str">
        <f t="shared" si="1499"/>
        <v>0</v>
      </c>
      <c r="AH1441" t="str">
        <f t="shared" si="1500"/>
        <v>0</v>
      </c>
      <c r="AI1441" t="str">
        <f t="shared" si="1501"/>
        <v>0</v>
      </c>
      <c r="AJ1441" t="str">
        <f t="shared" si="1502"/>
        <v>0</v>
      </c>
      <c r="AK1441" t="str">
        <f t="shared" si="1503"/>
        <v>0</v>
      </c>
      <c r="AL1441" t="str">
        <f t="shared" si="1504"/>
        <v>0</v>
      </c>
      <c r="AM1441" t="str">
        <f t="shared" si="1505"/>
        <v>0</v>
      </c>
      <c r="AN1441" t="str">
        <f t="shared" si="1506"/>
        <v>0</v>
      </c>
      <c r="AO1441" t="str">
        <f t="shared" si="1507"/>
        <v>0</v>
      </c>
      <c r="AP1441" t="str">
        <f t="shared" si="1508"/>
        <v>0</v>
      </c>
      <c r="AQ1441" t="str">
        <f t="shared" si="1509"/>
        <v>0</v>
      </c>
      <c r="AR1441" t="str">
        <f t="shared" si="1510"/>
        <v>0</v>
      </c>
      <c r="AS1441" t="str">
        <f t="shared" si="1511"/>
        <v>0</v>
      </c>
      <c r="AT1441" t="str">
        <f t="shared" si="1512"/>
        <v>0</v>
      </c>
      <c r="AU1441" t="str">
        <f t="shared" si="1513"/>
        <v>0</v>
      </c>
      <c r="AV1441" t="str">
        <f t="shared" si="1514"/>
        <v>0</v>
      </c>
      <c r="AW1441" t="str">
        <f t="shared" si="1515"/>
        <v>0</v>
      </c>
      <c r="AX1441" t="str">
        <f t="shared" si="1516"/>
        <v>0</v>
      </c>
      <c r="AY1441" t="str">
        <f t="shared" si="1517"/>
        <v>0</v>
      </c>
      <c r="AZ1441" s="22"/>
    </row>
    <row r="1442" spans="1:52" ht="15" customHeight="1">
      <c r="A1442" s="38" t="s">
        <v>116</v>
      </c>
      <c r="B1442" s="82" t="str">
        <f t="shared" si="1474"/>
        <v>2304772C</v>
      </c>
      <c r="C1442" s="85">
        <v>45569.481249999997</v>
      </c>
      <c r="D1442" s="3" t="e">
        <f t="array" ref="D1442">#NAME?</f>
        <v>#NAME?</v>
      </c>
      <c r="E1442" s="3" t="b">
        <f>ISNUMBER(MATCH(Table1[[#This Row],[Email]],Attendance[Email],0))</f>
        <v>1</v>
      </c>
      <c r="F1442" s="3">
        <f t="shared" si="1475"/>
        <v>45569.814583333333</v>
      </c>
      <c r="G1442" s="21">
        <f>DAY(Table1[[#This Row],[Actual Time]])</f>
        <v>4</v>
      </c>
      <c r="H1442">
        <f>MONTH(Table1[[#This Row],[Actual Time]])</f>
        <v>10</v>
      </c>
      <c r="I1442">
        <f>YEAR(Table1[[#This Row],[Actual Time]])</f>
        <v>2024</v>
      </c>
      <c r="J1442" t="str">
        <f t="shared" si="1476"/>
        <v>4/10/2024</v>
      </c>
      <c r="K1442" s="3" t="str">
        <f t="shared" si="1477"/>
        <v>0</v>
      </c>
      <c r="L1442" t="str">
        <f t="shared" si="1478"/>
        <v>0</v>
      </c>
      <c r="M1442" t="str">
        <f t="shared" si="1479"/>
        <v>0</v>
      </c>
      <c r="N1442" t="str">
        <f t="shared" si="1480"/>
        <v>0</v>
      </c>
      <c r="O1442" t="str">
        <f t="shared" si="1481"/>
        <v>0</v>
      </c>
      <c r="P1442" t="str">
        <f t="shared" si="1482"/>
        <v>0</v>
      </c>
      <c r="Q1442" t="str">
        <f t="shared" si="1483"/>
        <v>0</v>
      </c>
      <c r="R1442" t="str">
        <f t="shared" si="1484"/>
        <v>0</v>
      </c>
      <c r="S1442" t="str">
        <f t="shared" si="1485"/>
        <v>0</v>
      </c>
      <c r="T1442" t="str">
        <f t="shared" si="1486"/>
        <v>0</v>
      </c>
      <c r="U1442" t="str">
        <f t="shared" si="1487"/>
        <v>0</v>
      </c>
      <c r="V1442" t="str">
        <f t="shared" si="1488"/>
        <v>0</v>
      </c>
      <c r="W1442" t="str">
        <f t="shared" si="1489"/>
        <v>0</v>
      </c>
      <c r="X1442" t="str">
        <f t="shared" si="1490"/>
        <v>0</v>
      </c>
      <c r="Y1442" t="str">
        <f t="shared" si="1491"/>
        <v>0</v>
      </c>
      <c r="Z1442" t="str">
        <f t="shared" si="1492"/>
        <v>0</v>
      </c>
      <c r="AA1442" t="str">
        <f t="shared" si="1493"/>
        <v>0</v>
      </c>
      <c r="AB1442" s="3" t="str">
        <f t="shared" si="1494"/>
        <v>0</v>
      </c>
      <c r="AC1442" t="str">
        <f t="shared" si="1495"/>
        <v>0</v>
      </c>
      <c r="AD1442" t="str">
        <f t="shared" si="1496"/>
        <v>0</v>
      </c>
      <c r="AE1442" t="str">
        <f t="shared" si="1497"/>
        <v>0</v>
      </c>
      <c r="AF1442" t="str">
        <f t="shared" si="1498"/>
        <v>1</v>
      </c>
      <c r="AG1442" t="str">
        <f t="shared" si="1499"/>
        <v>0</v>
      </c>
      <c r="AH1442" t="str">
        <f t="shared" si="1500"/>
        <v>0</v>
      </c>
      <c r="AI1442" t="str">
        <f t="shared" si="1501"/>
        <v>0</v>
      </c>
      <c r="AJ1442" t="str">
        <f t="shared" si="1502"/>
        <v>0</v>
      </c>
      <c r="AK1442" t="str">
        <f t="shared" si="1503"/>
        <v>0</v>
      </c>
      <c r="AL1442" t="str">
        <f t="shared" si="1504"/>
        <v>0</v>
      </c>
      <c r="AM1442" t="str">
        <f t="shared" si="1505"/>
        <v>0</v>
      </c>
      <c r="AN1442" t="str">
        <f t="shared" si="1506"/>
        <v>0</v>
      </c>
      <c r="AO1442" t="str">
        <f t="shared" si="1507"/>
        <v>0</v>
      </c>
      <c r="AP1442" t="str">
        <f t="shared" si="1508"/>
        <v>0</v>
      </c>
      <c r="AQ1442" t="str">
        <f t="shared" si="1509"/>
        <v>0</v>
      </c>
      <c r="AR1442" t="str">
        <f t="shared" si="1510"/>
        <v>0</v>
      </c>
      <c r="AS1442" t="str">
        <f t="shared" si="1511"/>
        <v>0</v>
      </c>
      <c r="AT1442" t="str">
        <f t="shared" si="1512"/>
        <v>0</v>
      </c>
      <c r="AU1442" t="str">
        <f t="shared" si="1513"/>
        <v>0</v>
      </c>
      <c r="AV1442" t="str">
        <f t="shared" si="1514"/>
        <v>0</v>
      </c>
      <c r="AW1442" t="str">
        <f t="shared" si="1515"/>
        <v>0</v>
      </c>
      <c r="AX1442" t="str">
        <f t="shared" si="1516"/>
        <v>0</v>
      </c>
      <c r="AY1442" t="str">
        <f t="shared" si="1517"/>
        <v>0</v>
      </c>
      <c r="AZ1442" s="22"/>
    </row>
    <row r="1443" spans="1:52" ht="15" customHeight="1">
      <c r="A1443" s="38" t="s">
        <v>421</v>
      </c>
      <c r="B1443" s="82" t="str">
        <f t="shared" si="1474"/>
        <v>2402306A</v>
      </c>
      <c r="C1443" s="84">
        <v>45569.481249999997</v>
      </c>
      <c r="D1443" s="3" t="e">
        <f t="array" ref="D1443">#NAME?</f>
        <v>#NAME?</v>
      </c>
      <c r="E1443" s="3" t="b">
        <f>ISNUMBER(MATCH(Table1[[#This Row],[Email]],Attendance[Email],0))</f>
        <v>1</v>
      </c>
      <c r="F1443" s="3">
        <f t="shared" si="1475"/>
        <v>45569.814583333333</v>
      </c>
      <c r="G1443" s="21">
        <f>DAY(Table1[[#This Row],[Actual Time]])</f>
        <v>4</v>
      </c>
      <c r="H1443">
        <f>MONTH(Table1[[#This Row],[Actual Time]])</f>
        <v>10</v>
      </c>
      <c r="I1443">
        <f>YEAR(Table1[[#This Row],[Actual Time]])</f>
        <v>2024</v>
      </c>
      <c r="J1443" t="str">
        <f t="shared" si="1476"/>
        <v>4/10/2024</v>
      </c>
      <c r="K1443" s="3" t="str">
        <f t="shared" si="1477"/>
        <v>0</v>
      </c>
      <c r="L1443" t="str">
        <f t="shared" si="1478"/>
        <v>0</v>
      </c>
      <c r="M1443" t="str">
        <f t="shared" si="1479"/>
        <v>0</v>
      </c>
      <c r="N1443" t="str">
        <f t="shared" si="1480"/>
        <v>0</v>
      </c>
      <c r="O1443" t="str">
        <f t="shared" si="1481"/>
        <v>0</v>
      </c>
      <c r="P1443" t="str">
        <f t="shared" si="1482"/>
        <v>0</v>
      </c>
      <c r="Q1443" t="str">
        <f t="shared" si="1483"/>
        <v>0</v>
      </c>
      <c r="R1443" t="str">
        <f t="shared" si="1484"/>
        <v>0</v>
      </c>
      <c r="S1443" t="str">
        <f t="shared" si="1485"/>
        <v>0</v>
      </c>
      <c r="T1443" t="str">
        <f t="shared" si="1486"/>
        <v>0</v>
      </c>
      <c r="U1443" t="str">
        <f t="shared" si="1487"/>
        <v>0</v>
      </c>
      <c r="V1443" t="str">
        <f t="shared" si="1488"/>
        <v>0</v>
      </c>
      <c r="W1443" t="str">
        <f t="shared" si="1489"/>
        <v>0</v>
      </c>
      <c r="X1443" t="str">
        <f t="shared" si="1490"/>
        <v>0</v>
      </c>
      <c r="Y1443" t="str">
        <f t="shared" si="1491"/>
        <v>0</v>
      </c>
      <c r="Z1443" t="str">
        <f t="shared" si="1492"/>
        <v>0</v>
      </c>
      <c r="AA1443" t="str">
        <f t="shared" si="1493"/>
        <v>0</v>
      </c>
      <c r="AB1443" s="3" t="str">
        <f t="shared" si="1494"/>
        <v>0</v>
      </c>
      <c r="AC1443" t="str">
        <f t="shared" si="1495"/>
        <v>0</v>
      </c>
      <c r="AD1443" t="str">
        <f t="shared" si="1496"/>
        <v>0</v>
      </c>
      <c r="AE1443" t="str">
        <f t="shared" si="1497"/>
        <v>0</v>
      </c>
      <c r="AF1443" t="str">
        <f t="shared" si="1498"/>
        <v>1</v>
      </c>
      <c r="AG1443" t="str">
        <f t="shared" si="1499"/>
        <v>0</v>
      </c>
      <c r="AH1443" t="str">
        <f t="shared" si="1500"/>
        <v>0</v>
      </c>
      <c r="AI1443" t="str">
        <f t="shared" si="1501"/>
        <v>0</v>
      </c>
      <c r="AJ1443" t="str">
        <f t="shared" si="1502"/>
        <v>0</v>
      </c>
      <c r="AK1443" t="str">
        <f t="shared" si="1503"/>
        <v>0</v>
      </c>
      <c r="AL1443" t="str">
        <f t="shared" si="1504"/>
        <v>0</v>
      </c>
      <c r="AM1443" t="str">
        <f t="shared" si="1505"/>
        <v>0</v>
      </c>
      <c r="AN1443" t="str">
        <f t="shared" si="1506"/>
        <v>0</v>
      </c>
      <c r="AO1443" t="str">
        <f t="shared" si="1507"/>
        <v>0</v>
      </c>
      <c r="AP1443" t="str">
        <f t="shared" si="1508"/>
        <v>0</v>
      </c>
      <c r="AQ1443" t="str">
        <f t="shared" si="1509"/>
        <v>0</v>
      </c>
      <c r="AR1443" t="str">
        <f t="shared" si="1510"/>
        <v>0</v>
      </c>
      <c r="AS1443" t="str">
        <f t="shared" si="1511"/>
        <v>0</v>
      </c>
      <c r="AT1443" t="str">
        <f t="shared" si="1512"/>
        <v>0</v>
      </c>
      <c r="AU1443" t="str">
        <f t="shared" si="1513"/>
        <v>0</v>
      </c>
      <c r="AV1443" t="str">
        <f t="shared" si="1514"/>
        <v>0</v>
      </c>
      <c r="AW1443" t="str">
        <f t="shared" si="1515"/>
        <v>0</v>
      </c>
      <c r="AX1443" t="str">
        <f t="shared" si="1516"/>
        <v>0</v>
      </c>
      <c r="AY1443" t="str">
        <f t="shared" si="1517"/>
        <v>0</v>
      </c>
      <c r="AZ1443" s="22"/>
    </row>
    <row r="1444" spans="1:52" ht="15" customHeight="1">
      <c r="A1444" s="38" t="s">
        <v>126</v>
      </c>
      <c r="B1444" s="82" t="str">
        <f t="shared" si="1474"/>
        <v>2402887J</v>
      </c>
      <c r="C1444" s="85">
        <v>45569.481249999997</v>
      </c>
      <c r="D1444" s="3" t="e">
        <f t="array" ref="D1444">#NAME?</f>
        <v>#NAME?</v>
      </c>
      <c r="E1444" s="3" t="b">
        <f>ISNUMBER(MATCH(Table1[[#This Row],[Email]],Attendance[Email],0))</f>
        <v>1</v>
      </c>
      <c r="F1444" s="3">
        <f t="shared" si="1475"/>
        <v>45569.814583333333</v>
      </c>
      <c r="G1444" s="21">
        <f>DAY(Table1[[#This Row],[Actual Time]])</f>
        <v>4</v>
      </c>
      <c r="H1444">
        <f>MONTH(Table1[[#This Row],[Actual Time]])</f>
        <v>10</v>
      </c>
      <c r="I1444">
        <f>YEAR(Table1[[#This Row],[Actual Time]])</f>
        <v>2024</v>
      </c>
      <c r="J1444" t="str">
        <f t="shared" si="1476"/>
        <v>4/10/2024</v>
      </c>
      <c r="K1444" s="3" t="str">
        <f t="shared" si="1477"/>
        <v>0</v>
      </c>
      <c r="L1444" t="str">
        <f t="shared" si="1478"/>
        <v>0</v>
      </c>
      <c r="M1444" t="str">
        <f t="shared" si="1479"/>
        <v>0</v>
      </c>
      <c r="N1444" t="str">
        <f t="shared" si="1480"/>
        <v>0</v>
      </c>
      <c r="O1444" t="str">
        <f t="shared" si="1481"/>
        <v>0</v>
      </c>
      <c r="P1444" t="str">
        <f t="shared" si="1482"/>
        <v>0</v>
      </c>
      <c r="Q1444" t="str">
        <f t="shared" si="1483"/>
        <v>0</v>
      </c>
      <c r="R1444" t="str">
        <f t="shared" si="1484"/>
        <v>0</v>
      </c>
      <c r="S1444" t="str">
        <f t="shared" si="1485"/>
        <v>0</v>
      </c>
      <c r="T1444" t="str">
        <f t="shared" si="1486"/>
        <v>0</v>
      </c>
      <c r="U1444" t="str">
        <f t="shared" si="1487"/>
        <v>0</v>
      </c>
      <c r="V1444" t="str">
        <f t="shared" si="1488"/>
        <v>0</v>
      </c>
      <c r="W1444" t="str">
        <f t="shared" si="1489"/>
        <v>0</v>
      </c>
      <c r="X1444" t="str">
        <f t="shared" si="1490"/>
        <v>0</v>
      </c>
      <c r="Y1444" t="str">
        <f t="shared" si="1491"/>
        <v>0</v>
      </c>
      <c r="Z1444" t="str">
        <f t="shared" si="1492"/>
        <v>0</v>
      </c>
      <c r="AA1444" t="str">
        <f t="shared" si="1493"/>
        <v>0</v>
      </c>
      <c r="AB1444" s="3" t="str">
        <f t="shared" si="1494"/>
        <v>0</v>
      </c>
      <c r="AC1444" t="str">
        <f t="shared" si="1495"/>
        <v>0</v>
      </c>
      <c r="AD1444" t="str">
        <f t="shared" si="1496"/>
        <v>0</v>
      </c>
      <c r="AE1444" t="str">
        <f t="shared" si="1497"/>
        <v>0</v>
      </c>
      <c r="AF1444" t="str">
        <f t="shared" si="1498"/>
        <v>1</v>
      </c>
      <c r="AG1444" t="str">
        <f t="shared" si="1499"/>
        <v>0</v>
      </c>
      <c r="AH1444" t="str">
        <f t="shared" si="1500"/>
        <v>0</v>
      </c>
      <c r="AI1444" t="str">
        <f t="shared" si="1501"/>
        <v>0</v>
      </c>
      <c r="AJ1444" t="str">
        <f t="shared" si="1502"/>
        <v>0</v>
      </c>
      <c r="AK1444" t="str">
        <f t="shared" si="1503"/>
        <v>0</v>
      </c>
      <c r="AL1444" t="str">
        <f t="shared" si="1504"/>
        <v>0</v>
      </c>
      <c r="AM1444" t="str">
        <f t="shared" si="1505"/>
        <v>0</v>
      </c>
      <c r="AN1444" t="str">
        <f t="shared" si="1506"/>
        <v>0</v>
      </c>
      <c r="AO1444" t="str">
        <f t="shared" si="1507"/>
        <v>0</v>
      </c>
      <c r="AP1444" t="str">
        <f t="shared" si="1508"/>
        <v>0</v>
      </c>
      <c r="AQ1444" t="str">
        <f t="shared" si="1509"/>
        <v>0</v>
      </c>
      <c r="AR1444" t="str">
        <f t="shared" si="1510"/>
        <v>0</v>
      </c>
      <c r="AS1444" t="str">
        <f t="shared" si="1511"/>
        <v>0</v>
      </c>
      <c r="AT1444" t="str">
        <f t="shared" si="1512"/>
        <v>0</v>
      </c>
      <c r="AU1444" t="str">
        <f t="shared" si="1513"/>
        <v>0</v>
      </c>
      <c r="AV1444" t="str">
        <f t="shared" si="1514"/>
        <v>0</v>
      </c>
      <c r="AW1444" t="str">
        <f t="shared" si="1515"/>
        <v>0</v>
      </c>
      <c r="AX1444" t="str">
        <f t="shared" si="1516"/>
        <v>0</v>
      </c>
      <c r="AY1444" t="str">
        <f t="shared" si="1517"/>
        <v>0</v>
      </c>
      <c r="AZ1444" s="22"/>
    </row>
    <row r="1445" spans="1:52" ht="15" customHeight="1">
      <c r="A1445" s="38" t="s">
        <v>188</v>
      </c>
      <c r="B1445" s="82" t="str">
        <f t="shared" si="1474"/>
        <v>2402557I</v>
      </c>
      <c r="C1445" s="84">
        <v>45569.4819444444</v>
      </c>
      <c r="D1445" s="3" t="e">
        <f t="array" ref="D1445">#NAME?</f>
        <v>#NAME?</v>
      </c>
      <c r="E1445" s="3" t="b">
        <f>ISNUMBER(MATCH(Table1[[#This Row],[Email]],Attendance[Email],0))</f>
        <v>1</v>
      </c>
      <c r="F1445" s="3">
        <f t="shared" si="1475"/>
        <v>45569.815277777736</v>
      </c>
      <c r="G1445" s="21">
        <f>DAY(Table1[[#This Row],[Actual Time]])</f>
        <v>4</v>
      </c>
      <c r="H1445">
        <f>MONTH(Table1[[#This Row],[Actual Time]])</f>
        <v>10</v>
      </c>
      <c r="I1445">
        <f>YEAR(Table1[[#This Row],[Actual Time]])</f>
        <v>2024</v>
      </c>
      <c r="J1445" t="str">
        <f t="shared" si="1476"/>
        <v>4/10/2024</v>
      </c>
      <c r="K1445" s="3" t="str">
        <f t="shared" si="1477"/>
        <v>0</v>
      </c>
      <c r="L1445" t="str">
        <f t="shared" si="1478"/>
        <v>0</v>
      </c>
      <c r="M1445" t="str">
        <f t="shared" si="1479"/>
        <v>0</v>
      </c>
      <c r="N1445" t="str">
        <f t="shared" si="1480"/>
        <v>0</v>
      </c>
      <c r="O1445" t="str">
        <f t="shared" si="1481"/>
        <v>0</v>
      </c>
      <c r="P1445" t="str">
        <f t="shared" si="1482"/>
        <v>0</v>
      </c>
      <c r="Q1445" t="str">
        <f t="shared" si="1483"/>
        <v>0</v>
      </c>
      <c r="R1445" t="str">
        <f t="shared" si="1484"/>
        <v>0</v>
      </c>
      <c r="S1445" t="str">
        <f t="shared" si="1485"/>
        <v>0</v>
      </c>
      <c r="T1445" t="str">
        <f t="shared" si="1486"/>
        <v>0</v>
      </c>
      <c r="U1445" t="str">
        <f t="shared" si="1487"/>
        <v>0</v>
      </c>
      <c r="V1445" t="str">
        <f t="shared" si="1488"/>
        <v>0</v>
      </c>
      <c r="W1445" t="str">
        <f t="shared" si="1489"/>
        <v>0</v>
      </c>
      <c r="X1445" t="str">
        <f t="shared" si="1490"/>
        <v>0</v>
      </c>
      <c r="Y1445" t="str">
        <f t="shared" si="1491"/>
        <v>0</v>
      </c>
      <c r="Z1445" t="str">
        <f t="shared" si="1492"/>
        <v>0</v>
      </c>
      <c r="AA1445" t="str">
        <f t="shared" si="1493"/>
        <v>0</v>
      </c>
      <c r="AB1445" s="3" t="str">
        <f t="shared" si="1494"/>
        <v>0</v>
      </c>
      <c r="AC1445" t="str">
        <f t="shared" si="1495"/>
        <v>0</v>
      </c>
      <c r="AD1445" t="str">
        <f t="shared" si="1496"/>
        <v>0</v>
      </c>
      <c r="AE1445" t="str">
        <f t="shared" si="1497"/>
        <v>0</v>
      </c>
      <c r="AF1445" t="str">
        <f t="shared" si="1498"/>
        <v>1</v>
      </c>
      <c r="AG1445" t="str">
        <f t="shared" si="1499"/>
        <v>0</v>
      </c>
      <c r="AH1445" t="str">
        <f t="shared" si="1500"/>
        <v>0</v>
      </c>
      <c r="AI1445" t="str">
        <f t="shared" si="1501"/>
        <v>0</v>
      </c>
      <c r="AJ1445" t="str">
        <f t="shared" si="1502"/>
        <v>0</v>
      </c>
      <c r="AK1445" t="str">
        <f t="shared" si="1503"/>
        <v>0</v>
      </c>
      <c r="AL1445" t="str">
        <f t="shared" si="1504"/>
        <v>0</v>
      </c>
      <c r="AM1445" t="str">
        <f t="shared" si="1505"/>
        <v>0</v>
      </c>
      <c r="AN1445" t="str">
        <f t="shared" si="1506"/>
        <v>0</v>
      </c>
      <c r="AO1445" t="str">
        <f t="shared" si="1507"/>
        <v>0</v>
      </c>
      <c r="AP1445" t="str">
        <f t="shared" si="1508"/>
        <v>0</v>
      </c>
      <c r="AQ1445" t="str">
        <f t="shared" si="1509"/>
        <v>0</v>
      </c>
      <c r="AR1445" t="str">
        <f t="shared" si="1510"/>
        <v>0</v>
      </c>
      <c r="AS1445" t="str">
        <f t="shared" si="1511"/>
        <v>0</v>
      </c>
      <c r="AT1445" t="str">
        <f t="shared" si="1512"/>
        <v>0</v>
      </c>
      <c r="AU1445" t="str">
        <f t="shared" si="1513"/>
        <v>0</v>
      </c>
      <c r="AV1445" t="str">
        <f t="shared" si="1514"/>
        <v>0</v>
      </c>
      <c r="AW1445" t="str">
        <f t="shared" si="1515"/>
        <v>0</v>
      </c>
      <c r="AX1445" t="str">
        <f t="shared" si="1516"/>
        <v>0</v>
      </c>
      <c r="AY1445" t="str">
        <f t="shared" si="1517"/>
        <v>0</v>
      </c>
      <c r="AZ1445" s="22"/>
    </row>
    <row r="1446" spans="1:52" ht="15" customHeight="1">
      <c r="A1446" s="38" t="s">
        <v>176</v>
      </c>
      <c r="B1446" s="82" t="str">
        <f t="shared" si="1474"/>
        <v>2400652J</v>
      </c>
      <c r="C1446" s="85">
        <v>45569.4819444444</v>
      </c>
      <c r="D1446" s="3" t="e">
        <f t="array" ref="D1446">#NAME?</f>
        <v>#NAME?</v>
      </c>
      <c r="E1446" s="3" t="b">
        <f>ISNUMBER(MATCH(Table1[[#This Row],[Email]],Attendance[Email],0))</f>
        <v>1</v>
      </c>
      <c r="F1446" s="3">
        <f t="shared" si="1475"/>
        <v>45569.815277777736</v>
      </c>
      <c r="G1446" s="21">
        <f>DAY(Table1[[#This Row],[Actual Time]])</f>
        <v>4</v>
      </c>
      <c r="H1446">
        <f>MONTH(Table1[[#This Row],[Actual Time]])</f>
        <v>10</v>
      </c>
      <c r="I1446">
        <f>YEAR(Table1[[#This Row],[Actual Time]])</f>
        <v>2024</v>
      </c>
      <c r="J1446" t="str">
        <f t="shared" si="1476"/>
        <v>4/10/2024</v>
      </c>
      <c r="K1446" s="3" t="str">
        <f t="shared" si="1477"/>
        <v>0</v>
      </c>
      <c r="L1446" t="str">
        <f t="shared" si="1478"/>
        <v>0</v>
      </c>
      <c r="M1446" t="str">
        <f t="shared" si="1479"/>
        <v>0</v>
      </c>
      <c r="N1446" t="str">
        <f t="shared" si="1480"/>
        <v>0</v>
      </c>
      <c r="O1446" t="str">
        <f t="shared" si="1481"/>
        <v>0</v>
      </c>
      <c r="P1446" t="str">
        <f t="shared" si="1482"/>
        <v>0</v>
      </c>
      <c r="Q1446" t="str">
        <f t="shared" si="1483"/>
        <v>0</v>
      </c>
      <c r="R1446" t="str">
        <f t="shared" si="1484"/>
        <v>0</v>
      </c>
      <c r="S1446" t="str">
        <f t="shared" si="1485"/>
        <v>0</v>
      </c>
      <c r="T1446" t="str">
        <f t="shared" si="1486"/>
        <v>0</v>
      </c>
      <c r="U1446" t="str">
        <f t="shared" si="1487"/>
        <v>0</v>
      </c>
      <c r="V1446" t="str">
        <f t="shared" si="1488"/>
        <v>0</v>
      </c>
      <c r="W1446" t="str">
        <f t="shared" si="1489"/>
        <v>0</v>
      </c>
      <c r="X1446" t="str">
        <f t="shared" si="1490"/>
        <v>0</v>
      </c>
      <c r="Y1446" t="str">
        <f t="shared" si="1491"/>
        <v>0</v>
      </c>
      <c r="Z1446" t="str">
        <f t="shared" si="1492"/>
        <v>0</v>
      </c>
      <c r="AA1446" t="str">
        <f t="shared" si="1493"/>
        <v>0</v>
      </c>
      <c r="AB1446" s="3" t="str">
        <f t="shared" si="1494"/>
        <v>0</v>
      </c>
      <c r="AC1446" t="str">
        <f t="shared" si="1495"/>
        <v>0</v>
      </c>
      <c r="AD1446" t="str">
        <f t="shared" si="1496"/>
        <v>0</v>
      </c>
      <c r="AE1446" t="str">
        <f t="shared" si="1497"/>
        <v>0</v>
      </c>
      <c r="AF1446" t="str">
        <f t="shared" si="1498"/>
        <v>1</v>
      </c>
      <c r="AG1446" t="str">
        <f t="shared" si="1499"/>
        <v>0</v>
      </c>
      <c r="AH1446" t="str">
        <f t="shared" si="1500"/>
        <v>0</v>
      </c>
      <c r="AI1446" t="str">
        <f t="shared" si="1501"/>
        <v>0</v>
      </c>
      <c r="AJ1446" t="str">
        <f t="shared" si="1502"/>
        <v>0</v>
      </c>
      <c r="AK1446" t="str">
        <f t="shared" si="1503"/>
        <v>0</v>
      </c>
      <c r="AL1446" t="str">
        <f t="shared" si="1504"/>
        <v>0</v>
      </c>
      <c r="AM1446" t="str">
        <f t="shared" si="1505"/>
        <v>0</v>
      </c>
      <c r="AN1446" t="str">
        <f t="shared" si="1506"/>
        <v>0</v>
      </c>
      <c r="AO1446" t="str">
        <f t="shared" si="1507"/>
        <v>0</v>
      </c>
      <c r="AP1446" t="str">
        <f t="shared" si="1508"/>
        <v>0</v>
      </c>
      <c r="AQ1446" t="str">
        <f t="shared" si="1509"/>
        <v>0</v>
      </c>
      <c r="AR1446" t="str">
        <f t="shared" si="1510"/>
        <v>0</v>
      </c>
      <c r="AS1446" t="str">
        <f t="shared" si="1511"/>
        <v>0</v>
      </c>
      <c r="AT1446" t="str">
        <f t="shared" si="1512"/>
        <v>0</v>
      </c>
      <c r="AU1446" t="str">
        <f t="shared" si="1513"/>
        <v>0</v>
      </c>
      <c r="AV1446" t="str">
        <f t="shared" si="1514"/>
        <v>0</v>
      </c>
      <c r="AW1446" t="str">
        <f t="shared" si="1515"/>
        <v>0</v>
      </c>
      <c r="AX1446" t="str">
        <f t="shared" si="1516"/>
        <v>0</v>
      </c>
      <c r="AY1446" t="str">
        <f t="shared" si="1517"/>
        <v>0</v>
      </c>
      <c r="AZ1446" s="22"/>
    </row>
    <row r="1447" spans="1:52" ht="15" customHeight="1">
      <c r="A1447" s="38" t="s">
        <v>146</v>
      </c>
      <c r="B1447" s="82" t="str">
        <f t="shared" si="1474"/>
        <v>2400778C</v>
      </c>
      <c r="C1447" s="84">
        <v>45569.482638888898</v>
      </c>
      <c r="D1447" s="3" t="e">
        <f t="array" ref="D1447">#NAME?</f>
        <v>#NAME?</v>
      </c>
      <c r="E1447" s="3" t="b">
        <f>ISNUMBER(MATCH(Table1[[#This Row],[Email]],Attendance[Email],0))</f>
        <v>1</v>
      </c>
      <c r="F1447" s="3">
        <f t="shared" si="1475"/>
        <v>45569.815972222234</v>
      </c>
      <c r="G1447" s="21">
        <f>DAY(Table1[[#This Row],[Actual Time]])</f>
        <v>4</v>
      </c>
      <c r="H1447">
        <f>MONTH(Table1[[#This Row],[Actual Time]])</f>
        <v>10</v>
      </c>
      <c r="I1447">
        <f>YEAR(Table1[[#This Row],[Actual Time]])</f>
        <v>2024</v>
      </c>
      <c r="J1447" t="str">
        <f t="shared" si="1476"/>
        <v>4/10/2024</v>
      </c>
      <c r="K1447" s="3" t="str">
        <f t="shared" si="1477"/>
        <v>0</v>
      </c>
      <c r="L1447" t="str">
        <f t="shared" si="1478"/>
        <v>0</v>
      </c>
      <c r="M1447" t="str">
        <f t="shared" si="1479"/>
        <v>0</v>
      </c>
      <c r="N1447" t="str">
        <f t="shared" si="1480"/>
        <v>0</v>
      </c>
      <c r="O1447" t="str">
        <f t="shared" si="1481"/>
        <v>0</v>
      </c>
      <c r="P1447" t="str">
        <f t="shared" si="1482"/>
        <v>0</v>
      </c>
      <c r="Q1447" t="str">
        <f t="shared" si="1483"/>
        <v>0</v>
      </c>
      <c r="R1447" t="str">
        <f t="shared" si="1484"/>
        <v>0</v>
      </c>
      <c r="S1447" t="str">
        <f t="shared" si="1485"/>
        <v>0</v>
      </c>
      <c r="T1447" t="str">
        <f t="shared" si="1486"/>
        <v>0</v>
      </c>
      <c r="U1447" t="str">
        <f t="shared" si="1487"/>
        <v>0</v>
      </c>
      <c r="V1447" t="str">
        <f t="shared" si="1488"/>
        <v>0</v>
      </c>
      <c r="W1447" t="str">
        <f t="shared" si="1489"/>
        <v>0</v>
      </c>
      <c r="X1447" t="str">
        <f t="shared" si="1490"/>
        <v>0</v>
      </c>
      <c r="Y1447" t="str">
        <f t="shared" si="1491"/>
        <v>0</v>
      </c>
      <c r="Z1447" t="str">
        <f t="shared" si="1492"/>
        <v>0</v>
      </c>
      <c r="AA1447" t="str">
        <f t="shared" si="1493"/>
        <v>0</v>
      </c>
      <c r="AB1447" s="3" t="str">
        <f t="shared" si="1494"/>
        <v>0</v>
      </c>
      <c r="AC1447" t="str">
        <f t="shared" si="1495"/>
        <v>0</v>
      </c>
      <c r="AD1447" t="str">
        <f t="shared" si="1496"/>
        <v>0</v>
      </c>
      <c r="AE1447" t="str">
        <f t="shared" si="1497"/>
        <v>0</v>
      </c>
      <c r="AF1447" t="str">
        <f t="shared" si="1498"/>
        <v>1</v>
      </c>
      <c r="AG1447" t="str">
        <f t="shared" si="1499"/>
        <v>0</v>
      </c>
      <c r="AH1447" t="str">
        <f t="shared" si="1500"/>
        <v>0</v>
      </c>
      <c r="AI1447" t="str">
        <f t="shared" si="1501"/>
        <v>0</v>
      </c>
      <c r="AJ1447" t="str">
        <f t="shared" si="1502"/>
        <v>0</v>
      </c>
      <c r="AK1447" t="str">
        <f t="shared" si="1503"/>
        <v>0</v>
      </c>
      <c r="AL1447" t="str">
        <f t="shared" si="1504"/>
        <v>0</v>
      </c>
      <c r="AM1447" t="str">
        <f t="shared" si="1505"/>
        <v>0</v>
      </c>
      <c r="AN1447" t="str">
        <f t="shared" si="1506"/>
        <v>0</v>
      </c>
      <c r="AO1447" t="str">
        <f t="shared" si="1507"/>
        <v>0</v>
      </c>
      <c r="AP1447" t="str">
        <f t="shared" si="1508"/>
        <v>0</v>
      </c>
      <c r="AQ1447" t="str">
        <f t="shared" si="1509"/>
        <v>0</v>
      </c>
      <c r="AR1447" t="str">
        <f t="shared" si="1510"/>
        <v>0</v>
      </c>
      <c r="AS1447" t="str">
        <f t="shared" si="1511"/>
        <v>0</v>
      </c>
      <c r="AT1447" t="str">
        <f t="shared" si="1512"/>
        <v>0</v>
      </c>
      <c r="AU1447" t="str">
        <f t="shared" si="1513"/>
        <v>0</v>
      </c>
      <c r="AV1447" t="str">
        <f t="shared" si="1514"/>
        <v>0</v>
      </c>
      <c r="AW1447" t="str">
        <f t="shared" si="1515"/>
        <v>0</v>
      </c>
      <c r="AX1447" t="str">
        <f t="shared" si="1516"/>
        <v>0</v>
      </c>
      <c r="AY1447" t="str">
        <f t="shared" si="1517"/>
        <v>0</v>
      </c>
      <c r="AZ1447" s="22"/>
    </row>
    <row r="1448" spans="1:52" ht="15" customHeight="1">
      <c r="A1448" s="38" t="s">
        <v>564</v>
      </c>
      <c r="B1448" s="82" t="str">
        <f t="shared" si="1474"/>
        <v>2402561A</v>
      </c>
      <c r="C1448" s="85">
        <v>45569.491666666698</v>
      </c>
      <c r="D1448" s="3" t="e">
        <f t="array" ref="D1448">#NAME?</f>
        <v>#NAME?</v>
      </c>
      <c r="E1448" s="3" t="b">
        <f>ISNUMBER(MATCH(Table1[[#This Row],[Email]],Attendance[Email],0))</f>
        <v>1</v>
      </c>
      <c r="F1448" s="3">
        <f t="shared" si="1475"/>
        <v>45569.825000000033</v>
      </c>
      <c r="G1448" s="21">
        <f>DAY(Table1[[#This Row],[Actual Time]])</f>
        <v>4</v>
      </c>
      <c r="H1448">
        <f>MONTH(Table1[[#This Row],[Actual Time]])</f>
        <v>10</v>
      </c>
      <c r="I1448">
        <f>YEAR(Table1[[#This Row],[Actual Time]])</f>
        <v>2024</v>
      </c>
      <c r="J1448" t="str">
        <f t="shared" si="1476"/>
        <v>4/10/2024</v>
      </c>
      <c r="K1448" s="3" t="str">
        <f t="shared" si="1477"/>
        <v>0</v>
      </c>
      <c r="L1448" t="str">
        <f t="shared" si="1478"/>
        <v>0</v>
      </c>
      <c r="M1448" t="str">
        <f t="shared" si="1479"/>
        <v>0</v>
      </c>
      <c r="N1448" t="str">
        <f t="shared" si="1480"/>
        <v>0</v>
      </c>
      <c r="O1448" t="str">
        <f t="shared" si="1481"/>
        <v>0</v>
      </c>
      <c r="P1448" t="str">
        <f t="shared" si="1482"/>
        <v>0</v>
      </c>
      <c r="Q1448" t="str">
        <f t="shared" si="1483"/>
        <v>0</v>
      </c>
      <c r="R1448" t="str">
        <f t="shared" si="1484"/>
        <v>0</v>
      </c>
      <c r="S1448" t="str">
        <f t="shared" si="1485"/>
        <v>0</v>
      </c>
      <c r="T1448" t="str">
        <f t="shared" si="1486"/>
        <v>0</v>
      </c>
      <c r="U1448" t="str">
        <f t="shared" si="1487"/>
        <v>0</v>
      </c>
      <c r="V1448" t="str">
        <f t="shared" si="1488"/>
        <v>0</v>
      </c>
      <c r="W1448" t="str">
        <f t="shared" si="1489"/>
        <v>0</v>
      </c>
      <c r="X1448" t="str">
        <f t="shared" si="1490"/>
        <v>0</v>
      </c>
      <c r="Y1448" t="str">
        <f t="shared" si="1491"/>
        <v>0</v>
      </c>
      <c r="Z1448" t="str">
        <f t="shared" si="1492"/>
        <v>0</v>
      </c>
      <c r="AA1448" t="str">
        <f t="shared" si="1493"/>
        <v>0</v>
      </c>
      <c r="AB1448" s="3" t="str">
        <f t="shared" si="1494"/>
        <v>0</v>
      </c>
      <c r="AC1448" t="str">
        <f t="shared" si="1495"/>
        <v>0</v>
      </c>
      <c r="AD1448" t="str">
        <f t="shared" si="1496"/>
        <v>0</v>
      </c>
      <c r="AE1448" t="str">
        <f t="shared" si="1497"/>
        <v>0</v>
      </c>
      <c r="AF1448" t="str">
        <f t="shared" si="1498"/>
        <v>1</v>
      </c>
      <c r="AG1448" t="str">
        <f t="shared" si="1499"/>
        <v>0</v>
      </c>
      <c r="AH1448" t="str">
        <f t="shared" si="1500"/>
        <v>0</v>
      </c>
      <c r="AI1448" t="str">
        <f t="shared" si="1501"/>
        <v>0</v>
      </c>
      <c r="AJ1448" t="str">
        <f t="shared" si="1502"/>
        <v>0</v>
      </c>
      <c r="AK1448" t="str">
        <f t="shared" si="1503"/>
        <v>0</v>
      </c>
      <c r="AL1448" t="str">
        <f t="shared" si="1504"/>
        <v>0</v>
      </c>
      <c r="AM1448" t="str">
        <f t="shared" si="1505"/>
        <v>0</v>
      </c>
      <c r="AN1448" t="str">
        <f t="shared" si="1506"/>
        <v>0</v>
      </c>
      <c r="AO1448" t="str">
        <f t="shared" si="1507"/>
        <v>0</v>
      </c>
      <c r="AP1448" t="str">
        <f t="shared" si="1508"/>
        <v>0</v>
      </c>
      <c r="AQ1448" t="str">
        <f t="shared" si="1509"/>
        <v>0</v>
      </c>
      <c r="AR1448" t="str">
        <f t="shared" si="1510"/>
        <v>0</v>
      </c>
      <c r="AS1448" t="str">
        <f t="shared" si="1511"/>
        <v>0</v>
      </c>
      <c r="AT1448" t="str">
        <f t="shared" si="1512"/>
        <v>0</v>
      </c>
      <c r="AU1448" t="str">
        <f t="shared" si="1513"/>
        <v>0</v>
      </c>
      <c r="AV1448" t="str">
        <f t="shared" si="1514"/>
        <v>0</v>
      </c>
      <c r="AW1448" t="str">
        <f t="shared" si="1515"/>
        <v>0</v>
      </c>
      <c r="AX1448" t="str">
        <f t="shared" si="1516"/>
        <v>0</v>
      </c>
      <c r="AY1448" t="str">
        <f t="shared" si="1517"/>
        <v>0</v>
      </c>
      <c r="AZ1448" s="22"/>
    </row>
    <row r="1449" spans="1:52" ht="15" customHeight="1">
      <c r="A1449" s="38" t="s">
        <v>152</v>
      </c>
      <c r="B1449" s="82" t="str">
        <f t="shared" si="1474"/>
        <v>2402378J</v>
      </c>
      <c r="C1449" s="84">
        <v>45569.493055555598</v>
      </c>
      <c r="D1449" s="3" t="e">
        <f t="array" ref="D1449">#NAME?</f>
        <v>#NAME?</v>
      </c>
      <c r="E1449" s="3" t="b">
        <f>ISNUMBER(MATCH(Table1[[#This Row],[Email]],Attendance[Email],0))</f>
        <v>1</v>
      </c>
      <c r="F1449" s="3">
        <f t="shared" si="1475"/>
        <v>45569.826388888934</v>
      </c>
      <c r="G1449" s="21">
        <f>DAY(Table1[[#This Row],[Actual Time]])</f>
        <v>4</v>
      </c>
      <c r="H1449">
        <f>MONTH(Table1[[#This Row],[Actual Time]])</f>
        <v>10</v>
      </c>
      <c r="I1449">
        <f>YEAR(Table1[[#This Row],[Actual Time]])</f>
        <v>2024</v>
      </c>
      <c r="J1449" t="str">
        <f t="shared" si="1476"/>
        <v>4/10/2024</v>
      </c>
      <c r="K1449" s="3" t="str">
        <f t="shared" si="1477"/>
        <v>0</v>
      </c>
      <c r="L1449" t="str">
        <f t="shared" si="1478"/>
        <v>0</v>
      </c>
      <c r="M1449" t="str">
        <f t="shared" si="1479"/>
        <v>0</v>
      </c>
      <c r="N1449" t="str">
        <f t="shared" si="1480"/>
        <v>0</v>
      </c>
      <c r="O1449" t="str">
        <f t="shared" si="1481"/>
        <v>0</v>
      </c>
      <c r="P1449" t="str">
        <f t="shared" si="1482"/>
        <v>0</v>
      </c>
      <c r="Q1449" t="str">
        <f t="shared" si="1483"/>
        <v>0</v>
      </c>
      <c r="R1449" t="str">
        <f t="shared" si="1484"/>
        <v>0</v>
      </c>
      <c r="S1449" t="str">
        <f t="shared" si="1485"/>
        <v>0</v>
      </c>
      <c r="T1449" t="str">
        <f t="shared" si="1486"/>
        <v>0</v>
      </c>
      <c r="U1449" t="str">
        <f t="shared" si="1487"/>
        <v>0</v>
      </c>
      <c r="V1449" t="str">
        <f t="shared" si="1488"/>
        <v>0</v>
      </c>
      <c r="W1449" t="str">
        <f t="shared" si="1489"/>
        <v>0</v>
      </c>
      <c r="X1449" t="str">
        <f t="shared" si="1490"/>
        <v>0</v>
      </c>
      <c r="Y1449" t="str">
        <f t="shared" si="1491"/>
        <v>0</v>
      </c>
      <c r="Z1449" t="str">
        <f t="shared" si="1492"/>
        <v>0</v>
      </c>
      <c r="AA1449" t="str">
        <f t="shared" si="1493"/>
        <v>0</v>
      </c>
      <c r="AB1449" s="3" t="str">
        <f t="shared" si="1494"/>
        <v>0</v>
      </c>
      <c r="AC1449" t="str">
        <f t="shared" si="1495"/>
        <v>0</v>
      </c>
      <c r="AD1449" t="str">
        <f t="shared" si="1496"/>
        <v>0</v>
      </c>
      <c r="AE1449" t="str">
        <f t="shared" si="1497"/>
        <v>0</v>
      </c>
      <c r="AF1449" t="str">
        <f t="shared" si="1498"/>
        <v>1</v>
      </c>
      <c r="AG1449" t="str">
        <f t="shared" si="1499"/>
        <v>0</v>
      </c>
      <c r="AH1449" t="str">
        <f t="shared" si="1500"/>
        <v>0</v>
      </c>
      <c r="AI1449" t="str">
        <f t="shared" si="1501"/>
        <v>0</v>
      </c>
      <c r="AJ1449" t="str">
        <f t="shared" si="1502"/>
        <v>0</v>
      </c>
      <c r="AK1449" t="str">
        <f t="shared" si="1503"/>
        <v>0</v>
      </c>
      <c r="AL1449" t="str">
        <f t="shared" si="1504"/>
        <v>0</v>
      </c>
      <c r="AM1449" t="str">
        <f t="shared" si="1505"/>
        <v>0</v>
      </c>
      <c r="AN1449" t="str">
        <f t="shared" si="1506"/>
        <v>0</v>
      </c>
      <c r="AO1449" t="str">
        <f t="shared" si="1507"/>
        <v>0</v>
      </c>
      <c r="AP1449" t="str">
        <f t="shared" si="1508"/>
        <v>0</v>
      </c>
      <c r="AQ1449" t="str">
        <f t="shared" si="1509"/>
        <v>0</v>
      </c>
      <c r="AR1449" t="str">
        <f t="shared" si="1510"/>
        <v>0</v>
      </c>
      <c r="AS1449" t="str">
        <f t="shared" si="1511"/>
        <v>0</v>
      </c>
      <c r="AT1449" t="str">
        <f t="shared" si="1512"/>
        <v>0</v>
      </c>
      <c r="AU1449" t="str">
        <f t="shared" si="1513"/>
        <v>0</v>
      </c>
      <c r="AV1449" t="str">
        <f t="shared" si="1514"/>
        <v>0</v>
      </c>
      <c r="AW1449" t="str">
        <f t="shared" si="1515"/>
        <v>0</v>
      </c>
      <c r="AX1449" t="str">
        <f t="shared" si="1516"/>
        <v>0</v>
      </c>
      <c r="AY1449" t="str">
        <f t="shared" si="1517"/>
        <v>0</v>
      </c>
      <c r="AZ1449" s="22"/>
    </row>
    <row r="1450" spans="1:52" ht="15" customHeight="1">
      <c r="A1450" s="38" t="s">
        <v>302</v>
      </c>
      <c r="B1450" s="82" t="str">
        <f t="shared" si="1474"/>
        <v>2404133G</v>
      </c>
      <c r="C1450" s="85">
        <v>45569.498611111099</v>
      </c>
      <c r="D1450" s="3" t="e">
        <f t="array" ref="D1450">#NAME?</f>
        <v>#NAME?</v>
      </c>
      <c r="E1450" s="3" t="b">
        <f>ISNUMBER(MATCH(Table1[[#This Row],[Email]],Attendance[Email],0))</f>
        <v>1</v>
      </c>
      <c r="F1450" s="3">
        <f t="shared" si="1475"/>
        <v>45569.831944444435</v>
      </c>
      <c r="G1450" s="21">
        <f>DAY(Table1[[#This Row],[Actual Time]])</f>
        <v>4</v>
      </c>
      <c r="H1450">
        <f>MONTH(Table1[[#This Row],[Actual Time]])</f>
        <v>10</v>
      </c>
      <c r="I1450">
        <f>YEAR(Table1[[#This Row],[Actual Time]])</f>
        <v>2024</v>
      </c>
      <c r="J1450" t="str">
        <f t="shared" si="1476"/>
        <v>4/10/2024</v>
      </c>
      <c r="K1450" s="3" t="str">
        <f t="shared" si="1477"/>
        <v>0</v>
      </c>
      <c r="L1450" t="str">
        <f t="shared" si="1478"/>
        <v>0</v>
      </c>
      <c r="M1450" t="str">
        <f t="shared" si="1479"/>
        <v>0</v>
      </c>
      <c r="N1450" t="str">
        <f t="shared" si="1480"/>
        <v>0</v>
      </c>
      <c r="O1450" t="str">
        <f t="shared" si="1481"/>
        <v>0</v>
      </c>
      <c r="P1450" t="str">
        <f t="shared" si="1482"/>
        <v>0</v>
      </c>
      <c r="Q1450" t="str">
        <f t="shared" si="1483"/>
        <v>0</v>
      </c>
      <c r="R1450" t="str">
        <f t="shared" si="1484"/>
        <v>0</v>
      </c>
      <c r="S1450" t="str">
        <f t="shared" si="1485"/>
        <v>0</v>
      </c>
      <c r="T1450" t="str">
        <f t="shared" si="1486"/>
        <v>0</v>
      </c>
      <c r="U1450" t="str">
        <f t="shared" si="1487"/>
        <v>0</v>
      </c>
      <c r="V1450" t="str">
        <f t="shared" si="1488"/>
        <v>0</v>
      </c>
      <c r="W1450" t="str">
        <f t="shared" si="1489"/>
        <v>0</v>
      </c>
      <c r="X1450" t="str">
        <f t="shared" si="1490"/>
        <v>0</v>
      </c>
      <c r="Y1450" t="str">
        <f t="shared" si="1491"/>
        <v>0</v>
      </c>
      <c r="Z1450" t="str">
        <f t="shared" si="1492"/>
        <v>0</v>
      </c>
      <c r="AA1450" t="str">
        <f t="shared" si="1493"/>
        <v>0</v>
      </c>
      <c r="AB1450" s="3" t="str">
        <f t="shared" si="1494"/>
        <v>0</v>
      </c>
      <c r="AC1450" t="str">
        <f t="shared" si="1495"/>
        <v>0</v>
      </c>
      <c r="AD1450" t="str">
        <f t="shared" si="1496"/>
        <v>0</v>
      </c>
      <c r="AE1450" t="str">
        <f t="shared" si="1497"/>
        <v>0</v>
      </c>
      <c r="AF1450" t="str">
        <f t="shared" si="1498"/>
        <v>1</v>
      </c>
      <c r="AG1450" t="str">
        <f t="shared" si="1499"/>
        <v>0</v>
      </c>
      <c r="AH1450" t="str">
        <f t="shared" si="1500"/>
        <v>0</v>
      </c>
      <c r="AI1450" t="str">
        <f t="shared" si="1501"/>
        <v>0</v>
      </c>
      <c r="AJ1450" t="str">
        <f t="shared" si="1502"/>
        <v>0</v>
      </c>
      <c r="AK1450" t="str">
        <f t="shared" si="1503"/>
        <v>0</v>
      </c>
      <c r="AL1450" t="str">
        <f t="shared" si="1504"/>
        <v>0</v>
      </c>
      <c r="AM1450" t="str">
        <f t="shared" si="1505"/>
        <v>0</v>
      </c>
      <c r="AN1450" t="str">
        <f t="shared" si="1506"/>
        <v>0</v>
      </c>
      <c r="AO1450" t="str">
        <f t="shared" si="1507"/>
        <v>0</v>
      </c>
      <c r="AP1450" t="str">
        <f t="shared" si="1508"/>
        <v>0</v>
      </c>
      <c r="AQ1450" t="str">
        <f t="shared" si="1509"/>
        <v>0</v>
      </c>
      <c r="AR1450" t="str">
        <f t="shared" si="1510"/>
        <v>0</v>
      </c>
      <c r="AS1450" t="str">
        <f t="shared" si="1511"/>
        <v>0</v>
      </c>
      <c r="AT1450" t="str">
        <f t="shared" si="1512"/>
        <v>0</v>
      </c>
      <c r="AU1450" t="str">
        <f t="shared" si="1513"/>
        <v>0</v>
      </c>
      <c r="AV1450" t="str">
        <f t="shared" si="1514"/>
        <v>0</v>
      </c>
      <c r="AW1450" t="str">
        <f t="shared" si="1515"/>
        <v>0</v>
      </c>
      <c r="AX1450" t="str">
        <f t="shared" si="1516"/>
        <v>0</v>
      </c>
      <c r="AY1450" t="str">
        <f t="shared" si="1517"/>
        <v>0</v>
      </c>
      <c r="AZ1450" s="22"/>
    </row>
    <row r="1451" spans="1:52" ht="15" customHeight="1">
      <c r="A1451" s="38" t="s">
        <v>118</v>
      </c>
      <c r="B1451" s="82" t="str">
        <f t="shared" si="1474"/>
        <v>2401360I</v>
      </c>
      <c r="C1451" s="84">
        <v>45569.5180555556</v>
      </c>
      <c r="D1451" s="3" t="e">
        <f t="array" ref="D1451">#NAME?</f>
        <v>#NAME?</v>
      </c>
      <c r="E1451" s="3" t="b">
        <f>ISNUMBER(MATCH(Table1[[#This Row],[Email]],Attendance[Email],0))</f>
        <v>1</v>
      </c>
      <c r="F1451" s="3">
        <f t="shared" si="1475"/>
        <v>45569.851388888936</v>
      </c>
      <c r="G1451" s="21">
        <f>DAY(Table1[[#This Row],[Actual Time]])</f>
        <v>4</v>
      </c>
      <c r="H1451">
        <f>MONTH(Table1[[#This Row],[Actual Time]])</f>
        <v>10</v>
      </c>
      <c r="I1451">
        <f>YEAR(Table1[[#This Row],[Actual Time]])</f>
        <v>2024</v>
      </c>
      <c r="J1451" t="str">
        <f t="shared" si="1476"/>
        <v>4/10/2024</v>
      </c>
      <c r="K1451" s="3" t="str">
        <f t="shared" si="1477"/>
        <v>0</v>
      </c>
      <c r="L1451" t="str">
        <f t="shared" si="1478"/>
        <v>0</v>
      </c>
      <c r="M1451" t="str">
        <f t="shared" si="1479"/>
        <v>0</v>
      </c>
      <c r="N1451" t="str">
        <f t="shared" si="1480"/>
        <v>0</v>
      </c>
      <c r="O1451" t="str">
        <f t="shared" si="1481"/>
        <v>0</v>
      </c>
      <c r="P1451" t="str">
        <f t="shared" si="1482"/>
        <v>0</v>
      </c>
      <c r="Q1451" t="str">
        <f t="shared" si="1483"/>
        <v>0</v>
      </c>
      <c r="R1451" t="str">
        <f t="shared" si="1484"/>
        <v>0</v>
      </c>
      <c r="S1451" t="str">
        <f t="shared" si="1485"/>
        <v>0</v>
      </c>
      <c r="T1451" t="str">
        <f t="shared" si="1486"/>
        <v>0</v>
      </c>
      <c r="U1451" t="str">
        <f t="shared" si="1487"/>
        <v>0</v>
      </c>
      <c r="V1451" t="str">
        <f t="shared" si="1488"/>
        <v>0</v>
      </c>
      <c r="W1451" t="str">
        <f t="shared" si="1489"/>
        <v>0</v>
      </c>
      <c r="X1451" t="str">
        <f t="shared" si="1490"/>
        <v>0</v>
      </c>
      <c r="Y1451" t="str">
        <f t="shared" si="1491"/>
        <v>0</v>
      </c>
      <c r="Z1451" t="str">
        <f t="shared" si="1492"/>
        <v>0</v>
      </c>
      <c r="AA1451" t="str">
        <f t="shared" si="1493"/>
        <v>0</v>
      </c>
      <c r="AB1451" s="3" t="str">
        <f t="shared" si="1494"/>
        <v>0</v>
      </c>
      <c r="AC1451" t="str">
        <f t="shared" si="1495"/>
        <v>0</v>
      </c>
      <c r="AD1451" t="str">
        <f t="shared" si="1496"/>
        <v>0</v>
      </c>
      <c r="AE1451" t="str">
        <f t="shared" si="1497"/>
        <v>0</v>
      </c>
      <c r="AF1451" t="str">
        <f t="shared" si="1498"/>
        <v>1</v>
      </c>
      <c r="AG1451" t="str">
        <f t="shared" si="1499"/>
        <v>0</v>
      </c>
      <c r="AH1451" t="str">
        <f t="shared" si="1500"/>
        <v>0</v>
      </c>
      <c r="AI1451" t="str">
        <f t="shared" si="1501"/>
        <v>0</v>
      </c>
      <c r="AJ1451" t="str">
        <f t="shared" si="1502"/>
        <v>0</v>
      </c>
      <c r="AK1451" t="str">
        <f t="shared" si="1503"/>
        <v>0</v>
      </c>
      <c r="AL1451" t="str">
        <f t="shared" si="1504"/>
        <v>0</v>
      </c>
      <c r="AM1451" t="str">
        <f t="shared" si="1505"/>
        <v>0</v>
      </c>
      <c r="AN1451" t="str">
        <f t="shared" si="1506"/>
        <v>0</v>
      </c>
      <c r="AO1451" t="str">
        <f t="shared" si="1507"/>
        <v>0</v>
      </c>
      <c r="AP1451" t="str">
        <f t="shared" si="1508"/>
        <v>0</v>
      </c>
      <c r="AQ1451" t="str">
        <f t="shared" si="1509"/>
        <v>0</v>
      </c>
      <c r="AR1451" t="str">
        <f t="shared" si="1510"/>
        <v>0</v>
      </c>
      <c r="AS1451" t="str">
        <f t="shared" si="1511"/>
        <v>0</v>
      </c>
      <c r="AT1451" t="str">
        <f t="shared" si="1512"/>
        <v>0</v>
      </c>
      <c r="AU1451" t="str">
        <f t="shared" si="1513"/>
        <v>0</v>
      </c>
      <c r="AV1451" t="str">
        <f t="shared" si="1514"/>
        <v>0</v>
      </c>
      <c r="AW1451" t="str">
        <f t="shared" si="1515"/>
        <v>0</v>
      </c>
      <c r="AX1451" t="str">
        <f t="shared" si="1516"/>
        <v>0</v>
      </c>
      <c r="AY1451" t="str">
        <f t="shared" si="1517"/>
        <v>0</v>
      </c>
      <c r="AZ1451" s="22"/>
    </row>
    <row r="1452" spans="1:52" ht="15" customHeight="1">
      <c r="A1452" s="38" t="s">
        <v>463</v>
      </c>
      <c r="B1452" s="82" t="str">
        <f t="shared" si="1474"/>
        <v>2400496B</v>
      </c>
      <c r="C1452" s="85">
        <v>45569.5180555556</v>
      </c>
      <c r="D1452" s="3" t="e">
        <f t="array" ref="D1452">#NAME?</f>
        <v>#NAME?</v>
      </c>
      <c r="E1452" s="3" t="b">
        <f>ISNUMBER(MATCH(Table1[[#This Row],[Email]],Attendance[Email],0))</f>
        <v>1</v>
      </c>
      <c r="F1452" s="3">
        <f t="shared" si="1475"/>
        <v>45569.851388888936</v>
      </c>
      <c r="G1452" s="21">
        <f>DAY(Table1[[#This Row],[Actual Time]])</f>
        <v>4</v>
      </c>
      <c r="H1452">
        <f>MONTH(Table1[[#This Row],[Actual Time]])</f>
        <v>10</v>
      </c>
      <c r="I1452">
        <f>YEAR(Table1[[#This Row],[Actual Time]])</f>
        <v>2024</v>
      </c>
      <c r="J1452" t="str">
        <f t="shared" si="1476"/>
        <v>4/10/2024</v>
      </c>
      <c r="K1452" s="3" t="str">
        <f t="shared" si="1477"/>
        <v>0</v>
      </c>
      <c r="L1452" t="str">
        <f t="shared" si="1478"/>
        <v>0</v>
      </c>
      <c r="M1452" t="str">
        <f t="shared" si="1479"/>
        <v>0</v>
      </c>
      <c r="N1452" t="str">
        <f t="shared" si="1480"/>
        <v>0</v>
      </c>
      <c r="O1452" t="str">
        <f t="shared" si="1481"/>
        <v>0</v>
      </c>
      <c r="P1452" t="str">
        <f t="shared" si="1482"/>
        <v>0</v>
      </c>
      <c r="Q1452" t="str">
        <f t="shared" si="1483"/>
        <v>0</v>
      </c>
      <c r="R1452" t="str">
        <f t="shared" si="1484"/>
        <v>0</v>
      </c>
      <c r="S1452" t="str">
        <f t="shared" si="1485"/>
        <v>0</v>
      </c>
      <c r="T1452" t="str">
        <f t="shared" si="1486"/>
        <v>0</v>
      </c>
      <c r="U1452" t="str">
        <f t="shared" si="1487"/>
        <v>0</v>
      </c>
      <c r="V1452" t="str">
        <f t="shared" si="1488"/>
        <v>0</v>
      </c>
      <c r="W1452" t="str">
        <f t="shared" si="1489"/>
        <v>0</v>
      </c>
      <c r="X1452" t="str">
        <f t="shared" si="1490"/>
        <v>0</v>
      </c>
      <c r="Y1452" t="str">
        <f t="shared" si="1491"/>
        <v>0</v>
      </c>
      <c r="Z1452" t="str">
        <f t="shared" si="1492"/>
        <v>0</v>
      </c>
      <c r="AA1452" t="str">
        <f t="shared" si="1493"/>
        <v>0</v>
      </c>
      <c r="AB1452" s="3" t="str">
        <f t="shared" si="1494"/>
        <v>0</v>
      </c>
      <c r="AC1452" t="str">
        <f t="shared" si="1495"/>
        <v>0</v>
      </c>
      <c r="AD1452" t="str">
        <f t="shared" si="1496"/>
        <v>0</v>
      </c>
      <c r="AE1452" t="str">
        <f t="shared" si="1497"/>
        <v>0</v>
      </c>
      <c r="AF1452" t="str">
        <f t="shared" si="1498"/>
        <v>1</v>
      </c>
      <c r="AG1452" t="str">
        <f t="shared" si="1499"/>
        <v>0</v>
      </c>
      <c r="AH1452" t="str">
        <f t="shared" si="1500"/>
        <v>0</v>
      </c>
      <c r="AI1452" t="str">
        <f t="shared" si="1501"/>
        <v>0</v>
      </c>
      <c r="AJ1452" t="str">
        <f t="shared" si="1502"/>
        <v>0</v>
      </c>
      <c r="AK1452" t="str">
        <f t="shared" si="1503"/>
        <v>0</v>
      </c>
      <c r="AL1452" t="str">
        <f t="shared" si="1504"/>
        <v>0</v>
      </c>
      <c r="AM1452" t="str">
        <f t="shared" si="1505"/>
        <v>0</v>
      </c>
      <c r="AN1452" t="str">
        <f t="shared" si="1506"/>
        <v>0</v>
      </c>
      <c r="AO1452" t="str">
        <f t="shared" si="1507"/>
        <v>0</v>
      </c>
      <c r="AP1452" t="str">
        <f t="shared" si="1508"/>
        <v>0</v>
      </c>
      <c r="AQ1452" t="str">
        <f t="shared" si="1509"/>
        <v>0</v>
      </c>
      <c r="AR1452" t="str">
        <f t="shared" si="1510"/>
        <v>0</v>
      </c>
      <c r="AS1452" t="str">
        <f t="shared" si="1511"/>
        <v>0</v>
      </c>
      <c r="AT1452" t="str">
        <f t="shared" si="1512"/>
        <v>0</v>
      </c>
      <c r="AU1452" t="str">
        <f t="shared" si="1513"/>
        <v>0</v>
      </c>
      <c r="AV1452" t="str">
        <f t="shared" si="1514"/>
        <v>0</v>
      </c>
      <c r="AW1452" t="str">
        <f t="shared" si="1515"/>
        <v>0</v>
      </c>
      <c r="AX1452" t="str">
        <f t="shared" si="1516"/>
        <v>0</v>
      </c>
      <c r="AY1452" t="str">
        <f t="shared" si="1517"/>
        <v>0</v>
      </c>
      <c r="AZ1452" s="22"/>
    </row>
    <row r="1453" spans="1:52" ht="15" customHeight="1">
      <c r="A1453" s="38" t="s">
        <v>316</v>
      </c>
      <c r="B1453" s="82" t="str">
        <f t="shared" si="1474"/>
        <v>2402152I</v>
      </c>
      <c r="C1453" s="84">
        <v>45569.520833333299</v>
      </c>
      <c r="D1453" s="3" t="e">
        <f t="array" ref="D1453">#NAME?</f>
        <v>#NAME?</v>
      </c>
      <c r="E1453" s="3" t="b">
        <f>ISNUMBER(MATCH(Table1[[#This Row],[Email]],Attendance[Email],0))</f>
        <v>1</v>
      </c>
      <c r="F1453" s="3">
        <f t="shared" si="1475"/>
        <v>45569.854166666635</v>
      </c>
      <c r="G1453" s="21">
        <f>DAY(Table1[[#This Row],[Actual Time]])</f>
        <v>4</v>
      </c>
      <c r="H1453">
        <f>MONTH(Table1[[#This Row],[Actual Time]])</f>
        <v>10</v>
      </c>
      <c r="I1453">
        <f>YEAR(Table1[[#This Row],[Actual Time]])</f>
        <v>2024</v>
      </c>
      <c r="J1453" t="str">
        <f t="shared" si="1476"/>
        <v>4/10/2024</v>
      </c>
      <c r="K1453" s="3" t="str">
        <f t="shared" si="1477"/>
        <v>0</v>
      </c>
      <c r="L1453" t="str">
        <f t="shared" si="1478"/>
        <v>0</v>
      </c>
      <c r="M1453" t="str">
        <f t="shared" si="1479"/>
        <v>0</v>
      </c>
      <c r="N1453" t="str">
        <f t="shared" si="1480"/>
        <v>0</v>
      </c>
      <c r="O1453" t="str">
        <f t="shared" si="1481"/>
        <v>0</v>
      </c>
      <c r="P1453" t="str">
        <f t="shared" si="1482"/>
        <v>0</v>
      </c>
      <c r="Q1453" t="str">
        <f t="shared" si="1483"/>
        <v>0</v>
      </c>
      <c r="R1453" t="str">
        <f t="shared" si="1484"/>
        <v>0</v>
      </c>
      <c r="S1453" t="str">
        <f t="shared" si="1485"/>
        <v>0</v>
      </c>
      <c r="T1453" t="str">
        <f t="shared" si="1486"/>
        <v>0</v>
      </c>
      <c r="U1453" t="str">
        <f t="shared" si="1487"/>
        <v>0</v>
      </c>
      <c r="V1453" t="str">
        <f t="shared" si="1488"/>
        <v>0</v>
      </c>
      <c r="W1453" t="str">
        <f t="shared" si="1489"/>
        <v>0</v>
      </c>
      <c r="X1453" t="str">
        <f t="shared" si="1490"/>
        <v>0</v>
      </c>
      <c r="Y1453" t="str">
        <f t="shared" si="1491"/>
        <v>0</v>
      </c>
      <c r="Z1453" t="str">
        <f t="shared" si="1492"/>
        <v>0</v>
      </c>
      <c r="AA1453" t="str">
        <f t="shared" si="1493"/>
        <v>0</v>
      </c>
      <c r="AB1453" s="3" t="str">
        <f t="shared" si="1494"/>
        <v>0</v>
      </c>
      <c r="AC1453" t="str">
        <f t="shared" si="1495"/>
        <v>0</v>
      </c>
      <c r="AD1453" t="str">
        <f t="shared" si="1496"/>
        <v>0</v>
      </c>
      <c r="AE1453" t="str">
        <f t="shared" si="1497"/>
        <v>0</v>
      </c>
      <c r="AF1453" t="str">
        <f t="shared" si="1498"/>
        <v>1</v>
      </c>
      <c r="AG1453" t="str">
        <f t="shared" si="1499"/>
        <v>0</v>
      </c>
      <c r="AH1453" t="str">
        <f t="shared" si="1500"/>
        <v>0</v>
      </c>
      <c r="AI1453" t="str">
        <f t="shared" si="1501"/>
        <v>0</v>
      </c>
      <c r="AJ1453" t="str">
        <f t="shared" si="1502"/>
        <v>0</v>
      </c>
      <c r="AK1453" t="str">
        <f t="shared" si="1503"/>
        <v>0</v>
      </c>
      <c r="AL1453" t="str">
        <f t="shared" si="1504"/>
        <v>0</v>
      </c>
      <c r="AM1453" t="str">
        <f t="shared" si="1505"/>
        <v>0</v>
      </c>
      <c r="AN1453" t="str">
        <f t="shared" si="1506"/>
        <v>0</v>
      </c>
      <c r="AO1453" t="str">
        <f t="shared" si="1507"/>
        <v>0</v>
      </c>
      <c r="AP1453" t="str">
        <f t="shared" si="1508"/>
        <v>0</v>
      </c>
      <c r="AQ1453" t="str">
        <f t="shared" si="1509"/>
        <v>0</v>
      </c>
      <c r="AR1453" t="str">
        <f t="shared" si="1510"/>
        <v>0</v>
      </c>
      <c r="AS1453" t="str">
        <f t="shared" si="1511"/>
        <v>0</v>
      </c>
      <c r="AT1453" t="str">
        <f t="shared" si="1512"/>
        <v>0</v>
      </c>
      <c r="AU1453" t="str">
        <f t="shared" si="1513"/>
        <v>0</v>
      </c>
      <c r="AV1453" t="str">
        <f t="shared" si="1514"/>
        <v>0</v>
      </c>
      <c r="AW1453" t="str">
        <f t="shared" si="1515"/>
        <v>0</v>
      </c>
      <c r="AX1453" t="str">
        <f t="shared" si="1516"/>
        <v>0</v>
      </c>
      <c r="AY1453" t="str">
        <f t="shared" si="1517"/>
        <v>0</v>
      </c>
      <c r="AZ1453" s="22"/>
    </row>
    <row r="1454" spans="1:52" ht="15" customHeight="1">
      <c r="A1454" s="38" t="s">
        <v>184</v>
      </c>
      <c r="B1454" s="82" t="str">
        <f t="shared" si="1474"/>
        <v>2402106E</v>
      </c>
      <c r="C1454" s="85">
        <v>45569.520833333299</v>
      </c>
      <c r="D1454" s="3" t="e">
        <f t="array" ref="D1454">#NAME?</f>
        <v>#NAME?</v>
      </c>
      <c r="E1454" s="3" t="b">
        <f>ISNUMBER(MATCH(Table1[[#This Row],[Email]],Attendance[Email],0))</f>
        <v>1</v>
      </c>
      <c r="F1454" s="3">
        <f t="shared" si="1475"/>
        <v>45569.854166666635</v>
      </c>
      <c r="G1454" s="21">
        <f>DAY(Table1[[#This Row],[Actual Time]])</f>
        <v>4</v>
      </c>
      <c r="H1454">
        <f>MONTH(Table1[[#This Row],[Actual Time]])</f>
        <v>10</v>
      </c>
      <c r="I1454">
        <f>YEAR(Table1[[#This Row],[Actual Time]])</f>
        <v>2024</v>
      </c>
      <c r="J1454" t="str">
        <f t="shared" si="1476"/>
        <v>4/10/2024</v>
      </c>
      <c r="K1454" s="3" t="str">
        <f t="shared" si="1477"/>
        <v>0</v>
      </c>
      <c r="L1454" t="str">
        <f t="shared" si="1478"/>
        <v>0</v>
      </c>
      <c r="M1454" t="str">
        <f t="shared" si="1479"/>
        <v>0</v>
      </c>
      <c r="N1454" t="str">
        <f t="shared" si="1480"/>
        <v>0</v>
      </c>
      <c r="O1454" t="str">
        <f t="shared" si="1481"/>
        <v>0</v>
      </c>
      <c r="P1454" t="str">
        <f t="shared" si="1482"/>
        <v>0</v>
      </c>
      <c r="Q1454" t="str">
        <f t="shared" si="1483"/>
        <v>0</v>
      </c>
      <c r="R1454" t="str">
        <f t="shared" si="1484"/>
        <v>0</v>
      </c>
      <c r="S1454" t="str">
        <f t="shared" si="1485"/>
        <v>0</v>
      </c>
      <c r="T1454" t="str">
        <f t="shared" si="1486"/>
        <v>0</v>
      </c>
      <c r="U1454" t="str">
        <f t="shared" si="1487"/>
        <v>0</v>
      </c>
      <c r="V1454" t="str">
        <f t="shared" si="1488"/>
        <v>0</v>
      </c>
      <c r="W1454" t="str">
        <f t="shared" si="1489"/>
        <v>0</v>
      </c>
      <c r="X1454" t="str">
        <f t="shared" si="1490"/>
        <v>0</v>
      </c>
      <c r="Y1454" t="str">
        <f t="shared" si="1491"/>
        <v>0</v>
      </c>
      <c r="Z1454" t="str">
        <f t="shared" si="1492"/>
        <v>0</v>
      </c>
      <c r="AA1454" t="str">
        <f t="shared" si="1493"/>
        <v>0</v>
      </c>
      <c r="AB1454" s="3" t="str">
        <f t="shared" si="1494"/>
        <v>0</v>
      </c>
      <c r="AC1454" t="str">
        <f t="shared" si="1495"/>
        <v>0</v>
      </c>
      <c r="AD1454" t="str">
        <f t="shared" si="1496"/>
        <v>0</v>
      </c>
      <c r="AE1454" t="str">
        <f t="shared" si="1497"/>
        <v>0</v>
      </c>
      <c r="AF1454" t="str">
        <f t="shared" si="1498"/>
        <v>1</v>
      </c>
      <c r="AG1454" t="str">
        <f t="shared" si="1499"/>
        <v>0</v>
      </c>
      <c r="AH1454" t="str">
        <f t="shared" si="1500"/>
        <v>0</v>
      </c>
      <c r="AI1454" t="str">
        <f t="shared" si="1501"/>
        <v>0</v>
      </c>
      <c r="AJ1454" t="str">
        <f t="shared" si="1502"/>
        <v>0</v>
      </c>
      <c r="AK1454" t="str">
        <f t="shared" si="1503"/>
        <v>0</v>
      </c>
      <c r="AL1454" t="str">
        <f t="shared" si="1504"/>
        <v>0</v>
      </c>
      <c r="AM1454" t="str">
        <f t="shared" si="1505"/>
        <v>0</v>
      </c>
      <c r="AN1454" t="str">
        <f t="shared" si="1506"/>
        <v>0</v>
      </c>
      <c r="AO1454" t="str">
        <f t="shared" si="1507"/>
        <v>0</v>
      </c>
      <c r="AP1454" t="str">
        <f t="shared" si="1508"/>
        <v>0</v>
      </c>
      <c r="AQ1454" t="str">
        <f t="shared" si="1509"/>
        <v>0</v>
      </c>
      <c r="AR1454" t="str">
        <f t="shared" si="1510"/>
        <v>0</v>
      </c>
      <c r="AS1454" t="str">
        <f t="shared" si="1511"/>
        <v>0</v>
      </c>
      <c r="AT1454" t="str">
        <f t="shared" si="1512"/>
        <v>0</v>
      </c>
      <c r="AU1454" t="str">
        <f t="shared" si="1513"/>
        <v>0</v>
      </c>
      <c r="AV1454" t="str">
        <f t="shared" si="1514"/>
        <v>0</v>
      </c>
      <c r="AW1454" t="str">
        <f t="shared" si="1515"/>
        <v>0</v>
      </c>
      <c r="AX1454" t="str">
        <f t="shared" si="1516"/>
        <v>0</v>
      </c>
      <c r="AY1454" t="str">
        <f t="shared" si="1517"/>
        <v>0</v>
      </c>
      <c r="AZ1454" s="22"/>
    </row>
    <row r="1455" spans="1:52" ht="15" customHeight="1">
      <c r="A1455" s="38" t="s">
        <v>58</v>
      </c>
      <c r="B1455" s="82" t="str">
        <f t="shared" ref="B1455:B1481" si="1518">LEFT($A1455,8)</f>
        <v>2304336G</v>
      </c>
      <c r="C1455" s="71">
        <v>45576.666666666701</v>
      </c>
      <c r="D1455" s="3" t="s">
        <v>871</v>
      </c>
      <c r="E1455" s="3" t="b">
        <f>ISNUMBER(MATCH(Table1[[#This Row],[Email]],Attendance[Email],0))</f>
        <v>1</v>
      </c>
      <c r="F1455" s="3">
        <f t="shared" ref="F1455:F1481" si="1519">$C1455+(8/24)</f>
        <v>45577.000000000036</v>
      </c>
      <c r="G1455" s="21">
        <f>DAY(Table1[[#This Row],[Actual Time]])</f>
        <v>12</v>
      </c>
      <c r="H1455">
        <f>MONTH(Table1[[#This Row],[Actual Time]])</f>
        <v>10</v>
      </c>
      <c r="I1455">
        <f>YEAR(Table1[[#This Row],[Actual Time]])</f>
        <v>2024</v>
      </c>
      <c r="J1455" t="str">
        <f t="shared" ref="J1455:J1481" si="1520">G1455&amp;"/"&amp;H1455&amp;"/"&amp;I1455</f>
        <v>12/10/2024</v>
      </c>
      <c r="K1455" s="3" t="str">
        <f t="shared" ref="K1455:T1464" si="1521">IF(K$1=$J1455,"1","0")</f>
        <v>0</v>
      </c>
      <c r="L1455" t="str">
        <f t="shared" si="1521"/>
        <v>0</v>
      </c>
      <c r="M1455" t="str">
        <f t="shared" si="1521"/>
        <v>0</v>
      </c>
      <c r="N1455" t="str">
        <f t="shared" si="1521"/>
        <v>0</v>
      </c>
      <c r="O1455" t="str">
        <f t="shared" si="1521"/>
        <v>0</v>
      </c>
      <c r="P1455" t="str">
        <f t="shared" si="1521"/>
        <v>0</v>
      </c>
      <c r="Q1455" t="str">
        <f t="shared" si="1521"/>
        <v>0</v>
      </c>
      <c r="R1455" t="str">
        <f t="shared" si="1521"/>
        <v>0</v>
      </c>
      <c r="S1455" t="str">
        <f t="shared" si="1521"/>
        <v>0</v>
      </c>
      <c r="T1455" t="str">
        <f t="shared" si="1521"/>
        <v>0</v>
      </c>
      <c r="U1455" t="str">
        <f t="shared" ref="U1455:AD1464" si="1522">IF(U$1=$J1455,"1","0")</f>
        <v>0</v>
      </c>
      <c r="V1455" t="str">
        <f t="shared" si="1522"/>
        <v>0</v>
      </c>
      <c r="W1455" t="str">
        <f t="shared" si="1522"/>
        <v>0</v>
      </c>
      <c r="X1455" t="str">
        <f t="shared" si="1522"/>
        <v>0</v>
      </c>
      <c r="Y1455" t="str">
        <f t="shared" si="1522"/>
        <v>0</v>
      </c>
      <c r="Z1455" t="str">
        <f t="shared" si="1522"/>
        <v>0</v>
      </c>
      <c r="AA1455" t="str">
        <f t="shared" si="1522"/>
        <v>0</v>
      </c>
      <c r="AB1455" s="3" t="str">
        <f t="shared" si="1522"/>
        <v>0</v>
      </c>
      <c r="AC1455" t="str">
        <f t="shared" si="1522"/>
        <v>0</v>
      </c>
      <c r="AD1455" t="str">
        <f t="shared" si="1522"/>
        <v>0</v>
      </c>
      <c r="AE1455" t="str">
        <f t="shared" ref="AE1455:AN1464" si="1523">IF(AE$1=$J1455,"1","0")</f>
        <v>0</v>
      </c>
      <c r="AF1455" t="str">
        <f t="shared" si="1523"/>
        <v>0</v>
      </c>
      <c r="AG1455" t="str">
        <f t="shared" si="1523"/>
        <v>0</v>
      </c>
      <c r="AH1455" t="str">
        <f t="shared" si="1523"/>
        <v>0</v>
      </c>
      <c r="AI1455" t="str">
        <f t="shared" si="1523"/>
        <v>0</v>
      </c>
      <c r="AJ1455" t="str">
        <f t="shared" si="1523"/>
        <v>0</v>
      </c>
      <c r="AK1455" t="str">
        <f t="shared" si="1523"/>
        <v>0</v>
      </c>
      <c r="AL1455" t="str">
        <f t="shared" si="1523"/>
        <v>0</v>
      </c>
      <c r="AM1455" t="str">
        <f t="shared" si="1523"/>
        <v>0</v>
      </c>
      <c r="AN1455" t="str">
        <f t="shared" si="1523"/>
        <v>0</v>
      </c>
      <c r="AO1455" t="str">
        <f t="shared" ref="AO1455:AY1464" si="1524">IF(AO$1=$J1455,"1","0")</f>
        <v>0</v>
      </c>
      <c r="AP1455" t="str">
        <f t="shared" si="1524"/>
        <v>0</v>
      </c>
      <c r="AQ1455" t="str">
        <f t="shared" si="1524"/>
        <v>0</v>
      </c>
      <c r="AR1455" t="str">
        <f t="shared" si="1524"/>
        <v>0</v>
      </c>
      <c r="AS1455" t="str">
        <f t="shared" si="1524"/>
        <v>0</v>
      </c>
      <c r="AT1455" t="str">
        <f t="shared" si="1524"/>
        <v>0</v>
      </c>
      <c r="AU1455" t="str">
        <f t="shared" si="1524"/>
        <v>0</v>
      </c>
      <c r="AV1455" t="str">
        <f t="shared" si="1524"/>
        <v>0</v>
      </c>
      <c r="AW1455" t="str">
        <f t="shared" si="1524"/>
        <v>0</v>
      </c>
      <c r="AX1455" t="str">
        <f t="shared" si="1524"/>
        <v>0</v>
      </c>
      <c r="AY1455" t="str">
        <f t="shared" si="1524"/>
        <v>0</v>
      </c>
      <c r="AZ1455" s="22" t="s">
        <v>1029</v>
      </c>
    </row>
    <row r="1456" spans="1:52" ht="15" customHeight="1">
      <c r="A1456" s="38"/>
      <c r="B1456" s="82" t="str">
        <f t="shared" si="1518"/>
        <v/>
      </c>
      <c r="C1456" s="71"/>
      <c r="D1456" s="3" t="e">
        <f t="array" ref="D1456">#NAME?</f>
        <v>#NAME?</v>
      </c>
      <c r="E1456" s="3" t="b">
        <f>ISNUMBER(MATCH(Table1[[#This Row],[Email]],Attendance[Email],0))</f>
        <v>0</v>
      </c>
      <c r="F1456" s="3">
        <f t="shared" si="1519"/>
        <v>0.33333333333333331</v>
      </c>
      <c r="G1456" s="21">
        <f>DAY(Table1[[#This Row],[Actual Time]])</f>
        <v>0</v>
      </c>
      <c r="H1456">
        <f>MONTH(Table1[[#This Row],[Actual Time]])</f>
        <v>1</v>
      </c>
      <c r="I1456">
        <f>YEAR(Table1[[#This Row],[Actual Time]])</f>
        <v>1900</v>
      </c>
      <c r="J1456" t="str">
        <f t="shared" si="1520"/>
        <v>0/1/1900</v>
      </c>
      <c r="K1456" s="3" t="str">
        <f t="shared" si="1521"/>
        <v>0</v>
      </c>
      <c r="L1456" t="str">
        <f t="shared" si="1521"/>
        <v>0</v>
      </c>
      <c r="M1456" t="str">
        <f t="shared" si="1521"/>
        <v>0</v>
      </c>
      <c r="N1456" t="str">
        <f t="shared" si="1521"/>
        <v>0</v>
      </c>
      <c r="O1456" t="str">
        <f t="shared" si="1521"/>
        <v>0</v>
      </c>
      <c r="P1456" t="str">
        <f t="shared" si="1521"/>
        <v>0</v>
      </c>
      <c r="Q1456" t="str">
        <f t="shared" si="1521"/>
        <v>0</v>
      </c>
      <c r="R1456" t="str">
        <f t="shared" si="1521"/>
        <v>0</v>
      </c>
      <c r="S1456" t="str">
        <f t="shared" si="1521"/>
        <v>0</v>
      </c>
      <c r="T1456" t="str">
        <f t="shared" si="1521"/>
        <v>0</v>
      </c>
      <c r="U1456" t="str">
        <f t="shared" si="1522"/>
        <v>0</v>
      </c>
      <c r="V1456" t="str">
        <f t="shared" si="1522"/>
        <v>0</v>
      </c>
      <c r="W1456" t="str">
        <f t="shared" si="1522"/>
        <v>0</v>
      </c>
      <c r="X1456" t="str">
        <f t="shared" si="1522"/>
        <v>0</v>
      </c>
      <c r="Y1456" t="str">
        <f t="shared" si="1522"/>
        <v>0</v>
      </c>
      <c r="Z1456" t="str">
        <f t="shared" si="1522"/>
        <v>0</v>
      </c>
      <c r="AA1456" t="str">
        <f t="shared" si="1522"/>
        <v>0</v>
      </c>
      <c r="AB1456" s="3" t="str">
        <f t="shared" si="1522"/>
        <v>0</v>
      </c>
      <c r="AC1456" t="str">
        <f t="shared" si="1522"/>
        <v>0</v>
      </c>
      <c r="AD1456" t="str">
        <f t="shared" si="1522"/>
        <v>0</v>
      </c>
      <c r="AE1456" t="str">
        <f t="shared" si="1523"/>
        <v>0</v>
      </c>
      <c r="AF1456" t="str">
        <f t="shared" si="1523"/>
        <v>0</v>
      </c>
      <c r="AG1456" t="str">
        <f t="shared" si="1523"/>
        <v>0</v>
      </c>
      <c r="AH1456" t="str">
        <f t="shared" si="1523"/>
        <v>0</v>
      </c>
      <c r="AI1456" t="str">
        <f t="shared" si="1523"/>
        <v>0</v>
      </c>
      <c r="AJ1456" t="str">
        <f t="shared" si="1523"/>
        <v>0</v>
      </c>
      <c r="AK1456" t="str">
        <f t="shared" si="1523"/>
        <v>0</v>
      </c>
      <c r="AL1456" t="str">
        <f t="shared" si="1523"/>
        <v>0</v>
      </c>
      <c r="AM1456" t="str">
        <f t="shared" si="1523"/>
        <v>0</v>
      </c>
      <c r="AN1456" t="str">
        <f t="shared" si="1523"/>
        <v>0</v>
      </c>
      <c r="AO1456" t="str">
        <f t="shared" si="1524"/>
        <v>0</v>
      </c>
      <c r="AP1456" t="str">
        <f t="shared" si="1524"/>
        <v>0</v>
      </c>
      <c r="AQ1456" t="str">
        <f t="shared" si="1524"/>
        <v>0</v>
      </c>
      <c r="AR1456" t="str">
        <f t="shared" si="1524"/>
        <v>0</v>
      </c>
      <c r="AS1456" t="str">
        <f t="shared" si="1524"/>
        <v>0</v>
      </c>
      <c r="AT1456" t="str">
        <f t="shared" si="1524"/>
        <v>0</v>
      </c>
      <c r="AU1456" t="str">
        <f t="shared" si="1524"/>
        <v>0</v>
      </c>
      <c r="AV1456" t="str">
        <f t="shared" si="1524"/>
        <v>0</v>
      </c>
      <c r="AW1456" t="str">
        <f t="shared" si="1524"/>
        <v>0</v>
      </c>
      <c r="AX1456" t="str">
        <f t="shared" si="1524"/>
        <v>0</v>
      </c>
      <c r="AY1456" t="str">
        <f t="shared" si="1524"/>
        <v>0</v>
      </c>
      <c r="AZ1456" s="22"/>
    </row>
    <row r="1457" spans="1:52" ht="15" customHeight="1">
      <c r="A1457" s="38" t="s">
        <v>58</v>
      </c>
      <c r="B1457" s="82" t="str">
        <f t="shared" si="1518"/>
        <v>2304336G</v>
      </c>
      <c r="C1457" s="71">
        <v>45577.769328703696</v>
      </c>
      <c r="D1457" s="3" t="s">
        <v>871</v>
      </c>
      <c r="E1457" s="3" t="b">
        <f>ISNUMBER(MATCH(Table1[[#This Row],[Email]],Attendance[Email],0))</f>
        <v>1</v>
      </c>
      <c r="F1457" s="3">
        <f t="shared" si="1519"/>
        <v>45578.102662037032</v>
      </c>
      <c r="G1457" s="21">
        <f>DAY(Table1[[#This Row],[Actual Time]])</f>
        <v>13</v>
      </c>
      <c r="H1457">
        <f>MONTH(Table1[[#This Row],[Actual Time]])</f>
        <v>10</v>
      </c>
      <c r="I1457">
        <f>YEAR(Table1[[#This Row],[Actual Time]])</f>
        <v>2024</v>
      </c>
      <c r="J1457" t="str">
        <f t="shared" si="1520"/>
        <v>13/10/2024</v>
      </c>
      <c r="K1457" s="3" t="str">
        <f t="shared" si="1521"/>
        <v>0</v>
      </c>
      <c r="L1457" t="str">
        <f t="shared" si="1521"/>
        <v>0</v>
      </c>
      <c r="M1457" t="str">
        <f t="shared" si="1521"/>
        <v>0</v>
      </c>
      <c r="N1457" t="str">
        <f t="shared" si="1521"/>
        <v>0</v>
      </c>
      <c r="O1457" t="str">
        <f t="shared" si="1521"/>
        <v>0</v>
      </c>
      <c r="P1457" t="str">
        <f t="shared" si="1521"/>
        <v>0</v>
      </c>
      <c r="Q1457" t="str">
        <f t="shared" si="1521"/>
        <v>0</v>
      </c>
      <c r="R1457" t="str">
        <f t="shared" si="1521"/>
        <v>0</v>
      </c>
      <c r="S1457" t="str">
        <f t="shared" si="1521"/>
        <v>0</v>
      </c>
      <c r="T1457" t="str">
        <f t="shared" si="1521"/>
        <v>0</v>
      </c>
      <c r="U1457" t="str">
        <f t="shared" si="1522"/>
        <v>0</v>
      </c>
      <c r="V1457" t="str">
        <f t="shared" si="1522"/>
        <v>0</v>
      </c>
      <c r="W1457" t="str">
        <f t="shared" si="1522"/>
        <v>0</v>
      </c>
      <c r="X1457" t="str">
        <f t="shared" si="1522"/>
        <v>0</v>
      </c>
      <c r="Y1457" t="str">
        <f t="shared" si="1522"/>
        <v>0</v>
      </c>
      <c r="Z1457" t="str">
        <f t="shared" si="1522"/>
        <v>0</v>
      </c>
      <c r="AA1457" t="str">
        <f t="shared" si="1522"/>
        <v>0</v>
      </c>
      <c r="AB1457" s="3" t="str">
        <f t="shared" si="1522"/>
        <v>0</v>
      </c>
      <c r="AC1457" t="str">
        <f t="shared" si="1522"/>
        <v>0</v>
      </c>
      <c r="AD1457" t="str">
        <f t="shared" si="1522"/>
        <v>0</v>
      </c>
      <c r="AE1457" t="str">
        <f t="shared" si="1523"/>
        <v>0</v>
      </c>
      <c r="AF1457" t="str">
        <f t="shared" si="1523"/>
        <v>0</v>
      </c>
      <c r="AG1457" t="str">
        <f t="shared" si="1523"/>
        <v>0</v>
      </c>
      <c r="AH1457" t="str">
        <f t="shared" si="1523"/>
        <v>0</v>
      </c>
      <c r="AI1457" t="str">
        <f t="shared" si="1523"/>
        <v>0</v>
      </c>
      <c r="AJ1457" t="str">
        <f t="shared" si="1523"/>
        <v>0</v>
      </c>
      <c r="AK1457" t="str">
        <f t="shared" si="1523"/>
        <v>0</v>
      </c>
      <c r="AL1457" t="str">
        <f t="shared" si="1523"/>
        <v>0</v>
      </c>
      <c r="AM1457" t="str">
        <f t="shared" si="1523"/>
        <v>0</v>
      </c>
      <c r="AN1457" t="str">
        <f t="shared" si="1523"/>
        <v>0</v>
      </c>
      <c r="AO1457" t="str">
        <f t="shared" si="1524"/>
        <v>0</v>
      </c>
      <c r="AP1457" t="str">
        <f t="shared" si="1524"/>
        <v>0</v>
      </c>
      <c r="AQ1457" t="str">
        <f t="shared" si="1524"/>
        <v>0</v>
      </c>
      <c r="AR1457" t="str">
        <f t="shared" si="1524"/>
        <v>0</v>
      </c>
      <c r="AS1457" t="str">
        <f t="shared" si="1524"/>
        <v>0</v>
      </c>
      <c r="AT1457" t="str">
        <f t="shared" si="1524"/>
        <v>0</v>
      </c>
      <c r="AU1457" t="str">
        <f t="shared" si="1524"/>
        <v>0</v>
      </c>
      <c r="AV1457" t="str">
        <f t="shared" si="1524"/>
        <v>0</v>
      </c>
      <c r="AW1457" t="str">
        <f t="shared" si="1524"/>
        <v>0</v>
      </c>
      <c r="AX1457" t="str">
        <f t="shared" si="1524"/>
        <v>0</v>
      </c>
      <c r="AY1457" t="str">
        <f t="shared" si="1524"/>
        <v>0</v>
      </c>
      <c r="AZ1457" s="22"/>
    </row>
    <row r="1458" spans="1:52" ht="15" customHeight="1">
      <c r="A1458" s="38" t="s">
        <v>58</v>
      </c>
      <c r="B1458" s="82" t="str">
        <f t="shared" si="1518"/>
        <v>2304336G</v>
      </c>
      <c r="C1458" s="71">
        <v>45577.769328703696</v>
      </c>
      <c r="D1458" s="3" t="s">
        <v>871</v>
      </c>
      <c r="E1458" s="3" t="b">
        <f>ISNUMBER(MATCH(Table1[[#This Row],[Email]],Attendance[Email],0))</f>
        <v>1</v>
      </c>
      <c r="F1458" s="3">
        <f t="shared" si="1519"/>
        <v>45578.102662037032</v>
      </c>
      <c r="G1458" s="21">
        <f>DAY(Table1[[#This Row],[Actual Time]])</f>
        <v>13</v>
      </c>
      <c r="H1458">
        <f>MONTH(Table1[[#This Row],[Actual Time]])</f>
        <v>10</v>
      </c>
      <c r="I1458">
        <f>YEAR(Table1[[#This Row],[Actual Time]])</f>
        <v>2024</v>
      </c>
      <c r="J1458" t="str">
        <f t="shared" si="1520"/>
        <v>13/10/2024</v>
      </c>
      <c r="K1458" s="3" t="str">
        <f t="shared" si="1521"/>
        <v>0</v>
      </c>
      <c r="L1458" t="str">
        <f t="shared" si="1521"/>
        <v>0</v>
      </c>
      <c r="M1458" t="str">
        <f t="shared" si="1521"/>
        <v>0</v>
      </c>
      <c r="N1458" t="str">
        <f t="shared" si="1521"/>
        <v>0</v>
      </c>
      <c r="O1458" t="str">
        <f t="shared" si="1521"/>
        <v>0</v>
      </c>
      <c r="P1458" t="str">
        <f t="shared" si="1521"/>
        <v>0</v>
      </c>
      <c r="Q1458" t="str">
        <f t="shared" si="1521"/>
        <v>0</v>
      </c>
      <c r="R1458" t="str">
        <f t="shared" si="1521"/>
        <v>0</v>
      </c>
      <c r="S1458" t="str">
        <f t="shared" si="1521"/>
        <v>0</v>
      </c>
      <c r="T1458" t="str">
        <f t="shared" si="1521"/>
        <v>0</v>
      </c>
      <c r="U1458" t="str">
        <f t="shared" si="1522"/>
        <v>0</v>
      </c>
      <c r="V1458" t="str">
        <f t="shared" si="1522"/>
        <v>0</v>
      </c>
      <c r="W1458" t="str">
        <f t="shared" si="1522"/>
        <v>0</v>
      </c>
      <c r="X1458" t="str">
        <f t="shared" si="1522"/>
        <v>0</v>
      </c>
      <c r="Y1458" t="str">
        <f t="shared" si="1522"/>
        <v>0</v>
      </c>
      <c r="Z1458" t="str">
        <f t="shared" si="1522"/>
        <v>0</v>
      </c>
      <c r="AA1458" t="str">
        <f t="shared" si="1522"/>
        <v>0</v>
      </c>
      <c r="AB1458" s="3" t="str">
        <f t="shared" si="1522"/>
        <v>0</v>
      </c>
      <c r="AC1458" t="str">
        <f t="shared" si="1522"/>
        <v>0</v>
      </c>
      <c r="AD1458" t="str">
        <f t="shared" si="1522"/>
        <v>0</v>
      </c>
      <c r="AE1458" t="str">
        <f t="shared" si="1523"/>
        <v>0</v>
      </c>
      <c r="AF1458" t="str">
        <f t="shared" si="1523"/>
        <v>0</v>
      </c>
      <c r="AG1458" t="str">
        <f t="shared" si="1523"/>
        <v>0</v>
      </c>
      <c r="AH1458" t="str">
        <f t="shared" si="1523"/>
        <v>0</v>
      </c>
      <c r="AI1458" t="str">
        <f t="shared" si="1523"/>
        <v>0</v>
      </c>
      <c r="AJ1458" t="str">
        <f t="shared" si="1523"/>
        <v>0</v>
      </c>
      <c r="AK1458" t="str">
        <f t="shared" si="1523"/>
        <v>0</v>
      </c>
      <c r="AL1458" t="str">
        <f t="shared" si="1523"/>
        <v>0</v>
      </c>
      <c r="AM1458" t="str">
        <f t="shared" si="1523"/>
        <v>0</v>
      </c>
      <c r="AN1458" t="str">
        <f t="shared" si="1523"/>
        <v>0</v>
      </c>
      <c r="AO1458" t="str">
        <f t="shared" si="1524"/>
        <v>0</v>
      </c>
      <c r="AP1458" t="str">
        <f t="shared" si="1524"/>
        <v>0</v>
      </c>
      <c r="AQ1458" t="str">
        <f t="shared" si="1524"/>
        <v>0</v>
      </c>
      <c r="AR1458" t="str">
        <f t="shared" si="1524"/>
        <v>0</v>
      </c>
      <c r="AS1458" t="str">
        <f t="shared" si="1524"/>
        <v>0</v>
      </c>
      <c r="AT1458" t="str">
        <f t="shared" si="1524"/>
        <v>0</v>
      </c>
      <c r="AU1458" t="str">
        <f t="shared" si="1524"/>
        <v>0</v>
      </c>
      <c r="AV1458" t="str">
        <f t="shared" si="1524"/>
        <v>0</v>
      </c>
      <c r="AW1458" t="str">
        <f t="shared" si="1524"/>
        <v>0</v>
      </c>
      <c r="AX1458" t="str">
        <f t="shared" si="1524"/>
        <v>0</v>
      </c>
      <c r="AY1458" t="str">
        <f t="shared" si="1524"/>
        <v>0</v>
      </c>
      <c r="AZ1458" s="22"/>
    </row>
    <row r="1459" spans="1:52" ht="15" customHeight="1">
      <c r="A1459" s="38" t="s">
        <v>265</v>
      </c>
      <c r="B1459" s="82" t="str">
        <f t="shared" si="1518"/>
        <v>2301725D</v>
      </c>
      <c r="C1459" s="71">
        <v>45578.457094907397</v>
      </c>
      <c r="D1459" s="3" t="s">
        <v>1030</v>
      </c>
      <c r="E1459" s="3" t="b">
        <f>ISNUMBER(MATCH(Table1[[#This Row],[Email]],Attendance[Email],0))</f>
        <v>1</v>
      </c>
      <c r="F1459" s="3">
        <f t="shared" si="1519"/>
        <v>45578.790428240733</v>
      </c>
      <c r="G1459" s="21">
        <f>DAY(Table1[[#This Row],[Actual Time]])</f>
        <v>13</v>
      </c>
      <c r="H1459">
        <f>MONTH(Table1[[#This Row],[Actual Time]])</f>
        <v>10</v>
      </c>
      <c r="I1459">
        <f>YEAR(Table1[[#This Row],[Actual Time]])</f>
        <v>2024</v>
      </c>
      <c r="J1459" t="str">
        <f t="shared" si="1520"/>
        <v>13/10/2024</v>
      </c>
      <c r="K1459" s="3" t="str">
        <f t="shared" si="1521"/>
        <v>0</v>
      </c>
      <c r="L1459" t="str">
        <f t="shared" si="1521"/>
        <v>0</v>
      </c>
      <c r="M1459" t="str">
        <f t="shared" si="1521"/>
        <v>0</v>
      </c>
      <c r="N1459" t="str">
        <f t="shared" si="1521"/>
        <v>0</v>
      </c>
      <c r="O1459" t="str">
        <f t="shared" si="1521"/>
        <v>0</v>
      </c>
      <c r="P1459" t="str">
        <f t="shared" si="1521"/>
        <v>0</v>
      </c>
      <c r="Q1459" t="str">
        <f t="shared" si="1521"/>
        <v>0</v>
      </c>
      <c r="R1459" t="str">
        <f t="shared" si="1521"/>
        <v>0</v>
      </c>
      <c r="S1459" t="str">
        <f t="shared" si="1521"/>
        <v>0</v>
      </c>
      <c r="T1459" t="str">
        <f t="shared" si="1521"/>
        <v>0</v>
      </c>
      <c r="U1459" t="str">
        <f t="shared" si="1522"/>
        <v>0</v>
      </c>
      <c r="V1459" t="str">
        <f t="shared" si="1522"/>
        <v>0</v>
      </c>
      <c r="W1459" t="str">
        <f t="shared" si="1522"/>
        <v>0</v>
      </c>
      <c r="X1459" t="str">
        <f t="shared" si="1522"/>
        <v>0</v>
      </c>
      <c r="Y1459" t="str">
        <f t="shared" si="1522"/>
        <v>0</v>
      </c>
      <c r="Z1459" t="str">
        <f t="shared" si="1522"/>
        <v>0</v>
      </c>
      <c r="AA1459" t="str">
        <f t="shared" si="1522"/>
        <v>0</v>
      </c>
      <c r="AB1459" s="3" t="str">
        <f t="shared" si="1522"/>
        <v>0</v>
      </c>
      <c r="AC1459" t="str">
        <f t="shared" si="1522"/>
        <v>0</v>
      </c>
      <c r="AD1459" t="str">
        <f t="shared" si="1522"/>
        <v>0</v>
      </c>
      <c r="AE1459" t="str">
        <f t="shared" si="1523"/>
        <v>0</v>
      </c>
      <c r="AF1459" t="str">
        <f t="shared" si="1523"/>
        <v>0</v>
      </c>
      <c r="AG1459" t="str">
        <f t="shared" si="1523"/>
        <v>0</v>
      </c>
      <c r="AH1459" t="str">
        <f t="shared" si="1523"/>
        <v>0</v>
      </c>
      <c r="AI1459" t="str">
        <f t="shared" si="1523"/>
        <v>0</v>
      </c>
      <c r="AJ1459" t="str">
        <f t="shared" si="1523"/>
        <v>0</v>
      </c>
      <c r="AK1459" t="str">
        <f t="shared" si="1523"/>
        <v>0</v>
      </c>
      <c r="AL1459" t="str">
        <f t="shared" si="1523"/>
        <v>0</v>
      </c>
      <c r="AM1459" t="str">
        <f t="shared" si="1523"/>
        <v>0</v>
      </c>
      <c r="AN1459" t="str">
        <f t="shared" si="1523"/>
        <v>0</v>
      </c>
      <c r="AO1459" t="str">
        <f t="shared" si="1524"/>
        <v>0</v>
      </c>
      <c r="AP1459" t="str">
        <f t="shared" si="1524"/>
        <v>0</v>
      </c>
      <c r="AQ1459" t="str">
        <f t="shared" si="1524"/>
        <v>0</v>
      </c>
      <c r="AR1459" t="str">
        <f t="shared" si="1524"/>
        <v>0</v>
      </c>
      <c r="AS1459" t="str">
        <f t="shared" si="1524"/>
        <v>0</v>
      </c>
      <c r="AT1459" t="str">
        <f t="shared" si="1524"/>
        <v>0</v>
      </c>
      <c r="AU1459" t="str">
        <f t="shared" si="1524"/>
        <v>0</v>
      </c>
      <c r="AV1459" t="str">
        <f t="shared" si="1524"/>
        <v>0</v>
      </c>
      <c r="AW1459" t="str">
        <f t="shared" si="1524"/>
        <v>0</v>
      </c>
      <c r="AX1459" t="str">
        <f t="shared" si="1524"/>
        <v>0</v>
      </c>
      <c r="AY1459" t="str">
        <f t="shared" si="1524"/>
        <v>0</v>
      </c>
      <c r="AZ1459" s="22"/>
    </row>
    <row r="1460" spans="1:52" ht="15" customHeight="1">
      <c r="A1460" s="38" t="s">
        <v>58</v>
      </c>
      <c r="B1460" s="82" t="str">
        <f t="shared" si="1518"/>
        <v>2304336G</v>
      </c>
      <c r="C1460" s="71">
        <v>45578.666666666701</v>
      </c>
      <c r="D1460" s="3" t="s">
        <v>871</v>
      </c>
      <c r="E1460" s="3" t="b">
        <f>ISNUMBER(MATCH(Table1[[#This Row],[Email]],Attendance[Email],0))</f>
        <v>1</v>
      </c>
      <c r="F1460" s="3">
        <f t="shared" si="1519"/>
        <v>45579.000000000036</v>
      </c>
      <c r="G1460" s="21">
        <f>DAY(Table1[[#This Row],[Actual Time]])</f>
        <v>14</v>
      </c>
      <c r="H1460">
        <f>MONTH(Table1[[#This Row],[Actual Time]])</f>
        <v>10</v>
      </c>
      <c r="I1460">
        <f>YEAR(Table1[[#This Row],[Actual Time]])</f>
        <v>2024</v>
      </c>
      <c r="J1460" t="str">
        <f t="shared" si="1520"/>
        <v>14/10/2024</v>
      </c>
      <c r="K1460" s="3" t="str">
        <f t="shared" si="1521"/>
        <v>0</v>
      </c>
      <c r="L1460" t="str">
        <f t="shared" si="1521"/>
        <v>0</v>
      </c>
      <c r="M1460" t="str">
        <f t="shared" si="1521"/>
        <v>0</v>
      </c>
      <c r="N1460" t="str">
        <f t="shared" si="1521"/>
        <v>0</v>
      </c>
      <c r="O1460" t="str">
        <f t="shared" si="1521"/>
        <v>0</v>
      </c>
      <c r="P1460" t="str">
        <f t="shared" si="1521"/>
        <v>0</v>
      </c>
      <c r="Q1460" t="str">
        <f t="shared" si="1521"/>
        <v>0</v>
      </c>
      <c r="R1460" t="str">
        <f t="shared" si="1521"/>
        <v>0</v>
      </c>
      <c r="S1460" t="str">
        <f t="shared" si="1521"/>
        <v>0</v>
      </c>
      <c r="T1460" t="str">
        <f t="shared" si="1521"/>
        <v>0</v>
      </c>
      <c r="U1460" t="str">
        <f t="shared" si="1522"/>
        <v>0</v>
      </c>
      <c r="V1460" t="str">
        <f t="shared" si="1522"/>
        <v>0</v>
      </c>
      <c r="W1460" t="str">
        <f t="shared" si="1522"/>
        <v>0</v>
      </c>
      <c r="X1460" t="str">
        <f t="shared" si="1522"/>
        <v>0</v>
      </c>
      <c r="Y1460" t="str">
        <f t="shared" si="1522"/>
        <v>0</v>
      </c>
      <c r="Z1460" t="str">
        <f t="shared" si="1522"/>
        <v>0</v>
      </c>
      <c r="AA1460" t="str">
        <f t="shared" si="1522"/>
        <v>0</v>
      </c>
      <c r="AB1460" s="3" t="str">
        <f t="shared" si="1522"/>
        <v>0</v>
      </c>
      <c r="AC1460" t="str">
        <f t="shared" si="1522"/>
        <v>0</v>
      </c>
      <c r="AD1460" t="str">
        <f t="shared" si="1522"/>
        <v>0</v>
      </c>
      <c r="AE1460" t="str">
        <f t="shared" si="1523"/>
        <v>0</v>
      </c>
      <c r="AF1460" t="str">
        <f t="shared" si="1523"/>
        <v>0</v>
      </c>
      <c r="AG1460" t="str">
        <f t="shared" si="1523"/>
        <v>0</v>
      </c>
      <c r="AH1460" t="str">
        <f t="shared" si="1523"/>
        <v>0</v>
      </c>
      <c r="AI1460" t="str">
        <f t="shared" si="1523"/>
        <v>0</v>
      </c>
      <c r="AJ1460" t="str">
        <f t="shared" si="1523"/>
        <v>0</v>
      </c>
      <c r="AK1460" t="str">
        <f t="shared" si="1523"/>
        <v>0</v>
      </c>
      <c r="AL1460" t="str">
        <f t="shared" si="1523"/>
        <v>0</v>
      </c>
      <c r="AM1460" t="str">
        <f t="shared" si="1523"/>
        <v>0</v>
      </c>
      <c r="AN1460" t="str">
        <f t="shared" si="1523"/>
        <v>0</v>
      </c>
      <c r="AO1460" t="str">
        <f t="shared" si="1524"/>
        <v>0</v>
      </c>
      <c r="AP1460" t="str">
        <f t="shared" si="1524"/>
        <v>0</v>
      </c>
      <c r="AQ1460" t="str">
        <f t="shared" si="1524"/>
        <v>0</v>
      </c>
      <c r="AR1460" t="str">
        <f t="shared" si="1524"/>
        <v>0</v>
      </c>
      <c r="AS1460" t="str">
        <f t="shared" si="1524"/>
        <v>0</v>
      </c>
      <c r="AT1460" t="str">
        <f t="shared" si="1524"/>
        <v>0</v>
      </c>
      <c r="AU1460" t="str">
        <f t="shared" si="1524"/>
        <v>0</v>
      </c>
      <c r="AV1460" t="str">
        <f t="shared" si="1524"/>
        <v>0</v>
      </c>
      <c r="AW1460" t="str">
        <f t="shared" si="1524"/>
        <v>0</v>
      </c>
      <c r="AX1460" t="str">
        <f t="shared" si="1524"/>
        <v>0</v>
      </c>
      <c r="AY1460" t="str">
        <f t="shared" si="1524"/>
        <v>0</v>
      </c>
      <c r="AZ1460" s="22" t="s">
        <v>1031</v>
      </c>
    </row>
    <row r="1461" spans="1:52" ht="15" customHeight="1">
      <c r="A1461" s="38" t="s">
        <v>58</v>
      </c>
      <c r="B1461" s="82" t="str">
        <f t="shared" si="1518"/>
        <v>2304336G</v>
      </c>
      <c r="C1461" s="71">
        <v>45578.666666666701</v>
      </c>
      <c r="D1461" s="3" t="s">
        <v>871</v>
      </c>
      <c r="E1461" s="3" t="b">
        <f>ISNUMBER(MATCH(Table1[[#This Row],[Email]],Attendance[Email],0))</f>
        <v>1</v>
      </c>
      <c r="F1461" s="3">
        <f t="shared" si="1519"/>
        <v>45579.000000000036</v>
      </c>
      <c r="G1461" s="21">
        <f>DAY(Table1[[#This Row],[Actual Time]])</f>
        <v>14</v>
      </c>
      <c r="H1461">
        <f>MONTH(Table1[[#This Row],[Actual Time]])</f>
        <v>10</v>
      </c>
      <c r="I1461">
        <f>YEAR(Table1[[#This Row],[Actual Time]])</f>
        <v>2024</v>
      </c>
      <c r="J1461" t="str">
        <f t="shared" si="1520"/>
        <v>14/10/2024</v>
      </c>
      <c r="K1461" s="3" t="str">
        <f t="shared" si="1521"/>
        <v>0</v>
      </c>
      <c r="L1461" t="str">
        <f t="shared" si="1521"/>
        <v>0</v>
      </c>
      <c r="M1461" t="str">
        <f t="shared" si="1521"/>
        <v>0</v>
      </c>
      <c r="N1461" t="str">
        <f t="shared" si="1521"/>
        <v>0</v>
      </c>
      <c r="O1461" t="str">
        <f t="shared" si="1521"/>
        <v>0</v>
      </c>
      <c r="P1461" t="str">
        <f t="shared" si="1521"/>
        <v>0</v>
      </c>
      <c r="Q1461" t="str">
        <f t="shared" si="1521"/>
        <v>0</v>
      </c>
      <c r="R1461" t="str">
        <f t="shared" si="1521"/>
        <v>0</v>
      </c>
      <c r="S1461" t="str">
        <f t="shared" si="1521"/>
        <v>0</v>
      </c>
      <c r="T1461" t="str">
        <f t="shared" si="1521"/>
        <v>0</v>
      </c>
      <c r="U1461" t="str">
        <f t="shared" si="1522"/>
        <v>0</v>
      </c>
      <c r="V1461" t="str">
        <f t="shared" si="1522"/>
        <v>0</v>
      </c>
      <c r="W1461" t="str">
        <f t="shared" si="1522"/>
        <v>0</v>
      </c>
      <c r="X1461" t="str">
        <f t="shared" si="1522"/>
        <v>0</v>
      </c>
      <c r="Y1461" t="str">
        <f t="shared" si="1522"/>
        <v>0</v>
      </c>
      <c r="Z1461" t="str">
        <f t="shared" si="1522"/>
        <v>0</v>
      </c>
      <c r="AA1461" t="str">
        <f t="shared" si="1522"/>
        <v>0</v>
      </c>
      <c r="AB1461" s="3" t="str">
        <f t="shared" si="1522"/>
        <v>0</v>
      </c>
      <c r="AC1461" t="str">
        <f t="shared" si="1522"/>
        <v>0</v>
      </c>
      <c r="AD1461" t="str">
        <f t="shared" si="1522"/>
        <v>0</v>
      </c>
      <c r="AE1461" t="str">
        <f t="shared" si="1523"/>
        <v>0</v>
      </c>
      <c r="AF1461" t="str">
        <f t="shared" si="1523"/>
        <v>0</v>
      </c>
      <c r="AG1461" t="str">
        <f t="shared" si="1523"/>
        <v>0</v>
      </c>
      <c r="AH1461" t="str">
        <f t="shared" si="1523"/>
        <v>0</v>
      </c>
      <c r="AI1461" t="str">
        <f t="shared" si="1523"/>
        <v>0</v>
      </c>
      <c r="AJ1461" t="str">
        <f t="shared" si="1523"/>
        <v>0</v>
      </c>
      <c r="AK1461" t="str">
        <f t="shared" si="1523"/>
        <v>0</v>
      </c>
      <c r="AL1461" t="str">
        <f t="shared" si="1523"/>
        <v>0</v>
      </c>
      <c r="AM1461" t="str">
        <f t="shared" si="1523"/>
        <v>0</v>
      </c>
      <c r="AN1461" t="str">
        <f t="shared" si="1523"/>
        <v>0</v>
      </c>
      <c r="AO1461" t="str">
        <f t="shared" si="1524"/>
        <v>0</v>
      </c>
      <c r="AP1461" t="str">
        <f t="shared" si="1524"/>
        <v>0</v>
      </c>
      <c r="AQ1461" t="str">
        <f t="shared" si="1524"/>
        <v>0</v>
      </c>
      <c r="AR1461" t="str">
        <f t="shared" si="1524"/>
        <v>0</v>
      </c>
      <c r="AS1461" t="str">
        <f t="shared" si="1524"/>
        <v>0</v>
      </c>
      <c r="AT1461" t="str">
        <f t="shared" si="1524"/>
        <v>0</v>
      </c>
      <c r="AU1461" t="str">
        <f t="shared" si="1524"/>
        <v>0</v>
      </c>
      <c r="AV1461" t="str">
        <f t="shared" si="1524"/>
        <v>0</v>
      </c>
      <c r="AW1461" t="str">
        <f t="shared" si="1524"/>
        <v>0</v>
      </c>
      <c r="AX1461" t="str">
        <f t="shared" si="1524"/>
        <v>0</v>
      </c>
      <c r="AY1461" t="str">
        <f t="shared" si="1524"/>
        <v>0</v>
      </c>
      <c r="AZ1461" s="22" t="s">
        <v>1032</v>
      </c>
    </row>
    <row r="1462" spans="1:52" ht="15" customHeight="1">
      <c r="A1462" s="38" t="s">
        <v>58</v>
      </c>
      <c r="B1462" s="82" t="str">
        <f t="shared" si="1518"/>
        <v>2304336G</v>
      </c>
      <c r="C1462" s="71">
        <v>45579.666666666701</v>
      </c>
      <c r="D1462" s="3" t="s">
        <v>871</v>
      </c>
      <c r="E1462" s="3" t="b">
        <f>ISNUMBER(MATCH(Table1[[#This Row],[Email]],Attendance[Email],0))</f>
        <v>1</v>
      </c>
      <c r="F1462" s="3">
        <f t="shared" si="1519"/>
        <v>45580.000000000036</v>
      </c>
      <c r="G1462" s="21">
        <f>DAY(Table1[[#This Row],[Actual Time]])</f>
        <v>15</v>
      </c>
      <c r="H1462">
        <f>MONTH(Table1[[#This Row],[Actual Time]])</f>
        <v>10</v>
      </c>
      <c r="I1462">
        <f>YEAR(Table1[[#This Row],[Actual Time]])</f>
        <v>2024</v>
      </c>
      <c r="J1462" t="str">
        <f t="shared" si="1520"/>
        <v>15/10/2024</v>
      </c>
      <c r="K1462" s="3" t="str">
        <f t="shared" si="1521"/>
        <v>0</v>
      </c>
      <c r="L1462" t="str">
        <f t="shared" si="1521"/>
        <v>0</v>
      </c>
      <c r="M1462" t="str">
        <f t="shared" si="1521"/>
        <v>0</v>
      </c>
      <c r="N1462" t="str">
        <f t="shared" si="1521"/>
        <v>0</v>
      </c>
      <c r="O1462" t="str">
        <f t="shared" si="1521"/>
        <v>0</v>
      </c>
      <c r="P1462" t="str">
        <f t="shared" si="1521"/>
        <v>0</v>
      </c>
      <c r="Q1462" t="str">
        <f t="shared" si="1521"/>
        <v>0</v>
      </c>
      <c r="R1462" t="str">
        <f t="shared" si="1521"/>
        <v>0</v>
      </c>
      <c r="S1462" t="str">
        <f t="shared" si="1521"/>
        <v>0</v>
      </c>
      <c r="T1462" t="str">
        <f t="shared" si="1521"/>
        <v>0</v>
      </c>
      <c r="U1462" t="str">
        <f t="shared" si="1522"/>
        <v>0</v>
      </c>
      <c r="V1462" t="str">
        <f t="shared" si="1522"/>
        <v>0</v>
      </c>
      <c r="W1462" t="str">
        <f t="shared" si="1522"/>
        <v>0</v>
      </c>
      <c r="X1462" t="str">
        <f t="shared" si="1522"/>
        <v>0</v>
      </c>
      <c r="Y1462" t="str">
        <f t="shared" si="1522"/>
        <v>0</v>
      </c>
      <c r="Z1462" t="str">
        <f t="shared" si="1522"/>
        <v>0</v>
      </c>
      <c r="AA1462" t="str">
        <f t="shared" si="1522"/>
        <v>0</v>
      </c>
      <c r="AB1462" s="3" t="str">
        <f t="shared" si="1522"/>
        <v>0</v>
      </c>
      <c r="AC1462" t="str">
        <f t="shared" si="1522"/>
        <v>0</v>
      </c>
      <c r="AD1462" t="str">
        <f t="shared" si="1522"/>
        <v>0</v>
      </c>
      <c r="AE1462" t="str">
        <f t="shared" si="1523"/>
        <v>0</v>
      </c>
      <c r="AF1462" t="str">
        <f t="shared" si="1523"/>
        <v>0</v>
      </c>
      <c r="AG1462" t="str">
        <f t="shared" si="1523"/>
        <v>0</v>
      </c>
      <c r="AH1462" t="str">
        <f t="shared" si="1523"/>
        <v>0</v>
      </c>
      <c r="AI1462" t="str">
        <f t="shared" si="1523"/>
        <v>0</v>
      </c>
      <c r="AJ1462" t="str">
        <f t="shared" si="1523"/>
        <v>0</v>
      </c>
      <c r="AK1462" t="str">
        <f t="shared" si="1523"/>
        <v>0</v>
      </c>
      <c r="AL1462" t="str">
        <f t="shared" si="1523"/>
        <v>0</v>
      </c>
      <c r="AM1462" t="str">
        <f t="shared" si="1523"/>
        <v>0</v>
      </c>
      <c r="AN1462" t="str">
        <f t="shared" si="1523"/>
        <v>0</v>
      </c>
      <c r="AO1462" t="str">
        <f t="shared" si="1524"/>
        <v>0</v>
      </c>
      <c r="AP1462" t="str">
        <f t="shared" si="1524"/>
        <v>0</v>
      </c>
      <c r="AQ1462" t="str">
        <f t="shared" si="1524"/>
        <v>0</v>
      </c>
      <c r="AR1462" t="str">
        <f t="shared" si="1524"/>
        <v>0</v>
      </c>
      <c r="AS1462" t="str">
        <f t="shared" si="1524"/>
        <v>0</v>
      </c>
      <c r="AT1462" t="str">
        <f t="shared" si="1524"/>
        <v>0</v>
      </c>
      <c r="AU1462" t="str">
        <f t="shared" si="1524"/>
        <v>0</v>
      </c>
      <c r="AV1462" t="str">
        <f t="shared" si="1524"/>
        <v>0</v>
      </c>
      <c r="AW1462" t="str">
        <f t="shared" si="1524"/>
        <v>0</v>
      </c>
      <c r="AX1462" t="str">
        <f t="shared" si="1524"/>
        <v>0</v>
      </c>
      <c r="AY1462" t="str">
        <f t="shared" si="1524"/>
        <v>0</v>
      </c>
      <c r="AZ1462" s="22" t="s">
        <v>1033</v>
      </c>
    </row>
    <row r="1463" spans="1:52" ht="15" customHeight="1">
      <c r="A1463" s="38" t="s">
        <v>58</v>
      </c>
      <c r="B1463" s="82" t="str">
        <f t="shared" si="1518"/>
        <v>2304336G</v>
      </c>
      <c r="C1463" s="71">
        <v>45579.666666666701</v>
      </c>
      <c r="D1463" s="3" t="s">
        <v>871</v>
      </c>
      <c r="E1463" s="3" t="b">
        <f>ISNUMBER(MATCH(Table1[[#This Row],[Email]],Attendance[Email],0))</f>
        <v>1</v>
      </c>
      <c r="F1463" s="3">
        <f t="shared" si="1519"/>
        <v>45580.000000000036</v>
      </c>
      <c r="G1463" s="21">
        <f>DAY(Table1[[#This Row],[Actual Time]])</f>
        <v>15</v>
      </c>
      <c r="H1463">
        <f>MONTH(Table1[[#This Row],[Actual Time]])</f>
        <v>10</v>
      </c>
      <c r="I1463">
        <f>YEAR(Table1[[#This Row],[Actual Time]])</f>
        <v>2024</v>
      </c>
      <c r="J1463" t="str">
        <f t="shared" si="1520"/>
        <v>15/10/2024</v>
      </c>
      <c r="K1463" s="3" t="str">
        <f t="shared" si="1521"/>
        <v>0</v>
      </c>
      <c r="L1463" t="str">
        <f t="shared" si="1521"/>
        <v>0</v>
      </c>
      <c r="M1463" t="str">
        <f t="shared" si="1521"/>
        <v>0</v>
      </c>
      <c r="N1463" t="str">
        <f t="shared" si="1521"/>
        <v>0</v>
      </c>
      <c r="O1463" t="str">
        <f t="shared" si="1521"/>
        <v>0</v>
      </c>
      <c r="P1463" t="str">
        <f t="shared" si="1521"/>
        <v>0</v>
      </c>
      <c r="Q1463" t="str">
        <f t="shared" si="1521"/>
        <v>0</v>
      </c>
      <c r="R1463" t="str">
        <f t="shared" si="1521"/>
        <v>0</v>
      </c>
      <c r="S1463" t="str">
        <f t="shared" si="1521"/>
        <v>0</v>
      </c>
      <c r="T1463" t="str">
        <f t="shared" si="1521"/>
        <v>0</v>
      </c>
      <c r="U1463" t="str">
        <f t="shared" si="1522"/>
        <v>0</v>
      </c>
      <c r="V1463" t="str">
        <f t="shared" si="1522"/>
        <v>0</v>
      </c>
      <c r="W1463" t="str">
        <f t="shared" si="1522"/>
        <v>0</v>
      </c>
      <c r="X1463" t="str">
        <f t="shared" si="1522"/>
        <v>0</v>
      </c>
      <c r="Y1463" t="str">
        <f t="shared" si="1522"/>
        <v>0</v>
      </c>
      <c r="Z1463" t="str">
        <f t="shared" si="1522"/>
        <v>0</v>
      </c>
      <c r="AA1463" t="str">
        <f t="shared" si="1522"/>
        <v>0</v>
      </c>
      <c r="AB1463" s="3" t="str">
        <f t="shared" si="1522"/>
        <v>0</v>
      </c>
      <c r="AC1463" t="str">
        <f t="shared" si="1522"/>
        <v>0</v>
      </c>
      <c r="AD1463" t="str">
        <f t="shared" si="1522"/>
        <v>0</v>
      </c>
      <c r="AE1463" t="str">
        <f t="shared" si="1523"/>
        <v>0</v>
      </c>
      <c r="AF1463" t="str">
        <f t="shared" si="1523"/>
        <v>0</v>
      </c>
      <c r="AG1463" t="str">
        <f t="shared" si="1523"/>
        <v>0</v>
      </c>
      <c r="AH1463" t="str">
        <f t="shared" si="1523"/>
        <v>0</v>
      </c>
      <c r="AI1463" t="str">
        <f t="shared" si="1523"/>
        <v>0</v>
      </c>
      <c r="AJ1463" t="str">
        <f t="shared" si="1523"/>
        <v>0</v>
      </c>
      <c r="AK1463" t="str">
        <f t="shared" si="1523"/>
        <v>0</v>
      </c>
      <c r="AL1463" t="str">
        <f t="shared" si="1523"/>
        <v>0</v>
      </c>
      <c r="AM1463" t="str">
        <f t="shared" si="1523"/>
        <v>0</v>
      </c>
      <c r="AN1463" t="str">
        <f t="shared" si="1523"/>
        <v>0</v>
      </c>
      <c r="AO1463" t="str">
        <f t="shared" si="1524"/>
        <v>0</v>
      </c>
      <c r="AP1463" t="str">
        <f t="shared" si="1524"/>
        <v>0</v>
      </c>
      <c r="AQ1463" t="str">
        <f t="shared" si="1524"/>
        <v>0</v>
      </c>
      <c r="AR1463" t="str">
        <f t="shared" si="1524"/>
        <v>0</v>
      </c>
      <c r="AS1463" t="str">
        <f t="shared" si="1524"/>
        <v>0</v>
      </c>
      <c r="AT1463" t="str">
        <f t="shared" si="1524"/>
        <v>0</v>
      </c>
      <c r="AU1463" t="str">
        <f t="shared" si="1524"/>
        <v>0</v>
      </c>
      <c r="AV1463" t="str">
        <f t="shared" si="1524"/>
        <v>0</v>
      </c>
      <c r="AW1463" t="str">
        <f t="shared" si="1524"/>
        <v>0</v>
      </c>
      <c r="AX1463" t="str">
        <f t="shared" si="1524"/>
        <v>0</v>
      </c>
      <c r="AY1463" t="str">
        <f t="shared" si="1524"/>
        <v>0</v>
      </c>
      <c r="AZ1463" s="22" t="s">
        <v>1034</v>
      </c>
    </row>
    <row r="1464" spans="1:52" ht="15" customHeight="1">
      <c r="A1464" s="38" t="s">
        <v>58</v>
      </c>
      <c r="B1464" s="82" t="str">
        <f t="shared" si="1518"/>
        <v>2304336G</v>
      </c>
      <c r="C1464" s="71">
        <v>45582.666666666701</v>
      </c>
      <c r="D1464" s="3" t="s">
        <v>871</v>
      </c>
      <c r="E1464" s="3" t="b">
        <f>ISNUMBER(MATCH(Table1[[#This Row],[Email]],Attendance[Email],0))</f>
        <v>1</v>
      </c>
      <c r="F1464" s="3">
        <f t="shared" si="1519"/>
        <v>45583.000000000036</v>
      </c>
      <c r="G1464" s="21">
        <f>DAY(Table1[[#This Row],[Actual Time]])</f>
        <v>18</v>
      </c>
      <c r="H1464">
        <f>MONTH(Table1[[#This Row],[Actual Time]])</f>
        <v>10</v>
      </c>
      <c r="I1464">
        <f>YEAR(Table1[[#This Row],[Actual Time]])</f>
        <v>2024</v>
      </c>
      <c r="J1464" t="str">
        <f t="shared" si="1520"/>
        <v>18/10/2024</v>
      </c>
      <c r="K1464" s="3" t="str">
        <f t="shared" si="1521"/>
        <v>0</v>
      </c>
      <c r="L1464" t="str">
        <f t="shared" si="1521"/>
        <v>0</v>
      </c>
      <c r="M1464" t="str">
        <f t="shared" si="1521"/>
        <v>0</v>
      </c>
      <c r="N1464" t="str">
        <f t="shared" si="1521"/>
        <v>0</v>
      </c>
      <c r="O1464" t="str">
        <f t="shared" si="1521"/>
        <v>0</v>
      </c>
      <c r="P1464" t="str">
        <f t="shared" si="1521"/>
        <v>0</v>
      </c>
      <c r="Q1464" t="str">
        <f t="shared" si="1521"/>
        <v>0</v>
      </c>
      <c r="R1464" t="str">
        <f t="shared" si="1521"/>
        <v>0</v>
      </c>
      <c r="S1464" t="str">
        <f t="shared" si="1521"/>
        <v>0</v>
      </c>
      <c r="T1464" t="str">
        <f t="shared" si="1521"/>
        <v>0</v>
      </c>
      <c r="U1464" t="str">
        <f t="shared" si="1522"/>
        <v>0</v>
      </c>
      <c r="V1464" t="str">
        <f t="shared" si="1522"/>
        <v>0</v>
      </c>
      <c r="W1464" t="str">
        <f t="shared" si="1522"/>
        <v>0</v>
      </c>
      <c r="X1464" t="str">
        <f t="shared" si="1522"/>
        <v>0</v>
      </c>
      <c r="Y1464" t="str">
        <f t="shared" si="1522"/>
        <v>0</v>
      </c>
      <c r="Z1464" t="str">
        <f t="shared" si="1522"/>
        <v>0</v>
      </c>
      <c r="AA1464" t="str">
        <f t="shared" si="1522"/>
        <v>0</v>
      </c>
      <c r="AB1464" s="3" t="str">
        <f t="shared" si="1522"/>
        <v>0</v>
      </c>
      <c r="AC1464" t="str">
        <f t="shared" si="1522"/>
        <v>0</v>
      </c>
      <c r="AD1464" t="str">
        <f t="shared" si="1522"/>
        <v>0</v>
      </c>
      <c r="AE1464" t="str">
        <f t="shared" si="1523"/>
        <v>0</v>
      </c>
      <c r="AF1464" t="str">
        <f t="shared" si="1523"/>
        <v>0</v>
      </c>
      <c r="AG1464" t="str">
        <f t="shared" si="1523"/>
        <v>0</v>
      </c>
      <c r="AH1464" t="str">
        <f t="shared" si="1523"/>
        <v>1</v>
      </c>
      <c r="AI1464" t="str">
        <f t="shared" si="1523"/>
        <v>0</v>
      </c>
      <c r="AJ1464" t="str">
        <f t="shared" si="1523"/>
        <v>0</v>
      </c>
      <c r="AK1464" t="str">
        <f t="shared" si="1523"/>
        <v>0</v>
      </c>
      <c r="AL1464" t="str">
        <f t="shared" si="1523"/>
        <v>0</v>
      </c>
      <c r="AM1464" t="str">
        <f t="shared" si="1523"/>
        <v>0</v>
      </c>
      <c r="AN1464" t="str">
        <f t="shared" si="1523"/>
        <v>0</v>
      </c>
      <c r="AO1464" t="str">
        <f t="shared" si="1524"/>
        <v>0</v>
      </c>
      <c r="AP1464" t="str">
        <f t="shared" si="1524"/>
        <v>0</v>
      </c>
      <c r="AQ1464" t="str">
        <f t="shared" si="1524"/>
        <v>0</v>
      </c>
      <c r="AR1464" t="str">
        <f t="shared" si="1524"/>
        <v>0</v>
      </c>
      <c r="AS1464" t="str">
        <f t="shared" si="1524"/>
        <v>0</v>
      </c>
      <c r="AT1464" t="str">
        <f t="shared" si="1524"/>
        <v>0</v>
      </c>
      <c r="AU1464" t="str">
        <f t="shared" si="1524"/>
        <v>0</v>
      </c>
      <c r="AV1464" t="str">
        <f t="shared" si="1524"/>
        <v>0</v>
      </c>
      <c r="AW1464" t="str">
        <f t="shared" si="1524"/>
        <v>0</v>
      </c>
      <c r="AX1464" t="str">
        <f t="shared" si="1524"/>
        <v>0</v>
      </c>
      <c r="AY1464" t="str">
        <f t="shared" si="1524"/>
        <v>0</v>
      </c>
      <c r="AZ1464" s="22" t="s">
        <v>1035</v>
      </c>
    </row>
    <row r="1465" spans="1:52" ht="15" customHeight="1">
      <c r="A1465" s="38" t="s">
        <v>58</v>
      </c>
      <c r="B1465" s="82" t="str">
        <f t="shared" si="1518"/>
        <v>2304336G</v>
      </c>
      <c r="C1465" s="71">
        <v>45582.666666666701</v>
      </c>
      <c r="D1465" s="3" t="s">
        <v>871</v>
      </c>
      <c r="E1465" s="3" t="b">
        <f>ISNUMBER(MATCH(Table1[[#This Row],[Email]],Attendance[Email],0))</f>
        <v>1</v>
      </c>
      <c r="F1465" s="3">
        <f t="shared" si="1519"/>
        <v>45583.000000000036</v>
      </c>
      <c r="G1465" s="21">
        <f>DAY(Table1[[#This Row],[Actual Time]])</f>
        <v>18</v>
      </c>
      <c r="H1465">
        <f>MONTH(Table1[[#This Row],[Actual Time]])</f>
        <v>10</v>
      </c>
      <c r="I1465">
        <f>YEAR(Table1[[#This Row],[Actual Time]])</f>
        <v>2024</v>
      </c>
      <c r="J1465" t="str">
        <f t="shared" si="1520"/>
        <v>18/10/2024</v>
      </c>
      <c r="K1465" s="3" t="str">
        <f t="shared" ref="K1465:T1474" si="1525">IF(K$1=$J1465,"1","0")</f>
        <v>0</v>
      </c>
      <c r="L1465" t="str">
        <f t="shared" si="1525"/>
        <v>0</v>
      </c>
      <c r="M1465" t="str">
        <f t="shared" si="1525"/>
        <v>0</v>
      </c>
      <c r="N1465" t="str">
        <f t="shared" si="1525"/>
        <v>0</v>
      </c>
      <c r="O1465" t="str">
        <f t="shared" si="1525"/>
        <v>0</v>
      </c>
      <c r="P1465" t="str">
        <f t="shared" si="1525"/>
        <v>0</v>
      </c>
      <c r="Q1465" t="str">
        <f t="shared" si="1525"/>
        <v>0</v>
      </c>
      <c r="R1465" t="str">
        <f t="shared" si="1525"/>
        <v>0</v>
      </c>
      <c r="S1465" t="str">
        <f t="shared" si="1525"/>
        <v>0</v>
      </c>
      <c r="T1465" t="str">
        <f t="shared" si="1525"/>
        <v>0</v>
      </c>
      <c r="U1465" t="str">
        <f t="shared" ref="U1465:AD1474" si="1526">IF(U$1=$J1465,"1","0")</f>
        <v>0</v>
      </c>
      <c r="V1465" t="str">
        <f t="shared" si="1526"/>
        <v>0</v>
      </c>
      <c r="W1465" t="str">
        <f t="shared" si="1526"/>
        <v>0</v>
      </c>
      <c r="X1465" t="str">
        <f t="shared" si="1526"/>
        <v>0</v>
      </c>
      <c r="Y1465" t="str">
        <f t="shared" si="1526"/>
        <v>0</v>
      </c>
      <c r="Z1465" t="str">
        <f t="shared" si="1526"/>
        <v>0</v>
      </c>
      <c r="AA1465" t="str">
        <f t="shared" si="1526"/>
        <v>0</v>
      </c>
      <c r="AB1465" s="3" t="str">
        <f t="shared" si="1526"/>
        <v>0</v>
      </c>
      <c r="AC1465" t="str">
        <f t="shared" si="1526"/>
        <v>0</v>
      </c>
      <c r="AD1465" t="str">
        <f t="shared" si="1526"/>
        <v>0</v>
      </c>
      <c r="AE1465" t="str">
        <f t="shared" ref="AE1465:AN1474" si="1527">IF(AE$1=$J1465,"1","0")</f>
        <v>0</v>
      </c>
      <c r="AF1465" t="str">
        <f t="shared" si="1527"/>
        <v>0</v>
      </c>
      <c r="AG1465" t="str">
        <f t="shared" si="1527"/>
        <v>0</v>
      </c>
      <c r="AH1465" t="str">
        <f t="shared" si="1527"/>
        <v>1</v>
      </c>
      <c r="AI1465" t="str">
        <f t="shared" si="1527"/>
        <v>0</v>
      </c>
      <c r="AJ1465" t="str">
        <f t="shared" si="1527"/>
        <v>0</v>
      </c>
      <c r="AK1465" t="str">
        <f t="shared" si="1527"/>
        <v>0</v>
      </c>
      <c r="AL1465" t="str">
        <f t="shared" si="1527"/>
        <v>0</v>
      </c>
      <c r="AM1465" t="str">
        <f t="shared" si="1527"/>
        <v>0</v>
      </c>
      <c r="AN1465" t="str">
        <f t="shared" si="1527"/>
        <v>0</v>
      </c>
      <c r="AO1465" t="str">
        <f t="shared" ref="AO1465:AY1474" si="1528">IF(AO$1=$J1465,"1","0")</f>
        <v>0</v>
      </c>
      <c r="AP1465" t="str">
        <f t="shared" si="1528"/>
        <v>0</v>
      </c>
      <c r="AQ1465" t="str">
        <f t="shared" si="1528"/>
        <v>0</v>
      </c>
      <c r="AR1465" t="str">
        <f t="shared" si="1528"/>
        <v>0</v>
      </c>
      <c r="AS1465" t="str">
        <f t="shared" si="1528"/>
        <v>0</v>
      </c>
      <c r="AT1465" t="str">
        <f t="shared" si="1528"/>
        <v>0</v>
      </c>
      <c r="AU1465" t="str">
        <f t="shared" si="1528"/>
        <v>0</v>
      </c>
      <c r="AV1465" t="str">
        <f t="shared" si="1528"/>
        <v>0</v>
      </c>
      <c r="AW1465" t="str">
        <f t="shared" si="1528"/>
        <v>0</v>
      </c>
      <c r="AX1465" t="str">
        <f t="shared" si="1528"/>
        <v>0</v>
      </c>
      <c r="AY1465" t="str">
        <f t="shared" si="1528"/>
        <v>0</v>
      </c>
      <c r="AZ1465" s="22" t="s">
        <v>1036</v>
      </c>
    </row>
    <row r="1466" spans="1:52" ht="15" customHeight="1">
      <c r="A1466" s="38" t="s">
        <v>386</v>
      </c>
      <c r="B1466" s="82" t="str">
        <f t="shared" si="1518"/>
        <v>2402348C</v>
      </c>
      <c r="C1466" s="71">
        <v>45583.421458333301</v>
      </c>
      <c r="D1466" s="3" t="s">
        <v>1037</v>
      </c>
      <c r="E1466" s="3" t="b">
        <f>ISNUMBER(MATCH(Table1[[#This Row],[Email]],Attendance[Email],0))</f>
        <v>1</v>
      </c>
      <c r="F1466" s="3">
        <f t="shared" si="1519"/>
        <v>45583.754791666637</v>
      </c>
      <c r="G1466" s="21">
        <f>DAY(Table1[[#This Row],[Actual Time]])</f>
        <v>18</v>
      </c>
      <c r="H1466">
        <f>MONTH(Table1[[#This Row],[Actual Time]])</f>
        <v>10</v>
      </c>
      <c r="I1466">
        <f>YEAR(Table1[[#This Row],[Actual Time]])</f>
        <v>2024</v>
      </c>
      <c r="J1466" t="str">
        <f t="shared" si="1520"/>
        <v>18/10/2024</v>
      </c>
      <c r="K1466" s="3" t="str">
        <f t="shared" si="1525"/>
        <v>0</v>
      </c>
      <c r="L1466" t="str">
        <f t="shared" si="1525"/>
        <v>0</v>
      </c>
      <c r="M1466" t="str">
        <f t="shared" si="1525"/>
        <v>0</v>
      </c>
      <c r="N1466" t="str">
        <f t="shared" si="1525"/>
        <v>0</v>
      </c>
      <c r="O1466" t="str">
        <f t="shared" si="1525"/>
        <v>0</v>
      </c>
      <c r="P1466" t="str">
        <f t="shared" si="1525"/>
        <v>0</v>
      </c>
      <c r="Q1466" t="str">
        <f t="shared" si="1525"/>
        <v>0</v>
      </c>
      <c r="R1466" t="str">
        <f t="shared" si="1525"/>
        <v>0</v>
      </c>
      <c r="S1466" t="str">
        <f t="shared" si="1525"/>
        <v>0</v>
      </c>
      <c r="T1466" t="str">
        <f t="shared" si="1525"/>
        <v>0</v>
      </c>
      <c r="U1466" t="str">
        <f t="shared" si="1526"/>
        <v>0</v>
      </c>
      <c r="V1466" t="str">
        <f t="shared" si="1526"/>
        <v>0</v>
      </c>
      <c r="W1466" t="str">
        <f t="shared" si="1526"/>
        <v>0</v>
      </c>
      <c r="X1466" t="str">
        <f t="shared" si="1526"/>
        <v>0</v>
      </c>
      <c r="Y1466" t="str">
        <f t="shared" si="1526"/>
        <v>0</v>
      </c>
      <c r="Z1466" t="str">
        <f t="shared" si="1526"/>
        <v>0</v>
      </c>
      <c r="AA1466" t="str">
        <f t="shared" si="1526"/>
        <v>0</v>
      </c>
      <c r="AB1466" s="3" t="str">
        <f t="shared" si="1526"/>
        <v>0</v>
      </c>
      <c r="AC1466" t="str">
        <f t="shared" si="1526"/>
        <v>0</v>
      </c>
      <c r="AD1466" t="str">
        <f t="shared" si="1526"/>
        <v>0</v>
      </c>
      <c r="AE1466" t="str">
        <f t="shared" si="1527"/>
        <v>0</v>
      </c>
      <c r="AF1466" t="str">
        <f t="shared" si="1527"/>
        <v>0</v>
      </c>
      <c r="AG1466" t="str">
        <f t="shared" si="1527"/>
        <v>0</v>
      </c>
      <c r="AH1466" t="str">
        <f t="shared" si="1527"/>
        <v>1</v>
      </c>
      <c r="AI1466" t="str">
        <f t="shared" si="1527"/>
        <v>0</v>
      </c>
      <c r="AJ1466" t="str">
        <f t="shared" si="1527"/>
        <v>0</v>
      </c>
      <c r="AK1466" t="str">
        <f t="shared" si="1527"/>
        <v>0</v>
      </c>
      <c r="AL1466" t="str">
        <f t="shared" si="1527"/>
        <v>0</v>
      </c>
      <c r="AM1466" t="str">
        <f t="shared" si="1527"/>
        <v>0</v>
      </c>
      <c r="AN1466" t="str">
        <f t="shared" si="1527"/>
        <v>0</v>
      </c>
      <c r="AO1466" t="str">
        <f t="shared" si="1528"/>
        <v>0</v>
      </c>
      <c r="AP1466" t="str">
        <f t="shared" si="1528"/>
        <v>0</v>
      </c>
      <c r="AQ1466" t="str">
        <f t="shared" si="1528"/>
        <v>0</v>
      </c>
      <c r="AR1466" t="str">
        <f t="shared" si="1528"/>
        <v>0</v>
      </c>
      <c r="AS1466" t="str">
        <f t="shared" si="1528"/>
        <v>0</v>
      </c>
      <c r="AT1466" t="str">
        <f t="shared" si="1528"/>
        <v>0</v>
      </c>
      <c r="AU1466" t="str">
        <f t="shared" si="1528"/>
        <v>0</v>
      </c>
      <c r="AV1466" t="str">
        <f t="shared" si="1528"/>
        <v>0</v>
      </c>
      <c r="AW1466" t="str">
        <f t="shared" si="1528"/>
        <v>0</v>
      </c>
      <c r="AX1466" t="str">
        <f t="shared" si="1528"/>
        <v>0</v>
      </c>
      <c r="AY1466" t="str">
        <f t="shared" si="1528"/>
        <v>0</v>
      </c>
      <c r="AZ1466" s="22"/>
    </row>
    <row r="1467" spans="1:52" ht="15" customHeight="1">
      <c r="A1467" s="38" t="s">
        <v>158</v>
      </c>
      <c r="B1467" s="82" t="str">
        <f t="shared" si="1518"/>
        <v>2402682E</v>
      </c>
      <c r="C1467" s="71">
        <v>45583.4223263889</v>
      </c>
      <c r="D1467" s="3" t="s">
        <v>1038</v>
      </c>
      <c r="E1467" s="3" t="b">
        <f>ISNUMBER(MATCH(Table1[[#This Row],[Email]],Attendance[Email],0))</f>
        <v>1</v>
      </c>
      <c r="F1467" s="3">
        <f t="shared" si="1519"/>
        <v>45583.755659722236</v>
      </c>
      <c r="G1467" s="21">
        <f>DAY(Table1[[#This Row],[Actual Time]])</f>
        <v>18</v>
      </c>
      <c r="H1467">
        <f>MONTH(Table1[[#This Row],[Actual Time]])</f>
        <v>10</v>
      </c>
      <c r="I1467">
        <f>YEAR(Table1[[#This Row],[Actual Time]])</f>
        <v>2024</v>
      </c>
      <c r="J1467" t="str">
        <f t="shared" si="1520"/>
        <v>18/10/2024</v>
      </c>
      <c r="K1467" s="3" t="str">
        <f t="shared" si="1525"/>
        <v>0</v>
      </c>
      <c r="L1467" t="str">
        <f t="shared" si="1525"/>
        <v>0</v>
      </c>
      <c r="M1467" t="str">
        <f t="shared" si="1525"/>
        <v>0</v>
      </c>
      <c r="N1467" t="str">
        <f t="shared" si="1525"/>
        <v>0</v>
      </c>
      <c r="O1467" t="str">
        <f t="shared" si="1525"/>
        <v>0</v>
      </c>
      <c r="P1467" t="str">
        <f t="shared" si="1525"/>
        <v>0</v>
      </c>
      <c r="Q1467" t="str">
        <f t="shared" si="1525"/>
        <v>0</v>
      </c>
      <c r="R1467" t="str">
        <f t="shared" si="1525"/>
        <v>0</v>
      </c>
      <c r="S1467" t="str">
        <f t="shared" si="1525"/>
        <v>0</v>
      </c>
      <c r="T1467" t="str">
        <f t="shared" si="1525"/>
        <v>0</v>
      </c>
      <c r="U1467" t="str">
        <f t="shared" si="1526"/>
        <v>0</v>
      </c>
      <c r="V1467" t="str">
        <f t="shared" si="1526"/>
        <v>0</v>
      </c>
      <c r="W1467" t="str">
        <f t="shared" si="1526"/>
        <v>0</v>
      </c>
      <c r="X1467" t="str">
        <f t="shared" si="1526"/>
        <v>0</v>
      </c>
      <c r="Y1467" t="str">
        <f t="shared" si="1526"/>
        <v>0</v>
      </c>
      <c r="Z1467" t="str">
        <f t="shared" si="1526"/>
        <v>0</v>
      </c>
      <c r="AA1467" t="str">
        <f t="shared" si="1526"/>
        <v>0</v>
      </c>
      <c r="AB1467" s="3" t="str">
        <f t="shared" si="1526"/>
        <v>0</v>
      </c>
      <c r="AC1467" t="str">
        <f t="shared" si="1526"/>
        <v>0</v>
      </c>
      <c r="AD1467" t="str">
        <f t="shared" si="1526"/>
        <v>0</v>
      </c>
      <c r="AE1467" t="str">
        <f t="shared" si="1527"/>
        <v>0</v>
      </c>
      <c r="AF1467" t="str">
        <f t="shared" si="1527"/>
        <v>0</v>
      </c>
      <c r="AG1467" t="str">
        <f t="shared" si="1527"/>
        <v>0</v>
      </c>
      <c r="AH1467" t="str">
        <f t="shared" si="1527"/>
        <v>1</v>
      </c>
      <c r="AI1467" t="str">
        <f t="shared" si="1527"/>
        <v>0</v>
      </c>
      <c r="AJ1467" t="str">
        <f t="shared" si="1527"/>
        <v>0</v>
      </c>
      <c r="AK1467" t="str">
        <f t="shared" si="1527"/>
        <v>0</v>
      </c>
      <c r="AL1467" t="str">
        <f t="shared" si="1527"/>
        <v>0</v>
      </c>
      <c r="AM1467" t="str">
        <f t="shared" si="1527"/>
        <v>0</v>
      </c>
      <c r="AN1467" t="str">
        <f t="shared" si="1527"/>
        <v>0</v>
      </c>
      <c r="AO1467" t="str">
        <f t="shared" si="1528"/>
        <v>0</v>
      </c>
      <c r="AP1467" t="str">
        <f t="shared" si="1528"/>
        <v>0</v>
      </c>
      <c r="AQ1467" t="str">
        <f t="shared" si="1528"/>
        <v>0</v>
      </c>
      <c r="AR1467" t="str">
        <f t="shared" si="1528"/>
        <v>0</v>
      </c>
      <c r="AS1467" t="str">
        <f t="shared" si="1528"/>
        <v>0</v>
      </c>
      <c r="AT1467" t="str">
        <f t="shared" si="1528"/>
        <v>0</v>
      </c>
      <c r="AU1467" t="str">
        <f t="shared" si="1528"/>
        <v>0</v>
      </c>
      <c r="AV1467" t="str">
        <f t="shared" si="1528"/>
        <v>0</v>
      </c>
      <c r="AW1467" t="str">
        <f t="shared" si="1528"/>
        <v>0</v>
      </c>
      <c r="AX1467" t="str">
        <f t="shared" si="1528"/>
        <v>0</v>
      </c>
      <c r="AY1467" t="str">
        <f t="shared" si="1528"/>
        <v>0</v>
      </c>
      <c r="AZ1467" s="22"/>
    </row>
    <row r="1468" spans="1:52" ht="15" customHeight="1">
      <c r="A1468" s="38" t="s">
        <v>627</v>
      </c>
      <c r="B1468" s="82" t="str">
        <f t="shared" si="1518"/>
        <v>2401521F</v>
      </c>
      <c r="C1468" s="71">
        <v>45583.427106481497</v>
      </c>
      <c r="D1468" s="3" t="s">
        <v>1039</v>
      </c>
      <c r="E1468" s="3" t="b">
        <f>ISNUMBER(MATCH(Table1[[#This Row],[Email]],Attendance[Email],0))</f>
        <v>1</v>
      </c>
      <c r="F1468" s="3">
        <f t="shared" si="1519"/>
        <v>45583.760439814832</v>
      </c>
      <c r="G1468" s="21">
        <f>DAY(Table1[[#This Row],[Actual Time]])</f>
        <v>18</v>
      </c>
      <c r="H1468">
        <f>MONTH(Table1[[#This Row],[Actual Time]])</f>
        <v>10</v>
      </c>
      <c r="I1468">
        <f>YEAR(Table1[[#This Row],[Actual Time]])</f>
        <v>2024</v>
      </c>
      <c r="J1468" t="str">
        <f t="shared" si="1520"/>
        <v>18/10/2024</v>
      </c>
      <c r="K1468" s="3" t="str">
        <f t="shared" si="1525"/>
        <v>0</v>
      </c>
      <c r="L1468" t="str">
        <f t="shared" si="1525"/>
        <v>0</v>
      </c>
      <c r="M1468" t="str">
        <f t="shared" si="1525"/>
        <v>0</v>
      </c>
      <c r="N1468" t="str">
        <f t="shared" si="1525"/>
        <v>0</v>
      </c>
      <c r="O1468" t="str">
        <f t="shared" si="1525"/>
        <v>0</v>
      </c>
      <c r="P1468" t="str">
        <f t="shared" si="1525"/>
        <v>0</v>
      </c>
      <c r="Q1468" t="str">
        <f t="shared" si="1525"/>
        <v>0</v>
      </c>
      <c r="R1468" t="str">
        <f t="shared" si="1525"/>
        <v>0</v>
      </c>
      <c r="S1468" t="str">
        <f t="shared" si="1525"/>
        <v>0</v>
      </c>
      <c r="T1468" t="str">
        <f t="shared" si="1525"/>
        <v>0</v>
      </c>
      <c r="U1468" t="str">
        <f t="shared" si="1526"/>
        <v>0</v>
      </c>
      <c r="V1468" t="str">
        <f t="shared" si="1526"/>
        <v>0</v>
      </c>
      <c r="W1468" t="str">
        <f t="shared" si="1526"/>
        <v>0</v>
      </c>
      <c r="X1468" t="str">
        <f t="shared" si="1526"/>
        <v>0</v>
      </c>
      <c r="Y1468" t="str">
        <f t="shared" si="1526"/>
        <v>0</v>
      </c>
      <c r="Z1468" t="str">
        <f t="shared" si="1526"/>
        <v>0</v>
      </c>
      <c r="AA1468" t="str">
        <f t="shared" si="1526"/>
        <v>0</v>
      </c>
      <c r="AB1468" s="3" t="str">
        <f t="shared" si="1526"/>
        <v>0</v>
      </c>
      <c r="AC1468" t="str">
        <f t="shared" si="1526"/>
        <v>0</v>
      </c>
      <c r="AD1468" t="str">
        <f t="shared" si="1526"/>
        <v>0</v>
      </c>
      <c r="AE1468" t="str">
        <f t="shared" si="1527"/>
        <v>0</v>
      </c>
      <c r="AF1468" t="str">
        <f t="shared" si="1527"/>
        <v>0</v>
      </c>
      <c r="AG1468" t="str">
        <f t="shared" si="1527"/>
        <v>0</v>
      </c>
      <c r="AH1468" t="str">
        <f t="shared" si="1527"/>
        <v>1</v>
      </c>
      <c r="AI1468" t="str">
        <f t="shared" si="1527"/>
        <v>0</v>
      </c>
      <c r="AJ1468" t="str">
        <f t="shared" si="1527"/>
        <v>0</v>
      </c>
      <c r="AK1468" t="str">
        <f t="shared" si="1527"/>
        <v>0</v>
      </c>
      <c r="AL1468" t="str">
        <f t="shared" si="1527"/>
        <v>0</v>
      </c>
      <c r="AM1468" t="str">
        <f t="shared" si="1527"/>
        <v>0</v>
      </c>
      <c r="AN1468" t="str">
        <f t="shared" si="1527"/>
        <v>0</v>
      </c>
      <c r="AO1468" t="str">
        <f t="shared" si="1528"/>
        <v>0</v>
      </c>
      <c r="AP1468" t="str">
        <f t="shared" si="1528"/>
        <v>0</v>
      </c>
      <c r="AQ1468" t="str">
        <f t="shared" si="1528"/>
        <v>0</v>
      </c>
      <c r="AR1468" t="str">
        <f t="shared" si="1528"/>
        <v>0</v>
      </c>
      <c r="AS1468" t="str">
        <f t="shared" si="1528"/>
        <v>0</v>
      </c>
      <c r="AT1468" t="str">
        <f t="shared" si="1528"/>
        <v>0</v>
      </c>
      <c r="AU1468" t="str">
        <f t="shared" si="1528"/>
        <v>0</v>
      </c>
      <c r="AV1468" t="str">
        <f t="shared" si="1528"/>
        <v>0</v>
      </c>
      <c r="AW1468" t="str">
        <f t="shared" si="1528"/>
        <v>0</v>
      </c>
      <c r="AX1468" t="str">
        <f t="shared" si="1528"/>
        <v>0</v>
      </c>
      <c r="AY1468" t="str">
        <f t="shared" si="1528"/>
        <v>0</v>
      </c>
      <c r="AZ1468" s="22"/>
    </row>
    <row r="1469" spans="1:52" ht="15" customHeight="1">
      <c r="A1469" s="38" t="s">
        <v>238</v>
      </c>
      <c r="B1469" s="82" t="str">
        <f t="shared" si="1518"/>
        <v>2400468A</v>
      </c>
      <c r="C1469" s="71">
        <v>45583.484803240703</v>
      </c>
      <c r="D1469" s="3" t="s">
        <v>1040</v>
      </c>
      <c r="E1469" s="3" t="b">
        <f>ISNUMBER(MATCH(Table1[[#This Row],[Email]],Attendance[Email],0))</f>
        <v>1</v>
      </c>
      <c r="F1469" s="3">
        <f t="shared" si="1519"/>
        <v>45583.818136574038</v>
      </c>
      <c r="G1469" s="21">
        <f>DAY(Table1[[#This Row],[Actual Time]])</f>
        <v>18</v>
      </c>
      <c r="H1469">
        <f>MONTH(Table1[[#This Row],[Actual Time]])</f>
        <v>10</v>
      </c>
      <c r="I1469">
        <f>YEAR(Table1[[#This Row],[Actual Time]])</f>
        <v>2024</v>
      </c>
      <c r="J1469" t="str">
        <f t="shared" si="1520"/>
        <v>18/10/2024</v>
      </c>
      <c r="K1469" s="3" t="str">
        <f t="shared" si="1525"/>
        <v>0</v>
      </c>
      <c r="L1469" t="str">
        <f t="shared" si="1525"/>
        <v>0</v>
      </c>
      <c r="M1469" t="str">
        <f t="shared" si="1525"/>
        <v>0</v>
      </c>
      <c r="N1469" t="str">
        <f t="shared" si="1525"/>
        <v>0</v>
      </c>
      <c r="O1469" t="str">
        <f t="shared" si="1525"/>
        <v>0</v>
      </c>
      <c r="P1469" t="str">
        <f t="shared" si="1525"/>
        <v>0</v>
      </c>
      <c r="Q1469" t="str">
        <f t="shared" si="1525"/>
        <v>0</v>
      </c>
      <c r="R1469" t="str">
        <f t="shared" si="1525"/>
        <v>0</v>
      </c>
      <c r="S1469" t="str">
        <f t="shared" si="1525"/>
        <v>0</v>
      </c>
      <c r="T1469" t="str">
        <f t="shared" si="1525"/>
        <v>0</v>
      </c>
      <c r="U1469" t="str">
        <f t="shared" si="1526"/>
        <v>0</v>
      </c>
      <c r="V1469" t="str">
        <f t="shared" si="1526"/>
        <v>0</v>
      </c>
      <c r="W1469" t="str">
        <f t="shared" si="1526"/>
        <v>0</v>
      </c>
      <c r="X1469" t="str">
        <f t="shared" si="1526"/>
        <v>0</v>
      </c>
      <c r="Y1469" t="str">
        <f t="shared" si="1526"/>
        <v>0</v>
      </c>
      <c r="Z1469" t="str">
        <f t="shared" si="1526"/>
        <v>0</v>
      </c>
      <c r="AA1469" t="str">
        <f t="shared" si="1526"/>
        <v>0</v>
      </c>
      <c r="AB1469" s="3" t="str">
        <f t="shared" si="1526"/>
        <v>0</v>
      </c>
      <c r="AC1469" t="str">
        <f t="shared" si="1526"/>
        <v>0</v>
      </c>
      <c r="AD1469" t="str">
        <f t="shared" si="1526"/>
        <v>0</v>
      </c>
      <c r="AE1469" t="str">
        <f t="shared" si="1527"/>
        <v>0</v>
      </c>
      <c r="AF1469" t="str">
        <f t="shared" si="1527"/>
        <v>0</v>
      </c>
      <c r="AG1469" t="str">
        <f t="shared" si="1527"/>
        <v>0</v>
      </c>
      <c r="AH1469" t="str">
        <f t="shared" si="1527"/>
        <v>1</v>
      </c>
      <c r="AI1469" t="str">
        <f t="shared" si="1527"/>
        <v>0</v>
      </c>
      <c r="AJ1469" t="str">
        <f t="shared" si="1527"/>
        <v>0</v>
      </c>
      <c r="AK1469" t="str">
        <f t="shared" si="1527"/>
        <v>0</v>
      </c>
      <c r="AL1469" t="str">
        <f t="shared" si="1527"/>
        <v>0</v>
      </c>
      <c r="AM1469" t="str">
        <f t="shared" si="1527"/>
        <v>0</v>
      </c>
      <c r="AN1469" t="str">
        <f t="shared" si="1527"/>
        <v>0</v>
      </c>
      <c r="AO1469" t="str">
        <f t="shared" si="1528"/>
        <v>0</v>
      </c>
      <c r="AP1469" t="str">
        <f t="shared" si="1528"/>
        <v>0</v>
      </c>
      <c r="AQ1469" t="str">
        <f t="shared" si="1528"/>
        <v>0</v>
      </c>
      <c r="AR1469" t="str">
        <f t="shared" si="1528"/>
        <v>0</v>
      </c>
      <c r="AS1469" t="str">
        <f t="shared" si="1528"/>
        <v>0</v>
      </c>
      <c r="AT1469" t="str">
        <f t="shared" si="1528"/>
        <v>0</v>
      </c>
      <c r="AU1469" t="str">
        <f t="shared" si="1528"/>
        <v>0</v>
      </c>
      <c r="AV1469" t="str">
        <f t="shared" si="1528"/>
        <v>0</v>
      </c>
      <c r="AW1469" t="str">
        <f t="shared" si="1528"/>
        <v>0</v>
      </c>
      <c r="AX1469" t="str">
        <f t="shared" si="1528"/>
        <v>0</v>
      </c>
      <c r="AY1469" t="str">
        <f t="shared" si="1528"/>
        <v>0</v>
      </c>
      <c r="AZ1469" s="22"/>
    </row>
    <row r="1470" spans="1:52" ht="15" customHeight="1">
      <c r="A1470" s="38" t="s">
        <v>58</v>
      </c>
      <c r="B1470" s="82" t="str">
        <f t="shared" si="1518"/>
        <v>2304336G</v>
      </c>
      <c r="C1470" s="71">
        <v>45582.666666666701</v>
      </c>
      <c r="D1470" s="3" t="s">
        <v>871</v>
      </c>
      <c r="E1470" s="3" t="b">
        <f>ISNUMBER(MATCH(Table1[[#This Row],[Email]],Attendance[Email],0))</f>
        <v>1</v>
      </c>
      <c r="F1470" s="3">
        <f t="shared" si="1519"/>
        <v>45583.000000000036</v>
      </c>
      <c r="G1470" s="21">
        <f>DAY(Table1[[#This Row],[Actual Time]])</f>
        <v>18</v>
      </c>
      <c r="H1470">
        <f>MONTH(Table1[[#This Row],[Actual Time]])</f>
        <v>10</v>
      </c>
      <c r="I1470">
        <f>YEAR(Table1[[#This Row],[Actual Time]])</f>
        <v>2024</v>
      </c>
      <c r="J1470" t="str">
        <f t="shared" si="1520"/>
        <v>18/10/2024</v>
      </c>
      <c r="K1470" s="3" t="str">
        <f t="shared" si="1525"/>
        <v>0</v>
      </c>
      <c r="L1470" t="str">
        <f t="shared" si="1525"/>
        <v>0</v>
      </c>
      <c r="M1470" t="str">
        <f t="shared" si="1525"/>
        <v>0</v>
      </c>
      <c r="N1470" t="str">
        <f t="shared" si="1525"/>
        <v>0</v>
      </c>
      <c r="O1470" t="str">
        <f t="shared" si="1525"/>
        <v>0</v>
      </c>
      <c r="P1470" t="str">
        <f t="shared" si="1525"/>
        <v>0</v>
      </c>
      <c r="Q1470" t="str">
        <f t="shared" si="1525"/>
        <v>0</v>
      </c>
      <c r="R1470" t="str">
        <f t="shared" si="1525"/>
        <v>0</v>
      </c>
      <c r="S1470" t="str">
        <f t="shared" si="1525"/>
        <v>0</v>
      </c>
      <c r="T1470" t="str">
        <f t="shared" si="1525"/>
        <v>0</v>
      </c>
      <c r="U1470" t="str">
        <f t="shared" si="1526"/>
        <v>0</v>
      </c>
      <c r="V1470" t="str">
        <f t="shared" si="1526"/>
        <v>0</v>
      </c>
      <c r="W1470" t="str">
        <f t="shared" si="1526"/>
        <v>0</v>
      </c>
      <c r="X1470" t="str">
        <f t="shared" si="1526"/>
        <v>0</v>
      </c>
      <c r="Y1470" t="str">
        <f t="shared" si="1526"/>
        <v>0</v>
      </c>
      <c r="Z1470" t="str">
        <f t="shared" si="1526"/>
        <v>0</v>
      </c>
      <c r="AA1470" t="str">
        <f t="shared" si="1526"/>
        <v>0</v>
      </c>
      <c r="AB1470" s="3" t="str">
        <f t="shared" si="1526"/>
        <v>0</v>
      </c>
      <c r="AC1470" t="str">
        <f t="shared" si="1526"/>
        <v>0</v>
      </c>
      <c r="AD1470" t="str">
        <f t="shared" si="1526"/>
        <v>0</v>
      </c>
      <c r="AE1470" t="str">
        <f t="shared" si="1527"/>
        <v>0</v>
      </c>
      <c r="AF1470" t="str">
        <f t="shared" si="1527"/>
        <v>0</v>
      </c>
      <c r="AG1470" t="str">
        <f t="shared" si="1527"/>
        <v>0</v>
      </c>
      <c r="AH1470" t="str">
        <f t="shared" si="1527"/>
        <v>1</v>
      </c>
      <c r="AI1470" t="str">
        <f t="shared" si="1527"/>
        <v>0</v>
      </c>
      <c r="AJ1470" t="str">
        <f t="shared" si="1527"/>
        <v>0</v>
      </c>
      <c r="AK1470" t="str">
        <f t="shared" si="1527"/>
        <v>0</v>
      </c>
      <c r="AL1470" t="str">
        <f t="shared" si="1527"/>
        <v>0</v>
      </c>
      <c r="AM1470" t="str">
        <f t="shared" si="1527"/>
        <v>0</v>
      </c>
      <c r="AN1470" t="str">
        <f t="shared" si="1527"/>
        <v>0</v>
      </c>
      <c r="AO1470" t="str">
        <f t="shared" si="1528"/>
        <v>0</v>
      </c>
      <c r="AP1470" t="str">
        <f t="shared" si="1528"/>
        <v>0</v>
      </c>
      <c r="AQ1470" t="str">
        <f t="shared" si="1528"/>
        <v>0</v>
      </c>
      <c r="AR1470" t="str">
        <f t="shared" si="1528"/>
        <v>0</v>
      </c>
      <c r="AS1470" t="str">
        <f t="shared" si="1528"/>
        <v>0</v>
      </c>
      <c r="AT1470" t="str">
        <f t="shared" si="1528"/>
        <v>0</v>
      </c>
      <c r="AU1470" t="str">
        <f t="shared" si="1528"/>
        <v>0</v>
      </c>
      <c r="AV1470" t="str">
        <f t="shared" si="1528"/>
        <v>0</v>
      </c>
      <c r="AW1470" t="str">
        <f t="shared" si="1528"/>
        <v>0</v>
      </c>
      <c r="AX1470" t="str">
        <f t="shared" si="1528"/>
        <v>0</v>
      </c>
      <c r="AY1470" t="str">
        <f t="shared" si="1528"/>
        <v>0</v>
      </c>
      <c r="AZ1470" s="22" t="s">
        <v>1041</v>
      </c>
    </row>
    <row r="1471" spans="1:52" ht="15" customHeight="1">
      <c r="A1471" s="38" t="s">
        <v>120</v>
      </c>
      <c r="B1471" s="82" t="str">
        <f t="shared" si="1518"/>
        <v>2403880D</v>
      </c>
      <c r="C1471" s="71">
        <v>45583.528564814798</v>
      </c>
      <c r="D1471" s="3" t="s">
        <v>1042</v>
      </c>
      <c r="E1471" s="3" t="b">
        <f>ISNUMBER(MATCH(Table1[[#This Row],[Email]],Attendance[Email],0))</f>
        <v>1</v>
      </c>
      <c r="F1471" s="3">
        <f t="shared" si="1519"/>
        <v>45583.861898148134</v>
      </c>
      <c r="G1471" s="21">
        <f>DAY(Table1[[#This Row],[Actual Time]])</f>
        <v>18</v>
      </c>
      <c r="H1471">
        <f>MONTH(Table1[[#This Row],[Actual Time]])</f>
        <v>10</v>
      </c>
      <c r="I1471">
        <f>YEAR(Table1[[#This Row],[Actual Time]])</f>
        <v>2024</v>
      </c>
      <c r="J1471" t="str">
        <f t="shared" si="1520"/>
        <v>18/10/2024</v>
      </c>
      <c r="K1471" s="3" t="str">
        <f t="shared" si="1525"/>
        <v>0</v>
      </c>
      <c r="L1471" t="str">
        <f t="shared" si="1525"/>
        <v>0</v>
      </c>
      <c r="M1471" t="str">
        <f t="shared" si="1525"/>
        <v>0</v>
      </c>
      <c r="N1471" t="str">
        <f t="shared" si="1525"/>
        <v>0</v>
      </c>
      <c r="O1471" t="str">
        <f t="shared" si="1525"/>
        <v>0</v>
      </c>
      <c r="P1471" t="str">
        <f t="shared" si="1525"/>
        <v>0</v>
      </c>
      <c r="Q1471" t="str">
        <f t="shared" si="1525"/>
        <v>0</v>
      </c>
      <c r="R1471" t="str">
        <f t="shared" si="1525"/>
        <v>0</v>
      </c>
      <c r="S1471" t="str">
        <f t="shared" si="1525"/>
        <v>0</v>
      </c>
      <c r="T1471" t="str">
        <f t="shared" si="1525"/>
        <v>0</v>
      </c>
      <c r="U1471" t="str">
        <f t="shared" si="1526"/>
        <v>0</v>
      </c>
      <c r="V1471" t="str">
        <f t="shared" si="1526"/>
        <v>0</v>
      </c>
      <c r="W1471" t="str">
        <f t="shared" si="1526"/>
        <v>0</v>
      </c>
      <c r="X1471" t="str">
        <f t="shared" si="1526"/>
        <v>0</v>
      </c>
      <c r="Y1471" t="str">
        <f t="shared" si="1526"/>
        <v>0</v>
      </c>
      <c r="Z1471" t="str">
        <f t="shared" si="1526"/>
        <v>0</v>
      </c>
      <c r="AA1471" t="str">
        <f t="shared" si="1526"/>
        <v>0</v>
      </c>
      <c r="AB1471" s="3" t="str">
        <f t="shared" si="1526"/>
        <v>0</v>
      </c>
      <c r="AC1471" t="str">
        <f t="shared" si="1526"/>
        <v>0</v>
      </c>
      <c r="AD1471" t="str">
        <f t="shared" si="1526"/>
        <v>0</v>
      </c>
      <c r="AE1471" t="str">
        <f t="shared" si="1527"/>
        <v>0</v>
      </c>
      <c r="AF1471" t="str">
        <f t="shared" si="1527"/>
        <v>0</v>
      </c>
      <c r="AG1471" t="str">
        <f t="shared" si="1527"/>
        <v>0</v>
      </c>
      <c r="AH1471" t="str">
        <f t="shared" si="1527"/>
        <v>1</v>
      </c>
      <c r="AI1471" t="str">
        <f t="shared" si="1527"/>
        <v>0</v>
      </c>
      <c r="AJ1471" t="str">
        <f t="shared" si="1527"/>
        <v>0</v>
      </c>
      <c r="AK1471" t="str">
        <f t="shared" si="1527"/>
        <v>0</v>
      </c>
      <c r="AL1471" t="str">
        <f t="shared" si="1527"/>
        <v>0</v>
      </c>
      <c r="AM1471" t="str">
        <f t="shared" si="1527"/>
        <v>0</v>
      </c>
      <c r="AN1471" t="str">
        <f t="shared" si="1527"/>
        <v>0</v>
      </c>
      <c r="AO1471" t="str">
        <f t="shared" si="1528"/>
        <v>0</v>
      </c>
      <c r="AP1471" t="str">
        <f t="shared" si="1528"/>
        <v>0</v>
      </c>
      <c r="AQ1471" t="str">
        <f t="shared" si="1528"/>
        <v>0</v>
      </c>
      <c r="AR1471" t="str">
        <f t="shared" si="1528"/>
        <v>0</v>
      </c>
      <c r="AS1471" t="str">
        <f t="shared" si="1528"/>
        <v>0</v>
      </c>
      <c r="AT1471" t="str">
        <f t="shared" si="1528"/>
        <v>0</v>
      </c>
      <c r="AU1471" t="str">
        <f t="shared" si="1528"/>
        <v>0</v>
      </c>
      <c r="AV1471" t="str">
        <f t="shared" si="1528"/>
        <v>0</v>
      </c>
      <c r="AW1471" t="str">
        <f t="shared" si="1528"/>
        <v>0</v>
      </c>
      <c r="AX1471" t="str">
        <f t="shared" si="1528"/>
        <v>0</v>
      </c>
      <c r="AY1471" t="str">
        <f t="shared" si="1528"/>
        <v>0</v>
      </c>
      <c r="AZ1471" s="22"/>
    </row>
    <row r="1472" spans="1:52" ht="15" customHeight="1">
      <c r="A1472" s="38" t="s">
        <v>72</v>
      </c>
      <c r="B1472" s="82" t="str">
        <f t="shared" si="1518"/>
        <v>2302493H</v>
      </c>
      <c r="C1472" s="71">
        <v>45583.529351851903</v>
      </c>
      <c r="D1472" s="3" t="s">
        <v>1043</v>
      </c>
      <c r="E1472" s="3" t="b">
        <f>ISNUMBER(MATCH(Table1[[#This Row],[Email]],Attendance[Email],0))</f>
        <v>1</v>
      </c>
      <c r="F1472" s="3">
        <f t="shared" si="1519"/>
        <v>45583.862685185239</v>
      </c>
      <c r="G1472" s="21">
        <f>DAY(Table1[[#This Row],[Actual Time]])</f>
        <v>18</v>
      </c>
      <c r="H1472">
        <f>MONTH(Table1[[#This Row],[Actual Time]])</f>
        <v>10</v>
      </c>
      <c r="I1472">
        <f>YEAR(Table1[[#This Row],[Actual Time]])</f>
        <v>2024</v>
      </c>
      <c r="J1472" t="str">
        <f t="shared" si="1520"/>
        <v>18/10/2024</v>
      </c>
      <c r="K1472" s="3" t="str">
        <f t="shared" si="1525"/>
        <v>0</v>
      </c>
      <c r="L1472" t="str">
        <f t="shared" si="1525"/>
        <v>0</v>
      </c>
      <c r="M1472" t="str">
        <f t="shared" si="1525"/>
        <v>0</v>
      </c>
      <c r="N1472" t="str">
        <f t="shared" si="1525"/>
        <v>0</v>
      </c>
      <c r="O1472" t="str">
        <f t="shared" si="1525"/>
        <v>0</v>
      </c>
      <c r="P1472" t="str">
        <f t="shared" si="1525"/>
        <v>0</v>
      </c>
      <c r="Q1472" t="str">
        <f t="shared" si="1525"/>
        <v>0</v>
      </c>
      <c r="R1472" t="str">
        <f t="shared" si="1525"/>
        <v>0</v>
      </c>
      <c r="S1472" t="str">
        <f t="shared" si="1525"/>
        <v>0</v>
      </c>
      <c r="T1472" t="str">
        <f t="shared" si="1525"/>
        <v>0</v>
      </c>
      <c r="U1472" t="str">
        <f t="shared" si="1526"/>
        <v>0</v>
      </c>
      <c r="V1472" t="str">
        <f t="shared" si="1526"/>
        <v>0</v>
      </c>
      <c r="W1472" t="str">
        <f t="shared" si="1526"/>
        <v>0</v>
      </c>
      <c r="X1472" t="str">
        <f t="shared" si="1526"/>
        <v>0</v>
      </c>
      <c r="Y1472" t="str">
        <f t="shared" si="1526"/>
        <v>0</v>
      </c>
      <c r="Z1472" t="str">
        <f t="shared" si="1526"/>
        <v>0</v>
      </c>
      <c r="AA1472" t="str">
        <f t="shared" si="1526"/>
        <v>0</v>
      </c>
      <c r="AB1472" s="3" t="str">
        <f t="shared" si="1526"/>
        <v>0</v>
      </c>
      <c r="AC1472" t="str">
        <f t="shared" si="1526"/>
        <v>0</v>
      </c>
      <c r="AD1472" t="str">
        <f t="shared" si="1526"/>
        <v>0</v>
      </c>
      <c r="AE1472" t="str">
        <f t="shared" si="1527"/>
        <v>0</v>
      </c>
      <c r="AF1472" t="str">
        <f t="shared" si="1527"/>
        <v>0</v>
      </c>
      <c r="AG1472" t="str">
        <f t="shared" si="1527"/>
        <v>0</v>
      </c>
      <c r="AH1472" t="str">
        <f t="shared" si="1527"/>
        <v>1</v>
      </c>
      <c r="AI1472" t="str">
        <f t="shared" si="1527"/>
        <v>0</v>
      </c>
      <c r="AJ1472" t="str">
        <f t="shared" si="1527"/>
        <v>0</v>
      </c>
      <c r="AK1472" t="str">
        <f t="shared" si="1527"/>
        <v>0</v>
      </c>
      <c r="AL1472" t="str">
        <f t="shared" si="1527"/>
        <v>0</v>
      </c>
      <c r="AM1472" t="str">
        <f t="shared" si="1527"/>
        <v>0</v>
      </c>
      <c r="AN1472" t="str">
        <f t="shared" si="1527"/>
        <v>0</v>
      </c>
      <c r="AO1472" t="str">
        <f t="shared" si="1528"/>
        <v>0</v>
      </c>
      <c r="AP1472" t="str">
        <f t="shared" si="1528"/>
        <v>0</v>
      </c>
      <c r="AQ1472" t="str">
        <f t="shared" si="1528"/>
        <v>0</v>
      </c>
      <c r="AR1472" t="str">
        <f t="shared" si="1528"/>
        <v>0</v>
      </c>
      <c r="AS1472" t="str">
        <f t="shared" si="1528"/>
        <v>0</v>
      </c>
      <c r="AT1472" t="str">
        <f t="shared" si="1528"/>
        <v>0</v>
      </c>
      <c r="AU1472" t="str">
        <f t="shared" si="1528"/>
        <v>0</v>
      </c>
      <c r="AV1472" t="str">
        <f t="shared" si="1528"/>
        <v>0</v>
      </c>
      <c r="AW1472" t="str">
        <f t="shared" si="1528"/>
        <v>0</v>
      </c>
      <c r="AX1472" t="str">
        <f t="shared" si="1528"/>
        <v>0</v>
      </c>
      <c r="AY1472" t="str">
        <f t="shared" si="1528"/>
        <v>0</v>
      </c>
      <c r="AZ1472" s="22"/>
    </row>
    <row r="1473" spans="1:52" ht="15" customHeight="1">
      <c r="A1473" s="38" t="s">
        <v>116</v>
      </c>
      <c r="B1473" s="82" t="str">
        <f t="shared" si="1518"/>
        <v>2304772C</v>
      </c>
      <c r="C1473" s="71">
        <v>45583.536053240699</v>
      </c>
      <c r="D1473" s="3" t="s">
        <v>1044</v>
      </c>
      <c r="E1473" s="3" t="b">
        <f>ISNUMBER(MATCH(Table1[[#This Row],[Email]],Attendance[Email],0))</f>
        <v>1</v>
      </c>
      <c r="F1473" s="3">
        <f t="shared" si="1519"/>
        <v>45583.869386574035</v>
      </c>
      <c r="G1473" s="21">
        <f>DAY(Table1[[#This Row],[Actual Time]])</f>
        <v>18</v>
      </c>
      <c r="H1473">
        <f>MONTH(Table1[[#This Row],[Actual Time]])</f>
        <v>10</v>
      </c>
      <c r="I1473">
        <f>YEAR(Table1[[#This Row],[Actual Time]])</f>
        <v>2024</v>
      </c>
      <c r="J1473" t="str">
        <f t="shared" si="1520"/>
        <v>18/10/2024</v>
      </c>
      <c r="K1473" s="3" t="str">
        <f t="shared" si="1525"/>
        <v>0</v>
      </c>
      <c r="L1473" t="str">
        <f t="shared" si="1525"/>
        <v>0</v>
      </c>
      <c r="M1473" t="str">
        <f t="shared" si="1525"/>
        <v>0</v>
      </c>
      <c r="N1473" t="str">
        <f t="shared" si="1525"/>
        <v>0</v>
      </c>
      <c r="O1473" t="str">
        <f t="shared" si="1525"/>
        <v>0</v>
      </c>
      <c r="P1473" t="str">
        <f t="shared" si="1525"/>
        <v>0</v>
      </c>
      <c r="Q1473" t="str">
        <f t="shared" si="1525"/>
        <v>0</v>
      </c>
      <c r="R1473" t="str">
        <f t="shared" si="1525"/>
        <v>0</v>
      </c>
      <c r="S1473" t="str">
        <f t="shared" si="1525"/>
        <v>0</v>
      </c>
      <c r="T1473" t="str">
        <f t="shared" si="1525"/>
        <v>0</v>
      </c>
      <c r="U1473" t="str">
        <f t="shared" si="1526"/>
        <v>0</v>
      </c>
      <c r="V1473" t="str">
        <f t="shared" si="1526"/>
        <v>0</v>
      </c>
      <c r="W1473" t="str">
        <f t="shared" si="1526"/>
        <v>0</v>
      </c>
      <c r="X1473" t="str">
        <f t="shared" si="1526"/>
        <v>0</v>
      </c>
      <c r="Y1473" t="str">
        <f t="shared" si="1526"/>
        <v>0</v>
      </c>
      <c r="Z1473" t="str">
        <f t="shared" si="1526"/>
        <v>0</v>
      </c>
      <c r="AA1473" t="str">
        <f t="shared" si="1526"/>
        <v>0</v>
      </c>
      <c r="AB1473" s="3" t="str">
        <f t="shared" si="1526"/>
        <v>0</v>
      </c>
      <c r="AC1473" t="str">
        <f t="shared" si="1526"/>
        <v>0</v>
      </c>
      <c r="AD1473" t="str">
        <f t="shared" si="1526"/>
        <v>0</v>
      </c>
      <c r="AE1473" t="str">
        <f t="shared" si="1527"/>
        <v>0</v>
      </c>
      <c r="AF1473" t="str">
        <f t="shared" si="1527"/>
        <v>0</v>
      </c>
      <c r="AG1473" t="str">
        <f t="shared" si="1527"/>
        <v>0</v>
      </c>
      <c r="AH1473" t="str">
        <f t="shared" si="1527"/>
        <v>1</v>
      </c>
      <c r="AI1473" t="str">
        <f t="shared" si="1527"/>
        <v>0</v>
      </c>
      <c r="AJ1473" t="str">
        <f t="shared" si="1527"/>
        <v>0</v>
      </c>
      <c r="AK1473" t="str">
        <f t="shared" si="1527"/>
        <v>0</v>
      </c>
      <c r="AL1473" t="str">
        <f t="shared" si="1527"/>
        <v>0</v>
      </c>
      <c r="AM1473" t="str">
        <f t="shared" si="1527"/>
        <v>0</v>
      </c>
      <c r="AN1473" t="str">
        <f t="shared" si="1527"/>
        <v>0</v>
      </c>
      <c r="AO1473" t="str">
        <f t="shared" si="1528"/>
        <v>0</v>
      </c>
      <c r="AP1473" t="str">
        <f t="shared" si="1528"/>
        <v>0</v>
      </c>
      <c r="AQ1473" t="str">
        <f t="shared" si="1528"/>
        <v>0</v>
      </c>
      <c r="AR1473" t="str">
        <f t="shared" si="1528"/>
        <v>0</v>
      </c>
      <c r="AS1473" t="str">
        <f t="shared" si="1528"/>
        <v>0</v>
      </c>
      <c r="AT1473" t="str">
        <f t="shared" si="1528"/>
        <v>0</v>
      </c>
      <c r="AU1473" t="str">
        <f t="shared" si="1528"/>
        <v>0</v>
      </c>
      <c r="AV1473" t="str">
        <f t="shared" si="1528"/>
        <v>0</v>
      </c>
      <c r="AW1473" t="str">
        <f t="shared" si="1528"/>
        <v>0</v>
      </c>
      <c r="AX1473" t="str">
        <f t="shared" si="1528"/>
        <v>0</v>
      </c>
      <c r="AY1473" t="str">
        <f t="shared" si="1528"/>
        <v>0</v>
      </c>
      <c r="AZ1473" s="22"/>
    </row>
    <row r="1474" spans="1:52" ht="15" customHeight="1">
      <c r="A1474" s="38" t="s">
        <v>363</v>
      </c>
      <c r="B1474" s="82" t="str">
        <f t="shared" si="1518"/>
        <v>2401480E</v>
      </c>
      <c r="C1474" s="71">
        <v>45583.5363657407</v>
      </c>
      <c r="D1474" s="3" t="s">
        <v>1045</v>
      </c>
      <c r="E1474" s="3" t="b">
        <f>ISNUMBER(MATCH(Table1[[#This Row],[Email]],Attendance[Email],0))</f>
        <v>1</v>
      </c>
      <c r="F1474" s="3">
        <f t="shared" si="1519"/>
        <v>45583.869699074035</v>
      </c>
      <c r="G1474" s="21">
        <f>DAY(Table1[[#This Row],[Actual Time]])</f>
        <v>18</v>
      </c>
      <c r="H1474">
        <f>MONTH(Table1[[#This Row],[Actual Time]])</f>
        <v>10</v>
      </c>
      <c r="I1474">
        <f>YEAR(Table1[[#This Row],[Actual Time]])</f>
        <v>2024</v>
      </c>
      <c r="J1474" t="str">
        <f t="shared" si="1520"/>
        <v>18/10/2024</v>
      </c>
      <c r="K1474" s="3" t="str">
        <f t="shared" si="1525"/>
        <v>0</v>
      </c>
      <c r="L1474" t="str">
        <f t="shared" si="1525"/>
        <v>0</v>
      </c>
      <c r="M1474" t="str">
        <f t="shared" si="1525"/>
        <v>0</v>
      </c>
      <c r="N1474" t="str">
        <f t="shared" si="1525"/>
        <v>0</v>
      </c>
      <c r="O1474" t="str">
        <f t="shared" si="1525"/>
        <v>0</v>
      </c>
      <c r="P1474" t="str">
        <f t="shared" si="1525"/>
        <v>0</v>
      </c>
      <c r="Q1474" t="str">
        <f t="shared" si="1525"/>
        <v>0</v>
      </c>
      <c r="R1474" t="str">
        <f t="shared" si="1525"/>
        <v>0</v>
      </c>
      <c r="S1474" t="str">
        <f t="shared" si="1525"/>
        <v>0</v>
      </c>
      <c r="T1474" t="str">
        <f t="shared" si="1525"/>
        <v>0</v>
      </c>
      <c r="U1474" t="str">
        <f t="shared" si="1526"/>
        <v>0</v>
      </c>
      <c r="V1474" t="str">
        <f t="shared" si="1526"/>
        <v>0</v>
      </c>
      <c r="W1474" t="str">
        <f t="shared" si="1526"/>
        <v>0</v>
      </c>
      <c r="X1474" t="str">
        <f t="shared" si="1526"/>
        <v>0</v>
      </c>
      <c r="Y1474" t="str">
        <f t="shared" si="1526"/>
        <v>0</v>
      </c>
      <c r="Z1474" t="str">
        <f t="shared" si="1526"/>
        <v>0</v>
      </c>
      <c r="AA1474" t="str">
        <f t="shared" si="1526"/>
        <v>0</v>
      </c>
      <c r="AB1474" s="3" t="str">
        <f t="shared" si="1526"/>
        <v>0</v>
      </c>
      <c r="AC1474" t="str">
        <f t="shared" si="1526"/>
        <v>0</v>
      </c>
      <c r="AD1474" t="str">
        <f t="shared" si="1526"/>
        <v>0</v>
      </c>
      <c r="AE1474" t="str">
        <f t="shared" si="1527"/>
        <v>0</v>
      </c>
      <c r="AF1474" t="str">
        <f t="shared" si="1527"/>
        <v>0</v>
      </c>
      <c r="AG1474" t="str">
        <f t="shared" si="1527"/>
        <v>0</v>
      </c>
      <c r="AH1474" t="str">
        <f t="shared" si="1527"/>
        <v>1</v>
      </c>
      <c r="AI1474" t="str">
        <f t="shared" si="1527"/>
        <v>0</v>
      </c>
      <c r="AJ1474" t="str">
        <f t="shared" si="1527"/>
        <v>0</v>
      </c>
      <c r="AK1474" t="str">
        <f t="shared" si="1527"/>
        <v>0</v>
      </c>
      <c r="AL1474" t="str">
        <f t="shared" si="1527"/>
        <v>0</v>
      </c>
      <c r="AM1474" t="str">
        <f t="shared" si="1527"/>
        <v>0</v>
      </c>
      <c r="AN1474" t="str">
        <f t="shared" si="1527"/>
        <v>0</v>
      </c>
      <c r="AO1474" t="str">
        <f t="shared" si="1528"/>
        <v>0</v>
      </c>
      <c r="AP1474" t="str">
        <f t="shared" si="1528"/>
        <v>0</v>
      </c>
      <c r="AQ1474" t="str">
        <f t="shared" si="1528"/>
        <v>0</v>
      </c>
      <c r="AR1474" t="str">
        <f t="shared" si="1528"/>
        <v>0</v>
      </c>
      <c r="AS1474" t="str">
        <f t="shared" si="1528"/>
        <v>0</v>
      </c>
      <c r="AT1474" t="str">
        <f t="shared" si="1528"/>
        <v>0</v>
      </c>
      <c r="AU1474" t="str">
        <f t="shared" si="1528"/>
        <v>0</v>
      </c>
      <c r="AV1474" t="str">
        <f t="shared" si="1528"/>
        <v>0</v>
      </c>
      <c r="AW1474" t="str">
        <f t="shared" si="1528"/>
        <v>0</v>
      </c>
      <c r="AX1474" t="str">
        <f t="shared" si="1528"/>
        <v>0</v>
      </c>
      <c r="AY1474" t="str">
        <f t="shared" si="1528"/>
        <v>0</v>
      </c>
      <c r="AZ1474" s="22"/>
    </row>
    <row r="1475" spans="1:52" ht="15" customHeight="1">
      <c r="A1475" s="38" t="s">
        <v>262</v>
      </c>
      <c r="B1475" s="82" t="str">
        <f t="shared" si="1518"/>
        <v>2401771G</v>
      </c>
      <c r="C1475" s="71">
        <v>45583.536446759303</v>
      </c>
      <c r="D1475" s="3" t="s">
        <v>1046</v>
      </c>
      <c r="E1475" s="3" t="b">
        <f>ISNUMBER(MATCH(Table1[[#This Row],[Email]],Attendance[Email],0))</f>
        <v>1</v>
      </c>
      <c r="F1475" s="3">
        <f t="shared" si="1519"/>
        <v>45583.869780092638</v>
      </c>
      <c r="G1475" s="21">
        <f>DAY(Table1[[#This Row],[Actual Time]])</f>
        <v>18</v>
      </c>
      <c r="H1475">
        <f>MONTH(Table1[[#This Row],[Actual Time]])</f>
        <v>10</v>
      </c>
      <c r="I1475">
        <f>YEAR(Table1[[#This Row],[Actual Time]])</f>
        <v>2024</v>
      </c>
      <c r="J1475" t="str">
        <f t="shared" si="1520"/>
        <v>18/10/2024</v>
      </c>
      <c r="K1475" s="3" t="str">
        <f t="shared" ref="K1475:T1481" si="1529">IF(K$1=$J1475,"1","0")</f>
        <v>0</v>
      </c>
      <c r="L1475" t="str">
        <f t="shared" si="1529"/>
        <v>0</v>
      </c>
      <c r="M1475" t="str">
        <f t="shared" si="1529"/>
        <v>0</v>
      </c>
      <c r="N1475" t="str">
        <f t="shared" si="1529"/>
        <v>0</v>
      </c>
      <c r="O1475" t="str">
        <f t="shared" si="1529"/>
        <v>0</v>
      </c>
      <c r="P1475" t="str">
        <f t="shared" si="1529"/>
        <v>0</v>
      </c>
      <c r="Q1475" t="str">
        <f t="shared" si="1529"/>
        <v>0</v>
      </c>
      <c r="R1475" t="str">
        <f t="shared" si="1529"/>
        <v>0</v>
      </c>
      <c r="S1475" t="str">
        <f t="shared" si="1529"/>
        <v>0</v>
      </c>
      <c r="T1475" t="str">
        <f t="shared" si="1529"/>
        <v>0</v>
      </c>
      <c r="U1475" t="str">
        <f t="shared" ref="U1475:AD1481" si="1530">IF(U$1=$J1475,"1","0")</f>
        <v>0</v>
      </c>
      <c r="V1475" t="str">
        <f t="shared" si="1530"/>
        <v>0</v>
      </c>
      <c r="W1475" t="str">
        <f t="shared" si="1530"/>
        <v>0</v>
      </c>
      <c r="X1475" t="str">
        <f t="shared" si="1530"/>
        <v>0</v>
      </c>
      <c r="Y1475" t="str">
        <f t="shared" si="1530"/>
        <v>0</v>
      </c>
      <c r="Z1475" t="str">
        <f t="shared" si="1530"/>
        <v>0</v>
      </c>
      <c r="AA1475" t="str">
        <f t="shared" si="1530"/>
        <v>0</v>
      </c>
      <c r="AB1475" s="3" t="str">
        <f t="shared" si="1530"/>
        <v>0</v>
      </c>
      <c r="AC1475" t="str">
        <f t="shared" si="1530"/>
        <v>0</v>
      </c>
      <c r="AD1475" t="str">
        <f t="shared" si="1530"/>
        <v>0</v>
      </c>
      <c r="AE1475" t="str">
        <f t="shared" ref="AE1475:AN1481" si="1531">IF(AE$1=$J1475,"1","0")</f>
        <v>0</v>
      </c>
      <c r="AF1475" t="str">
        <f t="shared" si="1531"/>
        <v>0</v>
      </c>
      <c r="AG1475" t="str">
        <f t="shared" si="1531"/>
        <v>0</v>
      </c>
      <c r="AH1475" t="str">
        <f t="shared" si="1531"/>
        <v>1</v>
      </c>
      <c r="AI1475" t="str">
        <f t="shared" si="1531"/>
        <v>0</v>
      </c>
      <c r="AJ1475" t="str">
        <f t="shared" si="1531"/>
        <v>0</v>
      </c>
      <c r="AK1475" t="str">
        <f t="shared" si="1531"/>
        <v>0</v>
      </c>
      <c r="AL1475" t="str">
        <f t="shared" si="1531"/>
        <v>0</v>
      </c>
      <c r="AM1475" t="str">
        <f t="shared" si="1531"/>
        <v>0</v>
      </c>
      <c r="AN1475" t="str">
        <f t="shared" si="1531"/>
        <v>0</v>
      </c>
      <c r="AO1475" t="str">
        <f t="shared" ref="AO1475:AY1481" si="1532">IF(AO$1=$J1475,"1","0")</f>
        <v>0</v>
      </c>
      <c r="AP1475" t="str">
        <f t="shared" si="1532"/>
        <v>0</v>
      </c>
      <c r="AQ1475" t="str">
        <f t="shared" si="1532"/>
        <v>0</v>
      </c>
      <c r="AR1475" t="str">
        <f t="shared" si="1532"/>
        <v>0</v>
      </c>
      <c r="AS1475" t="str">
        <f t="shared" si="1532"/>
        <v>0</v>
      </c>
      <c r="AT1475" t="str">
        <f t="shared" si="1532"/>
        <v>0</v>
      </c>
      <c r="AU1475" t="str">
        <f t="shared" si="1532"/>
        <v>0</v>
      </c>
      <c r="AV1475" t="str">
        <f t="shared" si="1532"/>
        <v>0</v>
      </c>
      <c r="AW1475" t="str">
        <f t="shared" si="1532"/>
        <v>0</v>
      </c>
      <c r="AX1475" t="str">
        <f t="shared" si="1532"/>
        <v>0</v>
      </c>
      <c r="AY1475" t="str">
        <f t="shared" si="1532"/>
        <v>0</v>
      </c>
      <c r="AZ1475" s="22"/>
    </row>
    <row r="1476" spans="1:52" ht="15" customHeight="1">
      <c r="A1476" s="38" t="s">
        <v>504</v>
      </c>
      <c r="B1476" s="82" t="str">
        <f t="shared" si="1518"/>
        <v>2401558H</v>
      </c>
      <c r="C1476" s="71">
        <v>45583.536666666703</v>
      </c>
      <c r="D1476" s="3" t="s">
        <v>1047</v>
      </c>
      <c r="E1476" s="3" t="b">
        <f>ISNUMBER(MATCH(Table1[[#This Row],[Email]],Attendance[Email],0))</f>
        <v>1</v>
      </c>
      <c r="F1476" s="3">
        <f t="shared" si="1519"/>
        <v>45583.870000000039</v>
      </c>
      <c r="G1476" s="21">
        <f>DAY(Table1[[#This Row],[Actual Time]])</f>
        <v>18</v>
      </c>
      <c r="H1476">
        <f>MONTH(Table1[[#This Row],[Actual Time]])</f>
        <v>10</v>
      </c>
      <c r="I1476">
        <f>YEAR(Table1[[#This Row],[Actual Time]])</f>
        <v>2024</v>
      </c>
      <c r="J1476" t="str">
        <f t="shared" si="1520"/>
        <v>18/10/2024</v>
      </c>
      <c r="K1476" s="3" t="str">
        <f t="shared" si="1529"/>
        <v>0</v>
      </c>
      <c r="L1476" t="str">
        <f t="shared" si="1529"/>
        <v>0</v>
      </c>
      <c r="M1476" t="str">
        <f t="shared" si="1529"/>
        <v>0</v>
      </c>
      <c r="N1476" t="str">
        <f t="shared" si="1529"/>
        <v>0</v>
      </c>
      <c r="O1476" t="str">
        <f t="shared" si="1529"/>
        <v>0</v>
      </c>
      <c r="P1476" t="str">
        <f t="shared" si="1529"/>
        <v>0</v>
      </c>
      <c r="Q1476" t="str">
        <f t="shared" si="1529"/>
        <v>0</v>
      </c>
      <c r="R1476" t="str">
        <f t="shared" si="1529"/>
        <v>0</v>
      </c>
      <c r="S1476" t="str">
        <f t="shared" si="1529"/>
        <v>0</v>
      </c>
      <c r="T1476" t="str">
        <f t="shared" si="1529"/>
        <v>0</v>
      </c>
      <c r="U1476" t="str">
        <f t="shared" si="1530"/>
        <v>0</v>
      </c>
      <c r="V1476" t="str">
        <f t="shared" si="1530"/>
        <v>0</v>
      </c>
      <c r="W1476" t="str">
        <f t="shared" si="1530"/>
        <v>0</v>
      </c>
      <c r="X1476" t="str">
        <f t="shared" si="1530"/>
        <v>0</v>
      </c>
      <c r="Y1476" t="str">
        <f t="shared" si="1530"/>
        <v>0</v>
      </c>
      <c r="Z1476" t="str">
        <f t="shared" si="1530"/>
        <v>0</v>
      </c>
      <c r="AA1476" t="str">
        <f t="shared" si="1530"/>
        <v>0</v>
      </c>
      <c r="AB1476" s="3" t="str">
        <f t="shared" si="1530"/>
        <v>0</v>
      </c>
      <c r="AC1476" t="str">
        <f t="shared" si="1530"/>
        <v>0</v>
      </c>
      <c r="AD1476" t="str">
        <f t="shared" si="1530"/>
        <v>0</v>
      </c>
      <c r="AE1476" t="str">
        <f t="shared" si="1531"/>
        <v>0</v>
      </c>
      <c r="AF1476" t="str">
        <f t="shared" si="1531"/>
        <v>0</v>
      </c>
      <c r="AG1476" t="str">
        <f t="shared" si="1531"/>
        <v>0</v>
      </c>
      <c r="AH1476" t="str">
        <f t="shared" si="1531"/>
        <v>1</v>
      </c>
      <c r="AI1476" t="str">
        <f t="shared" si="1531"/>
        <v>0</v>
      </c>
      <c r="AJ1476" t="str">
        <f t="shared" si="1531"/>
        <v>0</v>
      </c>
      <c r="AK1476" t="str">
        <f t="shared" si="1531"/>
        <v>0</v>
      </c>
      <c r="AL1476" t="str">
        <f t="shared" si="1531"/>
        <v>0</v>
      </c>
      <c r="AM1476" t="str">
        <f t="shared" si="1531"/>
        <v>0</v>
      </c>
      <c r="AN1476" t="str">
        <f t="shared" si="1531"/>
        <v>0</v>
      </c>
      <c r="AO1476" t="str">
        <f t="shared" si="1532"/>
        <v>0</v>
      </c>
      <c r="AP1476" t="str">
        <f t="shared" si="1532"/>
        <v>0</v>
      </c>
      <c r="AQ1476" t="str">
        <f t="shared" si="1532"/>
        <v>0</v>
      </c>
      <c r="AR1476" t="str">
        <f t="shared" si="1532"/>
        <v>0</v>
      </c>
      <c r="AS1476" t="str">
        <f t="shared" si="1532"/>
        <v>0</v>
      </c>
      <c r="AT1476" t="str">
        <f t="shared" si="1532"/>
        <v>0</v>
      </c>
      <c r="AU1476" t="str">
        <f t="shared" si="1532"/>
        <v>0</v>
      </c>
      <c r="AV1476" t="str">
        <f t="shared" si="1532"/>
        <v>0</v>
      </c>
      <c r="AW1476" t="str">
        <f t="shared" si="1532"/>
        <v>0</v>
      </c>
      <c r="AX1476" t="str">
        <f t="shared" si="1532"/>
        <v>0</v>
      </c>
      <c r="AY1476" t="str">
        <f t="shared" si="1532"/>
        <v>0</v>
      </c>
      <c r="AZ1476" s="22"/>
    </row>
    <row r="1477" spans="1:52" ht="15" customHeight="1">
      <c r="A1477" s="38" t="s">
        <v>538</v>
      </c>
      <c r="B1477" s="82" t="str">
        <f t="shared" si="1518"/>
        <v>2402094C</v>
      </c>
      <c r="C1477" s="71">
        <v>45583.536747685197</v>
      </c>
      <c r="D1477" s="3" t="s">
        <v>1048</v>
      </c>
      <c r="E1477" s="3" t="b">
        <f>ISNUMBER(MATCH(Table1[[#This Row],[Email]],Attendance[Email],0))</f>
        <v>1</v>
      </c>
      <c r="F1477" s="3">
        <f t="shared" si="1519"/>
        <v>45583.870081018533</v>
      </c>
      <c r="G1477" s="21">
        <f>DAY(Table1[[#This Row],[Actual Time]])</f>
        <v>18</v>
      </c>
      <c r="H1477">
        <f>MONTH(Table1[[#This Row],[Actual Time]])</f>
        <v>10</v>
      </c>
      <c r="I1477">
        <f>YEAR(Table1[[#This Row],[Actual Time]])</f>
        <v>2024</v>
      </c>
      <c r="J1477" t="str">
        <f t="shared" si="1520"/>
        <v>18/10/2024</v>
      </c>
      <c r="K1477" s="3" t="str">
        <f t="shared" si="1529"/>
        <v>0</v>
      </c>
      <c r="L1477" t="str">
        <f t="shared" si="1529"/>
        <v>0</v>
      </c>
      <c r="M1477" t="str">
        <f t="shared" si="1529"/>
        <v>0</v>
      </c>
      <c r="N1477" t="str">
        <f t="shared" si="1529"/>
        <v>0</v>
      </c>
      <c r="O1477" t="str">
        <f t="shared" si="1529"/>
        <v>0</v>
      </c>
      <c r="P1477" t="str">
        <f t="shared" si="1529"/>
        <v>0</v>
      </c>
      <c r="Q1477" t="str">
        <f t="shared" si="1529"/>
        <v>0</v>
      </c>
      <c r="R1477" t="str">
        <f t="shared" si="1529"/>
        <v>0</v>
      </c>
      <c r="S1477" t="str">
        <f t="shared" si="1529"/>
        <v>0</v>
      </c>
      <c r="T1477" t="str">
        <f t="shared" si="1529"/>
        <v>0</v>
      </c>
      <c r="U1477" t="str">
        <f t="shared" si="1530"/>
        <v>0</v>
      </c>
      <c r="V1477" t="str">
        <f t="shared" si="1530"/>
        <v>0</v>
      </c>
      <c r="W1477" t="str">
        <f t="shared" si="1530"/>
        <v>0</v>
      </c>
      <c r="X1477" t="str">
        <f t="shared" si="1530"/>
        <v>0</v>
      </c>
      <c r="Y1477" t="str">
        <f t="shared" si="1530"/>
        <v>0</v>
      </c>
      <c r="Z1477" t="str">
        <f t="shared" si="1530"/>
        <v>0</v>
      </c>
      <c r="AA1477" t="str">
        <f t="shared" si="1530"/>
        <v>0</v>
      </c>
      <c r="AB1477" s="3" t="str">
        <f t="shared" si="1530"/>
        <v>0</v>
      </c>
      <c r="AC1477" t="str">
        <f t="shared" si="1530"/>
        <v>0</v>
      </c>
      <c r="AD1477" t="str">
        <f t="shared" si="1530"/>
        <v>0</v>
      </c>
      <c r="AE1477" t="str">
        <f t="shared" si="1531"/>
        <v>0</v>
      </c>
      <c r="AF1477" t="str">
        <f t="shared" si="1531"/>
        <v>0</v>
      </c>
      <c r="AG1477" t="str">
        <f t="shared" si="1531"/>
        <v>0</v>
      </c>
      <c r="AH1477" t="str">
        <f t="shared" si="1531"/>
        <v>1</v>
      </c>
      <c r="AI1477" t="str">
        <f t="shared" si="1531"/>
        <v>0</v>
      </c>
      <c r="AJ1477" t="str">
        <f t="shared" si="1531"/>
        <v>0</v>
      </c>
      <c r="AK1477" t="str">
        <f t="shared" si="1531"/>
        <v>0</v>
      </c>
      <c r="AL1477" t="str">
        <f t="shared" si="1531"/>
        <v>0</v>
      </c>
      <c r="AM1477" t="str">
        <f t="shared" si="1531"/>
        <v>0</v>
      </c>
      <c r="AN1477" t="str">
        <f t="shared" si="1531"/>
        <v>0</v>
      </c>
      <c r="AO1477" t="str">
        <f t="shared" si="1532"/>
        <v>0</v>
      </c>
      <c r="AP1477" t="str">
        <f t="shared" si="1532"/>
        <v>0</v>
      </c>
      <c r="AQ1477" t="str">
        <f t="shared" si="1532"/>
        <v>0</v>
      </c>
      <c r="AR1477" t="str">
        <f t="shared" si="1532"/>
        <v>0</v>
      </c>
      <c r="AS1477" t="str">
        <f t="shared" si="1532"/>
        <v>0</v>
      </c>
      <c r="AT1477" t="str">
        <f t="shared" si="1532"/>
        <v>0</v>
      </c>
      <c r="AU1477" t="str">
        <f t="shared" si="1532"/>
        <v>0</v>
      </c>
      <c r="AV1477" t="str">
        <f t="shared" si="1532"/>
        <v>0</v>
      </c>
      <c r="AW1477" t="str">
        <f t="shared" si="1532"/>
        <v>0</v>
      </c>
      <c r="AX1477" t="str">
        <f t="shared" si="1532"/>
        <v>0</v>
      </c>
      <c r="AY1477" t="str">
        <f t="shared" si="1532"/>
        <v>0</v>
      </c>
      <c r="AZ1477" s="22"/>
    </row>
    <row r="1478" spans="1:52" ht="15" customHeight="1">
      <c r="A1478" s="38" t="s">
        <v>421</v>
      </c>
      <c r="B1478" s="82" t="str">
        <f t="shared" si="1518"/>
        <v>2402306A</v>
      </c>
      <c r="C1478" s="71">
        <v>45583.536921296298</v>
      </c>
      <c r="D1478" s="3" t="s">
        <v>1049</v>
      </c>
      <c r="E1478" s="3" t="b">
        <f>ISNUMBER(MATCH(Table1[[#This Row],[Email]],Attendance[Email],0))</f>
        <v>1</v>
      </c>
      <c r="F1478" s="3">
        <f t="shared" si="1519"/>
        <v>45583.870254629634</v>
      </c>
      <c r="G1478" s="21">
        <f>DAY(Table1[[#This Row],[Actual Time]])</f>
        <v>18</v>
      </c>
      <c r="H1478">
        <f>MONTH(Table1[[#This Row],[Actual Time]])</f>
        <v>10</v>
      </c>
      <c r="I1478">
        <f>YEAR(Table1[[#This Row],[Actual Time]])</f>
        <v>2024</v>
      </c>
      <c r="J1478" t="str">
        <f t="shared" si="1520"/>
        <v>18/10/2024</v>
      </c>
      <c r="K1478" s="3" t="str">
        <f t="shared" si="1529"/>
        <v>0</v>
      </c>
      <c r="L1478" t="str">
        <f t="shared" si="1529"/>
        <v>0</v>
      </c>
      <c r="M1478" t="str">
        <f t="shared" si="1529"/>
        <v>0</v>
      </c>
      <c r="N1478" t="str">
        <f t="shared" si="1529"/>
        <v>0</v>
      </c>
      <c r="O1478" t="str">
        <f t="shared" si="1529"/>
        <v>0</v>
      </c>
      <c r="P1478" t="str">
        <f t="shared" si="1529"/>
        <v>0</v>
      </c>
      <c r="Q1478" t="str">
        <f t="shared" si="1529"/>
        <v>0</v>
      </c>
      <c r="R1478" t="str">
        <f t="shared" si="1529"/>
        <v>0</v>
      </c>
      <c r="S1478" t="str">
        <f t="shared" si="1529"/>
        <v>0</v>
      </c>
      <c r="T1478" t="str">
        <f t="shared" si="1529"/>
        <v>0</v>
      </c>
      <c r="U1478" t="str">
        <f t="shared" si="1530"/>
        <v>0</v>
      </c>
      <c r="V1478" t="str">
        <f t="shared" si="1530"/>
        <v>0</v>
      </c>
      <c r="W1478" t="str">
        <f t="shared" si="1530"/>
        <v>0</v>
      </c>
      <c r="X1478" t="str">
        <f t="shared" si="1530"/>
        <v>0</v>
      </c>
      <c r="Y1478" t="str">
        <f t="shared" si="1530"/>
        <v>0</v>
      </c>
      <c r="Z1478" t="str">
        <f t="shared" si="1530"/>
        <v>0</v>
      </c>
      <c r="AA1478" t="str">
        <f t="shared" si="1530"/>
        <v>0</v>
      </c>
      <c r="AB1478" s="3" t="str">
        <f t="shared" si="1530"/>
        <v>0</v>
      </c>
      <c r="AC1478" t="str">
        <f t="shared" si="1530"/>
        <v>0</v>
      </c>
      <c r="AD1478" t="str">
        <f t="shared" si="1530"/>
        <v>0</v>
      </c>
      <c r="AE1478" t="str">
        <f t="shared" si="1531"/>
        <v>0</v>
      </c>
      <c r="AF1478" t="str">
        <f t="shared" si="1531"/>
        <v>0</v>
      </c>
      <c r="AG1478" t="str">
        <f t="shared" si="1531"/>
        <v>0</v>
      </c>
      <c r="AH1478" t="str">
        <f t="shared" si="1531"/>
        <v>1</v>
      </c>
      <c r="AI1478" t="str">
        <f t="shared" si="1531"/>
        <v>0</v>
      </c>
      <c r="AJ1478" t="str">
        <f t="shared" si="1531"/>
        <v>0</v>
      </c>
      <c r="AK1478" t="str">
        <f t="shared" si="1531"/>
        <v>0</v>
      </c>
      <c r="AL1478" t="str">
        <f t="shared" si="1531"/>
        <v>0</v>
      </c>
      <c r="AM1478" t="str">
        <f t="shared" si="1531"/>
        <v>0</v>
      </c>
      <c r="AN1478" t="str">
        <f t="shared" si="1531"/>
        <v>0</v>
      </c>
      <c r="AO1478" t="str">
        <f t="shared" si="1532"/>
        <v>0</v>
      </c>
      <c r="AP1478" t="str">
        <f t="shared" si="1532"/>
        <v>0</v>
      </c>
      <c r="AQ1478" t="str">
        <f t="shared" si="1532"/>
        <v>0</v>
      </c>
      <c r="AR1478" t="str">
        <f t="shared" si="1532"/>
        <v>0</v>
      </c>
      <c r="AS1478" t="str">
        <f t="shared" si="1532"/>
        <v>0</v>
      </c>
      <c r="AT1478" t="str">
        <f t="shared" si="1532"/>
        <v>0</v>
      </c>
      <c r="AU1478" t="str">
        <f t="shared" si="1532"/>
        <v>0</v>
      </c>
      <c r="AV1478" t="str">
        <f t="shared" si="1532"/>
        <v>0</v>
      </c>
      <c r="AW1478" t="str">
        <f t="shared" si="1532"/>
        <v>0</v>
      </c>
      <c r="AX1478" t="str">
        <f t="shared" si="1532"/>
        <v>0</v>
      </c>
      <c r="AY1478" t="str">
        <f t="shared" si="1532"/>
        <v>0</v>
      </c>
      <c r="AZ1478" s="22"/>
    </row>
    <row r="1479" spans="1:52" ht="15" customHeight="1">
      <c r="A1479" s="38" t="s">
        <v>399</v>
      </c>
      <c r="B1479" s="82" t="str">
        <f t="shared" si="1518"/>
        <v>2401562J</v>
      </c>
      <c r="C1479" s="71">
        <v>45583.537025463003</v>
      </c>
      <c r="D1479" s="3" t="s">
        <v>1050</v>
      </c>
      <c r="E1479" s="3" t="b">
        <f>ISNUMBER(MATCH(Table1[[#This Row],[Email]],Attendance[Email],0))</f>
        <v>1</v>
      </c>
      <c r="F1479" s="3">
        <f t="shared" si="1519"/>
        <v>45583.870358796339</v>
      </c>
      <c r="G1479" s="21">
        <f>DAY(Table1[[#This Row],[Actual Time]])</f>
        <v>18</v>
      </c>
      <c r="H1479">
        <f>MONTH(Table1[[#This Row],[Actual Time]])</f>
        <v>10</v>
      </c>
      <c r="I1479">
        <f>YEAR(Table1[[#This Row],[Actual Time]])</f>
        <v>2024</v>
      </c>
      <c r="J1479" t="str">
        <f t="shared" si="1520"/>
        <v>18/10/2024</v>
      </c>
      <c r="K1479" s="3" t="str">
        <f t="shared" si="1529"/>
        <v>0</v>
      </c>
      <c r="L1479" t="str">
        <f t="shared" si="1529"/>
        <v>0</v>
      </c>
      <c r="M1479" t="str">
        <f t="shared" si="1529"/>
        <v>0</v>
      </c>
      <c r="N1479" t="str">
        <f t="shared" si="1529"/>
        <v>0</v>
      </c>
      <c r="O1479" t="str">
        <f t="shared" si="1529"/>
        <v>0</v>
      </c>
      <c r="P1479" t="str">
        <f t="shared" si="1529"/>
        <v>0</v>
      </c>
      <c r="Q1479" t="str">
        <f t="shared" si="1529"/>
        <v>0</v>
      </c>
      <c r="R1479" t="str">
        <f t="shared" si="1529"/>
        <v>0</v>
      </c>
      <c r="S1479" t="str">
        <f t="shared" si="1529"/>
        <v>0</v>
      </c>
      <c r="T1479" t="str">
        <f t="shared" si="1529"/>
        <v>0</v>
      </c>
      <c r="U1479" t="str">
        <f t="shared" si="1530"/>
        <v>0</v>
      </c>
      <c r="V1479" t="str">
        <f t="shared" si="1530"/>
        <v>0</v>
      </c>
      <c r="W1479" t="str">
        <f t="shared" si="1530"/>
        <v>0</v>
      </c>
      <c r="X1479" t="str">
        <f t="shared" si="1530"/>
        <v>0</v>
      </c>
      <c r="Y1479" t="str">
        <f t="shared" si="1530"/>
        <v>0</v>
      </c>
      <c r="Z1479" t="str">
        <f t="shared" si="1530"/>
        <v>0</v>
      </c>
      <c r="AA1479" t="str">
        <f t="shared" si="1530"/>
        <v>0</v>
      </c>
      <c r="AB1479" s="3" t="str">
        <f t="shared" si="1530"/>
        <v>0</v>
      </c>
      <c r="AC1479" t="str">
        <f t="shared" si="1530"/>
        <v>0</v>
      </c>
      <c r="AD1479" t="str">
        <f t="shared" si="1530"/>
        <v>0</v>
      </c>
      <c r="AE1479" t="str">
        <f t="shared" si="1531"/>
        <v>0</v>
      </c>
      <c r="AF1479" t="str">
        <f t="shared" si="1531"/>
        <v>0</v>
      </c>
      <c r="AG1479" t="str">
        <f t="shared" si="1531"/>
        <v>0</v>
      </c>
      <c r="AH1479" t="str">
        <f t="shared" si="1531"/>
        <v>1</v>
      </c>
      <c r="AI1479" t="str">
        <f t="shared" si="1531"/>
        <v>0</v>
      </c>
      <c r="AJ1479" t="str">
        <f t="shared" si="1531"/>
        <v>0</v>
      </c>
      <c r="AK1479" t="str">
        <f t="shared" si="1531"/>
        <v>0</v>
      </c>
      <c r="AL1479" t="str">
        <f t="shared" si="1531"/>
        <v>0</v>
      </c>
      <c r="AM1479" t="str">
        <f t="shared" si="1531"/>
        <v>0</v>
      </c>
      <c r="AN1479" t="str">
        <f t="shared" si="1531"/>
        <v>0</v>
      </c>
      <c r="AO1479" t="str">
        <f t="shared" si="1532"/>
        <v>0</v>
      </c>
      <c r="AP1479" t="str">
        <f t="shared" si="1532"/>
        <v>0</v>
      </c>
      <c r="AQ1479" t="str">
        <f t="shared" si="1532"/>
        <v>0</v>
      </c>
      <c r="AR1479" t="str">
        <f t="shared" si="1532"/>
        <v>0</v>
      </c>
      <c r="AS1479" t="str">
        <f t="shared" si="1532"/>
        <v>0</v>
      </c>
      <c r="AT1479" t="str">
        <f t="shared" si="1532"/>
        <v>0</v>
      </c>
      <c r="AU1479" t="str">
        <f t="shared" si="1532"/>
        <v>0</v>
      </c>
      <c r="AV1479" t="str">
        <f t="shared" si="1532"/>
        <v>0</v>
      </c>
      <c r="AW1479" t="str">
        <f t="shared" si="1532"/>
        <v>0</v>
      </c>
      <c r="AX1479" t="str">
        <f t="shared" si="1532"/>
        <v>0</v>
      </c>
      <c r="AY1479" t="str">
        <f t="shared" si="1532"/>
        <v>0</v>
      </c>
      <c r="AZ1479" s="22"/>
    </row>
    <row r="1480" spans="1:52" ht="15" customHeight="1">
      <c r="A1480" s="38" t="s">
        <v>294</v>
      </c>
      <c r="B1480" s="82" t="str">
        <f t="shared" si="1518"/>
        <v>2404342D</v>
      </c>
      <c r="C1480" s="71">
        <v>45583.537164351903</v>
      </c>
      <c r="D1480" s="3" t="s">
        <v>1051</v>
      </c>
      <c r="E1480" s="3" t="b">
        <f>ISNUMBER(MATCH(Table1[[#This Row],[Email]],Attendance[Email],0))</f>
        <v>1</v>
      </c>
      <c r="F1480" s="3">
        <f t="shared" si="1519"/>
        <v>45583.870497685239</v>
      </c>
      <c r="G1480" s="21">
        <f>DAY(Table1[[#This Row],[Actual Time]])</f>
        <v>18</v>
      </c>
      <c r="H1480">
        <f>MONTH(Table1[[#This Row],[Actual Time]])</f>
        <v>10</v>
      </c>
      <c r="I1480">
        <f>YEAR(Table1[[#This Row],[Actual Time]])</f>
        <v>2024</v>
      </c>
      <c r="J1480" t="str">
        <f t="shared" si="1520"/>
        <v>18/10/2024</v>
      </c>
      <c r="K1480" s="3" t="str">
        <f t="shared" si="1529"/>
        <v>0</v>
      </c>
      <c r="L1480" t="str">
        <f t="shared" si="1529"/>
        <v>0</v>
      </c>
      <c r="M1480" t="str">
        <f t="shared" si="1529"/>
        <v>0</v>
      </c>
      <c r="N1480" t="str">
        <f t="shared" si="1529"/>
        <v>0</v>
      </c>
      <c r="O1480" t="str">
        <f t="shared" si="1529"/>
        <v>0</v>
      </c>
      <c r="P1480" t="str">
        <f t="shared" si="1529"/>
        <v>0</v>
      </c>
      <c r="Q1480" t="str">
        <f t="shared" si="1529"/>
        <v>0</v>
      </c>
      <c r="R1480" t="str">
        <f t="shared" si="1529"/>
        <v>0</v>
      </c>
      <c r="S1480" t="str">
        <f t="shared" si="1529"/>
        <v>0</v>
      </c>
      <c r="T1480" t="str">
        <f t="shared" si="1529"/>
        <v>0</v>
      </c>
      <c r="U1480" t="str">
        <f t="shared" si="1530"/>
        <v>0</v>
      </c>
      <c r="V1480" t="str">
        <f t="shared" si="1530"/>
        <v>0</v>
      </c>
      <c r="W1480" t="str">
        <f t="shared" si="1530"/>
        <v>0</v>
      </c>
      <c r="X1480" t="str">
        <f t="shared" si="1530"/>
        <v>0</v>
      </c>
      <c r="Y1480" t="str">
        <f t="shared" si="1530"/>
        <v>0</v>
      </c>
      <c r="Z1480" t="str">
        <f t="shared" si="1530"/>
        <v>0</v>
      </c>
      <c r="AA1480" t="str">
        <f t="shared" si="1530"/>
        <v>0</v>
      </c>
      <c r="AB1480" s="3" t="str">
        <f t="shared" si="1530"/>
        <v>0</v>
      </c>
      <c r="AC1480" t="str">
        <f t="shared" si="1530"/>
        <v>0</v>
      </c>
      <c r="AD1480" t="str">
        <f t="shared" si="1530"/>
        <v>0</v>
      </c>
      <c r="AE1480" t="str">
        <f t="shared" si="1531"/>
        <v>0</v>
      </c>
      <c r="AF1480" t="str">
        <f t="shared" si="1531"/>
        <v>0</v>
      </c>
      <c r="AG1480" t="str">
        <f t="shared" si="1531"/>
        <v>0</v>
      </c>
      <c r="AH1480" t="str">
        <f t="shared" si="1531"/>
        <v>1</v>
      </c>
      <c r="AI1480" t="str">
        <f t="shared" si="1531"/>
        <v>0</v>
      </c>
      <c r="AJ1480" t="str">
        <f t="shared" si="1531"/>
        <v>0</v>
      </c>
      <c r="AK1480" t="str">
        <f t="shared" si="1531"/>
        <v>0</v>
      </c>
      <c r="AL1480" t="str">
        <f t="shared" si="1531"/>
        <v>0</v>
      </c>
      <c r="AM1480" t="str">
        <f t="shared" si="1531"/>
        <v>0</v>
      </c>
      <c r="AN1480" t="str">
        <f t="shared" si="1531"/>
        <v>0</v>
      </c>
      <c r="AO1480" t="str">
        <f t="shared" si="1532"/>
        <v>0</v>
      </c>
      <c r="AP1480" t="str">
        <f t="shared" si="1532"/>
        <v>0</v>
      </c>
      <c r="AQ1480" t="str">
        <f t="shared" si="1532"/>
        <v>0</v>
      </c>
      <c r="AR1480" t="str">
        <f t="shared" si="1532"/>
        <v>0</v>
      </c>
      <c r="AS1480" t="str">
        <f t="shared" si="1532"/>
        <v>0</v>
      </c>
      <c r="AT1480" t="str">
        <f t="shared" si="1532"/>
        <v>0</v>
      </c>
      <c r="AU1480" t="str">
        <f t="shared" si="1532"/>
        <v>0</v>
      </c>
      <c r="AV1480" t="str">
        <f t="shared" si="1532"/>
        <v>0</v>
      </c>
      <c r="AW1480" t="str">
        <f t="shared" si="1532"/>
        <v>0</v>
      </c>
      <c r="AX1480" t="str">
        <f t="shared" si="1532"/>
        <v>0</v>
      </c>
      <c r="AY1480" t="str">
        <f t="shared" si="1532"/>
        <v>0</v>
      </c>
      <c r="AZ1480" s="22"/>
    </row>
    <row r="1481" spans="1:52" ht="15" customHeight="1">
      <c r="A1481" s="38" t="s">
        <v>148</v>
      </c>
      <c r="B1481" s="82" t="str">
        <f t="shared" si="1518"/>
        <v>2402353C</v>
      </c>
      <c r="C1481" s="71">
        <v>45583.537222222199</v>
      </c>
      <c r="D1481" s="3" t="s">
        <v>1052</v>
      </c>
      <c r="E1481" s="3" t="b">
        <f>ISNUMBER(MATCH(Table1[[#This Row],[Email]],Attendance[Email],0))</f>
        <v>1</v>
      </c>
      <c r="F1481" s="3">
        <f t="shared" si="1519"/>
        <v>45583.870555555535</v>
      </c>
      <c r="G1481" s="21">
        <f>DAY(Table1[[#This Row],[Actual Time]])</f>
        <v>18</v>
      </c>
      <c r="H1481">
        <f>MONTH(Table1[[#This Row],[Actual Time]])</f>
        <v>10</v>
      </c>
      <c r="I1481">
        <f>YEAR(Table1[[#This Row],[Actual Time]])</f>
        <v>2024</v>
      </c>
      <c r="J1481" t="str">
        <f t="shared" si="1520"/>
        <v>18/10/2024</v>
      </c>
      <c r="K1481" s="3" t="str">
        <f t="shared" si="1529"/>
        <v>0</v>
      </c>
      <c r="L1481" t="str">
        <f t="shared" si="1529"/>
        <v>0</v>
      </c>
      <c r="M1481" t="str">
        <f t="shared" si="1529"/>
        <v>0</v>
      </c>
      <c r="N1481" t="str">
        <f t="shared" si="1529"/>
        <v>0</v>
      </c>
      <c r="O1481" t="str">
        <f t="shared" si="1529"/>
        <v>0</v>
      </c>
      <c r="P1481" t="str">
        <f t="shared" si="1529"/>
        <v>0</v>
      </c>
      <c r="Q1481" t="str">
        <f t="shared" si="1529"/>
        <v>0</v>
      </c>
      <c r="R1481" t="str">
        <f t="shared" si="1529"/>
        <v>0</v>
      </c>
      <c r="S1481" t="str">
        <f t="shared" si="1529"/>
        <v>0</v>
      </c>
      <c r="T1481" t="str">
        <f t="shared" si="1529"/>
        <v>0</v>
      </c>
      <c r="U1481" t="str">
        <f t="shared" si="1530"/>
        <v>0</v>
      </c>
      <c r="V1481" t="str">
        <f t="shared" si="1530"/>
        <v>0</v>
      </c>
      <c r="W1481" t="str">
        <f t="shared" si="1530"/>
        <v>0</v>
      </c>
      <c r="X1481" t="str">
        <f t="shared" si="1530"/>
        <v>0</v>
      </c>
      <c r="Y1481" t="str">
        <f t="shared" si="1530"/>
        <v>0</v>
      </c>
      <c r="Z1481" t="str">
        <f t="shared" si="1530"/>
        <v>0</v>
      </c>
      <c r="AA1481" t="str">
        <f t="shared" si="1530"/>
        <v>0</v>
      </c>
      <c r="AB1481" s="3" t="str">
        <f t="shared" si="1530"/>
        <v>0</v>
      </c>
      <c r="AC1481" t="str">
        <f t="shared" si="1530"/>
        <v>0</v>
      </c>
      <c r="AD1481" t="str">
        <f t="shared" si="1530"/>
        <v>0</v>
      </c>
      <c r="AE1481" t="str">
        <f t="shared" si="1531"/>
        <v>0</v>
      </c>
      <c r="AF1481" t="str">
        <f t="shared" si="1531"/>
        <v>0</v>
      </c>
      <c r="AG1481" t="str">
        <f t="shared" si="1531"/>
        <v>0</v>
      </c>
      <c r="AH1481" t="str">
        <f t="shared" si="1531"/>
        <v>1</v>
      </c>
      <c r="AI1481" t="str">
        <f t="shared" si="1531"/>
        <v>0</v>
      </c>
      <c r="AJ1481" t="str">
        <f t="shared" si="1531"/>
        <v>0</v>
      </c>
      <c r="AK1481" t="str">
        <f t="shared" si="1531"/>
        <v>0</v>
      </c>
      <c r="AL1481" t="str">
        <f t="shared" si="1531"/>
        <v>0</v>
      </c>
      <c r="AM1481" t="str">
        <f t="shared" si="1531"/>
        <v>0</v>
      </c>
      <c r="AN1481" t="str">
        <f t="shared" si="1531"/>
        <v>0</v>
      </c>
      <c r="AO1481" t="str">
        <f t="shared" si="1532"/>
        <v>0</v>
      </c>
      <c r="AP1481" t="str">
        <f t="shared" si="1532"/>
        <v>0</v>
      </c>
      <c r="AQ1481" t="str">
        <f t="shared" si="1532"/>
        <v>0</v>
      </c>
      <c r="AR1481" t="str">
        <f t="shared" si="1532"/>
        <v>0</v>
      </c>
      <c r="AS1481" t="str">
        <f t="shared" si="1532"/>
        <v>0</v>
      </c>
      <c r="AT1481" t="str">
        <f t="shared" si="1532"/>
        <v>0</v>
      </c>
      <c r="AU1481" t="str">
        <f t="shared" si="1532"/>
        <v>0</v>
      </c>
      <c r="AV1481" t="str">
        <f t="shared" si="1532"/>
        <v>0</v>
      </c>
      <c r="AW1481" t="str">
        <f t="shared" si="1532"/>
        <v>0</v>
      </c>
      <c r="AX1481" t="str">
        <f t="shared" si="1532"/>
        <v>0</v>
      </c>
      <c r="AY1481" t="str">
        <f t="shared" si="1532"/>
        <v>0</v>
      </c>
      <c r="AZ1481" s="22"/>
    </row>
    <row r="1482" spans="1:52" ht="15" customHeight="1">
      <c r="A1482" s="38" t="s">
        <v>250</v>
      </c>
      <c r="B1482" s="82" t="str">
        <f t="shared" ref="B1482:B1488" si="1533">LEFT($A1482,8)</f>
        <v>2401233H</v>
      </c>
      <c r="C1482" s="71">
        <v>45583.5374884259</v>
      </c>
      <c r="D1482" s="3" t="s">
        <v>1053</v>
      </c>
      <c r="E1482" s="3" t="b">
        <f>ISNUMBER(MATCH(Table1[[#This Row],[Email]],Attendance[Email],0))</f>
        <v>1</v>
      </c>
      <c r="F1482" s="3">
        <f t="shared" ref="F1482:F1488" si="1534">$C1482+(8/24)</f>
        <v>45583.870821759236</v>
      </c>
      <c r="G1482" s="21">
        <f>DAY(Table1[[#This Row],[Actual Time]])</f>
        <v>18</v>
      </c>
      <c r="H1482">
        <f>MONTH(Table1[[#This Row],[Actual Time]])</f>
        <v>10</v>
      </c>
      <c r="I1482">
        <f>YEAR(Table1[[#This Row],[Actual Time]])</f>
        <v>2024</v>
      </c>
      <c r="J1482" t="str">
        <f t="shared" ref="J1482:J1488" si="1535">G1482&amp;"/"&amp;H1482&amp;"/"&amp;I1482</f>
        <v>18/10/2024</v>
      </c>
      <c r="K1482" s="3" t="str">
        <f t="shared" ref="K1482:K1483" si="1536">IF(K$1=$J1482,"1","0")</f>
        <v>0</v>
      </c>
      <c r="L1482" t="str">
        <f t="shared" ref="L1482:L1483" si="1537">IF(L$1=$J1482,"1","0")</f>
        <v>0</v>
      </c>
      <c r="M1482" t="str">
        <f t="shared" ref="M1482:M1483" si="1538">IF(M$1=$J1482,"1","0")</f>
        <v>0</v>
      </c>
      <c r="N1482" t="str">
        <f t="shared" ref="N1482:N1483" si="1539">IF(N$1=$J1482,"1","0")</f>
        <v>0</v>
      </c>
      <c r="O1482" t="str">
        <f t="shared" ref="O1482:O1483" si="1540">IF(O$1=$J1482,"1","0")</f>
        <v>0</v>
      </c>
      <c r="P1482" t="str">
        <f t="shared" ref="P1482:P1483" si="1541">IF(P$1=$J1482,"1","0")</f>
        <v>0</v>
      </c>
      <c r="Q1482" t="str">
        <f t="shared" ref="Q1482:Q1483" si="1542">IF(Q$1=$J1482,"1","0")</f>
        <v>0</v>
      </c>
      <c r="R1482" t="str">
        <f t="shared" ref="R1482:R1483" si="1543">IF(R$1=$J1482,"1","0")</f>
        <v>0</v>
      </c>
      <c r="S1482" t="str">
        <f t="shared" ref="S1482:S1483" si="1544">IF(S$1=$J1482,"1","0")</f>
        <v>0</v>
      </c>
      <c r="T1482" t="str">
        <f t="shared" ref="T1482:T1483" si="1545">IF(T$1=$J1482,"1","0")</f>
        <v>0</v>
      </c>
      <c r="U1482" t="str">
        <f t="shared" ref="U1482:U1483" si="1546">IF(U$1=$J1482,"1","0")</f>
        <v>0</v>
      </c>
      <c r="V1482" t="str">
        <f t="shared" ref="V1482:V1483" si="1547">IF(V$1=$J1482,"1","0")</f>
        <v>0</v>
      </c>
      <c r="W1482" t="str">
        <f t="shared" ref="W1482:W1483" si="1548">IF(W$1=$J1482,"1","0")</f>
        <v>0</v>
      </c>
      <c r="X1482" t="str">
        <f t="shared" ref="X1482:X1483" si="1549">IF(X$1=$J1482,"1","0")</f>
        <v>0</v>
      </c>
      <c r="Y1482" t="str">
        <f t="shared" ref="Y1482:Y1483" si="1550">IF(Y$1=$J1482,"1","0")</f>
        <v>0</v>
      </c>
      <c r="Z1482" t="str">
        <f t="shared" ref="Z1482:Z1483" si="1551">IF(Z$1=$J1482,"1","0")</f>
        <v>0</v>
      </c>
      <c r="AA1482" t="str">
        <f t="shared" ref="AA1482:AA1483" si="1552">IF(AA$1=$J1482,"1","0")</f>
        <v>0</v>
      </c>
      <c r="AB1482" s="3" t="str">
        <f t="shared" ref="AB1482:AB1483" si="1553">IF(AB$1=$J1482,"1","0")</f>
        <v>0</v>
      </c>
      <c r="AC1482" t="str">
        <f t="shared" ref="AC1482:AC1483" si="1554">IF(AC$1=$J1482,"1","0")</f>
        <v>0</v>
      </c>
      <c r="AD1482" t="str">
        <f t="shared" ref="AD1482:AD1483" si="1555">IF(AD$1=$J1482,"1","0")</f>
        <v>0</v>
      </c>
      <c r="AE1482" t="str">
        <f t="shared" ref="AE1482:AE1483" si="1556">IF(AE$1=$J1482,"1","0")</f>
        <v>0</v>
      </c>
      <c r="AF1482" t="str">
        <f t="shared" ref="AF1482:AF1483" si="1557">IF(AF$1=$J1482,"1","0")</f>
        <v>0</v>
      </c>
      <c r="AG1482" t="str">
        <f t="shared" ref="AG1482:AG1483" si="1558">IF(AG$1=$J1482,"1","0")</f>
        <v>0</v>
      </c>
      <c r="AH1482" t="str">
        <f t="shared" ref="AH1482:AH1483" si="1559">IF(AH$1=$J1482,"1","0")</f>
        <v>1</v>
      </c>
      <c r="AI1482" t="str">
        <f t="shared" ref="AI1482:AI1483" si="1560">IF(AI$1=$J1482,"1","0")</f>
        <v>0</v>
      </c>
      <c r="AJ1482" t="str">
        <f t="shared" ref="AJ1482:AJ1483" si="1561">IF(AJ$1=$J1482,"1","0")</f>
        <v>0</v>
      </c>
      <c r="AK1482" t="str">
        <f t="shared" ref="AK1482:AK1483" si="1562">IF(AK$1=$J1482,"1","0")</f>
        <v>0</v>
      </c>
      <c r="AL1482" t="str">
        <f t="shared" ref="AL1482:AL1483" si="1563">IF(AL$1=$J1482,"1","0")</f>
        <v>0</v>
      </c>
      <c r="AM1482" t="str">
        <f t="shared" ref="AM1482:AM1483" si="1564">IF(AM$1=$J1482,"1","0")</f>
        <v>0</v>
      </c>
      <c r="AN1482" t="str">
        <f t="shared" ref="AN1482:AN1483" si="1565">IF(AN$1=$J1482,"1","0")</f>
        <v>0</v>
      </c>
      <c r="AO1482" t="str">
        <f t="shared" ref="AO1482:AO1483" si="1566">IF(AO$1=$J1482,"1","0")</f>
        <v>0</v>
      </c>
      <c r="AP1482" t="str">
        <f t="shared" ref="AP1482:AP1483" si="1567">IF(AP$1=$J1482,"1","0")</f>
        <v>0</v>
      </c>
      <c r="AQ1482" t="str">
        <f t="shared" ref="AQ1482:AQ1483" si="1568">IF(AQ$1=$J1482,"1","0")</f>
        <v>0</v>
      </c>
      <c r="AR1482" t="str">
        <f t="shared" ref="AR1482:AR1483" si="1569">IF(AR$1=$J1482,"1","0")</f>
        <v>0</v>
      </c>
      <c r="AS1482" t="str">
        <f t="shared" ref="AS1482:AS1483" si="1570">IF(AS$1=$J1482,"1","0")</f>
        <v>0</v>
      </c>
      <c r="AT1482" t="str">
        <f t="shared" ref="AT1482:AT1483" si="1571">IF(AT$1=$J1482,"1","0")</f>
        <v>0</v>
      </c>
      <c r="AU1482" t="str">
        <f t="shared" ref="AU1482:AU1483" si="1572">IF(AU$1=$J1482,"1","0")</f>
        <v>0</v>
      </c>
      <c r="AV1482" t="str">
        <f t="shared" ref="AV1482:AV1483" si="1573">IF(AV$1=$J1482,"1","0")</f>
        <v>0</v>
      </c>
      <c r="AW1482" t="str">
        <f t="shared" ref="AW1482:AW1483" si="1574">IF(AW$1=$J1482,"1","0")</f>
        <v>0</v>
      </c>
      <c r="AX1482" t="str">
        <f t="shared" ref="AX1482:AX1483" si="1575">IF(AX$1=$J1482,"1","0")</f>
        <v>0</v>
      </c>
      <c r="AY1482" t="str">
        <f t="shared" ref="AY1482:AY1483" si="1576">IF(AY$1=$J1482,"1","0")</f>
        <v>0</v>
      </c>
      <c r="AZ1482" s="22"/>
    </row>
    <row r="1483" spans="1:52" ht="15" customHeight="1">
      <c r="A1483" s="38" t="s">
        <v>292</v>
      </c>
      <c r="B1483" s="82" t="str">
        <f t="shared" si="1533"/>
        <v>2404327E</v>
      </c>
      <c r="C1483" s="71">
        <v>45583.5374884259</v>
      </c>
      <c r="D1483" s="3" t="s">
        <v>1054</v>
      </c>
      <c r="E1483" s="3" t="b">
        <f>ISNUMBER(MATCH(Table1[[#This Row],[Email]],Attendance[Email],0))</f>
        <v>1</v>
      </c>
      <c r="F1483" s="3">
        <f t="shared" si="1534"/>
        <v>45583.870821759236</v>
      </c>
      <c r="G1483" s="21">
        <f>DAY(Table1[[#This Row],[Actual Time]])</f>
        <v>18</v>
      </c>
      <c r="H1483">
        <f>MONTH(Table1[[#This Row],[Actual Time]])</f>
        <v>10</v>
      </c>
      <c r="I1483">
        <f>YEAR(Table1[[#This Row],[Actual Time]])</f>
        <v>2024</v>
      </c>
      <c r="J1483" t="str">
        <f t="shared" si="1535"/>
        <v>18/10/2024</v>
      </c>
      <c r="K1483" s="3" t="str">
        <f t="shared" si="1536"/>
        <v>0</v>
      </c>
      <c r="L1483" t="str">
        <f t="shared" si="1537"/>
        <v>0</v>
      </c>
      <c r="M1483" t="str">
        <f t="shared" si="1538"/>
        <v>0</v>
      </c>
      <c r="N1483" t="str">
        <f t="shared" si="1539"/>
        <v>0</v>
      </c>
      <c r="O1483" t="str">
        <f t="shared" si="1540"/>
        <v>0</v>
      </c>
      <c r="P1483" t="str">
        <f t="shared" si="1541"/>
        <v>0</v>
      </c>
      <c r="Q1483" t="str">
        <f t="shared" si="1542"/>
        <v>0</v>
      </c>
      <c r="R1483" t="str">
        <f t="shared" si="1543"/>
        <v>0</v>
      </c>
      <c r="S1483" t="str">
        <f t="shared" si="1544"/>
        <v>0</v>
      </c>
      <c r="T1483" t="str">
        <f t="shared" si="1545"/>
        <v>0</v>
      </c>
      <c r="U1483" t="str">
        <f t="shared" si="1546"/>
        <v>0</v>
      </c>
      <c r="V1483" t="str">
        <f t="shared" si="1547"/>
        <v>0</v>
      </c>
      <c r="W1483" t="str">
        <f t="shared" si="1548"/>
        <v>0</v>
      </c>
      <c r="X1483" t="str">
        <f t="shared" si="1549"/>
        <v>0</v>
      </c>
      <c r="Y1483" t="str">
        <f t="shared" si="1550"/>
        <v>0</v>
      </c>
      <c r="Z1483" t="str">
        <f t="shared" si="1551"/>
        <v>0</v>
      </c>
      <c r="AA1483" t="str">
        <f t="shared" si="1552"/>
        <v>0</v>
      </c>
      <c r="AB1483" s="3" t="str">
        <f t="shared" si="1553"/>
        <v>0</v>
      </c>
      <c r="AC1483" t="str">
        <f t="shared" si="1554"/>
        <v>0</v>
      </c>
      <c r="AD1483" t="str">
        <f t="shared" si="1555"/>
        <v>0</v>
      </c>
      <c r="AE1483" t="str">
        <f t="shared" si="1556"/>
        <v>0</v>
      </c>
      <c r="AF1483" t="str">
        <f t="shared" si="1557"/>
        <v>0</v>
      </c>
      <c r="AG1483" t="str">
        <f t="shared" si="1558"/>
        <v>0</v>
      </c>
      <c r="AH1483" t="str">
        <f t="shared" si="1559"/>
        <v>1</v>
      </c>
      <c r="AI1483" t="str">
        <f t="shared" si="1560"/>
        <v>0</v>
      </c>
      <c r="AJ1483" t="str">
        <f t="shared" si="1561"/>
        <v>0</v>
      </c>
      <c r="AK1483" t="str">
        <f t="shared" si="1562"/>
        <v>0</v>
      </c>
      <c r="AL1483" t="str">
        <f t="shared" si="1563"/>
        <v>0</v>
      </c>
      <c r="AM1483" t="str">
        <f t="shared" si="1564"/>
        <v>0</v>
      </c>
      <c r="AN1483" t="str">
        <f t="shared" si="1565"/>
        <v>0</v>
      </c>
      <c r="AO1483" t="str">
        <f t="shared" si="1566"/>
        <v>0</v>
      </c>
      <c r="AP1483" t="str">
        <f t="shared" si="1567"/>
        <v>0</v>
      </c>
      <c r="AQ1483" t="str">
        <f t="shared" si="1568"/>
        <v>0</v>
      </c>
      <c r="AR1483" t="str">
        <f t="shared" si="1569"/>
        <v>0</v>
      </c>
      <c r="AS1483" t="str">
        <f t="shared" si="1570"/>
        <v>0</v>
      </c>
      <c r="AT1483" t="str">
        <f t="shared" si="1571"/>
        <v>0</v>
      </c>
      <c r="AU1483" t="str">
        <f t="shared" si="1572"/>
        <v>0</v>
      </c>
      <c r="AV1483" t="str">
        <f t="shared" si="1573"/>
        <v>0</v>
      </c>
      <c r="AW1483" t="str">
        <f t="shared" si="1574"/>
        <v>0</v>
      </c>
      <c r="AX1483" t="str">
        <f t="shared" si="1575"/>
        <v>0</v>
      </c>
      <c r="AY1483" t="str">
        <f t="shared" si="1576"/>
        <v>0</v>
      </c>
      <c r="AZ1483" s="22"/>
    </row>
    <row r="1484" spans="1:52" ht="15" customHeight="1">
      <c r="A1484" s="38" t="s">
        <v>134</v>
      </c>
      <c r="B1484" s="82" t="str">
        <f t="shared" si="1533"/>
        <v>2401051D</v>
      </c>
      <c r="C1484" s="71">
        <v>45583.537511574097</v>
      </c>
      <c r="D1484" s="3" t="s">
        <v>1055</v>
      </c>
      <c r="E1484" s="3" t="b">
        <f>ISNUMBER(MATCH(Table1[[#This Row],[Email]],Attendance[Email],0))</f>
        <v>1</v>
      </c>
      <c r="F1484" s="3">
        <f t="shared" si="1534"/>
        <v>45583.870844907433</v>
      </c>
      <c r="G1484" s="21">
        <f>DAY(Table1[[#This Row],[Actual Time]])</f>
        <v>18</v>
      </c>
      <c r="H1484">
        <f>MONTH(Table1[[#This Row],[Actual Time]])</f>
        <v>10</v>
      </c>
      <c r="I1484">
        <f>YEAR(Table1[[#This Row],[Actual Time]])</f>
        <v>2024</v>
      </c>
      <c r="J1484" t="str">
        <f t="shared" si="1535"/>
        <v>18/10/2024</v>
      </c>
      <c r="K1484" s="3" t="str">
        <f t="shared" ref="K1484:T1488" si="1577">IF(K$1=$J1484,"1","0")</f>
        <v>0</v>
      </c>
      <c r="L1484" t="str">
        <f t="shared" si="1577"/>
        <v>0</v>
      </c>
      <c r="M1484" t="str">
        <f t="shared" si="1577"/>
        <v>0</v>
      </c>
      <c r="N1484" t="str">
        <f t="shared" si="1577"/>
        <v>0</v>
      </c>
      <c r="O1484" t="str">
        <f t="shared" si="1577"/>
        <v>0</v>
      </c>
      <c r="P1484" t="str">
        <f t="shared" si="1577"/>
        <v>0</v>
      </c>
      <c r="Q1484" t="str">
        <f t="shared" si="1577"/>
        <v>0</v>
      </c>
      <c r="R1484" t="str">
        <f t="shared" si="1577"/>
        <v>0</v>
      </c>
      <c r="S1484" t="str">
        <f t="shared" si="1577"/>
        <v>0</v>
      </c>
      <c r="T1484" t="str">
        <f t="shared" si="1577"/>
        <v>0</v>
      </c>
      <c r="U1484" t="str">
        <f t="shared" ref="U1484:AD1488" si="1578">IF(U$1=$J1484,"1","0")</f>
        <v>0</v>
      </c>
      <c r="V1484" t="str">
        <f t="shared" si="1578"/>
        <v>0</v>
      </c>
      <c r="W1484" t="str">
        <f t="shared" si="1578"/>
        <v>0</v>
      </c>
      <c r="X1484" t="str">
        <f t="shared" si="1578"/>
        <v>0</v>
      </c>
      <c r="Y1484" t="str">
        <f t="shared" si="1578"/>
        <v>0</v>
      </c>
      <c r="Z1484" t="str">
        <f t="shared" si="1578"/>
        <v>0</v>
      </c>
      <c r="AA1484" t="str">
        <f t="shared" si="1578"/>
        <v>0</v>
      </c>
      <c r="AB1484" s="3" t="str">
        <f t="shared" si="1578"/>
        <v>0</v>
      </c>
      <c r="AC1484" t="str">
        <f t="shared" si="1578"/>
        <v>0</v>
      </c>
      <c r="AD1484" t="str">
        <f t="shared" si="1578"/>
        <v>0</v>
      </c>
      <c r="AE1484" t="str">
        <f t="shared" ref="AE1484:AN1488" si="1579">IF(AE$1=$J1484,"1","0")</f>
        <v>0</v>
      </c>
      <c r="AF1484" t="str">
        <f t="shared" si="1579"/>
        <v>0</v>
      </c>
      <c r="AG1484" t="str">
        <f t="shared" si="1579"/>
        <v>0</v>
      </c>
      <c r="AH1484" t="str">
        <f t="shared" si="1579"/>
        <v>1</v>
      </c>
      <c r="AI1484" t="str">
        <f t="shared" si="1579"/>
        <v>0</v>
      </c>
      <c r="AJ1484" t="str">
        <f t="shared" si="1579"/>
        <v>0</v>
      </c>
      <c r="AK1484" t="str">
        <f t="shared" si="1579"/>
        <v>0</v>
      </c>
      <c r="AL1484" t="str">
        <f t="shared" si="1579"/>
        <v>0</v>
      </c>
      <c r="AM1484" t="str">
        <f t="shared" si="1579"/>
        <v>0</v>
      </c>
      <c r="AN1484" t="str">
        <f t="shared" si="1579"/>
        <v>0</v>
      </c>
      <c r="AO1484" t="str">
        <f t="shared" ref="AO1484:AY1488" si="1580">IF(AO$1=$J1484,"1","0")</f>
        <v>0</v>
      </c>
      <c r="AP1484" t="str">
        <f t="shared" si="1580"/>
        <v>0</v>
      </c>
      <c r="AQ1484" t="str">
        <f t="shared" si="1580"/>
        <v>0</v>
      </c>
      <c r="AR1484" t="str">
        <f t="shared" si="1580"/>
        <v>0</v>
      </c>
      <c r="AS1484" t="str">
        <f t="shared" si="1580"/>
        <v>0</v>
      </c>
      <c r="AT1484" t="str">
        <f t="shared" si="1580"/>
        <v>0</v>
      </c>
      <c r="AU1484" t="str">
        <f t="shared" si="1580"/>
        <v>0</v>
      </c>
      <c r="AV1484" t="str">
        <f t="shared" si="1580"/>
        <v>0</v>
      </c>
      <c r="AW1484" t="str">
        <f t="shared" si="1580"/>
        <v>0</v>
      </c>
      <c r="AX1484" t="str">
        <f t="shared" si="1580"/>
        <v>0</v>
      </c>
      <c r="AY1484" t="str">
        <f t="shared" si="1580"/>
        <v>0</v>
      </c>
      <c r="AZ1484" s="22"/>
    </row>
    <row r="1485" spans="1:52" ht="15" customHeight="1">
      <c r="A1485" s="38" t="s">
        <v>174</v>
      </c>
      <c r="B1485" s="82" t="str">
        <f t="shared" si="1533"/>
        <v>2300480G</v>
      </c>
      <c r="C1485" s="71">
        <v>45583.537592592598</v>
      </c>
      <c r="D1485" s="3" t="s">
        <v>1056</v>
      </c>
      <c r="E1485" s="3" t="b">
        <f>ISNUMBER(MATCH(Table1[[#This Row],[Email]],Attendance[Email],0))</f>
        <v>1</v>
      </c>
      <c r="F1485" s="3">
        <f t="shared" si="1534"/>
        <v>45583.870925925934</v>
      </c>
      <c r="G1485" s="21">
        <f>DAY(Table1[[#This Row],[Actual Time]])</f>
        <v>18</v>
      </c>
      <c r="H1485">
        <f>MONTH(Table1[[#This Row],[Actual Time]])</f>
        <v>10</v>
      </c>
      <c r="I1485">
        <f>YEAR(Table1[[#This Row],[Actual Time]])</f>
        <v>2024</v>
      </c>
      <c r="J1485" t="str">
        <f t="shared" si="1535"/>
        <v>18/10/2024</v>
      </c>
      <c r="K1485" s="3" t="str">
        <f t="shared" si="1577"/>
        <v>0</v>
      </c>
      <c r="L1485" t="str">
        <f t="shared" si="1577"/>
        <v>0</v>
      </c>
      <c r="M1485" t="str">
        <f t="shared" si="1577"/>
        <v>0</v>
      </c>
      <c r="N1485" t="str">
        <f t="shared" si="1577"/>
        <v>0</v>
      </c>
      <c r="O1485" t="str">
        <f t="shared" si="1577"/>
        <v>0</v>
      </c>
      <c r="P1485" t="str">
        <f t="shared" si="1577"/>
        <v>0</v>
      </c>
      <c r="Q1485" t="str">
        <f t="shared" si="1577"/>
        <v>0</v>
      </c>
      <c r="R1485" t="str">
        <f t="shared" si="1577"/>
        <v>0</v>
      </c>
      <c r="S1485" t="str">
        <f t="shared" si="1577"/>
        <v>0</v>
      </c>
      <c r="T1485" t="str">
        <f t="shared" si="1577"/>
        <v>0</v>
      </c>
      <c r="U1485" t="str">
        <f t="shared" si="1578"/>
        <v>0</v>
      </c>
      <c r="V1485" t="str">
        <f t="shared" si="1578"/>
        <v>0</v>
      </c>
      <c r="W1485" t="str">
        <f t="shared" si="1578"/>
        <v>0</v>
      </c>
      <c r="X1485" t="str">
        <f t="shared" si="1578"/>
        <v>0</v>
      </c>
      <c r="Y1485" t="str">
        <f t="shared" si="1578"/>
        <v>0</v>
      </c>
      <c r="Z1485" t="str">
        <f t="shared" si="1578"/>
        <v>0</v>
      </c>
      <c r="AA1485" t="str">
        <f t="shared" si="1578"/>
        <v>0</v>
      </c>
      <c r="AB1485" s="3" t="str">
        <f t="shared" si="1578"/>
        <v>0</v>
      </c>
      <c r="AC1485" t="str">
        <f t="shared" si="1578"/>
        <v>0</v>
      </c>
      <c r="AD1485" t="str">
        <f t="shared" si="1578"/>
        <v>0</v>
      </c>
      <c r="AE1485" t="str">
        <f t="shared" si="1579"/>
        <v>0</v>
      </c>
      <c r="AF1485" t="str">
        <f t="shared" si="1579"/>
        <v>0</v>
      </c>
      <c r="AG1485" t="str">
        <f t="shared" si="1579"/>
        <v>0</v>
      </c>
      <c r="AH1485" t="str">
        <f t="shared" si="1579"/>
        <v>1</v>
      </c>
      <c r="AI1485" t="str">
        <f t="shared" si="1579"/>
        <v>0</v>
      </c>
      <c r="AJ1485" t="str">
        <f t="shared" si="1579"/>
        <v>0</v>
      </c>
      <c r="AK1485" t="str">
        <f t="shared" si="1579"/>
        <v>0</v>
      </c>
      <c r="AL1485" t="str">
        <f t="shared" si="1579"/>
        <v>0</v>
      </c>
      <c r="AM1485" t="str">
        <f t="shared" si="1579"/>
        <v>0</v>
      </c>
      <c r="AN1485" t="str">
        <f t="shared" si="1579"/>
        <v>0</v>
      </c>
      <c r="AO1485" t="str">
        <f t="shared" si="1580"/>
        <v>0</v>
      </c>
      <c r="AP1485" t="str">
        <f t="shared" si="1580"/>
        <v>0</v>
      </c>
      <c r="AQ1485" t="str">
        <f t="shared" si="1580"/>
        <v>0</v>
      </c>
      <c r="AR1485" t="str">
        <f t="shared" si="1580"/>
        <v>0</v>
      </c>
      <c r="AS1485" t="str">
        <f t="shared" si="1580"/>
        <v>0</v>
      </c>
      <c r="AT1485" t="str">
        <f t="shared" si="1580"/>
        <v>0</v>
      </c>
      <c r="AU1485" t="str">
        <f t="shared" si="1580"/>
        <v>0</v>
      </c>
      <c r="AV1485" t="str">
        <f t="shared" si="1580"/>
        <v>0</v>
      </c>
      <c r="AW1485" t="str">
        <f t="shared" si="1580"/>
        <v>0</v>
      </c>
      <c r="AX1485" t="str">
        <f t="shared" si="1580"/>
        <v>0</v>
      </c>
      <c r="AY1485" t="str">
        <f t="shared" si="1580"/>
        <v>0</v>
      </c>
      <c r="AZ1485" s="22"/>
    </row>
    <row r="1486" spans="1:52" ht="15" customHeight="1">
      <c r="A1486" s="38" t="s">
        <v>152</v>
      </c>
      <c r="B1486" s="82" t="str">
        <f t="shared" si="1533"/>
        <v>2402378J</v>
      </c>
      <c r="C1486" s="71">
        <v>45583.537789351903</v>
      </c>
      <c r="D1486" s="3" t="s">
        <v>1057</v>
      </c>
      <c r="E1486" s="3" t="b">
        <f>ISNUMBER(MATCH(Table1[[#This Row],[Email]],Attendance[Email],0))</f>
        <v>1</v>
      </c>
      <c r="F1486" s="3">
        <f t="shared" si="1534"/>
        <v>45583.871122685239</v>
      </c>
      <c r="G1486" s="21">
        <f>DAY(Table1[[#This Row],[Actual Time]])</f>
        <v>18</v>
      </c>
      <c r="H1486">
        <f>MONTH(Table1[[#This Row],[Actual Time]])</f>
        <v>10</v>
      </c>
      <c r="I1486">
        <f>YEAR(Table1[[#This Row],[Actual Time]])</f>
        <v>2024</v>
      </c>
      <c r="J1486" t="str">
        <f t="shared" si="1535"/>
        <v>18/10/2024</v>
      </c>
      <c r="K1486" s="3" t="str">
        <f t="shared" si="1577"/>
        <v>0</v>
      </c>
      <c r="L1486" t="str">
        <f t="shared" si="1577"/>
        <v>0</v>
      </c>
      <c r="M1486" t="str">
        <f t="shared" si="1577"/>
        <v>0</v>
      </c>
      <c r="N1486" t="str">
        <f t="shared" si="1577"/>
        <v>0</v>
      </c>
      <c r="O1486" t="str">
        <f t="shared" si="1577"/>
        <v>0</v>
      </c>
      <c r="P1486" t="str">
        <f t="shared" si="1577"/>
        <v>0</v>
      </c>
      <c r="Q1486" t="str">
        <f t="shared" si="1577"/>
        <v>0</v>
      </c>
      <c r="R1486" t="str">
        <f t="shared" si="1577"/>
        <v>0</v>
      </c>
      <c r="S1486" t="str">
        <f t="shared" si="1577"/>
        <v>0</v>
      </c>
      <c r="T1486" t="str">
        <f t="shared" si="1577"/>
        <v>0</v>
      </c>
      <c r="U1486" t="str">
        <f t="shared" si="1578"/>
        <v>0</v>
      </c>
      <c r="V1486" t="str">
        <f t="shared" si="1578"/>
        <v>0</v>
      </c>
      <c r="W1486" t="str">
        <f t="shared" si="1578"/>
        <v>0</v>
      </c>
      <c r="X1486" t="str">
        <f t="shared" si="1578"/>
        <v>0</v>
      </c>
      <c r="Y1486" t="str">
        <f t="shared" si="1578"/>
        <v>0</v>
      </c>
      <c r="Z1486" t="str">
        <f t="shared" si="1578"/>
        <v>0</v>
      </c>
      <c r="AA1486" t="str">
        <f t="shared" si="1578"/>
        <v>0</v>
      </c>
      <c r="AB1486" s="3" t="str">
        <f t="shared" si="1578"/>
        <v>0</v>
      </c>
      <c r="AC1486" t="str">
        <f t="shared" si="1578"/>
        <v>0</v>
      </c>
      <c r="AD1486" t="str">
        <f t="shared" si="1578"/>
        <v>0</v>
      </c>
      <c r="AE1486" t="str">
        <f t="shared" si="1579"/>
        <v>0</v>
      </c>
      <c r="AF1486" t="str">
        <f t="shared" si="1579"/>
        <v>0</v>
      </c>
      <c r="AG1486" t="str">
        <f t="shared" si="1579"/>
        <v>0</v>
      </c>
      <c r="AH1486" t="str">
        <f t="shared" si="1579"/>
        <v>1</v>
      </c>
      <c r="AI1486" t="str">
        <f t="shared" si="1579"/>
        <v>0</v>
      </c>
      <c r="AJ1486" t="str">
        <f t="shared" si="1579"/>
        <v>0</v>
      </c>
      <c r="AK1486" t="str">
        <f t="shared" si="1579"/>
        <v>0</v>
      </c>
      <c r="AL1486" t="str">
        <f t="shared" si="1579"/>
        <v>0</v>
      </c>
      <c r="AM1486" t="str">
        <f t="shared" si="1579"/>
        <v>0</v>
      </c>
      <c r="AN1486" t="str">
        <f t="shared" si="1579"/>
        <v>0</v>
      </c>
      <c r="AO1486" t="str">
        <f t="shared" si="1580"/>
        <v>0</v>
      </c>
      <c r="AP1486" t="str">
        <f t="shared" si="1580"/>
        <v>0</v>
      </c>
      <c r="AQ1486" t="str">
        <f t="shared" si="1580"/>
        <v>0</v>
      </c>
      <c r="AR1486" t="str">
        <f t="shared" si="1580"/>
        <v>0</v>
      </c>
      <c r="AS1486" t="str">
        <f t="shared" si="1580"/>
        <v>0</v>
      </c>
      <c r="AT1486" t="str">
        <f t="shared" si="1580"/>
        <v>0</v>
      </c>
      <c r="AU1486" t="str">
        <f t="shared" si="1580"/>
        <v>0</v>
      </c>
      <c r="AV1486" t="str">
        <f t="shared" si="1580"/>
        <v>0</v>
      </c>
      <c r="AW1486" t="str">
        <f t="shared" si="1580"/>
        <v>0</v>
      </c>
      <c r="AX1486" t="str">
        <f t="shared" si="1580"/>
        <v>0</v>
      </c>
      <c r="AY1486" t="str">
        <f t="shared" si="1580"/>
        <v>0</v>
      </c>
      <c r="AZ1486" s="22"/>
    </row>
    <row r="1487" spans="1:52" ht="15" customHeight="1">
      <c r="A1487" s="38" t="s">
        <v>196</v>
      </c>
      <c r="B1487" s="82" t="str">
        <f t="shared" si="1533"/>
        <v>2402623I</v>
      </c>
      <c r="C1487" s="71">
        <v>45583.537870370397</v>
      </c>
      <c r="D1487" s="3" t="s">
        <v>1058</v>
      </c>
      <c r="E1487" s="3" t="b">
        <f>ISNUMBER(MATCH(Table1[[#This Row],[Email]],Attendance[Email],0))</f>
        <v>1</v>
      </c>
      <c r="F1487" s="3">
        <f t="shared" si="1534"/>
        <v>45583.871203703733</v>
      </c>
      <c r="G1487" s="21">
        <f>DAY(Table1[[#This Row],[Actual Time]])</f>
        <v>18</v>
      </c>
      <c r="H1487">
        <f>MONTH(Table1[[#This Row],[Actual Time]])</f>
        <v>10</v>
      </c>
      <c r="I1487">
        <f>YEAR(Table1[[#This Row],[Actual Time]])</f>
        <v>2024</v>
      </c>
      <c r="J1487" t="str">
        <f t="shared" si="1535"/>
        <v>18/10/2024</v>
      </c>
      <c r="K1487" s="3" t="str">
        <f t="shared" si="1577"/>
        <v>0</v>
      </c>
      <c r="L1487" t="str">
        <f t="shared" si="1577"/>
        <v>0</v>
      </c>
      <c r="M1487" t="str">
        <f t="shared" si="1577"/>
        <v>0</v>
      </c>
      <c r="N1487" t="str">
        <f t="shared" si="1577"/>
        <v>0</v>
      </c>
      <c r="O1487" t="str">
        <f t="shared" si="1577"/>
        <v>0</v>
      </c>
      <c r="P1487" t="str">
        <f t="shared" si="1577"/>
        <v>0</v>
      </c>
      <c r="Q1487" t="str">
        <f t="shared" si="1577"/>
        <v>0</v>
      </c>
      <c r="R1487" t="str">
        <f t="shared" si="1577"/>
        <v>0</v>
      </c>
      <c r="S1487" t="str">
        <f t="shared" si="1577"/>
        <v>0</v>
      </c>
      <c r="T1487" t="str">
        <f t="shared" si="1577"/>
        <v>0</v>
      </c>
      <c r="U1487" t="str">
        <f t="shared" si="1578"/>
        <v>0</v>
      </c>
      <c r="V1487" t="str">
        <f t="shared" si="1578"/>
        <v>0</v>
      </c>
      <c r="W1487" t="str">
        <f t="shared" si="1578"/>
        <v>0</v>
      </c>
      <c r="X1487" t="str">
        <f t="shared" si="1578"/>
        <v>0</v>
      </c>
      <c r="Y1487" t="str">
        <f t="shared" si="1578"/>
        <v>0</v>
      </c>
      <c r="Z1487" t="str">
        <f t="shared" si="1578"/>
        <v>0</v>
      </c>
      <c r="AA1487" t="str">
        <f t="shared" si="1578"/>
        <v>0</v>
      </c>
      <c r="AB1487" s="3" t="str">
        <f t="shared" si="1578"/>
        <v>0</v>
      </c>
      <c r="AC1487" t="str">
        <f t="shared" si="1578"/>
        <v>0</v>
      </c>
      <c r="AD1487" t="str">
        <f t="shared" si="1578"/>
        <v>0</v>
      </c>
      <c r="AE1487" t="str">
        <f t="shared" si="1579"/>
        <v>0</v>
      </c>
      <c r="AF1487" t="str">
        <f t="shared" si="1579"/>
        <v>0</v>
      </c>
      <c r="AG1487" t="str">
        <f t="shared" si="1579"/>
        <v>0</v>
      </c>
      <c r="AH1487" t="str">
        <f t="shared" si="1579"/>
        <v>1</v>
      </c>
      <c r="AI1487" t="str">
        <f t="shared" si="1579"/>
        <v>0</v>
      </c>
      <c r="AJ1487" t="str">
        <f t="shared" si="1579"/>
        <v>0</v>
      </c>
      <c r="AK1487" t="str">
        <f t="shared" si="1579"/>
        <v>0</v>
      </c>
      <c r="AL1487" t="str">
        <f t="shared" si="1579"/>
        <v>0</v>
      </c>
      <c r="AM1487" t="str">
        <f t="shared" si="1579"/>
        <v>0</v>
      </c>
      <c r="AN1487" t="str">
        <f t="shared" si="1579"/>
        <v>0</v>
      </c>
      <c r="AO1487" t="str">
        <f t="shared" si="1580"/>
        <v>0</v>
      </c>
      <c r="AP1487" t="str">
        <f t="shared" si="1580"/>
        <v>0</v>
      </c>
      <c r="AQ1487" t="str">
        <f t="shared" si="1580"/>
        <v>0</v>
      </c>
      <c r="AR1487" t="str">
        <f t="shared" si="1580"/>
        <v>0</v>
      </c>
      <c r="AS1487" t="str">
        <f t="shared" si="1580"/>
        <v>0</v>
      </c>
      <c r="AT1487" t="str">
        <f t="shared" si="1580"/>
        <v>0</v>
      </c>
      <c r="AU1487" t="str">
        <f t="shared" si="1580"/>
        <v>0</v>
      </c>
      <c r="AV1487" t="str">
        <f t="shared" si="1580"/>
        <v>0</v>
      </c>
      <c r="AW1487" t="str">
        <f t="shared" si="1580"/>
        <v>0</v>
      </c>
      <c r="AX1487" t="str">
        <f t="shared" si="1580"/>
        <v>0</v>
      </c>
      <c r="AY1487" t="str">
        <f t="shared" si="1580"/>
        <v>0</v>
      </c>
      <c r="AZ1487" s="22"/>
    </row>
    <row r="1488" spans="1:52" ht="15" customHeight="1">
      <c r="A1488" s="38" t="s">
        <v>188</v>
      </c>
      <c r="B1488" s="82" t="str">
        <f t="shared" si="1533"/>
        <v>2402557I</v>
      </c>
      <c r="C1488" s="71">
        <v>45583.537916666697</v>
      </c>
      <c r="D1488" s="3" t="s">
        <v>1059</v>
      </c>
      <c r="E1488" s="3" t="b">
        <f>ISNUMBER(MATCH(Table1[[#This Row],[Email]],Attendance[Email],0))</f>
        <v>1</v>
      </c>
      <c r="F1488" s="3">
        <f t="shared" si="1534"/>
        <v>45583.871250000033</v>
      </c>
      <c r="G1488" s="21">
        <f>DAY(Table1[[#This Row],[Actual Time]])</f>
        <v>18</v>
      </c>
      <c r="H1488">
        <f>MONTH(Table1[[#This Row],[Actual Time]])</f>
        <v>10</v>
      </c>
      <c r="I1488">
        <f>YEAR(Table1[[#This Row],[Actual Time]])</f>
        <v>2024</v>
      </c>
      <c r="J1488" t="str">
        <f t="shared" si="1535"/>
        <v>18/10/2024</v>
      </c>
      <c r="K1488" s="3" t="str">
        <f t="shared" si="1577"/>
        <v>0</v>
      </c>
      <c r="L1488" t="str">
        <f t="shared" si="1577"/>
        <v>0</v>
      </c>
      <c r="M1488" t="str">
        <f t="shared" si="1577"/>
        <v>0</v>
      </c>
      <c r="N1488" t="str">
        <f t="shared" si="1577"/>
        <v>0</v>
      </c>
      <c r="O1488" t="str">
        <f t="shared" si="1577"/>
        <v>0</v>
      </c>
      <c r="P1488" t="str">
        <f t="shared" si="1577"/>
        <v>0</v>
      </c>
      <c r="Q1488" t="str">
        <f t="shared" si="1577"/>
        <v>0</v>
      </c>
      <c r="R1488" t="str">
        <f t="shared" si="1577"/>
        <v>0</v>
      </c>
      <c r="S1488" t="str">
        <f t="shared" si="1577"/>
        <v>0</v>
      </c>
      <c r="T1488" t="str">
        <f t="shared" si="1577"/>
        <v>0</v>
      </c>
      <c r="U1488" t="str">
        <f t="shared" si="1578"/>
        <v>0</v>
      </c>
      <c r="V1488" t="str">
        <f t="shared" si="1578"/>
        <v>0</v>
      </c>
      <c r="W1488" t="str">
        <f t="shared" si="1578"/>
        <v>0</v>
      </c>
      <c r="X1488" t="str">
        <f t="shared" si="1578"/>
        <v>0</v>
      </c>
      <c r="Y1488" t="str">
        <f t="shared" si="1578"/>
        <v>0</v>
      </c>
      <c r="Z1488" t="str">
        <f t="shared" si="1578"/>
        <v>0</v>
      </c>
      <c r="AA1488" t="str">
        <f t="shared" si="1578"/>
        <v>0</v>
      </c>
      <c r="AB1488" s="3" t="str">
        <f t="shared" si="1578"/>
        <v>0</v>
      </c>
      <c r="AC1488" t="str">
        <f t="shared" si="1578"/>
        <v>0</v>
      </c>
      <c r="AD1488" t="str">
        <f t="shared" si="1578"/>
        <v>0</v>
      </c>
      <c r="AE1488" t="str">
        <f t="shared" si="1579"/>
        <v>0</v>
      </c>
      <c r="AF1488" t="str">
        <f t="shared" si="1579"/>
        <v>0</v>
      </c>
      <c r="AG1488" t="str">
        <f t="shared" si="1579"/>
        <v>0</v>
      </c>
      <c r="AH1488" t="str">
        <f t="shared" si="1579"/>
        <v>1</v>
      </c>
      <c r="AI1488" t="str">
        <f t="shared" si="1579"/>
        <v>0</v>
      </c>
      <c r="AJ1488" t="str">
        <f t="shared" si="1579"/>
        <v>0</v>
      </c>
      <c r="AK1488" t="str">
        <f t="shared" si="1579"/>
        <v>0</v>
      </c>
      <c r="AL1488" t="str">
        <f t="shared" si="1579"/>
        <v>0</v>
      </c>
      <c r="AM1488" t="str">
        <f t="shared" si="1579"/>
        <v>0</v>
      </c>
      <c r="AN1488" t="str">
        <f t="shared" si="1579"/>
        <v>0</v>
      </c>
      <c r="AO1488" t="str">
        <f t="shared" si="1580"/>
        <v>0</v>
      </c>
      <c r="AP1488" t="str">
        <f t="shared" si="1580"/>
        <v>0</v>
      </c>
      <c r="AQ1488" t="str">
        <f t="shared" si="1580"/>
        <v>0</v>
      </c>
      <c r="AR1488" t="str">
        <f t="shared" si="1580"/>
        <v>0</v>
      </c>
      <c r="AS1488" t="str">
        <f t="shared" si="1580"/>
        <v>0</v>
      </c>
      <c r="AT1488" t="str">
        <f t="shared" si="1580"/>
        <v>0</v>
      </c>
      <c r="AU1488" t="str">
        <f t="shared" si="1580"/>
        <v>0</v>
      </c>
      <c r="AV1488" t="str">
        <f t="shared" si="1580"/>
        <v>0</v>
      </c>
      <c r="AW1488" t="str">
        <f t="shared" si="1580"/>
        <v>0</v>
      </c>
      <c r="AX1488" t="str">
        <f t="shared" si="1580"/>
        <v>0</v>
      </c>
      <c r="AY1488" t="str">
        <f t="shared" si="1580"/>
        <v>0</v>
      </c>
      <c r="AZ1488" s="22"/>
    </row>
    <row r="1489" spans="1:52" ht="15" customHeight="1">
      <c r="A1489" s="38" t="s">
        <v>140</v>
      </c>
      <c r="B1489" s="82" t="str">
        <f t="shared" ref="B1489:B1491" si="1581">LEFT($A1489,8)</f>
        <v>2404411G</v>
      </c>
      <c r="C1489" s="71">
        <v>45583.5379398148</v>
      </c>
      <c r="D1489" s="3" t="s">
        <v>1060</v>
      </c>
      <c r="E1489" s="3" t="b">
        <f>ISNUMBER(MATCH(Table1[[#This Row],[Email]],Attendance[Email],0))</f>
        <v>1</v>
      </c>
      <c r="F1489" s="3">
        <f t="shared" ref="F1489:F1491" si="1582">$C1489+(8/24)</f>
        <v>45583.871273148136</v>
      </c>
      <c r="G1489" s="21">
        <f>DAY(Table1[[#This Row],[Actual Time]])</f>
        <v>18</v>
      </c>
      <c r="H1489">
        <f>MONTH(Table1[[#This Row],[Actual Time]])</f>
        <v>10</v>
      </c>
      <c r="I1489">
        <f>YEAR(Table1[[#This Row],[Actual Time]])</f>
        <v>2024</v>
      </c>
      <c r="J1489" t="str">
        <f t="shared" ref="J1489:J1491" si="1583">G1489&amp;"/"&amp;H1489&amp;"/"&amp;I1489</f>
        <v>18/10/2024</v>
      </c>
      <c r="K1489" s="3" t="str">
        <f t="shared" ref="K1489:K1490" si="1584">IF(K$1=$J1489,"1","0")</f>
        <v>0</v>
      </c>
      <c r="L1489" t="str">
        <f t="shared" ref="L1489:L1490" si="1585">IF(L$1=$J1489,"1","0")</f>
        <v>0</v>
      </c>
      <c r="M1489" t="str">
        <f t="shared" ref="M1489:M1490" si="1586">IF(M$1=$J1489,"1","0")</f>
        <v>0</v>
      </c>
      <c r="N1489" t="str">
        <f t="shared" ref="N1489:N1490" si="1587">IF(N$1=$J1489,"1","0")</f>
        <v>0</v>
      </c>
      <c r="O1489" t="str">
        <f t="shared" ref="O1489:O1490" si="1588">IF(O$1=$J1489,"1","0")</f>
        <v>0</v>
      </c>
      <c r="P1489" t="str">
        <f t="shared" ref="P1489:P1490" si="1589">IF(P$1=$J1489,"1","0")</f>
        <v>0</v>
      </c>
      <c r="Q1489" t="str">
        <f t="shared" ref="Q1489:Q1490" si="1590">IF(Q$1=$J1489,"1","0")</f>
        <v>0</v>
      </c>
      <c r="R1489" t="str">
        <f t="shared" ref="R1489:R1490" si="1591">IF(R$1=$J1489,"1","0")</f>
        <v>0</v>
      </c>
      <c r="S1489" t="str">
        <f t="shared" ref="S1489:S1490" si="1592">IF(S$1=$J1489,"1","0")</f>
        <v>0</v>
      </c>
      <c r="T1489" t="str">
        <f t="shared" ref="T1489:T1490" si="1593">IF(T$1=$J1489,"1","0")</f>
        <v>0</v>
      </c>
      <c r="U1489" t="str">
        <f t="shared" ref="U1489:U1490" si="1594">IF(U$1=$J1489,"1","0")</f>
        <v>0</v>
      </c>
      <c r="V1489" t="str">
        <f t="shared" ref="V1489:V1490" si="1595">IF(V$1=$J1489,"1","0")</f>
        <v>0</v>
      </c>
      <c r="W1489" t="str">
        <f t="shared" ref="W1489:W1490" si="1596">IF(W$1=$J1489,"1","0")</f>
        <v>0</v>
      </c>
      <c r="X1489" t="str">
        <f t="shared" ref="X1489:X1490" si="1597">IF(X$1=$J1489,"1","0")</f>
        <v>0</v>
      </c>
      <c r="Y1489" t="str">
        <f t="shared" ref="Y1489:Y1490" si="1598">IF(Y$1=$J1489,"1","0")</f>
        <v>0</v>
      </c>
      <c r="Z1489" t="str">
        <f t="shared" ref="Z1489:Z1490" si="1599">IF(Z$1=$J1489,"1","0")</f>
        <v>0</v>
      </c>
      <c r="AA1489" t="str">
        <f t="shared" ref="AA1489:AA1490" si="1600">IF(AA$1=$J1489,"1","0")</f>
        <v>0</v>
      </c>
      <c r="AB1489" s="3" t="str">
        <f t="shared" ref="AB1489:AB1490" si="1601">IF(AB$1=$J1489,"1","0")</f>
        <v>0</v>
      </c>
      <c r="AC1489" t="str">
        <f t="shared" ref="AC1489:AC1490" si="1602">IF(AC$1=$J1489,"1","0")</f>
        <v>0</v>
      </c>
      <c r="AD1489" t="str">
        <f t="shared" ref="AD1489:AD1490" si="1603">IF(AD$1=$J1489,"1","0")</f>
        <v>0</v>
      </c>
      <c r="AE1489" t="str">
        <f t="shared" ref="AE1489:AE1490" si="1604">IF(AE$1=$J1489,"1","0")</f>
        <v>0</v>
      </c>
      <c r="AF1489" t="str">
        <f t="shared" ref="AF1489:AF1490" si="1605">IF(AF$1=$J1489,"1","0")</f>
        <v>0</v>
      </c>
      <c r="AG1489" t="str">
        <f t="shared" ref="AG1489:AG1490" si="1606">IF(AG$1=$J1489,"1","0")</f>
        <v>0</v>
      </c>
      <c r="AH1489" t="str">
        <f t="shared" ref="AH1489:AH1490" si="1607">IF(AH$1=$J1489,"1","0")</f>
        <v>1</v>
      </c>
      <c r="AI1489" t="str">
        <f t="shared" ref="AI1489:AI1490" si="1608">IF(AI$1=$J1489,"1","0")</f>
        <v>0</v>
      </c>
      <c r="AJ1489" t="str">
        <f t="shared" ref="AJ1489:AJ1490" si="1609">IF(AJ$1=$J1489,"1","0")</f>
        <v>0</v>
      </c>
      <c r="AK1489" t="str">
        <f t="shared" ref="AK1489:AK1490" si="1610">IF(AK$1=$J1489,"1","0")</f>
        <v>0</v>
      </c>
      <c r="AL1489" t="str">
        <f t="shared" ref="AL1489:AL1490" si="1611">IF(AL$1=$J1489,"1","0")</f>
        <v>0</v>
      </c>
      <c r="AM1489" t="str">
        <f t="shared" ref="AM1489:AM1490" si="1612">IF(AM$1=$J1489,"1","0")</f>
        <v>0</v>
      </c>
      <c r="AN1489" t="str">
        <f t="shared" ref="AN1489:AN1490" si="1613">IF(AN$1=$J1489,"1","0")</f>
        <v>0</v>
      </c>
      <c r="AO1489" t="str">
        <f t="shared" ref="AO1489:AO1490" si="1614">IF(AO$1=$J1489,"1","0")</f>
        <v>0</v>
      </c>
      <c r="AP1489" t="str">
        <f t="shared" ref="AP1489:AP1490" si="1615">IF(AP$1=$J1489,"1","0")</f>
        <v>0</v>
      </c>
      <c r="AQ1489" t="str">
        <f t="shared" ref="AQ1489:AQ1490" si="1616">IF(AQ$1=$J1489,"1","0")</f>
        <v>0</v>
      </c>
      <c r="AR1489" t="str">
        <f t="shared" ref="AR1489:AR1490" si="1617">IF(AR$1=$J1489,"1","0")</f>
        <v>0</v>
      </c>
      <c r="AS1489" t="str">
        <f t="shared" ref="AS1489:AS1490" si="1618">IF(AS$1=$J1489,"1","0")</f>
        <v>0</v>
      </c>
      <c r="AT1489" t="str">
        <f t="shared" ref="AT1489:AT1490" si="1619">IF(AT$1=$J1489,"1","0")</f>
        <v>0</v>
      </c>
      <c r="AU1489" t="str">
        <f t="shared" ref="AU1489:AU1490" si="1620">IF(AU$1=$J1489,"1","0")</f>
        <v>0</v>
      </c>
      <c r="AV1489" t="str">
        <f t="shared" ref="AV1489:AV1490" si="1621">IF(AV$1=$J1489,"1","0")</f>
        <v>0</v>
      </c>
      <c r="AW1489" t="str">
        <f t="shared" ref="AW1489:AW1490" si="1622">IF(AW$1=$J1489,"1","0")</f>
        <v>0</v>
      </c>
      <c r="AX1489" t="str">
        <f t="shared" ref="AX1489:AX1490" si="1623">IF(AX$1=$J1489,"1","0")</f>
        <v>0</v>
      </c>
      <c r="AY1489" t="str">
        <f t="shared" ref="AY1489:AY1490" si="1624">IF(AY$1=$J1489,"1","0")</f>
        <v>0</v>
      </c>
      <c r="AZ1489" s="22"/>
    </row>
    <row r="1490" spans="1:52" ht="15" customHeight="1">
      <c r="A1490" s="38" t="s">
        <v>164</v>
      </c>
      <c r="B1490" s="82" t="str">
        <f t="shared" si="1581"/>
        <v>2400518C</v>
      </c>
      <c r="C1490" s="71">
        <v>45583.537928240701</v>
      </c>
      <c r="D1490" s="3" t="s">
        <v>1061</v>
      </c>
      <c r="E1490" s="3" t="b">
        <f>ISNUMBER(MATCH(Table1[[#This Row],[Email]],Attendance[Email],0))</f>
        <v>1</v>
      </c>
      <c r="F1490" s="3">
        <f t="shared" si="1582"/>
        <v>45583.871261574037</v>
      </c>
      <c r="G1490" s="21">
        <f>DAY(Table1[[#This Row],[Actual Time]])</f>
        <v>18</v>
      </c>
      <c r="H1490">
        <f>MONTH(Table1[[#This Row],[Actual Time]])</f>
        <v>10</v>
      </c>
      <c r="I1490">
        <f>YEAR(Table1[[#This Row],[Actual Time]])</f>
        <v>2024</v>
      </c>
      <c r="J1490" t="str">
        <f t="shared" si="1583"/>
        <v>18/10/2024</v>
      </c>
      <c r="K1490" s="3" t="str">
        <f t="shared" si="1584"/>
        <v>0</v>
      </c>
      <c r="L1490" t="str">
        <f t="shared" si="1585"/>
        <v>0</v>
      </c>
      <c r="M1490" t="str">
        <f t="shared" si="1586"/>
        <v>0</v>
      </c>
      <c r="N1490" t="str">
        <f t="shared" si="1587"/>
        <v>0</v>
      </c>
      <c r="O1490" t="str">
        <f t="shared" si="1588"/>
        <v>0</v>
      </c>
      <c r="P1490" t="str">
        <f t="shared" si="1589"/>
        <v>0</v>
      </c>
      <c r="Q1490" t="str">
        <f t="shared" si="1590"/>
        <v>0</v>
      </c>
      <c r="R1490" t="str">
        <f t="shared" si="1591"/>
        <v>0</v>
      </c>
      <c r="S1490" t="str">
        <f t="shared" si="1592"/>
        <v>0</v>
      </c>
      <c r="T1490" t="str">
        <f t="shared" si="1593"/>
        <v>0</v>
      </c>
      <c r="U1490" t="str">
        <f t="shared" si="1594"/>
        <v>0</v>
      </c>
      <c r="V1490" t="str">
        <f t="shared" si="1595"/>
        <v>0</v>
      </c>
      <c r="W1490" t="str">
        <f t="shared" si="1596"/>
        <v>0</v>
      </c>
      <c r="X1490" t="str">
        <f t="shared" si="1597"/>
        <v>0</v>
      </c>
      <c r="Y1490" t="str">
        <f t="shared" si="1598"/>
        <v>0</v>
      </c>
      <c r="Z1490" t="str">
        <f t="shared" si="1599"/>
        <v>0</v>
      </c>
      <c r="AA1490" t="str">
        <f t="shared" si="1600"/>
        <v>0</v>
      </c>
      <c r="AB1490" s="3" t="str">
        <f t="shared" si="1601"/>
        <v>0</v>
      </c>
      <c r="AC1490" t="str">
        <f t="shared" si="1602"/>
        <v>0</v>
      </c>
      <c r="AD1490" t="str">
        <f t="shared" si="1603"/>
        <v>0</v>
      </c>
      <c r="AE1490" t="str">
        <f t="shared" si="1604"/>
        <v>0</v>
      </c>
      <c r="AF1490" t="str">
        <f t="shared" si="1605"/>
        <v>0</v>
      </c>
      <c r="AG1490" t="str">
        <f t="shared" si="1606"/>
        <v>0</v>
      </c>
      <c r="AH1490" t="str">
        <f t="shared" si="1607"/>
        <v>1</v>
      </c>
      <c r="AI1490" t="str">
        <f t="shared" si="1608"/>
        <v>0</v>
      </c>
      <c r="AJ1490" t="str">
        <f t="shared" si="1609"/>
        <v>0</v>
      </c>
      <c r="AK1490" t="str">
        <f t="shared" si="1610"/>
        <v>0</v>
      </c>
      <c r="AL1490" t="str">
        <f t="shared" si="1611"/>
        <v>0</v>
      </c>
      <c r="AM1490" t="str">
        <f t="shared" si="1612"/>
        <v>0</v>
      </c>
      <c r="AN1490" t="str">
        <f t="shared" si="1613"/>
        <v>0</v>
      </c>
      <c r="AO1490" t="str">
        <f t="shared" si="1614"/>
        <v>0</v>
      </c>
      <c r="AP1490" t="str">
        <f t="shared" si="1615"/>
        <v>0</v>
      </c>
      <c r="AQ1490" t="str">
        <f t="shared" si="1616"/>
        <v>0</v>
      </c>
      <c r="AR1490" t="str">
        <f t="shared" si="1617"/>
        <v>0</v>
      </c>
      <c r="AS1490" t="str">
        <f t="shared" si="1618"/>
        <v>0</v>
      </c>
      <c r="AT1490" t="str">
        <f t="shared" si="1619"/>
        <v>0</v>
      </c>
      <c r="AU1490" t="str">
        <f t="shared" si="1620"/>
        <v>0</v>
      </c>
      <c r="AV1490" t="str">
        <f t="shared" si="1621"/>
        <v>0</v>
      </c>
      <c r="AW1490" t="str">
        <f t="shared" si="1622"/>
        <v>0</v>
      </c>
      <c r="AX1490" t="str">
        <f t="shared" si="1623"/>
        <v>0</v>
      </c>
      <c r="AY1490" t="str">
        <f t="shared" si="1624"/>
        <v>0</v>
      </c>
      <c r="AZ1490" s="22"/>
    </row>
    <row r="1491" spans="1:52" ht="15" customHeight="1">
      <c r="A1491" s="38" t="s">
        <v>477</v>
      </c>
      <c r="B1491" s="82" t="str">
        <f t="shared" si="1581"/>
        <v>2401658F</v>
      </c>
      <c r="C1491" s="71">
        <v>45583.537974537001</v>
      </c>
      <c r="D1491" s="3" t="s">
        <v>1062</v>
      </c>
      <c r="E1491" s="3" t="b">
        <f>ISNUMBER(MATCH(Table1[[#This Row],[Email]],Attendance[Email],0))</f>
        <v>1</v>
      </c>
      <c r="F1491" s="3">
        <f t="shared" si="1582"/>
        <v>45583.871307870337</v>
      </c>
      <c r="G1491" s="21">
        <f>DAY(Table1[[#This Row],[Actual Time]])</f>
        <v>18</v>
      </c>
      <c r="H1491">
        <f>MONTH(Table1[[#This Row],[Actual Time]])</f>
        <v>10</v>
      </c>
      <c r="I1491">
        <f>YEAR(Table1[[#This Row],[Actual Time]])</f>
        <v>2024</v>
      </c>
      <c r="J1491" t="str">
        <f t="shared" si="1583"/>
        <v>18/10/2024</v>
      </c>
      <c r="K1491" s="3" t="str">
        <f t="shared" ref="K1491:AY1491" si="1625">IF(K$1=$J1491,"1","0")</f>
        <v>0</v>
      </c>
      <c r="L1491" t="str">
        <f t="shared" si="1625"/>
        <v>0</v>
      </c>
      <c r="M1491" t="str">
        <f t="shared" si="1625"/>
        <v>0</v>
      </c>
      <c r="N1491" t="str">
        <f t="shared" si="1625"/>
        <v>0</v>
      </c>
      <c r="O1491" t="str">
        <f t="shared" si="1625"/>
        <v>0</v>
      </c>
      <c r="P1491" t="str">
        <f t="shared" si="1625"/>
        <v>0</v>
      </c>
      <c r="Q1491" t="str">
        <f t="shared" si="1625"/>
        <v>0</v>
      </c>
      <c r="R1491" t="str">
        <f t="shared" si="1625"/>
        <v>0</v>
      </c>
      <c r="S1491" t="str">
        <f t="shared" si="1625"/>
        <v>0</v>
      </c>
      <c r="T1491" t="str">
        <f t="shared" si="1625"/>
        <v>0</v>
      </c>
      <c r="U1491" t="str">
        <f t="shared" si="1625"/>
        <v>0</v>
      </c>
      <c r="V1491" t="str">
        <f t="shared" si="1625"/>
        <v>0</v>
      </c>
      <c r="W1491" t="str">
        <f t="shared" si="1625"/>
        <v>0</v>
      </c>
      <c r="X1491" t="str">
        <f t="shared" si="1625"/>
        <v>0</v>
      </c>
      <c r="Y1491" t="str">
        <f t="shared" si="1625"/>
        <v>0</v>
      </c>
      <c r="Z1491" t="str">
        <f t="shared" si="1625"/>
        <v>0</v>
      </c>
      <c r="AA1491" t="str">
        <f t="shared" si="1625"/>
        <v>0</v>
      </c>
      <c r="AB1491" s="3" t="str">
        <f t="shared" si="1625"/>
        <v>0</v>
      </c>
      <c r="AC1491" t="str">
        <f t="shared" si="1625"/>
        <v>0</v>
      </c>
      <c r="AD1491" t="str">
        <f t="shared" si="1625"/>
        <v>0</v>
      </c>
      <c r="AE1491" t="str">
        <f t="shared" si="1625"/>
        <v>0</v>
      </c>
      <c r="AF1491" t="str">
        <f t="shared" si="1625"/>
        <v>0</v>
      </c>
      <c r="AG1491" t="str">
        <f t="shared" si="1625"/>
        <v>0</v>
      </c>
      <c r="AH1491" t="str">
        <f t="shared" si="1625"/>
        <v>1</v>
      </c>
      <c r="AI1491" t="str">
        <f t="shared" si="1625"/>
        <v>0</v>
      </c>
      <c r="AJ1491" t="str">
        <f t="shared" si="1625"/>
        <v>0</v>
      </c>
      <c r="AK1491" t="str">
        <f t="shared" si="1625"/>
        <v>0</v>
      </c>
      <c r="AL1491" t="str">
        <f t="shared" si="1625"/>
        <v>0</v>
      </c>
      <c r="AM1491" t="str">
        <f t="shared" si="1625"/>
        <v>0</v>
      </c>
      <c r="AN1491" t="str">
        <f t="shared" si="1625"/>
        <v>0</v>
      </c>
      <c r="AO1491" t="str">
        <f t="shared" si="1625"/>
        <v>0</v>
      </c>
      <c r="AP1491" t="str">
        <f t="shared" si="1625"/>
        <v>0</v>
      </c>
      <c r="AQ1491" t="str">
        <f t="shared" si="1625"/>
        <v>0</v>
      </c>
      <c r="AR1491" t="str">
        <f t="shared" si="1625"/>
        <v>0</v>
      </c>
      <c r="AS1491" t="str">
        <f t="shared" si="1625"/>
        <v>0</v>
      </c>
      <c r="AT1491" t="str">
        <f t="shared" si="1625"/>
        <v>0</v>
      </c>
      <c r="AU1491" t="str">
        <f t="shared" si="1625"/>
        <v>0</v>
      </c>
      <c r="AV1491" t="str">
        <f t="shared" si="1625"/>
        <v>0</v>
      </c>
      <c r="AW1491" t="str">
        <f t="shared" si="1625"/>
        <v>0</v>
      </c>
      <c r="AX1491" t="str">
        <f t="shared" si="1625"/>
        <v>0</v>
      </c>
      <c r="AY1491" t="str">
        <f t="shared" si="1625"/>
        <v>0</v>
      </c>
      <c r="AZ1491" s="22"/>
    </row>
    <row r="1492" spans="1:52" ht="15" customHeight="1">
      <c r="A1492" s="38" t="s">
        <v>254</v>
      </c>
      <c r="B1492" s="82" t="str">
        <f t="shared" ref="B1492:B1496" si="1626">LEFT($A1492,8)</f>
        <v>2401040G</v>
      </c>
      <c r="C1492" s="71">
        <v>45583.537997685198</v>
      </c>
      <c r="D1492" s="3" t="s">
        <v>1063</v>
      </c>
      <c r="E1492" s="3" t="b">
        <f>ISNUMBER(MATCH(Table1[[#This Row],[Email]],Attendance[Email],0))</f>
        <v>1</v>
      </c>
      <c r="F1492" s="3">
        <f t="shared" ref="F1492:F1496" si="1627">$C1492+(8/24)</f>
        <v>45583.871331018534</v>
      </c>
      <c r="G1492" s="21">
        <f>DAY(Table1[[#This Row],[Actual Time]])</f>
        <v>18</v>
      </c>
      <c r="H1492">
        <f>MONTH(Table1[[#This Row],[Actual Time]])</f>
        <v>10</v>
      </c>
      <c r="I1492">
        <f>YEAR(Table1[[#This Row],[Actual Time]])</f>
        <v>2024</v>
      </c>
      <c r="J1492" t="str">
        <f t="shared" ref="J1492:J1496" si="1628">G1492&amp;"/"&amp;H1492&amp;"/"&amp;I1492</f>
        <v>18/10/2024</v>
      </c>
      <c r="K1492" s="3" t="str">
        <f t="shared" ref="K1492:K1493" si="1629">IF(K$1=$J1492,"1","0")</f>
        <v>0</v>
      </c>
      <c r="L1492" t="str">
        <f t="shared" ref="L1492:L1493" si="1630">IF(L$1=$J1492,"1","0")</f>
        <v>0</v>
      </c>
      <c r="M1492" t="str">
        <f t="shared" ref="M1492:M1493" si="1631">IF(M$1=$J1492,"1","0")</f>
        <v>0</v>
      </c>
      <c r="N1492" t="str">
        <f t="shared" ref="N1492:N1493" si="1632">IF(N$1=$J1492,"1","0")</f>
        <v>0</v>
      </c>
      <c r="O1492" t="str">
        <f t="shared" ref="O1492:O1493" si="1633">IF(O$1=$J1492,"1","0")</f>
        <v>0</v>
      </c>
      <c r="P1492" t="str">
        <f t="shared" ref="P1492:P1493" si="1634">IF(P$1=$J1492,"1","0")</f>
        <v>0</v>
      </c>
      <c r="Q1492" t="str">
        <f t="shared" ref="Q1492:Q1493" si="1635">IF(Q$1=$J1492,"1","0")</f>
        <v>0</v>
      </c>
      <c r="R1492" t="str">
        <f t="shared" ref="R1492:R1493" si="1636">IF(R$1=$J1492,"1","0")</f>
        <v>0</v>
      </c>
      <c r="S1492" t="str">
        <f t="shared" ref="S1492:S1493" si="1637">IF(S$1=$J1492,"1","0")</f>
        <v>0</v>
      </c>
      <c r="T1492" t="str">
        <f t="shared" ref="T1492:T1493" si="1638">IF(T$1=$J1492,"1","0")</f>
        <v>0</v>
      </c>
      <c r="U1492" t="str">
        <f t="shared" ref="U1492:U1493" si="1639">IF(U$1=$J1492,"1","0")</f>
        <v>0</v>
      </c>
      <c r="V1492" t="str">
        <f t="shared" ref="V1492:V1493" si="1640">IF(V$1=$J1492,"1","0")</f>
        <v>0</v>
      </c>
      <c r="W1492" t="str">
        <f t="shared" ref="W1492:W1493" si="1641">IF(W$1=$J1492,"1","0")</f>
        <v>0</v>
      </c>
      <c r="X1492" t="str">
        <f t="shared" ref="X1492:X1493" si="1642">IF(X$1=$J1492,"1","0")</f>
        <v>0</v>
      </c>
      <c r="Y1492" t="str">
        <f t="shared" ref="Y1492:Y1493" si="1643">IF(Y$1=$J1492,"1","0")</f>
        <v>0</v>
      </c>
      <c r="Z1492" t="str">
        <f t="shared" ref="Z1492:Z1493" si="1644">IF(Z$1=$J1492,"1","0")</f>
        <v>0</v>
      </c>
      <c r="AA1492" t="str">
        <f t="shared" ref="AA1492:AA1493" si="1645">IF(AA$1=$J1492,"1","0")</f>
        <v>0</v>
      </c>
      <c r="AB1492" s="3" t="str">
        <f t="shared" ref="AB1492:AB1493" si="1646">IF(AB$1=$J1492,"1","0")</f>
        <v>0</v>
      </c>
      <c r="AC1492" t="str">
        <f t="shared" ref="AC1492:AC1493" si="1647">IF(AC$1=$J1492,"1","0")</f>
        <v>0</v>
      </c>
      <c r="AD1492" t="str">
        <f t="shared" ref="AD1492:AD1493" si="1648">IF(AD$1=$J1492,"1","0")</f>
        <v>0</v>
      </c>
      <c r="AE1492" t="str">
        <f t="shared" ref="AE1492:AE1493" si="1649">IF(AE$1=$J1492,"1","0")</f>
        <v>0</v>
      </c>
      <c r="AF1492" t="str">
        <f t="shared" ref="AF1492:AF1493" si="1650">IF(AF$1=$J1492,"1","0")</f>
        <v>0</v>
      </c>
      <c r="AG1492" t="str">
        <f t="shared" ref="AG1492:AG1493" si="1651">IF(AG$1=$J1492,"1","0")</f>
        <v>0</v>
      </c>
      <c r="AH1492" t="str">
        <f t="shared" ref="AH1492:AH1493" si="1652">IF(AH$1=$J1492,"1","0")</f>
        <v>1</v>
      </c>
      <c r="AI1492" t="str">
        <f t="shared" ref="AI1492:AI1493" si="1653">IF(AI$1=$J1492,"1","0")</f>
        <v>0</v>
      </c>
      <c r="AJ1492" t="str">
        <f t="shared" ref="AJ1492:AJ1493" si="1654">IF(AJ$1=$J1492,"1","0")</f>
        <v>0</v>
      </c>
      <c r="AK1492" t="str">
        <f t="shared" ref="AK1492:AK1493" si="1655">IF(AK$1=$J1492,"1","0")</f>
        <v>0</v>
      </c>
      <c r="AL1492" t="str">
        <f t="shared" ref="AL1492:AL1493" si="1656">IF(AL$1=$J1492,"1","0")</f>
        <v>0</v>
      </c>
      <c r="AM1492" t="str">
        <f t="shared" ref="AM1492:AM1493" si="1657">IF(AM$1=$J1492,"1","0")</f>
        <v>0</v>
      </c>
      <c r="AN1492" t="str">
        <f t="shared" ref="AN1492:AN1493" si="1658">IF(AN$1=$J1492,"1","0")</f>
        <v>0</v>
      </c>
      <c r="AO1492" t="str">
        <f t="shared" ref="AO1492:AO1493" si="1659">IF(AO$1=$J1492,"1","0")</f>
        <v>0</v>
      </c>
      <c r="AP1492" t="str">
        <f t="shared" ref="AP1492:AP1493" si="1660">IF(AP$1=$J1492,"1","0")</f>
        <v>0</v>
      </c>
      <c r="AQ1492" t="str">
        <f t="shared" ref="AQ1492:AQ1493" si="1661">IF(AQ$1=$J1492,"1","0")</f>
        <v>0</v>
      </c>
      <c r="AR1492" t="str">
        <f t="shared" ref="AR1492:AR1493" si="1662">IF(AR$1=$J1492,"1","0")</f>
        <v>0</v>
      </c>
      <c r="AS1492" t="str">
        <f t="shared" ref="AS1492:AS1493" si="1663">IF(AS$1=$J1492,"1","0")</f>
        <v>0</v>
      </c>
      <c r="AT1492" t="str">
        <f t="shared" ref="AT1492:AT1493" si="1664">IF(AT$1=$J1492,"1","0")</f>
        <v>0</v>
      </c>
      <c r="AU1492" t="str">
        <f t="shared" ref="AU1492:AU1493" si="1665">IF(AU$1=$J1492,"1","0")</f>
        <v>0</v>
      </c>
      <c r="AV1492" t="str">
        <f t="shared" ref="AV1492:AV1493" si="1666">IF(AV$1=$J1492,"1","0")</f>
        <v>0</v>
      </c>
      <c r="AW1492" t="str">
        <f t="shared" ref="AW1492:AW1493" si="1667">IF(AW$1=$J1492,"1","0")</f>
        <v>0</v>
      </c>
      <c r="AX1492" t="str">
        <f t="shared" ref="AX1492:AX1493" si="1668">IF(AX$1=$J1492,"1","0")</f>
        <v>0</v>
      </c>
      <c r="AY1492" t="str">
        <f t="shared" ref="AY1492:AY1493" si="1669">IF(AY$1=$J1492,"1","0")</f>
        <v>0</v>
      </c>
      <c r="AZ1492" s="22"/>
    </row>
    <row r="1493" spans="1:52" ht="15" customHeight="1">
      <c r="A1493" s="38" t="s">
        <v>228</v>
      </c>
      <c r="B1493" s="82" t="str">
        <f t="shared" si="1626"/>
        <v>2401458A</v>
      </c>
      <c r="C1493" s="71">
        <v>45583.538009259297</v>
      </c>
      <c r="D1493" s="3" t="s">
        <v>1064</v>
      </c>
      <c r="E1493" s="3" t="b">
        <f>ISNUMBER(MATCH(Table1[[#This Row],[Email]],Attendance[Email],0))</f>
        <v>1</v>
      </c>
      <c r="F1493" s="3">
        <f t="shared" si="1627"/>
        <v>45583.871342592633</v>
      </c>
      <c r="G1493" s="21">
        <f>DAY(Table1[[#This Row],[Actual Time]])</f>
        <v>18</v>
      </c>
      <c r="H1493">
        <f>MONTH(Table1[[#This Row],[Actual Time]])</f>
        <v>10</v>
      </c>
      <c r="I1493">
        <f>YEAR(Table1[[#This Row],[Actual Time]])</f>
        <v>2024</v>
      </c>
      <c r="J1493" t="str">
        <f t="shared" si="1628"/>
        <v>18/10/2024</v>
      </c>
      <c r="K1493" s="3" t="str">
        <f t="shared" si="1629"/>
        <v>0</v>
      </c>
      <c r="L1493" t="str">
        <f t="shared" si="1630"/>
        <v>0</v>
      </c>
      <c r="M1493" t="str">
        <f t="shared" si="1631"/>
        <v>0</v>
      </c>
      <c r="N1493" t="str">
        <f t="shared" si="1632"/>
        <v>0</v>
      </c>
      <c r="O1493" t="str">
        <f t="shared" si="1633"/>
        <v>0</v>
      </c>
      <c r="P1493" t="str">
        <f t="shared" si="1634"/>
        <v>0</v>
      </c>
      <c r="Q1493" t="str">
        <f t="shared" si="1635"/>
        <v>0</v>
      </c>
      <c r="R1493" t="str">
        <f t="shared" si="1636"/>
        <v>0</v>
      </c>
      <c r="S1493" t="str">
        <f t="shared" si="1637"/>
        <v>0</v>
      </c>
      <c r="T1493" t="str">
        <f t="shared" si="1638"/>
        <v>0</v>
      </c>
      <c r="U1493" t="str">
        <f t="shared" si="1639"/>
        <v>0</v>
      </c>
      <c r="V1493" t="str">
        <f t="shared" si="1640"/>
        <v>0</v>
      </c>
      <c r="W1493" t="str">
        <f t="shared" si="1641"/>
        <v>0</v>
      </c>
      <c r="X1493" t="str">
        <f t="shared" si="1642"/>
        <v>0</v>
      </c>
      <c r="Y1493" t="str">
        <f t="shared" si="1643"/>
        <v>0</v>
      </c>
      <c r="Z1493" t="str">
        <f t="shared" si="1644"/>
        <v>0</v>
      </c>
      <c r="AA1493" t="str">
        <f t="shared" si="1645"/>
        <v>0</v>
      </c>
      <c r="AB1493" s="3" t="str">
        <f t="shared" si="1646"/>
        <v>0</v>
      </c>
      <c r="AC1493" t="str">
        <f t="shared" si="1647"/>
        <v>0</v>
      </c>
      <c r="AD1493" t="str">
        <f t="shared" si="1648"/>
        <v>0</v>
      </c>
      <c r="AE1493" t="str">
        <f t="shared" si="1649"/>
        <v>0</v>
      </c>
      <c r="AF1493" t="str">
        <f t="shared" si="1650"/>
        <v>0</v>
      </c>
      <c r="AG1493" t="str">
        <f t="shared" si="1651"/>
        <v>0</v>
      </c>
      <c r="AH1493" t="str">
        <f t="shared" si="1652"/>
        <v>1</v>
      </c>
      <c r="AI1493" t="str">
        <f t="shared" si="1653"/>
        <v>0</v>
      </c>
      <c r="AJ1493" t="str">
        <f t="shared" si="1654"/>
        <v>0</v>
      </c>
      <c r="AK1493" t="str">
        <f t="shared" si="1655"/>
        <v>0</v>
      </c>
      <c r="AL1493" t="str">
        <f t="shared" si="1656"/>
        <v>0</v>
      </c>
      <c r="AM1493" t="str">
        <f t="shared" si="1657"/>
        <v>0</v>
      </c>
      <c r="AN1493" t="str">
        <f t="shared" si="1658"/>
        <v>0</v>
      </c>
      <c r="AO1493" t="str">
        <f t="shared" si="1659"/>
        <v>0</v>
      </c>
      <c r="AP1493" t="str">
        <f t="shared" si="1660"/>
        <v>0</v>
      </c>
      <c r="AQ1493" t="str">
        <f t="shared" si="1661"/>
        <v>0</v>
      </c>
      <c r="AR1493" t="str">
        <f t="shared" si="1662"/>
        <v>0</v>
      </c>
      <c r="AS1493" t="str">
        <f t="shared" si="1663"/>
        <v>0</v>
      </c>
      <c r="AT1493" t="str">
        <f t="shared" si="1664"/>
        <v>0</v>
      </c>
      <c r="AU1493" t="str">
        <f t="shared" si="1665"/>
        <v>0</v>
      </c>
      <c r="AV1493" t="str">
        <f t="shared" si="1666"/>
        <v>0</v>
      </c>
      <c r="AW1493" t="str">
        <f t="shared" si="1667"/>
        <v>0</v>
      </c>
      <c r="AX1493" t="str">
        <f t="shared" si="1668"/>
        <v>0</v>
      </c>
      <c r="AY1493" t="str">
        <f t="shared" si="1669"/>
        <v>0</v>
      </c>
      <c r="AZ1493" s="22"/>
    </row>
    <row r="1494" spans="1:52" ht="15" customHeight="1">
      <c r="A1494" s="38" t="s">
        <v>122</v>
      </c>
      <c r="B1494" s="82" t="str">
        <f t="shared" si="1626"/>
        <v>2401808G</v>
      </c>
      <c r="C1494" s="71">
        <v>45583.538055555597</v>
      </c>
      <c r="D1494" s="3" t="s">
        <v>1065</v>
      </c>
      <c r="E1494" s="3" t="b">
        <f>ISNUMBER(MATCH(Table1[[#This Row],[Email]],Attendance[Email],0))</f>
        <v>1</v>
      </c>
      <c r="F1494" s="3">
        <f t="shared" si="1627"/>
        <v>45583.871388888932</v>
      </c>
      <c r="G1494" s="21">
        <f>DAY(Table1[[#This Row],[Actual Time]])</f>
        <v>18</v>
      </c>
      <c r="H1494">
        <f>MONTH(Table1[[#This Row],[Actual Time]])</f>
        <v>10</v>
      </c>
      <c r="I1494">
        <f>YEAR(Table1[[#This Row],[Actual Time]])</f>
        <v>2024</v>
      </c>
      <c r="J1494" t="str">
        <f t="shared" si="1628"/>
        <v>18/10/2024</v>
      </c>
      <c r="K1494" s="3" t="str">
        <f t="shared" ref="K1494:T1496" si="1670">IF(K$1=$J1494,"1","0")</f>
        <v>0</v>
      </c>
      <c r="L1494" t="str">
        <f t="shared" si="1670"/>
        <v>0</v>
      </c>
      <c r="M1494" t="str">
        <f t="shared" si="1670"/>
        <v>0</v>
      </c>
      <c r="N1494" t="str">
        <f t="shared" si="1670"/>
        <v>0</v>
      </c>
      <c r="O1494" t="str">
        <f t="shared" si="1670"/>
        <v>0</v>
      </c>
      <c r="P1494" t="str">
        <f t="shared" si="1670"/>
        <v>0</v>
      </c>
      <c r="Q1494" t="str">
        <f t="shared" si="1670"/>
        <v>0</v>
      </c>
      <c r="R1494" t="str">
        <f t="shared" si="1670"/>
        <v>0</v>
      </c>
      <c r="S1494" t="str">
        <f t="shared" si="1670"/>
        <v>0</v>
      </c>
      <c r="T1494" t="str">
        <f t="shared" si="1670"/>
        <v>0</v>
      </c>
      <c r="U1494" t="str">
        <f t="shared" ref="U1494:AD1496" si="1671">IF(U$1=$J1494,"1","0")</f>
        <v>0</v>
      </c>
      <c r="V1494" t="str">
        <f t="shared" si="1671"/>
        <v>0</v>
      </c>
      <c r="W1494" t="str">
        <f t="shared" si="1671"/>
        <v>0</v>
      </c>
      <c r="X1494" t="str">
        <f t="shared" si="1671"/>
        <v>0</v>
      </c>
      <c r="Y1494" t="str">
        <f t="shared" si="1671"/>
        <v>0</v>
      </c>
      <c r="Z1494" t="str">
        <f t="shared" si="1671"/>
        <v>0</v>
      </c>
      <c r="AA1494" t="str">
        <f t="shared" si="1671"/>
        <v>0</v>
      </c>
      <c r="AB1494" s="3" t="str">
        <f t="shared" si="1671"/>
        <v>0</v>
      </c>
      <c r="AC1494" t="str">
        <f t="shared" si="1671"/>
        <v>0</v>
      </c>
      <c r="AD1494" t="str">
        <f t="shared" si="1671"/>
        <v>0</v>
      </c>
      <c r="AE1494" t="str">
        <f t="shared" ref="AE1494:AN1496" si="1672">IF(AE$1=$J1494,"1","0")</f>
        <v>0</v>
      </c>
      <c r="AF1494" t="str">
        <f t="shared" si="1672"/>
        <v>0</v>
      </c>
      <c r="AG1494" t="str">
        <f t="shared" si="1672"/>
        <v>0</v>
      </c>
      <c r="AH1494" t="str">
        <f t="shared" si="1672"/>
        <v>1</v>
      </c>
      <c r="AI1494" t="str">
        <f t="shared" si="1672"/>
        <v>0</v>
      </c>
      <c r="AJ1494" t="str">
        <f t="shared" si="1672"/>
        <v>0</v>
      </c>
      <c r="AK1494" t="str">
        <f t="shared" si="1672"/>
        <v>0</v>
      </c>
      <c r="AL1494" t="str">
        <f t="shared" si="1672"/>
        <v>0</v>
      </c>
      <c r="AM1494" t="str">
        <f t="shared" si="1672"/>
        <v>0</v>
      </c>
      <c r="AN1494" t="str">
        <f t="shared" si="1672"/>
        <v>0</v>
      </c>
      <c r="AO1494" t="str">
        <f t="shared" ref="AO1494:AY1496" si="1673">IF(AO$1=$J1494,"1","0")</f>
        <v>0</v>
      </c>
      <c r="AP1494" t="str">
        <f t="shared" si="1673"/>
        <v>0</v>
      </c>
      <c r="AQ1494" t="str">
        <f t="shared" si="1673"/>
        <v>0</v>
      </c>
      <c r="AR1494" t="str">
        <f t="shared" si="1673"/>
        <v>0</v>
      </c>
      <c r="AS1494" t="str">
        <f t="shared" si="1673"/>
        <v>0</v>
      </c>
      <c r="AT1494" t="str">
        <f t="shared" si="1673"/>
        <v>0</v>
      </c>
      <c r="AU1494" t="str">
        <f t="shared" si="1673"/>
        <v>0</v>
      </c>
      <c r="AV1494" t="str">
        <f t="shared" si="1673"/>
        <v>0</v>
      </c>
      <c r="AW1494" t="str">
        <f t="shared" si="1673"/>
        <v>0</v>
      </c>
      <c r="AX1494" t="str">
        <f t="shared" si="1673"/>
        <v>0</v>
      </c>
      <c r="AY1494" t="str">
        <f t="shared" si="1673"/>
        <v>0</v>
      </c>
      <c r="AZ1494" s="22"/>
    </row>
    <row r="1495" spans="1:52" ht="15" customHeight="1">
      <c r="A1495" s="38" t="s">
        <v>230</v>
      </c>
      <c r="B1495" s="82" t="str">
        <f t="shared" si="1626"/>
        <v>2402251I</v>
      </c>
      <c r="C1495" s="71">
        <v>45583.538101851896</v>
      </c>
      <c r="D1495" s="3" t="s">
        <v>1066</v>
      </c>
      <c r="E1495" s="3" t="b">
        <f>ISNUMBER(MATCH(Table1[[#This Row],[Email]],Attendance[Email],0))</f>
        <v>1</v>
      </c>
      <c r="F1495" s="3">
        <f t="shared" si="1627"/>
        <v>45583.871435185232</v>
      </c>
      <c r="G1495" s="21">
        <f>DAY(Table1[[#This Row],[Actual Time]])</f>
        <v>18</v>
      </c>
      <c r="H1495">
        <f>MONTH(Table1[[#This Row],[Actual Time]])</f>
        <v>10</v>
      </c>
      <c r="I1495">
        <f>YEAR(Table1[[#This Row],[Actual Time]])</f>
        <v>2024</v>
      </c>
      <c r="J1495" t="str">
        <f t="shared" si="1628"/>
        <v>18/10/2024</v>
      </c>
      <c r="K1495" s="3" t="str">
        <f t="shared" si="1670"/>
        <v>0</v>
      </c>
      <c r="L1495" t="str">
        <f t="shared" si="1670"/>
        <v>0</v>
      </c>
      <c r="M1495" t="str">
        <f t="shared" si="1670"/>
        <v>0</v>
      </c>
      <c r="N1495" t="str">
        <f t="shared" si="1670"/>
        <v>0</v>
      </c>
      <c r="O1495" t="str">
        <f t="shared" si="1670"/>
        <v>0</v>
      </c>
      <c r="P1495" t="str">
        <f t="shared" si="1670"/>
        <v>0</v>
      </c>
      <c r="Q1495" t="str">
        <f t="shared" si="1670"/>
        <v>0</v>
      </c>
      <c r="R1495" t="str">
        <f t="shared" si="1670"/>
        <v>0</v>
      </c>
      <c r="S1495" t="str">
        <f t="shared" si="1670"/>
        <v>0</v>
      </c>
      <c r="T1495" t="str">
        <f t="shared" si="1670"/>
        <v>0</v>
      </c>
      <c r="U1495" t="str">
        <f t="shared" si="1671"/>
        <v>0</v>
      </c>
      <c r="V1495" t="str">
        <f t="shared" si="1671"/>
        <v>0</v>
      </c>
      <c r="W1495" t="str">
        <f t="shared" si="1671"/>
        <v>0</v>
      </c>
      <c r="X1495" t="str">
        <f t="shared" si="1671"/>
        <v>0</v>
      </c>
      <c r="Y1495" t="str">
        <f t="shared" si="1671"/>
        <v>0</v>
      </c>
      <c r="Z1495" t="str">
        <f t="shared" si="1671"/>
        <v>0</v>
      </c>
      <c r="AA1495" t="str">
        <f t="shared" si="1671"/>
        <v>0</v>
      </c>
      <c r="AB1495" s="3" t="str">
        <f t="shared" si="1671"/>
        <v>0</v>
      </c>
      <c r="AC1495" t="str">
        <f t="shared" si="1671"/>
        <v>0</v>
      </c>
      <c r="AD1495" t="str">
        <f t="shared" si="1671"/>
        <v>0</v>
      </c>
      <c r="AE1495" t="str">
        <f t="shared" si="1672"/>
        <v>0</v>
      </c>
      <c r="AF1495" t="str">
        <f t="shared" si="1672"/>
        <v>0</v>
      </c>
      <c r="AG1495" t="str">
        <f t="shared" si="1672"/>
        <v>0</v>
      </c>
      <c r="AH1495" t="str">
        <f t="shared" si="1672"/>
        <v>1</v>
      </c>
      <c r="AI1495" t="str">
        <f t="shared" si="1672"/>
        <v>0</v>
      </c>
      <c r="AJ1495" t="str">
        <f t="shared" si="1672"/>
        <v>0</v>
      </c>
      <c r="AK1495" t="str">
        <f t="shared" si="1672"/>
        <v>0</v>
      </c>
      <c r="AL1495" t="str">
        <f t="shared" si="1672"/>
        <v>0</v>
      </c>
      <c r="AM1495" t="str">
        <f t="shared" si="1672"/>
        <v>0</v>
      </c>
      <c r="AN1495" t="str">
        <f t="shared" si="1672"/>
        <v>0</v>
      </c>
      <c r="AO1495" t="str">
        <f t="shared" si="1673"/>
        <v>0</v>
      </c>
      <c r="AP1495" t="str">
        <f t="shared" si="1673"/>
        <v>0</v>
      </c>
      <c r="AQ1495" t="str">
        <f t="shared" si="1673"/>
        <v>0</v>
      </c>
      <c r="AR1495" t="str">
        <f t="shared" si="1673"/>
        <v>0</v>
      </c>
      <c r="AS1495" t="str">
        <f t="shared" si="1673"/>
        <v>0</v>
      </c>
      <c r="AT1495" t="str">
        <f t="shared" si="1673"/>
        <v>0</v>
      </c>
      <c r="AU1495" t="str">
        <f t="shared" si="1673"/>
        <v>0</v>
      </c>
      <c r="AV1495" t="str">
        <f t="shared" si="1673"/>
        <v>0</v>
      </c>
      <c r="AW1495" t="str">
        <f t="shared" si="1673"/>
        <v>0</v>
      </c>
      <c r="AX1495" t="str">
        <f t="shared" si="1673"/>
        <v>0</v>
      </c>
      <c r="AY1495" t="str">
        <f t="shared" si="1673"/>
        <v>0</v>
      </c>
      <c r="AZ1495" s="22"/>
    </row>
    <row r="1496" spans="1:52" ht="15" customHeight="1">
      <c r="A1496" s="38" t="s">
        <v>461</v>
      </c>
      <c r="B1496" s="82" t="str">
        <f t="shared" si="1626"/>
        <v>2401834C</v>
      </c>
      <c r="C1496" s="71">
        <v>45583.538136574098</v>
      </c>
      <c r="D1496" s="3" t="s">
        <v>1067</v>
      </c>
      <c r="E1496" s="3" t="b">
        <f>ISNUMBER(MATCH(Table1[[#This Row],[Email]],Attendance[Email],0))</f>
        <v>1</v>
      </c>
      <c r="F1496" s="3">
        <f t="shared" si="1627"/>
        <v>45583.871469907433</v>
      </c>
      <c r="G1496" s="21">
        <f>DAY(Table1[[#This Row],[Actual Time]])</f>
        <v>18</v>
      </c>
      <c r="H1496">
        <f>MONTH(Table1[[#This Row],[Actual Time]])</f>
        <v>10</v>
      </c>
      <c r="I1496">
        <f>YEAR(Table1[[#This Row],[Actual Time]])</f>
        <v>2024</v>
      </c>
      <c r="J1496" t="str">
        <f t="shared" si="1628"/>
        <v>18/10/2024</v>
      </c>
      <c r="K1496" s="3" t="str">
        <f t="shared" si="1670"/>
        <v>0</v>
      </c>
      <c r="L1496" t="str">
        <f t="shared" si="1670"/>
        <v>0</v>
      </c>
      <c r="M1496" t="str">
        <f t="shared" si="1670"/>
        <v>0</v>
      </c>
      <c r="N1496" t="str">
        <f t="shared" si="1670"/>
        <v>0</v>
      </c>
      <c r="O1496" t="str">
        <f t="shared" si="1670"/>
        <v>0</v>
      </c>
      <c r="P1496" t="str">
        <f t="shared" si="1670"/>
        <v>0</v>
      </c>
      <c r="Q1496" t="str">
        <f t="shared" si="1670"/>
        <v>0</v>
      </c>
      <c r="R1496" t="str">
        <f t="shared" si="1670"/>
        <v>0</v>
      </c>
      <c r="S1496" t="str">
        <f t="shared" si="1670"/>
        <v>0</v>
      </c>
      <c r="T1496" t="str">
        <f t="shared" si="1670"/>
        <v>0</v>
      </c>
      <c r="U1496" t="str">
        <f t="shared" si="1671"/>
        <v>0</v>
      </c>
      <c r="V1496" t="str">
        <f t="shared" si="1671"/>
        <v>0</v>
      </c>
      <c r="W1496" t="str">
        <f t="shared" si="1671"/>
        <v>0</v>
      </c>
      <c r="X1496" t="str">
        <f t="shared" si="1671"/>
        <v>0</v>
      </c>
      <c r="Y1496" t="str">
        <f t="shared" si="1671"/>
        <v>0</v>
      </c>
      <c r="Z1496" t="str">
        <f t="shared" si="1671"/>
        <v>0</v>
      </c>
      <c r="AA1496" t="str">
        <f t="shared" si="1671"/>
        <v>0</v>
      </c>
      <c r="AB1496" s="3" t="str">
        <f t="shared" si="1671"/>
        <v>0</v>
      </c>
      <c r="AC1496" t="str">
        <f t="shared" si="1671"/>
        <v>0</v>
      </c>
      <c r="AD1496" t="str">
        <f t="shared" si="1671"/>
        <v>0</v>
      </c>
      <c r="AE1496" t="str">
        <f t="shared" si="1672"/>
        <v>0</v>
      </c>
      <c r="AF1496" t="str">
        <f t="shared" si="1672"/>
        <v>0</v>
      </c>
      <c r="AG1496" t="str">
        <f t="shared" si="1672"/>
        <v>0</v>
      </c>
      <c r="AH1496" t="str">
        <f t="shared" si="1672"/>
        <v>1</v>
      </c>
      <c r="AI1496" t="str">
        <f t="shared" si="1672"/>
        <v>0</v>
      </c>
      <c r="AJ1496" t="str">
        <f t="shared" si="1672"/>
        <v>0</v>
      </c>
      <c r="AK1496" t="str">
        <f t="shared" si="1672"/>
        <v>0</v>
      </c>
      <c r="AL1496" t="str">
        <f t="shared" si="1672"/>
        <v>0</v>
      </c>
      <c r="AM1496" t="str">
        <f t="shared" si="1672"/>
        <v>0</v>
      </c>
      <c r="AN1496" t="str">
        <f t="shared" si="1672"/>
        <v>0</v>
      </c>
      <c r="AO1496" t="str">
        <f t="shared" si="1673"/>
        <v>0</v>
      </c>
      <c r="AP1496" t="str">
        <f t="shared" si="1673"/>
        <v>0</v>
      </c>
      <c r="AQ1496" t="str">
        <f t="shared" si="1673"/>
        <v>0</v>
      </c>
      <c r="AR1496" t="str">
        <f t="shared" si="1673"/>
        <v>0</v>
      </c>
      <c r="AS1496" t="str">
        <f t="shared" si="1673"/>
        <v>0</v>
      </c>
      <c r="AT1496" t="str">
        <f t="shared" si="1673"/>
        <v>0</v>
      </c>
      <c r="AU1496" t="str">
        <f t="shared" si="1673"/>
        <v>0</v>
      </c>
      <c r="AV1496" t="str">
        <f t="shared" si="1673"/>
        <v>0</v>
      </c>
      <c r="AW1496" t="str">
        <f t="shared" si="1673"/>
        <v>0</v>
      </c>
      <c r="AX1496" t="str">
        <f t="shared" si="1673"/>
        <v>0</v>
      </c>
      <c r="AY1496" t="str">
        <f t="shared" si="1673"/>
        <v>0</v>
      </c>
      <c r="AZ1496" s="22"/>
    </row>
    <row r="1497" spans="1:52" ht="15" customHeight="1">
      <c r="A1497" s="38" t="s">
        <v>316</v>
      </c>
      <c r="B1497" s="82" t="str">
        <f t="shared" ref="B1497:B1498" si="1674">LEFT($A1497,8)</f>
        <v>2402152I</v>
      </c>
      <c r="C1497" s="71">
        <v>45583.5381597222</v>
      </c>
      <c r="D1497" s="3" t="s">
        <v>1068</v>
      </c>
      <c r="E1497" s="3" t="b">
        <f>ISNUMBER(MATCH(Table1[[#This Row],[Email]],Attendance[Email],0))</f>
        <v>1</v>
      </c>
      <c r="F1497" s="3">
        <f t="shared" ref="F1497:F1498" si="1675">$C1497+(8/24)</f>
        <v>45583.871493055536</v>
      </c>
      <c r="G1497" s="21">
        <f>DAY(Table1[[#This Row],[Actual Time]])</f>
        <v>18</v>
      </c>
      <c r="H1497">
        <f>MONTH(Table1[[#This Row],[Actual Time]])</f>
        <v>10</v>
      </c>
      <c r="I1497">
        <f>YEAR(Table1[[#This Row],[Actual Time]])</f>
        <v>2024</v>
      </c>
      <c r="J1497" t="str">
        <f t="shared" ref="J1497:J1498" si="1676">G1497&amp;"/"&amp;H1497&amp;"/"&amp;I1497</f>
        <v>18/10/2024</v>
      </c>
      <c r="K1497" s="3" t="str">
        <f t="shared" ref="K1497:K1498" si="1677">IF(K$1=$J1497,"1","0")</f>
        <v>0</v>
      </c>
      <c r="L1497" t="str">
        <f t="shared" ref="L1497:L1498" si="1678">IF(L$1=$J1497,"1","0")</f>
        <v>0</v>
      </c>
      <c r="M1497" t="str">
        <f t="shared" ref="M1497:M1498" si="1679">IF(M$1=$J1497,"1","0")</f>
        <v>0</v>
      </c>
      <c r="N1497" t="str">
        <f t="shared" ref="N1497:N1498" si="1680">IF(N$1=$J1497,"1","0")</f>
        <v>0</v>
      </c>
      <c r="O1497" t="str">
        <f t="shared" ref="O1497:O1498" si="1681">IF(O$1=$J1497,"1","0")</f>
        <v>0</v>
      </c>
      <c r="P1497" t="str">
        <f t="shared" ref="P1497:P1498" si="1682">IF(P$1=$J1497,"1","0")</f>
        <v>0</v>
      </c>
      <c r="Q1497" t="str">
        <f t="shared" ref="Q1497:Q1498" si="1683">IF(Q$1=$J1497,"1","0")</f>
        <v>0</v>
      </c>
      <c r="R1497" t="str">
        <f t="shared" ref="R1497:R1498" si="1684">IF(R$1=$J1497,"1","0")</f>
        <v>0</v>
      </c>
      <c r="S1497" t="str">
        <f t="shared" ref="S1497:S1498" si="1685">IF(S$1=$J1497,"1","0")</f>
        <v>0</v>
      </c>
      <c r="T1497" t="str">
        <f t="shared" ref="T1497:T1498" si="1686">IF(T$1=$J1497,"1","0")</f>
        <v>0</v>
      </c>
      <c r="U1497" t="str">
        <f t="shared" ref="U1497:U1498" si="1687">IF(U$1=$J1497,"1","0")</f>
        <v>0</v>
      </c>
      <c r="V1497" t="str">
        <f t="shared" ref="V1497:V1498" si="1688">IF(V$1=$J1497,"1","0")</f>
        <v>0</v>
      </c>
      <c r="W1497" t="str">
        <f t="shared" ref="W1497:W1498" si="1689">IF(W$1=$J1497,"1","0")</f>
        <v>0</v>
      </c>
      <c r="X1497" t="str">
        <f t="shared" ref="X1497:X1498" si="1690">IF(X$1=$J1497,"1","0")</f>
        <v>0</v>
      </c>
      <c r="Y1497" t="str">
        <f t="shared" ref="Y1497:Y1498" si="1691">IF(Y$1=$J1497,"1","0")</f>
        <v>0</v>
      </c>
      <c r="Z1497" t="str">
        <f t="shared" ref="Z1497:Z1498" si="1692">IF(Z$1=$J1497,"1","0")</f>
        <v>0</v>
      </c>
      <c r="AA1497" t="str">
        <f t="shared" ref="AA1497:AA1498" si="1693">IF(AA$1=$J1497,"1","0")</f>
        <v>0</v>
      </c>
      <c r="AB1497" s="3" t="str">
        <f t="shared" ref="AB1497:AB1498" si="1694">IF(AB$1=$J1497,"1","0")</f>
        <v>0</v>
      </c>
      <c r="AC1497" t="str">
        <f t="shared" ref="AC1497:AC1498" si="1695">IF(AC$1=$J1497,"1","0")</f>
        <v>0</v>
      </c>
      <c r="AD1497" t="str">
        <f t="shared" ref="AD1497:AD1498" si="1696">IF(AD$1=$J1497,"1","0")</f>
        <v>0</v>
      </c>
      <c r="AE1497" t="str">
        <f t="shared" ref="AE1497:AE1498" si="1697">IF(AE$1=$J1497,"1","0")</f>
        <v>0</v>
      </c>
      <c r="AF1497" t="str">
        <f t="shared" ref="AF1497:AF1498" si="1698">IF(AF$1=$J1497,"1","0")</f>
        <v>0</v>
      </c>
      <c r="AG1497" t="str">
        <f t="shared" ref="AG1497:AG1498" si="1699">IF(AG$1=$J1497,"1","0")</f>
        <v>0</v>
      </c>
      <c r="AH1497" t="str">
        <f t="shared" ref="AH1497:AH1498" si="1700">IF(AH$1=$J1497,"1","0")</f>
        <v>1</v>
      </c>
      <c r="AI1497" t="str">
        <f t="shared" ref="AI1497:AI1498" si="1701">IF(AI$1=$J1497,"1","0")</f>
        <v>0</v>
      </c>
      <c r="AJ1497" t="str">
        <f t="shared" ref="AJ1497:AJ1498" si="1702">IF(AJ$1=$J1497,"1","0")</f>
        <v>0</v>
      </c>
      <c r="AK1497" t="str">
        <f t="shared" ref="AK1497:AK1498" si="1703">IF(AK$1=$J1497,"1","0")</f>
        <v>0</v>
      </c>
      <c r="AL1497" t="str">
        <f t="shared" ref="AL1497:AL1498" si="1704">IF(AL$1=$J1497,"1","0")</f>
        <v>0</v>
      </c>
      <c r="AM1497" t="str">
        <f t="shared" ref="AM1497:AM1498" si="1705">IF(AM$1=$J1497,"1","0")</f>
        <v>0</v>
      </c>
      <c r="AN1497" t="str">
        <f t="shared" ref="AN1497:AN1498" si="1706">IF(AN$1=$J1497,"1","0")</f>
        <v>0</v>
      </c>
      <c r="AO1497" t="str">
        <f t="shared" ref="AO1497:AO1498" si="1707">IF(AO$1=$J1497,"1","0")</f>
        <v>0</v>
      </c>
      <c r="AP1497" t="str">
        <f t="shared" ref="AP1497:AP1498" si="1708">IF(AP$1=$J1497,"1","0")</f>
        <v>0</v>
      </c>
      <c r="AQ1497" t="str">
        <f t="shared" ref="AQ1497:AQ1498" si="1709">IF(AQ$1=$J1497,"1","0")</f>
        <v>0</v>
      </c>
      <c r="AR1497" t="str">
        <f t="shared" ref="AR1497:AR1498" si="1710">IF(AR$1=$J1497,"1","0")</f>
        <v>0</v>
      </c>
      <c r="AS1497" t="str">
        <f t="shared" ref="AS1497:AS1498" si="1711">IF(AS$1=$J1497,"1","0")</f>
        <v>0</v>
      </c>
      <c r="AT1497" t="str">
        <f t="shared" ref="AT1497:AT1498" si="1712">IF(AT$1=$J1497,"1","0")</f>
        <v>0</v>
      </c>
      <c r="AU1497" t="str">
        <f t="shared" ref="AU1497:AU1498" si="1713">IF(AU$1=$J1497,"1","0")</f>
        <v>0</v>
      </c>
      <c r="AV1497" t="str">
        <f t="shared" ref="AV1497:AV1498" si="1714">IF(AV$1=$J1497,"1","0")</f>
        <v>0</v>
      </c>
      <c r="AW1497" t="str">
        <f t="shared" ref="AW1497:AW1498" si="1715">IF(AW$1=$J1497,"1","0")</f>
        <v>0</v>
      </c>
      <c r="AX1497" t="str">
        <f t="shared" ref="AX1497:AX1498" si="1716">IF(AX$1=$J1497,"1","0")</f>
        <v>0</v>
      </c>
      <c r="AY1497" t="str">
        <f t="shared" ref="AY1497:AY1498" si="1717">IF(AY$1=$J1497,"1","0")</f>
        <v>0</v>
      </c>
      <c r="AZ1497" s="22"/>
    </row>
    <row r="1498" spans="1:52" ht="15" customHeight="1">
      <c r="A1498" s="38" t="s">
        <v>318</v>
      </c>
      <c r="B1498" s="82" t="str">
        <f t="shared" si="1674"/>
        <v>2404190G</v>
      </c>
      <c r="C1498" s="71">
        <v>45583.5381597222</v>
      </c>
      <c r="D1498" s="3" t="s">
        <v>1069</v>
      </c>
      <c r="E1498" s="3" t="b">
        <f>ISNUMBER(MATCH(Table1[[#This Row],[Email]],Attendance[Email],0))</f>
        <v>1</v>
      </c>
      <c r="F1498" s="3">
        <f t="shared" si="1675"/>
        <v>45583.871493055536</v>
      </c>
      <c r="G1498" s="21">
        <f>DAY(Table1[[#This Row],[Actual Time]])</f>
        <v>18</v>
      </c>
      <c r="H1498">
        <f>MONTH(Table1[[#This Row],[Actual Time]])</f>
        <v>10</v>
      </c>
      <c r="I1498">
        <f>YEAR(Table1[[#This Row],[Actual Time]])</f>
        <v>2024</v>
      </c>
      <c r="J1498" t="str">
        <f t="shared" si="1676"/>
        <v>18/10/2024</v>
      </c>
      <c r="K1498" s="3" t="str">
        <f t="shared" si="1677"/>
        <v>0</v>
      </c>
      <c r="L1498" t="str">
        <f t="shared" si="1678"/>
        <v>0</v>
      </c>
      <c r="M1498" t="str">
        <f t="shared" si="1679"/>
        <v>0</v>
      </c>
      <c r="N1498" t="str">
        <f t="shared" si="1680"/>
        <v>0</v>
      </c>
      <c r="O1498" t="str">
        <f t="shared" si="1681"/>
        <v>0</v>
      </c>
      <c r="P1498" t="str">
        <f t="shared" si="1682"/>
        <v>0</v>
      </c>
      <c r="Q1498" t="str">
        <f t="shared" si="1683"/>
        <v>0</v>
      </c>
      <c r="R1498" t="str">
        <f t="shared" si="1684"/>
        <v>0</v>
      </c>
      <c r="S1498" t="str">
        <f t="shared" si="1685"/>
        <v>0</v>
      </c>
      <c r="T1498" t="str">
        <f t="shared" si="1686"/>
        <v>0</v>
      </c>
      <c r="U1498" t="str">
        <f t="shared" si="1687"/>
        <v>0</v>
      </c>
      <c r="V1498" t="str">
        <f t="shared" si="1688"/>
        <v>0</v>
      </c>
      <c r="W1498" t="str">
        <f t="shared" si="1689"/>
        <v>0</v>
      </c>
      <c r="X1498" t="str">
        <f t="shared" si="1690"/>
        <v>0</v>
      </c>
      <c r="Y1498" t="str">
        <f t="shared" si="1691"/>
        <v>0</v>
      </c>
      <c r="Z1498" t="str">
        <f t="shared" si="1692"/>
        <v>0</v>
      </c>
      <c r="AA1498" t="str">
        <f t="shared" si="1693"/>
        <v>0</v>
      </c>
      <c r="AB1498" s="3" t="str">
        <f t="shared" si="1694"/>
        <v>0</v>
      </c>
      <c r="AC1498" t="str">
        <f t="shared" si="1695"/>
        <v>0</v>
      </c>
      <c r="AD1498" t="str">
        <f t="shared" si="1696"/>
        <v>0</v>
      </c>
      <c r="AE1498" t="str">
        <f t="shared" si="1697"/>
        <v>0</v>
      </c>
      <c r="AF1498" t="str">
        <f t="shared" si="1698"/>
        <v>0</v>
      </c>
      <c r="AG1498" t="str">
        <f t="shared" si="1699"/>
        <v>0</v>
      </c>
      <c r="AH1498" t="str">
        <f t="shared" si="1700"/>
        <v>1</v>
      </c>
      <c r="AI1498" t="str">
        <f t="shared" si="1701"/>
        <v>0</v>
      </c>
      <c r="AJ1498" t="str">
        <f t="shared" si="1702"/>
        <v>0</v>
      </c>
      <c r="AK1498" t="str">
        <f t="shared" si="1703"/>
        <v>0</v>
      </c>
      <c r="AL1498" t="str">
        <f t="shared" si="1704"/>
        <v>0</v>
      </c>
      <c r="AM1498" t="str">
        <f t="shared" si="1705"/>
        <v>0</v>
      </c>
      <c r="AN1498" t="str">
        <f t="shared" si="1706"/>
        <v>0</v>
      </c>
      <c r="AO1498" t="str">
        <f t="shared" si="1707"/>
        <v>0</v>
      </c>
      <c r="AP1498" t="str">
        <f t="shared" si="1708"/>
        <v>0</v>
      </c>
      <c r="AQ1498" t="str">
        <f t="shared" si="1709"/>
        <v>0</v>
      </c>
      <c r="AR1498" t="str">
        <f t="shared" si="1710"/>
        <v>0</v>
      </c>
      <c r="AS1498" t="str">
        <f t="shared" si="1711"/>
        <v>0</v>
      </c>
      <c r="AT1498" t="str">
        <f t="shared" si="1712"/>
        <v>0</v>
      </c>
      <c r="AU1498" t="str">
        <f t="shared" si="1713"/>
        <v>0</v>
      </c>
      <c r="AV1498" t="str">
        <f t="shared" si="1714"/>
        <v>0</v>
      </c>
      <c r="AW1498" t="str">
        <f t="shared" si="1715"/>
        <v>0</v>
      </c>
      <c r="AX1498" t="str">
        <f t="shared" si="1716"/>
        <v>0</v>
      </c>
      <c r="AY1498" t="str">
        <f t="shared" si="1717"/>
        <v>0</v>
      </c>
      <c r="AZ1498" s="22"/>
    </row>
    <row r="1499" spans="1:52" ht="15" customHeight="1">
      <c r="A1499" s="38" t="s">
        <v>411</v>
      </c>
      <c r="B1499" s="82" t="str">
        <f t="shared" ref="B1499:B1513" si="1718">LEFT($A1499,8)</f>
        <v>2404485A</v>
      </c>
      <c r="C1499" s="71">
        <v>45583.5382523148</v>
      </c>
      <c r="D1499" s="3" t="s">
        <v>1070</v>
      </c>
      <c r="E1499" s="3" t="b">
        <f>ISNUMBER(MATCH(Table1[[#This Row],[Email]],Attendance[Email],0))</f>
        <v>1</v>
      </c>
      <c r="F1499" s="3">
        <f t="shared" ref="F1499:F1530" si="1719">$C1499+(8/24)</f>
        <v>45583.871585648136</v>
      </c>
      <c r="G1499" s="21">
        <f>DAY(Table1[[#This Row],[Actual Time]])</f>
        <v>18</v>
      </c>
      <c r="H1499">
        <f>MONTH(Table1[[#This Row],[Actual Time]])</f>
        <v>10</v>
      </c>
      <c r="I1499">
        <f>YEAR(Table1[[#This Row],[Actual Time]])</f>
        <v>2024</v>
      </c>
      <c r="J1499" t="str">
        <f t="shared" ref="J1499:J1530" si="1720">G1499&amp;"/"&amp;H1499&amp;"/"&amp;I1499</f>
        <v>18/10/2024</v>
      </c>
      <c r="K1499" s="3" t="str">
        <f t="shared" ref="K1499:T1508" si="1721">IF(K$1=$J1499,"1","0")</f>
        <v>0</v>
      </c>
      <c r="L1499" t="str">
        <f t="shared" si="1721"/>
        <v>0</v>
      </c>
      <c r="M1499" t="str">
        <f t="shared" si="1721"/>
        <v>0</v>
      </c>
      <c r="N1499" t="str">
        <f t="shared" si="1721"/>
        <v>0</v>
      </c>
      <c r="O1499" t="str">
        <f t="shared" si="1721"/>
        <v>0</v>
      </c>
      <c r="P1499" t="str">
        <f t="shared" si="1721"/>
        <v>0</v>
      </c>
      <c r="Q1499" t="str">
        <f t="shared" si="1721"/>
        <v>0</v>
      </c>
      <c r="R1499" t="str">
        <f t="shared" si="1721"/>
        <v>0</v>
      </c>
      <c r="S1499" t="str">
        <f t="shared" si="1721"/>
        <v>0</v>
      </c>
      <c r="T1499" t="str">
        <f t="shared" si="1721"/>
        <v>0</v>
      </c>
      <c r="U1499" t="str">
        <f t="shared" ref="U1499:AD1508" si="1722">IF(U$1=$J1499,"1","0")</f>
        <v>0</v>
      </c>
      <c r="V1499" t="str">
        <f t="shared" si="1722"/>
        <v>0</v>
      </c>
      <c r="W1499" t="str">
        <f t="shared" si="1722"/>
        <v>0</v>
      </c>
      <c r="X1499" t="str">
        <f t="shared" si="1722"/>
        <v>0</v>
      </c>
      <c r="Y1499" t="str">
        <f t="shared" si="1722"/>
        <v>0</v>
      </c>
      <c r="Z1499" t="str">
        <f t="shared" si="1722"/>
        <v>0</v>
      </c>
      <c r="AA1499" t="str">
        <f t="shared" si="1722"/>
        <v>0</v>
      </c>
      <c r="AB1499" s="3" t="str">
        <f t="shared" si="1722"/>
        <v>0</v>
      </c>
      <c r="AC1499" t="str">
        <f t="shared" si="1722"/>
        <v>0</v>
      </c>
      <c r="AD1499" t="str">
        <f t="shared" si="1722"/>
        <v>0</v>
      </c>
      <c r="AE1499" t="str">
        <f t="shared" ref="AE1499:AN1508" si="1723">IF(AE$1=$J1499,"1","0")</f>
        <v>0</v>
      </c>
      <c r="AF1499" t="str">
        <f t="shared" si="1723"/>
        <v>0</v>
      </c>
      <c r="AG1499" t="str">
        <f t="shared" si="1723"/>
        <v>0</v>
      </c>
      <c r="AH1499" t="str">
        <f t="shared" si="1723"/>
        <v>1</v>
      </c>
      <c r="AI1499" t="str">
        <f t="shared" si="1723"/>
        <v>0</v>
      </c>
      <c r="AJ1499" t="str">
        <f t="shared" si="1723"/>
        <v>0</v>
      </c>
      <c r="AK1499" t="str">
        <f t="shared" si="1723"/>
        <v>0</v>
      </c>
      <c r="AL1499" t="str">
        <f t="shared" si="1723"/>
        <v>0</v>
      </c>
      <c r="AM1499" t="str">
        <f t="shared" si="1723"/>
        <v>0</v>
      </c>
      <c r="AN1499" t="str">
        <f t="shared" si="1723"/>
        <v>0</v>
      </c>
      <c r="AO1499" t="str">
        <f t="shared" ref="AO1499:AY1508" si="1724">IF(AO$1=$J1499,"1","0")</f>
        <v>0</v>
      </c>
      <c r="AP1499" t="str">
        <f t="shared" si="1724"/>
        <v>0</v>
      </c>
      <c r="AQ1499" t="str">
        <f t="shared" si="1724"/>
        <v>0</v>
      </c>
      <c r="AR1499" t="str">
        <f t="shared" si="1724"/>
        <v>0</v>
      </c>
      <c r="AS1499" t="str">
        <f t="shared" si="1724"/>
        <v>0</v>
      </c>
      <c r="AT1499" t="str">
        <f t="shared" si="1724"/>
        <v>0</v>
      </c>
      <c r="AU1499" t="str">
        <f t="shared" si="1724"/>
        <v>0</v>
      </c>
      <c r="AV1499" t="str">
        <f t="shared" si="1724"/>
        <v>0</v>
      </c>
      <c r="AW1499" t="str">
        <f t="shared" si="1724"/>
        <v>0</v>
      </c>
      <c r="AX1499" t="str">
        <f t="shared" si="1724"/>
        <v>0</v>
      </c>
      <c r="AY1499" t="str">
        <f t="shared" si="1724"/>
        <v>0</v>
      </c>
      <c r="AZ1499" s="22"/>
    </row>
    <row r="1500" spans="1:52" ht="15" customHeight="1">
      <c r="A1500" s="38" t="s">
        <v>278</v>
      </c>
      <c r="B1500" s="82" t="str">
        <f t="shared" si="1718"/>
        <v>2405203G</v>
      </c>
      <c r="C1500" s="71">
        <v>45583.538310185198</v>
      </c>
      <c r="D1500" s="3" t="s">
        <v>1071</v>
      </c>
      <c r="E1500" s="3" t="b">
        <f>ISNUMBER(MATCH(Table1[[#This Row],[Email]],Attendance[Email],0))</f>
        <v>1</v>
      </c>
      <c r="F1500" s="3">
        <f t="shared" si="1719"/>
        <v>45583.871643518534</v>
      </c>
      <c r="G1500" s="21">
        <f>DAY(Table1[[#This Row],[Actual Time]])</f>
        <v>18</v>
      </c>
      <c r="H1500">
        <f>MONTH(Table1[[#This Row],[Actual Time]])</f>
        <v>10</v>
      </c>
      <c r="I1500">
        <f>YEAR(Table1[[#This Row],[Actual Time]])</f>
        <v>2024</v>
      </c>
      <c r="J1500" t="str">
        <f t="shared" si="1720"/>
        <v>18/10/2024</v>
      </c>
      <c r="K1500" s="3" t="str">
        <f t="shared" si="1721"/>
        <v>0</v>
      </c>
      <c r="L1500" t="str">
        <f t="shared" si="1721"/>
        <v>0</v>
      </c>
      <c r="M1500" t="str">
        <f t="shared" si="1721"/>
        <v>0</v>
      </c>
      <c r="N1500" t="str">
        <f t="shared" si="1721"/>
        <v>0</v>
      </c>
      <c r="O1500" t="str">
        <f t="shared" si="1721"/>
        <v>0</v>
      </c>
      <c r="P1500" t="str">
        <f t="shared" si="1721"/>
        <v>0</v>
      </c>
      <c r="Q1500" t="str">
        <f t="shared" si="1721"/>
        <v>0</v>
      </c>
      <c r="R1500" t="str">
        <f t="shared" si="1721"/>
        <v>0</v>
      </c>
      <c r="S1500" t="str">
        <f t="shared" si="1721"/>
        <v>0</v>
      </c>
      <c r="T1500" t="str">
        <f t="shared" si="1721"/>
        <v>0</v>
      </c>
      <c r="U1500" t="str">
        <f t="shared" si="1722"/>
        <v>0</v>
      </c>
      <c r="V1500" t="str">
        <f t="shared" si="1722"/>
        <v>0</v>
      </c>
      <c r="W1500" t="str">
        <f t="shared" si="1722"/>
        <v>0</v>
      </c>
      <c r="X1500" t="str">
        <f t="shared" si="1722"/>
        <v>0</v>
      </c>
      <c r="Y1500" t="str">
        <f t="shared" si="1722"/>
        <v>0</v>
      </c>
      <c r="Z1500" t="str">
        <f t="shared" si="1722"/>
        <v>0</v>
      </c>
      <c r="AA1500" t="str">
        <f t="shared" si="1722"/>
        <v>0</v>
      </c>
      <c r="AB1500" s="3" t="str">
        <f t="shared" si="1722"/>
        <v>0</v>
      </c>
      <c r="AC1500" t="str">
        <f t="shared" si="1722"/>
        <v>0</v>
      </c>
      <c r="AD1500" t="str">
        <f t="shared" si="1722"/>
        <v>0</v>
      </c>
      <c r="AE1500" t="str">
        <f t="shared" si="1723"/>
        <v>0</v>
      </c>
      <c r="AF1500" t="str">
        <f t="shared" si="1723"/>
        <v>0</v>
      </c>
      <c r="AG1500" t="str">
        <f t="shared" si="1723"/>
        <v>0</v>
      </c>
      <c r="AH1500" t="str">
        <f t="shared" si="1723"/>
        <v>1</v>
      </c>
      <c r="AI1500" t="str">
        <f t="shared" si="1723"/>
        <v>0</v>
      </c>
      <c r="AJ1500" t="str">
        <f t="shared" si="1723"/>
        <v>0</v>
      </c>
      <c r="AK1500" t="str">
        <f t="shared" si="1723"/>
        <v>0</v>
      </c>
      <c r="AL1500" t="str">
        <f t="shared" si="1723"/>
        <v>0</v>
      </c>
      <c r="AM1500" t="str">
        <f t="shared" si="1723"/>
        <v>0</v>
      </c>
      <c r="AN1500" t="str">
        <f t="shared" si="1723"/>
        <v>0</v>
      </c>
      <c r="AO1500" t="str">
        <f t="shared" si="1724"/>
        <v>0</v>
      </c>
      <c r="AP1500" t="str">
        <f t="shared" si="1724"/>
        <v>0</v>
      </c>
      <c r="AQ1500" t="str">
        <f t="shared" si="1724"/>
        <v>0</v>
      </c>
      <c r="AR1500" t="str">
        <f t="shared" si="1724"/>
        <v>0</v>
      </c>
      <c r="AS1500" t="str">
        <f t="shared" si="1724"/>
        <v>0</v>
      </c>
      <c r="AT1500" t="str">
        <f t="shared" si="1724"/>
        <v>0</v>
      </c>
      <c r="AU1500" t="str">
        <f t="shared" si="1724"/>
        <v>0</v>
      </c>
      <c r="AV1500" t="str">
        <f t="shared" si="1724"/>
        <v>0</v>
      </c>
      <c r="AW1500" t="str">
        <f t="shared" si="1724"/>
        <v>0</v>
      </c>
      <c r="AX1500" t="str">
        <f t="shared" si="1724"/>
        <v>0</v>
      </c>
      <c r="AY1500" t="str">
        <f t="shared" si="1724"/>
        <v>0</v>
      </c>
      <c r="AZ1500" s="22"/>
    </row>
    <row r="1501" spans="1:52" ht="15" customHeight="1">
      <c r="A1501" s="38" t="s">
        <v>463</v>
      </c>
      <c r="B1501" s="82" t="str">
        <f t="shared" si="1718"/>
        <v>2400496B</v>
      </c>
      <c r="C1501" s="71">
        <v>45583.538368055597</v>
      </c>
      <c r="D1501" s="3" t="s">
        <v>1072</v>
      </c>
      <c r="E1501" s="3" t="b">
        <f>ISNUMBER(MATCH(Table1[[#This Row],[Email]],Attendance[Email],0))</f>
        <v>1</v>
      </c>
      <c r="F1501" s="3">
        <f t="shared" si="1719"/>
        <v>45583.871701388933</v>
      </c>
      <c r="G1501" s="21">
        <f>DAY(Table1[[#This Row],[Actual Time]])</f>
        <v>18</v>
      </c>
      <c r="H1501">
        <f>MONTH(Table1[[#This Row],[Actual Time]])</f>
        <v>10</v>
      </c>
      <c r="I1501">
        <f>YEAR(Table1[[#This Row],[Actual Time]])</f>
        <v>2024</v>
      </c>
      <c r="J1501" t="str">
        <f t="shared" si="1720"/>
        <v>18/10/2024</v>
      </c>
      <c r="K1501" s="3" t="str">
        <f t="shared" si="1721"/>
        <v>0</v>
      </c>
      <c r="L1501" t="str">
        <f t="shared" si="1721"/>
        <v>0</v>
      </c>
      <c r="M1501" t="str">
        <f t="shared" si="1721"/>
        <v>0</v>
      </c>
      <c r="N1501" t="str">
        <f t="shared" si="1721"/>
        <v>0</v>
      </c>
      <c r="O1501" t="str">
        <f t="shared" si="1721"/>
        <v>0</v>
      </c>
      <c r="P1501" t="str">
        <f t="shared" si="1721"/>
        <v>0</v>
      </c>
      <c r="Q1501" t="str">
        <f t="shared" si="1721"/>
        <v>0</v>
      </c>
      <c r="R1501" t="str">
        <f t="shared" si="1721"/>
        <v>0</v>
      </c>
      <c r="S1501" t="str">
        <f t="shared" si="1721"/>
        <v>0</v>
      </c>
      <c r="T1501" t="str">
        <f t="shared" si="1721"/>
        <v>0</v>
      </c>
      <c r="U1501" t="str">
        <f t="shared" si="1722"/>
        <v>0</v>
      </c>
      <c r="V1501" t="str">
        <f t="shared" si="1722"/>
        <v>0</v>
      </c>
      <c r="W1501" t="str">
        <f t="shared" si="1722"/>
        <v>0</v>
      </c>
      <c r="X1501" t="str">
        <f t="shared" si="1722"/>
        <v>0</v>
      </c>
      <c r="Y1501" t="str">
        <f t="shared" si="1722"/>
        <v>0</v>
      </c>
      <c r="Z1501" t="str">
        <f t="shared" si="1722"/>
        <v>0</v>
      </c>
      <c r="AA1501" t="str">
        <f t="shared" si="1722"/>
        <v>0</v>
      </c>
      <c r="AB1501" s="3" t="str">
        <f t="shared" si="1722"/>
        <v>0</v>
      </c>
      <c r="AC1501" t="str">
        <f t="shared" si="1722"/>
        <v>0</v>
      </c>
      <c r="AD1501" t="str">
        <f t="shared" si="1722"/>
        <v>0</v>
      </c>
      <c r="AE1501" t="str">
        <f t="shared" si="1723"/>
        <v>0</v>
      </c>
      <c r="AF1501" t="str">
        <f t="shared" si="1723"/>
        <v>0</v>
      </c>
      <c r="AG1501" t="str">
        <f t="shared" si="1723"/>
        <v>0</v>
      </c>
      <c r="AH1501" t="str">
        <f t="shared" si="1723"/>
        <v>1</v>
      </c>
      <c r="AI1501" t="str">
        <f t="shared" si="1723"/>
        <v>0</v>
      </c>
      <c r="AJ1501" t="str">
        <f t="shared" si="1723"/>
        <v>0</v>
      </c>
      <c r="AK1501" t="str">
        <f t="shared" si="1723"/>
        <v>0</v>
      </c>
      <c r="AL1501" t="str">
        <f t="shared" si="1723"/>
        <v>0</v>
      </c>
      <c r="AM1501" t="str">
        <f t="shared" si="1723"/>
        <v>0</v>
      </c>
      <c r="AN1501" t="str">
        <f t="shared" si="1723"/>
        <v>0</v>
      </c>
      <c r="AO1501" t="str">
        <f t="shared" si="1724"/>
        <v>0</v>
      </c>
      <c r="AP1501" t="str">
        <f t="shared" si="1724"/>
        <v>0</v>
      </c>
      <c r="AQ1501" t="str">
        <f t="shared" si="1724"/>
        <v>0</v>
      </c>
      <c r="AR1501" t="str">
        <f t="shared" si="1724"/>
        <v>0</v>
      </c>
      <c r="AS1501" t="str">
        <f t="shared" si="1724"/>
        <v>0</v>
      </c>
      <c r="AT1501" t="str">
        <f t="shared" si="1724"/>
        <v>0</v>
      </c>
      <c r="AU1501" t="str">
        <f t="shared" si="1724"/>
        <v>0</v>
      </c>
      <c r="AV1501" t="str">
        <f t="shared" si="1724"/>
        <v>0</v>
      </c>
      <c r="AW1501" t="str">
        <f t="shared" si="1724"/>
        <v>0</v>
      </c>
      <c r="AX1501" t="str">
        <f t="shared" si="1724"/>
        <v>0</v>
      </c>
      <c r="AY1501" t="str">
        <f t="shared" si="1724"/>
        <v>0</v>
      </c>
      <c r="AZ1501" s="22"/>
    </row>
    <row r="1502" spans="1:52" ht="15" customHeight="1">
      <c r="A1502" s="38" t="s">
        <v>1073</v>
      </c>
      <c r="B1502" s="82" t="str">
        <f t="shared" si="1718"/>
        <v>2403276E</v>
      </c>
      <c r="C1502" s="71">
        <v>45583.538437499999</v>
      </c>
      <c r="D1502" s="3" t="s">
        <v>1074</v>
      </c>
      <c r="E1502" s="3" t="b">
        <f>ISNUMBER(MATCH(Table1[[#This Row],[Email]],Attendance[Email],0))</f>
        <v>1</v>
      </c>
      <c r="F1502" s="3">
        <f t="shared" si="1719"/>
        <v>45583.871770833335</v>
      </c>
      <c r="G1502" s="21">
        <f>DAY(Table1[[#This Row],[Actual Time]])</f>
        <v>18</v>
      </c>
      <c r="H1502">
        <f>MONTH(Table1[[#This Row],[Actual Time]])</f>
        <v>10</v>
      </c>
      <c r="I1502">
        <f>YEAR(Table1[[#This Row],[Actual Time]])</f>
        <v>2024</v>
      </c>
      <c r="J1502" t="str">
        <f t="shared" si="1720"/>
        <v>18/10/2024</v>
      </c>
      <c r="K1502" s="3" t="str">
        <f t="shared" si="1721"/>
        <v>0</v>
      </c>
      <c r="L1502" t="str">
        <f t="shared" si="1721"/>
        <v>0</v>
      </c>
      <c r="M1502" t="str">
        <f t="shared" si="1721"/>
        <v>0</v>
      </c>
      <c r="N1502" t="str">
        <f t="shared" si="1721"/>
        <v>0</v>
      </c>
      <c r="O1502" t="str">
        <f t="shared" si="1721"/>
        <v>0</v>
      </c>
      <c r="P1502" t="str">
        <f t="shared" si="1721"/>
        <v>0</v>
      </c>
      <c r="Q1502" t="str">
        <f t="shared" si="1721"/>
        <v>0</v>
      </c>
      <c r="R1502" t="str">
        <f t="shared" si="1721"/>
        <v>0</v>
      </c>
      <c r="S1502" t="str">
        <f t="shared" si="1721"/>
        <v>0</v>
      </c>
      <c r="T1502" t="str">
        <f t="shared" si="1721"/>
        <v>0</v>
      </c>
      <c r="U1502" t="str">
        <f t="shared" si="1722"/>
        <v>0</v>
      </c>
      <c r="V1502" t="str">
        <f t="shared" si="1722"/>
        <v>0</v>
      </c>
      <c r="W1502" t="str">
        <f t="shared" si="1722"/>
        <v>0</v>
      </c>
      <c r="X1502" t="str">
        <f t="shared" si="1722"/>
        <v>0</v>
      </c>
      <c r="Y1502" t="str">
        <f t="shared" si="1722"/>
        <v>0</v>
      </c>
      <c r="Z1502" t="str">
        <f t="shared" si="1722"/>
        <v>0</v>
      </c>
      <c r="AA1502" t="str">
        <f t="shared" si="1722"/>
        <v>0</v>
      </c>
      <c r="AB1502" s="3" t="str">
        <f t="shared" si="1722"/>
        <v>0</v>
      </c>
      <c r="AC1502" t="str">
        <f t="shared" si="1722"/>
        <v>0</v>
      </c>
      <c r="AD1502" t="str">
        <f t="shared" si="1722"/>
        <v>0</v>
      </c>
      <c r="AE1502" t="str">
        <f t="shared" si="1723"/>
        <v>0</v>
      </c>
      <c r="AF1502" t="str">
        <f t="shared" si="1723"/>
        <v>0</v>
      </c>
      <c r="AG1502" t="str">
        <f t="shared" si="1723"/>
        <v>0</v>
      </c>
      <c r="AH1502" t="str">
        <f t="shared" si="1723"/>
        <v>1</v>
      </c>
      <c r="AI1502" t="str">
        <f t="shared" si="1723"/>
        <v>0</v>
      </c>
      <c r="AJ1502" t="str">
        <f t="shared" si="1723"/>
        <v>0</v>
      </c>
      <c r="AK1502" t="str">
        <f t="shared" si="1723"/>
        <v>0</v>
      </c>
      <c r="AL1502" t="str">
        <f t="shared" si="1723"/>
        <v>0</v>
      </c>
      <c r="AM1502" t="str">
        <f t="shared" si="1723"/>
        <v>0</v>
      </c>
      <c r="AN1502" t="str">
        <f t="shared" si="1723"/>
        <v>0</v>
      </c>
      <c r="AO1502" t="str">
        <f t="shared" si="1724"/>
        <v>0</v>
      </c>
      <c r="AP1502" t="str">
        <f t="shared" si="1724"/>
        <v>0</v>
      </c>
      <c r="AQ1502" t="str">
        <f t="shared" si="1724"/>
        <v>0</v>
      </c>
      <c r="AR1502" t="str">
        <f t="shared" si="1724"/>
        <v>0</v>
      </c>
      <c r="AS1502" t="str">
        <f t="shared" si="1724"/>
        <v>0</v>
      </c>
      <c r="AT1502" t="str">
        <f t="shared" si="1724"/>
        <v>0</v>
      </c>
      <c r="AU1502" t="str">
        <f t="shared" si="1724"/>
        <v>0</v>
      </c>
      <c r="AV1502" t="str">
        <f t="shared" si="1724"/>
        <v>0</v>
      </c>
      <c r="AW1502" t="str">
        <f t="shared" si="1724"/>
        <v>0</v>
      </c>
      <c r="AX1502" t="str">
        <f t="shared" si="1724"/>
        <v>0</v>
      </c>
      <c r="AY1502" t="str">
        <f t="shared" si="1724"/>
        <v>0</v>
      </c>
      <c r="AZ1502" s="22"/>
    </row>
    <row r="1503" spans="1:52" ht="15" customHeight="1">
      <c r="A1503" s="38" t="s">
        <v>528</v>
      </c>
      <c r="B1503" s="82" t="str">
        <f t="shared" si="1718"/>
        <v>2401798J</v>
      </c>
      <c r="C1503" s="71">
        <v>45583.538784722201</v>
      </c>
      <c r="D1503" s="3" t="s">
        <v>1075</v>
      </c>
      <c r="E1503" s="3" t="b">
        <f>ISNUMBER(MATCH(Table1[[#This Row],[Email]],Attendance[Email],0))</f>
        <v>1</v>
      </c>
      <c r="F1503" s="3">
        <f t="shared" si="1719"/>
        <v>45583.872118055537</v>
      </c>
      <c r="G1503" s="21">
        <f>DAY(Table1[[#This Row],[Actual Time]])</f>
        <v>18</v>
      </c>
      <c r="H1503">
        <f>MONTH(Table1[[#This Row],[Actual Time]])</f>
        <v>10</v>
      </c>
      <c r="I1503">
        <f>YEAR(Table1[[#This Row],[Actual Time]])</f>
        <v>2024</v>
      </c>
      <c r="J1503" t="str">
        <f t="shared" si="1720"/>
        <v>18/10/2024</v>
      </c>
      <c r="K1503" s="3" t="str">
        <f t="shared" si="1721"/>
        <v>0</v>
      </c>
      <c r="L1503" t="str">
        <f t="shared" si="1721"/>
        <v>0</v>
      </c>
      <c r="M1503" t="str">
        <f t="shared" si="1721"/>
        <v>0</v>
      </c>
      <c r="N1503" t="str">
        <f t="shared" si="1721"/>
        <v>0</v>
      </c>
      <c r="O1503" t="str">
        <f t="shared" si="1721"/>
        <v>0</v>
      </c>
      <c r="P1503" t="str">
        <f t="shared" si="1721"/>
        <v>0</v>
      </c>
      <c r="Q1503" t="str">
        <f t="shared" si="1721"/>
        <v>0</v>
      </c>
      <c r="R1503" t="str">
        <f t="shared" si="1721"/>
        <v>0</v>
      </c>
      <c r="S1503" t="str">
        <f t="shared" si="1721"/>
        <v>0</v>
      </c>
      <c r="T1503" t="str">
        <f t="shared" si="1721"/>
        <v>0</v>
      </c>
      <c r="U1503" t="str">
        <f t="shared" si="1722"/>
        <v>0</v>
      </c>
      <c r="V1503" t="str">
        <f t="shared" si="1722"/>
        <v>0</v>
      </c>
      <c r="W1503" t="str">
        <f t="shared" si="1722"/>
        <v>0</v>
      </c>
      <c r="X1503" t="str">
        <f t="shared" si="1722"/>
        <v>0</v>
      </c>
      <c r="Y1503" t="str">
        <f t="shared" si="1722"/>
        <v>0</v>
      </c>
      <c r="Z1503" t="str">
        <f t="shared" si="1722"/>
        <v>0</v>
      </c>
      <c r="AA1503" t="str">
        <f t="shared" si="1722"/>
        <v>0</v>
      </c>
      <c r="AB1503" s="3" t="str">
        <f t="shared" si="1722"/>
        <v>0</v>
      </c>
      <c r="AC1503" t="str">
        <f t="shared" si="1722"/>
        <v>0</v>
      </c>
      <c r="AD1503" t="str">
        <f t="shared" si="1722"/>
        <v>0</v>
      </c>
      <c r="AE1503" t="str">
        <f t="shared" si="1723"/>
        <v>0</v>
      </c>
      <c r="AF1503" t="str">
        <f t="shared" si="1723"/>
        <v>0</v>
      </c>
      <c r="AG1503" t="str">
        <f t="shared" si="1723"/>
        <v>0</v>
      </c>
      <c r="AH1503" t="str">
        <f t="shared" si="1723"/>
        <v>1</v>
      </c>
      <c r="AI1503" t="str">
        <f t="shared" si="1723"/>
        <v>0</v>
      </c>
      <c r="AJ1503" t="str">
        <f t="shared" si="1723"/>
        <v>0</v>
      </c>
      <c r="AK1503" t="str">
        <f t="shared" si="1723"/>
        <v>0</v>
      </c>
      <c r="AL1503" t="str">
        <f t="shared" si="1723"/>
        <v>0</v>
      </c>
      <c r="AM1503" t="str">
        <f t="shared" si="1723"/>
        <v>0</v>
      </c>
      <c r="AN1503" t="str">
        <f t="shared" si="1723"/>
        <v>0</v>
      </c>
      <c r="AO1503" t="str">
        <f t="shared" si="1724"/>
        <v>0</v>
      </c>
      <c r="AP1503" t="str">
        <f t="shared" si="1724"/>
        <v>0</v>
      </c>
      <c r="AQ1503" t="str">
        <f t="shared" si="1724"/>
        <v>0</v>
      </c>
      <c r="AR1503" t="str">
        <f t="shared" si="1724"/>
        <v>0</v>
      </c>
      <c r="AS1503" t="str">
        <f t="shared" si="1724"/>
        <v>0</v>
      </c>
      <c r="AT1503" t="str">
        <f t="shared" si="1724"/>
        <v>0</v>
      </c>
      <c r="AU1503" t="str">
        <f t="shared" si="1724"/>
        <v>0</v>
      </c>
      <c r="AV1503" t="str">
        <f t="shared" si="1724"/>
        <v>0</v>
      </c>
      <c r="AW1503" t="str">
        <f t="shared" si="1724"/>
        <v>0</v>
      </c>
      <c r="AX1503" t="str">
        <f t="shared" si="1724"/>
        <v>0</v>
      </c>
      <c r="AY1503" t="str">
        <f t="shared" si="1724"/>
        <v>0</v>
      </c>
      <c r="AZ1503" s="22"/>
    </row>
    <row r="1504" spans="1:52" ht="15" customHeight="1">
      <c r="A1504" s="38" t="s">
        <v>532</v>
      </c>
      <c r="B1504" s="82" t="str">
        <f t="shared" si="1718"/>
        <v>2401530G</v>
      </c>
      <c r="C1504" s="71">
        <v>45583.538819444402</v>
      </c>
      <c r="D1504" s="3" t="s">
        <v>1076</v>
      </c>
      <c r="E1504" s="3" t="b">
        <f>ISNUMBER(MATCH(Table1[[#This Row],[Email]],Attendance[Email],0))</f>
        <v>1</v>
      </c>
      <c r="F1504" s="3">
        <f t="shared" si="1719"/>
        <v>45583.872152777738</v>
      </c>
      <c r="G1504" s="21">
        <f>DAY(Table1[[#This Row],[Actual Time]])</f>
        <v>18</v>
      </c>
      <c r="H1504">
        <f>MONTH(Table1[[#This Row],[Actual Time]])</f>
        <v>10</v>
      </c>
      <c r="I1504">
        <f>YEAR(Table1[[#This Row],[Actual Time]])</f>
        <v>2024</v>
      </c>
      <c r="J1504" t="str">
        <f t="shared" si="1720"/>
        <v>18/10/2024</v>
      </c>
      <c r="K1504" s="3" t="str">
        <f t="shared" si="1721"/>
        <v>0</v>
      </c>
      <c r="L1504" t="str">
        <f t="shared" si="1721"/>
        <v>0</v>
      </c>
      <c r="M1504" t="str">
        <f t="shared" si="1721"/>
        <v>0</v>
      </c>
      <c r="N1504" t="str">
        <f t="shared" si="1721"/>
        <v>0</v>
      </c>
      <c r="O1504" t="str">
        <f t="shared" si="1721"/>
        <v>0</v>
      </c>
      <c r="P1504" t="str">
        <f t="shared" si="1721"/>
        <v>0</v>
      </c>
      <c r="Q1504" t="str">
        <f t="shared" si="1721"/>
        <v>0</v>
      </c>
      <c r="R1504" t="str">
        <f t="shared" si="1721"/>
        <v>0</v>
      </c>
      <c r="S1504" t="str">
        <f t="shared" si="1721"/>
        <v>0</v>
      </c>
      <c r="T1504" t="str">
        <f t="shared" si="1721"/>
        <v>0</v>
      </c>
      <c r="U1504" t="str">
        <f t="shared" si="1722"/>
        <v>0</v>
      </c>
      <c r="V1504" t="str">
        <f t="shared" si="1722"/>
        <v>0</v>
      </c>
      <c r="W1504" t="str">
        <f t="shared" si="1722"/>
        <v>0</v>
      </c>
      <c r="X1504" t="str">
        <f t="shared" si="1722"/>
        <v>0</v>
      </c>
      <c r="Y1504" t="str">
        <f t="shared" si="1722"/>
        <v>0</v>
      </c>
      <c r="Z1504" t="str">
        <f t="shared" si="1722"/>
        <v>0</v>
      </c>
      <c r="AA1504" t="str">
        <f t="shared" si="1722"/>
        <v>0</v>
      </c>
      <c r="AB1504" s="3" t="str">
        <f t="shared" si="1722"/>
        <v>0</v>
      </c>
      <c r="AC1504" t="str">
        <f t="shared" si="1722"/>
        <v>0</v>
      </c>
      <c r="AD1504" t="str">
        <f t="shared" si="1722"/>
        <v>0</v>
      </c>
      <c r="AE1504" t="str">
        <f t="shared" si="1723"/>
        <v>0</v>
      </c>
      <c r="AF1504" t="str">
        <f t="shared" si="1723"/>
        <v>0</v>
      </c>
      <c r="AG1504" t="str">
        <f t="shared" si="1723"/>
        <v>0</v>
      </c>
      <c r="AH1504" t="str">
        <f t="shared" si="1723"/>
        <v>1</v>
      </c>
      <c r="AI1504" t="str">
        <f t="shared" si="1723"/>
        <v>0</v>
      </c>
      <c r="AJ1504" t="str">
        <f t="shared" si="1723"/>
        <v>0</v>
      </c>
      <c r="AK1504" t="str">
        <f t="shared" si="1723"/>
        <v>0</v>
      </c>
      <c r="AL1504" t="str">
        <f t="shared" si="1723"/>
        <v>0</v>
      </c>
      <c r="AM1504" t="str">
        <f t="shared" si="1723"/>
        <v>0</v>
      </c>
      <c r="AN1504" t="str">
        <f t="shared" si="1723"/>
        <v>0</v>
      </c>
      <c r="AO1504" t="str">
        <f t="shared" si="1724"/>
        <v>0</v>
      </c>
      <c r="AP1504" t="str">
        <f t="shared" si="1724"/>
        <v>0</v>
      </c>
      <c r="AQ1504" t="str">
        <f t="shared" si="1724"/>
        <v>0</v>
      </c>
      <c r="AR1504" t="str">
        <f t="shared" si="1724"/>
        <v>0</v>
      </c>
      <c r="AS1504" t="str">
        <f t="shared" si="1724"/>
        <v>0</v>
      </c>
      <c r="AT1504" t="str">
        <f t="shared" si="1724"/>
        <v>0</v>
      </c>
      <c r="AU1504" t="str">
        <f t="shared" si="1724"/>
        <v>0</v>
      </c>
      <c r="AV1504" t="str">
        <f t="shared" si="1724"/>
        <v>0</v>
      </c>
      <c r="AW1504" t="str">
        <f t="shared" si="1724"/>
        <v>0</v>
      </c>
      <c r="AX1504" t="str">
        <f t="shared" si="1724"/>
        <v>0</v>
      </c>
      <c r="AY1504" t="str">
        <f t="shared" si="1724"/>
        <v>0</v>
      </c>
      <c r="AZ1504" s="22"/>
    </row>
    <row r="1505" spans="1:52" ht="15" customHeight="1">
      <c r="A1505" s="38" t="s">
        <v>1077</v>
      </c>
      <c r="B1505" s="82" t="str">
        <f t="shared" si="1718"/>
        <v>2404361D</v>
      </c>
      <c r="C1505" s="71">
        <v>45583.5389699074</v>
      </c>
      <c r="D1505" s="3" t="s">
        <v>1078</v>
      </c>
      <c r="E1505" s="3" t="b">
        <f>ISNUMBER(MATCH(Table1[[#This Row],[Email]],Attendance[Email],0))</f>
        <v>1</v>
      </c>
      <c r="F1505" s="3">
        <f t="shared" si="1719"/>
        <v>45583.872303240736</v>
      </c>
      <c r="G1505" s="21">
        <f>DAY(Table1[[#This Row],[Actual Time]])</f>
        <v>18</v>
      </c>
      <c r="H1505">
        <f>MONTH(Table1[[#This Row],[Actual Time]])</f>
        <v>10</v>
      </c>
      <c r="I1505">
        <f>YEAR(Table1[[#This Row],[Actual Time]])</f>
        <v>2024</v>
      </c>
      <c r="J1505" t="str">
        <f t="shared" si="1720"/>
        <v>18/10/2024</v>
      </c>
      <c r="K1505" s="3" t="str">
        <f t="shared" si="1721"/>
        <v>0</v>
      </c>
      <c r="L1505" t="str">
        <f t="shared" si="1721"/>
        <v>0</v>
      </c>
      <c r="M1505" t="str">
        <f t="shared" si="1721"/>
        <v>0</v>
      </c>
      <c r="N1505" t="str">
        <f t="shared" si="1721"/>
        <v>0</v>
      </c>
      <c r="O1505" t="str">
        <f t="shared" si="1721"/>
        <v>0</v>
      </c>
      <c r="P1505" t="str">
        <f t="shared" si="1721"/>
        <v>0</v>
      </c>
      <c r="Q1505" t="str">
        <f t="shared" si="1721"/>
        <v>0</v>
      </c>
      <c r="R1505" t="str">
        <f t="shared" si="1721"/>
        <v>0</v>
      </c>
      <c r="S1505" t="str">
        <f t="shared" si="1721"/>
        <v>0</v>
      </c>
      <c r="T1505" t="str">
        <f t="shared" si="1721"/>
        <v>0</v>
      </c>
      <c r="U1505" t="str">
        <f t="shared" si="1722"/>
        <v>0</v>
      </c>
      <c r="V1505" t="str">
        <f t="shared" si="1722"/>
        <v>0</v>
      </c>
      <c r="W1505" t="str">
        <f t="shared" si="1722"/>
        <v>0</v>
      </c>
      <c r="X1505" t="str">
        <f t="shared" si="1722"/>
        <v>0</v>
      </c>
      <c r="Y1505" t="str">
        <f t="shared" si="1722"/>
        <v>0</v>
      </c>
      <c r="Z1505" t="str">
        <f t="shared" si="1722"/>
        <v>0</v>
      </c>
      <c r="AA1505" t="str">
        <f t="shared" si="1722"/>
        <v>0</v>
      </c>
      <c r="AB1505" s="3" t="str">
        <f t="shared" si="1722"/>
        <v>0</v>
      </c>
      <c r="AC1505" t="str">
        <f t="shared" si="1722"/>
        <v>0</v>
      </c>
      <c r="AD1505" t="str">
        <f t="shared" si="1722"/>
        <v>0</v>
      </c>
      <c r="AE1505" t="str">
        <f t="shared" si="1723"/>
        <v>0</v>
      </c>
      <c r="AF1505" t="str">
        <f t="shared" si="1723"/>
        <v>0</v>
      </c>
      <c r="AG1505" t="str">
        <f t="shared" si="1723"/>
        <v>0</v>
      </c>
      <c r="AH1505" t="str">
        <f t="shared" si="1723"/>
        <v>1</v>
      </c>
      <c r="AI1505" t="str">
        <f t="shared" si="1723"/>
        <v>0</v>
      </c>
      <c r="AJ1505" t="str">
        <f t="shared" si="1723"/>
        <v>0</v>
      </c>
      <c r="AK1505" t="str">
        <f t="shared" si="1723"/>
        <v>0</v>
      </c>
      <c r="AL1505" t="str">
        <f t="shared" si="1723"/>
        <v>0</v>
      </c>
      <c r="AM1505" t="str">
        <f t="shared" si="1723"/>
        <v>0</v>
      </c>
      <c r="AN1505" t="str">
        <f t="shared" si="1723"/>
        <v>0</v>
      </c>
      <c r="AO1505" t="str">
        <f t="shared" si="1724"/>
        <v>0</v>
      </c>
      <c r="AP1505" t="str">
        <f t="shared" si="1724"/>
        <v>0</v>
      </c>
      <c r="AQ1505" t="str">
        <f t="shared" si="1724"/>
        <v>0</v>
      </c>
      <c r="AR1505" t="str">
        <f t="shared" si="1724"/>
        <v>0</v>
      </c>
      <c r="AS1505" t="str">
        <f t="shared" si="1724"/>
        <v>0</v>
      </c>
      <c r="AT1505" t="str">
        <f t="shared" si="1724"/>
        <v>0</v>
      </c>
      <c r="AU1505" t="str">
        <f t="shared" si="1724"/>
        <v>0</v>
      </c>
      <c r="AV1505" t="str">
        <f t="shared" si="1724"/>
        <v>0</v>
      </c>
      <c r="AW1505" t="str">
        <f t="shared" si="1724"/>
        <v>0</v>
      </c>
      <c r="AX1505" t="str">
        <f t="shared" si="1724"/>
        <v>0</v>
      </c>
      <c r="AY1505" t="str">
        <f t="shared" si="1724"/>
        <v>0</v>
      </c>
      <c r="AZ1505" s="22"/>
    </row>
    <row r="1506" spans="1:52" ht="15" customHeight="1">
      <c r="A1506" s="38" t="s">
        <v>112</v>
      </c>
      <c r="B1506" s="82" t="str">
        <f t="shared" si="1718"/>
        <v>2400562A</v>
      </c>
      <c r="C1506" s="71">
        <v>45583.538981481499</v>
      </c>
      <c r="D1506" s="3" t="s">
        <v>1079</v>
      </c>
      <c r="E1506" s="3" t="b">
        <f>ISNUMBER(MATCH(Table1[[#This Row],[Email]],Attendance[Email],0))</f>
        <v>1</v>
      </c>
      <c r="F1506" s="3">
        <f t="shared" si="1719"/>
        <v>45583.872314814835</v>
      </c>
      <c r="G1506" s="21">
        <f>DAY(Table1[[#This Row],[Actual Time]])</f>
        <v>18</v>
      </c>
      <c r="H1506">
        <f>MONTH(Table1[[#This Row],[Actual Time]])</f>
        <v>10</v>
      </c>
      <c r="I1506">
        <f>YEAR(Table1[[#This Row],[Actual Time]])</f>
        <v>2024</v>
      </c>
      <c r="J1506" t="str">
        <f t="shared" si="1720"/>
        <v>18/10/2024</v>
      </c>
      <c r="K1506" s="3" t="str">
        <f t="shared" si="1721"/>
        <v>0</v>
      </c>
      <c r="L1506" t="str">
        <f t="shared" si="1721"/>
        <v>0</v>
      </c>
      <c r="M1506" t="str">
        <f t="shared" si="1721"/>
        <v>0</v>
      </c>
      <c r="N1506" t="str">
        <f t="shared" si="1721"/>
        <v>0</v>
      </c>
      <c r="O1506" t="str">
        <f t="shared" si="1721"/>
        <v>0</v>
      </c>
      <c r="P1506" t="str">
        <f t="shared" si="1721"/>
        <v>0</v>
      </c>
      <c r="Q1506" t="str">
        <f t="shared" si="1721"/>
        <v>0</v>
      </c>
      <c r="R1506" t="str">
        <f t="shared" si="1721"/>
        <v>0</v>
      </c>
      <c r="S1506" t="str">
        <f t="shared" si="1721"/>
        <v>0</v>
      </c>
      <c r="T1506" t="str">
        <f t="shared" si="1721"/>
        <v>0</v>
      </c>
      <c r="U1506" t="str">
        <f t="shared" si="1722"/>
        <v>0</v>
      </c>
      <c r="V1506" t="str">
        <f t="shared" si="1722"/>
        <v>0</v>
      </c>
      <c r="W1506" t="str">
        <f t="shared" si="1722"/>
        <v>0</v>
      </c>
      <c r="X1506" t="str">
        <f t="shared" si="1722"/>
        <v>0</v>
      </c>
      <c r="Y1506" t="str">
        <f t="shared" si="1722"/>
        <v>0</v>
      </c>
      <c r="Z1506" t="str">
        <f t="shared" si="1722"/>
        <v>0</v>
      </c>
      <c r="AA1506" t="str">
        <f t="shared" si="1722"/>
        <v>0</v>
      </c>
      <c r="AB1506" s="3" t="str">
        <f t="shared" si="1722"/>
        <v>0</v>
      </c>
      <c r="AC1506" t="str">
        <f t="shared" si="1722"/>
        <v>0</v>
      </c>
      <c r="AD1506" t="str">
        <f t="shared" si="1722"/>
        <v>0</v>
      </c>
      <c r="AE1506" t="str">
        <f t="shared" si="1723"/>
        <v>0</v>
      </c>
      <c r="AF1506" t="str">
        <f t="shared" si="1723"/>
        <v>0</v>
      </c>
      <c r="AG1506" t="str">
        <f t="shared" si="1723"/>
        <v>0</v>
      </c>
      <c r="AH1506" t="str">
        <f t="shared" si="1723"/>
        <v>1</v>
      </c>
      <c r="AI1506" t="str">
        <f t="shared" si="1723"/>
        <v>0</v>
      </c>
      <c r="AJ1506" t="str">
        <f t="shared" si="1723"/>
        <v>0</v>
      </c>
      <c r="AK1506" t="str">
        <f t="shared" si="1723"/>
        <v>0</v>
      </c>
      <c r="AL1506" t="str">
        <f t="shared" si="1723"/>
        <v>0</v>
      </c>
      <c r="AM1506" t="str">
        <f t="shared" si="1723"/>
        <v>0</v>
      </c>
      <c r="AN1506" t="str">
        <f t="shared" si="1723"/>
        <v>0</v>
      </c>
      <c r="AO1506" t="str">
        <f t="shared" si="1724"/>
        <v>0</v>
      </c>
      <c r="AP1506" t="str">
        <f t="shared" si="1724"/>
        <v>0</v>
      </c>
      <c r="AQ1506" t="str">
        <f t="shared" si="1724"/>
        <v>0</v>
      </c>
      <c r="AR1506" t="str">
        <f t="shared" si="1724"/>
        <v>0</v>
      </c>
      <c r="AS1506" t="str">
        <f t="shared" si="1724"/>
        <v>0</v>
      </c>
      <c r="AT1506" t="str">
        <f t="shared" si="1724"/>
        <v>0</v>
      </c>
      <c r="AU1506" t="str">
        <f t="shared" si="1724"/>
        <v>0</v>
      </c>
      <c r="AV1506" t="str">
        <f t="shared" si="1724"/>
        <v>0</v>
      </c>
      <c r="AW1506" t="str">
        <f t="shared" si="1724"/>
        <v>0</v>
      </c>
      <c r="AX1506" t="str">
        <f t="shared" si="1724"/>
        <v>0</v>
      </c>
      <c r="AY1506" t="str">
        <f t="shared" si="1724"/>
        <v>0</v>
      </c>
      <c r="AZ1506" s="22"/>
    </row>
    <row r="1507" spans="1:52" ht="15" customHeight="1">
      <c r="A1507" s="38" t="s">
        <v>591</v>
      </c>
      <c r="B1507" s="82" t="str">
        <f t="shared" si="1718"/>
        <v>2401267F</v>
      </c>
      <c r="C1507" s="71">
        <v>45583.539247685199</v>
      </c>
      <c r="D1507" s="3" t="s">
        <v>1080</v>
      </c>
      <c r="E1507" s="3" t="b">
        <f>ISNUMBER(MATCH(Table1[[#This Row],[Email]],Attendance[Email],0))</f>
        <v>1</v>
      </c>
      <c r="F1507" s="3">
        <f t="shared" si="1719"/>
        <v>45583.872581018535</v>
      </c>
      <c r="G1507" s="21">
        <f>DAY(Table1[[#This Row],[Actual Time]])</f>
        <v>18</v>
      </c>
      <c r="H1507">
        <f>MONTH(Table1[[#This Row],[Actual Time]])</f>
        <v>10</v>
      </c>
      <c r="I1507">
        <f>YEAR(Table1[[#This Row],[Actual Time]])</f>
        <v>2024</v>
      </c>
      <c r="J1507" t="str">
        <f t="shared" si="1720"/>
        <v>18/10/2024</v>
      </c>
      <c r="K1507" s="3" t="str">
        <f t="shared" si="1721"/>
        <v>0</v>
      </c>
      <c r="L1507" t="str">
        <f t="shared" si="1721"/>
        <v>0</v>
      </c>
      <c r="M1507" t="str">
        <f t="shared" si="1721"/>
        <v>0</v>
      </c>
      <c r="N1507" t="str">
        <f t="shared" si="1721"/>
        <v>0</v>
      </c>
      <c r="O1507" t="str">
        <f t="shared" si="1721"/>
        <v>0</v>
      </c>
      <c r="P1507" t="str">
        <f t="shared" si="1721"/>
        <v>0</v>
      </c>
      <c r="Q1507" t="str">
        <f t="shared" si="1721"/>
        <v>0</v>
      </c>
      <c r="R1507" t="str">
        <f t="shared" si="1721"/>
        <v>0</v>
      </c>
      <c r="S1507" t="str">
        <f t="shared" si="1721"/>
        <v>0</v>
      </c>
      <c r="T1507" t="str">
        <f t="shared" si="1721"/>
        <v>0</v>
      </c>
      <c r="U1507" t="str">
        <f t="shared" si="1722"/>
        <v>0</v>
      </c>
      <c r="V1507" t="str">
        <f t="shared" si="1722"/>
        <v>0</v>
      </c>
      <c r="W1507" t="str">
        <f t="shared" si="1722"/>
        <v>0</v>
      </c>
      <c r="X1507" t="str">
        <f t="shared" si="1722"/>
        <v>0</v>
      </c>
      <c r="Y1507" t="str">
        <f t="shared" si="1722"/>
        <v>0</v>
      </c>
      <c r="Z1507" t="str">
        <f t="shared" si="1722"/>
        <v>0</v>
      </c>
      <c r="AA1507" t="str">
        <f t="shared" si="1722"/>
        <v>0</v>
      </c>
      <c r="AB1507" s="3" t="str">
        <f t="shared" si="1722"/>
        <v>0</v>
      </c>
      <c r="AC1507" t="str">
        <f t="shared" si="1722"/>
        <v>0</v>
      </c>
      <c r="AD1507" t="str">
        <f t="shared" si="1722"/>
        <v>0</v>
      </c>
      <c r="AE1507" t="str">
        <f t="shared" si="1723"/>
        <v>0</v>
      </c>
      <c r="AF1507" t="str">
        <f t="shared" si="1723"/>
        <v>0</v>
      </c>
      <c r="AG1507" t="str">
        <f t="shared" si="1723"/>
        <v>0</v>
      </c>
      <c r="AH1507" t="str">
        <f t="shared" si="1723"/>
        <v>1</v>
      </c>
      <c r="AI1507" t="str">
        <f t="shared" si="1723"/>
        <v>0</v>
      </c>
      <c r="AJ1507" t="str">
        <f t="shared" si="1723"/>
        <v>0</v>
      </c>
      <c r="AK1507" t="str">
        <f t="shared" si="1723"/>
        <v>0</v>
      </c>
      <c r="AL1507" t="str">
        <f t="shared" si="1723"/>
        <v>0</v>
      </c>
      <c r="AM1507" t="str">
        <f t="shared" si="1723"/>
        <v>0</v>
      </c>
      <c r="AN1507" t="str">
        <f t="shared" si="1723"/>
        <v>0</v>
      </c>
      <c r="AO1507" t="str">
        <f t="shared" si="1724"/>
        <v>0</v>
      </c>
      <c r="AP1507" t="str">
        <f t="shared" si="1724"/>
        <v>0</v>
      </c>
      <c r="AQ1507" t="str">
        <f t="shared" si="1724"/>
        <v>0</v>
      </c>
      <c r="AR1507" t="str">
        <f t="shared" si="1724"/>
        <v>0</v>
      </c>
      <c r="AS1507" t="str">
        <f t="shared" si="1724"/>
        <v>0</v>
      </c>
      <c r="AT1507" t="str">
        <f t="shared" si="1724"/>
        <v>0</v>
      </c>
      <c r="AU1507" t="str">
        <f t="shared" si="1724"/>
        <v>0</v>
      </c>
      <c r="AV1507" t="str">
        <f t="shared" si="1724"/>
        <v>0</v>
      </c>
      <c r="AW1507" t="str">
        <f t="shared" si="1724"/>
        <v>0</v>
      </c>
      <c r="AX1507" t="str">
        <f t="shared" si="1724"/>
        <v>0</v>
      </c>
      <c r="AY1507" t="str">
        <f t="shared" si="1724"/>
        <v>0</v>
      </c>
      <c r="AZ1507" s="22"/>
    </row>
    <row r="1508" spans="1:52" ht="15" customHeight="1">
      <c r="A1508" s="38" t="s">
        <v>455</v>
      </c>
      <c r="B1508" s="82" t="str">
        <f t="shared" si="1718"/>
        <v>2401295G</v>
      </c>
      <c r="C1508" s="71">
        <v>45583.539293981499</v>
      </c>
      <c r="D1508" s="3" t="s">
        <v>1081</v>
      </c>
      <c r="E1508" s="3" t="b">
        <f>ISNUMBER(MATCH(Table1[[#This Row],[Email]],Attendance[Email],0))</f>
        <v>1</v>
      </c>
      <c r="F1508" s="3">
        <f t="shared" si="1719"/>
        <v>45583.872627314835</v>
      </c>
      <c r="G1508" s="21">
        <f>DAY(Table1[[#This Row],[Actual Time]])</f>
        <v>18</v>
      </c>
      <c r="H1508">
        <f>MONTH(Table1[[#This Row],[Actual Time]])</f>
        <v>10</v>
      </c>
      <c r="I1508">
        <f>YEAR(Table1[[#This Row],[Actual Time]])</f>
        <v>2024</v>
      </c>
      <c r="J1508" t="str">
        <f t="shared" si="1720"/>
        <v>18/10/2024</v>
      </c>
      <c r="K1508" s="3" t="str">
        <f t="shared" si="1721"/>
        <v>0</v>
      </c>
      <c r="L1508" t="str">
        <f t="shared" si="1721"/>
        <v>0</v>
      </c>
      <c r="M1508" t="str">
        <f t="shared" si="1721"/>
        <v>0</v>
      </c>
      <c r="N1508" t="str">
        <f t="shared" si="1721"/>
        <v>0</v>
      </c>
      <c r="O1508" t="str">
        <f t="shared" si="1721"/>
        <v>0</v>
      </c>
      <c r="P1508" t="str">
        <f t="shared" si="1721"/>
        <v>0</v>
      </c>
      <c r="Q1508" t="str">
        <f t="shared" si="1721"/>
        <v>0</v>
      </c>
      <c r="R1508" t="str">
        <f t="shared" si="1721"/>
        <v>0</v>
      </c>
      <c r="S1508" t="str">
        <f t="shared" si="1721"/>
        <v>0</v>
      </c>
      <c r="T1508" t="str">
        <f t="shared" si="1721"/>
        <v>0</v>
      </c>
      <c r="U1508" t="str">
        <f t="shared" si="1722"/>
        <v>0</v>
      </c>
      <c r="V1508" t="str">
        <f t="shared" si="1722"/>
        <v>0</v>
      </c>
      <c r="W1508" t="str">
        <f t="shared" si="1722"/>
        <v>0</v>
      </c>
      <c r="X1508" t="str">
        <f t="shared" si="1722"/>
        <v>0</v>
      </c>
      <c r="Y1508" t="str">
        <f t="shared" si="1722"/>
        <v>0</v>
      </c>
      <c r="Z1508" t="str">
        <f t="shared" si="1722"/>
        <v>0</v>
      </c>
      <c r="AA1508" t="str">
        <f t="shared" si="1722"/>
        <v>0</v>
      </c>
      <c r="AB1508" s="3" t="str">
        <f t="shared" si="1722"/>
        <v>0</v>
      </c>
      <c r="AC1508" t="str">
        <f t="shared" si="1722"/>
        <v>0</v>
      </c>
      <c r="AD1508" t="str">
        <f t="shared" si="1722"/>
        <v>0</v>
      </c>
      <c r="AE1508" t="str">
        <f t="shared" si="1723"/>
        <v>0</v>
      </c>
      <c r="AF1508" t="str">
        <f t="shared" si="1723"/>
        <v>0</v>
      </c>
      <c r="AG1508" t="str">
        <f t="shared" si="1723"/>
        <v>0</v>
      </c>
      <c r="AH1508" t="str">
        <f t="shared" si="1723"/>
        <v>1</v>
      </c>
      <c r="AI1508" t="str">
        <f t="shared" si="1723"/>
        <v>0</v>
      </c>
      <c r="AJ1508" t="str">
        <f t="shared" si="1723"/>
        <v>0</v>
      </c>
      <c r="AK1508" t="str">
        <f t="shared" si="1723"/>
        <v>0</v>
      </c>
      <c r="AL1508" t="str">
        <f t="shared" si="1723"/>
        <v>0</v>
      </c>
      <c r="AM1508" t="str">
        <f t="shared" si="1723"/>
        <v>0</v>
      </c>
      <c r="AN1508" t="str">
        <f t="shared" si="1723"/>
        <v>0</v>
      </c>
      <c r="AO1508" t="str">
        <f t="shared" si="1724"/>
        <v>0</v>
      </c>
      <c r="AP1508" t="str">
        <f t="shared" si="1724"/>
        <v>0</v>
      </c>
      <c r="AQ1508" t="str">
        <f t="shared" si="1724"/>
        <v>0</v>
      </c>
      <c r="AR1508" t="str">
        <f t="shared" si="1724"/>
        <v>0</v>
      </c>
      <c r="AS1508" t="str">
        <f t="shared" si="1724"/>
        <v>0</v>
      </c>
      <c r="AT1508" t="str">
        <f t="shared" si="1724"/>
        <v>0</v>
      </c>
      <c r="AU1508" t="str">
        <f t="shared" si="1724"/>
        <v>0</v>
      </c>
      <c r="AV1508" t="str">
        <f t="shared" si="1724"/>
        <v>0</v>
      </c>
      <c r="AW1508" t="str">
        <f t="shared" si="1724"/>
        <v>0</v>
      </c>
      <c r="AX1508" t="str">
        <f t="shared" si="1724"/>
        <v>0</v>
      </c>
      <c r="AY1508" t="str">
        <f t="shared" si="1724"/>
        <v>0</v>
      </c>
      <c r="AZ1508" s="22"/>
    </row>
    <row r="1509" spans="1:52" ht="15" customHeight="1">
      <c r="A1509" s="38" t="s">
        <v>302</v>
      </c>
      <c r="B1509" s="82" t="str">
        <f t="shared" si="1718"/>
        <v>2404133G</v>
      </c>
      <c r="C1509" s="71">
        <v>45583.539525462998</v>
      </c>
      <c r="D1509" s="3" t="s">
        <v>1082</v>
      </c>
      <c r="E1509" s="3" t="b">
        <f>ISNUMBER(MATCH(Table1[[#This Row],[Email]],Attendance[Email],0))</f>
        <v>1</v>
      </c>
      <c r="F1509" s="3">
        <f t="shared" si="1719"/>
        <v>45583.872858796334</v>
      </c>
      <c r="G1509" s="21">
        <f>DAY(Table1[[#This Row],[Actual Time]])</f>
        <v>18</v>
      </c>
      <c r="H1509">
        <f>MONTH(Table1[[#This Row],[Actual Time]])</f>
        <v>10</v>
      </c>
      <c r="I1509">
        <f>YEAR(Table1[[#This Row],[Actual Time]])</f>
        <v>2024</v>
      </c>
      <c r="J1509" t="str">
        <f t="shared" si="1720"/>
        <v>18/10/2024</v>
      </c>
      <c r="K1509" s="3" t="str">
        <f t="shared" ref="K1509:T1518" si="1725">IF(K$1=$J1509,"1","0")</f>
        <v>0</v>
      </c>
      <c r="L1509" t="str">
        <f t="shared" si="1725"/>
        <v>0</v>
      </c>
      <c r="M1509" t="str">
        <f t="shared" si="1725"/>
        <v>0</v>
      </c>
      <c r="N1509" t="str">
        <f t="shared" si="1725"/>
        <v>0</v>
      </c>
      <c r="O1509" t="str">
        <f t="shared" si="1725"/>
        <v>0</v>
      </c>
      <c r="P1509" t="str">
        <f t="shared" si="1725"/>
        <v>0</v>
      </c>
      <c r="Q1509" t="str">
        <f t="shared" si="1725"/>
        <v>0</v>
      </c>
      <c r="R1509" t="str">
        <f t="shared" si="1725"/>
        <v>0</v>
      </c>
      <c r="S1509" t="str">
        <f t="shared" si="1725"/>
        <v>0</v>
      </c>
      <c r="T1509" t="str">
        <f t="shared" si="1725"/>
        <v>0</v>
      </c>
      <c r="U1509" t="str">
        <f t="shared" ref="U1509:AD1518" si="1726">IF(U$1=$J1509,"1","0")</f>
        <v>0</v>
      </c>
      <c r="V1509" t="str">
        <f t="shared" si="1726"/>
        <v>0</v>
      </c>
      <c r="W1509" t="str">
        <f t="shared" si="1726"/>
        <v>0</v>
      </c>
      <c r="X1509" t="str">
        <f t="shared" si="1726"/>
        <v>0</v>
      </c>
      <c r="Y1509" t="str">
        <f t="shared" si="1726"/>
        <v>0</v>
      </c>
      <c r="Z1509" t="str">
        <f t="shared" si="1726"/>
        <v>0</v>
      </c>
      <c r="AA1509" t="str">
        <f t="shared" si="1726"/>
        <v>0</v>
      </c>
      <c r="AB1509" s="3" t="str">
        <f t="shared" si="1726"/>
        <v>0</v>
      </c>
      <c r="AC1509" t="str">
        <f t="shared" si="1726"/>
        <v>0</v>
      </c>
      <c r="AD1509" t="str">
        <f t="shared" si="1726"/>
        <v>0</v>
      </c>
      <c r="AE1509" t="str">
        <f t="shared" ref="AE1509:AN1518" si="1727">IF(AE$1=$J1509,"1","0")</f>
        <v>0</v>
      </c>
      <c r="AF1509" t="str">
        <f t="shared" si="1727"/>
        <v>0</v>
      </c>
      <c r="AG1509" t="str">
        <f t="shared" si="1727"/>
        <v>0</v>
      </c>
      <c r="AH1509" t="str">
        <f t="shared" si="1727"/>
        <v>1</v>
      </c>
      <c r="AI1509" t="str">
        <f t="shared" si="1727"/>
        <v>0</v>
      </c>
      <c r="AJ1509" t="str">
        <f t="shared" si="1727"/>
        <v>0</v>
      </c>
      <c r="AK1509" t="str">
        <f t="shared" si="1727"/>
        <v>0</v>
      </c>
      <c r="AL1509" t="str">
        <f t="shared" si="1727"/>
        <v>0</v>
      </c>
      <c r="AM1509" t="str">
        <f t="shared" si="1727"/>
        <v>0</v>
      </c>
      <c r="AN1509" t="str">
        <f t="shared" si="1727"/>
        <v>0</v>
      </c>
      <c r="AO1509" t="str">
        <f t="shared" ref="AO1509:AY1518" si="1728">IF(AO$1=$J1509,"1","0")</f>
        <v>0</v>
      </c>
      <c r="AP1509" t="str">
        <f t="shared" si="1728"/>
        <v>0</v>
      </c>
      <c r="AQ1509" t="str">
        <f t="shared" si="1728"/>
        <v>0</v>
      </c>
      <c r="AR1509" t="str">
        <f t="shared" si="1728"/>
        <v>0</v>
      </c>
      <c r="AS1509" t="str">
        <f t="shared" si="1728"/>
        <v>0</v>
      </c>
      <c r="AT1509" t="str">
        <f t="shared" si="1728"/>
        <v>0</v>
      </c>
      <c r="AU1509" t="str">
        <f t="shared" si="1728"/>
        <v>0</v>
      </c>
      <c r="AV1509" t="str">
        <f t="shared" si="1728"/>
        <v>0</v>
      </c>
      <c r="AW1509" t="str">
        <f t="shared" si="1728"/>
        <v>0</v>
      </c>
      <c r="AX1509" t="str">
        <f t="shared" si="1728"/>
        <v>0</v>
      </c>
      <c r="AY1509" t="str">
        <f t="shared" si="1728"/>
        <v>0</v>
      </c>
      <c r="AZ1509" s="22"/>
    </row>
    <row r="1510" spans="1:52" ht="15" customHeight="1">
      <c r="A1510" s="38" t="s">
        <v>274</v>
      </c>
      <c r="B1510" s="82" t="str">
        <f t="shared" si="1718"/>
        <v>2404130C</v>
      </c>
      <c r="C1510" s="71">
        <v>45583.539687500001</v>
      </c>
      <c r="D1510" s="3" t="s">
        <v>1083</v>
      </c>
      <c r="E1510" s="3" t="b">
        <f>ISNUMBER(MATCH(Table1[[#This Row],[Email]],Attendance[Email],0))</f>
        <v>1</v>
      </c>
      <c r="F1510" s="3">
        <f t="shared" si="1719"/>
        <v>45583.873020833336</v>
      </c>
      <c r="G1510" s="21">
        <f>DAY(Table1[[#This Row],[Actual Time]])</f>
        <v>18</v>
      </c>
      <c r="H1510">
        <f>MONTH(Table1[[#This Row],[Actual Time]])</f>
        <v>10</v>
      </c>
      <c r="I1510">
        <f>YEAR(Table1[[#This Row],[Actual Time]])</f>
        <v>2024</v>
      </c>
      <c r="J1510" t="str">
        <f t="shared" si="1720"/>
        <v>18/10/2024</v>
      </c>
      <c r="K1510" s="3" t="str">
        <f t="shared" si="1725"/>
        <v>0</v>
      </c>
      <c r="L1510" t="str">
        <f t="shared" si="1725"/>
        <v>0</v>
      </c>
      <c r="M1510" t="str">
        <f t="shared" si="1725"/>
        <v>0</v>
      </c>
      <c r="N1510" t="str">
        <f t="shared" si="1725"/>
        <v>0</v>
      </c>
      <c r="O1510" t="str">
        <f t="shared" si="1725"/>
        <v>0</v>
      </c>
      <c r="P1510" t="str">
        <f t="shared" si="1725"/>
        <v>0</v>
      </c>
      <c r="Q1510" t="str">
        <f t="shared" si="1725"/>
        <v>0</v>
      </c>
      <c r="R1510" t="str">
        <f t="shared" si="1725"/>
        <v>0</v>
      </c>
      <c r="S1510" t="str">
        <f t="shared" si="1725"/>
        <v>0</v>
      </c>
      <c r="T1510" t="str">
        <f t="shared" si="1725"/>
        <v>0</v>
      </c>
      <c r="U1510" t="str">
        <f t="shared" si="1726"/>
        <v>0</v>
      </c>
      <c r="V1510" t="str">
        <f t="shared" si="1726"/>
        <v>0</v>
      </c>
      <c r="W1510" t="str">
        <f t="shared" si="1726"/>
        <v>0</v>
      </c>
      <c r="X1510" t="str">
        <f t="shared" si="1726"/>
        <v>0</v>
      </c>
      <c r="Y1510" t="str">
        <f t="shared" si="1726"/>
        <v>0</v>
      </c>
      <c r="Z1510" t="str">
        <f t="shared" si="1726"/>
        <v>0</v>
      </c>
      <c r="AA1510" t="str">
        <f t="shared" si="1726"/>
        <v>0</v>
      </c>
      <c r="AB1510" s="3" t="str">
        <f t="shared" si="1726"/>
        <v>0</v>
      </c>
      <c r="AC1510" t="str">
        <f t="shared" si="1726"/>
        <v>0</v>
      </c>
      <c r="AD1510" t="str">
        <f t="shared" si="1726"/>
        <v>0</v>
      </c>
      <c r="AE1510" t="str">
        <f t="shared" si="1727"/>
        <v>0</v>
      </c>
      <c r="AF1510" t="str">
        <f t="shared" si="1727"/>
        <v>0</v>
      </c>
      <c r="AG1510" t="str">
        <f t="shared" si="1727"/>
        <v>0</v>
      </c>
      <c r="AH1510" t="str">
        <f t="shared" si="1727"/>
        <v>1</v>
      </c>
      <c r="AI1510" t="str">
        <f t="shared" si="1727"/>
        <v>0</v>
      </c>
      <c r="AJ1510" t="str">
        <f t="shared" si="1727"/>
        <v>0</v>
      </c>
      <c r="AK1510" t="str">
        <f t="shared" si="1727"/>
        <v>0</v>
      </c>
      <c r="AL1510" t="str">
        <f t="shared" si="1727"/>
        <v>0</v>
      </c>
      <c r="AM1510" t="str">
        <f t="shared" si="1727"/>
        <v>0</v>
      </c>
      <c r="AN1510" t="str">
        <f t="shared" si="1727"/>
        <v>0</v>
      </c>
      <c r="AO1510" t="str">
        <f t="shared" si="1728"/>
        <v>0</v>
      </c>
      <c r="AP1510" t="str">
        <f t="shared" si="1728"/>
        <v>0</v>
      </c>
      <c r="AQ1510" t="str">
        <f t="shared" si="1728"/>
        <v>0</v>
      </c>
      <c r="AR1510" t="str">
        <f t="shared" si="1728"/>
        <v>0</v>
      </c>
      <c r="AS1510" t="str">
        <f t="shared" si="1728"/>
        <v>0</v>
      </c>
      <c r="AT1510" t="str">
        <f t="shared" si="1728"/>
        <v>0</v>
      </c>
      <c r="AU1510" t="str">
        <f t="shared" si="1728"/>
        <v>0</v>
      </c>
      <c r="AV1510" t="str">
        <f t="shared" si="1728"/>
        <v>0</v>
      </c>
      <c r="AW1510" t="str">
        <f t="shared" si="1728"/>
        <v>0</v>
      </c>
      <c r="AX1510" t="str">
        <f t="shared" si="1728"/>
        <v>0</v>
      </c>
      <c r="AY1510" t="str">
        <f t="shared" si="1728"/>
        <v>0</v>
      </c>
      <c r="AZ1510" s="22"/>
    </row>
    <row r="1511" spans="1:52" ht="15" customHeight="1">
      <c r="A1511" s="38" t="s">
        <v>124</v>
      </c>
      <c r="B1511" s="82" t="str">
        <f t="shared" si="1718"/>
        <v>2401848C</v>
      </c>
      <c r="C1511" s="71">
        <v>45583.540266203701</v>
      </c>
      <c r="D1511" s="3" t="s">
        <v>1084</v>
      </c>
      <c r="E1511" s="3" t="b">
        <f>ISNUMBER(MATCH(Table1[[#This Row],[Email]],Attendance[Email],0))</f>
        <v>1</v>
      </c>
      <c r="F1511" s="3">
        <f t="shared" si="1719"/>
        <v>45583.873599537037</v>
      </c>
      <c r="G1511" s="21">
        <f>DAY(Table1[[#This Row],[Actual Time]])</f>
        <v>18</v>
      </c>
      <c r="H1511">
        <f>MONTH(Table1[[#This Row],[Actual Time]])</f>
        <v>10</v>
      </c>
      <c r="I1511">
        <f>YEAR(Table1[[#This Row],[Actual Time]])</f>
        <v>2024</v>
      </c>
      <c r="J1511" t="str">
        <f t="shared" si="1720"/>
        <v>18/10/2024</v>
      </c>
      <c r="K1511" s="3" t="str">
        <f t="shared" si="1725"/>
        <v>0</v>
      </c>
      <c r="L1511" t="str">
        <f t="shared" si="1725"/>
        <v>0</v>
      </c>
      <c r="M1511" t="str">
        <f t="shared" si="1725"/>
        <v>0</v>
      </c>
      <c r="N1511" t="str">
        <f t="shared" si="1725"/>
        <v>0</v>
      </c>
      <c r="O1511" t="str">
        <f t="shared" si="1725"/>
        <v>0</v>
      </c>
      <c r="P1511" t="str">
        <f t="shared" si="1725"/>
        <v>0</v>
      </c>
      <c r="Q1511" t="str">
        <f t="shared" si="1725"/>
        <v>0</v>
      </c>
      <c r="R1511" t="str">
        <f t="shared" si="1725"/>
        <v>0</v>
      </c>
      <c r="S1511" t="str">
        <f t="shared" si="1725"/>
        <v>0</v>
      </c>
      <c r="T1511" t="str">
        <f t="shared" si="1725"/>
        <v>0</v>
      </c>
      <c r="U1511" t="str">
        <f t="shared" si="1726"/>
        <v>0</v>
      </c>
      <c r="V1511" t="str">
        <f t="shared" si="1726"/>
        <v>0</v>
      </c>
      <c r="W1511" t="str">
        <f t="shared" si="1726"/>
        <v>0</v>
      </c>
      <c r="X1511" t="str">
        <f t="shared" si="1726"/>
        <v>0</v>
      </c>
      <c r="Y1511" t="str">
        <f t="shared" si="1726"/>
        <v>0</v>
      </c>
      <c r="Z1511" t="str">
        <f t="shared" si="1726"/>
        <v>0</v>
      </c>
      <c r="AA1511" t="str">
        <f t="shared" si="1726"/>
        <v>0</v>
      </c>
      <c r="AB1511" s="3" t="str">
        <f t="shared" si="1726"/>
        <v>0</v>
      </c>
      <c r="AC1511" t="str">
        <f t="shared" si="1726"/>
        <v>0</v>
      </c>
      <c r="AD1511" t="str">
        <f t="shared" si="1726"/>
        <v>0</v>
      </c>
      <c r="AE1511" t="str">
        <f t="shared" si="1727"/>
        <v>0</v>
      </c>
      <c r="AF1511" t="str">
        <f t="shared" si="1727"/>
        <v>0</v>
      </c>
      <c r="AG1511" t="str">
        <f t="shared" si="1727"/>
        <v>0</v>
      </c>
      <c r="AH1511" t="str">
        <f t="shared" si="1727"/>
        <v>1</v>
      </c>
      <c r="AI1511" t="str">
        <f t="shared" si="1727"/>
        <v>0</v>
      </c>
      <c r="AJ1511" t="str">
        <f t="shared" si="1727"/>
        <v>0</v>
      </c>
      <c r="AK1511" t="str">
        <f t="shared" si="1727"/>
        <v>0</v>
      </c>
      <c r="AL1511" t="str">
        <f t="shared" si="1727"/>
        <v>0</v>
      </c>
      <c r="AM1511" t="str">
        <f t="shared" si="1727"/>
        <v>0</v>
      </c>
      <c r="AN1511" t="str">
        <f t="shared" si="1727"/>
        <v>0</v>
      </c>
      <c r="AO1511" t="str">
        <f t="shared" si="1728"/>
        <v>0</v>
      </c>
      <c r="AP1511" t="str">
        <f t="shared" si="1728"/>
        <v>0</v>
      </c>
      <c r="AQ1511" t="str">
        <f t="shared" si="1728"/>
        <v>0</v>
      </c>
      <c r="AR1511" t="str">
        <f t="shared" si="1728"/>
        <v>0</v>
      </c>
      <c r="AS1511" t="str">
        <f t="shared" si="1728"/>
        <v>0</v>
      </c>
      <c r="AT1511" t="str">
        <f t="shared" si="1728"/>
        <v>0</v>
      </c>
      <c r="AU1511" t="str">
        <f t="shared" si="1728"/>
        <v>0</v>
      </c>
      <c r="AV1511" t="str">
        <f t="shared" si="1728"/>
        <v>0</v>
      </c>
      <c r="AW1511" t="str">
        <f t="shared" si="1728"/>
        <v>0</v>
      </c>
      <c r="AX1511" t="str">
        <f t="shared" si="1728"/>
        <v>0</v>
      </c>
      <c r="AY1511" t="str">
        <f t="shared" si="1728"/>
        <v>0</v>
      </c>
      <c r="AZ1511" s="22"/>
    </row>
    <row r="1512" spans="1:52" ht="15" customHeight="1">
      <c r="A1512" s="38" t="s">
        <v>58</v>
      </c>
      <c r="B1512" s="82" t="str">
        <f t="shared" si="1718"/>
        <v>2304336G</v>
      </c>
      <c r="C1512" s="71">
        <v>45582.666666666701</v>
      </c>
      <c r="D1512" s="3" t="s">
        <v>871</v>
      </c>
      <c r="E1512" s="3" t="b">
        <f>ISNUMBER(MATCH(Table1[[#This Row],[Email]],Attendance[Email],0))</f>
        <v>1</v>
      </c>
      <c r="F1512" s="3">
        <f t="shared" si="1719"/>
        <v>45583.000000000036</v>
      </c>
      <c r="G1512" s="21">
        <f>DAY(Table1[[#This Row],[Actual Time]])</f>
        <v>18</v>
      </c>
      <c r="H1512">
        <f>MONTH(Table1[[#This Row],[Actual Time]])</f>
        <v>10</v>
      </c>
      <c r="I1512">
        <f>YEAR(Table1[[#This Row],[Actual Time]])</f>
        <v>2024</v>
      </c>
      <c r="J1512" t="str">
        <f t="shared" si="1720"/>
        <v>18/10/2024</v>
      </c>
      <c r="K1512" s="3" t="str">
        <f t="shared" si="1725"/>
        <v>0</v>
      </c>
      <c r="L1512" t="str">
        <f t="shared" si="1725"/>
        <v>0</v>
      </c>
      <c r="M1512" t="str">
        <f t="shared" si="1725"/>
        <v>0</v>
      </c>
      <c r="N1512" t="str">
        <f t="shared" si="1725"/>
        <v>0</v>
      </c>
      <c r="O1512" t="str">
        <f t="shared" si="1725"/>
        <v>0</v>
      </c>
      <c r="P1512" t="str">
        <f t="shared" si="1725"/>
        <v>0</v>
      </c>
      <c r="Q1512" t="str">
        <f t="shared" si="1725"/>
        <v>0</v>
      </c>
      <c r="R1512" t="str">
        <f t="shared" si="1725"/>
        <v>0</v>
      </c>
      <c r="S1512" t="str">
        <f t="shared" si="1725"/>
        <v>0</v>
      </c>
      <c r="T1512" t="str">
        <f t="shared" si="1725"/>
        <v>0</v>
      </c>
      <c r="U1512" t="str">
        <f t="shared" si="1726"/>
        <v>0</v>
      </c>
      <c r="V1512" t="str">
        <f t="shared" si="1726"/>
        <v>0</v>
      </c>
      <c r="W1512" t="str">
        <f t="shared" si="1726"/>
        <v>0</v>
      </c>
      <c r="X1512" t="str">
        <f t="shared" si="1726"/>
        <v>0</v>
      </c>
      <c r="Y1512" t="str">
        <f t="shared" si="1726"/>
        <v>0</v>
      </c>
      <c r="Z1512" t="str">
        <f t="shared" si="1726"/>
        <v>0</v>
      </c>
      <c r="AA1512" t="str">
        <f t="shared" si="1726"/>
        <v>0</v>
      </c>
      <c r="AB1512" s="3" t="str">
        <f t="shared" si="1726"/>
        <v>0</v>
      </c>
      <c r="AC1512" t="str">
        <f t="shared" si="1726"/>
        <v>0</v>
      </c>
      <c r="AD1512" t="str">
        <f t="shared" si="1726"/>
        <v>0</v>
      </c>
      <c r="AE1512" t="str">
        <f t="shared" si="1727"/>
        <v>0</v>
      </c>
      <c r="AF1512" t="str">
        <f t="shared" si="1727"/>
        <v>0</v>
      </c>
      <c r="AG1512" t="str">
        <f t="shared" si="1727"/>
        <v>0</v>
      </c>
      <c r="AH1512" t="str">
        <f t="shared" si="1727"/>
        <v>1</v>
      </c>
      <c r="AI1512" t="str">
        <f t="shared" si="1727"/>
        <v>0</v>
      </c>
      <c r="AJ1512" t="str">
        <f t="shared" si="1727"/>
        <v>0</v>
      </c>
      <c r="AK1512" t="str">
        <f t="shared" si="1727"/>
        <v>0</v>
      </c>
      <c r="AL1512" t="str">
        <f t="shared" si="1727"/>
        <v>0</v>
      </c>
      <c r="AM1512" t="str">
        <f t="shared" si="1727"/>
        <v>0</v>
      </c>
      <c r="AN1512" t="str">
        <f t="shared" si="1727"/>
        <v>0</v>
      </c>
      <c r="AO1512" t="str">
        <f t="shared" si="1728"/>
        <v>0</v>
      </c>
      <c r="AP1512" t="str">
        <f t="shared" si="1728"/>
        <v>0</v>
      </c>
      <c r="AQ1512" t="str">
        <f t="shared" si="1728"/>
        <v>0</v>
      </c>
      <c r="AR1512" t="str">
        <f t="shared" si="1728"/>
        <v>0</v>
      </c>
      <c r="AS1512" t="str">
        <f t="shared" si="1728"/>
        <v>0</v>
      </c>
      <c r="AT1512" t="str">
        <f t="shared" si="1728"/>
        <v>0</v>
      </c>
      <c r="AU1512" t="str">
        <f t="shared" si="1728"/>
        <v>0</v>
      </c>
      <c r="AV1512" t="str">
        <f t="shared" si="1728"/>
        <v>0</v>
      </c>
      <c r="AW1512" t="str">
        <f t="shared" si="1728"/>
        <v>0</v>
      </c>
      <c r="AX1512" t="str">
        <f t="shared" si="1728"/>
        <v>0</v>
      </c>
      <c r="AY1512" t="str">
        <f t="shared" si="1728"/>
        <v>0</v>
      </c>
      <c r="AZ1512" s="22" t="s">
        <v>1085</v>
      </c>
    </row>
    <row r="1513" spans="1:52" ht="15" customHeight="1">
      <c r="A1513" s="38" t="s">
        <v>1086</v>
      </c>
      <c r="B1513" s="82" t="str">
        <f t="shared" si="1718"/>
        <v>2203315C</v>
      </c>
      <c r="C1513" s="71">
        <v>45583.666666666701</v>
      </c>
      <c r="D1513" s="3" t="s">
        <v>871</v>
      </c>
      <c r="E1513" s="3" t="b">
        <f>ISNUMBER(MATCH(Table1[[#This Row],[Email]],Attendance[Email],0))</f>
        <v>0</v>
      </c>
      <c r="F1513" s="3">
        <f t="shared" si="1719"/>
        <v>45584.000000000036</v>
      </c>
      <c r="G1513" s="21">
        <f>DAY(Table1[[#This Row],[Actual Time]])</f>
        <v>19</v>
      </c>
      <c r="H1513">
        <f>MONTH(Table1[[#This Row],[Actual Time]])</f>
        <v>10</v>
      </c>
      <c r="I1513">
        <f>YEAR(Table1[[#This Row],[Actual Time]])</f>
        <v>2024</v>
      </c>
      <c r="J1513" t="str">
        <f t="shared" si="1720"/>
        <v>19/10/2024</v>
      </c>
      <c r="K1513" s="3" t="str">
        <f t="shared" si="1725"/>
        <v>0</v>
      </c>
      <c r="L1513" t="str">
        <f t="shared" si="1725"/>
        <v>0</v>
      </c>
      <c r="M1513" t="str">
        <f t="shared" si="1725"/>
        <v>0</v>
      </c>
      <c r="N1513" t="str">
        <f t="shared" si="1725"/>
        <v>0</v>
      </c>
      <c r="O1513" t="str">
        <f t="shared" si="1725"/>
        <v>0</v>
      </c>
      <c r="P1513" t="str">
        <f t="shared" si="1725"/>
        <v>0</v>
      </c>
      <c r="Q1513" t="str">
        <f t="shared" si="1725"/>
        <v>0</v>
      </c>
      <c r="R1513" t="str">
        <f t="shared" si="1725"/>
        <v>0</v>
      </c>
      <c r="S1513" t="str">
        <f t="shared" si="1725"/>
        <v>0</v>
      </c>
      <c r="T1513" t="str">
        <f t="shared" si="1725"/>
        <v>0</v>
      </c>
      <c r="U1513" t="str">
        <f t="shared" si="1726"/>
        <v>0</v>
      </c>
      <c r="V1513" t="str">
        <f t="shared" si="1726"/>
        <v>0</v>
      </c>
      <c r="W1513" t="str">
        <f t="shared" si="1726"/>
        <v>0</v>
      </c>
      <c r="X1513" t="str">
        <f t="shared" si="1726"/>
        <v>0</v>
      </c>
      <c r="Y1513" t="str">
        <f t="shared" si="1726"/>
        <v>0</v>
      </c>
      <c r="Z1513" t="str">
        <f t="shared" si="1726"/>
        <v>0</v>
      </c>
      <c r="AA1513" t="str">
        <f t="shared" si="1726"/>
        <v>0</v>
      </c>
      <c r="AB1513" s="3" t="str">
        <f t="shared" si="1726"/>
        <v>0</v>
      </c>
      <c r="AC1513" t="str">
        <f t="shared" si="1726"/>
        <v>0</v>
      </c>
      <c r="AD1513" t="str">
        <f t="shared" si="1726"/>
        <v>0</v>
      </c>
      <c r="AE1513" t="str">
        <f t="shared" si="1727"/>
        <v>0</v>
      </c>
      <c r="AF1513" t="str">
        <f t="shared" si="1727"/>
        <v>0</v>
      </c>
      <c r="AG1513" t="str">
        <f t="shared" si="1727"/>
        <v>0</v>
      </c>
      <c r="AH1513" t="str">
        <f t="shared" si="1727"/>
        <v>0</v>
      </c>
      <c r="AI1513" t="str">
        <f t="shared" si="1727"/>
        <v>0</v>
      </c>
      <c r="AJ1513" t="str">
        <f t="shared" si="1727"/>
        <v>0</v>
      </c>
      <c r="AK1513" t="str">
        <f t="shared" si="1727"/>
        <v>0</v>
      </c>
      <c r="AL1513" t="str">
        <f t="shared" si="1727"/>
        <v>0</v>
      </c>
      <c r="AM1513" t="str">
        <f t="shared" si="1727"/>
        <v>0</v>
      </c>
      <c r="AN1513" t="str">
        <f t="shared" si="1727"/>
        <v>0</v>
      </c>
      <c r="AO1513" t="str">
        <f t="shared" si="1728"/>
        <v>0</v>
      </c>
      <c r="AP1513" t="str">
        <f t="shared" si="1728"/>
        <v>0</v>
      </c>
      <c r="AQ1513" t="str">
        <f t="shared" si="1728"/>
        <v>0</v>
      </c>
      <c r="AR1513" t="str">
        <f t="shared" si="1728"/>
        <v>0</v>
      </c>
      <c r="AS1513" t="str">
        <f t="shared" si="1728"/>
        <v>0</v>
      </c>
      <c r="AT1513" t="str">
        <f t="shared" si="1728"/>
        <v>0</v>
      </c>
      <c r="AU1513" t="str">
        <f t="shared" si="1728"/>
        <v>0</v>
      </c>
      <c r="AV1513" t="str">
        <f t="shared" si="1728"/>
        <v>0</v>
      </c>
      <c r="AW1513" t="str">
        <f t="shared" si="1728"/>
        <v>0</v>
      </c>
      <c r="AX1513" t="str">
        <f t="shared" si="1728"/>
        <v>0</v>
      </c>
      <c r="AY1513" t="str">
        <f t="shared" si="1728"/>
        <v>0</v>
      </c>
      <c r="AZ1513" s="22" t="s">
        <v>1087</v>
      </c>
    </row>
    <row r="1514" spans="1:52" ht="15" customHeight="1">
      <c r="A1514" s="6" t="s">
        <v>118</v>
      </c>
      <c r="B1514" s="30" t="s">
        <v>1088</v>
      </c>
      <c r="C1514" s="86">
        <v>45583.539525462998</v>
      </c>
      <c r="D1514" s="30" t="s">
        <v>1089</v>
      </c>
      <c r="E1514" s="3" t="b">
        <f>ISNUMBER(MATCH(Table1[[#This Row],[Email]],Attendance[Email],0))</f>
        <v>1</v>
      </c>
      <c r="F1514" s="3">
        <f t="shared" si="1719"/>
        <v>45583.872858796334</v>
      </c>
      <c r="G1514" s="21">
        <f>DAY(Table1[[#This Row],[Actual Time]])</f>
        <v>18</v>
      </c>
      <c r="H1514">
        <f>MONTH(Table1[[#This Row],[Actual Time]])</f>
        <v>10</v>
      </c>
      <c r="I1514">
        <f>YEAR(Table1[[#This Row],[Actual Time]])</f>
        <v>2024</v>
      </c>
      <c r="J1514" t="str">
        <f t="shared" si="1720"/>
        <v>18/10/2024</v>
      </c>
      <c r="K1514" s="3" t="str">
        <f t="shared" si="1725"/>
        <v>0</v>
      </c>
      <c r="L1514" t="str">
        <f t="shared" si="1725"/>
        <v>0</v>
      </c>
      <c r="M1514" t="str">
        <f t="shared" si="1725"/>
        <v>0</v>
      </c>
      <c r="N1514" t="str">
        <f t="shared" si="1725"/>
        <v>0</v>
      </c>
      <c r="O1514" t="str">
        <f t="shared" si="1725"/>
        <v>0</v>
      </c>
      <c r="P1514" t="str">
        <f t="shared" si="1725"/>
        <v>0</v>
      </c>
      <c r="Q1514" t="str">
        <f t="shared" si="1725"/>
        <v>0</v>
      </c>
      <c r="R1514" t="str">
        <f t="shared" si="1725"/>
        <v>0</v>
      </c>
      <c r="S1514" t="str">
        <f t="shared" si="1725"/>
        <v>0</v>
      </c>
      <c r="T1514" t="str">
        <f t="shared" si="1725"/>
        <v>0</v>
      </c>
      <c r="U1514" t="str">
        <f t="shared" si="1726"/>
        <v>0</v>
      </c>
      <c r="V1514" t="str">
        <f t="shared" si="1726"/>
        <v>0</v>
      </c>
      <c r="W1514" t="str">
        <f t="shared" si="1726"/>
        <v>0</v>
      </c>
      <c r="X1514" t="str">
        <f t="shared" si="1726"/>
        <v>0</v>
      </c>
      <c r="Y1514" t="str">
        <f t="shared" si="1726"/>
        <v>0</v>
      </c>
      <c r="Z1514" t="str">
        <f t="shared" si="1726"/>
        <v>0</v>
      </c>
      <c r="AA1514" t="str">
        <f t="shared" si="1726"/>
        <v>0</v>
      </c>
      <c r="AB1514" s="3" t="str">
        <f t="shared" si="1726"/>
        <v>0</v>
      </c>
      <c r="AC1514" t="str">
        <f t="shared" si="1726"/>
        <v>0</v>
      </c>
      <c r="AD1514" t="str">
        <f t="shared" si="1726"/>
        <v>0</v>
      </c>
      <c r="AE1514" t="str">
        <f t="shared" si="1727"/>
        <v>0</v>
      </c>
      <c r="AF1514" t="str">
        <f t="shared" si="1727"/>
        <v>0</v>
      </c>
      <c r="AG1514" t="str">
        <f t="shared" si="1727"/>
        <v>0</v>
      </c>
      <c r="AH1514" t="str">
        <f t="shared" si="1727"/>
        <v>1</v>
      </c>
      <c r="AI1514" t="str">
        <f t="shared" si="1727"/>
        <v>0</v>
      </c>
      <c r="AJ1514" t="str">
        <f t="shared" si="1727"/>
        <v>0</v>
      </c>
      <c r="AK1514" t="str">
        <f t="shared" si="1727"/>
        <v>0</v>
      </c>
      <c r="AL1514" t="str">
        <f t="shared" si="1727"/>
        <v>0</v>
      </c>
      <c r="AM1514" t="str">
        <f t="shared" si="1727"/>
        <v>0</v>
      </c>
      <c r="AN1514" t="str">
        <f t="shared" si="1727"/>
        <v>0</v>
      </c>
      <c r="AO1514" t="str">
        <f t="shared" si="1728"/>
        <v>0</v>
      </c>
      <c r="AP1514" t="str">
        <f t="shared" si="1728"/>
        <v>0</v>
      </c>
      <c r="AQ1514" t="str">
        <f t="shared" si="1728"/>
        <v>0</v>
      </c>
      <c r="AR1514" t="str">
        <f t="shared" si="1728"/>
        <v>0</v>
      </c>
      <c r="AS1514" t="str">
        <f t="shared" si="1728"/>
        <v>0</v>
      </c>
      <c r="AT1514" t="str">
        <f t="shared" si="1728"/>
        <v>0</v>
      </c>
      <c r="AU1514" t="str">
        <f t="shared" si="1728"/>
        <v>0</v>
      </c>
      <c r="AV1514" t="str">
        <f t="shared" si="1728"/>
        <v>0</v>
      </c>
      <c r="AW1514" t="str">
        <f t="shared" si="1728"/>
        <v>0</v>
      </c>
      <c r="AX1514" t="str">
        <f t="shared" si="1728"/>
        <v>0</v>
      </c>
      <c r="AY1514" t="str">
        <f t="shared" si="1728"/>
        <v>0</v>
      </c>
      <c r="AZ1514" s="22"/>
    </row>
    <row r="1515" spans="1:52" ht="15" customHeight="1">
      <c r="A1515" s="73" t="s">
        <v>58</v>
      </c>
      <c r="B1515" s="74" t="str">
        <f t="shared" ref="B1515:B1528" si="1729">LEFT($A1515,8)</f>
        <v>2304336G</v>
      </c>
      <c r="C1515" s="71">
        <v>45583.666666666701</v>
      </c>
      <c r="D1515" s="87" t="s">
        <v>871</v>
      </c>
      <c r="E1515" s="3" t="b">
        <f>ISNUMBER(MATCH(Table1[[#This Row],[Email]],Attendance[Email],0))</f>
        <v>1</v>
      </c>
      <c r="F1515" s="3">
        <f t="shared" si="1719"/>
        <v>45584.000000000036</v>
      </c>
      <c r="G1515" s="21">
        <f>DAY(Table1[[#This Row],[Actual Time]])</f>
        <v>19</v>
      </c>
      <c r="H1515">
        <f>MONTH(Table1[[#This Row],[Actual Time]])</f>
        <v>10</v>
      </c>
      <c r="I1515">
        <f>YEAR(Table1[[#This Row],[Actual Time]])</f>
        <v>2024</v>
      </c>
      <c r="J1515" t="str">
        <f t="shared" si="1720"/>
        <v>19/10/2024</v>
      </c>
      <c r="K1515" s="3" t="str">
        <f t="shared" si="1725"/>
        <v>0</v>
      </c>
      <c r="L1515" t="str">
        <f t="shared" si="1725"/>
        <v>0</v>
      </c>
      <c r="M1515" t="str">
        <f t="shared" si="1725"/>
        <v>0</v>
      </c>
      <c r="N1515" t="str">
        <f t="shared" si="1725"/>
        <v>0</v>
      </c>
      <c r="O1515" t="str">
        <f t="shared" si="1725"/>
        <v>0</v>
      </c>
      <c r="P1515" t="str">
        <f t="shared" si="1725"/>
        <v>0</v>
      </c>
      <c r="Q1515" t="str">
        <f t="shared" si="1725"/>
        <v>0</v>
      </c>
      <c r="R1515" t="str">
        <f t="shared" si="1725"/>
        <v>0</v>
      </c>
      <c r="S1515" t="str">
        <f t="shared" si="1725"/>
        <v>0</v>
      </c>
      <c r="T1515" t="str">
        <f t="shared" si="1725"/>
        <v>0</v>
      </c>
      <c r="U1515" t="str">
        <f t="shared" si="1726"/>
        <v>0</v>
      </c>
      <c r="V1515" t="str">
        <f t="shared" si="1726"/>
        <v>0</v>
      </c>
      <c r="W1515" t="str">
        <f t="shared" si="1726"/>
        <v>0</v>
      </c>
      <c r="X1515" t="str">
        <f t="shared" si="1726"/>
        <v>0</v>
      </c>
      <c r="Y1515" t="str">
        <f t="shared" si="1726"/>
        <v>0</v>
      </c>
      <c r="Z1515" t="str">
        <f t="shared" si="1726"/>
        <v>0</v>
      </c>
      <c r="AA1515" t="str">
        <f t="shared" si="1726"/>
        <v>0</v>
      </c>
      <c r="AB1515" s="3" t="str">
        <f t="shared" si="1726"/>
        <v>0</v>
      </c>
      <c r="AC1515" t="str">
        <f t="shared" si="1726"/>
        <v>0</v>
      </c>
      <c r="AD1515" t="str">
        <f t="shared" si="1726"/>
        <v>0</v>
      </c>
      <c r="AE1515" t="str">
        <f t="shared" si="1727"/>
        <v>0</v>
      </c>
      <c r="AF1515" t="str">
        <f t="shared" si="1727"/>
        <v>0</v>
      </c>
      <c r="AG1515" t="str">
        <f t="shared" si="1727"/>
        <v>0</v>
      </c>
      <c r="AH1515" t="str">
        <f t="shared" si="1727"/>
        <v>0</v>
      </c>
      <c r="AI1515" t="str">
        <f t="shared" si="1727"/>
        <v>0</v>
      </c>
      <c r="AJ1515" t="str">
        <f t="shared" si="1727"/>
        <v>0</v>
      </c>
      <c r="AK1515" t="str">
        <f t="shared" si="1727"/>
        <v>0</v>
      </c>
      <c r="AL1515" t="str">
        <f t="shared" si="1727"/>
        <v>0</v>
      </c>
      <c r="AM1515" t="str">
        <f t="shared" si="1727"/>
        <v>0</v>
      </c>
      <c r="AN1515" t="str">
        <f t="shared" si="1727"/>
        <v>0</v>
      </c>
      <c r="AO1515" t="str">
        <f t="shared" si="1728"/>
        <v>0</v>
      </c>
      <c r="AP1515" t="str">
        <f t="shared" si="1728"/>
        <v>0</v>
      </c>
      <c r="AQ1515" t="str">
        <f t="shared" si="1728"/>
        <v>0</v>
      </c>
      <c r="AR1515" t="str">
        <f t="shared" si="1728"/>
        <v>0</v>
      </c>
      <c r="AS1515" t="str">
        <f t="shared" si="1728"/>
        <v>0</v>
      </c>
      <c r="AT1515" t="str">
        <f t="shared" si="1728"/>
        <v>0</v>
      </c>
      <c r="AU1515" t="str">
        <f t="shared" si="1728"/>
        <v>0</v>
      </c>
      <c r="AV1515" t="str">
        <f t="shared" si="1728"/>
        <v>0</v>
      </c>
      <c r="AW1515" t="str">
        <f t="shared" si="1728"/>
        <v>0</v>
      </c>
      <c r="AX1515" t="str">
        <f t="shared" si="1728"/>
        <v>0</v>
      </c>
      <c r="AY1515" t="str">
        <f t="shared" si="1728"/>
        <v>0</v>
      </c>
      <c r="AZ1515" s="22" t="s">
        <v>1090</v>
      </c>
    </row>
    <row r="1516" spans="1:52" ht="15" customHeight="1">
      <c r="A1516" s="73" t="s">
        <v>58</v>
      </c>
      <c r="B1516" s="74" t="str">
        <f t="shared" si="1729"/>
        <v>2304336G</v>
      </c>
      <c r="C1516" s="71">
        <v>45584.666666666701</v>
      </c>
      <c r="D1516" s="87" t="s">
        <v>871</v>
      </c>
      <c r="E1516" s="3" t="b">
        <f>ISNUMBER(MATCH(Table1[[#This Row],[Email]],Attendance[Email],0))</f>
        <v>1</v>
      </c>
      <c r="F1516" s="3">
        <f t="shared" si="1719"/>
        <v>45585.000000000036</v>
      </c>
      <c r="G1516" s="21">
        <f>DAY(Table1[[#This Row],[Actual Time]])</f>
        <v>20</v>
      </c>
      <c r="H1516">
        <f>MONTH(Table1[[#This Row],[Actual Time]])</f>
        <v>10</v>
      </c>
      <c r="I1516">
        <f>YEAR(Table1[[#This Row],[Actual Time]])</f>
        <v>2024</v>
      </c>
      <c r="J1516" t="str">
        <f t="shared" si="1720"/>
        <v>20/10/2024</v>
      </c>
      <c r="K1516" s="3" t="str">
        <f t="shared" si="1725"/>
        <v>0</v>
      </c>
      <c r="L1516" t="str">
        <f t="shared" si="1725"/>
        <v>0</v>
      </c>
      <c r="M1516" t="str">
        <f t="shared" si="1725"/>
        <v>0</v>
      </c>
      <c r="N1516" t="str">
        <f t="shared" si="1725"/>
        <v>0</v>
      </c>
      <c r="O1516" t="str">
        <f t="shared" si="1725"/>
        <v>0</v>
      </c>
      <c r="P1516" t="str">
        <f t="shared" si="1725"/>
        <v>0</v>
      </c>
      <c r="Q1516" t="str">
        <f t="shared" si="1725"/>
        <v>0</v>
      </c>
      <c r="R1516" t="str">
        <f t="shared" si="1725"/>
        <v>0</v>
      </c>
      <c r="S1516" t="str">
        <f t="shared" si="1725"/>
        <v>0</v>
      </c>
      <c r="T1516" t="str">
        <f t="shared" si="1725"/>
        <v>0</v>
      </c>
      <c r="U1516" t="str">
        <f t="shared" si="1726"/>
        <v>0</v>
      </c>
      <c r="V1516" t="str">
        <f t="shared" si="1726"/>
        <v>0</v>
      </c>
      <c r="W1516" t="str">
        <f t="shared" si="1726"/>
        <v>0</v>
      </c>
      <c r="X1516" t="str">
        <f t="shared" si="1726"/>
        <v>0</v>
      </c>
      <c r="Y1516" t="str">
        <f t="shared" si="1726"/>
        <v>0</v>
      </c>
      <c r="Z1516" t="str">
        <f t="shared" si="1726"/>
        <v>0</v>
      </c>
      <c r="AA1516" t="str">
        <f t="shared" si="1726"/>
        <v>0</v>
      </c>
      <c r="AB1516" s="3" t="str">
        <f t="shared" si="1726"/>
        <v>0</v>
      </c>
      <c r="AC1516" t="str">
        <f t="shared" si="1726"/>
        <v>0</v>
      </c>
      <c r="AD1516" t="str">
        <f t="shared" si="1726"/>
        <v>0</v>
      </c>
      <c r="AE1516" t="str">
        <f t="shared" si="1727"/>
        <v>0</v>
      </c>
      <c r="AF1516" t="str">
        <f t="shared" si="1727"/>
        <v>0</v>
      </c>
      <c r="AG1516" t="str">
        <f t="shared" si="1727"/>
        <v>0</v>
      </c>
      <c r="AH1516" t="str">
        <f t="shared" si="1727"/>
        <v>0</v>
      </c>
      <c r="AI1516" t="str">
        <f t="shared" si="1727"/>
        <v>0</v>
      </c>
      <c r="AJ1516" t="str">
        <f t="shared" si="1727"/>
        <v>0</v>
      </c>
      <c r="AK1516" t="str">
        <f t="shared" si="1727"/>
        <v>0</v>
      </c>
      <c r="AL1516" t="str">
        <f t="shared" si="1727"/>
        <v>0</v>
      </c>
      <c r="AM1516" t="str">
        <f t="shared" si="1727"/>
        <v>0</v>
      </c>
      <c r="AN1516" t="str">
        <f t="shared" si="1727"/>
        <v>0</v>
      </c>
      <c r="AO1516" t="str">
        <f t="shared" si="1728"/>
        <v>0</v>
      </c>
      <c r="AP1516" t="str">
        <f t="shared" si="1728"/>
        <v>0</v>
      </c>
      <c r="AQ1516" t="str">
        <f t="shared" si="1728"/>
        <v>0</v>
      </c>
      <c r="AR1516" t="str">
        <f t="shared" si="1728"/>
        <v>0</v>
      </c>
      <c r="AS1516" t="str">
        <f t="shared" si="1728"/>
        <v>0</v>
      </c>
      <c r="AT1516" t="str">
        <f t="shared" si="1728"/>
        <v>0</v>
      </c>
      <c r="AU1516" t="str">
        <f t="shared" si="1728"/>
        <v>0</v>
      </c>
      <c r="AV1516" t="str">
        <f t="shared" si="1728"/>
        <v>0</v>
      </c>
      <c r="AW1516" t="str">
        <f t="shared" si="1728"/>
        <v>0</v>
      </c>
      <c r="AX1516" t="str">
        <f t="shared" si="1728"/>
        <v>0</v>
      </c>
      <c r="AY1516" t="str">
        <f t="shared" si="1728"/>
        <v>0</v>
      </c>
      <c r="AZ1516" s="22" t="s">
        <v>1091</v>
      </c>
    </row>
    <row r="1517" spans="1:52" ht="15" customHeight="1">
      <c r="A1517" s="73" t="s">
        <v>58</v>
      </c>
      <c r="B1517" s="74" t="str">
        <f t="shared" si="1729"/>
        <v>2304336G</v>
      </c>
      <c r="C1517" s="71">
        <v>45584.666666666701</v>
      </c>
      <c r="D1517" s="87" t="s">
        <v>871</v>
      </c>
      <c r="E1517" s="3" t="b">
        <f>ISNUMBER(MATCH(Table1[[#This Row],[Email]],Attendance[Email],0))</f>
        <v>1</v>
      </c>
      <c r="F1517" s="3">
        <f t="shared" si="1719"/>
        <v>45585.000000000036</v>
      </c>
      <c r="G1517" s="21">
        <f>DAY(Table1[[#This Row],[Actual Time]])</f>
        <v>20</v>
      </c>
      <c r="H1517">
        <f>MONTH(Table1[[#This Row],[Actual Time]])</f>
        <v>10</v>
      </c>
      <c r="I1517">
        <f>YEAR(Table1[[#This Row],[Actual Time]])</f>
        <v>2024</v>
      </c>
      <c r="J1517" t="str">
        <f t="shared" si="1720"/>
        <v>20/10/2024</v>
      </c>
      <c r="K1517" s="3" t="str">
        <f t="shared" si="1725"/>
        <v>0</v>
      </c>
      <c r="L1517" t="str">
        <f t="shared" si="1725"/>
        <v>0</v>
      </c>
      <c r="M1517" t="str">
        <f t="shared" si="1725"/>
        <v>0</v>
      </c>
      <c r="N1517" t="str">
        <f t="shared" si="1725"/>
        <v>0</v>
      </c>
      <c r="O1517" t="str">
        <f t="shared" si="1725"/>
        <v>0</v>
      </c>
      <c r="P1517" t="str">
        <f t="shared" si="1725"/>
        <v>0</v>
      </c>
      <c r="Q1517" t="str">
        <f t="shared" si="1725"/>
        <v>0</v>
      </c>
      <c r="R1517" t="str">
        <f t="shared" si="1725"/>
        <v>0</v>
      </c>
      <c r="S1517" t="str">
        <f t="shared" si="1725"/>
        <v>0</v>
      </c>
      <c r="T1517" t="str">
        <f t="shared" si="1725"/>
        <v>0</v>
      </c>
      <c r="U1517" t="str">
        <f t="shared" si="1726"/>
        <v>0</v>
      </c>
      <c r="V1517" t="str">
        <f t="shared" si="1726"/>
        <v>0</v>
      </c>
      <c r="W1517" t="str">
        <f t="shared" si="1726"/>
        <v>0</v>
      </c>
      <c r="X1517" t="str">
        <f t="shared" si="1726"/>
        <v>0</v>
      </c>
      <c r="Y1517" t="str">
        <f t="shared" si="1726"/>
        <v>0</v>
      </c>
      <c r="Z1517" t="str">
        <f t="shared" si="1726"/>
        <v>0</v>
      </c>
      <c r="AA1517" t="str">
        <f t="shared" si="1726"/>
        <v>0</v>
      </c>
      <c r="AB1517" s="3" t="str">
        <f t="shared" si="1726"/>
        <v>0</v>
      </c>
      <c r="AC1517" t="str">
        <f t="shared" si="1726"/>
        <v>0</v>
      </c>
      <c r="AD1517" t="str">
        <f t="shared" si="1726"/>
        <v>0</v>
      </c>
      <c r="AE1517" t="str">
        <f t="shared" si="1727"/>
        <v>0</v>
      </c>
      <c r="AF1517" t="str">
        <f t="shared" si="1727"/>
        <v>0</v>
      </c>
      <c r="AG1517" t="str">
        <f t="shared" si="1727"/>
        <v>0</v>
      </c>
      <c r="AH1517" t="str">
        <f t="shared" si="1727"/>
        <v>0</v>
      </c>
      <c r="AI1517" t="str">
        <f t="shared" si="1727"/>
        <v>0</v>
      </c>
      <c r="AJ1517" t="str">
        <f t="shared" si="1727"/>
        <v>0</v>
      </c>
      <c r="AK1517" t="str">
        <f t="shared" si="1727"/>
        <v>0</v>
      </c>
      <c r="AL1517" t="str">
        <f t="shared" si="1727"/>
        <v>0</v>
      </c>
      <c r="AM1517" t="str">
        <f t="shared" si="1727"/>
        <v>0</v>
      </c>
      <c r="AN1517" t="str">
        <f t="shared" si="1727"/>
        <v>0</v>
      </c>
      <c r="AO1517" t="str">
        <f t="shared" si="1728"/>
        <v>0</v>
      </c>
      <c r="AP1517" t="str">
        <f t="shared" si="1728"/>
        <v>0</v>
      </c>
      <c r="AQ1517" t="str">
        <f t="shared" si="1728"/>
        <v>0</v>
      </c>
      <c r="AR1517" t="str">
        <f t="shared" si="1728"/>
        <v>0</v>
      </c>
      <c r="AS1517" t="str">
        <f t="shared" si="1728"/>
        <v>0</v>
      </c>
      <c r="AT1517" t="str">
        <f t="shared" si="1728"/>
        <v>0</v>
      </c>
      <c r="AU1517" t="str">
        <f t="shared" si="1728"/>
        <v>0</v>
      </c>
      <c r="AV1517" t="str">
        <f t="shared" si="1728"/>
        <v>0</v>
      </c>
      <c r="AW1517" t="str">
        <f t="shared" si="1728"/>
        <v>0</v>
      </c>
      <c r="AX1517" t="str">
        <f t="shared" si="1728"/>
        <v>0</v>
      </c>
      <c r="AY1517" t="str">
        <f t="shared" si="1728"/>
        <v>0</v>
      </c>
      <c r="AZ1517" s="22" t="s">
        <v>1092</v>
      </c>
    </row>
    <row r="1518" spans="1:52" ht="15" customHeight="1">
      <c r="A1518" s="73" t="s">
        <v>58</v>
      </c>
      <c r="B1518" s="74" t="str">
        <f t="shared" si="1729"/>
        <v>2304336G</v>
      </c>
      <c r="C1518" s="71">
        <v>45584.666666666701</v>
      </c>
      <c r="D1518" s="87" t="s">
        <v>871</v>
      </c>
      <c r="E1518" s="3" t="b">
        <f>ISNUMBER(MATCH(Table1[[#This Row],[Email]],Attendance[Email],0))</f>
        <v>1</v>
      </c>
      <c r="F1518" s="3">
        <f t="shared" si="1719"/>
        <v>45585.000000000036</v>
      </c>
      <c r="G1518" s="21">
        <f>DAY(Table1[[#This Row],[Actual Time]])</f>
        <v>20</v>
      </c>
      <c r="H1518">
        <f>MONTH(Table1[[#This Row],[Actual Time]])</f>
        <v>10</v>
      </c>
      <c r="I1518">
        <f>YEAR(Table1[[#This Row],[Actual Time]])</f>
        <v>2024</v>
      </c>
      <c r="J1518" t="str">
        <f t="shared" si="1720"/>
        <v>20/10/2024</v>
      </c>
      <c r="K1518" s="3" t="str">
        <f t="shared" si="1725"/>
        <v>0</v>
      </c>
      <c r="L1518" t="str">
        <f t="shared" si="1725"/>
        <v>0</v>
      </c>
      <c r="M1518" t="str">
        <f t="shared" si="1725"/>
        <v>0</v>
      </c>
      <c r="N1518" t="str">
        <f t="shared" si="1725"/>
        <v>0</v>
      </c>
      <c r="O1518" t="str">
        <f t="shared" si="1725"/>
        <v>0</v>
      </c>
      <c r="P1518" t="str">
        <f t="shared" si="1725"/>
        <v>0</v>
      </c>
      <c r="Q1518" t="str">
        <f t="shared" si="1725"/>
        <v>0</v>
      </c>
      <c r="R1518" t="str">
        <f t="shared" si="1725"/>
        <v>0</v>
      </c>
      <c r="S1518" t="str">
        <f t="shared" si="1725"/>
        <v>0</v>
      </c>
      <c r="T1518" t="str">
        <f t="shared" si="1725"/>
        <v>0</v>
      </c>
      <c r="U1518" t="str">
        <f t="shared" si="1726"/>
        <v>0</v>
      </c>
      <c r="V1518" t="str">
        <f t="shared" si="1726"/>
        <v>0</v>
      </c>
      <c r="W1518" t="str">
        <f t="shared" si="1726"/>
        <v>0</v>
      </c>
      <c r="X1518" t="str">
        <f t="shared" si="1726"/>
        <v>0</v>
      </c>
      <c r="Y1518" t="str">
        <f t="shared" si="1726"/>
        <v>0</v>
      </c>
      <c r="Z1518" t="str">
        <f t="shared" si="1726"/>
        <v>0</v>
      </c>
      <c r="AA1518" t="str">
        <f t="shared" si="1726"/>
        <v>0</v>
      </c>
      <c r="AB1518" s="3" t="str">
        <f t="shared" si="1726"/>
        <v>0</v>
      </c>
      <c r="AC1518" t="str">
        <f t="shared" si="1726"/>
        <v>0</v>
      </c>
      <c r="AD1518" t="str">
        <f t="shared" si="1726"/>
        <v>0</v>
      </c>
      <c r="AE1518" t="str">
        <f t="shared" si="1727"/>
        <v>0</v>
      </c>
      <c r="AF1518" t="str">
        <f t="shared" si="1727"/>
        <v>0</v>
      </c>
      <c r="AG1518" t="str">
        <f t="shared" si="1727"/>
        <v>0</v>
      </c>
      <c r="AH1518" t="str">
        <f t="shared" si="1727"/>
        <v>0</v>
      </c>
      <c r="AI1518" t="str">
        <f t="shared" si="1727"/>
        <v>0</v>
      </c>
      <c r="AJ1518" t="str">
        <f t="shared" si="1727"/>
        <v>0</v>
      </c>
      <c r="AK1518" t="str">
        <f t="shared" si="1727"/>
        <v>0</v>
      </c>
      <c r="AL1518" t="str">
        <f t="shared" si="1727"/>
        <v>0</v>
      </c>
      <c r="AM1518" t="str">
        <f t="shared" si="1727"/>
        <v>0</v>
      </c>
      <c r="AN1518" t="str">
        <f t="shared" si="1727"/>
        <v>0</v>
      </c>
      <c r="AO1518" t="str">
        <f t="shared" si="1728"/>
        <v>0</v>
      </c>
      <c r="AP1518" t="str">
        <f t="shared" si="1728"/>
        <v>0</v>
      </c>
      <c r="AQ1518" t="str">
        <f t="shared" si="1728"/>
        <v>0</v>
      </c>
      <c r="AR1518" t="str">
        <f t="shared" si="1728"/>
        <v>0</v>
      </c>
      <c r="AS1518" t="str">
        <f t="shared" si="1728"/>
        <v>0</v>
      </c>
      <c r="AT1518" t="str">
        <f t="shared" si="1728"/>
        <v>0</v>
      </c>
      <c r="AU1518" t="str">
        <f t="shared" si="1728"/>
        <v>0</v>
      </c>
      <c r="AV1518" t="str">
        <f t="shared" si="1728"/>
        <v>0</v>
      </c>
      <c r="AW1518" t="str">
        <f t="shared" si="1728"/>
        <v>0</v>
      </c>
      <c r="AX1518" t="str">
        <f t="shared" si="1728"/>
        <v>0</v>
      </c>
      <c r="AY1518" t="str">
        <f t="shared" si="1728"/>
        <v>0</v>
      </c>
      <c r="AZ1518" s="22" t="s">
        <v>1093</v>
      </c>
    </row>
    <row r="1519" spans="1:52" ht="15" customHeight="1">
      <c r="A1519" s="73" t="s">
        <v>58</v>
      </c>
      <c r="B1519" s="74" t="str">
        <f t="shared" si="1729"/>
        <v>2304336G</v>
      </c>
      <c r="C1519" s="71">
        <v>45584.666666666701</v>
      </c>
      <c r="D1519" s="87" t="s">
        <v>871</v>
      </c>
      <c r="E1519" s="3" t="b">
        <f>ISNUMBER(MATCH(Table1[[#This Row],[Email]],Attendance[Email],0))</f>
        <v>1</v>
      </c>
      <c r="F1519" s="3">
        <f t="shared" si="1719"/>
        <v>45585.000000000036</v>
      </c>
      <c r="G1519" s="21">
        <f>DAY(Table1[[#This Row],[Actual Time]])</f>
        <v>20</v>
      </c>
      <c r="H1519">
        <f>MONTH(Table1[[#This Row],[Actual Time]])</f>
        <v>10</v>
      </c>
      <c r="I1519">
        <f>YEAR(Table1[[#This Row],[Actual Time]])</f>
        <v>2024</v>
      </c>
      <c r="J1519" t="str">
        <f t="shared" si="1720"/>
        <v>20/10/2024</v>
      </c>
      <c r="K1519" s="3" t="str">
        <f t="shared" ref="K1519:T1528" si="1730">IF(K$1=$J1519,"1","0")</f>
        <v>0</v>
      </c>
      <c r="L1519" t="str">
        <f t="shared" si="1730"/>
        <v>0</v>
      </c>
      <c r="M1519" t="str">
        <f t="shared" si="1730"/>
        <v>0</v>
      </c>
      <c r="N1519" t="str">
        <f t="shared" si="1730"/>
        <v>0</v>
      </c>
      <c r="O1519" t="str">
        <f t="shared" si="1730"/>
        <v>0</v>
      </c>
      <c r="P1519" t="str">
        <f t="shared" si="1730"/>
        <v>0</v>
      </c>
      <c r="Q1519" t="str">
        <f t="shared" si="1730"/>
        <v>0</v>
      </c>
      <c r="R1519" t="str">
        <f t="shared" si="1730"/>
        <v>0</v>
      </c>
      <c r="S1519" t="str">
        <f t="shared" si="1730"/>
        <v>0</v>
      </c>
      <c r="T1519" t="str">
        <f t="shared" si="1730"/>
        <v>0</v>
      </c>
      <c r="U1519" t="str">
        <f t="shared" ref="U1519:AD1528" si="1731">IF(U$1=$J1519,"1","0")</f>
        <v>0</v>
      </c>
      <c r="V1519" t="str">
        <f t="shared" si="1731"/>
        <v>0</v>
      </c>
      <c r="W1519" t="str">
        <f t="shared" si="1731"/>
        <v>0</v>
      </c>
      <c r="X1519" t="str">
        <f t="shared" si="1731"/>
        <v>0</v>
      </c>
      <c r="Y1519" t="str">
        <f t="shared" si="1731"/>
        <v>0</v>
      </c>
      <c r="Z1519" t="str">
        <f t="shared" si="1731"/>
        <v>0</v>
      </c>
      <c r="AA1519" t="str">
        <f t="shared" si="1731"/>
        <v>0</v>
      </c>
      <c r="AB1519" s="3" t="str">
        <f t="shared" si="1731"/>
        <v>0</v>
      </c>
      <c r="AC1519" t="str">
        <f t="shared" si="1731"/>
        <v>0</v>
      </c>
      <c r="AD1519" t="str">
        <f t="shared" si="1731"/>
        <v>0</v>
      </c>
      <c r="AE1519" t="str">
        <f t="shared" ref="AE1519:AN1528" si="1732">IF(AE$1=$J1519,"1","0")</f>
        <v>0</v>
      </c>
      <c r="AF1519" t="str">
        <f t="shared" si="1732"/>
        <v>0</v>
      </c>
      <c r="AG1519" t="str">
        <f t="shared" si="1732"/>
        <v>0</v>
      </c>
      <c r="AH1519" t="str">
        <f t="shared" si="1732"/>
        <v>0</v>
      </c>
      <c r="AI1519" t="str">
        <f t="shared" si="1732"/>
        <v>0</v>
      </c>
      <c r="AJ1519" t="str">
        <f t="shared" si="1732"/>
        <v>0</v>
      </c>
      <c r="AK1519" t="str">
        <f t="shared" si="1732"/>
        <v>0</v>
      </c>
      <c r="AL1519" t="str">
        <f t="shared" si="1732"/>
        <v>0</v>
      </c>
      <c r="AM1519" t="str">
        <f t="shared" si="1732"/>
        <v>0</v>
      </c>
      <c r="AN1519" t="str">
        <f t="shared" si="1732"/>
        <v>0</v>
      </c>
      <c r="AO1519" t="str">
        <f t="shared" ref="AO1519:AY1528" si="1733">IF(AO$1=$J1519,"1","0")</f>
        <v>0</v>
      </c>
      <c r="AP1519" t="str">
        <f t="shared" si="1733"/>
        <v>0</v>
      </c>
      <c r="AQ1519" t="str">
        <f t="shared" si="1733"/>
        <v>0</v>
      </c>
      <c r="AR1519" t="str">
        <f t="shared" si="1733"/>
        <v>0</v>
      </c>
      <c r="AS1519" t="str">
        <f t="shared" si="1733"/>
        <v>0</v>
      </c>
      <c r="AT1519" t="str">
        <f t="shared" si="1733"/>
        <v>0</v>
      </c>
      <c r="AU1519" t="str">
        <f t="shared" si="1733"/>
        <v>0</v>
      </c>
      <c r="AV1519" t="str">
        <f t="shared" si="1733"/>
        <v>0</v>
      </c>
      <c r="AW1519" t="str">
        <f t="shared" si="1733"/>
        <v>0</v>
      </c>
      <c r="AX1519" t="str">
        <f t="shared" si="1733"/>
        <v>0</v>
      </c>
      <c r="AY1519" t="str">
        <f t="shared" si="1733"/>
        <v>0</v>
      </c>
      <c r="AZ1519" s="22" t="s">
        <v>1094</v>
      </c>
    </row>
    <row r="1520" spans="1:52" ht="15" customHeight="1">
      <c r="A1520" s="73" t="s">
        <v>58</v>
      </c>
      <c r="B1520" s="74" t="str">
        <f t="shared" si="1729"/>
        <v>2304336G</v>
      </c>
      <c r="C1520" s="71">
        <v>45584.666666666701</v>
      </c>
      <c r="D1520" s="87" t="s">
        <v>871</v>
      </c>
      <c r="E1520" s="3" t="b">
        <f>ISNUMBER(MATCH(Table1[[#This Row],[Email]],Attendance[Email],0))</f>
        <v>1</v>
      </c>
      <c r="F1520" s="3">
        <f t="shared" si="1719"/>
        <v>45585.000000000036</v>
      </c>
      <c r="G1520" s="21">
        <f>DAY(Table1[[#This Row],[Actual Time]])</f>
        <v>20</v>
      </c>
      <c r="H1520">
        <f>MONTH(Table1[[#This Row],[Actual Time]])</f>
        <v>10</v>
      </c>
      <c r="I1520">
        <f>YEAR(Table1[[#This Row],[Actual Time]])</f>
        <v>2024</v>
      </c>
      <c r="J1520" t="str">
        <f t="shared" si="1720"/>
        <v>20/10/2024</v>
      </c>
      <c r="K1520" s="3" t="str">
        <f t="shared" si="1730"/>
        <v>0</v>
      </c>
      <c r="L1520" t="str">
        <f t="shared" si="1730"/>
        <v>0</v>
      </c>
      <c r="M1520" t="str">
        <f t="shared" si="1730"/>
        <v>0</v>
      </c>
      <c r="N1520" t="str">
        <f t="shared" si="1730"/>
        <v>0</v>
      </c>
      <c r="O1520" t="str">
        <f t="shared" si="1730"/>
        <v>0</v>
      </c>
      <c r="P1520" t="str">
        <f t="shared" si="1730"/>
        <v>0</v>
      </c>
      <c r="Q1520" t="str">
        <f t="shared" si="1730"/>
        <v>0</v>
      </c>
      <c r="R1520" t="str">
        <f t="shared" si="1730"/>
        <v>0</v>
      </c>
      <c r="S1520" t="str">
        <f t="shared" si="1730"/>
        <v>0</v>
      </c>
      <c r="T1520" t="str">
        <f t="shared" si="1730"/>
        <v>0</v>
      </c>
      <c r="U1520" t="str">
        <f t="shared" si="1731"/>
        <v>0</v>
      </c>
      <c r="V1520" t="str">
        <f t="shared" si="1731"/>
        <v>0</v>
      </c>
      <c r="W1520" t="str">
        <f t="shared" si="1731"/>
        <v>0</v>
      </c>
      <c r="X1520" t="str">
        <f t="shared" si="1731"/>
        <v>0</v>
      </c>
      <c r="Y1520" t="str">
        <f t="shared" si="1731"/>
        <v>0</v>
      </c>
      <c r="Z1520" t="str">
        <f t="shared" si="1731"/>
        <v>0</v>
      </c>
      <c r="AA1520" t="str">
        <f t="shared" si="1731"/>
        <v>0</v>
      </c>
      <c r="AB1520" s="3" t="str">
        <f t="shared" si="1731"/>
        <v>0</v>
      </c>
      <c r="AC1520" t="str">
        <f t="shared" si="1731"/>
        <v>0</v>
      </c>
      <c r="AD1520" t="str">
        <f t="shared" si="1731"/>
        <v>0</v>
      </c>
      <c r="AE1520" t="str">
        <f t="shared" si="1732"/>
        <v>0</v>
      </c>
      <c r="AF1520" t="str">
        <f t="shared" si="1732"/>
        <v>0</v>
      </c>
      <c r="AG1520" t="str">
        <f t="shared" si="1732"/>
        <v>0</v>
      </c>
      <c r="AH1520" t="str">
        <f t="shared" si="1732"/>
        <v>0</v>
      </c>
      <c r="AI1520" t="str">
        <f t="shared" si="1732"/>
        <v>0</v>
      </c>
      <c r="AJ1520" t="str">
        <f t="shared" si="1732"/>
        <v>0</v>
      </c>
      <c r="AK1520" t="str">
        <f t="shared" si="1732"/>
        <v>0</v>
      </c>
      <c r="AL1520" t="str">
        <f t="shared" si="1732"/>
        <v>0</v>
      </c>
      <c r="AM1520" t="str">
        <f t="shared" si="1732"/>
        <v>0</v>
      </c>
      <c r="AN1520" t="str">
        <f t="shared" si="1732"/>
        <v>0</v>
      </c>
      <c r="AO1520" t="str">
        <f t="shared" si="1733"/>
        <v>0</v>
      </c>
      <c r="AP1520" t="str">
        <f t="shared" si="1733"/>
        <v>0</v>
      </c>
      <c r="AQ1520" t="str">
        <f t="shared" si="1733"/>
        <v>0</v>
      </c>
      <c r="AR1520" t="str">
        <f t="shared" si="1733"/>
        <v>0</v>
      </c>
      <c r="AS1520" t="str">
        <f t="shared" si="1733"/>
        <v>0</v>
      </c>
      <c r="AT1520" t="str">
        <f t="shared" si="1733"/>
        <v>0</v>
      </c>
      <c r="AU1520" t="str">
        <f t="shared" si="1733"/>
        <v>0</v>
      </c>
      <c r="AV1520" t="str">
        <f t="shared" si="1733"/>
        <v>0</v>
      </c>
      <c r="AW1520" t="str">
        <f t="shared" si="1733"/>
        <v>0</v>
      </c>
      <c r="AX1520" t="str">
        <f t="shared" si="1733"/>
        <v>0</v>
      </c>
      <c r="AY1520" t="str">
        <f t="shared" si="1733"/>
        <v>0</v>
      </c>
      <c r="AZ1520" s="22" t="s">
        <v>1095</v>
      </c>
    </row>
    <row r="1521" spans="1:52" ht="15" customHeight="1">
      <c r="A1521" s="73" t="s">
        <v>58</v>
      </c>
      <c r="B1521" s="74" t="str">
        <f t="shared" si="1729"/>
        <v>2304336G</v>
      </c>
      <c r="C1521" s="71">
        <v>45584.666666666701</v>
      </c>
      <c r="D1521" s="87" t="s">
        <v>871</v>
      </c>
      <c r="E1521" s="3" t="b">
        <f>ISNUMBER(MATCH(Table1[[#This Row],[Email]],Attendance[Email],0))</f>
        <v>1</v>
      </c>
      <c r="F1521" s="3">
        <f t="shared" si="1719"/>
        <v>45585.000000000036</v>
      </c>
      <c r="G1521" s="21">
        <f>DAY(Table1[[#This Row],[Actual Time]])</f>
        <v>20</v>
      </c>
      <c r="H1521">
        <f>MONTH(Table1[[#This Row],[Actual Time]])</f>
        <v>10</v>
      </c>
      <c r="I1521">
        <f>YEAR(Table1[[#This Row],[Actual Time]])</f>
        <v>2024</v>
      </c>
      <c r="J1521" t="str">
        <f t="shared" si="1720"/>
        <v>20/10/2024</v>
      </c>
      <c r="K1521" s="3" t="str">
        <f t="shared" si="1730"/>
        <v>0</v>
      </c>
      <c r="L1521" t="str">
        <f t="shared" si="1730"/>
        <v>0</v>
      </c>
      <c r="M1521" t="str">
        <f t="shared" si="1730"/>
        <v>0</v>
      </c>
      <c r="N1521" t="str">
        <f t="shared" si="1730"/>
        <v>0</v>
      </c>
      <c r="O1521" t="str">
        <f t="shared" si="1730"/>
        <v>0</v>
      </c>
      <c r="P1521" t="str">
        <f t="shared" si="1730"/>
        <v>0</v>
      </c>
      <c r="Q1521" t="str">
        <f t="shared" si="1730"/>
        <v>0</v>
      </c>
      <c r="R1521" t="str">
        <f t="shared" si="1730"/>
        <v>0</v>
      </c>
      <c r="S1521" t="str">
        <f t="shared" si="1730"/>
        <v>0</v>
      </c>
      <c r="T1521" t="str">
        <f t="shared" si="1730"/>
        <v>0</v>
      </c>
      <c r="U1521" t="str">
        <f t="shared" si="1731"/>
        <v>0</v>
      </c>
      <c r="V1521" t="str">
        <f t="shared" si="1731"/>
        <v>0</v>
      </c>
      <c r="W1521" t="str">
        <f t="shared" si="1731"/>
        <v>0</v>
      </c>
      <c r="X1521" t="str">
        <f t="shared" si="1731"/>
        <v>0</v>
      </c>
      <c r="Y1521" t="str">
        <f t="shared" si="1731"/>
        <v>0</v>
      </c>
      <c r="Z1521" t="str">
        <f t="shared" si="1731"/>
        <v>0</v>
      </c>
      <c r="AA1521" t="str">
        <f t="shared" si="1731"/>
        <v>0</v>
      </c>
      <c r="AB1521" s="3" t="str">
        <f t="shared" si="1731"/>
        <v>0</v>
      </c>
      <c r="AC1521" t="str">
        <f t="shared" si="1731"/>
        <v>0</v>
      </c>
      <c r="AD1521" t="str">
        <f t="shared" si="1731"/>
        <v>0</v>
      </c>
      <c r="AE1521" t="str">
        <f t="shared" si="1732"/>
        <v>0</v>
      </c>
      <c r="AF1521" t="str">
        <f t="shared" si="1732"/>
        <v>0</v>
      </c>
      <c r="AG1521" t="str">
        <f t="shared" si="1732"/>
        <v>0</v>
      </c>
      <c r="AH1521" t="str">
        <f t="shared" si="1732"/>
        <v>0</v>
      </c>
      <c r="AI1521" t="str">
        <f t="shared" si="1732"/>
        <v>0</v>
      </c>
      <c r="AJ1521" t="str">
        <f t="shared" si="1732"/>
        <v>0</v>
      </c>
      <c r="AK1521" t="str">
        <f t="shared" si="1732"/>
        <v>0</v>
      </c>
      <c r="AL1521" t="str">
        <f t="shared" si="1732"/>
        <v>0</v>
      </c>
      <c r="AM1521" t="str">
        <f t="shared" si="1732"/>
        <v>0</v>
      </c>
      <c r="AN1521" t="str">
        <f t="shared" si="1732"/>
        <v>0</v>
      </c>
      <c r="AO1521" t="str">
        <f t="shared" si="1733"/>
        <v>0</v>
      </c>
      <c r="AP1521" t="str">
        <f t="shared" si="1733"/>
        <v>0</v>
      </c>
      <c r="AQ1521" t="str">
        <f t="shared" si="1733"/>
        <v>0</v>
      </c>
      <c r="AR1521" t="str">
        <f t="shared" si="1733"/>
        <v>0</v>
      </c>
      <c r="AS1521" t="str">
        <f t="shared" si="1733"/>
        <v>0</v>
      </c>
      <c r="AT1521" t="str">
        <f t="shared" si="1733"/>
        <v>0</v>
      </c>
      <c r="AU1521" t="str">
        <f t="shared" si="1733"/>
        <v>0</v>
      </c>
      <c r="AV1521" t="str">
        <f t="shared" si="1733"/>
        <v>0</v>
      </c>
      <c r="AW1521" t="str">
        <f t="shared" si="1733"/>
        <v>0</v>
      </c>
      <c r="AX1521" t="str">
        <f t="shared" si="1733"/>
        <v>0</v>
      </c>
      <c r="AY1521" t="str">
        <f t="shared" si="1733"/>
        <v>0</v>
      </c>
      <c r="AZ1521" s="22" t="s">
        <v>1096</v>
      </c>
    </row>
    <row r="1522" spans="1:52" ht="15" customHeight="1">
      <c r="A1522" s="73" t="s">
        <v>58</v>
      </c>
      <c r="B1522" s="74" t="str">
        <f t="shared" si="1729"/>
        <v>2304336G</v>
      </c>
      <c r="C1522" s="71">
        <v>45584.666666666701</v>
      </c>
      <c r="D1522" s="87" t="s">
        <v>871</v>
      </c>
      <c r="E1522" s="3" t="b">
        <f>ISNUMBER(MATCH(Table1[[#This Row],[Email]],Attendance[Email],0))</f>
        <v>1</v>
      </c>
      <c r="F1522" s="3">
        <f t="shared" si="1719"/>
        <v>45585.000000000036</v>
      </c>
      <c r="G1522" s="21">
        <f>DAY(Table1[[#This Row],[Actual Time]])</f>
        <v>20</v>
      </c>
      <c r="H1522">
        <f>MONTH(Table1[[#This Row],[Actual Time]])</f>
        <v>10</v>
      </c>
      <c r="I1522">
        <f>YEAR(Table1[[#This Row],[Actual Time]])</f>
        <v>2024</v>
      </c>
      <c r="J1522" t="str">
        <f t="shared" si="1720"/>
        <v>20/10/2024</v>
      </c>
      <c r="K1522" s="3" t="str">
        <f t="shared" si="1730"/>
        <v>0</v>
      </c>
      <c r="L1522" t="str">
        <f t="shared" si="1730"/>
        <v>0</v>
      </c>
      <c r="M1522" t="str">
        <f t="shared" si="1730"/>
        <v>0</v>
      </c>
      <c r="N1522" t="str">
        <f t="shared" si="1730"/>
        <v>0</v>
      </c>
      <c r="O1522" t="str">
        <f t="shared" si="1730"/>
        <v>0</v>
      </c>
      <c r="P1522" t="str">
        <f t="shared" si="1730"/>
        <v>0</v>
      </c>
      <c r="Q1522" t="str">
        <f t="shared" si="1730"/>
        <v>0</v>
      </c>
      <c r="R1522" t="str">
        <f t="shared" si="1730"/>
        <v>0</v>
      </c>
      <c r="S1522" t="str">
        <f t="shared" si="1730"/>
        <v>0</v>
      </c>
      <c r="T1522" t="str">
        <f t="shared" si="1730"/>
        <v>0</v>
      </c>
      <c r="U1522" t="str">
        <f t="shared" si="1731"/>
        <v>0</v>
      </c>
      <c r="V1522" t="str">
        <f t="shared" si="1731"/>
        <v>0</v>
      </c>
      <c r="W1522" t="str">
        <f t="shared" si="1731"/>
        <v>0</v>
      </c>
      <c r="X1522" t="str">
        <f t="shared" si="1731"/>
        <v>0</v>
      </c>
      <c r="Y1522" t="str">
        <f t="shared" si="1731"/>
        <v>0</v>
      </c>
      <c r="Z1522" t="str">
        <f t="shared" si="1731"/>
        <v>0</v>
      </c>
      <c r="AA1522" t="str">
        <f t="shared" si="1731"/>
        <v>0</v>
      </c>
      <c r="AB1522" s="3" t="str">
        <f t="shared" si="1731"/>
        <v>0</v>
      </c>
      <c r="AC1522" t="str">
        <f t="shared" si="1731"/>
        <v>0</v>
      </c>
      <c r="AD1522" t="str">
        <f t="shared" si="1731"/>
        <v>0</v>
      </c>
      <c r="AE1522" t="str">
        <f t="shared" si="1732"/>
        <v>0</v>
      </c>
      <c r="AF1522" t="str">
        <f t="shared" si="1732"/>
        <v>0</v>
      </c>
      <c r="AG1522" t="str">
        <f t="shared" si="1732"/>
        <v>0</v>
      </c>
      <c r="AH1522" t="str">
        <f t="shared" si="1732"/>
        <v>0</v>
      </c>
      <c r="AI1522" t="str">
        <f t="shared" si="1732"/>
        <v>0</v>
      </c>
      <c r="AJ1522" t="str">
        <f t="shared" si="1732"/>
        <v>0</v>
      </c>
      <c r="AK1522" t="str">
        <f t="shared" si="1732"/>
        <v>0</v>
      </c>
      <c r="AL1522" t="str">
        <f t="shared" si="1732"/>
        <v>0</v>
      </c>
      <c r="AM1522" t="str">
        <f t="shared" si="1732"/>
        <v>0</v>
      </c>
      <c r="AN1522" t="str">
        <f t="shared" si="1732"/>
        <v>0</v>
      </c>
      <c r="AO1522" t="str">
        <f t="shared" si="1733"/>
        <v>0</v>
      </c>
      <c r="AP1522" t="str">
        <f t="shared" si="1733"/>
        <v>0</v>
      </c>
      <c r="AQ1522" t="str">
        <f t="shared" si="1733"/>
        <v>0</v>
      </c>
      <c r="AR1522" t="str">
        <f t="shared" si="1733"/>
        <v>0</v>
      </c>
      <c r="AS1522" t="str">
        <f t="shared" si="1733"/>
        <v>0</v>
      </c>
      <c r="AT1522" t="str">
        <f t="shared" si="1733"/>
        <v>0</v>
      </c>
      <c r="AU1522" t="str">
        <f t="shared" si="1733"/>
        <v>0</v>
      </c>
      <c r="AV1522" t="str">
        <f t="shared" si="1733"/>
        <v>0</v>
      </c>
      <c r="AW1522" t="str">
        <f t="shared" si="1733"/>
        <v>0</v>
      </c>
      <c r="AX1522" t="str">
        <f t="shared" si="1733"/>
        <v>0</v>
      </c>
      <c r="AY1522" t="str">
        <f t="shared" si="1733"/>
        <v>0</v>
      </c>
      <c r="AZ1522" s="22" t="s">
        <v>1097</v>
      </c>
    </row>
    <row r="1523" spans="1:52" ht="15" customHeight="1">
      <c r="A1523" s="73" t="s">
        <v>58</v>
      </c>
      <c r="B1523" s="74" t="str">
        <f t="shared" si="1729"/>
        <v>2304336G</v>
      </c>
      <c r="C1523" s="71">
        <v>45584.666666666701</v>
      </c>
      <c r="D1523" s="87" t="s">
        <v>871</v>
      </c>
      <c r="E1523" s="3" t="b">
        <f>ISNUMBER(MATCH(Table1[[#This Row],[Email]],Attendance[Email],0))</f>
        <v>1</v>
      </c>
      <c r="F1523" s="3">
        <f t="shared" si="1719"/>
        <v>45585.000000000036</v>
      </c>
      <c r="G1523" s="21">
        <f>DAY(Table1[[#This Row],[Actual Time]])</f>
        <v>20</v>
      </c>
      <c r="H1523">
        <f>MONTH(Table1[[#This Row],[Actual Time]])</f>
        <v>10</v>
      </c>
      <c r="I1523">
        <f>YEAR(Table1[[#This Row],[Actual Time]])</f>
        <v>2024</v>
      </c>
      <c r="J1523" t="str">
        <f t="shared" si="1720"/>
        <v>20/10/2024</v>
      </c>
      <c r="K1523" s="3" t="str">
        <f t="shared" si="1730"/>
        <v>0</v>
      </c>
      <c r="L1523" t="str">
        <f t="shared" si="1730"/>
        <v>0</v>
      </c>
      <c r="M1523" t="str">
        <f t="shared" si="1730"/>
        <v>0</v>
      </c>
      <c r="N1523" t="str">
        <f t="shared" si="1730"/>
        <v>0</v>
      </c>
      <c r="O1523" t="str">
        <f t="shared" si="1730"/>
        <v>0</v>
      </c>
      <c r="P1523" t="str">
        <f t="shared" si="1730"/>
        <v>0</v>
      </c>
      <c r="Q1523" t="str">
        <f t="shared" si="1730"/>
        <v>0</v>
      </c>
      <c r="R1523" t="str">
        <f t="shared" si="1730"/>
        <v>0</v>
      </c>
      <c r="S1523" t="str">
        <f t="shared" si="1730"/>
        <v>0</v>
      </c>
      <c r="T1523" t="str">
        <f t="shared" si="1730"/>
        <v>0</v>
      </c>
      <c r="U1523" t="str">
        <f t="shared" si="1731"/>
        <v>0</v>
      </c>
      <c r="V1523" t="str">
        <f t="shared" si="1731"/>
        <v>0</v>
      </c>
      <c r="W1523" t="str">
        <f t="shared" si="1731"/>
        <v>0</v>
      </c>
      <c r="X1523" t="str">
        <f t="shared" si="1731"/>
        <v>0</v>
      </c>
      <c r="Y1523" t="str">
        <f t="shared" si="1731"/>
        <v>0</v>
      </c>
      <c r="Z1523" t="str">
        <f t="shared" si="1731"/>
        <v>0</v>
      </c>
      <c r="AA1523" t="str">
        <f t="shared" si="1731"/>
        <v>0</v>
      </c>
      <c r="AB1523" s="3" t="str">
        <f t="shared" si="1731"/>
        <v>0</v>
      </c>
      <c r="AC1523" t="str">
        <f t="shared" si="1731"/>
        <v>0</v>
      </c>
      <c r="AD1523" t="str">
        <f t="shared" si="1731"/>
        <v>0</v>
      </c>
      <c r="AE1523" t="str">
        <f t="shared" si="1732"/>
        <v>0</v>
      </c>
      <c r="AF1523" t="str">
        <f t="shared" si="1732"/>
        <v>0</v>
      </c>
      <c r="AG1523" t="str">
        <f t="shared" si="1732"/>
        <v>0</v>
      </c>
      <c r="AH1523" t="str">
        <f t="shared" si="1732"/>
        <v>0</v>
      </c>
      <c r="AI1523" t="str">
        <f t="shared" si="1732"/>
        <v>0</v>
      </c>
      <c r="AJ1523" t="str">
        <f t="shared" si="1732"/>
        <v>0</v>
      </c>
      <c r="AK1523" t="str">
        <f t="shared" si="1732"/>
        <v>0</v>
      </c>
      <c r="AL1523" t="str">
        <f t="shared" si="1732"/>
        <v>0</v>
      </c>
      <c r="AM1523" t="str">
        <f t="shared" si="1732"/>
        <v>0</v>
      </c>
      <c r="AN1523" t="str">
        <f t="shared" si="1732"/>
        <v>0</v>
      </c>
      <c r="AO1523" t="str">
        <f t="shared" si="1733"/>
        <v>0</v>
      </c>
      <c r="AP1523" t="str">
        <f t="shared" si="1733"/>
        <v>0</v>
      </c>
      <c r="AQ1523" t="str">
        <f t="shared" si="1733"/>
        <v>0</v>
      </c>
      <c r="AR1523" t="str">
        <f t="shared" si="1733"/>
        <v>0</v>
      </c>
      <c r="AS1523" t="str">
        <f t="shared" si="1733"/>
        <v>0</v>
      </c>
      <c r="AT1523" t="str">
        <f t="shared" si="1733"/>
        <v>0</v>
      </c>
      <c r="AU1523" t="str">
        <f t="shared" si="1733"/>
        <v>0</v>
      </c>
      <c r="AV1523" t="str">
        <f t="shared" si="1733"/>
        <v>0</v>
      </c>
      <c r="AW1523" t="str">
        <f t="shared" si="1733"/>
        <v>0</v>
      </c>
      <c r="AX1523" t="str">
        <f t="shared" si="1733"/>
        <v>0</v>
      </c>
      <c r="AY1523" t="str">
        <f t="shared" si="1733"/>
        <v>0</v>
      </c>
      <c r="AZ1523" s="22" t="s">
        <v>1098</v>
      </c>
    </row>
    <row r="1524" spans="1:52" ht="15" customHeight="1">
      <c r="A1524" s="73" t="s">
        <v>58</v>
      </c>
      <c r="B1524" s="74" t="str">
        <f t="shared" si="1729"/>
        <v>2304336G</v>
      </c>
      <c r="C1524" s="71">
        <v>45584.666666666701</v>
      </c>
      <c r="D1524" s="87" t="s">
        <v>871</v>
      </c>
      <c r="E1524" s="3" t="b">
        <f>ISNUMBER(MATCH(Table1[[#This Row],[Email]],Attendance[Email],0))</f>
        <v>1</v>
      </c>
      <c r="F1524" s="3">
        <f t="shared" si="1719"/>
        <v>45585.000000000036</v>
      </c>
      <c r="G1524" s="21">
        <f>DAY(Table1[[#This Row],[Actual Time]])</f>
        <v>20</v>
      </c>
      <c r="H1524">
        <f>MONTH(Table1[[#This Row],[Actual Time]])</f>
        <v>10</v>
      </c>
      <c r="I1524">
        <f>YEAR(Table1[[#This Row],[Actual Time]])</f>
        <v>2024</v>
      </c>
      <c r="J1524" t="str">
        <f t="shared" si="1720"/>
        <v>20/10/2024</v>
      </c>
      <c r="K1524" s="3" t="str">
        <f t="shared" si="1730"/>
        <v>0</v>
      </c>
      <c r="L1524" t="str">
        <f t="shared" si="1730"/>
        <v>0</v>
      </c>
      <c r="M1524" t="str">
        <f t="shared" si="1730"/>
        <v>0</v>
      </c>
      <c r="N1524" t="str">
        <f t="shared" si="1730"/>
        <v>0</v>
      </c>
      <c r="O1524" t="str">
        <f t="shared" si="1730"/>
        <v>0</v>
      </c>
      <c r="P1524" t="str">
        <f t="shared" si="1730"/>
        <v>0</v>
      </c>
      <c r="Q1524" t="str">
        <f t="shared" si="1730"/>
        <v>0</v>
      </c>
      <c r="R1524" t="str">
        <f t="shared" si="1730"/>
        <v>0</v>
      </c>
      <c r="S1524" t="str">
        <f t="shared" si="1730"/>
        <v>0</v>
      </c>
      <c r="T1524" t="str">
        <f t="shared" si="1730"/>
        <v>0</v>
      </c>
      <c r="U1524" t="str">
        <f t="shared" si="1731"/>
        <v>0</v>
      </c>
      <c r="V1524" t="str">
        <f t="shared" si="1731"/>
        <v>0</v>
      </c>
      <c r="W1524" t="str">
        <f t="shared" si="1731"/>
        <v>0</v>
      </c>
      <c r="X1524" t="str">
        <f t="shared" si="1731"/>
        <v>0</v>
      </c>
      <c r="Y1524" t="str">
        <f t="shared" si="1731"/>
        <v>0</v>
      </c>
      <c r="Z1524" t="str">
        <f t="shared" si="1731"/>
        <v>0</v>
      </c>
      <c r="AA1524" t="str">
        <f t="shared" si="1731"/>
        <v>0</v>
      </c>
      <c r="AB1524" s="3" t="str">
        <f t="shared" si="1731"/>
        <v>0</v>
      </c>
      <c r="AC1524" t="str">
        <f t="shared" si="1731"/>
        <v>0</v>
      </c>
      <c r="AD1524" t="str">
        <f t="shared" si="1731"/>
        <v>0</v>
      </c>
      <c r="AE1524" t="str">
        <f t="shared" si="1732"/>
        <v>0</v>
      </c>
      <c r="AF1524" t="str">
        <f t="shared" si="1732"/>
        <v>0</v>
      </c>
      <c r="AG1524" t="str">
        <f t="shared" si="1732"/>
        <v>0</v>
      </c>
      <c r="AH1524" t="str">
        <f t="shared" si="1732"/>
        <v>0</v>
      </c>
      <c r="AI1524" t="str">
        <f t="shared" si="1732"/>
        <v>0</v>
      </c>
      <c r="AJ1524" t="str">
        <f t="shared" si="1732"/>
        <v>0</v>
      </c>
      <c r="AK1524" t="str">
        <f t="shared" si="1732"/>
        <v>0</v>
      </c>
      <c r="AL1524" t="str">
        <f t="shared" si="1732"/>
        <v>0</v>
      </c>
      <c r="AM1524" t="str">
        <f t="shared" si="1732"/>
        <v>0</v>
      </c>
      <c r="AN1524" t="str">
        <f t="shared" si="1732"/>
        <v>0</v>
      </c>
      <c r="AO1524" t="str">
        <f t="shared" si="1733"/>
        <v>0</v>
      </c>
      <c r="AP1524" t="str">
        <f t="shared" si="1733"/>
        <v>0</v>
      </c>
      <c r="AQ1524" t="str">
        <f t="shared" si="1733"/>
        <v>0</v>
      </c>
      <c r="AR1524" t="str">
        <f t="shared" si="1733"/>
        <v>0</v>
      </c>
      <c r="AS1524" t="str">
        <f t="shared" si="1733"/>
        <v>0</v>
      </c>
      <c r="AT1524" t="str">
        <f t="shared" si="1733"/>
        <v>0</v>
      </c>
      <c r="AU1524" t="str">
        <f t="shared" si="1733"/>
        <v>0</v>
      </c>
      <c r="AV1524" t="str">
        <f t="shared" si="1733"/>
        <v>0</v>
      </c>
      <c r="AW1524" t="str">
        <f t="shared" si="1733"/>
        <v>0</v>
      </c>
      <c r="AX1524" t="str">
        <f t="shared" si="1733"/>
        <v>0</v>
      </c>
      <c r="AY1524" t="str">
        <f t="shared" si="1733"/>
        <v>0</v>
      </c>
      <c r="AZ1524" s="22" t="s">
        <v>1099</v>
      </c>
    </row>
    <row r="1525" spans="1:52" ht="15" customHeight="1">
      <c r="A1525" s="73" t="s">
        <v>262</v>
      </c>
      <c r="B1525" s="74" t="str">
        <f t="shared" si="1729"/>
        <v>2401771G</v>
      </c>
      <c r="C1525" s="71">
        <v>45585.666666666701</v>
      </c>
      <c r="D1525" s="87" t="s">
        <v>1046</v>
      </c>
      <c r="E1525" s="3" t="b">
        <f>ISNUMBER(MATCH(Table1[[#This Row],[Email]],Attendance[Email],0))</f>
        <v>1</v>
      </c>
      <c r="F1525" s="3">
        <f t="shared" si="1719"/>
        <v>45586.000000000036</v>
      </c>
      <c r="G1525" s="21">
        <f>DAY(Table1[[#This Row],[Actual Time]])</f>
        <v>21</v>
      </c>
      <c r="H1525">
        <f>MONTH(Table1[[#This Row],[Actual Time]])</f>
        <v>10</v>
      </c>
      <c r="I1525">
        <f>YEAR(Table1[[#This Row],[Actual Time]])</f>
        <v>2024</v>
      </c>
      <c r="J1525" t="str">
        <f t="shared" si="1720"/>
        <v>21/10/2024</v>
      </c>
      <c r="K1525" s="3" t="str">
        <f t="shared" si="1730"/>
        <v>0</v>
      </c>
      <c r="L1525" t="str">
        <f t="shared" si="1730"/>
        <v>0</v>
      </c>
      <c r="M1525" t="str">
        <f t="shared" si="1730"/>
        <v>0</v>
      </c>
      <c r="N1525" t="str">
        <f t="shared" si="1730"/>
        <v>0</v>
      </c>
      <c r="O1525" t="str">
        <f t="shared" si="1730"/>
        <v>0</v>
      </c>
      <c r="P1525" t="str">
        <f t="shared" si="1730"/>
        <v>0</v>
      </c>
      <c r="Q1525" t="str">
        <f t="shared" si="1730"/>
        <v>0</v>
      </c>
      <c r="R1525" t="str">
        <f t="shared" si="1730"/>
        <v>0</v>
      </c>
      <c r="S1525" t="str">
        <f t="shared" si="1730"/>
        <v>0</v>
      </c>
      <c r="T1525" t="str">
        <f t="shared" si="1730"/>
        <v>0</v>
      </c>
      <c r="U1525" t="str">
        <f t="shared" si="1731"/>
        <v>0</v>
      </c>
      <c r="V1525" t="str">
        <f t="shared" si="1731"/>
        <v>0</v>
      </c>
      <c r="W1525" t="str">
        <f t="shared" si="1731"/>
        <v>0</v>
      </c>
      <c r="X1525" t="str">
        <f t="shared" si="1731"/>
        <v>0</v>
      </c>
      <c r="Y1525" t="str">
        <f t="shared" si="1731"/>
        <v>0</v>
      </c>
      <c r="Z1525" t="str">
        <f t="shared" si="1731"/>
        <v>0</v>
      </c>
      <c r="AA1525" t="str">
        <f t="shared" si="1731"/>
        <v>0</v>
      </c>
      <c r="AB1525" s="3" t="str">
        <f t="shared" si="1731"/>
        <v>0</v>
      </c>
      <c r="AC1525" t="str">
        <f t="shared" si="1731"/>
        <v>0</v>
      </c>
      <c r="AD1525" t="str">
        <f t="shared" si="1731"/>
        <v>0</v>
      </c>
      <c r="AE1525" t="str">
        <f t="shared" si="1732"/>
        <v>0</v>
      </c>
      <c r="AF1525" t="str">
        <f t="shared" si="1732"/>
        <v>0</v>
      </c>
      <c r="AG1525" t="str">
        <f t="shared" si="1732"/>
        <v>0</v>
      </c>
      <c r="AH1525" t="str">
        <f t="shared" si="1732"/>
        <v>0</v>
      </c>
      <c r="AI1525" t="str">
        <f t="shared" si="1732"/>
        <v>0</v>
      </c>
      <c r="AJ1525" t="str">
        <f t="shared" si="1732"/>
        <v>0</v>
      </c>
      <c r="AK1525" t="str">
        <f t="shared" si="1732"/>
        <v>0</v>
      </c>
      <c r="AL1525" t="str">
        <f t="shared" si="1732"/>
        <v>0</v>
      </c>
      <c r="AM1525" t="str">
        <f t="shared" si="1732"/>
        <v>0</v>
      </c>
      <c r="AN1525" t="str">
        <f t="shared" si="1732"/>
        <v>0</v>
      </c>
      <c r="AO1525" t="str">
        <f t="shared" si="1733"/>
        <v>0</v>
      </c>
      <c r="AP1525" t="str">
        <f t="shared" si="1733"/>
        <v>0</v>
      </c>
      <c r="AQ1525" t="str">
        <f t="shared" si="1733"/>
        <v>0</v>
      </c>
      <c r="AR1525" t="str">
        <f t="shared" si="1733"/>
        <v>0</v>
      </c>
      <c r="AS1525" t="str">
        <f t="shared" si="1733"/>
        <v>0</v>
      </c>
      <c r="AT1525" t="str">
        <f t="shared" si="1733"/>
        <v>0</v>
      </c>
      <c r="AU1525" t="str">
        <f t="shared" si="1733"/>
        <v>0</v>
      </c>
      <c r="AV1525" t="str">
        <f t="shared" si="1733"/>
        <v>0</v>
      </c>
      <c r="AW1525" t="str">
        <f t="shared" si="1733"/>
        <v>0</v>
      </c>
      <c r="AX1525" t="str">
        <f t="shared" si="1733"/>
        <v>0</v>
      </c>
      <c r="AY1525" t="str">
        <f t="shared" si="1733"/>
        <v>0</v>
      </c>
      <c r="AZ1525" s="22" t="s">
        <v>1100</v>
      </c>
    </row>
    <row r="1526" spans="1:52" ht="15" customHeight="1">
      <c r="A1526" s="73" t="s">
        <v>58</v>
      </c>
      <c r="B1526" s="74" t="str">
        <f t="shared" si="1729"/>
        <v>2304336G</v>
      </c>
      <c r="C1526" s="71">
        <v>45585.666666666701</v>
      </c>
      <c r="D1526" s="87" t="s">
        <v>871</v>
      </c>
      <c r="E1526" s="3" t="b">
        <f>ISNUMBER(MATCH(Table1[[#This Row],[Email]],Attendance[Email],0))</f>
        <v>1</v>
      </c>
      <c r="F1526" s="3">
        <f t="shared" si="1719"/>
        <v>45586.000000000036</v>
      </c>
      <c r="G1526" s="21">
        <f>DAY(Table1[[#This Row],[Actual Time]])</f>
        <v>21</v>
      </c>
      <c r="H1526">
        <f>MONTH(Table1[[#This Row],[Actual Time]])</f>
        <v>10</v>
      </c>
      <c r="I1526">
        <f>YEAR(Table1[[#This Row],[Actual Time]])</f>
        <v>2024</v>
      </c>
      <c r="J1526" t="str">
        <f t="shared" si="1720"/>
        <v>21/10/2024</v>
      </c>
      <c r="K1526" s="3" t="str">
        <f t="shared" si="1730"/>
        <v>0</v>
      </c>
      <c r="L1526" t="str">
        <f t="shared" si="1730"/>
        <v>0</v>
      </c>
      <c r="M1526" t="str">
        <f t="shared" si="1730"/>
        <v>0</v>
      </c>
      <c r="N1526" t="str">
        <f t="shared" si="1730"/>
        <v>0</v>
      </c>
      <c r="O1526" t="str">
        <f t="shared" si="1730"/>
        <v>0</v>
      </c>
      <c r="P1526" t="str">
        <f t="shared" si="1730"/>
        <v>0</v>
      </c>
      <c r="Q1526" t="str">
        <f t="shared" si="1730"/>
        <v>0</v>
      </c>
      <c r="R1526" t="str">
        <f t="shared" si="1730"/>
        <v>0</v>
      </c>
      <c r="S1526" t="str">
        <f t="shared" si="1730"/>
        <v>0</v>
      </c>
      <c r="T1526" t="str">
        <f t="shared" si="1730"/>
        <v>0</v>
      </c>
      <c r="U1526" t="str">
        <f t="shared" si="1731"/>
        <v>0</v>
      </c>
      <c r="V1526" t="str">
        <f t="shared" si="1731"/>
        <v>0</v>
      </c>
      <c r="W1526" t="str">
        <f t="shared" si="1731"/>
        <v>0</v>
      </c>
      <c r="X1526" t="str">
        <f t="shared" si="1731"/>
        <v>0</v>
      </c>
      <c r="Y1526" t="str">
        <f t="shared" si="1731"/>
        <v>0</v>
      </c>
      <c r="Z1526" t="str">
        <f t="shared" si="1731"/>
        <v>0</v>
      </c>
      <c r="AA1526" t="str">
        <f t="shared" si="1731"/>
        <v>0</v>
      </c>
      <c r="AB1526" s="3" t="str">
        <f t="shared" si="1731"/>
        <v>0</v>
      </c>
      <c r="AC1526" t="str">
        <f t="shared" si="1731"/>
        <v>0</v>
      </c>
      <c r="AD1526" t="str">
        <f t="shared" si="1731"/>
        <v>0</v>
      </c>
      <c r="AE1526" t="str">
        <f t="shared" si="1732"/>
        <v>0</v>
      </c>
      <c r="AF1526" t="str">
        <f t="shared" si="1732"/>
        <v>0</v>
      </c>
      <c r="AG1526" t="str">
        <f t="shared" si="1732"/>
        <v>0</v>
      </c>
      <c r="AH1526" t="str">
        <f t="shared" si="1732"/>
        <v>0</v>
      </c>
      <c r="AI1526" t="str">
        <f t="shared" si="1732"/>
        <v>0</v>
      </c>
      <c r="AJ1526" t="str">
        <f t="shared" si="1732"/>
        <v>0</v>
      </c>
      <c r="AK1526" t="str">
        <f t="shared" si="1732"/>
        <v>0</v>
      </c>
      <c r="AL1526" t="str">
        <f t="shared" si="1732"/>
        <v>0</v>
      </c>
      <c r="AM1526" t="str">
        <f t="shared" si="1732"/>
        <v>0</v>
      </c>
      <c r="AN1526" t="str">
        <f t="shared" si="1732"/>
        <v>0</v>
      </c>
      <c r="AO1526" t="str">
        <f t="shared" si="1733"/>
        <v>0</v>
      </c>
      <c r="AP1526" t="str">
        <f t="shared" si="1733"/>
        <v>0</v>
      </c>
      <c r="AQ1526" t="str">
        <f t="shared" si="1733"/>
        <v>0</v>
      </c>
      <c r="AR1526" t="str">
        <f t="shared" si="1733"/>
        <v>0</v>
      </c>
      <c r="AS1526" t="str">
        <f t="shared" si="1733"/>
        <v>0</v>
      </c>
      <c r="AT1526" t="str">
        <f t="shared" si="1733"/>
        <v>0</v>
      </c>
      <c r="AU1526" t="str">
        <f t="shared" si="1733"/>
        <v>0</v>
      </c>
      <c r="AV1526" t="str">
        <f t="shared" si="1733"/>
        <v>0</v>
      </c>
      <c r="AW1526" t="str">
        <f t="shared" si="1733"/>
        <v>0</v>
      </c>
      <c r="AX1526" t="str">
        <f t="shared" si="1733"/>
        <v>0</v>
      </c>
      <c r="AY1526" t="str">
        <f t="shared" si="1733"/>
        <v>0</v>
      </c>
      <c r="AZ1526" s="22" t="s">
        <v>1101</v>
      </c>
    </row>
    <row r="1527" spans="1:52" ht="15" customHeight="1">
      <c r="A1527" s="73" t="s">
        <v>58</v>
      </c>
      <c r="B1527" s="74" t="str">
        <f t="shared" si="1729"/>
        <v>2304336G</v>
      </c>
      <c r="C1527" s="71">
        <v>45585.666666666701</v>
      </c>
      <c r="D1527" s="87" t="s">
        <v>871</v>
      </c>
      <c r="E1527" s="3" t="b">
        <f>ISNUMBER(MATCH(Table1[[#This Row],[Email]],Attendance[Email],0))</f>
        <v>1</v>
      </c>
      <c r="F1527" s="3">
        <f t="shared" si="1719"/>
        <v>45586.000000000036</v>
      </c>
      <c r="G1527" s="21">
        <f>DAY(Table1[[#This Row],[Actual Time]])</f>
        <v>21</v>
      </c>
      <c r="H1527">
        <f>MONTH(Table1[[#This Row],[Actual Time]])</f>
        <v>10</v>
      </c>
      <c r="I1527">
        <f>YEAR(Table1[[#This Row],[Actual Time]])</f>
        <v>2024</v>
      </c>
      <c r="J1527" t="str">
        <f t="shared" si="1720"/>
        <v>21/10/2024</v>
      </c>
      <c r="K1527" s="3" t="str">
        <f t="shared" si="1730"/>
        <v>0</v>
      </c>
      <c r="L1527" t="str">
        <f t="shared" si="1730"/>
        <v>0</v>
      </c>
      <c r="M1527" t="str">
        <f t="shared" si="1730"/>
        <v>0</v>
      </c>
      <c r="N1527" t="str">
        <f t="shared" si="1730"/>
        <v>0</v>
      </c>
      <c r="O1527" t="str">
        <f t="shared" si="1730"/>
        <v>0</v>
      </c>
      <c r="P1527" t="str">
        <f t="shared" si="1730"/>
        <v>0</v>
      </c>
      <c r="Q1527" t="str">
        <f t="shared" si="1730"/>
        <v>0</v>
      </c>
      <c r="R1527" t="str">
        <f t="shared" si="1730"/>
        <v>0</v>
      </c>
      <c r="S1527" t="str">
        <f t="shared" si="1730"/>
        <v>0</v>
      </c>
      <c r="T1527" t="str">
        <f t="shared" si="1730"/>
        <v>0</v>
      </c>
      <c r="U1527" t="str">
        <f t="shared" si="1731"/>
        <v>0</v>
      </c>
      <c r="V1527" t="str">
        <f t="shared" si="1731"/>
        <v>0</v>
      </c>
      <c r="W1527" t="str">
        <f t="shared" si="1731"/>
        <v>0</v>
      </c>
      <c r="X1527" t="str">
        <f t="shared" si="1731"/>
        <v>0</v>
      </c>
      <c r="Y1527" t="str">
        <f t="shared" si="1731"/>
        <v>0</v>
      </c>
      <c r="Z1527" t="str">
        <f t="shared" si="1731"/>
        <v>0</v>
      </c>
      <c r="AA1527" t="str">
        <f t="shared" si="1731"/>
        <v>0</v>
      </c>
      <c r="AB1527" s="3" t="str">
        <f t="shared" si="1731"/>
        <v>0</v>
      </c>
      <c r="AC1527" t="str">
        <f t="shared" si="1731"/>
        <v>0</v>
      </c>
      <c r="AD1527" t="str">
        <f t="shared" si="1731"/>
        <v>0</v>
      </c>
      <c r="AE1527" t="str">
        <f t="shared" si="1732"/>
        <v>0</v>
      </c>
      <c r="AF1527" t="str">
        <f t="shared" si="1732"/>
        <v>0</v>
      </c>
      <c r="AG1527" t="str">
        <f t="shared" si="1732"/>
        <v>0</v>
      </c>
      <c r="AH1527" t="str">
        <f t="shared" si="1732"/>
        <v>0</v>
      </c>
      <c r="AI1527" t="str">
        <f t="shared" si="1732"/>
        <v>0</v>
      </c>
      <c r="AJ1527" t="str">
        <f t="shared" si="1732"/>
        <v>0</v>
      </c>
      <c r="AK1527" t="str">
        <f t="shared" si="1732"/>
        <v>0</v>
      </c>
      <c r="AL1527" t="str">
        <f t="shared" si="1732"/>
        <v>0</v>
      </c>
      <c r="AM1527" t="str">
        <f t="shared" si="1732"/>
        <v>0</v>
      </c>
      <c r="AN1527" t="str">
        <f t="shared" si="1732"/>
        <v>0</v>
      </c>
      <c r="AO1527" t="str">
        <f t="shared" si="1733"/>
        <v>0</v>
      </c>
      <c r="AP1527" t="str">
        <f t="shared" si="1733"/>
        <v>0</v>
      </c>
      <c r="AQ1527" t="str">
        <f t="shared" si="1733"/>
        <v>0</v>
      </c>
      <c r="AR1527" t="str">
        <f t="shared" si="1733"/>
        <v>0</v>
      </c>
      <c r="AS1527" t="str">
        <f t="shared" si="1733"/>
        <v>0</v>
      </c>
      <c r="AT1527" t="str">
        <f t="shared" si="1733"/>
        <v>0</v>
      </c>
      <c r="AU1527" t="str">
        <f t="shared" si="1733"/>
        <v>0</v>
      </c>
      <c r="AV1527" t="str">
        <f t="shared" si="1733"/>
        <v>0</v>
      </c>
      <c r="AW1527" t="str">
        <f t="shared" si="1733"/>
        <v>0</v>
      </c>
      <c r="AX1527" t="str">
        <f t="shared" si="1733"/>
        <v>0</v>
      </c>
      <c r="AY1527" t="str">
        <f t="shared" si="1733"/>
        <v>0</v>
      </c>
      <c r="AZ1527" s="22" t="s">
        <v>1102</v>
      </c>
    </row>
    <row r="1528" spans="1:52" ht="15" customHeight="1">
      <c r="A1528" s="73" t="s">
        <v>262</v>
      </c>
      <c r="B1528" s="74" t="str">
        <f t="shared" si="1729"/>
        <v>2401771G</v>
      </c>
      <c r="C1528" s="71">
        <v>45585.666666666701</v>
      </c>
      <c r="D1528" s="87" t="s">
        <v>1046</v>
      </c>
      <c r="E1528" s="3" t="b">
        <f>ISNUMBER(MATCH(Table1[[#This Row],[Email]],Attendance[Email],0))</f>
        <v>1</v>
      </c>
      <c r="F1528" s="3">
        <f t="shared" si="1719"/>
        <v>45586.000000000036</v>
      </c>
      <c r="G1528" s="21">
        <f>DAY(Table1[[#This Row],[Actual Time]])</f>
        <v>21</v>
      </c>
      <c r="H1528">
        <f>MONTH(Table1[[#This Row],[Actual Time]])</f>
        <v>10</v>
      </c>
      <c r="I1528">
        <f>YEAR(Table1[[#This Row],[Actual Time]])</f>
        <v>2024</v>
      </c>
      <c r="J1528" t="str">
        <f t="shared" si="1720"/>
        <v>21/10/2024</v>
      </c>
      <c r="K1528" s="3" t="str">
        <f t="shared" si="1730"/>
        <v>0</v>
      </c>
      <c r="L1528" t="str">
        <f t="shared" si="1730"/>
        <v>0</v>
      </c>
      <c r="M1528" t="str">
        <f t="shared" si="1730"/>
        <v>0</v>
      </c>
      <c r="N1528" t="str">
        <f t="shared" si="1730"/>
        <v>0</v>
      </c>
      <c r="O1528" t="str">
        <f t="shared" si="1730"/>
        <v>0</v>
      </c>
      <c r="P1528" t="str">
        <f t="shared" si="1730"/>
        <v>0</v>
      </c>
      <c r="Q1528" t="str">
        <f t="shared" si="1730"/>
        <v>0</v>
      </c>
      <c r="R1528" t="str">
        <f t="shared" si="1730"/>
        <v>0</v>
      </c>
      <c r="S1528" t="str">
        <f t="shared" si="1730"/>
        <v>0</v>
      </c>
      <c r="T1528" t="str">
        <f t="shared" si="1730"/>
        <v>0</v>
      </c>
      <c r="U1528" t="str">
        <f t="shared" si="1731"/>
        <v>0</v>
      </c>
      <c r="V1528" t="str">
        <f t="shared" si="1731"/>
        <v>0</v>
      </c>
      <c r="W1528" t="str">
        <f t="shared" si="1731"/>
        <v>0</v>
      </c>
      <c r="X1528" t="str">
        <f t="shared" si="1731"/>
        <v>0</v>
      </c>
      <c r="Y1528" t="str">
        <f t="shared" si="1731"/>
        <v>0</v>
      </c>
      <c r="Z1528" t="str">
        <f t="shared" si="1731"/>
        <v>0</v>
      </c>
      <c r="AA1528" t="str">
        <f t="shared" si="1731"/>
        <v>0</v>
      </c>
      <c r="AB1528" s="3" t="str">
        <f t="shared" si="1731"/>
        <v>0</v>
      </c>
      <c r="AC1528" t="str">
        <f t="shared" si="1731"/>
        <v>0</v>
      </c>
      <c r="AD1528" t="str">
        <f t="shared" si="1731"/>
        <v>0</v>
      </c>
      <c r="AE1528" t="str">
        <f t="shared" si="1732"/>
        <v>0</v>
      </c>
      <c r="AF1528" t="str">
        <f t="shared" si="1732"/>
        <v>0</v>
      </c>
      <c r="AG1528" t="str">
        <f t="shared" si="1732"/>
        <v>0</v>
      </c>
      <c r="AH1528" t="str">
        <f t="shared" si="1732"/>
        <v>0</v>
      </c>
      <c r="AI1528" t="str">
        <f t="shared" si="1732"/>
        <v>0</v>
      </c>
      <c r="AJ1528" t="str">
        <f t="shared" si="1732"/>
        <v>0</v>
      </c>
      <c r="AK1528" t="str">
        <f t="shared" si="1732"/>
        <v>0</v>
      </c>
      <c r="AL1528" t="str">
        <f t="shared" si="1732"/>
        <v>0</v>
      </c>
      <c r="AM1528" t="str">
        <f t="shared" si="1732"/>
        <v>0</v>
      </c>
      <c r="AN1528" t="str">
        <f t="shared" si="1732"/>
        <v>0</v>
      </c>
      <c r="AO1528" t="str">
        <f t="shared" si="1733"/>
        <v>0</v>
      </c>
      <c r="AP1528" t="str">
        <f t="shared" si="1733"/>
        <v>0</v>
      </c>
      <c r="AQ1528" t="str">
        <f t="shared" si="1733"/>
        <v>0</v>
      </c>
      <c r="AR1528" t="str">
        <f t="shared" si="1733"/>
        <v>0</v>
      </c>
      <c r="AS1528" t="str">
        <f t="shared" si="1733"/>
        <v>0</v>
      </c>
      <c r="AT1528" t="str">
        <f t="shared" si="1733"/>
        <v>0</v>
      </c>
      <c r="AU1528" t="str">
        <f t="shared" si="1733"/>
        <v>0</v>
      </c>
      <c r="AV1528" t="str">
        <f t="shared" si="1733"/>
        <v>0</v>
      </c>
      <c r="AW1528" t="str">
        <f t="shared" si="1733"/>
        <v>0</v>
      </c>
      <c r="AX1528" t="str">
        <f t="shared" si="1733"/>
        <v>0</v>
      </c>
      <c r="AY1528" t="str">
        <f t="shared" si="1733"/>
        <v>0</v>
      </c>
      <c r="AZ1528" s="22" t="s">
        <v>1103</v>
      </c>
    </row>
    <row r="1529" spans="1:52" ht="15" customHeight="1">
      <c r="A1529" s="61" t="s">
        <v>1104</v>
      </c>
      <c r="B1529" s="88" t="s">
        <v>1105</v>
      </c>
      <c r="C1529" s="86">
        <v>45583.539525462998</v>
      </c>
      <c r="D1529" s="59" t="s">
        <v>1106</v>
      </c>
      <c r="E1529" s="3" t="b">
        <f>ISNUMBER(MATCH(Table1[[#This Row],[Email]],Attendance[Email],0))</f>
        <v>1</v>
      </c>
      <c r="F1529" s="3">
        <f t="shared" si="1719"/>
        <v>45583.872858796334</v>
      </c>
      <c r="G1529" s="21">
        <f>DAY(Table1[[#This Row],[Actual Time]])</f>
        <v>18</v>
      </c>
      <c r="H1529">
        <f>MONTH(Table1[[#This Row],[Actual Time]])</f>
        <v>10</v>
      </c>
      <c r="I1529">
        <f>YEAR(Table1[[#This Row],[Actual Time]])</f>
        <v>2024</v>
      </c>
      <c r="J1529" t="str">
        <f t="shared" si="1720"/>
        <v>18/10/2024</v>
      </c>
      <c r="K1529" s="3" t="str">
        <f t="shared" ref="K1529:T1538" si="1734">IF(K$1=$J1529,"1","0")</f>
        <v>0</v>
      </c>
      <c r="L1529" t="str">
        <f t="shared" si="1734"/>
        <v>0</v>
      </c>
      <c r="M1529" t="str">
        <f t="shared" si="1734"/>
        <v>0</v>
      </c>
      <c r="N1529" t="str">
        <f t="shared" si="1734"/>
        <v>0</v>
      </c>
      <c r="O1529" t="str">
        <f t="shared" si="1734"/>
        <v>0</v>
      </c>
      <c r="P1529" t="str">
        <f t="shared" si="1734"/>
        <v>0</v>
      </c>
      <c r="Q1529" t="str">
        <f t="shared" si="1734"/>
        <v>0</v>
      </c>
      <c r="R1529" t="str">
        <f t="shared" si="1734"/>
        <v>0</v>
      </c>
      <c r="S1529" t="str">
        <f t="shared" si="1734"/>
        <v>0</v>
      </c>
      <c r="T1529" t="str">
        <f t="shared" si="1734"/>
        <v>0</v>
      </c>
      <c r="U1529" t="str">
        <f t="shared" ref="U1529:AD1538" si="1735">IF(U$1=$J1529,"1","0")</f>
        <v>0</v>
      </c>
      <c r="V1529" t="str">
        <f t="shared" si="1735"/>
        <v>0</v>
      </c>
      <c r="W1529" t="str">
        <f t="shared" si="1735"/>
        <v>0</v>
      </c>
      <c r="X1529" t="str">
        <f t="shared" si="1735"/>
        <v>0</v>
      </c>
      <c r="Y1529" t="str">
        <f t="shared" si="1735"/>
        <v>0</v>
      </c>
      <c r="Z1529" t="str">
        <f t="shared" si="1735"/>
        <v>0</v>
      </c>
      <c r="AA1529" t="str">
        <f t="shared" si="1735"/>
        <v>0</v>
      </c>
      <c r="AB1529" s="3" t="str">
        <f t="shared" si="1735"/>
        <v>0</v>
      </c>
      <c r="AC1529" t="str">
        <f t="shared" si="1735"/>
        <v>0</v>
      </c>
      <c r="AD1529" t="str">
        <f t="shared" si="1735"/>
        <v>0</v>
      </c>
      <c r="AE1529" t="str">
        <f t="shared" ref="AE1529:AN1538" si="1736">IF(AE$1=$J1529,"1","0")</f>
        <v>0</v>
      </c>
      <c r="AF1529" t="str">
        <f t="shared" si="1736"/>
        <v>0</v>
      </c>
      <c r="AG1529" t="str">
        <f t="shared" si="1736"/>
        <v>0</v>
      </c>
      <c r="AH1529" t="str">
        <f t="shared" si="1736"/>
        <v>1</v>
      </c>
      <c r="AI1529" t="str">
        <f t="shared" si="1736"/>
        <v>0</v>
      </c>
      <c r="AJ1529" t="str">
        <f t="shared" si="1736"/>
        <v>0</v>
      </c>
      <c r="AK1529" t="str">
        <f t="shared" si="1736"/>
        <v>0</v>
      </c>
      <c r="AL1529" t="str">
        <f t="shared" si="1736"/>
        <v>0</v>
      </c>
      <c r="AM1529" t="str">
        <f t="shared" si="1736"/>
        <v>0</v>
      </c>
      <c r="AN1529" t="str">
        <f t="shared" si="1736"/>
        <v>0</v>
      </c>
      <c r="AO1529" t="str">
        <f t="shared" ref="AO1529:AY1538" si="1737">IF(AO$1=$J1529,"1","0")</f>
        <v>0</v>
      </c>
      <c r="AP1529" t="str">
        <f t="shared" si="1737"/>
        <v>0</v>
      </c>
      <c r="AQ1529" t="str">
        <f t="shared" si="1737"/>
        <v>0</v>
      </c>
      <c r="AR1529" t="str">
        <f t="shared" si="1737"/>
        <v>0</v>
      </c>
      <c r="AS1529" t="str">
        <f t="shared" si="1737"/>
        <v>0</v>
      </c>
      <c r="AT1529" t="str">
        <f t="shared" si="1737"/>
        <v>0</v>
      </c>
      <c r="AU1529" t="str">
        <f t="shared" si="1737"/>
        <v>0</v>
      </c>
      <c r="AV1529" t="str">
        <f t="shared" si="1737"/>
        <v>0</v>
      </c>
      <c r="AW1529" t="str">
        <f t="shared" si="1737"/>
        <v>0</v>
      </c>
      <c r="AX1529" t="str">
        <f t="shared" si="1737"/>
        <v>0</v>
      </c>
      <c r="AY1529" t="str">
        <f t="shared" si="1737"/>
        <v>0</v>
      </c>
      <c r="AZ1529" s="22"/>
    </row>
    <row r="1530" spans="1:52" ht="15" customHeight="1">
      <c r="A1530" s="33" t="s">
        <v>58</v>
      </c>
      <c r="B1530" s="89" t="str">
        <f t="shared" ref="B1530:B1564" si="1738">LEFT($A1530,8)</f>
        <v>2304336G</v>
      </c>
      <c r="C1530" s="86">
        <v>45586.666666666701</v>
      </c>
      <c r="D1530" s="29" t="s">
        <v>871</v>
      </c>
      <c r="E1530" s="3" t="b">
        <f>ISNUMBER(MATCH(Table1[[#This Row],[Email]],Attendance[Email],0))</f>
        <v>1</v>
      </c>
      <c r="F1530" s="3">
        <f t="shared" si="1719"/>
        <v>45587.000000000036</v>
      </c>
      <c r="G1530" s="21">
        <f>DAY(Table1[[#This Row],[Actual Time]])</f>
        <v>22</v>
      </c>
      <c r="H1530">
        <f>MONTH(Table1[[#This Row],[Actual Time]])</f>
        <v>10</v>
      </c>
      <c r="I1530">
        <f>YEAR(Table1[[#This Row],[Actual Time]])</f>
        <v>2024</v>
      </c>
      <c r="J1530" t="str">
        <f t="shared" si="1720"/>
        <v>22/10/2024</v>
      </c>
      <c r="K1530" s="3" t="str">
        <f t="shared" si="1734"/>
        <v>0</v>
      </c>
      <c r="L1530" t="str">
        <f t="shared" si="1734"/>
        <v>0</v>
      </c>
      <c r="M1530" t="str">
        <f t="shared" si="1734"/>
        <v>0</v>
      </c>
      <c r="N1530" t="str">
        <f t="shared" si="1734"/>
        <v>0</v>
      </c>
      <c r="O1530" t="str">
        <f t="shared" si="1734"/>
        <v>0</v>
      </c>
      <c r="P1530" t="str">
        <f t="shared" si="1734"/>
        <v>0</v>
      </c>
      <c r="Q1530" t="str">
        <f t="shared" si="1734"/>
        <v>0</v>
      </c>
      <c r="R1530" t="str">
        <f t="shared" si="1734"/>
        <v>0</v>
      </c>
      <c r="S1530" t="str">
        <f t="shared" si="1734"/>
        <v>0</v>
      </c>
      <c r="T1530" t="str">
        <f t="shared" si="1734"/>
        <v>0</v>
      </c>
      <c r="U1530" t="str">
        <f t="shared" si="1735"/>
        <v>0</v>
      </c>
      <c r="V1530" t="str">
        <f t="shared" si="1735"/>
        <v>0</v>
      </c>
      <c r="W1530" t="str">
        <f t="shared" si="1735"/>
        <v>0</v>
      </c>
      <c r="X1530" t="str">
        <f t="shared" si="1735"/>
        <v>0</v>
      </c>
      <c r="Y1530" t="str">
        <f t="shared" si="1735"/>
        <v>0</v>
      </c>
      <c r="Z1530" t="str">
        <f t="shared" si="1735"/>
        <v>0</v>
      </c>
      <c r="AA1530" t="str">
        <f t="shared" si="1735"/>
        <v>0</v>
      </c>
      <c r="AB1530" s="3" t="str">
        <f t="shared" si="1735"/>
        <v>0</v>
      </c>
      <c r="AC1530" t="str">
        <f t="shared" si="1735"/>
        <v>0</v>
      </c>
      <c r="AD1530" t="str">
        <f t="shared" si="1735"/>
        <v>0</v>
      </c>
      <c r="AE1530" t="str">
        <f t="shared" si="1736"/>
        <v>0</v>
      </c>
      <c r="AF1530" t="str">
        <f t="shared" si="1736"/>
        <v>0</v>
      </c>
      <c r="AG1530" t="str">
        <f t="shared" si="1736"/>
        <v>0</v>
      </c>
      <c r="AH1530" t="str">
        <f t="shared" si="1736"/>
        <v>0</v>
      </c>
      <c r="AI1530" t="str">
        <f t="shared" si="1736"/>
        <v>0</v>
      </c>
      <c r="AJ1530" t="str">
        <f t="shared" si="1736"/>
        <v>0</v>
      </c>
      <c r="AK1530" t="str">
        <f t="shared" si="1736"/>
        <v>0</v>
      </c>
      <c r="AL1530" t="str">
        <f t="shared" si="1736"/>
        <v>0</v>
      </c>
      <c r="AM1530" t="str">
        <f t="shared" si="1736"/>
        <v>0</v>
      </c>
      <c r="AN1530" t="str">
        <f t="shared" si="1736"/>
        <v>0</v>
      </c>
      <c r="AO1530" t="str">
        <f t="shared" si="1737"/>
        <v>0</v>
      </c>
      <c r="AP1530" t="str">
        <f t="shared" si="1737"/>
        <v>0</v>
      </c>
      <c r="AQ1530" t="str">
        <f t="shared" si="1737"/>
        <v>0</v>
      </c>
      <c r="AR1530" t="str">
        <f t="shared" si="1737"/>
        <v>0</v>
      </c>
      <c r="AS1530" t="str">
        <f t="shared" si="1737"/>
        <v>0</v>
      </c>
      <c r="AT1530" t="str">
        <f t="shared" si="1737"/>
        <v>0</v>
      </c>
      <c r="AU1530" t="str">
        <f t="shared" si="1737"/>
        <v>0</v>
      </c>
      <c r="AV1530" t="str">
        <f t="shared" si="1737"/>
        <v>0</v>
      </c>
      <c r="AW1530" t="str">
        <f t="shared" si="1737"/>
        <v>0</v>
      </c>
      <c r="AX1530" t="str">
        <f t="shared" si="1737"/>
        <v>0</v>
      </c>
      <c r="AY1530" t="str">
        <f t="shared" si="1737"/>
        <v>0</v>
      </c>
      <c r="AZ1530" s="22" t="s">
        <v>1107</v>
      </c>
    </row>
    <row r="1531" spans="1:52" ht="15" customHeight="1">
      <c r="A1531" s="33" t="s">
        <v>122</v>
      </c>
      <c r="B1531" s="89" t="str">
        <f t="shared" si="1738"/>
        <v>2401808G</v>
      </c>
      <c r="C1531" s="86">
        <v>45587.666666666701</v>
      </c>
      <c r="D1531" s="29" t="s">
        <v>1065</v>
      </c>
      <c r="E1531" s="3" t="b">
        <f>ISNUMBER(MATCH(Table1[[#This Row],[Email]],Attendance[Email],0))</f>
        <v>1</v>
      </c>
      <c r="F1531" s="3">
        <f t="shared" ref="F1531:F1562" si="1739">$C1531+(8/24)</f>
        <v>45588.000000000036</v>
      </c>
      <c r="G1531" s="21">
        <f>DAY(Table1[[#This Row],[Actual Time]])</f>
        <v>23</v>
      </c>
      <c r="H1531">
        <f>MONTH(Table1[[#This Row],[Actual Time]])</f>
        <v>10</v>
      </c>
      <c r="I1531">
        <f>YEAR(Table1[[#This Row],[Actual Time]])</f>
        <v>2024</v>
      </c>
      <c r="J1531" t="str">
        <f t="shared" ref="J1531:J1562" si="1740">G1531&amp;"/"&amp;H1531&amp;"/"&amp;I1531</f>
        <v>23/10/2024</v>
      </c>
      <c r="K1531" s="3" t="str">
        <f t="shared" si="1734"/>
        <v>0</v>
      </c>
      <c r="L1531" t="str">
        <f t="shared" si="1734"/>
        <v>0</v>
      </c>
      <c r="M1531" t="str">
        <f t="shared" si="1734"/>
        <v>0</v>
      </c>
      <c r="N1531" t="str">
        <f t="shared" si="1734"/>
        <v>0</v>
      </c>
      <c r="O1531" t="str">
        <f t="shared" si="1734"/>
        <v>0</v>
      </c>
      <c r="P1531" t="str">
        <f t="shared" si="1734"/>
        <v>0</v>
      </c>
      <c r="Q1531" t="str">
        <f t="shared" si="1734"/>
        <v>0</v>
      </c>
      <c r="R1531" t="str">
        <f t="shared" si="1734"/>
        <v>0</v>
      </c>
      <c r="S1531" t="str">
        <f t="shared" si="1734"/>
        <v>0</v>
      </c>
      <c r="T1531" t="str">
        <f t="shared" si="1734"/>
        <v>0</v>
      </c>
      <c r="U1531" t="str">
        <f t="shared" si="1735"/>
        <v>0</v>
      </c>
      <c r="V1531" t="str">
        <f t="shared" si="1735"/>
        <v>0</v>
      </c>
      <c r="W1531" t="str">
        <f t="shared" si="1735"/>
        <v>0</v>
      </c>
      <c r="X1531" t="str">
        <f t="shared" si="1735"/>
        <v>0</v>
      </c>
      <c r="Y1531" t="str">
        <f t="shared" si="1735"/>
        <v>0</v>
      </c>
      <c r="Z1531" t="str">
        <f t="shared" si="1735"/>
        <v>0</v>
      </c>
      <c r="AA1531" t="str">
        <f t="shared" si="1735"/>
        <v>0</v>
      </c>
      <c r="AB1531" s="3" t="str">
        <f t="shared" si="1735"/>
        <v>0</v>
      </c>
      <c r="AC1531" t="str">
        <f t="shared" si="1735"/>
        <v>0</v>
      </c>
      <c r="AD1531" t="str">
        <f t="shared" si="1735"/>
        <v>0</v>
      </c>
      <c r="AE1531" t="str">
        <f t="shared" si="1736"/>
        <v>0</v>
      </c>
      <c r="AF1531" t="str">
        <f t="shared" si="1736"/>
        <v>0</v>
      </c>
      <c r="AG1531" t="str">
        <f t="shared" si="1736"/>
        <v>0</v>
      </c>
      <c r="AH1531" t="str">
        <f t="shared" si="1736"/>
        <v>0</v>
      </c>
      <c r="AI1531" t="str">
        <f t="shared" si="1736"/>
        <v>0</v>
      </c>
      <c r="AJ1531" t="str">
        <f t="shared" si="1736"/>
        <v>0</v>
      </c>
      <c r="AK1531" t="str">
        <f t="shared" si="1736"/>
        <v>0</v>
      </c>
      <c r="AL1531" t="str">
        <f t="shared" si="1736"/>
        <v>0</v>
      </c>
      <c r="AM1531" t="str">
        <f t="shared" si="1736"/>
        <v>0</v>
      </c>
      <c r="AN1531" t="str">
        <f t="shared" si="1736"/>
        <v>0</v>
      </c>
      <c r="AO1531" t="str">
        <f t="shared" si="1737"/>
        <v>0</v>
      </c>
      <c r="AP1531" t="str">
        <f t="shared" si="1737"/>
        <v>0</v>
      </c>
      <c r="AQ1531" t="str">
        <f t="shared" si="1737"/>
        <v>0</v>
      </c>
      <c r="AR1531" t="str">
        <f t="shared" si="1737"/>
        <v>0</v>
      </c>
      <c r="AS1531" t="str">
        <f t="shared" si="1737"/>
        <v>0</v>
      </c>
      <c r="AT1531" t="str">
        <f t="shared" si="1737"/>
        <v>0</v>
      </c>
      <c r="AU1531" t="str">
        <f t="shared" si="1737"/>
        <v>0</v>
      </c>
      <c r="AV1531" t="str">
        <f t="shared" si="1737"/>
        <v>0</v>
      </c>
      <c r="AW1531" t="str">
        <f t="shared" si="1737"/>
        <v>0</v>
      </c>
      <c r="AX1531" t="str">
        <f t="shared" si="1737"/>
        <v>0</v>
      </c>
      <c r="AY1531" t="str">
        <f t="shared" si="1737"/>
        <v>0</v>
      </c>
      <c r="AZ1531" s="22" t="s">
        <v>1108</v>
      </c>
    </row>
    <row r="1532" spans="1:52" ht="15" customHeight="1">
      <c r="A1532" s="33" t="s">
        <v>262</v>
      </c>
      <c r="B1532" s="89" t="str">
        <f t="shared" si="1738"/>
        <v>2401771G</v>
      </c>
      <c r="C1532" s="86">
        <v>45587.666666666701</v>
      </c>
      <c r="D1532" s="29" t="s">
        <v>1046</v>
      </c>
      <c r="E1532" s="3" t="b">
        <f>ISNUMBER(MATCH(Table1[[#This Row],[Email]],Attendance[Email],0))</f>
        <v>1</v>
      </c>
      <c r="F1532" s="3">
        <f t="shared" si="1739"/>
        <v>45588.000000000036</v>
      </c>
      <c r="G1532" s="21">
        <f>DAY(Table1[[#This Row],[Actual Time]])</f>
        <v>23</v>
      </c>
      <c r="H1532">
        <f>MONTH(Table1[[#This Row],[Actual Time]])</f>
        <v>10</v>
      </c>
      <c r="I1532">
        <f>YEAR(Table1[[#This Row],[Actual Time]])</f>
        <v>2024</v>
      </c>
      <c r="J1532" t="str">
        <f t="shared" si="1740"/>
        <v>23/10/2024</v>
      </c>
      <c r="K1532" s="3" t="str">
        <f t="shared" si="1734"/>
        <v>0</v>
      </c>
      <c r="L1532" t="str">
        <f t="shared" si="1734"/>
        <v>0</v>
      </c>
      <c r="M1532" t="str">
        <f t="shared" si="1734"/>
        <v>0</v>
      </c>
      <c r="N1532" t="str">
        <f t="shared" si="1734"/>
        <v>0</v>
      </c>
      <c r="O1532" t="str">
        <f t="shared" si="1734"/>
        <v>0</v>
      </c>
      <c r="P1532" t="str">
        <f t="shared" si="1734"/>
        <v>0</v>
      </c>
      <c r="Q1532" t="str">
        <f t="shared" si="1734"/>
        <v>0</v>
      </c>
      <c r="R1532" t="str">
        <f t="shared" si="1734"/>
        <v>0</v>
      </c>
      <c r="S1532" t="str">
        <f t="shared" si="1734"/>
        <v>0</v>
      </c>
      <c r="T1532" t="str">
        <f t="shared" si="1734"/>
        <v>0</v>
      </c>
      <c r="U1532" t="str">
        <f t="shared" si="1735"/>
        <v>0</v>
      </c>
      <c r="V1532" t="str">
        <f t="shared" si="1735"/>
        <v>0</v>
      </c>
      <c r="W1532" t="str">
        <f t="shared" si="1735"/>
        <v>0</v>
      </c>
      <c r="X1532" t="str">
        <f t="shared" si="1735"/>
        <v>0</v>
      </c>
      <c r="Y1532" t="str">
        <f t="shared" si="1735"/>
        <v>0</v>
      </c>
      <c r="Z1532" t="str">
        <f t="shared" si="1735"/>
        <v>0</v>
      </c>
      <c r="AA1532" t="str">
        <f t="shared" si="1735"/>
        <v>0</v>
      </c>
      <c r="AB1532" s="3" t="str">
        <f t="shared" si="1735"/>
        <v>0</v>
      </c>
      <c r="AC1532" t="str">
        <f t="shared" si="1735"/>
        <v>0</v>
      </c>
      <c r="AD1532" t="str">
        <f t="shared" si="1735"/>
        <v>0</v>
      </c>
      <c r="AE1532" t="str">
        <f t="shared" si="1736"/>
        <v>0</v>
      </c>
      <c r="AF1532" t="str">
        <f t="shared" si="1736"/>
        <v>0</v>
      </c>
      <c r="AG1532" t="str">
        <f t="shared" si="1736"/>
        <v>0</v>
      </c>
      <c r="AH1532" t="str">
        <f t="shared" si="1736"/>
        <v>0</v>
      </c>
      <c r="AI1532" t="str">
        <f t="shared" si="1736"/>
        <v>0</v>
      </c>
      <c r="AJ1532" t="str">
        <f t="shared" si="1736"/>
        <v>0</v>
      </c>
      <c r="AK1532" t="str">
        <f t="shared" si="1736"/>
        <v>0</v>
      </c>
      <c r="AL1532" t="str">
        <f t="shared" si="1736"/>
        <v>0</v>
      </c>
      <c r="AM1532" t="str">
        <f t="shared" si="1736"/>
        <v>0</v>
      </c>
      <c r="AN1532" t="str">
        <f t="shared" si="1736"/>
        <v>0</v>
      </c>
      <c r="AO1532" t="str">
        <f t="shared" si="1737"/>
        <v>0</v>
      </c>
      <c r="AP1532" t="str">
        <f t="shared" si="1737"/>
        <v>0</v>
      </c>
      <c r="AQ1532" t="str">
        <f t="shared" si="1737"/>
        <v>0</v>
      </c>
      <c r="AR1532" t="str">
        <f t="shared" si="1737"/>
        <v>0</v>
      </c>
      <c r="AS1532" t="str">
        <f t="shared" si="1737"/>
        <v>0</v>
      </c>
      <c r="AT1532" t="str">
        <f t="shared" si="1737"/>
        <v>0</v>
      </c>
      <c r="AU1532" t="str">
        <f t="shared" si="1737"/>
        <v>0</v>
      </c>
      <c r="AV1532" t="str">
        <f t="shared" si="1737"/>
        <v>0</v>
      </c>
      <c r="AW1532" t="str">
        <f t="shared" si="1737"/>
        <v>0</v>
      </c>
      <c r="AX1532" t="str">
        <f t="shared" si="1737"/>
        <v>0</v>
      </c>
      <c r="AY1532" t="str">
        <f t="shared" si="1737"/>
        <v>0</v>
      </c>
      <c r="AZ1532" s="22" t="s">
        <v>1109</v>
      </c>
    </row>
    <row r="1533" spans="1:52" ht="15" customHeight="1">
      <c r="A1533" s="33" t="s">
        <v>463</v>
      </c>
      <c r="B1533" s="89" t="str">
        <f t="shared" si="1738"/>
        <v>2400496B</v>
      </c>
      <c r="C1533" s="86">
        <v>45587.666666666701</v>
      </c>
      <c r="D1533" s="29" t="s">
        <v>1072</v>
      </c>
      <c r="E1533" s="3" t="b">
        <f>ISNUMBER(MATCH(Table1[[#This Row],[Email]],Attendance[Email],0))</f>
        <v>1</v>
      </c>
      <c r="F1533" s="3">
        <f t="shared" si="1739"/>
        <v>45588.000000000036</v>
      </c>
      <c r="G1533" s="21">
        <f>DAY(Table1[[#This Row],[Actual Time]])</f>
        <v>23</v>
      </c>
      <c r="H1533">
        <f>MONTH(Table1[[#This Row],[Actual Time]])</f>
        <v>10</v>
      </c>
      <c r="I1533">
        <f>YEAR(Table1[[#This Row],[Actual Time]])</f>
        <v>2024</v>
      </c>
      <c r="J1533" t="str">
        <f t="shared" si="1740"/>
        <v>23/10/2024</v>
      </c>
      <c r="K1533" s="3" t="str">
        <f t="shared" si="1734"/>
        <v>0</v>
      </c>
      <c r="L1533" t="str">
        <f t="shared" si="1734"/>
        <v>0</v>
      </c>
      <c r="M1533" t="str">
        <f t="shared" si="1734"/>
        <v>0</v>
      </c>
      <c r="N1533" t="str">
        <f t="shared" si="1734"/>
        <v>0</v>
      </c>
      <c r="O1533" t="str">
        <f t="shared" si="1734"/>
        <v>0</v>
      </c>
      <c r="P1533" t="str">
        <f t="shared" si="1734"/>
        <v>0</v>
      </c>
      <c r="Q1533" t="str">
        <f t="shared" si="1734"/>
        <v>0</v>
      </c>
      <c r="R1533" t="str">
        <f t="shared" si="1734"/>
        <v>0</v>
      </c>
      <c r="S1533" t="str">
        <f t="shared" si="1734"/>
        <v>0</v>
      </c>
      <c r="T1533" t="str">
        <f t="shared" si="1734"/>
        <v>0</v>
      </c>
      <c r="U1533" t="str">
        <f t="shared" si="1735"/>
        <v>0</v>
      </c>
      <c r="V1533" t="str">
        <f t="shared" si="1735"/>
        <v>0</v>
      </c>
      <c r="W1533" t="str">
        <f t="shared" si="1735"/>
        <v>0</v>
      </c>
      <c r="X1533" t="str">
        <f t="shared" si="1735"/>
        <v>0</v>
      </c>
      <c r="Y1533" t="str">
        <f t="shared" si="1735"/>
        <v>0</v>
      </c>
      <c r="Z1533" t="str">
        <f t="shared" si="1735"/>
        <v>0</v>
      </c>
      <c r="AA1533" t="str">
        <f t="shared" si="1735"/>
        <v>0</v>
      </c>
      <c r="AB1533" s="3" t="str">
        <f t="shared" si="1735"/>
        <v>0</v>
      </c>
      <c r="AC1533" t="str">
        <f t="shared" si="1735"/>
        <v>0</v>
      </c>
      <c r="AD1533" t="str">
        <f t="shared" si="1735"/>
        <v>0</v>
      </c>
      <c r="AE1533" t="str">
        <f t="shared" si="1736"/>
        <v>0</v>
      </c>
      <c r="AF1533" t="str">
        <f t="shared" si="1736"/>
        <v>0</v>
      </c>
      <c r="AG1533" t="str">
        <f t="shared" si="1736"/>
        <v>0</v>
      </c>
      <c r="AH1533" t="str">
        <f t="shared" si="1736"/>
        <v>0</v>
      </c>
      <c r="AI1533" t="str">
        <f t="shared" si="1736"/>
        <v>0</v>
      </c>
      <c r="AJ1533" t="str">
        <f t="shared" si="1736"/>
        <v>0</v>
      </c>
      <c r="AK1533" t="str">
        <f t="shared" si="1736"/>
        <v>0</v>
      </c>
      <c r="AL1533" t="str">
        <f t="shared" si="1736"/>
        <v>0</v>
      </c>
      <c r="AM1533" t="str">
        <f t="shared" si="1736"/>
        <v>0</v>
      </c>
      <c r="AN1533" t="str">
        <f t="shared" si="1736"/>
        <v>0</v>
      </c>
      <c r="AO1533" t="str">
        <f t="shared" si="1737"/>
        <v>0</v>
      </c>
      <c r="AP1533" t="str">
        <f t="shared" si="1737"/>
        <v>0</v>
      </c>
      <c r="AQ1533" t="str">
        <f t="shared" si="1737"/>
        <v>0</v>
      </c>
      <c r="AR1533" t="str">
        <f t="shared" si="1737"/>
        <v>0</v>
      </c>
      <c r="AS1533" t="str">
        <f t="shared" si="1737"/>
        <v>0</v>
      </c>
      <c r="AT1533" t="str">
        <f t="shared" si="1737"/>
        <v>0</v>
      </c>
      <c r="AU1533" t="str">
        <f t="shared" si="1737"/>
        <v>0</v>
      </c>
      <c r="AV1533" t="str">
        <f t="shared" si="1737"/>
        <v>0</v>
      </c>
      <c r="AW1533" t="str">
        <f t="shared" si="1737"/>
        <v>0</v>
      </c>
      <c r="AX1533" t="str">
        <f t="shared" si="1737"/>
        <v>0</v>
      </c>
      <c r="AY1533" t="str">
        <f t="shared" si="1737"/>
        <v>0</v>
      </c>
      <c r="AZ1533" s="22" t="s">
        <v>1110</v>
      </c>
    </row>
    <row r="1534" spans="1:52" ht="15" customHeight="1">
      <c r="A1534" s="33" t="s">
        <v>198</v>
      </c>
      <c r="B1534" s="89" t="str">
        <f t="shared" si="1738"/>
        <v>2401377C</v>
      </c>
      <c r="C1534" s="86">
        <v>45587.666666666701</v>
      </c>
      <c r="D1534" s="29" t="s">
        <v>1111</v>
      </c>
      <c r="E1534" s="3" t="b">
        <f>ISNUMBER(MATCH(Table1[[#This Row],[Email]],Attendance[Email],0))</f>
        <v>1</v>
      </c>
      <c r="F1534" s="3">
        <f t="shared" si="1739"/>
        <v>45588.000000000036</v>
      </c>
      <c r="G1534" s="21">
        <f>DAY(Table1[[#This Row],[Actual Time]])</f>
        <v>23</v>
      </c>
      <c r="H1534">
        <f>MONTH(Table1[[#This Row],[Actual Time]])</f>
        <v>10</v>
      </c>
      <c r="I1534">
        <f>YEAR(Table1[[#This Row],[Actual Time]])</f>
        <v>2024</v>
      </c>
      <c r="J1534" t="str">
        <f t="shared" si="1740"/>
        <v>23/10/2024</v>
      </c>
      <c r="K1534" s="3" t="str">
        <f t="shared" si="1734"/>
        <v>0</v>
      </c>
      <c r="L1534" t="str">
        <f t="shared" si="1734"/>
        <v>0</v>
      </c>
      <c r="M1534" t="str">
        <f t="shared" si="1734"/>
        <v>0</v>
      </c>
      <c r="N1534" t="str">
        <f t="shared" si="1734"/>
        <v>0</v>
      </c>
      <c r="O1534" t="str">
        <f t="shared" si="1734"/>
        <v>0</v>
      </c>
      <c r="P1534" t="str">
        <f t="shared" si="1734"/>
        <v>0</v>
      </c>
      <c r="Q1534" t="str">
        <f t="shared" si="1734"/>
        <v>0</v>
      </c>
      <c r="R1534" t="str">
        <f t="shared" si="1734"/>
        <v>0</v>
      </c>
      <c r="S1534" t="str">
        <f t="shared" si="1734"/>
        <v>0</v>
      </c>
      <c r="T1534" t="str">
        <f t="shared" si="1734"/>
        <v>0</v>
      </c>
      <c r="U1534" t="str">
        <f t="shared" si="1735"/>
        <v>0</v>
      </c>
      <c r="V1534" t="str">
        <f t="shared" si="1735"/>
        <v>0</v>
      </c>
      <c r="W1534" t="str">
        <f t="shared" si="1735"/>
        <v>0</v>
      </c>
      <c r="X1534" t="str">
        <f t="shared" si="1735"/>
        <v>0</v>
      </c>
      <c r="Y1534" t="str">
        <f t="shared" si="1735"/>
        <v>0</v>
      </c>
      <c r="Z1534" t="str">
        <f t="shared" si="1735"/>
        <v>0</v>
      </c>
      <c r="AA1534" t="str">
        <f t="shared" si="1735"/>
        <v>0</v>
      </c>
      <c r="AB1534" s="3" t="str">
        <f t="shared" si="1735"/>
        <v>0</v>
      </c>
      <c r="AC1534" t="str">
        <f t="shared" si="1735"/>
        <v>0</v>
      </c>
      <c r="AD1534" t="str">
        <f t="shared" si="1735"/>
        <v>0</v>
      </c>
      <c r="AE1534" t="str">
        <f t="shared" si="1736"/>
        <v>0</v>
      </c>
      <c r="AF1534" t="str">
        <f t="shared" si="1736"/>
        <v>0</v>
      </c>
      <c r="AG1534" t="str">
        <f t="shared" si="1736"/>
        <v>0</v>
      </c>
      <c r="AH1534" t="str">
        <f t="shared" si="1736"/>
        <v>0</v>
      </c>
      <c r="AI1534" t="str">
        <f t="shared" si="1736"/>
        <v>0</v>
      </c>
      <c r="AJ1534" t="str">
        <f t="shared" si="1736"/>
        <v>0</v>
      </c>
      <c r="AK1534" t="str">
        <f t="shared" si="1736"/>
        <v>0</v>
      </c>
      <c r="AL1534" t="str">
        <f t="shared" si="1736"/>
        <v>0</v>
      </c>
      <c r="AM1534" t="str">
        <f t="shared" si="1736"/>
        <v>0</v>
      </c>
      <c r="AN1534" t="str">
        <f t="shared" si="1736"/>
        <v>0</v>
      </c>
      <c r="AO1534" t="str">
        <f t="shared" si="1737"/>
        <v>0</v>
      </c>
      <c r="AP1534" t="str">
        <f t="shared" si="1737"/>
        <v>0</v>
      </c>
      <c r="AQ1534" t="str">
        <f t="shared" si="1737"/>
        <v>0</v>
      </c>
      <c r="AR1534" t="str">
        <f t="shared" si="1737"/>
        <v>0</v>
      </c>
      <c r="AS1534" t="str">
        <f t="shared" si="1737"/>
        <v>0</v>
      </c>
      <c r="AT1534" t="str">
        <f t="shared" si="1737"/>
        <v>0</v>
      </c>
      <c r="AU1534" t="str">
        <f t="shared" si="1737"/>
        <v>0</v>
      </c>
      <c r="AV1534" t="str">
        <f t="shared" si="1737"/>
        <v>0</v>
      </c>
      <c r="AW1534" t="str">
        <f t="shared" si="1737"/>
        <v>0</v>
      </c>
      <c r="AX1534" t="str">
        <f t="shared" si="1737"/>
        <v>0</v>
      </c>
      <c r="AY1534" t="str">
        <f t="shared" si="1737"/>
        <v>0</v>
      </c>
      <c r="AZ1534" s="22" t="s">
        <v>1112</v>
      </c>
    </row>
    <row r="1535" spans="1:52" ht="15" customHeight="1">
      <c r="A1535" s="33" t="s">
        <v>118</v>
      </c>
      <c r="B1535" s="89" t="str">
        <f t="shared" si="1738"/>
        <v>2401360I</v>
      </c>
      <c r="C1535" s="86">
        <v>45587.666666666701</v>
      </c>
      <c r="D1535" s="29" t="s">
        <v>1113</v>
      </c>
      <c r="E1535" s="3" t="b">
        <f>ISNUMBER(MATCH(Table1[[#This Row],[Email]],Attendance[Email],0))</f>
        <v>1</v>
      </c>
      <c r="F1535" s="3">
        <f t="shared" si="1739"/>
        <v>45588.000000000036</v>
      </c>
      <c r="G1535" s="21">
        <f>DAY(Table1[[#This Row],[Actual Time]])</f>
        <v>23</v>
      </c>
      <c r="H1535">
        <f>MONTH(Table1[[#This Row],[Actual Time]])</f>
        <v>10</v>
      </c>
      <c r="I1535">
        <f>YEAR(Table1[[#This Row],[Actual Time]])</f>
        <v>2024</v>
      </c>
      <c r="J1535" t="str">
        <f t="shared" si="1740"/>
        <v>23/10/2024</v>
      </c>
      <c r="K1535" s="3" t="str">
        <f t="shared" si="1734"/>
        <v>0</v>
      </c>
      <c r="L1535" t="str">
        <f t="shared" si="1734"/>
        <v>0</v>
      </c>
      <c r="M1535" t="str">
        <f t="shared" si="1734"/>
        <v>0</v>
      </c>
      <c r="N1535" t="str">
        <f t="shared" si="1734"/>
        <v>0</v>
      </c>
      <c r="O1535" t="str">
        <f t="shared" si="1734"/>
        <v>0</v>
      </c>
      <c r="P1535" t="str">
        <f t="shared" si="1734"/>
        <v>0</v>
      </c>
      <c r="Q1535" t="str">
        <f t="shared" si="1734"/>
        <v>0</v>
      </c>
      <c r="R1535" t="str">
        <f t="shared" si="1734"/>
        <v>0</v>
      </c>
      <c r="S1535" t="str">
        <f t="shared" si="1734"/>
        <v>0</v>
      </c>
      <c r="T1535" t="str">
        <f t="shared" si="1734"/>
        <v>0</v>
      </c>
      <c r="U1535" t="str">
        <f t="shared" si="1735"/>
        <v>0</v>
      </c>
      <c r="V1535" t="str">
        <f t="shared" si="1735"/>
        <v>0</v>
      </c>
      <c r="W1535" t="str">
        <f t="shared" si="1735"/>
        <v>0</v>
      </c>
      <c r="X1535" t="str">
        <f t="shared" si="1735"/>
        <v>0</v>
      </c>
      <c r="Y1535" t="str">
        <f t="shared" si="1735"/>
        <v>0</v>
      </c>
      <c r="Z1535" t="str">
        <f t="shared" si="1735"/>
        <v>0</v>
      </c>
      <c r="AA1535" t="str">
        <f t="shared" si="1735"/>
        <v>0</v>
      </c>
      <c r="AB1535" s="3" t="str">
        <f t="shared" si="1735"/>
        <v>0</v>
      </c>
      <c r="AC1535" t="str">
        <f t="shared" si="1735"/>
        <v>0</v>
      </c>
      <c r="AD1535" t="str">
        <f t="shared" si="1735"/>
        <v>0</v>
      </c>
      <c r="AE1535" t="str">
        <f t="shared" si="1736"/>
        <v>0</v>
      </c>
      <c r="AF1535" t="str">
        <f t="shared" si="1736"/>
        <v>0</v>
      </c>
      <c r="AG1535" t="str">
        <f t="shared" si="1736"/>
        <v>0</v>
      </c>
      <c r="AH1535" t="str">
        <f t="shared" si="1736"/>
        <v>0</v>
      </c>
      <c r="AI1535" t="str">
        <f t="shared" si="1736"/>
        <v>0</v>
      </c>
      <c r="AJ1535" t="str">
        <f t="shared" si="1736"/>
        <v>0</v>
      </c>
      <c r="AK1535" t="str">
        <f t="shared" si="1736"/>
        <v>0</v>
      </c>
      <c r="AL1535" t="str">
        <f t="shared" si="1736"/>
        <v>0</v>
      </c>
      <c r="AM1535" t="str">
        <f t="shared" si="1736"/>
        <v>0</v>
      </c>
      <c r="AN1535" t="str">
        <f t="shared" si="1736"/>
        <v>0</v>
      </c>
      <c r="AO1535" t="str">
        <f t="shared" si="1737"/>
        <v>0</v>
      </c>
      <c r="AP1535" t="str">
        <f t="shared" si="1737"/>
        <v>0</v>
      </c>
      <c r="AQ1535" t="str">
        <f t="shared" si="1737"/>
        <v>0</v>
      </c>
      <c r="AR1535" t="str">
        <f t="shared" si="1737"/>
        <v>0</v>
      </c>
      <c r="AS1535" t="str">
        <f t="shared" si="1737"/>
        <v>0</v>
      </c>
      <c r="AT1535" t="str">
        <f t="shared" si="1737"/>
        <v>0</v>
      </c>
      <c r="AU1535" t="str">
        <f t="shared" si="1737"/>
        <v>0</v>
      </c>
      <c r="AV1535" t="str">
        <f t="shared" si="1737"/>
        <v>0</v>
      </c>
      <c r="AW1535" t="str">
        <f t="shared" si="1737"/>
        <v>0</v>
      </c>
      <c r="AX1535" t="str">
        <f t="shared" si="1737"/>
        <v>0</v>
      </c>
      <c r="AY1535" t="str">
        <f t="shared" si="1737"/>
        <v>0</v>
      </c>
      <c r="AZ1535" s="22" t="s">
        <v>1114</v>
      </c>
    </row>
    <row r="1536" spans="1:52" ht="15" customHeight="1">
      <c r="A1536" s="33" t="s">
        <v>140</v>
      </c>
      <c r="B1536" s="89" t="str">
        <f t="shared" si="1738"/>
        <v>2404411G</v>
      </c>
      <c r="C1536" s="86">
        <v>45587.666666666701</v>
      </c>
      <c r="D1536" s="29" t="s">
        <v>1060</v>
      </c>
      <c r="E1536" s="3" t="b">
        <f>ISNUMBER(MATCH(Table1[[#This Row],[Email]],Attendance[Email],0))</f>
        <v>1</v>
      </c>
      <c r="F1536" s="3">
        <f t="shared" si="1739"/>
        <v>45588.000000000036</v>
      </c>
      <c r="G1536" s="21">
        <f>DAY(Table1[[#This Row],[Actual Time]])</f>
        <v>23</v>
      </c>
      <c r="H1536">
        <f>MONTH(Table1[[#This Row],[Actual Time]])</f>
        <v>10</v>
      </c>
      <c r="I1536">
        <f>YEAR(Table1[[#This Row],[Actual Time]])</f>
        <v>2024</v>
      </c>
      <c r="J1536" t="str">
        <f t="shared" si="1740"/>
        <v>23/10/2024</v>
      </c>
      <c r="K1536" s="3" t="str">
        <f t="shared" si="1734"/>
        <v>0</v>
      </c>
      <c r="L1536" t="str">
        <f t="shared" si="1734"/>
        <v>0</v>
      </c>
      <c r="M1536" t="str">
        <f t="shared" si="1734"/>
        <v>0</v>
      </c>
      <c r="N1536" t="str">
        <f t="shared" si="1734"/>
        <v>0</v>
      </c>
      <c r="O1536" t="str">
        <f t="shared" si="1734"/>
        <v>0</v>
      </c>
      <c r="P1536" t="str">
        <f t="shared" si="1734"/>
        <v>0</v>
      </c>
      <c r="Q1536" t="str">
        <f t="shared" si="1734"/>
        <v>0</v>
      </c>
      <c r="R1536" t="str">
        <f t="shared" si="1734"/>
        <v>0</v>
      </c>
      <c r="S1536" t="str">
        <f t="shared" si="1734"/>
        <v>0</v>
      </c>
      <c r="T1536" t="str">
        <f t="shared" si="1734"/>
        <v>0</v>
      </c>
      <c r="U1536" t="str">
        <f t="shared" si="1735"/>
        <v>0</v>
      </c>
      <c r="V1536" t="str">
        <f t="shared" si="1735"/>
        <v>0</v>
      </c>
      <c r="W1536" t="str">
        <f t="shared" si="1735"/>
        <v>0</v>
      </c>
      <c r="X1536" t="str">
        <f t="shared" si="1735"/>
        <v>0</v>
      </c>
      <c r="Y1536" t="str">
        <f t="shared" si="1735"/>
        <v>0</v>
      </c>
      <c r="Z1536" t="str">
        <f t="shared" si="1735"/>
        <v>0</v>
      </c>
      <c r="AA1536" t="str">
        <f t="shared" si="1735"/>
        <v>0</v>
      </c>
      <c r="AB1536" s="3" t="str">
        <f t="shared" si="1735"/>
        <v>0</v>
      </c>
      <c r="AC1536" t="str">
        <f t="shared" si="1735"/>
        <v>0</v>
      </c>
      <c r="AD1536" t="str">
        <f t="shared" si="1735"/>
        <v>0</v>
      </c>
      <c r="AE1536" t="str">
        <f t="shared" si="1736"/>
        <v>0</v>
      </c>
      <c r="AF1536" t="str">
        <f t="shared" si="1736"/>
        <v>0</v>
      </c>
      <c r="AG1536" t="str">
        <f t="shared" si="1736"/>
        <v>0</v>
      </c>
      <c r="AH1536" t="str">
        <f t="shared" si="1736"/>
        <v>0</v>
      </c>
      <c r="AI1536" t="str">
        <f t="shared" si="1736"/>
        <v>0</v>
      </c>
      <c r="AJ1536" t="str">
        <f t="shared" si="1736"/>
        <v>0</v>
      </c>
      <c r="AK1536" t="str">
        <f t="shared" si="1736"/>
        <v>0</v>
      </c>
      <c r="AL1536" t="str">
        <f t="shared" si="1736"/>
        <v>0</v>
      </c>
      <c r="AM1536" t="str">
        <f t="shared" si="1736"/>
        <v>0</v>
      </c>
      <c r="AN1536" t="str">
        <f t="shared" si="1736"/>
        <v>0</v>
      </c>
      <c r="AO1536" t="str">
        <f t="shared" si="1737"/>
        <v>0</v>
      </c>
      <c r="AP1536" t="str">
        <f t="shared" si="1737"/>
        <v>0</v>
      </c>
      <c r="AQ1536" t="str">
        <f t="shared" si="1737"/>
        <v>0</v>
      </c>
      <c r="AR1536" t="str">
        <f t="shared" si="1737"/>
        <v>0</v>
      </c>
      <c r="AS1536" t="str">
        <f t="shared" si="1737"/>
        <v>0</v>
      </c>
      <c r="AT1536" t="str">
        <f t="shared" si="1737"/>
        <v>0</v>
      </c>
      <c r="AU1536" t="str">
        <f t="shared" si="1737"/>
        <v>0</v>
      </c>
      <c r="AV1536" t="str">
        <f t="shared" si="1737"/>
        <v>0</v>
      </c>
      <c r="AW1536" t="str">
        <f t="shared" si="1737"/>
        <v>0</v>
      </c>
      <c r="AX1536" t="str">
        <f t="shared" si="1737"/>
        <v>0</v>
      </c>
      <c r="AY1536" t="str">
        <f t="shared" si="1737"/>
        <v>0</v>
      </c>
      <c r="AZ1536" s="22" t="s">
        <v>1115</v>
      </c>
    </row>
    <row r="1537" spans="1:52" ht="15" customHeight="1">
      <c r="A1537" s="33" t="s">
        <v>461</v>
      </c>
      <c r="B1537" s="89" t="str">
        <f t="shared" si="1738"/>
        <v>2401834C</v>
      </c>
      <c r="C1537" s="86">
        <v>45587.666666666701</v>
      </c>
      <c r="D1537" s="29" t="s">
        <v>1067</v>
      </c>
      <c r="E1537" s="3" t="b">
        <f>ISNUMBER(MATCH(Table1[[#This Row],[Email]],Attendance[Email],0))</f>
        <v>1</v>
      </c>
      <c r="F1537" s="3">
        <f t="shared" si="1739"/>
        <v>45588.000000000036</v>
      </c>
      <c r="G1537" s="21">
        <f>DAY(Table1[[#This Row],[Actual Time]])</f>
        <v>23</v>
      </c>
      <c r="H1537">
        <f>MONTH(Table1[[#This Row],[Actual Time]])</f>
        <v>10</v>
      </c>
      <c r="I1537">
        <f>YEAR(Table1[[#This Row],[Actual Time]])</f>
        <v>2024</v>
      </c>
      <c r="J1537" t="str">
        <f t="shared" si="1740"/>
        <v>23/10/2024</v>
      </c>
      <c r="K1537" s="3" t="str">
        <f t="shared" si="1734"/>
        <v>0</v>
      </c>
      <c r="L1537" t="str">
        <f t="shared" si="1734"/>
        <v>0</v>
      </c>
      <c r="M1537" t="str">
        <f t="shared" si="1734"/>
        <v>0</v>
      </c>
      <c r="N1537" t="str">
        <f t="shared" si="1734"/>
        <v>0</v>
      </c>
      <c r="O1537" t="str">
        <f t="shared" si="1734"/>
        <v>0</v>
      </c>
      <c r="P1537" t="str">
        <f t="shared" si="1734"/>
        <v>0</v>
      </c>
      <c r="Q1537" t="str">
        <f t="shared" si="1734"/>
        <v>0</v>
      </c>
      <c r="R1537" t="str">
        <f t="shared" si="1734"/>
        <v>0</v>
      </c>
      <c r="S1537" t="str">
        <f t="shared" si="1734"/>
        <v>0</v>
      </c>
      <c r="T1537" t="str">
        <f t="shared" si="1734"/>
        <v>0</v>
      </c>
      <c r="U1537" t="str">
        <f t="shared" si="1735"/>
        <v>0</v>
      </c>
      <c r="V1537" t="str">
        <f t="shared" si="1735"/>
        <v>0</v>
      </c>
      <c r="W1537" t="str">
        <f t="shared" si="1735"/>
        <v>0</v>
      </c>
      <c r="X1537" t="str">
        <f t="shared" si="1735"/>
        <v>0</v>
      </c>
      <c r="Y1537" t="str">
        <f t="shared" si="1735"/>
        <v>0</v>
      </c>
      <c r="Z1537" t="str">
        <f t="shared" si="1735"/>
        <v>0</v>
      </c>
      <c r="AA1537" t="str">
        <f t="shared" si="1735"/>
        <v>0</v>
      </c>
      <c r="AB1537" s="3" t="str">
        <f t="shared" si="1735"/>
        <v>0</v>
      </c>
      <c r="AC1537" t="str">
        <f t="shared" si="1735"/>
        <v>0</v>
      </c>
      <c r="AD1537" t="str">
        <f t="shared" si="1735"/>
        <v>0</v>
      </c>
      <c r="AE1537" t="str">
        <f t="shared" si="1736"/>
        <v>0</v>
      </c>
      <c r="AF1537" t="str">
        <f t="shared" si="1736"/>
        <v>0</v>
      </c>
      <c r="AG1537" t="str">
        <f t="shared" si="1736"/>
        <v>0</v>
      </c>
      <c r="AH1537" t="str">
        <f t="shared" si="1736"/>
        <v>0</v>
      </c>
      <c r="AI1537" t="str">
        <f t="shared" si="1736"/>
        <v>0</v>
      </c>
      <c r="AJ1537" t="str">
        <f t="shared" si="1736"/>
        <v>0</v>
      </c>
      <c r="AK1537" t="str">
        <f t="shared" si="1736"/>
        <v>0</v>
      </c>
      <c r="AL1537" t="str">
        <f t="shared" si="1736"/>
        <v>0</v>
      </c>
      <c r="AM1537" t="str">
        <f t="shared" si="1736"/>
        <v>0</v>
      </c>
      <c r="AN1537" t="str">
        <f t="shared" si="1736"/>
        <v>0</v>
      </c>
      <c r="AO1537" t="str">
        <f t="shared" si="1737"/>
        <v>0</v>
      </c>
      <c r="AP1537" t="str">
        <f t="shared" si="1737"/>
        <v>0</v>
      </c>
      <c r="AQ1537" t="str">
        <f t="shared" si="1737"/>
        <v>0</v>
      </c>
      <c r="AR1537" t="str">
        <f t="shared" si="1737"/>
        <v>0</v>
      </c>
      <c r="AS1537" t="str">
        <f t="shared" si="1737"/>
        <v>0</v>
      </c>
      <c r="AT1537" t="str">
        <f t="shared" si="1737"/>
        <v>0</v>
      </c>
      <c r="AU1537" t="str">
        <f t="shared" si="1737"/>
        <v>0</v>
      </c>
      <c r="AV1537" t="str">
        <f t="shared" si="1737"/>
        <v>0</v>
      </c>
      <c r="AW1537" t="str">
        <f t="shared" si="1737"/>
        <v>0</v>
      </c>
      <c r="AX1537" t="str">
        <f t="shared" si="1737"/>
        <v>0</v>
      </c>
      <c r="AY1537" t="str">
        <f t="shared" si="1737"/>
        <v>0</v>
      </c>
      <c r="AZ1537" s="22" t="s">
        <v>1116</v>
      </c>
    </row>
    <row r="1538" spans="1:52" ht="15" customHeight="1">
      <c r="A1538" s="33" t="s">
        <v>1073</v>
      </c>
      <c r="B1538" s="89" t="str">
        <f t="shared" si="1738"/>
        <v>2403276E</v>
      </c>
      <c r="C1538" s="86">
        <v>45587.666666666701</v>
      </c>
      <c r="D1538" s="29" t="s">
        <v>1074</v>
      </c>
      <c r="E1538" s="3" t="b">
        <f>ISNUMBER(MATCH(Table1[[#This Row],[Email]],Attendance[Email],0))</f>
        <v>1</v>
      </c>
      <c r="F1538" s="3">
        <f t="shared" si="1739"/>
        <v>45588.000000000036</v>
      </c>
      <c r="G1538" s="21">
        <f>DAY(Table1[[#This Row],[Actual Time]])</f>
        <v>23</v>
      </c>
      <c r="H1538">
        <f>MONTH(Table1[[#This Row],[Actual Time]])</f>
        <v>10</v>
      </c>
      <c r="I1538">
        <f>YEAR(Table1[[#This Row],[Actual Time]])</f>
        <v>2024</v>
      </c>
      <c r="J1538" t="str">
        <f t="shared" si="1740"/>
        <v>23/10/2024</v>
      </c>
      <c r="K1538" s="3" t="str">
        <f t="shared" si="1734"/>
        <v>0</v>
      </c>
      <c r="L1538" t="str">
        <f t="shared" si="1734"/>
        <v>0</v>
      </c>
      <c r="M1538" t="str">
        <f t="shared" si="1734"/>
        <v>0</v>
      </c>
      <c r="N1538" t="str">
        <f t="shared" si="1734"/>
        <v>0</v>
      </c>
      <c r="O1538" t="str">
        <f t="shared" si="1734"/>
        <v>0</v>
      </c>
      <c r="P1538" t="str">
        <f t="shared" si="1734"/>
        <v>0</v>
      </c>
      <c r="Q1538" t="str">
        <f t="shared" si="1734"/>
        <v>0</v>
      </c>
      <c r="R1538" t="str">
        <f t="shared" si="1734"/>
        <v>0</v>
      </c>
      <c r="S1538" t="str">
        <f t="shared" si="1734"/>
        <v>0</v>
      </c>
      <c r="T1538" t="str">
        <f t="shared" si="1734"/>
        <v>0</v>
      </c>
      <c r="U1538" t="str">
        <f t="shared" si="1735"/>
        <v>0</v>
      </c>
      <c r="V1538" t="str">
        <f t="shared" si="1735"/>
        <v>0</v>
      </c>
      <c r="W1538" t="str">
        <f t="shared" si="1735"/>
        <v>0</v>
      </c>
      <c r="X1538" t="str">
        <f t="shared" si="1735"/>
        <v>0</v>
      </c>
      <c r="Y1538" t="str">
        <f t="shared" si="1735"/>
        <v>0</v>
      </c>
      <c r="Z1538" t="str">
        <f t="shared" si="1735"/>
        <v>0</v>
      </c>
      <c r="AA1538" t="str">
        <f t="shared" si="1735"/>
        <v>0</v>
      </c>
      <c r="AB1538" s="3" t="str">
        <f t="shared" si="1735"/>
        <v>0</v>
      </c>
      <c r="AC1538" t="str">
        <f t="shared" si="1735"/>
        <v>0</v>
      </c>
      <c r="AD1538" t="str">
        <f t="shared" si="1735"/>
        <v>0</v>
      </c>
      <c r="AE1538" t="str">
        <f t="shared" si="1736"/>
        <v>0</v>
      </c>
      <c r="AF1538" t="str">
        <f t="shared" si="1736"/>
        <v>0</v>
      </c>
      <c r="AG1538" t="str">
        <f t="shared" si="1736"/>
        <v>0</v>
      </c>
      <c r="AH1538" t="str">
        <f t="shared" si="1736"/>
        <v>0</v>
      </c>
      <c r="AI1538" t="str">
        <f t="shared" si="1736"/>
        <v>0</v>
      </c>
      <c r="AJ1538" t="str">
        <f t="shared" si="1736"/>
        <v>0</v>
      </c>
      <c r="AK1538" t="str">
        <f t="shared" si="1736"/>
        <v>0</v>
      </c>
      <c r="AL1538" t="str">
        <f t="shared" si="1736"/>
        <v>0</v>
      </c>
      <c r="AM1538" t="str">
        <f t="shared" si="1736"/>
        <v>0</v>
      </c>
      <c r="AN1538" t="str">
        <f t="shared" si="1736"/>
        <v>0</v>
      </c>
      <c r="AO1538" t="str">
        <f t="shared" si="1737"/>
        <v>0</v>
      </c>
      <c r="AP1538" t="str">
        <f t="shared" si="1737"/>
        <v>0</v>
      </c>
      <c r="AQ1538" t="str">
        <f t="shared" si="1737"/>
        <v>0</v>
      </c>
      <c r="AR1538" t="str">
        <f t="shared" si="1737"/>
        <v>0</v>
      </c>
      <c r="AS1538" t="str">
        <f t="shared" si="1737"/>
        <v>0</v>
      </c>
      <c r="AT1538" t="str">
        <f t="shared" si="1737"/>
        <v>0</v>
      </c>
      <c r="AU1538" t="str">
        <f t="shared" si="1737"/>
        <v>0</v>
      </c>
      <c r="AV1538" t="str">
        <f t="shared" si="1737"/>
        <v>0</v>
      </c>
      <c r="AW1538" t="str">
        <f t="shared" si="1737"/>
        <v>0</v>
      </c>
      <c r="AX1538" t="str">
        <f t="shared" si="1737"/>
        <v>0</v>
      </c>
      <c r="AY1538" t="str">
        <f t="shared" si="1737"/>
        <v>0</v>
      </c>
      <c r="AZ1538" s="22" t="s">
        <v>1117</v>
      </c>
    </row>
    <row r="1539" spans="1:52" ht="15" customHeight="1">
      <c r="A1539" s="33" t="s">
        <v>701</v>
      </c>
      <c r="B1539" s="89" t="str">
        <f t="shared" si="1738"/>
        <v>2404333C</v>
      </c>
      <c r="C1539" s="86">
        <v>45587.666666666701</v>
      </c>
      <c r="D1539" s="29" t="s">
        <v>1118</v>
      </c>
      <c r="E1539" s="3" t="b">
        <f>ISNUMBER(MATCH(Table1[[#This Row],[Email]],Attendance[Email],0))</f>
        <v>1</v>
      </c>
      <c r="F1539" s="3">
        <f t="shared" si="1739"/>
        <v>45588.000000000036</v>
      </c>
      <c r="G1539" s="21">
        <f>DAY(Table1[[#This Row],[Actual Time]])</f>
        <v>23</v>
      </c>
      <c r="H1539">
        <f>MONTH(Table1[[#This Row],[Actual Time]])</f>
        <v>10</v>
      </c>
      <c r="I1539">
        <f>YEAR(Table1[[#This Row],[Actual Time]])</f>
        <v>2024</v>
      </c>
      <c r="J1539" t="str">
        <f t="shared" si="1740"/>
        <v>23/10/2024</v>
      </c>
      <c r="K1539" s="3" t="str">
        <f t="shared" ref="K1539:T1548" si="1741">IF(K$1=$J1539,"1","0")</f>
        <v>0</v>
      </c>
      <c r="L1539" t="str">
        <f t="shared" si="1741"/>
        <v>0</v>
      </c>
      <c r="M1539" t="str">
        <f t="shared" si="1741"/>
        <v>0</v>
      </c>
      <c r="N1539" t="str">
        <f t="shared" si="1741"/>
        <v>0</v>
      </c>
      <c r="O1539" t="str">
        <f t="shared" si="1741"/>
        <v>0</v>
      </c>
      <c r="P1539" t="str">
        <f t="shared" si="1741"/>
        <v>0</v>
      </c>
      <c r="Q1539" t="str">
        <f t="shared" si="1741"/>
        <v>0</v>
      </c>
      <c r="R1539" t="str">
        <f t="shared" si="1741"/>
        <v>0</v>
      </c>
      <c r="S1539" t="str">
        <f t="shared" si="1741"/>
        <v>0</v>
      </c>
      <c r="T1539" t="str">
        <f t="shared" si="1741"/>
        <v>0</v>
      </c>
      <c r="U1539" t="str">
        <f t="shared" ref="U1539:AD1548" si="1742">IF(U$1=$J1539,"1","0")</f>
        <v>0</v>
      </c>
      <c r="V1539" t="str">
        <f t="shared" si="1742"/>
        <v>0</v>
      </c>
      <c r="W1539" t="str">
        <f t="shared" si="1742"/>
        <v>0</v>
      </c>
      <c r="X1539" t="str">
        <f t="shared" si="1742"/>
        <v>0</v>
      </c>
      <c r="Y1539" t="str">
        <f t="shared" si="1742"/>
        <v>0</v>
      </c>
      <c r="Z1539" t="str">
        <f t="shared" si="1742"/>
        <v>0</v>
      </c>
      <c r="AA1539" t="str">
        <f t="shared" si="1742"/>
        <v>0</v>
      </c>
      <c r="AB1539" s="3" t="str">
        <f t="shared" si="1742"/>
        <v>0</v>
      </c>
      <c r="AC1539" t="str">
        <f t="shared" si="1742"/>
        <v>0</v>
      </c>
      <c r="AD1539" t="str">
        <f t="shared" si="1742"/>
        <v>0</v>
      </c>
      <c r="AE1539" t="str">
        <f t="shared" ref="AE1539:AN1548" si="1743">IF(AE$1=$J1539,"1","0")</f>
        <v>0</v>
      </c>
      <c r="AF1539" t="str">
        <f t="shared" si="1743"/>
        <v>0</v>
      </c>
      <c r="AG1539" t="str">
        <f t="shared" si="1743"/>
        <v>0</v>
      </c>
      <c r="AH1539" t="str">
        <f t="shared" si="1743"/>
        <v>0</v>
      </c>
      <c r="AI1539" t="str">
        <f t="shared" si="1743"/>
        <v>0</v>
      </c>
      <c r="AJ1539" t="str">
        <f t="shared" si="1743"/>
        <v>0</v>
      </c>
      <c r="AK1539" t="str">
        <f t="shared" si="1743"/>
        <v>0</v>
      </c>
      <c r="AL1539" t="str">
        <f t="shared" si="1743"/>
        <v>0</v>
      </c>
      <c r="AM1539" t="str">
        <f t="shared" si="1743"/>
        <v>0</v>
      </c>
      <c r="AN1539" t="str">
        <f t="shared" si="1743"/>
        <v>0</v>
      </c>
      <c r="AO1539" t="str">
        <f t="shared" ref="AO1539:AY1548" si="1744">IF(AO$1=$J1539,"1","0")</f>
        <v>0</v>
      </c>
      <c r="AP1539" t="str">
        <f t="shared" si="1744"/>
        <v>0</v>
      </c>
      <c r="AQ1539" t="str">
        <f t="shared" si="1744"/>
        <v>0</v>
      </c>
      <c r="AR1539" t="str">
        <f t="shared" si="1744"/>
        <v>0</v>
      </c>
      <c r="AS1539" t="str">
        <f t="shared" si="1744"/>
        <v>0</v>
      </c>
      <c r="AT1539" t="str">
        <f t="shared" si="1744"/>
        <v>0</v>
      </c>
      <c r="AU1539" t="str">
        <f t="shared" si="1744"/>
        <v>0</v>
      </c>
      <c r="AV1539" t="str">
        <f t="shared" si="1744"/>
        <v>0</v>
      </c>
      <c r="AW1539" t="str">
        <f t="shared" si="1744"/>
        <v>0</v>
      </c>
      <c r="AX1539" t="str">
        <f t="shared" si="1744"/>
        <v>0</v>
      </c>
      <c r="AY1539" t="str">
        <f t="shared" si="1744"/>
        <v>0</v>
      </c>
      <c r="AZ1539" s="22" t="s">
        <v>1119</v>
      </c>
    </row>
    <row r="1540" spans="1:52" ht="15" customHeight="1">
      <c r="A1540" s="33" t="s">
        <v>118</v>
      </c>
      <c r="B1540" s="89" t="str">
        <f t="shared" si="1738"/>
        <v>2401360I</v>
      </c>
      <c r="C1540" s="86">
        <v>45588.666666666701</v>
      </c>
      <c r="D1540" s="29" t="s">
        <v>1113</v>
      </c>
      <c r="E1540" s="3" t="b">
        <f>ISNUMBER(MATCH(Table1[[#This Row],[Email]],Attendance[Email],0))</f>
        <v>1</v>
      </c>
      <c r="F1540" s="3">
        <f t="shared" si="1739"/>
        <v>45589.000000000036</v>
      </c>
      <c r="G1540" s="21">
        <f>DAY(Table1[[#This Row],[Actual Time]])</f>
        <v>24</v>
      </c>
      <c r="H1540">
        <f>MONTH(Table1[[#This Row],[Actual Time]])</f>
        <v>10</v>
      </c>
      <c r="I1540">
        <f>YEAR(Table1[[#This Row],[Actual Time]])</f>
        <v>2024</v>
      </c>
      <c r="J1540" t="str">
        <f t="shared" si="1740"/>
        <v>24/10/2024</v>
      </c>
      <c r="K1540" s="3" t="str">
        <f t="shared" si="1741"/>
        <v>0</v>
      </c>
      <c r="L1540" t="str">
        <f t="shared" si="1741"/>
        <v>0</v>
      </c>
      <c r="M1540" t="str">
        <f t="shared" si="1741"/>
        <v>0</v>
      </c>
      <c r="N1540" t="str">
        <f t="shared" si="1741"/>
        <v>0</v>
      </c>
      <c r="O1540" t="str">
        <f t="shared" si="1741"/>
        <v>0</v>
      </c>
      <c r="P1540" t="str">
        <f t="shared" si="1741"/>
        <v>0</v>
      </c>
      <c r="Q1540" t="str">
        <f t="shared" si="1741"/>
        <v>0</v>
      </c>
      <c r="R1540" t="str">
        <f t="shared" si="1741"/>
        <v>0</v>
      </c>
      <c r="S1540" t="str">
        <f t="shared" si="1741"/>
        <v>0</v>
      </c>
      <c r="T1540" t="str">
        <f t="shared" si="1741"/>
        <v>0</v>
      </c>
      <c r="U1540" t="str">
        <f t="shared" si="1742"/>
        <v>0</v>
      </c>
      <c r="V1540" t="str">
        <f t="shared" si="1742"/>
        <v>0</v>
      </c>
      <c r="W1540" t="str">
        <f t="shared" si="1742"/>
        <v>0</v>
      </c>
      <c r="X1540" t="str">
        <f t="shared" si="1742"/>
        <v>0</v>
      </c>
      <c r="Y1540" t="str">
        <f t="shared" si="1742"/>
        <v>0</v>
      </c>
      <c r="Z1540" t="str">
        <f t="shared" si="1742"/>
        <v>0</v>
      </c>
      <c r="AA1540" t="str">
        <f t="shared" si="1742"/>
        <v>0</v>
      </c>
      <c r="AB1540" s="3" t="str">
        <f t="shared" si="1742"/>
        <v>0</v>
      </c>
      <c r="AC1540" t="str">
        <f t="shared" si="1742"/>
        <v>0</v>
      </c>
      <c r="AD1540" t="str">
        <f t="shared" si="1742"/>
        <v>0</v>
      </c>
      <c r="AE1540" t="str">
        <f t="shared" si="1743"/>
        <v>0</v>
      </c>
      <c r="AF1540" t="str">
        <f t="shared" si="1743"/>
        <v>0</v>
      </c>
      <c r="AG1540" t="str">
        <f t="shared" si="1743"/>
        <v>0</v>
      </c>
      <c r="AH1540" t="str">
        <f t="shared" si="1743"/>
        <v>0</v>
      </c>
      <c r="AI1540" t="str">
        <f t="shared" si="1743"/>
        <v>0</v>
      </c>
      <c r="AJ1540" t="str">
        <f t="shared" si="1743"/>
        <v>0</v>
      </c>
      <c r="AK1540" t="str">
        <f t="shared" si="1743"/>
        <v>0</v>
      </c>
      <c r="AL1540" t="str">
        <f t="shared" si="1743"/>
        <v>0</v>
      </c>
      <c r="AM1540" t="str">
        <f t="shared" si="1743"/>
        <v>0</v>
      </c>
      <c r="AN1540" t="str">
        <f t="shared" si="1743"/>
        <v>0</v>
      </c>
      <c r="AO1540" t="str">
        <f t="shared" si="1744"/>
        <v>0</v>
      </c>
      <c r="AP1540" t="str">
        <f t="shared" si="1744"/>
        <v>0</v>
      </c>
      <c r="AQ1540" t="str">
        <f t="shared" si="1744"/>
        <v>0</v>
      </c>
      <c r="AR1540" t="str">
        <f t="shared" si="1744"/>
        <v>0</v>
      </c>
      <c r="AS1540" t="str">
        <f t="shared" si="1744"/>
        <v>0</v>
      </c>
      <c r="AT1540" t="str">
        <f t="shared" si="1744"/>
        <v>0</v>
      </c>
      <c r="AU1540" t="str">
        <f t="shared" si="1744"/>
        <v>0</v>
      </c>
      <c r="AV1540" t="str">
        <f t="shared" si="1744"/>
        <v>0</v>
      </c>
      <c r="AW1540" t="str">
        <f t="shared" si="1744"/>
        <v>0</v>
      </c>
      <c r="AX1540" t="str">
        <f t="shared" si="1744"/>
        <v>0</v>
      </c>
      <c r="AY1540" t="str">
        <f t="shared" si="1744"/>
        <v>0</v>
      </c>
      <c r="AZ1540" s="22" t="s">
        <v>1120</v>
      </c>
    </row>
    <row r="1541" spans="1:52" ht="15" customHeight="1">
      <c r="A1541" s="33" t="s">
        <v>591</v>
      </c>
      <c r="B1541" s="89" t="str">
        <f t="shared" si="1738"/>
        <v>2401267F</v>
      </c>
      <c r="C1541" s="86">
        <v>45588.666666666701</v>
      </c>
      <c r="D1541" s="29" t="s">
        <v>1080</v>
      </c>
      <c r="E1541" s="3" t="b">
        <f>ISNUMBER(MATCH(Table1[[#This Row],[Email]],Attendance[Email],0))</f>
        <v>1</v>
      </c>
      <c r="F1541" s="3">
        <f t="shared" si="1739"/>
        <v>45589.000000000036</v>
      </c>
      <c r="G1541" s="21">
        <f>DAY(Table1[[#This Row],[Actual Time]])</f>
        <v>24</v>
      </c>
      <c r="H1541">
        <f>MONTH(Table1[[#This Row],[Actual Time]])</f>
        <v>10</v>
      </c>
      <c r="I1541">
        <f>YEAR(Table1[[#This Row],[Actual Time]])</f>
        <v>2024</v>
      </c>
      <c r="J1541" t="str">
        <f t="shared" si="1740"/>
        <v>24/10/2024</v>
      </c>
      <c r="K1541" s="3" t="str">
        <f t="shared" si="1741"/>
        <v>0</v>
      </c>
      <c r="L1541" t="str">
        <f t="shared" si="1741"/>
        <v>0</v>
      </c>
      <c r="M1541" t="str">
        <f t="shared" si="1741"/>
        <v>0</v>
      </c>
      <c r="N1541" t="str">
        <f t="shared" si="1741"/>
        <v>0</v>
      </c>
      <c r="O1541" t="str">
        <f t="shared" si="1741"/>
        <v>0</v>
      </c>
      <c r="P1541" t="str">
        <f t="shared" si="1741"/>
        <v>0</v>
      </c>
      <c r="Q1541" t="str">
        <f t="shared" si="1741"/>
        <v>0</v>
      </c>
      <c r="R1541" t="str">
        <f t="shared" si="1741"/>
        <v>0</v>
      </c>
      <c r="S1541" t="str">
        <f t="shared" si="1741"/>
        <v>0</v>
      </c>
      <c r="T1541" t="str">
        <f t="shared" si="1741"/>
        <v>0</v>
      </c>
      <c r="U1541" t="str">
        <f t="shared" si="1742"/>
        <v>0</v>
      </c>
      <c r="V1541" t="str">
        <f t="shared" si="1742"/>
        <v>0</v>
      </c>
      <c r="W1541" t="str">
        <f t="shared" si="1742"/>
        <v>0</v>
      </c>
      <c r="X1541" t="str">
        <f t="shared" si="1742"/>
        <v>0</v>
      </c>
      <c r="Y1541" t="str">
        <f t="shared" si="1742"/>
        <v>0</v>
      </c>
      <c r="Z1541" t="str">
        <f t="shared" si="1742"/>
        <v>0</v>
      </c>
      <c r="AA1541" t="str">
        <f t="shared" si="1742"/>
        <v>0</v>
      </c>
      <c r="AB1541" s="3" t="str">
        <f t="shared" si="1742"/>
        <v>0</v>
      </c>
      <c r="AC1541" t="str">
        <f t="shared" si="1742"/>
        <v>0</v>
      </c>
      <c r="AD1541" t="str">
        <f t="shared" si="1742"/>
        <v>0</v>
      </c>
      <c r="AE1541" t="str">
        <f t="shared" si="1743"/>
        <v>0</v>
      </c>
      <c r="AF1541" t="str">
        <f t="shared" si="1743"/>
        <v>0</v>
      </c>
      <c r="AG1541" t="str">
        <f t="shared" si="1743"/>
        <v>0</v>
      </c>
      <c r="AH1541" t="str">
        <f t="shared" si="1743"/>
        <v>0</v>
      </c>
      <c r="AI1541" t="str">
        <f t="shared" si="1743"/>
        <v>0</v>
      </c>
      <c r="AJ1541" t="str">
        <f t="shared" si="1743"/>
        <v>0</v>
      </c>
      <c r="AK1541" t="str">
        <f t="shared" si="1743"/>
        <v>0</v>
      </c>
      <c r="AL1541" t="str">
        <f t="shared" si="1743"/>
        <v>0</v>
      </c>
      <c r="AM1541" t="str">
        <f t="shared" si="1743"/>
        <v>0</v>
      </c>
      <c r="AN1541" t="str">
        <f t="shared" si="1743"/>
        <v>0</v>
      </c>
      <c r="AO1541" t="str">
        <f t="shared" si="1744"/>
        <v>0</v>
      </c>
      <c r="AP1541" t="str">
        <f t="shared" si="1744"/>
        <v>0</v>
      </c>
      <c r="AQ1541" t="str">
        <f t="shared" si="1744"/>
        <v>0</v>
      </c>
      <c r="AR1541" t="str">
        <f t="shared" si="1744"/>
        <v>0</v>
      </c>
      <c r="AS1541" t="str">
        <f t="shared" si="1744"/>
        <v>0</v>
      </c>
      <c r="AT1541" t="str">
        <f t="shared" si="1744"/>
        <v>0</v>
      </c>
      <c r="AU1541" t="str">
        <f t="shared" si="1744"/>
        <v>0</v>
      </c>
      <c r="AV1541" t="str">
        <f t="shared" si="1744"/>
        <v>0</v>
      </c>
      <c r="AW1541" t="str">
        <f t="shared" si="1744"/>
        <v>0</v>
      </c>
      <c r="AX1541" t="str">
        <f t="shared" si="1744"/>
        <v>0</v>
      </c>
      <c r="AY1541" t="str">
        <f t="shared" si="1744"/>
        <v>0</v>
      </c>
      <c r="AZ1541" s="22" t="s">
        <v>1121</v>
      </c>
    </row>
    <row r="1542" spans="1:52" ht="15" customHeight="1">
      <c r="A1542" s="33" t="s">
        <v>122</v>
      </c>
      <c r="B1542" s="89" t="str">
        <f t="shared" si="1738"/>
        <v>2401808G</v>
      </c>
      <c r="C1542" s="86">
        <v>45587.666666666701</v>
      </c>
      <c r="D1542" s="29" t="s">
        <v>1065</v>
      </c>
      <c r="E1542" s="3" t="b">
        <f>ISNUMBER(MATCH(Table1[[#This Row],[Email]],Attendance[Email],0))</f>
        <v>1</v>
      </c>
      <c r="F1542" s="3">
        <f t="shared" si="1739"/>
        <v>45588.000000000036</v>
      </c>
      <c r="G1542" s="21">
        <f>DAY(Table1[[#This Row],[Actual Time]])</f>
        <v>23</v>
      </c>
      <c r="H1542">
        <f>MONTH(Table1[[#This Row],[Actual Time]])</f>
        <v>10</v>
      </c>
      <c r="I1542">
        <f>YEAR(Table1[[#This Row],[Actual Time]])</f>
        <v>2024</v>
      </c>
      <c r="J1542" t="str">
        <f t="shared" si="1740"/>
        <v>23/10/2024</v>
      </c>
      <c r="K1542" s="3" t="str">
        <f t="shared" si="1741"/>
        <v>0</v>
      </c>
      <c r="L1542" t="str">
        <f t="shared" si="1741"/>
        <v>0</v>
      </c>
      <c r="M1542" t="str">
        <f t="shared" si="1741"/>
        <v>0</v>
      </c>
      <c r="N1542" t="str">
        <f t="shared" si="1741"/>
        <v>0</v>
      </c>
      <c r="O1542" t="str">
        <f t="shared" si="1741"/>
        <v>0</v>
      </c>
      <c r="P1542" t="str">
        <f t="shared" si="1741"/>
        <v>0</v>
      </c>
      <c r="Q1542" t="str">
        <f t="shared" si="1741"/>
        <v>0</v>
      </c>
      <c r="R1542" t="str">
        <f t="shared" si="1741"/>
        <v>0</v>
      </c>
      <c r="S1542" t="str">
        <f t="shared" si="1741"/>
        <v>0</v>
      </c>
      <c r="T1542" t="str">
        <f t="shared" si="1741"/>
        <v>0</v>
      </c>
      <c r="U1542" t="str">
        <f t="shared" si="1742"/>
        <v>0</v>
      </c>
      <c r="V1542" t="str">
        <f t="shared" si="1742"/>
        <v>0</v>
      </c>
      <c r="W1542" t="str">
        <f t="shared" si="1742"/>
        <v>0</v>
      </c>
      <c r="X1542" t="str">
        <f t="shared" si="1742"/>
        <v>0</v>
      </c>
      <c r="Y1542" t="str">
        <f t="shared" si="1742"/>
        <v>0</v>
      </c>
      <c r="Z1542" t="str">
        <f t="shared" si="1742"/>
        <v>0</v>
      </c>
      <c r="AA1542" t="str">
        <f t="shared" si="1742"/>
        <v>0</v>
      </c>
      <c r="AB1542" s="3" t="str">
        <f t="shared" si="1742"/>
        <v>0</v>
      </c>
      <c r="AC1542" t="str">
        <f t="shared" si="1742"/>
        <v>0</v>
      </c>
      <c r="AD1542" t="str">
        <f t="shared" si="1742"/>
        <v>0</v>
      </c>
      <c r="AE1542" t="str">
        <f t="shared" si="1743"/>
        <v>0</v>
      </c>
      <c r="AF1542" t="str">
        <f t="shared" si="1743"/>
        <v>0</v>
      </c>
      <c r="AG1542" t="str">
        <f t="shared" si="1743"/>
        <v>0</v>
      </c>
      <c r="AH1542" t="str">
        <f t="shared" si="1743"/>
        <v>0</v>
      </c>
      <c r="AI1542" t="str">
        <f t="shared" si="1743"/>
        <v>0</v>
      </c>
      <c r="AJ1542" t="str">
        <f t="shared" si="1743"/>
        <v>0</v>
      </c>
      <c r="AK1542" t="str">
        <f t="shared" si="1743"/>
        <v>0</v>
      </c>
      <c r="AL1542" t="str">
        <f t="shared" si="1743"/>
        <v>0</v>
      </c>
      <c r="AM1542" t="str">
        <f t="shared" si="1743"/>
        <v>0</v>
      </c>
      <c r="AN1542" t="str">
        <f t="shared" si="1743"/>
        <v>0</v>
      </c>
      <c r="AO1542" t="str">
        <f t="shared" si="1744"/>
        <v>0</v>
      </c>
      <c r="AP1542" t="str">
        <f t="shared" si="1744"/>
        <v>0</v>
      </c>
      <c r="AQ1542" t="str">
        <f t="shared" si="1744"/>
        <v>0</v>
      </c>
      <c r="AR1542" t="str">
        <f t="shared" si="1744"/>
        <v>0</v>
      </c>
      <c r="AS1542" t="str">
        <f t="shared" si="1744"/>
        <v>0</v>
      </c>
      <c r="AT1542" t="str">
        <f t="shared" si="1744"/>
        <v>0</v>
      </c>
      <c r="AU1542" t="str">
        <f t="shared" si="1744"/>
        <v>0</v>
      </c>
      <c r="AV1542" t="str">
        <f t="shared" si="1744"/>
        <v>0</v>
      </c>
      <c r="AW1542" t="str">
        <f t="shared" si="1744"/>
        <v>0</v>
      </c>
      <c r="AX1542" t="str">
        <f t="shared" si="1744"/>
        <v>0</v>
      </c>
      <c r="AY1542" t="str">
        <f t="shared" si="1744"/>
        <v>0</v>
      </c>
      <c r="AZ1542" s="22" t="s">
        <v>1122</v>
      </c>
    </row>
    <row r="1543" spans="1:52" ht="15" customHeight="1">
      <c r="A1543" s="33" t="s">
        <v>591</v>
      </c>
      <c r="B1543" s="89" t="str">
        <f t="shared" si="1738"/>
        <v>2401267F</v>
      </c>
      <c r="C1543" s="86">
        <v>45588.666666666701</v>
      </c>
      <c r="D1543" s="29" t="s">
        <v>1080</v>
      </c>
      <c r="E1543" s="3" t="b">
        <f>ISNUMBER(MATCH(Table1[[#This Row],[Email]],Attendance[Email],0))</f>
        <v>1</v>
      </c>
      <c r="F1543" s="3">
        <f t="shared" si="1739"/>
        <v>45589.000000000036</v>
      </c>
      <c r="G1543" s="21">
        <f>DAY(Table1[[#This Row],[Actual Time]])</f>
        <v>24</v>
      </c>
      <c r="H1543">
        <f>MONTH(Table1[[#This Row],[Actual Time]])</f>
        <v>10</v>
      </c>
      <c r="I1543">
        <f>YEAR(Table1[[#This Row],[Actual Time]])</f>
        <v>2024</v>
      </c>
      <c r="J1543" t="str">
        <f t="shared" si="1740"/>
        <v>24/10/2024</v>
      </c>
      <c r="K1543" s="3" t="str">
        <f t="shared" si="1741"/>
        <v>0</v>
      </c>
      <c r="L1543" t="str">
        <f t="shared" si="1741"/>
        <v>0</v>
      </c>
      <c r="M1543" t="str">
        <f t="shared" si="1741"/>
        <v>0</v>
      </c>
      <c r="N1543" t="str">
        <f t="shared" si="1741"/>
        <v>0</v>
      </c>
      <c r="O1543" t="str">
        <f t="shared" si="1741"/>
        <v>0</v>
      </c>
      <c r="P1543" t="str">
        <f t="shared" si="1741"/>
        <v>0</v>
      </c>
      <c r="Q1543" t="str">
        <f t="shared" si="1741"/>
        <v>0</v>
      </c>
      <c r="R1543" t="str">
        <f t="shared" si="1741"/>
        <v>0</v>
      </c>
      <c r="S1543" t="str">
        <f t="shared" si="1741"/>
        <v>0</v>
      </c>
      <c r="T1543" t="str">
        <f t="shared" si="1741"/>
        <v>0</v>
      </c>
      <c r="U1543" t="str">
        <f t="shared" si="1742"/>
        <v>0</v>
      </c>
      <c r="V1543" t="str">
        <f t="shared" si="1742"/>
        <v>0</v>
      </c>
      <c r="W1543" t="str">
        <f t="shared" si="1742"/>
        <v>0</v>
      </c>
      <c r="X1543" t="str">
        <f t="shared" si="1742"/>
        <v>0</v>
      </c>
      <c r="Y1543" t="str">
        <f t="shared" si="1742"/>
        <v>0</v>
      </c>
      <c r="Z1543" t="str">
        <f t="shared" si="1742"/>
        <v>0</v>
      </c>
      <c r="AA1543" t="str">
        <f t="shared" si="1742"/>
        <v>0</v>
      </c>
      <c r="AB1543" s="3" t="str">
        <f t="shared" si="1742"/>
        <v>0</v>
      </c>
      <c r="AC1543" t="str">
        <f t="shared" si="1742"/>
        <v>0</v>
      </c>
      <c r="AD1543" t="str">
        <f t="shared" si="1742"/>
        <v>0</v>
      </c>
      <c r="AE1543" t="str">
        <f t="shared" si="1743"/>
        <v>0</v>
      </c>
      <c r="AF1543" t="str">
        <f t="shared" si="1743"/>
        <v>0</v>
      </c>
      <c r="AG1543" t="str">
        <f t="shared" si="1743"/>
        <v>0</v>
      </c>
      <c r="AH1543" t="str">
        <f t="shared" si="1743"/>
        <v>0</v>
      </c>
      <c r="AI1543" t="str">
        <f t="shared" si="1743"/>
        <v>0</v>
      </c>
      <c r="AJ1543" t="str">
        <f t="shared" si="1743"/>
        <v>0</v>
      </c>
      <c r="AK1543" t="str">
        <f t="shared" si="1743"/>
        <v>0</v>
      </c>
      <c r="AL1543" t="str">
        <f t="shared" si="1743"/>
        <v>0</v>
      </c>
      <c r="AM1543" t="str">
        <f t="shared" si="1743"/>
        <v>0</v>
      </c>
      <c r="AN1543" t="str">
        <f t="shared" si="1743"/>
        <v>0</v>
      </c>
      <c r="AO1543" t="str">
        <f t="shared" si="1744"/>
        <v>0</v>
      </c>
      <c r="AP1543" t="str">
        <f t="shared" si="1744"/>
        <v>0</v>
      </c>
      <c r="AQ1543" t="str">
        <f t="shared" si="1744"/>
        <v>0</v>
      </c>
      <c r="AR1543" t="str">
        <f t="shared" si="1744"/>
        <v>0</v>
      </c>
      <c r="AS1543" t="str">
        <f t="shared" si="1744"/>
        <v>0</v>
      </c>
      <c r="AT1543" t="str">
        <f t="shared" si="1744"/>
        <v>0</v>
      </c>
      <c r="AU1543" t="str">
        <f t="shared" si="1744"/>
        <v>0</v>
      </c>
      <c r="AV1543" t="str">
        <f t="shared" si="1744"/>
        <v>0</v>
      </c>
      <c r="AW1543" t="str">
        <f t="shared" si="1744"/>
        <v>0</v>
      </c>
      <c r="AX1543" t="str">
        <f t="shared" si="1744"/>
        <v>0</v>
      </c>
      <c r="AY1543" t="str">
        <f t="shared" si="1744"/>
        <v>0</v>
      </c>
      <c r="AZ1543" s="22" t="s">
        <v>1123</v>
      </c>
    </row>
    <row r="1544" spans="1:52" ht="15" customHeight="1">
      <c r="A1544" s="33" t="s">
        <v>591</v>
      </c>
      <c r="B1544" s="89" t="str">
        <f t="shared" si="1738"/>
        <v>2401267F</v>
      </c>
      <c r="C1544" s="86">
        <v>45588.666666666701</v>
      </c>
      <c r="D1544" s="29" t="s">
        <v>1080</v>
      </c>
      <c r="E1544" s="3" t="b">
        <f>ISNUMBER(MATCH(Table1[[#This Row],[Email]],Attendance[Email],0))</f>
        <v>1</v>
      </c>
      <c r="F1544" s="3">
        <f t="shared" si="1739"/>
        <v>45589.000000000036</v>
      </c>
      <c r="G1544" s="21">
        <f>DAY(Table1[[#This Row],[Actual Time]])</f>
        <v>24</v>
      </c>
      <c r="H1544">
        <f>MONTH(Table1[[#This Row],[Actual Time]])</f>
        <v>10</v>
      </c>
      <c r="I1544">
        <f>YEAR(Table1[[#This Row],[Actual Time]])</f>
        <v>2024</v>
      </c>
      <c r="J1544" t="str">
        <f t="shared" si="1740"/>
        <v>24/10/2024</v>
      </c>
      <c r="K1544" s="3" t="str">
        <f t="shared" si="1741"/>
        <v>0</v>
      </c>
      <c r="L1544" t="str">
        <f t="shared" si="1741"/>
        <v>0</v>
      </c>
      <c r="M1544" t="str">
        <f t="shared" si="1741"/>
        <v>0</v>
      </c>
      <c r="N1544" t="str">
        <f t="shared" si="1741"/>
        <v>0</v>
      </c>
      <c r="O1544" t="str">
        <f t="shared" si="1741"/>
        <v>0</v>
      </c>
      <c r="P1544" t="str">
        <f t="shared" si="1741"/>
        <v>0</v>
      </c>
      <c r="Q1544" t="str">
        <f t="shared" si="1741"/>
        <v>0</v>
      </c>
      <c r="R1544" t="str">
        <f t="shared" si="1741"/>
        <v>0</v>
      </c>
      <c r="S1544" t="str">
        <f t="shared" si="1741"/>
        <v>0</v>
      </c>
      <c r="T1544" t="str">
        <f t="shared" si="1741"/>
        <v>0</v>
      </c>
      <c r="U1544" t="str">
        <f t="shared" si="1742"/>
        <v>0</v>
      </c>
      <c r="V1544" t="str">
        <f t="shared" si="1742"/>
        <v>0</v>
      </c>
      <c r="W1544" t="str">
        <f t="shared" si="1742"/>
        <v>0</v>
      </c>
      <c r="X1544" t="str">
        <f t="shared" si="1742"/>
        <v>0</v>
      </c>
      <c r="Y1544" t="str">
        <f t="shared" si="1742"/>
        <v>0</v>
      </c>
      <c r="Z1544" t="str">
        <f t="shared" si="1742"/>
        <v>0</v>
      </c>
      <c r="AA1544" t="str">
        <f t="shared" si="1742"/>
        <v>0</v>
      </c>
      <c r="AB1544" s="3" t="str">
        <f t="shared" si="1742"/>
        <v>0</v>
      </c>
      <c r="AC1544" t="str">
        <f t="shared" si="1742"/>
        <v>0</v>
      </c>
      <c r="AD1544" t="str">
        <f t="shared" si="1742"/>
        <v>0</v>
      </c>
      <c r="AE1544" t="str">
        <f t="shared" si="1743"/>
        <v>0</v>
      </c>
      <c r="AF1544" t="str">
        <f t="shared" si="1743"/>
        <v>0</v>
      </c>
      <c r="AG1544" t="str">
        <f t="shared" si="1743"/>
        <v>0</v>
      </c>
      <c r="AH1544" t="str">
        <f t="shared" si="1743"/>
        <v>0</v>
      </c>
      <c r="AI1544" t="str">
        <f t="shared" si="1743"/>
        <v>0</v>
      </c>
      <c r="AJ1544" t="str">
        <f t="shared" si="1743"/>
        <v>0</v>
      </c>
      <c r="AK1544" t="str">
        <f t="shared" si="1743"/>
        <v>0</v>
      </c>
      <c r="AL1544" t="str">
        <f t="shared" si="1743"/>
        <v>0</v>
      </c>
      <c r="AM1544" t="str">
        <f t="shared" si="1743"/>
        <v>0</v>
      </c>
      <c r="AN1544" t="str">
        <f t="shared" si="1743"/>
        <v>0</v>
      </c>
      <c r="AO1544" t="str">
        <f t="shared" si="1744"/>
        <v>0</v>
      </c>
      <c r="AP1544" t="str">
        <f t="shared" si="1744"/>
        <v>0</v>
      </c>
      <c r="AQ1544" t="str">
        <f t="shared" si="1744"/>
        <v>0</v>
      </c>
      <c r="AR1544" t="str">
        <f t="shared" si="1744"/>
        <v>0</v>
      </c>
      <c r="AS1544" t="str">
        <f t="shared" si="1744"/>
        <v>0</v>
      </c>
      <c r="AT1544" t="str">
        <f t="shared" si="1744"/>
        <v>0</v>
      </c>
      <c r="AU1544" t="str">
        <f t="shared" si="1744"/>
        <v>0</v>
      </c>
      <c r="AV1544" t="str">
        <f t="shared" si="1744"/>
        <v>0</v>
      </c>
      <c r="AW1544" t="str">
        <f t="shared" si="1744"/>
        <v>0</v>
      </c>
      <c r="AX1544" t="str">
        <f t="shared" si="1744"/>
        <v>0</v>
      </c>
      <c r="AY1544" t="str">
        <f t="shared" si="1744"/>
        <v>0</v>
      </c>
      <c r="AZ1544" s="22" t="s">
        <v>1124</v>
      </c>
    </row>
    <row r="1545" spans="1:52" ht="15" customHeight="1">
      <c r="A1545" s="33" t="s">
        <v>591</v>
      </c>
      <c r="B1545" s="89" t="str">
        <f t="shared" si="1738"/>
        <v>2401267F</v>
      </c>
      <c r="C1545" s="86">
        <v>45588.666666666701</v>
      </c>
      <c r="D1545" s="29" t="s">
        <v>1080</v>
      </c>
      <c r="E1545" s="3" t="b">
        <f>ISNUMBER(MATCH(Table1[[#This Row],[Email]],Attendance[Email],0))</f>
        <v>1</v>
      </c>
      <c r="F1545" s="3">
        <f t="shared" si="1739"/>
        <v>45589.000000000036</v>
      </c>
      <c r="G1545" s="21">
        <f>DAY(Table1[[#This Row],[Actual Time]])</f>
        <v>24</v>
      </c>
      <c r="H1545">
        <f>MONTH(Table1[[#This Row],[Actual Time]])</f>
        <v>10</v>
      </c>
      <c r="I1545">
        <f>YEAR(Table1[[#This Row],[Actual Time]])</f>
        <v>2024</v>
      </c>
      <c r="J1545" t="str">
        <f t="shared" si="1740"/>
        <v>24/10/2024</v>
      </c>
      <c r="K1545" s="3" t="str">
        <f t="shared" si="1741"/>
        <v>0</v>
      </c>
      <c r="L1545" t="str">
        <f t="shared" si="1741"/>
        <v>0</v>
      </c>
      <c r="M1545" t="str">
        <f t="shared" si="1741"/>
        <v>0</v>
      </c>
      <c r="N1545" t="str">
        <f t="shared" si="1741"/>
        <v>0</v>
      </c>
      <c r="O1545" t="str">
        <f t="shared" si="1741"/>
        <v>0</v>
      </c>
      <c r="P1545" t="str">
        <f t="shared" si="1741"/>
        <v>0</v>
      </c>
      <c r="Q1545" t="str">
        <f t="shared" si="1741"/>
        <v>0</v>
      </c>
      <c r="R1545" t="str">
        <f t="shared" si="1741"/>
        <v>0</v>
      </c>
      <c r="S1545" t="str">
        <f t="shared" si="1741"/>
        <v>0</v>
      </c>
      <c r="T1545" t="str">
        <f t="shared" si="1741"/>
        <v>0</v>
      </c>
      <c r="U1545" t="str">
        <f t="shared" si="1742"/>
        <v>0</v>
      </c>
      <c r="V1545" t="str">
        <f t="shared" si="1742"/>
        <v>0</v>
      </c>
      <c r="W1545" t="str">
        <f t="shared" si="1742"/>
        <v>0</v>
      </c>
      <c r="X1545" t="str">
        <f t="shared" si="1742"/>
        <v>0</v>
      </c>
      <c r="Y1545" t="str">
        <f t="shared" si="1742"/>
        <v>0</v>
      </c>
      <c r="Z1545" t="str">
        <f t="shared" si="1742"/>
        <v>0</v>
      </c>
      <c r="AA1545" t="str">
        <f t="shared" si="1742"/>
        <v>0</v>
      </c>
      <c r="AB1545" s="3" t="str">
        <f t="shared" si="1742"/>
        <v>0</v>
      </c>
      <c r="AC1545" t="str">
        <f t="shared" si="1742"/>
        <v>0</v>
      </c>
      <c r="AD1545" t="str">
        <f t="shared" si="1742"/>
        <v>0</v>
      </c>
      <c r="AE1545" t="str">
        <f t="shared" si="1743"/>
        <v>0</v>
      </c>
      <c r="AF1545" t="str">
        <f t="shared" si="1743"/>
        <v>0</v>
      </c>
      <c r="AG1545" t="str">
        <f t="shared" si="1743"/>
        <v>0</v>
      </c>
      <c r="AH1545" t="str">
        <f t="shared" si="1743"/>
        <v>0</v>
      </c>
      <c r="AI1545" t="str">
        <f t="shared" si="1743"/>
        <v>0</v>
      </c>
      <c r="AJ1545" t="str">
        <f t="shared" si="1743"/>
        <v>0</v>
      </c>
      <c r="AK1545" t="str">
        <f t="shared" si="1743"/>
        <v>0</v>
      </c>
      <c r="AL1545" t="str">
        <f t="shared" si="1743"/>
        <v>0</v>
      </c>
      <c r="AM1545" t="str">
        <f t="shared" si="1743"/>
        <v>0</v>
      </c>
      <c r="AN1545" t="str">
        <f t="shared" si="1743"/>
        <v>0</v>
      </c>
      <c r="AO1545" t="str">
        <f t="shared" si="1744"/>
        <v>0</v>
      </c>
      <c r="AP1545" t="str">
        <f t="shared" si="1744"/>
        <v>0</v>
      </c>
      <c r="AQ1545" t="str">
        <f t="shared" si="1744"/>
        <v>0</v>
      </c>
      <c r="AR1545" t="str">
        <f t="shared" si="1744"/>
        <v>0</v>
      </c>
      <c r="AS1545" t="str">
        <f t="shared" si="1744"/>
        <v>0</v>
      </c>
      <c r="AT1545" t="str">
        <f t="shared" si="1744"/>
        <v>0</v>
      </c>
      <c r="AU1545" t="str">
        <f t="shared" si="1744"/>
        <v>0</v>
      </c>
      <c r="AV1545" t="str">
        <f t="shared" si="1744"/>
        <v>0</v>
      </c>
      <c r="AW1545" t="str">
        <f t="shared" si="1744"/>
        <v>0</v>
      </c>
      <c r="AX1545" t="str">
        <f t="shared" si="1744"/>
        <v>0</v>
      </c>
      <c r="AY1545" t="str">
        <f t="shared" si="1744"/>
        <v>0</v>
      </c>
      <c r="AZ1545" s="22" t="s">
        <v>1125</v>
      </c>
    </row>
    <row r="1546" spans="1:52" ht="15" customHeight="1">
      <c r="A1546" s="33" t="s">
        <v>591</v>
      </c>
      <c r="B1546" s="89" t="str">
        <f t="shared" si="1738"/>
        <v>2401267F</v>
      </c>
      <c r="C1546" s="86">
        <v>45588.666666666701</v>
      </c>
      <c r="D1546" s="29" t="s">
        <v>1080</v>
      </c>
      <c r="E1546" s="3" t="b">
        <f>ISNUMBER(MATCH(Table1[[#This Row],[Email]],Attendance[Email],0))</f>
        <v>1</v>
      </c>
      <c r="F1546" s="3">
        <f t="shared" si="1739"/>
        <v>45589.000000000036</v>
      </c>
      <c r="G1546" s="21">
        <f>DAY(Table1[[#This Row],[Actual Time]])</f>
        <v>24</v>
      </c>
      <c r="H1546">
        <f>MONTH(Table1[[#This Row],[Actual Time]])</f>
        <v>10</v>
      </c>
      <c r="I1546">
        <f>YEAR(Table1[[#This Row],[Actual Time]])</f>
        <v>2024</v>
      </c>
      <c r="J1546" t="str">
        <f t="shared" si="1740"/>
        <v>24/10/2024</v>
      </c>
      <c r="K1546" s="3" t="str">
        <f t="shared" si="1741"/>
        <v>0</v>
      </c>
      <c r="L1546" t="str">
        <f t="shared" si="1741"/>
        <v>0</v>
      </c>
      <c r="M1546" t="str">
        <f t="shared" si="1741"/>
        <v>0</v>
      </c>
      <c r="N1546" t="str">
        <f t="shared" si="1741"/>
        <v>0</v>
      </c>
      <c r="O1546" t="str">
        <f t="shared" si="1741"/>
        <v>0</v>
      </c>
      <c r="P1546" t="str">
        <f t="shared" si="1741"/>
        <v>0</v>
      </c>
      <c r="Q1546" t="str">
        <f t="shared" si="1741"/>
        <v>0</v>
      </c>
      <c r="R1546" t="str">
        <f t="shared" si="1741"/>
        <v>0</v>
      </c>
      <c r="S1546" t="str">
        <f t="shared" si="1741"/>
        <v>0</v>
      </c>
      <c r="T1546" t="str">
        <f t="shared" si="1741"/>
        <v>0</v>
      </c>
      <c r="U1546" t="str">
        <f t="shared" si="1742"/>
        <v>0</v>
      </c>
      <c r="V1546" t="str">
        <f t="shared" si="1742"/>
        <v>0</v>
      </c>
      <c r="W1546" t="str">
        <f t="shared" si="1742"/>
        <v>0</v>
      </c>
      <c r="X1546" t="str">
        <f t="shared" si="1742"/>
        <v>0</v>
      </c>
      <c r="Y1546" t="str">
        <f t="shared" si="1742"/>
        <v>0</v>
      </c>
      <c r="Z1546" t="str">
        <f t="shared" si="1742"/>
        <v>0</v>
      </c>
      <c r="AA1546" t="str">
        <f t="shared" si="1742"/>
        <v>0</v>
      </c>
      <c r="AB1546" s="3" t="str">
        <f t="shared" si="1742"/>
        <v>0</v>
      </c>
      <c r="AC1546" t="str">
        <f t="shared" si="1742"/>
        <v>0</v>
      </c>
      <c r="AD1546" t="str">
        <f t="shared" si="1742"/>
        <v>0</v>
      </c>
      <c r="AE1546" t="str">
        <f t="shared" si="1743"/>
        <v>0</v>
      </c>
      <c r="AF1546" t="str">
        <f t="shared" si="1743"/>
        <v>0</v>
      </c>
      <c r="AG1546" t="str">
        <f t="shared" si="1743"/>
        <v>0</v>
      </c>
      <c r="AH1546" t="str">
        <f t="shared" si="1743"/>
        <v>0</v>
      </c>
      <c r="AI1546" t="str">
        <f t="shared" si="1743"/>
        <v>0</v>
      </c>
      <c r="AJ1546" t="str">
        <f t="shared" si="1743"/>
        <v>0</v>
      </c>
      <c r="AK1546" t="str">
        <f t="shared" si="1743"/>
        <v>0</v>
      </c>
      <c r="AL1546" t="str">
        <f t="shared" si="1743"/>
        <v>0</v>
      </c>
      <c r="AM1546" t="str">
        <f t="shared" si="1743"/>
        <v>0</v>
      </c>
      <c r="AN1546" t="str">
        <f t="shared" si="1743"/>
        <v>0</v>
      </c>
      <c r="AO1546" t="str">
        <f t="shared" si="1744"/>
        <v>0</v>
      </c>
      <c r="AP1546" t="str">
        <f t="shared" si="1744"/>
        <v>0</v>
      </c>
      <c r="AQ1546" t="str">
        <f t="shared" si="1744"/>
        <v>0</v>
      </c>
      <c r="AR1546" t="str">
        <f t="shared" si="1744"/>
        <v>0</v>
      </c>
      <c r="AS1546" t="str">
        <f t="shared" si="1744"/>
        <v>0</v>
      </c>
      <c r="AT1546" t="str">
        <f t="shared" si="1744"/>
        <v>0</v>
      </c>
      <c r="AU1546" t="str">
        <f t="shared" si="1744"/>
        <v>0</v>
      </c>
      <c r="AV1546" t="str">
        <f t="shared" si="1744"/>
        <v>0</v>
      </c>
      <c r="AW1546" t="str">
        <f t="shared" si="1744"/>
        <v>0</v>
      </c>
      <c r="AX1546" t="str">
        <f t="shared" si="1744"/>
        <v>0</v>
      </c>
      <c r="AY1546" t="str">
        <f t="shared" si="1744"/>
        <v>0</v>
      </c>
      <c r="AZ1546" s="22" t="s">
        <v>1126</v>
      </c>
    </row>
    <row r="1547" spans="1:52" ht="15" customHeight="1">
      <c r="A1547" s="33" t="s">
        <v>122</v>
      </c>
      <c r="B1547" s="89" t="str">
        <f t="shared" si="1738"/>
        <v>2401808G</v>
      </c>
      <c r="C1547" s="86">
        <v>45588.666666666701</v>
      </c>
      <c r="D1547" s="29" t="s">
        <v>1065</v>
      </c>
      <c r="E1547" s="3" t="b">
        <f>ISNUMBER(MATCH(Table1[[#This Row],[Email]],Attendance[Email],0))</f>
        <v>1</v>
      </c>
      <c r="F1547" s="3">
        <f t="shared" si="1739"/>
        <v>45589.000000000036</v>
      </c>
      <c r="G1547" s="21">
        <f>DAY(Table1[[#This Row],[Actual Time]])</f>
        <v>24</v>
      </c>
      <c r="H1547">
        <f>MONTH(Table1[[#This Row],[Actual Time]])</f>
        <v>10</v>
      </c>
      <c r="I1547">
        <f>YEAR(Table1[[#This Row],[Actual Time]])</f>
        <v>2024</v>
      </c>
      <c r="J1547" t="str">
        <f t="shared" si="1740"/>
        <v>24/10/2024</v>
      </c>
      <c r="K1547" s="3" t="str">
        <f t="shared" si="1741"/>
        <v>0</v>
      </c>
      <c r="L1547" t="str">
        <f t="shared" si="1741"/>
        <v>0</v>
      </c>
      <c r="M1547" t="str">
        <f t="shared" si="1741"/>
        <v>0</v>
      </c>
      <c r="N1547" t="str">
        <f t="shared" si="1741"/>
        <v>0</v>
      </c>
      <c r="O1547" t="str">
        <f t="shared" si="1741"/>
        <v>0</v>
      </c>
      <c r="P1547" t="str">
        <f t="shared" si="1741"/>
        <v>0</v>
      </c>
      <c r="Q1547" t="str">
        <f t="shared" si="1741"/>
        <v>0</v>
      </c>
      <c r="R1547" t="str">
        <f t="shared" si="1741"/>
        <v>0</v>
      </c>
      <c r="S1547" t="str">
        <f t="shared" si="1741"/>
        <v>0</v>
      </c>
      <c r="T1547" t="str">
        <f t="shared" si="1741"/>
        <v>0</v>
      </c>
      <c r="U1547" t="str">
        <f t="shared" si="1742"/>
        <v>0</v>
      </c>
      <c r="V1547" t="str">
        <f t="shared" si="1742"/>
        <v>0</v>
      </c>
      <c r="W1547" t="str">
        <f t="shared" si="1742"/>
        <v>0</v>
      </c>
      <c r="X1547" t="str">
        <f t="shared" si="1742"/>
        <v>0</v>
      </c>
      <c r="Y1547" t="str">
        <f t="shared" si="1742"/>
        <v>0</v>
      </c>
      <c r="Z1547" t="str">
        <f t="shared" si="1742"/>
        <v>0</v>
      </c>
      <c r="AA1547" t="str">
        <f t="shared" si="1742"/>
        <v>0</v>
      </c>
      <c r="AB1547" s="3" t="str">
        <f t="shared" si="1742"/>
        <v>0</v>
      </c>
      <c r="AC1547" t="str">
        <f t="shared" si="1742"/>
        <v>0</v>
      </c>
      <c r="AD1547" t="str">
        <f t="shared" si="1742"/>
        <v>0</v>
      </c>
      <c r="AE1547" t="str">
        <f t="shared" si="1743"/>
        <v>0</v>
      </c>
      <c r="AF1547" t="str">
        <f t="shared" si="1743"/>
        <v>0</v>
      </c>
      <c r="AG1547" t="str">
        <f t="shared" si="1743"/>
        <v>0</v>
      </c>
      <c r="AH1547" t="str">
        <f t="shared" si="1743"/>
        <v>0</v>
      </c>
      <c r="AI1547" t="str">
        <f t="shared" si="1743"/>
        <v>0</v>
      </c>
      <c r="AJ1547" t="str">
        <f t="shared" si="1743"/>
        <v>0</v>
      </c>
      <c r="AK1547" t="str">
        <f t="shared" si="1743"/>
        <v>0</v>
      </c>
      <c r="AL1547" t="str">
        <f t="shared" si="1743"/>
        <v>0</v>
      </c>
      <c r="AM1547" t="str">
        <f t="shared" si="1743"/>
        <v>0</v>
      </c>
      <c r="AN1547" t="str">
        <f t="shared" si="1743"/>
        <v>0</v>
      </c>
      <c r="AO1547" t="str">
        <f t="shared" si="1744"/>
        <v>0</v>
      </c>
      <c r="AP1547" t="str">
        <f t="shared" si="1744"/>
        <v>0</v>
      </c>
      <c r="AQ1547" t="str">
        <f t="shared" si="1744"/>
        <v>0</v>
      </c>
      <c r="AR1547" t="str">
        <f t="shared" si="1744"/>
        <v>0</v>
      </c>
      <c r="AS1547" t="str">
        <f t="shared" si="1744"/>
        <v>0</v>
      </c>
      <c r="AT1547" t="str">
        <f t="shared" si="1744"/>
        <v>0</v>
      </c>
      <c r="AU1547" t="str">
        <f t="shared" si="1744"/>
        <v>0</v>
      </c>
      <c r="AV1547" t="str">
        <f t="shared" si="1744"/>
        <v>0</v>
      </c>
      <c r="AW1547" t="str">
        <f t="shared" si="1744"/>
        <v>0</v>
      </c>
      <c r="AX1547" t="str">
        <f t="shared" si="1744"/>
        <v>0</v>
      </c>
      <c r="AY1547" t="str">
        <f t="shared" si="1744"/>
        <v>0</v>
      </c>
      <c r="AZ1547" s="22" t="s">
        <v>1127</v>
      </c>
    </row>
    <row r="1548" spans="1:52" ht="15" customHeight="1">
      <c r="A1548" s="33" t="s">
        <v>591</v>
      </c>
      <c r="B1548" s="89" t="str">
        <f t="shared" si="1738"/>
        <v>2401267F</v>
      </c>
      <c r="C1548" s="86">
        <v>45588.666666666701</v>
      </c>
      <c r="D1548" s="29" t="s">
        <v>1080</v>
      </c>
      <c r="E1548" s="3" t="b">
        <f>ISNUMBER(MATCH(Table1[[#This Row],[Email]],Attendance[Email],0))</f>
        <v>1</v>
      </c>
      <c r="F1548" s="3">
        <f t="shared" si="1739"/>
        <v>45589.000000000036</v>
      </c>
      <c r="G1548" s="21">
        <f>DAY(Table1[[#This Row],[Actual Time]])</f>
        <v>24</v>
      </c>
      <c r="H1548">
        <f>MONTH(Table1[[#This Row],[Actual Time]])</f>
        <v>10</v>
      </c>
      <c r="I1548">
        <f>YEAR(Table1[[#This Row],[Actual Time]])</f>
        <v>2024</v>
      </c>
      <c r="J1548" t="str">
        <f t="shared" si="1740"/>
        <v>24/10/2024</v>
      </c>
      <c r="K1548" s="3" t="str">
        <f t="shared" si="1741"/>
        <v>0</v>
      </c>
      <c r="L1548" t="str">
        <f t="shared" si="1741"/>
        <v>0</v>
      </c>
      <c r="M1548" t="str">
        <f t="shared" si="1741"/>
        <v>0</v>
      </c>
      <c r="N1548" t="str">
        <f t="shared" si="1741"/>
        <v>0</v>
      </c>
      <c r="O1548" t="str">
        <f t="shared" si="1741"/>
        <v>0</v>
      </c>
      <c r="P1548" t="str">
        <f t="shared" si="1741"/>
        <v>0</v>
      </c>
      <c r="Q1548" t="str">
        <f t="shared" si="1741"/>
        <v>0</v>
      </c>
      <c r="R1548" t="str">
        <f t="shared" si="1741"/>
        <v>0</v>
      </c>
      <c r="S1548" t="str">
        <f t="shared" si="1741"/>
        <v>0</v>
      </c>
      <c r="T1548" t="str">
        <f t="shared" si="1741"/>
        <v>0</v>
      </c>
      <c r="U1548" t="str">
        <f t="shared" si="1742"/>
        <v>0</v>
      </c>
      <c r="V1548" t="str">
        <f t="shared" si="1742"/>
        <v>0</v>
      </c>
      <c r="W1548" t="str">
        <f t="shared" si="1742"/>
        <v>0</v>
      </c>
      <c r="X1548" t="str">
        <f t="shared" si="1742"/>
        <v>0</v>
      </c>
      <c r="Y1548" t="str">
        <f t="shared" si="1742"/>
        <v>0</v>
      </c>
      <c r="Z1548" t="str">
        <f t="shared" si="1742"/>
        <v>0</v>
      </c>
      <c r="AA1548" t="str">
        <f t="shared" si="1742"/>
        <v>0</v>
      </c>
      <c r="AB1548" s="3" t="str">
        <f t="shared" si="1742"/>
        <v>0</v>
      </c>
      <c r="AC1548" t="str">
        <f t="shared" si="1742"/>
        <v>0</v>
      </c>
      <c r="AD1548" t="str">
        <f t="shared" si="1742"/>
        <v>0</v>
      </c>
      <c r="AE1548" t="str">
        <f t="shared" si="1743"/>
        <v>0</v>
      </c>
      <c r="AF1548" t="str">
        <f t="shared" si="1743"/>
        <v>0</v>
      </c>
      <c r="AG1548" t="str">
        <f t="shared" si="1743"/>
        <v>0</v>
      </c>
      <c r="AH1548" t="str">
        <f t="shared" si="1743"/>
        <v>0</v>
      </c>
      <c r="AI1548" t="str">
        <f t="shared" si="1743"/>
        <v>0</v>
      </c>
      <c r="AJ1548" t="str">
        <f t="shared" si="1743"/>
        <v>0</v>
      </c>
      <c r="AK1548" t="str">
        <f t="shared" si="1743"/>
        <v>0</v>
      </c>
      <c r="AL1548" t="str">
        <f t="shared" si="1743"/>
        <v>0</v>
      </c>
      <c r="AM1548" t="str">
        <f t="shared" si="1743"/>
        <v>0</v>
      </c>
      <c r="AN1548" t="str">
        <f t="shared" si="1743"/>
        <v>0</v>
      </c>
      <c r="AO1548" t="str">
        <f t="shared" si="1744"/>
        <v>0</v>
      </c>
      <c r="AP1548" t="str">
        <f t="shared" si="1744"/>
        <v>0</v>
      </c>
      <c r="AQ1548" t="str">
        <f t="shared" si="1744"/>
        <v>0</v>
      </c>
      <c r="AR1548" t="str">
        <f t="shared" si="1744"/>
        <v>0</v>
      </c>
      <c r="AS1548" t="str">
        <f t="shared" si="1744"/>
        <v>0</v>
      </c>
      <c r="AT1548" t="str">
        <f t="shared" si="1744"/>
        <v>0</v>
      </c>
      <c r="AU1548" t="str">
        <f t="shared" si="1744"/>
        <v>0</v>
      </c>
      <c r="AV1548" t="str">
        <f t="shared" si="1744"/>
        <v>0</v>
      </c>
      <c r="AW1548" t="str">
        <f t="shared" si="1744"/>
        <v>0</v>
      </c>
      <c r="AX1548" t="str">
        <f t="shared" si="1744"/>
        <v>0</v>
      </c>
      <c r="AY1548" t="str">
        <f t="shared" si="1744"/>
        <v>0</v>
      </c>
      <c r="AZ1548" s="22" t="s">
        <v>1128</v>
      </c>
    </row>
    <row r="1549" spans="1:52" ht="15" customHeight="1">
      <c r="A1549" s="33" t="s">
        <v>118</v>
      </c>
      <c r="B1549" s="89" t="str">
        <f t="shared" si="1738"/>
        <v>2401360I</v>
      </c>
      <c r="C1549" s="86">
        <v>45588.666666666701</v>
      </c>
      <c r="D1549" s="29" t="s">
        <v>1113</v>
      </c>
      <c r="E1549" s="3" t="b">
        <f>ISNUMBER(MATCH(Table1[[#This Row],[Email]],Attendance[Email],0))</f>
        <v>1</v>
      </c>
      <c r="F1549" s="3">
        <f t="shared" si="1739"/>
        <v>45589.000000000036</v>
      </c>
      <c r="G1549" s="21">
        <f>DAY(Table1[[#This Row],[Actual Time]])</f>
        <v>24</v>
      </c>
      <c r="H1549">
        <f>MONTH(Table1[[#This Row],[Actual Time]])</f>
        <v>10</v>
      </c>
      <c r="I1549">
        <f>YEAR(Table1[[#This Row],[Actual Time]])</f>
        <v>2024</v>
      </c>
      <c r="J1549" t="str">
        <f t="shared" si="1740"/>
        <v>24/10/2024</v>
      </c>
      <c r="K1549" s="3" t="str">
        <f t="shared" ref="K1549:T1558" si="1745">IF(K$1=$J1549,"1","0")</f>
        <v>0</v>
      </c>
      <c r="L1549" t="str">
        <f t="shared" si="1745"/>
        <v>0</v>
      </c>
      <c r="M1549" t="str">
        <f t="shared" si="1745"/>
        <v>0</v>
      </c>
      <c r="N1549" t="str">
        <f t="shared" si="1745"/>
        <v>0</v>
      </c>
      <c r="O1549" t="str">
        <f t="shared" si="1745"/>
        <v>0</v>
      </c>
      <c r="P1549" t="str">
        <f t="shared" si="1745"/>
        <v>0</v>
      </c>
      <c r="Q1549" t="str">
        <f t="shared" si="1745"/>
        <v>0</v>
      </c>
      <c r="R1549" t="str">
        <f t="shared" si="1745"/>
        <v>0</v>
      </c>
      <c r="S1549" t="str">
        <f t="shared" si="1745"/>
        <v>0</v>
      </c>
      <c r="T1549" t="str">
        <f t="shared" si="1745"/>
        <v>0</v>
      </c>
      <c r="U1549" t="str">
        <f t="shared" ref="U1549:AD1558" si="1746">IF(U$1=$J1549,"1","0")</f>
        <v>0</v>
      </c>
      <c r="V1549" t="str">
        <f t="shared" si="1746"/>
        <v>0</v>
      </c>
      <c r="W1549" t="str">
        <f t="shared" si="1746"/>
        <v>0</v>
      </c>
      <c r="X1549" t="str">
        <f t="shared" si="1746"/>
        <v>0</v>
      </c>
      <c r="Y1549" t="str">
        <f t="shared" si="1746"/>
        <v>0</v>
      </c>
      <c r="Z1549" t="str">
        <f t="shared" si="1746"/>
        <v>0</v>
      </c>
      <c r="AA1549" t="str">
        <f t="shared" si="1746"/>
        <v>0</v>
      </c>
      <c r="AB1549" s="3" t="str">
        <f t="shared" si="1746"/>
        <v>0</v>
      </c>
      <c r="AC1549" t="str">
        <f t="shared" si="1746"/>
        <v>0</v>
      </c>
      <c r="AD1549" t="str">
        <f t="shared" si="1746"/>
        <v>0</v>
      </c>
      <c r="AE1549" t="str">
        <f t="shared" ref="AE1549:AN1558" si="1747">IF(AE$1=$J1549,"1","0")</f>
        <v>0</v>
      </c>
      <c r="AF1549" t="str">
        <f t="shared" si="1747"/>
        <v>0</v>
      </c>
      <c r="AG1549" t="str">
        <f t="shared" si="1747"/>
        <v>0</v>
      </c>
      <c r="AH1549" t="str">
        <f t="shared" si="1747"/>
        <v>0</v>
      </c>
      <c r="AI1549" t="str">
        <f t="shared" si="1747"/>
        <v>0</v>
      </c>
      <c r="AJ1549" t="str">
        <f t="shared" si="1747"/>
        <v>0</v>
      </c>
      <c r="AK1549" t="str">
        <f t="shared" si="1747"/>
        <v>0</v>
      </c>
      <c r="AL1549" t="str">
        <f t="shared" si="1747"/>
        <v>0</v>
      </c>
      <c r="AM1549" t="str">
        <f t="shared" si="1747"/>
        <v>0</v>
      </c>
      <c r="AN1549" t="str">
        <f t="shared" si="1747"/>
        <v>0</v>
      </c>
      <c r="AO1549" t="str">
        <f t="shared" ref="AO1549:AY1558" si="1748">IF(AO$1=$J1549,"1","0")</f>
        <v>0</v>
      </c>
      <c r="AP1549" t="str">
        <f t="shared" si="1748"/>
        <v>0</v>
      </c>
      <c r="AQ1549" t="str">
        <f t="shared" si="1748"/>
        <v>0</v>
      </c>
      <c r="AR1549" t="str">
        <f t="shared" si="1748"/>
        <v>0</v>
      </c>
      <c r="AS1549" t="str">
        <f t="shared" si="1748"/>
        <v>0</v>
      </c>
      <c r="AT1549" t="str">
        <f t="shared" si="1748"/>
        <v>0</v>
      </c>
      <c r="AU1549" t="str">
        <f t="shared" si="1748"/>
        <v>0</v>
      </c>
      <c r="AV1549" t="str">
        <f t="shared" si="1748"/>
        <v>0</v>
      </c>
      <c r="AW1549" t="str">
        <f t="shared" si="1748"/>
        <v>0</v>
      </c>
      <c r="AX1549" t="str">
        <f t="shared" si="1748"/>
        <v>0</v>
      </c>
      <c r="AY1549" t="str">
        <f t="shared" si="1748"/>
        <v>0</v>
      </c>
      <c r="AZ1549" s="22" t="s">
        <v>1129</v>
      </c>
    </row>
    <row r="1550" spans="1:52" ht="15" customHeight="1">
      <c r="A1550" s="33" t="s">
        <v>122</v>
      </c>
      <c r="B1550" s="89" t="str">
        <f t="shared" si="1738"/>
        <v>2401808G</v>
      </c>
      <c r="C1550" s="86">
        <v>45588.666666666701</v>
      </c>
      <c r="D1550" s="29" t="s">
        <v>1065</v>
      </c>
      <c r="E1550" s="3" t="b">
        <f>ISNUMBER(MATCH(Table1[[#This Row],[Email]],Attendance[Email],0))</f>
        <v>1</v>
      </c>
      <c r="F1550" s="3">
        <f t="shared" si="1739"/>
        <v>45589.000000000036</v>
      </c>
      <c r="G1550" s="21">
        <f>DAY(Table1[[#This Row],[Actual Time]])</f>
        <v>24</v>
      </c>
      <c r="H1550">
        <f>MONTH(Table1[[#This Row],[Actual Time]])</f>
        <v>10</v>
      </c>
      <c r="I1550">
        <f>YEAR(Table1[[#This Row],[Actual Time]])</f>
        <v>2024</v>
      </c>
      <c r="J1550" t="str">
        <f t="shared" si="1740"/>
        <v>24/10/2024</v>
      </c>
      <c r="K1550" s="3" t="str">
        <f t="shared" si="1745"/>
        <v>0</v>
      </c>
      <c r="L1550" t="str">
        <f t="shared" si="1745"/>
        <v>0</v>
      </c>
      <c r="M1550" t="str">
        <f t="shared" si="1745"/>
        <v>0</v>
      </c>
      <c r="N1550" t="str">
        <f t="shared" si="1745"/>
        <v>0</v>
      </c>
      <c r="O1550" t="str">
        <f t="shared" si="1745"/>
        <v>0</v>
      </c>
      <c r="P1550" t="str">
        <f t="shared" si="1745"/>
        <v>0</v>
      </c>
      <c r="Q1550" t="str">
        <f t="shared" si="1745"/>
        <v>0</v>
      </c>
      <c r="R1550" t="str">
        <f t="shared" si="1745"/>
        <v>0</v>
      </c>
      <c r="S1550" t="str">
        <f t="shared" si="1745"/>
        <v>0</v>
      </c>
      <c r="T1550" t="str">
        <f t="shared" si="1745"/>
        <v>0</v>
      </c>
      <c r="U1550" t="str">
        <f t="shared" si="1746"/>
        <v>0</v>
      </c>
      <c r="V1550" t="str">
        <f t="shared" si="1746"/>
        <v>0</v>
      </c>
      <c r="W1550" t="str">
        <f t="shared" si="1746"/>
        <v>0</v>
      </c>
      <c r="X1550" t="str">
        <f t="shared" si="1746"/>
        <v>0</v>
      </c>
      <c r="Y1550" t="str">
        <f t="shared" si="1746"/>
        <v>0</v>
      </c>
      <c r="Z1550" t="str">
        <f t="shared" si="1746"/>
        <v>0</v>
      </c>
      <c r="AA1550" t="str">
        <f t="shared" si="1746"/>
        <v>0</v>
      </c>
      <c r="AB1550" s="3" t="str">
        <f t="shared" si="1746"/>
        <v>0</v>
      </c>
      <c r="AC1550" t="str">
        <f t="shared" si="1746"/>
        <v>0</v>
      </c>
      <c r="AD1550" t="str">
        <f t="shared" si="1746"/>
        <v>0</v>
      </c>
      <c r="AE1550" t="str">
        <f t="shared" si="1747"/>
        <v>0</v>
      </c>
      <c r="AF1550" t="str">
        <f t="shared" si="1747"/>
        <v>0</v>
      </c>
      <c r="AG1550" t="str">
        <f t="shared" si="1747"/>
        <v>0</v>
      </c>
      <c r="AH1550" t="str">
        <f t="shared" si="1747"/>
        <v>0</v>
      </c>
      <c r="AI1550" t="str">
        <f t="shared" si="1747"/>
        <v>0</v>
      </c>
      <c r="AJ1550" t="str">
        <f t="shared" si="1747"/>
        <v>0</v>
      </c>
      <c r="AK1550" t="str">
        <f t="shared" si="1747"/>
        <v>0</v>
      </c>
      <c r="AL1550" t="str">
        <f t="shared" si="1747"/>
        <v>0</v>
      </c>
      <c r="AM1550" t="str">
        <f t="shared" si="1747"/>
        <v>0</v>
      </c>
      <c r="AN1550" t="str">
        <f t="shared" si="1747"/>
        <v>0</v>
      </c>
      <c r="AO1550" t="str">
        <f t="shared" si="1748"/>
        <v>0</v>
      </c>
      <c r="AP1550" t="str">
        <f t="shared" si="1748"/>
        <v>0</v>
      </c>
      <c r="AQ1550" t="str">
        <f t="shared" si="1748"/>
        <v>0</v>
      </c>
      <c r="AR1550" t="str">
        <f t="shared" si="1748"/>
        <v>0</v>
      </c>
      <c r="AS1550" t="str">
        <f t="shared" si="1748"/>
        <v>0</v>
      </c>
      <c r="AT1550" t="str">
        <f t="shared" si="1748"/>
        <v>0</v>
      </c>
      <c r="AU1550" t="str">
        <f t="shared" si="1748"/>
        <v>0</v>
      </c>
      <c r="AV1550" t="str">
        <f t="shared" si="1748"/>
        <v>0</v>
      </c>
      <c r="AW1550" t="str">
        <f t="shared" si="1748"/>
        <v>0</v>
      </c>
      <c r="AX1550" t="str">
        <f t="shared" si="1748"/>
        <v>0</v>
      </c>
      <c r="AY1550" t="str">
        <f t="shared" si="1748"/>
        <v>0</v>
      </c>
      <c r="AZ1550" s="22" t="s">
        <v>1130</v>
      </c>
    </row>
    <row r="1551" spans="1:52" ht="15" customHeight="1">
      <c r="A1551" s="33" t="s">
        <v>198</v>
      </c>
      <c r="B1551" s="89" t="str">
        <f t="shared" si="1738"/>
        <v>2401377C</v>
      </c>
      <c r="C1551" s="86">
        <v>45588.666666666701</v>
      </c>
      <c r="D1551" s="29" t="s">
        <v>1111</v>
      </c>
      <c r="E1551" s="3" t="b">
        <f>ISNUMBER(MATCH(Table1[[#This Row],[Email]],Attendance[Email],0))</f>
        <v>1</v>
      </c>
      <c r="F1551" s="3">
        <f t="shared" si="1739"/>
        <v>45589.000000000036</v>
      </c>
      <c r="G1551" s="21">
        <f>DAY(Table1[[#This Row],[Actual Time]])</f>
        <v>24</v>
      </c>
      <c r="H1551">
        <f>MONTH(Table1[[#This Row],[Actual Time]])</f>
        <v>10</v>
      </c>
      <c r="I1551">
        <f>YEAR(Table1[[#This Row],[Actual Time]])</f>
        <v>2024</v>
      </c>
      <c r="J1551" t="str">
        <f t="shared" si="1740"/>
        <v>24/10/2024</v>
      </c>
      <c r="K1551" s="3" t="str">
        <f t="shared" si="1745"/>
        <v>0</v>
      </c>
      <c r="L1551" t="str">
        <f t="shared" si="1745"/>
        <v>0</v>
      </c>
      <c r="M1551" t="str">
        <f t="shared" si="1745"/>
        <v>0</v>
      </c>
      <c r="N1551" t="str">
        <f t="shared" si="1745"/>
        <v>0</v>
      </c>
      <c r="O1551" t="str">
        <f t="shared" si="1745"/>
        <v>0</v>
      </c>
      <c r="P1551" t="str">
        <f t="shared" si="1745"/>
        <v>0</v>
      </c>
      <c r="Q1551" t="str">
        <f t="shared" si="1745"/>
        <v>0</v>
      </c>
      <c r="R1551" t="str">
        <f t="shared" si="1745"/>
        <v>0</v>
      </c>
      <c r="S1551" t="str">
        <f t="shared" si="1745"/>
        <v>0</v>
      </c>
      <c r="T1551" t="str">
        <f t="shared" si="1745"/>
        <v>0</v>
      </c>
      <c r="U1551" t="str">
        <f t="shared" si="1746"/>
        <v>0</v>
      </c>
      <c r="V1551" t="str">
        <f t="shared" si="1746"/>
        <v>0</v>
      </c>
      <c r="W1551" t="str">
        <f t="shared" si="1746"/>
        <v>0</v>
      </c>
      <c r="X1551" t="str">
        <f t="shared" si="1746"/>
        <v>0</v>
      </c>
      <c r="Y1551" t="str">
        <f t="shared" si="1746"/>
        <v>0</v>
      </c>
      <c r="Z1551" t="str">
        <f t="shared" si="1746"/>
        <v>0</v>
      </c>
      <c r="AA1551" t="str">
        <f t="shared" si="1746"/>
        <v>0</v>
      </c>
      <c r="AB1551" s="3" t="str">
        <f t="shared" si="1746"/>
        <v>0</v>
      </c>
      <c r="AC1551" t="str">
        <f t="shared" si="1746"/>
        <v>0</v>
      </c>
      <c r="AD1551" t="str">
        <f t="shared" si="1746"/>
        <v>0</v>
      </c>
      <c r="AE1551" t="str">
        <f t="shared" si="1747"/>
        <v>0</v>
      </c>
      <c r="AF1551" t="str">
        <f t="shared" si="1747"/>
        <v>0</v>
      </c>
      <c r="AG1551" t="str">
        <f t="shared" si="1747"/>
        <v>0</v>
      </c>
      <c r="AH1551" t="str">
        <f t="shared" si="1747"/>
        <v>0</v>
      </c>
      <c r="AI1551" t="str">
        <f t="shared" si="1747"/>
        <v>0</v>
      </c>
      <c r="AJ1551" t="str">
        <f t="shared" si="1747"/>
        <v>0</v>
      </c>
      <c r="AK1551" t="str">
        <f t="shared" si="1747"/>
        <v>0</v>
      </c>
      <c r="AL1551" t="str">
        <f t="shared" si="1747"/>
        <v>0</v>
      </c>
      <c r="AM1551" t="str">
        <f t="shared" si="1747"/>
        <v>0</v>
      </c>
      <c r="AN1551" t="str">
        <f t="shared" si="1747"/>
        <v>0</v>
      </c>
      <c r="AO1551" t="str">
        <f t="shared" si="1748"/>
        <v>0</v>
      </c>
      <c r="AP1551" t="str">
        <f t="shared" si="1748"/>
        <v>0</v>
      </c>
      <c r="AQ1551" t="str">
        <f t="shared" si="1748"/>
        <v>0</v>
      </c>
      <c r="AR1551" t="str">
        <f t="shared" si="1748"/>
        <v>0</v>
      </c>
      <c r="AS1551" t="str">
        <f t="shared" si="1748"/>
        <v>0</v>
      </c>
      <c r="AT1551" t="str">
        <f t="shared" si="1748"/>
        <v>0</v>
      </c>
      <c r="AU1551" t="str">
        <f t="shared" si="1748"/>
        <v>0</v>
      </c>
      <c r="AV1551" t="str">
        <f t="shared" si="1748"/>
        <v>0</v>
      </c>
      <c r="AW1551" t="str">
        <f t="shared" si="1748"/>
        <v>0</v>
      </c>
      <c r="AX1551" t="str">
        <f t="shared" si="1748"/>
        <v>0</v>
      </c>
      <c r="AY1551" t="str">
        <f t="shared" si="1748"/>
        <v>0</v>
      </c>
      <c r="AZ1551" s="22" t="s">
        <v>1131</v>
      </c>
    </row>
    <row r="1552" spans="1:52" ht="15" customHeight="1">
      <c r="A1552" s="33" t="s">
        <v>122</v>
      </c>
      <c r="B1552" s="89" t="str">
        <f t="shared" si="1738"/>
        <v>2401808G</v>
      </c>
      <c r="C1552" s="86">
        <v>45588.666666666701</v>
      </c>
      <c r="D1552" s="29" t="s">
        <v>1065</v>
      </c>
      <c r="E1552" s="3" t="b">
        <f>ISNUMBER(MATCH(Table1[[#This Row],[Email]],Attendance[Email],0))</f>
        <v>1</v>
      </c>
      <c r="F1552" s="3">
        <f t="shared" si="1739"/>
        <v>45589.000000000036</v>
      </c>
      <c r="G1552" s="21">
        <f>DAY(Table1[[#This Row],[Actual Time]])</f>
        <v>24</v>
      </c>
      <c r="H1552">
        <f>MONTH(Table1[[#This Row],[Actual Time]])</f>
        <v>10</v>
      </c>
      <c r="I1552">
        <f>YEAR(Table1[[#This Row],[Actual Time]])</f>
        <v>2024</v>
      </c>
      <c r="J1552" t="str">
        <f t="shared" si="1740"/>
        <v>24/10/2024</v>
      </c>
      <c r="K1552" s="3" t="str">
        <f t="shared" si="1745"/>
        <v>0</v>
      </c>
      <c r="L1552" t="str">
        <f t="shared" si="1745"/>
        <v>0</v>
      </c>
      <c r="M1552" t="str">
        <f t="shared" si="1745"/>
        <v>0</v>
      </c>
      <c r="N1552" t="str">
        <f t="shared" si="1745"/>
        <v>0</v>
      </c>
      <c r="O1552" t="str">
        <f t="shared" si="1745"/>
        <v>0</v>
      </c>
      <c r="P1552" t="str">
        <f t="shared" si="1745"/>
        <v>0</v>
      </c>
      <c r="Q1552" t="str">
        <f t="shared" si="1745"/>
        <v>0</v>
      </c>
      <c r="R1552" t="str">
        <f t="shared" si="1745"/>
        <v>0</v>
      </c>
      <c r="S1552" t="str">
        <f t="shared" si="1745"/>
        <v>0</v>
      </c>
      <c r="T1552" t="str">
        <f t="shared" si="1745"/>
        <v>0</v>
      </c>
      <c r="U1552" t="str">
        <f t="shared" si="1746"/>
        <v>0</v>
      </c>
      <c r="V1552" t="str">
        <f t="shared" si="1746"/>
        <v>0</v>
      </c>
      <c r="W1552" t="str">
        <f t="shared" si="1746"/>
        <v>0</v>
      </c>
      <c r="X1552" t="str">
        <f t="shared" si="1746"/>
        <v>0</v>
      </c>
      <c r="Y1552" t="str">
        <f t="shared" si="1746"/>
        <v>0</v>
      </c>
      <c r="Z1552" t="str">
        <f t="shared" si="1746"/>
        <v>0</v>
      </c>
      <c r="AA1552" t="str">
        <f t="shared" si="1746"/>
        <v>0</v>
      </c>
      <c r="AB1552" s="3" t="str">
        <f t="shared" si="1746"/>
        <v>0</v>
      </c>
      <c r="AC1552" t="str">
        <f t="shared" si="1746"/>
        <v>0</v>
      </c>
      <c r="AD1552" t="str">
        <f t="shared" si="1746"/>
        <v>0</v>
      </c>
      <c r="AE1552" t="str">
        <f t="shared" si="1747"/>
        <v>0</v>
      </c>
      <c r="AF1552" t="str">
        <f t="shared" si="1747"/>
        <v>0</v>
      </c>
      <c r="AG1552" t="str">
        <f t="shared" si="1747"/>
        <v>0</v>
      </c>
      <c r="AH1552" t="str">
        <f t="shared" si="1747"/>
        <v>0</v>
      </c>
      <c r="AI1552" t="str">
        <f t="shared" si="1747"/>
        <v>0</v>
      </c>
      <c r="AJ1552" t="str">
        <f t="shared" si="1747"/>
        <v>0</v>
      </c>
      <c r="AK1552" t="str">
        <f t="shared" si="1747"/>
        <v>0</v>
      </c>
      <c r="AL1552" t="str">
        <f t="shared" si="1747"/>
        <v>0</v>
      </c>
      <c r="AM1552" t="str">
        <f t="shared" si="1747"/>
        <v>0</v>
      </c>
      <c r="AN1552" t="str">
        <f t="shared" si="1747"/>
        <v>0</v>
      </c>
      <c r="AO1552" t="str">
        <f t="shared" si="1748"/>
        <v>0</v>
      </c>
      <c r="AP1552" t="str">
        <f t="shared" si="1748"/>
        <v>0</v>
      </c>
      <c r="AQ1552" t="str">
        <f t="shared" si="1748"/>
        <v>0</v>
      </c>
      <c r="AR1552" t="str">
        <f t="shared" si="1748"/>
        <v>0</v>
      </c>
      <c r="AS1552" t="str">
        <f t="shared" si="1748"/>
        <v>0</v>
      </c>
      <c r="AT1552" t="str">
        <f t="shared" si="1748"/>
        <v>0</v>
      </c>
      <c r="AU1552" t="str">
        <f t="shared" si="1748"/>
        <v>0</v>
      </c>
      <c r="AV1552" t="str">
        <f t="shared" si="1748"/>
        <v>0</v>
      </c>
      <c r="AW1552" t="str">
        <f t="shared" si="1748"/>
        <v>0</v>
      </c>
      <c r="AX1552" t="str">
        <f t="shared" si="1748"/>
        <v>0</v>
      </c>
      <c r="AY1552" t="str">
        <f t="shared" si="1748"/>
        <v>0</v>
      </c>
      <c r="AZ1552" s="22" t="s">
        <v>1132</v>
      </c>
    </row>
    <row r="1553" spans="1:52" ht="15" customHeight="1">
      <c r="A1553" s="33" t="s">
        <v>591</v>
      </c>
      <c r="B1553" s="89" t="str">
        <f t="shared" si="1738"/>
        <v>2401267F</v>
      </c>
      <c r="C1553" s="86">
        <v>45588.666666666701</v>
      </c>
      <c r="D1553" s="29" t="s">
        <v>1080</v>
      </c>
      <c r="E1553" s="3" t="b">
        <f>ISNUMBER(MATCH(Table1[[#This Row],[Email]],Attendance[Email],0))</f>
        <v>1</v>
      </c>
      <c r="F1553" s="3">
        <f t="shared" si="1739"/>
        <v>45589.000000000036</v>
      </c>
      <c r="G1553" s="21">
        <f>DAY(Table1[[#This Row],[Actual Time]])</f>
        <v>24</v>
      </c>
      <c r="H1553">
        <f>MONTH(Table1[[#This Row],[Actual Time]])</f>
        <v>10</v>
      </c>
      <c r="I1553">
        <f>YEAR(Table1[[#This Row],[Actual Time]])</f>
        <v>2024</v>
      </c>
      <c r="J1553" t="str">
        <f t="shared" si="1740"/>
        <v>24/10/2024</v>
      </c>
      <c r="K1553" s="3" t="str">
        <f t="shared" si="1745"/>
        <v>0</v>
      </c>
      <c r="L1553" t="str">
        <f t="shared" si="1745"/>
        <v>0</v>
      </c>
      <c r="M1553" t="str">
        <f t="shared" si="1745"/>
        <v>0</v>
      </c>
      <c r="N1553" t="str">
        <f t="shared" si="1745"/>
        <v>0</v>
      </c>
      <c r="O1553" t="str">
        <f t="shared" si="1745"/>
        <v>0</v>
      </c>
      <c r="P1553" t="str">
        <f t="shared" si="1745"/>
        <v>0</v>
      </c>
      <c r="Q1553" t="str">
        <f t="shared" si="1745"/>
        <v>0</v>
      </c>
      <c r="R1553" t="str">
        <f t="shared" si="1745"/>
        <v>0</v>
      </c>
      <c r="S1553" t="str">
        <f t="shared" si="1745"/>
        <v>0</v>
      </c>
      <c r="T1553" t="str">
        <f t="shared" si="1745"/>
        <v>0</v>
      </c>
      <c r="U1553" t="str">
        <f t="shared" si="1746"/>
        <v>0</v>
      </c>
      <c r="V1553" t="str">
        <f t="shared" si="1746"/>
        <v>0</v>
      </c>
      <c r="W1553" t="str">
        <f t="shared" si="1746"/>
        <v>0</v>
      </c>
      <c r="X1553" t="str">
        <f t="shared" si="1746"/>
        <v>0</v>
      </c>
      <c r="Y1553" t="str">
        <f t="shared" si="1746"/>
        <v>0</v>
      </c>
      <c r="Z1553" t="str">
        <f t="shared" si="1746"/>
        <v>0</v>
      </c>
      <c r="AA1553" t="str">
        <f t="shared" si="1746"/>
        <v>0</v>
      </c>
      <c r="AB1553" s="3" t="str">
        <f t="shared" si="1746"/>
        <v>0</v>
      </c>
      <c r="AC1553" t="str">
        <f t="shared" si="1746"/>
        <v>0</v>
      </c>
      <c r="AD1553" t="str">
        <f t="shared" si="1746"/>
        <v>0</v>
      </c>
      <c r="AE1553" t="str">
        <f t="shared" si="1747"/>
        <v>0</v>
      </c>
      <c r="AF1553" t="str">
        <f t="shared" si="1747"/>
        <v>0</v>
      </c>
      <c r="AG1553" t="str">
        <f t="shared" si="1747"/>
        <v>0</v>
      </c>
      <c r="AH1553" t="str">
        <f t="shared" si="1747"/>
        <v>0</v>
      </c>
      <c r="AI1553" t="str">
        <f t="shared" si="1747"/>
        <v>0</v>
      </c>
      <c r="AJ1553" t="str">
        <f t="shared" si="1747"/>
        <v>0</v>
      </c>
      <c r="AK1553" t="str">
        <f t="shared" si="1747"/>
        <v>0</v>
      </c>
      <c r="AL1553" t="str">
        <f t="shared" si="1747"/>
        <v>0</v>
      </c>
      <c r="AM1553" t="str">
        <f t="shared" si="1747"/>
        <v>0</v>
      </c>
      <c r="AN1553" t="str">
        <f t="shared" si="1747"/>
        <v>0</v>
      </c>
      <c r="AO1553" t="str">
        <f t="shared" si="1748"/>
        <v>0</v>
      </c>
      <c r="AP1553" t="str">
        <f t="shared" si="1748"/>
        <v>0</v>
      </c>
      <c r="AQ1553" t="str">
        <f t="shared" si="1748"/>
        <v>0</v>
      </c>
      <c r="AR1553" t="str">
        <f t="shared" si="1748"/>
        <v>0</v>
      </c>
      <c r="AS1553" t="str">
        <f t="shared" si="1748"/>
        <v>0</v>
      </c>
      <c r="AT1553" t="str">
        <f t="shared" si="1748"/>
        <v>0</v>
      </c>
      <c r="AU1553" t="str">
        <f t="shared" si="1748"/>
        <v>0</v>
      </c>
      <c r="AV1553" t="str">
        <f t="shared" si="1748"/>
        <v>0</v>
      </c>
      <c r="AW1553" t="str">
        <f t="shared" si="1748"/>
        <v>0</v>
      </c>
      <c r="AX1553" t="str">
        <f t="shared" si="1748"/>
        <v>0</v>
      </c>
      <c r="AY1553" t="str">
        <f t="shared" si="1748"/>
        <v>0</v>
      </c>
      <c r="AZ1553" s="22" t="s">
        <v>1133</v>
      </c>
    </row>
    <row r="1554" spans="1:52" ht="15" customHeight="1">
      <c r="A1554" s="33" t="s">
        <v>122</v>
      </c>
      <c r="B1554" s="89" t="str">
        <f t="shared" si="1738"/>
        <v>2401808G</v>
      </c>
      <c r="C1554" s="86">
        <v>45588.666666666701</v>
      </c>
      <c r="D1554" s="29" t="s">
        <v>1065</v>
      </c>
      <c r="E1554" s="3" t="b">
        <f>ISNUMBER(MATCH(Table1[[#This Row],[Email]],Attendance[Email],0))</f>
        <v>1</v>
      </c>
      <c r="F1554" s="3">
        <f t="shared" si="1739"/>
        <v>45589.000000000036</v>
      </c>
      <c r="G1554" s="21">
        <f>DAY(Table1[[#This Row],[Actual Time]])</f>
        <v>24</v>
      </c>
      <c r="H1554">
        <f>MONTH(Table1[[#This Row],[Actual Time]])</f>
        <v>10</v>
      </c>
      <c r="I1554">
        <f>YEAR(Table1[[#This Row],[Actual Time]])</f>
        <v>2024</v>
      </c>
      <c r="J1554" t="str">
        <f t="shared" si="1740"/>
        <v>24/10/2024</v>
      </c>
      <c r="K1554" s="3" t="str">
        <f t="shared" si="1745"/>
        <v>0</v>
      </c>
      <c r="L1554" t="str">
        <f t="shared" si="1745"/>
        <v>0</v>
      </c>
      <c r="M1554" t="str">
        <f t="shared" si="1745"/>
        <v>0</v>
      </c>
      <c r="N1554" t="str">
        <f t="shared" si="1745"/>
        <v>0</v>
      </c>
      <c r="O1554" t="str">
        <f t="shared" si="1745"/>
        <v>0</v>
      </c>
      <c r="P1554" t="str">
        <f t="shared" si="1745"/>
        <v>0</v>
      </c>
      <c r="Q1554" t="str">
        <f t="shared" si="1745"/>
        <v>0</v>
      </c>
      <c r="R1554" t="str">
        <f t="shared" si="1745"/>
        <v>0</v>
      </c>
      <c r="S1554" t="str">
        <f t="shared" si="1745"/>
        <v>0</v>
      </c>
      <c r="T1554" t="str">
        <f t="shared" si="1745"/>
        <v>0</v>
      </c>
      <c r="U1554" t="str">
        <f t="shared" si="1746"/>
        <v>0</v>
      </c>
      <c r="V1554" t="str">
        <f t="shared" si="1746"/>
        <v>0</v>
      </c>
      <c r="W1554" t="str">
        <f t="shared" si="1746"/>
        <v>0</v>
      </c>
      <c r="X1554" t="str">
        <f t="shared" si="1746"/>
        <v>0</v>
      </c>
      <c r="Y1554" t="str">
        <f t="shared" si="1746"/>
        <v>0</v>
      </c>
      <c r="Z1554" t="str">
        <f t="shared" si="1746"/>
        <v>0</v>
      </c>
      <c r="AA1554" t="str">
        <f t="shared" si="1746"/>
        <v>0</v>
      </c>
      <c r="AB1554" s="3" t="str">
        <f t="shared" si="1746"/>
        <v>0</v>
      </c>
      <c r="AC1554" t="str">
        <f t="shared" si="1746"/>
        <v>0</v>
      </c>
      <c r="AD1554" t="str">
        <f t="shared" si="1746"/>
        <v>0</v>
      </c>
      <c r="AE1554" t="str">
        <f t="shared" si="1747"/>
        <v>0</v>
      </c>
      <c r="AF1554" t="str">
        <f t="shared" si="1747"/>
        <v>0</v>
      </c>
      <c r="AG1554" t="str">
        <f t="shared" si="1747"/>
        <v>0</v>
      </c>
      <c r="AH1554" t="str">
        <f t="shared" si="1747"/>
        <v>0</v>
      </c>
      <c r="AI1554" t="str">
        <f t="shared" si="1747"/>
        <v>0</v>
      </c>
      <c r="AJ1554" t="str">
        <f t="shared" si="1747"/>
        <v>0</v>
      </c>
      <c r="AK1554" t="str">
        <f t="shared" si="1747"/>
        <v>0</v>
      </c>
      <c r="AL1554" t="str">
        <f t="shared" si="1747"/>
        <v>0</v>
      </c>
      <c r="AM1554" t="str">
        <f t="shared" si="1747"/>
        <v>0</v>
      </c>
      <c r="AN1554" t="str">
        <f t="shared" si="1747"/>
        <v>0</v>
      </c>
      <c r="AO1554" t="str">
        <f t="shared" si="1748"/>
        <v>0</v>
      </c>
      <c r="AP1554" t="str">
        <f t="shared" si="1748"/>
        <v>0</v>
      </c>
      <c r="AQ1554" t="str">
        <f t="shared" si="1748"/>
        <v>0</v>
      </c>
      <c r="AR1554" t="str">
        <f t="shared" si="1748"/>
        <v>0</v>
      </c>
      <c r="AS1554" t="str">
        <f t="shared" si="1748"/>
        <v>0</v>
      </c>
      <c r="AT1554" t="str">
        <f t="shared" si="1748"/>
        <v>0</v>
      </c>
      <c r="AU1554" t="str">
        <f t="shared" si="1748"/>
        <v>0</v>
      </c>
      <c r="AV1554" t="str">
        <f t="shared" si="1748"/>
        <v>0</v>
      </c>
      <c r="AW1554" t="str">
        <f t="shared" si="1748"/>
        <v>0</v>
      </c>
      <c r="AX1554" t="str">
        <f t="shared" si="1748"/>
        <v>0</v>
      </c>
      <c r="AY1554" t="str">
        <f t="shared" si="1748"/>
        <v>0</v>
      </c>
      <c r="AZ1554" s="22" t="s">
        <v>1134</v>
      </c>
    </row>
    <row r="1555" spans="1:52" ht="15" customHeight="1">
      <c r="A1555" s="33" t="s">
        <v>1073</v>
      </c>
      <c r="B1555" s="89" t="str">
        <f t="shared" si="1738"/>
        <v>2403276E</v>
      </c>
      <c r="C1555" s="86">
        <v>45588.666666666701</v>
      </c>
      <c r="D1555" s="29" t="s">
        <v>1074</v>
      </c>
      <c r="E1555" s="3" t="b">
        <f>ISNUMBER(MATCH(Table1[[#This Row],[Email]],Attendance[Email],0))</f>
        <v>1</v>
      </c>
      <c r="F1555" s="3">
        <f t="shared" si="1739"/>
        <v>45589.000000000036</v>
      </c>
      <c r="G1555" s="21">
        <f>DAY(Table1[[#This Row],[Actual Time]])</f>
        <v>24</v>
      </c>
      <c r="H1555">
        <f>MONTH(Table1[[#This Row],[Actual Time]])</f>
        <v>10</v>
      </c>
      <c r="I1555">
        <f>YEAR(Table1[[#This Row],[Actual Time]])</f>
        <v>2024</v>
      </c>
      <c r="J1555" t="str">
        <f t="shared" si="1740"/>
        <v>24/10/2024</v>
      </c>
      <c r="K1555" s="3" t="str">
        <f t="shared" si="1745"/>
        <v>0</v>
      </c>
      <c r="L1555" t="str">
        <f t="shared" si="1745"/>
        <v>0</v>
      </c>
      <c r="M1555" t="str">
        <f t="shared" si="1745"/>
        <v>0</v>
      </c>
      <c r="N1555" t="str">
        <f t="shared" si="1745"/>
        <v>0</v>
      </c>
      <c r="O1555" t="str">
        <f t="shared" si="1745"/>
        <v>0</v>
      </c>
      <c r="P1555" t="str">
        <f t="shared" si="1745"/>
        <v>0</v>
      </c>
      <c r="Q1555" t="str">
        <f t="shared" si="1745"/>
        <v>0</v>
      </c>
      <c r="R1555" t="str">
        <f t="shared" si="1745"/>
        <v>0</v>
      </c>
      <c r="S1555" t="str">
        <f t="shared" si="1745"/>
        <v>0</v>
      </c>
      <c r="T1555" t="str">
        <f t="shared" si="1745"/>
        <v>0</v>
      </c>
      <c r="U1555" t="str">
        <f t="shared" si="1746"/>
        <v>0</v>
      </c>
      <c r="V1555" t="str">
        <f t="shared" si="1746"/>
        <v>0</v>
      </c>
      <c r="W1555" t="str">
        <f t="shared" si="1746"/>
        <v>0</v>
      </c>
      <c r="X1555" t="str">
        <f t="shared" si="1746"/>
        <v>0</v>
      </c>
      <c r="Y1555" t="str">
        <f t="shared" si="1746"/>
        <v>0</v>
      </c>
      <c r="Z1555" t="str">
        <f t="shared" si="1746"/>
        <v>0</v>
      </c>
      <c r="AA1555" t="str">
        <f t="shared" si="1746"/>
        <v>0</v>
      </c>
      <c r="AB1555" s="3" t="str">
        <f t="shared" si="1746"/>
        <v>0</v>
      </c>
      <c r="AC1555" t="str">
        <f t="shared" si="1746"/>
        <v>0</v>
      </c>
      <c r="AD1555" t="str">
        <f t="shared" si="1746"/>
        <v>0</v>
      </c>
      <c r="AE1555" t="str">
        <f t="shared" si="1747"/>
        <v>0</v>
      </c>
      <c r="AF1555" t="str">
        <f t="shared" si="1747"/>
        <v>0</v>
      </c>
      <c r="AG1555" t="str">
        <f t="shared" si="1747"/>
        <v>0</v>
      </c>
      <c r="AH1555" t="str">
        <f t="shared" si="1747"/>
        <v>0</v>
      </c>
      <c r="AI1555" t="str">
        <f t="shared" si="1747"/>
        <v>0</v>
      </c>
      <c r="AJ1555" t="str">
        <f t="shared" si="1747"/>
        <v>0</v>
      </c>
      <c r="AK1555" t="str">
        <f t="shared" si="1747"/>
        <v>0</v>
      </c>
      <c r="AL1555" t="str">
        <f t="shared" si="1747"/>
        <v>0</v>
      </c>
      <c r="AM1555" t="str">
        <f t="shared" si="1747"/>
        <v>0</v>
      </c>
      <c r="AN1555" t="str">
        <f t="shared" si="1747"/>
        <v>0</v>
      </c>
      <c r="AO1555" t="str">
        <f t="shared" si="1748"/>
        <v>0</v>
      </c>
      <c r="AP1555" t="str">
        <f t="shared" si="1748"/>
        <v>0</v>
      </c>
      <c r="AQ1555" t="str">
        <f t="shared" si="1748"/>
        <v>0</v>
      </c>
      <c r="AR1555" t="str">
        <f t="shared" si="1748"/>
        <v>0</v>
      </c>
      <c r="AS1555" t="str">
        <f t="shared" si="1748"/>
        <v>0</v>
      </c>
      <c r="AT1555" t="str">
        <f t="shared" si="1748"/>
        <v>0</v>
      </c>
      <c r="AU1555" t="str">
        <f t="shared" si="1748"/>
        <v>0</v>
      </c>
      <c r="AV1555" t="str">
        <f t="shared" si="1748"/>
        <v>0</v>
      </c>
      <c r="AW1555" t="str">
        <f t="shared" si="1748"/>
        <v>0</v>
      </c>
      <c r="AX1555" t="str">
        <f t="shared" si="1748"/>
        <v>0</v>
      </c>
      <c r="AY1555" t="str">
        <f t="shared" si="1748"/>
        <v>0</v>
      </c>
      <c r="AZ1555" s="22" t="s">
        <v>1135</v>
      </c>
    </row>
    <row r="1556" spans="1:52" ht="15" customHeight="1">
      <c r="A1556" s="33" t="s">
        <v>198</v>
      </c>
      <c r="B1556" s="89" t="str">
        <f t="shared" si="1738"/>
        <v>2401377C</v>
      </c>
      <c r="C1556" s="86">
        <v>45588.666666666701</v>
      </c>
      <c r="D1556" s="29" t="s">
        <v>1111</v>
      </c>
      <c r="E1556" s="3" t="b">
        <f>ISNUMBER(MATCH(Table1[[#This Row],[Email]],Attendance[Email],0))</f>
        <v>1</v>
      </c>
      <c r="F1556" s="3">
        <f t="shared" si="1739"/>
        <v>45589.000000000036</v>
      </c>
      <c r="G1556" s="21">
        <f>DAY(Table1[[#This Row],[Actual Time]])</f>
        <v>24</v>
      </c>
      <c r="H1556">
        <f>MONTH(Table1[[#This Row],[Actual Time]])</f>
        <v>10</v>
      </c>
      <c r="I1556">
        <f>YEAR(Table1[[#This Row],[Actual Time]])</f>
        <v>2024</v>
      </c>
      <c r="J1556" t="str">
        <f t="shared" si="1740"/>
        <v>24/10/2024</v>
      </c>
      <c r="K1556" s="3" t="str">
        <f t="shared" si="1745"/>
        <v>0</v>
      </c>
      <c r="L1556" t="str">
        <f t="shared" si="1745"/>
        <v>0</v>
      </c>
      <c r="M1556" t="str">
        <f t="shared" si="1745"/>
        <v>0</v>
      </c>
      <c r="N1556" t="str">
        <f t="shared" si="1745"/>
        <v>0</v>
      </c>
      <c r="O1556" t="str">
        <f t="shared" si="1745"/>
        <v>0</v>
      </c>
      <c r="P1556" t="str">
        <f t="shared" si="1745"/>
        <v>0</v>
      </c>
      <c r="Q1556" t="str">
        <f t="shared" si="1745"/>
        <v>0</v>
      </c>
      <c r="R1556" t="str">
        <f t="shared" si="1745"/>
        <v>0</v>
      </c>
      <c r="S1556" t="str">
        <f t="shared" si="1745"/>
        <v>0</v>
      </c>
      <c r="T1556" t="str">
        <f t="shared" si="1745"/>
        <v>0</v>
      </c>
      <c r="U1556" t="str">
        <f t="shared" si="1746"/>
        <v>0</v>
      </c>
      <c r="V1556" t="str">
        <f t="shared" si="1746"/>
        <v>0</v>
      </c>
      <c r="W1556" t="str">
        <f t="shared" si="1746"/>
        <v>0</v>
      </c>
      <c r="X1556" t="str">
        <f t="shared" si="1746"/>
        <v>0</v>
      </c>
      <c r="Y1556" t="str">
        <f t="shared" si="1746"/>
        <v>0</v>
      </c>
      <c r="Z1556" t="str">
        <f t="shared" si="1746"/>
        <v>0</v>
      </c>
      <c r="AA1556" t="str">
        <f t="shared" si="1746"/>
        <v>0</v>
      </c>
      <c r="AB1556" s="3" t="str">
        <f t="shared" si="1746"/>
        <v>0</v>
      </c>
      <c r="AC1556" t="str">
        <f t="shared" si="1746"/>
        <v>0</v>
      </c>
      <c r="AD1556" t="str">
        <f t="shared" si="1746"/>
        <v>0</v>
      </c>
      <c r="AE1556" t="str">
        <f t="shared" si="1747"/>
        <v>0</v>
      </c>
      <c r="AF1556" t="str">
        <f t="shared" si="1747"/>
        <v>0</v>
      </c>
      <c r="AG1556" t="str">
        <f t="shared" si="1747"/>
        <v>0</v>
      </c>
      <c r="AH1556" t="str">
        <f t="shared" si="1747"/>
        <v>0</v>
      </c>
      <c r="AI1556" t="str">
        <f t="shared" si="1747"/>
        <v>0</v>
      </c>
      <c r="AJ1556" t="str">
        <f t="shared" si="1747"/>
        <v>0</v>
      </c>
      <c r="AK1556" t="str">
        <f t="shared" si="1747"/>
        <v>0</v>
      </c>
      <c r="AL1556" t="str">
        <f t="shared" si="1747"/>
        <v>0</v>
      </c>
      <c r="AM1556" t="str">
        <f t="shared" si="1747"/>
        <v>0</v>
      </c>
      <c r="AN1556" t="str">
        <f t="shared" si="1747"/>
        <v>0</v>
      </c>
      <c r="AO1556" t="str">
        <f t="shared" si="1748"/>
        <v>0</v>
      </c>
      <c r="AP1556" t="str">
        <f t="shared" si="1748"/>
        <v>0</v>
      </c>
      <c r="AQ1556" t="str">
        <f t="shared" si="1748"/>
        <v>0</v>
      </c>
      <c r="AR1556" t="str">
        <f t="shared" si="1748"/>
        <v>0</v>
      </c>
      <c r="AS1556" t="str">
        <f t="shared" si="1748"/>
        <v>0</v>
      </c>
      <c r="AT1556" t="str">
        <f t="shared" si="1748"/>
        <v>0</v>
      </c>
      <c r="AU1556" t="str">
        <f t="shared" si="1748"/>
        <v>0</v>
      </c>
      <c r="AV1556" t="str">
        <f t="shared" si="1748"/>
        <v>0</v>
      </c>
      <c r="AW1556" t="str">
        <f t="shared" si="1748"/>
        <v>0</v>
      </c>
      <c r="AX1556" t="str">
        <f t="shared" si="1748"/>
        <v>0</v>
      </c>
      <c r="AY1556" t="str">
        <f t="shared" si="1748"/>
        <v>0</v>
      </c>
      <c r="AZ1556" s="22" t="s">
        <v>1136</v>
      </c>
    </row>
    <row r="1557" spans="1:52" ht="15" customHeight="1">
      <c r="A1557" s="33" t="s">
        <v>1073</v>
      </c>
      <c r="B1557" s="89" t="str">
        <f t="shared" si="1738"/>
        <v>2403276E</v>
      </c>
      <c r="C1557" s="86">
        <v>45588.666666666701</v>
      </c>
      <c r="D1557" s="29" t="s">
        <v>1074</v>
      </c>
      <c r="E1557" s="3" t="b">
        <f>ISNUMBER(MATCH(Table1[[#This Row],[Email]],Attendance[Email],0))</f>
        <v>1</v>
      </c>
      <c r="F1557" s="3">
        <f t="shared" si="1739"/>
        <v>45589.000000000036</v>
      </c>
      <c r="G1557" s="21">
        <f>DAY(Table1[[#This Row],[Actual Time]])</f>
        <v>24</v>
      </c>
      <c r="H1557">
        <f>MONTH(Table1[[#This Row],[Actual Time]])</f>
        <v>10</v>
      </c>
      <c r="I1557">
        <f>YEAR(Table1[[#This Row],[Actual Time]])</f>
        <v>2024</v>
      </c>
      <c r="J1557" t="str">
        <f t="shared" si="1740"/>
        <v>24/10/2024</v>
      </c>
      <c r="K1557" s="3" t="str">
        <f t="shared" si="1745"/>
        <v>0</v>
      </c>
      <c r="L1557" t="str">
        <f t="shared" si="1745"/>
        <v>0</v>
      </c>
      <c r="M1557" t="str">
        <f t="shared" si="1745"/>
        <v>0</v>
      </c>
      <c r="N1557" t="str">
        <f t="shared" si="1745"/>
        <v>0</v>
      </c>
      <c r="O1557" t="str">
        <f t="shared" si="1745"/>
        <v>0</v>
      </c>
      <c r="P1557" t="str">
        <f t="shared" si="1745"/>
        <v>0</v>
      </c>
      <c r="Q1557" t="str">
        <f t="shared" si="1745"/>
        <v>0</v>
      </c>
      <c r="R1557" t="str">
        <f t="shared" si="1745"/>
        <v>0</v>
      </c>
      <c r="S1557" t="str">
        <f t="shared" si="1745"/>
        <v>0</v>
      </c>
      <c r="T1557" t="str">
        <f t="shared" si="1745"/>
        <v>0</v>
      </c>
      <c r="U1557" t="str">
        <f t="shared" si="1746"/>
        <v>0</v>
      </c>
      <c r="V1557" t="str">
        <f t="shared" si="1746"/>
        <v>0</v>
      </c>
      <c r="W1557" t="str">
        <f t="shared" si="1746"/>
        <v>0</v>
      </c>
      <c r="X1557" t="str">
        <f t="shared" si="1746"/>
        <v>0</v>
      </c>
      <c r="Y1557" t="str">
        <f t="shared" si="1746"/>
        <v>0</v>
      </c>
      <c r="Z1557" t="str">
        <f t="shared" si="1746"/>
        <v>0</v>
      </c>
      <c r="AA1557" t="str">
        <f t="shared" si="1746"/>
        <v>0</v>
      </c>
      <c r="AB1557" s="3" t="str">
        <f t="shared" si="1746"/>
        <v>0</v>
      </c>
      <c r="AC1557" t="str">
        <f t="shared" si="1746"/>
        <v>0</v>
      </c>
      <c r="AD1557" t="str">
        <f t="shared" si="1746"/>
        <v>0</v>
      </c>
      <c r="AE1557" t="str">
        <f t="shared" si="1747"/>
        <v>0</v>
      </c>
      <c r="AF1557" t="str">
        <f t="shared" si="1747"/>
        <v>0</v>
      </c>
      <c r="AG1557" t="str">
        <f t="shared" si="1747"/>
        <v>0</v>
      </c>
      <c r="AH1557" t="str">
        <f t="shared" si="1747"/>
        <v>0</v>
      </c>
      <c r="AI1557" t="str">
        <f t="shared" si="1747"/>
        <v>0</v>
      </c>
      <c r="AJ1557" t="str">
        <f t="shared" si="1747"/>
        <v>0</v>
      </c>
      <c r="AK1557" t="str">
        <f t="shared" si="1747"/>
        <v>0</v>
      </c>
      <c r="AL1557" t="str">
        <f t="shared" si="1747"/>
        <v>0</v>
      </c>
      <c r="AM1557" t="str">
        <f t="shared" si="1747"/>
        <v>0</v>
      </c>
      <c r="AN1557" t="str">
        <f t="shared" si="1747"/>
        <v>0</v>
      </c>
      <c r="AO1557" t="str">
        <f t="shared" si="1748"/>
        <v>0</v>
      </c>
      <c r="AP1557" t="str">
        <f t="shared" si="1748"/>
        <v>0</v>
      </c>
      <c r="AQ1557" t="str">
        <f t="shared" si="1748"/>
        <v>0</v>
      </c>
      <c r="AR1557" t="str">
        <f t="shared" si="1748"/>
        <v>0</v>
      </c>
      <c r="AS1557" t="str">
        <f t="shared" si="1748"/>
        <v>0</v>
      </c>
      <c r="AT1557" t="str">
        <f t="shared" si="1748"/>
        <v>0</v>
      </c>
      <c r="AU1557" t="str">
        <f t="shared" si="1748"/>
        <v>0</v>
      </c>
      <c r="AV1557" t="str">
        <f t="shared" si="1748"/>
        <v>0</v>
      </c>
      <c r="AW1557" t="str">
        <f t="shared" si="1748"/>
        <v>0</v>
      </c>
      <c r="AX1557" t="str">
        <f t="shared" si="1748"/>
        <v>0</v>
      </c>
      <c r="AY1557" t="str">
        <f t="shared" si="1748"/>
        <v>0</v>
      </c>
      <c r="AZ1557" s="22" t="s">
        <v>1137</v>
      </c>
    </row>
    <row r="1558" spans="1:52" ht="15" customHeight="1">
      <c r="A1558" s="33" t="s">
        <v>228</v>
      </c>
      <c r="B1558" s="89" t="str">
        <f t="shared" si="1738"/>
        <v>2401458A</v>
      </c>
      <c r="C1558" s="86">
        <v>45588.666666666701</v>
      </c>
      <c r="D1558" s="29" t="s">
        <v>1064</v>
      </c>
      <c r="E1558" s="3" t="b">
        <f>ISNUMBER(MATCH(Table1[[#This Row],[Email]],Attendance[Email],0))</f>
        <v>1</v>
      </c>
      <c r="F1558" s="3">
        <f t="shared" si="1739"/>
        <v>45589.000000000036</v>
      </c>
      <c r="G1558" s="21">
        <f>DAY(Table1[[#This Row],[Actual Time]])</f>
        <v>24</v>
      </c>
      <c r="H1558">
        <f>MONTH(Table1[[#This Row],[Actual Time]])</f>
        <v>10</v>
      </c>
      <c r="I1558">
        <f>YEAR(Table1[[#This Row],[Actual Time]])</f>
        <v>2024</v>
      </c>
      <c r="J1558" t="str">
        <f t="shared" si="1740"/>
        <v>24/10/2024</v>
      </c>
      <c r="K1558" s="3" t="str">
        <f t="shared" si="1745"/>
        <v>0</v>
      </c>
      <c r="L1558" t="str">
        <f t="shared" si="1745"/>
        <v>0</v>
      </c>
      <c r="M1558" t="str">
        <f t="shared" si="1745"/>
        <v>0</v>
      </c>
      <c r="N1558" t="str">
        <f t="shared" si="1745"/>
        <v>0</v>
      </c>
      <c r="O1558" t="str">
        <f t="shared" si="1745"/>
        <v>0</v>
      </c>
      <c r="P1558" t="str">
        <f t="shared" si="1745"/>
        <v>0</v>
      </c>
      <c r="Q1558" t="str">
        <f t="shared" si="1745"/>
        <v>0</v>
      </c>
      <c r="R1558" t="str">
        <f t="shared" si="1745"/>
        <v>0</v>
      </c>
      <c r="S1558" t="str">
        <f t="shared" si="1745"/>
        <v>0</v>
      </c>
      <c r="T1558" t="str">
        <f t="shared" si="1745"/>
        <v>0</v>
      </c>
      <c r="U1558" t="str">
        <f t="shared" si="1746"/>
        <v>0</v>
      </c>
      <c r="V1558" t="str">
        <f t="shared" si="1746"/>
        <v>0</v>
      </c>
      <c r="W1558" t="str">
        <f t="shared" si="1746"/>
        <v>0</v>
      </c>
      <c r="X1558" t="str">
        <f t="shared" si="1746"/>
        <v>0</v>
      </c>
      <c r="Y1558" t="str">
        <f t="shared" si="1746"/>
        <v>0</v>
      </c>
      <c r="Z1558" t="str">
        <f t="shared" si="1746"/>
        <v>0</v>
      </c>
      <c r="AA1558" t="str">
        <f t="shared" si="1746"/>
        <v>0</v>
      </c>
      <c r="AB1558" s="3" t="str">
        <f t="shared" si="1746"/>
        <v>0</v>
      </c>
      <c r="AC1558" t="str">
        <f t="shared" si="1746"/>
        <v>0</v>
      </c>
      <c r="AD1558" t="str">
        <f t="shared" si="1746"/>
        <v>0</v>
      </c>
      <c r="AE1558" t="str">
        <f t="shared" si="1747"/>
        <v>0</v>
      </c>
      <c r="AF1558" t="str">
        <f t="shared" si="1747"/>
        <v>0</v>
      </c>
      <c r="AG1558" t="str">
        <f t="shared" si="1747"/>
        <v>0</v>
      </c>
      <c r="AH1558" t="str">
        <f t="shared" si="1747"/>
        <v>0</v>
      </c>
      <c r="AI1558" t="str">
        <f t="shared" si="1747"/>
        <v>0</v>
      </c>
      <c r="AJ1558" t="str">
        <f t="shared" si="1747"/>
        <v>0</v>
      </c>
      <c r="AK1558" t="str">
        <f t="shared" si="1747"/>
        <v>0</v>
      </c>
      <c r="AL1558" t="str">
        <f t="shared" si="1747"/>
        <v>0</v>
      </c>
      <c r="AM1558" t="str">
        <f t="shared" si="1747"/>
        <v>0</v>
      </c>
      <c r="AN1558" t="str">
        <f t="shared" si="1747"/>
        <v>0</v>
      </c>
      <c r="AO1558" t="str">
        <f t="shared" si="1748"/>
        <v>0</v>
      </c>
      <c r="AP1558" t="str">
        <f t="shared" si="1748"/>
        <v>0</v>
      </c>
      <c r="AQ1558" t="str">
        <f t="shared" si="1748"/>
        <v>0</v>
      </c>
      <c r="AR1558" t="str">
        <f t="shared" si="1748"/>
        <v>0</v>
      </c>
      <c r="AS1558" t="str">
        <f t="shared" si="1748"/>
        <v>0</v>
      </c>
      <c r="AT1558" t="str">
        <f t="shared" si="1748"/>
        <v>0</v>
      </c>
      <c r="AU1558" t="str">
        <f t="shared" si="1748"/>
        <v>0</v>
      </c>
      <c r="AV1558" t="str">
        <f t="shared" si="1748"/>
        <v>0</v>
      </c>
      <c r="AW1558" t="str">
        <f t="shared" si="1748"/>
        <v>0</v>
      </c>
      <c r="AX1558" t="str">
        <f t="shared" si="1748"/>
        <v>0</v>
      </c>
      <c r="AY1558" t="str">
        <f t="shared" si="1748"/>
        <v>0</v>
      </c>
      <c r="AZ1558" s="22" t="s">
        <v>1138</v>
      </c>
    </row>
    <row r="1559" spans="1:52" ht="15" customHeight="1">
      <c r="A1559" s="33" t="s">
        <v>477</v>
      </c>
      <c r="B1559" s="89" t="str">
        <f t="shared" si="1738"/>
        <v>2401658F</v>
      </c>
      <c r="C1559" s="86">
        <v>45588.666666666701</v>
      </c>
      <c r="D1559" s="29" t="s">
        <v>1062</v>
      </c>
      <c r="E1559" s="3" t="b">
        <f>ISNUMBER(MATCH(Table1[[#This Row],[Email]],Attendance[Email],0))</f>
        <v>1</v>
      </c>
      <c r="F1559" s="3">
        <f t="shared" si="1739"/>
        <v>45589.000000000036</v>
      </c>
      <c r="G1559" s="21">
        <f>DAY(Table1[[#This Row],[Actual Time]])</f>
        <v>24</v>
      </c>
      <c r="H1559">
        <f>MONTH(Table1[[#This Row],[Actual Time]])</f>
        <v>10</v>
      </c>
      <c r="I1559">
        <f>YEAR(Table1[[#This Row],[Actual Time]])</f>
        <v>2024</v>
      </c>
      <c r="J1559" t="str">
        <f t="shared" si="1740"/>
        <v>24/10/2024</v>
      </c>
      <c r="K1559" s="3" t="str">
        <f t="shared" ref="K1559:T1568" si="1749">IF(K$1=$J1559,"1","0")</f>
        <v>0</v>
      </c>
      <c r="L1559" t="str">
        <f t="shared" si="1749"/>
        <v>0</v>
      </c>
      <c r="M1559" t="str">
        <f t="shared" si="1749"/>
        <v>0</v>
      </c>
      <c r="N1559" t="str">
        <f t="shared" si="1749"/>
        <v>0</v>
      </c>
      <c r="O1559" t="str">
        <f t="shared" si="1749"/>
        <v>0</v>
      </c>
      <c r="P1559" t="str">
        <f t="shared" si="1749"/>
        <v>0</v>
      </c>
      <c r="Q1559" t="str">
        <f t="shared" si="1749"/>
        <v>0</v>
      </c>
      <c r="R1559" t="str">
        <f t="shared" si="1749"/>
        <v>0</v>
      </c>
      <c r="S1559" t="str">
        <f t="shared" si="1749"/>
        <v>0</v>
      </c>
      <c r="T1559" t="str">
        <f t="shared" si="1749"/>
        <v>0</v>
      </c>
      <c r="U1559" t="str">
        <f t="shared" ref="U1559:AD1568" si="1750">IF(U$1=$J1559,"1","0")</f>
        <v>0</v>
      </c>
      <c r="V1559" t="str">
        <f t="shared" si="1750"/>
        <v>0</v>
      </c>
      <c r="W1559" t="str">
        <f t="shared" si="1750"/>
        <v>0</v>
      </c>
      <c r="X1559" t="str">
        <f t="shared" si="1750"/>
        <v>0</v>
      </c>
      <c r="Y1559" t="str">
        <f t="shared" si="1750"/>
        <v>0</v>
      </c>
      <c r="Z1559" t="str">
        <f t="shared" si="1750"/>
        <v>0</v>
      </c>
      <c r="AA1559" t="str">
        <f t="shared" si="1750"/>
        <v>0</v>
      </c>
      <c r="AB1559" s="3" t="str">
        <f t="shared" si="1750"/>
        <v>0</v>
      </c>
      <c r="AC1559" t="str">
        <f t="shared" si="1750"/>
        <v>0</v>
      </c>
      <c r="AD1559" t="str">
        <f t="shared" si="1750"/>
        <v>0</v>
      </c>
      <c r="AE1559" t="str">
        <f t="shared" ref="AE1559:AN1568" si="1751">IF(AE$1=$J1559,"1","0")</f>
        <v>0</v>
      </c>
      <c r="AF1559" t="str">
        <f t="shared" si="1751"/>
        <v>0</v>
      </c>
      <c r="AG1559" t="str">
        <f t="shared" si="1751"/>
        <v>0</v>
      </c>
      <c r="AH1559" t="str">
        <f t="shared" si="1751"/>
        <v>0</v>
      </c>
      <c r="AI1559" t="str">
        <f t="shared" si="1751"/>
        <v>0</v>
      </c>
      <c r="AJ1559" t="str">
        <f t="shared" si="1751"/>
        <v>0</v>
      </c>
      <c r="AK1559" t="str">
        <f t="shared" si="1751"/>
        <v>0</v>
      </c>
      <c r="AL1559" t="str">
        <f t="shared" si="1751"/>
        <v>0</v>
      </c>
      <c r="AM1559" t="str">
        <f t="shared" si="1751"/>
        <v>0</v>
      </c>
      <c r="AN1559" t="str">
        <f t="shared" si="1751"/>
        <v>0</v>
      </c>
      <c r="AO1559" t="str">
        <f t="shared" ref="AO1559:AY1568" si="1752">IF(AO$1=$J1559,"1","0")</f>
        <v>0</v>
      </c>
      <c r="AP1559" t="str">
        <f t="shared" si="1752"/>
        <v>0</v>
      </c>
      <c r="AQ1559" t="str">
        <f t="shared" si="1752"/>
        <v>0</v>
      </c>
      <c r="AR1559" t="str">
        <f t="shared" si="1752"/>
        <v>0</v>
      </c>
      <c r="AS1559" t="str">
        <f t="shared" si="1752"/>
        <v>0</v>
      </c>
      <c r="AT1559" t="str">
        <f t="shared" si="1752"/>
        <v>0</v>
      </c>
      <c r="AU1559" t="str">
        <f t="shared" si="1752"/>
        <v>0</v>
      </c>
      <c r="AV1559" t="str">
        <f t="shared" si="1752"/>
        <v>0</v>
      </c>
      <c r="AW1559" t="str">
        <f t="shared" si="1752"/>
        <v>0</v>
      </c>
      <c r="AX1559" t="str">
        <f t="shared" si="1752"/>
        <v>0</v>
      </c>
      <c r="AY1559" t="str">
        <f t="shared" si="1752"/>
        <v>0</v>
      </c>
      <c r="AZ1559" s="22" t="s">
        <v>1139</v>
      </c>
    </row>
    <row r="1560" spans="1:52" ht="15" customHeight="1">
      <c r="A1560" s="33" t="s">
        <v>118</v>
      </c>
      <c r="B1560" s="89" t="str">
        <f t="shared" si="1738"/>
        <v>2401360I</v>
      </c>
      <c r="C1560" s="86">
        <v>45588.666666666701</v>
      </c>
      <c r="D1560" s="29" t="s">
        <v>1113</v>
      </c>
      <c r="E1560" s="3" t="b">
        <f>ISNUMBER(MATCH(Table1[[#This Row],[Email]],Attendance[Email],0))</f>
        <v>1</v>
      </c>
      <c r="F1560" s="3">
        <f t="shared" si="1739"/>
        <v>45589.000000000036</v>
      </c>
      <c r="G1560" s="21">
        <f>DAY(Table1[[#This Row],[Actual Time]])</f>
        <v>24</v>
      </c>
      <c r="H1560">
        <f>MONTH(Table1[[#This Row],[Actual Time]])</f>
        <v>10</v>
      </c>
      <c r="I1560">
        <f>YEAR(Table1[[#This Row],[Actual Time]])</f>
        <v>2024</v>
      </c>
      <c r="J1560" t="str">
        <f t="shared" si="1740"/>
        <v>24/10/2024</v>
      </c>
      <c r="K1560" s="3" t="str">
        <f t="shared" si="1749"/>
        <v>0</v>
      </c>
      <c r="L1560" t="str">
        <f t="shared" si="1749"/>
        <v>0</v>
      </c>
      <c r="M1560" t="str">
        <f t="shared" si="1749"/>
        <v>0</v>
      </c>
      <c r="N1560" t="str">
        <f t="shared" si="1749"/>
        <v>0</v>
      </c>
      <c r="O1560" t="str">
        <f t="shared" si="1749"/>
        <v>0</v>
      </c>
      <c r="P1560" t="str">
        <f t="shared" si="1749"/>
        <v>0</v>
      </c>
      <c r="Q1560" t="str">
        <f t="shared" si="1749"/>
        <v>0</v>
      </c>
      <c r="R1560" t="str">
        <f t="shared" si="1749"/>
        <v>0</v>
      </c>
      <c r="S1560" t="str">
        <f t="shared" si="1749"/>
        <v>0</v>
      </c>
      <c r="T1560" t="str">
        <f t="shared" si="1749"/>
        <v>0</v>
      </c>
      <c r="U1560" t="str">
        <f t="shared" si="1750"/>
        <v>0</v>
      </c>
      <c r="V1560" t="str">
        <f t="shared" si="1750"/>
        <v>0</v>
      </c>
      <c r="W1560" t="str">
        <f t="shared" si="1750"/>
        <v>0</v>
      </c>
      <c r="X1560" t="str">
        <f t="shared" si="1750"/>
        <v>0</v>
      </c>
      <c r="Y1560" t="str">
        <f t="shared" si="1750"/>
        <v>0</v>
      </c>
      <c r="Z1560" t="str">
        <f t="shared" si="1750"/>
        <v>0</v>
      </c>
      <c r="AA1560" t="str">
        <f t="shared" si="1750"/>
        <v>0</v>
      </c>
      <c r="AB1560" s="3" t="str">
        <f t="shared" si="1750"/>
        <v>0</v>
      </c>
      <c r="AC1560" t="str">
        <f t="shared" si="1750"/>
        <v>0</v>
      </c>
      <c r="AD1560" t="str">
        <f t="shared" si="1750"/>
        <v>0</v>
      </c>
      <c r="AE1560" t="str">
        <f t="shared" si="1751"/>
        <v>0</v>
      </c>
      <c r="AF1560" t="str">
        <f t="shared" si="1751"/>
        <v>0</v>
      </c>
      <c r="AG1560" t="str">
        <f t="shared" si="1751"/>
        <v>0</v>
      </c>
      <c r="AH1560" t="str">
        <f t="shared" si="1751"/>
        <v>0</v>
      </c>
      <c r="AI1560" t="str">
        <f t="shared" si="1751"/>
        <v>0</v>
      </c>
      <c r="AJ1560" t="str">
        <f t="shared" si="1751"/>
        <v>0</v>
      </c>
      <c r="AK1560" t="str">
        <f t="shared" si="1751"/>
        <v>0</v>
      </c>
      <c r="AL1560" t="str">
        <f t="shared" si="1751"/>
        <v>0</v>
      </c>
      <c r="AM1560" t="str">
        <f t="shared" si="1751"/>
        <v>0</v>
      </c>
      <c r="AN1560" t="str">
        <f t="shared" si="1751"/>
        <v>0</v>
      </c>
      <c r="AO1560" t="str">
        <f t="shared" si="1752"/>
        <v>0</v>
      </c>
      <c r="AP1560" t="str">
        <f t="shared" si="1752"/>
        <v>0</v>
      </c>
      <c r="AQ1560" t="str">
        <f t="shared" si="1752"/>
        <v>0</v>
      </c>
      <c r="AR1560" t="str">
        <f t="shared" si="1752"/>
        <v>0</v>
      </c>
      <c r="AS1560" t="str">
        <f t="shared" si="1752"/>
        <v>0</v>
      </c>
      <c r="AT1560" t="str">
        <f t="shared" si="1752"/>
        <v>0</v>
      </c>
      <c r="AU1560" t="str">
        <f t="shared" si="1752"/>
        <v>0</v>
      </c>
      <c r="AV1560" t="str">
        <f t="shared" si="1752"/>
        <v>0</v>
      </c>
      <c r="AW1560" t="str">
        <f t="shared" si="1752"/>
        <v>0</v>
      </c>
      <c r="AX1560" t="str">
        <f t="shared" si="1752"/>
        <v>0</v>
      </c>
      <c r="AY1560" t="str">
        <f t="shared" si="1752"/>
        <v>0</v>
      </c>
      <c r="AZ1560" s="22" t="s">
        <v>1140</v>
      </c>
    </row>
    <row r="1561" spans="1:52" ht="15" customHeight="1">
      <c r="A1561" s="33" t="s">
        <v>591</v>
      </c>
      <c r="B1561" s="89" t="str">
        <f t="shared" si="1738"/>
        <v>2401267F</v>
      </c>
      <c r="C1561" s="86">
        <v>45589.666666666701</v>
      </c>
      <c r="D1561" s="29" t="s">
        <v>1080</v>
      </c>
      <c r="E1561" s="3" t="b">
        <f>ISNUMBER(MATCH(Table1[[#This Row],[Email]],Attendance[Email],0))</f>
        <v>1</v>
      </c>
      <c r="F1561" s="3">
        <f t="shared" si="1739"/>
        <v>45590.000000000036</v>
      </c>
      <c r="G1561" s="21">
        <f>DAY(Table1[[#This Row],[Actual Time]])</f>
        <v>25</v>
      </c>
      <c r="H1561">
        <f>MONTH(Table1[[#This Row],[Actual Time]])</f>
        <v>10</v>
      </c>
      <c r="I1561">
        <f>YEAR(Table1[[#This Row],[Actual Time]])</f>
        <v>2024</v>
      </c>
      <c r="J1561" t="str">
        <f t="shared" si="1740"/>
        <v>25/10/2024</v>
      </c>
      <c r="K1561" s="3" t="str">
        <f t="shared" si="1749"/>
        <v>0</v>
      </c>
      <c r="L1561" t="str">
        <f t="shared" si="1749"/>
        <v>0</v>
      </c>
      <c r="M1561" t="str">
        <f t="shared" si="1749"/>
        <v>0</v>
      </c>
      <c r="N1561" t="str">
        <f t="shared" si="1749"/>
        <v>0</v>
      </c>
      <c r="O1561" t="str">
        <f t="shared" si="1749"/>
        <v>0</v>
      </c>
      <c r="P1561" t="str">
        <f t="shared" si="1749"/>
        <v>0</v>
      </c>
      <c r="Q1561" t="str">
        <f t="shared" si="1749"/>
        <v>0</v>
      </c>
      <c r="R1561" t="str">
        <f t="shared" si="1749"/>
        <v>0</v>
      </c>
      <c r="S1561" t="str">
        <f t="shared" si="1749"/>
        <v>0</v>
      </c>
      <c r="T1561" t="str">
        <f t="shared" si="1749"/>
        <v>0</v>
      </c>
      <c r="U1561" t="str">
        <f t="shared" si="1750"/>
        <v>0</v>
      </c>
      <c r="V1561" t="str">
        <f t="shared" si="1750"/>
        <v>0</v>
      </c>
      <c r="W1561" t="str">
        <f t="shared" si="1750"/>
        <v>0</v>
      </c>
      <c r="X1561" t="str">
        <f t="shared" si="1750"/>
        <v>0</v>
      </c>
      <c r="Y1561" t="str">
        <f t="shared" si="1750"/>
        <v>0</v>
      </c>
      <c r="Z1561" t="str">
        <f t="shared" si="1750"/>
        <v>0</v>
      </c>
      <c r="AA1561" t="str">
        <f t="shared" si="1750"/>
        <v>0</v>
      </c>
      <c r="AB1561" s="3" t="str">
        <f t="shared" si="1750"/>
        <v>0</v>
      </c>
      <c r="AC1561" t="str">
        <f t="shared" si="1750"/>
        <v>0</v>
      </c>
      <c r="AD1561" t="str">
        <f t="shared" si="1750"/>
        <v>0</v>
      </c>
      <c r="AE1561" t="str">
        <f t="shared" si="1751"/>
        <v>0</v>
      </c>
      <c r="AF1561" t="str">
        <f t="shared" si="1751"/>
        <v>0</v>
      </c>
      <c r="AG1561" t="str">
        <f t="shared" si="1751"/>
        <v>0</v>
      </c>
      <c r="AH1561" t="str">
        <f t="shared" si="1751"/>
        <v>0</v>
      </c>
      <c r="AI1561" t="str">
        <f t="shared" si="1751"/>
        <v>1</v>
      </c>
      <c r="AJ1561" t="str">
        <f t="shared" si="1751"/>
        <v>0</v>
      </c>
      <c r="AK1561" t="str">
        <f t="shared" si="1751"/>
        <v>0</v>
      </c>
      <c r="AL1561" t="str">
        <f t="shared" si="1751"/>
        <v>0</v>
      </c>
      <c r="AM1561" t="str">
        <f t="shared" si="1751"/>
        <v>0</v>
      </c>
      <c r="AN1561" t="str">
        <f t="shared" si="1751"/>
        <v>0</v>
      </c>
      <c r="AO1561" t="str">
        <f t="shared" si="1752"/>
        <v>0</v>
      </c>
      <c r="AP1561" t="str">
        <f t="shared" si="1752"/>
        <v>0</v>
      </c>
      <c r="AQ1561" t="str">
        <f t="shared" si="1752"/>
        <v>0</v>
      </c>
      <c r="AR1561" t="str">
        <f t="shared" si="1752"/>
        <v>0</v>
      </c>
      <c r="AS1561" t="str">
        <f t="shared" si="1752"/>
        <v>0</v>
      </c>
      <c r="AT1561" t="str">
        <f t="shared" si="1752"/>
        <v>0</v>
      </c>
      <c r="AU1561" t="str">
        <f t="shared" si="1752"/>
        <v>0</v>
      </c>
      <c r="AV1561" t="str">
        <f t="shared" si="1752"/>
        <v>0</v>
      </c>
      <c r="AW1561" t="str">
        <f t="shared" si="1752"/>
        <v>0</v>
      </c>
      <c r="AX1561" t="str">
        <f t="shared" si="1752"/>
        <v>0</v>
      </c>
      <c r="AY1561" t="str">
        <f t="shared" si="1752"/>
        <v>0</v>
      </c>
      <c r="AZ1561" s="22" t="s">
        <v>1141</v>
      </c>
    </row>
    <row r="1562" spans="1:52" ht="15" customHeight="1">
      <c r="A1562" s="33" t="s">
        <v>254</v>
      </c>
      <c r="B1562" s="89" t="str">
        <f t="shared" si="1738"/>
        <v>2401040G</v>
      </c>
      <c r="C1562" s="86">
        <v>45589.666666666701</v>
      </c>
      <c r="D1562" s="29" t="s">
        <v>1063</v>
      </c>
      <c r="E1562" s="3" t="b">
        <f>ISNUMBER(MATCH(Table1[[#This Row],[Email]],Attendance[Email],0))</f>
        <v>1</v>
      </c>
      <c r="F1562" s="3">
        <f t="shared" si="1739"/>
        <v>45590.000000000036</v>
      </c>
      <c r="G1562" s="21">
        <f>DAY(Table1[[#This Row],[Actual Time]])</f>
        <v>25</v>
      </c>
      <c r="H1562">
        <f>MONTH(Table1[[#This Row],[Actual Time]])</f>
        <v>10</v>
      </c>
      <c r="I1562">
        <f>YEAR(Table1[[#This Row],[Actual Time]])</f>
        <v>2024</v>
      </c>
      <c r="J1562" t="str">
        <f t="shared" si="1740"/>
        <v>25/10/2024</v>
      </c>
      <c r="K1562" s="3" t="str">
        <f t="shared" si="1749"/>
        <v>0</v>
      </c>
      <c r="L1562" t="str">
        <f t="shared" si="1749"/>
        <v>0</v>
      </c>
      <c r="M1562" t="str">
        <f t="shared" si="1749"/>
        <v>0</v>
      </c>
      <c r="N1562" t="str">
        <f t="shared" si="1749"/>
        <v>0</v>
      </c>
      <c r="O1562" t="str">
        <f t="shared" si="1749"/>
        <v>0</v>
      </c>
      <c r="P1562" t="str">
        <f t="shared" si="1749"/>
        <v>0</v>
      </c>
      <c r="Q1562" t="str">
        <f t="shared" si="1749"/>
        <v>0</v>
      </c>
      <c r="R1562" t="str">
        <f t="shared" si="1749"/>
        <v>0</v>
      </c>
      <c r="S1562" t="str">
        <f t="shared" si="1749"/>
        <v>0</v>
      </c>
      <c r="T1562" t="str">
        <f t="shared" si="1749"/>
        <v>0</v>
      </c>
      <c r="U1562" t="str">
        <f t="shared" si="1750"/>
        <v>0</v>
      </c>
      <c r="V1562" t="str">
        <f t="shared" si="1750"/>
        <v>0</v>
      </c>
      <c r="W1562" t="str">
        <f t="shared" si="1750"/>
        <v>0</v>
      </c>
      <c r="X1562" t="str">
        <f t="shared" si="1750"/>
        <v>0</v>
      </c>
      <c r="Y1562" t="str">
        <f t="shared" si="1750"/>
        <v>0</v>
      </c>
      <c r="Z1562" t="str">
        <f t="shared" si="1750"/>
        <v>0</v>
      </c>
      <c r="AA1562" t="str">
        <f t="shared" si="1750"/>
        <v>0</v>
      </c>
      <c r="AB1562" s="3" t="str">
        <f t="shared" si="1750"/>
        <v>0</v>
      </c>
      <c r="AC1562" t="str">
        <f t="shared" si="1750"/>
        <v>0</v>
      </c>
      <c r="AD1562" t="str">
        <f t="shared" si="1750"/>
        <v>0</v>
      </c>
      <c r="AE1562" t="str">
        <f t="shared" si="1751"/>
        <v>0</v>
      </c>
      <c r="AF1562" t="str">
        <f t="shared" si="1751"/>
        <v>0</v>
      </c>
      <c r="AG1562" t="str">
        <f t="shared" si="1751"/>
        <v>0</v>
      </c>
      <c r="AH1562" t="str">
        <f t="shared" si="1751"/>
        <v>0</v>
      </c>
      <c r="AI1562" t="str">
        <f t="shared" si="1751"/>
        <v>1</v>
      </c>
      <c r="AJ1562" t="str">
        <f t="shared" si="1751"/>
        <v>0</v>
      </c>
      <c r="AK1562" t="str">
        <f t="shared" si="1751"/>
        <v>0</v>
      </c>
      <c r="AL1562" t="str">
        <f t="shared" si="1751"/>
        <v>0</v>
      </c>
      <c r="AM1562" t="str">
        <f t="shared" si="1751"/>
        <v>0</v>
      </c>
      <c r="AN1562" t="str">
        <f t="shared" si="1751"/>
        <v>0</v>
      </c>
      <c r="AO1562" t="str">
        <f t="shared" si="1752"/>
        <v>0</v>
      </c>
      <c r="AP1562" t="str">
        <f t="shared" si="1752"/>
        <v>0</v>
      </c>
      <c r="AQ1562" t="str">
        <f t="shared" si="1752"/>
        <v>0</v>
      </c>
      <c r="AR1562" t="str">
        <f t="shared" si="1752"/>
        <v>0</v>
      </c>
      <c r="AS1562" t="str">
        <f t="shared" si="1752"/>
        <v>0</v>
      </c>
      <c r="AT1562" t="str">
        <f t="shared" si="1752"/>
        <v>0</v>
      </c>
      <c r="AU1562" t="str">
        <f t="shared" si="1752"/>
        <v>0</v>
      </c>
      <c r="AV1562" t="str">
        <f t="shared" si="1752"/>
        <v>0</v>
      </c>
      <c r="AW1562" t="str">
        <f t="shared" si="1752"/>
        <v>0</v>
      </c>
      <c r="AX1562" t="str">
        <f t="shared" si="1752"/>
        <v>0</v>
      </c>
      <c r="AY1562" t="str">
        <f t="shared" si="1752"/>
        <v>0</v>
      </c>
      <c r="AZ1562" s="22" t="s">
        <v>1142</v>
      </c>
    </row>
    <row r="1563" spans="1:52" ht="15" customHeight="1">
      <c r="A1563" s="33" t="s">
        <v>262</v>
      </c>
      <c r="B1563" s="89" t="str">
        <f t="shared" si="1738"/>
        <v>2401771G</v>
      </c>
      <c r="C1563" s="86">
        <v>45589.666666666701</v>
      </c>
      <c r="D1563" s="29" t="s">
        <v>1046</v>
      </c>
      <c r="E1563" s="3" t="b">
        <f>ISNUMBER(MATCH(Table1[[#This Row],[Email]],Attendance[Email],0))</f>
        <v>1</v>
      </c>
      <c r="F1563" s="3">
        <f t="shared" ref="F1563:F1594" si="1753">$C1563+(8/24)</f>
        <v>45590.000000000036</v>
      </c>
      <c r="G1563" s="21">
        <f>DAY(Table1[[#This Row],[Actual Time]])</f>
        <v>25</v>
      </c>
      <c r="H1563">
        <f>MONTH(Table1[[#This Row],[Actual Time]])</f>
        <v>10</v>
      </c>
      <c r="I1563">
        <f>YEAR(Table1[[#This Row],[Actual Time]])</f>
        <v>2024</v>
      </c>
      <c r="J1563" t="str">
        <f t="shared" ref="J1563:J1594" si="1754">G1563&amp;"/"&amp;H1563&amp;"/"&amp;I1563</f>
        <v>25/10/2024</v>
      </c>
      <c r="K1563" s="3" t="str">
        <f t="shared" si="1749"/>
        <v>0</v>
      </c>
      <c r="L1563" t="str">
        <f t="shared" si="1749"/>
        <v>0</v>
      </c>
      <c r="M1563" t="str">
        <f t="shared" si="1749"/>
        <v>0</v>
      </c>
      <c r="N1563" t="str">
        <f t="shared" si="1749"/>
        <v>0</v>
      </c>
      <c r="O1563" t="str">
        <f t="shared" si="1749"/>
        <v>0</v>
      </c>
      <c r="P1563" t="str">
        <f t="shared" si="1749"/>
        <v>0</v>
      </c>
      <c r="Q1563" t="str">
        <f t="shared" si="1749"/>
        <v>0</v>
      </c>
      <c r="R1563" t="str">
        <f t="shared" si="1749"/>
        <v>0</v>
      </c>
      <c r="S1563" t="str">
        <f t="shared" si="1749"/>
        <v>0</v>
      </c>
      <c r="T1563" t="str">
        <f t="shared" si="1749"/>
        <v>0</v>
      </c>
      <c r="U1563" t="str">
        <f t="shared" si="1750"/>
        <v>0</v>
      </c>
      <c r="V1563" t="str">
        <f t="shared" si="1750"/>
        <v>0</v>
      </c>
      <c r="W1563" t="str">
        <f t="shared" si="1750"/>
        <v>0</v>
      </c>
      <c r="X1563" t="str">
        <f t="shared" si="1750"/>
        <v>0</v>
      </c>
      <c r="Y1563" t="str">
        <f t="shared" si="1750"/>
        <v>0</v>
      </c>
      <c r="Z1563" t="str">
        <f t="shared" si="1750"/>
        <v>0</v>
      </c>
      <c r="AA1563" t="str">
        <f t="shared" si="1750"/>
        <v>0</v>
      </c>
      <c r="AB1563" s="3" t="str">
        <f t="shared" si="1750"/>
        <v>0</v>
      </c>
      <c r="AC1563" t="str">
        <f t="shared" si="1750"/>
        <v>0</v>
      </c>
      <c r="AD1563" t="str">
        <f t="shared" si="1750"/>
        <v>0</v>
      </c>
      <c r="AE1563" t="str">
        <f t="shared" si="1751"/>
        <v>0</v>
      </c>
      <c r="AF1563" t="str">
        <f t="shared" si="1751"/>
        <v>0</v>
      </c>
      <c r="AG1563" t="str">
        <f t="shared" si="1751"/>
        <v>0</v>
      </c>
      <c r="AH1563" t="str">
        <f t="shared" si="1751"/>
        <v>0</v>
      </c>
      <c r="AI1563" t="str">
        <f t="shared" si="1751"/>
        <v>1</v>
      </c>
      <c r="AJ1563" t="str">
        <f t="shared" si="1751"/>
        <v>0</v>
      </c>
      <c r="AK1563" t="str">
        <f t="shared" si="1751"/>
        <v>0</v>
      </c>
      <c r="AL1563" t="str">
        <f t="shared" si="1751"/>
        <v>0</v>
      </c>
      <c r="AM1563" t="str">
        <f t="shared" si="1751"/>
        <v>0</v>
      </c>
      <c r="AN1563" t="str">
        <f t="shared" si="1751"/>
        <v>0</v>
      </c>
      <c r="AO1563" t="str">
        <f t="shared" si="1752"/>
        <v>0</v>
      </c>
      <c r="AP1563" t="str">
        <f t="shared" si="1752"/>
        <v>0</v>
      </c>
      <c r="AQ1563" t="str">
        <f t="shared" si="1752"/>
        <v>0</v>
      </c>
      <c r="AR1563" t="str">
        <f t="shared" si="1752"/>
        <v>0</v>
      </c>
      <c r="AS1563" t="str">
        <f t="shared" si="1752"/>
        <v>0</v>
      </c>
      <c r="AT1563" t="str">
        <f t="shared" si="1752"/>
        <v>0</v>
      </c>
      <c r="AU1563" t="str">
        <f t="shared" si="1752"/>
        <v>0</v>
      </c>
      <c r="AV1563" t="str">
        <f t="shared" si="1752"/>
        <v>0</v>
      </c>
      <c r="AW1563" t="str">
        <f t="shared" si="1752"/>
        <v>0</v>
      </c>
      <c r="AX1563" t="str">
        <f t="shared" si="1752"/>
        <v>0</v>
      </c>
      <c r="AY1563" t="str">
        <f t="shared" si="1752"/>
        <v>0</v>
      </c>
      <c r="AZ1563" s="22" t="s">
        <v>1143</v>
      </c>
    </row>
    <row r="1564" spans="1:52" ht="15" customHeight="1">
      <c r="A1564" s="33" t="s">
        <v>174</v>
      </c>
      <c r="B1564" s="89" t="str">
        <f t="shared" si="1738"/>
        <v>2300480G</v>
      </c>
      <c r="C1564" s="86">
        <v>45589.666666666701</v>
      </c>
      <c r="D1564" s="29" t="s">
        <v>1056</v>
      </c>
      <c r="E1564" s="3" t="b">
        <f>ISNUMBER(MATCH(Table1[[#This Row],[Email]],Attendance[Email],0))</f>
        <v>1</v>
      </c>
      <c r="F1564" s="3">
        <f t="shared" si="1753"/>
        <v>45590.000000000036</v>
      </c>
      <c r="G1564" s="21">
        <f>DAY(Table1[[#This Row],[Actual Time]])</f>
        <v>25</v>
      </c>
      <c r="H1564">
        <f>MONTH(Table1[[#This Row],[Actual Time]])</f>
        <v>10</v>
      </c>
      <c r="I1564">
        <f>YEAR(Table1[[#This Row],[Actual Time]])</f>
        <v>2024</v>
      </c>
      <c r="J1564" t="str">
        <f t="shared" si="1754"/>
        <v>25/10/2024</v>
      </c>
      <c r="K1564" s="3" t="str">
        <f t="shared" si="1749"/>
        <v>0</v>
      </c>
      <c r="L1564" t="str">
        <f t="shared" si="1749"/>
        <v>0</v>
      </c>
      <c r="M1564" t="str">
        <f t="shared" si="1749"/>
        <v>0</v>
      </c>
      <c r="N1564" t="str">
        <f t="shared" si="1749"/>
        <v>0</v>
      </c>
      <c r="O1564" t="str">
        <f t="shared" si="1749"/>
        <v>0</v>
      </c>
      <c r="P1564" t="str">
        <f t="shared" si="1749"/>
        <v>0</v>
      </c>
      <c r="Q1564" t="str">
        <f t="shared" si="1749"/>
        <v>0</v>
      </c>
      <c r="R1564" t="str">
        <f t="shared" si="1749"/>
        <v>0</v>
      </c>
      <c r="S1564" t="str">
        <f t="shared" si="1749"/>
        <v>0</v>
      </c>
      <c r="T1564" t="str">
        <f t="shared" si="1749"/>
        <v>0</v>
      </c>
      <c r="U1564" t="str">
        <f t="shared" si="1750"/>
        <v>0</v>
      </c>
      <c r="V1564" t="str">
        <f t="shared" si="1750"/>
        <v>0</v>
      </c>
      <c r="W1564" t="str">
        <f t="shared" si="1750"/>
        <v>0</v>
      </c>
      <c r="X1564" t="str">
        <f t="shared" si="1750"/>
        <v>0</v>
      </c>
      <c r="Y1564" t="str">
        <f t="shared" si="1750"/>
        <v>0</v>
      </c>
      <c r="Z1564" t="str">
        <f t="shared" si="1750"/>
        <v>0</v>
      </c>
      <c r="AA1564" t="str">
        <f t="shared" si="1750"/>
        <v>0</v>
      </c>
      <c r="AB1564" s="3" t="str">
        <f t="shared" si="1750"/>
        <v>0</v>
      </c>
      <c r="AC1564" t="str">
        <f t="shared" si="1750"/>
        <v>0</v>
      </c>
      <c r="AD1564" t="str">
        <f t="shared" si="1750"/>
        <v>0</v>
      </c>
      <c r="AE1564" t="str">
        <f t="shared" si="1751"/>
        <v>0</v>
      </c>
      <c r="AF1564" t="str">
        <f t="shared" si="1751"/>
        <v>0</v>
      </c>
      <c r="AG1564" t="str">
        <f t="shared" si="1751"/>
        <v>0</v>
      </c>
      <c r="AH1564" t="str">
        <f t="shared" si="1751"/>
        <v>0</v>
      </c>
      <c r="AI1564" t="str">
        <f t="shared" si="1751"/>
        <v>1</v>
      </c>
      <c r="AJ1564" t="str">
        <f t="shared" si="1751"/>
        <v>0</v>
      </c>
      <c r="AK1564" t="str">
        <f t="shared" si="1751"/>
        <v>0</v>
      </c>
      <c r="AL1564" t="str">
        <f t="shared" si="1751"/>
        <v>0</v>
      </c>
      <c r="AM1564" t="str">
        <f t="shared" si="1751"/>
        <v>0</v>
      </c>
      <c r="AN1564" t="str">
        <f t="shared" si="1751"/>
        <v>0</v>
      </c>
      <c r="AO1564" t="str">
        <f t="shared" si="1752"/>
        <v>0</v>
      </c>
      <c r="AP1564" t="str">
        <f t="shared" si="1752"/>
        <v>0</v>
      </c>
      <c r="AQ1564" t="str">
        <f t="shared" si="1752"/>
        <v>0</v>
      </c>
      <c r="AR1564" t="str">
        <f t="shared" si="1752"/>
        <v>0</v>
      </c>
      <c r="AS1564" t="str">
        <f t="shared" si="1752"/>
        <v>0</v>
      </c>
      <c r="AT1564" t="str">
        <f t="shared" si="1752"/>
        <v>0</v>
      </c>
      <c r="AU1564" t="str">
        <f t="shared" si="1752"/>
        <v>0</v>
      </c>
      <c r="AV1564" t="str">
        <f t="shared" si="1752"/>
        <v>0</v>
      </c>
      <c r="AW1564" t="str">
        <f t="shared" si="1752"/>
        <v>0</v>
      </c>
      <c r="AX1564" t="str">
        <f t="shared" si="1752"/>
        <v>0</v>
      </c>
      <c r="AY1564" t="str">
        <f t="shared" si="1752"/>
        <v>0</v>
      </c>
      <c r="AZ1564" s="22" t="s">
        <v>1144</v>
      </c>
    </row>
    <row r="1565" spans="1:52" ht="15" customHeight="1">
      <c r="A1565" s="25" t="s">
        <v>116</v>
      </c>
      <c r="B1565" s="90" t="s">
        <v>1145</v>
      </c>
      <c r="C1565" s="86">
        <v>45589.666666666701</v>
      </c>
      <c r="D1565" s="91" t="s">
        <v>1146</v>
      </c>
      <c r="E1565" s="3" t="b">
        <f>ISNUMBER(MATCH(Table1[[#This Row],[Email]],Attendance[Email],0))</f>
        <v>1</v>
      </c>
      <c r="F1565" s="3">
        <f t="shared" si="1753"/>
        <v>45590.000000000036</v>
      </c>
      <c r="G1565" s="21">
        <f>DAY(Table1[[#This Row],[Actual Time]])</f>
        <v>25</v>
      </c>
      <c r="H1565">
        <f>MONTH(Table1[[#This Row],[Actual Time]])</f>
        <v>10</v>
      </c>
      <c r="I1565">
        <f>YEAR(Table1[[#This Row],[Actual Time]])</f>
        <v>2024</v>
      </c>
      <c r="J1565" t="str">
        <f t="shared" si="1754"/>
        <v>25/10/2024</v>
      </c>
      <c r="K1565" s="3" t="str">
        <f t="shared" si="1749"/>
        <v>0</v>
      </c>
      <c r="L1565" t="str">
        <f t="shared" si="1749"/>
        <v>0</v>
      </c>
      <c r="M1565" t="str">
        <f t="shared" si="1749"/>
        <v>0</v>
      </c>
      <c r="N1565" t="str">
        <f t="shared" si="1749"/>
        <v>0</v>
      </c>
      <c r="O1565" t="str">
        <f t="shared" si="1749"/>
        <v>0</v>
      </c>
      <c r="P1565" t="str">
        <f t="shared" si="1749"/>
        <v>0</v>
      </c>
      <c r="Q1565" t="str">
        <f t="shared" si="1749"/>
        <v>0</v>
      </c>
      <c r="R1565" t="str">
        <f t="shared" si="1749"/>
        <v>0</v>
      </c>
      <c r="S1565" t="str">
        <f t="shared" si="1749"/>
        <v>0</v>
      </c>
      <c r="T1565" t="str">
        <f t="shared" si="1749"/>
        <v>0</v>
      </c>
      <c r="U1565" t="str">
        <f t="shared" si="1750"/>
        <v>0</v>
      </c>
      <c r="V1565" t="str">
        <f t="shared" si="1750"/>
        <v>0</v>
      </c>
      <c r="W1565" t="str">
        <f t="shared" si="1750"/>
        <v>0</v>
      </c>
      <c r="X1565" t="str">
        <f t="shared" si="1750"/>
        <v>0</v>
      </c>
      <c r="Y1565" t="str">
        <f t="shared" si="1750"/>
        <v>0</v>
      </c>
      <c r="Z1565" t="str">
        <f t="shared" si="1750"/>
        <v>0</v>
      </c>
      <c r="AA1565" t="str">
        <f t="shared" si="1750"/>
        <v>0</v>
      </c>
      <c r="AB1565" s="3" t="str">
        <f t="shared" si="1750"/>
        <v>0</v>
      </c>
      <c r="AC1565" t="str">
        <f t="shared" si="1750"/>
        <v>0</v>
      </c>
      <c r="AD1565" t="str">
        <f t="shared" si="1750"/>
        <v>0</v>
      </c>
      <c r="AE1565" t="str">
        <f t="shared" si="1751"/>
        <v>0</v>
      </c>
      <c r="AF1565" t="str">
        <f t="shared" si="1751"/>
        <v>0</v>
      </c>
      <c r="AG1565" t="str">
        <f t="shared" si="1751"/>
        <v>0</v>
      </c>
      <c r="AH1565" t="str">
        <f t="shared" si="1751"/>
        <v>0</v>
      </c>
      <c r="AI1565" t="str">
        <f t="shared" si="1751"/>
        <v>1</v>
      </c>
      <c r="AJ1565" t="str">
        <f t="shared" si="1751"/>
        <v>0</v>
      </c>
      <c r="AK1565" t="str">
        <f t="shared" si="1751"/>
        <v>0</v>
      </c>
      <c r="AL1565" t="str">
        <f t="shared" si="1751"/>
        <v>0</v>
      </c>
      <c r="AM1565" t="str">
        <f t="shared" si="1751"/>
        <v>0</v>
      </c>
      <c r="AN1565" t="str">
        <f t="shared" si="1751"/>
        <v>0</v>
      </c>
      <c r="AO1565" t="str">
        <f t="shared" si="1752"/>
        <v>0</v>
      </c>
      <c r="AP1565" t="str">
        <f t="shared" si="1752"/>
        <v>0</v>
      </c>
      <c r="AQ1565" t="str">
        <f t="shared" si="1752"/>
        <v>0</v>
      </c>
      <c r="AR1565" t="str">
        <f t="shared" si="1752"/>
        <v>0</v>
      </c>
      <c r="AS1565" t="str">
        <f t="shared" si="1752"/>
        <v>0</v>
      </c>
      <c r="AT1565" t="str">
        <f t="shared" si="1752"/>
        <v>0</v>
      </c>
      <c r="AU1565" t="str">
        <f t="shared" si="1752"/>
        <v>0</v>
      </c>
      <c r="AV1565" t="str">
        <f t="shared" si="1752"/>
        <v>0</v>
      </c>
      <c r="AW1565" t="str">
        <f t="shared" si="1752"/>
        <v>0</v>
      </c>
      <c r="AX1565" t="str">
        <f t="shared" si="1752"/>
        <v>0</v>
      </c>
      <c r="AY1565" t="str">
        <f t="shared" si="1752"/>
        <v>0</v>
      </c>
      <c r="AZ1565" s="22"/>
    </row>
    <row r="1566" spans="1:52" ht="15" customHeight="1">
      <c r="A1566" s="25" t="s">
        <v>122</v>
      </c>
      <c r="B1566" s="92" t="str">
        <f t="shared" ref="B1566:B1601" si="1755">LEFT($A1566,8)</f>
        <v>2401808G</v>
      </c>
      <c r="C1566" s="86">
        <v>45589.666666666701</v>
      </c>
      <c r="D1566" s="93" t="s">
        <v>1065</v>
      </c>
      <c r="E1566" s="3" t="b">
        <f>ISNUMBER(MATCH(Table1[[#This Row],[Email]],Attendance[Email],0))</f>
        <v>1</v>
      </c>
      <c r="F1566" s="3">
        <f t="shared" si="1753"/>
        <v>45590.000000000036</v>
      </c>
      <c r="G1566" s="21">
        <f>DAY(Table1[[#This Row],[Actual Time]])</f>
        <v>25</v>
      </c>
      <c r="H1566">
        <f>MONTH(Table1[[#This Row],[Actual Time]])</f>
        <v>10</v>
      </c>
      <c r="I1566">
        <f>YEAR(Table1[[#This Row],[Actual Time]])</f>
        <v>2024</v>
      </c>
      <c r="J1566" t="str">
        <f t="shared" si="1754"/>
        <v>25/10/2024</v>
      </c>
      <c r="K1566" s="3" t="str">
        <f t="shared" si="1749"/>
        <v>0</v>
      </c>
      <c r="L1566" t="str">
        <f t="shared" si="1749"/>
        <v>0</v>
      </c>
      <c r="M1566" t="str">
        <f t="shared" si="1749"/>
        <v>0</v>
      </c>
      <c r="N1566" t="str">
        <f t="shared" si="1749"/>
        <v>0</v>
      </c>
      <c r="O1566" t="str">
        <f t="shared" si="1749"/>
        <v>0</v>
      </c>
      <c r="P1566" t="str">
        <f t="shared" si="1749"/>
        <v>0</v>
      </c>
      <c r="Q1566" t="str">
        <f t="shared" si="1749"/>
        <v>0</v>
      </c>
      <c r="R1566" t="str">
        <f t="shared" si="1749"/>
        <v>0</v>
      </c>
      <c r="S1566" t="str">
        <f t="shared" si="1749"/>
        <v>0</v>
      </c>
      <c r="T1566" t="str">
        <f t="shared" si="1749"/>
        <v>0</v>
      </c>
      <c r="U1566" t="str">
        <f t="shared" si="1750"/>
        <v>0</v>
      </c>
      <c r="V1566" t="str">
        <f t="shared" si="1750"/>
        <v>0</v>
      </c>
      <c r="W1566" t="str">
        <f t="shared" si="1750"/>
        <v>0</v>
      </c>
      <c r="X1566" t="str">
        <f t="shared" si="1750"/>
        <v>0</v>
      </c>
      <c r="Y1566" t="str">
        <f t="shared" si="1750"/>
        <v>0</v>
      </c>
      <c r="Z1566" t="str">
        <f t="shared" si="1750"/>
        <v>0</v>
      </c>
      <c r="AA1566" t="str">
        <f t="shared" si="1750"/>
        <v>0</v>
      </c>
      <c r="AB1566" s="3" t="str">
        <f t="shared" si="1750"/>
        <v>0</v>
      </c>
      <c r="AC1566" t="str">
        <f t="shared" si="1750"/>
        <v>0</v>
      </c>
      <c r="AD1566" t="str">
        <f t="shared" si="1750"/>
        <v>0</v>
      </c>
      <c r="AE1566" t="str">
        <f t="shared" si="1751"/>
        <v>0</v>
      </c>
      <c r="AF1566" t="str">
        <f t="shared" si="1751"/>
        <v>0</v>
      </c>
      <c r="AG1566" t="str">
        <f t="shared" si="1751"/>
        <v>0</v>
      </c>
      <c r="AH1566" t="str">
        <f t="shared" si="1751"/>
        <v>0</v>
      </c>
      <c r="AI1566" t="str">
        <f t="shared" si="1751"/>
        <v>1</v>
      </c>
      <c r="AJ1566" t="str">
        <f t="shared" si="1751"/>
        <v>0</v>
      </c>
      <c r="AK1566" t="str">
        <f t="shared" si="1751"/>
        <v>0</v>
      </c>
      <c r="AL1566" t="str">
        <f t="shared" si="1751"/>
        <v>0</v>
      </c>
      <c r="AM1566" t="str">
        <f t="shared" si="1751"/>
        <v>0</v>
      </c>
      <c r="AN1566" t="str">
        <f t="shared" si="1751"/>
        <v>0</v>
      </c>
      <c r="AO1566" t="str">
        <f t="shared" si="1752"/>
        <v>0</v>
      </c>
      <c r="AP1566" t="str">
        <f t="shared" si="1752"/>
        <v>0</v>
      </c>
      <c r="AQ1566" t="str">
        <f t="shared" si="1752"/>
        <v>0</v>
      </c>
      <c r="AR1566" t="str">
        <f t="shared" si="1752"/>
        <v>0</v>
      </c>
      <c r="AS1566" t="str">
        <f t="shared" si="1752"/>
        <v>0</v>
      </c>
      <c r="AT1566" t="str">
        <f t="shared" si="1752"/>
        <v>0</v>
      </c>
      <c r="AU1566" t="str">
        <f t="shared" si="1752"/>
        <v>0</v>
      </c>
      <c r="AV1566" t="str">
        <f t="shared" si="1752"/>
        <v>0</v>
      </c>
      <c r="AW1566" t="str">
        <f t="shared" si="1752"/>
        <v>0</v>
      </c>
      <c r="AX1566" t="str">
        <f t="shared" si="1752"/>
        <v>0</v>
      </c>
      <c r="AY1566" t="str">
        <f t="shared" si="1752"/>
        <v>0</v>
      </c>
      <c r="AZ1566" s="22" t="s">
        <v>1147</v>
      </c>
    </row>
    <row r="1567" spans="1:52" ht="15" customHeight="1">
      <c r="A1567" s="25" t="s">
        <v>591</v>
      </c>
      <c r="B1567" s="92" t="str">
        <f t="shared" si="1755"/>
        <v>2401267F</v>
      </c>
      <c r="C1567" s="86">
        <v>45589.666666666701</v>
      </c>
      <c r="D1567" s="93" t="s">
        <v>1080</v>
      </c>
      <c r="E1567" s="3" t="b">
        <f>ISNUMBER(MATCH(Table1[[#This Row],[Email]],Attendance[Email],0))</f>
        <v>1</v>
      </c>
      <c r="F1567" s="3">
        <f t="shared" si="1753"/>
        <v>45590.000000000036</v>
      </c>
      <c r="G1567" s="21">
        <f>DAY(Table1[[#This Row],[Actual Time]])</f>
        <v>25</v>
      </c>
      <c r="H1567">
        <f>MONTH(Table1[[#This Row],[Actual Time]])</f>
        <v>10</v>
      </c>
      <c r="I1567">
        <f>YEAR(Table1[[#This Row],[Actual Time]])</f>
        <v>2024</v>
      </c>
      <c r="J1567" t="str">
        <f t="shared" si="1754"/>
        <v>25/10/2024</v>
      </c>
      <c r="K1567" s="3" t="str">
        <f t="shared" si="1749"/>
        <v>0</v>
      </c>
      <c r="L1567" t="str">
        <f t="shared" si="1749"/>
        <v>0</v>
      </c>
      <c r="M1567" t="str">
        <f t="shared" si="1749"/>
        <v>0</v>
      </c>
      <c r="N1567" t="str">
        <f t="shared" si="1749"/>
        <v>0</v>
      </c>
      <c r="O1567" t="str">
        <f t="shared" si="1749"/>
        <v>0</v>
      </c>
      <c r="P1567" t="str">
        <f t="shared" si="1749"/>
        <v>0</v>
      </c>
      <c r="Q1567" t="str">
        <f t="shared" si="1749"/>
        <v>0</v>
      </c>
      <c r="R1567" t="str">
        <f t="shared" si="1749"/>
        <v>0</v>
      </c>
      <c r="S1567" t="str">
        <f t="shared" si="1749"/>
        <v>0</v>
      </c>
      <c r="T1567" t="str">
        <f t="shared" si="1749"/>
        <v>0</v>
      </c>
      <c r="U1567" t="str">
        <f t="shared" si="1750"/>
        <v>0</v>
      </c>
      <c r="V1567" t="str">
        <f t="shared" si="1750"/>
        <v>0</v>
      </c>
      <c r="W1567" t="str">
        <f t="shared" si="1750"/>
        <v>0</v>
      </c>
      <c r="X1567" t="str">
        <f t="shared" si="1750"/>
        <v>0</v>
      </c>
      <c r="Y1567" t="str">
        <f t="shared" si="1750"/>
        <v>0</v>
      </c>
      <c r="Z1567" t="str">
        <f t="shared" si="1750"/>
        <v>0</v>
      </c>
      <c r="AA1567" t="str">
        <f t="shared" si="1750"/>
        <v>0</v>
      </c>
      <c r="AB1567" s="3" t="str">
        <f t="shared" si="1750"/>
        <v>0</v>
      </c>
      <c r="AC1567" t="str">
        <f t="shared" si="1750"/>
        <v>0</v>
      </c>
      <c r="AD1567" t="str">
        <f t="shared" si="1750"/>
        <v>0</v>
      </c>
      <c r="AE1567" t="str">
        <f t="shared" si="1751"/>
        <v>0</v>
      </c>
      <c r="AF1567" t="str">
        <f t="shared" si="1751"/>
        <v>0</v>
      </c>
      <c r="AG1567" t="str">
        <f t="shared" si="1751"/>
        <v>0</v>
      </c>
      <c r="AH1567" t="str">
        <f t="shared" si="1751"/>
        <v>0</v>
      </c>
      <c r="AI1567" t="str">
        <f t="shared" si="1751"/>
        <v>1</v>
      </c>
      <c r="AJ1567" t="str">
        <f t="shared" si="1751"/>
        <v>0</v>
      </c>
      <c r="AK1567" t="str">
        <f t="shared" si="1751"/>
        <v>0</v>
      </c>
      <c r="AL1567" t="str">
        <f t="shared" si="1751"/>
        <v>0</v>
      </c>
      <c r="AM1567" t="str">
        <f t="shared" si="1751"/>
        <v>0</v>
      </c>
      <c r="AN1567" t="str">
        <f t="shared" si="1751"/>
        <v>0</v>
      </c>
      <c r="AO1567" t="str">
        <f t="shared" si="1752"/>
        <v>0</v>
      </c>
      <c r="AP1567" t="str">
        <f t="shared" si="1752"/>
        <v>0</v>
      </c>
      <c r="AQ1567" t="str">
        <f t="shared" si="1752"/>
        <v>0</v>
      </c>
      <c r="AR1567" t="str">
        <f t="shared" si="1752"/>
        <v>0</v>
      </c>
      <c r="AS1567" t="str">
        <f t="shared" si="1752"/>
        <v>0</v>
      </c>
      <c r="AT1567" t="str">
        <f t="shared" si="1752"/>
        <v>0</v>
      </c>
      <c r="AU1567" t="str">
        <f t="shared" si="1752"/>
        <v>0</v>
      </c>
      <c r="AV1567" t="str">
        <f t="shared" si="1752"/>
        <v>0</v>
      </c>
      <c r="AW1567" t="str">
        <f t="shared" si="1752"/>
        <v>0</v>
      </c>
      <c r="AX1567" t="str">
        <f t="shared" si="1752"/>
        <v>0</v>
      </c>
      <c r="AY1567" t="str">
        <f t="shared" si="1752"/>
        <v>0</v>
      </c>
      <c r="AZ1567" s="22" t="s">
        <v>1148</v>
      </c>
    </row>
    <row r="1568" spans="1:52" ht="15" customHeight="1">
      <c r="A1568" s="25" t="s">
        <v>701</v>
      </c>
      <c r="B1568" s="92" t="str">
        <f t="shared" si="1755"/>
        <v>2404333C</v>
      </c>
      <c r="C1568" s="86">
        <v>45589.666666666701</v>
      </c>
      <c r="D1568" s="93" t="s">
        <v>1118</v>
      </c>
      <c r="E1568" s="3" t="b">
        <f>ISNUMBER(MATCH(Table1[[#This Row],[Email]],Attendance[Email],0))</f>
        <v>1</v>
      </c>
      <c r="F1568" s="3">
        <f t="shared" si="1753"/>
        <v>45590.000000000036</v>
      </c>
      <c r="G1568" s="21">
        <f>DAY(Table1[[#This Row],[Actual Time]])</f>
        <v>25</v>
      </c>
      <c r="H1568">
        <f>MONTH(Table1[[#This Row],[Actual Time]])</f>
        <v>10</v>
      </c>
      <c r="I1568">
        <f>YEAR(Table1[[#This Row],[Actual Time]])</f>
        <v>2024</v>
      </c>
      <c r="J1568" t="str">
        <f t="shared" si="1754"/>
        <v>25/10/2024</v>
      </c>
      <c r="K1568" s="3" t="str">
        <f t="shared" si="1749"/>
        <v>0</v>
      </c>
      <c r="L1568" t="str">
        <f t="shared" si="1749"/>
        <v>0</v>
      </c>
      <c r="M1568" t="str">
        <f t="shared" si="1749"/>
        <v>0</v>
      </c>
      <c r="N1568" t="str">
        <f t="shared" si="1749"/>
        <v>0</v>
      </c>
      <c r="O1568" t="str">
        <f t="shared" si="1749"/>
        <v>0</v>
      </c>
      <c r="P1568" t="str">
        <f t="shared" si="1749"/>
        <v>0</v>
      </c>
      <c r="Q1568" t="str">
        <f t="shared" si="1749"/>
        <v>0</v>
      </c>
      <c r="R1568" t="str">
        <f t="shared" si="1749"/>
        <v>0</v>
      </c>
      <c r="S1568" t="str">
        <f t="shared" si="1749"/>
        <v>0</v>
      </c>
      <c r="T1568" t="str">
        <f t="shared" si="1749"/>
        <v>0</v>
      </c>
      <c r="U1568" t="str">
        <f t="shared" si="1750"/>
        <v>0</v>
      </c>
      <c r="V1568" t="str">
        <f t="shared" si="1750"/>
        <v>0</v>
      </c>
      <c r="W1568" t="str">
        <f t="shared" si="1750"/>
        <v>0</v>
      </c>
      <c r="X1568" t="str">
        <f t="shared" si="1750"/>
        <v>0</v>
      </c>
      <c r="Y1568" t="str">
        <f t="shared" si="1750"/>
        <v>0</v>
      </c>
      <c r="Z1568" t="str">
        <f t="shared" si="1750"/>
        <v>0</v>
      </c>
      <c r="AA1568" t="str">
        <f t="shared" si="1750"/>
        <v>0</v>
      </c>
      <c r="AB1568" s="3" t="str">
        <f t="shared" si="1750"/>
        <v>0</v>
      </c>
      <c r="AC1568" t="str">
        <f t="shared" si="1750"/>
        <v>0</v>
      </c>
      <c r="AD1568" t="str">
        <f t="shared" si="1750"/>
        <v>0</v>
      </c>
      <c r="AE1568" t="str">
        <f t="shared" si="1751"/>
        <v>0</v>
      </c>
      <c r="AF1568" t="str">
        <f t="shared" si="1751"/>
        <v>0</v>
      </c>
      <c r="AG1568" t="str">
        <f t="shared" si="1751"/>
        <v>0</v>
      </c>
      <c r="AH1568" t="str">
        <f t="shared" si="1751"/>
        <v>0</v>
      </c>
      <c r="AI1568" t="str">
        <f t="shared" si="1751"/>
        <v>1</v>
      </c>
      <c r="AJ1568" t="str">
        <f t="shared" si="1751"/>
        <v>0</v>
      </c>
      <c r="AK1568" t="str">
        <f t="shared" si="1751"/>
        <v>0</v>
      </c>
      <c r="AL1568" t="str">
        <f t="shared" si="1751"/>
        <v>0</v>
      </c>
      <c r="AM1568" t="str">
        <f t="shared" si="1751"/>
        <v>0</v>
      </c>
      <c r="AN1568" t="str">
        <f t="shared" si="1751"/>
        <v>0</v>
      </c>
      <c r="AO1568" t="str">
        <f t="shared" si="1752"/>
        <v>0</v>
      </c>
      <c r="AP1568" t="str">
        <f t="shared" si="1752"/>
        <v>0</v>
      </c>
      <c r="AQ1568" t="str">
        <f t="shared" si="1752"/>
        <v>0</v>
      </c>
      <c r="AR1568" t="str">
        <f t="shared" si="1752"/>
        <v>0</v>
      </c>
      <c r="AS1568" t="str">
        <f t="shared" si="1752"/>
        <v>0</v>
      </c>
      <c r="AT1568" t="str">
        <f t="shared" si="1752"/>
        <v>0</v>
      </c>
      <c r="AU1568" t="str">
        <f t="shared" si="1752"/>
        <v>0</v>
      </c>
      <c r="AV1568" t="str">
        <f t="shared" si="1752"/>
        <v>0</v>
      </c>
      <c r="AW1568" t="str">
        <f t="shared" si="1752"/>
        <v>0</v>
      </c>
      <c r="AX1568" t="str">
        <f t="shared" si="1752"/>
        <v>0</v>
      </c>
      <c r="AY1568" t="str">
        <f t="shared" si="1752"/>
        <v>0</v>
      </c>
      <c r="AZ1568" s="22" t="s">
        <v>1149</v>
      </c>
    </row>
    <row r="1569" spans="1:52" ht="15" customHeight="1">
      <c r="A1569" s="25" t="s">
        <v>686</v>
      </c>
      <c r="B1569" s="92" t="str">
        <f t="shared" si="1755"/>
        <v>2404241H</v>
      </c>
      <c r="C1569" s="86">
        <v>45590.180115740703</v>
      </c>
      <c r="D1569" s="93" t="s">
        <v>1150</v>
      </c>
      <c r="E1569" s="3" t="b">
        <f>ISNUMBER(MATCH(Table1[[#This Row],[Email]],Attendance[Email],0))</f>
        <v>1</v>
      </c>
      <c r="F1569" s="3">
        <f t="shared" si="1753"/>
        <v>45590.513449074038</v>
      </c>
      <c r="G1569" s="21">
        <f>DAY(Table1[[#This Row],[Actual Time]])</f>
        <v>25</v>
      </c>
      <c r="H1569">
        <f>MONTH(Table1[[#This Row],[Actual Time]])</f>
        <v>10</v>
      </c>
      <c r="I1569">
        <f>YEAR(Table1[[#This Row],[Actual Time]])</f>
        <v>2024</v>
      </c>
      <c r="J1569" t="str">
        <f t="shared" si="1754"/>
        <v>25/10/2024</v>
      </c>
      <c r="K1569" s="3" t="str">
        <f t="shared" ref="K1569:T1578" si="1756">IF(K$1=$J1569,"1","0")</f>
        <v>0</v>
      </c>
      <c r="L1569" t="str">
        <f t="shared" si="1756"/>
        <v>0</v>
      </c>
      <c r="M1569" t="str">
        <f t="shared" si="1756"/>
        <v>0</v>
      </c>
      <c r="N1569" t="str">
        <f t="shared" si="1756"/>
        <v>0</v>
      </c>
      <c r="O1569" t="str">
        <f t="shared" si="1756"/>
        <v>0</v>
      </c>
      <c r="P1569" t="str">
        <f t="shared" si="1756"/>
        <v>0</v>
      </c>
      <c r="Q1569" t="str">
        <f t="shared" si="1756"/>
        <v>0</v>
      </c>
      <c r="R1569" t="str">
        <f t="shared" si="1756"/>
        <v>0</v>
      </c>
      <c r="S1569" t="str">
        <f t="shared" si="1756"/>
        <v>0</v>
      </c>
      <c r="T1569" t="str">
        <f t="shared" si="1756"/>
        <v>0</v>
      </c>
      <c r="U1569" t="str">
        <f t="shared" ref="U1569:AD1578" si="1757">IF(U$1=$J1569,"1","0")</f>
        <v>0</v>
      </c>
      <c r="V1569" t="str">
        <f t="shared" si="1757"/>
        <v>0</v>
      </c>
      <c r="W1569" t="str">
        <f t="shared" si="1757"/>
        <v>0</v>
      </c>
      <c r="X1569" t="str">
        <f t="shared" si="1757"/>
        <v>0</v>
      </c>
      <c r="Y1569" t="str">
        <f t="shared" si="1757"/>
        <v>0</v>
      </c>
      <c r="Z1569" t="str">
        <f t="shared" si="1757"/>
        <v>0</v>
      </c>
      <c r="AA1569" t="str">
        <f t="shared" si="1757"/>
        <v>0</v>
      </c>
      <c r="AB1569" s="3" t="str">
        <f t="shared" si="1757"/>
        <v>0</v>
      </c>
      <c r="AC1569" t="str">
        <f t="shared" si="1757"/>
        <v>0</v>
      </c>
      <c r="AD1569" t="str">
        <f t="shared" si="1757"/>
        <v>0</v>
      </c>
      <c r="AE1569" t="str">
        <f t="shared" ref="AE1569:AN1578" si="1758">IF(AE$1=$J1569,"1","0")</f>
        <v>0</v>
      </c>
      <c r="AF1569" t="str">
        <f t="shared" si="1758"/>
        <v>0</v>
      </c>
      <c r="AG1569" t="str">
        <f t="shared" si="1758"/>
        <v>0</v>
      </c>
      <c r="AH1569" t="str">
        <f t="shared" si="1758"/>
        <v>0</v>
      </c>
      <c r="AI1569" t="str">
        <f t="shared" si="1758"/>
        <v>1</v>
      </c>
      <c r="AJ1569" t="str">
        <f t="shared" si="1758"/>
        <v>0</v>
      </c>
      <c r="AK1569" t="str">
        <f t="shared" si="1758"/>
        <v>0</v>
      </c>
      <c r="AL1569" t="str">
        <f t="shared" si="1758"/>
        <v>0</v>
      </c>
      <c r="AM1569" t="str">
        <f t="shared" si="1758"/>
        <v>0</v>
      </c>
      <c r="AN1569" t="str">
        <f t="shared" si="1758"/>
        <v>0</v>
      </c>
      <c r="AO1569" t="str">
        <f t="shared" ref="AO1569:AY1578" si="1759">IF(AO$1=$J1569,"1","0")</f>
        <v>0</v>
      </c>
      <c r="AP1569" t="str">
        <f t="shared" si="1759"/>
        <v>0</v>
      </c>
      <c r="AQ1569" t="str">
        <f t="shared" si="1759"/>
        <v>0</v>
      </c>
      <c r="AR1569" t="str">
        <f t="shared" si="1759"/>
        <v>0</v>
      </c>
      <c r="AS1569" t="str">
        <f t="shared" si="1759"/>
        <v>0</v>
      </c>
      <c r="AT1569" t="str">
        <f t="shared" si="1759"/>
        <v>0</v>
      </c>
      <c r="AU1569" t="str">
        <f t="shared" si="1759"/>
        <v>0</v>
      </c>
      <c r="AV1569" t="str">
        <f t="shared" si="1759"/>
        <v>0</v>
      </c>
      <c r="AW1569" t="str">
        <f t="shared" si="1759"/>
        <v>0</v>
      </c>
      <c r="AX1569" t="str">
        <f t="shared" si="1759"/>
        <v>0</v>
      </c>
      <c r="AY1569" t="str">
        <f t="shared" si="1759"/>
        <v>0</v>
      </c>
      <c r="AZ1569" s="22"/>
    </row>
    <row r="1570" spans="1:52" ht="15" customHeight="1">
      <c r="A1570" s="25" t="s">
        <v>733</v>
      </c>
      <c r="B1570" s="92" t="str">
        <f t="shared" si="1755"/>
        <v>2404372A</v>
      </c>
      <c r="C1570" s="86">
        <v>45590.1787847222</v>
      </c>
      <c r="D1570" s="93" t="s">
        <v>1151</v>
      </c>
      <c r="E1570" s="3" t="b">
        <f>ISNUMBER(MATCH(Table1[[#This Row],[Email]],Attendance[Email],0))</f>
        <v>1</v>
      </c>
      <c r="F1570" s="3">
        <f t="shared" si="1753"/>
        <v>45590.512118055536</v>
      </c>
      <c r="G1570" s="21">
        <f>DAY(Table1[[#This Row],[Actual Time]])</f>
        <v>25</v>
      </c>
      <c r="H1570">
        <f>MONTH(Table1[[#This Row],[Actual Time]])</f>
        <v>10</v>
      </c>
      <c r="I1570">
        <f>YEAR(Table1[[#This Row],[Actual Time]])</f>
        <v>2024</v>
      </c>
      <c r="J1570" t="str">
        <f t="shared" si="1754"/>
        <v>25/10/2024</v>
      </c>
      <c r="K1570" s="3" t="str">
        <f t="shared" si="1756"/>
        <v>0</v>
      </c>
      <c r="L1570" t="str">
        <f t="shared" si="1756"/>
        <v>0</v>
      </c>
      <c r="M1570" t="str">
        <f t="shared" si="1756"/>
        <v>0</v>
      </c>
      <c r="N1570" t="str">
        <f t="shared" si="1756"/>
        <v>0</v>
      </c>
      <c r="O1570" t="str">
        <f t="shared" si="1756"/>
        <v>0</v>
      </c>
      <c r="P1570" t="str">
        <f t="shared" si="1756"/>
        <v>0</v>
      </c>
      <c r="Q1570" t="str">
        <f t="shared" si="1756"/>
        <v>0</v>
      </c>
      <c r="R1570" t="str">
        <f t="shared" si="1756"/>
        <v>0</v>
      </c>
      <c r="S1570" t="str">
        <f t="shared" si="1756"/>
        <v>0</v>
      </c>
      <c r="T1570" t="str">
        <f t="shared" si="1756"/>
        <v>0</v>
      </c>
      <c r="U1570" t="str">
        <f t="shared" si="1757"/>
        <v>0</v>
      </c>
      <c r="V1570" t="str">
        <f t="shared" si="1757"/>
        <v>0</v>
      </c>
      <c r="W1570" t="str">
        <f t="shared" si="1757"/>
        <v>0</v>
      </c>
      <c r="X1570" t="str">
        <f t="shared" si="1757"/>
        <v>0</v>
      </c>
      <c r="Y1570" t="str">
        <f t="shared" si="1757"/>
        <v>0</v>
      </c>
      <c r="Z1570" t="str">
        <f t="shared" si="1757"/>
        <v>0</v>
      </c>
      <c r="AA1570" t="str">
        <f t="shared" si="1757"/>
        <v>0</v>
      </c>
      <c r="AB1570" s="3" t="str">
        <f t="shared" si="1757"/>
        <v>0</v>
      </c>
      <c r="AC1570" t="str">
        <f t="shared" si="1757"/>
        <v>0</v>
      </c>
      <c r="AD1570" t="str">
        <f t="shared" si="1757"/>
        <v>0</v>
      </c>
      <c r="AE1570" t="str">
        <f t="shared" si="1758"/>
        <v>0</v>
      </c>
      <c r="AF1570" t="str">
        <f t="shared" si="1758"/>
        <v>0</v>
      </c>
      <c r="AG1570" t="str">
        <f t="shared" si="1758"/>
        <v>0</v>
      </c>
      <c r="AH1570" t="str">
        <f t="shared" si="1758"/>
        <v>0</v>
      </c>
      <c r="AI1570" t="str">
        <f t="shared" si="1758"/>
        <v>1</v>
      </c>
      <c r="AJ1570" t="str">
        <f t="shared" si="1758"/>
        <v>0</v>
      </c>
      <c r="AK1570" t="str">
        <f t="shared" si="1758"/>
        <v>0</v>
      </c>
      <c r="AL1570" t="str">
        <f t="shared" si="1758"/>
        <v>0</v>
      </c>
      <c r="AM1570" t="str">
        <f t="shared" si="1758"/>
        <v>0</v>
      </c>
      <c r="AN1570" t="str">
        <f t="shared" si="1758"/>
        <v>0</v>
      </c>
      <c r="AO1570" t="str">
        <f t="shared" si="1759"/>
        <v>0</v>
      </c>
      <c r="AP1570" t="str">
        <f t="shared" si="1759"/>
        <v>0</v>
      </c>
      <c r="AQ1570" t="str">
        <f t="shared" si="1759"/>
        <v>0</v>
      </c>
      <c r="AR1570" t="str">
        <f t="shared" si="1759"/>
        <v>0</v>
      </c>
      <c r="AS1570" t="str">
        <f t="shared" si="1759"/>
        <v>0</v>
      </c>
      <c r="AT1570" t="str">
        <f t="shared" si="1759"/>
        <v>0</v>
      </c>
      <c r="AU1570" t="str">
        <f t="shared" si="1759"/>
        <v>0</v>
      </c>
      <c r="AV1570" t="str">
        <f t="shared" si="1759"/>
        <v>0</v>
      </c>
      <c r="AW1570" t="str">
        <f t="shared" si="1759"/>
        <v>0</v>
      </c>
      <c r="AX1570" t="str">
        <f t="shared" si="1759"/>
        <v>0</v>
      </c>
      <c r="AY1570" t="str">
        <f t="shared" si="1759"/>
        <v>0</v>
      </c>
      <c r="AZ1570" s="22"/>
    </row>
    <row r="1571" spans="1:52" ht="15" customHeight="1">
      <c r="A1571" s="25" t="s">
        <v>1073</v>
      </c>
      <c r="B1571" s="92" t="str">
        <f t="shared" si="1755"/>
        <v>2403276E</v>
      </c>
      <c r="C1571" s="86">
        <v>45590.210069444402</v>
      </c>
      <c r="D1571" s="93" t="s">
        <v>1074</v>
      </c>
      <c r="E1571" s="3" t="b">
        <f>ISNUMBER(MATCH(Table1[[#This Row],[Email]],Attendance[Email],0))</f>
        <v>1</v>
      </c>
      <c r="F1571" s="3">
        <f t="shared" si="1753"/>
        <v>45590.543402777737</v>
      </c>
      <c r="G1571" s="21">
        <f>DAY(Table1[[#This Row],[Actual Time]])</f>
        <v>25</v>
      </c>
      <c r="H1571">
        <f>MONTH(Table1[[#This Row],[Actual Time]])</f>
        <v>10</v>
      </c>
      <c r="I1571">
        <f>YEAR(Table1[[#This Row],[Actual Time]])</f>
        <v>2024</v>
      </c>
      <c r="J1571" t="str">
        <f t="shared" si="1754"/>
        <v>25/10/2024</v>
      </c>
      <c r="K1571" s="3" t="str">
        <f t="shared" si="1756"/>
        <v>0</v>
      </c>
      <c r="L1571" t="str">
        <f t="shared" si="1756"/>
        <v>0</v>
      </c>
      <c r="M1571" t="str">
        <f t="shared" si="1756"/>
        <v>0</v>
      </c>
      <c r="N1571" t="str">
        <f t="shared" si="1756"/>
        <v>0</v>
      </c>
      <c r="O1571" t="str">
        <f t="shared" si="1756"/>
        <v>0</v>
      </c>
      <c r="P1571" t="str">
        <f t="shared" si="1756"/>
        <v>0</v>
      </c>
      <c r="Q1571" t="str">
        <f t="shared" si="1756"/>
        <v>0</v>
      </c>
      <c r="R1571" t="str">
        <f t="shared" si="1756"/>
        <v>0</v>
      </c>
      <c r="S1571" t="str">
        <f t="shared" si="1756"/>
        <v>0</v>
      </c>
      <c r="T1571" t="str">
        <f t="shared" si="1756"/>
        <v>0</v>
      </c>
      <c r="U1571" t="str">
        <f t="shared" si="1757"/>
        <v>0</v>
      </c>
      <c r="V1571" t="str">
        <f t="shared" si="1757"/>
        <v>0</v>
      </c>
      <c r="W1571" t="str">
        <f t="shared" si="1757"/>
        <v>0</v>
      </c>
      <c r="X1571" t="str">
        <f t="shared" si="1757"/>
        <v>0</v>
      </c>
      <c r="Y1571" t="str">
        <f t="shared" si="1757"/>
        <v>0</v>
      </c>
      <c r="Z1571" t="str">
        <f t="shared" si="1757"/>
        <v>0</v>
      </c>
      <c r="AA1571" t="str">
        <f t="shared" si="1757"/>
        <v>0</v>
      </c>
      <c r="AB1571" s="3" t="str">
        <f t="shared" si="1757"/>
        <v>0</v>
      </c>
      <c r="AC1571" t="str">
        <f t="shared" si="1757"/>
        <v>0</v>
      </c>
      <c r="AD1571" t="str">
        <f t="shared" si="1757"/>
        <v>0</v>
      </c>
      <c r="AE1571" t="str">
        <f t="shared" si="1758"/>
        <v>0</v>
      </c>
      <c r="AF1571" t="str">
        <f t="shared" si="1758"/>
        <v>0</v>
      </c>
      <c r="AG1571" t="str">
        <f t="shared" si="1758"/>
        <v>0</v>
      </c>
      <c r="AH1571" t="str">
        <f t="shared" si="1758"/>
        <v>0</v>
      </c>
      <c r="AI1571" t="str">
        <f t="shared" si="1758"/>
        <v>1</v>
      </c>
      <c r="AJ1571" t="str">
        <f t="shared" si="1758"/>
        <v>0</v>
      </c>
      <c r="AK1571" t="str">
        <f t="shared" si="1758"/>
        <v>0</v>
      </c>
      <c r="AL1571" t="str">
        <f t="shared" si="1758"/>
        <v>0</v>
      </c>
      <c r="AM1571" t="str">
        <f t="shared" si="1758"/>
        <v>0</v>
      </c>
      <c r="AN1571" t="str">
        <f t="shared" si="1758"/>
        <v>0</v>
      </c>
      <c r="AO1571" t="str">
        <f t="shared" si="1759"/>
        <v>0</v>
      </c>
      <c r="AP1571" t="str">
        <f t="shared" si="1759"/>
        <v>0</v>
      </c>
      <c r="AQ1571" t="str">
        <f t="shared" si="1759"/>
        <v>0</v>
      </c>
      <c r="AR1571" t="str">
        <f t="shared" si="1759"/>
        <v>0</v>
      </c>
      <c r="AS1571" t="str">
        <f t="shared" si="1759"/>
        <v>0</v>
      </c>
      <c r="AT1571" t="str">
        <f t="shared" si="1759"/>
        <v>0</v>
      </c>
      <c r="AU1571" t="str">
        <f t="shared" si="1759"/>
        <v>0</v>
      </c>
      <c r="AV1571" t="str">
        <f t="shared" si="1759"/>
        <v>0</v>
      </c>
      <c r="AW1571" t="str">
        <f t="shared" si="1759"/>
        <v>0</v>
      </c>
      <c r="AX1571" t="str">
        <f t="shared" si="1759"/>
        <v>0</v>
      </c>
      <c r="AY1571" t="str">
        <f t="shared" si="1759"/>
        <v>0</v>
      </c>
      <c r="AZ1571" s="22"/>
    </row>
    <row r="1572" spans="1:52" ht="15" customHeight="1">
      <c r="A1572" s="25" t="s">
        <v>591</v>
      </c>
      <c r="B1572" s="92" t="str">
        <f t="shared" si="1755"/>
        <v>2401267F</v>
      </c>
      <c r="C1572" s="86">
        <v>45590.214768518497</v>
      </c>
      <c r="D1572" s="93" t="s">
        <v>1080</v>
      </c>
      <c r="E1572" s="3" t="b">
        <f>ISNUMBER(MATCH(Table1[[#This Row],[Email]],Attendance[Email],0))</f>
        <v>1</v>
      </c>
      <c r="F1572" s="3">
        <f t="shared" si="1753"/>
        <v>45590.548101851833</v>
      </c>
      <c r="G1572" s="21">
        <f>DAY(Table1[[#This Row],[Actual Time]])</f>
        <v>25</v>
      </c>
      <c r="H1572">
        <f>MONTH(Table1[[#This Row],[Actual Time]])</f>
        <v>10</v>
      </c>
      <c r="I1572">
        <f>YEAR(Table1[[#This Row],[Actual Time]])</f>
        <v>2024</v>
      </c>
      <c r="J1572" t="str">
        <f t="shared" si="1754"/>
        <v>25/10/2024</v>
      </c>
      <c r="K1572" s="3" t="str">
        <f t="shared" si="1756"/>
        <v>0</v>
      </c>
      <c r="L1572" t="str">
        <f t="shared" si="1756"/>
        <v>0</v>
      </c>
      <c r="M1572" t="str">
        <f t="shared" si="1756"/>
        <v>0</v>
      </c>
      <c r="N1572" t="str">
        <f t="shared" si="1756"/>
        <v>0</v>
      </c>
      <c r="O1572" t="str">
        <f t="shared" si="1756"/>
        <v>0</v>
      </c>
      <c r="P1572" t="str">
        <f t="shared" si="1756"/>
        <v>0</v>
      </c>
      <c r="Q1572" t="str">
        <f t="shared" si="1756"/>
        <v>0</v>
      </c>
      <c r="R1572" t="str">
        <f t="shared" si="1756"/>
        <v>0</v>
      </c>
      <c r="S1572" t="str">
        <f t="shared" si="1756"/>
        <v>0</v>
      </c>
      <c r="T1572" t="str">
        <f t="shared" si="1756"/>
        <v>0</v>
      </c>
      <c r="U1572" t="str">
        <f t="shared" si="1757"/>
        <v>0</v>
      </c>
      <c r="V1572" t="str">
        <f t="shared" si="1757"/>
        <v>0</v>
      </c>
      <c r="W1572" t="str">
        <f t="shared" si="1757"/>
        <v>0</v>
      </c>
      <c r="X1572" t="str">
        <f t="shared" si="1757"/>
        <v>0</v>
      </c>
      <c r="Y1572" t="str">
        <f t="shared" si="1757"/>
        <v>0</v>
      </c>
      <c r="Z1572" t="str">
        <f t="shared" si="1757"/>
        <v>0</v>
      </c>
      <c r="AA1572" t="str">
        <f t="shared" si="1757"/>
        <v>0</v>
      </c>
      <c r="AB1572" s="3" t="str">
        <f t="shared" si="1757"/>
        <v>0</v>
      </c>
      <c r="AC1572" t="str">
        <f t="shared" si="1757"/>
        <v>0</v>
      </c>
      <c r="AD1572" t="str">
        <f t="shared" si="1757"/>
        <v>0</v>
      </c>
      <c r="AE1572" t="str">
        <f t="shared" si="1758"/>
        <v>0</v>
      </c>
      <c r="AF1572" t="str">
        <f t="shared" si="1758"/>
        <v>0</v>
      </c>
      <c r="AG1572" t="str">
        <f t="shared" si="1758"/>
        <v>0</v>
      </c>
      <c r="AH1572" t="str">
        <f t="shared" si="1758"/>
        <v>0</v>
      </c>
      <c r="AI1572" t="str">
        <f t="shared" si="1758"/>
        <v>1</v>
      </c>
      <c r="AJ1572" t="str">
        <f t="shared" si="1758"/>
        <v>0</v>
      </c>
      <c r="AK1572" t="str">
        <f t="shared" si="1758"/>
        <v>0</v>
      </c>
      <c r="AL1572" t="str">
        <f t="shared" si="1758"/>
        <v>0</v>
      </c>
      <c r="AM1572" t="str">
        <f t="shared" si="1758"/>
        <v>0</v>
      </c>
      <c r="AN1572" t="str">
        <f t="shared" si="1758"/>
        <v>0</v>
      </c>
      <c r="AO1572" t="str">
        <f t="shared" si="1759"/>
        <v>0</v>
      </c>
      <c r="AP1572" t="str">
        <f t="shared" si="1759"/>
        <v>0</v>
      </c>
      <c r="AQ1572" t="str">
        <f t="shared" si="1759"/>
        <v>0</v>
      </c>
      <c r="AR1572" t="str">
        <f t="shared" si="1759"/>
        <v>0</v>
      </c>
      <c r="AS1572" t="str">
        <f t="shared" si="1759"/>
        <v>0</v>
      </c>
      <c r="AT1572" t="str">
        <f t="shared" si="1759"/>
        <v>0</v>
      </c>
      <c r="AU1572" t="str">
        <f t="shared" si="1759"/>
        <v>0</v>
      </c>
      <c r="AV1572" t="str">
        <f t="shared" si="1759"/>
        <v>0</v>
      </c>
      <c r="AW1572" t="str">
        <f t="shared" si="1759"/>
        <v>0</v>
      </c>
      <c r="AX1572" t="str">
        <f t="shared" si="1759"/>
        <v>0</v>
      </c>
      <c r="AY1572" t="str">
        <f t="shared" si="1759"/>
        <v>0</v>
      </c>
      <c r="AZ1572" s="22"/>
    </row>
    <row r="1573" spans="1:52" ht="15" customHeight="1">
      <c r="A1573" s="25" t="s">
        <v>711</v>
      </c>
      <c r="B1573" s="92" t="str">
        <f t="shared" si="1755"/>
        <v>2400738G</v>
      </c>
      <c r="C1573" s="86">
        <v>45589.666666666701</v>
      </c>
      <c r="D1573" s="93" t="s">
        <v>1152</v>
      </c>
      <c r="E1573" s="3" t="b">
        <f>ISNUMBER(MATCH(Table1[[#This Row],[Email]],Attendance[Email],0))</f>
        <v>1</v>
      </c>
      <c r="F1573" s="3">
        <f t="shared" si="1753"/>
        <v>45590.000000000036</v>
      </c>
      <c r="G1573" s="21">
        <f>DAY(Table1[[#This Row],[Actual Time]])</f>
        <v>25</v>
      </c>
      <c r="H1573">
        <f>MONTH(Table1[[#This Row],[Actual Time]])</f>
        <v>10</v>
      </c>
      <c r="I1573">
        <f>YEAR(Table1[[#This Row],[Actual Time]])</f>
        <v>2024</v>
      </c>
      <c r="J1573" t="str">
        <f t="shared" si="1754"/>
        <v>25/10/2024</v>
      </c>
      <c r="K1573" s="3" t="str">
        <f t="shared" si="1756"/>
        <v>0</v>
      </c>
      <c r="L1573" t="str">
        <f t="shared" si="1756"/>
        <v>0</v>
      </c>
      <c r="M1573" t="str">
        <f t="shared" si="1756"/>
        <v>0</v>
      </c>
      <c r="N1573" t="str">
        <f t="shared" si="1756"/>
        <v>0</v>
      </c>
      <c r="O1573" t="str">
        <f t="shared" si="1756"/>
        <v>0</v>
      </c>
      <c r="P1573" t="str">
        <f t="shared" si="1756"/>
        <v>0</v>
      </c>
      <c r="Q1573" t="str">
        <f t="shared" si="1756"/>
        <v>0</v>
      </c>
      <c r="R1573" t="str">
        <f t="shared" si="1756"/>
        <v>0</v>
      </c>
      <c r="S1573" t="str">
        <f t="shared" si="1756"/>
        <v>0</v>
      </c>
      <c r="T1573" t="str">
        <f t="shared" si="1756"/>
        <v>0</v>
      </c>
      <c r="U1573" t="str">
        <f t="shared" si="1757"/>
        <v>0</v>
      </c>
      <c r="V1573" t="str">
        <f t="shared" si="1757"/>
        <v>0</v>
      </c>
      <c r="W1573" t="str">
        <f t="shared" si="1757"/>
        <v>0</v>
      </c>
      <c r="X1573" t="str">
        <f t="shared" si="1757"/>
        <v>0</v>
      </c>
      <c r="Y1573" t="str">
        <f t="shared" si="1757"/>
        <v>0</v>
      </c>
      <c r="Z1573" t="str">
        <f t="shared" si="1757"/>
        <v>0</v>
      </c>
      <c r="AA1573" t="str">
        <f t="shared" si="1757"/>
        <v>0</v>
      </c>
      <c r="AB1573" s="3" t="str">
        <f t="shared" si="1757"/>
        <v>0</v>
      </c>
      <c r="AC1573" t="str">
        <f t="shared" si="1757"/>
        <v>0</v>
      </c>
      <c r="AD1573" t="str">
        <f t="shared" si="1757"/>
        <v>0</v>
      </c>
      <c r="AE1573" t="str">
        <f t="shared" si="1758"/>
        <v>0</v>
      </c>
      <c r="AF1573" t="str">
        <f t="shared" si="1758"/>
        <v>0</v>
      </c>
      <c r="AG1573" t="str">
        <f t="shared" si="1758"/>
        <v>0</v>
      </c>
      <c r="AH1573" t="str">
        <f t="shared" si="1758"/>
        <v>0</v>
      </c>
      <c r="AI1573" t="str">
        <f t="shared" si="1758"/>
        <v>1</v>
      </c>
      <c r="AJ1573" t="str">
        <f t="shared" si="1758"/>
        <v>0</v>
      </c>
      <c r="AK1573" t="str">
        <f t="shared" si="1758"/>
        <v>0</v>
      </c>
      <c r="AL1573" t="str">
        <f t="shared" si="1758"/>
        <v>0</v>
      </c>
      <c r="AM1573" t="str">
        <f t="shared" si="1758"/>
        <v>0</v>
      </c>
      <c r="AN1573" t="str">
        <f t="shared" si="1758"/>
        <v>0</v>
      </c>
      <c r="AO1573" t="str">
        <f t="shared" si="1759"/>
        <v>0</v>
      </c>
      <c r="AP1573" t="str">
        <f t="shared" si="1759"/>
        <v>0</v>
      </c>
      <c r="AQ1573" t="str">
        <f t="shared" si="1759"/>
        <v>0</v>
      </c>
      <c r="AR1573" t="str">
        <f t="shared" si="1759"/>
        <v>0</v>
      </c>
      <c r="AS1573" t="str">
        <f t="shared" si="1759"/>
        <v>0</v>
      </c>
      <c r="AT1573" t="str">
        <f t="shared" si="1759"/>
        <v>0</v>
      </c>
      <c r="AU1573" t="str">
        <f t="shared" si="1759"/>
        <v>0</v>
      </c>
      <c r="AV1573" t="str">
        <f t="shared" si="1759"/>
        <v>0</v>
      </c>
      <c r="AW1573" t="str">
        <f t="shared" si="1759"/>
        <v>0</v>
      </c>
      <c r="AX1573" t="str">
        <f t="shared" si="1759"/>
        <v>0</v>
      </c>
      <c r="AY1573" t="str">
        <f t="shared" si="1759"/>
        <v>0</v>
      </c>
      <c r="AZ1573" s="22" t="s">
        <v>1153</v>
      </c>
    </row>
    <row r="1574" spans="1:52" ht="15" customHeight="1">
      <c r="A1574" s="25" t="s">
        <v>140</v>
      </c>
      <c r="B1574" s="92" t="str">
        <f t="shared" si="1755"/>
        <v>2404411G</v>
      </c>
      <c r="C1574" s="86">
        <v>45590.241319444402</v>
      </c>
      <c r="D1574" s="93" t="s">
        <v>1060</v>
      </c>
      <c r="E1574" s="3" t="b">
        <f>ISNUMBER(MATCH(Table1[[#This Row],[Email]],Attendance[Email],0))</f>
        <v>1</v>
      </c>
      <c r="F1574" s="3">
        <f t="shared" si="1753"/>
        <v>45590.574652777737</v>
      </c>
      <c r="G1574" s="21">
        <f>DAY(Table1[[#This Row],[Actual Time]])</f>
        <v>25</v>
      </c>
      <c r="H1574">
        <f>MONTH(Table1[[#This Row],[Actual Time]])</f>
        <v>10</v>
      </c>
      <c r="I1574">
        <f>YEAR(Table1[[#This Row],[Actual Time]])</f>
        <v>2024</v>
      </c>
      <c r="J1574" t="str">
        <f t="shared" si="1754"/>
        <v>25/10/2024</v>
      </c>
      <c r="K1574" s="3" t="str">
        <f t="shared" si="1756"/>
        <v>0</v>
      </c>
      <c r="L1574" t="str">
        <f t="shared" si="1756"/>
        <v>0</v>
      </c>
      <c r="M1574" t="str">
        <f t="shared" si="1756"/>
        <v>0</v>
      </c>
      <c r="N1574" t="str">
        <f t="shared" si="1756"/>
        <v>0</v>
      </c>
      <c r="O1574" t="str">
        <f t="shared" si="1756"/>
        <v>0</v>
      </c>
      <c r="P1574" t="str">
        <f t="shared" si="1756"/>
        <v>0</v>
      </c>
      <c r="Q1574" t="str">
        <f t="shared" si="1756"/>
        <v>0</v>
      </c>
      <c r="R1574" t="str">
        <f t="shared" si="1756"/>
        <v>0</v>
      </c>
      <c r="S1574" t="str">
        <f t="shared" si="1756"/>
        <v>0</v>
      </c>
      <c r="T1574" t="str">
        <f t="shared" si="1756"/>
        <v>0</v>
      </c>
      <c r="U1574" t="str">
        <f t="shared" si="1757"/>
        <v>0</v>
      </c>
      <c r="V1574" t="str">
        <f t="shared" si="1757"/>
        <v>0</v>
      </c>
      <c r="W1574" t="str">
        <f t="shared" si="1757"/>
        <v>0</v>
      </c>
      <c r="X1574" t="str">
        <f t="shared" si="1757"/>
        <v>0</v>
      </c>
      <c r="Y1574" t="str">
        <f t="shared" si="1757"/>
        <v>0</v>
      </c>
      <c r="Z1574" t="str">
        <f t="shared" si="1757"/>
        <v>0</v>
      </c>
      <c r="AA1574" t="str">
        <f t="shared" si="1757"/>
        <v>0</v>
      </c>
      <c r="AB1574" s="3" t="str">
        <f t="shared" si="1757"/>
        <v>0</v>
      </c>
      <c r="AC1574" t="str">
        <f t="shared" si="1757"/>
        <v>0</v>
      </c>
      <c r="AD1574" t="str">
        <f t="shared" si="1757"/>
        <v>0</v>
      </c>
      <c r="AE1574" t="str">
        <f t="shared" si="1758"/>
        <v>0</v>
      </c>
      <c r="AF1574" t="str">
        <f t="shared" si="1758"/>
        <v>0</v>
      </c>
      <c r="AG1574" t="str">
        <f t="shared" si="1758"/>
        <v>0</v>
      </c>
      <c r="AH1574" t="str">
        <f t="shared" si="1758"/>
        <v>0</v>
      </c>
      <c r="AI1574" t="str">
        <f t="shared" si="1758"/>
        <v>1</v>
      </c>
      <c r="AJ1574" t="str">
        <f t="shared" si="1758"/>
        <v>0</v>
      </c>
      <c r="AK1574" t="str">
        <f t="shared" si="1758"/>
        <v>0</v>
      </c>
      <c r="AL1574" t="str">
        <f t="shared" si="1758"/>
        <v>0</v>
      </c>
      <c r="AM1574" t="str">
        <f t="shared" si="1758"/>
        <v>0</v>
      </c>
      <c r="AN1574" t="str">
        <f t="shared" si="1758"/>
        <v>0</v>
      </c>
      <c r="AO1574" t="str">
        <f t="shared" si="1759"/>
        <v>0</v>
      </c>
      <c r="AP1574" t="str">
        <f t="shared" si="1759"/>
        <v>0</v>
      </c>
      <c r="AQ1574" t="str">
        <f t="shared" si="1759"/>
        <v>0</v>
      </c>
      <c r="AR1574" t="str">
        <f t="shared" si="1759"/>
        <v>0</v>
      </c>
      <c r="AS1574" t="str">
        <f t="shared" si="1759"/>
        <v>0</v>
      </c>
      <c r="AT1574" t="str">
        <f t="shared" si="1759"/>
        <v>0</v>
      </c>
      <c r="AU1574" t="str">
        <f t="shared" si="1759"/>
        <v>0</v>
      </c>
      <c r="AV1574" t="str">
        <f t="shared" si="1759"/>
        <v>0</v>
      </c>
      <c r="AW1574" t="str">
        <f t="shared" si="1759"/>
        <v>0</v>
      </c>
      <c r="AX1574" t="str">
        <f t="shared" si="1759"/>
        <v>0</v>
      </c>
      <c r="AY1574" t="str">
        <f t="shared" si="1759"/>
        <v>0</v>
      </c>
      <c r="AZ1574" s="22"/>
    </row>
    <row r="1575" spans="1:52" ht="15" customHeight="1">
      <c r="A1575" s="25" t="s">
        <v>1073</v>
      </c>
      <c r="B1575" s="92" t="str">
        <f t="shared" si="1755"/>
        <v>2403276E</v>
      </c>
      <c r="C1575" s="86">
        <v>45590.246956018498</v>
      </c>
      <c r="D1575" s="93" t="s">
        <v>1074</v>
      </c>
      <c r="E1575" s="3" t="b">
        <f>ISNUMBER(MATCH(Table1[[#This Row],[Email]],Attendance[Email],0))</f>
        <v>1</v>
      </c>
      <c r="F1575" s="3">
        <f t="shared" si="1753"/>
        <v>45590.580289351834</v>
      </c>
      <c r="G1575" s="21">
        <f>DAY(Table1[[#This Row],[Actual Time]])</f>
        <v>25</v>
      </c>
      <c r="H1575">
        <f>MONTH(Table1[[#This Row],[Actual Time]])</f>
        <v>10</v>
      </c>
      <c r="I1575">
        <f>YEAR(Table1[[#This Row],[Actual Time]])</f>
        <v>2024</v>
      </c>
      <c r="J1575" t="str">
        <f t="shared" si="1754"/>
        <v>25/10/2024</v>
      </c>
      <c r="K1575" s="3" t="str">
        <f t="shared" si="1756"/>
        <v>0</v>
      </c>
      <c r="L1575" t="str">
        <f t="shared" si="1756"/>
        <v>0</v>
      </c>
      <c r="M1575" t="str">
        <f t="shared" si="1756"/>
        <v>0</v>
      </c>
      <c r="N1575" t="str">
        <f t="shared" si="1756"/>
        <v>0</v>
      </c>
      <c r="O1575" t="str">
        <f t="shared" si="1756"/>
        <v>0</v>
      </c>
      <c r="P1575" t="str">
        <f t="shared" si="1756"/>
        <v>0</v>
      </c>
      <c r="Q1575" t="str">
        <f t="shared" si="1756"/>
        <v>0</v>
      </c>
      <c r="R1575" t="str">
        <f t="shared" si="1756"/>
        <v>0</v>
      </c>
      <c r="S1575" t="str">
        <f t="shared" si="1756"/>
        <v>0</v>
      </c>
      <c r="T1575" t="str">
        <f t="shared" si="1756"/>
        <v>0</v>
      </c>
      <c r="U1575" t="str">
        <f t="shared" si="1757"/>
        <v>0</v>
      </c>
      <c r="V1575" t="str">
        <f t="shared" si="1757"/>
        <v>0</v>
      </c>
      <c r="W1575" t="str">
        <f t="shared" si="1757"/>
        <v>0</v>
      </c>
      <c r="X1575" t="str">
        <f t="shared" si="1757"/>
        <v>0</v>
      </c>
      <c r="Y1575" t="str">
        <f t="shared" si="1757"/>
        <v>0</v>
      </c>
      <c r="Z1575" t="str">
        <f t="shared" si="1757"/>
        <v>0</v>
      </c>
      <c r="AA1575" t="str">
        <f t="shared" si="1757"/>
        <v>0</v>
      </c>
      <c r="AB1575" s="3" t="str">
        <f t="shared" si="1757"/>
        <v>0</v>
      </c>
      <c r="AC1575" t="str">
        <f t="shared" si="1757"/>
        <v>0</v>
      </c>
      <c r="AD1575" t="str">
        <f t="shared" si="1757"/>
        <v>0</v>
      </c>
      <c r="AE1575" t="str">
        <f t="shared" si="1758"/>
        <v>0</v>
      </c>
      <c r="AF1575" t="str">
        <f t="shared" si="1758"/>
        <v>0</v>
      </c>
      <c r="AG1575" t="str">
        <f t="shared" si="1758"/>
        <v>0</v>
      </c>
      <c r="AH1575" t="str">
        <f t="shared" si="1758"/>
        <v>0</v>
      </c>
      <c r="AI1575" t="str">
        <f t="shared" si="1758"/>
        <v>1</v>
      </c>
      <c r="AJ1575" t="str">
        <f t="shared" si="1758"/>
        <v>0</v>
      </c>
      <c r="AK1575" t="str">
        <f t="shared" si="1758"/>
        <v>0</v>
      </c>
      <c r="AL1575" t="str">
        <f t="shared" si="1758"/>
        <v>0</v>
      </c>
      <c r="AM1575" t="str">
        <f t="shared" si="1758"/>
        <v>0</v>
      </c>
      <c r="AN1575" t="str">
        <f t="shared" si="1758"/>
        <v>0</v>
      </c>
      <c r="AO1575" t="str">
        <f t="shared" si="1759"/>
        <v>0</v>
      </c>
      <c r="AP1575" t="str">
        <f t="shared" si="1759"/>
        <v>0</v>
      </c>
      <c r="AQ1575" t="str">
        <f t="shared" si="1759"/>
        <v>0</v>
      </c>
      <c r="AR1575" t="str">
        <f t="shared" si="1759"/>
        <v>0</v>
      </c>
      <c r="AS1575" t="str">
        <f t="shared" si="1759"/>
        <v>0</v>
      </c>
      <c r="AT1575" t="str">
        <f t="shared" si="1759"/>
        <v>0</v>
      </c>
      <c r="AU1575" t="str">
        <f t="shared" si="1759"/>
        <v>0</v>
      </c>
      <c r="AV1575" t="str">
        <f t="shared" si="1759"/>
        <v>0</v>
      </c>
      <c r="AW1575" t="str">
        <f t="shared" si="1759"/>
        <v>0</v>
      </c>
      <c r="AX1575" t="str">
        <f t="shared" si="1759"/>
        <v>0</v>
      </c>
      <c r="AY1575" t="str">
        <f t="shared" si="1759"/>
        <v>0</v>
      </c>
      <c r="AZ1575" s="22"/>
    </row>
    <row r="1576" spans="1:52" ht="15" customHeight="1">
      <c r="A1576" s="25" t="s">
        <v>118</v>
      </c>
      <c r="B1576" s="92" t="str">
        <f t="shared" si="1755"/>
        <v>2401360I</v>
      </c>
      <c r="C1576" s="86">
        <v>45589.666666666701</v>
      </c>
      <c r="D1576" s="93" t="s">
        <v>1113</v>
      </c>
      <c r="E1576" s="3" t="b">
        <f>ISNUMBER(MATCH(Table1[[#This Row],[Email]],Attendance[Email],0))</f>
        <v>1</v>
      </c>
      <c r="F1576" s="3">
        <f t="shared" si="1753"/>
        <v>45590.000000000036</v>
      </c>
      <c r="G1576" s="21">
        <f>DAY(Table1[[#This Row],[Actual Time]])</f>
        <v>25</v>
      </c>
      <c r="H1576">
        <f>MONTH(Table1[[#This Row],[Actual Time]])</f>
        <v>10</v>
      </c>
      <c r="I1576">
        <f>YEAR(Table1[[#This Row],[Actual Time]])</f>
        <v>2024</v>
      </c>
      <c r="J1576" t="str">
        <f t="shared" si="1754"/>
        <v>25/10/2024</v>
      </c>
      <c r="K1576" s="3" t="str">
        <f t="shared" si="1756"/>
        <v>0</v>
      </c>
      <c r="L1576" t="str">
        <f t="shared" si="1756"/>
        <v>0</v>
      </c>
      <c r="M1576" t="str">
        <f t="shared" si="1756"/>
        <v>0</v>
      </c>
      <c r="N1576" t="str">
        <f t="shared" si="1756"/>
        <v>0</v>
      </c>
      <c r="O1576" t="str">
        <f t="shared" si="1756"/>
        <v>0</v>
      </c>
      <c r="P1576" t="str">
        <f t="shared" si="1756"/>
        <v>0</v>
      </c>
      <c r="Q1576" t="str">
        <f t="shared" si="1756"/>
        <v>0</v>
      </c>
      <c r="R1576" t="str">
        <f t="shared" si="1756"/>
        <v>0</v>
      </c>
      <c r="S1576" t="str">
        <f t="shared" si="1756"/>
        <v>0</v>
      </c>
      <c r="T1576" t="str">
        <f t="shared" si="1756"/>
        <v>0</v>
      </c>
      <c r="U1576" t="str">
        <f t="shared" si="1757"/>
        <v>0</v>
      </c>
      <c r="V1576" t="str">
        <f t="shared" si="1757"/>
        <v>0</v>
      </c>
      <c r="W1576" t="str">
        <f t="shared" si="1757"/>
        <v>0</v>
      </c>
      <c r="X1576" t="str">
        <f t="shared" si="1757"/>
        <v>0</v>
      </c>
      <c r="Y1576" t="str">
        <f t="shared" si="1757"/>
        <v>0</v>
      </c>
      <c r="Z1576" t="str">
        <f t="shared" si="1757"/>
        <v>0</v>
      </c>
      <c r="AA1576" t="str">
        <f t="shared" si="1757"/>
        <v>0</v>
      </c>
      <c r="AB1576" s="3" t="str">
        <f t="shared" si="1757"/>
        <v>0</v>
      </c>
      <c r="AC1576" t="str">
        <f t="shared" si="1757"/>
        <v>0</v>
      </c>
      <c r="AD1576" t="str">
        <f t="shared" si="1757"/>
        <v>0</v>
      </c>
      <c r="AE1576" t="str">
        <f t="shared" si="1758"/>
        <v>0</v>
      </c>
      <c r="AF1576" t="str">
        <f t="shared" si="1758"/>
        <v>0</v>
      </c>
      <c r="AG1576" t="str">
        <f t="shared" si="1758"/>
        <v>0</v>
      </c>
      <c r="AH1576" t="str">
        <f t="shared" si="1758"/>
        <v>0</v>
      </c>
      <c r="AI1576" t="str">
        <f t="shared" si="1758"/>
        <v>1</v>
      </c>
      <c r="AJ1576" t="str">
        <f t="shared" si="1758"/>
        <v>0</v>
      </c>
      <c r="AK1576" t="str">
        <f t="shared" si="1758"/>
        <v>0</v>
      </c>
      <c r="AL1576" t="str">
        <f t="shared" si="1758"/>
        <v>0</v>
      </c>
      <c r="AM1576" t="str">
        <f t="shared" si="1758"/>
        <v>0</v>
      </c>
      <c r="AN1576" t="str">
        <f t="shared" si="1758"/>
        <v>0</v>
      </c>
      <c r="AO1576" t="str">
        <f t="shared" si="1759"/>
        <v>0</v>
      </c>
      <c r="AP1576" t="str">
        <f t="shared" si="1759"/>
        <v>0</v>
      </c>
      <c r="AQ1576" t="str">
        <f t="shared" si="1759"/>
        <v>0</v>
      </c>
      <c r="AR1576" t="str">
        <f t="shared" si="1759"/>
        <v>0</v>
      </c>
      <c r="AS1576" t="str">
        <f t="shared" si="1759"/>
        <v>0</v>
      </c>
      <c r="AT1576" t="str">
        <f t="shared" si="1759"/>
        <v>0</v>
      </c>
      <c r="AU1576" t="str">
        <f t="shared" si="1759"/>
        <v>0</v>
      </c>
      <c r="AV1576" t="str">
        <f t="shared" si="1759"/>
        <v>0</v>
      </c>
      <c r="AW1576" t="str">
        <f t="shared" si="1759"/>
        <v>0</v>
      </c>
      <c r="AX1576" t="str">
        <f t="shared" si="1759"/>
        <v>0</v>
      </c>
      <c r="AY1576" t="str">
        <f t="shared" si="1759"/>
        <v>0</v>
      </c>
      <c r="AZ1576" s="22" t="s">
        <v>1154</v>
      </c>
    </row>
    <row r="1577" spans="1:52" ht="15" customHeight="1">
      <c r="A1577" s="25" t="s">
        <v>262</v>
      </c>
      <c r="B1577" s="92" t="str">
        <f t="shared" si="1755"/>
        <v>2401771G</v>
      </c>
      <c r="C1577" s="86">
        <v>45590.257569444402</v>
      </c>
      <c r="D1577" s="93" t="s">
        <v>1046</v>
      </c>
      <c r="E1577" s="3" t="b">
        <f>ISNUMBER(MATCH(Table1[[#This Row],[Email]],Attendance[Email],0))</f>
        <v>1</v>
      </c>
      <c r="F1577" s="3">
        <f t="shared" si="1753"/>
        <v>45590.590902777738</v>
      </c>
      <c r="G1577" s="21">
        <f>DAY(Table1[[#This Row],[Actual Time]])</f>
        <v>25</v>
      </c>
      <c r="H1577">
        <f>MONTH(Table1[[#This Row],[Actual Time]])</f>
        <v>10</v>
      </c>
      <c r="I1577">
        <f>YEAR(Table1[[#This Row],[Actual Time]])</f>
        <v>2024</v>
      </c>
      <c r="J1577" t="str">
        <f t="shared" si="1754"/>
        <v>25/10/2024</v>
      </c>
      <c r="K1577" s="3" t="str">
        <f t="shared" si="1756"/>
        <v>0</v>
      </c>
      <c r="L1577" t="str">
        <f t="shared" si="1756"/>
        <v>0</v>
      </c>
      <c r="M1577" t="str">
        <f t="shared" si="1756"/>
        <v>0</v>
      </c>
      <c r="N1577" t="str">
        <f t="shared" si="1756"/>
        <v>0</v>
      </c>
      <c r="O1577" t="str">
        <f t="shared" si="1756"/>
        <v>0</v>
      </c>
      <c r="P1577" t="str">
        <f t="shared" si="1756"/>
        <v>0</v>
      </c>
      <c r="Q1577" t="str">
        <f t="shared" si="1756"/>
        <v>0</v>
      </c>
      <c r="R1577" t="str">
        <f t="shared" si="1756"/>
        <v>0</v>
      </c>
      <c r="S1577" t="str">
        <f t="shared" si="1756"/>
        <v>0</v>
      </c>
      <c r="T1577" t="str">
        <f t="shared" si="1756"/>
        <v>0</v>
      </c>
      <c r="U1577" t="str">
        <f t="shared" si="1757"/>
        <v>0</v>
      </c>
      <c r="V1577" t="str">
        <f t="shared" si="1757"/>
        <v>0</v>
      </c>
      <c r="W1577" t="str">
        <f t="shared" si="1757"/>
        <v>0</v>
      </c>
      <c r="X1577" t="str">
        <f t="shared" si="1757"/>
        <v>0</v>
      </c>
      <c r="Y1577" t="str">
        <f t="shared" si="1757"/>
        <v>0</v>
      </c>
      <c r="Z1577" t="str">
        <f t="shared" si="1757"/>
        <v>0</v>
      </c>
      <c r="AA1577" t="str">
        <f t="shared" si="1757"/>
        <v>0</v>
      </c>
      <c r="AB1577" s="3" t="str">
        <f t="shared" si="1757"/>
        <v>0</v>
      </c>
      <c r="AC1577" t="str">
        <f t="shared" si="1757"/>
        <v>0</v>
      </c>
      <c r="AD1577" t="str">
        <f t="shared" si="1757"/>
        <v>0</v>
      </c>
      <c r="AE1577" t="str">
        <f t="shared" si="1758"/>
        <v>0</v>
      </c>
      <c r="AF1577" t="str">
        <f t="shared" si="1758"/>
        <v>0</v>
      </c>
      <c r="AG1577" t="str">
        <f t="shared" si="1758"/>
        <v>0</v>
      </c>
      <c r="AH1577" t="str">
        <f t="shared" si="1758"/>
        <v>0</v>
      </c>
      <c r="AI1577" t="str">
        <f t="shared" si="1758"/>
        <v>1</v>
      </c>
      <c r="AJ1577" t="str">
        <f t="shared" si="1758"/>
        <v>0</v>
      </c>
      <c r="AK1577" t="str">
        <f t="shared" si="1758"/>
        <v>0</v>
      </c>
      <c r="AL1577" t="str">
        <f t="shared" si="1758"/>
        <v>0</v>
      </c>
      <c r="AM1577" t="str">
        <f t="shared" si="1758"/>
        <v>0</v>
      </c>
      <c r="AN1577" t="str">
        <f t="shared" si="1758"/>
        <v>0</v>
      </c>
      <c r="AO1577" t="str">
        <f t="shared" si="1759"/>
        <v>0</v>
      </c>
      <c r="AP1577" t="str">
        <f t="shared" si="1759"/>
        <v>0</v>
      </c>
      <c r="AQ1577" t="str">
        <f t="shared" si="1759"/>
        <v>0</v>
      </c>
      <c r="AR1577" t="str">
        <f t="shared" si="1759"/>
        <v>0</v>
      </c>
      <c r="AS1577" t="str">
        <f t="shared" si="1759"/>
        <v>0</v>
      </c>
      <c r="AT1577" t="str">
        <f t="shared" si="1759"/>
        <v>0</v>
      </c>
      <c r="AU1577" t="str">
        <f t="shared" si="1759"/>
        <v>0</v>
      </c>
      <c r="AV1577" t="str">
        <f t="shared" si="1759"/>
        <v>0</v>
      </c>
      <c r="AW1577" t="str">
        <f t="shared" si="1759"/>
        <v>0</v>
      </c>
      <c r="AX1577" t="str">
        <f t="shared" si="1759"/>
        <v>0</v>
      </c>
      <c r="AY1577" t="str">
        <f t="shared" si="1759"/>
        <v>0</v>
      </c>
      <c r="AZ1577" s="22"/>
    </row>
    <row r="1578" spans="1:52" ht="15" customHeight="1">
      <c r="A1578" s="25" t="s">
        <v>701</v>
      </c>
      <c r="B1578" s="92" t="str">
        <f t="shared" si="1755"/>
        <v>2404333C</v>
      </c>
      <c r="C1578" s="86">
        <v>45589.666666666701</v>
      </c>
      <c r="D1578" s="93" t="s">
        <v>1118</v>
      </c>
      <c r="E1578" s="3" t="b">
        <f>ISNUMBER(MATCH(Table1[[#This Row],[Email]],Attendance[Email],0))</f>
        <v>1</v>
      </c>
      <c r="F1578" s="3">
        <f t="shared" si="1753"/>
        <v>45590.000000000036</v>
      </c>
      <c r="G1578" s="21">
        <f>DAY(Table1[[#This Row],[Actual Time]])</f>
        <v>25</v>
      </c>
      <c r="H1578">
        <f>MONTH(Table1[[#This Row],[Actual Time]])</f>
        <v>10</v>
      </c>
      <c r="I1578">
        <f>YEAR(Table1[[#This Row],[Actual Time]])</f>
        <v>2024</v>
      </c>
      <c r="J1578" t="str">
        <f t="shared" si="1754"/>
        <v>25/10/2024</v>
      </c>
      <c r="K1578" s="3" t="str">
        <f t="shared" si="1756"/>
        <v>0</v>
      </c>
      <c r="L1578" t="str">
        <f t="shared" si="1756"/>
        <v>0</v>
      </c>
      <c r="M1578" t="str">
        <f t="shared" si="1756"/>
        <v>0</v>
      </c>
      <c r="N1578" t="str">
        <f t="shared" si="1756"/>
        <v>0</v>
      </c>
      <c r="O1578" t="str">
        <f t="shared" si="1756"/>
        <v>0</v>
      </c>
      <c r="P1578" t="str">
        <f t="shared" si="1756"/>
        <v>0</v>
      </c>
      <c r="Q1578" t="str">
        <f t="shared" si="1756"/>
        <v>0</v>
      </c>
      <c r="R1578" t="str">
        <f t="shared" si="1756"/>
        <v>0</v>
      </c>
      <c r="S1578" t="str">
        <f t="shared" si="1756"/>
        <v>0</v>
      </c>
      <c r="T1578" t="str">
        <f t="shared" si="1756"/>
        <v>0</v>
      </c>
      <c r="U1578" t="str">
        <f t="shared" si="1757"/>
        <v>0</v>
      </c>
      <c r="V1578" t="str">
        <f t="shared" si="1757"/>
        <v>0</v>
      </c>
      <c r="W1578" t="str">
        <f t="shared" si="1757"/>
        <v>0</v>
      </c>
      <c r="X1578" t="str">
        <f t="shared" si="1757"/>
        <v>0</v>
      </c>
      <c r="Y1578" t="str">
        <f t="shared" si="1757"/>
        <v>0</v>
      </c>
      <c r="Z1578" t="str">
        <f t="shared" si="1757"/>
        <v>0</v>
      </c>
      <c r="AA1578" t="str">
        <f t="shared" si="1757"/>
        <v>0</v>
      </c>
      <c r="AB1578" s="3" t="str">
        <f t="shared" si="1757"/>
        <v>0</v>
      </c>
      <c r="AC1578" t="str">
        <f t="shared" si="1757"/>
        <v>0</v>
      </c>
      <c r="AD1578" t="str">
        <f t="shared" si="1757"/>
        <v>0</v>
      </c>
      <c r="AE1578" t="str">
        <f t="shared" si="1758"/>
        <v>0</v>
      </c>
      <c r="AF1578" t="str">
        <f t="shared" si="1758"/>
        <v>0</v>
      </c>
      <c r="AG1578" t="str">
        <f t="shared" si="1758"/>
        <v>0</v>
      </c>
      <c r="AH1578" t="str">
        <f t="shared" si="1758"/>
        <v>0</v>
      </c>
      <c r="AI1578" t="str">
        <f t="shared" si="1758"/>
        <v>1</v>
      </c>
      <c r="AJ1578" t="str">
        <f t="shared" si="1758"/>
        <v>0</v>
      </c>
      <c r="AK1578" t="str">
        <f t="shared" si="1758"/>
        <v>0</v>
      </c>
      <c r="AL1578" t="str">
        <f t="shared" si="1758"/>
        <v>0</v>
      </c>
      <c r="AM1578" t="str">
        <f t="shared" si="1758"/>
        <v>0</v>
      </c>
      <c r="AN1578" t="str">
        <f t="shared" si="1758"/>
        <v>0</v>
      </c>
      <c r="AO1578" t="str">
        <f t="shared" si="1759"/>
        <v>0</v>
      </c>
      <c r="AP1578" t="str">
        <f t="shared" si="1759"/>
        <v>0</v>
      </c>
      <c r="AQ1578" t="str">
        <f t="shared" si="1759"/>
        <v>0</v>
      </c>
      <c r="AR1578" t="str">
        <f t="shared" si="1759"/>
        <v>0</v>
      </c>
      <c r="AS1578" t="str">
        <f t="shared" si="1759"/>
        <v>0</v>
      </c>
      <c r="AT1578" t="str">
        <f t="shared" si="1759"/>
        <v>0</v>
      </c>
      <c r="AU1578" t="str">
        <f t="shared" si="1759"/>
        <v>0</v>
      </c>
      <c r="AV1578" t="str">
        <f t="shared" si="1759"/>
        <v>0</v>
      </c>
      <c r="AW1578" t="str">
        <f t="shared" si="1759"/>
        <v>0</v>
      </c>
      <c r="AX1578" t="str">
        <f t="shared" si="1759"/>
        <v>0</v>
      </c>
      <c r="AY1578" t="str">
        <f t="shared" si="1759"/>
        <v>0</v>
      </c>
      <c r="AZ1578" s="22" t="s">
        <v>1155</v>
      </c>
    </row>
    <row r="1579" spans="1:52" ht="15" customHeight="1">
      <c r="A1579" s="25" t="s">
        <v>686</v>
      </c>
      <c r="B1579" s="92" t="str">
        <f t="shared" si="1755"/>
        <v>2404241H</v>
      </c>
      <c r="C1579" s="86">
        <v>45590.258611111101</v>
      </c>
      <c r="D1579" s="93" t="s">
        <v>1150</v>
      </c>
      <c r="E1579" s="3" t="b">
        <f>ISNUMBER(MATCH(Table1[[#This Row],[Email]],Attendance[Email],0))</f>
        <v>1</v>
      </c>
      <c r="F1579" s="3">
        <f t="shared" si="1753"/>
        <v>45590.591944444437</v>
      </c>
      <c r="G1579" s="21">
        <f>DAY(Table1[[#This Row],[Actual Time]])</f>
        <v>25</v>
      </c>
      <c r="H1579">
        <f>MONTH(Table1[[#This Row],[Actual Time]])</f>
        <v>10</v>
      </c>
      <c r="I1579">
        <f>YEAR(Table1[[#This Row],[Actual Time]])</f>
        <v>2024</v>
      </c>
      <c r="J1579" t="str">
        <f t="shared" si="1754"/>
        <v>25/10/2024</v>
      </c>
      <c r="K1579" s="3" t="str">
        <f t="shared" ref="K1579:T1588" si="1760">IF(K$1=$J1579,"1","0")</f>
        <v>0</v>
      </c>
      <c r="L1579" t="str">
        <f t="shared" si="1760"/>
        <v>0</v>
      </c>
      <c r="M1579" t="str">
        <f t="shared" si="1760"/>
        <v>0</v>
      </c>
      <c r="N1579" t="str">
        <f t="shared" si="1760"/>
        <v>0</v>
      </c>
      <c r="O1579" t="str">
        <f t="shared" si="1760"/>
        <v>0</v>
      </c>
      <c r="P1579" t="str">
        <f t="shared" si="1760"/>
        <v>0</v>
      </c>
      <c r="Q1579" t="str">
        <f t="shared" si="1760"/>
        <v>0</v>
      </c>
      <c r="R1579" t="str">
        <f t="shared" si="1760"/>
        <v>0</v>
      </c>
      <c r="S1579" t="str">
        <f t="shared" si="1760"/>
        <v>0</v>
      </c>
      <c r="T1579" t="str">
        <f t="shared" si="1760"/>
        <v>0</v>
      </c>
      <c r="U1579" t="str">
        <f t="shared" ref="U1579:AD1588" si="1761">IF(U$1=$J1579,"1","0")</f>
        <v>0</v>
      </c>
      <c r="V1579" t="str">
        <f t="shared" si="1761"/>
        <v>0</v>
      </c>
      <c r="W1579" t="str">
        <f t="shared" si="1761"/>
        <v>0</v>
      </c>
      <c r="X1579" t="str">
        <f t="shared" si="1761"/>
        <v>0</v>
      </c>
      <c r="Y1579" t="str">
        <f t="shared" si="1761"/>
        <v>0</v>
      </c>
      <c r="Z1579" t="str">
        <f t="shared" si="1761"/>
        <v>0</v>
      </c>
      <c r="AA1579" t="str">
        <f t="shared" si="1761"/>
        <v>0</v>
      </c>
      <c r="AB1579" s="3" t="str">
        <f t="shared" si="1761"/>
        <v>0</v>
      </c>
      <c r="AC1579" t="str">
        <f t="shared" si="1761"/>
        <v>0</v>
      </c>
      <c r="AD1579" t="str">
        <f t="shared" si="1761"/>
        <v>0</v>
      </c>
      <c r="AE1579" t="str">
        <f t="shared" ref="AE1579:AN1588" si="1762">IF(AE$1=$J1579,"1","0")</f>
        <v>0</v>
      </c>
      <c r="AF1579" t="str">
        <f t="shared" si="1762"/>
        <v>0</v>
      </c>
      <c r="AG1579" t="str">
        <f t="shared" si="1762"/>
        <v>0</v>
      </c>
      <c r="AH1579" t="str">
        <f t="shared" si="1762"/>
        <v>0</v>
      </c>
      <c r="AI1579" t="str">
        <f t="shared" si="1762"/>
        <v>1</v>
      </c>
      <c r="AJ1579" t="str">
        <f t="shared" si="1762"/>
        <v>0</v>
      </c>
      <c r="AK1579" t="str">
        <f t="shared" si="1762"/>
        <v>0</v>
      </c>
      <c r="AL1579" t="str">
        <f t="shared" si="1762"/>
        <v>0</v>
      </c>
      <c r="AM1579" t="str">
        <f t="shared" si="1762"/>
        <v>0</v>
      </c>
      <c r="AN1579" t="str">
        <f t="shared" si="1762"/>
        <v>0</v>
      </c>
      <c r="AO1579" t="str">
        <f t="shared" ref="AO1579:AY1588" si="1763">IF(AO$1=$J1579,"1","0")</f>
        <v>0</v>
      </c>
      <c r="AP1579" t="str">
        <f t="shared" si="1763"/>
        <v>0</v>
      </c>
      <c r="AQ1579" t="str">
        <f t="shared" si="1763"/>
        <v>0</v>
      </c>
      <c r="AR1579" t="str">
        <f t="shared" si="1763"/>
        <v>0</v>
      </c>
      <c r="AS1579" t="str">
        <f t="shared" si="1763"/>
        <v>0</v>
      </c>
      <c r="AT1579" t="str">
        <f t="shared" si="1763"/>
        <v>0</v>
      </c>
      <c r="AU1579" t="str">
        <f t="shared" si="1763"/>
        <v>0</v>
      </c>
      <c r="AV1579" t="str">
        <f t="shared" si="1763"/>
        <v>0</v>
      </c>
      <c r="AW1579" t="str">
        <f t="shared" si="1763"/>
        <v>0</v>
      </c>
      <c r="AX1579" t="str">
        <f t="shared" si="1763"/>
        <v>0</v>
      </c>
      <c r="AY1579" t="str">
        <f t="shared" si="1763"/>
        <v>0</v>
      </c>
      <c r="AZ1579" s="22"/>
    </row>
    <row r="1580" spans="1:52" ht="15" customHeight="1">
      <c r="A1580" s="25" t="s">
        <v>477</v>
      </c>
      <c r="B1580" s="92" t="str">
        <f t="shared" si="1755"/>
        <v>2401658F</v>
      </c>
      <c r="C1580" s="86">
        <v>45589.666666666701</v>
      </c>
      <c r="D1580" s="93" t="s">
        <v>1062</v>
      </c>
      <c r="E1580" s="3" t="b">
        <f>ISNUMBER(MATCH(Table1[[#This Row],[Email]],Attendance[Email],0))</f>
        <v>1</v>
      </c>
      <c r="F1580" s="3">
        <f t="shared" si="1753"/>
        <v>45590.000000000036</v>
      </c>
      <c r="G1580" s="21">
        <f>DAY(Table1[[#This Row],[Actual Time]])</f>
        <v>25</v>
      </c>
      <c r="H1580">
        <f>MONTH(Table1[[#This Row],[Actual Time]])</f>
        <v>10</v>
      </c>
      <c r="I1580">
        <f>YEAR(Table1[[#This Row],[Actual Time]])</f>
        <v>2024</v>
      </c>
      <c r="J1580" t="str">
        <f t="shared" si="1754"/>
        <v>25/10/2024</v>
      </c>
      <c r="K1580" s="3" t="str">
        <f t="shared" si="1760"/>
        <v>0</v>
      </c>
      <c r="L1580" t="str">
        <f t="shared" si="1760"/>
        <v>0</v>
      </c>
      <c r="M1580" t="str">
        <f t="shared" si="1760"/>
        <v>0</v>
      </c>
      <c r="N1580" t="str">
        <f t="shared" si="1760"/>
        <v>0</v>
      </c>
      <c r="O1580" t="str">
        <f t="shared" si="1760"/>
        <v>0</v>
      </c>
      <c r="P1580" t="str">
        <f t="shared" si="1760"/>
        <v>0</v>
      </c>
      <c r="Q1580" t="str">
        <f t="shared" si="1760"/>
        <v>0</v>
      </c>
      <c r="R1580" t="str">
        <f t="shared" si="1760"/>
        <v>0</v>
      </c>
      <c r="S1580" t="str">
        <f t="shared" si="1760"/>
        <v>0</v>
      </c>
      <c r="T1580" t="str">
        <f t="shared" si="1760"/>
        <v>0</v>
      </c>
      <c r="U1580" t="str">
        <f t="shared" si="1761"/>
        <v>0</v>
      </c>
      <c r="V1580" t="str">
        <f t="shared" si="1761"/>
        <v>0</v>
      </c>
      <c r="W1580" t="str">
        <f t="shared" si="1761"/>
        <v>0</v>
      </c>
      <c r="X1580" t="str">
        <f t="shared" si="1761"/>
        <v>0</v>
      </c>
      <c r="Y1580" t="str">
        <f t="shared" si="1761"/>
        <v>0</v>
      </c>
      <c r="Z1580" t="str">
        <f t="shared" si="1761"/>
        <v>0</v>
      </c>
      <c r="AA1580" t="str">
        <f t="shared" si="1761"/>
        <v>0</v>
      </c>
      <c r="AB1580" s="3" t="str">
        <f t="shared" si="1761"/>
        <v>0</v>
      </c>
      <c r="AC1580" t="str">
        <f t="shared" si="1761"/>
        <v>0</v>
      </c>
      <c r="AD1580" t="str">
        <f t="shared" si="1761"/>
        <v>0</v>
      </c>
      <c r="AE1580" t="str">
        <f t="shared" si="1762"/>
        <v>0</v>
      </c>
      <c r="AF1580" t="str">
        <f t="shared" si="1762"/>
        <v>0</v>
      </c>
      <c r="AG1580" t="str">
        <f t="shared" si="1762"/>
        <v>0</v>
      </c>
      <c r="AH1580" t="str">
        <f t="shared" si="1762"/>
        <v>0</v>
      </c>
      <c r="AI1580" t="str">
        <f t="shared" si="1762"/>
        <v>1</v>
      </c>
      <c r="AJ1580" t="str">
        <f t="shared" si="1762"/>
        <v>0</v>
      </c>
      <c r="AK1580" t="str">
        <f t="shared" si="1762"/>
        <v>0</v>
      </c>
      <c r="AL1580" t="str">
        <f t="shared" si="1762"/>
        <v>0</v>
      </c>
      <c r="AM1580" t="str">
        <f t="shared" si="1762"/>
        <v>0</v>
      </c>
      <c r="AN1580" t="str">
        <f t="shared" si="1762"/>
        <v>0</v>
      </c>
      <c r="AO1580" t="str">
        <f t="shared" si="1763"/>
        <v>0</v>
      </c>
      <c r="AP1580" t="str">
        <f t="shared" si="1763"/>
        <v>0</v>
      </c>
      <c r="AQ1580" t="str">
        <f t="shared" si="1763"/>
        <v>0</v>
      </c>
      <c r="AR1580" t="str">
        <f t="shared" si="1763"/>
        <v>0</v>
      </c>
      <c r="AS1580" t="str">
        <f t="shared" si="1763"/>
        <v>0</v>
      </c>
      <c r="AT1580" t="str">
        <f t="shared" si="1763"/>
        <v>0</v>
      </c>
      <c r="AU1580" t="str">
        <f t="shared" si="1763"/>
        <v>0</v>
      </c>
      <c r="AV1580" t="str">
        <f t="shared" si="1763"/>
        <v>0</v>
      </c>
      <c r="AW1580" t="str">
        <f t="shared" si="1763"/>
        <v>0</v>
      </c>
      <c r="AX1580" t="str">
        <f t="shared" si="1763"/>
        <v>0</v>
      </c>
      <c r="AY1580" t="str">
        <f t="shared" si="1763"/>
        <v>0</v>
      </c>
      <c r="AZ1580" s="22" t="s">
        <v>1156</v>
      </c>
    </row>
    <row r="1581" spans="1:52" ht="15" customHeight="1">
      <c r="A1581" s="25" t="s">
        <v>591</v>
      </c>
      <c r="B1581" s="92" t="str">
        <f t="shared" si="1755"/>
        <v>2401267F</v>
      </c>
      <c r="C1581" s="86">
        <v>45590.279745370397</v>
      </c>
      <c r="D1581" s="93" t="s">
        <v>1080</v>
      </c>
      <c r="E1581" s="3" t="b">
        <f>ISNUMBER(MATCH(Table1[[#This Row],[Email]],Attendance[Email],0))</f>
        <v>1</v>
      </c>
      <c r="F1581" s="3">
        <f t="shared" si="1753"/>
        <v>45590.613078703733</v>
      </c>
      <c r="G1581" s="21">
        <f>DAY(Table1[[#This Row],[Actual Time]])</f>
        <v>25</v>
      </c>
      <c r="H1581">
        <f>MONTH(Table1[[#This Row],[Actual Time]])</f>
        <v>10</v>
      </c>
      <c r="I1581">
        <f>YEAR(Table1[[#This Row],[Actual Time]])</f>
        <v>2024</v>
      </c>
      <c r="J1581" t="str">
        <f t="shared" si="1754"/>
        <v>25/10/2024</v>
      </c>
      <c r="K1581" s="3" t="str">
        <f t="shared" si="1760"/>
        <v>0</v>
      </c>
      <c r="L1581" t="str">
        <f t="shared" si="1760"/>
        <v>0</v>
      </c>
      <c r="M1581" t="str">
        <f t="shared" si="1760"/>
        <v>0</v>
      </c>
      <c r="N1581" t="str">
        <f t="shared" si="1760"/>
        <v>0</v>
      </c>
      <c r="O1581" t="str">
        <f t="shared" si="1760"/>
        <v>0</v>
      </c>
      <c r="P1581" t="str">
        <f t="shared" si="1760"/>
        <v>0</v>
      </c>
      <c r="Q1581" t="str">
        <f t="shared" si="1760"/>
        <v>0</v>
      </c>
      <c r="R1581" t="str">
        <f t="shared" si="1760"/>
        <v>0</v>
      </c>
      <c r="S1581" t="str">
        <f t="shared" si="1760"/>
        <v>0</v>
      </c>
      <c r="T1581" t="str">
        <f t="shared" si="1760"/>
        <v>0</v>
      </c>
      <c r="U1581" t="str">
        <f t="shared" si="1761"/>
        <v>0</v>
      </c>
      <c r="V1581" t="str">
        <f t="shared" si="1761"/>
        <v>0</v>
      </c>
      <c r="W1581" t="str">
        <f t="shared" si="1761"/>
        <v>0</v>
      </c>
      <c r="X1581" t="str">
        <f t="shared" si="1761"/>
        <v>0</v>
      </c>
      <c r="Y1581" t="str">
        <f t="shared" si="1761"/>
        <v>0</v>
      </c>
      <c r="Z1581" t="str">
        <f t="shared" si="1761"/>
        <v>0</v>
      </c>
      <c r="AA1581" t="str">
        <f t="shared" si="1761"/>
        <v>0</v>
      </c>
      <c r="AB1581" s="3" t="str">
        <f t="shared" si="1761"/>
        <v>0</v>
      </c>
      <c r="AC1581" t="str">
        <f t="shared" si="1761"/>
        <v>0</v>
      </c>
      <c r="AD1581" t="str">
        <f t="shared" si="1761"/>
        <v>0</v>
      </c>
      <c r="AE1581" t="str">
        <f t="shared" si="1762"/>
        <v>0</v>
      </c>
      <c r="AF1581" t="str">
        <f t="shared" si="1762"/>
        <v>0</v>
      </c>
      <c r="AG1581" t="str">
        <f t="shared" si="1762"/>
        <v>0</v>
      </c>
      <c r="AH1581" t="str">
        <f t="shared" si="1762"/>
        <v>0</v>
      </c>
      <c r="AI1581" t="str">
        <f t="shared" si="1762"/>
        <v>1</v>
      </c>
      <c r="AJ1581" t="str">
        <f t="shared" si="1762"/>
        <v>0</v>
      </c>
      <c r="AK1581" t="str">
        <f t="shared" si="1762"/>
        <v>0</v>
      </c>
      <c r="AL1581" t="str">
        <f t="shared" si="1762"/>
        <v>0</v>
      </c>
      <c r="AM1581" t="str">
        <f t="shared" si="1762"/>
        <v>0</v>
      </c>
      <c r="AN1581" t="str">
        <f t="shared" si="1762"/>
        <v>0</v>
      </c>
      <c r="AO1581" t="str">
        <f t="shared" si="1763"/>
        <v>0</v>
      </c>
      <c r="AP1581" t="str">
        <f t="shared" si="1763"/>
        <v>0</v>
      </c>
      <c r="AQ1581" t="str">
        <f t="shared" si="1763"/>
        <v>0</v>
      </c>
      <c r="AR1581" t="str">
        <f t="shared" si="1763"/>
        <v>0</v>
      </c>
      <c r="AS1581" t="str">
        <f t="shared" si="1763"/>
        <v>0</v>
      </c>
      <c r="AT1581" t="str">
        <f t="shared" si="1763"/>
        <v>0</v>
      </c>
      <c r="AU1581" t="str">
        <f t="shared" si="1763"/>
        <v>0</v>
      </c>
      <c r="AV1581" t="str">
        <f t="shared" si="1763"/>
        <v>0</v>
      </c>
      <c r="AW1581" t="str">
        <f t="shared" si="1763"/>
        <v>0</v>
      </c>
      <c r="AX1581" t="str">
        <f t="shared" si="1763"/>
        <v>0</v>
      </c>
      <c r="AY1581" t="str">
        <f t="shared" si="1763"/>
        <v>0</v>
      </c>
      <c r="AZ1581" s="22"/>
    </row>
    <row r="1582" spans="1:52" ht="15" customHeight="1">
      <c r="A1582" s="25" t="s">
        <v>711</v>
      </c>
      <c r="B1582" s="92" t="str">
        <f t="shared" si="1755"/>
        <v>2400738G</v>
      </c>
      <c r="C1582" s="86">
        <v>45589.666666666701</v>
      </c>
      <c r="D1582" s="93" t="s">
        <v>1152</v>
      </c>
      <c r="E1582" s="3" t="b">
        <f>ISNUMBER(MATCH(Table1[[#This Row],[Email]],Attendance[Email],0))</f>
        <v>1</v>
      </c>
      <c r="F1582" s="3">
        <f t="shared" si="1753"/>
        <v>45590.000000000036</v>
      </c>
      <c r="G1582" s="21">
        <f>DAY(Table1[[#This Row],[Actual Time]])</f>
        <v>25</v>
      </c>
      <c r="H1582">
        <f>MONTH(Table1[[#This Row],[Actual Time]])</f>
        <v>10</v>
      </c>
      <c r="I1582">
        <f>YEAR(Table1[[#This Row],[Actual Time]])</f>
        <v>2024</v>
      </c>
      <c r="J1582" t="str">
        <f t="shared" si="1754"/>
        <v>25/10/2024</v>
      </c>
      <c r="K1582" s="3" t="str">
        <f t="shared" si="1760"/>
        <v>0</v>
      </c>
      <c r="L1582" t="str">
        <f t="shared" si="1760"/>
        <v>0</v>
      </c>
      <c r="M1582" t="str">
        <f t="shared" si="1760"/>
        <v>0</v>
      </c>
      <c r="N1582" t="str">
        <f t="shared" si="1760"/>
        <v>0</v>
      </c>
      <c r="O1582" t="str">
        <f t="shared" si="1760"/>
        <v>0</v>
      </c>
      <c r="P1582" t="str">
        <f t="shared" si="1760"/>
        <v>0</v>
      </c>
      <c r="Q1582" t="str">
        <f t="shared" si="1760"/>
        <v>0</v>
      </c>
      <c r="R1582" t="str">
        <f t="shared" si="1760"/>
        <v>0</v>
      </c>
      <c r="S1582" t="str">
        <f t="shared" si="1760"/>
        <v>0</v>
      </c>
      <c r="T1582" t="str">
        <f t="shared" si="1760"/>
        <v>0</v>
      </c>
      <c r="U1582" t="str">
        <f t="shared" si="1761"/>
        <v>0</v>
      </c>
      <c r="V1582" t="str">
        <f t="shared" si="1761"/>
        <v>0</v>
      </c>
      <c r="W1582" t="str">
        <f t="shared" si="1761"/>
        <v>0</v>
      </c>
      <c r="X1582" t="str">
        <f t="shared" si="1761"/>
        <v>0</v>
      </c>
      <c r="Y1582" t="str">
        <f t="shared" si="1761"/>
        <v>0</v>
      </c>
      <c r="Z1582" t="str">
        <f t="shared" si="1761"/>
        <v>0</v>
      </c>
      <c r="AA1582" t="str">
        <f t="shared" si="1761"/>
        <v>0</v>
      </c>
      <c r="AB1582" s="3" t="str">
        <f t="shared" si="1761"/>
        <v>0</v>
      </c>
      <c r="AC1582" t="str">
        <f t="shared" si="1761"/>
        <v>0</v>
      </c>
      <c r="AD1582" t="str">
        <f t="shared" si="1761"/>
        <v>0</v>
      </c>
      <c r="AE1582" t="str">
        <f t="shared" si="1762"/>
        <v>0</v>
      </c>
      <c r="AF1582" t="str">
        <f t="shared" si="1762"/>
        <v>0</v>
      </c>
      <c r="AG1582" t="str">
        <f t="shared" si="1762"/>
        <v>0</v>
      </c>
      <c r="AH1582" t="str">
        <f t="shared" si="1762"/>
        <v>0</v>
      </c>
      <c r="AI1582" t="str">
        <f t="shared" si="1762"/>
        <v>1</v>
      </c>
      <c r="AJ1582" t="str">
        <f t="shared" si="1762"/>
        <v>0</v>
      </c>
      <c r="AK1582" t="str">
        <f t="shared" si="1762"/>
        <v>0</v>
      </c>
      <c r="AL1582" t="str">
        <f t="shared" si="1762"/>
        <v>0</v>
      </c>
      <c r="AM1582" t="str">
        <f t="shared" si="1762"/>
        <v>0</v>
      </c>
      <c r="AN1582" t="str">
        <f t="shared" si="1762"/>
        <v>0</v>
      </c>
      <c r="AO1582" t="str">
        <f t="shared" si="1763"/>
        <v>0</v>
      </c>
      <c r="AP1582" t="str">
        <f t="shared" si="1763"/>
        <v>0</v>
      </c>
      <c r="AQ1582" t="str">
        <f t="shared" si="1763"/>
        <v>0</v>
      </c>
      <c r="AR1582" t="str">
        <f t="shared" si="1763"/>
        <v>0</v>
      </c>
      <c r="AS1582" t="str">
        <f t="shared" si="1763"/>
        <v>0</v>
      </c>
      <c r="AT1582" t="str">
        <f t="shared" si="1763"/>
        <v>0</v>
      </c>
      <c r="AU1582" t="str">
        <f t="shared" si="1763"/>
        <v>0</v>
      </c>
      <c r="AV1582" t="str">
        <f t="shared" si="1763"/>
        <v>0</v>
      </c>
      <c r="AW1582" t="str">
        <f t="shared" si="1763"/>
        <v>0</v>
      </c>
      <c r="AX1582" t="str">
        <f t="shared" si="1763"/>
        <v>0</v>
      </c>
      <c r="AY1582" t="str">
        <f t="shared" si="1763"/>
        <v>0</v>
      </c>
      <c r="AZ1582" s="22" t="s">
        <v>1157</v>
      </c>
    </row>
    <row r="1583" spans="1:52" ht="15" customHeight="1">
      <c r="A1583" s="25" t="s">
        <v>134</v>
      </c>
      <c r="B1583" s="92" t="str">
        <f t="shared" si="1755"/>
        <v>2401051D</v>
      </c>
      <c r="C1583" s="86">
        <v>45589.666666666701</v>
      </c>
      <c r="D1583" s="93" t="s">
        <v>1055</v>
      </c>
      <c r="E1583" s="3" t="b">
        <f>ISNUMBER(MATCH(Table1[[#This Row],[Email]],Attendance[Email],0))</f>
        <v>1</v>
      </c>
      <c r="F1583" s="3">
        <f t="shared" si="1753"/>
        <v>45590.000000000036</v>
      </c>
      <c r="G1583" s="21">
        <f>DAY(Table1[[#This Row],[Actual Time]])</f>
        <v>25</v>
      </c>
      <c r="H1583">
        <f>MONTH(Table1[[#This Row],[Actual Time]])</f>
        <v>10</v>
      </c>
      <c r="I1583">
        <f>YEAR(Table1[[#This Row],[Actual Time]])</f>
        <v>2024</v>
      </c>
      <c r="J1583" t="str">
        <f t="shared" si="1754"/>
        <v>25/10/2024</v>
      </c>
      <c r="K1583" s="3" t="str">
        <f t="shared" si="1760"/>
        <v>0</v>
      </c>
      <c r="L1583" t="str">
        <f t="shared" si="1760"/>
        <v>0</v>
      </c>
      <c r="M1583" t="str">
        <f t="shared" si="1760"/>
        <v>0</v>
      </c>
      <c r="N1583" t="str">
        <f t="shared" si="1760"/>
        <v>0</v>
      </c>
      <c r="O1583" t="str">
        <f t="shared" si="1760"/>
        <v>0</v>
      </c>
      <c r="P1583" t="str">
        <f t="shared" si="1760"/>
        <v>0</v>
      </c>
      <c r="Q1583" t="str">
        <f t="shared" si="1760"/>
        <v>0</v>
      </c>
      <c r="R1583" t="str">
        <f t="shared" si="1760"/>
        <v>0</v>
      </c>
      <c r="S1583" t="str">
        <f t="shared" si="1760"/>
        <v>0</v>
      </c>
      <c r="T1583" t="str">
        <f t="shared" si="1760"/>
        <v>0</v>
      </c>
      <c r="U1583" t="str">
        <f t="shared" si="1761"/>
        <v>0</v>
      </c>
      <c r="V1583" t="str">
        <f t="shared" si="1761"/>
        <v>0</v>
      </c>
      <c r="W1583" t="str">
        <f t="shared" si="1761"/>
        <v>0</v>
      </c>
      <c r="X1583" t="str">
        <f t="shared" si="1761"/>
        <v>0</v>
      </c>
      <c r="Y1583" t="str">
        <f t="shared" si="1761"/>
        <v>0</v>
      </c>
      <c r="Z1583" t="str">
        <f t="shared" si="1761"/>
        <v>0</v>
      </c>
      <c r="AA1583" t="str">
        <f t="shared" si="1761"/>
        <v>0</v>
      </c>
      <c r="AB1583" s="3" t="str">
        <f t="shared" si="1761"/>
        <v>0</v>
      </c>
      <c r="AC1583" t="str">
        <f t="shared" si="1761"/>
        <v>0</v>
      </c>
      <c r="AD1583" t="str">
        <f t="shared" si="1761"/>
        <v>0</v>
      </c>
      <c r="AE1583" t="str">
        <f t="shared" si="1762"/>
        <v>0</v>
      </c>
      <c r="AF1583" t="str">
        <f t="shared" si="1762"/>
        <v>0</v>
      </c>
      <c r="AG1583" t="str">
        <f t="shared" si="1762"/>
        <v>0</v>
      </c>
      <c r="AH1583" t="str">
        <f t="shared" si="1762"/>
        <v>0</v>
      </c>
      <c r="AI1583" t="str">
        <f t="shared" si="1762"/>
        <v>1</v>
      </c>
      <c r="AJ1583" t="str">
        <f t="shared" si="1762"/>
        <v>0</v>
      </c>
      <c r="AK1583" t="str">
        <f t="shared" si="1762"/>
        <v>0</v>
      </c>
      <c r="AL1583" t="str">
        <f t="shared" si="1762"/>
        <v>0</v>
      </c>
      <c r="AM1583" t="str">
        <f t="shared" si="1762"/>
        <v>0</v>
      </c>
      <c r="AN1583" t="str">
        <f t="shared" si="1762"/>
        <v>0</v>
      </c>
      <c r="AO1583" t="str">
        <f t="shared" si="1763"/>
        <v>0</v>
      </c>
      <c r="AP1583" t="str">
        <f t="shared" si="1763"/>
        <v>0</v>
      </c>
      <c r="AQ1583" t="str">
        <f t="shared" si="1763"/>
        <v>0</v>
      </c>
      <c r="AR1583" t="str">
        <f t="shared" si="1763"/>
        <v>0</v>
      </c>
      <c r="AS1583" t="str">
        <f t="shared" si="1763"/>
        <v>0</v>
      </c>
      <c r="AT1583" t="str">
        <f t="shared" si="1763"/>
        <v>0</v>
      </c>
      <c r="AU1583" t="str">
        <f t="shared" si="1763"/>
        <v>0</v>
      </c>
      <c r="AV1583" t="str">
        <f t="shared" si="1763"/>
        <v>0</v>
      </c>
      <c r="AW1583" t="str">
        <f t="shared" si="1763"/>
        <v>0</v>
      </c>
      <c r="AX1583" t="str">
        <f t="shared" si="1763"/>
        <v>0</v>
      </c>
      <c r="AY1583" t="str">
        <f t="shared" si="1763"/>
        <v>0</v>
      </c>
      <c r="AZ1583" s="22" t="s">
        <v>1158</v>
      </c>
    </row>
    <row r="1584" spans="1:52" ht="15" customHeight="1">
      <c r="A1584" s="25" t="s">
        <v>461</v>
      </c>
      <c r="B1584" s="92" t="str">
        <f t="shared" si="1755"/>
        <v>2401834C</v>
      </c>
      <c r="C1584" s="86">
        <v>45589.666666666701</v>
      </c>
      <c r="D1584" s="93" t="s">
        <v>1067</v>
      </c>
      <c r="E1584" s="3" t="b">
        <f>ISNUMBER(MATCH(Table1[[#This Row],[Email]],Attendance[Email],0))</f>
        <v>1</v>
      </c>
      <c r="F1584" s="3">
        <f t="shared" si="1753"/>
        <v>45590.000000000036</v>
      </c>
      <c r="G1584" s="21">
        <f>DAY(Table1[[#This Row],[Actual Time]])</f>
        <v>25</v>
      </c>
      <c r="H1584">
        <f>MONTH(Table1[[#This Row],[Actual Time]])</f>
        <v>10</v>
      </c>
      <c r="I1584">
        <f>YEAR(Table1[[#This Row],[Actual Time]])</f>
        <v>2024</v>
      </c>
      <c r="J1584" t="str">
        <f t="shared" si="1754"/>
        <v>25/10/2024</v>
      </c>
      <c r="K1584" s="3" t="str">
        <f t="shared" si="1760"/>
        <v>0</v>
      </c>
      <c r="L1584" t="str">
        <f t="shared" si="1760"/>
        <v>0</v>
      </c>
      <c r="M1584" t="str">
        <f t="shared" si="1760"/>
        <v>0</v>
      </c>
      <c r="N1584" t="str">
        <f t="shared" si="1760"/>
        <v>0</v>
      </c>
      <c r="O1584" t="str">
        <f t="shared" si="1760"/>
        <v>0</v>
      </c>
      <c r="P1584" t="str">
        <f t="shared" si="1760"/>
        <v>0</v>
      </c>
      <c r="Q1584" t="str">
        <f t="shared" si="1760"/>
        <v>0</v>
      </c>
      <c r="R1584" t="str">
        <f t="shared" si="1760"/>
        <v>0</v>
      </c>
      <c r="S1584" t="str">
        <f t="shared" si="1760"/>
        <v>0</v>
      </c>
      <c r="T1584" t="str">
        <f t="shared" si="1760"/>
        <v>0</v>
      </c>
      <c r="U1584" t="str">
        <f t="shared" si="1761"/>
        <v>0</v>
      </c>
      <c r="V1584" t="str">
        <f t="shared" si="1761"/>
        <v>0</v>
      </c>
      <c r="W1584" t="str">
        <f t="shared" si="1761"/>
        <v>0</v>
      </c>
      <c r="X1584" t="str">
        <f t="shared" si="1761"/>
        <v>0</v>
      </c>
      <c r="Y1584" t="str">
        <f t="shared" si="1761"/>
        <v>0</v>
      </c>
      <c r="Z1584" t="str">
        <f t="shared" si="1761"/>
        <v>0</v>
      </c>
      <c r="AA1584" t="str">
        <f t="shared" si="1761"/>
        <v>0</v>
      </c>
      <c r="AB1584" s="3" t="str">
        <f t="shared" si="1761"/>
        <v>0</v>
      </c>
      <c r="AC1584" t="str">
        <f t="shared" si="1761"/>
        <v>0</v>
      </c>
      <c r="AD1584" t="str">
        <f t="shared" si="1761"/>
        <v>0</v>
      </c>
      <c r="AE1584" t="str">
        <f t="shared" si="1762"/>
        <v>0</v>
      </c>
      <c r="AF1584" t="str">
        <f t="shared" si="1762"/>
        <v>0</v>
      </c>
      <c r="AG1584" t="str">
        <f t="shared" si="1762"/>
        <v>0</v>
      </c>
      <c r="AH1584" t="str">
        <f t="shared" si="1762"/>
        <v>0</v>
      </c>
      <c r="AI1584" t="str">
        <f t="shared" si="1762"/>
        <v>1</v>
      </c>
      <c r="AJ1584" t="str">
        <f t="shared" si="1762"/>
        <v>0</v>
      </c>
      <c r="AK1584" t="str">
        <f t="shared" si="1762"/>
        <v>0</v>
      </c>
      <c r="AL1584" t="str">
        <f t="shared" si="1762"/>
        <v>0</v>
      </c>
      <c r="AM1584" t="str">
        <f t="shared" si="1762"/>
        <v>0</v>
      </c>
      <c r="AN1584" t="str">
        <f t="shared" si="1762"/>
        <v>0</v>
      </c>
      <c r="AO1584" t="str">
        <f t="shared" si="1763"/>
        <v>0</v>
      </c>
      <c r="AP1584" t="str">
        <f t="shared" si="1763"/>
        <v>0</v>
      </c>
      <c r="AQ1584" t="str">
        <f t="shared" si="1763"/>
        <v>0</v>
      </c>
      <c r="AR1584" t="str">
        <f t="shared" si="1763"/>
        <v>0</v>
      </c>
      <c r="AS1584" t="str">
        <f t="shared" si="1763"/>
        <v>0</v>
      </c>
      <c r="AT1584" t="str">
        <f t="shared" si="1763"/>
        <v>0</v>
      </c>
      <c r="AU1584" t="str">
        <f t="shared" si="1763"/>
        <v>0</v>
      </c>
      <c r="AV1584" t="str">
        <f t="shared" si="1763"/>
        <v>0</v>
      </c>
      <c r="AW1584" t="str">
        <f t="shared" si="1763"/>
        <v>0</v>
      </c>
      <c r="AX1584" t="str">
        <f t="shared" si="1763"/>
        <v>0</v>
      </c>
      <c r="AY1584" t="str">
        <f t="shared" si="1763"/>
        <v>0</v>
      </c>
      <c r="AZ1584" s="22" t="s">
        <v>1159</v>
      </c>
    </row>
    <row r="1585" spans="1:52" ht="15" customHeight="1">
      <c r="A1585" s="25" t="s">
        <v>134</v>
      </c>
      <c r="B1585" s="92" t="str">
        <f t="shared" si="1755"/>
        <v>2401051D</v>
      </c>
      <c r="C1585" s="86">
        <v>45589.666666666701</v>
      </c>
      <c r="D1585" s="93" t="s">
        <v>1055</v>
      </c>
      <c r="E1585" s="3" t="b">
        <f>ISNUMBER(MATCH(Table1[[#This Row],[Email]],Attendance[Email],0))</f>
        <v>1</v>
      </c>
      <c r="F1585" s="3">
        <f t="shared" si="1753"/>
        <v>45590.000000000036</v>
      </c>
      <c r="G1585" s="21">
        <f>DAY(Table1[[#This Row],[Actual Time]])</f>
        <v>25</v>
      </c>
      <c r="H1585">
        <f>MONTH(Table1[[#This Row],[Actual Time]])</f>
        <v>10</v>
      </c>
      <c r="I1585">
        <f>YEAR(Table1[[#This Row],[Actual Time]])</f>
        <v>2024</v>
      </c>
      <c r="J1585" t="str">
        <f t="shared" si="1754"/>
        <v>25/10/2024</v>
      </c>
      <c r="K1585" s="3" t="str">
        <f t="shared" si="1760"/>
        <v>0</v>
      </c>
      <c r="L1585" t="str">
        <f t="shared" si="1760"/>
        <v>0</v>
      </c>
      <c r="M1585" t="str">
        <f t="shared" si="1760"/>
        <v>0</v>
      </c>
      <c r="N1585" t="str">
        <f t="shared" si="1760"/>
        <v>0</v>
      </c>
      <c r="O1585" t="str">
        <f t="shared" si="1760"/>
        <v>0</v>
      </c>
      <c r="P1585" t="str">
        <f t="shared" si="1760"/>
        <v>0</v>
      </c>
      <c r="Q1585" t="str">
        <f t="shared" si="1760"/>
        <v>0</v>
      </c>
      <c r="R1585" t="str">
        <f t="shared" si="1760"/>
        <v>0</v>
      </c>
      <c r="S1585" t="str">
        <f t="shared" si="1760"/>
        <v>0</v>
      </c>
      <c r="T1585" t="str">
        <f t="shared" si="1760"/>
        <v>0</v>
      </c>
      <c r="U1585" t="str">
        <f t="shared" si="1761"/>
        <v>0</v>
      </c>
      <c r="V1585" t="str">
        <f t="shared" si="1761"/>
        <v>0</v>
      </c>
      <c r="W1585" t="str">
        <f t="shared" si="1761"/>
        <v>0</v>
      </c>
      <c r="X1585" t="str">
        <f t="shared" si="1761"/>
        <v>0</v>
      </c>
      <c r="Y1585" t="str">
        <f t="shared" si="1761"/>
        <v>0</v>
      </c>
      <c r="Z1585" t="str">
        <f t="shared" si="1761"/>
        <v>0</v>
      </c>
      <c r="AA1585" t="str">
        <f t="shared" si="1761"/>
        <v>0</v>
      </c>
      <c r="AB1585" s="3" t="str">
        <f t="shared" si="1761"/>
        <v>0</v>
      </c>
      <c r="AC1585" t="str">
        <f t="shared" si="1761"/>
        <v>0</v>
      </c>
      <c r="AD1585" t="str">
        <f t="shared" si="1761"/>
        <v>0</v>
      </c>
      <c r="AE1585" t="str">
        <f t="shared" si="1762"/>
        <v>0</v>
      </c>
      <c r="AF1585" t="str">
        <f t="shared" si="1762"/>
        <v>0</v>
      </c>
      <c r="AG1585" t="str">
        <f t="shared" si="1762"/>
        <v>0</v>
      </c>
      <c r="AH1585" t="str">
        <f t="shared" si="1762"/>
        <v>0</v>
      </c>
      <c r="AI1585" t="str">
        <f t="shared" si="1762"/>
        <v>1</v>
      </c>
      <c r="AJ1585" t="str">
        <f t="shared" si="1762"/>
        <v>0</v>
      </c>
      <c r="AK1585" t="str">
        <f t="shared" si="1762"/>
        <v>0</v>
      </c>
      <c r="AL1585" t="str">
        <f t="shared" si="1762"/>
        <v>0</v>
      </c>
      <c r="AM1585" t="str">
        <f t="shared" si="1762"/>
        <v>0</v>
      </c>
      <c r="AN1585" t="str">
        <f t="shared" si="1762"/>
        <v>0</v>
      </c>
      <c r="AO1585" t="str">
        <f t="shared" si="1763"/>
        <v>0</v>
      </c>
      <c r="AP1585" t="str">
        <f t="shared" si="1763"/>
        <v>0</v>
      </c>
      <c r="AQ1585" t="str">
        <f t="shared" si="1763"/>
        <v>0</v>
      </c>
      <c r="AR1585" t="str">
        <f t="shared" si="1763"/>
        <v>0</v>
      </c>
      <c r="AS1585" t="str">
        <f t="shared" si="1763"/>
        <v>0</v>
      </c>
      <c r="AT1585" t="str">
        <f t="shared" si="1763"/>
        <v>0</v>
      </c>
      <c r="AU1585" t="str">
        <f t="shared" si="1763"/>
        <v>0</v>
      </c>
      <c r="AV1585" t="str">
        <f t="shared" si="1763"/>
        <v>0</v>
      </c>
      <c r="AW1585" t="str">
        <f t="shared" si="1763"/>
        <v>0</v>
      </c>
      <c r="AX1585" t="str">
        <f t="shared" si="1763"/>
        <v>0</v>
      </c>
      <c r="AY1585" t="str">
        <f t="shared" si="1763"/>
        <v>0</v>
      </c>
      <c r="AZ1585" s="22" t="s">
        <v>1160</v>
      </c>
    </row>
    <row r="1586" spans="1:52" ht="15" customHeight="1">
      <c r="A1586" s="25" t="s">
        <v>140</v>
      </c>
      <c r="B1586" s="92" t="str">
        <f t="shared" si="1755"/>
        <v>2404411G</v>
      </c>
      <c r="C1586" s="86">
        <v>45590.343726851897</v>
      </c>
      <c r="D1586" s="93" t="s">
        <v>1060</v>
      </c>
      <c r="E1586" s="3" t="b">
        <f>ISNUMBER(MATCH(Table1[[#This Row],[Email]],Attendance[Email],0))</f>
        <v>1</v>
      </c>
      <c r="F1586" s="3">
        <f t="shared" si="1753"/>
        <v>45590.677060185233</v>
      </c>
      <c r="G1586" s="21">
        <f>DAY(Table1[[#This Row],[Actual Time]])</f>
        <v>25</v>
      </c>
      <c r="H1586">
        <f>MONTH(Table1[[#This Row],[Actual Time]])</f>
        <v>10</v>
      </c>
      <c r="I1586">
        <f>YEAR(Table1[[#This Row],[Actual Time]])</f>
        <v>2024</v>
      </c>
      <c r="J1586" t="str">
        <f t="shared" si="1754"/>
        <v>25/10/2024</v>
      </c>
      <c r="K1586" s="3" t="str">
        <f t="shared" si="1760"/>
        <v>0</v>
      </c>
      <c r="L1586" t="str">
        <f t="shared" si="1760"/>
        <v>0</v>
      </c>
      <c r="M1586" t="str">
        <f t="shared" si="1760"/>
        <v>0</v>
      </c>
      <c r="N1586" t="str">
        <f t="shared" si="1760"/>
        <v>0</v>
      </c>
      <c r="O1586" t="str">
        <f t="shared" si="1760"/>
        <v>0</v>
      </c>
      <c r="P1586" t="str">
        <f t="shared" si="1760"/>
        <v>0</v>
      </c>
      <c r="Q1586" t="str">
        <f t="shared" si="1760"/>
        <v>0</v>
      </c>
      <c r="R1586" t="str">
        <f t="shared" si="1760"/>
        <v>0</v>
      </c>
      <c r="S1586" t="str">
        <f t="shared" si="1760"/>
        <v>0</v>
      </c>
      <c r="T1586" t="str">
        <f t="shared" si="1760"/>
        <v>0</v>
      </c>
      <c r="U1586" t="str">
        <f t="shared" si="1761"/>
        <v>0</v>
      </c>
      <c r="V1586" t="str">
        <f t="shared" si="1761"/>
        <v>0</v>
      </c>
      <c r="W1586" t="str">
        <f t="shared" si="1761"/>
        <v>0</v>
      </c>
      <c r="X1586" t="str">
        <f t="shared" si="1761"/>
        <v>0</v>
      </c>
      <c r="Y1586" t="str">
        <f t="shared" si="1761"/>
        <v>0</v>
      </c>
      <c r="Z1586" t="str">
        <f t="shared" si="1761"/>
        <v>0</v>
      </c>
      <c r="AA1586" t="str">
        <f t="shared" si="1761"/>
        <v>0</v>
      </c>
      <c r="AB1586" s="3" t="str">
        <f t="shared" si="1761"/>
        <v>0</v>
      </c>
      <c r="AC1586" t="str">
        <f t="shared" si="1761"/>
        <v>0</v>
      </c>
      <c r="AD1586" t="str">
        <f t="shared" si="1761"/>
        <v>0</v>
      </c>
      <c r="AE1586" t="str">
        <f t="shared" si="1762"/>
        <v>0</v>
      </c>
      <c r="AF1586" t="str">
        <f t="shared" si="1762"/>
        <v>0</v>
      </c>
      <c r="AG1586" t="str">
        <f t="shared" si="1762"/>
        <v>0</v>
      </c>
      <c r="AH1586" t="str">
        <f t="shared" si="1762"/>
        <v>0</v>
      </c>
      <c r="AI1586" t="str">
        <f t="shared" si="1762"/>
        <v>1</v>
      </c>
      <c r="AJ1586" t="str">
        <f t="shared" si="1762"/>
        <v>0</v>
      </c>
      <c r="AK1586" t="str">
        <f t="shared" si="1762"/>
        <v>0</v>
      </c>
      <c r="AL1586" t="str">
        <f t="shared" si="1762"/>
        <v>0</v>
      </c>
      <c r="AM1586" t="str">
        <f t="shared" si="1762"/>
        <v>0</v>
      </c>
      <c r="AN1586" t="str">
        <f t="shared" si="1762"/>
        <v>0</v>
      </c>
      <c r="AO1586" t="str">
        <f t="shared" si="1763"/>
        <v>0</v>
      </c>
      <c r="AP1586" t="str">
        <f t="shared" si="1763"/>
        <v>0</v>
      </c>
      <c r="AQ1586" t="str">
        <f t="shared" si="1763"/>
        <v>0</v>
      </c>
      <c r="AR1586" t="str">
        <f t="shared" si="1763"/>
        <v>0</v>
      </c>
      <c r="AS1586" t="str">
        <f t="shared" si="1763"/>
        <v>0</v>
      </c>
      <c r="AT1586" t="str">
        <f t="shared" si="1763"/>
        <v>0</v>
      </c>
      <c r="AU1586" t="str">
        <f t="shared" si="1763"/>
        <v>0</v>
      </c>
      <c r="AV1586" t="str">
        <f t="shared" si="1763"/>
        <v>0</v>
      </c>
      <c r="AW1586" t="str">
        <f t="shared" si="1763"/>
        <v>0</v>
      </c>
      <c r="AX1586" t="str">
        <f t="shared" si="1763"/>
        <v>0</v>
      </c>
      <c r="AY1586" t="str">
        <f t="shared" si="1763"/>
        <v>0</v>
      </c>
      <c r="AZ1586" s="22"/>
    </row>
    <row r="1587" spans="1:52" ht="15" customHeight="1">
      <c r="A1587" s="25" t="s">
        <v>265</v>
      </c>
      <c r="B1587" s="92" t="str">
        <f t="shared" si="1755"/>
        <v>2301725D</v>
      </c>
      <c r="C1587" s="86">
        <v>45590.4309953704</v>
      </c>
      <c r="D1587" s="93" t="s">
        <v>1030</v>
      </c>
      <c r="E1587" s="3" t="b">
        <f>ISNUMBER(MATCH(Table1[[#This Row],[Email]],Attendance[Email],0))</f>
        <v>1</v>
      </c>
      <c r="F1587" s="3">
        <f t="shared" si="1753"/>
        <v>45590.764328703735</v>
      </c>
      <c r="G1587" s="21">
        <f>DAY(Table1[[#This Row],[Actual Time]])</f>
        <v>25</v>
      </c>
      <c r="H1587">
        <f>MONTH(Table1[[#This Row],[Actual Time]])</f>
        <v>10</v>
      </c>
      <c r="I1587">
        <f>YEAR(Table1[[#This Row],[Actual Time]])</f>
        <v>2024</v>
      </c>
      <c r="J1587" t="str">
        <f t="shared" si="1754"/>
        <v>25/10/2024</v>
      </c>
      <c r="K1587" s="3" t="str">
        <f t="shared" si="1760"/>
        <v>0</v>
      </c>
      <c r="L1587" t="str">
        <f t="shared" si="1760"/>
        <v>0</v>
      </c>
      <c r="M1587" t="str">
        <f t="shared" si="1760"/>
        <v>0</v>
      </c>
      <c r="N1587" t="str">
        <f t="shared" si="1760"/>
        <v>0</v>
      </c>
      <c r="O1587" t="str">
        <f t="shared" si="1760"/>
        <v>0</v>
      </c>
      <c r="P1587" t="str">
        <f t="shared" si="1760"/>
        <v>0</v>
      </c>
      <c r="Q1587" t="str">
        <f t="shared" si="1760"/>
        <v>0</v>
      </c>
      <c r="R1587" t="str">
        <f t="shared" si="1760"/>
        <v>0</v>
      </c>
      <c r="S1587" t="str">
        <f t="shared" si="1760"/>
        <v>0</v>
      </c>
      <c r="T1587" t="str">
        <f t="shared" si="1760"/>
        <v>0</v>
      </c>
      <c r="U1587" t="str">
        <f t="shared" si="1761"/>
        <v>0</v>
      </c>
      <c r="V1587" t="str">
        <f t="shared" si="1761"/>
        <v>0</v>
      </c>
      <c r="W1587" t="str">
        <f t="shared" si="1761"/>
        <v>0</v>
      </c>
      <c r="X1587" t="str">
        <f t="shared" si="1761"/>
        <v>0</v>
      </c>
      <c r="Y1587" t="str">
        <f t="shared" si="1761"/>
        <v>0</v>
      </c>
      <c r="Z1587" t="str">
        <f t="shared" si="1761"/>
        <v>0</v>
      </c>
      <c r="AA1587" t="str">
        <f t="shared" si="1761"/>
        <v>0</v>
      </c>
      <c r="AB1587" s="3" t="str">
        <f t="shared" si="1761"/>
        <v>0</v>
      </c>
      <c r="AC1587" t="str">
        <f t="shared" si="1761"/>
        <v>0</v>
      </c>
      <c r="AD1587" t="str">
        <f t="shared" si="1761"/>
        <v>0</v>
      </c>
      <c r="AE1587" t="str">
        <f t="shared" si="1762"/>
        <v>0</v>
      </c>
      <c r="AF1587" t="str">
        <f t="shared" si="1762"/>
        <v>0</v>
      </c>
      <c r="AG1587" t="str">
        <f t="shared" si="1762"/>
        <v>0</v>
      </c>
      <c r="AH1587" t="str">
        <f t="shared" si="1762"/>
        <v>0</v>
      </c>
      <c r="AI1587" t="str">
        <f t="shared" si="1762"/>
        <v>1</v>
      </c>
      <c r="AJ1587" t="str">
        <f t="shared" si="1762"/>
        <v>0</v>
      </c>
      <c r="AK1587" t="str">
        <f t="shared" si="1762"/>
        <v>0</v>
      </c>
      <c r="AL1587" t="str">
        <f t="shared" si="1762"/>
        <v>0</v>
      </c>
      <c r="AM1587" t="str">
        <f t="shared" si="1762"/>
        <v>0</v>
      </c>
      <c r="AN1587" t="str">
        <f t="shared" si="1762"/>
        <v>0</v>
      </c>
      <c r="AO1587" t="str">
        <f t="shared" si="1763"/>
        <v>0</v>
      </c>
      <c r="AP1587" t="str">
        <f t="shared" si="1763"/>
        <v>0</v>
      </c>
      <c r="AQ1587" t="str">
        <f t="shared" si="1763"/>
        <v>0</v>
      </c>
      <c r="AR1587" t="str">
        <f t="shared" si="1763"/>
        <v>0</v>
      </c>
      <c r="AS1587" t="str">
        <f t="shared" si="1763"/>
        <v>0</v>
      </c>
      <c r="AT1587" t="str">
        <f t="shared" si="1763"/>
        <v>0</v>
      </c>
      <c r="AU1587" t="str">
        <f t="shared" si="1763"/>
        <v>0</v>
      </c>
      <c r="AV1587" t="str">
        <f t="shared" si="1763"/>
        <v>0</v>
      </c>
      <c r="AW1587" t="str">
        <f t="shared" si="1763"/>
        <v>0</v>
      </c>
      <c r="AX1587" t="str">
        <f t="shared" si="1763"/>
        <v>0</v>
      </c>
      <c r="AY1587" t="str">
        <f t="shared" si="1763"/>
        <v>0</v>
      </c>
      <c r="AZ1587" s="22"/>
    </row>
    <row r="1588" spans="1:52" ht="15" customHeight="1">
      <c r="A1588" s="25" t="s">
        <v>733</v>
      </c>
      <c r="B1588" s="92" t="str">
        <f t="shared" si="1755"/>
        <v>2404372A</v>
      </c>
      <c r="C1588" s="86">
        <v>45589.666666666701</v>
      </c>
      <c r="D1588" s="93" t="s">
        <v>1151</v>
      </c>
      <c r="E1588" s="3" t="b">
        <f>ISNUMBER(MATCH(Table1[[#This Row],[Email]],Attendance[Email],0))</f>
        <v>1</v>
      </c>
      <c r="F1588" s="3">
        <f t="shared" si="1753"/>
        <v>45590.000000000036</v>
      </c>
      <c r="G1588" s="21">
        <f>DAY(Table1[[#This Row],[Actual Time]])</f>
        <v>25</v>
      </c>
      <c r="H1588">
        <f>MONTH(Table1[[#This Row],[Actual Time]])</f>
        <v>10</v>
      </c>
      <c r="I1588">
        <f>YEAR(Table1[[#This Row],[Actual Time]])</f>
        <v>2024</v>
      </c>
      <c r="J1588" t="str">
        <f t="shared" si="1754"/>
        <v>25/10/2024</v>
      </c>
      <c r="K1588" s="3" t="str">
        <f t="shared" si="1760"/>
        <v>0</v>
      </c>
      <c r="L1588" t="str">
        <f t="shared" si="1760"/>
        <v>0</v>
      </c>
      <c r="M1588" t="str">
        <f t="shared" si="1760"/>
        <v>0</v>
      </c>
      <c r="N1588" t="str">
        <f t="shared" si="1760"/>
        <v>0</v>
      </c>
      <c r="O1588" t="str">
        <f t="shared" si="1760"/>
        <v>0</v>
      </c>
      <c r="P1588" t="str">
        <f t="shared" si="1760"/>
        <v>0</v>
      </c>
      <c r="Q1588" t="str">
        <f t="shared" si="1760"/>
        <v>0</v>
      </c>
      <c r="R1588" t="str">
        <f t="shared" si="1760"/>
        <v>0</v>
      </c>
      <c r="S1588" t="str">
        <f t="shared" si="1760"/>
        <v>0</v>
      </c>
      <c r="T1588" t="str">
        <f t="shared" si="1760"/>
        <v>0</v>
      </c>
      <c r="U1588" t="str">
        <f t="shared" si="1761"/>
        <v>0</v>
      </c>
      <c r="V1588" t="str">
        <f t="shared" si="1761"/>
        <v>0</v>
      </c>
      <c r="W1588" t="str">
        <f t="shared" si="1761"/>
        <v>0</v>
      </c>
      <c r="X1588" t="str">
        <f t="shared" si="1761"/>
        <v>0</v>
      </c>
      <c r="Y1588" t="str">
        <f t="shared" si="1761"/>
        <v>0</v>
      </c>
      <c r="Z1588" t="str">
        <f t="shared" si="1761"/>
        <v>0</v>
      </c>
      <c r="AA1588" t="str">
        <f t="shared" si="1761"/>
        <v>0</v>
      </c>
      <c r="AB1588" s="3" t="str">
        <f t="shared" si="1761"/>
        <v>0</v>
      </c>
      <c r="AC1588" t="str">
        <f t="shared" si="1761"/>
        <v>0</v>
      </c>
      <c r="AD1588" t="str">
        <f t="shared" si="1761"/>
        <v>0</v>
      </c>
      <c r="AE1588" t="str">
        <f t="shared" si="1762"/>
        <v>0</v>
      </c>
      <c r="AF1588" t="str">
        <f t="shared" si="1762"/>
        <v>0</v>
      </c>
      <c r="AG1588" t="str">
        <f t="shared" si="1762"/>
        <v>0</v>
      </c>
      <c r="AH1588" t="str">
        <f t="shared" si="1762"/>
        <v>0</v>
      </c>
      <c r="AI1588" t="str">
        <f t="shared" si="1762"/>
        <v>1</v>
      </c>
      <c r="AJ1588" t="str">
        <f t="shared" si="1762"/>
        <v>0</v>
      </c>
      <c r="AK1588" t="str">
        <f t="shared" si="1762"/>
        <v>0</v>
      </c>
      <c r="AL1588" t="str">
        <f t="shared" si="1762"/>
        <v>0</v>
      </c>
      <c r="AM1588" t="str">
        <f t="shared" si="1762"/>
        <v>0</v>
      </c>
      <c r="AN1588" t="str">
        <f t="shared" si="1762"/>
        <v>0</v>
      </c>
      <c r="AO1588" t="str">
        <f t="shared" si="1763"/>
        <v>0</v>
      </c>
      <c r="AP1588" t="str">
        <f t="shared" si="1763"/>
        <v>0</v>
      </c>
      <c r="AQ1588" t="str">
        <f t="shared" si="1763"/>
        <v>0</v>
      </c>
      <c r="AR1588" t="str">
        <f t="shared" si="1763"/>
        <v>0</v>
      </c>
      <c r="AS1588" t="str">
        <f t="shared" si="1763"/>
        <v>0</v>
      </c>
      <c r="AT1588" t="str">
        <f t="shared" si="1763"/>
        <v>0</v>
      </c>
      <c r="AU1588" t="str">
        <f t="shared" si="1763"/>
        <v>0</v>
      </c>
      <c r="AV1588" t="str">
        <f t="shared" si="1763"/>
        <v>0</v>
      </c>
      <c r="AW1588" t="str">
        <f t="shared" si="1763"/>
        <v>0</v>
      </c>
      <c r="AX1588" t="str">
        <f t="shared" si="1763"/>
        <v>0</v>
      </c>
      <c r="AY1588" t="str">
        <f t="shared" si="1763"/>
        <v>0</v>
      </c>
      <c r="AZ1588" s="22" t="s">
        <v>1161</v>
      </c>
    </row>
    <row r="1589" spans="1:52" ht="15" customHeight="1">
      <c r="A1589" s="25" t="s">
        <v>686</v>
      </c>
      <c r="B1589" s="92" t="str">
        <f t="shared" si="1755"/>
        <v>2404241H</v>
      </c>
      <c r="C1589" s="86">
        <v>45590.436111111099</v>
      </c>
      <c r="D1589" s="93" t="s">
        <v>1150</v>
      </c>
      <c r="E1589" s="3" t="b">
        <f>ISNUMBER(MATCH(Table1[[#This Row],[Email]],Attendance[Email],0))</f>
        <v>1</v>
      </c>
      <c r="F1589" s="3">
        <f t="shared" si="1753"/>
        <v>45590.769444444435</v>
      </c>
      <c r="G1589" s="21">
        <f>DAY(Table1[[#This Row],[Actual Time]])</f>
        <v>25</v>
      </c>
      <c r="H1589">
        <f>MONTH(Table1[[#This Row],[Actual Time]])</f>
        <v>10</v>
      </c>
      <c r="I1589">
        <f>YEAR(Table1[[#This Row],[Actual Time]])</f>
        <v>2024</v>
      </c>
      <c r="J1589" t="str">
        <f t="shared" si="1754"/>
        <v>25/10/2024</v>
      </c>
      <c r="K1589" s="3" t="str">
        <f t="shared" ref="K1589:T1601" si="1764">IF(K$1=$J1589,"1","0")</f>
        <v>0</v>
      </c>
      <c r="L1589" t="str">
        <f t="shared" si="1764"/>
        <v>0</v>
      </c>
      <c r="M1589" t="str">
        <f t="shared" si="1764"/>
        <v>0</v>
      </c>
      <c r="N1589" t="str">
        <f t="shared" si="1764"/>
        <v>0</v>
      </c>
      <c r="O1589" t="str">
        <f t="shared" si="1764"/>
        <v>0</v>
      </c>
      <c r="P1589" t="str">
        <f t="shared" si="1764"/>
        <v>0</v>
      </c>
      <c r="Q1589" t="str">
        <f t="shared" si="1764"/>
        <v>0</v>
      </c>
      <c r="R1589" t="str">
        <f t="shared" si="1764"/>
        <v>0</v>
      </c>
      <c r="S1589" t="str">
        <f t="shared" si="1764"/>
        <v>0</v>
      </c>
      <c r="T1589" t="str">
        <f t="shared" si="1764"/>
        <v>0</v>
      </c>
      <c r="U1589" t="str">
        <f t="shared" ref="U1589:AD1601" si="1765">IF(U$1=$J1589,"1","0")</f>
        <v>0</v>
      </c>
      <c r="V1589" t="str">
        <f t="shared" si="1765"/>
        <v>0</v>
      </c>
      <c r="W1589" t="str">
        <f t="shared" si="1765"/>
        <v>0</v>
      </c>
      <c r="X1589" t="str">
        <f t="shared" si="1765"/>
        <v>0</v>
      </c>
      <c r="Y1589" t="str">
        <f t="shared" si="1765"/>
        <v>0</v>
      </c>
      <c r="Z1589" t="str">
        <f t="shared" si="1765"/>
        <v>0</v>
      </c>
      <c r="AA1589" t="str">
        <f t="shared" si="1765"/>
        <v>0</v>
      </c>
      <c r="AB1589" s="3" t="str">
        <f t="shared" si="1765"/>
        <v>0</v>
      </c>
      <c r="AC1589" t="str">
        <f t="shared" si="1765"/>
        <v>0</v>
      </c>
      <c r="AD1589" t="str">
        <f t="shared" si="1765"/>
        <v>0</v>
      </c>
      <c r="AE1589" t="str">
        <f t="shared" ref="AE1589:AN1601" si="1766">IF(AE$1=$J1589,"1","0")</f>
        <v>0</v>
      </c>
      <c r="AF1589" t="str">
        <f t="shared" si="1766"/>
        <v>0</v>
      </c>
      <c r="AG1589" t="str">
        <f t="shared" si="1766"/>
        <v>0</v>
      </c>
      <c r="AH1589" t="str">
        <f t="shared" si="1766"/>
        <v>0</v>
      </c>
      <c r="AI1589" t="str">
        <f t="shared" si="1766"/>
        <v>1</v>
      </c>
      <c r="AJ1589" t="str">
        <f t="shared" si="1766"/>
        <v>0</v>
      </c>
      <c r="AK1589" t="str">
        <f t="shared" si="1766"/>
        <v>0</v>
      </c>
      <c r="AL1589" t="str">
        <f t="shared" si="1766"/>
        <v>0</v>
      </c>
      <c r="AM1589" t="str">
        <f t="shared" si="1766"/>
        <v>0</v>
      </c>
      <c r="AN1589" t="str">
        <f t="shared" si="1766"/>
        <v>0</v>
      </c>
      <c r="AO1589" t="str">
        <f t="shared" ref="AO1589:AY1601" si="1767">IF(AO$1=$J1589,"1","0")</f>
        <v>0</v>
      </c>
      <c r="AP1589" t="str">
        <f t="shared" si="1767"/>
        <v>0</v>
      </c>
      <c r="AQ1589" t="str">
        <f t="shared" si="1767"/>
        <v>0</v>
      </c>
      <c r="AR1589" t="str">
        <f t="shared" si="1767"/>
        <v>0</v>
      </c>
      <c r="AS1589" t="str">
        <f t="shared" si="1767"/>
        <v>0</v>
      </c>
      <c r="AT1589" t="str">
        <f t="shared" si="1767"/>
        <v>0</v>
      </c>
      <c r="AU1589" t="str">
        <f t="shared" si="1767"/>
        <v>0</v>
      </c>
      <c r="AV1589" t="str">
        <f t="shared" si="1767"/>
        <v>0</v>
      </c>
      <c r="AW1589" t="str">
        <f t="shared" si="1767"/>
        <v>0</v>
      </c>
      <c r="AX1589" t="str">
        <f t="shared" si="1767"/>
        <v>0</v>
      </c>
      <c r="AY1589" t="str">
        <f t="shared" si="1767"/>
        <v>0</v>
      </c>
      <c r="AZ1589" s="22"/>
    </row>
    <row r="1590" spans="1:52" ht="15" customHeight="1">
      <c r="A1590" s="25" t="s">
        <v>701</v>
      </c>
      <c r="B1590" s="92" t="str">
        <f t="shared" si="1755"/>
        <v>2404333C</v>
      </c>
      <c r="C1590" s="86">
        <v>45589.666666666701</v>
      </c>
      <c r="D1590" s="93" t="s">
        <v>1118</v>
      </c>
      <c r="E1590" s="3" t="b">
        <f>ISNUMBER(MATCH(Table1[[#This Row],[Email]],Attendance[Email],0))</f>
        <v>1</v>
      </c>
      <c r="F1590" s="3">
        <f t="shared" si="1753"/>
        <v>45590.000000000036</v>
      </c>
      <c r="G1590" s="21">
        <f>DAY(Table1[[#This Row],[Actual Time]])</f>
        <v>25</v>
      </c>
      <c r="H1590">
        <f>MONTH(Table1[[#This Row],[Actual Time]])</f>
        <v>10</v>
      </c>
      <c r="I1590">
        <f>YEAR(Table1[[#This Row],[Actual Time]])</f>
        <v>2024</v>
      </c>
      <c r="J1590" t="str">
        <f t="shared" si="1754"/>
        <v>25/10/2024</v>
      </c>
      <c r="K1590" s="3" t="str">
        <f t="shared" si="1764"/>
        <v>0</v>
      </c>
      <c r="L1590" t="str">
        <f t="shared" si="1764"/>
        <v>0</v>
      </c>
      <c r="M1590" t="str">
        <f t="shared" si="1764"/>
        <v>0</v>
      </c>
      <c r="N1590" t="str">
        <f t="shared" si="1764"/>
        <v>0</v>
      </c>
      <c r="O1590" t="str">
        <f t="shared" si="1764"/>
        <v>0</v>
      </c>
      <c r="P1590" t="str">
        <f t="shared" si="1764"/>
        <v>0</v>
      </c>
      <c r="Q1590" t="str">
        <f t="shared" si="1764"/>
        <v>0</v>
      </c>
      <c r="R1590" t="str">
        <f t="shared" si="1764"/>
        <v>0</v>
      </c>
      <c r="S1590" t="str">
        <f t="shared" si="1764"/>
        <v>0</v>
      </c>
      <c r="T1590" t="str">
        <f t="shared" si="1764"/>
        <v>0</v>
      </c>
      <c r="U1590" t="str">
        <f t="shared" si="1765"/>
        <v>0</v>
      </c>
      <c r="V1590" t="str">
        <f t="shared" si="1765"/>
        <v>0</v>
      </c>
      <c r="W1590" t="str">
        <f t="shared" si="1765"/>
        <v>0</v>
      </c>
      <c r="X1590" t="str">
        <f t="shared" si="1765"/>
        <v>0</v>
      </c>
      <c r="Y1590" t="str">
        <f t="shared" si="1765"/>
        <v>0</v>
      </c>
      <c r="Z1590" t="str">
        <f t="shared" si="1765"/>
        <v>0</v>
      </c>
      <c r="AA1590" t="str">
        <f t="shared" si="1765"/>
        <v>0</v>
      </c>
      <c r="AB1590" s="3" t="str">
        <f t="shared" si="1765"/>
        <v>0</v>
      </c>
      <c r="AC1590" t="str">
        <f t="shared" si="1765"/>
        <v>0</v>
      </c>
      <c r="AD1590" t="str">
        <f t="shared" si="1765"/>
        <v>0</v>
      </c>
      <c r="AE1590" t="str">
        <f t="shared" si="1766"/>
        <v>0</v>
      </c>
      <c r="AF1590" t="str">
        <f t="shared" si="1766"/>
        <v>0</v>
      </c>
      <c r="AG1590" t="str">
        <f t="shared" si="1766"/>
        <v>0</v>
      </c>
      <c r="AH1590" t="str">
        <f t="shared" si="1766"/>
        <v>0</v>
      </c>
      <c r="AI1590" t="str">
        <f t="shared" si="1766"/>
        <v>1</v>
      </c>
      <c r="AJ1590" t="str">
        <f t="shared" si="1766"/>
        <v>0</v>
      </c>
      <c r="AK1590" t="str">
        <f t="shared" si="1766"/>
        <v>0</v>
      </c>
      <c r="AL1590" t="str">
        <f t="shared" si="1766"/>
        <v>0</v>
      </c>
      <c r="AM1590" t="str">
        <f t="shared" si="1766"/>
        <v>0</v>
      </c>
      <c r="AN1590" t="str">
        <f t="shared" si="1766"/>
        <v>0</v>
      </c>
      <c r="AO1590" t="str">
        <f t="shared" si="1767"/>
        <v>0</v>
      </c>
      <c r="AP1590" t="str">
        <f t="shared" si="1767"/>
        <v>0</v>
      </c>
      <c r="AQ1590" t="str">
        <f t="shared" si="1767"/>
        <v>0</v>
      </c>
      <c r="AR1590" t="str">
        <f t="shared" si="1767"/>
        <v>0</v>
      </c>
      <c r="AS1590" t="str">
        <f t="shared" si="1767"/>
        <v>0</v>
      </c>
      <c r="AT1590" t="str">
        <f t="shared" si="1767"/>
        <v>0</v>
      </c>
      <c r="AU1590" t="str">
        <f t="shared" si="1767"/>
        <v>0</v>
      </c>
      <c r="AV1590" t="str">
        <f t="shared" si="1767"/>
        <v>0</v>
      </c>
      <c r="AW1590" t="str">
        <f t="shared" si="1767"/>
        <v>0</v>
      </c>
      <c r="AX1590" t="str">
        <f t="shared" si="1767"/>
        <v>0</v>
      </c>
      <c r="AY1590" t="str">
        <f t="shared" si="1767"/>
        <v>0</v>
      </c>
      <c r="AZ1590" s="22" t="s">
        <v>1162</v>
      </c>
    </row>
    <row r="1591" spans="1:52" ht="15" customHeight="1">
      <c r="A1591" s="25" t="s">
        <v>711</v>
      </c>
      <c r="B1591" s="92" t="str">
        <f t="shared" si="1755"/>
        <v>2400738G</v>
      </c>
      <c r="C1591" s="86">
        <v>45589.666666666701</v>
      </c>
      <c r="D1591" s="93" t="s">
        <v>1152</v>
      </c>
      <c r="E1591" s="3" t="b">
        <f>ISNUMBER(MATCH(Table1[[#This Row],[Email]],Attendance[Email],0))</f>
        <v>1</v>
      </c>
      <c r="F1591" s="3">
        <f t="shared" si="1753"/>
        <v>45590.000000000036</v>
      </c>
      <c r="G1591" s="21">
        <f>DAY(Table1[[#This Row],[Actual Time]])</f>
        <v>25</v>
      </c>
      <c r="H1591">
        <f>MONTH(Table1[[#This Row],[Actual Time]])</f>
        <v>10</v>
      </c>
      <c r="I1591">
        <f>YEAR(Table1[[#This Row],[Actual Time]])</f>
        <v>2024</v>
      </c>
      <c r="J1591" t="str">
        <f t="shared" si="1754"/>
        <v>25/10/2024</v>
      </c>
      <c r="K1591" s="3" t="str">
        <f t="shared" si="1764"/>
        <v>0</v>
      </c>
      <c r="L1591" t="str">
        <f t="shared" si="1764"/>
        <v>0</v>
      </c>
      <c r="M1591" t="str">
        <f t="shared" si="1764"/>
        <v>0</v>
      </c>
      <c r="N1591" t="str">
        <f t="shared" si="1764"/>
        <v>0</v>
      </c>
      <c r="O1591" t="str">
        <f t="shared" si="1764"/>
        <v>0</v>
      </c>
      <c r="P1591" t="str">
        <f t="shared" si="1764"/>
        <v>0</v>
      </c>
      <c r="Q1591" t="str">
        <f t="shared" si="1764"/>
        <v>0</v>
      </c>
      <c r="R1591" t="str">
        <f t="shared" si="1764"/>
        <v>0</v>
      </c>
      <c r="S1591" t="str">
        <f t="shared" si="1764"/>
        <v>0</v>
      </c>
      <c r="T1591" t="str">
        <f t="shared" si="1764"/>
        <v>0</v>
      </c>
      <c r="U1591" t="str">
        <f t="shared" si="1765"/>
        <v>0</v>
      </c>
      <c r="V1591" t="str">
        <f t="shared" si="1765"/>
        <v>0</v>
      </c>
      <c r="W1591" t="str">
        <f t="shared" si="1765"/>
        <v>0</v>
      </c>
      <c r="X1591" t="str">
        <f t="shared" si="1765"/>
        <v>0</v>
      </c>
      <c r="Y1591" t="str">
        <f t="shared" si="1765"/>
        <v>0</v>
      </c>
      <c r="Z1591" t="str">
        <f t="shared" si="1765"/>
        <v>0</v>
      </c>
      <c r="AA1591" t="str">
        <f t="shared" si="1765"/>
        <v>0</v>
      </c>
      <c r="AB1591" s="3" t="str">
        <f t="shared" si="1765"/>
        <v>0</v>
      </c>
      <c r="AC1591" t="str">
        <f t="shared" si="1765"/>
        <v>0</v>
      </c>
      <c r="AD1591" t="str">
        <f t="shared" si="1765"/>
        <v>0</v>
      </c>
      <c r="AE1591" t="str">
        <f t="shared" si="1766"/>
        <v>0</v>
      </c>
      <c r="AF1591" t="str">
        <f t="shared" si="1766"/>
        <v>0</v>
      </c>
      <c r="AG1591" t="str">
        <f t="shared" si="1766"/>
        <v>0</v>
      </c>
      <c r="AH1591" t="str">
        <f t="shared" si="1766"/>
        <v>0</v>
      </c>
      <c r="AI1591" t="str">
        <f t="shared" si="1766"/>
        <v>1</v>
      </c>
      <c r="AJ1591" t="str">
        <f t="shared" si="1766"/>
        <v>0</v>
      </c>
      <c r="AK1591" t="str">
        <f t="shared" si="1766"/>
        <v>0</v>
      </c>
      <c r="AL1591" t="str">
        <f t="shared" si="1766"/>
        <v>0</v>
      </c>
      <c r="AM1591" t="str">
        <f t="shared" si="1766"/>
        <v>0</v>
      </c>
      <c r="AN1591" t="str">
        <f t="shared" si="1766"/>
        <v>0</v>
      </c>
      <c r="AO1591" t="str">
        <f t="shared" si="1767"/>
        <v>0</v>
      </c>
      <c r="AP1591" t="str">
        <f t="shared" si="1767"/>
        <v>0</v>
      </c>
      <c r="AQ1591" t="str">
        <f t="shared" si="1767"/>
        <v>0</v>
      </c>
      <c r="AR1591" t="str">
        <f t="shared" si="1767"/>
        <v>0</v>
      </c>
      <c r="AS1591" t="str">
        <f t="shared" si="1767"/>
        <v>0</v>
      </c>
      <c r="AT1591" t="str">
        <f t="shared" si="1767"/>
        <v>0</v>
      </c>
      <c r="AU1591" t="str">
        <f t="shared" si="1767"/>
        <v>0</v>
      </c>
      <c r="AV1591" t="str">
        <f t="shared" si="1767"/>
        <v>0</v>
      </c>
      <c r="AW1591" t="str">
        <f t="shared" si="1767"/>
        <v>0</v>
      </c>
      <c r="AX1591" t="str">
        <f t="shared" si="1767"/>
        <v>0</v>
      </c>
      <c r="AY1591" t="str">
        <f t="shared" si="1767"/>
        <v>0</v>
      </c>
      <c r="AZ1591" s="22" t="s">
        <v>1163</v>
      </c>
    </row>
    <row r="1592" spans="1:52" ht="15" customHeight="1">
      <c r="A1592" s="25" t="s">
        <v>528</v>
      </c>
      <c r="B1592" s="92" t="str">
        <f t="shared" si="1755"/>
        <v>2401798J</v>
      </c>
      <c r="C1592" s="86">
        <v>45589.666666666701</v>
      </c>
      <c r="D1592" s="93" t="s">
        <v>1075</v>
      </c>
      <c r="E1592" s="3" t="b">
        <f>ISNUMBER(MATCH(Table1[[#This Row],[Email]],Attendance[Email],0))</f>
        <v>1</v>
      </c>
      <c r="F1592" s="3">
        <f t="shared" si="1753"/>
        <v>45590.000000000036</v>
      </c>
      <c r="G1592" s="21">
        <f>DAY(Table1[[#This Row],[Actual Time]])</f>
        <v>25</v>
      </c>
      <c r="H1592">
        <f>MONTH(Table1[[#This Row],[Actual Time]])</f>
        <v>10</v>
      </c>
      <c r="I1592">
        <f>YEAR(Table1[[#This Row],[Actual Time]])</f>
        <v>2024</v>
      </c>
      <c r="J1592" t="str">
        <f t="shared" si="1754"/>
        <v>25/10/2024</v>
      </c>
      <c r="K1592" s="3" t="str">
        <f t="shared" si="1764"/>
        <v>0</v>
      </c>
      <c r="L1592" t="str">
        <f t="shared" si="1764"/>
        <v>0</v>
      </c>
      <c r="M1592" t="str">
        <f t="shared" si="1764"/>
        <v>0</v>
      </c>
      <c r="N1592" t="str">
        <f t="shared" si="1764"/>
        <v>0</v>
      </c>
      <c r="O1592" t="str">
        <f t="shared" si="1764"/>
        <v>0</v>
      </c>
      <c r="P1592" t="str">
        <f t="shared" si="1764"/>
        <v>0</v>
      </c>
      <c r="Q1592" t="str">
        <f t="shared" si="1764"/>
        <v>0</v>
      </c>
      <c r="R1592" t="str">
        <f t="shared" si="1764"/>
        <v>0</v>
      </c>
      <c r="S1592" t="str">
        <f t="shared" si="1764"/>
        <v>0</v>
      </c>
      <c r="T1592" t="str">
        <f t="shared" si="1764"/>
        <v>0</v>
      </c>
      <c r="U1592" t="str">
        <f t="shared" si="1765"/>
        <v>0</v>
      </c>
      <c r="V1592" t="str">
        <f t="shared" si="1765"/>
        <v>0</v>
      </c>
      <c r="W1592" t="str">
        <f t="shared" si="1765"/>
        <v>0</v>
      </c>
      <c r="X1592" t="str">
        <f t="shared" si="1765"/>
        <v>0</v>
      </c>
      <c r="Y1592" t="str">
        <f t="shared" si="1765"/>
        <v>0</v>
      </c>
      <c r="Z1592" t="str">
        <f t="shared" si="1765"/>
        <v>0</v>
      </c>
      <c r="AA1592" t="str">
        <f t="shared" si="1765"/>
        <v>0</v>
      </c>
      <c r="AB1592" s="3" t="str">
        <f t="shared" si="1765"/>
        <v>0</v>
      </c>
      <c r="AC1592" t="str">
        <f t="shared" si="1765"/>
        <v>0</v>
      </c>
      <c r="AD1592" t="str">
        <f t="shared" si="1765"/>
        <v>0</v>
      </c>
      <c r="AE1592" t="str">
        <f t="shared" si="1766"/>
        <v>0</v>
      </c>
      <c r="AF1592" t="str">
        <f t="shared" si="1766"/>
        <v>0</v>
      </c>
      <c r="AG1592" t="str">
        <f t="shared" si="1766"/>
        <v>0</v>
      </c>
      <c r="AH1592" t="str">
        <f t="shared" si="1766"/>
        <v>0</v>
      </c>
      <c r="AI1592" t="str">
        <f t="shared" si="1766"/>
        <v>1</v>
      </c>
      <c r="AJ1592" t="str">
        <f t="shared" si="1766"/>
        <v>0</v>
      </c>
      <c r="AK1592" t="str">
        <f t="shared" si="1766"/>
        <v>0</v>
      </c>
      <c r="AL1592" t="str">
        <f t="shared" si="1766"/>
        <v>0</v>
      </c>
      <c r="AM1592" t="str">
        <f t="shared" si="1766"/>
        <v>0</v>
      </c>
      <c r="AN1592" t="str">
        <f t="shared" si="1766"/>
        <v>0</v>
      </c>
      <c r="AO1592" t="str">
        <f t="shared" si="1767"/>
        <v>0</v>
      </c>
      <c r="AP1592" t="str">
        <f t="shared" si="1767"/>
        <v>0</v>
      </c>
      <c r="AQ1592" t="str">
        <f t="shared" si="1767"/>
        <v>0</v>
      </c>
      <c r="AR1592" t="str">
        <f t="shared" si="1767"/>
        <v>0</v>
      </c>
      <c r="AS1592" t="str">
        <f t="shared" si="1767"/>
        <v>0</v>
      </c>
      <c r="AT1592" t="str">
        <f t="shared" si="1767"/>
        <v>0</v>
      </c>
      <c r="AU1592" t="str">
        <f t="shared" si="1767"/>
        <v>0</v>
      </c>
      <c r="AV1592" t="str">
        <f t="shared" si="1767"/>
        <v>0</v>
      </c>
      <c r="AW1592" t="str">
        <f t="shared" si="1767"/>
        <v>0</v>
      </c>
      <c r="AX1592" t="str">
        <f t="shared" si="1767"/>
        <v>0</v>
      </c>
      <c r="AY1592" t="str">
        <f t="shared" si="1767"/>
        <v>0</v>
      </c>
      <c r="AZ1592" s="22" t="s">
        <v>1164</v>
      </c>
    </row>
    <row r="1593" spans="1:52" ht="15" customHeight="1">
      <c r="A1593" s="25" t="s">
        <v>124</v>
      </c>
      <c r="B1593" s="92" t="str">
        <f t="shared" si="1755"/>
        <v>2401848C</v>
      </c>
      <c r="C1593" s="86">
        <v>45590.449479166702</v>
      </c>
      <c r="D1593" s="93" t="s">
        <v>1084</v>
      </c>
      <c r="E1593" s="3" t="b">
        <f>ISNUMBER(MATCH(Table1[[#This Row],[Email]],Attendance[Email],0))</f>
        <v>1</v>
      </c>
      <c r="F1593" s="3">
        <f t="shared" si="1753"/>
        <v>45590.782812500038</v>
      </c>
      <c r="G1593" s="21">
        <f>DAY(Table1[[#This Row],[Actual Time]])</f>
        <v>25</v>
      </c>
      <c r="H1593">
        <f>MONTH(Table1[[#This Row],[Actual Time]])</f>
        <v>10</v>
      </c>
      <c r="I1593">
        <f>YEAR(Table1[[#This Row],[Actual Time]])</f>
        <v>2024</v>
      </c>
      <c r="J1593" t="str">
        <f t="shared" si="1754"/>
        <v>25/10/2024</v>
      </c>
      <c r="K1593" s="3" t="str">
        <f t="shared" si="1764"/>
        <v>0</v>
      </c>
      <c r="L1593" t="str">
        <f t="shared" si="1764"/>
        <v>0</v>
      </c>
      <c r="M1593" t="str">
        <f t="shared" si="1764"/>
        <v>0</v>
      </c>
      <c r="N1593" t="str">
        <f t="shared" si="1764"/>
        <v>0</v>
      </c>
      <c r="O1593" t="str">
        <f t="shared" si="1764"/>
        <v>0</v>
      </c>
      <c r="P1593" t="str">
        <f t="shared" si="1764"/>
        <v>0</v>
      </c>
      <c r="Q1593" t="str">
        <f t="shared" si="1764"/>
        <v>0</v>
      </c>
      <c r="R1593" t="str">
        <f t="shared" si="1764"/>
        <v>0</v>
      </c>
      <c r="S1593" t="str">
        <f t="shared" si="1764"/>
        <v>0</v>
      </c>
      <c r="T1593" t="str">
        <f t="shared" si="1764"/>
        <v>0</v>
      </c>
      <c r="U1593" t="str">
        <f t="shared" si="1765"/>
        <v>0</v>
      </c>
      <c r="V1593" t="str">
        <f t="shared" si="1765"/>
        <v>0</v>
      </c>
      <c r="W1593" t="str">
        <f t="shared" si="1765"/>
        <v>0</v>
      </c>
      <c r="X1593" t="str">
        <f t="shared" si="1765"/>
        <v>0</v>
      </c>
      <c r="Y1593" t="str">
        <f t="shared" si="1765"/>
        <v>0</v>
      </c>
      <c r="Z1593" t="str">
        <f t="shared" si="1765"/>
        <v>0</v>
      </c>
      <c r="AA1593" t="str">
        <f t="shared" si="1765"/>
        <v>0</v>
      </c>
      <c r="AB1593" s="3" t="str">
        <f t="shared" si="1765"/>
        <v>0</v>
      </c>
      <c r="AC1593" t="str">
        <f t="shared" si="1765"/>
        <v>0</v>
      </c>
      <c r="AD1593" t="str">
        <f t="shared" si="1765"/>
        <v>0</v>
      </c>
      <c r="AE1593" t="str">
        <f t="shared" si="1766"/>
        <v>0</v>
      </c>
      <c r="AF1593" t="str">
        <f t="shared" si="1766"/>
        <v>0</v>
      </c>
      <c r="AG1593" t="str">
        <f t="shared" si="1766"/>
        <v>0</v>
      </c>
      <c r="AH1593" t="str">
        <f t="shared" si="1766"/>
        <v>0</v>
      </c>
      <c r="AI1593" t="str">
        <f t="shared" si="1766"/>
        <v>1</v>
      </c>
      <c r="AJ1593" t="str">
        <f t="shared" si="1766"/>
        <v>0</v>
      </c>
      <c r="AK1593" t="str">
        <f t="shared" si="1766"/>
        <v>0</v>
      </c>
      <c r="AL1593" t="str">
        <f t="shared" si="1766"/>
        <v>0</v>
      </c>
      <c r="AM1593" t="str">
        <f t="shared" si="1766"/>
        <v>0</v>
      </c>
      <c r="AN1593" t="str">
        <f t="shared" si="1766"/>
        <v>0</v>
      </c>
      <c r="AO1593" t="str">
        <f t="shared" si="1767"/>
        <v>0</v>
      </c>
      <c r="AP1593" t="str">
        <f t="shared" si="1767"/>
        <v>0</v>
      </c>
      <c r="AQ1593" t="str">
        <f t="shared" si="1767"/>
        <v>0</v>
      </c>
      <c r="AR1593" t="str">
        <f t="shared" si="1767"/>
        <v>0</v>
      </c>
      <c r="AS1593" t="str">
        <f t="shared" si="1767"/>
        <v>0</v>
      </c>
      <c r="AT1593" t="str">
        <f t="shared" si="1767"/>
        <v>0</v>
      </c>
      <c r="AU1593" t="str">
        <f t="shared" si="1767"/>
        <v>0</v>
      </c>
      <c r="AV1593" t="str">
        <f t="shared" si="1767"/>
        <v>0</v>
      </c>
      <c r="AW1593" t="str">
        <f t="shared" si="1767"/>
        <v>0</v>
      </c>
      <c r="AX1593" t="str">
        <f t="shared" si="1767"/>
        <v>0</v>
      </c>
      <c r="AY1593" t="str">
        <f t="shared" si="1767"/>
        <v>0</v>
      </c>
      <c r="AZ1593" s="22"/>
    </row>
    <row r="1594" spans="1:52" ht="15" customHeight="1">
      <c r="A1594" s="25" t="s">
        <v>82</v>
      </c>
      <c r="B1594" s="92" t="str">
        <f t="shared" si="1755"/>
        <v>2301635E</v>
      </c>
      <c r="C1594" s="86">
        <v>45589.666666666701</v>
      </c>
      <c r="D1594" s="93" t="s">
        <v>1165</v>
      </c>
      <c r="E1594" s="3" t="b">
        <f>ISNUMBER(MATCH(Table1[[#This Row],[Email]],Attendance[Email],0))</f>
        <v>1</v>
      </c>
      <c r="F1594" s="3">
        <f t="shared" si="1753"/>
        <v>45590.000000000036</v>
      </c>
      <c r="G1594" s="21">
        <f>DAY(Table1[[#This Row],[Actual Time]])</f>
        <v>25</v>
      </c>
      <c r="H1594">
        <f>MONTH(Table1[[#This Row],[Actual Time]])</f>
        <v>10</v>
      </c>
      <c r="I1594">
        <f>YEAR(Table1[[#This Row],[Actual Time]])</f>
        <v>2024</v>
      </c>
      <c r="J1594" t="str">
        <f t="shared" si="1754"/>
        <v>25/10/2024</v>
      </c>
      <c r="K1594" s="3" t="str">
        <f t="shared" si="1764"/>
        <v>0</v>
      </c>
      <c r="L1594" t="str">
        <f t="shared" si="1764"/>
        <v>0</v>
      </c>
      <c r="M1594" t="str">
        <f t="shared" si="1764"/>
        <v>0</v>
      </c>
      <c r="N1594" t="str">
        <f t="shared" si="1764"/>
        <v>0</v>
      </c>
      <c r="O1594" t="str">
        <f t="shared" si="1764"/>
        <v>0</v>
      </c>
      <c r="P1594" t="str">
        <f t="shared" si="1764"/>
        <v>0</v>
      </c>
      <c r="Q1594" t="str">
        <f t="shared" si="1764"/>
        <v>0</v>
      </c>
      <c r="R1594" t="str">
        <f t="shared" si="1764"/>
        <v>0</v>
      </c>
      <c r="S1594" t="str">
        <f t="shared" si="1764"/>
        <v>0</v>
      </c>
      <c r="T1594" t="str">
        <f t="shared" si="1764"/>
        <v>0</v>
      </c>
      <c r="U1594" t="str">
        <f t="shared" si="1765"/>
        <v>0</v>
      </c>
      <c r="V1594" t="str">
        <f t="shared" si="1765"/>
        <v>0</v>
      </c>
      <c r="W1594" t="str">
        <f t="shared" si="1765"/>
        <v>0</v>
      </c>
      <c r="X1594" t="str">
        <f t="shared" si="1765"/>
        <v>0</v>
      </c>
      <c r="Y1594" t="str">
        <f t="shared" si="1765"/>
        <v>0</v>
      </c>
      <c r="Z1594" t="str">
        <f t="shared" si="1765"/>
        <v>0</v>
      </c>
      <c r="AA1594" t="str">
        <f t="shared" si="1765"/>
        <v>0</v>
      </c>
      <c r="AB1594" s="3" t="str">
        <f t="shared" si="1765"/>
        <v>0</v>
      </c>
      <c r="AC1594" t="str">
        <f t="shared" si="1765"/>
        <v>0</v>
      </c>
      <c r="AD1594" t="str">
        <f t="shared" si="1765"/>
        <v>0</v>
      </c>
      <c r="AE1594" t="str">
        <f t="shared" si="1766"/>
        <v>0</v>
      </c>
      <c r="AF1594" t="str">
        <f t="shared" si="1766"/>
        <v>0</v>
      </c>
      <c r="AG1594" t="str">
        <f t="shared" si="1766"/>
        <v>0</v>
      </c>
      <c r="AH1594" t="str">
        <f t="shared" si="1766"/>
        <v>0</v>
      </c>
      <c r="AI1594" t="str">
        <f t="shared" si="1766"/>
        <v>1</v>
      </c>
      <c r="AJ1594" t="str">
        <f t="shared" si="1766"/>
        <v>0</v>
      </c>
      <c r="AK1594" t="str">
        <f t="shared" si="1766"/>
        <v>0</v>
      </c>
      <c r="AL1594" t="str">
        <f t="shared" si="1766"/>
        <v>0</v>
      </c>
      <c r="AM1594" t="str">
        <f t="shared" si="1766"/>
        <v>0</v>
      </c>
      <c r="AN1594" t="str">
        <f t="shared" si="1766"/>
        <v>0</v>
      </c>
      <c r="AO1594" t="str">
        <f t="shared" si="1767"/>
        <v>0</v>
      </c>
      <c r="AP1594" t="str">
        <f t="shared" si="1767"/>
        <v>0</v>
      </c>
      <c r="AQ1594" t="str">
        <f t="shared" si="1767"/>
        <v>0</v>
      </c>
      <c r="AR1594" t="str">
        <f t="shared" si="1767"/>
        <v>0</v>
      </c>
      <c r="AS1594" t="str">
        <f t="shared" si="1767"/>
        <v>0</v>
      </c>
      <c r="AT1594" t="str">
        <f t="shared" si="1767"/>
        <v>0</v>
      </c>
      <c r="AU1594" t="str">
        <f t="shared" si="1767"/>
        <v>0</v>
      </c>
      <c r="AV1594" t="str">
        <f t="shared" si="1767"/>
        <v>0</v>
      </c>
      <c r="AW1594" t="str">
        <f t="shared" si="1767"/>
        <v>0</v>
      </c>
      <c r="AX1594" t="str">
        <f t="shared" si="1767"/>
        <v>0</v>
      </c>
      <c r="AY1594" t="str">
        <f t="shared" si="1767"/>
        <v>0</v>
      </c>
      <c r="AZ1594" s="22" t="s">
        <v>1166</v>
      </c>
    </row>
    <row r="1595" spans="1:52" ht="15" customHeight="1">
      <c r="A1595" s="25" t="s">
        <v>228</v>
      </c>
      <c r="B1595" s="92" t="str">
        <f t="shared" si="1755"/>
        <v>2401458A</v>
      </c>
      <c r="C1595" s="86">
        <v>45589.666666666701</v>
      </c>
      <c r="D1595" s="93" t="s">
        <v>1064</v>
      </c>
      <c r="E1595" s="3" t="b">
        <f>ISNUMBER(MATCH(Table1[[#This Row],[Email]],Attendance[Email],0))</f>
        <v>1</v>
      </c>
      <c r="F1595" s="3">
        <f t="shared" ref="F1595:F1601" si="1768">$C1595+(8/24)</f>
        <v>45590.000000000036</v>
      </c>
      <c r="G1595" s="21">
        <f>DAY(Table1[[#This Row],[Actual Time]])</f>
        <v>25</v>
      </c>
      <c r="H1595">
        <f>MONTH(Table1[[#This Row],[Actual Time]])</f>
        <v>10</v>
      </c>
      <c r="I1595">
        <f>YEAR(Table1[[#This Row],[Actual Time]])</f>
        <v>2024</v>
      </c>
      <c r="J1595" t="str">
        <f t="shared" ref="J1595:J1601" si="1769">G1595&amp;"/"&amp;H1595&amp;"/"&amp;I1595</f>
        <v>25/10/2024</v>
      </c>
      <c r="K1595" s="3" t="str">
        <f t="shared" si="1764"/>
        <v>0</v>
      </c>
      <c r="L1595" t="str">
        <f t="shared" si="1764"/>
        <v>0</v>
      </c>
      <c r="M1595" t="str">
        <f t="shared" si="1764"/>
        <v>0</v>
      </c>
      <c r="N1595" t="str">
        <f t="shared" si="1764"/>
        <v>0</v>
      </c>
      <c r="O1595" t="str">
        <f t="shared" si="1764"/>
        <v>0</v>
      </c>
      <c r="P1595" t="str">
        <f t="shared" si="1764"/>
        <v>0</v>
      </c>
      <c r="Q1595" t="str">
        <f t="shared" si="1764"/>
        <v>0</v>
      </c>
      <c r="R1595" t="str">
        <f t="shared" si="1764"/>
        <v>0</v>
      </c>
      <c r="S1595" t="str">
        <f t="shared" si="1764"/>
        <v>0</v>
      </c>
      <c r="T1595" t="str">
        <f t="shared" si="1764"/>
        <v>0</v>
      </c>
      <c r="U1595" t="str">
        <f t="shared" si="1765"/>
        <v>0</v>
      </c>
      <c r="V1595" t="str">
        <f t="shared" si="1765"/>
        <v>0</v>
      </c>
      <c r="W1595" t="str">
        <f t="shared" si="1765"/>
        <v>0</v>
      </c>
      <c r="X1595" t="str">
        <f t="shared" si="1765"/>
        <v>0</v>
      </c>
      <c r="Y1595" t="str">
        <f t="shared" si="1765"/>
        <v>0</v>
      </c>
      <c r="Z1595" t="str">
        <f t="shared" si="1765"/>
        <v>0</v>
      </c>
      <c r="AA1595" t="str">
        <f t="shared" si="1765"/>
        <v>0</v>
      </c>
      <c r="AB1595" s="3" t="str">
        <f t="shared" si="1765"/>
        <v>0</v>
      </c>
      <c r="AC1595" t="str">
        <f t="shared" si="1765"/>
        <v>0</v>
      </c>
      <c r="AD1595" t="str">
        <f t="shared" si="1765"/>
        <v>0</v>
      </c>
      <c r="AE1595" t="str">
        <f t="shared" si="1766"/>
        <v>0</v>
      </c>
      <c r="AF1595" t="str">
        <f t="shared" si="1766"/>
        <v>0</v>
      </c>
      <c r="AG1595" t="str">
        <f t="shared" si="1766"/>
        <v>0</v>
      </c>
      <c r="AH1595" t="str">
        <f t="shared" si="1766"/>
        <v>0</v>
      </c>
      <c r="AI1595" t="str">
        <f t="shared" si="1766"/>
        <v>1</v>
      </c>
      <c r="AJ1595" t="str">
        <f t="shared" si="1766"/>
        <v>0</v>
      </c>
      <c r="AK1595" t="str">
        <f t="shared" si="1766"/>
        <v>0</v>
      </c>
      <c r="AL1595" t="str">
        <f t="shared" si="1766"/>
        <v>0</v>
      </c>
      <c r="AM1595" t="str">
        <f t="shared" si="1766"/>
        <v>0</v>
      </c>
      <c r="AN1595" t="str">
        <f t="shared" si="1766"/>
        <v>0</v>
      </c>
      <c r="AO1595" t="str">
        <f t="shared" si="1767"/>
        <v>0</v>
      </c>
      <c r="AP1595" t="str">
        <f t="shared" si="1767"/>
        <v>0</v>
      </c>
      <c r="AQ1595" t="str">
        <f t="shared" si="1767"/>
        <v>0</v>
      </c>
      <c r="AR1595" t="str">
        <f t="shared" si="1767"/>
        <v>0</v>
      </c>
      <c r="AS1595" t="str">
        <f t="shared" si="1767"/>
        <v>0</v>
      </c>
      <c r="AT1595" t="str">
        <f t="shared" si="1767"/>
        <v>0</v>
      </c>
      <c r="AU1595" t="str">
        <f t="shared" si="1767"/>
        <v>0</v>
      </c>
      <c r="AV1595" t="str">
        <f t="shared" si="1767"/>
        <v>0</v>
      </c>
      <c r="AW1595" t="str">
        <f t="shared" si="1767"/>
        <v>0</v>
      </c>
      <c r="AX1595" t="str">
        <f t="shared" si="1767"/>
        <v>0</v>
      </c>
      <c r="AY1595" t="str">
        <f t="shared" si="1767"/>
        <v>0</v>
      </c>
      <c r="AZ1595" s="22" t="s">
        <v>1167</v>
      </c>
    </row>
    <row r="1596" spans="1:52" ht="15" customHeight="1">
      <c r="A1596" s="25" t="s">
        <v>112</v>
      </c>
      <c r="B1596" s="92" t="str">
        <f t="shared" si="1755"/>
        <v>2400562A</v>
      </c>
      <c r="C1596" s="86">
        <v>45589.666666666701</v>
      </c>
      <c r="D1596" s="93" t="s">
        <v>1079</v>
      </c>
      <c r="E1596" s="3" t="b">
        <f>ISNUMBER(MATCH(Table1[[#This Row],[Email]],Attendance[Email],0))</f>
        <v>1</v>
      </c>
      <c r="F1596" s="3">
        <f t="shared" si="1768"/>
        <v>45590.000000000036</v>
      </c>
      <c r="G1596" s="21">
        <f>DAY(Table1[[#This Row],[Actual Time]])</f>
        <v>25</v>
      </c>
      <c r="H1596">
        <f>MONTH(Table1[[#This Row],[Actual Time]])</f>
        <v>10</v>
      </c>
      <c r="I1596">
        <f>YEAR(Table1[[#This Row],[Actual Time]])</f>
        <v>2024</v>
      </c>
      <c r="J1596" t="str">
        <f t="shared" si="1769"/>
        <v>25/10/2024</v>
      </c>
      <c r="K1596" s="3" t="str">
        <f t="shared" si="1764"/>
        <v>0</v>
      </c>
      <c r="L1596" t="str">
        <f t="shared" si="1764"/>
        <v>0</v>
      </c>
      <c r="M1596" t="str">
        <f t="shared" si="1764"/>
        <v>0</v>
      </c>
      <c r="N1596" t="str">
        <f t="shared" si="1764"/>
        <v>0</v>
      </c>
      <c r="O1596" t="str">
        <f t="shared" si="1764"/>
        <v>0</v>
      </c>
      <c r="P1596" t="str">
        <f t="shared" si="1764"/>
        <v>0</v>
      </c>
      <c r="Q1596" t="str">
        <f t="shared" si="1764"/>
        <v>0</v>
      </c>
      <c r="R1596" t="str">
        <f t="shared" si="1764"/>
        <v>0</v>
      </c>
      <c r="S1596" t="str">
        <f t="shared" si="1764"/>
        <v>0</v>
      </c>
      <c r="T1596" t="str">
        <f t="shared" si="1764"/>
        <v>0</v>
      </c>
      <c r="U1596" t="str">
        <f t="shared" si="1765"/>
        <v>0</v>
      </c>
      <c r="V1596" t="str">
        <f t="shared" si="1765"/>
        <v>0</v>
      </c>
      <c r="W1596" t="str">
        <f t="shared" si="1765"/>
        <v>0</v>
      </c>
      <c r="X1596" t="str">
        <f t="shared" si="1765"/>
        <v>0</v>
      </c>
      <c r="Y1596" t="str">
        <f t="shared" si="1765"/>
        <v>0</v>
      </c>
      <c r="Z1596" t="str">
        <f t="shared" si="1765"/>
        <v>0</v>
      </c>
      <c r="AA1596" t="str">
        <f t="shared" si="1765"/>
        <v>0</v>
      </c>
      <c r="AB1596" s="3" t="str">
        <f t="shared" si="1765"/>
        <v>0</v>
      </c>
      <c r="AC1596" t="str">
        <f t="shared" si="1765"/>
        <v>0</v>
      </c>
      <c r="AD1596" t="str">
        <f t="shared" si="1765"/>
        <v>0</v>
      </c>
      <c r="AE1596" t="str">
        <f t="shared" si="1766"/>
        <v>0</v>
      </c>
      <c r="AF1596" t="str">
        <f t="shared" si="1766"/>
        <v>0</v>
      </c>
      <c r="AG1596" t="str">
        <f t="shared" si="1766"/>
        <v>0</v>
      </c>
      <c r="AH1596" t="str">
        <f t="shared" si="1766"/>
        <v>0</v>
      </c>
      <c r="AI1596" t="str">
        <f t="shared" si="1766"/>
        <v>1</v>
      </c>
      <c r="AJ1596" t="str">
        <f t="shared" si="1766"/>
        <v>0</v>
      </c>
      <c r="AK1596" t="str">
        <f t="shared" si="1766"/>
        <v>0</v>
      </c>
      <c r="AL1596" t="str">
        <f t="shared" si="1766"/>
        <v>0</v>
      </c>
      <c r="AM1596" t="str">
        <f t="shared" si="1766"/>
        <v>0</v>
      </c>
      <c r="AN1596" t="str">
        <f t="shared" si="1766"/>
        <v>0</v>
      </c>
      <c r="AO1596" t="str">
        <f t="shared" si="1767"/>
        <v>0</v>
      </c>
      <c r="AP1596" t="str">
        <f t="shared" si="1767"/>
        <v>0</v>
      </c>
      <c r="AQ1596" t="str">
        <f t="shared" si="1767"/>
        <v>0</v>
      </c>
      <c r="AR1596" t="str">
        <f t="shared" si="1767"/>
        <v>0</v>
      </c>
      <c r="AS1596" t="str">
        <f t="shared" si="1767"/>
        <v>0</v>
      </c>
      <c r="AT1596" t="str">
        <f t="shared" si="1767"/>
        <v>0</v>
      </c>
      <c r="AU1596" t="str">
        <f t="shared" si="1767"/>
        <v>0</v>
      </c>
      <c r="AV1596" t="str">
        <f t="shared" si="1767"/>
        <v>0</v>
      </c>
      <c r="AW1596" t="str">
        <f t="shared" si="1767"/>
        <v>0</v>
      </c>
      <c r="AX1596" t="str">
        <f t="shared" si="1767"/>
        <v>0</v>
      </c>
      <c r="AY1596" t="str">
        <f t="shared" si="1767"/>
        <v>0</v>
      </c>
      <c r="AZ1596" s="22" t="s">
        <v>1168</v>
      </c>
    </row>
    <row r="1597" spans="1:52" ht="15" customHeight="1">
      <c r="A1597" s="25" t="s">
        <v>316</v>
      </c>
      <c r="B1597" s="92" t="str">
        <f t="shared" si="1755"/>
        <v>2402152I</v>
      </c>
      <c r="C1597" s="86">
        <v>45589.666666666701</v>
      </c>
      <c r="D1597" s="93" t="s">
        <v>1068</v>
      </c>
      <c r="E1597" s="3" t="b">
        <f>ISNUMBER(MATCH(Table1[[#This Row],[Email]],Attendance[Email],0))</f>
        <v>1</v>
      </c>
      <c r="F1597" s="3">
        <f t="shared" si="1768"/>
        <v>45590.000000000036</v>
      </c>
      <c r="G1597" s="21">
        <f>DAY(Table1[[#This Row],[Actual Time]])</f>
        <v>25</v>
      </c>
      <c r="H1597">
        <f>MONTH(Table1[[#This Row],[Actual Time]])</f>
        <v>10</v>
      </c>
      <c r="I1597">
        <f>YEAR(Table1[[#This Row],[Actual Time]])</f>
        <v>2024</v>
      </c>
      <c r="J1597" t="str">
        <f t="shared" si="1769"/>
        <v>25/10/2024</v>
      </c>
      <c r="K1597" s="3" t="str">
        <f t="shared" si="1764"/>
        <v>0</v>
      </c>
      <c r="L1597" t="str">
        <f t="shared" si="1764"/>
        <v>0</v>
      </c>
      <c r="M1597" t="str">
        <f t="shared" si="1764"/>
        <v>0</v>
      </c>
      <c r="N1597" t="str">
        <f t="shared" si="1764"/>
        <v>0</v>
      </c>
      <c r="O1597" t="str">
        <f t="shared" si="1764"/>
        <v>0</v>
      </c>
      <c r="P1597" t="str">
        <f t="shared" si="1764"/>
        <v>0</v>
      </c>
      <c r="Q1597" t="str">
        <f t="shared" si="1764"/>
        <v>0</v>
      </c>
      <c r="R1597" t="str">
        <f t="shared" si="1764"/>
        <v>0</v>
      </c>
      <c r="S1597" t="str">
        <f t="shared" si="1764"/>
        <v>0</v>
      </c>
      <c r="T1597" t="str">
        <f t="shared" si="1764"/>
        <v>0</v>
      </c>
      <c r="U1597" t="str">
        <f t="shared" si="1765"/>
        <v>0</v>
      </c>
      <c r="V1597" t="str">
        <f t="shared" si="1765"/>
        <v>0</v>
      </c>
      <c r="W1597" t="str">
        <f t="shared" si="1765"/>
        <v>0</v>
      </c>
      <c r="X1597" t="str">
        <f t="shared" si="1765"/>
        <v>0</v>
      </c>
      <c r="Y1597" t="str">
        <f t="shared" si="1765"/>
        <v>0</v>
      </c>
      <c r="Z1597" t="str">
        <f t="shared" si="1765"/>
        <v>0</v>
      </c>
      <c r="AA1597" t="str">
        <f t="shared" si="1765"/>
        <v>0</v>
      </c>
      <c r="AB1597" s="3" t="str">
        <f t="shared" si="1765"/>
        <v>0</v>
      </c>
      <c r="AC1597" t="str">
        <f t="shared" si="1765"/>
        <v>0</v>
      </c>
      <c r="AD1597" t="str">
        <f t="shared" si="1765"/>
        <v>0</v>
      </c>
      <c r="AE1597" t="str">
        <f t="shared" si="1766"/>
        <v>0</v>
      </c>
      <c r="AF1597" t="str">
        <f t="shared" si="1766"/>
        <v>0</v>
      </c>
      <c r="AG1597" t="str">
        <f t="shared" si="1766"/>
        <v>0</v>
      </c>
      <c r="AH1597" t="str">
        <f t="shared" si="1766"/>
        <v>0</v>
      </c>
      <c r="AI1597" t="str">
        <f t="shared" si="1766"/>
        <v>1</v>
      </c>
      <c r="AJ1597" t="str">
        <f t="shared" si="1766"/>
        <v>0</v>
      </c>
      <c r="AK1597" t="str">
        <f t="shared" si="1766"/>
        <v>0</v>
      </c>
      <c r="AL1597" t="str">
        <f t="shared" si="1766"/>
        <v>0</v>
      </c>
      <c r="AM1597" t="str">
        <f t="shared" si="1766"/>
        <v>0</v>
      </c>
      <c r="AN1597" t="str">
        <f t="shared" si="1766"/>
        <v>0</v>
      </c>
      <c r="AO1597" t="str">
        <f t="shared" si="1767"/>
        <v>0</v>
      </c>
      <c r="AP1597" t="str">
        <f t="shared" si="1767"/>
        <v>0</v>
      </c>
      <c r="AQ1597" t="str">
        <f t="shared" si="1767"/>
        <v>0</v>
      </c>
      <c r="AR1597" t="str">
        <f t="shared" si="1767"/>
        <v>0</v>
      </c>
      <c r="AS1597" t="str">
        <f t="shared" si="1767"/>
        <v>0</v>
      </c>
      <c r="AT1597" t="str">
        <f t="shared" si="1767"/>
        <v>0</v>
      </c>
      <c r="AU1597" t="str">
        <f t="shared" si="1767"/>
        <v>0</v>
      </c>
      <c r="AV1597" t="str">
        <f t="shared" si="1767"/>
        <v>0</v>
      </c>
      <c r="AW1597" t="str">
        <f t="shared" si="1767"/>
        <v>0</v>
      </c>
      <c r="AX1597" t="str">
        <f t="shared" si="1767"/>
        <v>0</v>
      </c>
      <c r="AY1597" t="str">
        <f t="shared" si="1767"/>
        <v>0</v>
      </c>
      <c r="AZ1597" s="22" t="s">
        <v>1169</v>
      </c>
    </row>
    <row r="1598" spans="1:52" ht="15" customHeight="1">
      <c r="A1598" s="25" t="s">
        <v>627</v>
      </c>
      <c r="B1598" s="92" t="str">
        <f t="shared" si="1755"/>
        <v>2401521F</v>
      </c>
      <c r="C1598" s="86">
        <v>45589.666666666701</v>
      </c>
      <c r="D1598" s="93" t="s">
        <v>1039</v>
      </c>
      <c r="E1598" s="3" t="b">
        <f>ISNUMBER(MATCH(Table1[[#This Row],[Email]],Attendance[Email],0))</f>
        <v>1</v>
      </c>
      <c r="F1598" s="3">
        <f t="shared" si="1768"/>
        <v>45590.000000000036</v>
      </c>
      <c r="G1598" s="21">
        <f>DAY(Table1[[#This Row],[Actual Time]])</f>
        <v>25</v>
      </c>
      <c r="H1598">
        <f>MONTH(Table1[[#This Row],[Actual Time]])</f>
        <v>10</v>
      </c>
      <c r="I1598">
        <f>YEAR(Table1[[#This Row],[Actual Time]])</f>
        <v>2024</v>
      </c>
      <c r="J1598" t="str">
        <f t="shared" si="1769"/>
        <v>25/10/2024</v>
      </c>
      <c r="K1598" s="3" t="str">
        <f t="shared" si="1764"/>
        <v>0</v>
      </c>
      <c r="L1598" t="str">
        <f t="shared" si="1764"/>
        <v>0</v>
      </c>
      <c r="M1598" t="str">
        <f t="shared" si="1764"/>
        <v>0</v>
      </c>
      <c r="N1598" t="str">
        <f t="shared" si="1764"/>
        <v>0</v>
      </c>
      <c r="O1598" t="str">
        <f t="shared" si="1764"/>
        <v>0</v>
      </c>
      <c r="P1598" t="str">
        <f t="shared" si="1764"/>
        <v>0</v>
      </c>
      <c r="Q1598" t="str">
        <f t="shared" si="1764"/>
        <v>0</v>
      </c>
      <c r="R1598" t="str">
        <f t="shared" si="1764"/>
        <v>0</v>
      </c>
      <c r="S1598" t="str">
        <f t="shared" si="1764"/>
        <v>0</v>
      </c>
      <c r="T1598" t="str">
        <f t="shared" si="1764"/>
        <v>0</v>
      </c>
      <c r="U1598" t="str">
        <f t="shared" si="1765"/>
        <v>0</v>
      </c>
      <c r="V1598" t="str">
        <f t="shared" si="1765"/>
        <v>0</v>
      </c>
      <c r="W1598" t="str">
        <f t="shared" si="1765"/>
        <v>0</v>
      </c>
      <c r="X1598" t="str">
        <f t="shared" si="1765"/>
        <v>0</v>
      </c>
      <c r="Y1598" t="str">
        <f t="shared" si="1765"/>
        <v>0</v>
      </c>
      <c r="Z1598" t="str">
        <f t="shared" si="1765"/>
        <v>0</v>
      </c>
      <c r="AA1598" t="str">
        <f t="shared" si="1765"/>
        <v>0</v>
      </c>
      <c r="AB1598" s="3" t="str">
        <f t="shared" si="1765"/>
        <v>0</v>
      </c>
      <c r="AC1598" t="str">
        <f t="shared" si="1765"/>
        <v>0</v>
      </c>
      <c r="AD1598" t="str">
        <f t="shared" si="1765"/>
        <v>0</v>
      </c>
      <c r="AE1598" t="str">
        <f t="shared" si="1766"/>
        <v>0</v>
      </c>
      <c r="AF1598" t="str">
        <f t="shared" si="1766"/>
        <v>0</v>
      </c>
      <c r="AG1598" t="str">
        <f t="shared" si="1766"/>
        <v>0</v>
      </c>
      <c r="AH1598" t="str">
        <f t="shared" si="1766"/>
        <v>0</v>
      </c>
      <c r="AI1598" t="str">
        <f t="shared" si="1766"/>
        <v>1</v>
      </c>
      <c r="AJ1598" t="str">
        <f t="shared" si="1766"/>
        <v>0</v>
      </c>
      <c r="AK1598" t="str">
        <f t="shared" si="1766"/>
        <v>0</v>
      </c>
      <c r="AL1598" t="str">
        <f t="shared" si="1766"/>
        <v>0</v>
      </c>
      <c r="AM1598" t="str">
        <f t="shared" si="1766"/>
        <v>0</v>
      </c>
      <c r="AN1598" t="str">
        <f t="shared" si="1766"/>
        <v>0</v>
      </c>
      <c r="AO1598" t="str">
        <f t="shared" si="1767"/>
        <v>0</v>
      </c>
      <c r="AP1598" t="str">
        <f t="shared" si="1767"/>
        <v>0</v>
      </c>
      <c r="AQ1598" t="str">
        <f t="shared" si="1767"/>
        <v>0</v>
      </c>
      <c r="AR1598" t="str">
        <f t="shared" si="1767"/>
        <v>0</v>
      </c>
      <c r="AS1598" t="str">
        <f t="shared" si="1767"/>
        <v>0</v>
      </c>
      <c r="AT1598" t="str">
        <f t="shared" si="1767"/>
        <v>0</v>
      </c>
      <c r="AU1598" t="str">
        <f t="shared" si="1767"/>
        <v>0</v>
      </c>
      <c r="AV1598" t="str">
        <f t="shared" si="1767"/>
        <v>0</v>
      </c>
      <c r="AW1598" t="str">
        <f t="shared" si="1767"/>
        <v>0</v>
      </c>
      <c r="AX1598" t="str">
        <f t="shared" si="1767"/>
        <v>0</v>
      </c>
      <c r="AY1598" t="str">
        <f t="shared" si="1767"/>
        <v>0</v>
      </c>
      <c r="AZ1598" s="22" t="s">
        <v>1170</v>
      </c>
    </row>
    <row r="1599" spans="1:52" ht="15" customHeight="1">
      <c r="A1599" s="25" t="s">
        <v>421</v>
      </c>
      <c r="B1599" s="92" t="str">
        <f t="shared" si="1755"/>
        <v>2402306A</v>
      </c>
      <c r="C1599" s="86">
        <v>45589.666666666701</v>
      </c>
      <c r="D1599" s="93" t="s">
        <v>1049</v>
      </c>
      <c r="E1599" s="3" t="b">
        <f>ISNUMBER(MATCH(Table1[[#This Row],[Email]],Attendance[Email],0))</f>
        <v>1</v>
      </c>
      <c r="F1599" s="3">
        <f t="shared" si="1768"/>
        <v>45590.000000000036</v>
      </c>
      <c r="G1599" s="21">
        <f>DAY(Table1[[#This Row],[Actual Time]])</f>
        <v>25</v>
      </c>
      <c r="H1599">
        <f>MONTH(Table1[[#This Row],[Actual Time]])</f>
        <v>10</v>
      </c>
      <c r="I1599">
        <f>YEAR(Table1[[#This Row],[Actual Time]])</f>
        <v>2024</v>
      </c>
      <c r="J1599" t="str">
        <f t="shared" si="1769"/>
        <v>25/10/2024</v>
      </c>
      <c r="K1599" s="3" t="str">
        <f t="shared" si="1764"/>
        <v>0</v>
      </c>
      <c r="L1599" t="str">
        <f t="shared" si="1764"/>
        <v>0</v>
      </c>
      <c r="M1599" t="str">
        <f t="shared" si="1764"/>
        <v>0</v>
      </c>
      <c r="N1599" t="str">
        <f t="shared" si="1764"/>
        <v>0</v>
      </c>
      <c r="O1599" t="str">
        <f t="shared" si="1764"/>
        <v>0</v>
      </c>
      <c r="P1599" t="str">
        <f t="shared" si="1764"/>
        <v>0</v>
      </c>
      <c r="Q1599" t="str">
        <f t="shared" si="1764"/>
        <v>0</v>
      </c>
      <c r="R1599" t="str">
        <f t="shared" si="1764"/>
        <v>0</v>
      </c>
      <c r="S1599" t="str">
        <f t="shared" si="1764"/>
        <v>0</v>
      </c>
      <c r="T1599" t="str">
        <f t="shared" si="1764"/>
        <v>0</v>
      </c>
      <c r="U1599" t="str">
        <f t="shared" si="1765"/>
        <v>0</v>
      </c>
      <c r="V1599" t="str">
        <f t="shared" si="1765"/>
        <v>0</v>
      </c>
      <c r="W1599" t="str">
        <f t="shared" si="1765"/>
        <v>0</v>
      </c>
      <c r="X1599" t="str">
        <f t="shared" si="1765"/>
        <v>0</v>
      </c>
      <c r="Y1599" t="str">
        <f t="shared" si="1765"/>
        <v>0</v>
      </c>
      <c r="Z1599" t="str">
        <f t="shared" si="1765"/>
        <v>0</v>
      </c>
      <c r="AA1599" t="str">
        <f t="shared" si="1765"/>
        <v>0</v>
      </c>
      <c r="AB1599" s="3" t="str">
        <f t="shared" si="1765"/>
        <v>0</v>
      </c>
      <c r="AC1599" t="str">
        <f t="shared" si="1765"/>
        <v>0</v>
      </c>
      <c r="AD1599" t="str">
        <f t="shared" si="1765"/>
        <v>0</v>
      </c>
      <c r="AE1599" t="str">
        <f t="shared" si="1766"/>
        <v>0</v>
      </c>
      <c r="AF1599" t="str">
        <f t="shared" si="1766"/>
        <v>0</v>
      </c>
      <c r="AG1599" t="str">
        <f t="shared" si="1766"/>
        <v>0</v>
      </c>
      <c r="AH1599" t="str">
        <f t="shared" si="1766"/>
        <v>0</v>
      </c>
      <c r="AI1599" t="str">
        <f t="shared" si="1766"/>
        <v>1</v>
      </c>
      <c r="AJ1599" t="str">
        <f t="shared" si="1766"/>
        <v>0</v>
      </c>
      <c r="AK1599" t="str">
        <f t="shared" si="1766"/>
        <v>0</v>
      </c>
      <c r="AL1599" t="str">
        <f t="shared" si="1766"/>
        <v>0</v>
      </c>
      <c r="AM1599" t="str">
        <f t="shared" si="1766"/>
        <v>0</v>
      </c>
      <c r="AN1599" t="str">
        <f t="shared" si="1766"/>
        <v>0</v>
      </c>
      <c r="AO1599" t="str">
        <f t="shared" si="1767"/>
        <v>0</v>
      </c>
      <c r="AP1599" t="str">
        <f t="shared" si="1767"/>
        <v>0</v>
      </c>
      <c r="AQ1599" t="str">
        <f t="shared" si="1767"/>
        <v>0</v>
      </c>
      <c r="AR1599" t="str">
        <f t="shared" si="1767"/>
        <v>0</v>
      </c>
      <c r="AS1599" t="str">
        <f t="shared" si="1767"/>
        <v>0</v>
      </c>
      <c r="AT1599" t="str">
        <f t="shared" si="1767"/>
        <v>0</v>
      </c>
      <c r="AU1599" t="str">
        <f t="shared" si="1767"/>
        <v>0</v>
      </c>
      <c r="AV1599" t="str">
        <f t="shared" si="1767"/>
        <v>0</v>
      </c>
      <c r="AW1599" t="str">
        <f t="shared" si="1767"/>
        <v>0</v>
      </c>
      <c r="AX1599" t="str">
        <f t="shared" si="1767"/>
        <v>0</v>
      </c>
      <c r="AY1599" t="str">
        <f t="shared" si="1767"/>
        <v>0</v>
      </c>
      <c r="AZ1599" s="22" t="s">
        <v>1171</v>
      </c>
    </row>
    <row r="1600" spans="1:52" ht="15" customHeight="1">
      <c r="A1600" s="25" t="s">
        <v>627</v>
      </c>
      <c r="B1600" s="92" t="str">
        <f t="shared" si="1755"/>
        <v>2401521F</v>
      </c>
      <c r="C1600" s="86">
        <v>45589.666666666701</v>
      </c>
      <c r="D1600" s="93" t="s">
        <v>1039</v>
      </c>
      <c r="E1600" s="3" t="b">
        <f>ISNUMBER(MATCH(Table1[[#This Row],[Email]],Attendance[Email],0))</f>
        <v>1</v>
      </c>
      <c r="F1600" s="3">
        <f t="shared" si="1768"/>
        <v>45590.000000000036</v>
      </c>
      <c r="G1600" s="21">
        <f>DAY(Table1[[#This Row],[Actual Time]])</f>
        <v>25</v>
      </c>
      <c r="H1600">
        <f>MONTH(Table1[[#This Row],[Actual Time]])</f>
        <v>10</v>
      </c>
      <c r="I1600">
        <f>YEAR(Table1[[#This Row],[Actual Time]])</f>
        <v>2024</v>
      </c>
      <c r="J1600" t="str">
        <f t="shared" si="1769"/>
        <v>25/10/2024</v>
      </c>
      <c r="K1600" s="3" t="str">
        <f t="shared" si="1764"/>
        <v>0</v>
      </c>
      <c r="L1600" t="str">
        <f t="shared" si="1764"/>
        <v>0</v>
      </c>
      <c r="M1600" t="str">
        <f t="shared" si="1764"/>
        <v>0</v>
      </c>
      <c r="N1600" t="str">
        <f t="shared" si="1764"/>
        <v>0</v>
      </c>
      <c r="O1600" t="str">
        <f t="shared" si="1764"/>
        <v>0</v>
      </c>
      <c r="P1600" t="str">
        <f t="shared" si="1764"/>
        <v>0</v>
      </c>
      <c r="Q1600" t="str">
        <f t="shared" si="1764"/>
        <v>0</v>
      </c>
      <c r="R1600" t="str">
        <f t="shared" si="1764"/>
        <v>0</v>
      </c>
      <c r="S1600" t="str">
        <f t="shared" si="1764"/>
        <v>0</v>
      </c>
      <c r="T1600" t="str">
        <f t="shared" si="1764"/>
        <v>0</v>
      </c>
      <c r="U1600" t="str">
        <f t="shared" si="1765"/>
        <v>0</v>
      </c>
      <c r="V1600" t="str">
        <f t="shared" si="1765"/>
        <v>0</v>
      </c>
      <c r="W1600" t="str">
        <f t="shared" si="1765"/>
        <v>0</v>
      </c>
      <c r="X1600" t="str">
        <f t="shared" si="1765"/>
        <v>0</v>
      </c>
      <c r="Y1600" t="str">
        <f t="shared" si="1765"/>
        <v>0</v>
      </c>
      <c r="Z1600" t="str">
        <f t="shared" si="1765"/>
        <v>0</v>
      </c>
      <c r="AA1600" t="str">
        <f t="shared" si="1765"/>
        <v>0</v>
      </c>
      <c r="AB1600" s="3" t="str">
        <f t="shared" si="1765"/>
        <v>0</v>
      </c>
      <c r="AC1600" t="str">
        <f t="shared" si="1765"/>
        <v>0</v>
      </c>
      <c r="AD1600" t="str">
        <f t="shared" si="1765"/>
        <v>0</v>
      </c>
      <c r="AE1600" t="str">
        <f t="shared" si="1766"/>
        <v>0</v>
      </c>
      <c r="AF1600" t="str">
        <f t="shared" si="1766"/>
        <v>0</v>
      </c>
      <c r="AG1600" t="str">
        <f t="shared" si="1766"/>
        <v>0</v>
      </c>
      <c r="AH1600" t="str">
        <f t="shared" si="1766"/>
        <v>0</v>
      </c>
      <c r="AI1600" t="str">
        <f t="shared" si="1766"/>
        <v>1</v>
      </c>
      <c r="AJ1600" t="str">
        <f t="shared" si="1766"/>
        <v>0</v>
      </c>
      <c r="AK1600" t="str">
        <f t="shared" si="1766"/>
        <v>0</v>
      </c>
      <c r="AL1600" t="str">
        <f t="shared" si="1766"/>
        <v>0</v>
      </c>
      <c r="AM1600" t="str">
        <f t="shared" si="1766"/>
        <v>0</v>
      </c>
      <c r="AN1600" t="str">
        <f t="shared" si="1766"/>
        <v>0</v>
      </c>
      <c r="AO1600" t="str">
        <f t="shared" si="1767"/>
        <v>0</v>
      </c>
      <c r="AP1600" t="str">
        <f t="shared" si="1767"/>
        <v>0</v>
      </c>
      <c r="AQ1600" t="str">
        <f t="shared" si="1767"/>
        <v>0</v>
      </c>
      <c r="AR1600" t="str">
        <f t="shared" si="1767"/>
        <v>0</v>
      </c>
      <c r="AS1600" t="str">
        <f t="shared" si="1767"/>
        <v>0</v>
      </c>
      <c r="AT1600" t="str">
        <f t="shared" si="1767"/>
        <v>0</v>
      </c>
      <c r="AU1600" t="str">
        <f t="shared" si="1767"/>
        <v>0</v>
      </c>
      <c r="AV1600" t="str">
        <f t="shared" si="1767"/>
        <v>0</v>
      </c>
      <c r="AW1600" t="str">
        <f t="shared" si="1767"/>
        <v>0</v>
      </c>
      <c r="AX1600" t="str">
        <f t="shared" si="1767"/>
        <v>0</v>
      </c>
      <c r="AY1600" t="str">
        <f t="shared" si="1767"/>
        <v>0</v>
      </c>
      <c r="AZ1600" s="22" t="s">
        <v>1172</v>
      </c>
    </row>
    <row r="1601" spans="1:52" ht="15" customHeight="1">
      <c r="A1601" s="25" t="s">
        <v>134</v>
      </c>
      <c r="B1601" s="92" t="str">
        <f t="shared" si="1755"/>
        <v>2401051D</v>
      </c>
      <c r="C1601" s="86">
        <v>45589.666666666701</v>
      </c>
      <c r="D1601" s="93" t="s">
        <v>1055</v>
      </c>
      <c r="E1601" s="3" t="b">
        <f>ISNUMBER(MATCH(Table1[[#This Row],[Email]],Attendance[Email],0))</f>
        <v>1</v>
      </c>
      <c r="F1601" s="3">
        <f t="shared" si="1768"/>
        <v>45590.000000000036</v>
      </c>
      <c r="G1601" s="21">
        <f>DAY(Table1[[#This Row],[Actual Time]])</f>
        <v>25</v>
      </c>
      <c r="H1601">
        <f>MONTH(Table1[[#This Row],[Actual Time]])</f>
        <v>10</v>
      </c>
      <c r="I1601">
        <f>YEAR(Table1[[#This Row],[Actual Time]])</f>
        <v>2024</v>
      </c>
      <c r="J1601" t="str">
        <f t="shared" si="1769"/>
        <v>25/10/2024</v>
      </c>
      <c r="K1601" s="3" t="str">
        <f t="shared" si="1764"/>
        <v>0</v>
      </c>
      <c r="L1601" t="str">
        <f t="shared" si="1764"/>
        <v>0</v>
      </c>
      <c r="M1601" t="str">
        <f t="shared" si="1764"/>
        <v>0</v>
      </c>
      <c r="N1601" t="str">
        <f t="shared" si="1764"/>
        <v>0</v>
      </c>
      <c r="O1601" t="str">
        <f t="shared" si="1764"/>
        <v>0</v>
      </c>
      <c r="P1601" t="str">
        <f t="shared" si="1764"/>
        <v>0</v>
      </c>
      <c r="Q1601" t="str">
        <f t="shared" si="1764"/>
        <v>0</v>
      </c>
      <c r="R1601" t="str">
        <f t="shared" si="1764"/>
        <v>0</v>
      </c>
      <c r="S1601" t="str">
        <f t="shared" si="1764"/>
        <v>0</v>
      </c>
      <c r="T1601" t="str">
        <f t="shared" si="1764"/>
        <v>0</v>
      </c>
      <c r="U1601" t="str">
        <f t="shared" si="1765"/>
        <v>0</v>
      </c>
      <c r="V1601" t="str">
        <f t="shared" si="1765"/>
        <v>0</v>
      </c>
      <c r="W1601" t="str">
        <f t="shared" si="1765"/>
        <v>0</v>
      </c>
      <c r="X1601" t="str">
        <f t="shared" si="1765"/>
        <v>0</v>
      </c>
      <c r="Y1601" t="str">
        <f t="shared" si="1765"/>
        <v>0</v>
      </c>
      <c r="Z1601" t="str">
        <f t="shared" si="1765"/>
        <v>0</v>
      </c>
      <c r="AA1601" t="str">
        <f t="shared" si="1765"/>
        <v>0</v>
      </c>
      <c r="AB1601" s="3" t="str">
        <f t="shared" si="1765"/>
        <v>0</v>
      </c>
      <c r="AC1601" t="str">
        <f t="shared" si="1765"/>
        <v>0</v>
      </c>
      <c r="AD1601" t="str">
        <f t="shared" si="1765"/>
        <v>0</v>
      </c>
      <c r="AE1601" t="str">
        <f t="shared" si="1766"/>
        <v>0</v>
      </c>
      <c r="AF1601" t="str">
        <f t="shared" si="1766"/>
        <v>0</v>
      </c>
      <c r="AG1601" t="str">
        <f t="shared" si="1766"/>
        <v>0</v>
      </c>
      <c r="AH1601" t="str">
        <f t="shared" si="1766"/>
        <v>0</v>
      </c>
      <c r="AI1601" t="str">
        <f t="shared" si="1766"/>
        <v>1</v>
      </c>
      <c r="AJ1601" t="str">
        <f t="shared" si="1766"/>
        <v>0</v>
      </c>
      <c r="AK1601" t="str">
        <f t="shared" si="1766"/>
        <v>0</v>
      </c>
      <c r="AL1601" t="str">
        <f t="shared" si="1766"/>
        <v>0</v>
      </c>
      <c r="AM1601" t="str">
        <f t="shared" si="1766"/>
        <v>0</v>
      </c>
      <c r="AN1601" t="str">
        <f t="shared" si="1766"/>
        <v>0</v>
      </c>
      <c r="AO1601" t="str">
        <f t="shared" si="1767"/>
        <v>0</v>
      </c>
      <c r="AP1601" t="str">
        <f t="shared" si="1767"/>
        <v>0</v>
      </c>
      <c r="AQ1601" t="str">
        <f t="shared" si="1767"/>
        <v>0</v>
      </c>
      <c r="AR1601" t="str">
        <f t="shared" si="1767"/>
        <v>0</v>
      </c>
      <c r="AS1601" t="str">
        <f t="shared" si="1767"/>
        <v>0</v>
      </c>
      <c r="AT1601" t="str">
        <f t="shared" si="1767"/>
        <v>0</v>
      </c>
      <c r="AU1601" t="str">
        <f t="shared" si="1767"/>
        <v>0</v>
      </c>
      <c r="AV1601" t="str">
        <f t="shared" si="1767"/>
        <v>0</v>
      </c>
      <c r="AW1601" t="str">
        <f t="shared" si="1767"/>
        <v>0</v>
      </c>
      <c r="AX1601" t="str">
        <f t="shared" si="1767"/>
        <v>0</v>
      </c>
      <c r="AY1601" t="str">
        <f t="shared" si="1767"/>
        <v>0</v>
      </c>
      <c r="AZ1601" s="22" t="s">
        <v>1173</v>
      </c>
    </row>
    <row r="1602" spans="1:52" ht="15" customHeight="1">
      <c r="A1602" s="25" t="s">
        <v>188</v>
      </c>
      <c r="B1602" s="92" t="str">
        <f t="shared" ref="B1602:B1603" si="1770">LEFT($A1602,8)</f>
        <v>2402557I</v>
      </c>
      <c r="C1602" s="86">
        <v>45589.666666666701</v>
      </c>
      <c r="D1602" s="93" t="s">
        <v>1059</v>
      </c>
      <c r="E1602" s="3" t="b">
        <f>ISNUMBER(MATCH(Table1[[#This Row],[Email]],Attendance[Email],0))</f>
        <v>1</v>
      </c>
      <c r="F1602" s="3">
        <f t="shared" ref="F1602:F1603" si="1771">$C1602+(8/24)</f>
        <v>45590.000000000036</v>
      </c>
      <c r="G1602" s="21">
        <f>DAY(Table1[[#This Row],[Actual Time]])</f>
        <v>25</v>
      </c>
      <c r="H1602">
        <f>MONTH(Table1[[#This Row],[Actual Time]])</f>
        <v>10</v>
      </c>
      <c r="I1602">
        <f>YEAR(Table1[[#This Row],[Actual Time]])</f>
        <v>2024</v>
      </c>
      <c r="J1602" t="str">
        <f t="shared" ref="J1602:J1603" si="1772">G1602&amp;"/"&amp;H1602&amp;"/"&amp;I1602</f>
        <v>25/10/2024</v>
      </c>
      <c r="K1602" s="3" t="str">
        <f t="shared" ref="K1602:K1603" si="1773">IF(K$1=$J1602,"1","0")</f>
        <v>0</v>
      </c>
      <c r="L1602" t="str">
        <f t="shared" ref="L1602:L1603" si="1774">IF(L$1=$J1602,"1","0")</f>
        <v>0</v>
      </c>
      <c r="M1602" t="str">
        <f t="shared" ref="M1602:M1603" si="1775">IF(M$1=$J1602,"1","0")</f>
        <v>0</v>
      </c>
      <c r="N1602" t="str">
        <f t="shared" ref="N1602:N1603" si="1776">IF(N$1=$J1602,"1","0")</f>
        <v>0</v>
      </c>
      <c r="O1602" t="str">
        <f t="shared" ref="O1602:O1603" si="1777">IF(O$1=$J1602,"1","0")</f>
        <v>0</v>
      </c>
      <c r="P1602" t="str">
        <f t="shared" ref="P1602:P1603" si="1778">IF(P$1=$J1602,"1","0")</f>
        <v>0</v>
      </c>
      <c r="Q1602" t="str">
        <f t="shared" ref="Q1602:Q1603" si="1779">IF(Q$1=$J1602,"1","0")</f>
        <v>0</v>
      </c>
      <c r="R1602" t="str">
        <f t="shared" ref="R1602:R1603" si="1780">IF(R$1=$J1602,"1","0")</f>
        <v>0</v>
      </c>
      <c r="S1602" t="str">
        <f t="shared" ref="S1602:S1603" si="1781">IF(S$1=$J1602,"1","0")</f>
        <v>0</v>
      </c>
      <c r="T1602" t="str">
        <f t="shared" ref="T1602:T1603" si="1782">IF(T$1=$J1602,"1","0")</f>
        <v>0</v>
      </c>
      <c r="U1602" t="str">
        <f t="shared" ref="U1602:U1603" si="1783">IF(U$1=$J1602,"1","0")</f>
        <v>0</v>
      </c>
      <c r="V1602" t="str">
        <f t="shared" ref="V1602:V1603" si="1784">IF(V$1=$J1602,"1","0")</f>
        <v>0</v>
      </c>
      <c r="W1602" t="str">
        <f t="shared" ref="W1602:W1603" si="1785">IF(W$1=$J1602,"1","0")</f>
        <v>0</v>
      </c>
      <c r="X1602" t="str">
        <f t="shared" ref="X1602:X1603" si="1786">IF(X$1=$J1602,"1","0")</f>
        <v>0</v>
      </c>
      <c r="Y1602" t="str">
        <f t="shared" ref="Y1602:Y1603" si="1787">IF(Y$1=$J1602,"1","0")</f>
        <v>0</v>
      </c>
      <c r="Z1602" t="str">
        <f t="shared" ref="Z1602:Z1603" si="1788">IF(Z$1=$J1602,"1","0")</f>
        <v>0</v>
      </c>
      <c r="AA1602" t="str">
        <f t="shared" ref="AA1602:AA1603" si="1789">IF(AA$1=$J1602,"1","0")</f>
        <v>0</v>
      </c>
      <c r="AB1602" s="3" t="str">
        <f t="shared" ref="AB1602:AB1603" si="1790">IF(AB$1=$J1602,"1","0")</f>
        <v>0</v>
      </c>
      <c r="AC1602" t="str">
        <f t="shared" ref="AC1602:AC1603" si="1791">IF(AC$1=$J1602,"1","0")</f>
        <v>0</v>
      </c>
      <c r="AD1602" t="str">
        <f t="shared" ref="AD1602:AD1603" si="1792">IF(AD$1=$J1602,"1","0")</f>
        <v>0</v>
      </c>
      <c r="AE1602" t="str">
        <f t="shared" ref="AE1602:AE1603" si="1793">IF(AE$1=$J1602,"1","0")</f>
        <v>0</v>
      </c>
      <c r="AF1602" t="str">
        <f t="shared" ref="AF1602:AF1603" si="1794">IF(AF$1=$J1602,"1","0")</f>
        <v>0</v>
      </c>
      <c r="AG1602" t="str">
        <f t="shared" ref="AG1602:AG1603" si="1795">IF(AG$1=$J1602,"1","0")</f>
        <v>0</v>
      </c>
      <c r="AH1602" t="str">
        <f t="shared" ref="AH1602:AH1603" si="1796">IF(AH$1=$J1602,"1","0")</f>
        <v>0</v>
      </c>
      <c r="AI1602" t="str">
        <f t="shared" ref="AI1602:AI1603" si="1797">IF(AI$1=$J1602,"1","0")</f>
        <v>1</v>
      </c>
      <c r="AJ1602" t="str">
        <f t="shared" ref="AJ1602:AJ1603" si="1798">IF(AJ$1=$J1602,"1","0")</f>
        <v>0</v>
      </c>
      <c r="AK1602" t="str">
        <f t="shared" ref="AK1602:AK1603" si="1799">IF(AK$1=$J1602,"1","0")</f>
        <v>0</v>
      </c>
      <c r="AL1602" t="str">
        <f t="shared" ref="AL1602:AL1603" si="1800">IF(AL$1=$J1602,"1","0")</f>
        <v>0</v>
      </c>
      <c r="AM1602" t="str">
        <f t="shared" ref="AM1602:AM1603" si="1801">IF(AM$1=$J1602,"1","0")</f>
        <v>0</v>
      </c>
      <c r="AN1602" t="str">
        <f t="shared" ref="AN1602:AN1603" si="1802">IF(AN$1=$J1602,"1","0")</f>
        <v>0</v>
      </c>
      <c r="AO1602" t="str">
        <f t="shared" ref="AO1602:AO1603" si="1803">IF(AO$1=$J1602,"1","0")</f>
        <v>0</v>
      </c>
      <c r="AP1602" t="str">
        <f t="shared" ref="AP1602:AP1603" si="1804">IF(AP$1=$J1602,"1","0")</f>
        <v>0</v>
      </c>
      <c r="AQ1602" t="str">
        <f t="shared" ref="AQ1602:AQ1603" si="1805">IF(AQ$1=$J1602,"1","0")</f>
        <v>0</v>
      </c>
      <c r="AR1602" t="str">
        <f t="shared" ref="AR1602:AR1603" si="1806">IF(AR$1=$J1602,"1","0")</f>
        <v>0</v>
      </c>
      <c r="AS1602" t="str">
        <f t="shared" ref="AS1602:AS1603" si="1807">IF(AS$1=$J1602,"1","0")</f>
        <v>0</v>
      </c>
      <c r="AT1602" t="str">
        <f t="shared" ref="AT1602:AT1603" si="1808">IF(AT$1=$J1602,"1","0")</f>
        <v>0</v>
      </c>
      <c r="AU1602" t="str">
        <f t="shared" ref="AU1602:AU1603" si="1809">IF(AU$1=$J1602,"1","0")</f>
        <v>0</v>
      </c>
      <c r="AV1602" t="str">
        <f t="shared" ref="AV1602:AV1603" si="1810">IF(AV$1=$J1602,"1","0")</f>
        <v>0</v>
      </c>
      <c r="AW1602" t="str">
        <f t="shared" ref="AW1602:AW1603" si="1811">IF(AW$1=$J1602,"1","0")</f>
        <v>0</v>
      </c>
      <c r="AX1602" t="str">
        <f t="shared" ref="AX1602:AX1603" si="1812">IF(AX$1=$J1602,"1","0")</f>
        <v>0</v>
      </c>
      <c r="AY1602" t="str">
        <f t="shared" ref="AY1602:AY1603" si="1813">IF(AY$1=$J1602,"1","0")</f>
        <v>0</v>
      </c>
      <c r="AZ1602" s="22" t="s">
        <v>1174</v>
      </c>
    </row>
    <row r="1603" spans="1:52" ht="15" customHeight="1">
      <c r="A1603" s="25" t="s">
        <v>318</v>
      </c>
      <c r="B1603" s="92" t="str">
        <f t="shared" si="1770"/>
        <v>2404190G</v>
      </c>
      <c r="C1603" s="86">
        <v>45589.666666666701</v>
      </c>
      <c r="D1603" s="93" t="s">
        <v>1069</v>
      </c>
      <c r="E1603" s="3" t="b">
        <f>ISNUMBER(MATCH(Table1[[#This Row],[Email]],Attendance[Email],0))</f>
        <v>1</v>
      </c>
      <c r="F1603" s="3">
        <f t="shared" si="1771"/>
        <v>45590.000000000036</v>
      </c>
      <c r="G1603" s="21">
        <f>DAY(Table1[[#This Row],[Actual Time]])</f>
        <v>25</v>
      </c>
      <c r="H1603">
        <f>MONTH(Table1[[#This Row],[Actual Time]])</f>
        <v>10</v>
      </c>
      <c r="I1603">
        <f>YEAR(Table1[[#This Row],[Actual Time]])</f>
        <v>2024</v>
      </c>
      <c r="J1603" t="str">
        <f t="shared" si="1772"/>
        <v>25/10/2024</v>
      </c>
      <c r="K1603" s="3" t="str">
        <f t="shared" si="1773"/>
        <v>0</v>
      </c>
      <c r="L1603" t="str">
        <f t="shared" si="1774"/>
        <v>0</v>
      </c>
      <c r="M1603" t="str">
        <f t="shared" si="1775"/>
        <v>0</v>
      </c>
      <c r="N1603" t="str">
        <f t="shared" si="1776"/>
        <v>0</v>
      </c>
      <c r="O1603" t="str">
        <f t="shared" si="1777"/>
        <v>0</v>
      </c>
      <c r="P1603" t="str">
        <f t="shared" si="1778"/>
        <v>0</v>
      </c>
      <c r="Q1603" t="str">
        <f t="shared" si="1779"/>
        <v>0</v>
      </c>
      <c r="R1603" t="str">
        <f t="shared" si="1780"/>
        <v>0</v>
      </c>
      <c r="S1603" t="str">
        <f t="shared" si="1781"/>
        <v>0</v>
      </c>
      <c r="T1603" t="str">
        <f t="shared" si="1782"/>
        <v>0</v>
      </c>
      <c r="U1603" t="str">
        <f t="shared" si="1783"/>
        <v>0</v>
      </c>
      <c r="V1603" t="str">
        <f t="shared" si="1784"/>
        <v>0</v>
      </c>
      <c r="W1603" t="str">
        <f t="shared" si="1785"/>
        <v>0</v>
      </c>
      <c r="X1603" t="str">
        <f t="shared" si="1786"/>
        <v>0</v>
      </c>
      <c r="Y1603" t="str">
        <f t="shared" si="1787"/>
        <v>0</v>
      </c>
      <c r="Z1603" t="str">
        <f t="shared" si="1788"/>
        <v>0</v>
      </c>
      <c r="AA1603" t="str">
        <f t="shared" si="1789"/>
        <v>0</v>
      </c>
      <c r="AB1603" s="3" t="str">
        <f t="shared" si="1790"/>
        <v>0</v>
      </c>
      <c r="AC1603" t="str">
        <f t="shared" si="1791"/>
        <v>0</v>
      </c>
      <c r="AD1603" t="str">
        <f t="shared" si="1792"/>
        <v>0</v>
      </c>
      <c r="AE1603" t="str">
        <f t="shared" si="1793"/>
        <v>0</v>
      </c>
      <c r="AF1603" t="str">
        <f t="shared" si="1794"/>
        <v>0</v>
      </c>
      <c r="AG1603" t="str">
        <f t="shared" si="1795"/>
        <v>0</v>
      </c>
      <c r="AH1603" t="str">
        <f t="shared" si="1796"/>
        <v>0</v>
      </c>
      <c r="AI1603" t="str">
        <f t="shared" si="1797"/>
        <v>1</v>
      </c>
      <c r="AJ1603" t="str">
        <f t="shared" si="1798"/>
        <v>0</v>
      </c>
      <c r="AK1603" t="str">
        <f t="shared" si="1799"/>
        <v>0</v>
      </c>
      <c r="AL1603" t="str">
        <f t="shared" si="1800"/>
        <v>0</v>
      </c>
      <c r="AM1603" t="str">
        <f t="shared" si="1801"/>
        <v>0</v>
      </c>
      <c r="AN1603" t="str">
        <f t="shared" si="1802"/>
        <v>0</v>
      </c>
      <c r="AO1603" t="str">
        <f t="shared" si="1803"/>
        <v>0</v>
      </c>
      <c r="AP1603" t="str">
        <f t="shared" si="1804"/>
        <v>0</v>
      </c>
      <c r="AQ1603" t="str">
        <f t="shared" si="1805"/>
        <v>0</v>
      </c>
      <c r="AR1603" t="str">
        <f t="shared" si="1806"/>
        <v>0</v>
      </c>
      <c r="AS1603" t="str">
        <f t="shared" si="1807"/>
        <v>0</v>
      </c>
      <c r="AT1603" t="str">
        <f t="shared" si="1808"/>
        <v>0</v>
      </c>
      <c r="AU1603" t="str">
        <f t="shared" si="1809"/>
        <v>0</v>
      </c>
      <c r="AV1603" t="str">
        <f t="shared" si="1810"/>
        <v>0</v>
      </c>
      <c r="AW1603" t="str">
        <f t="shared" si="1811"/>
        <v>0</v>
      </c>
      <c r="AX1603" t="str">
        <f t="shared" si="1812"/>
        <v>0</v>
      </c>
      <c r="AY1603" t="str">
        <f t="shared" si="1813"/>
        <v>0</v>
      </c>
      <c r="AZ1603" s="22" t="s">
        <v>1175</v>
      </c>
    </row>
    <row r="1604" spans="1:52" ht="15" customHeight="1">
      <c r="A1604" s="25" t="s">
        <v>148</v>
      </c>
      <c r="B1604" s="92" t="str">
        <f t="shared" ref="B1604:B1631" si="1814">LEFT($A1604,8)</f>
        <v>2402353C</v>
      </c>
      <c r="C1604" s="86">
        <v>45589.666666666701</v>
      </c>
      <c r="D1604" s="93" t="s">
        <v>1052</v>
      </c>
      <c r="E1604" s="3" t="b">
        <f>ISNUMBER(MATCH(Table1[[#This Row],[Email]],Attendance[Email],0))</f>
        <v>1</v>
      </c>
      <c r="F1604" s="3">
        <f t="shared" ref="F1604:F1631" si="1815">$C1604+(8/24)</f>
        <v>45590.000000000036</v>
      </c>
      <c r="G1604" s="21">
        <f>DAY(Table1[[#This Row],[Actual Time]])</f>
        <v>25</v>
      </c>
      <c r="H1604">
        <f>MONTH(Table1[[#This Row],[Actual Time]])</f>
        <v>10</v>
      </c>
      <c r="I1604">
        <f>YEAR(Table1[[#This Row],[Actual Time]])</f>
        <v>2024</v>
      </c>
      <c r="J1604" t="str">
        <f t="shared" ref="J1604:J1631" si="1816">G1604&amp;"/"&amp;H1604&amp;"/"&amp;I1604</f>
        <v>25/10/2024</v>
      </c>
      <c r="K1604" s="3" t="str">
        <f t="shared" ref="K1604:T1613" si="1817">IF(K$1=$J1604,"1","0")</f>
        <v>0</v>
      </c>
      <c r="L1604" t="str">
        <f t="shared" si="1817"/>
        <v>0</v>
      </c>
      <c r="M1604" t="str">
        <f t="shared" si="1817"/>
        <v>0</v>
      </c>
      <c r="N1604" t="str">
        <f t="shared" si="1817"/>
        <v>0</v>
      </c>
      <c r="O1604" t="str">
        <f t="shared" si="1817"/>
        <v>0</v>
      </c>
      <c r="P1604" t="str">
        <f t="shared" si="1817"/>
        <v>0</v>
      </c>
      <c r="Q1604" t="str">
        <f t="shared" si="1817"/>
        <v>0</v>
      </c>
      <c r="R1604" t="str">
        <f t="shared" si="1817"/>
        <v>0</v>
      </c>
      <c r="S1604" t="str">
        <f t="shared" si="1817"/>
        <v>0</v>
      </c>
      <c r="T1604" t="str">
        <f t="shared" si="1817"/>
        <v>0</v>
      </c>
      <c r="U1604" t="str">
        <f t="shared" ref="U1604:AD1613" si="1818">IF(U$1=$J1604,"1","0")</f>
        <v>0</v>
      </c>
      <c r="V1604" t="str">
        <f t="shared" si="1818"/>
        <v>0</v>
      </c>
      <c r="W1604" t="str">
        <f t="shared" si="1818"/>
        <v>0</v>
      </c>
      <c r="X1604" t="str">
        <f t="shared" si="1818"/>
        <v>0</v>
      </c>
      <c r="Y1604" t="str">
        <f t="shared" si="1818"/>
        <v>0</v>
      </c>
      <c r="Z1604" t="str">
        <f t="shared" si="1818"/>
        <v>0</v>
      </c>
      <c r="AA1604" t="str">
        <f t="shared" si="1818"/>
        <v>0</v>
      </c>
      <c r="AB1604" s="3" t="str">
        <f t="shared" si="1818"/>
        <v>0</v>
      </c>
      <c r="AC1604" t="str">
        <f t="shared" si="1818"/>
        <v>0</v>
      </c>
      <c r="AD1604" t="str">
        <f t="shared" si="1818"/>
        <v>0</v>
      </c>
      <c r="AE1604" t="str">
        <f t="shared" ref="AE1604:AN1613" si="1819">IF(AE$1=$J1604,"1","0")</f>
        <v>0</v>
      </c>
      <c r="AF1604" t="str">
        <f t="shared" si="1819"/>
        <v>0</v>
      </c>
      <c r="AG1604" t="str">
        <f t="shared" si="1819"/>
        <v>0</v>
      </c>
      <c r="AH1604" t="str">
        <f t="shared" si="1819"/>
        <v>0</v>
      </c>
      <c r="AI1604" t="str">
        <f t="shared" si="1819"/>
        <v>1</v>
      </c>
      <c r="AJ1604" t="str">
        <f t="shared" si="1819"/>
        <v>0</v>
      </c>
      <c r="AK1604" t="str">
        <f t="shared" si="1819"/>
        <v>0</v>
      </c>
      <c r="AL1604" t="str">
        <f t="shared" si="1819"/>
        <v>0</v>
      </c>
      <c r="AM1604" t="str">
        <f t="shared" si="1819"/>
        <v>0</v>
      </c>
      <c r="AN1604" t="str">
        <f t="shared" si="1819"/>
        <v>0</v>
      </c>
      <c r="AO1604" t="str">
        <f t="shared" ref="AO1604:AY1613" si="1820">IF(AO$1=$J1604,"1","0")</f>
        <v>0</v>
      </c>
      <c r="AP1604" t="str">
        <f t="shared" si="1820"/>
        <v>0</v>
      </c>
      <c r="AQ1604" t="str">
        <f t="shared" si="1820"/>
        <v>0</v>
      </c>
      <c r="AR1604" t="str">
        <f t="shared" si="1820"/>
        <v>0</v>
      </c>
      <c r="AS1604" t="str">
        <f t="shared" si="1820"/>
        <v>0</v>
      </c>
      <c r="AT1604" t="str">
        <f t="shared" si="1820"/>
        <v>0</v>
      </c>
      <c r="AU1604" t="str">
        <f t="shared" si="1820"/>
        <v>0</v>
      </c>
      <c r="AV1604" t="str">
        <f t="shared" si="1820"/>
        <v>0</v>
      </c>
      <c r="AW1604" t="str">
        <f t="shared" si="1820"/>
        <v>0</v>
      </c>
      <c r="AX1604" t="str">
        <f t="shared" si="1820"/>
        <v>0</v>
      </c>
      <c r="AY1604" t="str">
        <f t="shared" si="1820"/>
        <v>0</v>
      </c>
      <c r="AZ1604" s="22" t="s">
        <v>1176</v>
      </c>
    </row>
    <row r="1605" spans="1:52" ht="15" customHeight="1">
      <c r="A1605" s="25" t="s">
        <v>525</v>
      </c>
      <c r="B1605" s="92" t="str">
        <f t="shared" si="1814"/>
        <v>2404261F</v>
      </c>
      <c r="C1605" s="86">
        <v>45589.666666666701</v>
      </c>
      <c r="D1605" s="93" t="s">
        <v>1177</v>
      </c>
      <c r="E1605" s="3" t="b">
        <f>ISNUMBER(MATCH(Table1[[#This Row],[Email]],Attendance[Email],0))</f>
        <v>1</v>
      </c>
      <c r="F1605" s="3">
        <f t="shared" si="1815"/>
        <v>45590.000000000036</v>
      </c>
      <c r="G1605" s="21">
        <f>DAY(Table1[[#This Row],[Actual Time]])</f>
        <v>25</v>
      </c>
      <c r="H1605">
        <f>MONTH(Table1[[#This Row],[Actual Time]])</f>
        <v>10</v>
      </c>
      <c r="I1605">
        <f>YEAR(Table1[[#This Row],[Actual Time]])</f>
        <v>2024</v>
      </c>
      <c r="J1605" t="str">
        <f t="shared" si="1816"/>
        <v>25/10/2024</v>
      </c>
      <c r="K1605" s="3" t="str">
        <f t="shared" si="1817"/>
        <v>0</v>
      </c>
      <c r="L1605" t="str">
        <f t="shared" si="1817"/>
        <v>0</v>
      </c>
      <c r="M1605" t="str">
        <f t="shared" si="1817"/>
        <v>0</v>
      </c>
      <c r="N1605" t="str">
        <f t="shared" si="1817"/>
        <v>0</v>
      </c>
      <c r="O1605" t="str">
        <f t="shared" si="1817"/>
        <v>0</v>
      </c>
      <c r="P1605" t="str">
        <f t="shared" si="1817"/>
        <v>0</v>
      </c>
      <c r="Q1605" t="str">
        <f t="shared" si="1817"/>
        <v>0</v>
      </c>
      <c r="R1605" t="str">
        <f t="shared" si="1817"/>
        <v>0</v>
      </c>
      <c r="S1605" t="str">
        <f t="shared" si="1817"/>
        <v>0</v>
      </c>
      <c r="T1605" t="str">
        <f t="shared" si="1817"/>
        <v>0</v>
      </c>
      <c r="U1605" t="str">
        <f t="shared" si="1818"/>
        <v>0</v>
      </c>
      <c r="V1605" t="str">
        <f t="shared" si="1818"/>
        <v>0</v>
      </c>
      <c r="W1605" t="str">
        <f t="shared" si="1818"/>
        <v>0</v>
      </c>
      <c r="X1605" t="str">
        <f t="shared" si="1818"/>
        <v>0</v>
      </c>
      <c r="Y1605" t="str">
        <f t="shared" si="1818"/>
        <v>0</v>
      </c>
      <c r="Z1605" t="str">
        <f t="shared" si="1818"/>
        <v>0</v>
      </c>
      <c r="AA1605" t="str">
        <f t="shared" si="1818"/>
        <v>0</v>
      </c>
      <c r="AB1605" s="3" t="str">
        <f t="shared" si="1818"/>
        <v>0</v>
      </c>
      <c r="AC1605" t="str">
        <f t="shared" si="1818"/>
        <v>0</v>
      </c>
      <c r="AD1605" t="str">
        <f t="shared" si="1818"/>
        <v>0</v>
      </c>
      <c r="AE1605" t="str">
        <f t="shared" si="1819"/>
        <v>0</v>
      </c>
      <c r="AF1605" t="str">
        <f t="shared" si="1819"/>
        <v>0</v>
      </c>
      <c r="AG1605" t="str">
        <f t="shared" si="1819"/>
        <v>0</v>
      </c>
      <c r="AH1605" t="str">
        <f t="shared" si="1819"/>
        <v>0</v>
      </c>
      <c r="AI1605" t="str">
        <f t="shared" si="1819"/>
        <v>1</v>
      </c>
      <c r="AJ1605" t="str">
        <f t="shared" si="1819"/>
        <v>0</v>
      </c>
      <c r="AK1605" t="str">
        <f t="shared" si="1819"/>
        <v>0</v>
      </c>
      <c r="AL1605" t="str">
        <f t="shared" si="1819"/>
        <v>0</v>
      </c>
      <c r="AM1605" t="str">
        <f t="shared" si="1819"/>
        <v>0</v>
      </c>
      <c r="AN1605" t="str">
        <f t="shared" si="1819"/>
        <v>0</v>
      </c>
      <c r="AO1605" t="str">
        <f t="shared" si="1820"/>
        <v>0</v>
      </c>
      <c r="AP1605" t="str">
        <f t="shared" si="1820"/>
        <v>0</v>
      </c>
      <c r="AQ1605" t="str">
        <f t="shared" si="1820"/>
        <v>0</v>
      </c>
      <c r="AR1605" t="str">
        <f t="shared" si="1820"/>
        <v>0</v>
      </c>
      <c r="AS1605" t="str">
        <f t="shared" si="1820"/>
        <v>0</v>
      </c>
      <c r="AT1605" t="str">
        <f t="shared" si="1820"/>
        <v>0</v>
      </c>
      <c r="AU1605" t="str">
        <f t="shared" si="1820"/>
        <v>0</v>
      </c>
      <c r="AV1605" t="str">
        <f t="shared" si="1820"/>
        <v>0</v>
      </c>
      <c r="AW1605" t="str">
        <f t="shared" si="1820"/>
        <v>0</v>
      </c>
      <c r="AX1605" t="str">
        <f t="shared" si="1820"/>
        <v>0</v>
      </c>
      <c r="AY1605" t="str">
        <f t="shared" si="1820"/>
        <v>0</v>
      </c>
      <c r="AZ1605" s="22" t="s">
        <v>1178</v>
      </c>
    </row>
    <row r="1606" spans="1:52" ht="15" customHeight="1">
      <c r="A1606" s="25" t="s">
        <v>302</v>
      </c>
      <c r="B1606" s="92" t="str">
        <f t="shared" si="1814"/>
        <v>2404133G</v>
      </c>
      <c r="C1606" s="86">
        <v>45589.666666666701</v>
      </c>
      <c r="D1606" s="93" t="s">
        <v>1082</v>
      </c>
      <c r="E1606" s="3" t="b">
        <f>ISNUMBER(MATCH(Table1[[#This Row],[Email]],Attendance[Email],0))</f>
        <v>1</v>
      </c>
      <c r="F1606" s="3">
        <f t="shared" si="1815"/>
        <v>45590.000000000036</v>
      </c>
      <c r="G1606" s="21">
        <f>DAY(Table1[[#This Row],[Actual Time]])</f>
        <v>25</v>
      </c>
      <c r="H1606">
        <f>MONTH(Table1[[#This Row],[Actual Time]])</f>
        <v>10</v>
      </c>
      <c r="I1606">
        <f>YEAR(Table1[[#This Row],[Actual Time]])</f>
        <v>2024</v>
      </c>
      <c r="J1606" t="str">
        <f t="shared" si="1816"/>
        <v>25/10/2024</v>
      </c>
      <c r="K1606" s="3" t="str">
        <f t="shared" si="1817"/>
        <v>0</v>
      </c>
      <c r="L1606" t="str">
        <f t="shared" si="1817"/>
        <v>0</v>
      </c>
      <c r="M1606" t="str">
        <f t="shared" si="1817"/>
        <v>0</v>
      </c>
      <c r="N1606" t="str">
        <f t="shared" si="1817"/>
        <v>0</v>
      </c>
      <c r="O1606" t="str">
        <f t="shared" si="1817"/>
        <v>0</v>
      </c>
      <c r="P1606" t="str">
        <f t="shared" si="1817"/>
        <v>0</v>
      </c>
      <c r="Q1606" t="str">
        <f t="shared" si="1817"/>
        <v>0</v>
      </c>
      <c r="R1606" t="str">
        <f t="shared" si="1817"/>
        <v>0</v>
      </c>
      <c r="S1606" t="str">
        <f t="shared" si="1817"/>
        <v>0</v>
      </c>
      <c r="T1606" t="str">
        <f t="shared" si="1817"/>
        <v>0</v>
      </c>
      <c r="U1606" t="str">
        <f t="shared" si="1818"/>
        <v>0</v>
      </c>
      <c r="V1606" t="str">
        <f t="shared" si="1818"/>
        <v>0</v>
      </c>
      <c r="W1606" t="str">
        <f t="shared" si="1818"/>
        <v>0</v>
      </c>
      <c r="X1606" t="str">
        <f t="shared" si="1818"/>
        <v>0</v>
      </c>
      <c r="Y1606" t="str">
        <f t="shared" si="1818"/>
        <v>0</v>
      </c>
      <c r="Z1606" t="str">
        <f t="shared" si="1818"/>
        <v>0</v>
      </c>
      <c r="AA1606" t="str">
        <f t="shared" si="1818"/>
        <v>0</v>
      </c>
      <c r="AB1606" s="3" t="str">
        <f t="shared" si="1818"/>
        <v>0</v>
      </c>
      <c r="AC1606" t="str">
        <f t="shared" si="1818"/>
        <v>0</v>
      </c>
      <c r="AD1606" t="str">
        <f t="shared" si="1818"/>
        <v>0</v>
      </c>
      <c r="AE1606" t="str">
        <f t="shared" si="1819"/>
        <v>0</v>
      </c>
      <c r="AF1606" t="str">
        <f t="shared" si="1819"/>
        <v>0</v>
      </c>
      <c r="AG1606" t="str">
        <f t="shared" si="1819"/>
        <v>0</v>
      </c>
      <c r="AH1606" t="str">
        <f t="shared" si="1819"/>
        <v>0</v>
      </c>
      <c r="AI1606" t="str">
        <f t="shared" si="1819"/>
        <v>1</v>
      </c>
      <c r="AJ1606" t="str">
        <f t="shared" si="1819"/>
        <v>0</v>
      </c>
      <c r="AK1606" t="str">
        <f t="shared" si="1819"/>
        <v>0</v>
      </c>
      <c r="AL1606" t="str">
        <f t="shared" si="1819"/>
        <v>0</v>
      </c>
      <c r="AM1606" t="str">
        <f t="shared" si="1819"/>
        <v>0</v>
      </c>
      <c r="AN1606" t="str">
        <f t="shared" si="1819"/>
        <v>0</v>
      </c>
      <c r="AO1606" t="str">
        <f t="shared" si="1820"/>
        <v>0</v>
      </c>
      <c r="AP1606" t="str">
        <f t="shared" si="1820"/>
        <v>0</v>
      </c>
      <c r="AQ1606" t="str">
        <f t="shared" si="1820"/>
        <v>0</v>
      </c>
      <c r="AR1606" t="str">
        <f t="shared" si="1820"/>
        <v>0</v>
      </c>
      <c r="AS1606" t="str">
        <f t="shared" si="1820"/>
        <v>0</v>
      </c>
      <c r="AT1606" t="str">
        <f t="shared" si="1820"/>
        <v>0</v>
      </c>
      <c r="AU1606" t="str">
        <f t="shared" si="1820"/>
        <v>0</v>
      </c>
      <c r="AV1606" t="str">
        <f t="shared" si="1820"/>
        <v>0</v>
      </c>
      <c r="AW1606" t="str">
        <f t="shared" si="1820"/>
        <v>0</v>
      </c>
      <c r="AX1606" t="str">
        <f t="shared" si="1820"/>
        <v>0</v>
      </c>
      <c r="AY1606" t="str">
        <f t="shared" si="1820"/>
        <v>0</v>
      </c>
      <c r="AZ1606" s="22" t="s">
        <v>1179</v>
      </c>
    </row>
    <row r="1607" spans="1:52" ht="15" customHeight="1">
      <c r="A1607" s="25" t="s">
        <v>118</v>
      </c>
      <c r="B1607" s="92" t="str">
        <f t="shared" si="1814"/>
        <v>2401360I</v>
      </c>
      <c r="C1607" s="86">
        <v>45589.666666666701</v>
      </c>
      <c r="D1607" s="93" t="s">
        <v>1113</v>
      </c>
      <c r="E1607" s="3" t="b">
        <f>ISNUMBER(MATCH(Table1[[#This Row],[Email]],Attendance[Email],0))</f>
        <v>1</v>
      </c>
      <c r="F1607" s="3">
        <f t="shared" si="1815"/>
        <v>45590.000000000036</v>
      </c>
      <c r="G1607" s="21">
        <f>DAY(Table1[[#This Row],[Actual Time]])</f>
        <v>25</v>
      </c>
      <c r="H1607">
        <f>MONTH(Table1[[#This Row],[Actual Time]])</f>
        <v>10</v>
      </c>
      <c r="I1607">
        <f>YEAR(Table1[[#This Row],[Actual Time]])</f>
        <v>2024</v>
      </c>
      <c r="J1607" t="str">
        <f t="shared" si="1816"/>
        <v>25/10/2024</v>
      </c>
      <c r="K1607" s="3" t="str">
        <f t="shared" si="1817"/>
        <v>0</v>
      </c>
      <c r="L1607" t="str">
        <f t="shared" si="1817"/>
        <v>0</v>
      </c>
      <c r="M1607" t="str">
        <f t="shared" si="1817"/>
        <v>0</v>
      </c>
      <c r="N1607" t="str">
        <f t="shared" si="1817"/>
        <v>0</v>
      </c>
      <c r="O1607" t="str">
        <f t="shared" si="1817"/>
        <v>0</v>
      </c>
      <c r="P1607" t="str">
        <f t="shared" si="1817"/>
        <v>0</v>
      </c>
      <c r="Q1607" t="str">
        <f t="shared" si="1817"/>
        <v>0</v>
      </c>
      <c r="R1607" t="str">
        <f t="shared" si="1817"/>
        <v>0</v>
      </c>
      <c r="S1607" t="str">
        <f t="shared" si="1817"/>
        <v>0</v>
      </c>
      <c r="T1607" t="str">
        <f t="shared" si="1817"/>
        <v>0</v>
      </c>
      <c r="U1607" t="str">
        <f t="shared" si="1818"/>
        <v>0</v>
      </c>
      <c r="V1607" t="str">
        <f t="shared" si="1818"/>
        <v>0</v>
      </c>
      <c r="W1607" t="str">
        <f t="shared" si="1818"/>
        <v>0</v>
      </c>
      <c r="X1607" t="str">
        <f t="shared" si="1818"/>
        <v>0</v>
      </c>
      <c r="Y1607" t="str">
        <f t="shared" si="1818"/>
        <v>0</v>
      </c>
      <c r="Z1607" t="str">
        <f t="shared" si="1818"/>
        <v>0</v>
      </c>
      <c r="AA1607" t="str">
        <f t="shared" si="1818"/>
        <v>0</v>
      </c>
      <c r="AB1607" s="3" t="str">
        <f t="shared" si="1818"/>
        <v>0</v>
      </c>
      <c r="AC1607" t="str">
        <f t="shared" si="1818"/>
        <v>0</v>
      </c>
      <c r="AD1607" t="str">
        <f t="shared" si="1818"/>
        <v>0</v>
      </c>
      <c r="AE1607" t="str">
        <f t="shared" si="1819"/>
        <v>0</v>
      </c>
      <c r="AF1607" t="str">
        <f t="shared" si="1819"/>
        <v>0</v>
      </c>
      <c r="AG1607" t="str">
        <f t="shared" si="1819"/>
        <v>0</v>
      </c>
      <c r="AH1607" t="str">
        <f t="shared" si="1819"/>
        <v>0</v>
      </c>
      <c r="AI1607" t="str">
        <f t="shared" si="1819"/>
        <v>1</v>
      </c>
      <c r="AJ1607" t="str">
        <f t="shared" si="1819"/>
        <v>0</v>
      </c>
      <c r="AK1607" t="str">
        <f t="shared" si="1819"/>
        <v>0</v>
      </c>
      <c r="AL1607" t="str">
        <f t="shared" si="1819"/>
        <v>0</v>
      </c>
      <c r="AM1607" t="str">
        <f t="shared" si="1819"/>
        <v>0</v>
      </c>
      <c r="AN1607" t="str">
        <f t="shared" si="1819"/>
        <v>0</v>
      </c>
      <c r="AO1607" t="str">
        <f t="shared" si="1820"/>
        <v>0</v>
      </c>
      <c r="AP1607" t="str">
        <f t="shared" si="1820"/>
        <v>0</v>
      </c>
      <c r="AQ1607" t="str">
        <f t="shared" si="1820"/>
        <v>0</v>
      </c>
      <c r="AR1607" t="str">
        <f t="shared" si="1820"/>
        <v>0</v>
      </c>
      <c r="AS1607" t="str">
        <f t="shared" si="1820"/>
        <v>0</v>
      </c>
      <c r="AT1607" t="str">
        <f t="shared" si="1820"/>
        <v>0</v>
      </c>
      <c r="AU1607" t="str">
        <f t="shared" si="1820"/>
        <v>0</v>
      </c>
      <c r="AV1607" t="str">
        <f t="shared" si="1820"/>
        <v>0</v>
      </c>
      <c r="AW1607" t="str">
        <f t="shared" si="1820"/>
        <v>0</v>
      </c>
      <c r="AX1607" t="str">
        <f t="shared" si="1820"/>
        <v>0</v>
      </c>
      <c r="AY1607" t="str">
        <f t="shared" si="1820"/>
        <v>0</v>
      </c>
      <c r="AZ1607" s="22" t="s">
        <v>1180</v>
      </c>
    </row>
    <row r="1608" spans="1:52" ht="15" customHeight="1">
      <c r="A1608" s="25" t="s">
        <v>128</v>
      </c>
      <c r="B1608" s="92" t="str">
        <f t="shared" si="1814"/>
        <v>2302396C</v>
      </c>
      <c r="C1608" s="86">
        <v>45589.666666666701</v>
      </c>
      <c r="D1608" s="93" t="s">
        <v>1181</v>
      </c>
      <c r="E1608" s="3" t="b">
        <f>ISNUMBER(MATCH(Table1[[#This Row],[Email]],Attendance[Email],0))</f>
        <v>1</v>
      </c>
      <c r="F1608" s="3">
        <f t="shared" si="1815"/>
        <v>45590.000000000036</v>
      </c>
      <c r="G1608" s="21">
        <f>DAY(Table1[[#This Row],[Actual Time]])</f>
        <v>25</v>
      </c>
      <c r="H1608">
        <f>MONTH(Table1[[#This Row],[Actual Time]])</f>
        <v>10</v>
      </c>
      <c r="I1608">
        <f>YEAR(Table1[[#This Row],[Actual Time]])</f>
        <v>2024</v>
      </c>
      <c r="J1608" t="str">
        <f t="shared" si="1816"/>
        <v>25/10/2024</v>
      </c>
      <c r="K1608" s="3" t="str">
        <f t="shared" si="1817"/>
        <v>0</v>
      </c>
      <c r="L1608" t="str">
        <f t="shared" si="1817"/>
        <v>0</v>
      </c>
      <c r="M1608" t="str">
        <f t="shared" si="1817"/>
        <v>0</v>
      </c>
      <c r="N1608" t="str">
        <f t="shared" si="1817"/>
        <v>0</v>
      </c>
      <c r="O1608" t="str">
        <f t="shared" si="1817"/>
        <v>0</v>
      </c>
      <c r="P1608" t="str">
        <f t="shared" si="1817"/>
        <v>0</v>
      </c>
      <c r="Q1608" t="str">
        <f t="shared" si="1817"/>
        <v>0</v>
      </c>
      <c r="R1608" t="str">
        <f t="shared" si="1817"/>
        <v>0</v>
      </c>
      <c r="S1608" t="str">
        <f t="shared" si="1817"/>
        <v>0</v>
      </c>
      <c r="T1608" t="str">
        <f t="shared" si="1817"/>
        <v>0</v>
      </c>
      <c r="U1608" t="str">
        <f t="shared" si="1818"/>
        <v>0</v>
      </c>
      <c r="V1608" t="str">
        <f t="shared" si="1818"/>
        <v>0</v>
      </c>
      <c r="W1608" t="str">
        <f t="shared" si="1818"/>
        <v>0</v>
      </c>
      <c r="X1608" t="str">
        <f t="shared" si="1818"/>
        <v>0</v>
      </c>
      <c r="Y1608" t="str">
        <f t="shared" si="1818"/>
        <v>0</v>
      </c>
      <c r="Z1608" t="str">
        <f t="shared" si="1818"/>
        <v>0</v>
      </c>
      <c r="AA1608" t="str">
        <f t="shared" si="1818"/>
        <v>0</v>
      </c>
      <c r="AB1608" s="3" t="str">
        <f t="shared" si="1818"/>
        <v>0</v>
      </c>
      <c r="AC1608" t="str">
        <f t="shared" si="1818"/>
        <v>0</v>
      </c>
      <c r="AD1608" t="str">
        <f t="shared" si="1818"/>
        <v>0</v>
      </c>
      <c r="AE1608" t="str">
        <f t="shared" si="1819"/>
        <v>0</v>
      </c>
      <c r="AF1608" t="str">
        <f t="shared" si="1819"/>
        <v>0</v>
      </c>
      <c r="AG1608" t="str">
        <f t="shared" si="1819"/>
        <v>0</v>
      </c>
      <c r="AH1608" t="str">
        <f t="shared" si="1819"/>
        <v>0</v>
      </c>
      <c r="AI1608" t="str">
        <f t="shared" si="1819"/>
        <v>1</v>
      </c>
      <c r="AJ1608" t="str">
        <f t="shared" si="1819"/>
        <v>0</v>
      </c>
      <c r="AK1608" t="str">
        <f t="shared" si="1819"/>
        <v>0</v>
      </c>
      <c r="AL1608" t="str">
        <f t="shared" si="1819"/>
        <v>0</v>
      </c>
      <c r="AM1608" t="str">
        <f t="shared" si="1819"/>
        <v>0</v>
      </c>
      <c r="AN1608" t="str">
        <f t="shared" si="1819"/>
        <v>0</v>
      </c>
      <c r="AO1608" t="str">
        <f t="shared" si="1820"/>
        <v>0</v>
      </c>
      <c r="AP1608" t="str">
        <f t="shared" si="1820"/>
        <v>0</v>
      </c>
      <c r="AQ1608" t="str">
        <f t="shared" si="1820"/>
        <v>0</v>
      </c>
      <c r="AR1608" t="str">
        <f t="shared" si="1820"/>
        <v>0</v>
      </c>
      <c r="AS1608" t="str">
        <f t="shared" si="1820"/>
        <v>0</v>
      </c>
      <c r="AT1608" t="str">
        <f t="shared" si="1820"/>
        <v>0</v>
      </c>
      <c r="AU1608" t="str">
        <f t="shared" si="1820"/>
        <v>0</v>
      </c>
      <c r="AV1608" t="str">
        <f t="shared" si="1820"/>
        <v>0</v>
      </c>
      <c r="AW1608" t="str">
        <f t="shared" si="1820"/>
        <v>0</v>
      </c>
      <c r="AX1608" t="str">
        <f t="shared" si="1820"/>
        <v>0</v>
      </c>
      <c r="AY1608" t="str">
        <f t="shared" si="1820"/>
        <v>0</v>
      </c>
      <c r="AZ1608" s="22" t="s">
        <v>1182</v>
      </c>
    </row>
    <row r="1609" spans="1:52" ht="15" customHeight="1">
      <c r="A1609" s="25" t="s">
        <v>82</v>
      </c>
      <c r="B1609" s="92" t="str">
        <f t="shared" si="1814"/>
        <v>2301635E</v>
      </c>
      <c r="C1609" s="86">
        <v>45589.666666666701</v>
      </c>
      <c r="D1609" s="93" t="s">
        <v>1165</v>
      </c>
      <c r="E1609" s="3" t="b">
        <f>ISNUMBER(MATCH(Table1[[#This Row],[Email]],Attendance[Email],0))</f>
        <v>1</v>
      </c>
      <c r="F1609" s="3">
        <f t="shared" si="1815"/>
        <v>45590.000000000036</v>
      </c>
      <c r="G1609" s="21">
        <f>DAY(Table1[[#This Row],[Actual Time]])</f>
        <v>25</v>
      </c>
      <c r="H1609">
        <f>MONTH(Table1[[#This Row],[Actual Time]])</f>
        <v>10</v>
      </c>
      <c r="I1609">
        <f>YEAR(Table1[[#This Row],[Actual Time]])</f>
        <v>2024</v>
      </c>
      <c r="J1609" t="str">
        <f t="shared" si="1816"/>
        <v>25/10/2024</v>
      </c>
      <c r="K1609" s="3" t="str">
        <f t="shared" si="1817"/>
        <v>0</v>
      </c>
      <c r="L1609" t="str">
        <f t="shared" si="1817"/>
        <v>0</v>
      </c>
      <c r="M1609" t="str">
        <f t="shared" si="1817"/>
        <v>0</v>
      </c>
      <c r="N1609" t="str">
        <f t="shared" si="1817"/>
        <v>0</v>
      </c>
      <c r="O1609" t="str">
        <f t="shared" si="1817"/>
        <v>0</v>
      </c>
      <c r="P1609" t="str">
        <f t="shared" si="1817"/>
        <v>0</v>
      </c>
      <c r="Q1609" t="str">
        <f t="shared" si="1817"/>
        <v>0</v>
      </c>
      <c r="R1609" t="str">
        <f t="shared" si="1817"/>
        <v>0</v>
      </c>
      <c r="S1609" t="str">
        <f t="shared" si="1817"/>
        <v>0</v>
      </c>
      <c r="T1609" t="str">
        <f t="shared" si="1817"/>
        <v>0</v>
      </c>
      <c r="U1609" t="str">
        <f t="shared" si="1818"/>
        <v>0</v>
      </c>
      <c r="V1609" t="str">
        <f t="shared" si="1818"/>
        <v>0</v>
      </c>
      <c r="W1609" t="str">
        <f t="shared" si="1818"/>
        <v>0</v>
      </c>
      <c r="X1609" t="str">
        <f t="shared" si="1818"/>
        <v>0</v>
      </c>
      <c r="Y1609" t="str">
        <f t="shared" si="1818"/>
        <v>0</v>
      </c>
      <c r="Z1609" t="str">
        <f t="shared" si="1818"/>
        <v>0</v>
      </c>
      <c r="AA1609" t="str">
        <f t="shared" si="1818"/>
        <v>0</v>
      </c>
      <c r="AB1609" s="3" t="str">
        <f t="shared" si="1818"/>
        <v>0</v>
      </c>
      <c r="AC1609" t="str">
        <f t="shared" si="1818"/>
        <v>0</v>
      </c>
      <c r="AD1609" t="str">
        <f t="shared" si="1818"/>
        <v>0</v>
      </c>
      <c r="AE1609" t="str">
        <f t="shared" si="1819"/>
        <v>0</v>
      </c>
      <c r="AF1609" t="str">
        <f t="shared" si="1819"/>
        <v>0</v>
      </c>
      <c r="AG1609" t="str">
        <f t="shared" si="1819"/>
        <v>0</v>
      </c>
      <c r="AH1609" t="str">
        <f t="shared" si="1819"/>
        <v>0</v>
      </c>
      <c r="AI1609" t="str">
        <f t="shared" si="1819"/>
        <v>1</v>
      </c>
      <c r="AJ1609" t="str">
        <f t="shared" si="1819"/>
        <v>0</v>
      </c>
      <c r="AK1609" t="str">
        <f t="shared" si="1819"/>
        <v>0</v>
      </c>
      <c r="AL1609" t="str">
        <f t="shared" si="1819"/>
        <v>0</v>
      </c>
      <c r="AM1609" t="str">
        <f t="shared" si="1819"/>
        <v>0</v>
      </c>
      <c r="AN1609" t="str">
        <f t="shared" si="1819"/>
        <v>0</v>
      </c>
      <c r="AO1609" t="str">
        <f t="shared" si="1820"/>
        <v>0</v>
      </c>
      <c r="AP1609" t="str">
        <f t="shared" si="1820"/>
        <v>0</v>
      </c>
      <c r="AQ1609" t="str">
        <f t="shared" si="1820"/>
        <v>0</v>
      </c>
      <c r="AR1609" t="str">
        <f t="shared" si="1820"/>
        <v>0</v>
      </c>
      <c r="AS1609" t="str">
        <f t="shared" si="1820"/>
        <v>0</v>
      </c>
      <c r="AT1609" t="str">
        <f t="shared" si="1820"/>
        <v>0</v>
      </c>
      <c r="AU1609" t="str">
        <f t="shared" si="1820"/>
        <v>0</v>
      </c>
      <c r="AV1609" t="str">
        <f t="shared" si="1820"/>
        <v>0</v>
      </c>
      <c r="AW1609" t="str">
        <f t="shared" si="1820"/>
        <v>0</v>
      </c>
      <c r="AX1609" t="str">
        <f t="shared" si="1820"/>
        <v>0</v>
      </c>
      <c r="AY1609" t="str">
        <f t="shared" si="1820"/>
        <v>0</v>
      </c>
      <c r="AZ1609" s="22" t="s">
        <v>1183</v>
      </c>
    </row>
    <row r="1610" spans="1:52" ht="15" customHeight="1">
      <c r="A1610" s="25" t="s">
        <v>461</v>
      </c>
      <c r="B1610" s="92" t="str">
        <f t="shared" si="1814"/>
        <v>2401834C</v>
      </c>
      <c r="C1610" s="86">
        <v>45589.666666666701</v>
      </c>
      <c r="D1610" s="93" t="s">
        <v>1067</v>
      </c>
      <c r="E1610" s="3" t="b">
        <f>ISNUMBER(MATCH(Table1[[#This Row],[Email]],Attendance[Email],0))</f>
        <v>1</v>
      </c>
      <c r="F1610" s="3">
        <f t="shared" si="1815"/>
        <v>45590.000000000036</v>
      </c>
      <c r="G1610" s="21">
        <f>DAY(Table1[[#This Row],[Actual Time]])</f>
        <v>25</v>
      </c>
      <c r="H1610">
        <f>MONTH(Table1[[#This Row],[Actual Time]])</f>
        <v>10</v>
      </c>
      <c r="I1610">
        <f>YEAR(Table1[[#This Row],[Actual Time]])</f>
        <v>2024</v>
      </c>
      <c r="J1610" t="str">
        <f t="shared" si="1816"/>
        <v>25/10/2024</v>
      </c>
      <c r="K1610" s="3" t="str">
        <f t="shared" si="1817"/>
        <v>0</v>
      </c>
      <c r="L1610" t="str">
        <f t="shared" si="1817"/>
        <v>0</v>
      </c>
      <c r="M1610" t="str">
        <f t="shared" si="1817"/>
        <v>0</v>
      </c>
      <c r="N1610" t="str">
        <f t="shared" si="1817"/>
        <v>0</v>
      </c>
      <c r="O1610" t="str">
        <f t="shared" si="1817"/>
        <v>0</v>
      </c>
      <c r="P1610" t="str">
        <f t="shared" si="1817"/>
        <v>0</v>
      </c>
      <c r="Q1610" t="str">
        <f t="shared" si="1817"/>
        <v>0</v>
      </c>
      <c r="R1610" t="str">
        <f t="shared" si="1817"/>
        <v>0</v>
      </c>
      <c r="S1610" t="str">
        <f t="shared" si="1817"/>
        <v>0</v>
      </c>
      <c r="T1610" t="str">
        <f t="shared" si="1817"/>
        <v>0</v>
      </c>
      <c r="U1610" t="str">
        <f t="shared" si="1818"/>
        <v>0</v>
      </c>
      <c r="V1610" t="str">
        <f t="shared" si="1818"/>
        <v>0</v>
      </c>
      <c r="W1610" t="str">
        <f t="shared" si="1818"/>
        <v>0</v>
      </c>
      <c r="X1610" t="str">
        <f t="shared" si="1818"/>
        <v>0</v>
      </c>
      <c r="Y1610" t="str">
        <f t="shared" si="1818"/>
        <v>0</v>
      </c>
      <c r="Z1610" t="str">
        <f t="shared" si="1818"/>
        <v>0</v>
      </c>
      <c r="AA1610" t="str">
        <f t="shared" si="1818"/>
        <v>0</v>
      </c>
      <c r="AB1610" s="3" t="str">
        <f t="shared" si="1818"/>
        <v>0</v>
      </c>
      <c r="AC1610" t="str">
        <f t="shared" si="1818"/>
        <v>0</v>
      </c>
      <c r="AD1610" t="str">
        <f t="shared" si="1818"/>
        <v>0</v>
      </c>
      <c r="AE1610" t="str">
        <f t="shared" si="1819"/>
        <v>0</v>
      </c>
      <c r="AF1610" t="str">
        <f t="shared" si="1819"/>
        <v>0</v>
      </c>
      <c r="AG1610" t="str">
        <f t="shared" si="1819"/>
        <v>0</v>
      </c>
      <c r="AH1610" t="str">
        <f t="shared" si="1819"/>
        <v>0</v>
      </c>
      <c r="AI1610" t="str">
        <f t="shared" si="1819"/>
        <v>1</v>
      </c>
      <c r="AJ1610" t="str">
        <f t="shared" si="1819"/>
        <v>0</v>
      </c>
      <c r="AK1610" t="str">
        <f t="shared" si="1819"/>
        <v>0</v>
      </c>
      <c r="AL1610" t="str">
        <f t="shared" si="1819"/>
        <v>0</v>
      </c>
      <c r="AM1610" t="str">
        <f t="shared" si="1819"/>
        <v>0</v>
      </c>
      <c r="AN1610" t="str">
        <f t="shared" si="1819"/>
        <v>0</v>
      </c>
      <c r="AO1610" t="str">
        <f t="shared" si="1820"/>
        <v>0</v>
      </c>
      <c r="AP1610" t="str">
        <f t="shared" si="1820"/>
        <v>0</v>
      </c>
      <c r="AQ1610" t="str">
        <f t="shared" si="1820"/>
        <v>0</v>
      </c>
      <c r="AR1610" t="str">
        <f t="shared" si="1820"/>
        <v>0</v>
      </c>
      <c r="AS1610" t="str">
        <f t="shared" si="1820"/>
        <v>0</v>
      </c>
      <c r="AT1610" t="str">
        <f t="shared" si="1820"/>
        <v>0</v>
      </c>
      <c r="AU1610" t="str">
        <f t="shared" si="1820"/>
        <v>0</v>
      </c>
      <c r="AV1610" t="str">
        <f t="shared" si="1820"/>
        <v>0</v>
      </c>
      <c r="AW1610" t="str">
        <f t="shared" si="1820"/>
        <v>0</v>
      </c>
      <c r="AX1610" t="str">
        <f t="shared" si="1820"/>
        <v>0</v>
      </c>
      <c r="AY1610" t="str">
        <f t="shared" si="1820"/>
        <v>0</v>
      </c>
      <c r="AZ1610" s="22" t="s">
        <v>1184</v>
      </c>
    </row>
    <row r="1611" spans="1:52" ht="15" customHeight="1">
      <c r="A1611" s="25" t="s">
        <v>140</v>
      </c>
      <c r="B1611" s="92" t="str">
        <f t="shared" si="1814"/>
        <v>2404411G</v>
      </c>
      <c r="C1611" s="86">
        <v>45589.666666666701</v>
      </c>
      <c r="D1611" s="93" t="s">
        <v>1060</v>
      </c>
      <c r="E1611" s="3" t="b">
        <f>ISNUMBER(MATCH(Table1[[#This Row],[Email]],Attendance[Email],0))</f>
        <v>1</v>
      </c>
      <c r="F1611" s="3">
        <f t="shared" si="1815"/>
        <v>45590.000000000036</v>
      </c>
      <c r="G1611" s="21">
        <f>DAY(Table1[[#This Row],[Actual Time]])</f>
        <v>25</v>
      </c>
      <c r="H1611">
        <f>MONTH(Table1[[#This Row],[Actual Time]])</f>
        <v>10</v>
      </c>
      <c r="I1611">
        <f>YEAR(Table1[[#This Row],[Actual Time]])</f>
        <v>2024</v>
      </c>
      <c r="J1611" t="str">
        <f t="shared" si="1816"/>
        <v>25/10/2024</v>
      </c>
      <c r="K1611" s="3" t="str">
        <f t="shared" si="1817"/>
        <v>0</v>
      </c>
      <c r="L1611" t="str">
        <f t="shared" si="1817"/>
        <v>0</v>
      </c>
      <c r="M1611" t="str">
        <f t="shared" si="1817"/>
        <v>0</v>
      </c>
      <c r="N1611" t="str">
        <f t="shared" si="1817"/>
        <v>0</v>
      </c>
      <c r="O1611" t="str">
        <f t="shared" si="1817"/>
        <v>0</v>
      </c>
      <c r="P1611" t="str">
        <f t="shared" si="1817"/>
        <v>0</v>
      </c>
      <c r="Q1611" t="str">
        <f t="shared" si="1817"/>
        <v>0</v>
      </c>
      <c r="R1611" t="str">
        <f t="shared" si="1817"/>
        <v>0</v>
      </c>
      <c r="S1611" t="str">
        <f t="shared" si="1817"/>
        <v>0</v>
      </c>
      <c r="T1611" t="str">
        <f t="shared" si="1817"/>
        <v>0</v>
      </c>
      <c r="U1611" t="str">
        <f t="shared" si="1818"/>
        <v>0</v>
      </c>
      <c r="V1611" t="str">
        <f t="shared" si="1818"/>
        <v>0</v>
      </c>
      <c r="W1611" t="str">
        <f t="shared" si="1818"/>
        <v>0</v>
      </c>
      <c r="X1611" t="str">
        <f t="shared" si="1818"/>
        <v>0</v>
      </c>
      <c r="Y1611" t="str">
        <f t="shared" si="1818"/>
        <v>0</v>
      </c>
      <c r="Z1611" t="str">
        <f t="shared" si="1818"/>
        <v>0</v>
      </c>
      <c r="AA1611" t="str">
        <f t="shared" si="1818"/>
        <v>0</v>
      </c>
      <c r="AB1611" s="3" t="str">
        <f t="shared" si="1818"/>
        <v>0</v>
      </c>
      <c r="AC1611" t="str">
        <f t="shared" si="1818"/>
        <v>0</v>
      </c>
      <c r="AD1611" t="str">
        <f t="shared" si="1818"/>
        <v>0</v>
      </c>
      <c r="AE1611" t="str">
        <f t="shared" si="1819"/>
        <v>0</v>
      </c>
      <c r="AF1611" t="str">
        <f t="shared" si="1819"/>
        <v>0</v>
      </c>
      <c r="AG1611" t="str">
        <f t="shared" si="1819"/>
        <v>0</v>
      </c>
      <c r="AH1611" t="str">
        <f t="shared" si="1819"/>
        <v>0</v>
      </c>
      <c r="AI1611" t="str">
        <f t="shared" si="1819"/>
        <v>1</v>
      </c>
      <c r="AJ1611" t="str">
        <f t="shared" si="1819"/>
        <v>0</v>
      </c>
      <c r="AK1611" t="str">
        <f t="shared" si="1819"/>
        <v>0</v>
      </c>
      <c r="AL1611" t="str">
        <f t="shared" si="1819"/>
        <v>0</v>
      </c>
      <c r="AM1611" t="str">
        <f t="shared" si="1819"/>
        <v>0</v>
      </c>
      <c r="AN1611" t="str">
        <f t="shared" si="1819"/>
        <v>0</v>
      </c>
      <c r="AO1611" t="str">
        <f t="shared" si="1820"/>
        <v>0</v>
      </c>
      <c r="AP1611" t="str">
        <f t="shared" si="1820"/>
        <v>0</v>
      </c>
      <c r="AQ1611" t="str">
        <f t="shared" si="1820"/>
        <v>0</v>
      </c>
      <c r="AR1611" t="str">
        <f t="shared" si="1820"/>
        <v>0</v>
      </c>
      <c r="AS1611" t="str">
        <f t="shared" si="1820"/>
        <v>0</v>
      </c>
      <c r="AT1611" t="str">
        <f t="shared" si="1820"/>
        <v>0</v>
      </c>
      <c r="AU1611" t="str">
        <f t="shared" si="1820"/>
        <v>0</v>
      </c>
      <c r="AV1611" t="str">
        <f t="shared" si="1820"/>
        <v>0</v>
      </c>
      <c r="AW1611" t="str">
        <f t="shared" si="1820"/>
        <v>0</v>
      </c>
      <c r="AX1611" t="str">
        <f t="shared" si="1820"/>
        <v>0</v>
      </c>
      <c r="AY1611" t="str">
        <f t="shared" si="1820"/>
        <v>0</v>
      </c>
      <c r="AZ1611" s="22" t="s">
        <v>1185</v>
      </c>
    </row>
    <row r="1612" spans="1:52" ht="15" customHeight="1">
      <c r="A1612" s="25" t="s">
        <v>274</v>
      </c>
      <c r="B1612" s="92" t="str">
        <f t="shared" si="1814"/>
        <v>2404130C</v>
      </c>
      <c r="C1612" s="86">
        <v>45589.666666666701</v>
      </c>
      <c r="D1612" s="93" t="s">
        <v>1083</v>
      </c>
      <c r="E1612" s="3" t="b">
        <f>ISNUMBER(MATCH(Table1[[#This Row],[Email]],Attendance[Email],0))</f>
        <v>1</v>
      </c>
      <c r="F1612" s="3">
        <f t="shared" si="1815"/>
        <v>45590.000000000036</v>
      </c>
      <c r="G1612" s="21">
        <f>DAY(Table1[[#This Row],[Actual Time]])</f>
        <v>25</v>
      </c>
      <c r="H1612">
        <f>MONTH(Table1[[#This Row],[Actual Time]])</f>
        <v>10</v>
      </c>
      <c r="I1612">
        <f>YEAR(Table1[[#This Row],[Actual Time]])</f>
        <v>2024</v>
      </c>
      <c r="J1612" t="str">
        <f t="shared" si="1816"/>
        <v>25/10/2024</v>
      </c>
      <c r="K1612" s="3" t="str">
        <f t="shared" si="1817"/>
        <v>0</v>
      </c>
      <c r="L1612" t="str">
        <f t="shared" si="1817"/>
        <v>0</v>
      </c>
      <c r="M1612" t="str">
        <f t="shared" si="1817"/>
        <v>0</v>
      </c>
      <c r="N1612" t="str">
        <f t="shared" si="1817"/>
        <v>0</v>
      </c>
      <c r="O1612" t="str">
        <f t="shared" si="1817"/>
        <v>0</v>
      </c>
      <c r="P1612" t="str">
        <f t="shared" si="1817"/>
        <v>0</v>
      </c>
      <c r="Q1612" t="str">
        <f t="shared" si="1817"/>
        <v>0</v>
      </c>
      <c r="R1612" t="str">
        <f t="shared" si="1817"/>
        <v>0</v>
      </c>
      <c r="S1612" t="str">
        <f t="shared" si="1817"/>
        <v>0</v>
      </c>
      <c r="T1612" t="str">
        <f t="shared" si="1817"/>
        <v>0</v>
      </c>
      <c r="U1612" t="str">
        <f t="shared" si="1818"/>
        <v>0</v>
      </c>
      <c r="V1612" t="str">
        <f t="shared" si="1818"/>
        <v>0</v>
      </c>
      <c r="W1612" t="str">
        <f t="shared" si="1818"/>
        <v>0</v>
      </c>
      <c r="X1612" t="str">
        <f t="shared" si="1818"/>
        <v>0</v>
      </c>
      <c r="Y1612" t="str">
        <f t="shared" si="1818"/>
        <v>0</v>
      </c>
      <c r="Z1612" t="str">
        <f t="shared" si="1818"/>
        <v>0</v>
      </c>
      <c r="AA1612" t="str">
        <f t="shared" si="1818"/>
        <v>0</v>
      </c>
      <c r="AB1612" s="3" t="str">
        <f t="shared" si="1818"/>
        <v>0</v>
      </c>
      <c r="AC1612" t="str">
        <f t="shared" si="1818"/>
        <v>0</v>
      </c>
      <c r="AD1612" t="str">
        <f t="shared" si="1818"/>
        <v>0</v>
      </c>
      <c r="AE1612" t="str">
        <f t="shared" si="1819"/>
        <v>0</v>
      </c>
      <c r="AF1612" t="str">
        <f t="shared" si="1819"/>
        <v>0</v>
      </c>
      <c r="AG1612" t="str">
        <f t="shared" si="1819"/>
        <v>0</v>
      </c>
      <c r="AH1612" t="str">
        <f t="shared" si="1819"/>
        <v>0</v>
      </c>
      <c r="AI1612" t="str">
        <f t="shared" si="1819"/>
        <v>1</v>
      </c>
      <c r="AJ1612" t="str">
        <f t="shared" si="1819"/>
        <v>0</v>
      </c>
      <c r="AK1612" t="str">
        <f t="shared" si="1819"/>
        <v>0</v>
      </c>
      <c r="AL1612" t="str">
        <f t="shared" si="1819"/>
        <v>0</v>
      </c>
      <c r="AM1612" t="str">
        <f t="shared" si="1819"/>
        <v>0</v>
      </c>
      <c r="AN1612" t="str">
        <f t="shared" si="1819"/>
        <v>0</v>
      </c>
      <c r="AO1612" t="str">
        <f t="shared" si="1820"/>
        <v>0</v>
      </c>
      <c r="AP1612" t="str">
        <f t="shared" si="1820"/>
        <v>0</v>
      </c>
      <c r="AQ1612" t="str">
        <f t="shared" si="1820"/>
        <v>0</v>
      </c>
      <c r="AR1612" t="str">
        <f t="shared" si="1820"/>
        <v>0</v>
      </c>
      <c r="AS1612" t="str">
        <f t="shared" si="1820"/>
        <v>0</v>
      </c>
      <c r="AT1612" t="str">
        <f t="shared" si="1820"/>
        <v>0</v>
      </c>
      <c r="AU1612" t="str">
        <f t="shared" si="1820"/>
        <v>0</v>
      </c>
      <c r="AV1612" t="str">
        <f t="shared" si="1820"/>
        <v>0</v>
      </c>
      <c r="AW1612" t="str">
        <f t="shared" si="1820"/>
        <v>0</v>
      </c>
      <c r="AX1612" t="str">
        <f t="shared" si="1820"/>
        <v>0</v>
      </c>
      <c r="AY1612" t="str">
        <f t="shared" si="1820"/>
        <v>0</v>
      </c>
      <c r="AZ1612" s="22" t="s">
        <v>1186</v>
      </c>
    </row>
    <row r="1613" spans="1:52" ht="15" customHeight="1">
      <c r="A1613" s="25" t="s">
        <v>126</v>
      </c>
      <c r="B1613" s="92" t="str">
        <f t="shared" si="1814"/>
        <v>2402887J</v>
      </c>
      <c r="C1613" s="86">
        <v>45589.666666666701</v>
      </c>
      <c r="D1613" s="93" t="s">
        <v>1187</v>
      </c>
      <c r="E1613" s="3" t="b">
        <f>ISNUMBER(MATCH(Table1[[#This Row],[Email]],Attendance[Email],0))</f>
        <v>1</v>
      </c>
      <c r="F1613" s="3">
        <f t="shared" si="1815"/>
        <v>45590.000000000036</v>
      </c>
      <c r="G1613" s="21">
        <f>DAY(Table1[[#This Row],[Actual Time]])</f>
        <v>25</v>
      </c>
      <c r="H1613">
        <f>MONTH(Table1[[#This Row],[Actual Time]])</f>
        <v>10</v>
      </c>
      <c r="I1613">
        <f>YEAR(Table1[[#This Row],[Actual Time]])</f>
        <v>2024</v>
      </c>
      <c r="J1613" t="str">
        <f t="shared" si="1816"/>
        <v>25/10/2024</v>
      </c>
      <c r="K1613" s="3" t="str">
        <f t="shared" si="1817"/>
        <v>0</v>
      </c>
      <c r="L1613" t="str">
        <f t="shared" si="1817"/>
        <v>0</v>
      </c>
      <c r="M1613" t="str">
        <f t="shared" si="1817"/>
        <v>0</v>
      </c>
      <c r="N1613" t="str">
        <f t="shared" si="1817"/>
        <v>0</v>
      </c>
      <c r="O1613" t="str">
        <f t="shared" si="1817"/>
        <v>0</v>
      </c>
      <c r="P1613" t="str">
        <f t="shared" si="1817"/>
        <v>0</v>
      </c>
      <c r="Q1613" t="str">
        <f t="shared" si="1817"/>
        <v>0</v>
      </c>
      <c r="R1613" t="str">
        <f t="shared" si="1817"/>
        <v>0</v>
      </c>
      <c r="S1613" t="str">
        <f t="shared" si="1817"/>
        <v>0</v>
      </c>
      <c r="T1613" t="str">
        <f t="shared" si="1817"/>
        <v>0</v>
      </c>
      <c r="U1613" t="str">
        <f t="shared" si="1818"/>
        <v>0</v>
      </c>
      <c r="V1613" t="str">
        <f t="shared" si="1818"/>
        <v>0</v>
      </c>
      <c r="W1613" t="str">
        <f t="shared" si="1818"/>
        <v>0</v>
      </c>
      <c r="X1613" t="str">
        <f t="shared" si="1818"/>
        <v>0</v>
      </c>
      <c r="Y1613" t="str">
        <f t="shared" si="1818"/>
        <v>0</v>
      </c>
      <c r="Z1613" t="str">
        <f t="shared" si="1818"/>
        <v>0</v>
      </c>
      <c r="AA1613" t="str">
        <f t="shared" si="1818"/>
        <v>0</v>
      </c>
      <c r="AB1613" s="3" t="str">
        <f t="shared" si="1818"/>
        <v>0</v>
      </c>
      <c r="AC1613" t="str">
        <f t="shared" si="1818"/>
        <v>0</v>
      </c>
      <c r="AD1613" t="str">
        <f t="shared" si="1818"/>
        <v>0</v>
      </c>
      <c r="AE1613" t="str">
        <f t="shared" si="1819"/>
        <v>0</v>
      </c>
      <c r="AF1613" t="str">
        <f t="shared" si="1819"/>
        <v>0</v>
      </c>
      <c r="AG1613" t="str">
        <f t="shared" si="1819"/>
        <v>0</v>
      </c>
      <c r="AH1613" t="str">
        <f t="shared" si="1819"/>
        <v>0</v>
      </c>
      <c r="AI1613" t="str">
        <f t="shared" si="1819"/>
        <v>1</v>
      </c>
      <c r="AJ1613" t="str">
        <f t="shared" si="1819"/>
        <v>0</v>
      </c>
      <c r="AK1613" t="str">
        <f t="shared" si="1819"/>
        <v>0</v>
      </c>
      <c r="AL1613" t="str">
        <f t="shared" si="1819"/>
        <v>0</v>
      </c>
      <c r="AM1613" t="str">
        <f t="shared" si="1819"/>
        <v>0</v>
      </c>
      <c r="AN1613" t="str">
        <f t="shared" si="1819"/>
        <v>0</v>
      </c>
      <c r="AO1613" t="str">
        <f t="shared" si="1820"/>
        <v>0</v>
      </c>
      <c r="AP1613" t="str">
        <f t="shared" si="1820"/>
        <v>0</v>
      </c>
      <c r="AQ1613" t="str">
        <f t="shared" si="1820"/>
        <v>0</v>
      </c>
      <c r="AR1613" t="str">
        <f t="shared" si="1820"/>
        <v>0</v>
      </c>
      <c r="AS1613" t="str">
        <f t="shared" si="1820"/>
        <v>0</v>
      </c>
      <c r="AT1613" t="str">
        <f t="shared" si="1820"/>
        <v>0</v>
      </c>
      <c r="AU1613" t="str">
        <f t="shared" si="1820"/>
        <v>0</v>
      </c>
      <c r="AV1613" t="str">
        <f t="shared" si="1820"/>
        <v>0</v>
      </c>
      <c r="AW1613" t="str">
        <f t="shared" si="1820"/>
        <v>0</v>
      </c>
      <c r="AX1613" t="str">
        <f t="shared" si="1820"/>
        <v>0</v>
      </c>
      <c r="AY1613" t="str">
        <f t="shared" si="1820"/>
        <v>0</v>
      </c>
      <c r="AZ1613" s="22" t="s">
        <v>1188</v>
      </c>
    </row>
    <row r="1614" spans="1:52" ht="15" customHeight="1">
      <c r="A1614" s="25" t="s">
        <v>411</v>
      </c>
      <c r="B1614" s="92" t="str">
        <f t="shared" si="1814"/>
        <v>2404485A</v>
      </c>
      <c r="C1614" s="86">
        <v>45590.451712962997</v>
      </c>
      <c r="D1614" s="93" t="s">
        <v>1070</v>
      </c>
      <c r="E1614" s="3" t="b">
        <f>ISNUMBER(MATCH(Table1[[#This Row],[Email]],Attendance[Email],0))</f>
        <v>1</v>
      </c>
      <c r="F1614" s="3">
        <f t="shared" si="1815"/>
        <v>45590.785046296332</v>
      </c>
      <c r="G1614" s="21">
        <f>DAY(Table1[[#This Row],[Actual Time]])</f>
        <v>25</v>
      </c>
      <c r="H1614">
        <f>MONTH(Table1[[#This Row],[Actual Time]])</f>
        <v>10</v>
      </c>
      <c r="I1614">
        <f>YEAR(Table1[[#This Row],[Actual Time]])</f>
        <v>2024</v>
      </c>
      <c r="J1614" t="str">
        <f t="shared" si="1816"/>
        <v>25/10/2024</v>
      </c>
      <c r="K1614" s="3" t="str">
        <f t="shared" ref="K1614:T1623" si="1821">IF(K$1=$J1614,"1","0")</f>
        <v>0</v>
      </c>
      <c r="L1614" t="str">
        <f t="shared" si="1821"/>
        <v>0</v>
      </c>
      <c r="M1614" t="str">
        <f t="shared" si="1821"/>
        <v>0</v>
      </c>
      <c r="N1614" t="str">
        <f t="shared" si="1821"/>
        <v>0</v>
      </c>
      <c r="O1614" t="str">
        <f t="shared" si="1821"/>
        <v>0</v>
      </c>
      <c r="P1614" t="str">
        <f t="shared" si="1821"/>
        <v>0</v>
      </c>
      <c r="Q1614" t="str">
        <f t="shared" si="1821"/>
        <v>0</v>
      </c>
      <c r="R1614" t="str">
        <f t="shared" si="1821"/>
        <v>0</v>
      </c>
      <c r="S1614" t="str">
        <f t="shared" si="1821"/>
        <v>0</v>
      </c>
      <c r="T1614" t="str">
        <f t="shared" si="1821"/>
        <v>0</v>
      </c>
      <c r="U1614" t="str">
        <f t="shared" ref="U1614:AD1623" si="1822">IF(U$1=$J1614,"1","0")</f>
        <v>0</v>
      </c>
      <c r="V1614" t="str">
        <f t="shared" si="1822"/>
        <v>0</v>
      </c>
      <c r="W1614" t="str">
        <f t="shared" si="1822"/>
        <v>0</v>
      </c>
      <c r="X1614" t="str">
        <f t="shared" si="1822"/>
        <v>0</v>
      </c>
      <c r="Y1614" t="str">
        <f t="shared" si="1822"/>
        <v>0</v>
      </c>
      <c r="Z1614" t="str">
        <f t="shared" si="1822"/>
        <v>0</v>
      </c>
      <c r="AA1614" t="str">
        <f t="shared" si="1822"/>
        <v>0</v>
      </c>
      <c r="AB1614" s="3" t="str">
        <f t="shared" si="1822"/>
        <v>0</v>
      </c>
      <c r="AC1614" t="str">
        <f t="shared" si="1822"/>
        <v>0</v>
      </c>
      <c r="AD1614" t="str">
        <f t="shared" si="1822"/>
        <v>0</v>
      </c>
      <c r="AE1614" t="str">
        <f t="shared" ref="AE1614:AN1623" si="1823">IF(AE$1=$J1614,"1","0")</f>
        <v>0</v>
      </c>
      <c r="AF1614" t="str">
        <f t="shared" si="1823"/>
        <v>0</v>
      </c>
      <c r="AG1614" t="str">
        <f t="shared" si="1823"/>
        <v>0</v>
      </c>
      <c r="AH1614" t="str">
        <f t="shared" si="1823"/>
        <v>0</v>
      </c>
      <c r="AI1614" t="str">
        <f t="shared" si="1823"/>
        <v>1</v>
      </c>
      <c r="AJ1614" t="str">
        <f t="shared" si="1823"/>
        <v>0</v>
      </c>
      <c r="AK1614" t="str">
        <f t="shared" si="1823"/>
        <v>0</v>
      </c>
      <c r="AL1614" t="str">
        <f t="shared" si="1823"/>
        <v>0</v>
      </c>
      <c r="AM1614" t="str">
        <f t="shared" si="1823"/>
        <v>0</v>
      </c>
      <c r="AN1614" t="str">
        <f t="shared" si="1823"/>
        <v>0</v>
      </c>
      <c r="AO1614" t="str">
        <f t="shared" ref="AO1614:AY1623" si="1824">IF(AO$1=$J1614,"1","0")</f>
        <v>0</v>
      </c>
      <c r="AP1614" t="str">
        <f t="shared" si="1824"/>
        <v>0</v>
      </c>
      <c r="AQ1614" t="str">
        <f t="shared" si="1824"/>
        <v>0</v>
      </c>
      <c r="AR1614" t="str">
        <f t="shared" si="1824"/>
        <v>0</v>
      </c>
      <c r="AS1614" t="str">
        <f t="shared" si="1824"/>
        <v>0</v>
      </c>
      <c r="AT1614" t="str">
        <f t="shared" si="1824"/>
        <v>0</v>
      </c>
      <c r="AU1614" t="str">
        <f t="shared" si="1824"/>
        <v>0</v>
      </c>
      <c r="AV1614" t="str">
        <f t="shared" si="1824"/>
        <v>0</v>
      </c>
      <c r="AW1614" t="str">
        <f t="shared" si="1824"/>
        <v>0</v>
      </c>
      <c r="AX1614" t="str">
        <f t="shared" si="1824"/>
        <v>0</v>
      </c>
      <c r="AY1614" t="str">
        <f t="shared" si="1824"/>
        <v>0</v>
      </c>
      <c r="AZ1614" s="22"/>
    </row>
    <row r="1615" spans="1:52" ht="15" customHeight="1">
      <c r="A1615" s="25" t="s">
        <v>230</v>
      </c>
      <c r="B1615" s="92" t="str">
        <f t="shared" si="1814"/>
        <v>2402251I</v>
      </c>
      <c r="C1615" s="86">
        <v>45590.451979166697</v>
      </c>
      <c r="D1615" s="93" t="s">
        <v>1066</v>
      </c>
      <c r="E1615" s="3" t="b">
        <f>ISNUMBER(MATCH(Table1[[#This Row],[Email]],Attendance[Email],0))</f>
        <v>1</v>
      </c>
      <c r="F1615" s="3">
        <f t="shared" si="1815"/>
        <v>45590.785312500033</v>
      </c>
      <c r="G1615" s="21">
        <f>DAY(Table1[[#This Row],[Actual Time]])</f>
        <v>25</v>
      </c>
      <c r="H1615">
        <f>MONTH(Table1[[#This Row],[Actual Time]])</f>
        <v>10</v>
      </c>
      <c r="I1615">
        <f>YEAR(Table1[[#This Row],[Actual Time]])</f>
        <v>2024</v>
      </c>
      <c r="J1615" t="str">
        <f t="shared" si="1816"/>
        <v>25/10/2024</v>
      </c>
      <c r="K1615" s="3" t="str">
        <f t="shared" si="1821"/>
        <v>0</v>
      </c>
      <c r="L1615" t="str">
        <f t="shared" si="1821"/>
        <v>0</v>
      </c>
      <c r="M1615" t="str">
        <f t="shared" si="1821"/>
        <v>0</v>
      </c>
      <c r="N1615" t="str">
        <f t="shared" si="1821"/>
        <v>0</v>
      </c>
      <c r="O1615" t="str">
        <f t="shared" si="1821"/>
        <v>0</v>
      </c>
      <c r="P1615" t="str">
        <f t="shared" si="1821"/>
        <v>0</v>
      </c>
      <c r="Q1615" t="str">
        <f t="shared" si="1821"/>
        <v>0</v>
      </c>
      <c r="R1615" t="str">
        <f t="shared" si="1821"/>
        <v>0</v>
      </c>
      <c r="S1615" t="str">
        <f t="shared" si="1821"/>
        <v>0</v>
      </c>
      <c r="T1615" t="str">
        <f t="shared" si="1821"/>
        <v>0</v>
      </c>
      <c r="U1615" t="str">
        <f t="shared" si="1822"/>
        <v>0</v>
      </c>
      <c r="V1615" t="str">
        <f t="shared" si="1822"/>
        <v>0</v>
      </c>
      <c r="W1615" t="str">
        <f t="shared" si="1822"/>
        <v>0</v>
      </c>
      <c r="X1615" t="str">
        <f t="shared" si="1822"/>
        <v>0</v>
      </c>
      <c r="Y1615" t="str">
        <f t="shared" si="1822"/>
        <v>0</v>
      </c>
      <c r="Z1615" t="str">
        <f t="shared" si="1822"/>
        <v>0</v>
      </c>
      <c r="AA1615" t="str">
        <f t="shared" si="1822"/>
        <v>0</v>
      </c>
      <c r="AB1615" s="3" t="str">
        <f t="shared" si="1822"/>
        <v>0</v>
      </c>
      <c r="AC1615" t="str">
        <f t="shared" si="1822"/>
        <v>0</v>
      </c>
      <c r="AD1615" t="str">
        <f t="shared" si="1822"/>
        <v>0</v>
      </c>
      <c r="AE1615" t="str">
        <f t="shared" si="1823"/>
        <v>0</v>
      </c>
      <c r="AF1615" t="str">
        <f t="shared" si="1823"/>
        <v>0</v>
      </c>
      <c r="AG1615" t="str">
        <f t="shared" si="1823"/>
        <v>0</v>
      </c>
      <c r="AH1615" t="str">
        <f t="shared" si="1823"/>
        <v>0</v>
      </c>
      <c r="AI1615" t="str">
        <f t="shared" si="1823"/>
        <v>1</v>
      </c>
      <c r="AJ1615" t="str">
        <f t="shared" si="1823"/>
        <v>0</v>
      </c>
      <c r="AK1615" t="str">
        <f t="shared" si="1823"/>
        <v>0</v>
      </c>
      <c r="AL1615" t="str">
        <f t="shared" si="1823"/>
        <v>0</v>
      </c>
      <c r="AM1615" t="str">
        <f t="shared" si="1823"/>
        <v>0</v>
      </c>
      <c r="AN1615" t="str">
        <f t="shared" si="1823"/>
        <v>0</v>
      </c>
      <c r="AO1615" t="str">
        <f t="shared" si="1824"/>
        <v>0</v>
      </c>
      <c r="AP1615" t="str">
        <f t="shared" si="1824"/>
        <v>0</v>
      </c>
      <c r="AQ1615" t="str">
        <f t="shared" si="1824"/>
        <v>0</v>
      </c>
      <c r="AR1615" t="str">
        <f t="shared" si="1824"/>
        <v>0</v>
      </c>
      <c r="AS1615" t="str">
        <f t="shared" si="1824"/>
        <v>0</v>
      </c>
      <c r="AT1615" t="str">
        <f t="shared" si="1824"/>
        <v>0</v>
      </c>
      <c r="AU1615" t="str">
        <f t="shared" si="1824"/>
        <v>0</v>
      </c>
      <c r="AV1615" t="str">
        <f t="shared" si="1824"/>
        <v>0</v>
      </c>
      <c r="AW1615" t="str">
        <f t="shared" si="1824"/>
        <v>0</v>
      </c>
      <c r="AX1615" t="str">
        <f t="shared" si="1824"/>
        <v>0</v>
      </c>
      <c r="AY1615" t="str">
        <f t="shared" si="1824"/>
        <v>0</v>
      </c>
      <c r="AZ1615" s="22"/>
    </row>
    <row r="1616" spans="1:52" ht="15" customHeight="1">
      <c r="A1616" s="25" t="s">
        <v>184</v>
      </c>
      <c r="B1616" s="92" t="str">
        <f t="shared" si="1814"/>
        <v>2402106E</v>
      </c>
      <c r="C1616" s="86">
        <v>45589.666666666701</v>
      </c>
      <c r="D1616" s="93" t="s">
        <v>1189</v>
      </c>
      <c r="E1616" s="3" t="b">
        <f>ISNUMBER(MATCH(Table1[[#This Row],[Email]],Attendance[Email],0))</f>
        <v>1</v>
      </c>
      <c r="F1616" s="3">
        <f t="shared" si="1815"/>
        <v>45590.000000000036</v>
      </c>
      <c r="G1616" s="21">
        <f>DAY(Table1[[#This Row],[Actual Time]])</f>
        <v>25</v>
      </c>
      <c r="H1616">
        <f>MONTH(Table1[[#This Row],[Actual Time]])</f>
        <v>10</v>
      </c>
      <c r="I1616">
        <f>YEAR(Table1[[#This Row],[Actual Time]])</f>
        <v>2024</v>
      </c>
      <c r="J1616" t="str">
        <f t="shared" si="1816"/>
        <v>25/10/2024</v>
      </c>
      <c r="K1616" s="3" t="str">
        <f t="shared" si="1821"/>
        <v>0</v>
      </c>
      <c r="L1616" t="str">
        <f t="shared" si="1821"/>
        <v>0</v>
      </c>
      <c r="M1616" t="str">
        <f t="shared" si="1821"/>
        <v>0</v>
      </c>
      <c r="N1616" t="str">
        <f t="shared" si="1821"/>
        <v>0</v>
      </c>
      <c r="O1616" t="str">
        <f t="shared" si="1821"/>
        <v>0</v>
      </c>
      <c r="P1616" t="str">
        <f t="shared" si="1821"/>
        <v>0</v>
      </c>
      <c r="Q1616" t="str">
        <f t="shared" si="1821"/>
        <v>0</v>
      </c>
      <c r="R1616" t="str">
        <f t="shared" si="1821"/>
        <v>0</v>
      </c>
      <c r="S1616" t="str">
        <f t="shared" si="1821"/>
        <v>0</v>
      </c>
      <c r="T1616" t="str">
        <f t="shared" si="1821"/>
        <v>0</v>
      </c>
      <c r="U1616" t="str">
        <f t="shared" si="1822"/>
        <v>0</v>
      </c>
      <c r="V1616" t="str">
        <f t="shared" si="1822"/>
        <v>0</v>
      </c>
      <c r="W1616" t="str">
        <f t="shared" si="1822"/>
        <v>0</v>
      </c>
      <c r="X1616" t="str">
        <f t="shared" si="1822"/>
        <v>0</v>
      </c>
      <c r="Y1616" t="str">
        <f t="shared" si="1822"/>
        <v>0</v>
      </c>
      <c r="Z1616" t="str">
        <f t="shared" si="1822"/>
        <v>0</v>
      </c>
      <c r="AA1616" t="str">
        <f t="shared" si="1822"/>
        <v>0</v>
      </c>
      <c r="AB1616" s="3" t="str">
        <f t="shared" si="1822"/>
        <v>0</v>
      </c>
      <c r="AC1616" t="str">
        <f t="shared" si="1822"/>
        <v>0</v>
      </c>
      <c r="AD1616" t="str">
        <f t="shared" si="1822"/>
        <v>0</v>
      </c>
      <c r="AE1616" t="str">
        <f t="shared" si="1823"/>
        <v>0</v>
      </c>
      <c r="AF1616" t="str">
        <f t="shared" si="1823"/>
        <v>0</v>
      </c>
      <c r="AG1616" t="str">
        <f t="shared" si="1823"/>
        <v>0</v>
      </c>
      <c r="AH1616" t="str">
        <f t="shared" si="1823"/>
        <v>0</v>
      </c>
      <c r="AI1616" t="str">
        <f t="shared" si="1823"/>
        <v>1</v>
      </c>
      <c r="AJ1616" t="str">
        <f t="shared" si="1823"/>
        <v>0</v>
      </c>
      <c r="AK1616" t="str">
        <f t="shared" si="1823"/>
        <v>0</v>
      </c>
      <c r="AL1616" t="str">
        <f t="shared" si="1823"/>
        <v>0</v>
      </c>
      <c r="AM1616" t="str">
        <f t="shared" si="1823"/>
        <v>0</v>
      </c>
      <c r="AN1616" t="str">
        <f t="shared" si="1823"/>
        <v>0</v>
      </c>
      <c r="AO1616" t="str">
        <f t="shared" si="1824"/>
        <v>0</v>
      </c>
      <c r="AP1616" t="str">
        <f t="shared" si="1824"/>
        <v>0</v>
      </c>
      <c r="AQ1616" t="str">
        <f t="shared" si="1824"/>
        <v>0</v>
      </c>
      <c r="AR1616" t="str">
        <f t="shared" si="1824"/>
        <v>0</v>
      </c>
      <c r="AS1616" t="str">
        <f t="shared" si="1824"/>
        <v>0</v>
      </c>
      <c r="AT1616" t="str">
        <f t="shared" si="1824"/>
        <v>0</v>
      </c>
      <c r="AU1616" t="str">
        <f t="shared" si="1824"/>
        <v>0</v>
      </c>
      <c r="AV1616" t="str">
        <f t="shared" si="1824"/>
        <v>0</v>
      </c>
      <c r="AW1616" t="str">
        <f t="shared" si="1824"/>
        <v>0</v>
      </c>
      <c r="AX1616" t="str">
        <f t="shared" si="1824"/>
        <v>0</v>
      </c>
      <c r="AY1616" t="str">
        <f t="shared" si="1824"/>
        <v>0</v>
      </c>
      <c r="AZ1616" s="22" t="s">
        <v>1190</v>
      </c>
    </row>
    <row r="1617" spans="1:52" ht="15" customHeight="1">
      <c r="A1617" s="25" t="s">
        <v>260</v>
      </c>
      <c r="B1617" s="92" t="str">
        <f t="shared" si="1814"/>
        <v>2401045F</v>
      </c>
      <c r="C1617" s="86">
        <v>45589.666666666701</v>
      </c>
      <c r="D1617" s="93" t="s">
        <v>1191</v>
      </c>
      <c r="E1617" s="3" t="b">
        <f>ISNUMBER(MATCH(Table1[[#This Row],[Email]],Attendance[Email],0))</f>
        <v>1</v>
      </c>
      <c r="F1617" s="3">
        <f t="shared" si="1815"/>
        <v>45590.000000000036</v>
      </c>
      <c r="G1617" s="21">
        <f>DAY(Table1[[#This Row],[Actual Time]])</f>
        <v>25</v>
      </c>
      <c r="H1617">
        <f>MONTH(Table1[[#This Row],[Actual Time]])</f>
        <v>10</v>
      </c>
      <c r="I1617">
        <f>YEAR(Table1[[#This Row],[Actual Time]])</f>
        <v>2024</v>
      </c>
      <c r="J1617" t="str">
        <f t="shared" si="1816"/>
        <v>25/10/2024</v>
      </c>
      <c r="K1617" s="3" t="str">
        <f t="shared" si="1821"/>
        <v>0</v>
      </c>
      <c r="L1617" t="str">
        <f t="shared" si="1821"/>
        <v>0</v>
      </c>
      <c r="M1617" t="str">
        <f t="shared" si="1821"/>
        <v>0</v>
      </c>
      <c r="N1617" t="str">
        <f t="shared" si="1821"/>
        <v>0</v>
      </c>
      <c r="O1617" t="str">
        <f t="shared" si="1821"/>
        <v>0</v>
      </c>
      <c r="P1617" t="str">
        <f t="shared" si="1821"/>
        <v>0</v>
      </c>
      <c r="Q1617" t="str">
        <f t="shared" si="1821"/>
        <v>0</v>
      </c>
      <c r="R1617" t="str">
        <f t="shared" si="1821"/>
        <v>0</v>
      </c>
      <c r="S1617" t="str">
        <f t="shared" si="1821"/>
        <v>0</v>
      </c>
      <c r="T1617" t="str">
        <f t="shared" si="1821"/>
        <v>0</v>
      </c>
      <c r="U1617" t="str">
        <f t="shared" si="1822"/>
        <v>0</v>
      </c>
      <c r="V1617" t="str">
        <f t="shared" si="1822"/>
        <v>0</v>
      </c>
      <c r="W1617" t="str">
        <f t="shared" si="1822"/>
        <v>0</v>
      </c>
      <c r="X1617" t="str">
        <f t="shared" si="1822"/>
        <v>0</v>
      </c>
      <c r="Y1617" t="str">
        <f t="shared" si="1822"/>
        <v>0</v>
      </c>
      <c r="Z1617" t="str">
        <f t="shared" si="1822"/>
        <v>0</v>
      </c>
      <c r="AA1617" t="str">
        <f t="shared" si="1822"/>
        <v>0</v>
      </c>
      <c r="AB1617" s="3" t="str">
        <f t="shared" si="1822"/>
        <v>0</v>
      </c>
      <c r="AC1617" t="str">
        <f t="shared" si="1822"/>
        <v>0</v>
      </c>
      <c r="AD1617" t="str">
        <f t="shared" si="1822"/>
        <v>0</v>
      </c>
      <c r="AE1617" t="str">
        <f t="shared" si="1823"/>
        <v>0</v>
      </c>
      <c r="AF1617" t="str">
        <f t="shared" si="1823"/>
        <v>0</v>
      </c>
      <c r="AG1617" t="str">
        <f t="shared" si="1823"/>
        <v>0</v>
      </c>
      <c r="AH1617" t="str">
        <f t="shared" si="1823"/>
        <v>0</v>
      </c>
      <c r="AI1617" t="str">
        <f t="shared" si="1823"/>
        <v>1</v>
      </c>
      <c r="AJ1617" t="str">
        <f t="shared" si="1823"/>
        <v>0</v>
      </c>
      <c r="AK1617" t="str">
        <f t="shared" si="1823"/>
        <v>0</v>
      </c>
      <c r="AL1617" t="str">
        <f t="shared" si="1823"/>
        <v>0</v>
      </c>
      <c r="AM1617" t="str">
        <f t="shared" si="1823"/>
        <v>0</v>
      </c>
      <c r="AN1617" t="str">
        <f t="shared" si="1823"/>
        <v>0</v>
      </c>
      <c r="AO1617" t="str">
        <f t="shared" si="1824"/>
        <v>0</v>
      </c>
      <c r="AP1617" t="str">
        <f t="shared" si="1824"/>
        <v>0</v>
      </c>
      <c r="AQ1617" t="str">
        <f t="shared" si="1824"/>
        <v>0</v>
      </c>
      <c r="AR1617" t="str">
        <f t="shared" si="1824"/>
        <v>0</v>
      </c>
      <c r="AS1617" t="str">
        <f t="shared" si="1824"/>
        <v>0</v>
      </c>
      <c r="AT1617" t="str">
        <f t="shared" si="1824"/>
        <v>0</v>
      </c>
      <c r="AU1617" t="str">
        <f t="shared" si="1824"/>
        <v>0</v>
      </c>
      <c r="AV1617" t="str">
        <f t="shared" si="1824"/>
        <v>0</v>
      </c>
      <c r="AW1617" t="str">
        <f t="shared" si="1824"/>
        <v>0</v>
      </c>
      <c r="AX1617" t="str">
        <f t="shared" si="1824"/>
        <v>0</v>
      </c>
      <c r="AY1617" t="str">
        <f t="shared" si="1824"/>
        <v>0</v>
      </c>
      <c r="AZ1617" s="22" t="s">
        <v>1192</v>
      </c>
    </row>
    <row r="1618" spans="1:52" ht="15" customHeight="1">
      <c r="A1618" s="25" t="s">
        <v>292</v>
      </c>
      <c r="B1618" s="92" t="str">
        <f t="shared" si="1814"/>
        <v>2404327E</v>
      </c>
      <c r="C1618" s="86">
        <v>45589.666666666701</v>
      </c>
      <c r="D1618" s="93" t="s">
        <v>1054</v>
      </c>
      <c r="E1618" s="3" t="b">
        <f>ISNUMBER(MATCH(Table1[[#This Row],[Email]],Attendance[Email],0))</f>
        <v>1</v>
      </c>
      <c r="F1618" s="3">
        <f t="shared" si="1815"/>
        <v>45590.000000000036</v>
      </c>
      <c r="G1618" s="21">
        <f>DAY(Table1[[#This Row],[Actual Time]])</f>
        <v>25</v>
      </c>
      <c r="H1618">
        <f>MONTH(Table1[[#This Row],[Actual Time]])</f>
        <v>10</v>
      </c>
      <c r="I1618">
        <f>YEAR(Table1[[#This Row],[Actual Time]])</f>
        <v>2024</v>
      </c>
      <c r="J1618" t="str">
        <f t="shared" si="1816"/>
        <v>25/10/2024</v>
      </c>
      <c r="K1618" s="3" t="str">
        <f t="shared" si="1821"/>
        <v>0</v>
      </c>
      <c r="L1618" t="str">
        <f t="shared" si="1821"/>
        <v>0</v>
      </c>
      <c r="M1618" t="str">
        <f t="shared" si="1821"/>
        <v>0</v>
      </c>
      <c r="N1618" t="str">
        <f t="shared" si="1821"/>
        <v>0</v>
      </c>
      <c r="O1618" t="str">
        <f t="shared" si="1821"/>
        <v>0</v>
      </c>
      <c r="P1618" t="str">
        <f t="shared" si="1821"/>
        <v>0</v>
      </c>
      <c r="Q1618" t="str">
        <f t="shared" si="1821"/>
        <v>0</v>
      </c>
      <c r="R1618" t="str">
        <f t="shared" si="1821"/>
        <v>0</v>
      </c>
      <c r="S1618" t="str">
        <f t="shared" si="1821"/>
        <v>0</v>
      </c>
      <c r="T1618" t="str">
        <f t="shared" si="1821"/>
        <v>0</v>
      </c>
      <c r="U1618" t="str">
        <f t="shared" si="1822"/>
        <v>0</v>
      </c>
      <c r="V1618" t="str">
        <f t="shared" si="1822"/>
        <v>0</v>
      </c>
      <c r="W1618" t="str">
        <f t="shared" si="1822"/>
        <v>0</v>
      </c>
      <c r="X1618" t="str">
        <f t="shared" si="1822"/>
        <v>0</v>
      </c>
      <c r="Y1618" t="str">
        <f t="shared" si="1822"/>
        <v>0</v>
      </c>
      <c r="Z1618" t="str">
        <f t="shared" si="1822"/>
        <v>0</v>
      </c>
      <c r="AA1618" t="str">
        <f t="shared" si="1822"/>
        <v>0</v>
      </c>
      <c r="AB1618" s="3" t="str">
        <f t="shared" si="1822"/>
        <v>0</v>
      </c>
      <c r="AC1618" t="str">
        <f t="shared" si="1822"/>
        <v>0</v>
      </c>
      <c r="AD1618" t="str">
        <f t="shared" si="1822"/>
        <v>0</v>
      </c>
      <c r="AE1618" t="str">
        <f t="shared" si="1823"/>
        <v>0</v>
      </c>
      <c r="AF1618" t="str">
        <f t="shared" si="1823"/>
        <v>0</v>
      </c>
      <c r="AG1618" t="str">
        <f t="shared" si="1823"/>
        <v>0</v>
      </c>
      <c r="AH1618" t="str">
        <f t="shared" si="1823"/>
        <v>0</v>
      </c>
      <c r="AI1618" t="str">
        <f t="shared" si="1823"/>
        <v>1</v>
      </c>
      <c r="AJ1618" t="str">
        <f t="shared" si="1823"/>
        <v>0</v>
      </c>
      <c r="AK1618" t="str">
        <f t="shared" si="1823"/>
        <v>0</v>
      </c>
      <c r="AL1618" t="str">
        <f t="shared" si="1823"/>
        <v>0</v>
      </c>
      <c r="AM1618" t="str">
        <f t="shared" si="1823"/>
        <v>0</v>
      </c>
      <c r="AN1618" t="str">
        <f t="shared" si="1823"/>
        <v>0</v>
      </c>
      <c r="AO1618" t="str">
        <f t="shared" si="1824"/>
        <v>0</v>
      </c>
      <c r="AP1618" t="str">
        <f t="shared" si="1824"/>
        <v>0</v>
      </c>
      <c r="AQ1618" t="str">
        <f t="shared" si="1824"/>
        <v>0</v>
      </c>
      <c r="AR1618" t="str">
        <f t="shared" si="1824"/>
        <v>0</v>
      </c>
      <c r="AS1618" t="str">
        <f t="shared" si="1824"/>
        <v>0</v>
      </c>
      <c r="AT1618" t="str">
        <f t="shared" si="1824"/>
        <v>0</v>
      </c>
      <c r="AU1618" t="str">
        <f t="shared" si="1824"/>
        <v>0</v>
      </c>
      <c r="AV1618" t="str">
        <f t="shared" si="1824"/>
        <v>0</v>
      </c>
      <c r="AW1618" t="str">
        <f t="shared" si="1824"/>
        <v>0</v>
      </c>
      <c r="AX1618" t="str">
        <f t="shared" si="1824"/>
        <v>0</v>
      </c>
      <c r="AY1618" t="str">
        <f t="shared" si="1824"/>
        <v>0</v>
      </c>
      <c r="AZ1618" s="22" t="s">
        <v>1193</v>
      </c>
    </row>
    <row r="1619" spans="1:52" ht="15" customHeight="1">
      <c r="A1619" s="25" t="s">
        <v>164</v>
      </c>
      <c r="B1619" s="92" t="str">
        <f t="shared" si="1814"/>
        <v>2400518C</v>
      </c>
      <c r="C1619" s="86">
        <v>45589.666666666701</v>
      </c>
      <c r="D1619" s="93" t="s">
        <v>1061</v>
      </c>
      <c r="E1619" s="3" t="b">
        <f>ISNUMBER(MATCH(Table1[[#This Row],[Email]],Attendance[Email],0))</f>
        <v>1</v>
      </c>
      <c r="F1619" s="3">
        <f t="shared" si="1815"/>
        <v>45590.000000000036</v>
      </c>
      <c r="G1619" s="21">
        <f>DAY(Table1[[#This Row],[Actual Time]])</f>
        <v>25</v>
      </c>
      <c r="H1619">
        <f>MONTH(Table1[[#This Row],[Actual Time]])</f>
        <v>10</v>
      </c>
      <c r="I1619">
        <f>YEAR(Table1[[#This Row],[Actual Time]])</f>
        <v>2024</v>
      </c>
      <c r="J1619" t="str">
        <f t="shared" si="1816"/>
        <v>25/10/2024</v>
      </c>
      <c r="K1619" s="3" t="str">
        <f t="shared" si="1821"/>
        <v>0</v>
      </c>
      <c r="L1619" t="str">
        <f t="shared" si="1821"/>
        <v>0</v>
      </c>
      <c r="M1619" t="str">
        <f t="shared" si="1821"/>
        <v>0</v>
      </c>
      <c r="N1619" t="str">
        <f t="shared" si="1821"/>
        <v>0</v>
      </c>
      <c r="O1619" t="str">
        <f t="shared" si="1821"/>
        <v>0</v>
      </c>
      <c r="P1619" t="str">
        <f t="shared" si="1821"/>
        <v>0</v>
      </c>
      <c r="Q1619" t="str">
        <f t="shared" si="1821"/>
        <v>0</v>
      </c>
      <c r="R1619" t="str">
        <f t="shared" si="1821"/>
        <v>0</v>
      </c>
      <c r="S1619" t="str">
        <f t="shared" si="1821"/>
        <v>0</v>
      </c>
      <c r="T1619" t="str">
        <f t="shared" si="1821"/>
        <v>0</v>
      </c>
      <c r="U1619" t="str">
        <f t="shared" si="1822"/>
        <v>0</v>
      </c>
      <c r="V1619" t="str">
        <f t="shared" si="1822"/>
        <v>0</v>
      </c>
      <c r="W1619" t="str">
        <f t="shared" si="1822"/>
        <v>0</v>
      </c>
      <c r="X1619" t="str">
        <f t="shared" si="1822"/>
        <v>0</v>
      </c>
      <c r="Y1619" t="str">
        <f t="shared" si="1822"/>
        <v>0</v>
      </c>
      <c r="Z1619" t="str">
        <f t="shared" si="1822"/>
        <v>0</v>
      </c>
      <c r="AA1619" t="str">
        <f t="shared" si="1822"/>
        <v>0</v>
      </c>
      <c r="AB1619" s="3" t="str">
        <f t="shared" si="1822"/>
        <v>0</v>
      </c>
      <c r="AC1619" t="str">
        <f t="shared" si="1822"/>
        <v>0</v>
      </c>
      <c r="AD1619" t="str">
        <f t="shared" si="1822"/>
        <v>0</v>
      </c>
      <c r="AE1619" t="str">
        <f t="shared" si="1823"/>
        <v>0</v>
      </c>
      <c r="AF1619" t="str">
        <f t="shared" si="1823"/>
        <v>0</v>
      </c>
      <c r="AG1619" t="str">
        <f t="shared" si="1823"/>
        <v>0</v>
      </c>
      <c r="AH1619" t="str">
        <f t="shared" si="1823"/>
        <v>0</v>
      </c>
      <c r="AI1619" t="str">
        <f t="shared" si="1823"/>
        <v>1</v>
      </c>
      <c r="AJ1619" t="str">
        <f t="shared" si="1823"/>
        <v>0</v>
      </c>
      <c r="AK1619" t="str">
        <f t="shared" si="1823"/>
        <v>0</v>
      </c>
      <c r="AL1619" t="str">
        <f t="shared" si="1823"/>
        <v>0</v>
      </c>
      <c r="AM1619" t="str">
        <f t="shared" si="1823"/>
        <v>0</v>
      </c>
      <c r="AN1619" t="str">
        <f t="shared" si="1823"/>
        <v>0</v>
      </c>
      <c r="AO1619" t="str">
        <f t="shared" si="1824"/>
        <v>0</v>
      </c>
      <c r="AP1619" t="str">
        <f t="shared" si="1824"/>
        <v>0</v>
      </c>
      <c r="AQ1619" t="str">
        <f t="shared" si="1824"/>
        <v>0</v>
      </c>
      <c r="AR1619" t="str">
        <f t="shared" si="1824"/>
        <v>0</v>
      </c>
      <c r="AS1619" t="str">
        <f t="shared" si="1824"/>
        <v>0</v>
      </c>
      <c r="AT1619" t="str">
        <f t="shared" si="1824"/>
        <v>0</v>
      </c>
      <c r="AU1619" t="str">
        <f t="shared" si="1824"/>
        <v>0</v>
      </c>
      <c r="AV1619" t="str">
        <f t="shared" si="1824"/>
        <v>0</v>
      </c>
      <c r="AW1619" t="str">
        <f t="shared" si="1824"/>
        <v>0</v>
      </c>
      <c r="AX1619" t="str">
        <f t="shared" si="1824"/>
        <v>0</v>
      </c>
      <c r="AY1619" t="str">
        <f t="shared" si="1824"/>
        <v>0</v>
      </c>
      <c r="AZ1619" s="22" t="s">
        <v>1194</v>
      </c>
    </row>
    <row r="1620" spans="1:52" ht="15" customHeight="1">
      <c r="A1620" s="25" t="s">
        <v>1104</v>
      </c>
      <c r="B1620" s="92" t="str">
        <f t="shared" si="1814"/>
        <v>2401639F</v>
      </c>
      <c r="C1620" s="86">
        <v>45590.453993055598</v>
      </c>
      <c r="D1620" s="93" t="s">
        <v>1195</v>
      </c>
      <c r="E1620" s="3" t="b">
        <f>ISNUMBER(MATCH(Table1[[#This Row],[Email]],Attendance[Email],0))</f>
        <v>1</v>
      </c>
      <c r="F1620" s="3">
        <f t="shared" si="1815"/>
        <v>45590.787326388934</v>
      </c>
      <c r="G1620" s="21">
        <f>DAY(Table1[[#This Row],[Actual Time]])</f>
        <v>25</v>
      </c>
      <c r="H1620">
        <f>MONTH(Table1[[#This Row],[Actual Time]])</f>
        <v>10</v>
      </c>
      <c r="I1620">
        <f>YEAR(Table1[[#This Row],[Actual Time]])</f>
        <v>2024</v>
      </c>
      <c r="J1620" t="str">
        <f t="shared" si="1816"/>
        <v>25/10/2024</v>
      </c>
      <c r="K1620" s="3" t="str">
        <f t="shared" si="1821"/>
        <v>0</v>
      </c>
      <c r="L1620" t="str">
        <f t="shared" si="1821"/>
        <v>0</v>
      </c>
      <c r="M1620" t="str">
        <f t="shared" si="1821"/>
        <v>0</v>
      </c>
      <c r="N1620" t="str">
        <f t="shared" si="1821"/>
        <v>0</v>
      </c>
      <c r="O1620" t="str">
        <f t="shared" si="1821"/>
        <v>0</v>
      </c>
      <c r="P1620" t="str">
        <f t="shared" si="1821"/>
        <v>0</v>
      </c>
      <c r="Q1620" t="str">
        <f t="shared" si="1821"/>
        <v>0</v>
      </c>
      <c r="R1620" t="str">
        <f t="shared" si="1821"/>
        <v>0</v>
      </c>
      <c r="S1620" t="str">
        <f t="shared" si="1821"/>
        <v>0</v>
      </c>
      <c r="T1620" t="str">
        <f t="shared" si="1821"/>
        <v>0</v>
      </c>
      <c r="U1620" t="str">
        <f t="shared" si="1822"/>
        <v>0</v>
      </c>
      <c r="V1620" t="str">
        <f t="shared" si="1822"/>
        <v>0</v>
      </c>
      <c r="W1620" t="str">
        <f t="shared" si="1822"/>
        <v>0</v>
      </c>
      <c r="X1620" t="str">
        <f t="shared" si="1822"/>
        <v>0</v>
      </c>
      <c r="Y1620" t="str">
        <f t="shared" si="1822"/>
        <v>0</v>
      </c>
      <c r="Z1620" t="str">
        <f t="shared" si="1822"/>
        <v>0</v>
      </c>
      <c r="AA1620" t="str">
        <f t="shared" si="1822"/>
        <v>0</v>
      </c>
      <c r="AB1620" s="3" t="str">
        <f t="shared" si="1822"/>
        <v>0</v>
      </c>
      <c r="AC1620" t="str">
        <f t="shared" si="1822"/>
        <v>0</v>
      </c>
      <c r="AD1620" t="str">
        <f t="shared" si="1822"/>
        <v>0</v>
      </c>
      <c r="AE1620" t="str">
        <f t="shared" si="1823"/>
        <v>0</v>
      </c>
      <c r="AF1620" t="str">
        <f t="shared" si="1823"/>
        <v>0</v>
      </c>
      <c r="AG1620" t="str">
        <f t="shared" si="1823"/>
        <v>0</v>
      </c>
      <c r="AH1620" t="str">
        <f t="shared" si="1823"/>
        <v>0</v>
      </c>
      <c r="AI1620" t="str">
        <f t="shared" si="1823"/>
        <v>1</v>
      </c>
      <c r="AJ1620" t="str">
        <f t="shared" si="1823"/>
        <v>0</v>
      </c>
      <c r="AK1620" t="str">
        <f t="shared" si="1823"/>
        <v>0</v>
      </c>
      <c r="AL1620" t="str">
        <f t="shared" si="1823"/>
        <v>0</v>
      </c>
      <c r="AM1620" t="str">
        <f t="shared" si="1823"/>
        <v>0</v>
      </c>
      <c r="AN1620" t="str">
        <f t="shared" si="1823"/>
        <v>0</v>
      </c>
      <c r="AO1620" t="str">
        <f t="shared" si="1824"/>
        <v>0</v>
      </c>
      <c r="AP1620" t="str">
        <f t="shared" si="1824"/>
        <v>0</v>
      </c>
      <c r="AQ1620" t="str">
        <f t="shared" si="1824"/>
        <v>0</v>
      </c>
      <c r="AR1620" t="str">
        <f t="shared" si="1824"/>
        <v>0</v>
      </c>
      <c r="AS1620" t="str">
        <f t="shared" si="1824"/>
        <v>0</v>
      </c>
      <c r="AT1620" t="str">
        <f t="shared" si="1824"/>
        <v>0</v>
      </c>
      <c r="AU1620" t="str">
        <f t="shared" si="1824"/>
        <v>0</v>
      </c>
      <c r="AV1620" t="str">
        <f t="shared" si="1824"/>
        <v>0</v>
      </c>
      <c r="AW1620" t="str">
        <f t="shared" si="1824"/>
        <v>0</v>
      </c>
      <c r="AX1620" t="str">
        <f t="shared" si="1824"/>
        <v>0</v>
      </c>
      <c r="AY1620" t="str">
        <f t="shared" si="1824"/>
        <v>0</v>
      </c>
      <c r="AZ1620" s="22"/>
    </row>
    <row r="1621" spans="1:52" ht="15" customHeight="1">
      <c r="A1621" s="25" t="s">
        <v>1077</v>
      </c>
      <c r="B1621" s="92" t="str">
        <f t="shared" si="1814"/>
        <v>2404361D</v>
      </c>
      <c r="C1621" s="86">
        <v>45589.666666666701</v>
      </c>
      <c r="D1621" s="93" t="s">
        <v>1078</v>
      </c>
      <c r="E1621" s="3" t="b">
        <f>ISNUMBER(MATCH(Table1[[#This Row],[Email]],Attendance[Email],0))</f>
        <v>1</v>
      </c>
      <c r="F1621" s="3">
        <f t="shared" si="1815"/>
        <v>45590.000000000036</v>
      </c>
      <c r="G1621" s="21">
        <f>DAY(Table1[[#This Row],[Actual Time]])</f>
        <v>25</v>
      </c>
      <c r="H1621">
        <f>MONTH(Table1[[#This Row],[Actual Time]])</f>
        <v>10</v>
      </c>
      <c r="I1621">
        <f>YEAR(Table1[[#This Row],[Actual Time]])</f>
        <v>2024</v>
      </c>
      <c r="J1621" t="str">
        <f t="shared" si="1816"/>
        <v>25/10/2024</v>
      </c>
      <c r="K1621" s="3" t="str">
        <f t="shared" si="1821"/>
        <v>0</v>
      </c>
      <c r="L1621" t="str">
        <f t="shared" si="1821"/>
        <v>0</v>
      </c>
      <c r="M1621" t="str">
        <f t="shared" si="1821"/>
        <v>0</v>
      </c>
      <c r="N1621" t="str">
        <f t="shared" si="1821"/>
        <v>0</v>
      </c>
      <c r="O1621" t="str">
        <f t="shared" si="1821"/>
        <v>0</v>
      </c>
      <c r="P1621" t="str">
        <f t="shared" si="1821"/>
        <v>0</v>
      </c>
      <c r="Q1621" t="str">
        <f t="shared" si="1821"/>
        <v>0</v>
      </c>
      <c r="R1621" t="str">
        <f t="shared" si="1821"/>
        <v>0</v>
      </c>
      <c r="S1621" t="str">
        <f t="shared" si="1821"/>
        <v>0</v>
      </c>
      <c r="T1621" t="str">
        <f t="shared" si="1821"/>
        <v>0</v>
      </c>
      <c r="U1621" t="str">
        <f t="shared" si="1822"/>
        <v>0</v>
      </c>
      <c r="V1621" t="str">
        <f t="shared" si="1822"/>
        <v>0</v>
      </c>
      <c r="W1621" t="str">
        <f t="shared" si="1822"/>
        <v>0</v>
      </c>
      <c r="X1621" t="str">
        <f t="shared" si="1822"/>
        <v>0</v>
      </c>
      <c r="Y1621" t="str">
        <f t="shared" si="1822"/>
        <v>0</v>
      </c>
      <c r="Z1621" t="str">
        <f t="shared" si="1822"/>
        <v>0</v>
      </c>
      <c r="AA1621" t="str">
        <f t="shared" si="1822"/>
        <v>0</v>
      </c>
      <c r="AB1621" s="3" t="str">
        <f t="shared" si="1822"/>
        <v>0</v>
      </c>
      <c r="AC1621" t="str">
        <f t="shared" si="1822"/>
        <v>0</v>
      </c>
      <c r="AD1621" t="str">
        <f t="shared" si="1822"/>
        <v>0</v>
      </c>
      <c r="AE1621" t="str">
        <f t="shared" si="1823"/>
        <v>0</v>
      </c>
      <c r="AF1621" t="str">
        <f t="shared" si="1823"/>
        <v>0</v>
      </c>
      <c r="AG1621" t="str">
        <f t="shared" si="1823"/>
        <v>0</v>
      </c>
      <c r="AH1621" t="str">
        <f t="shared" si="1823"/>
        <v>0</v>
      </c>
      <c r="AI1621" t="str">
        <f t="shared" si="1823"/>
        <v>1</v>
      </c>
      <c r="AJ1621" t="str">
        <f t="shared" si="1823"/>
        <v>0</v>
      </c>
      <c r="AK1621" t="str">
        <f t="shared" si="1823"/>
        <v>0</v>
      </c>
      <c r="AL1621" t="str">
        <f t="shared" si="1823"/>
        <v>0</v>
      </c>
      <c r="AM1621" t="str">
        <f t="shared" si="1823"/>
        <v>0</v>
      </c>
      <c r="AN1621" t="str">
        <f t="shared" si="1823"/>
        <v>0</v>
      </c>
      <c r="AO1621" t="str">
        <f t="shared" si="1824"/>
        <v>0</v>
      </c>
      <c r="AP1621" t="str">
        <f t="shared" si="1824"/>
        <v>0</v>
      </c>
      <c r="AQ1621" t="str">
        <f t="shared" si="1824"/>
        <v>0</v>
      </c>
      <c r="AR1621" t="str">
        <f t="shared" si="1824"/>
        <v>0</v>
      </c>
      <c r="AS1621" t="str">
        <f t="shared" si="1824"/>
        <v>0</v>
      </c>
      <c r="AT1621" t="str">
        <f t="shared" si="1824"/>
        <v>0</v>
      </c>
      <c r="AU1621" t="str">
        <f t="shared" si="1824"/>
        <v>0</v>
      </c>
      <c r="AV1621" t="str">
        <f t="shared" si="1824"/>
        <v>0</v>
      </c>
      <c r="AW1621" t="str">
        <f t="shared" si="1824"/>
        <v>0</v>
      </c>
      <c r="AX1621" t="str">
        <f t="shared" si="1824"/>
        <v>0</v>
      </c>
      <c r="AY1621" t="str">
        <f t="shared" si="1824"/>
        <v>0</v>
      </c>
      <c r="AZ1621" s="22" t="s">
        <v>1196</v>
      </c>
    </row>
    <row r="1622" spans="1:52" ht="15" customHeight="1">
      <c r="A1622" s="25" t="s">
        <v>689</v>
      </c>
      <c r="B1622" s="92" t="str">
        <f t="shared" si="1814"/>
        <v>2404144D</v>
      </c>
      <c r="C1622" s="86">
        <v>45589.666666666701</v>
      </c>
      <c r="D1622" s="93" t="s">
        <v>1197</v>
      </c>
      <c r="E1622" s="3" t="b">
        <f>ISNUMBER(MATCH(Table1[[#This Row],[Email]],Attendance[Email],0))</f>
        <v>1</v>
      </c>
      <c r="F1622" s="3">
        <f t="shared" si="1815"/>
        <v>45590.000000000036</v>
      </c>
      <c r="G1622" s="21">
        <f>DAY(Table1[[#This Row],[Actual Time]])</f>
        <v>25</v>
      </c>
      <c r="H1622">
        <f>MONTH(Table1[[#This Row],[Actual Time]])</f>
        <v>10</v>
      </c>
      <c r="I1622">
        <f>YEAR(Table1[[#This Row],[Actual Time]])</f>
        <v>2024</v>
      </c>
      <c r="J1622" t="str">
        <f t="shared" si="1816"/>
        <v>25/10/2024</v>
      </c>
      <c r="K1622" s="3" t="str">
        <f t="shared" si="1821"/>
        <v>0</v>
      </c>
      <c r="L1622" t="str">
        <f t="shared" si="1821"/>
        <v>0</v>
      </c>
      <c r="M1622" t="str">
        <f t="shared" si="1821"/>
        <v>0</v>
      </c>
      <c r="N1622" t="str">
        <f t="shared" si="1821"/>
        <v>0</v>
      </c>
      <c r="O1622" t="str">
        <f t="shared" si="1821"/>
        <v>0</v>
      </c>
      <c r="P1622" t="str">
        <f t="shared" si="1821"/>
        <v>0</v>
      </c>
      <c r="Q1622" t="str">
        <f t="shared" si="1821"/>
        <v>0</v>
      </c>
      <c r="R1622" t="str">
        <f t="shared" si="1821"/>
        <v>0</v>
      </c>
      <c r="S1622" t="str">
        <f t="shared" si="1821"/>
        <v>0</v>
      </c>
      <c r="T1622" t="str">
        <f t="shared" si="1821"/>
        <v>0</v>
      </c>
      <c r="U1622" t="str">
        <f t="shared" si="1822"/>
        <v>0</v>
      </c>
      <c r="V1622" t="str">
        <f t="shared" si="1822"/>
        <v>0</v>
      </c>
      <c r="W1622" t="str">
        <f t="shared" si="1822"/>
        <v>0</v>
      </c>
      <c r="X1622" t="str">
        <f t="shared" si="1822"/>
        <v>0</v>
      </c>
      <c r="Y1622" t="str">
        <f t="shared" si="1822"/>
        <v>0</v>
      </c>
      <c r="Z1622" t="str">
        <f t="shared" si="1822"/>
        <v>0</v>
      </c>
      <c r="AA1622" t="str">
        <f t="shared" si="1822"/>
        <v>0</v>
      </c>
      <c r="AB1622" s="3" t="str">
        <f t="shared" si="1822"/>
        <v>0</v>
      </c>
      <c r="AC1622" t="str">
        <f t="shared" si="1822"/>
        <v>0</v>
      </c>
      <c r="AD1622" t="str">
        <f t="shared" si="1822"/>
        <v>0</v>
      </c>
      <c r="AE1622" t="str">
        <f t="shared" si="1823"/>
        <v>0</v>
      </c>
      <c r="AF1622" t="str">
        <f t="shared" si="1823"/>
        <v>0</v>
      </c>
      <c r="AG1622" t="str">
        <f t="shared" si="1823"/>
        <v>0</v>
      </c>
      <c r="AH1622" t="str">
        <f t="shared" si="1823"/>
        <v>0</v>
      </c>
      <c r="AI1622" t="str">
        <f t="shared" si="1823"/>
        <v>1</v>
      </c>
      <c r="AJ1622" t="str">
        <f t="shared" si="1823"/>
        <v>0</v>
      </c>
      <c r="AK1622" t="str">
        <f t="shared" si="1823"/>
        <v>0</v>
      </c>
      <c r="AL1622" t="str">
        <f t="shared" si="1823"/>
        <v>0</v>
      </c>
      <c r="AM1622" t="str">
        <f t="shared" si="1823"/>
        <v>0</v>
      </c>
      <c r="AN1622" t="str">
        <f t="shared" si="1823"/>
        <v>0</v>
      </c>
      <c r="AO1622" t="str">
        <f t="shared" si="1824"/>
        <v>0</v>
      </c>
      <c r="AP1622" t="str">
        <f t="shared" si="1824"/>
        <v>0</v>
      </c>
      <c r="AQ1622" t="str">
        <f t="shared" si="1824"/>
        <v>0</v>
      </c>
      <c r="AR1622" t="str">
        <f t="shared" si="1824"/>
        <v>0</v>
      </c>
      <c r="AS1622" t="str">
        <f t="shared" si="1824"/>
        <v>0</v>
      </c>
      <c r="AT1622" t="str">
        <f t="shared" si="1824"/>
        <v>0</v>
      </c>
      <c r="AU1622" t="str">
        <f t="shared" si="1824"/>
        <v>0</v>
      </c>
      <c r="AV1622" t="str">
        <f t="shared" si="1824"/>
        <v>0</v>
      </c>
      <c r="AW1622" t="str">
        <f t="shared" si="1824"/>
        <v>0</v>
      </c>
      <c r="AX1622" t="str">
        <f t="shared" si="1824"/>
        <v>0</v>
      </c>
      <c r="AY1622" t="str">
        <f t="shared" si="1824"/>
        <v>0</v>
      </c>
      <c r="AZ1622" s="22" t="s">
        <v>1198</v>
      </c>
    </row>
    <row r="1623" spans="1:52" ht="15" customHeight="1">
      <c r="A1623" s="25" t="s">
        <v>1104</v>
      </c>
      <c r="B1623" s="92" t="str">
        <f t="shared" si="1814"/>
        <v>2401639F</v>
      </c>
      <c r="C1623" s="86">
        <v>45589.666666666701</v>
      </c>
      <c r="D1623" s="93" t="s">
        <v>1195</v>
      </c>
      <c r="E1623" s="3" t="b">
        <f>ISNUMBER(MATCH(Table1[[#This Row],[Email]],Attendance[Email],0))</f>
        <v>1</v>
      </c>
      <c r="F1623" s="3">
        <f t="shared" si="1815"/>
        <v>45590.000000000036</v>
      </c>
      <c r="G1623" s="21">
        <f>DAY(Table1[[#This Row],[Actual Time]])</f>
        <v>25</v>
      </c>
      <c r="H1623">
        <f>MONTH(Table1[[#This Row],[Actual Time]])</f>
        <v>10</v>
      </c>
      <c r="I1623">
        <f>YEAR(Table1[[#This Row],[Actual Time]])</f>
        <v>2024</v>
      </c>
      <c r="J1623" t="str">
        <f t="shared" si="1816"/>
        <v>25/10/2024</v>
      </c>
      <c r="K1623" s="3" t="str">
        <f t="shared" si="1821"/>
        <v>0</v>
      </c>
      <c r="L1623" t="str">
        <f t="shared" si="1821"/>
        <v>0</v>
      </c>
      <c r="M1623" t="str">
        <f t="shared" si="1821"/>
        <v>0</v>
      </c>
      <c r="N1623" t="str">
        <f t="shared" si="1821"/>
        <v>0</v>
      </c>
      <c r="O1623" t="str">
        <f t="shared" si="1821"/>
        <v>0</v>
      </c>
      <c r="P1623" t="str">
        <f t="shared" si="1821"/>
        <v>0</v>
      </c>
      <c r="Q1623" t="str">
        <f t="shared" si="1821"/>
        <v>0</v>
      </c>
      <c r="R1623" t="str">
        <f t="shared" si="1821"/>
        <v>0</v>
      </c>
      <c r="S1623" t="str">
        <f t="shared" si="1821"/>
        <v>0</v>
      </c>
      <c r="T1623" t="str">
        <f t="shared" si="1821"/>
        <v>0</v>
      </c>
      <c r="U1623" t="str">
        <f t="shared" si="1822"/>
        <v>0</v>
      </c>
      <c r="V1623" t="str">
        <f t="shared" si="1822"/>
        <v>0</v>
      </c>
      <c r="W1623" t="str">
        <f t="shared" si="1822"/>
        <v>0</v>
      </c>
      <c r="X1623" t="str">
        <f t="shared" si="1822"/>
        <v>0</v>
      </c>
      <c r="Y1623" t="str">
        <f t="shared" si="1822"/>
        <v>0</v>
      </c>
      <c r="Z1623" t="str">
        <f t="shared" si="1822"/>
        <v>0</v>
      </c>
      <c r="AA1623" t="str">
        <f t="shared" si="1822"/>
        <v>0</v>
      </c>
      <c r="AB1623" s="3" t="str">
        <f t="shared" si="1822"/>
        <v>0</v>
      </c>
      <c r="AC1623" t="str">
        <f t="shared" si="1822"/>
        <v>0</v>
      </c>
      <c r="AD1623" t="str">
        <f t="shared" si="1822"/>
        <v>0</v>
      </c>
      <c r="AE1623" t="str">
        <f t="shared" si="1823"/>
        <v>0</v>
      </c>
      <c r="AF1623" t="str">
        <f t="shared" si="1823"/>
        <v>0</v>
      </c>
      <c r="AG1623" t="str">
        <f t="shared" si="1823"/>
        <v>0</v>
      </c>
      <c r="AH1623" t="str">
        <f t="shared" si="1823"/>
        <v>0</v>
      </c>
      <c r="AI1623" t="str">
        <f t="shared" si="1823"/>
        <v>1</v>
      </c>
      <c r="AJ1623" t="str">
        <f t="shared" si="1823"/>
        <v>0</v>
      </c>
      <c r="AK1623" t="str">
        <f t="shared" si="1823"/>
        <v>0</v>
      </c>
      <c r="AL1623" t="str">
        <f t="shared" si="1823"/>
        <v>0</v>
      </c>
      <c r="AM1623" t="str">
        <f t="shared" si="1823"/>
        <v>0</v>
      </c>
      <c r="AN1623" t="str">
        <f t="shared" si="1823"/>
        <v>0</v>
      </c>
      <c r="AO1623" t="str">
        <f t="shared" si="1824"/>
        <v>0</v>
      </c>
      <c r="AP1623" t="str">
        <f t="shared" si="1824"/>
        <v>0</v>
      </c>
      <c r="AQ1623" t="str">
        <f t="shared" si="1824"/>
        <v>0</v>
      </c>
      <c r="AR1623" t="str">
        <f t="shared" si="1824"/>
        <v>0</v>
      </c>
      <c r="AS1623" t="str">
        <f t="shared" si="1824"/>
        <v>0</v>
      </c>
      <c r="AT1623" t="str">
        <f t="shared" si="1824"/>
        <v>0</v>
      </c>
      <c r="AU1623" t="str">
        <f t="shared" si="1824"/>
        <v>0</v>
      </c>
      <c r="AV1623" t="str">
        <f t="shared" si="1824"/>
        <v>0</v>
      </c>
      <c r="AW1623" t="str">
        <f t="shared" si="1824"/>
        <v>0</v>
      </c>
      <c r="AX1623" t="str">
        <f t="shared" si="1824"/>
        <v>0</v>
      </c>
      <c r="AY1623" t="str">
        <f t="shared" si="1824"/>
        <v>0</v>
      </c>
      <c r="AZ1623" s="22" t="s">
        <v>1199</v>
      </c>
    </row>
    <row r="1624" spans="1:52" ht="15" customHeight="1">
      <c r="A1624" s="25" t="s">
        <v>250</v>
      </c>
      <c r="B1624" s="92" t="str">
        <f t="shared" si="1814"/>
        <v>2401233H</v>
      </c>
      <c r="C1624" s="86">
        <v>45589.666666666701</v>
      </c>
      <c r="D1624" s="93" t="s">
        <v>1053</v>
      </c>
      <c r="E1624" s="3" t="b">
        <f>ISNUMBER(MATCH(Table1[[#This Row],[Email]],Attendance[Email],0))</f>
        <v>1</v>
      </c>
      <c r="F1624" s="3">
        <f t="shared" si="1815"/>
        <v>45590.000000000036</v>
      </c>
      <c r="G1624" s="21">
        <f>DAY(Table1[[#This Row],[Actual Time]])</f>
        <v>25</v>
      </c>
      <c r="H1624">
        <f>MONTH(Table1[[#This Row],[Actual Time]])</f>
        <v>10</v>
      </c>
      <c r="I1624">
        <f>YEAR(Table1[[#This Row],[Actual Time]])</f>
        <v>2024</v>
      </c>
      <c r="J1624" t="str">
        <f t="shared" si="1816"/>
        <v>25/10/2024</v>
      </c>
      <c r="K1624" s="3" t="str">
        <f t="shared" ref="K1624:T1631" si="1825">IF(K$1=$J1624,"1","0")</f>
        <v>0</v>
      </c>
      <c r="L1624" t="str">
        <f t="shared" si="1825"/>
        <v>0</v>
      </c>
      <c r="M1624" t="str">
        <f t="shared" si="1825"/>
        <v>0</v>
      </c>
      <c r="N1624" t="str">
        <f t="shared" si="1825"/>
        <v>0</v>
      </c>
      <c r="O1624" t="str">
        <f t="shared" si="1825"/>
        <v>0</v>
      </c>
      <c r="P1624" t="str">
        <f t="shared" si="1825"/>
        <v>0</v>
      </c>
      <c r="Q1624" t="str">
        <f t="shared" si="1825"/>
        <v>0</v>
      </c>
      <c r="R1624" t="str">
        <f t="shared" si="1825"/>
        <v>0</v>
      </c>
      <c r="S1624" t="str">
        <f t="shared" si="1825"/>
        <v>0</v>
      </c>
      <c r="T1624" t="str">
        <f t="shared" si="1825"/>
        <v>0</v>
      </c>
      <c r="U1624" t="str">
        <f t="shared" ref="U1624:AD1631" si="1826">IF(U$1=$J1624,"1","0")</f>
        <v>0</v>
      </c>
      <c r="V1624" t="str">
        <f t="shared" si="1826"/>
        <v>0</v>
      </c>
      <c r="W1624" t="str">
        <f t="shared" si="1826"/>
        <v>0</v>
      </c>
      <c r="X1624" t="str">
        <f t="shared" si="1826"/>
        <v>0</v>
      </c>
      <c r="Y1624" t="str">
        <f t="shared" si="1826"/>
        <v>0</v>
      </c>
      <c r="Z1624" t="str">
        <f t="shared" si="1826"/>
        <v>0</v>
      </c>
      <c r="AA1624" t="str">
        <f t="shared" si="1826"/>
        <v>0</v>
      </c>
      <c r="AB1624" s="3" t="str">
        <f t="shared" si="1826"/>
        <v>0</v>
      </c>
      <c r="AC1624" t="str">
        <f t="shared" si="1826"/>
        <v>0</v>
      </c>
      <c r="AD1624" t="str">
        <f t="shared" si="1826"/>
        <v>0</v>
      </c>
      <c r="AE1624" t="str">
        <f t="shared" ref="AE1624:AN1631" si="1827">IF(AE$1=$J1624,"1","0")</f>
        <v>0</v>
      </c>
      <c r="AF1624" t="str">
        <f t="shared" si="1827"/>
        <v>0</v>
      </c>
      <c r="AG1624" t="str">
        <f t="shared" si="1827"/>
        <v>0</v>
      </c>
      <c r="AH1624" t="str">
        <f t="shared" si="1827"/>
        <v>0</v>
      </c>
      <c r="AI1624" t="str">
        <f t="shared" si="1827"/>
        <v>1</v>
      </c>
      <c r="AJ1624" t="str">
        <f t="shared" si="1827"/>
        <v>0</v>
      </c>
      <c r="AK1624" t="str">
        <f t="shared" si="1827"/>
        <v>0</v>
      </c>
      <c r="AL1624" t="str">
        <f t="shared" si="1827"/>
        <v>0</v>
      </c>
      <c r="AM1624" t="str">
        <f t="shared" si="1827"/>
        <v>0</v>
      </c>
      <c r="AN1624" t="str">
        <f t="shared" si="1827"/>
        <v>0</v>
      </c>
      <c r="AO1624" t="str">
        <f t="shared" ref="AO1624:AY1631" si="1828">IF(AO$1=$J1624,"1","0")</f>
        <v>0</v>
      </c>
      <c r="AP1624" t="str">
        <f t="shared" si="1828"/>
        <v>0</v>
      </c>
      <c r="AQ1624" t="str">
        <f t="shared" si="1828"/>
        <v>0</v>
      </c>
      <c r="AR1624" t="str">
        <f t="shared" si="1828"/>
        <v>0</v>
      </c>
      <c r="AS1624" t="str">
        <f t="shared" si="1828"/>
        <v>0</v>
      </c>
      <c r="AT1624" t="str">
        <f t="shared" si="1828"/>
        <v>0</v>
      </c>
      <c r="AU1624" t="str">
        <f t="shared" si="1828"/>
        <v>0</v>
      </c>
      <c r="AV1624" t="str">
        <f t="shared" si="1828"/>
        <v>0</v>
      </c>
      <c r="AW1624" t="str">
        <f t="shared" si="1828"/>
        <v>0</v>
      </c>
      <c r="AX1624" t="str">
        <f t="shared" si="1828"/>
        <v>0</v>
      </c>
      <c r="AY1624" t="str">
        <f t="shared" si="1828"/>
        <v>0</v>
      </c>
      <c r="AZ1624" s="22" t="s">
        <v>1200</v>
      </c>
    </row>
    <row r="1625" spans="1:52" ht="15" customHeight="1">
      <c r="A1625" s="25" t="s">
        <v>413</v>
      </c>
      <c r="B1625" s="92" t="str">
        <f t="shared" si="1814"/>
        <v>2401056C</v>
      </c>
      <c r="C1625" s="86">
        <v>45589.666666666701</v>
      </c>
      <c r="D1625" s="93" t="s">
        <v>1201</v>
      </c>
      <c r="E1625" s="3" t="b">
        <f>ISNUMBER(MATCH(Table1[[#This Row],[Email]],Attendance[Email],0))</f>
        <v>1</v>
      </c>
      <c r="F1625" s="3">
        <f t="shared" si="1815"/>
        <v>45590.000000000036</v>
      </c>
      <c r="G1625" s="21">
        <f>DAY(Table1[[#This Row],[Actual Time]])</f>
        <v>25</v>
      </c>
      <c r="H1625">
        <f>MONTH(Table1[[#This Row],[Actual Time]])</f>
        <v>10</v>
      </c>
      <c r="I1625">
        <f>YEAR(Table1[[#This Row],[Actual Time]])</f>
        <v>2024</v>
      </c>
      <c r="J1625" t="str">
        <f t="shared" si="1816"/>
        <v>25/10/2024</v>
      </c>
      <c r="K1625" s="3" t="str">
        <f t="shared" si="1825"/>
        <v>0</v>
      </c>
      <c r="L1625" t="str">
        <f t="shared" si="1825"/>
        <v>0</v>
      </c>
      <c r="M1625" t="str">
        <f t="shared" si="1825"/>
        <v>0</v>
      </c>
      <c r="N1625" t="str">
        <f t="shared" si="1825"/>
        <v>0</v>
      </c>
      <c r="O1625" t="str">
        <f t="shared" si="1825"/>
        <v>0</v>
      </c>
      <c r="P1625" t="str">
        <f t="shared" si="1825"/>
        <v>0</v>
      </c>
      <c r="Q1625" t="str">
        <f t="shared" si="1825"/>
        <v>0</v>
      </c>
      <c r="R1625" t="str">
        <f t="shared" si="1825"/>
        <v>0</v>
      </c>
      <c r="S1625" t="str">
        <f t="shared" si="1825"/>
        <v>0</v>
      </c>
      <c r="T1625" t="str">
        <f t="shared" si="1825"/>
        <v>0</v>
      </c>
      <c r="U1625" t="str">
        <f t="shared" si="1826"/>
        <v>0</v>
      </c>
      <c r="V1625" t="str">
        <f t="shared" si="1826"/>
        <v>0</v>
      </c>
      <c r="W1625" t="str">
        <f t="shared" si="1826"/>
        <v>0</v>
      </c>
      <c r="X1625" t="str">
        <f t="shared" si="1826"/>
        <v>0</v>
      </c>
      <c r="Y1625" t="str">
        <f t="shared" si="1826"/>
        <v>0</v>
      </c>
      <c r="Z1625" t="str">
        <f t="shared" si="1826"/>
        <v>0</v>
      </c>
      <c r="AA1625" t="str">
        <f t="shared" si="1826"/>
        <v>0</v>
      </c>
      <c r="AB1625" s="3" t="str">
        <f t="shared" si="1826"/>
        <v>0</v>
      </c>
      <c r="AC1625" t="str">
        <f t="shared" si="1826"/>
        <v>0</v>
      </c>
      <c r="AD1625" t="str">
        <f t="shared" si="1826"/>
        <v>0</v>
      </c>
      <c r="AE1625" t="str">
        <f t="shared" si="1827"/>
        <v>0</v>
      </c>
      <c r="AF1625" t="str">
        <f t="shared" si="1827"/>
        <v>0</v>
      </c>
      <c r="AG1625" t="str">
        <f t="shared" si="1827"/>
        <v>0</v>
      </c>
      <c r="AH1625" t="str">
        <f t="shared" si="1827"/>
        <v>0</v>
      </c>
      <c r="AI1625" t="str">
        <f t="shared" si="1827"/>
        <v>1</v>
      </c>
      <c r="AJ1625" t="str">
        <f t="shared" si="1827"/>
        <v>0</v>
      </c>
      <c r="AK1625" t="str">
        <f t="shared" si="1827"/>
        <v>0</v>
      </c>
      <c r="AL1625" t="str">
        <f t="shared" si="1827"/>
        <v>0</v>
      </c>
      <c r="AM1625" t="str">
        <f t="shared" si="1827"/>
        <v>0</v>
      </c>
      <c r="AN1625" t="str">
        <f t="shared" si="1827"/>
        <v>0</v>
      </c>
      <c r="AO1625" t="str">
        <f t="shared" si="1828"/>
        <v>0</v>
      </c>
      <c r="AP1625" t="str">
        <f t="shared" si="1828"/>
        <v>0</v>
      </c>
      <c r="AQ1625" t="str">
        <f t="shared" si="1828"/>
        <v>0</v>
      </c>
      <c r="AR1625" t="str">
        <f t="shared" si="1828"/>
        <v>0</v>
      </c>
      <c r="AS1625" t="str">
        <f t="shared" si="1828"/>
        <v>0</v>
      </c>
      <c r="AT1625" t="str">
        <f t="shared" si="1828"/>
        <v>0</v>
      </c>
      <c r="AU1625" t="str">
        <f t="shared" si="1828"/>
        <v>0</v>
      </c>
      <c r="AV1625" t="str">
        <f t="shared" si="1828"/>
        <v>0</v>
      </c>
      <c r="AW1625" t="str">
        <f t="shared" si="1828"/>
        <v>0</v>
      </c>
      <c r="AX1625" t="str">
        <f t="shared" si="1828"/>
        <v>0</v>
      </c>
      <c r="AY1625" t="str">
        <f t="shared" si="1828"/>
        <v>0</v>
      </c>
      <c r="AZ1625" s="22" t="s">
        <v>1202</v>
      </c>
    </row>
    <row r="1626" spans="1:52" ht="15" customHeight="1">
      <c r="A1626" s="25" t="s">
        <v>262</v>
      </c>
      <c r="B1626" s="92" t="str">
        <f t="shared" si="1814"/>
        <v>2401771G</v>
      </c>
      <c r="C1626" s="86">
        <v>45589.666666666701</v>
      </c>
      <c r="D1626" s="93" t="s">
        <v>1046</v>
      </c>
      <c r="E1626" s="3" t="b">
        <f>ISNUMBER(MATCH(Table1[[#This Row],[Email]],Attendance[Email],0))</f>
        <v>1</v>
      </c>
      <c r="F1626" s="3">
        <f t="shared" si="1815"/>
        <v>45590.000000000036</v>
      </c>
      <c r="G1626" s="21">
        <f>DAY(Table1[[#This Row],[Actual Time]])</f>
        <v>25</v>
      </c>
      <c r="H1626">
        <f>MONTH(Table1[[#This Row],[Actual Time]])</f>
        <v>10</v>
      </c>
      <c r="I1626">
        <f>YEAR(Table1[[#This Row],[Actual Time]])</f>
        <v>2024</v>
      </c>
      <c r="J1626" t="str">
        <f t="shared" si="1816"/>
        <v>25/10/2024</v>
      </c>
      <c r="K1626" s="3" t="str">
        <f t="shared" si="1825"/>
        <v>0</v>
      </c>
      <c r="L1626" t="str">
        <f t="shared" si="1825"/>
        <v>0</v>
      </c>
      <c r="M1626" t="str">
        <f t="shared" si="1825"/>
        <v>0</v>
      </c>
      <c r="N1626" t="str">
        <f t="shared" si="1825"/>
        <v>0</v>
      </c>
      <c r="O1626" t="str">
        <f t="shared" si="1825"/>
        <v>0</v>
      </c>
      <c r="P1626" t="str">
        <f t="shared" si="1825"/>
        <v>0</v>
      </c>
      <c r="Q1626" t="str">
        <f t="shared" si="1825"/>
        <v>0</v>
      </c>
      <c r="R1626" t="str">
        <f t="shared" si="1825"/>
        <v>0</v>
      </c>
      <c r="S1626" t="str">
        <f t="shared" si="1825"/>
        <v>0</v>
      </c>
      <c r="T1626" t="str">
        <f t="shared" si="1825"/>
        <v>0</v>
      </c>
      <c r="U1626" t="str">
        <f t="shared" si="1826"/>
        <v>0</v>
      </c>
      <c r="V1626" t="str">
        <f t="shared" si="1826"/>
        <v>0</v>
      </c>
      <c r="W1626" t="str">
        <f t="shared" si="1826"/>
        <v>0</v>
      </c>
      <c r="X1626" t="str">
        <f t="shared" si="1826"/>
        <v>0</v>
      </c>
      <c r="Y1626" t="str">
        <f t="shared" si="1826"/>
        <v>0</v>
      </c>
      <c r="Z1626" t="str">
        <f t="shared" si="1826"/>
        <v>0</v>
      </c>
      <c r="AA1626" t="str">
        <f t="shared" si="1826"/>
        <v>0</v>
      </c>
      <c r="AB1626" s="3" t="str">
        <f t="shared" si="1826"/>
        <v>0</v>
      </c>
      <c r="AC1626" t="str">
        <f t="shared" si="1826"/>
        <v>0</v>
      </c>
      <c r="AD1626" t="str">
        <f t="shared" si="1826"/>
        <v>0</v>
      </c>
      <c r="AE1626" t="str">
        <f t="shared" si="1827"/>
        <v>0</v>
      </c>
      <c r="AF1626" t="str">
        <f t="shared" si="1827"/>
        <v>0</v>
      </c>
      <c r="AG1626" t="str">
        <f t="shared" si="1827"/>
        <v>0</v>
      </c>
      <c r="AH1626" t="str">
        <f t="shared" si="1827"/>
        <v>0</v>
      </c>
      <c r="AI1626" t="str">
        <f t="shared" si="1827"/>
        <v>1</v>
      </c>
      <c r="AJ1626" t="str">
        <f t="shared" si="1827"/>
        <v>0</v>
      </c>
      <c r="AK1626" t="str">
        <f t="shared" si="1827"/>
        <v>0</v>
      </c>
      <c r="AL1626" t="str">
        <f t="shared" si="1827"/>
        <v>0</v>
      </c>
      <c r="AM1626" t="str">
        <f t="shared" si="1827"/>
        <v>0</v>
      </c>
      <c r="AN1626" t="str">
        <f t="shared" si="1827"/>
        <v>0</v>
      </c>
      <c r="AO1626" t="str">
        <f t="shared" si="1828"/>
        <v>0</v>
      </c>
      <c r="AP1626" t="str">
        <f t="shared" si="1828"/>
        <v>0</v>
      </c>
      <c r="AQ1626" t="str">
        <f t="shared" si="1828"/>
        <v>0</v>
      </c>
      <c r="AR1626" t="str">
        <f t="shared" si="1828"/>
        <v>0</v>
      </c>
      <c r="AS1626" t="str">
        <f t="shared" si="1828"/>
        <v>0</v>
      </c>
      <c r="AT1626" t="str">
        <f t="shared" si="1828"/>
        <v>0</v>
      </c>
      <c r="AU1626" t="str">
        <f t="shared" si="1828"/>
        <v>0</v>
      </c>
      <c r="AV1626" t="str">
        <f t="shared" si="1828"/>
        <v>0</v>
      </c>
      <c r="AW1626" t="str">
        <f t="shared" si="1828"/>
        <v>0</v>
      </c>
      <c r="AX1626" t="str">
        <f t="shared" si="1828"/>
        <v>0</v>
      </c>
      <c r="AY1626" t="str">
        <f t="shared" si="1828"/>
        <v>0</v>
      </c>
      <c r="AZ1626" s="22" t="s">
        <v>1203</v>
      </c>
    </row>
    <row r="1627" spans="1:52" ht="15" customHeight="1">
      <c r="A1627" s="25" t="s">
        <v>411</v>
      </c>
      <c r="B1627" s="92" t="str">
        <f t="shared" si="1814"/>
        <v>2404485A</v>
      </c>
      <c r="C1627" s="86">
        <v>45590.457361111097</v>
      </c>
      <c r="D1627" s="93" t="s">
        <v>1070</v>
      </c>
      <c r="E1627" s="3" t="b">
        <f>ISNUMBER(MATCH(Table1[[#This Row],[Email]],Attendance[Email],0))</f>
        <v>1</v>
      </c>
      <c r="F1627" s="3">
        <f t="shared" si="1815"/>
        <v>45590.790694444433</v>
      </c>
      <c r="G1627" s="21">
        <f>DAY(Table1[[#This Row],[Actual Time]])</f>
        <v>25</v>
      </c>
      <c r="H1627">
        <f>MONTH(Table1[[#This Row],[Actual Time]])</f>
        <v>10</v>
      </c>
      <c r="I1627">
        <f>YEAR(Table1[[#This Row],[Actual Time]])</f>
        <v>2024</v>
      </c>
      <c r="J1627" t="str">
        <f t="shared" si="1816"/>
        <v>25/10/2024</v>
      </c>
      <c r="K1627" s="3" t="str">
        <f t="shared" si="1825"/>
        <v>0</v>
      </c>
      <c r="L1627" t="str">
        <f t="shared" si="1825"/>
        <v>0</v>
      </c>
      <c r="M1627" t="str">
        <f t="shared" si="1825"/>
        <v>0</v>
      </c>
      <c r="N1627" t="str">
        <f t="shared" si="1825"/>
        <v>0</v>
      </c>
      <c r="O1627" t="str">
        <f t="shared" si="1825"/>
        <v>0</v>
      </c>
      <c r="P1627" t="str">
        <f t="shared" si="1825"/>
        <v>0</v>
      </c>
      <c r="Q1627" t="str">
        <f t="shared" si="1825"/>
        <v>0</v>
      </c>
      <c r="R1627" t="str">
        <f t="shared" si="1825"/>
        <v>0</v>
      </c>
      <c r="S1627" t="str">
        <f t="shared" si="1825"/>
        <v>0</v>
      </c>
      <c r="T1627" t="str">
        <f t="shared" si="1825"/>
        <v>0</v>
      </c>
      <c r="U1627" t="str">
        <f t="shared" si="1826"/>
        <v>0</v>
      </c>
      <c r="V1627" t="str">
        <f t="shared" si="1826"/>
        <v>0</v>
      </c>
      <c r="W1627" t="str">
        <f t="shared" si="1826"/>
        <v>0</v>
      </c>
      <c r="X1627" t="str">
        <f t="shared" si="1826"/>
        <v>0</v>
      </c>
      <c r="Y1627" t="str">
        <f t="shared" si="1826"/>
        <v>0</v>
      </c>
      <c r="Z1627" t="str">
        <f t="shared" si="1826"/>
        <v>0</v>
      </c>
      <c r="AA1627" t="str">
        <f t="shared" si="1826"/>
        <v>0</v>
      </c>
      <c r="AB1627" s="3" t="str">
        <f t="shared" si="1826"/>
        <v>0</v>
      </c>
      <c r="AC1627" t="str">
        <f t="shared" si="1826"/>
        <v>0</v>
      </c>
      <c r="AD1627" t="str">
        <f t="shared" si="1826"/>
        <v>0</v>
      </c>
      <c r="AE1627" t="str">
        <f t="shared" si="1827"/>
        <v>0</v>
      </c>
      <c r="AF1627" t="str">
        <f t="shared" si="1827"/>
        <v>0</v>
      </c>
      <c r="AG1627" t="str">
        <f t="shared" si="1827"/>
        <v>0</v>
      </c>
      <c r="AH1627" t="str">
        <f t="shared" si="1827"/>
        <v>0</v>
      </c>
      <c r="AI1627" t="str">
        <f t="shared" si="1827"/>
        <v>1</v>
      </c>
      <c r="AJ1627" t="str">
        <f t="shared" si="1827"/>
        <v>0</v>
      </c>
      <c r="AK1627" t="str">
        <f t="shared" si="1827"/>
        <v>0</v>
      </c>
      <c r="AL1627" t="str">
        <f t="shared" si="1827"/>
        <v>0</v>
      </c>
      <c r="AM1627" t="str">
        <f t="shared" si="1827"/>
        <v>0</v>
      </c>
      <c r="AN1627" t="str">
        <f t="shared" si="1827"/>
        <v>0</v>
      </c>
      <c r="AO1627" t="str">
        <f t="shared" si="1828"/>
        <v>0</v>
      </c>
      <c r="AP1627" t="str">
        <f t="shared" si="1828"/>
        <v>0</v>
      </c>
      <c r="AQ1627" t="str">
        <f t="shared" si="1828"/>
        <v>0</v>
      </c>
      <c r="AR1627" t="str">
        <f t="shared" si="1828"/>
        <v>0</v>
      </c>
      <c r="AS1627" t="str">
        <f t="shared" si="1828"/>
        <v>0</v>
      </c>
      <c r="AT1627" t="str">
        <f t="shared" si="1828"/>
        <v>0</v>
      </c>
      <c r="AU1627" t="str">
        <f t="shared" si="1828"/>
        <v>0</v>
      </c>
      <c r="AV1627" t="str">
        <f t="shared" si="1828"/>
        <v>0</v>
      </c>
      <c r="AW1627" t="str">
        <f t="shared" si="1828"/>
        <v>0</v>
      </c>
      <c r="AX1627" t="str">
        <f t="shared" si="1828"/>
        <v>0</v>
      </c>
      <c r="AY1627" t="str">
        <f t="shared" si="1828"/>
        <v>0</v>
      </c>
      <c r="AZ1627" s="22"/>
    </row>
    <row r="1628" spans="1:52" ht="15" customHeight="1">
      <c r="A1628" s="25" t="s">
        <v>363</v>
      </c>
      <c r="B1628" s="92" t="str">
        <f t="shared" si="1814"/>
        <v>2401480E</v>
      </c>
      <c r="C1628" s="86">
        <v>45590.457534722198</v>
      </c>
      <c r="D1628" s="93" t="s">
        <v>1045</v>
      </c>
      <c r="E1628" s="3" t="b">
        <f>ISNUMBER(MATCH(Table1[[#This Row],[Email]],Attendance[Email],0))</f>
        <v>1</v>
      </c>
      <c r="F1628" s="3">
        <f t="shared" si="1815"/>
        <v>45590.790868055534</v>
      </c>
      <c r="G1628" s="21">
        <f>DAY(Table1[[#This Row],[Actual Time]])</f>
        <v>25</v>
      </c>
      <c r="H1628">
        <f>MONTH(Table1[[#This Row],[Actual Time]])</f>
        <v>10</v>
      </c>
      <c r="I1628">
        <f>YEAR(Table1[[#This Row],[Actual Time]])</f>
        <v>2024</v>
      </c>
      <c r="J1628" t="str">
        <f t="shared" si="1816"/>
        <v>25/10/2024</v>
      </c>
      <c r="K1628" s="3" t="str">
        <f t="shared" si="1825"/>
        <v>0</v>
      </c>
      <c r="L1628" t="str">
        <f t="shared" si="1825"/>
        <v>0</v>
      </c>
      <c r="M1628" t="str">
        <f t="shared" si="1825"/>
        <v>0</v>
      </c>
      <c r="N1628" t="str">
        <f t="shared" si="1825"/>
        <v>0</v>
      </c>
      <c r="O1628" t="str">
        <f t="shared" si="1825"/>
        <v>0</v>
      </c>
      <c r="P1628" t="str">
        <f t="shared" si="1825"/>
        <v>0</v>
      </c>
      <c r="Q1628" t="str">
        <f t="shared" si="1825"/>
        <v>0</v>
      </c>
      <c r="R1628" t="str">
        <f t="shared" si="1825"/>
        <v>0</v>
      </c>
      <c r="S1628" t="str">
        <f t="shared" si="1825"/>
        <v>0</v>
      </c>
      <c r="T1628" t="str">
        <f t="shared" si="1825"/>
        <v>0</v>
      </c>
      <c r="U1628" t="str">
        <f t="shared" si="1826"/>
        <v>0</v>
      </c>
      <c r="V1628" t="str">
        <f t="shared" si="1826"/>
        <v>0</v>
      </c>
      <c r="W1628" t="str">
        <f t="shared" si="1826"/>
        <v>0</v>
      </c>
      <c r="X1628" t="str">
        <f t="shared" si="1826"/>
        <v>0</v>
      </c>
      <c r="Y1628" t="str">
        <f t="shared" si="1826"/>
        <v>0</v>
      </c>
      <c r="Z1628" t="str">
        <f t="shared" si="1826"/>
        <v>0</v>
      </c>
      <c r="AA1628" t="str">
        <f t="shared" si="1826"/>
        <v>0</v>
      </c>
      <c r="AB1628" s="3" t="str">
        <f t="shared" si="1826"/>
        <v>0</v>
      </c>
      <c r="AC1628" t="str">
        <f t="shared" si="1826"/>
        <v>0</v>
      </c>
      <c r="AD1628" t="str">
        <f t="shared" si="1826"/>
        <v>0</v>
      </c>
      <c r="AE1628" t="str">
        <f t="shared" si="1827"/>
        <v>0</v>
      </c>
      <c r="AF1628" t="str">
        <f t="shared" si="1827"/>
        <v>0</v>
      </c>
      <c r="AG1628" t="str">
        <f t="shared" si="1827"/>
        <v>0</v>
      </c>
      <c r="AH1628" t="str">
        <f t="shared" si="1827"/>
        <v>0</v>
      </c>
      <c r="AI1628" t="str">
        <f t="shared" si="1827"/>
        <v>1</v>
      </c>
      <c r="AJ1628" t="str">
        <f t="shared" si="1827"/>
        <v>0</v>
      </c>
      <c r="AK1628" t="str">
        <f t="shared" si="1827"/>
        <v>0</v>
      </c>
      <c r="AL1628" t="str">
        <f t="shared" si="1827"/>
        <v>0</v>
      </c>
      <c r="AM1628" t="str">
        <f t="shared" si="1827"/>
        <v>0</v>
      </c>
      <c r="AN1628" t="str">
        <f t="shared" si="1827"/>
        <v>0</v>
      </c>
      <c r="AO1628" t="str">
        <f t="shared" si="1828"/>
        <v>0</v>
      </c>
      <c r="AP1628" t="str">
        <f t="shared" si="1828"/>
        <v>0</v>
      </c>
      <c r="AQ1628" t="str">
        <f t="shared" si="1828"/>
        <v>0</v>
      </c>
      <c r="AR1628" t="str">
        <f t="shared" si="1828"/>
        <v>0</v>
      </c>
      <c r="AS1628" t="str">
        <f t="shared" si="1828"/>
        <v>0</v>
      </c>
      <c r="AT1628" t="str">
        <f t="shared" si="1828"/>
        <v>0</v>
      </c>
      <c r="AU1628" t="str">
        <f t="shared" si="1828"/>
        <v>0</v>
      </c>
      <c r="AV1628" t="str">
        <f t="shared" si="1828"/>
        <v>0</v>
      </c>
      <c r="AW1628" t="str">
        <f t="shared" si="1828"/>
        <v>0</v>
      </c>
      <c r="AX1628" t="str">
        <f t="shared" si="1828"/>
        <v>0</v>
      </c>
      <c r="AY1628" t="str">
        <f t="shared" si="1828"/>
        <v>0</v>
      </c>
      <c r="AZ1628" s="22"/>
    </row>
    <row r="1629" spans="1:52" ht="15" customHeight="1">
      <c r="A1629" s="25" t="s">
        <v>120</v>
      </c>
      <c r="B1629" s="92" t="str">
        <f t="shared" si="1814"/>
        <v>2403880D</v>
      </c>
      <c r="C1629" s="86">
        <v>45589.666666666701</v>
      </c>
      <c r="D1629" s="93" t="s">
        <v>1042</v>
      </c>
      <c r="E1629" s="3" t="b">
        <f>ISNUMBER(MATCH(Table1[[#This Row],[Email]],Attendance[Email],0))</f>
        <v>1</v>
      </c>
      <c r="F1629" s="3">
        <f t="shared" si="1815"/>
        <v>45590.000000000036</v>
      </c>
      <c r="G1629" s="21">
        <f>DAY(Table1[[#This Row],[Actual Time]])</f>
        <v>25</v>
      </c>
      <c r="H1629">
        <f>MONTH(Table1[[#This Row],[Actual Time]])</f>
        <v>10</v>
      </c>
      <c r="I1629">
        <f>YEAR(Table1[[#This Row],[Actual Time]])</f>
        <v>2024</v>
      </c>
      <c r="J1629" t="str">
        <f t="shared" si="1816"/>
        <v>25/10/2024</v>
      </c>
      <c r="K1629" s="3" t="str">
        <f t="shared" si="1825"/>
        <v>0</v>
      </c>
      <c r="L1629" t="str">
        <f t="shared" si="1825"/>
        <v>0</v>
      </c>
      <c r="M1629" t="str">
        <f t="shared" si="1825"/>
        <v>0</v>
      </c>
      <c r="N1629" t="str">
        <f t="shared" si="1825"/>
        <v>0</v>
      </c>
      <c r="O1629" t="str">
        <f t="shared" si="1825"/>
        <v>0</v>
      </c>
      <c r="P1629" t="str">
        <f t="shared" si="1825"/>
        <v>0</v>
      </c>
      <c r="Q1629" t="str">
        <f t="shared" si="1825"/>
        <v>0</v>
      </c>
      <c r="R1629" t="str">
        <f t="shared" si="1825"/>
        <v>0</v>
      </c>
      <c r="S1629" t="str">
        <f t="shared" si="1825"/>
        <v>0</v>
      </c>
      <c r="T1629" t="str">
        <f t="shared" si="1825"/>
        <v>0</v>
      </c>
      <c r="U1629" t="str">
        <f t="shared" si="1826"/>
        <v>0</v>
      </c>
      <c r="V1629" t="str">
        <f t="shared" si="1826"/>
        <v>0</v>
      </c>
      <c r="W1629" t="str">
        <f t="shared" si="1826"/>
        <v>0</v>
      </c>
      <c r="X1629" t="str">
        <f t="shared" si="1826"/>
        <v>0</v>
      </c>
      <c r="Y1629" t="str">
        <f t="shared" si="1826"/>
        <v>0</v>
      </c>
      <c r="Z1629" t="str">
        <f t="shared" si="1826"/>
        <v>0</v>
      </c>
      <c r="AA1629" t="str">
        <f t="shared" si="1826"/>
        <v>0</v>
      </c>
      <c r="AB1629" s="3" t="str">
        <f t="shared" si="1826"/>
        <v>0</v>
      </c>
      <c r="AC1629" t="str">
        <f t="shared" si="1826"/>
        <v>0</v>
      </c>
      <c r="AD1629" t="str">
        <f t="shared" si="1826"/>
        <v>0</v>
      </c>
      <c r="AE1629" t="str">
        <f t="shared" si="1827"/>
        <v>0</v>
      </c>
      <c r="AF1629" t="str">
        <f t="shared" si="1827"/>
        <v>0</v>
      </c>
      <c r="AG1629" t="str">
        <f t="shared" si="1827"/>
        <v>0</v>
      </c>
      <c r="AH1629" t="str">
        <f t="shared" si="1827"/>
        <v>0</v>
      </c>
      <c r="AI1629" t="str">
        <f t="shared" si="1827"/>
        <v>1</v>
      </c>
      <c r="AJ1629" t="str">
        <f t="shared" si="1827"/>
        <v>0</v>
      </c>
      <c r="AK1629" t="str">
        <f t="shared" si="1827"/>
        <v>0</v>
      </c>
      <c r="AL1629" t="str">
        <f t="shared" si="1827"/>
        <v>0</v>
      </c>
      <c r="AM1629" t="str">
        <f t="shared" si="1827"/>
        <v>0</v>
      </c>
      <c r="AN1629" t="str">
        <f t="shared" si="1827"/>
        <v>0</v>
      </c>
      <c r="AO1629" t="str">
        <f t="shared" si="1828"/>
        <v>0</v>
      </c>
      <c r="AP1629" t="str">
        <f t="shared" si="1828"/>
        <v>0</v>
      </c>
      <c r="AQ1629" t="str">
        <f t="shared" si="1828"/>
        <v>0</v>
      </c>
      <c r="AR1629" t="str">
        <f t="shared" si="1828"/>
        <v>0</v>
      </c>
      <c r="AS1629" t="str">
        <f t="shared" si="1828"/>
        <v>0</v>
      </c>
      <c r="AT1629" t="str">
        <f t="shared" si="1828"/>
        <v>0</v>
      </c>
      <c r="AU1629" t="str">
        <f t="shared" si="1828"/>
        <v>0</v>
      </c>
      <c r="AV1629" t="str">
        <f t="shared" si="1828"/>
        <v>0</v>
      </c>
      <c r="AW1629" t="str">
        <f t="shared" si="1828"/>
        <v>0</v>
      </c>
      <c r="AX1629" t="str">
        <f t="shared" si="1828"/>
        <v>0</v>
      </c>
      <c r="AY1629" t="str">
        <f t="shared" si="1828"/>
        <v>0</v>
      </c>
      <c r="AZ1629" s="22" t="s">
        <v>1204</v>
      </c>
    </row>
    <row r="1630" spans="1:52" ht="15" customHeight="1">
      <c r="A1630" s="25" t="s">
        <v>1205</v>
      </c>
      <c r="B1630" s="92" t="str">
        <f t="shared" si="1814"/>
        <v>2401355I</v>
      </c>
      <c r="C1630" s="86">
        <v>45590.457916666703</v>
      </c>
      <c r="D1630" s="93" t="s">
        <v>1206</v>
      </c>
      <c r="E1630" s="3" t="b">
        <f>ISNUMBER(MATCH(Table1[[#This Row],[Email]],Attendance[Email],0))</f>
        <v>1</v>
      </c>
      <c r="F1630" s="3">
        <f t="shared" si="1815"/>
        <v>45590.791250000038</v>
      </c>
      <c r="G1630" s="21">
        <f>DAY(Table1[[#This Row],[Actual Time]])</f>
        <v>25</v>
      </c>
      <c r="H1630">
        <f>MONTH(Table1[[#This Row],[Actual Time]])</f>
        <v>10</v>
      </c>
      <c r="I1630">
        <f>YEAR(Table1[[#This Row],[Actual Time]])</f>
        <v>2024</v>
      </c>
      <c r="J1630" t="str">
        <f t="shared" si="1816"/>
        <v>25/10/2024</v>
      </c>
      <c r="K1630" s="3" t="str">
        <f t="shared" si="1825"/>
        <v>0</v>
      </c>
      <c r="L1630" t="str">
        <f t="shared" si="1825"/>
        <v>0</v>
      </c>
      <c r="M1630" t="str">
        <f t="shared" si="1825"/>
        <v>0</v>
      </c>
      <c r="N1630" t="str">
        <f t="shared" si="1825"/>
        <v>0</v>
      </c>
      <c r="O1630" t="str">
        <f t="shared" si="1825"/>
        <v>0</v>
      </c>
      <c r="P1630" t="str">
        <f t="shared" si="1825"/>
        <v>0</v>
      </c>
      <c r="Q1630" t="str">
        <f t="shared" si="1825"/>
        <v>0</v>
      </c>
      <c r="R1630" t="str">
        <f t="shared" si="1825"/>
        <v>0</v>
      </c>
      <c r="S1630" t="str">
        <f t="shared" si="1825"/>
        <v>0</v>
      </c>
      <c r="T1630" t="str">
        <f t="shared" si="1825"/>
        <v>0</v>
      </c>
      <c r="U1630" t="str">
        <f t="shared" si="1826"/>
        <v>0</v>
      </c>
      <c r="V1630" t="str">
        <f t="shared" si="1826"/>
        <v>0</v>
      </c>
      <c r="W1630" t="str">
        <f t="shared" si="1826"/>
        <v>0</v>
      </c>
      <c r="X1630" t="str">
        <f t="shared" si="1826"/>
        <v>0</v>
      </c>
      <c r="Y1630" t="str">
        <f t="shared" si="1826"/>
        <v>0</v>
      </c>
      <c r="Z1630" t="str">
        <f t="shared" si="1826"/>
        <v>0</v>
      </c>
      <c r="AA1630" t="str">
        <f t="shared" si="1826"/>
        <v>0</v>
      </c>
      <c r="AB1630" s="3" t="str">
        <f t="shared" si="1826"/>
        <v>0</v>
      </c>
      <c r="AC1630" t="str">
        <f t="shared" si="1826"/>
        <v>0</v>
      </c>
      <c r="AD1630" t="str">
        <f t="shared" si="1826"/>
        <v>0</v>
      </c>
      <c r="AE1630" t="str">
        <f t="shared" si="1827"/>
        <v>0</v>
      </c>
      <c r="AF1630" t="str">
        <f t="shared" si="1827"/>
        <v>0</v>
      </c>
      <c r="AG1630" t="str">
        <f t="shared" si="1827"/>
        <v>0</v>
      </c>
      <c r="AH1630" t="str">
        <f t="shared" si="1827"/>
        <v>0</v>
      </c>
      <c r="AI1630" t="str">
        <f t="shared" si="1827"/>
        <v>1</v>
      </c>
      <c r="AJ1630" t="str">
        <f t="shared" si="1827"/>
        <v>0</v>
      </c>
      <c r="AK1630" t="str">
        <f t="shared" si="1827"/>
        <v>0</v>
      </c>
      <c r="AL1630" t="str">
        <f t="shared" si="1827"/>
        <v>0</v>
      </c>
      <c r="AM1630" t="str">
        <f t="shared" si="1827"/>
        <v>0</v>
      </c>
      <c r="AN1630" t="str">
        <f t="shared" si="1827"/>
        <v>0</v>
      </c>
      <c r="AO1630" t="str">
        <f t="shared" si="1828"/>
        <v>0</v>
      </c>
      <c r="AP1630" t="str">
        <f t="shared" si="1828"/>
        <v>0</v>
      </c>
      <c r="AQ1630" t="str">
        <f t="shared" si="1828"/>
        <v>0</v>
      </c>
      <c r="AR1630" t="str">
        <f t="shared" si="1828"/>
        <v>0</v>
      </c>
      <c r="AS1630" t="str">
        <f t="shared" si="1828"/>
        <v>0</v>
      </c>
      <c r="AT1630" t="str">
        <f t="shared" si="1828"/>
        <v>0</v>
      </c>
      <c r="AU1630" t="str">
        <f t="shared" si="1828"/>
        <v>0</v>
      </c>
      <c r="AV1630" t="str">
        <f t="shared" si="1828"/>
        <v>0</v>
      </c>
      <c r="AW1630" t="str">
        <f t="shared" si="1828"/>
        <v>0</v>
      </c>
      <c r="AX1630" t="str">
        <f t="shared" si="1828"/>
        <v>0</v>
      </c>
      <c r="AY1630" t="str">
        <f t="shared" si="1828"/>
        <v>0</v>
      </c>
      <c r="AZ1630" s="22"/>
    </row>
    <row r="1631" spans="1:52" ht="15" customHeight="1">
      <c r="A1631" s="25" t="s">
        <v>116</v>
      </c>
      <c r="B1631" s="92" t="str">
        <f t="shared" si="1814"/>
        <v>2304772C</v>
      </c>
      <c r="C1631" s="86">
        <v>45589.666666666701</v>
      </c>
      <c r="D1631" s="93" t="s">
        <v>1044</v>
      </c>
      <c r="E1631" s="3" t="b">
        <f>ISNUMBER(MATCH(Table1[[#This Row],[Email]],Attendance[Email],0))</f>
        <v>1</v>
      </c>
      <c r="F1631" s="3">
        <f t="shared" si="1815"/>
        <v>45590.000000000036</v>
      </c>
      <c r="G1631" s="21">
        <f>DAY(Table1[[#This Row],[Actual Time]])</f>
        <v>25</v>
      </c>
      <c r="H1631">
        <f>MONTH(Table1[[#This Row],[Actual Time]])</f>
        <v>10</v>
      </c>
      <c r="I1631">
        <f>YEAR(Table1[[#This Row],[Actual Time]])</f>
        <v>2024</v>
      </c>
      <c r="J1631" t="str">
        <f t="shared" si="1816"/>
        <v>25/10/2024</v>
      </c>
      <c r="K1631" s="3" t="str">
        <f t="shared" si="1825"/>
        <v>0</v>
      </c>
      <c r="L1631" t="str">
        <f t="shared" si="1825"/>
        <v>0</v>
      </c>
      <c r="M1631" t="str">
        <f t="shared" si="1825"/>
        <v>0</v>
      </c>
      <c r="N1631" t="str">
        <f t="shared" si="1825"/>
        <v>0</v>
      </c>
      <c r="O1631" t="str">
        <f t="shared" si="1825"/>
        <v>0</v>
      </c>
      <c r="P1631" t="str">
        <f t="shared" si="1825"/>
        <v>0</v>
      </c>
      <c r="Q1631" t="str">
        <f t="shared" si="1825"/>
        <v>0</v>
      </c>
      <c r="R1631" t="str">
        <f t="shared" si="1825"/>
        <v>0</v>
      </c>
      <c r="S1631" t="str">
        <f t="shared" si="1825"/>
        <v>0</v>
      </c>
      <c r="T1631" t="str">
        <f t="shared" si="1825"/>
        <v>0</v>
      </c>
      <c r="U1631" t="str">
        <f t="shared" si="1826"/>
        <v>0</v>
      </c>
      <c r="V1631" t="str">
        <f t="shared" si="1826"/>
        <v>0</v>
      </c>
      <c r="W1631" t="str">
        <f t="shared" si="1826"/>
        <v>0</v>
      </c>
      <c r="X1631" t="str">
        <f t="shared" si="1826"/>
        <v>0</v>
      </c>
      <c r="Y1631" t="str">
        <f t="shared" si="1826"/>
        <v>0</v>
      </c>
      <c r="Z1631" t="str">
        <f t="shared" si="1826"/>
        <v>0</v>
      </c>
      <c r="AA1631" t="str">
        <f t="shared" si="1826"/>
        <v>0</v>
      </c>
      <c r="AB1631" s="3" t="str">
        <f t="shared" si="1826"/>
        <v>0</v>
      </c>
      <c r="AC1631" t="str">
        <f t="shared" si="1826"/>
        <v>0</v>
      </c>
      <c r="AD1631" t="str">
        <f t="shared" si="1826"/>
        <v>0</v>
      </c>
      <c r="AE1631" t="str">
        <f t="shared" si="1827"/>
        <v>0</v>
      </c>
      <c r="AF1631" t="str">
        <f t="shared" si="1827"/>
        <v>0</v>
      </c>
      <c r="AG1631" t="str">
        <f t="shared" si="1827"/>
        <v>0</v>
      </c>
      <c r="AH1631" t="str">
        <f t="shared" si="1827"/>
        <v>0</v>
      </c>
      <c r="AI1631" t="str">
        <f t="shared" si="1827"/>
        <v>1</v>
      </c>
      <c r="AJ1631" t="str">
        <f t="shared" si="1827"/>
        <v>0</v>
      </c>
      <c r="AK1631" t="str">
        <f t="shared" si="1827"/>
        <v>0</v>
      </c>
      <c r="AL1631" t="str">
        <f t="shared" si="1827"/>
        <v>0</v>
      </c>
      <c r="AM1631" t="str">
        <f t="shared" si="1827"/>
        <v>0</v>
      </c>
      <c r="AN1631" t="str">
        <f t="shared" si="1827"/>
        <v>0</v>
      </c>
      <c r="AO1631" t="str">
        <f t="shared" si="1828"/>
        <v>0</v>
      </c>
      <c r="AP1631" t="str">
        <f t="shared" si="1828"/>
        <v>0</v>
      </c>
      <c r="AQ1631" t="str">
        <f t="shared" si="1828"/>
        <v>0</v>
      </c>
      <c r="AR1631" t="str">
        <f t="shared" si="1828"/>
        <v>0</v>
      </c>
      <c r="AS1631" t="str">
        <f t="shared" si="1828"/>
        <v>0</v>
      </c>
      <c r="AT1631" t="str">
        <f t="shared" si="1828"/>
        <v>0</v>
      </c>
      <c r="AU1631" t="str">
        <f t="shared" si="1828"/>
        <v>0</v>
      </c>
      <c r="AV1631" t="str">
        <f t="shared" si="1828"/>
        <v>0</v>
      </c>
      <c r="AW1631" t="str">
        <f t="shared" si="1828"/>
        <v>0</v>
      </c>
      <c r="AX1631" t="str">
        <f t="shared" si="1828"/>
        <v>0</v>
      </c>
      <c r="AY1631" t="str">
        <f t="shared" si="1828"/>
        <v>0</v>
      </c>
      <c r="AZ1631" s="22" t="s">
        <v>1207</v>
      </c>
    </row>
    <row r="1632" spans="1:52" ht="15" customHeight="1">
      <c r="A1632" s="25" t="s">
        <v>363</v>
      </c>
      <c r="B1632" s="92" t="str">
        <f t="shared" ref="B1632:B1633" si="1829">LEFT($A1632,8)</f>
        <v>2401480E</v>
      </c>
      <c r="C1632" s="86">
        <v>45590.458564814799</v>
      </c>
      <c r="D1632" s="93" t="s">
        <v>1045</v>
      </c>
      <c r="E1632" s="3" t="b">
        <f>ISNUMBER(MATCH(Table1[[#This Row],[Email]],Attendance[Email],0))</f>
        <v>1</v>
      </c>
      <c r="F1632" s="3">
        <f t="shared" ref="F1632:F1633" si="1830">$C1632+(8/24)</f>
        <v>45590.791898148134</v>
      </c>
      <c r="G1632" s="21">
        <f>DAY(Table1[[#This Row],[Actual Time]])</f>
        <v>25</v>
      </c>
      <c r="H1632">
        <f>MONTH(Table1[[#This Row],[Actual Time]])</f>
        <v>10</v>
      </c>
      <c r="I1632">
        <f>YEAR(Table1[[#This Row],[Actual Time]])</f>
        <v>2024</v>
      </c>
      <c r="J1632" t="str">
        <f t="shared" ref="J1632:J1633" si="1831">G1632&amp;"/"&amp;H1632&amp;"/"&amp;I1632</f>
        <v>25/10/2024</v>
      </c>
      <c r="K1632" s="3" t="str">
        <f t="shared" ref="K1632:K1633" si="1832">IF(K$1=$J1632,"1","0")</f>
        <v>0</v>
      </c>
      <c r="L1632" t="str">
        <f t="shared" ref="L1632:L1633" si="1833">IF(L$1=$J1632,"1","0")</f>
        <v>0</v>
      </c>
      <c r="M1632" t="str">
        <f t="shared" ref="M1632:M1633" si="1834">IF(M$1=$J1632,"1","0")</f>
        <v>0</v>
      </c>
      <c r="N1632" t="str">
        <f t="shared" ref="N1632:N1633" si="1835">IF(N$1=$J1632,"1","0")</f>
        <v>0</v>
      </c>
      <c r="O1632" t="str">
        <f t="shared" ref="O1632:O1633" si="1836">IF(O$1=$J1632,"1","0")</f>
        <v>0</v>
      </c>
      <c r="P1632" t="str">
        <f t="shared" ref="P1632:P1633" si="1837">IF(P$1=$J1632,"1","0")</f>
        <v>0</v>
      </c>
      <c r="Q1632" t="str">
        <f t="shared" ref="Q1632:Q1633" si="1838">IF(Q$1=$J1632,"1","0")</f>
        <v>0</v>
      </c>
      <c r="R1632" t="str">
        <f t="shared" ref="R1632:R1633" si="1839">IF(R$1=$J1632,"1","0")</f>
        <v>0</v>
      </c>
      <c r="S1632" t="str">
        <f t="shared" ref="S1632:S1633" si="1840">IF(S$1=$J1632,"1","0")</f>
        <v>0</v>
      </c>
      <c r="T1632" t="str">
        <f t="shared" ref="T1632:T1633" si="1841">IF(T$1=$J1632,"1","0")</f>
        <v>0</v>
      </c>
      <c r="U1632" t="str">
        <f t="shared" ref="U1632:U1633" si="1842">IF(U$1=$J1632,"1","0")</f>
        <v>0</v>
      </c>
      <c r="V1632" t="str">
        <f t="shared" ref="V1632:V1633" si="1843">IF(V$1=$J1632,"1","0")</f>
        <v>0</v>
      </c>
      <c r="W1632" t="str">
        <f t="shared" ref="W1632:W1633" si="1844">IF(W$1=$J1632,"1","0")</f>
        <v>0</v>
      </c>
      <c r="X1632" t="str">
        <f t="shared" ref="X1632:X1633" si="1845">IF(X$1=$J1632,"1","0")</f>
        <v>0</v>
      </c>
      <c r="Y1632" t="str">
        <f t="shared" ref="Y1632:Y1633" si="1846">IF(Y$1=$J1632,"1","0")</f>
        <v>0</v>
      </c>
      <c r="Z1632" t="str">
        <f t="shared" ref="Z1632:Z1633" si="1847">IF(Z$1=$J1632,"1","0")</f>
        <v>0</v>
      </c>
      <c r="AA1632" t="str">
        <f t="shared" ref="AA1632:AA1633" si="1848">IF(AA$1=$J1632,"1","0")</f>
        <v>0</v>
      </c>
      <c r="AB1632" s="3" t="str">
        <f t="shared" ref="AB1632:AB1633" si="1849">IF(AB$1=$J1632,"1","0")</f>
        <v>0</v>
      </c>
      <c r="AC1632" t="str">
        <f t="shared" ref="AC1632:AC1633" si="1850">IF(AC$1=$J1632,"1","0")</f>
        <v>0</v>
      </c>
      <c r="AD1632" t="str">
        <f t="shared" ref="AD1632:AD1633" si="1851">IF(AD$1=$J1632,"1","0")</f>
        <v>0</v>
      </c>
      <c r="AE1632" t="str">
        <f t="shared" ref="AE1632:AE1633" si="1852">IF(AE$1=$J1632,"1","0")</f>
        <v>0</v>
      </c>
      <c r="AF1632" t="str">
        <f t="shared" ref="AF1632:AF1633" si="1853">IF(AF$1=$J1632,"1","0")</f>
        <v>0</v>
      </c>
      <c r="AG1632" t="str">
        <f t="shared" ref="AG1632:AG1633" si="1854">IF(AG$1=$J1632,"1","0")</f>
        <v>0</v>
      </c>
      <c r="AH1632" t="str">
        <f t="shared" ref="AH1632:AH1633" si="1855">IF(AH$1=$J1632,"1","0")</f>
        <v>0</v>
      </c>
      <c r="AI1632" t="str">
        <f t="shared" ref="AI1632:AI1633" si="1856">IF(AI$1=$J1632,"1","0")</f>
        <v>1</v>
      </c>
      <c r="AJ1632" t="str">
        <f t="shared" ref="AJ1632:AJ1633" si="1857">IF(AJ$1=$J1632,"1","0")</f>
        <v>0</v>
      </c>
      <c r="AK1632" t="str">
        <f t="shared" ref="AK1632:AK1633" si="1858">IF(AK$1=$J1632,"1","0")</f>
        <v>0</v>
      </c>
      <c r="AL1632" t="str">
        <f t="shared" ref="AL1632:AL1633" si="1859">IF(AL$1=$J1632,"1","0")</f>
        <v>0</v>
      </c>
      <c r="AM1632" t="str">
        <f t="shared" ref="AM1632:AM1633" si="1860">IF(AM$1=$J1632,"1","0")</f>
        <v>0</v>
      </c>
      <c r="AN1632" t="str">
        <f t="shared" ref="AN1632:AN1633" si="1861">IF(AN$1=$J1632,"1","0")</f>
        <v>0</v>
      </c>
      <c r="AO1632" t="str">
        <f t="shared" ref="AO1632:AO1633" si="1862">IF(AO$1=$J1632,"1","0")</f>
        <v>0</v>
      </c>
      <c r="AP1632" t="str">
        <f t="shared" ref="AP1632:AP1633" si="1863">IF(AP$1=$J1632,"1","0")</f>
        <v>0</v>
      </c>
      <c r="AQ1632" t="str">
        <f t="shared" ref="AQ1632:AQ1633" si="1864">IF(AQ$1=$J1632,"1","0")</f>
        <v>0</v>
      </c>
      <c r="AR1632" t="str">
        <f t="shared" ref="AR1632:AR1633" si="1865">IF(AR$1=$J1632,"1","0")</f>
        <v>0</v>
      </c>
      <c r="AS1632" t="str">
        <f t="shared" ref="AS1632:AS1633" si="1866">IF(AS$1=$J1632,"1","0")</f>
        <v>0</v>
      </c>
      <c r="AT1632" t="str">
        <f t="shared" ref="AT1632:AT1633" si="1867">IF(AT$1=$J1632,"1","0")</f>
        <v>0</v>
      </c>
      <c r="AU1632" t="str">
        <f t="shared" ref="AU1632:AU1633" si="1868">IF(AU$1=$J1632,"1","0")</f>
        <v>0</v>
      </c>
      <c r="AV1632" t="str">
        <f t="shared" ref="AV1632:AV1633" si="1869">IF(AV$1=$J1632,"1","0")</f>
        <v>0</v>
      </c>
      <c r="AW1632" t="str">
        <f t="shared" ref="AW1632:AW1633" si="1870">IF(AW$1=$J1632,"1","0")</f>
        <v>0</v>
      </c>
      <c r="AX1632" t="str">
        <f t="shared" ref="AX1632:AX1633" si="1871">IF(AX$1=$J1632,"1","0")</f>
        <v>0</v>
      </c>
      <c r="AY1632" t="str">
        <f t="shared" ref="AY1632:AY1633" si="1872">IF(AY$1=$J1632,"1","0")</f>
        <v>0</v>
      </c>
      <c r="AZ1632" s="22"/>
    </row>
    <row r="1633" spans="1:52" ht="15" customHeight="1">
      <c r="A1633" s="25" t="s">
        <v>196</v>
      </c>
      <c r="B1633" s="92" t="str">
        <f t="shared" si="1829"/>
        <v>2402623I</v>
      </c>
      <c r="C1633" s="86">
        <v>45590.458923611099</v>
      </c>
      <c r="D1633" s="93" t="s">
        <v>1058</v>
      </c>
      <c r="E1633" s="3" t="b">
        <f>ISNUMBER(MATCH(Table1[[#This Row],[Email]],Attendance[Email],0))</f>
        <v>1</v>
      </c>
      <c r="F1633" s="3">
        <f t="shared" si="1830"/>
        <v>45590.792256944434</v>
      </c>
      <c r="G1633" s="21">
        <f>DAY(Table1[[#This Row],[Actual Time]])</f>
        <v>25</v>
      </c>
      <c r="H1633">
        <f>MONTH(Table1[[#This Row],[Actual Time]])</f>
        <v>10</v>
      </c>
      <c r="I1633">
        <f>YEAR(Table1[[#This Row],[Actual Time]])</f>
        <v>2024</v>
      </c>
      <c r="J1633" t="str">
        <f t="shared" si="1831"/>
        <v>25/10/2024</v>
      </c>
      <c r="K1633" s="3" t="str">
        <f t="shared" si="1832"/>
        <v>0</v>
      </c>
      <c r="L1633" t="str">
        <f t="shared" si="1833"/>
        <v>0</v>
      </c>
      <c r="M1633" t="str">
        <f t="shared" si="1834"/>
        <v>0</v>
      </c>
      <c r="N1633" t="str">
        <f t="shared" si="1835"/>
        <v>0</v>
      </c>
      <c r="O1633" t="str">
        <f t="shared" si="1836"/>
        <v>0</v>
      </c>
      <c r="P1633" t="str">
        <f t="shared" si="1837"/>
        <v>0</v>
      </c>
      <c r="Q1633" t="str">
        <f t="shared" si="1838"/>
        <v>0</v>
      </c>
      <c r="R1633" t="str">
        <f t="shared" si="1839"/>
        <v>0</v>
      </c>
      <c r="S1633" t="str">
        <f t="shared" si="1840"/>
        <v>0</v>
      </c>
      <c r="T1633" t="str">
        <f t="shared" si="1841"/>
        <v>0</v>
      </c>
      <c r="U1633" t="str">
        <f t="shared" si="1842"/>
        <v>0</v>
      </c>
      <c r="V1633" t="str">
        <f t="shared" si="1843"/>
        <v>0</v>
      </c>
      <c r="W1633" t="str">
        <f t="shared" si="1844"/>
        <v>0</v>
      </c>
      <c r="X1633" t="str">
        <f t="shared" si="1845"/>
        <v>0</v>
      </c>
      <c r="Y1633" t="str">
        <f t="shared" si="1846"/>
        <v>0</v>
      </c>
      <c r="Z1633" t="str">
        <f t="shared" si="1847"/>
        <v>0</v>
      </c>
      <c r="AA1633" t="str">
        <f t="shared" si="1848"/>
        <v>0</v>
      </c>
      <c r="AB1633" s="3" t="str">
        <f t="shared" si="1849"/>
        <v>0</v>
      </c>
      <c r="AC1633" t="str">
        <f t="shared" si="1850"/>
        <v>0</v>
      </c>
      <c r="AD1633" t="str">
        <f t="shared" si="1851"/>
        <v>0</v>
      </c>
      <c r="AE1633" t="str">
        <f t="shared" si="1852"/>
        <v>0</v>
      </c>
      <c r="AF1633" t="str">
        <f t="shared" si="1853"/>
        <v>0</v>
      </c>
      <c r="AG1633" t="str">
        <f t="shared" si="1854"/>
        <v>0</v>
      </c>
      <c r="AH1633" t="str">
        <f t="shared" si="1855"/>
        <v>0</v>
      </c>
      <c r="AI1633" t="str">
        <f t="shared" si="1856"/>
        <v>1</v>
      </c>
      <c r="AJ1633" t="str">
        <f t="shared" si="1857"/>
        <v>0</v>
      </c>
      <c r="AK1633" t="str">
        <f t="shared" si="1858"/>
        <v>0</v>
      </c>
      <c r="AL1633" t="str">
        <f t="shared" si="1859"/>
        <v>0</v>
      </c>
      <c r="AM1633" t="str">
        <f t="shared" si="1860"/>
        <v>0</v>
      </c>
      <c r="AN1633" t="str">
        <f t="shared" si="1861"/>
        <v>0</v>
      </c>
      <c r="AO1633" t="str">
        <f t="shared" si="1862"/>
        <v>0</v>
      </c>
      <c r="AP1633" t="str">
        <f t="shared" si="1863"/>
        <v>0</v>
      </c>
      <c r="AQ1633" t="str">
        <f t="shared" si="1864"/>
        <v>0</v>
      </c>
      <c r="AR1633" t="str">
        <f t="shared" si="1865"/>
        <v>0</v>
      </c>
      <c r="AS1633" t="str">
        <f t="shared" si="1866"/>
        <v>0</v>
      </c>
      <c r="AT1633" t="str">
        <f t="shared" si="1867"/>
        <v>0</v>
      </c>
      <c r="AU1633" t="str">
        <f t="shared" si="1868"/>
        <v>0</v>
      </c>
      <c r="AV1633" t="str">
        <f t="shared" si="1869"/>
        <v>0</v>
      </c>
      <c r="AW1633" t="str">
        <f t="shared" si="1870"/>
        <v>0</v>
      </c>
      <c r="AX1633" t="str">
        <f t="shared" si="1871"/>
        <v>0</v>
      </c>
      <c r="AY1633" t="str">
        <f t="shared" si="1872"/>
        <v>0</v>
      </c>
      <c r="AZ1633" s="22"/>
    </row>
    <row r="1634" spans="1:52" ht="15" customHeight="1">
      <c r="A1634" s="25" t="s">
        <v>196</v>
      </c>
      <c r="B1634" s="92" t="str">
        <f t="shared" ref="B1634:B1665" si="1873">LEFT($A1634,8)</f>
        <v>2402623I</v>
      </c>
      <c r="C1634" s="86">
        <v>45589.666666666701</v>
      </c>
      <c r="D1634" s="93" t="s">
        <v>1058</v>
      </c>
      <c r="E1634" s="3" t="b">
        <f>ISNUMBER(MATCH(Table1[[#This Row],[Email]],Attendance[Email],0))</f>
        <v>1</v>
      </c>
      <c r="F1634" s="3">
        <f t="shared" ref="F1634:F1665" si="1874">$C1634+(8/24)</f>
        <v>45590.000000000036</v>
      </c>
      <c r="G1634" s="21">
        <f>DAY(Table1[[#This Row],[Actual Time]])</f>
        <v>25</v>
      </c>
      <c r="H1634">
        <f>MONTH(Table1[[#This Row],[Actual Time]])</f>
        <v>10</v>
      </c>
      <c r="I1634">
        <f>YEAR(Table1[[#This Row],[Actual Time]])</f>
        <v>2024</v>
      </c>
      <c r="J1634" t="str">
        <f t="shared" ref="J1634:J1665" si="1875">G1634&amp;"/"&amp;H1634&amp;"/"&amp;I1634</f>
        <v>25/10/2024</v>
      </c>
      <c r="K1634" s="3" t="str">
        <f t="shared" ref="K1634:T1643" si="1876">IF(K$1=$J1634,"1","0")</f>
        <v>0</v>
      </c>
      <c r="L1634" t="str">
        <f t="shared" si="1876"/>
        <v>0</v>
      </c>
      <c r="M1634" t="str">
        <f t="shared" si="1876"/>
        <v>0</v>
      </c>
      <c r="N1634" t="str">
        <f t="shared" si="1876"/>
        <v>0</v>
      </c>
      <c r="O1634" t="str">
        <f t="shared" si="1876"/>
        <v>0</v>
      </c>
      <c r="P1634" t="str">
        <f t="shared" si="1876"/>
        <v>0</v>
      </c>
      <c r="Q1634" t="str">
        <f t="shared" si="1876"/>
        <v>0</v>
      </c>
      <c r="R1634" t="str">
        <f t="shared" si="1876"/>
        <v>0</v>
      </c>
      <c r="S1634" t="str">
        <f t="shared" si="1876"/>
        <v>0</v>
      </c>
      <c r="T1634" t="str">
        <f t="shared" si="1876"/>
        <v>0</v>
      </c>
      <c r="U1634" t="str">
        <f t="shared" ref="U1634:AD1643" si="1877">IF(U$1=$J1634,"1","0")</f>
        <v>0</v>
      </c>
      <c r="V1634" t="str">
        <f t="shared" si="1877"/>
        <v>0</v>
      </c>
      <c r="W1634" t="str">
        <f t="shared" si="1877"/>
        <v>0</v>
      </c>
      <c r="X1634" t="str">
        <f t="shared" si="1877"/>
        <v>0</v>
      </c>
      <c r="Y1634" t="str">
        <f t="shared" si="1877"/>
        <v>0</v>
      </c>
      <c r="Z1634" t="str">
        <f t="shared" si="1877"/>
        <v>0</v>
      </c>
      <c r="AA1634" t="str">
        <f t="shared" si="1877"/>
        <v>0</v>
      </c>
      <c r="AB1634" s="3" t="str">
        <f t="shared" si="1877"/>
        <v>0</v>
      </c>
      <c r="AC1634" t="str">
        <f t="shared" si="1877"/>
        <v>0</v>
      </c>
      <c r="AD1634" t="str">
        <f t="shared" si="1877"/>
        <v>0</v>
      </c>
      <c r="AE1634" t="str">
        <f t="shared" ref="AE1634:AN1643" si="1878">IF(AE$1=$J1634,"1","0")</f>
        <v>0</v>
      </c>
      <c r="AF1634" t="str">
        <f t="shared" si="1878"/>
        <v>0</v>
      </c>
      <c r="AG1634" t="str">
        <f t="shared" si="1878"/>
        <v>0</v>
      </c>
      <c r="AH1634" t="str">
        <f t="shared" si="1878"/>
        <v>0</v>
      </c>
      <c r="AI1634" t="str">
        <f t="shared" si="1878"/>
        <v>1</v>
      </c>
      <c r="AJ1634" t="str">
        <f t="shared" si="1878"/>
        <v>0</v>
      </c>
      <c r="AK1634" t="str">
        <f t="shared" si="1878"/>
        <v>0</v>
      </c>
      <c r="AL1634" t="str">
        <f t="shared" si="1878"/>
        <v>0</v>
      </c>
      <c r="AM1634" t="str">
        <f t="shared" si="1878"/>
        <v>0</v>
      </c>
      <c r="AN1634" t="str">
        <f t="shared" si="1878"/>
        <v>0</v>
      </c>
      <c r="AO1634" t="str">
        <f t="shared" ref="AO1634:AY1643" si="1879">IF(AO$1=$J1634,"1","0")</f>
        <v>0</v>
      </c>
      <c r="AP1634" t="str">
        <f t="shared" si="1879"/>
        <v>0</v>
      </c>
      <c r="AQ1634" t="str">
        <f t="shared" si="1879"/>
        <v>0</v>
      </c>
      <c r="AR1634" t="str">
        <f t="shared" si="1879"/>
        <v>0</v>
      </c>
      <c r="AS1634" t="str">
        <f t="shared" si="1879"/>
        <v>0</v>
      </c>
      <c r="AT1634" t="str">
        <f t="shared" si="1879"/>
        <v>0</v>
      </c>
      <c r="AU1634" t="str">
        <f t="shared" si="1879"/>
        <v>0</v>
      </c>
      <c r="AV1634" t="str">
        <f t="shared" si="1879"/>
        <v>0</v>
      </c>
      <c r="AW1634" t="str">
        <f t="shared" si="1879"/>
        <v>0</v>
      </c>
      <c r="AX1634" t="str">
        <f t="shared" si="1879"/>
        <v>0</v>
      </c>
      <c r="AY1634" t="str">
        <f t="shared" si="1879"/>
        <v>0</v>
      </c>
      <c r="AZ1634" s="22" t="s">
        <v>1208</v>
      </c>
    </row>
    <row r="1635" spans="1:52" ht="15" customHeight="1">
      <c r="A1635" s="25" t="s">
        <v>176</v>
      </c>
      <c r="B1635" s="92" t="str">
        <f t="shared" si="1873"/>
        <v>2400652J</v>
      </c>
      <c r="C1635" s="86">
        <v>45589.666666666701</v>
      </c>
      <c r="D1635" s="93" t="s">
        <v>1209</v>
      </c>
      <c r="E1635" s="3" t="b">
        <f>ISNUMBER(MATCH(Table1[[#This Row],[Email]],Attendance[Email],0))</f>
        <v>1</v>
      </c>
      <c r="F1635" s="3">
        <f t="shared" si="1874"/>
        <v>45590.000000000036</v>
      </c>
      <c r="G1635" s="21">
        <f>DAY(Table1[[#This Row],[Actual Time]])</f>
        <v>25</v>
      </c>
      <c r="H1635">
        <f>MONTH(Table1[[#This Row],[Actual Time]])</f>
        <v>10</v>
      </c>
      <c r="I1635">
        <f>YEAR(Table1[[#This Row],[Actual Time]])</f>
        <v>2024</v>
      </c>
      <c r="J1635" t="str">
        <f t="shared" si="1875"/>
        <v>25/10/2024</v>
      </c>
      <c r="K1635" s="3" t="str">
        <f t="shared" si="1876"/>
        <v>0</v>
      </c>
      <c r="L1635" t="str">
        <f t="shared" si="1876"/>
        <v>0</v>
      </c>
      <c r="M1635" t="str">
        <f t="shared" si="1876"/>
        <v>0</v>
      </c>
      <c r="N1635" t="str">
        <f t="shared" si="1876"/>
        <v>0</v>
      </c>
      <c r="O1635" t="str">
        <f t="shared" si="1876"/>
        <v>0</v>
      </c>
      <c r="P1635" t="str">
        <f t="shared" si="1876"/>
        <v>0</v>
      </c>
      <c r="Q1635" t="str">
        <f t="shared" si="1876"/>
        <v>0</v>
      </c>
      <c r="R1635" t="str">
        <f t="shared" si="1876"/>
        <v>0</v>
      </c>
      <c r="S1635" t="str">
        <f t="shared" si="1876"/>
        <v>0</v>
      </c>
      <c r="T1635" t="str">
        <f t="shared" si="1876"/>
        <v>0</v>
      </c>
      <c r="U1635" t="str">
        <f t="shared" si="1877"/>
        <v>0</v>
      </c>
      <c r="V1635" t="str">
        <f t="shared" si="1877"/>
        <v>0</v>
      </c>
      <c r="W1635" t="str">
        <f t="shared" si="1877"/>
        <v>0</v>
      </c>
      <c r="X1635" t="str">
        <f t="shared" si="1877"/>
        <v>0</v>
      </c>
      <c r="Y1635" t="str">
        <f t="shared" si="1877"/>
        <v>0</v>
      </c>
      <c r="Z1635" t="str">
        <f t="shared" si="1877"/>
        <v>0</v>
      </c>
      <c r="AA1635" t="str">
        <f t="shared" si="1877"/>
        <v>0</v>
      </c>
      <c r="AB1635" s="3" t="str">
        <f t="shared" si="1877"/>
        <v>0</v>
      </c>
      <c r="AC1635" t="str">
        <f t="shared" si="1877"/>
        <v>0</v>
      </c>
      <c r="AD1635" t="str">
        <f t="shared" si="1877"/>
        <v>0</v>
      </c>
      <c r="AE1635" t="str">
        <f t="shared" si="1878"/>
        <v>0</v>
      </c>
      <c r="AF1635" t="str">
        <f t="shared" si="1878"/>
        <v>0</v>
      </c>
      <c r="AG1635" t="str">
        <f t="shared" si="1878"/>
        <v>0</v>
      </c>
      <c r="AH1635" t="str">
        <f t="shared" si="1878"/>
        <v>0</v>
      </c>
      <c r="AI1635" t="str">
        <f t="shared" si="1878"/>
        <v>1</v>
      </c>
      <c r="AJ1635" t="str">
        <f t="shared" si="1878"/>
        <v>0</v>
      </c>
      <c r="AK1635" t="str">
        <f t="shared" si="1878"/>
        <v>0</v>
      </c>
      <c r="AL1635" t="str">
        <f t="shared" si="1878"/>
        <v>0</v>
      </c>
      <c r="AM1635" t="str">
        <f t="shared" si="1878"/>
        <v>0</v>
      </c>
      <c r="AN1635" t="str">
        <f t="shared" si="1878"/>
        <v>0</v>
      </c>
      <c r="AO1635" t="str">
        <f t="shared" si="1879"/>
        <v>0</v>
      </c>
      <c r="AP1635" t="str">
        <f t="shared" si="1879"/>
        <v>0</v>
      </c>
      <c r="AQ1635" t="str">
        <f t="shared" si="1879"/>
        <v>0</v>
      </c>
      <c r="AR1635" t="str">
        <f t="shared" si="1879"/>
        <v>0</v>
      </c>
      <c r="AS1635" t="str">
        <f t="shared" si="1879"/>
        <v>0</v>
      </c>
      <c r="AT1635" t="str">
        <f t="shared" si="1879"/>
        <v>0</v>
      </c>
      <c r="AU1635" t="str">
        <f t="shared" si="1879"/>
        <v>0</v>
      </c>
      <c r="AV1635" t="str">
        <f t="shared" si="1879"/>
        <v>0</v>
      </c>
      <c r="AW1635" t="str">
        <f t="shared" si="1879"/>
        <v>0</v>
      </c>
      <c r="AX1635" t="str">
        <f t="shared" si="1879"/>
        <v>0</v>
      </c>
      <c r="AY1635" t="str">
        <f t="shared" si="1879"/>
        <v>0</v>
      </c>
      <c r="AZ1635" s="22" t="s">
        <v>1210</v>
      </c>
    </row>
    <row r="1636" spans="1:52" ht="15" customHeight="1">
      <c r="A1636" s="25" t="s">
        <v>144</v>
      </c>
      <c r="B1636" s="92" t="str">
        <f t="shared" si="1873"/>
        <v>2401814E</v>
      </c>
      <c r="C1636" s="86">
        <v>45589.666666666701</v>
      </c>
      <c r="D1636" s="93" t="s">
        <v>1211</v>
      </c>
      <c r="E1636" s="3" t="b">
        <f>ISNUMBER(MATCH(Table1[[#This Row],[Email]],Attendance[Email],0))</f>
        <v>1</v>
      </c>
      <c r="F1636" s="3">
        <f t="shared" si="1874"/>
        <v>45590.000000000036</v>
      </c>
      <c r="G1636" s="21">
        <f>DAY(Table1[[#This Row],[Actual Time]])</f>
        <v>25</v>
      </c>
      <c r="H1636">
        <f>MONTH(Table1[[#This Row],[Actual Time]])</f>
        <v>10</v>
      </c>
      <c r="I1636">
        <f>YEAR(Table1[[#This Row],[Actual Time]])</f>
        <v>2024</v>
      </c>
      <c r="J1636" t="str">
        <f t="shared" si="1875"/>
        <v>25/10/2024</v>
      </c>
      <c r="K1636" s="3" t="str">
        <f t="shared" si="1876"/>
        <v>0</v>
      </c>
      <c r="L1636" t="str">
        <f t="shared" si="1876"/>
        <v>0</v>
      </c>
      <c r="M1636" t="str">
        <f t="shared" si="1876"/>
        <v>0</v>
      </c>
      <c r="N1636" t="str">
        <f t="shared" si="1876"/>
        <v>0</v>
      </c>
      <c r="O1636" t="str">
        <f t="shared" si="1876"/>
        <v>0</v>
      </c>
      <c r="P1636" t="str">
        <f t="shared" si="1876"/>
        <v>0</v>
      </c>
      <c r="Q1636" t="str">
        <f t="shared" si="1876"/>
        <v>0</v>
      </c>
      <c r="R1636" t="str">
        <f t="shared" si="1876"/>
        <v>0</v>
      </c>
      <c r="S1636" t="str">
        <f t="shared" si="1876"/>
        <v>0</v>
      </c>
      <c r="T1636" t="str">
        <f t="shared" si="1876"/>
        <v>0</v>
      </c>
      <c r="U1636" t="str">
        <f t="shared" si="1877"/>
        <v>0</v>
      </c>
      <c r="V1636" t="str">
        <f t="shared" si="1877"/>
        <v>0</v>
      </c>
      <c r="W1636" t="str">
        <f t="shared" si="1877"/>
        <v>0</v>
      </c>
      <c r="X1636" t="str">
        <f t="shared" si="1877"/>
        <v>0</v>
      </c>
      <c r="Y1636" t="str">
        <f t="shared" si="1877"/>
        <v>0</v>
      </c>
      <c r="Z1636" t="str">
        <f t="shared" si="1877"/>
        <v>0</v>
      </c>
      <c r="AA1636" t="str">
        <f t="shared" si="1877"/>
        <v>0</v>
      </c>
      <c r="AB1636" s="3" t="str">
        <f t="shared" si="1877"/>
        <v>0</v>
      </c>
      <c r="AC1636" t="str">
        <f t="shared" si="1877"/>
        <v>0</v>
      </c>
      <c r="AD1636" t="str">
        <f t="shared" si="1877"/>
        <v>0</v>
      </c>
      <c r="AE1636" t="str">
        <f t="shared" si="1878"/>
        <v>0</v>
      </c>
      <c r="AF1636" t="str">
        <f t="shared" si="1878"/>
        <v>0</v>
      </c>
      <c r="AG1636" t="str">
        <f t="shared" si="1878"/>
        <v>0</v>
      </c>
      <c r="AH1636" t="str">
        <f t="shared" si="1878"/>
        <v>0</v>
      </c>
      <c r="AI1636" t="str">
        <f t="shared" si="1878"/>
        <v>1</v>
      </c>
      <c r="AJ1636" t="str">
        <f t="shared" si="1878"/>
        <v>0</v>
      </c>
      <c r="AK1636" t="str">
        <f t="shared" si="1878"/>
        <v>0</v>
      </c>
      <c r="AL1636" t="str">
        <f t="shared" si="1878"/>
        <v>0</v>
      </c>
      <c r="AM1636" t="str">
        <f t="shared" si="1878"/>
        <v>0</v>
      </c>
      <c r="AN1636" t="str">
        <f t="shared" si="1878"/>
        <v>0</v>
      </c>
      <c r="AO1636" t="str">
        <f t="shared" si="1879"/>
        <v>0</v>
      </c>
      <c r="AP1636" t="str">
        <f t="shared" si="1879"/>
        <v>0</v>
      </c>
      <c r="AQ1636" t="str">
        <f t="shared" si="1879"/>
        <v>0</v>
      </c>
      <c r="AR1636" t="str">
        <f t="shared" si="1879"/>
        <v>0</v>
      </c>
      <c r="AS1636" t="str">
        <f t="shared" si="1879"/>
        <v>0</v>
      </c>
      <c r="AT1636" t="str">
        <f t="shared" si="1879"/>
        <v>0</v>
      </c>
      <c r="AU1636" t="str">
        <f t="shared" si="1879"/>
        <v>0</v>
      </c>
      <c r="AV1636" t="str">
        <f t="shared" si="1879"/>
        <v>0</v>
      </c>
      <c r="AW1636" t="str">
        <f t="shared" si="1879"/>
        <v>0</v>
      </c>
      <c r="AX1636" t="str">
        <f t="shared" si="1879"/>
        <v>0</v>
      </c>
      <c r="AY1636" t="str">
        <f t="shared" si="1879"/>
        <v>0</v>
      </c>
      <c r="AZ1636" s="22" t="s">
        <v>1212</v>
      </c>
    </row>
    <row r="1637" spans="1:52" ht="15" customHeight="1">
      <c r="A1637" s="25" t="s">
        <v>176</v>
      </c>
      <c r="B1637" s="92" t="str">
        <f t="shared" si="1873"/>
        <v>2400652J</v>
      </c>
      <c r="C1637" s="86">
        <v>45589.666666666701</v>
      </c>
      <c r="D1637" s="93" t="s">
        <v>1209</v>
      </c>
      <c r="E1637" s="3" t="b">
        <f>ISNUMBER(MATCH(Table1[[#This Row],[Email]],Attendance[Email],0))</f>
        <v>1</v>
      </c>
      <c r="F1637" s="3">
        <f t="shared" si="1874"/>
        <v>45590.000000000036</v>
      </c>
      <c r="G1637" s="21">
        <f>DAY(Table1[[#This Row],[Actual Time]])</f>
        <v>25</v>
      </c>
      <c r="H1637">
        <f>MONTH(Table1[[#This Row],[Actual Time]])</f>
        <v>10</v>
      </c>
      <c r="I1637">
        <f>YEAR(Table1[[#This Row],[Actual Time]])</f>
        <v>2024</v>
      </c>
      <c r="J1637" t="str">
        <f t="shared" si="1875"/>
        <v>25/10/2024</v>
      </c>
      <c r="K1637" s="3" t="str">
        <f t="shared" si="1876"/>
        <v>0</v>
      </c>
      <c r="L1637" t="str">
        <f t="shared" si="1876"/>
        <v>0</v>
      </c>
      <c r="M1637" t="str">
        <f t="shared" si="1876"/>
        <v>0</v>
      </c>
      <c r="N1637" t="str">
        <f t="shared" si="1876"/>
        <v>0</v>
      </c>
      <c r="O1637" t="str">
        <f t="shared" si="1876"/>
        <v>0</v>
      </c>
      <c r="P1637" t="str">
        <f t="shared" si="1876"/>
        <v>0</v>
      </c>
      <c r="Q1637" t="str">
        <f t="shared" si="1876"/>
        <v>0</v>
      </c>
      <c r="R1637" t="str">
        <f t="shared" si="1876"/>
        <v>0</v>
      </c>
      <c r="S1637" t="str">
        <f t="shared" si="1876"/>
        <v>0</v>
      </c>
      <c r="T1637" t="str">
        <f t="shared" si="1876"/>
        <v>0</v>
      </c>
      <c r="U1637" t="str">
        <f t="shared" si="1877"/>
        <v>0</v>
      </c>
      <c r="V1637" t="str">
        <f t="shared" si="1877"/>
        <v>0</v>
      </c>
      <c r="W1637" t="str">
        <f t="shared" si="1877"/>
        <v>0</v>
      </c>
      <c r="X1637" t="str">
        <f t="shared" si="1877"/>
        <v>0</v>
      </c>
      <c r="Y1637" t="str">
        <f t="shared" si="1877"/>
        <v>0</v>
      </c>
      <c r="Z1637" t="str">
        <f t="shared" si="1877"/>
        <v>0</v>
      </c>
      <c r="AA1637" t="str">
        <f t="shared" si="1877"/>
        <v>0</v>
      </c>
      <c r="AB1637" s="3" t="str">
        <f t="shared" si="1877"/>
        <v>0</v>
      </c>
      <c r="AC1637" t="str">
        <f t="shared" si="1877"/>
        <v>0</v>
      </c>
      <c r="AD1637" t="str">
        <f t="shared" si="1877"/>
        <v>0</v>
      </c>
      <c r="AE1637" t="str">
        <f t="shared" si="1878"/>
        <v>0</v>
      </c>
      <c r="AF1637" t="str">
        <f t="shared" si="1878"/>
        <v>0</v>
      </c>
      <c r="AG1637" t="str">
        <f t="shared" si="1878"/>
        <v>0</v>
      </c>
      <c r="AH1637" t="str">
        <f t="shared" si="1878"/>
        <v>0</v>
      </c>
      <c r="AI1637" t="str">
        <f t="shared" si="1878"/>
        <v>1</v>
      </c>
      <c r="AJ1637" t="str">
        <f t="shared" si="1878"/>
        <v>0</v>
      </c>
      <c r="AK1637" t="str">
        <f t="shared" si="1878"/>
        <v>0</v>
      </c>
      <c r="AL1637" t="str">
        <f t="shared" si="1878"/>
        <v>0</v>
      </c>
      <c r="AM1637" t="str">
        <f t="shared" si="1878"/>
        <v>0</v>
      </c>
      <c r="AN1637" t="str">
        <f t="shared" si="1878"/>
        <v>0</v>
      </c>
      <c r="AO1637" t="str">
        <f t="shared" si="1879"/>
        <v>0</v>
      </c>
      <c r="AP1637" t="str">
        <f t="shared" si="1879"/>
        <v>0</v>
      </c>
      <c r="AQ1637" t="str">
        <f t="shared" si="1879"/>
        <v>0</v>
      </c>
      <c r="AR1637" t="str">
        <f t="shared" si="1879"/>
        <v>0</v>
      </c>
      <c r="AS1637" t="str">
        <f t="shared" si="1879"/>
        <v>0</v>
      </c>
      <c r="AT1637" t="str">
        <f t="shared" si="1879"/>
        <v>0</v>
      </c>
      <c r="AU1637" t="str">
        <f t="shared" si="1879"/>
        <v>0</v>
      </c>
      <c r="AV1637" t="str">
        <f t="shared" si="1879"/>
        <v>0</v>
      </c>
      <c r="AW1637" t="str">
        <f t="shared" si="1879"/>
        <v>0</v>
      </c>
      <c r="AX1637" t="str">
        <f t="shared" si="1879"/>
        <v>0</v>
      </c>
      <c r="AY1637" t="str">
        <f t="shared" si="1879"/>
        <v>0</v>
      </c>
      <c r="AZ1637" s="22" t="s">
        <v>1213</v>
      </c>
    </row>
    <row r="1638" spans="1:52" ht="15" customHeight="1">
      <c r="A1638" s="25" t="s">
        <v>591</v>
      </c>
      <c r="B1638" s="92" t="str">
        <f t="shared" si="1873"/>
        <v>2401267F</v>
      </c>
      <c r="C1638" s="86">
        <v>45589.666666666701</v>
      </c>
      <c r="D1638" s="93" t="s">
        <v>1080</v>
      </c>
      <c r="E1638" s="3" t="b">
        <f>ISNUMBER(MATCH(Table1[[#This Row],[Email]],Attendance[Email],0))</f>
        <v>1</v>
      </c>
      <c r="F1638" s="3">
        <f t="shared" si="1874"/>
        <v>45590.000000000036</v>
      </c>
      <c r="G1638" s="21">
        <f>DAY(Table1[[#This Row],[Actual Time]])</f>
        <v>25</v>
      </c>
      <c r="H1638">
        <f>MONTH(Table1[[#This Row],[Actual Time]])</f>
        <v>10</v>
      </c>
      <c r="I1638">
        <f>YEAR(Table1[[#This Row],[Actual Time]])</f>
        <v>2024</v>
      </c>
      <c r="J1638" t="str">
        <f t="shared" si="1875"/>
        <v>25/10/2024</v>
      </c>
      <c r="K1638" s="3" t="str">
        <f t="shared" si="1876"/>
        <v>0</v>
      </c>
      <c r="L1638" t="str">
        <f t="shared" si="1876"/>
        <v>0</v>
      </c>
      <c r="M1638" t="str">
        <f t="shared" si="1876"/>
        <v>0</v>
      </c>
      <c r="N1638" t="str">
        <f t="shared" si="1876"/>
        <v>0</v>
      </c>
      <c r="O1638" t="str">
        <f t="shared" si="1876"/>
        <v>0</v>
      </c>
      <c r="P1638" t="str">
        <f t="shared" si="1876"/>
        <v>0</v>
      </c>
      <c r="Q1638" t="str">
        <f t="shared" si="1876"/>
        <v>0</v>
      </c>
      <c r="R1638" t="str">
        <f t="shared" si="1876"/>
        <v>0</v>
      </c>
      <c r="S1638" t="str">
        <f t="shared" si="1876"/>
        <v>0</v>
      </c>
      <c r="T1638" t="str">
        <f t="shared" si="1876"/>
        <v>0</v>
      </c>
      <c r="U1638" t="str">
        <f t="shared" si="1877"/>
        <v>0</v>
      </c>
      <c r="V1638" t="str">
        <f t="shared" si="1877"/>
        <v>0</v>
      </c>
      <c r="W1638" t="str">
        <f t="shared" si="1877"/>
        <v>0</v>
      </c>
      <c r="X1638" t="str">
        <f t="shared" si="1877"/>
        <v>0</v>
      </c>
      <c r="Y1638" t="str">
        <f t="shared" si="1877"/>
        <v>0</v>
      </c>
      <c r="Z1638" t="str">
        <f t="shared" si="1877"/>
        <v>0</v>
      </c>
      <c r="AA1638" t="str">
        <f t="shared" si="1877"/>
        <v>0</v>
      </c>
      <c r="AB1638" s="3" t="str">
        <f t="shared" si="1877"/>
        <v>0</v>
      </c>
      <c r="AC1638" t="str">
        <f t="shared" si="1877"/>
        <v>0</v>
      </c>
      <c r="AD1638" t="str">
        <f t="shared" si="1877"/>
        <v>0</v>
      </c>
      <c r="AE1638" t="str">
        <f t="shared" si="1878"/>
        <v>0</v>
      </c>
      <c r="AF1638" t="str">
        <f t="shared" si="1878"/>
        <v>0</v>
      </c>
      <c r="AG1638" t="str">
        <f t="shared" si="1878"/>
        <v>0</v>
      </c>
      <c r="AH1638" t="str">
        <f t="shared" si="1878"/>
        <v>0</v>
      </c>
      <c r="AI1638" t="str">
        <f t="shared" si="1878"/>
        <v>1</v>
      </c>
      <c r="AJ1638" t="str">
        <f t="shared" si="1878"/>
        <v>0</v>
      </c>
      <c r="AK1638" t="str">
        <f t="shared" si="1878"/>
        <v>0</v>
      </c>
      <c r="AL1638" t="str">
        <f t="shared" si="1878"/>
        <v>0</v>
      </c>
      <c r="AM1638" t="str">
        <f t="shared" si="1878"/>
        <v>0</v>
      </c>
      <c r="AN1638" t="str">
        <f t="shared" si="1878"/>
        <v>0</v>
      </c>
      <c r="AO1638" t="str">
        <f t="shared" si="1879"/>
        <v>0</v>
      </c>
      <c r="AP1638" t="str">
        <f t="shared" si="1879"/>
        <v>0</v>
      </c>
      <c r="AQ1638" t="str">
        <f t="shared" si="1879"/>
        <v>0</v>
      </c>
      <c r="AR1638" t="str">
        <f t="shared" si="1879"/>
        <v>0</v>
      </c>
      <c r="AS1638" t="str">
        <f t="shared" si="1879"/>
        <v>0</v>
      </c>
      <c r="AT1638" t="str">
        <f t="shared" si="1879"/>
        <v>0</v>
      </c>
      <c r="AU1638" t="str">
        <f t="shared" si="1879"/>
        <v>0</v>
      </c>
      <c r="AV1638" t="str">
        <f t="shared" si="1879"/>
        <v>0</v>
      </c>
      <c r="AW1638" t="str">
        <f t="shared" si="1879"/>
        <v>0</v>
      </c>
      <c r="AX1638" t="str">
        <f t="shared" si="1879"/>
        <v>0</v>
      </c>
      <c r="AY1638" t="str">
        <f t="shared" si="1879"/>
        <v>0</v>
      </c>
      <c r="AZ1638" s="22" t="s">
        <v>1214</v>
      </c>
    </row>
    <row r="1639" spans="1:52" ht="15" customHeight="1">
      <c r="A1639" s="25" t="s">
        <v>206</v>
      </c>
      <c r="B1639" s="92" t="str">
        <f t="shared" si="1873"/>
        <v>2403954G</v>
      </c>
      <c r="C1639" s="86">
        <v>45590.487280092602</v>
      </c>
      <c r="D1639" s="93" t="s">
        <v>1215</v>
      </c>
      <c r="E1639" s="3" t="b">
        <f>ISNUMBER(MATCH(Table1[[#This Row],[Email]],Attendance[Email],0))</f>
        <v>1</v>
      </c>
      <c r="F1639" s="3">
        <f t="shared" si="1874"/>
        <v>45590.820613425938</v>
      </c>
      <c r="G1639" s="21">
        <f>DAY(Table1[[#This Row],[Actual Time]])</f>
        <v>25</v>
      </c>
      <c r="H1639">
        <f>MONTH(Table1[[#This Row],[Actual Time]])</f>
        <v>10</v>
      </c>
      <c r="I1639">
        <f>YEAR(Table1[[#This Row],[Actual Time]])</f>
        <v>2024</v>
      </c>
      <c r="J1639" t="str">
        <f t="shared" si="1875"/>
        <v>25/10/2024</v>
      </c>
      <c r="K1639" s="3" t="str">
        <f t="shared" si="1876"/>
        <v>0</v>
      </c>
      <c r="L1639" t="str">
        <f t="shared" si="1876"/>
        <v>0</v>
      </c>
      <c r="M1639" t="str">
        <f t="shared" si="1876"/>
        <v>0</v>
      </c>
      <c r="N1639" t="str">
        <f t="shared" si="1876"/>
        <v>0</v>
      </c>
      <c r="O1639" t="str">
        <f t="shared" si="1876"/>
        <v>0</v>
      </c>
      <c r="P1639" t="str">
        <f t="shared" si="1876"/>
        <v>0</v>
      </c>
      <c r="Q1639" t="str">
        <f t="shared" si="1876"/>
        <v>0</v>
      </c>
      <c r="R1639" t="str">
        <f t="shared" si="1876"/>
        <v>0</v>
      </c>
      <c r="S1639" t="str">
        <f t="shared" si="1876"/>
        <v>0</v>
      </c>
      <c r="T1639" t="str">
        <f t="shared" si="1876"/>
        <v>0</v>
      </c>
      <c r="U1639" t="str">
        <f t="shared" si="1877"/>
        <v>0</v>
      </c>
      <c r="V1639" t="str">
        <f t="shared" si="1877"/>
        <v>0</v>
      </c>
      <c r="W1639" t="str">
        <f t="shared" si="1877"/>
        <v>0</v>
      </c>
      <c r="X1639" t="str">
        <f t="shared" si="1877"/>
        <v>0</v>
      </c>
      <c r="Y1639" t="str">
        <f t="shared" si="1877"/>
        <v>0</v>
      </c>
      <c r="Z1639" t="str">
        <f t="shared" si="1877"/>
        <v>0</v>
      </c>
      <c r="AA1639" t="str">
        <f t="shared" si="1877"/>
        <v>0</v>
      </c>
      <c r="AB1639" s="3" t="str">
        <f t="shared" si="1877"/>
        <v>0</v>
      </c>
      <c r="AC1639" t="str">
        <f t="shared" si="1877"/>
        <v>0</v>
      </c>
      <c r="AD1639" t="str">
        <f t="shared" si="1877"/>
        <v>0</v>
      </c>
      <c r="AE1639" t="str">
        <f t="shared" si="1878"/>
        <v>0</v>
      </c>
      <c r="AF1639" t="str">
        <f t="shared" si="1878"/>
        <v>0</v>
      </c>
      <c r="AG1639" t="str">
        <f t="shared" si="1878"/>
        <v>0</v>
      </c>
      <c r="AH1639" t="str">
        <f t="shared" si="1878"/>
        <v>0</v>
      </c>
      <c r="AI1639" t="str">
        <f t="shared" si="1878"/>
        <v>1</v>
      </c>
      <c r="AJ1639" t="str">
        <f t="shared" si="1878"/>
        <v>0</v>
      </c>
      <c r="AK1639" t="str">
        <f t="shared" si="1878"/>
        <v>0</v>
      </c>
      <c r="AL1639" t="str">
        <f t="shared" si="1878"/>
        <v>0</v>
      </c>
      <c r="AM1639" t="str">
        <f t="shared" si="1878"/>
        <v>0</v>
      </c>
      <c r="AN1639" t="str">
        <f t="shared" si="1878"/>
        <v>0</v>
      </c>
      <c r="AO1639" t="str">
        <f t="shared" si="1879"/>
        <v>0</v>
      </c>
      <c r="AP1639" t="str">
        <f t="shared" si="1879"/>
        <v>0</v>
      </c>
      <c r="AQ1639" t="str">
        <f t="shared" si="1879"/>
        <v>0</v>
      </c>
      <c r="AR1639" t="str">
        <f t="shared" si="1879"/>
        <v>0</v>
      </c>
      <c r="AS1639" t="str">
        <f t="shared" si="1879"/>
        <v>0</v>
      </c>
      <c r="AT1639" t="str">
        <f t="shared" si="1879"/>
        <v>0</v>
      </c>
      <c r="AU1639" t="str">
        <f t="shared" si="1879"/>
        <v>0</v>
      </c>
      <c r="AV1639" t="str">
        <f t="shared" si="1879"/>
        <v>0</v>
      </c>
      <c r="AW1639" t="str">
        <f t="shared" si="1879"/>
        <v>0</v>
      </c>
      <c r="AX1639" t="str">
        <f t="shared" si="1879"/>
        <v>0</v>
      </c>
      <c r="AY1639" t="str">
        <f t="shared" si="1879"/>
        <v>0</v>
      </c>
      <c r="AZ1639" s="22"/>
    </row>
    <row r="1640" spans="1:52" ht="15" customHeight="1">
      <c r="A1640" s="25" t="s">
        <v>463</v>
      </c>
      <c r="B1640" s="92" t="str">
        <f t="shared" si="1873"/>
        <v>2400496B</v>
      </c>
      <c r="C1640" s="86">
        <v>45589.666666666701</v>
      </c>
      <c r="D1640" s="93" t="s">
        <v>1072</v>
      </c>
      <c r="E1640" s="3" t="b">
        <f>ISNUMBER(MATCH(Table1[[#This Row],[Email]],Attendance[Email],0))</f>
        <v>1</v>
      </c>
      <c r="F1640" s="3">
        <f t="shared" si="1874"/>
        <v>45590.000000000036</v>
      </c>
      <c r="G1640" s="21">
        <f>DAY(Table1[[#This Row],[Actual Time]])</f>
        <v>25</v>
      </c>
      <c r="H1640">
        <f>MONTH(Table1[[#This Row],[Actual Time]])</f>
        <v>10</v>
      </c>
      <c r="I1640">
        <f>YEAR(Table1[[#This Row],[Actual Time]])</f>
        <v>2024</v>
      </c>
      <c r="J1640" t="str">
        <f t="shared" si="1875"/>
        <v>25/10/2024</v>
      </c>
      <c r="K1640" s="3" t="str">
        <f t="shared" si="1876"/>
        <v>0</v>
      </c>
      <c r="L1640" t="str">
        <f t="shared" si="1876"/>
        <v>0</v>
      </c>
      <c r="M1640" t="str">
        <f t="shared" si="1876"/>
        <v>0</v>
      </c>
      <c r="N1640" t="str">
        <f t="shared" si="1876"/>
        <v>0</v>
      </c>
      <c r="O1640" t="str">
        <f t="shared" si="1876"/>
        <v>0</v>
      </c>
      <c r="P1640" t="str">
        <f t="shared" si="1876"/>
        <v>0</v>
      </c>
      <c r="Q1640" t="str">
        <f t="shared" si="1876"/>
        <v>0</v>
      </c>
      <c r="R1640" t="str">
        <f t="shared" si="1876"/>
        <v>0</v>
      </c>
      <c r="S1640" t="str">
        <f t="shared" si="1876"/>
        <v>0</v>
      </c>
      <c r="T1640" t="str">
        <f t="shared" si="1876"/>
        <v>0</v>
      </c>
      <c r="U1640" t="str">
        <f t="shared" si="1877"/>
        <v>0</v>
      </c>
      <c r="V1640" t="str">
        <f t="shared" si="1877"/>
        <v>0</v>
      </c>
      <c r="W1640" t="str">
        <f t="shared" si="1877"/>
        <v>0</v>
      </c>
      <c r="X1640" t="str">
        <f t="shared" si="1877"/>
        <v>0</v>
      </c>
      <c r="Y1640" t="str">
        <f t="shared" si="1877"/>
        <v>0</v>
      </c>
      <c r="Z1640" t="str">
        <f t="shared" si="1877"/>
        <v>0</v>
      </c>
      <c r="AA1640" t="str">
        <f t="shared" si="1877"/>
        <v>0</v>
      </c>
      <c r="AB1640" s="3" t="str">
        <f t="shared" si="1877"/>
        <v>0</v>
      </c>
      <c r="AC1640" t="str">
        <f t="shared" si="1877"/>
        <v>0</v>
      </c>
      <c r="AD1640" t="str">
        <f t="shared" si="1877"/>
        <v>0</v>
      </c>
      <c r="AE1640" t="str">
        <f t="shared" si="1878"/>
        <v>0</v>
      </c>
      <c r="AF1640" t="str">
        <f t="shared" si="1878"/>
        <v>0</v>
      </c>
      <c r="AG1640" t="str">
        <f t="shared" si="1878"/>
        <v>0</v>
      </c>
      <c r="AH1640" t="str">
        <f t="shared" si="1878"/>
        <v>0</v>
      </c>
      <c r="AI1640" t="str">
        <f t="shared" si="1878"/>
        <v>1</v>
      </c>
      <c r="AJ1640" t="str">
        <f t="shared" si="1878"/>
        <v>0</v>
      </c>
      <c r="AK1640" t="str">
        <f t="shared" si="1878"/>
        <v>0</v>
      </c>
      <c r="AL1640" t="str">
        <f t="shared" si="1878"/>
        <v>0</v>
      </c>
      <c r="AM1640" t="str">
        <f t="shared" si="1878"/>
        <v>0</v>
      </c>
      <c r="AN1640" t="str">
        <f t="shared" si="1878"/>
        <v>0</v>
      </c>
      <c r="AO1640" t="str">
        <f t="shared" si="1879"/>
        <v>0</v>
      </c>
      <c r="AP1640" t="str">
        <f t="shared" si="1879"/>
        <v>0</v>
      </c>
      <c r="AQ1640" t="str">
        <f t="shared" si="1879"/>
        <v>0</v>
      </c>
      <c r="AR1640" t="str">
        <f t="shared" si="1879"/>
        <v>0</v>
      </c>
      <c r="AS1640" t="str">
        <f t="shared" si="1879"/>
        <v>0</v>
      </c>
      <c r="AT1640" t="str">
        <f t="shared" si="1879"/>
        <v>0</v>
      </c>
      <c r="AU1640" t="str">
        <f t="shared" si="1879"/>
        <v>0</v>
      </c>
      <c r="AV1640" t="str">
        <f t="shared" si="1879"/>
        <v>0</v>
      </c>
      <c r="AW1640" t="str">
        <f t="shared" si="1879"/>
        <v>0</v>
      </c>
      <c r="AX1640" t="str">
        <f t="shared" si="1879"/>
        <v>0</v>
      </c>
      <c r="AY1640" t="str">
        <f t="shared" si="1879"/>
        <v>0</v>
      </c>
      <c r="AZ1640" s="22" t="s">
        <v>1216</v>
      </c>
    </row>
    <row r="1641" spans="1:52" ht="15" customHeight="1">
      <c r="A1641" s="25" t="s">
        <v>238</v>
      </c>
      <c r="B1641" s="92" t="str">
        <f t="shared" si="1873"/>
        <v>2400468A</v>
      </c>
      <c r="C1641" s="86">
        <v>45590.527800925898</v>
      </c>
      <c r="D1641" s="93" t="s">
        <v>1040</v>
      </c>
      <c r="E1641" s="3" t="b">
        <f>ISNUMBER(MATCH(Table1[[#This Row],[Email]],Attendance[Email],0))</f>
        <v>1</v>
      </c>
      <c r="F1641" s="3">
        <f t="shared" si="1874"/>
        <v>45590.861134259234</v>
      </c>
      <c r="G1641" s="21">
        <f>DAY(Table1[[#This Row],[Actual Time]])</f>
        <v>25</v>
      </c>
      <c r="H1641">
        <f>MONTH(Table1[[#This Row],[Actual Time]])</f>
        <v>10</v>
      </c>
      <c r="I1641">
        <f>YEAR(Table1[[#This Row],[Actual Time]])</f>
        <v>2024</v>
      </c>
      <c r="J1641" t="str">
        <f t="shared" si="1875"/>
        <v>25/10/2024</v>
      </c>
      <c r="K1641" s="3" t="str">
        <f t="shared" si="1876"/>
        <v>0</v>
      </c>
      <c r="L1641" t="str">
        <f t="shared" si="1876"/>
        <v>0</v>
      </c>
      <c r="M1641" t="str">
        <f t="shared" si="1876"/>
        <v>0</v>
      </c>
      <c r="N1641" t="str">
        <f t="shared" si="1876"/>
        <v>0</v>
      </c>
      <c r="O1641" t="str">
        <f t="shared" si="1876"/>
        <v>0</v>
      </c>
      <c r="P1641" t="str">
        <f t="shared" si="1876"/>
        <v>0</v>
      </c>
      <c r="Q1641" t="str">
        <f t="shared" si="1876"/>
        <v>0</v>
      </c>
      <c r="R1641" t="str">
        <f t="shared" si="1876"/>
        <v>0</v>
      </c>
      <c r="S1641" t="str">
        <f t="shared" si="1876"/>
        <v>0</v>
      </c>
      <c r="T1641" t="str">
        <f t="shared" si="1876"/>
        <v>0</v>
      </c>
      <c r="U1641" t="str">
        <f t="shared" si="1877"/>
        <v>0</v>
      </c>
      <c r="V1641" t="str">
        <f t="shared" si="1877"/>
        <v>0</v>
      </c>
      <c r="W1641" t="str">
        <f t="shared" si="1877"/>
        <v>0</v>
      </c>
      <c r="X1641" t="str">
        <f t="shared" si="1877"/>
        <v>0</v>
      </c>
      <c r="Y1641" t="str">
        <f t="shared" si="1877"/>
        <v>0</v>
      </c>
      <c r="Z1641" t="str">
        <f t="shared" si="1877"/>
        <v>0</v>
      </c>
      <c r="AA1641" t="str">
        <f t="shared" si="1877"/>
        <v>0</v>
      </c>
      <c r="AB1641" s="3" t="str">
        <f t="shared" si="1877"/>
        <v>0</v>
      </c>
      <c r="AC1641" t="str">
        <f t="shared" si="1877"/>
        <v>0</v>
      </c>
      <c r="AD1641" t="str">
        <f t="shared" si="1877"/>
        <v>0</v>
      </c>
      <c r="AE1641" t="str">
        <f t="shared" si="1878"/>
        <v>0</v>
      </c>
      <c r="AF1641" t="str">
        <f t="shared" si="1878"/>
        <v>0</v>
      </c>
      <c r="AG1641" t="str">
        <f t="shared" si="1878"/>
        <v>0</v>
      </c>
      <c r="AH1641" t="str">
        <f t="shared" si="1878"/>
        <v>0</v>
      </c>
      <c r="AI1641" t="str">
        <f t="shared" si="1878"/>
        <v>1</v>
      </c>
      <c r="AJ1641" t="str">
        <f t="shared" si="1878"/>
        <v>0</v>
      </c>
      <c r="AK1641" t="str">
        <f t="shared" si="1878"/>
        <v>0</v>
      </c>
      <c r="AL1641" t="str">
        <f t="shared" si="1878"/>
        <v>0</v>
      </c>
      <c r="AM1641" t="str">
        <f t="shared" si="1878"/>
        <v>0</v>
      </c>
      <c r="AN1641" t="str">
        <f t="shared" si="1878"/>
        <v>0</v>
      </c>
      <c r="AO1641" t="str">
        <f t="shared" si="1879"/>
        <v>0</v>
      </c>
      <c r="AP1641" t="str">
        <f t="shared" si="1879"/>
        <v>0</v>
      </c>
      <c r="AQ1641" t="str">
        <f t="shared" si="1879"/>
        <v>0</v>
      </c>
      <c r="AR1641" t="str">
        <f t="shared" si="1879"/>
        <v>0</v>
      </c>
      <c r="AS1641" t="str">
        <f t="shared" si="1879"/>
        <v>0</v>
      </c>
      <c r="AT1641" t="str">
        <f t="shared" si="1879"/>
        <v>0</v>
      </c>
      <c r="AU1641" t="str">
        <f t="shared" si="1879"/>
        <v>0</v>
      </c>
      <c r="AV1641" t="str">
        <f t="shared" si="1879"/>
        <v>0</v>
      </c>
      <c r="AW1641" t="str">
        <f t="shared" si="1879"/>
        <v>0</v>
      </c>
      <c r="AX1641" t="str">
        <f t="shared" si="1879"/>
        <v>0</v>
      </c>
      <c r="AY1641" t="str">
        <f t="shared" si="1879"/>
        <v>0</v>
      </c>
      <c r="AZ1641" s="22"/>
    </row>
    <row r="1642" spans="1:52" ht="15" customHeight="1">
      <c r="A1642" s="25" t="s">
        <v>733</v>
      </c>
      <c r="B1642" s="92" t="str">
        <f t="shared" si="1873"/>
        <v>2404372A</v>
      </c>
      <c r="C1642" s="86">
        <v>45589.666666666701</v>
      </c>
      <c r="D1642" s="93" t="s">
        <v>1151</v>
      </c>
      <c r="E1642" s="3" t="b">
        <f>ISNUMBER(MATCH(Table1[[#This Row],[Email]],Attendance[Email],0))</f>
        <v>1</v>
      </c>
      <c r="F1642" s="3">
        <f t="shared" si="1874"/>
        <v>45590.000000000036</v>
      </c>
      <c r="G1642" s="21">
        <f>DAY(Table1[[#This Row],[Actual Time]])</f>
        <v>25</v>
      </c>
      <c r="H1642">
        <f>MONTH(Table1[[#This Row],[Actual Time]])</f>
        <v>10</v>
      </c>
      <c r="I1642">
        <f>YEAR(Table1[[#This Row],[Actual Time]])</f>
        <v>2024</v>
      </c>
      <c r="J1642" t="str">
        <f t="shared" si="1875"/>
        <v>25/10/2024</v>
      </c>
      <c r="K1642" s="3" t="str">
        <f t="shared" si="1876"/>
        <v>0</v>
      </c>
      <c r="L1642" t="str">
        <f t="shared" si="1876"/>
        <v>0</v>
      </c>
      <c r="M1642" t="str">
        <f t="shared" si="1876"/>
        <v>0</v>
      </c>
      <c r="N1642" t="str">
        <f t="shared" si="1876"/>
        <v>0</v>
      </c>
      <c r="O1642" t="str">
        <f t="shared" si="1876"/>
        <v>0</v>
      </c>
      <c r="P1642" t="str">
        <f t="shared" si="1876"/>
        <v>0</v>
      </c>
      <c r="Q1642" t="str">
        <f t="shared" si="1876"/>
        <v>0</v>
      </c>
      <c r="R1642" t="str">
        <f t="shared" si="1876"/>
        <v>0</v>
      </c>
      <c r="S1642" t="str">
        <f t="shared" si="1876"/>
        <v>0</v>
      </c>
      <c r="T1642" t="str">
        <f t="shared" si="1876"/>
        <v>0</v>
      </c>
      <c r="U1642" t="str">
        <f t="shared" si="1877"/>
        <v>0</v>
      </c>
      <c r="V1642" t="str">
        <f t="shared" si="1877"/>
        <v>0</v>
      </c>
      <c r="W1642" t="str">
        <f t="shared" si="1877"/>
        <v>0</v>
      </c>
      <c r="X1642" t="str">
        <f t="shared" si="1877"/>
        <v>0</v>
      </c>
      <c r="Y1642" t="str">
        <f t="shared" si="1877"/>
        <v>0</v>
      </c>
      <c r="Z1642" t="str">
        <f t="shared" si="1877"/>
        <v>0</v>
      </c>
      <c r="AA1642" t="str">
        <f t="shared" si="1877"/>
        <v>0</v>
      </c>
      <c r="AB1642" s="3" t="str">
        <f t="shared" si="1877"/>
        <v>0</v>
      </c>
      <c r="AC1642" t="str">
        <f t="shared" si="1877"/>
        <v>0</v>
      </c>
      <c r="AD1642" t="str">
        <f t="shared" si="1877"/>
        <v>0</v>
      </c>
      <c r="AE1642" t="str">
        <f t="shared" si="1878"/>
        <v>0</v>
      </c>
      <c r="AF1642" t="str">
        <f t="shared" si="1878"/>
        <v>0</v>
      </c>
      <c r="AG1642" t="str">
        <f t="shared" si="1878"/>
        <v>0</v>
      </c>
      <c r="AH1642" t="str">
        <f t="shared" si="1878"/>
        <v>0</v>
      </c>
      <c r="AI1642" t="str">
        <f t="shared" si="1878"/>
        <v>1</v>
      </c>
      <c r="AJ1642" t="str">
        <f t="shared" si="1878"/>
        <v>0</v>
      </c>
      <c r="AK1642" t="str">
        <f t="shared" si="1878"/>
        <v>0</v>
      </c>
      <c r="AL1642" t="str">
        <f t="shared" si="1878"/>
        <v>0</v>
      </c>
      <c r="AM1642" t="str">
        <f t="shared" si="1878"/>
        <v>0</v>
      </c>
      <c r="AN1642" t="str">
        <f t="shared" si="1878"/>
        <v>0</v>
      </c>
      <c r="AO1642" t="str">
        <f t="shared" si="1879"/>
        <v>0</v>
      </c>
      <c r="AP1642" t="str">
        <f t="shared" si="1879"/>
        <v>0</v>
      </c>
      <c r="AQ1642" t="str">
        <f t="shared" si="1879"/>
        <v>0</v>
      </c>
      <c r="AR1642" t="str">
        <f t="shared" si="1879"/>
        <v>0</v>
      </c>
      <c r="AS1642" t="str">
        <f t="shared" si="1879"/>
        <v>0</v>
      </c>
      <c r="AT1642" t="str">
        <f t="shared" si="1879"/>
        <v>0</v>
      </c>
      <c r="AU1642" t="str">
        <f t="shared" si="1879"/>
        <v>0</v>
      </c>
      <c r="AV1642" t="str">
        <f t="shared" si="1879"/>
        <v>0</v>
      </c>
      <c r="AW1642" t="str">
        <f t="shared" si="1879"/>
        <v>0</v>
      </c>
      <c r="AX1642" t="str">
        <f t="shared" si="1879"/>
        <v>0</v>
      </c>
      <c r="AY1642" t="str">
        <f t="shared" si="1879"/>
        <v>0</v>
      </c>
      <c r="AZ1642" s="22" t="s">
        <v>1217</v>
      </c>
    </row>
    <row r="1643" spans="1:52" ht="15" customHeight="1">
      <c r="A1643" s="25" t="s">
        <v>686</v>
      </c>
      <c r="B1643" s="92" t="str">
        <f t="shared" si="1873"/>
        <v>2404241H</v>
      </c>
      <c r="C1643" s="86">
        <v>45589.666666666701</v>
      </c>
      <c r="D1643" s="93" t="s">
        <v>1150</v>
      </c>
      <c r="E1643" s="3" t="b">
        <f>ISNUMBER(MATCH(Table1[[#This Row],[Email]],Attendance[Email],0))</f>
        <v>1</v>
      </c>
      <c r="F1643" s="3">
        <f t="shared" si="1874"/>
        <v>45590.000000000036</v>
      </c>
      <c r="G1643" s="21">
        <f>DAY(Table1[[#This Row],[Actual Time]])</f>
        <v>25</v>
      </c>
      <c r="H1643">
        <f>MONTH(Table1[[#This Row],[Actual Time]])</f>
        <v>10</v>
      </c>
      <c r="I1643">
        <f>YEAR(Table1[[#This Row],[Actual Time]])</f>
        <v>2024</v>
      </c>
      <c r="J1643" t="str">
        <f t="shared" si="1875"/>
        <v>25/10/2024</v>
      </c>
      <c r="K1643" s="3" t="str">
        <f t="shared" si="1876"/>
        <v>0</v>
      </c>
      <c r="L1643" t="str">
        <f t="shared" si="1876"/>
        <v>0</v>
      </c>
      <c r="M1643" t="str">
        <f t="shared" si="1876"/>
        <v>0</v>
      </c>
      <c r="N1643" t="str">
        <f t="shared" si="1876"/>
        <v>0</v>
      </c>
      <c r="O1643" t="str">
        <f t="shared" si="1876"/>
        <v>0</v>
      </c>
      <c r="P1643" t="str">
        <f t="shared" si="1876"/>
        <v>0</v>
      </c>
      <c r="Q1643" t="str">
        <f t="shared" si="1876"/>
        <v>0</v>
      </c>
      <c r="R1643" t="str">
        <f t="shared" si="1876"/>
        <v>0</v>
      </c>
      <c r="S1643" t="str">
        <f t="shared" si="1876"/>
        <v>0</v>
      </c>
      <c r="T1643" t="str">
        <f t="shared" si="1876"/>
        <v>0</v>
      </c>
      <c r="U1643" t="str">
        <f t="shared" si="1877"/>
        <v>0</v>
      </c>
      <c r="V1643" t="str">
        <f t="shared" si="1877"/>
        <v>0</v>
      </c>
      <c r="W1643" t="str">
        <f t="shared" si="1877"/>
        <v>0</v>
      </c>
      <c r="X1643" t="str">
        <f t="shared" si="1877"/>
        <v>0</v>
      </c>
      <c r="Y1643" t="str">
        <f t="shared" si="1877"/>
        <v>0</v>
      </c>
      <c r="Z1643" t="str">
        <f t="shared" si="1877"/>
        <v>0</v>
      </c>
      <c r="AA1643" t="str">
        <f t="shared" si="1877"/>
        <v>0</v>
      </c>
      <c r="AB1643" s="3" t="str">
        <f t="shared" si="1877"/>
        <v>0</v>
      </c>
      <c r="AC1643" t="str">
        <f t="shared" si="1877"/>
        <v>0</v>
      </c>
      <c r="AD1643" t="str">
        <f t="shared" si="1877"/>
        <v>0</v>
      </c>
      <c r="AE1643" t="str">
        <f t="shared" si="1878"/>
        <v>0</v>
      </c>
      <c r="AF1643" t="str">
        <f t="shared" si="1878"/>
        <v>0</v>
      </c>
      <c r="AG1643" t="str">
        <f t="shared" si="1878"/>
        <v>0</v>
      </c>
      <c r="AH1643" t="str">
        <f t="shared" si="1878"/>
        <v>0</v>
      </c>
      <c r="AI1643" t="str">
        <f t="shared" si="1878"/>
        <v>1</v>
      </c>
      <c r="AJ1643" t="str">
        <f t="shared" si="1878"/>
        <v>0</v>
      </c>
      <c r="AK1643" t="str">
        <f t="shared" si="1878"/>
        <v>0</v>
      </c>
      <c r="AL1643" t="str">
        <f t="shared" si="1878"/>
        <v>0</v>
      </c>
      <c r="AM1643" t="str">
        <f t="shared" si="1878"/>
        <v>0</v>
      </c>
      <c r="AN1643" t="str">
        <f t="shared" si="1878"/>
        <v>0</v>
      </c>
      <c r="AO1643" t="str">
        <f t="shared" si="1879"/>
        <v>0</v>
      </c>
      <c r="AP1643" t="str">
        <f t="shared" si="1879"/>
        <v>0</v>
      </c>
      <c r="AQ1643" t="str">
        <f t="shared" si="1879"/>
        <v>0</v>
      </c>
      <c r="AR1643" t="str">
        <f t="shared" si="1879"/>
        <v>0</v>
      </c>
      <c r="AS1643" t="str">
        <f t="shared" si="1879"/>
        <v>0</v>
      </c>
      <c r="AT1643" t="str">
        <f t="shared" si="1879"/>
        <v>0</v>
      </c>
      <c r="AU1643" t="str">
        <f t="shared" si="1879"/>
        <v>0</v>
      </c>
      <c r="AV1643" t="str">
        <f t="shared" si="1879"/>
        <v>0</v>
      </c>
      <c r="AW1643" t="str">
        <f t="shared" si="1879"/>
        <v>0</v>
      </c>
      <c r="AX1643" t="str">
        <f t="shared" si="1879"/>
        <v>0</v>
      </c>
      <c r="AY1643" t="str">
        <f t="shared" si="1879"/>
        <v>0</v>
      </c>
      <c r="AZ1643" s="22" t="s">
        <v>1218</v>
      </c>
    </row>
    <row r="1644" spans="1:52" ht="15" customHeight="1">
      <c r="A1644" s="25" t="s">
        <v>701</v>
      </c>
      <c r="B1644" s="92" t="str">
        <f t="shared" si="1873"/>
        <v>2404333C</v>
      </c>
      <c r="C1644" s="86">
        <v>45589.666666666701</v>
      </c>
      <c r="D1644" s="93" t="s">
        <v>1118</v>
      </c>
      <c r="E1644" s="3" t="b">
        <f>ISNUMBER(MATCH(Table1[[#This Row],[Email]],Attendance[Email],0))</f>
        <v>1</v>
      </c>
      <c r="F1644" s="3">
        <f t="shared" si="1874"/>
        <v>45590.000000000036</v>
      </c>
      <c r="G1644" s="21">
        <f>DAY(Table1[[#This Row],[Actual Time]])</f>
        <v>25</v>
      </c>
      <c r="H1644">
        <f>MONTH(Table1[[#This Row],[Actual Time]])</f>
        <v>10</v>
      </c>
      <c r="I1644">
        <f>YEAR(Table1[[#This Row],[Actual Time]])</f>
        <v>2024</v>
      </c>
      <c r="J1644" t="str">
        <f t="shared" si="1875"/>
        <v>25/10/2024</v>
      </c>
      <c r="K1644" s="3" t="str">
        <f t="shared" ref="K1644:T1653" si="1880">IF(K$1=$J1644,"1","0")</f>
        <v>0</v>
      </c>
      <c r="L1644" t="str">
        <f t="shared" si="1880"/>
        <v>0</v>
      </c>
      <c r="M1644" t="str">
        <f t="shared" si="1880"/>
        <v>0</v>
      </c>
      <c r="N1644" t="str">
        <f t="shared" si="1880"/>
        <v>0</v>
      </c>
      <c r="O1644" t="str">
        <f t="shared" si="1880"/>
        <v>0</v>
      </c>
      <c r="P1644" t="str">
        <f t="shared" si="1880"/>
        <v>0</v>
      </c>
      <c r="Q1644" t="str">
        <f t="shared" si="1880"/>
        <v>0</v>
      </c>
      <c r="R1644" t="str">
        <f t="shared" si="1880"/>
        <v>0</v>
      </c>
      <c r="S1644" t="str">
        <f t="shared" si="1880"/>
        <v>0</v>
      </c>
      <c r="T1644" t="str">
        <f t="shared" si="1880"/>
        <v>0</v>
      </c>
      <c r="U1644" t="str">
        <f t="shared" ref="U1644:AD1653" si="1881">IF(U$1=$J1644,"1","0")</f>
        <v>0</v>
      </c>
      <c r="V1644" t="str">
        <f t="shared" si="1881"/>
        <v>0</v>
      </c>
      <c r="W1644" t="str">
        <f t="shared" si="1881"/>
        <v>0</v>
      </c>
      <c r="X1644" t="str">
        <f t="shared" si="1881"/>
        <v>0</v>
      </c>
      <c r="Y1644" t="str">
        <f t="shared" si="1881"/>
        <v>0</v>
      </c>
      <c r="Z1644" t="str">
        <f t="shared" si="1881"/>
        <v>0</v>
      </c>
      <c r="AA1644" t="str">
        <f t="shared" si="1881"/>
        <v>0</v>
      </c>
      <c r="AB1644" s="3" t="str">
        <f t="shared" si="1881"/>
        <v>0</v>
      </c>
      <c r="AC1644" t="str">
        <f t="shared" si="1881"/>
        <v>0</v>
      </c>
      <c r="AD1644" t="str">
        <f t="shared" si="1881"/>
        <v>0</v>
      </c>
      <c r="AE1644" t="str">
        <f t="shared" ref="AE1644:AN1653" si="1882">IF(AE$1=$J1644,"1","0")</f>
        <v>0</v>
      </c>
      <c r="AF1644" t="str">
        <f t="shared" si="1882"/>
        <v>0</v>
      </c>
      <c r="AG1644" t="str">
        <f t="shared" si="1882"/>
        <v>0</v>
      </c>
      <c r="AH1644" t="str">
        <f t="shared" si="1882"/>
        <v>0</v>
      </c>
      <c r="AI1644" t="str">
        <f t="shared" si="1882"/>
        <v>1</v>
      </c>
      <c r="AJ1644" t="str">
        <f t="shared" si="1882"/>
        <v>0</v>
      </c>
      <c r="AK1644" t="str">
        <f t="shared" si="1882"/>
        <v>0</v>
      </c>
      <c r="AL1644" t="str">
        <f t="shared" si="1882"/>
        <v>0</v>
      </c>
      <c r="AM1644" t="str">
        <f t="shared" si="1882"/>
        <v>0</v>
      </c>
      <c r="AN1644" t="str">
        <f t="shared" si="1882"/>
        <v>0</v>
      </c>
      <c r="AO1644" t="str">
        <f t="shared" ref="AO1644:AY1653" si="1883">IF(AO$1=$J1644,"1","0")</f>
        <v>0</v>
      </c>
      <c r="AP1644" t="str">
        <f t="shared" si="1883"/>
        <v>0</v>
      </c>
      <c r="AQ1644" t="str">
        <f t="shared" si="1883"/>
        <v>0</v>
      </c>
      <c r="AR1644" t="str">
        <f t="shared" si="1883"/>
        <v>0</v>
      </c>
      <c r="AS1644" t="str">
        <f t="shared" si="1883"/>
        <v>0</v>
      </c>
      <c r="AT1644" t="str">
        <f t="shared" si="1883"/>
        <v>0</v>
      </c>
      <c r="AU1644" t="str">
        <f t="shared" si="1883"/>
        <v>0</v>
      </c>
      <c r="AV1644" t="str">
        <f t="shared" si="1883"/>
        <v>0</v>
      </c>
      <c r="AW1644" t="str">
        <f t="shared" si="1883"/>
        <v>0</v>
      </c>
      <c r="AX1644" t="str">
        <f t="shared" si="1883"/>
        <v>0</v>
      </c>
      <c r="AY1644" t="str">
        <f t="shared" si="1883"/>
        <v>0</v>
      </c>
      <c r="AZ1644" s="22" t="s">
        <v>1219</v>
      </c>
    </row>
    <row r="1645" spans="1:52" ht="15" customHeight="1">
      <c r="A1645" s="25" t="s">
        <v>689</v>
      </c>
      <c r="B1645" s="92" t="str">
        <f t="shared" si="1873"/>
        <v>2404144D</v>
      </c>
      <c r="C1645" s="86">
        <v>45589.666666666701</v>
      </c>
      <c r="D1645" s="93" t="s">
        <v>1197</v>
      </c>
      <c r="E1645" s="3" t="b">
        <f>ISNUMBER(MATCH(Table1[[#This Row],[Email]],Attendance[Email],0))</f>
        <v>1</v>
      </c>
      <c r="F1645" s="3">
        <f t="shared" si="1874"/>
        <v>45590.000000000036</v>
      </c>
      <c r="G1645" s="21">
        <f>DAY(Table1[[#This Row],[Actual Time]])</f>
        <v>25</v>
      </c>
      <c r="H1645">
        <f>MONTH(Table1[[#This Row],[Actual Time]])</f>
        <v>10</v>
      </c>
      <c r="I1645">
        <f>YEAR(Table1[[#This Row],[Actual Time]])</f>
        <v>2024</v>
      </c>
      <c r="J1645" t="str">
        <f t="shared" si="1875"/>
        <v>25/10/2024</v>
      </c>
      <c r="K1645" s="3" t="str">
        <f t="shared" si="1880"/>
        <v>0</v>
      </c>
      <c r="L1645" t="str">
        <f t="shared" si="1880"/>
        <v>0</v>
      </c>
      <c r="M1645" t="str">
        <f t="shared" si="1880"/>
        <v>0</v>
      </c>
      <c r="N1645" t="str">
        <f t="shared" si="1880"/>
        <v>0</v>
      </c>
      <c r="O1645" t="str">
        <f t="shared" si="1880"/>
        <v>0</v>
      </c>
      <c r="P1645" t="str">
        <f t="shared" si="1880"/>
        <v>0</v>
      </c>
      <c r="Q1645" t="str">
        <f t="shared" si="1880"/>
        <v>0</v>
      </c>
      <c r="R1645" t="str">
        <f t="shared" si="1880"/>
        <v>0</v>
      </c>
      <c r="S1645" t="str">
        <f t="shared" si="1880"/>
        <v>0</v>
      </c>
      <c r="T1645" t="str">
        <f t="shared" si="1880"/>
        <v>0</v>
      </c>
      <c r="U1645" t="str">
        <f t="shared" si="1881"/>
        <v>0</v>
      </c>
      <c r="V1645" t="str">
        <f t="shared" si="1881"/>
        <v>0</v>
      </c>
      <c r="W1645" t="str">
        <f t="shared" si="1881"/>
        <v>0</v>
      </c>
      <c r="X1645" t="str">
        <f t="shared" si="1881"/>
        <v>0</v>
      </c>
      <c r="Y1645" t="str">
        <f t="shared" si="1881"/>
        <v>0</v>
      </c>
      <c r="Z1645" t="str">
        <f t="shared" si="1881"/>
        <v>0</v>
      </c>
      <c r="AA1645" t="str">
        <f t="shared" si="1881"/>
        <v>0</v>
      </c>
      <c r="AB1645" s="3" t="str">
        <f t="shared" si="1881"/>
        <v>0</v>
      </c>
      <c r="AC1645" t="str">
        <f t="shared" si="1881"/>
        <v>0</v>
      </c>
      <c r="AD1645" t="str">
        <f t="shared" si="1881"/>
        <v>0</v>
      </c>
      <c r="AE1645" t="str">
        <f t="shared" si="1882"/>
        <v>0</v>
      </c>
      <c r="AF1645" t="str">
        <f t="shared" si="1882"/>
        <v>0</v>
      </c>
      <c r="AG1645" t="str">
        <f t="shared" si="1882"/>
        <v>0</v>
      </c>
      <c r="AH1645" t="str">
        <f t="shared" si="1882"/>
        <v>0</v>
      </c>
      <c r="AI1645" t="str">
        <f t="shared" si="1882"/>
        <v>1</v>
      </c>
      <c r="AJ1645" t="str">
        <f t="shared" si="1882"/>
        <v>0</v>
      </c>
      <c r="AK1645" t="str">
        <f t="shared" si="1882"/>
        <v>0</v>
      </c>
      <c r="AL1645" t="str">
        <f t="shared" si="1882"/>
        <v>0</v>
      </c>
      <c r="AM1645" t="str">
        <f t="shared" si="1882"/>
        <v>0</v>
      </c>
      <c r="AN1645" t="str">
        <f t="shared" si="1882"/>
        <v>0</v>
      </c>
      <c r="AO1645" t="str">
        <f t="shared" si="1883"/>
        <v>0</v>
      </c>
      <c r="AP1645" t="str">
        <f t="shared" si="1883"/>
        <v>0</v>
      </c>
      <c r="AQ1645" t="str">
        <f t="shared" si="1883"/>
        <v>0</v>
      </c>
      <c r="AR1645" t="str">
        <f t="shared" si="1883"/>
        <v>0</v>
      </c>
      <c r="AS1645" t="str">
        <f t="shared" si="1883"/>
        <v>0</v>
      </c>
      <c r="AT1645" t="str">
        <f t="shared" si="1883"/>
        <v>0</v>
      </c>
      <c r="AU1645" t="str">
        <f t="shared" si="1883"/>
        <v>0</v>
      </c>
      <c r="AV1645" t="str">
        <f t="shared" si="1883"/>
        <v>0</v>
      </c>
      <c r="AW1645" t="str">
        <f t="shared" si="1883"/>
        <v>0</v>
      </c>
      <c r="AX1645" t="str">
        <f t="shared" si="1883"/>
        <v>0</v>
      </c>
      <c r="AY1645" t="str">
        <f t="shared" si="1883"/>
        <v>0</v>
      </c>
      <c r="AZ1645" s="22" t="s">
        <v>1220</v>
      </c>
    </row>
    <row r="1646" spans="1:52" ht="15" customHeight="1">
      <c r="A1646" s="25" t="s">
        <v>254</v>
      </c>
      <c r="B1646" s="92" t="str">
        <f t="shared" si="1873"/>
        <v>2401040G</v>
      </c>
      <c r="C1646" s="86">
        <v>45589.666666666701</v>
      </c>
      <c r="D1646" s="93" t="s">
        <v>1063</v>
      </c>
      <c r="E1646" s="3" t="b">
        <f>ISNUMBER(MATCH(Table1[[#This Row],[Email]],Attendance[Email],0))</f>
        <v>1</v>
      </c>
      <c r="F1646" s="3">
        <f t="shared" si="1874"/>
        <v>45590.000000000036</v>
      </c>
      <c r="G1646" s="21">
        <f>DAY(Table1[[#This Row],[Actual Time]])</f>
        <v>25</v>
      </c>
      <c r="H1646">
        <f>MONTH(Table1[[#This Row],[Actual Time]])</f>
        <v>10</v>
      </c>
      <c r="I1646">
        <f>YEAR(Table1[[#This Row],[Actual Time]])</f>
        <v>2024</v>
      </c>
      <c r="J1646" t="str">
        <f t="shared" si="1875"/>
        <v>25/10/2024</v>
      </c>
      <c r="K1646" s="3" t="str">
        <f t="shared" si="1880"/>
        <v>0</v>
      </c>
      <c r="L1646" t="str">
        <f t="shared" si="1880"/>
        <v>0</v>
      </c>
      <c r="M1646" t="str">
        <f t="shared" si="1880"/>
        <v>0</v>
      </c>
      <c r="N1646" t="str">
        <f t="shared" si="1880"/>
        <v>0</v>
      </c>
      <c r="O1646" t="str">
        <f t="shared" si="1880"/>
        <v>0</v>
      </c>
      <c r="P1646" t="str">
        <f t="shared" si="1880"/>
        <v>0</v>
      </c>
      <c r="Q1646" t="str">
        <f t="shared" si="1880"/>
        <v>0</v>
      </c>
      <c r="R1646" t="str">
        <f t="shared" si="1880"/>
        <v>0</v>
      </c>
      <c r="S1646" t="str">
        <f t="shared" si="1880"/>
        <v>0</v>
      </c>
      <c r="T1646" t="str">
        <f t="shared" si="1880"/>
        <v>0</v>
      </c>
      <c r="U1646" t="str">
        <f t="shared" si="1881"/>
        <v>0</v>
      </c>
      <c r="V1646" t="str">
        <f t="shared" si="1881"/>
        <v>0</v>
      </c>
      <c r="W1646" t="str">
        <f t="shared" si="1881"/>
        <v>0</v>
      </c>
      <c r="X1646" t="str">
        <f t="shared" si="1881"/>
        <v>0</v>
      </c>
      <c r="Y1646" t="str">
        <f t="shared" si="1881"/>
        <v>0</v>
      </c>
      <c r="Z1646" t="str">
        <f t="shared" si="1881"/>
        <v>0</v>
      </c>
      <c r="AA1646" t="str">
        <f t="shared" si="1881"/>
        <v>0</v>
      </c>
      <c r="AB1646" s="3" t="str">
        <f t="shared" si="1881"/>
        <v>0</v>
      </c>
      <c r="AC1646" t="str">
        <f t="shared" si="1881"/>
        <v>0</v>
      </c>
      <c r="AD1646" t="str">
        <f t="shared" si="1881"/>
        <v>0</v>
      </c>
      <c r="AE1646" t="str">
        <f t="shared" si="1882"/>
        <v>0</v>
      </c>
      <c r="AF1646" t="str">
        <f t="shared" si="1882"/>
        <v>0</v>
      </c>
      <c r="AG1646" t="str">
        <f t="shared" si="1882"/>
        <v>0</v>
      </c>
      <c r="AH1646" t="str">
        <f t="shared" si="1882"/>
        <v>0</v>
      </c>
      <c r="AI1646" t="str">
        <f t="shared" si="1882"/>
        <v>1</v>
      </c>
      <c r="AJ1646" t="str">
        <f t="shared" si="1882"/>
        <v>0</v>
      </c>
      <c r="AK1646" t="str">
        <f t="shared" si="1882"/>
        <v>0</v>
      </c>
      <c r="AL1646" t="str">
        <f t="shared" si="1882"/>
        <v>0</v>
      </c>
      <c r="AM1646" t="str">
        <f t="shared" si="1882"/>
        <v>0</v>
      </c>
      <c r="AN1646" t="str">
        <f t="shared" si="1882"/>
        <v>0</v>
      </c>
      <c r="AO1646" t="str">
        <f t="shared" si="1883"/>
        <v>0</v>
      </c>
      <c r="AP1646" t="str">
        <f t="shared" si="1883"/>
        <v>0</v>
      </c>
      <c r="AQ1646" t="str">
        <f t="shared" si="1883"/>
        <v>0</v>
      </c>
      <c r="AR1646" t="str">
        <f t="shared" si="1883"/>
        <v>0</v>
      </c>
      <c r="AS1646" t="str">
        <f t="shared" si="1883"/>
        <v>0</v>
      </c>
      <c r="AT1646" t="str">
        <f t="shared" si="1883"/>
        <v>0</v>
      </c>
      <c r="AU1646" t="str">
        <f t="shared" si="1883"/>
        <v>0</v>
      </c>
      <c r="AV1646" t="str">
        <f t="shared" si="1883"/>
        <v>0</v>
      </c>
      <c r="AW1646" t="str">
        <f t="shared" si="1883"/>
        <v>0</v>
      </c>
      <c r="AX1646" t="str">
        <f t="shared" si="1883"/>
        <v>0</v>
      </c>
      <c r="AY1646" t="str">
        <f t="shared" si="1883"/>
        <v>0</v>
      </c>
      <c r="AZ1646" s="22" t="s">
        <v>1221</v>
      </c>
    </row>
    <row r="1647" spans="1:52" ht="15" customHeight="1">
      <c r="A1647" s="25" t="s">
        <v>463</v>
      </c>
      <c r="B1647" s="91" t="str">
        <f t="shared" si="1873"/>
        <v>2400496B</v>
      </c>
      <c r="C1647" s="86">
        <v>45590.252893518496</v>
      </c>
      <c r="D1647" s="93" t="s">
        <v>1072</v>
      </c>
      <c r="E1647" s="3" t="b">
        <f>ISNUMBER(MATCH(Table1[[#This Row],[Email]],Attendance[Email],0))</f>
        <v>1</v>
      </c>
      <c r="F1647" s="3">
        <f t="shared" si="1874"/>
        <v>45590.586226851832</v>
      </c>
      <c r="G1647" s="21">
        <f>DAY(Table1[[#This Row],[Actual Time]])</f>
        <v>25</v>
      </c>
      <c r="H1647">
        <f>MONTH(Table1[[#This Row],[Actual Time]])</f>
        <v>10</v>
      </c>
      <c r="I1647">
        <f>YEAR(Table1[[#This Row],[Actual Time]])</f>
        <v>2024</v>
      </c>
      <c r="J1647" t="str">
        <f t="shared" si="1875"/>
        <v>25/10/2024</v>
      </c>
      <c r="K1647" s="3" t="str">
        <f t="shared" si="1880"/>
        <v>0</v>
      </c>
      <c r="L1647" t="str">
        <f t="shared" si="1880"/>
        <v>0</v>
      </c>
      <c r="M1647" t="str">
        <f t="shared" si="1880"/>
        <v>0</v>
      </c>
      <c r="N1647" t="str">
        <f t="shared" si="1880"/>
        <v>0</v>
      </c>
      <c r="O1647" t="str">
        <f t="shared" si="1880"/>
        <v>0</v>
      </c>
      <c r="P1647" t="str">
        <f t="shared" si="1880"/>
        <v>0</v>
      </c>
      <c r="Q1647" t="str">
        <f t="shared" si="1880"/>
        <v>0</v>
      </c>
      <c r="R1647" t="str">
        <f t="shared" si="1880"/>
        <v>0</v>
      </c>
      <c r="S1647" t="str">
        <f t="shared" si="1880"/>
        <v>0</v>
      </c>
      <c r="T1647" t="str">
        <f t="shared" si="1880"/>
        <v>0</v>
      </c>
      <c r="U1647" t="str">
        <f t="shared" si="1881"/>
        <v>0</v>
      </c>
      <c r="V1647" t="str">
        <f t="shared" si="1881"/>
        <v>0</v>
      </c>
      <c r="W1647" t="str">
        <f t="shared" si="1881"/>
        <v>0</v>
      </c>
      <c r="X1647" t="str">
        <f t="shared" si="1881"/>
        <v>0</v>
      </c>
      <c r="Y1647" t="str">
        <f t="shared" si="1881"/>
        <v>0</v>
      </c>
      <c r="Z1647" t="str">
        <f t="shared" si="1881"/>
        <v>0</v>
      </c>
      <c r="AA1647" t="str">
        <f t="shared" si="1881"/>
        <v>0</v>
      </c>
      <c r="AB1647" s="3" t="str">
        <f t="shared" si="1881"/>
        <v>0</v>
      </c>
      <c r="AC1647" t="str">
        <f t="shared" si="1881"/>
        <v>0</v>
      </c>
      <c r="AD1647" t="str">
        <f t="shared" si="1881"/>
        <v>0</v>
      </c>
      <c r="AE1647" t="str">
        <f t="shared" si="1882"/>
        <v>0</v>
      </c>
      <c r="AF1647" t="str">
        <f t="shared" si="1882"/>
        <v>0</v>
      </c>
      <c r="AG1647" t="str">
        <f t="shared" si="1882"/>
        <v>0</v>
      </c>
      <c r="AH1647" t="str">
        <f t="shared" si="1882"/>
        <v>0</v>
      </c>
      <c r="AI1647" t="str">
        <f t="shared" si="1882"/>
        <v>1</v>
      </c>
      <c r="AJ1647" t="str">
        <f t="shared" si="1882"/>
        <v>0</v>
      </c>
      <c r="AK1647" t="str">
        <f t="shared" si="1882"/>
        <v>0</v>
      </c>
      <c r="AL1647" t="str">
        <f t="shared" si="1882"/>
        <v>0</v>
      </c>
      <c r="AM1647" t="str">
        <f t="shared" si="1882"/>
        <v>0</v>
      </c>
      <c r="AN1647" t="str">
        <f t="shared" si="1882"/>
        <v>0</v>
      </c>
      <c r="AO1647" t="str">
        <f t="shared" si="1883"/>
        <v>0</v>
      </c>
      <c r="AP1647" t="str">
        <f t="shared" si="1883"/>
        <v>0</v>
      </c>
      <c r="AQ1647" t="str">
        <f t="shared" si="1883"/>
        <v>0</v>
      </c>
      <c r="AR1647" t="str">
        <f t="shared" si="1883"/>
        <v>0</v>
      </c>
      <c r="AS1647" t="str">
        <f t="shared" si="1883"/>
        <v>0</v>
      </c>
      <c r="AT1647" t="str">
        <f t="shared" si="1883"/>
        <v>0</v>
      </c>
      <c r="AU1647" t="str">
        <f t="shared" si="1883"/>
        <v>0</v>
      </c>
      <c r="AV1647" t="str">
        <f t="shared" si="1883"/>
        <v>0</v>
      </c>
      <c r="AW1647" t="str">
        <f t="shared" si="1883"/>
        <v>0</v>
      </c>
      <c r="AX1647" t="str">
        <f t="shared" si="1883"/>
        <v>0</v>
      </c>
      <c r="AY1647" t="str">
        <f t="shared" si="1883"/>
        <v>0</v>
      </c>
      <c r="AZ1647" s="22"/>
    </row>
    <row r="1648" spans="1:52" ht="15" customHeight="1">
      <c r="A1648" s="25" t="s">
        <v>686</v>
      </c>
      <c r="B1648" s="91" t="str">
        <f t="shared" si="1873"/>
        <v>2404241H</v>
      </c>
      <c r="C1648" s="86">
        <v>45590.180335648103</v>
      </c>
      <c r="D1648" s="93" t="s">
        <v>1150</v>
      </c>
      <c r="E1648" s="3" t="b">
        <f>ISNUMBER(MATCH(Table1[[#This Row],[Email]],Attendance[Email],0))</f>
        <v>1</v>
      </c>
      <c r="F1648" s="3">
        <f t="shared" si="1874"/>
        <v>45590.513668981439</v>
      </c>
      <c r="G1648" s="21">
        <f>DAY(Table1[[#This Row],[Actual Time]])</f>
        <v>25</v>
      </c>
      <c r="H1648">
        <f>MONTH(Table1[[#This Row],[Actual Time]])</f>
        <v>10</v>
      </c>
      <c r="I1648">
        <f>YEAR(Table1[[#This Row],[Actual Time]])</f>
        <v>2024</v>
      </c>
      <c r="J1648" t="str">
        <f t="shared" si="1875"/>
        <v>25/10/2024</v>
      </c>
      <c r="K1648" s="3" t="str">
        <f t="shared" si="1880"/>
        <v>0</v>
      </c>
      <c r="L1648" t="str">
        <f t="shared" si="1880"/>
        <v>0</v>
      </c>
      <c r="M1648" t="str">
        <f t="shared" si="1880"/>
        <v>0</v>
      </c>
      <c r="N1648" t="str">
        <f t="shared" si="1880"/>
        <v>0</v>
      </c>
      <c r="O1648" t="str">
        <f t="shared" si="1880"/>
        <v>0</v>
      </c>
      <c r="P1648" t="str">
        <f t="shared" si="1880"/>
        <v>0</v>
      </c>
      <c r="Q1648" t="str">
        <f t="shared" si="1880"/>
        <v>0</v>
      </c>
      <c r="R1648" t="str">
        <f t="shared" si="1880"/>
        <v>0</v>
      </c>
      <c r="S1648" t="str">
        <f t="shared" si="1880"/>
        <v>0</v>
      </c>
      <c r="T1648" t="str">
        <f t="shared" si="1880"/>
        <v>0</v>
      </c>
      <c r="U1648" t="str">
        <f t="shared" si="1881"/>
        <v>0</v>
      </c>
      <c r="V1648" t="str">
        <f t="shared" si="1881"/>
        <v>0</v>
      </c>
      <c r="W1648" t="str">
        <f t="shared" si="1881"/>
        <v>0</v>
      </c>
      <c r="X1648" t="str">
        <f t="shared" si="1881"/>
        <v>0</v>
      </c>
      <c r="Y1648" t="str">
        <f t="shared" si="1881"/>
        <v>0</v>
      </c>
      <c r="Z1648" t="str">
        <f t="shared" si="1881"/>
        <v>0</v>
      </c>
      <c r="AA1648" t="str">
        <f t="shared" si="1881"/>
        <v>0</v>
      </c>
      <c r="AB1648" s="3" t="str">
        <f t="shared" si="1881"/>
        <v>0</v>
      </c>
      <c r="AC1648" t="str">
        <f t="shared" si="1881"/>
        <v>0</v>
      </c>
      <c r="AD1648" t="str">
        <f t="shared" si="1881"/>
        <v>0</v>
      </c>
      <c r="AE1648" t="str">
        <f t="shared" si="1882"/>
        <v>0</v>
      </c>
      <c r="AF1648" t="str">
        <f t="shared" si="1882"/>
        <v>0</v>
      </c>
      <c r="AG1648" t="str">
        <f t="shared" si="1882"/>
        <v>0</v>
      </c>
      <c r="AH1648" t="str">
        <f t="shared" si="1882"/>
        <v>0</v>
      </c>
      <c r="AI1648" t="str">
        <f t="shared" si="1882"/>
        <v>1</v>
      </c>
      <c r="AJ1648" t="str">
        <f t="shared" si="1882"/>
        <v>0</v>
      </c>
      <c r="AK1648" t="str">
        <f t="shared" si="1882"/>
        <v>0</v>
      </c>
      <c r="AL1648" t="str">
        <f t="shared" si="1882"/>
        <v>0</v>
      </c>
      <c r="AM1648" t="str">
        <f t="shared" si="1882"/>
        <v>0</v>
      </c>
      <c r="AN1648" t="str">
        <f t="shared" si="1882"/>
        <v>0</v>
      </c>
      <c r="AO1648" t="str">
        <f t="shared" si="1883"/>
        <v>0</v>
      </c>
      <c r="AP1648" t="str">
        <f t="shared" si="1883"/>
        <v>0</v>
      </c>
      <c r="AQ1648" t="str">
        <f t="shared" si="1883"/>
        <v>0</v>
      </c>
      <c r="AR1648" t="str">
        <f t="shared" si="1883"/>
        <v>0</v>
      </c>
      <c r="AS1648" t="str">
        <f t="shared" si="1883"/>
        <v>0</v>
      </c>
      <c r="AT1648" t="str">
        <f t="shared" si="1883"/>
        <v>0</v>
      </c>
      <c r="AU1648" t="str">
        <f t="shared" si="1883"/>
        <v>0</v>
      </c>
      <c r="AV1648" t="str">
        <f t="shared" si="1883"/>
        <v>0</v>
      </c>
      <c r="AW1648" t="str">
        <f t="shared" si="1883"/>
        <v>0</v>
      </c>
      <c r="AX1648" t="str">
        <f t="shared" si="1883"/>
        <v>0</v>
      </c>
      <c r="AY1648" t="str">
        <f t="shared" si="1883"/>
        <v>0</v>
      </c>
      <c r="AZ1648" s="22"/>
    </row>
    <row r="1649" spans="1:52" ht="15" customHeight="1">
      <c r="A1649" s="25" t="s">
        <v>134</v>
      </c>
      <c r="B1649" s="91" t="str">
        <f t="shared" si="1873"/>
        <v>2401051D</v>
      </c>
      <c r="C1649" s="86">
        <v>45590.327962962998</v>
      </c>
      <c r="D1649" s="93" t="s">
        <v>1055</v>
      </c>
      <c r="E1649" s="3" t="b">
        <f>ISNUMBER(MATCH(Table1[[#This Row],[Email]],Attendance[Email],0))</f>
        <v>1</v>
      </c>
      <c r="F1649" s="3">
        <f t="shared" si="1874"/>
        <v>45590.661296296334</v>
      </c>
      <c r="G1649" s="21">
        <f>DAY(Table1[[#This Row],[Actual Time]])</f>
        <v>25</v>
      </c>
      <c r="H1649">
        <f>MONTH(Table1[[#This Row],[Actual Time]])</f>
        <v>10</v>
      </c>
      <c r="I1649">
        <f>YEAR(Table1[[#This Row],[Actual Time]])</f>
        <v>2024</v>
      </c>
      <c r="J1649" t="str">
        <f t="shared" si="1875"/>
        <v>25/10/2024</v>
      </c>
      <c r="K1649" s="3" t="str">
        <f t="shared" si="1880"/>
        <v>0</v>
      </c>
      <c r="L1649" t="str">
        <f t="shared" si="1880"/>
        <v>0</v>
      </c>
      <c r="M1649" t="str">
        <f t="shared" si="1880"/>
        <v>0</v>
      </c>
      <c r="N1649" t="str">
        <f t="shared" si="1880"/>
        <v>0</v>
      </c>
      <c r="O1649" t="str">
        <f t="shared" si="1880"/>
        <v>0</v>
      </c>
      <c r="P1649" t="str">
        <f t="shared" si="1880"/>
        <v>0</v>
      </c>
      <c r="Q1649" t="str">
        <f t="shared" si="1880"/>
        <v>0</v>
      </c>
      <c r="R1649" t="str">
        <f t="shared" si="1880"/>
        <v>0</v>
      </c>
      <c r="S1649" t="str">
        <f t="shared" si="1880"/>
        <v>0</v>
      </c>
      <c r="T1649" t="str">
        <f t="shared" si="1880"/>
        <v>0</v>
      </c>
      <c r="U1649" t="str">
        <f t="shared" si="1881"/>
        <v>0</v>
      </c>
      <c r="V1649" t="str">
        <f t="shared" si="1881"/>
        <v>0</v>
      </c>
      <c r="W1649" t="str">
        <f t="shared" si="1881"/>
        <v>0</v>
      </c>
      <c r="X1649" t="str">
        <f t="shared" si="1881"/>
        <v>0</v>
      </c>
      <c r="Y1649" t="str">
        <f t="shared" si="1881"/>
        <v>0</v>
      </c>
      <c r="Z1649" t="str">
        <f t="shared" si="1881"/>
        <v>0</v>
      </c>
      <c r="AA1649" t="str">
        <f t="shared" si="1881"/>
        <v>0</v>
      </c>
      <c r="AB1649" s="3" t="str">
        <f t="shared" si="1881"/>
        <v>0</v>
      </c>
      <c r="AC1649" t="str">
        <f t="shared" si="1881"/>
        <v>0</v>
      </c>
      <c r="AD1649" t="str">
        <f t="shared" si="1881"/>
        <v>0</v>
      </c>
      <c r="AE1649" t="str">
        <f t="shared" si="1882"/>
        <v>0</v>
      </c>
      <c r="AF1649" t="str">
        <f t="shared" si="1882"/>
        <v>0</v>
      </c>
      <c r="AG1649" t="str">
        <f t="shared" si="1882"/>
        <v>0</v>
      </c>
      <c r="AH1649" t="str">
        <f t="shared" si="1882"/>
        <v>0</v>
      </c>
      <c r="AI1649" t="str">
        <f t="shared" si="1882"/>
        <v>1</v>
      </c>
      <c r="AJ1649" t="str">
        <f t="shared" si="1882"/>
        <v>0</v>
      </c>
      <c r="AK1649" t="str">
        <f t="shared" si="1882"/>
        <v>0</v>
      </c>
      <c r="AL1649" t="str">
        <f t="shared" si="1882"/>
        <v>0</v>
      </c>
      <c r="AM1649" t="str">
        <f t="shared" si="1882"/>
        <v>0</v>
      </c>
      <c r="AN1649" t="str">
        <f t="shared" si="1882"/>
        <v>0</v>
      </c>
      <c r="AO1649" t="str">
        <f t="shared" si="1883"/>
        <v>0</v>
      </c>
      <c r="AP1649" t="str">
        <f t="shared" si="1883"/>
        <v>0</v>
      </c>
      <c r="AQ1649" t="str">
        <f t="shared" si="1883"/>
        <v>0</v>
      </c>
      <c r="AR1649" t="str">
        <f t="shared" si="1883"/>
        <v>0</v>
      </c>
      <c r="AS1649" t="str">
        <f t="shared" si="1883"/>
        <v>0</v>
      </c>
      <c r="AT1649" t="str">
        <f t="shared" si="1883"/>
        <v>0</v>
      </c>
      <c r="AU1649" t="str">
        <f t="shared" si="1883"/>
        <v>0</v>
      </c>
      <c r="AV1649" t="str">
        <f t="shared" si="1883"/>
        <v>0</v>
      </c>
      <c r="AW1649" t="str">
        <f t="shared" si="1883"/>
        <v>0</v>
      </c>
      <c r="AX1649" t="str">
        <f t="shared" si="1883"/>
        <v>0</v>
      </c>
      <c r="AY1649" t="str">
        <f t="shared" si="1883"/>
        <v>0</v>
      </c>
      <c r="AZ1649" s="22"/>
    </row>
    <row r="1650" spans="1:52" ht="15" customHeight="1">
      <c r="A1650" s="25" t="s">
        <v>733</v>
      </c>
      <c r="B1650" s="91" t="str">
        <f t="shared" si="1873"/>
        <v>2404372A</v>
      </c>
      <c r="C1650" s="86">
        <v>45590.258692129602</v>
      </c>
      <c r="D1650" s="93" t="s">
        <v>1151</v>
      </c>
      <c r="E1650" s="3" t="b">
        <f>ISNUMBER(MATCH(Table1[[#This Row],[Email]],Attendance[Email],0))</f>
        <v>1</v>
      </c>
      <c r="F1650" s="3">
        <f t="shared" si="1874"/>
        <v>45590.592025462938</v>
      </c>
      <c r="G1650" s="21">
        <f>DAY(Table1[[#This Row],[Actual Time]])</f>
        <v>25</v>
      </c>
      <c r="H1650">
        <f>MONTH(Table1[[#This Row],[Actual Time]])</f>
        <v>10</v>
      </c>
      <c r="I1650">
        <f>YEAR(Table1[[#This Row],[Actual Time]])</f>
        <v>2024</v>
      </c>
      <c r="J1650" t="str">
        <f t="shared" si="1875"/>
        <v>25/10/2024</v>
      </c>
      <c r="K1650" s="3" t="str">
        <f t="shared" si="1880"/>
        <v>0</v>
      </c>
      <c r="L1650" t="str">
        <f t="shared" si="1880"/>
        <v>0</v>
      </c>
      <c r="M1650" t="str">
        <f t="shared" si="1880"/>
        <v>0</v>
      </c>
      <c r="N1650" t="str">
        <f t="shared" si="1880"/>
        <v>0</v>
      </c>
      <c r="O1650" t="str">
        <f t="shared" si="1880"/>
        <v>0</v>
      </c>
      <c r="P1650" t="str">
        <f t="shared" si="1880"/>
        <v>0</v>
      </c>
      <c r="Q1650" t="str">
        <f t="shared" si="1880"/>
        <v>0</v>
      </c>
      <c r="R1650" t="str">
        <f t="shared" si="1880"/>
        <v>0</v>
      </c>
      <c r="S1650" t="str">
        <f t="shared" si="1880"/>
        <v>0</v>
      </c>
      <c r="T1650" t="str">
        <f t="shared" si="1880"/>
        <v>0</v>
      </c>
      <c r="U1650" t="str">
        <f t="shared" si="1881"/>
        <v>0</v>
      </c>
      <c r="V1650" t="str">
        <f t="shared" si="1881"/>
        <v>0</v>
      </c>
      <c r="W1650" t="str">
        <f t="shared" si="1881"/>
        <v>0</v>
      </c>
      <c r="X1650" t="str">
        <f t="shared" si="1881"/>
        <v>0</v>
      </c>
      <c r="Y1650" t="str">
        <f t="shared" si="1881"/>
        <v>0</v>
      </c>
      <c r="Z1650" t="str">
        <f t="shared" si="1881"/>
        <v>0</v>
      </c>
      <c r="AA1650" t="str">
        <f t="shared" si="1881"/>
        <v>0</v>
      </c>
      <c r="AB1650" s="3" t="str">
        <f t="shared" si="1881"/>
        <v>0</v>
      </c>
      <c r="AC1650" t="str">
        <f t="shared" si="1881"/>
        <v>0</v>
      </c>
      <c r="AD1650" t="str">
        <f t="shared" si="1881"/>
        <v>0</v>
      </c>
      <c r="AE1650" t="str">
        <f t="shared" si="1882"/>
        <v>0</v>
      </c>
      <c r="AF1650" t="str">
        <f t="shared" si="1882"/>
        <v>0</v>
      </c>
      <c r="AG1650" t="str">
        <f t="shared" si="1882"/>
        <v>0</v>
      </c>
      <c r="AH1650" t="str">
        <f t="shared" si="1882"/>
        <v>0</v>
      </c>
      <c r="AI1650" t="str">
        <f t="shared" si="1882"/>
        <v>1</v>
      </c>
      <c r="AJ1650" t="str">
        <f t="shared" si="1882"/>
        <v>0</v>
      </c>
      <c r="AK1650" t="str">
        <f t="shared" si="1882"/>
        <v>0</v>
      </c>
      <c r="AL1650" t="str">
        <f t="shared" si="1882"/>
        <v>0</v>
      </c>
      <c r="AM1650" t="str">
        <f t="shared" si="1882"/>
        <v>0</v>
      </c>
      <c r="AN1650" t="str">
        <f t="shared" si="1882"/>
        <v>0</v>
      </c>
      <c r="AO1650" t="str">
        <f t="shared" si="1883"/>
        <v>0</v>
      </c>
      <c r="AP1650" t="str">
        <f t="shared" si="1883"/>
        <v>0</v>
      </c>
      <c r="AQ1650" t="str">
        <f t="shared" si="1883"/>
        <v>0</v>
      </c>
      <c r="AR1650" t="str">
        <f t="shared" si="1883"/>
        <v>0</v>
      </c>
      <c r="AS1650" t="str">
        <f t="shared" si="1883"/>
        <v>0</v>
      </c>
      <c r="AT1650" t="str">
        <f t="shared" si="1883"/>
        <v>0</v>
      </c>
      <c r="AU1650" t="str">
        <f t="shared" si="1883"/>
        <v>0</v>
      </c>
      <c r="AV1650" t="str">
        <f t="shared" si="1883"/>
        <v>0</v>
      </c>
      <c r="AW1650" t="str">
        <f t="shared" si="1883"/>
        <v>0</v>
      </c>
      <c r="AX1650" t="str">
        <f t="shared" si="1883"/>
        <v>0</v>
      </c>
      <c r="AY1650" t="str">
        <f t="shared" si="1883"/>
        <v>0</v>
      </c>
      <c r="AZ1650" s="22"/>
    </row>
    <row r="1651" spans="1:52" ht="15" customHeight="1">
      <c r="A1651" s="25" t="s">
        <v>122</v>
      </c>
      <c r="B1651" s="91" t="str">
        <f t="shared" si="1873"/>
        <v>2401808G</v>
      </c>
      <c r="C1651" s="86">
        <v>45590.348854166703</v>
      </c>
      <c r="D1651" s="93" t="s">
        <v>1065</v>
      </c>
      <c r="E1651" s="3" t="b">
        <f>ISNUMBER(MATCH(Table1[[#This Row],[Email]],Attendance[Email],0))</f>
        <v>1</v>
      </c>
      <c r="F1651" s="3">
        <f t="shared" si="1874"/>
        <v>45590.682187500039</v>
      </c>
      <c r="G1651" s="21">
        <f>DAY(Table1[[#This Row],[Actual Time]])</f>
        <v>25</v>
      </c>
      <c r="H1651">
        <f>MONTH(Table1[[#This Row],[Actual Time]])</f>
        <v>10</v>
      </c>
      <c r="I1651">
        <f>YEAR(Table1[[#This Row],[Actual Time]])</f>
        <v>2024</v>
      </c>
      <c r="J1651" t="str">
        <f t="shared" si="1875"/>
        <v>25/10/2024</v>
      </c>
      <c r="K1651" s="3" t="str">
        <f t="shared" si="1880"/>
        <v>0</v>
      </c>
      <c r="L1651" t="str">
        <f t="shared" si="1880"/>
        <v>0</v>
      </c>
      <c r="M1651" t="str">
        <f t="shared" si="1880"/>
        <v>0</v>
      </c>
      <c r="N1651" t="str">
        <f t="shared" si="1880"/>
        <v>0</v>
      </c>
      <c r="O1651" t="str">
        <f t="shared" si="1880"/>
        <v>0</v>
      </c>
      <c r="P1651" t="str">
        <f t="shared" si="1880"/>
        <v>0</v>
      </c>
      <c r="Q1651" t="str">
        <f t="shared" si="1880"/>
        <v>0</v>
      </c>
      <c r="R1651" t="str">
        <f t="shared" si="1880"/>
        <v>0</v>
      </c>
      <c r="S1651" t="str">
        <f t="shared" si="1880"/>
        <v>0</v>
      </c>
      <c r="T1651" t="str">
        <f t="shared" si="1880"/>
        <v>0</v>
      </c>
      <c r="U1651" t="str">
        <f t="shared" si="1881"/>
        <v>0</v>
      </c>
      <c r="V1651" t="str">
        <f t="shared" si="1881"/>
        <v>0</v>
      </c>
      <c r="W1651" t="str">
        <f t="shared" si="1881"/>
        <v>0</v>
      </c>
      <c r="X1651" t="str">
        <f t="shared" si="1881"/>
        <v>0</v>
      </c>
      <c r="Y1651" t="str">
        <f t="shared" si="1881"/>
        <v>0</v>
      </c>
      <c r="Z1651" t="str">
        <f t="shared" si="1881"/>
        <v>0</v>
      </c>
      <c r="AA1651" t="str">
        <f t="shared" si="1881"/>
        <v>0</v>
      </c>
      <c r="AB1651" s="3" t="str">
        <f t="shared" si="1881"/>
        <v>0</v>
      </c>
      <c r="AC1651" t="str">
        <f t="shared" si="1881"/>
        <v>0</v>
      </c>
      <c r="AD1651" t="str">
        <f t="shared" si="1881"/>
        <v>0</v>
      </c>
      <c r="AE1651" t="str">
        <f t="shared" si="1882"/>
        <v>0</v>
      </c>
      <c r="AF1651" t="str">
        <f t="shared" si="1882"/>
        <v>0</v>
      </c>
      <c r="AG1651" t="str">
        <f t="shared" si="1882"/>
        <v>0</v>
      </c>
      <c r="AH1651" t="str">
        <f t="shared" si="1882"/>
        <v>0</v>
      </c>
      <c r="AI1651" t="str">
        <f t="shared" si="1882"/>
        <v>1</v>
      </c>
      <c r="AJ1651" t="str">
        <f t="shared" si="1882"/>
        <v>0</v>
      </c>
      <c r="AK1651" t="str">
        <f t="shared" si="1882"/>
        <v>0</v>
      </c>
      <c r="AL1651" t="str">
        <f t="shared" si="1882"/>
        <v>0</v>
      </c>
      <c r="AM1651" t="str">
        <f t="shared" si="1882"/>
        <v>0</v>
      </c>
      <c r="AN1651" t="str">
        <f t="shared" si="1882"/>
        <v>0</v>
      </c>
      <c r="AO1651" t="str">
        <f t="shared" si="1883"/>
        <v>0</v>
      </c>
      <c r="AP1651" t="str">
        <f t="shared" si="1883"/>
        <v>0</v>
      </c>
      <c r="AQ1651" t="str">
        <f t="shared" si="1883"/>
        <v>0</v>
      </c>
      <c r="AR1651" t="str">
        <f t="shared" si="1883"/>
        <v>0</v>
      </c>
      <c r="AS1651" t="str">
        <f t="shared" si="1883"/>
        <v>0</v>
      </c>
      <c r="AT1651" t="str">
        <f t="shared" si="1883"/>
        <v>0</v>
      </c>
      <c r="AU1651" t="str">
        <f t="shared" si="1883"/>
        <v>0</v>
      </c>
      <c r="AV1651" t="str">
        <f t="shared" si="1883"/>
        <v>0</v>
      </c>
      <c r="AW1651" t="str">
        <f t="shared" si="1883"/>
        <v>0</v>
      </c>
      <c r="AX1651" t="str">
        <f t="shared" si="1883"/>
        <v>0</v>
      </c>
      <c r="AY1651" t="str">
        <f t="shared" si="1883"/>
        <v>0</v>
      </c>
      <c r="AZ1651" s="22"/>
    </row>
    <row r="1652" spans="1:52" ht="15" customHeight="1">
      <c r="A1652" s="25" t="s">
        <v>116</v>
      </c>
      <c r="B1652" s="91" t="str">
        <f t="shared" si="1873"/>
        <v>2304772C</v>
      </c>
      <c r="C1652" s="86">
        <v>45590.129872685196</v>
      </c>
      <c r="D1652" s="93" t="s">
        <v>1044</v>
      </c>
      <c r="E1652" s="3" t="b">
        <f>ISNUMBER(MATCH(Table1[[#This Row],[Email]],Attendance[Email],0))</f>
        <v>1</v>
      </c>
      <c r="F1652" s="3">
        <f t="shared" si="1874"/>
        <v>45590.463206018532</v>
      </c>
      <c r="G1652" s="21">
        <f>DAY(Table1[[#This Row],[Actual Time]])</f>
        <v>25</v>
      </c>
      <c r="H1652">
        <f>MONTH(Table1[[#This Row],[Actual Time]])</f>
        <v>10</v>
      </c>
      <c r="I1652">
        <f>YEAR(Table1[[#This Row],[Actual Time]])</f>
        <v>2024</v>
      </c>
      <c r="J1652" t="str">
        <f t="shared" si="1875"/>
        <v>25/10/2024</v>
      </c>
      <c r="K1652" s="3" t="str">
        <f t="shared" si="1880"/>
        <v>0</v>
      </c>
      <c r="L1652" t="str">
        <f t="shared" si="1880"/>
        <v>0</v>
      </c>
      <c r="M1652" t="str">
        <f t="shared" si="1880"/>
        <v>0</v>
      </c>
      <c r="N1652" t="str">
        <f t="shared" si="1880"/>
        <v>0</v>
      </c>
      <c r="O1652" t="str">
        <f t="shared" si="1880"/>
        <v>0</v>
      </c>
      <c r="P1652" t="str">
        <f t="shared" si="1880"/>
        <v>0</v>
      </c>
      <c r="Q1652" t="str">
        <f t="shared" si="1880"/>
        <v>0</v>
      </c>
      <c r="R1652" t="str">
        <f t="shared" si="1880"/>
        <v>0</v>
      </c>
      <c r="S1652" t="str">
        <f t="shared" si="1880"/>
        <v>0</v>
      </c>
      <c r="T1652" t="str">
        <f t="shared" si="1880"/>
        <v>0</v>
      </c>
      <c r="U1652" t="str">
        <f t="shared" si="1881"/>
        <v>0</v>
      </c>
      <c r="V1652" t="str">
        <f t="shared" si="1881"/>
        <v>0</v>
      </c>
      <c r="W1652" t="str">
        <f t="shared" si="1881"/>
        <v>0</v>
      </c>
      <c r="X1652" t="str">
        <f t="shared" si="1881"/>
        <v>0</v>
      </c>
      <c r="Y1652" t="str">
        <f t="shared" si="1881"/>
        <v>0</v>
      </c>
      <c r="Z1652" t="str">
        <f t="shared" si="1881"/>
        <v>0</v>
      </c>
      <c r="AA1652" t="str">
        <f t="shared" si="1881"/>
        <v>0</v>
      </c>
      <c r="AB1652" s="3" t="str">
        <f t="shared" si="1881"/>
        <v>0</v>
      </c>
      <c r="AC1652" t="str">
        <f t="shared" si="1881"/>
        <v>0</v>
      </c>
      <c r="AD1652" t="str">
        <f t="shared" si="1881"/>
        <v>0</v>
      </c>
      <c r="AE1652" t="str">
        <f t="shared" si="1882"/>
        <v>0</v>
      </c>
      <c r="AF1652" t="str">
        <f t="shared" si="1882"/>
        <v>0</v>
      </c>
      <c r="AG1652" t="str">
        <f t="shared" si="1882"/>
        <v>0</v>
      </c>
      <c r="AH1652" t="str">
        <f t="shared" si="1882"/>
        <v>0</v>
      </c>
      <c r="AI1652" t="str">
        <f t="shared" si="1882"/>
        <v>1</v>
      </c>
      <c r="AJ1652" t="str">
        <f t="shared" si="1882"/>
        <v>0</v>
      </c>
      <c r="AK1652" t="str">
        <f t="shared" si="1882"/>
        <v>0</v>
      </c>
      <c r="AL1652" t="str">
        <f t="shared" si="1882"/>
        <v>0</v>
      </c>
      <c r="AM1652" t="str">
        <f t="shared" si="1882"/>
        <v>0</v>
      </c>
      <c r="AN1652" t="str">
        <f t="shared" si="1882"/>
        <v>0</v>
      </c>
      <c r="AO1652" t="str">
        <f t="shared" si="1883"/>
        <v>0</v>
      </c>
      <c r="AP1652" t="str">
        <f t="shared" si="1883"/>
        <v>0</v>
      </c>
      <c r="AQ1652" t="str">
        <f t="shared" si="1883"/>
        <v>0</v>
      </c>
      <c r="AR1652" t="str">
        <f t="shared" si="1883"/>
        <v>0</v>
      </c>
      <c r="AS1652" t="str">
        <f t="shared" si="1883"/>
        <v>0</v>
      </c>
      <c r="AT1652" t="str">
        <f t="shared" si="1883"/>
        <v>0</v>
      </c>
      <c r="AU1652" t="str">
        <f t="shared" si="1883"/>
        <v>0</v>
      </c>
      <c r="AV1652" t="str">
        <f t="shared" si="1883"/>
        <v>0</v>
      </c>
      <c r="AW1652" t="str">
        <f t="shared" si="1883"/>
        <v>0</v>
      </c>
      <c r="AX1652" t="str">
        <f t="shared" si="1883"/>
        <v>0</v>
      </c>
      <c r="AY1652" t="str">
        <f t="shared" si="1883"/>
        <v>0</v>
      </c>
      <c r="AZ1652" s="22"/>
    </row>
    <row r="1653" spans="1:52" ht="15" customHeight="1">
      <c r="A1653" s="25" t="s">
        <v>1073</v>
      </c>
      <c r="B1653" s="91" t="str">
        <f t="shared" si="1873"/>
        <v>2403276E</v>
      </c>
      <c r="C1653" s="86">
        <v>45583.538437499999</v>
      </c>
      <c r="D1653" s="93" t="s">
        <v>1074</v>
      </c>
      <c r="E1653" s="3" t="b">
        <f>ISNUMBER(MATCH(Table1[[#This Row],[Email]],Attendance[Email],0))</f>
        <v>1</v>
      </c>
      <c r="F1653" s="3">
        <f t="shared" si="1874"/>
        <v>45583.871770833335</v>
      </c>
      <c r="G1653" s="21">
        <f>DAY(Table1[[#This Row],[Actual Time]])</f>
        <v>18</v>
      </c>
      <c r="H1653">
        <f>MONTH(Table1[[#This Row],[Actual Time]])</f>
        <v>10</v>
      </c>
      <c r="I1653">
        <f>YEAR(Table1[[#This Row],[Actual Time]])</f>
        <v>2024</v>
      </c>
      <c r="J1653" t="str">
        <f t="shared" si="1875"/>
        <v>18/10/2024</v>
      </c>
      <c r="K1653" s="3" t="str">
        <f t="shared" si="1880"/>
        <v>0</v>
      </c>
      <c r="L1653" t="str">
        <f t="shared" si="1880"/>
        <v>0</v>
      </c>
      <c r="M1653" t="str">
        <f t="shared" si="1880"/>
        <v>0</v>
      </c>
      <c r="N1653" t="str">
        <f t="shared" si="1880"/>
        <v>0</v>
      </c>
      <c r="O1653" t="str">
        <f t="shared" si="1880"/>
        <v>0</v>
      </c>
      <c r="P1653" t="str">
        <f t="shared" si="1880"/>
        <v>0</v>
      </c>
      <c r="Q1653" t="str">
        <f t="shared" si="1880"/>
        <v>0</v>
      </c>
      <c r="R1653" t="str">
        <f t="shared" si="1880"/>
        <v>0</v>
      </c>
      <c r="S1653" t="str">
        <f t="shared" si="1880"/>
        <v>0</v>
      </c>
      <c r="T1653" t="str">
        <f t="shared" si="1880"/>
        <v>0</v>
      </c>
      <c r="U1653" t="str">
        <f t="shared" si="1881"/>
        <v>0</v>
      </c>
      <c r="V1653" t="str">
        <f t="shared" si="1881"/>
        <v>0</v>
      </c>
      <c r="W1653" t="str">
        <f t="shared" si="1881"/>
        <v>0</v>
      </c>
      <c r="X1653" t="str">
        <f t="shared" si="1881"/>
        <v>0</v>
      </c>
      <c r="Y1653" t="str">
        <f t="shared" si="1881"/>
        <v>0</v>
      </c>
      <c r="Z1653" t="str">
        <f t="shared" si="1881"/>
        <v>0</v>
      </c>
      <c r="AA1653" t="str">
        <f t="shared" si="1881"/>
        <v>0</v>
      </c>
      <c r="AB1653" s="3" t="str">
        <f t="shared" si="1881"/>
        <v>0</v>
      </c>
      <c r="AC1653" t="str">
        <f t="shared" si="1881"/>
        <v>0</v>
      </c>
      <c r="AD1653" t="str">
        <f t="shared" si="1881"/>
        <v>0</v>
      </c>
      <c r="AE1653" t="str">
        <f t="shared" si="1882"/>
        <v>0</v>
      </c>
      <c r="AF1653" t="str">
        <f t="shared" si="1882"/>
        <v>0</v>
      </c>
      <c r="AG1653" t="str">
        <f t="shared" si="1882"/>
        <v>0</v>
      </c>
      <c r="AH1653" t="str">
        <f t="shared" si="1882"/>
        <v>1</v>
      </c>
      <c r="AI1653" t="str">
        <f t="shared" si="1882"/>
        <v>0</v>
      </c>
      <c r="AJ1653" t="str">
        <f t="shared" si="1882"/>
        <v>0</v>
      </c>
      <c r="AK1653" t="str">
        <f t="shared" si="1882"/>
        <v>0</v>
      </c>
      <c r="AL1653" t="str">
        <f t="shared" si="1882"/>
        <v>0</v>
      </c>
      <c r="AM1653" t="str">
        <f t="shared" si="1882"/>
        <v>0</v>
      </c>
      <c r="AN1653" t="str">
        <f t="shared" si="1882"/>
        <v>0</v>
      </c>
      <c r="AO1653" t="str">
        <f t="shared" si="1883"/>
        <v>0</v>
      </c>
      <c r="AP1653" t="str">
        <f t="shared" si="1883"/>
        <v>0</v>
      </c>
      <c r="AQ1653" t="str">
        <f t="shared" si="1883"/>
        <v>0</v>
      </c>
      <c r="AR1653" t="str">
        <f t="shared" si="1883"/>
        <v>0</v>
      </c>
      <c r="AS1653" t="str">
        <f t="shared" si="1883"/>
        <v>0</v>
      </c>
      <c r="AT1653" t="str">
        <f t="shared" si="1883"/>
        <v>0</v>
      </c>
      <c r="AU1653" t="str">
        <f t="shared" si="1883"/>
        <v>0</v>
      </c>
      <c r="AV1653" t="str">
        <f t="shared" si="1883"/>
        <v>0</v>
      </c>
      <c r="AW1653" t="str">
        <f t="shared" si="1883"/>
        <v>0</v>
      </c>
      <c r="AX1653" t="str">
        <f t="shared" si="1883"/>
        <v>0</v>
      </c>
      <c r="AY1653" t="str">
        <f t="shared" si="1883"/>
        <v>0</v>
      </c>
      <c r="AZ1653" s="22"/>
    </row>
    <row r="1654" spans="1:52" ht="15" customHeight="1">
      <c r="A1654" s="25" t="s">
        <v>463</v>
      </c>
      <c r="B1654" s="91" t="str">
        <f t="shared" si="1873"/>
        <v>2400496B</v>
      </c>
      <c r="C1654" s="86">
        <v>45583.538368055597</v>
      </c>
      <c r="D1654" s="93" t="s">
        <v>1072</v>
      </c>
      <c r="E1654" s="3" t="b">
        <f>ISNUMBER(MATCH(Table1[[#This Row],[Email]],Attendance[Email],0))</f>
        <v>1</v>
      </c>
      <c r="F1654" s="3">
        <f t="shared" si="1874"/>
        <v>45583.871701388933</v>
      </c>
      <c r="G1654" s="21">
        <f>DAY(Table1[[#This Row],[Actual Time]])</f>
        <v>18</v>
      </c>
      <c r="H1654">
        <f>MONTH(Table1[[#This Row],[Actual Time]])</f>
        <v>10</v>
      </c>
      <c r="I1654">
        <f>YEAR(Table1[[#This Row],[Actual Time]])</f>
        <v>2024</v>
      </c>
      <c r="J1654" t="str">
        <f t="shared" si="1875"/>
        <v>18/10/2024</v>
      </c>
      <c r="K1654" s="3" t="str">
        <f t="shared" ref="K1654:T1663" si="1884">IF(K$1=$J1654,"1","0")</f>
        <v>0</v>
      </c>
      <c r="L1654" t="str">
        <f t="shared" si="1884"/>
        <v>0</v>
      </c>
      <c r="M1654" t="str">
        <f t="shared" si="1884"/>
        <v>0</v>
      </c>
      <c r="N1654" t="str">
        <f t="shared" si="1884"/>
        <v>0</v>
      </c>
      <c r="O1654" t="str">
        <f t="shared" si="1884"/>
        <v>0</v>
      </c>
      <c r="P1654" t="str">
        <f t="shared" si="1884"/>
        <v>0</v>
      </c>
      <c r="Q1654" t="str">
        <f t="shared" si="1884"/>
        <v>0</v>
      </c>
      <c r="R1654" t="str">
        <f t="shared" si="1884"/>
        <v>0</v>
      </c>
      <c r="S1654" t="str">
        <f t="shared" si="1884"/>
        <v>0</v>
      </c>
      <c r="T1654" t="str">
        <f t="shared" si="1884"/>
        <v>0</v>
      </c>
      <c r="U1654" t="str">
        <f t="shared" ref="U1654:AD1663" si="1885">IF(U$1=$J1654,"1","0")</f>
        <v>0</v>
      </c>
      <c r="V1654" t="str">
        <f t="shared" si="1885"/>
        <v>0</v>
      </c>
      <c r="W1654" t="str">
        <f t="shared" si="1885"/>
        <v>0</v>
      </c>
      <c r="X1654" t="str">
        <f t="shared" si="1885"/>
        <v>0</v>
      </c>
      <c r="Y1654" t="str">
        <f t="shared" si="1885"/>
        <v>0</v>
      </c>
      <c r="Z1654" t="str">
        <f t="shared" si="1885"/>
        <v>0</v>
      </c>
      <c r="AA1654" t="str">
        <f t="shared" si="1885"/>
        <v>0</v>
      </c>
      <c r="AB1654" s="3" t="str">
        <f t="shared" si="1885"/>
        <v>0</v>
      </c>
      <c r="AC1654" t="str">
        <f t="shared" si="1885"/>
        <v>0</v>
      </c>
      <c r="AD1654" t="str">
        <f t="shared" si="1885"/>
        <v>0</v>
      </c>
      <c r="AE1654" t="str">
        <f t="shared" ref="AE1654:AN1663" si="1886">IF(AE$1=$J1654,"1","0")</f>
        <v>0</v>
      </c>
      <c r="AF1654" t="str">
        <f t="shared" si="1886"/>
        <v>0</v>
      </c>
      <c r="AG1654" t="str">
        <f t="shared" si="1886"/>
        <v>0</v>
      </c>
      <c r="AH1654" t="str">
        <f t="shared" si="1886"/>
        <v>1</v>
      </c>
      <c r="AI1654" t="str">
        <f t="shared" si="1886"/>
        <v>0</v>
      </c>
      <c r="AJ1654" t="str">
        <f t="shared" si="1886"/>
        <v>0</v>
      </c>
      <c r="AK1654" t="str">
        <f t="shared" si="1886"/>
        <v>0</v>
      </c>
      <c r="AL1654" t="str">
        <f t="shared" si="1886"/>
        <v>0</v>
      </c>
      <c r="AM1654" t="str">
        <f t="shared" si="1886"/>
        <v>0</v>
      </c>
      <c r="AN1654" t="str">
        <f t="shared" si="1886"/>
        <v>0</v>
      </c>
      <c r="AO1654" t="str">
        <f t="shared" ref="AO1654:AY1663" si="1887">IF(AO$1=$J1654,"1","0")</f>
        <v>0</v>
      </c>
      <c r="AP1654" t="str">
        <f t="shared" si="1887"/>
        <v>0</v>
      </c>
      <c r="AQ1654" t="str">
        <f t="shared" si="1887"/>
        <v>0</v>
      </c>
      <c r="AR1654" t="str">
        <f t="shared" si="1887"/>
        <v>0</v>
      </c>
      <c r="AS1654" t="str">
        <f t="shared" si="1887"/>
        <v>0</v>
      </c>
      <c r="AT1654" t="str">
        <f t="shared" si="1887"/>
        <v>0</v>
      </c>
      <c r="AU1654" t="str">
        <f t="shared" si="1887"/>
        <v>0</v>
      </c>
      <c r="AV1654" t="str">
        <f t="shared" si="1887"/>
        <v>0</v>
      </c>
      <c r="AW1654" t="str">
        <f t="shared" si="1887"/>
        <v>0</v>
      </c>
      <c r="AX1654" t="str">
        <f t="shared" si="1887"/>
        <v>0</v>
      </c>
      <c r="AY1654" t="str">
        <f t="shared" si="1887"/>
        <v>0</v>
      </c>
      <c r="AZ1654" s="22"/>
    </row>
    <row r="1655" spans="1:52" ht="15" customHeight="1">
      <c r="A1655" s="25" t="s">
        <v>411</v>
      </c>
      <c r="B1655" s="91" t="str">
        <f t="shared" si="1873"/>
        <v>2404485A</v>
      </c>
      <c r="C1655" s="86">
        <v>45583.5382523148</v>
      </c>
      <c r="D1655" s="93" t="s">
        <v>1070</v>
      </c>
      <c r="E1655" s="3" t="b">
        <f>ISNUMBER(MATCH(Table1[[#This Row],[Email]],Attendance[Email],0))</f>
        <v>1</v>
      </c>
      <c r="F1655" s="3">
        <f t="shared" si="1874"/>
        <v>45583.871585648136</v>
      </c>
      <c r="G1655" s="21">
        <f>DAY(Table1[[#This Row],[Actual Time]])</f>
        <v>18</v>
      </c>
      <c r="H1655">
        <f>MONTH(Table1[[#This Row],[Actual Time]])</f>
        <v>10</v>
      </c>
      <c r="I1655">
        <f>YEAR(Table1[[#This Row],[Actual Time]])</f>
        <v>2024</v>
      </c>
      <c r="J1655" t="str">
        <f t="shared" si="1875"/>
        <v>18/10/2024</v>
      </c>
      <c r="K1655" s="3" t="str">
        <f t="shared" si="1884"/>
        <v>0</v>
      </c>
      <c r="L1655" t="str">
        <f t="shared" si="1884"/>
        <v>0</v>
      </c>
      <c r="M1655" t="str">
        <f t="shared" si="1884"/>
        <v>0</v>
      </c>
      <c r="N1655" t="str">
        <f t="shared" si="1884"/>
        <v>0</v>
      </c>
      <c r="O1655" t="str">
        <f t="shared" si="1884"/>
        <v>0</v>
      </c>
      <c r="P1655" t="str">
        <f t="shared" si="1884"/>
        <v>0</v>
      </c>
      <c r="Q1655" t="str">
        <f t="shared" si="1884"/>
        <v>0</v>
      </c>
      <c r="R1655" t="str">
        <f t="shared" si="1884"/>
        <v>0</v>
      </c>
      <c r="S1655" t="str">
        <f t="shared" si="1884"/>
        <v>0</v>
      </c>
      <c r="T1655" t="str">
        <f t="shared" si="1884"/>
        <v>0</v>
      </c>
      <c r="U1655" t="str">
        <f t="shared" si="1885"/>
        <v>0</v>
      </c>
      <c r="V1655" t="str">
        <f t="shared" si="1885"/>
        <v>0</v>
      </c>
      <c r="W1655" t="str">
        <f t="shared" si="1885"/>
        <v>0</v>
      </c>
      <c r="X1655" t="str">
        <f t="shared" si="1885"/>
        <v>0</v>
      </c>
      <c r="Y1655" t="str">
        <f t="shared" si="1885"/>
        <v>0</v>
      </c>
      <c r="Z1655" t="str">
        <f t="shared" si="1885"/>
        <v>0</v>
      </c>
      <c r="AA1655" t="str">
        <f t="shared" si="1885"/>
        <v>0</v>
      </c>
      <c r="AB1655" s="3" t="str">
        <f t="shared" si="1885"/>
        <v>0</v>
      </c>
      <c r="AC1655" t="str">
        <f t="shared" si="1885"/>
        <v>0</v>
      </c>
      <c r="AD1655" t="str">
        <f t="shared" si="1885"/>
        <v>0</v>
      </c>
      <c r="AE1655" t="str">
        <f t="shared" si="1886"/>
        <v>0</v>
      </c>
      <c r="AF1655" t="str">
        <f t="shared" si="1886"/>
        <v>0</v>
      </c>
      <c r="AG1655" t="str">
        <f t="shared" si="1886"/>
        <v>0</v>
      </c>
      <c r="AH1655" t="str">
        <f t="shared" si="1886"/>
        <v>1</v>
      </c>
      <c r="AI1655" t="str">
        <f t="shared" si="1886"/>
        <v>0</v>
      </c>
      <c r="AJ1655" t="str">
        <f t="shared" si="1886"/>
        <v>0</v>
      </c>
      <c r="AK1655" t="str">
        <f t="shared" si="1886"/>
        <v>0</v>
      </c>
      <c r="AL1655" t="str">
        <f t="shared" si="1886"/>
        <v>0</v>
      </c>
      <c r="AM1655" t="str">
        <f t="shared" si="1886"/>
        <v>0</v>
      </c>
      <c r="AN1655" t="str">
        <f t="shared" si="1886"/>
        <v>0</v>
      </c>
      <c r="AO1655" t="str">
        <f t="shared" si="1887"/>
        <v>0</v>
      </c>
      <c r="AP1655" t="str">
        <f t="shared" si="1887"/>
        <v>0</v>
      </c>
      <c r="AQ1655" t="str">
        <f t="shared" si="1887"/>
        <v>0</v>
      </c>
      <c r="AR1655" t="str">
        <f t="shared" si="1887"/>
        <v>0</v>
      </c>
      <c r="AS1655" t="str">
        <f t="shared" si="1887"/>
        <v>0</v>
      </c>
      <c r="AT1655" t="str">
        <f t="shared" si="1887"/>
        <v>0</v>
      </c>
      <c r="AU1655" t="str">
        <f t="shared" si="1887"/>
        <v>0</v>
      </c>
      <c r="AV1655" t="str">
        <f t="shared" si="1887"/>
        <v>0</v>
      </c>
      <c r="AW1655" t="str">
        <f t="shared" si="1887"/>
        <v>0</v>
      </c>
      <c r="AX1655" t="str">
        <f t="shared" si="1887"/>
        <v>0</v>
      </c>
      <c r="AY1655" t="str">
        <f t="shared" si="1887"/>
        <v>0</v>
      </c>
      <c r="AZ1655" s="22"/>
    </row>
    <row r="1656" spans="1:52" ht="15" customHeight="1">
      <c r="A1656" s="25" t="s">
        <v>461</v>
      </c>
      <c r="B1656" s="91" t="str">
        <f t="shared" si="1873"/>
        <v>2401834C</v>
      </c>
      <c r="C1656" s="86">
        <v>45583.538136574098</v>
      </c>
      <c r="D1656" s="93" t="s">
        <v>1067</v>
      </c>
      <c r="E1656" s="3" t="b">
        <f>ISNUMBER(MATCH(Table1[[#This Row],[Email]],Attendance[Email],0))</f>
        <v>1</v>
      </c>
      <c r="F1656" s="3">
        <f t="shared" si="1874"/>
        <v>45583.871469907433</v>
      </c>
      <c r="G1656" s="21">
        <f>DAY(Table1[[#This Row],[Actual Time]])</f>
        <v>18</v>
      </c>
      <c r="H1656">
        <f>MONTH(Table1[[#This Row],[Actual Time]])</f>
        <v>10</v>
      </c>
      <c r="I1656">
        <f>YEAR(Table1[[#This Row],[Actual Time]])</f>
        <v>2024</v>
      </c>
      <c r="J1656" t="str">
        <f t="shared" si="1875"/>
        <v>18/10/2024</v>
      </c>
      <c r="K1656" s="3" t="str">
        <f t="shared" si="1884"/>
        <v>0</v>
      </c>
      <c r="L1656" t="str">
        <f t="shared" si="1884"/>
        <v>0</v>
      </c>
      <c r="M1656" t="str">
        <f t="shared" si="1884"/>
        <v>0</v>
      </c>
      <c r="N1656" t="str">
        <f t="shared" si="1884"/>
        <v>0</v>
      </c>
      <c r="O1656" t="str">
        <f t="shared" si="1884"/>
        <v>0</v>
      </c>
      <c r="P1656" t="str">
        <f t="shared" si="1884"/>
        <v>0</v>
      </c>
      <c r="Q1656" t="str">
        <f t="shared" si="1884"/>
        <v>0</v>
      </c>
      <c r="R1656" t="str">
        <f t="shared" si="1884"/>
        <v>0</v>
      </c>
      <c r="S1656" t="str">
        <f t="shared" si="1884"/>
        <v>0</v>
      </c>
      <c r="T1656" t="str">
        <f t="shared" si="1884"/>
        <v>0</v>
      </c>
      <c r="U1656" t="str">
        <f t="shared" si="1885"/>
        <v>0</v>
      </c>
      <c r="V1656" t="str">
        <f t="shared" si="1885"/>
        <v>0</v>
      </c>
      <c r="W1656" t="str">
        <f t="shared" si="1885"/>
        <v>0</v>
      </c>
      <c r="X1656" t="str">
        <f t="shared" si="1885"/>
        <v>0</v>
      </c>
      <c r="Y1656" t="str">
        <f t="shared" si="1885"/>
        <v>0</v>
      </c>
      <c r="Z1656" t="str">
        <f t="shared" si="1885"/>
        <v>0</v>
      </c>
      <c r="AA1656" t="str">
        <f t="shared" si="1885"/>
        <v>0</v>
      </c>
      <c r="AB1656" s="3" t="str">
        <f t="shared" si="1885"/>
        <v>0</v>
      </c>
      <c r="AC1656" t="str">
        <f t="shared" si="1885"/>
        <v>0</v>
      </c>
      <c r="AD1656" t="str">
        <f t="shared" si="1885"/>
        <v>0</v>
      </c>
      <c r="AE1656" t="str">
        <f t="shared" si="1886"/>
        <v>0</v>
      </c>
      <c r="AF1656" t="str">
        <f t="shared" si="1886"/>
        <v>0</v>
      </c>
      <c r="AG1656" t="str">
        <f t="shared" si="1886"/>
        <v>0</v>
      </c>
      <c r="AH1656" t="str">
        <f t="shared" si="1886"/>
        <v>1</v>
      </c>
      <c r="AI1656" t="str">
        <f t="shared" si="1886"/>
        <v>0</v>
      </c>
      <c r="AJ1656" t="str">
        <f t="shared" si="1886"/>
        <v>0</v>
      </c>
      <c r="AK1656" t="str">
        <f t="shared" si="1886"/>
        <v>0</v>
      </c>
      <c r="AL1656" t="str">
        <f t="shared" si="1886"/>
        <v>0</v>
      </c>
      <c r="AM1656" t="str">
        <f t="shared" si="1886"/>
        <v>0</v>
      </c>
      <c r="AN1656" t="str">
        <f t="shared" si="1886"/>
        <v>0</v>
      </c>
      <c r="AO1656" t="str">
        <f t="shared" si="1887"/>
        <v>0</v>
      </c>
      <c r="AP1656" t="str">
        <f t="shared" si="1887"/>
        <v>0</v>
      </c>
      <c r="AQ1656" t="str">
        <f t="shared" si="1887"/>
        <v>0</v>
      </c>
      <c r="AR1656" t="str">
        <f t="shared" si="1887"/>
        <v>0</v>
      </c>
      <c r="AS1656" t="str">
        <f t="shared" si="1887"/>
        <v>0</v>
      </c>
      <c r="AT1656" t="str">
        <f t="shared" si="1887"/>
        <v>0</v>
      </c>
      <c r="AU1656" t="str">
        <f t="shared" si="1887"/>
        <v>0</v>
      </c>
      <c r="AV1656" t="str">
        <f t="shared" si="1887"/>
        <v>0</v>
      </c>
      <c r="AW1656" t="str">
        <f t="shared" si="1887"/>
        <v>0</v>
      </c>
      <c r="AX1656" t="str">
        <f t="shared" si="1887"/>
        <v>0</v>
      </c>
      <c r="AY1656" t="str">
        <f t="shared" si="1887"/>
        <v>0</v>
      </c>
      <c r="AZ1656" s="22"/>
    </row>
    <row r="1657" spans="1:52" ht="15" customHeight="1">
      <c r="A1657" s="25" t="s">
        <v>254</v>
      </c>
      <c r="B1657" s="91" t="str">
        <f t="shared" si="1873"/>
        <v>2401040G</v>
      </c>
      <c r="C1657" s="86">
        <v>45583.537997685198</v>
      </c>
      <c r="D1657" s="93" t="s">
        <v>1063</v>
      </c>
      <c r="E1657" s="3" t="b">
        <f>ISNUMBER(MATCH(Table1[[#This Row],[Email]],Attendance[Email],0))</f>
        <v>1</v>
      </c>
      <c r="F1657" s="3">
        <f t="shared" si="1874"/>
        <v>45583.871331018534</v>
      </c>
      <c r="G1657" s="21">
        <f>DAY(Table1[[#This Row],[Actual Time]])</f>
        <v>18</v>
      </c>
      <c r="H1657">
        <f>MONTH(Table1[[#This Row],[Actual Time]])</f>
        <v>10</v>
      </c>
      <c r="I1657">
        <f>YEAR(Table1[[#This Row],[Actual Time]])</f>
        <v>2024</v>
      </c>
      <c r="J1657" t="str">
        <f t="shared" si="1875"/>
        <v>18/10/2024</v>
      </c>
      <c r="K1657" s="3" t="str">
        <f t="shared" si="1884"/>
        <v>0</v>
      </c>
      <c r="L1657" t="str">
        <f t="shared" si="1884"/>
        <v>0</v>
      </c>
      <c r="M1657" t="str">
        <f t="shared" si="1884"/>
        <v>0</v>
      </c>
      <c r="N1657" t="str">
        <f t="shared" si="1884"/>
        <v>0</v>
      </c>
      <c r="O1657" t="str">
        <f t="shared" si="1884"/>
        <v>0</v>
      </c>
      <c r="P1657" t="str">
        <f t="shared" si="1884"/>
        <v>0</v>
      </c>
      <c r="Q1657" t="str">
        <f t="shared" si="1884"/>
        <v>0</v>
      </c>
      <c r="R1657" t="str">
        <f t="shared" si="1884"/>
        <v>0</v>
      </c>
      <c r="S1657" t="str">
        <f t="shared" si="1884"/>
        <v>0</v>
      </c>
      <c r="T1657" t="str">
        <f t="shared" si="1884"/>
        <v>0</v>
      </c>
      <c r="U1657" t="str">
        <f t="shared" si="1885"/>
        <v>0</v>
      </c>
      <c r="V1657" t="str">
        <f t="shared" si="1885"/>
        <v>0</v>
      </c>
      <c r="W1657" t="str">
        <f t="shared" si="1885"/>
        <v>0</v>
      </c>
      <c r="X1657" t="str">
        <f t="shared" si="1885"/>
        <v>0</v>
      </c>
      <c r="Y1657" t="str">
        <f t="shared" si="1885"/>
        <v>0</v>
      </c>
      <c r="Z1657" t="str">
        <f t="shared" si="1885"/>
        <v>0</v>
      </c>
      <c r="AA1657" t="str">
        <f t="shared" si="1885"/>
        <v>0</v>
      </c>
      <c r="AB1657" s="3" t="str">
        <f t="shared" si="1885"/>
        <v>0</v>
      </c>
      <c r="AC1657" t="str">
        <f t="shared" si="1885"/>
        <v>0</v>
      </c>
      <c r="AD1657" t="str">
        <f t="shared" si="1885"/>
        <v>0</v>
      </c>
      <c r="AE1657" t="str">
        <f t="shared" si="1886"/>
        <v>0</v>
      </c>
      <c r="AF1657" t="str">
        <f t="shared" si="1886"/>
        <v>0</v>
      </c>
      <c r="AG1657" t="str">
        <f t="shared" si="1886"/>
        <v>0</v>
      </c>
      <c r="AH1657" t="str">
        <f t="shared" si="1886"/>
        <v>1</v>
      </c>
      <c r="AI1657" t="str">
        <f t="shared" si="1886"/>
        <v>0</v>
      </c>
      <c r="AJ1657" t="str">
        <f t="shared" si="1886"/>
        <v>0</v>
      </c>
      <c r="AK1657" t="str">
        <f t="shared" si="1886"/>
        <v>0</v>
      </c>
      <c r="AL1657" t="str">
        <f t="shared" si="1886"/>
        <v>0</v>
      </c>
      <c r="AM1657" t="str">
        <f t="shared" si="1886"/>
        <v>0</v>
      </c>
      <c r="AN1657" t="str">
        <f t="shared" si="1886"/>
        <v>0</v>
      </c>
      <c r="AO1657" t="str">
        <f t="shared" si="1887"/>
        <v>0</v>
      </c>
      <c r="AP1657" t="str">
        <f t="shared" si="1887"/>
        <v>0</v>
      </c>
      <c r="AQ1657" t="str">
        <f t="shared" si="1887"/>
        <v>0</v>
      </c>
      <c r="AR1657" t="str">
        <f t="shared" si="1887"/>
        <v>0</v>
      </c>
      <c r="AS1657" t="str">
        <f t="shared" si="1887"/>
        <v>0</v>
      </c>
      <c r="AT1657" t="str">
        <f t="shared" si="1887"/>
        <v>0</v>
      </c>
      <c r="AU1657" t="str">
        <f t="shared" si="1887"/>
        <v>0</v>
      </c>
      <c r="AV1657" t="str">
        <f t="shared" si="1887"/>
        <v>0</v>
      </c>
      <c r="AW1657" t="str">
        <f t="shared" si="1887"/>
        <v>0</v>
      </c>
      <c r="AX1657" t="str">
        <f t="shared" si="1887"/>
        <v>0</v>
      </c>
      <c r="AY1657" t="str">
        <f t="shared" si="1887"/>
        <v>0</v>
      </c>
      <c r="AZ1657" s="22"/>
    </row>
    <row r="1658" spans="1:52" ht="15" customHeight="1">
      <c r="A1658" s="25" t="s">
        <v>228</v>
      </c>
      <c r="B1658" s="91" t="str">
        <f t="shared" si="1873"/>
        <v>2401458A</v>
      </c>
      <c r="C1658" s="86">
        <v>45583.538009259297</v>
      </c>
      <c r="D1658" s="93" t="s">
        <v>1064</v>
      </c>
      <c r="E1658" s="3" t="b">
        <f>ISNUMBER(MATCH(Table1[[#This Row],[Email]],Attendance[Email],0))</f>
        <v>1</v>
      </c>
      <c r="F1658" s="3">
        <f t="shared" si="1874"/>
        <v>45583.871342592633</v>
      </c>
      <c r="G1658" s="21">
        <f>DAY(Table1[[#This Row],[Actual Time]])</f>
        <v>18</v>
      </c>
      <c r="H1658">
        <f>MONTH(Table1[[#This Row],[Actual Time]])</f>
        <v>10</v>
      </c>
      <c r="I1658">
        <f>YEAR(Table1[[#This Row],[Actual Time]])</f>
        <v>2024</v>
      </c>
      <c r="J1658" t="str">
        <f t="shared" si="1875"/>
        <v>18/10/2024</v>
      </c>
      <c r="K1658" s="3" t="str">
        <f t="shared" si="1884"/>
        <v>0</v>
      </c>
      <c r="L1658" t="str">
        <f t="shared" si="1884"/>
        <v>0</v>
      </c>
      <c r="M1658" t="str">
        <f t="shared" si="1884"/>
        <v>0</v>
      </c>
      <c r="N1658" t="str">
        <f t="shared" si="1884"/>
        <v>0</v>
      </c>
      <c r="O1658" t="str">
        <f t="shared" si="1884"/>
        <v>0</v>
      </c>
      <c r="P1658" t="str">
        <f t="shared" si="1884"/>
        <v>0</v>
      </c>
      <c r="Q1658" t="str">
        <f t="shared" si="1884"/>
        <v>0</v>
      </c>
      <c r="R1658" t="str">
        <f t="shared" si="1884"/>
        <v>0</v>
      </c>
      <c r="S1658" t="str">
        <f t="shared" si="1884"/>
        <v>0</v>
      </c>
      <c r="T1658" t="str">
        <f t="shared" si="1884"/>
        <v>0</v>
      </c>
      <c r="U1658" t="str">
        <f t="shared" si="1885"/>
        <v>0</v>
      </c>
      <c r="V1658" t="str">
        <f t="shared" si="1885"/>
        <v>0</v>
      </c>
      <c r="W1658" t="str">
        <f t="shared" si="1885"/>
        <v>0</v>
      </c>
      <c r="X1658" t="str">
        <f t="shared" si="1885"/>
        <v>0</v>
      </c>
      <c r="Y1658" t="str">
        <f t="shared" si="1885"/>
        <v>0</v>
      </c>
      <c r="Z1658" t="str">
        <f t="shared" si="1885"/>
        <v>0</v>
      </c>
      <c r="AA1658" t="str">
        <f t="shared" si="1885"/>
        <v>0</v>
      </c>
      <c r="AB1658" s="3" t="str">
        <f t="shared" si="1885"/>
        <v>0</v>
      </c>
      <c r="AC1658" t="str">
        <f t="shared" si="1885"/>
        <v>0</v>
      </c>
      <c r="AD1658" t="str">
        <f t="shared" si="1885"/>
        <v>0</v>
      </c>
      <c r="AE1658" t="str">
        <f t="shared" si="1886"/>
        <v>0</v>
      </c>
      <c r="AF1658" t="str">
        <f t="shared" si="1886"/>
        <v>0</v>
      </c>
      <c r="AG1658" t="str">
        <f t="shared" si="1886"/>
        <v>0</v>
      </c>
      <c r="AH1658" t="str">
        <f t="shared" si="1886"/>
        <v>1</v>
      </c>
      <c r="AI1658" t="str">
        <f t="shared" si="1886"/>
        <v>0</v>
      </c>
      <c r="AJ1658" t="str">
        <f t="shared" si="1886"/>
        <v>0</v>
      </c>
      <c r="AK1658" t="str">
        <f t="shared" si="1886"/>
        <v>0</v>
      </c>
      <c r="AL1658" t="str">
        <f t="shared" si="1886"/>
        <v>0</v>
      </c>
      <c r="AM1658" t="str">
        <f t="shared" si="1886"/>
        <v>0</v>
      </c>
      <c r="AN1658" t="str">
        <f t="shared" si="1886"/>
        <v>0</v>
      </c>
      <c r="AO1658" t="str">
        <f t="shared" si="1887"/>
        <v>0</v>
      </c>
      <c r="AP1658" t="str">
        <f t="shared" si="1887"/>
        <v>0</v>
      </c>
      <c r="AQ1658" t="str">
        <f t="shared" si="1887"/>
        <v>0</v>
      </c>
      <c r="AR1658" t="str">
        <f t="shared" si="1887"/>
        <v>0</v>
      </c>
      <c r="AS1658" t="str">
        <f t="shared" si="1887"/>
        <v>0</v>
      </c>
      <c r="AT1658" t="str">
        <f t="shared" si="1887"/>
        <v>0</v>
      </c>
      <c r="AU1658" t="str">
        <f t="shared" si="1887"/>
        <v>0</v>
      </c>
      <c r="AV1658" t="str">
        <f t="shared" si="1887"/>
        <v>0</v>
      </c>
      <c r="AW1658" t="str">
        <f t="shared" si="1887"/>
        <v>0</v>
      </c>
      <c r="AX1658" t="str">
        <f t="shared" si="1887"/>
        <v>0</v>
      </c>
      <c r="AY1658" t="str">
        <f t="shared" si="1887"/>
        <v>0</v>
      </c>
      <c r="AZ1658" s="22"/>
    </row>
    <row r="1659" spans="1:52" ht="15" customHeight="1">
      <c r="A1659" s="25" t="s">
        <v>477</v>
      </c>
      <c r="B1659" s="91" t="str">
        <f t="shared" si="1873"/>
        <v>2401658F</v>
      </c>
      <c r="C1659" s="86">
        <v>45583.537974537001</v>
      </c>
      <c r="D1659" s="93" t="s">
        <v>1062</v>
      </c>
      <c r="E1659" s="3" t="b">
        <f>ISNUMBER(MATCH(Table1[[#This Row],[Email]],Attendance[Email],0))</f>
        <v>1</v>
      </c>
      <c r="F1659" s="3">
        <f t="shared" si="1874"/>
        <v>45583.871307870337</v>
      </c>
      <c r="G1659" s="21">
        <f>DAY(Table1[[#This Row],[Actual Time]])</f>
        <v>18</v>
      </c>
      <c r="H1659">
        <f>MONTH(Table1[[#This Row],[Actual Time]])</f>
        <v>10</v>
      </c>
      <c r="I1659">
        <f>YEAR(Table1[[#This Row],[Actual Time]])</f>
        <v>2024</v>
      </c>
      <c r="J1659" t="str">
        <f t="shared" si="1875"/>
        <v>18/10/2024</v>
      </c>
      <c r="K1659" s="3" t="str">
        <f t="shared" si="1884"/>
        <v>0</v>
      </c>
      <c r="L1659" t="str">
        <f t="shared" si="1884"/>
        <v>0</v>
      </c>
      <c r="M1659" t="str">
        <f t="shared" si="1884"/>
        <v>0</v>
      </c>
      <c r="N1659" t="str">
        <f t="shared" si="1884"/>
        <v>0</v>
      </c>
      <c r="O1659" t="str">
        <f t="shared" si="1884"/>
        <v>0</v>
      </c>
      <c r="P1659" t="str">
        <f t="shared" si="1884"/>
        <v>0</v>
      </c>
      <c r="Q1659" t="str">
        <f t="shared" si="1884"/>
        <v>0</v>
      </c>
      <c r="R1659" t="str">
        <f t="shared" si="1884"/>
        <v>0</v>
      </c>
      <c r="S1659" t="str">
        <f t="shared" si="1884"/>
        <v>0</v>
      </c>
      <c r="T1659" t="str">
        <f t="shared" si="1884"/>
        <v>0</v>
      </c>
      <c r="U1659" t="str">
        <f t="shared" si="1885"/>
        <v>0</v>
      </c>
      <c r="V1659" t="str">
        <f t="shared" si="1885"/>
        <v>0</v>
      </c>
      <c r="W1659" t="str">
        <f t="shared" si="1885"/>
        <v>0</v>
      </c>
      <c r="X1659" t="str">
        <f t="shared" si="1885"/>
        <v>0</v>
      </c>
      <c r="Y1659" t="str">
        <f t="shared" si="1885"/>
        <v>0</v>
      </c>
      <c r="Z1659" t="str">
        <f t="shared" si="1885"/>
        <v>0</v>
      </c>
      <c r="AA1659" t="str">
        <f t="shared" si="1885"/>
        <v>0</v>
      </c>
      <c r="AB1659" s="3" t="str">
        <f t="shared" si="1885"/>
        <v>0</v>
      </c>
      <c r="AC1659" t="str">
        <f t="shared" si="1885"/>
        <v>0</v>
      </c>
      <c r="AD1659" t="str">
        <f t="shared" si="1885"/>
        <v>0</v>
      </c>
      <c r="AE1659" t="str">
        <f t="shared" si="1886"/>
        <v>0</v>
      </c>
      <c r="AF1659" t="str">
        <f t="shared" si="1886"/>
        <v>0</v>
      </c>
      <c r="AG1659" t="str">
        <f t="shared" si="1886"/>
        <v>0</v>
      </c>
      <c r="AH1659" t="str">
        <f t="shared" si="1886"/>
        <v>1</v>
      </c>
      <c r="AI1659" t="str">
        <f t="shared" si="1886"/>
        <v>0</v>
      </c>
      <c r="AJ1659" t="str">
        <f t="shared" si="1886"/>
        <v>0</v>
      </c>
      <c r="AK1659" t="str">
        <f t="shared" si="1886"/>
        <v>0</v>
      </c>
      <c r="AL1659" t="str">
        <f t="shared" si="1886"/>
        <v>0</v>
      </c>
      <c r="AM1659" t="str">
        <f t="shared" si="1886"/>
        <v>0</v>
      </c>
      <c r="AN1659" t="str">
        <f t="shared" si="1886"/>
        <v>0</v>
      </c>
      <c r="AO1659" t="str">
        <f t="shared" si="1887"/>
        <v>0</v>
      </c>
      <c r="AP1659" t="str">
        <f t="shared" si="1887"/>
        <v>0</v>
      </c>
      <c r="AQ1659" t="str">
        <f t="shared" si="1887"/>
        <v>0</v>
      </c>
      <c r="AR1659" t="str">
        <f t="shared" si="1887"/>
        <v>0</v>
      </c>
      <c r="AS1659" t="str">
        <f t="shared" si="1887"/>
        <v>0</v>
      </c>
      <c r="AT1659" t="str">
        <f t="shared" si="1887"/>
        <v>0</v>
      </c>
      <c r="AU1659" t="str">
        <f t="shared" si="1887"/>
        <v>0</v>
      </c>
      <c r="AV1659" t="str">
        <f t="shared" si="1887"/>
        <v>0</v>
      </c>
      <c r="AW1659" t="str">
        <f t="shared" si="1887"/>
        <v>0</v>
      </c>
      <c r="AX1659" t="str">
        <f t="shared" si="1887"/>
        <v>0</v>
      </c>
      <c r="AY1659" t="str">
        <f t="shared" si="1887"/>
        <v>0</v>
      </c>
      <c r="AZ1659" s="22"/>
    </row>
    <row r="1660" spans="1:52" ht="15" customHeight="1">
      <c r="A1660" s="25" t="s">
        <v>134</v>
      </c>
      <c r="B1660" s="91" t="str">
        <f t="shared" si="1873"/>
        <v>2401051D</v>
      </c>
      <c r="C1660" s="86">
        <v>45590.327962962998</v>
      </c>
      <c r="D1660" s="93" t="s">
        <v>1055</v>
      </c>
      <c r="E1660" s="3" t="b">
        <f>ISNUMBER(MATCH(Table1[[#This Row],[Email]],Attendance[Email],0))</f>
        <v>1</v>
      </c>
      <c r="F1660" s="3">
        <f t="shared" si="1874"/>
        <v>45590.661296296334</v>
      </c>
      <c r="G1660" s="21">
        <f>DAY(Table1[[#This Row],[Actual Time]])</f>
        <v>25</v>
      </c>
      <c r="H1660">
        <f>MONTH(Table1[[#This Row],[Actual Time]])</f>
        <v>10</v>
      </c>
      <c r="I1660">
        <f>YEAR(Table1[[#This Row],[Actual Time]])</f>
        <v>2024</v>
      </c>
      <c r="J1660" t="str">
        <f t="shared" si="1875"/>
        <v>25/10/2024</v>
      </c>
      <c r="K1660" s="3" t="str">
        <f t="shared" si="1884"/>
        <v>0</v>
      </c>
      <c r="L1660" t="str">
        <f t="shared" si="1884"/>
        <v>0</v>
      </c>
      <c r="M1660" t="str">
        <f t="shared" si="1884"/>
        <v>0</v>
      </c>
      <c r="N1660" t="str">
        <f t="shared" si="1884"/>
        <v>0</v>
      </c>
      <c r="O1660" t="str">
        <f t="shared" si="1884"/>
        <v>0</v>
      </c>
      <c r="P1660" t="str">
        <f t="shared" si="1884"/>
        <v>0</v>
      </c>
      <c r="Q1660" t="str">
        <f t="shared" si="1884"/>
        <v>0</v>
      </c>
      <c r="R1660" t="str">
        <f t="shared" si="1884"/>
        <v>0</v>
      </c>
      <c r="S1660" t="str">
        <f t="shared" si="1884"/>
        <v>0</v>
      </c>
      <c r="T1660" t="str">
        <f t="shared" si="1884"/>
        <v>0</v>
      </c>
      <c r="U1660" t="str">
        <f t="shared" si="1885"/>
        <v>0</v>
      </c>
      <c r="V1660" t="str">
        <f t="shared" si="1885"/>
        <v>0</v>
      </c>
      <c r="W1660" t="str">
        <f t="shared" si="1885"/>
        <v>0</v>
      </c>
      <c r="X1660" t="str">
        <f t="shared" si="1885"/>
        <v>0</v>
      </c>
      <c r="Y1660" t="str">
        <f t="shared" si="1885"/>
        <v>0</v>
      </c>
      <c r="Z1660" t="str">
        <f t="shared" si="1885"/>
        <v>0</v>
      </c>
      <c r="AA1660" t="str">
        <f t="shared" si="1885"/>
        <v>0</v>
      </c>
      <c r="AB1660" s="3" t="str">
        <f t="shared" si="1885"/>
        <v>0</v>
      </c>
      <c r="AC1660" t="str">
        <f t="shared" si="1885"/>
        <v>0</v>
      </c>
      <c r="AD1660" t="str">
        <f t="shared" si="1885"/>
        <v>0</v>
      </c>
      <c r="AE1660" t="str">
        <f t="shared" si="1886"/>
        <v>0</v>
      </c>
      <c r="AF1660" t="str">
        <f t="shared" si="1886"/>
        <v>0</v>
      </c>
      <c r="AG1660" t="str">
        <f t="shared" si="1886"/>
        <v>0</v>
      </c>
      <c r="AH1660" t="str">
        <f t="shared" si="1886"/>
        <v>0</v>
      </c>
      <c r="AI1660" t="str">
        <f t="shared" si="1886"/>
        <v>1</v>
      </c>
      <c r="AJ1660" t="str">
        <f t="shared" si="1886"/>
        <v>0</v>
      </c>
      <c r="AK1660" t="str">
        <f t="shared" si="1886"/>
        <v>0</v>
      </c>
      <c r="AL1660" t="str">
        <f t="shared" si="1886"/>
        <v>0</v>
      </c>
      <c r="AM1660" t="str">
        <f t="shared" si="1886"/>
        <v>0</v>
      </c>
      <c r="AN1660" t="str">
        <f t="shared" si="1886"/>
        <v>0</v>
      </c>
      <c r="AO1660" t="str">
        <f t="shared" si="1887"/>
        <v>0</v>
      </c>
      <c r="AP1660" t="str">
        <f t="shared" si="1887"/>
        <v>0</v>
      </c>
      <c r="AQ1660" t="str">
        <f t="shared" si="1887"/>
        <v>0</v>
      </c>
      <c r="AR1660" t="str">
        <f t="shared" si="1887"/>
        <v>0</v>
      </c>
      <c r="AS1660" t="str">
        <f t="shared" si="1887"/>
        <v>0</v>
      </c>
      <c r="AT1660" t="str">
        <f t="shared" si="1887"/>
        <v>0</v>
      </c>
      <c r="AU1660" t="str">
        <f t="shared" si="1887"/>
        <v>0</v>
      </c>
      <c r="AV1660" t="str">
        <f t="shared" si="1887"/>
        <v>0</v>
      </c>
      <c r="AW1660" t="str">
        <f t="shared" si="1887"/>
        <v>0</v>
      </c>
      <c r="AX1660" t="str">
        <f t="shared" si="1887"/>
        <v>0</v>
      </c>
      <c r="AY1660" t="str">
        <f t="shared" si="1887"/>
        <v>0</v>
      </c>
      <c r="AZ1660" s="22"/>
    </row>
    <row r="1661" spans="1:52" ht="15" customHeight="1">
      <c r="A1661" s="25" t="s">
        <v>122</v>
      </c>
      <c r="B1661" s="91" t="str">
        <f t="shared" si="1873"/>
        <v>2401808G</v>
      </c>
      <c r="C1661" s="86">
        <v>45590.348854166703</v>
      </c>
      <c r="D1661" s="93" t="s">
        <v>1065</v>
      </c>
      <c r="E1661" s="3" t="b">
        <f>ISNUMBER(MATCH(Table1[[#This Row],[Email]],Attendance[Email],0))</f>
        <v>1</v>
      </c>
      <c r="F1661" s="3">
        <f t="shared" si="1874"/>
        <v>45590.682187500039</v>
      </c>
      <c r="G1661" s="21">
        <f>DAY(Table1[[#This Row],[Actual Time]])</f>
        <v>25</v>
      </c>
      <c r="H1661">
        <f>MONTH(Table1[[#This Row],[Actual Time]])</f>
        <v>10</v>
      </c>
      <c r="I1661">
        <f>YEAR(Table1[[#This Row],[Actual Time]])</f>
        <v>2024</v>
      </c>
      <c r="J1661" t="str">
        <f t="shared" si="1875"/>
        <v>25/10/2024</v>
      </c>
      <c r="K1661" s="3" t="str">
        <f t="shared" si="1884"/>
        <v>0</v>
      </c>
      <c r="L1661" t="str">
        <f t="shared" si="1884"/>
        <v>0</v>
      </c>
      <c r="M1661" t="str">
        <f t="shared" si="1884"/>
        <v>0</v>
      </c>
      <c r="N1661" t="str">
        <f t="shared" si="1884"/>
        <v>0</v>
      </c>
      <c r="O1661" t="str">
        <f t="shared" si="1884"/>
        <v>0</v>
      </c>
      <c r="P1661" t="str">
        <f t="shared" si="1884"/>
        <v>0</v>
      </c>
      <c r="Q1661" t="str">
        <f t="shared" si="1884"/>
        <v>0</v>
      </c>
      <c r="R1661" t="str">
        <f t="shared" si="1884"/>
        <v>0</v>
      </c>
      <c r="S1661" t="str">
        <f t="shared" si="1884"/>
        <v>0</v>
      </c>
      <c r="T1661" t="str">
        <f t="shared" si="1884"/>
        <v>0</v>
      </c>
      <c r="U1661" t="str">
        <f t="shared" si="1885"/>
        <v>0</v>
      </c>
      <c r="V1661" t="str">
        <f t="shared" si="1885"/>
        <v>0</v>
      </c>
      <c r="W1661" t="str">
        <f t="shared" si="1885"/>
        <v>0</v>
      </c>
      <c r="X1661" t="str">
        <f t="shared" si="1885"/>
        <v>0</v>
      </c>
      <c r="Y1661" t="str">
        <f t="shared" si="1885"/>
        <v>0</v>
      </c>
      <c r="Z1661" t="str">
        <f t="shared" si="1885"/>
        <v>0</v>
      </c>
      <c r="AA1661" t="str">
        <f t="shared" si="1885"/>
        <v>0</v>
      </c>
      <c r="AB1661" s="3" t="str">
        <f t="shared" si="1885"/>
        <v>0</v>
      </c>
      <c r="AC1661" t="str">
        <f t="shared" si="1885"/>
        <v>0</v>
      </c>
      <c r="AD1661" t="str">
        <f t="shared" si="1885"/>
        <v>0</v>
      </c>
      <c r="AE1661" t="str">
        <f t="shared" si="1886"/>
        <v>0</v>
      </c>
      <c r="AF1661" t="str">
        <f t="shared" si="1886"/>
        <v>0</v>
      </c>
      <c r="AG1661" t="str">
        <f t="shared" si="1886"/>
        <v>0</v>
      </c>
      <c r="AH1661" t="str">
        <f t="shared" si="1886"/>
        <v>0</v>
      </c>
      <c r="AI1661" t="str">
        <f t="shared" si="1886"/>
        <v>1</v>
      </c>
      <c r="AJ1661" t="str">
        <f t="shared" si="1886"/>
        <v>0</v>
      </c>
      <c r="AK1661" t="str">
        <f t="shared" si="1886"/>
        <v>0</v>
      </c>
      <c r="AL1661" t="str">
        <f t="shared" si="1886"/>
        <v>0</v>
      </c>
      <c r="AM1661" t="str">
        <f t="shared" si="1886"/>
        <v>0</v>
      </c>
      <c r="AN1661" t="str">
        <f t="shared" si="1886"/>
        <v>0</v>
      </c>
      <c r="AO1661" t="str">
        <f t="shared" si="1887"/>
        <v>0</v>
      </c>
      <c r="AP1661" t="str">
        <f t="shared" si="1887"/>
        <v>0</v>
      </c>
      <c r="AQ1661" t="str">
        <f t="shared" si="1887"/>
        <v>0</v>
      </c>
      <c r="AR1661" t="str">
        <f t="shared" si="1887"/>
        <v>0</v>
      </c>
      <c r="AS1661" t="str">
        <f t="shared" si="1887"/>
        <v>0</v>
      </c>
      <c r="AT1661" t="str">
        <f t="shared" si="1887"/>
        <v>0</v>
      </c>
      <c r="AU1661" t="str">
        <f t="shared" si="1887"/>
        <v>0</v>
      </c>
      <c r="AV1661" t="str">
        <f t="shared" si="1887"/>
        <v>0</v>
      </c>
      <c r="AW1661" t="str">
        <f t="shared" si="1887"/>
        <v>0</v>
      </c>
      <c r="AX1661" t="str">
        <f t="shared" si="1887"/>
        <v>0</v>
      </c>
      <c r="AY1661" t="str">
        <f t="shared" si="1887"/>
        <v>0</v>
      </c>
      <c r="AZ1661" s="22"/>
    </row>
    <row r="1662" spans="1:52" ht="15" customHeight="1">
      <c r="A1662" s="25" t="s">
        <v>733</v>
      </c>
      <c r="B1662" s="91" t="str">
        <f t="shared" si="1873"/>
        <v>2404372A</v>
      </c>
      <c r="C1662" s="86">
        <v>45590.258692129602</v>
      </c>
      <c r="D1662" s="93" t="s">
        <v>1151</v>
      </c>
      <c r="E1662" s="3" t="b">
        <f>ISNUMBER(MATCH(Table1[[#This Row],[Email]],Attendance[Email],0))</f>
        <v>1</v>
      </c>
      <c r="F1662" s="3">
        <f t="shared" si="1874"/>
        <v>45590.592025462938</v>
      </c>
      <c r="G1662" s="21">
        <f>DAY(Table1[[#This Row],[Actual Time]])</f>
        <v>25</v>
      </c>
      <c r="H1662">
        <f>MONTH(Table1[[#This Row],[Actual Time]])</f>
        <v>10</v>
      </c>
      <c r="I1662">
        <f>YEAR(Table1[[#This Row],[Actual Time]])</f>
        <v>2024</v>
      </c>
      <c r="J1662" t="str">
        <f t="shared" si="1875"/>
        <v>25/10/2024</v>
      </c>
      <c r="K1662" s="3" t="str">
        <f t="shared" si="1884"/>
        <v>0</v>
      </c>
      <c r="L1662" t="str">
        <f t="shared" si="1884"/>
        <v>0</v>
      </c>
      <c r="M1662" t="str">
        <f t="shared" si="1884"/>
        <v>0</v>
      </c>
      <c r="N1662" t="str">
        <f t="shared" si="1884"/>
        <v>0</v>
      </c>
      <c r="O1662" t="str">
        <f t="shared" si="1884"/>
        <v>0</v>
      </c>
      <c r="P1662" t="str">
        <f t="shared" si="1884"/>
        <v>0</v>
      </c>
      <c r="Q1662" t="str">
        <f t="shared" si="1884"/>
        <v>0</v>
      </c>
      <c r="R1662" t="str">
        <f t="shared" si="1884"/>
        <v>0</v>
      </c>
      <c r="S1662" t="str">
        <f t="shared" si="1884"/>
        <v>0</v>
      </c>
      <c r="T1662" t="str">
        <f t="shared" si="1884"/>
        <v>0</v>
      </c>
      <c r="U1662" t="str">
        <f t="shared" si="1885"/>
        <v>0</v>
      </c>
      <c r="V1662" t="str">
        <f t="shared" si="1885"/>
        <v>0</v>
      </c>
      <c r="W1662" t="str">
        <f t="shared" si="1885"/>
        <v>0</v>
      </c>
      <c r="X1662" t="str">
        <f t="shared" si="1885"/>
        <v>0</v>
      </c>
      <c r="Y1662" t="str">
        <f t="shared" si="1885"/>
        <v>0</v>
      </c>
      <c r="Z1662" t="str">
        <f t="shared" si="1885"/>
        <v>0</v>
      </c>
      <c r="AA1662" t="str">
        <f t="shared" si="1885"/>
        <v>0</v>
      </c>
      <c r="AB1662" s="3" t="str">
        <f t="shared" si="1885"/>
        <v>0</v>
      </c>
      <c r="AC1662" t="str">
        <f t="shared" si="1885"/>
        <v>0</v>
      </c>
      <c r="AD1662" t="str">
        <f t="shared" si="1885"/>
        <v>0</v>
      </c>
      <c r="AE1662" t="str">
        <f t="shared" si="1886"/>
        <v>0</v>
      </c>
      <c r="AF1662" t="str">
        <f t="shared" si="1886"/>
        <v>0</v>
      </c>
      <c r="AG1662" t="str">
        <f t="shared" si="1886"/>
        <v>0</v>
      </c>
      <c r="AH1662" t="str">
        <f t="shared" si="1886"/>
        <v>0</v>
      </c>
      <c r="AI1662" t="str">
        <f t="shared" si="1886"/>
        <v>1</v>
      </c>
      <c r="AJ1662" t="str">
        <f t="shared" si="1886"/>
        <v>0</v>
      </c>
      <c r="AK1662" t="str">
        <f t="shared" si="1886"/>
        <v>0</v>
      </c>
      <c r="AL1662" t="str">
        <f t="shared" si="1886"/>
        <v>0</v>
      </c>
      <c r="AM1662" t="str">
        <f t="shared" si="1886"/>
        <v>0</v>
      </c>
      <c r="AN1662" t="str">
        <f t="shared" si="1886"/>
        <v>0</v>
      </c>
      <c r="AO1662" t="str">
        <f t="shared" si="1887"/>
        <v>0</v>
      </c>
      <c r="AP1662" t="str">
        <f t="shared" si="1887"/>
        <v>0</v>
      </c>
      <c r="AQ1662" t="str">
        <f t="shared" si="1887"/>
        <v>0</v>
      </c>
      <c r="AR1662" t="str">
        <f t="shared" si="1887"/>
        <v>0</v>
      </c>
      <c r="AS1662" t="str">
        <f t="shared" si="1887"/>
        <v>0</v>
      </c>
      <c r="AT1662" t="str">
        <f t="shared" si="1887"/>
        <v>0</v>
      </c>
      <c r="AU1662" t="str">
        <f t="shared" si="1887"/>
        <v>0</v>
      </c>
      <c r="AV1662" t="str">
        <f t="shared" si="1887"/>
        <v>0</v>
      </c>
      <c r="AW1662" t="str">
        <f t="shared" si="1887"/>
        <v>0</v>
      </c>
      <c r="AX1662" t="str">
        <f t="shared" si="1887"/>
        <v>0</v>
      </c>
      <c r="AY1662" t="str">
        <f t="shared" si="1887"/>
        <v>0</v>
      </c>
      <c r="AZ1662" s="22"/>
    </row>
    <row r="1663" spans="1:52" ht="15" customHeight="1">
      <c r="A1663" s="25" t="s">
        <v>463</v>
      </c>
      <c r="B1663" s="91" t="str">
        <f t="shared" si="1873"/>
        <v>2400496B</v>
      </c>
      <c r="C1663" s="86">
        <v>45590.252893518496</v>
      </c>
      <c r="D1663" s="93" t="s">
        <v>1072</v>
      </c>
      <c r="E1663" s="3" t="b">
        <f>ISNUMBER(MATCH(Table1[[#This Row],[Email]],Attendance[Email],0))</f>
        <v>1</v>
      </c>
      <c r="F1663" s="3">
        <f t="shared" si="1874"/>
        <v>45590.586226851832</v>
      </c>
      <c r="G1663" s="21">
        <f>DAY(Table1[[#This Row],[Actual Time]])</f>
        <v>25</v>
      </c>
      <c r="H1663">
        <f>MONTH(Table1[[#This Row],[Actual Time]])</f>
        <v>10</v>
      </c>
      <c r="I1663">
        <f>YEAR(Table1[[#This Row],[Actual Time]])</f>
        <v>2024</v>
      </c>
      <c r="J1663" t="str">
        <f t="shared" si="1875"/>
        <v>25/10/2024</v>
      </c>
      <c r="K1663" s="3" t="str">
        <f t="shared" si="1884"/>
        <v>0</v>
      </c>
      <c r="L1663" t="str">
        <f t="shared" si="1884"/>
        <v>0</v>
      </c>
      <c r="M1663" t="str">
        <f t="shared" si="1884"/>
        <v>0</v>
      </c>
      <c r="N1663" t="str">
        <f t="shared" si="1884"/>
        <v>0</v>
      </c>
      <c r="O1663" t="str">
        <f t="shared" si="1884"/>
        <v>0</v>
      </c>
      <c r="P1663" t="str">
        <f t="shared" si="1884"/>
        <v>0</v>
      </c>
      <c r="Q1663" t="str">
        <f t="shared" si="1884"/>
        <v>0</v>
      </c>
      <c r="R1663" t="str">
        <f t="shared" si="1884"/>
        <v>0</v>
      </c>
      <c r="S1663" t="str">
        <f t="shared" si="1884"/>
        <v>0</v>
      </c>
      <c r="T1663" t="str">
        <f t="shared" si="1884"/>
        <v>0</v>
      </c>
      <c r="U1663" t="str">
        <f t="shared" si="1885"/>
        <v>0</v>
      </c>
      <c r="V1663" t="str">
        <f t="shared" si="1885"/>
        <v>0</v>
      </c>
      <c r="W1663" t="str">
        <f t="shared" si="1885"/>
        <v>0</v>
      </c>
      <c r="X1663" t="str">
        <f t="shared" si="1885"/>
        <v>0</v>
      </c>
      <c r="Y1663" t="str">
        <f t="shared" si="1885"/>
        <v>0</v>
      </c>
      <c r="Z1663" t="str">
        <f t="shared" si="1885"/>
        <v>0</v>
      </c>
      <c r="AA1663" t="str">
        <f t="shared" si="1885"/>
        <v>0</v>
      </c>
      <c r="AB1663" s="3" t="str">
        <f t="shared" si="1885"/>
        <v>0</v>
      </c>
      <c r="AC1663" t="str">
        <f t="shared" si="1885"/>
        <v>0</v>
      </c>
      <c r="AD1663" t="str">
        <f t="shared" si="1885"/>
        <v>0</v>
      </c>
      <c r="AE1663" t="str">
        <f t="shared" si="1886"/>
        <v>0</v>
      </c>
      <c r="AF1663" t="str">
        <f t="shared" si="1886"/>
        <v>0</v>
      </c>
      <c r="AG1663" t="str">
        <f t="shared" si="1886"/>
        <v>0</v>
      </c>
      <c r="AH1663" t="str">
        <f t="shared" si="1886"/>
        <v>0</v>
      </c>
      <c r="AI1663" t="str">
        <f t="shared" si="1886"/>
        <v>1</v>
      </c>
      <c r="AJ1663" t="str">
        <f t="shared" si="1886"/>
        <v>0</v>
      </c>
      <c r="AK1663" t="str">
        <f t="shared" si="1886"/>
        <v>0</v>
      </c>
      <c r="AL1663" t="str">
        <f t="shared" si="1886"/>
        <v>0</v>
      </c>
      <c r="AM1663" t="str">
        <f t="shared" si="1886"/>
        <v>0</v>
      </c>
      <c r="AN1663" t="str">
        <f t="shared" si="1886"/>
        <v>0</v>
      </c>
      <c r="AO1663" t="str">
        <f t="shared" si="1887"/>
        <v>0</v>
      </c>
      <c r="AP1663" t="str">
        <f t="shared" si="1887"/>
        <v>0</v>
      </c>
      <c r="AQ1663" t="str">
        <f t="shared" si="1887"/>
        <v>0</v>
      </c>
      <c r="AR1663" t="str">
        <f t="shared" si="1887"/>
        <v>0</v>
      </c>
      <c r="AS1663" t="str">
        <f t="shared" si="1887"/>
        <v>0</v>
      </c>
      <c r="AT1663" t="str">
        <f t="shared" si="1887"/>
        <v>0</v>
      </c>
      <c r="AU1663" t="str">
        <f t="shared" si="1887"/>
        <v>0</v>
      </c>
      <c r="AV1663" t="str">
        <f t="shared" si="1887"/>
        <v>0</v>
      </c>
      <c r="AW1663" t="str">
        <f t="shared" si="1887"/>
        <v>0</v>
      </c>
      <c r="AX1663" t="str">
        <f t="shared" si="1887"/>
        <v>0</v>
      </c>
      <c r="AY1663" t="str">
        <f t="shared" si="1887"/>
        <v>0</v>
      </c>
      <c r="AZ1663" s="22"/>
    </row>
    <row r="1664" spans="1:52" ht="15" customHeight="1">
      <c r="A1664" s="25" t="s">
        <v>686</v>
      </c>
      <c r="B1664" s="91" t="str">
        <f t="shared" si="1873"/>
        <v>2404241H</v>
      </c>
      <c r="C1664" s="86">
        <v>45590.180335648103</v>
      </c>
      <c r="D1664" s="93" t="s">
        <v>1150</v>
      </c>
      <c r="E1664" s="3" t="b">
        <f>ISNUMBER(MATCH(Table1[[#This Row],[Email]],Attendance[Email],0))</f>
        <v>1</v>
      </c>
      <c r="F1664" s="3">
        <f t="shared" si="1874"/>
        <v>45590.513668981439</v>
      </c>
      <c r="G1664" s="21">
        <f>DAY(Table1[[#This Row],[Actual Time]])</f>
        <v>25</v>
      </c>
      <c r="H1664">
        <f>MONTH(Table1[[#This Row],[Actual Time]])</f>
        <v>10</v>
      </c>
      <c r="I1664">
        <f>YEAR(Table1[[#This Row],[Actual Time]])</f>
        <v>2024</v>
      </c>
      <c r="J1664" t="str">
        <f t="shared" si="1875"/>
        <v>25/10/2024</v>
      </c>
      <c r="K1664" s="3" t="str">
        <f t="shared" ref="K1664:T1673" si="1888">IF(K$1=$J1664,"1","0")</f>
        <v>0</v>
      </c>
      <c r="L1664" t="str">
        <f t="shared" si="1888"/>
        <v>0</v>
      </c>
      <c r="M1664" t="str">
        <f t="shared" si="1888"/>
        <v>0</v>
      </c>
      <c r="N1664" t="str">
        <f t="shared" si="1888"/>
        <v>0</v>
      </c>
      <c r="O1664" t="str">
        <f t="shared" si="1888"/>
        <v>0</v>
      </c>
      <c r="P1664" t="str">
        <f t="shared" si="1888"/>
        <v>0</v>
      </c>
      <c r="Q1664" t="str">
        <f t="shared" si="1888"/>
        <v>0</v>
      </c>
      <c r="R1664" t="str">
        <f t="shared" si="1888"/>
        <v>0</v>
      </c>
      <c r="S1664" t="str">
        <f t="shared" si="1888"/>
        <v>0</v>
      </c>
      <c r="T1664" t="str">
        <f t="shared" si="1888"/>
        <v>0</v>
      </c>
      <c r="U1664" t="str">
        <f t="shared" ref="U1664:AD1673" si="1889">IF(U$1=$J1664,"1","0")</f>
        <v>0</v>
      </c>
      <c r="V1664" t="str">
        <f t="shared" si="1889"/>
        <v>0</v>
      </c>
      <c r="W1664" t="str">
        <f t="shared" si="1889"/>
        <v>0</v>
      </c>
      <c r="X1664" t="str">
        <f t="shared" si="1889"/>
        <v>0</v>
      </c>
      <c r="Y1664" t="str">
        <f t="shared" si="1889"/>
        <v>0</v>
      </c>
      <c r="Z1664" t="str">
        <f t="shared" si="1889"/>
        <v>0</v>
      </c>
      <c r="AA1664" t="str">
        <f t="shared" si="1889"/>
        <v>0</v>
      </c>
      <c r="AB1664" s="3" t="str">
        <f t="shared" si="1889"/>
        <v>0</v>
      </c>
      <c r="AC1664" t="str">
        <f t="shared" si="1889"/>
        <v>0</v>
      </c>
      <c r="AD1664" t="str">
        <f t="shared" si="1889"/>
        <v>0</v>
      </c>
      <c r="AE1664" t="str">
        <f t="shared" ref="AE1664:AN1673" si="1890">IF(AE$1=$J1664,"1","0")</f>
        <v>0</v>
      </c>
      <c r="AF1664" t="str">
        <f t="shared" si="1890"/>
        <v>0</v>
      </c>
      <c r="AG1664" t="str">
        <f t="shared" si="1890"/>
        <v>0</v>
      </c>
      <c r="AH1664" t="str">
        <f t="shared" si="1890"/>
        <v>0</v>
      </c>
      <c r="AI1664" t="str">
        <f t="shared" si="1890"/>
        <v>1</v>
      </c>
      <c r="AJ1664" t="str">
        <f t="shared" si="1890"/>
        <v>0</v>
      </c>
      <c r="AK1664" t="str">
        <f t="shared" si="1890"/>
        <v>0</v>
      </c>
      <c r="AL1664" t="str">
        <f t="shared" si="1890"/>
        <v>0</v>
      </c>
      <c r="AM1664" t="str">
        <f t="shared" si="1890"/>
        <v>0</v>
      </c>
      <c r="AN1664" t="str">
        <f t="shared" si="1890"/>
        <v>0</v>
      </c>
      <c r="AO1664" t="str">
        <f t="shared" ref="AO1664:AY1673" si="1891">IF(AO$1=$J1664,"1","0")</f>
        <v>0</v>
      </c>
      <c r="AP1664" t="str">
        <f t="shared" si="1891"/>
        <v>0</v>
      </c>
      <c r="AQ1664" t="str">
        <f t="shared" si="1891"/>
        <v>0</v>
      </c>
      <c r="AR1664" t="str">
        <f t="shared" si="1891"/>
        <v>0</v>
      </c>
      <c r="AS1664" t="str">
        <f t="shared" si="1891"/>
        <v>0</v>
      </c>
      <c r="AT1664" t="str">
        <f t="shared" si="1891"/>
        <v>0</v>
      </c>
      <c r="AU1664" t="str">
        <f t="shared" si="1891"/>
        <v>0</v>
      </c>
      <c r="AV1664" t="str">
        <f t="shared" si="1891"/>
        <v>0</v>
      </c>
      <c r="AW1664" t="str">
        <f t="shared" si="1891"/>
        <v>0</v>
      </c>
      <c r="AX1664" t="str">
        <f t="shared" si="1891"/>
        <v>0</v>
      </c>
      <c r="AY1664" t="str">
        <f t="shared" si="1891"/>
        <v>0</v>
      </c>
      <c r="AZ1664" s="22"/>
    </row>
    <row r="1665" spans="1:52" ht="15" customHeight="1">
      <c r="A1665" s="25" t="s">
        <v>116</v>
      </c>
      <c r="B1665" s="91" t="str">
        <f t="shared" si="1873"/>
        <v>2304772C</v>
      </c>
      <c r="C1665" s="86">
        <v>45590.129872685196</v>
      </c>
      <c r="D1665" s="93" t="s">
        <v>1044</v>
      </c>
      <c r="E1665" s="3" t="b">
        <f>ISNUMBER(MATCH(Table1[[#This Row],[Email]],Attendance[Email],0))</f>
        <v>1</v>
      </c>
      <c r="F1665" s="3">
        <f t="shared" si="1874"/>
        <v>45590.463206018532</v>
      </c>
      <c r="G1665" s="21">
        <f>DAY(Table1[[#This Row],[Actual Time]])</f>
        <v>25</v>
      </c>
      <c r="H1665">
        <f>MONTH(Table1[[#This Row],[Actual Time]])</f>
        <v>10</v>
      </c>
      <c r="I1665">
        <f>YEAR(Table1[[#This Row],[Actual Time]])</f>
        <v>2024</v>
      </c>
      <c r="J1665" t="str">
        <f t="shared" si="1875"/>
        <v>25/10/2024</v>
      </c>
      <c r="K1665" s="3" t="str">
        <f t="shared" si="1888"/>
        <v>0</v>
      </c>
      <c r="L1665" t="str">
        <f t="shared" si="1888"/>
        <v>0</v>
      </c>
      <c r="M1665" t="str">
        <f t="shared" si="1888"/>
        <v>0</v>
      </c>
      <c r="N1665" t="str">
        <f t="shared" si="1888"/>
        <v>0</v>
      </c>
      <c r="O1665" t="str">
        <f t="shared" si="1888"/>
        <v>0</v>
      </c>
      <c r="P1665" t="str">
        <f t="shared" si="1888"/>
        <v>0</v>
      </c>
      <c r="Q1665" t="str">
        <f t="shared" si="1888"/>
        <v>0</v>
      </c>
      <c r="R1665" t="str">
        <f t="shared" si="1888"/>
        <v>0</v>
      </c>
      <c r="S1665" t="str">
        <f t="shared" si="1888"/>
        <v>0</v>
      </c>
      <c r="T1665" t="str">
        <f t="shared" si="1888"/>
        <v>0</v>
      </c>
      <c r="U1665" t="str">
        <f t="shared" si="1889"/>
        <v>0</v>
      </c>
      <c r="V1665" t="str">
        <f t="shared" si="1889"/>
        <v>0</v>
      </c>
      <c r="W1665" t="str">
        <f t="shared" si="1889"/>
        <v>0</v>
      </c>
      <c r="X1665" t="str">
        <f t="shared" si="1889"/>
        <v>0</v>
      </c>
      <c r="Y1665" t="str">
        <f t="shared" si="1889"/>
        <v>0</v>
      </c>
      <c r="Z1665" t="str">
        <f t="shared" si="1889"/>
        <v>0</v>
      </c>
      <c r="AA1665" t="str">
        <f t="shared" si="1889"/>
        <v>0</v>
      </c>
      <c r="AB1665" s="3" t="str">
        <f t="shared" si="1889"/>
        <v>0</v>
      </c>
      <c r="AC1665" t="str">
        <f t="shared" si="1889"/>
        <v>0</v>
      </c>
      <c r="AD1665" t="str">
        <f t="shared" si="1889"/>
        <v>0</v>
      </c>
      <c r="AE1665" t="str">
        <f t="shared" si="1890"/>
        <v>0</v>
      </c>
      <c r="AF1665" t="str">
        <f t="shared" si="1890"/>
        <v>0</v>
      </c>
      <c r="AG1665" t="str">
        <f t="shared" si="1890"/>
        <v>0</v>
      </c>
      <c r="AH1665" t="str">
        <f t="shared" si="1890"/>
        <v>0</v>
      </c>
      <c r="AI1665" t="str">
        <f t="shared" si="1890"/>
        <v>1</v>
      </c>
      <c r="AJ1665" t="str">
        <f t="shared" si="1890"/>
        <v>0</v>
      </c>
      <c r="AK1665" t="str">
        <f t="shared" si="1890"/>
        <v>0</v>
      </c>
      <c r="AL1665" t="str">
        <f t="shared" si="1890"/>
        <v>0</v>
      </c>
      <c r="AM1665" t="str">
        <f t="shared" si="1890"/>
        <v>0</v>
      </c>
      <c r="AN1665" t="str">
        <f t="shared" si="1890"/>
        <v>0</v>
      </c>
      <c r="AO1665" t="str">
        <f t="shared" si="1891"/>
        <v>0</v>
      </c>
      <c r="AP1665" t="str">
        <f t="shared" si="1891"/>
        <v>0</v>
      </c>
      <c r="AQ1665" t="str">
        <f t="shared" si="1891"/>
        <v>0</v>
      </c>
      <c r="AR1665" t="str">
        <f t="shared" si="1891"/>
        <v>0</v>
      </c>
      <c r="AS1665" t="str">
        <f t="shared" si="1891"/>
        <v>0</v>
      </c>
      <c r="AT1665" t="str">
        <f t="shared" si="1891"/>
        <v>0</v>
      </c>
      <c r="AU1665" t="str">
        <f t="shared" si="1891"/>
        <v>0</v>
      </c>
      <c r="AV1665" t="str">
        <f t="shared" si="1891"/>
        <v>0</v>
      </c>
      <c r="AW1665" t="str">
        <f t="shared" si="1891"/>
        <v>0</v>
      </c>
      <c r="AX1665" t="str">
        <f t="shared" si="1891"/>
        <v>0</v>
      </c>
      <c r="AY1665" t="str">
        <f t="shared" si="1891"/>
        <v>0</v>
      </c>
      <c r="AZ1665" s="22"/>
    </row>
    <row r="1666" spans="1:52" ht="15" customHeight="1">
      <c r="A1666" s="25" t="s">
        <v>99</v>
      </c>
      <c r="B1666" s="91" t="str">
        <f t="shared" ref="B1666:B1697" si="1892">LEFT($A1666,8)</f>
        <v>2301037D</v>
      </c>
      <c r="C1666" s="86">
        <v>45601.666666666701</v>
      </c>
      <c r="D1666" s="93" t="s">
        <v>1222</v>
      </c>
      <c r="E1666" s="3" t="b">
        <f>ISNUMBER(MATCH(Table1[[#This Row],[Email]],Attendance[Email],0))</f>
        <v>1</v>
      </c>
      <c r="F1666" s="3">
        <f t="shared" ref="F1666:F1697" si="1893">$C1666+(8/24)</f>
        <v>45602.000000000036</v>
      </c>
      <c r="G1666" s="21">
        <f>DAY(Table1[[#This Row],[Actual Time]])</f>
        <v>6</v>
      </c>
      <c r="H1666">
        <f>MONTH(Table1[[#This Row],[Actual Time]])</f>
        <v>11</v>
      </c>
      <c r="I1666">
        <f>YEAR(Table1[[#This Row],[Actual Time]])</f>
        <v>2024</v>
      </c>
      <c r="J1666" t="str">
        <f t="shared" ref="J1666:J1697" si="1894">G1666&amp;"/"&amp;H1666&amp;"/"&amp;I1666</f>
        <v>6/11/2024</v>
      </c>
      <c r="K1666" s="3" t="str">
        <f t="shared" si="1888"/>
        <v>0</v>
      </c>
      <c r="L1666" t="str">
        <f t="shared" si="1888"/>
        <v>0</v>
      </c>
      <c r="M1666" t="str">
        <f t="shared" si="1888"/>
        <v>0</v>
      </c>
      <c r="N1666" t="str">
        <f t="shared" si="1888"/>
        <v>0</v>
      </c>
      <c r="O1666" t="str">
        <f t="shared" si="1888"/>
        <v>0</v>
      </c>
      <c r="P1666" t="str">
        <f t="shared" si="1888"/>
        <v>0</v>
      </c>
      <c r="Q1666" t="str">
        <f t="shared" si="1888"/>
        <v>0</v>
      </c>
      <c r="R1666" t="str">
        <f t="shared" si="1888"/>
        <v>0</v>
      </c>
      <c r="S1666" t="str">
        <f t="shared" si="1888"/>
        <v>0</v>
      </c>
      <c r="T1666" t="str">
        <f t="shared" si="1888"/>
        <v>0</v>
      </c>
      <c r="U1666" t="str">
        <f t="shared" si="1889"/>
        <v>0</v>
      </c>
      <c r="V1666" t="str">
        <f t="shared" si="1889"/>
        <v>0</v>
      </c>
      <c r="W1666" t="str">
        <f t="shared" si="1889"/>
        <v>0</v>
      </c>
      <c r="X1666" t="str">
        <f t="shared" si="1889"/>
        <v>0</v>
      </c>
      <c r="Y1666" t="str">
        <f t="shared" si="1889"/>
        <v>0</v>
      </c>
      <c r="Z1666" t="str">
        <f t="shared" si="1889"/>
        <v>0</v>
      </c>
      <c r="AA1666" t="str">
        <f t="shared" si="1889"/>
        <v>0</v>
      </c>
      <c r="AB1666" s="3" t="str">
        <f t="shared" si="1889"/>
        <v>0</v>
      </c>
      <c r="AC1666" t="str">
        <f t="shared" si="1889"/>
        <v>0</v>
      </c>
      <c r="AD1666" t="str">
        <f t="shared" si="1889"/>
        <v>0</v>
      </c>
      <c r="AE1666" t="str">
        <f t="shared" si="1890"/>
        <v>0</v>
      </c>
      <c r="AF1666" t="str">
        <f t="shared" si="1890"/>
        <v>0</v>
      </c>
      <c r="AG1666" t="str">
        <f t="shared" si="1890"/>
        <v>0</v>
      </c>
      <c r="AH1666" t="str">
        <f t="shared" si="1890"/>
        <v>0</v>
      </c>
      <c r="AI1666" t="str">
        <f t="shared" si="1890"/>
        <v>0</v>
      </c>
      <c r="AJ1666" t="str">
        <f t="shared" si="1890"/>
        <v>0</v>
      </c>
      <c r="AK1666" t="str">
        <f t="shared" si="1890"/>
        <v>0</v>
      </c>
      <c r="AL1666" t="str">
        <f t="shared" si="1890"/>
        <v>0</v>
      </c>
      <c r="AM1666" t="str">
        <f t="shared" si="1890"/>
        <v>0</v>
      </c>
      <c r="AN1666" t="str">
        <f t="shared" si="1890"/>
        <v>0</v>
      </c>
      <c r="AO1666" t="str">
        <f t="shared" si="1891"/>
        <v>0</v>
      </c>
      <c r="AP1666" t="str">
        <f t="shared" si="1891"/>
        <v>0</v>
      </c>
      <c r="AQ1666" t="str">
        <f t="shared" si="1891"/>
        <v>0</v>
      </c>
      <c r="AR1666" t="str">
        <f t="shared" si="1891"/>
        <v>0</v>
      </c>
      <c r="AS1666" t="str">
        <f t="shared" si="1891"/>
        <v>0</v>
      </c>
      <c r="AT1666" t="str">
        <f t="shared" si="1891"/>
        <v>0</v>
      </c>
      <c r="AU1666" t="str">
        <f t="shared" si="1891"/>
        <v>0</v>
      </c>
      <c r="AV1666" t="str">
        <f t="shared" si="1891"/>
        <v>0</v>
      </c>
      <c r="AW1666" t="str">
        <f t="shared" si="1891"/>
        <v>0</v>
      </c>
      <c r="AX1666" t="str">
        <f t="shared" si="1891"/>
        <v>0</v>
      </c>
      <c r="AY1666" t="str">
        <f t="shared" si="1891"/>
        <v>0</v>
      </c>
      <c r="AZ1666" s="22" t="s">
        <v>1223</v>
      </c>
    </row>
    <row r="1667" spans="1:52" ht="15" customHeight="1">
      <c r="A1667" s="25" t="s">
        <v>126</v>
      </c>
      <c r="B1667" s="91" t="str">
        <f t="shared" si="1892"/>
        <v>2402887J</v>
      </c>
      <c r="C1667" s="86">
        <v>45603.666666666701</v>
      </c>
      <c r="D1667" s="93" t="s">
        <v>1187</v>
      </c>
      <c r="E1667" s="3" t="b">
        <f>ISNUMBER(MATCH(Table1[[#This Row],[Email]],Attendance[Email],0))</f>
        <v>1</v>
      </c>
      <c r="F1667" s="3">
        <f t="shared" si="1893"/>
        <v>45604.000000000036</v>
      </c>
      <c r="G1667" s="21">
        <f>DAY(Table1[[#This Row],[Actual Time]])</f>
        <v>8</v>
      </c>
      <c r="H1667">
        <f>MONTH(Table1[[#This Row],[Actual Time]])</f>
        <v>11</v>
      </c>
      <c r="I1667">
        <f>YEAR(Table1[[#This Row],[Actual Time]])</f>
        <v>2024</v>
      </c>
      <c r="J1667" t="str">
        <f t="shared" si="1894"/>
        <v>8/11/2024</v>
      </c>
      <c r="K1667" s="3" t="str">
        <f t="shared" si="1888"/>
        <v>0</v>
      </c>
      <c r="L1667" t="str">
        <f t="shared" si="1888"/>
        <v>0</v>
      </c>
      <c r="M1667" t="str">
        <f t="shared" si="1888"/>
        <v>0</v>
      </c>
      <c r="N1667" t="str">
        <f t="shared" si="1888"/>
        <v>0</v>
      </c>
      <c r="O1667" t="str">
        <f t="shared" si="1888"/>
        <v>0</v>
      </c>
      <c r="P1667" t="str">
        <f t="shared" si="1888"/>
        <v>0</v>
      </c>
      <c r="Q1667" t="str">
        <f t="shared" si="1888"/>
        <v>0</v>
      </c>
      <c r="R1667" t="str">
        <f t="shared" si="1888"/>
        <v>0</v>
      </c>
      <c r="S1667" t="str">
        <f t="shared" si="1888"/>
        <v>0</v>
      </c>
      <c r="T1667" t="str">
        <f t="shared" si="1888"/>
        <v>0</v>
      </c>
      <c r="U1667" t="str">
        <f t="shared" si="1889"/>
        <v>0</v>
      </c>
      <c r="V1667" t="str">
        <f t="shared" si="1889"/>
        <v>0</v>
      </c>
      <c r="W1667" t="str">
        <f t="shared" si="1889"/>
        <v>0</v>
      </c>
      <c r="X1667" t="str">
        <f t="shared" si="1889"/>
        <v>0</v>
      </c>
      <c r="Y1667" t="str">
        <f t="shared" si="1889"/>
        <v>0</v>
      </c>
      <c r="Z1667" t="str">
        <f t="shared" si="1889"/>
        <v>0</v>
      </c>
      <c r="AA1667" t="str">
        <f t="shared" si="1889"/>
        <v>0</v>
      </c>
      <c r="AB1667" s="3" t="str">
        <f t="shared" si="1889"/>
        <v>0</v>
      </c>
      <c r="AC1667" t="str">
        <f t="shared" si="1889"/>
        <v>0</v>
      </c>
      <c r="AD1667" t="str">
        <f t="shared" si="1889"/>
        <v>0</v>
      </c>
      <c r="AE1667" t="str">
        <f t="shared" si="1890"/>
        <v>0</v>
      </c>
      <c r="AF1667" t="str">
        <f t="shared" si="1890"/>
        <v>0</v>
      </c>
      <c r="AG1667" t="str">
        <f t="shared" si="1890"/>
        <v>0</v>
      </c>
      <c r="AH1667" t="str">
        <f t="shared" si="1890"/>
        <v>0</v>
      </c>
      <c r="AI1667" t="str">
        <f t="shared" si="1890"/>
        <v>0</v>
      </c>
      <c r="AJ1667" t="str">
        <f t="shared" si="1890"/>
        <v>0</v>
      </c>
      <c r="AK1667" t="str">
        <f t="shared" si="1890"/>
        <v>1</v>
      </c>
      <c r="AL1667" t="str">
        <f t="shared" si="1890"/>
        <v>0</v>
      </c>
      <c r="AM1667" t="str">
        <f t="shared" si="1890"/>
        <v>0</v>
      </c>
      <c r="AN1667" t="str">
        <f t="shared" si="1890"/>
        <v>0</v>
      </c>
      <c r="AO1667" t="str">
        <f t="shared" si="1891"/>
        <v>0</v>
      </c>
      <c r="AP1667" t="str">
        <f t="shared" si="1891"/>
        <v>0</v>
      </c>
      <c r="AQ1667" t="str">
        <f t="shared" si="1891"/>
        <v>0</v>
      </c>
      <c r="AR1667" t="str">
        <f t="shared" si="1891"/>
        <v>0</v>
      </c>
      <c r="AS1667" t="str">
        <f t="shared" si="1891"/>
        <v>0</v>
      </c>
      <c r="AT1667" t="str">
        <f t="shared" si="1891"/>
        <v>0</v>
      </c>
      <c r="AU1667" t="str">
        <f t="shared" si="1891"/>
        <v>0</v>
      </c>
      <c r="AV1667" t="str">
        <f t="shared" si="1891"/>
        <v>0</v>
      </c>
      <c r="AW1667" t="str">
        <f t="shared" si="1891"/>
        <v>0</v>
      </c>
      <c r="AX1667" t="str">
        <f t="shared" si="1891"/>
        <v>0</v>
      </c>
      <c r="AY1667" t="str">
        <f t="shared" si="1891"/>
        <v>0</v>
      </c>
      <c r="AZ1667" s="22" t="s">
        <v>1224</v>
      </c>
    </row>
    <row r="1668" spans="1:52" ht="15" customHeight="1">
      <c r="A1668" s="25" t="s">
        <v>528</v>
      </c>
      <c r="B1668" s="91" t="str">
        <f t="shared" si="1892"/>
        <v>2401798J</v>
      </c>
      <c r="C1668" s="86">
        <v>45603.666666666701</v>
      </c>
      <c r="D1668" s="93" t="s">
        <v>1075</v>
      </c>
      <c r="E1668" s="3" t="b">
        <f>ISNUMBER(MATCH(Table1[[#This Row],[Email]],Attendance[Email],0))</f>
        <v>1</v>
      </c>
      <c r="F1668" s="3">
        <f t="shared" si="1893"/>
        <v>45604.000000000036</v>
      </c>
      <c r="G1668" s="21">
        <f>DAY(Table1[[#This Row],[Actual Time]])</f>
        <v>8</v>
      </c>
      <c r="H1668">
        <f>MONTH(Table1[[#This Row],[Actual Time]])</f>
        <v>11</v>
      </c>
      <c r="I1668">
        <f>YEAR(Table1[[#This Row],[Actual Time]])</f>
        <v>2024</v>
      </c>
      <c r="J1668" t="str">
        <f t="shared" si="1894"/>
        <v>8/11/2024</v>
      </c>
      <c r="K1668" s="3" t="str">
        <f t="shared" si="1888"/>
        <v>0</v>
      </c>
      <c r="L1668" t="str">
        <f t="shared" si="1888"/>
        <v>0</v>
      </c>
      <c r="M1668" t="str">
        <f t="shared" si="1888"/>
        <v>0</v>
      </c>
      <c r="N1668" t="str">
        <f t="shared" si="1888"/>
        <v>0</v>
      </c>
      <c r="O1668" t="str">
        <f t="shared" si="1888"/>
        <v>0</v>
      </c>
      <c r="P1668" t="str">
        <f t="shared" si="1888"/>
        <v>0</v>
      </c>
      <c r="Q1668" t="str">
        <f t="shared" si="1888"/>
        <v>0</v>
      </c>
      <c r="R1668" t="str">
        <f t="shared" si="1888"/>
        <v>0</v>
      </c>
      <c r="S1668" t="str">
        <f t="shared" si="1888"/>
        <v>0</v>
      </c>
      <c r="T1668" t="str">
        <f t="shared" si="1888"/>
        <v>0</v>
      </c>
      <c r="U1668" t="str">
        <f t="shared" si="1889"/>
        <v>0</v>
      </c>
      <c r="V1668" t="str">
        <f t="shared" si="1889"/>
        <v>0</v>
      </c>
      <c r="W1668" t="str">
        <f t="shared" si="1889"/>
        <v>0</v>
      </c>
      <c r="X1668" t="str">
        <f t="shared" si="1889"/>
        <v>0</v>
      </c>
      <c r="Y1668" t="str">
        <f t="shared" si="1889"/>
        <v>0</v>
      </c>
      <c r="Z1668" t="str">
        <f t="shared" si="1889"/>
        <v>0</v>
      </c>
      <c r="AA1668" t="str">
        <f t="shared" si="1889"/>
        <v>0</v>
      </c>
      <c r="AB1668" s="3" t="str">
        <f t="shared" si="1889"/>
        <v>0</v>
      </c>
      <c r="AC1668" t="str">
        <f t="shared" si="1889"/>
        <v>0</v>
      </c>
      <c r="AD1668" t="str">
        <f t="shared" si="1889"/>
        <v>0</v>
      </c>
      <c r="AE1668" t="str">
        <f t="shared" si="1890"/>
        <v>0</v>
      </c>
      <c r="AF1668" t="str">
        <f t="shared" si="1890"/>
        <v>0</v>
      </c>
      <c r="AG1668" t="str">
        <f t="shared" si="1890"/>
        <v>0</v>
      </c>
      <c r="AH1668" t="str">
        <f t="shared" si="1890"/>
        <v>0</v>
      </c>
      <c r="AI1668" t="str">
        <f t="shared" si="1890"/>
        <v>0</v>
      </c>
      <c r="AJ1668" t="str">
        <f t="shared" si="1890"/>
        <v>0</v>
      </c>
      <c r="AK1668" t="str">
        <f t="shared" si="1890"/>
        <v>1</v>
      </c>
      <c r="AL1668" t="str">
        <f t="shared" si="1890"/>
        <v>0</v>
      </c>
      <c r="AM1668" t="str">
        <f t="shared" si="1890"/>
        <v>0</v>
      </c>
      <c r="AN1668" t="str">
        <f t="shared" si="1890"/>
        <v>0</v>
      </c>
      <c r="AO1668" t="str">
        <f t="shared" si="1891"/>
        <v>0</v>
      </c>
      <c r="AP1668" t="str">
        <f t="shared" si="1891"/>
        <v>0</v>
      </c>
      <c r="AQ1668" t="str">
        <f t="shared" si="1891"/>
        <v>0</v>
      </c>
      <c r="AR1668" t="str">
        <f t="shared" si="1891"/>
        <v>0</v>
      </c>
      <c r="AS1668" t="str">
        <f t="shared" si="1891"/>
        <v>0</v>
      </c>
      <c r="AT1668" t="str">
        <f t="shared" si="1891"/>
        <v>0</v>
      </c>
      <c r="AU1668" t="str">
        <f t="shared" si="1891"/>
        <v>0</v>
      </c>
      <c r="AV1668" t="str">
        <f t="shared" si="1891"/>
        <v>0</v>
      </c>
      <c r="AW1668" t="str">
        <f t="shared" si="1891"/>
        <v>0</v>
      </c>
      <c r="AX1668" t="str">
        <f t="shared" si="1891"/>
        <v>0</v>
      </c>
      <c r="AY1668" t="str">
        <f t="shared" si="1891"/>
        <v>0</v>
      </c>
      <c r="AZ1668" s="22" t="s">
        <v>1225</v>
      </c>
    </row>
    <row r="1669" spans="1:52" ht="15" customHeight="1">
      <c r="A1669" s="25" t="s">
        <v>152</v>
      </c>
      <c r="B1669" s="91" t="str">
        <f t="shared" si="1892"/>
        <v>2402378J</v>
      </c>
      <c r="C1669" s="86">
        <v>45603.666666666701</v>
      </c>
      <c r="D1669" s="93"/>
      <c r="E1669" s="3" t="b">
        <f>ISNUMBER(MATCH(Table1[[#This Row],[Email]],Attendance[Email],0))</f>
        <v>1</v>
      </c>
      <c r="F1669" s="3">
        <f t="shared" si="1893"/>
        <v>45604.000000000036</v>
      </c>
      <c r="G1669" s="21">
        <f>DAY(Table1[[#This Row],[Actual Time]])</f>
        <v>8</v>
      </c>
      <c r="H1669">
        <f>MONTH(Table1[[#This Row],[Actual Time]])</f>
        <v>11</v>
      </c>
      <c r="I1669">
        <f>YEAR(Table1[[#This Row],[Actual Time]])</f>
        <v>2024</v>
      </c>
      <c r="J1669" t="str">
        <f t="shared" si="1894"/>
        <v>8/11/2024</v>
      </c>
      <c r="K1669" s="3" t="str">
        <f t="shared" si="1888"/>
        <v>0</v>
      </c>
      <c r="L1669" t="str">
        <f t="shared" si="1888"/>
        <v>0</v>
      </c>
      <c r="M1669" t="str">
        <f t="shared" si="1888"/>
        <v>0</v>
      </c>
      <c r="N1669" t="str">
        <f t="shared" si="1888"/>
        <v>0</v>
      </c>
      <c r="O1669" t="str">
        <f t="shared" si="1888"/>
        <v>0</v>
      </c>
      <c r="P1669" t="str">
        <f t="shared" si="1888"/>
        <v>0</v>
      </c>
      <c r="Q1669" t="str">
        <f t="shared" si="1888"/>
        <v>0</v>
      </c>
      <c r="R1669" t="str">
        <f t="shared" si="1888"/>
        <v>0</v>
      </c>
      <c r="S1669" t="str">
        <f t="shared" si="1888"/>
        <v>0</v>
      </c>
      <c r="T1669" t="str">
        <f t="shared" si="1888"/>
        <v>0</v>
      </c>
      <c r="U1669" t="str">
        <f t="shared" si="1889"/>
        <v>0</v>
      </c>
      <c r="V1669" t="str">
        <f t="shared" si="1889"/>
        <v>0</v>
      </c>
      <c r="W1669" t="str">
        <f t="shared" si="1889"/>
        <v>0</v>
      </c>
      <c r="X1669" t="str">
        <f t="shared" si="1889"/>
        <v>0</v>
      </c>
      <c r="Y1669" t="str">
        <f t="shared" si="1889"/>
        <v>0</v>
      </c>
      <c r="Z1669" t="str">
        <f t="shared" si="1889"/>
        <v>0</v>
      </c>
      <c r="AA1669" t="str">
        <f t="shared" si="1889"/>
        <v>0</v>
      </c>
      <c r="AB1669" s="3" t="str">
        <f t="shared" si="1889"/>
        <v>0</v>
      </c>
      <c r="AC1669" t="str">
        <f t="shared" si="1889"/>
        <v>0</v>
      </c>
      <c r="AD1669" t="str">
        <f t="shared" si="1889"/>
        <v>0</v>
      </c>
      <c r="AE1669" t="str">
        <f t="shared" si="1890"/>
        <v>0</v>
      </c>
      <c r="AF1669" t="str">
        <f t="shared" si="1890"/>
        <v>0</v>
      </c>
      <c r="AG1669" t="str">
        <f t="shared" si="1890"/>
        <v>0</v>
      </c>
      <c r="AH1669" t="str">
        <f t="shared" si="1890"/>
        <v>0</v>
      </c>
      <c r="AI1669" t="str">
        <f t="shared" si="1890"/>
        <v>0</v>
      </c>
      <c r="AJ1669" t="str">
        <f t="shared" si="1890"/>
        <v>0</v>
      </c>
      <c r="AK1669" t="str">
        <f t="shared" si="1890"/>
        <v>1</v>
      </c>
      <c r="AL1669" t="str">
        <f t="shared" si="1890"/>
        <v>0</v>
      </c>
      <c r="AM1669" t="str">
        <f t="shared" si="1890"/>
        <v>0</v>
      </c>
      <c r="AN1669" t="str">
        <f t="shared" si="1890"/>
        <v>0</v>
      </c>
      <c r="AO1669" t="str">
        <f t="shared" si="1891"/>
        <v>0</v>
      </c>
      <c r="AP1669" t="str">
        <f t="shared" si="1891"/>
        <v>0</v>
      </c>
      <c r="AQ1669" t="str">
        <f t="shared" si="1891"/>
        <v>0</v>
      </c>
      <c r="AR1669" t="str">
        <f t="shared" si="1891"/>
        <v>0</v>
      </c>
      <c r="AS1669" t="str">
        <f t="shared" si="1891"/>
        <v>0</v>
      </c>
      <c r="AT1669" t="str">
        <f t="shared" si="1891"/>
        <v>0</v>
      </c>
      <c r="AU1669" t="str">
        <f t="shared" si="1891"/>
        <v>0</v>
      </c>
      <c r="AV1669" t="str">
        <f t="shared" si="1891"/>
        <v>0</v>
      </c>
      <c r="AW1669" t="str">
        <f t="shared" si="1891"/>
        <v>0</v>
      </c>
      <c r="AX1669" t="str">
        <f t="shared" si="1891"/>
        <v>0</v>
      </c>
      <c r="AY1669" t="str">
        <f t="shared" si="1891"/>
        <v>0</v>
      </c>
      <c r="AZ1669" s="22" t="s">
        <v>1226</v>
      </c>
    </row>
    <row r="1670" spans="1:52" ht="15" customHeight="1">
      <c r="A1670" s="25" t="s">
        <v>265</v>
      </c>
      <c r="B1670" s="91" t="str">
        <f t="shared" si="1892"/>
        <v>2301725D</v>
      </c>
      <c r="C1670" s="86">
        <v>45604.4448611111</v>
      </c>
      <c r="D1670" s="93" t="s">
        <v>1030</v>
      </c>
      <c r="E1670" s="3" t="b">
        <f>ISNUMBER(MATCH(Table1[[#This Row],[Email]],Attendance[Email],0))</f>
        <v>1</v>
      </c>
      <c r="F1670" s="3">
        <f t="shared" si="1893"/>
        <v>45604.778194444436</v>
      </c>
      <c r="G1670" s="21">
        <f>DAY(Table1[[#This Row],[Actual Time]])</f>
        <v>8</v>
      </c>
      <c r="H1670">
        <f>MONTH(Table1[[#This Row],[Actual Time]])</f>
        <v>11</v>
      </c>
      <c r="I1670">
        <f>YEAR(Table1[[#This Row],[Actual Time]])</f>
        <v>2024</v>
      </c>
      <c r="J1670" t="str">
        <f t="shared" si="1894"/>
        <v>8/11/2024</v>
      </c>
      <c r="K1670" s="3" t="str">
        <f t="shared" si="1888"/>
        <v>0</v>
      </c>
      <c r="L1670" t="str">
        <f t="shared" si="1888"/>
        <v>0</v>
      </c>
      <c r="M1670" t="str">
        <f t="shared" si="1888"/>
        <v>0</v>
      </c>
      <c r="N1670" t="str">
        <f t="shared" si="1888"/>
        <v>0</v>
      </c>
      <c r="O1670" t="str">
        <f t="shared" si="1888"/>
        <v>0</v>
      </c>
      <c r="P1670" t="str">
        <f t="shared" si="1888"/>
        <v>0</v>
      </c>
      <c r="Q1670" t="str">
        <f t="shared" si="1888"/>
        <v>0</v>
      </c>
      <c r="R1670" t="str">
        <f t="shared" si="1888"/>
        <v>0</v>
      </c>
      <c r="S1670" t="str">
        <f t="shared" si="1888"/>
        <v>0</v>
      </c>
      <c r="T1670" t="str">
        <f t="shared" si="1888"/>
        <v>0</v>
      </c>
      <c r="U1670" t="str">
        <f t="shared" si="1889"/>
        <v>0</v>
      </c>
      <c r="V1670" t="str">
        <f t="shared" si="1889"/>
        <v>0</v>
      </c>
      <c r="W1670" t="str">
        <f t="shared" si="1889"/>
        <v>0</v>
      </c>
      <c r="X1670" t="str">
        <f t="shared" si="1889"/>
        <v>0</v>
      </c>
      <c r="Y1670" t="str">
        <f t="shared" si="1889"/>
        <v>0</v>
      </c>
      <c r="Z1670" t="str">
        <f t="shared" si="1889"/>
        <v>0</v>
      </c>
      <c r="AA1670" t="str">
        <f t="shared" si="1889"/>
        <v>0</v>
      </c>
      <c r="AB1670" s="3" t="str">
        <f t="shared" si="1889"/>
        <v>0</v>
      </c>
      <c r="AC1670" t="str">
        <f t="shared" si="1889"/>
        <v>0</v>
      </c>
      <c r="AD1670" t="str">
        <f t="shared" si="1889"/>
        <v>0</v>
      </c>
      <c r="AE1670" t="str">
        <f t="shared" si="1890"/>
        <v>0</v>
      </c>
      <c r="AF1670" t="str">
        <f t="shared" si="1890"/>
        <v>0</v>
      </c>
      <c r="AG1670" t="str">
        <f t="shared" si="1890"/>
        <v>0</v>
      </c>
      <c r="AH1670" t="str">
        <f t="shared" si="1890"/>
        <v>0</v>
      </c>
      <c r="AI1670" t="str">
        <f t="shared" si="1890"/>
        <v>0</v>
      </c>
      <c r="AJ1670" t="str">
        <f t="shared" si="1890"/>
        <v>0</v>
      </c>
      <c r="AK1670" t="str">
        <f t="shared" si="1890"/>
        <v>1</v>
      </c>
      <c r="AL1670" t="str">
        <f t="shared" si="1890"/>
        <v>0</v>
      </c>
      <c r="AM1670" t="str">
        <f t="shared" si="1890"/>
        <v>0</v>
      </c>
      <c r="AN1670" t="str">
        <f t="shared" si="1890"/>
        <v>0</v>
      </c>
      <c r="AO1670" t="str">
        <f t="shared" si="1891"/>
        <v>0</v>
      </c>
      <c r="AP1670" t="str">
        <f t="shared" si="1891"/>
        <v>0</v>
      </c>
      <c r="AQ1670" t="str">
        <f t="shared" si="1891"/>
        <v>0</v>
      </c>
      <c r="AR1670" t="str">
        <f t="shared" si="1891"/>
        <v>0</v>
      </c>
      <c r="AS1670" t="str">
        <f t="shared" si="1891"/>
        <v>0</v>
      </c>
      <c r="AT1670" t="str">
        <f t="shared" si="1891"/>
        <v>0</v>
      </c>
      <c r="AU1670" t="str">
        <f t="shared" si="1891"/>
        <v>0</v>
      </c>
      <c r="AV1670" t="str">
        <f t="shared" si="1891"/>
        <v>0</v>
      </c>
      <c r="AW1670" t="str">
        <f t="shared" si="1891"/>
        <v>0</v>
      </c>
      <c r="AX1670" t="str">
        <f t="shared" si="1891"/>
        <v>0</v>
      </c>
      <c r="AY1670" t="str">
        <f t="shared" si="1891"/>
        <v>0</v>
      </c>
      <c r="AZ1670" s="22"/>
    </row>
    <row r="1671" spans="1:52" ht="15" customHeight="1">
      <c r="A1671" s="25" t="s">
        <v>120</v>
      </c>
      <c r="B1671" s="91" t="str">
        <f t="shared" si="1892"/>
        <v>2403880D</v>
      </c>
      <c r="C1671" s="86">
        <v>45603.666666666701</v>
      </c>
      <c r="D1671" s="93" t="s">
        <v>1042</v>
      </c>
      <c r="E1671" s="3" t="b">
        <f>ISNUMBER(MATCH(Table1[[#This Row],[Email]],Attendance[Email],0))</f>
        <v>1</v>
      </c>
      <c r="F1671" s="3">
        <f t="shared" si="1893"/>
        <v>45604.000000000036</v>
      </c>
      <c r="G1671" s="21">
        <f>DAY(Table1[[#This Row],[Actual Time]])</f>
        <v>8</v>
      </c>
      <c r="H1671">
        <f>MONTH(Table1[[#This Row],[Actual Time]])</f>
        <v>11</v>
      </c>
      <c r="I1671">
        <f>YEAR(Table1[[#This Row],[Actual Time]])</f>
        <v>2024</v>
      </c>
      <c r="J1671" t="str">
        <f t="shared" si="1894"/>
        <v>8/11/2024</v>
      </c>
      <c r="K1671" s="3" t="str">
        <f t="shared" si="1888"/>
        <v>0</v>
      </c>
      <c r="L1671" t="str">
        <f t="shared" si="1888"/>
        <v>0</v>
      </c>
      <c r="M1671" t="str">
        <f t="shared" si="1888"/>
        <v>0</v>
      </c>
      <c r="N1671" t="str">
        <f t="shared" si="1888"/>
        <v>0</v>
      </c>
      <c r="O1671" t="str">
        <f t="shared" si="1888"/>
        <v>0</v>
      </c>
      <c r="P1671" t="str">
        <f t="shared" si="1888"/>
        <v>0</v>
      </c>
      <c r="Q1671" t="str">
        <f t="shared" si="1888"/>
        <v>0</v>
      </c>
      <c r="R1671" t="str">
        <f t="shared" si="1888"/>
        <v>0</v>
      </c>
      <c r="S1671" t="str">
        <f t="shared" si="1888"/>
        <v>0</v>
      </c>
      <c r="T1671" t="str">
        <f t="shared" si="1888"/>
        <v>0</v>
      </c>
      <c r="U1671" t="str">
        <f t="shared" si="1889"/>
        <v>0</v>
      </c>
      <c r="V1671" t="str">
        <f t="shared" si="1889"/>
        <v>0</v>
      </c>
      <c r="W1671" t="str">
        <f t="shared" si="1889"/>
        <v>0</v>
      </c>
      <c r="X1671" t="str">
        <f t="shared" si="1889"/>
        <v>0</v>
      </c>
      <c r="Y1671" t="str">
        <f t="shared" si="1889"/>
        <v>0</v>
      </c>
      <c r="Z1671" t="str">
        <f t="shared" si="1889"/>
        <v>0</v>
      </c>
      <c r="AA1671" t="str">
        <f t="shared" si="1889"/>
        <v>0</v>
      </c>
      <c r="AB1671" s="3" t="str">
        <f t="shared" si="1889"/>
        <v>0</v>
      </c>
      <c r="AC1671" t="str">
        <f t="shared" si="1889"/>
        <v>0</v>
      </c>
      <c r="AD1671" t="str">
        <f t="shared" si="1889"/>
        <v>0</v>
      </c>
      <c r="AE1671" t="str">
        <f t="shared" si="1890"/>
        <v>0</v>
      </c>
      <c r="AF1671" t="str">
        <f t="shared" si="1890"/>
        <v>0</v>
      </c>
      <c r="AG1671" t="str">
        <f t="shared" si="1890"/>
        <v>0</v>
      </c>
      <c r="AH1671" t="str">
        <f t="shared" si="1890"/>
        <v>0</v>
      </c>
      <c r="AI1671" t="str">
        <f t="shared" si="1890"/>
        <v>0</v>
      </c>
      <c r="AJ1671" t="str">
        <f t="shared" si="1890"/>
        <v>0</v>
      </c>
      <c r="AK1671" t="str">
        <f t="shared" si="1890"/>
        <v>1</v>
      </c>
      <c r="AL1671" t="str">
        <f t="shared" si="1890"/>
        <v>0</v>
      </c>
      <c r="AM1671" t="str">
        <f t="shared" si="1890"/>
        <v>0</v>
      </c>
      <c r="AN1671" t="str">
        <f t="shared" si="1890"/>
        <v>0</v>
      </c>
      <c r="AO1671" t="str">
        <f t="shared" si="1891"/>
        <v>0</v>
      </c>
      <c r="AP1671" t="str">
        <f t="shared" si="1891"/>
        <v>0</v>
      </c>
      <c r="AQ1671" t="str">
        <f t="shared" si="1891"/>
        <v>0</v>
      </c>
      <c r="AR1671" t="str">
        <f t="shared" si="1891"/>
        <v>0</v>
      </c>
      <c r="AS1671" t="str">
        <f t="shared" si="1891"/>
        <v>0</v>
      </c>
      <c r="AT1671" t="str">
        <f t="shared" si="1891"/>
        <v>0</v>
      </c>
      <c r="AU1671" t="str">
        <f t="shared" si="1891"/>
        <v>0</v>
      </c>
      <c r="AV1671" t="str">
        <f t="shared" si="1891"/>
        <v>0</v>
      </c>
      <c r="AW1671" t="str">
        <f t="shared" si="1891"/>
        <v>0</v>
      </c>
      <c r="AX1671" t="str">
        <f t="shared" si="1891"/>
        <v>0</v>
      </c>
      <c r="AY1671" t="str">
        <f t="shared" si="1891"/>
        <v>0</v>
      </c>
      <c r="AZ1671" s="22" t="s">
        <v>1227</v>
      </c>
    </row>
    <row r="1672" spans="1:52" ht="15" customHeight="1">
      <c r="A1672" s="25" t="s">
        <v>118</v>
      </c>
      <c r="B1672" s="91" t="str">
        <f t="shared" si="1892"/>
        <v>2401360I</v>
      </c>
      <c r="C1672" s="86">
        <v>45603.666666666701</v>
      </c>
      <c r="D1672" s="93" t="s">
        <v>1113</v>
      </c>
      <c r="E1672" s="3" t="b">
        <f>ISNUMBER(MATCH(Table1[[#This Row],[Email]],Attendance[Email],0))</f>
        <v>1</v>
      </c>
      <c r="F1672" s="3">
        <f t="shared" si="1893"/>
        <v>45604.000000000036</v>
      </c>
      <c r="G1672" s="21">
        <f>DAY(Table1[[#This Row],[Actual Time]])</f>
        <v>8</v>
      </c>
      <c r="H1672">
        <f>MONTH(Table1[[#This Row],[Actual Time]])</f>
        <v>11</v>
      </c>
      <c r="I1672">
        <f>YEAR(Table1[[#This Row],[Actual Time]])</f>
        <v>2024</v>
      </c>
      <c r="J1672" t="str">
        <f t="shared" si="1894"/>
        <v>8/11/2024</v>
      </c>
      <c r="K1672" s="3" t="str">
        <f t="shared" si="1888"/>
        <v>0</v>
      </c>
      <c r="L1672" t="str">
        <f t="shared" si="1888"/>
        <v>0</v>
      </c>
      <c r="M1672" t="str">
        <f t="shared" si="1888"/>
        <v>0</v>
      </c>
      <c r="N1672" t="str">
        <f t="shared" si="1888"/>
        <v>0</v>
      </c>
      <c r="O1672" t="str">
        <f t="shared" si="1888"/>
        <v>0</v>
      </c>
      <c r="P1672" t="str">
        <f t="shared" si="1888"/>
        <v>0</v>
      </c>
      <c r="Q1672" t="str">
        <f t="shared" si="1888"/>
        <v>0</v>
      </c>
      <c r="R1672" t="str">
        <f t="shared" si="1888"/>
        <v>0</v>
      </c>
      <c r="S1672" t="str">
        <f t="shared" si="1888"/>
        <v>0</v>
      </c>
      <c r="T1672" t="str">
        <f t="shared" si="1888"/>
        <v>0</v>
      </c>
      <c r="U1672" t="str">
        <f t="shared" si="1889"/>
        <v>0</v>
      </c>
      <c r="V1672" t="str">
        <f t="shared" si="1889"/>
        <v>0</v>
      </c>
      <c r="W1672" t="str">
        <f t="shared" si="1889"/>
        <v>0</v>
      </c>
      <c r="X1672" t="str">
        <f t="shared" si="1889"/>
        <v>0</v>
      </c>
      <c r="Y1672" t="str">
        <f t="shared" si="1889"/>
        <v>0</v>
      </c>
      <c r="Z1672" t="str">
        <f t="shared" si="1889"/>
        <v>0</v>
      </c>
      <c r="AA1672" t="str">
        <f t="shared" si="1889"/>
        <v>0</v>
      </c>
      <c r="AB1672" s="3" t="str">
        <f t="shared" si="1889"/>
        <v>0</v>
      </c>
      <c r="AC1672" t="str">
        <f t="shared" si="1889"/>
        <v>0</v>
      </c>
      <c r="AD1672" t="str">
        <f t="shared" si="1889"/>
        <v>0</v>
      </c>
      <c r="AE1672" t="str">
        <f t="shared" si="1890"/>
        <v>0</v>
      </c>
      <c r="AF1672" t="str">
        <f t="shared" si="1890"/>
        <v>0</v>
      </c>
      <c r="AG1672" t="str">
        <f t="shared" si="1890"/>
        <v>0</v>
      </c>
      <c r="AH1672" t="str">
        <f t="shared" si="1890"/>
        <v>0</v>
      </c>
      <c r="AI1672" t="str">
        <f t="shared" si="1890"/>
        <v>0</v>
      </c>
      <c r="AJ1672" t="str">
        <f t="shared" si="1890"/>
        <v>0</v>
      </c>
      <c r="AK1672" t="str">
        <f t="shared" si="1890"/>
        <v>1</v>
      </c>
      <c r="AL1672" t="str">
        <f t="shared" si="1890"/>
        <v>0</v>
      </c>
      <c r="AM1672" t="str">
        <f t="shared" si="1890"/>
        <v>0</v>
      </c>
      <c r="AN1672" t="str">
        <f t="shared" si="1890"/>
        <v>0</v>
      </c>
      <c r="AO1672" t="str">
        <f t="shared" si="1891"/>
        <v>0</v>
      </c>
      <c r="AP1672" t="str">
        <f t="shared" si="1891"/>
        <v>0</v>
      </c>
      <c r="AQ1672" t="str">
        <f t="shared" si="1891"/>
        <v>0</v>
      </c>
      <c r="AR1672" t="str">
        <f t="shared" si="1891"/>
        <v>0</v>
      </c>
      <c r="AS1672" t="str">
        <f t="shared" si="1891"/>
        <v>0</v>
      </c>
      <c r="AT1672" t="str">
        <f t="shared" si="1891"/>
        <v>0</v>
      </c>
      <c r="AU1672" t="str">
        <f t="shared" si="1891"/>
        <v>0</v>
      </c>
      <c r="AV1672" t="str">
        <f t="shared" si="1891"/>
        <v>0</v>
      </c>
      <c r="AW1672" t="str">
        <f t="shared" si="1891"/>
        <v>0</v>
      </c>
      <c r="AX1672" t="str">
        <f t="shared" si="1891"/>
        <v>0</v>
      </c>
      <c r="AY1672" t="str">
        <f t="shared" si="1891"/>
        <v>0</v>
      </c>
      <c r="AZ1672" s="22" t="s">
        <v>1228</v>
      </c>
    </row>
    <row r="1673" spans="1:52" ht="15" customHeight="1">
      <c r="A1673" s="25" t="s">
        <v>140</v>
      </c>
      <c r="B1673" s="91" t="str">
        <f t="shared" si="1892"/>
        <v>2404411G</v>
      </c>
      <c r="C1673" s="86">
        <v>45603.666666666701</v>
      </c>
      <c r="D1673" s="93" t="s">
        <v>1060</v>
      </c>
      <c r="E1673" s="3" t="b">
        <f>ISNUMBER(MATCH(Table1[[#This Row],[Email]],Attendance[Email],0))</f>
        <v>1</v>
      </c>
      <c r="F1673" s="3">
        <f t="shared" si="1893"/>
        <v>45604.000000000036</v>
      </c>
      <c r="G1673" s="21">
        <f>DAY(Table1[[#This Row],[Actual Time]])</f>
        <v>8</v>
      </c>
      <c r="H1673">
        <f>MONTH(Table1[[#This Row],[Actual Time]])</f>
        <v>11</v>
      </c>
      <c r="I1673">
        <f>YEAR(Table1[[#This Row],[Actual Time]])</f>
        <v>2024</v>
      </c>
      <c r="J1673" t="str">
        <f t="shared" si="1894"/>
        <v>8/11/2024</v>
      </c>
      <c r="K1673" s="3" t="str">
        <f t="shared" si="1888"/>
        <v>0</v>
      </c>
      <c r="L1673" t="str">
        <f t="shared" si="1888"/>
        <v>0</v>
      </c>
      <c r="M1673" t="str">
        <f t="shared" si="1888"/>
        <v>0</v>
      </c>
      <c r="N1673" t="str">
        <f t="shared" si="1888"/>
        <v>0</v>
      </c>
      <c r="O1673" t="str">
        <f t="shared" si="1888"/>
        <v>0</v>
      </c>
      <c r="P1673" t="str">
        <f t="shared" si="1888"/>
        <v>0</v>
      </c>
      <c r="Q1673" t="str">
        <f t="shared" si="1888"/>
        <v>0</v>
      </c>
      <c r="R1673" t="str">
        <f t="shared" si="1888"/>
        <v>0</v>
      </c>
      <c r="S1673" t="str">
        <f t="shared" si="1888"/>
        <v>0</v>
      </c>
      <c r="T1673" t="str">
        <f t="shared" si="1888"/>
        <v>0</v>
      </c>
      <c r="U1673" t="str">
        <f t="shared" si="1889"/>
        <v>0</v>
      </c>
      <c r="V1673" t="str">
        <f t="shared" si="1889"/>
        <v>0</v>
      </c>
      <c r="W1673" t="str">
        <f t="shared" si="1889"/>
        <v>0</v>
      </c>
      <c r="X1673" t="str">
        <f t="shared" si="1889"/>
        <v>0</v>
      </c>
      <c r="Y1673" t="str">
        <f t="shared" si="1889"/>
        <v>0</v>
      </c>
      <c r="Z1673" t="str">
        <f t="shared" si="1889"/>
        <v>0</v>
      </c>
      <c r="AA1673" t="str">
        <f t="shared" si="1889"/>
        <v>0</v>
      </c>
      <c r="AB1673" s="3" t="str">
        <f t="shared" si="1889"/>
        <v>0</v>
      </c>
      <c r="AC1673" t="str">
        <f t="shared" si="1889"/>
        <v>0</v>
      </c>
      <c r="AD1673" t="str">
        <f t="shared" si="1889"/>
        <v>0</v>
      </c>
      <c r="AE1673" t="str">
        <f t="shared" si="1890"/>
        <v>0</v>
      </c>
      <c r="AF1673" t="str">
        <f t="shared" si="1890"/>
        <v>0</v>
      </c>
      <c r="AG1673" t="str">
        <f t="shared" si="1890"/>
        <v>0</v>
      </c>
      <c r="AH1673" t="str">
        <f t="shared" si="1890"/>
        <v>0</v>
      </c>
      <c r="AI1673" t="str">
        <f t="shared" si="1890"/>
        <v>0</v>
      </c>
      <c r="AJ1673" t="str">
        <f t="shared" si="1890"/>
        <v>0</v>
      </c>
      <c r="AK1673" t="str">
        <f t="shared" si="1890"/>
        <v>1</v>
      </c>
      <c r="AL1673" t="str">
        <f t="shared" si="1890"/>
        <v>0</v>
      </c>
      <c r="AM1673" t="str">
        <f t="shared" si="1890"/>
        <v>0</v>
      </c>
      <c r="AN1673" t="str">
        <f t="shared" si="1890"/>
        <v>0</v>
      </c>
      <c r="AO1673" t="str">
        <f t="shared" si="1891"/>
        <v>0</v>
      </c>
      <c r="AP1673" t="str">
        <f t="shared" si="1891"/>
        <v>0</v>
      </c>
      <c r="AQ1673" t="str">
        <f t="shared" si="1891"/>
        <v>0</v>
      </c>
      <c r="AR1673" t="str">
        <f t="shared" si="1891"/>
        <v>0</v>
      </c>
      <c r="AS1673" t="str">
        <f t="shared" si="1891"/>
        <v>0</v>
      </c>
      <c r="AT1673" t="str">
        <f t="shared" si="1891"/>
        <v>0</v>
      </c>
      <c r="AU1673" t="str">
        <f t="shared" si="1891"/>
        <v>0</v>
      </c>
      <c r="AV1673" t="str">
        <f t="shared" si="1891"/>
        <v>0</v>
      </c>
      <c r="AW1673" t="str">
        <f t="shared" si="1891"/>
        <v>0</v>
      </c>
      <c r="AX1673" t="str">
        <f t="shared" si="1891"/>
        <v>0</v>
      </c>
      <c r="AY1673" t="str">
        <f t="shared" si="1891"/>
        <v>0</v>
      </c>
      <c r="AZ1673" s="22" t="s">
        <v>1229</v>
      </c>
    </row>
    <row r="1674" spans="1:52" ht="15" customHeight="1">
      <c r="A1674" s="25" t="s">
        <v>463</v>
      </c>
      <c r="B1674" s="91" t="str">
        <f t="shared" si="1892"/>
        <v>2400496B</v>
      </c>
      <c r="C1674" s="86">
        <v>45603.666666666701</v>
      </c>
      <c r="D1674" s="93" t="s">
        <v>1072</v>
      </c>
      <c r="E1674" s="3" t="b">
        <f>ISNUMBER(MATCH(Table1[[#This Row],[Email]],Attendance[Email],0))</f>
        <v>1</v>
      </c>
      <c r="F1674" s="3">
        <f t="shared" si="1893"/>
        <v>45604.000000000036</v>
      </c>
      <c r="G1674" s="21">
        <f>DAY(Table1[[#This Row],[Actual Time]])</f>
        <v>8</v>
      </c>
      <c r="H1674">
        <f>MONTH(Table1[[#This Row],[Actual Time]])</f>
        <v>11</v>
      </c>
      <c r="I1674">
        <f>YEAR(Table1[[#This Row],[Actual Time]])</f>
        <v>2024</v>
      </c>
      <c r="J1674" t="str">
        <f t="shared" si="1894"/>
        <v>8/11/2024</v>
      </c>
      <c r="K1674" s="3" t="str">
        <f t="shared" ref="K1674:T1683" si="1895">IF(K$1=$J1674,"1","0")</f>
        <v>0</v>
      </c>
      <c r="L1674" t="str">
        <f t="shared" si="1895"/>
        <v>0</v>
      </c>
      <c r="M1674" t="str">
        <f t="shared" si="1895"/>
        <v>0</v>
      </c>
      <c r="N1674" t="str">
        <f t="shared" si="1895"/>
        <v>0</v>
      </c>
      <c r="O1674" t="str">
        <f t="shared" si="1895"/>
        <v>0</v>
      </c>
      <c r="P1674" t="str">
        <f t="shared" si="1895"/>
        <v>0</v>
      </c>
      <c r="Q1674" t="str">
        <f t="shared" si="1895"/>
        <v>0</v>
      </c>
      <c r="R1674" t="str">
        <f t="shared" si="1895"/>
        <v>0</v>
      </c>
      <c r="S1674" t="str">
        <f t="shared" si="1895"/>
        <v>0</v>
      </c>
      <c r="T1674" t="str">
        <f t="shared" si="1895"/>
        <v>0</v>
      </c>
      <c r="U1674" t="str">
        <f t="shared" ref="U1674:AD1683" si="1896">IF(U$1=$J1674,"1","0")</f>
        <v>0</v>
      </c>
      <c r="V1674" t="str">
        <f t="shared" si="1896"/>
        <v>0</v>
      </c>
      <c r="W1674" t="str">
        <f t="shared" si="1896"/>
        <v>0</v>
      </c>
      <c r="X1674" t="str">
        <f t="shared" si="1896"/>
        <v>0</v>
      </c>
      <c r="Y1674" t="str">
        <f t="shared" si="1896"/>
        <v>0</v>
      </c>
      <c r="Z1674" t="str">
        <f t="shared" si="1896"/>
        <v>0</v>
      </c>
      <c r="AA1674" t="str">
        <f t="shared" si="1896"/>
        <v>0</v>
      </c>
      <c r="AB1674" s="3" t="str">
        <f t="shared" si="1896"/>
        <v>0</v>
      </c>
      <c r="AC1674" t="str">
        <f t="shared" si="1896"/>
        <v>0</v>
      </c>
      <c r="AD1674" t="str">
        <f t="shared" si="1896"/>
        <v>0</v>
      </c>
      <c r="AE1674" t="str">
        <f t="shared" ref="AE1674:AN1683" si="1897">IF(AE$1=$J1674,"1","0")</f>
        <v>0</v>
      </c>
      <c r="AF1674" t="str">
        <f t="shared" si="1897"/>
        <v>0</v>
      </c>
      <c r="AG1674" t="str">
        <f t="shared" si="1897"/>
        <v>0</v>
      </c>
      <c r="AH1674" t="str">
        <f t="shared" si="1897"/>
        <v>0</v>
      </c>
      <c r="AI1674" t="str">
        <f t="shared" si="1897"/>
        <v>0</v>
      </c>
      <c r="AJ1674" t="str">
        <f t="shared" si="1897"/>
        <v>0</v>
      </c>
      <c r="AK1674" t="str">
        <f t="shared" si="1897"/>
        <v>1</v>
      </c>
      <c r="AL1674" t="str">
        <f t="shared" si="1897"/>
        <v>0</v>
      </c>
      <c r="AM1674" t="str">
        <f t="shared" si="1897"/>
        <v>0</v>
      </c>
      <c r="AN1674" t="str">
        <f t="shared" si="1897"/>
        <v>0</v>
      </c>
      <c r="AO1674" t="str">
        <f t="shared" ref="AO1674:AY1683" si="1898">IF(AO$1=$J1674,"1","0")</f>
        <v>0</v>
      </c>
      <c r="AP1674" t="str">
        <f t="shared" si="1898"/>
        <v>0</v>
      </c>
      <c r="AQ1674" t="str">
        <f t="shared" si="1898"/>
        <v>0</v>
      </c>
      <c r="AR1674" t="str">
        <f t="shared" si="1898"/>
        <v>0</v>
      </c>
      <c r="AS1674" t="str">
        <f t="shared" si="1898"/>
        <v>0</v>
      </c>
      <c r="AT1674" t="str">
        <f t="shared" si="1898"/>
        <v>0</v>
      </c>
      <c r="AU1674" t="str">
        <f t="shared" si="1898"/>
        <v>0</v>
      </c>
      <c r="AV1674" t="str">
        <f t="shared" si="1898"/>
        <v>0</v>
      </c>
      <c r="AW1674" t="str">
        <f t="shared" si="1898"/>
        <v>0</v>
      </c>
      <c r="AX1674" t="str">
        <f t="shared" si="1898"/>
        <v>0</v>
      </c>
      <c r="AY1674" t="str">
        <f t="shared" si="1898"/>
        <v>0</v>
      </c>
      <c r="AZ1674" s="22" t="s">
        <v>1230</v>
      </c>
    </row>
    <row r="1675" spans="1:52" ht="15" customHeight="1">
      <c r="A1675" s="25" t="s">
        <v>463</v>
      </c>
      <c r="B1675" s="91" t="str">
        <f t="shared" si="1892"/>
        <v>2400496B</v>
      </c>
      <c r="C1675" s="86">
        <v>45603.666666666701</v>
      </c>
      <c r="D1675" s="93" t="s">
        <v>1072</v>
      </c>
      <c r="E1675" s="3" t="b">
        <f>ISNUMBER(MATCH(Table1[[#This Row],[Email]],Attendance[Email],0))</f>
        <v>1</v>
      </c>
      <c r="F1675" s="3">
        <f t="shared" si="1893"/>
        <v>45604.000000000036</v>
      </c>
      <c r="G1675" s="21">
        <f>DAY(Table1[[#This Row],[Actual Time]])</f>
        <v>8</v>
      </c>
      <c r="H1675">
        <f>MONTH(Table1[[#This Row],[Actual Time]])</f>
        <v>11</v>
      </c>
      <c r="I1675">
        <f>YEAR(Table1[[#This Row],[Actual Time]])</f>
        <v>2024</v>
      </c>
      <c r="J1675" t="str">
        <f t="shared" si="1894"/>
        <v>8/11/2024</v>
      </c>
      <c r="K1675" s="3" t="str">
        <f t="shared" si="1895"/>
        <v>0</v>
      </c>
      <c r="L1675" t="str">
        <f t="shared" si="1895"/>
        <v>0</v>
      </c>
      <c r="M1675" t="str">
        <f t="shared" si="1895"/>
        <v>0</v>
      </c>
      <c r="N1675" t="str">
        <f t="shared" si="1895"/>
        <v>0</v>
      </c>
      <c r="O1675" t="str">
        <f t="shared" si="1895"/>
        <v>0</v>
      </c>
      <c r="P1675" t="str">
        <f t="shared" si="1895"/>
        <v>0</v>
      </c>
      <c r="Q1675" t="str">
        <f t="shared" si="1895"/>
        <v>0</v>
      </c>
      <c r="R1675" t="str">
        <f t="shared" si="1895"/>
        <v>0</v>
      </c>
      <c r="S1675" t="str">
        <f t="shared" si="1895"/>
        <v>0</v>
      </c>
      <c r="T1675" t="str">
        <f t="shared" si="1895"/>
        <v>0</v>
      </c>
      <c r="U1675" t="str">
        <f t="shared" si="1896"/>
        <v>0</v>
      </c>
      <c r="V1675" t="str">
        <f t="shared" si="1896"/>
        <v>0</v>
      </c>
      <c r="W1675" t="str">
        <f t="shared" si="1896"/>
        <v>0</v>
      </c>
      <c r="X1675" t="str">
        <f t="shared" si="1896"/>
        <v>0</v>
      </c>
      <c r="Y1675" t="str">
        <f t="shared" si="1896"/>
        <v>0</v>
      </c>
      <c r="Z1675" t="str">
        <f t="shared" si="1896"/>
        <v>0</v>
      </c>
      <c r="AA1675" t="str">
        <f t="shared" si="1896"/>
        <v>0</v>
      </c>
      <c r="AB1675" s="3" t="str">
        <f t="shared" si="1896"/>
        <v>0</v>
      </c>
      <c r="AC1675" t="str">
        <f t="shared" si="1896"/>
        <v>0</v>
      </c>
      <c r="AD1675" t="str">
        <f t="shared" si="1896"/>
        <v>0</v>
      </c>
      <c r="AE1675" t="str">
        <f t="shared" si="1897"/>
        <v>0</v>
      </c>
      <c r="AF1675" t="str">
        <f t="shared" si="1897"/>
        <v>0</v>
      </c>
      <c r="AG1675" t="str">
        <f t="shared" si="1897"/>
        <v>0</v>
      </c>
      <c r="AH1675" t="str">
        <f t="shared" si="1897"/>
        <v>0</v>
      </c>
      <c r="AI1675" t="str">
        <f t="shared" si="1897"/>
        <v>0</v>
      </c>
      <c r="AJ1675" t="str">
        <f t="shared" si="1897"/>
        <v>0</v>
      </c>
      <c r="AK1675" t="str">
        <f t="shared" si="1897"/>
        <v>1</v>
      </c>
      <c r="AL1675" t="str">
        <f t="shared" si="1897"/>
        <v>0</v>
      </c>
      <c r="AM1675" t="str">
        <f t="shared" si="1897"/>
        <v>0</v>
      </c>
      <c r="AN1675" t="str">
        <f t="shared" si="1897"/>
        <v>0</v>
      </c>
      <c r="AO1675" t="str">
        <f t="shared" si="1898"/>
        <v>0</v>
      </c>
      <c r="AP1675" t="str">
        <f t="shared" si="1898"/>
        <v>0</v>
      </c>
      <c r="AQ1675" t="str">
        <f t="shared" si="1898"/>
        <v>0</v>
      </c>
      <c r="AR1675" t="str">
        <f t="shared" si="1898"/>
        <v>0</v>
      </c>
      <c r="AS1675" t="str">
        <f t="shared" si="1898"/>
        <v>0</v>
      </c>
      <c r="AT1675" t="str">
        <f t="shared" si="1898"/>
        <v>0</v>
      </c>
      <c r="AU1675" t="str">
        <f t="shared" si="1898"/>
        <v>0</v>
      </c>
      <c r="AV1675" t="str">
        <f t="shared" si="1898"/>
        <v>0</v>
      </c>
      <c r="AW1675" t="str">
        <f t="shared" si="1898"/>
        <v>0</v>
      </c>
      <c r="AX1675" t="str">
        <f t="shared" si="1898"/>
        <v>0</v>
      </c>
      <c r="AY1675" t="str">
        <f t="shared" si="1898"/>
        <v>0</v>
      </c>
      <c r="AZ1675" s="22" t="s">
        <v>1231</v>
      </c>
    </row>
    <row r="1676" spans="1:52" ht="15" customHeight="1">
      <c r="A1676" s="25" t="s">
        <v>455</v>
      </c>
      <c r="B1676" s="91" t="str">
        <f t="shared" si="1892"/>
        <v>2401295G</v>
      </c>
      <c r="C1676" s="86">
        <v>45603.666666666701</v>
      </c>
      <c r="D1676" s="93" t="s">
        <v>1081</v>
      </c>
      <c r="E1676" s="3" t="b">
        <f>ISNUMBER(MATCH(Table1[[#This Row],[Email]],Attendance[Email],0))</f>
        <v>1</v>
      </c>
      <c r="F1676" s="3">
        <f t="shared" si="1893"/>
        <v>45604.000000000036</v>
      </c>
      <c r="G1676" s="21">
        <f>DAY(Table1[[#This Row],[Actual Time]])</f>
        <v>8</v>
      </c>
      <c r="H1676">
        <f>MONTH(Table1[[#This Row],[Actual Time]])</f>
        <v>11</v>
      </c>
      <c r="I1676">
        <f>YEAR(Table1[[#This Row],[Actual Time]])</f>
        <v>2024</v>
      </c>
      <c r="J1676" t="str">
        <f t="shared" si="1894"/>
        <v>8/11/2024</v>
      </c>
      <c r="K1676" s="3" t="str">
        <f t="shared" si="1895"/>
        <v>0</v>
      </c>
      <c r="L1676" t="str">
        <f t="shared" si="1895"/>
        <v>0</v>
      </c>
      <c r="M1676" t="str">
        <f t="shared" si="1895"/>
        <v>0</v>
      </c>
      <c r="N1676" t="str">
        <f t="shared" si="1895"/>
        <v>0</v>
      </c>
      <c r="O1676" t="str">
        <f t="shared" si="1895"/>
        <v>0</v>
      </c>
      <c r="P1676" t="str">
        <f t="shared" si="1895"/>
        <v>0</v>
      </c>
      <c r="Q1676" t="str">
        <f t="shared" si="1895"/>
        <v>0</v>
      </c>
      <c r="R1676" t="str">
        <f t="shared" si="1895"/>
        <v>0</v>
      </c>
      <c r="S1676" t="str">
        <f t="shared" si="1895"/>
        <v>0</v>
      </c>
      <c r="T1676" t="str">
        <f t="shared" si="1895"/>
        <v>0</v>
      </c>
      <c r="U1676" t="str">
        <f t="shared" si="1896"/>
        <v>0</v>
      </c>
      <c r="V1676" t="str">
        <f t="shared" si="1896"/>
        <v>0</v>
      </c>
      <c r="W1676" t="str">
        <f t="shared" si="1896"/>
        <v>0</v>
      </c>
      <c r="X1676" t="str">
        <f t="shared" si="1896"/>
        <v>0</v>
      </c>
      <c r="Y1676" t="str">
        <f t="shared" si="1896"/>
        <v>0</v>
      </c>
      <c r="Z1676" t="str">
        <f t="shared" si="1896"/>
        <v>0</v>
      </c>
      <c r="AA1676" t="str">
        <f t="shared" si="1896"/>
        <v>0</v>
      </c>
      <c r="AB1676" s="3" t="str">
        <f t="shared" si="1896"/>
        <v>0</v>
      </c>
      <c r="AC1676" t="str">
        <f t="shared" si="1896"/>
        <v>0</v>
      </c>
      <c r="AD1676" t="str">
        <f t="shared" si="1896"/>
        <v>0</v>
      </c>
      <c r="AE1676" t="str">
        <f t="shared" si="1897"/>
        <v>0</v>
      </c>
      <c r="AF1676" t="str">
        <f t="shared" si="1897"/>
        <v>0</v>
      </c>
      <c r="AG1676" t="str">
        <f t="shared" si="1897"/>
        <v>0</v>
      </c>
      <c r="AH1676" t="str">
        <f t="shared" si="1897"/>
        <v>0</v>
      </c>
      <c r="AI1676" t="str">
        <f t="shared" si="1897"/>
        <v>0</v>
      </c>
      <c r="AJ1676" t="str">
        <f t="shared" si="1897"/>
        <v>0</v>
      </c>
      <c r="AK1676" t="str">
        <f t="shared" si="1897"/>
        <v>1</v>
      </c>
      <c r="AL1676" t="str">
        <f t="shared" si="1897"/>
        <v>0</v>
      </c>
      <c r="AM1676" t="str">
        <f t="shared" si="1897"/>
        <v>0</v>
      </c>
      <c r="AN1676" t="str">
        <f t="shared" si="1897"/>
        <v>0</v>
      </c>
      <c r="AO1676" t="str">
        <f t="shared" si="1898"/>
        <v>0</v>
      </c>
      <c r="AP1676" t="str">
        <f t="shared" si="1898"/>
        <v>0</v>
      </c>
      <c r="AQ1676" t="str">
        <f t="shared" si="1898"/>
        <v>0</v>
      </c>
      <c r="AR1676" t="str">
        <f t="shared" si="1898"/>
        <v>0</v>
      </c>
      <c r="AS1676" t="str">
        <f t="shared" si="1898"/>
        <v>0</v>
      </c>
      <c r="AT1676" t="str">
        <f t="shared" si="1898"/>
        <v>0</v>
      </c>
      <c r="AU1676" t="str">
        <f t="shared" si="1898"/>
        <v>0</v>
      </c>
      <c r="AV1676" t="str">
        <f t="shared" si="1898"/>
        <v>0</v>
      </c>
      <c r="AW1676" t="str">
        <f t="shared" si="1898"/>
        <v>0</v>
      </c>
      <c r="AX1676" t="str">
        <f t="shared" si="1898"/>
        <v>0</v>
      </c>
      <c r="AY1676" t="str">
        <f t="shared" si="1898"/>
        <v>0</v>
      </c>
      <c r="AZ1676" s="22" t="s">
        <v>1232</v>
      </c>
    </row>
    <row r="1677" spans="1:52" ht="15" customHeight="1">
      <c r="A1677" s="25" t="s">
        <v>1205</v>
      </c>
      <c r="B1677" s="91" t="str">
        <f t="shared" si="1892"/>
        <v>2401355I</v>
      </c>
      <c r="C1677" s="86">
        <v>45603.666666666701</v>
      </c>
      <c r="D1677" s="93" t="s">
        <v>1206</v>
      </c>
      <c r="E1677" s="3" t="b">
        <f>ISNUMBER(MATCH(Table1[[#This Row],[Email]],Attendance[Email],0))</f>
        <v>1</v>
      </c>
      <c r="F1677" s="3">
        <f t="shared" si="1893"/>
        <v>45604.000000000036</v>
      </c>
      <c r="G1677" s="21">
        <f>DAY(Table1[[#This Row],[Actual Time]])</f>
        <v>8</v>
      </c>
      <c r="H1677">
        <f>MONTH(Table1[[#This Row],[Actual Time]])</f>
        <v>11</v>
      </c>
      <c r="I1677">
        <f>YEAR(Table1[[#This Row],[Actual Time]])</f>
        <v>2024</v>
      </c>
      <c r="J1677" t="str">
        <f t="shared" si="1894"/>
        <v>8/11/2024</v>
      </c>
      <c r="K1677" s="3" t="str">
        <f t="shared" si="1895"/>
        <v>0</v>
      </c>
      <c r="L1677" t="str">
        <f t="shared" si="1895"/>
        <v>0</v>
      </c>
      <c r="M1677" t="str">
        <f t="shared" si="1895"/>
        <v>0</v>
      </c>
      <c r="N1677" t="str">
        <f t="shared" si="1895"/>
        <v>0</v>
      </c>
      <c r="O1677" t="str">
        <f t="shared" si="1895"/>
        <v>0</v>
      </c>
      <c r="P1677" t="str">
        <f t="shared" si="1895"/>
        <v>0</v>
      </c>
      <c r="Q1677" t="str">
        <f t="shared" si="1895"/>
        <v>0</v>
      </c>
      <c r="R1677" t="str">
        <f t="shared" si="1895"/>
        <v>0</v>
      </c>
      <c r="S1677" t="str">
        <f t="shared" si="1895"/>
        <v>0</v>
      </c>
      <c r="T1677" t="str">
        <f t="shared" si="1895"/>
        <v>0</v>
      </c>
      <c r="U1677" t="str">
        <f t="shared" si="1896"/>
        <v>0</v>
      </c>
      <c r="V1677" t="str">
        <f t="shared" si="1896"/>
        <v>0</v>
      </c>
      <c r="W1677" t="str">
        <f t="shared" si="1896"/>
        <v>0</v>
      </c>
      <c r="X1677" t="str">
        <f t="shared" si="1896"/>
        <v>0</v>
      </c>
      <c r="Y1677" t="str">
        <f t="shared" si="1896"/>
        <v>0</v>
      </c>
      <c r="Z1677" t="str">
        <f t="shared" si="1896"/>
        <v>0</v>
      </c>
      <c r="AA1677" t="str">
        <f t="shared" si="1896"/>
        <v>0</v>
      </c>
      <c r="AB1677" s="3" t="str">
        <f t="shared" si="1896"/>
        <v>0</v>
      </c>
      <c r="AC1677" t="str">
        <f t="shared" si="1896"/>
        <v>0</v>
      </c>
      <c r="AD1677" t="str">
        <f t="shared" si="1896"/>
        <v>0</v>
      </c>
      <c r="AE1677" t="str">
        <f t="shared" si="1897"/>
        <v>0</v>
      </c>
      <c r="AF1677" t="str">
        <f t="shared" si="1897"/>
        <v>0</v>
      </c>
      <c r="AG1677" t="str">
        <f t="shared" si="1897"/>
        <v>0</v>
      </c>
      <c r="AH1677" t="str">
        <f t="shared" si="1897"/>
        <v>0</v>
      </c>
      <c r="AI1677" t="str">
        <f t="shared" si="1897"/>
        <v>0</v>
      </c>
      <c r="AJ1677" t="str">
        <f t="shared" si="1897"/>
        <v>0</v>
      </c>
      <c r="AK1677" t="str">
        <f t="shared" si="1897"/>
        <v>1</v>
      </c>
      <c r="AL1677" t="str">
        <f t="shared" si="1897"/>
        <v>0</v>
      </c>
      <c r="AM1677" t="str">
        <f t="shared" si="1897"/>
        <v>0</v>
      </c>
      <c r="AN1677" t="str">
        <f t="shared" si="1897"/>
        <v>0</v>
      </c>
      <c r="AO1677" t="str">
        <f t="shared" si="1898"/>
        <v>0</v>
      </c>
      <c r="AP1677" t="str">
        <f t="shared" si="1898"/>
        <v>0</v>
      </c>
      <c r="AQ1677" t="str">
        <f t="shared" si="1898"/>
        <v>0</v>
      </c>
      <c r="AR1677" t="str">
        <f t="shared" si="1898"/>
        <v>0</v>
      </c>
      <c r="AS1677" t="str">
        <f t="shared" si="1898"/>
        <v>0</v>
      </c>
      <c r="AT1677" t="str">
        <f t="shared" si="1898"/>
        <v>0</v>
      </c>
      <c r="AU1677" t="str">
        <f t="shared" si="1898"/>
        <v>0</v>
      </c>
      <c r="AV1677" t="str">
        <f t="shared" si="1898"/>
        <v>0</v>
      </c>
      <c r="AW1677" t="str">
        <f t="shared" si="1898"/>
        <v>0</v>
      </c>
      <c r="AX1677" t="str">
        <f t="shared" si="1898"/>
        <v>0</v>
      </c>
      <c r="AY1677" t="str">
        <f t="shared" si="1898"/>
        <v>0</v>
      </c>
      <c r="AZ1677" s="22" t="s">
        <v>1233</v>
      </c>
    </row>
    <row r="1678" spans="1:52" ht="15" customHeight="1">
      <c r="A1678" s="25" t="s">
        <v>124</v>
      </c>
      <c r="B1678" s="91" t="str">
        <f t="shared" si="1892"/>
        <v>2401848C</v>
      </c>
      <c r="C1678" s="86">
        <v>45604.479131944398</v>
      </c>
      <c r="D1678" s="93" t="s">
        <v>1084</v>
      </c>
      <c r="E1678" s="3" t="b">
        <f>ISNUMBER(MATCH(Table1[[#This Row],[Email]],Attendance[Email],0))</f>
        <v>1</v>
      </c>
      <c r="F1678" s="3">
        <f t="shared" si="1893"/>
        <v>45604.812465277733</v>
      </c>
      <c r="G1678" s="21">
        <f>DAY(Table1[[#This Row],[Actual Time]])</f>
        <v>8</v>
      </c>
      <c r="H1678">
        <f>MONTH(Table1[[#This Row],[Actual Time]])</f>
        <v>11</v>
      </c>
      <c r="I1678">
        <f>YEAR(Table1[[#This Row],[Actual Time]])</f>
        <v>2024</v>
      </c>
      <c r="J1678" t="str">
        <f t="shared" si="1894"/>
        <v>8/11/2024</v>
      </c>
      <c r="K1678" s="3" t="str">
        <f t="shared" si="1895"/>
        <v>0</v>
      </c>
      <c r="L1678" t="str">
        <f t="shared" si="1895"/>
        <v>0</v>
      </c>
      <c r="M1678" t="str">
        <f t="shared" si="1895"/>
        <v>0</v>
      </c>
      <c r="N1678" t="str">
        <f t="shared" si="1895"/>
        <v>0</v>
      </c>
      <c r="O1678" t="str">
        <f t="shared" si="1895"/>
        <v>0</v>
      </c>
      <c r="P1678" t="str">
        <f t="shared" si="1895"/>
        <v>0</v>
      </c>
      <c r="Q1678" t="str">
        <f t="shared" si="1895"/>
        <v>0</v>
      </c>
      <c r="R1678" t="str">
        <f t="shared" si="1895"/>
        <v>0</v>
      </c>
      <c r="S1678" t="str">
        <f t="shared" si="1895"/>
        <v>0</v>
      </c>
      <c r="T1678" t="str">
        <f t="shared" si="1895"/>
        <v>0</v>
      </c>
      <c r="U1678" t="str">
        <f t="shared" si="1896"/>
        <v>0</v>
      </c>
      <c r="V1678" t="str">
        <f t="shared" si="1896"/>
        <v>0</v>
      </c>
      <c r="W1678" t="str">
        <f t="shared" si="1896"/>
        <v>0</v>
      </c>
      <c r="X1678" t="str">
        <f t="shared" si="1896"/>
        <v>0</v>
      </c>
      <c r="Y1678" t="str">
        <f t="shared" si="1896"/>
        <v>0</v>
      </c>
      <c r="Z1678" t="str">
        <f t="shared" si="1896"/>
        <v>0</v>
      </c>
      <c r="AA1678" t="str">
        <f t="shared" si="1896"/>
        <v>0</v>
      </c>
      <c r="AB1678" s="3" t="str">
        <f t="shared" si="1896"/>
        <v>0</v>
      </c>
      <c r="AC1678" t="str">
        <f t="shared" si="1896"/>
        <v>0</v>
      </c>
      <c r="AD1678" t="str">
        <f t="shared" si="1896"/>
        <v>0</v>
      </c>
      <c r="AE1678" t="str">
        <f t="shared" si="1897"/>
        <v>0</v>
      </c>
      <c r="AF1678" t="str">
        <f t="shared" si="1897"/>
        <v>0</v>
      </c>
      <c r="AG1678" t="str">
        <f t="shared" si="1897"/>
        <v>0</v>
      </c>
      <c r="AH1678" t="str">
        <f t="shared" si="1897"/>
        <v>0</v>
      </c>
      <c r="AI1678" t="str">
        <f t="shared" si="1897"/>
        <v>0</v>
      </c>
      <c r="AJ1678" t="str">
        <f t="shared" si="1897"/>
        <v>0</v>
      </c>
      <c r="AK1678" t="str">
        <f t="shared" si="1897"/>
        <v>1</v>
      </c>
      <c r="AL1678" t="str">
        <f t="shared" si="1897"/>
        <v>0</v>
      </c>
      <c r="AM1678" t="str">
        <f t="shared" si="1897"/>
        <v>0</v>
      </c>
      <c r="AN1678" t="str">
        <f t="shared" si="1897"/>
        <v>0</v>
      </c>
      <c r="AO1678" t="str">
        <f t="shared" si="1898"/>
        <v>0</v>
      </c>
      <c r="AP1678" t="str">
        <f t="shared" si="1898"/>
        <v>0</v>
      </c>
      <c r="AQ1678" t="str">
        <f t="shared" si="1898"/>
        <v>0</v>
      </c>
      <c r="AR1678" t="str">
        <f t="shared" si="1898"/>
        <v>0</v>
      </c>
      <c r="AS1678" t="str">
        <f t="shared" si="1898"/>
        <v>0</v>
      </c>
      <c r="AT1678" t="str">
        <f t="shared" si="1898"/>
        <v>0</v>
      </c>
      <c r="AU1678" t="str">
        <f t="shared" si="1898"/>
        <v>0</v>
      </c>
      <c r="AV1678" t="str">
        <f t="shared" si="1898"/>
        <v>0</v>
      </c>
      <c r="AW1678" t="str">
        <f t="shared" si="1898"/>
        <v>0</v>
      </c>
      <c r="AX1678" t="str">
        <f t="shared" si="1898"/>
        <v>0</v>
      </c>
      <c r="AY1678" t="str">
        <f t="shared" si="1898"/>
        <v>0</v>
      </c>
      <c r="AZ1678" s="22"/>
    </row>
    <row r="1679" spans="1:52" ht="15" customHeight="1">
      <c r="A1679" s="25" t="s">
        <v>262</v>
      </c>
      <c r="B1679" s="91" t="str">
        <f t="shared" si="1892"/>
        <v>2401771G</v>
      </c>
      <c r="C1679" s="86">
        <v>45603.666666666701</v>
      </c>
      <c r="D1679" s="93" t="s">
        <v>1046</v>
      </c>
      <c r="E1679" s="3" t="b">
        <f>ISNUMBER(MATCH(Table1[[#This Row],[Email]],Attendance[Email],0))</f>
        <v>1</v>
      </c>
      <c r="F1679" s="3">
        <f t="shared" si="1893"/>
        <v>45604.000000000036</v>
      </c>
      <c r="G1679" s="21">
        <f>DAY(Table1[[#This Row],[Actual Time]])</f>
        <v>8</v>
      </c>
      <c r="H1679">
        <f>MONTH(Table1[[#This Row],[Actual Time]])</f>
        <v>11</v>
      </c>
      <c r="I1679">
        <f>YEAR(Table1[[#This Row],[Actual Time]])</f>
        <v>2024</v>
      </c>
      <c r="J1679" t="str">
        <f t="shared" si="1894"/>
        <v>8/11/2024</v>
      </c>
      <c r="K1679" s="3" t="str">
        <f t="shared" si="1895"/>
        <v>0</v>
      </c>
      <c r="L1679" t="str">
        <f t="shared" si="1895"/>
        <v>0</v>
      </c>
      <c r="M1679" t="str">
        <f t="shared" si="1895"/>
        <v>0</v>
      </c>
      <c r="N1679" t="str">
        <f t="shared" si="1895"/>
        <v>0</v>
      </c>
      <c r="O1679" t="str">
        <f t="shared" si="1895"/>
        <v>0</v>
      </c>
      <c r="P1679" t="str">
        <f t="shared" si="1895"/>
        <v>0</v>
      </c>
      <c r="Q1679" t="str">
        <f t="shared" si="1895"/>
        <v>0</v>
      </c>
      <c r="R1679" t="str">
        <f t="shared" si="1895"/>
        <v>0</v>
      </c>
      <c r="S1679" t="str">
        <f t="shared" si="1895"/>
        <v>0</v>
      </c>
      <c r="T1679" t="str">
        <f t="shared" si="1895"/>
        <v>0</v>
      </c>
      <c r="U1679" t="str">
        <f t="shared" si="1896"/>
        <v>0</v>
      </c>
      <c r="V1679" t="str">
        <f t="shared" si="1896"/>
        <v>0</v>
      </c>
      <c r="W1679" t="str">
        <f t="shared" si="1896"/>
        <v>0</v>
      </c>
      <c r="X1679" t="str">
        <f t="shared" si="1896"/>
        <v>0</v>
      </c>
      <c r="Y1679" t="str">
        <f t="shared" si="1896"/>
        <v>0</v>
      </c>
      <c r="Z1679" t="str">
        <f t="shared" si="1896"/>
        <v>0</v>
      </c>
      <c r="AA1679" t="str">
        <f t="shared" si="1896"/>
        <v>0</v>
      </c>
      <c r="AB1679" s="3" t="str">
        <f t="shared" si="1896"/>
        <v>0</v>
      </c>
      <c r="AC1679" t="str">
        <f t="shared" si="1896"/>
        <v>0</v>
      </c>
      <c r="AD1679" t="str">
        <f t="shared" si="1896"/>
        <v>0</v>
      </c>
      <c r="AE1679" t="str">
        <f t="shared" si="1897"/>
        <v>0</v>
      </c>
      <c r="AF1679" t="str">
        <f t="shared" si="1897"/>
        <v>0</v>
      </c>
      <c r="AG1679" t="str">
        <f t="shared" si="1897"/>
        <v>0</v>
      </c>
      <c r="AH1679" t="str">
        <f t="shared" si="1897"/>
        <v>0</v>
      </c>
      <c r="AI1679" t="str">
        <f t="shared" si="1897"/>
        <v>0</v>
      </c>
      <c r="AJ1679" t="str">
        <f t="shared" si="1897"/>
        <v>0</v>
      </c>
      <c r="AK1679" t="str">
        <f t="shared" si="1897"/>
        <v>1</v>
      </c>
      <c r="AL1679" t="str">
        <f t="shared" si="1897"/>
        <v>0</v>
      </c>
      <c r="AM1679" t="str">
        <f t="shared" si="1897"/>
        <v>0</v>
      </c>
      <c r="AN1679" t="str">
        <f t="shared" si="1897"/>
        <v>0</v>
      </c>
      <c r="AO1679" t="str">
        <f t="shared" si="1898"/>
        <v>0</v>
      </c>
      <c r="AP1679" t="str">
        <f t="shared" si="1898"/>
        <v>0</v>
      </c>
      <c r="AQ1679" t="str">
        <f t="shared" si="1898"/>
        <v>0</v>
      </c>
      <c r="AR1679" t="str">
        <f t="shared" si="1898"/>
        <v>0</v>
      </c>
      <c r="AS1679" t="str">
        <f t="shared" si="1898"/>
        <v>0</v>
      </c>
      <c r="AT1679" t="str">
        <f t="shared" si="1898"/>
        <v>0</v>
      </c>
      <c r="AU1679" t="str">
        <f t="shared" si="1898"/>
        <v>0</v>
      </c>
      <c r="AV1679" t="str">
        <f t="shared" si="1898"/>
        <v>0</v>
      </c>
      <c r="AW1679" t="str">
        <f t="shared" si="1898"/>
        <v>0</v>
      </c>
      <c r="AX1679" t="str">
        <f t="shared" si="1898"/>
        <v>0</v>
      </c>
      <c r="AY1679" t="str">
        <f t="shared" si="1898"/>
        <v>0</v>
      </c>
      <c r="AZ1679" s="22" t="s">
        <v>1234</v>
      </c>
    </row>
    <row r="1680" spans="1:52" ht="15" customHeight="1">
      <c r="A1680" s="25" t="s">
        <v>294</v>
      </c>
      <c r="B1680" s="91" t="str">
        <f t="shared" si="1892"/>
        <v>2404342D</v>
      </c>
      <c r="C1680" s="86">
        <v>45603.666666666701</v>
      </c>
      <c r="D1680" s="93" t="s">
        <v>1051</v>
      </c>
      <c r="E1680" s="3" t="b">
        <f>ISNUMBER(MATCH(Table1[[#This Row],[Email]],Attendance[Email],0))</f>
        <v>1</v>
      </c>
      <c r="F1680" s="3">
        <f t="shared" si="1893"/>
        <v>45604.000000000036</v>
      </c>
      <c r="G1680" s="21">
        <f>DAY(Table1[[#This Row],[Actual Time]])</f>
        <v>8</v>
      </c>
      <c r="H1680">
        <f>MONTH(Table1[[#This Row],[Actual Time]])</f>
        <v>11</v>
      </c>
      <c r="I1680">
        <f>YEAR(Table1[[#This Row],[Actual Time]])</f>
        <v>2024</v>
      </c>
      <c r="J1680" t="str">
        <f t="shared" si="1894"/>
        <v>8/11/2024</v>
      </c>
      <c r="K1680" s="3" t="str">
        <f t="shared" si="1895"/>
        <v>0</v>
      </c>
      <c r="L1680" t="str">
        <f t="shared" si="1895"/>
        <v>0</v>
      </c>
      <c r="M1680" t="str">
        <f t="shared" si="1895"/>
        <v>0</v>
      </c>
      <c r="N1680" t="str">
        <f t="shared" si="1895"/>
        <v>0</v>
      </c>
      <c r="O1680" t="str">
        <f t="shared" si="1895"/>
        <v>0</v>
      </c>
      <c r="P1680" t="str">
        <f t="shared" si="1895"/>
        <v>0</v>
      </c>
      <c r="Q1680" t="str">
        <f t="shared" si="1895"/>
        <v>0</v>
      </c>
      <c r="R1680" t="str">
        <f t="shared" si="1895"/>
        <v>0</v>
      </c>
      <c r="S1680" t="str">
        <f t="shared" si="1895"/>
        <v>0</v>
      </c>
      <c r="T1680" t="str">
        <f t="shared" si="1895"/>
        <v>0</v>
      </c>
      <c r="U1680" t="str">
        <f t="shared" si="1896"/>
        <v>0</v>
      </c>
      <c r="V1680" t="str">
        <f t="shared" si="1896"/>
        <v>0</v>
      </c>
      <c r="W1680" t="str">
        <f t="shared" si="1896"/>
        <v>0</v>
      </c>
      <c r="X1680" t="str">
        <f t="shared" si="1896"/>
        <v>0</v>
      </c>
      <c r="Y1680" t="str">
        <f t="shared" si="1896"/>
        <v>0</v>
      </c>
      <c r="Z1680" t="str">
        <f t="shared" si="1896"/>
        <v>0</v>
      </c>
      <c r="AA1680" t="str">
        <f t="shared" si="1896"/>
        <v>0</v>
      </c>
      <c r="AB1680" s="3" t="str">
        <f t="shared" si="1896"/>
        <v>0</v>
      </c>
      <c r="AC1680" t="str">
        <f t="shared" si="1896"/>
        <v>0</v>
      </c>
      <c r="AD1680" t="str">
        <f t="shared" si="1896"/>
        <v>0</v>
      </c>
      <c r="AE1680" t="str">
        <f t="shared" si="1897"/>
        <v>0</v>
      </c>
      <c r="AF1680" t="str">
        <f t="shared" si="1897"/>
        <v>0</v>
      </c>
      <c r="AG1680" t="str">
        <f t="shared" si="1897"/>
        <v>0</v>
      </c>
      <c r="AH1680" t="str">
        <f t="shared" si="1897"/>
        <v>0</v>
      </c>
      <c r="AI1680" t="str">
        <f t="shared" si="1897"/>
        <v>0</v>
      </c>
      <c r="AJ1680" t="str">
        <f t="shared" si="1897"/>
        <v>0</v>
      </c>
      <c r="AK1680" t="str">
        <f t="shared" si="1897"/>
        <v>1</v>
      </c>
      <c r="AL1680" t="str">
        <f t="shared" si="1897"/>
        <v>0</v>
      </c>
      <c r="AM1680" t="str">
        <f t="shared" si="1897"/>
        <v>0</v>
      </c>
      <c r="AN1680" t="str">
        <f t="shared" si="1897"/>
        <v>0</v>
      </c>
      <c r="AO1680" t="str">
        <f t="shared" si="1898"/>
        <v>0</v>
      </c>
      <c r="AP1680" t="str">
        <f t="shared" si="1898"/>
        <v>0</v>
      </c>
      <c r="AQ1680" t="str">
        <f t="shared" si="1898"/>
        <v>0</v>
      </c>
      <c r="AR1680" t="str">
        <f t="shared" si="1898"/>
        <v>0</v>
      </c>
      <c r="AS1680" t="str">
        <f t="shared" si="1898"/>
        <v>0</v>
      </c>
      <c r="AT1680" t="str">
        <f t="shared" si="1898"/>
        <v>0</v>
      </c>
      <c r="AU1680" t="str">
        <f t="shared" si="1898"/>
        <v>0</v>
      </c>
      <c r="AV1680" t="str">
        <f t="shared" si="1898"/>
        <v>0</v>
      </c>
      <c r="AW1680" t="str">
        <f t="shared" si="1898"/>
        <v>0</v>
      </c>
      <c r="AX1680" t="str">
        <f t="shared" si="1898"/>
        <v>0</v>
      </c>
      <c r="AY1680" t="str">
        <f t="shared" si="1898"/>
        <v>0</v>
      </c>
      <c r="AZ1680" s="22" t="s">
        <v>1235</v>
      </c>
    </row>
    <row r="1681" spans="1:52" ht="15" customHeight="1">
      <c r="A1681" s="25" t="s">
        <v>292</v>
      </c>
      <c r="B1681" s="91" t="str">
        <f t="shared" si="1892"/>
        <v>2404327E</v>
      </c>
      <c r="C1681" s="86">
        <v>45603.666666666701</v>
      </c>
      <c r="D1681" s="93" t="s">
        <v>1054</v>
      </c>
      <c r="E1681" s="3" t="b">
        <f>ISNUMBER(MATCH(Table1[[#This Row],[Email]],Attendance[Email],0))</f>
        <v>1</v>
      </c>
      <c r="F1681" s="3">
        <f t="shared" si="1893"/>
        <v>45604.000000000036</v>
      </c>
      <c r="G1681" s="21">
        <f>DAY(Table1[[#This Row],[Actual Time]])</f>
        <v>8</v>
      </c>
      <c r="H1681">
        <f>MONTH(Table1[[#This Row],[Actual Time]])</f>
        <v>11</v>
      </c>
      <c r="I1681">
        <f>YEAR(Table1[[#This Row],[Actual Time]])</f>
        <v>2024</v>
      </c>
      <c r="J1681" t="str">
        <f t="shared" si="1894"/>
        <v>8/11/2024</v>
      </c>
      <c r="K1681" s="3" t="str">
        <f t="shared" si="1895"/>
        <v>0</v>
      </c>
      <c r="L1681" t="str">
        <f t="shared" si="1895"/>
        <v>0</v>
      </c>
      <c r="M1681" t="str">
        <f t="shared" si="1895"/>
        <v>0</v>
      </c>
      <c r="N1681" t="str">
        <f t="shared" si="1895"/>
        <v>0</v>
      </c>
      <c r="O1681" t="str">
        <f t="shared" si="1895"/>
        <v>0</v>
      </c>
      <c r="P1681" t="str">
        <f t="shared" si="1895"/>
        <v>0</v>
      </c>
      <c r="Q1681" t="str">
        <f t="shared" si="1895"/>
        <v>0</v>
      </c>
      <c r="R1681" t="str">
        <f t="shared" si="1895"/>
        <v>0</v>
      </c>
      <c r="S1681" t="str">
        <f t="shared" si="1895"/>
        <v>0</v>
      </c>
      <c r="T1681" t="str">
        <f t="shared" si="1895"/>
        <v>0</v>
      </c>
      <c r="U1681" t="str">
        <f t="shared" si="1896"/>
        <v>0</v>
      </c>
      <c r="V1681" t="str">
        <f t="shared" si="1896"/>
        <v>0</v>
      </c>
      <c r="W1681" t="str">
        <f t="shared" si="1896"/>
        <v>0</v>
      </c>
      <c r="X1681" t="str">
        <f t="shared" si="1896"/>
        <v>0</v>
      </c>
      <c r="Y1681" t="str">
        <f t="shared" si="1896"/>
        <v>0</v>
      </c>
      <c r="Z1681" t="str">
        <f t="shared" si="1896"/>
        <v>0</v>
      </c>
      <c r="AA1681" t="str">
        <f t="shared" si="1896"/>
        <v>0</v>
      </c>
      <c r="AB1681" s="3" t="str">
        <f t="shared" si="1896"/>
        <v>0</v>
      </c>
      <c r="AC1681" t="str">
        <f t="shared" si="1896"/>
        <v>0</v>
      </c>
      <c r="AD1681" t="str">
        <f t="shared" si="1896"/>
        <v>0</v>
      </c>
      <c r="AE1681" t="str">
        <f t="shared" si="1897"/>
        <v>0</v>
      </c>
      <c r="AF1681" t="str">
        <f t="shared" si="1897"/>
        <v>0</v>
      </c>
      <c r="AG1681" t="str">
        <f t="shared" si="1897"/>
        <v>0</v>
      </c>
      <c r="AH1681" t="str">
        <f t="shared" si="1897"/>
        <v>0</v>
      </c>
      <c r="AI1681" t="str">
        <f t="shared" si="1897"/>
        <v>0</v>
      </c>
      <c r="AJ1681" t="str">
        <f t="shared" si="1897"/>
        <v>0</v>
      </c>
      <c r="AK1681" t="str">
        <f t="shared" si="1897"/>
        <v>1</v>
      </c>
      <c r="AL1681" t="str">
        <f t="shared" si="1897"/>
        <v>0</v>
      </c>
      <c r="AM1681" t="str">
        <f t="shared" si="1897"/>
        <v>0</v>
      </c>
      <c r="AN1681" t="str">
        <f t="shared" si="1897"/>
        <v>0</v>
      </c>
      <c r="AO1681" t="str">
        <f t="shared" si="1898"/>
        <v>0</v>
      </c>
      <c r="AP1681" t="str">
        <f t="shared" si="1898"/>
        <v>0</v>
      </c>
      <c r="AQ1681" t="str">
        <f t="shared" si="1898"/>
        <v>0</v>
      </c>
      <c r="AR1681" t="str">
        <f t="shared" si="1898"/>
        <v>0</v>
      </c>
      <c r="AS1681" t="str">
        <f t="shared" si="1898"/>
        <v>0</v>
      </c>
      <c r="AT1681" t="str">
        <f t="shared" si="1898"/>
        <v>0</v>
      </c>
      <c r="AU1681" t="str">
        <f t="shared" si="1898"/>
        <v>0</v>
      </c>
      <c r="AV1681" t="str">
        <f t="shared" si="1898"/>
        <v>0</v>
      </c>
      <c r="AW1681" t="str">
        <f t="shared" si="1898"/>
        <v>0</v>
      </c>
      <c r="AX1681" t="str">
        <f t="shared" si="1898"/>
        <v>0</v>
      </c>
      <c r="AY1681" t="str">
        <f t="shared" si="1898"/>
        <v>0</v>
      </c>
      <c r="AZ1681" s="22" t="s">
        <v>1236</v>
      </c>
    </row>
    <row r="1682" spans="1:52" ht="15" customHeight="1">
      <c r="A1682" s="25" t="s">
        <v>532</v>
      </c>
      <c r="B1682" s="91" t="str">
        <f t="shared" si="1892"/>
        <v>2401530G</v>
      </c>
      <c r="C1682" s="86">
        <v>45603.666666666701</v>
      </c>
      <c r="D1682" s="93" t="s">
        <v>1076</v>
      </c>
      <c r="E1682" s="3" t="b">
        <f>ISNUMBER(MATCH(Table1[[#This Row],[Email]],Attendance[Email],0))</f>
        <v>1</v>
      </c>
      <c r="F1682" s="3">
        <f t="shared" si="1893"/>
        <v>45604.000000000036</v>
      </c>
      <c r="G1682" s="21">
        <f>DAY(Table1[[#This Row],[Actual Time]])</f>
        <v>8</v>
      </c>
      <c r="H1682">
        <f>MONTH(Table1[[#This Row],[Actual Time]])</f>
        <v>11</v>
      </c>
      <c r="I1682">
        <f>YEAR(Table1[[#This Row],[Actual Time]])</f>
        <v>2024</v>
      </c>
      <c r="J1682" t="str">
        <f t="shared" si="1894"/>
        <v>8/11/2024</v>
      </c>
      <c r="K1682" s="3" t="str">
        <f t="shared" si="1895"/>
        <v>0</v>
      </c>
      <c r="L1682" t="str">
        <f t="shared" si="1895"/>
        <v>0</v>
      </c>
      <c r="M1682" t="str">
        <f t="shared" si="1895"/>
        <v>0</v>
      </c>
      <c r="N1682" t="str">
        <f t="shared" si="1895"/>
        <v>0</v>
      </c>
      <c r="O1682" t="str">
        <f t="shared" si="1895"/>
        <v>0</v>
      </c>
      <c r="P1682" t="str">
        <f t="shared" si="1895"/>
        <v>0</v>
      </c>
      <c r="Q1682" t="str">
        <f t="shared" si="1895"/>
        <v>0</v>
      </c>
      <c r="R1682" t="str">
        <f t="shared" si="1895"/>
        <v>0</v>
      </c>
      <c r="S1682" t="str">
        <f t="shared" si="1895"/>
        <v>0</v>
      </c>
      <c r="T1682" t="str">
        <f t="shared" si="1895"/>
        <v>0</v>
      </c>
      <c r="U1682" t="str">
        <f t="shared" si="1896"/>
        <v>0</v>
      </c>
      <c r="V1682" t="str">
        <f t="shared" si="1896"/>
        <v>0</v>
      </c>
      <c r="W1682" t="str">
        <f t="shared" si="1896"/>
        <v>0</v>
      </c>
      <c r="X1682" t="str">
        <f t="shared" si="1896"/>
        <v>0</v>
      </c>
      <c r="Y1682" t="str">
        <f t="shared" si="1896"/>
        <v>0</v>
      </c>
      <c r="Z1682" t="str">
        <f t="shared" si="1896"/>
        <v>0</v>
      </c>
      <c r="AA1682" t="str">
        <f t="shared" si="1896"/>
        <v>0</v>
      </c>
      <c r="AB1682" s="3" t="str">
        <f t="shared" si="1896"/>
        <v>0</v>
      </c>
      <c r="AC1682" t="str">
        <f t="shared" si="1896"/>
        <v>0</v>
      </c>
      <c r="AD1682" t="str">
        <f t="shared" si="1896"/>
        <v>0</v>
      </c>
      <c r="AE1682" t="str">
        <f t="shared" si="1897"/>
        <v>0</v>
      </c>
      <c r="AF1682" t="str">
        <f t="shared" si="1897"/>
        <v>0</v>
      </c>
      <c r="AG1682" t="str">
        <f t="shared" si="1897"/>
        <v>0</v>
      </c>
      <c r="AH1682" t="str">
        <f t="shared" si="1897"/>
        <v>0</v>
      </c>
      <c r="AI1682" t="str">
        <f t="shared" si="1897"/>
        <v>0</v>
      </c>
      <c r="AJ1682" t="str">
        <f t="shared" si="1897"/>
        <v>0</v>
      </c>
      <c r="AK1682" t="str">
        <f t="shared" si="1897"/>
        <v>1</v>
      </c>
      <c r="AL1682" t="str">
        <f t="shared" si="1897"/>
        <v>0</v>
      </c>
      <c r="AM1682" t="str">
        <f t="shared" si="1897"/>
        <v>0</v>
      </c>
      <c r="AN1682" t="str">
        <f t="shared" si="1897"/>
        <v>0</v>
      </c>
      <c r="AO1682" t="str">
        <f t="shared" si="1898"/>
        <v>0</v>
      </c>
      <c r="AP1682" t="str">
        <f t="shared" si="1898"/>
        <v>0</v>
      </c>
      <c r="AQ1682" t="str">
        <f t="shared" si="1898"/>
        <v>0</v>
      </c>
      <c r="AR1682" t="str">
        <f t="shared" si="1898"/>
        <v>0</v>
      </c>
      <c r="AS1682" t="str">
        <f t="shared" si="1898"/>
        <v>0</v>
      </c>
      <c r="AT1682" t="str">
        <f t="shared" si="1898"/>
        <v>0</v>
      </c>
      <c r="AU1682" t="str">
        <f t="shared" si="1898"/>
        <v>0</v>
      </c>
      <c r="AV1682" t="str">
        <f t="shared" si="1898"/>
        <v>0</v>
      </c>
      <c r="AW1682" t="str">
        <f t="shared" si="1898"/>
        <v>0</v>
      </c>
      <c r="AX1682" t="str">
        <f t="shared" si="1898"/>
        <v>0</v>
      </c>
      <c r="AY1682" t="str">
        <f t="shared" si="1898"/>
        <v>0</v>
      </c>
      <c r="AZ1682" s="22" t="s">
        <v>1237</v>
      </c>
    </row>
    <row r="1683" spans="1:52" ht="15" customHeight="1">
      <c r="A1683" s="25" t="s">
        <v>318</v>
      </c>
      <c r="B1683" s="91" t="str">
        <f t="shared" si="1892"/>
        <v>2404190G</v>
      </c>
      <c r="C1683" s="86">
        <v>45603.666666666701</v>
      </c>
      <c r="D1683" s="93" t="s">
        <v>1069</v>
      </c>
      <c r="E1683" s="3" t="b">
        <f>ISNUMBER(MATCH(Table1[[#This Row],[Email]],Attendance[Email],0))</f>
        <v>1</v>
      </c>
      <c r="F1683" s="3">
        <f t="shared" si="1893"/>
        <v>45604.000000000036</v>
      </c>
      <c r="G1683" s="21">
        <f>DAY(Table1[[#This Row],[Actual Time]])</f>
        <v>8</v>
      </c>
      <c r="H1683">
        <f>MONTH(Table1[[#This Row],[Actual Time]])</f>
        <v>11</v>
      </c>
      <c r="I1683">
        <f>YEAR(Table1[[#This Row],[Actual Time]])</f>
        <v>2024</v>
      </c>
      <c r="J1683" t="str">
        <f t="shared" si="1894"/>
        <v>8/11/2024</v>
      </c>
      <c r="K1683" s="3" t="str">
        <f t="shared" si="1895"/>
        <v>0</v>
      </c>
      <c r="L1683" t="str">
        <f t="shared" si="1895"/>
        <v>0</v>
      </c>
      <c r="M1683" t="str">
        <f t="shared" si="1895"/>
        <v>0</v>
      </c>
      <c r="N1683" t="str">
        <f t="shared" si="1895"/>
        <v>0</v>
      </c>
      <c r="O1683" t="str">
        <f t="shared" si="1895"/>
        <v>0</v>
      </c>
      <c r="P1683" t="str">
        <f t="shared" si="1895"/>
        <v>0</v>
      </c>
      <c r="Q1683" t="str">
        <f t="shared" si="1895"/>
        <v>0</v>
      </c>
      <c r="R1683" t="str">
        <f t="shared" si="1895"/>
        <v>0</v>
      </c>
      <c r="S1683" t="str">
        <f t="shared" si="1895"/>
        <v>0</v>
      </c>
      <c r="T1683" t="str">
        <f t="shared" si="1895"/>
        <v>0</v>
      </c>
      <c r="U1683" t="str">
        <f t="shared" si="1896"/>
        <v>0</v>
      </c>
      <c r="V1683" t="str">
        <f t="shared" si="1896"/>
        <v>0</v>
      </c>
      <c r="W1683" t="str">
        <f t="shared" si="1896"/>
        <v>0</v>
      </c>
      <c r="X1683" t="str">
        <f t="shared" si="1896"/>
        <v>0</v>
      </c>
      <c r="Y1683" t="str">
        <f t="shared" si="1896"/>
        <v>0</v>
      </c>
      <c r="Z1683" t="str">
        <f t="shared" si="1896"/>
        <v>0</v>
      </c>
      <c r="AA1683" t="str">
        <f t="shared" si="1896"/>
        <v>0</v>
      </c>
      <c r="AB1683" s="3" t="str">
        <f t="shared" si="1896"/>
        <v>0</v>
      </c>
      <c r="AC1683" t="str">
        <f t="shared" si="1896"/>
        <v>0</v>
      </c>
      <c r="AD1683" t="str">
        <f t="shared" si="1896"/>
        <v>0</v>
      </c>
      <c r="AE1683" t="str">
        <f t="shared" si="1897"/>
        <v>0</v>
      </c>
      <c r="AF1683" t="str">
        <f t="shared" si="1897"/>
        <v>0</v>
      </c>
      <c r="AG1683" t="str">
        <f t="shared" si="1897"/>
        <v>0</v>
      </c>
      <c r="AH1683" t="str">
        <f t="shared" si="1897"/>
        <v>0</v>
      </c>
      <c r="AI1683" t="str">
        <f t="shared" si="1897"/>
        <v>0</v>
      </c>
      <c r="AJ1683" t="str">
        <f t="shared" si="1897"/>
        <v>0</v>
      </c>
      <c r="AK1683" t="str">
        <f t="shared" si="1897"/>
        <v>1</v>
      </c>
      <c r="AL1683" t="str">
        <f t="shared" si="1897"/>
        <v>0</v>
      </c>
      <c r="AM1683" t="str">
        <f t="shared" si="1897"/>
        <v>0</v>
      </c>
      <c r="AN1683" t="str">
        <f t="shared" si="1897"/>
        <v>0</v>
      </c>
      <c r="AO1683" t="str">
        <f t="shared" si="1898"/>
        <v>0</v>
      </c>
      <c r="AP1683" t="str">
        <f t="shared" si="1898"/>
        <v>0</v>
      </c>
      <c r="AQ1683" t="str">
        <f t="shared" si="1898"/>
        <v>0</v>
      </c>
      <c r="AR1683" t="str">
        <f t="shared" si="1898"/>
        <v>0</v>
      </c>
      <c r="AS1683" t="str">
        <f t="shared" si="1898"/>
        <v>0</v>
      </c>
      <c r="AT1683" t="str">
        <f t="shared" si="1898"/>
        <v>0</v>
      </c>
      <c r="AU1683" t="str">
        <f t="shared" si="1898"/>
        <v>0</v>
      </c>
      <c r="AV1683" t="str">
        <f t="shared" si="1898"/>
        <v>0</v>
      </c>
      <c r="AW1683" t="str">
        <f t="shared" si="1898"/>
        <v>0</v>
      </c>
      <c r="AX1683" t="str">
        <f t="shared" si="1898"/>
        <v>0</v>
      </c>
      <c r="AY1683" t="str">
        <f t="shared" si="1898"/>
        <v>0</v>
      </c>
      <c r="AZ1683" s="22" t="s">
        <v>1238</v>
      </c>
    </row>
    <row r="1684" spans="1:52" ht="15" customHeight="1">
      <c r="A1684" s="25" t="s">
        <v>318</v>
      </c>
      <c r="B1684" s="91" t="str">
        <f t="shared" si="1892"/>
        <v>2404190G</v>
      </c>
      <c r="C1684" s="86">
        <v>45603.666666666701</v>
      </c>
      <c r="D1684" s="93" t="s">
        <v>1069</v>
      </c>
      <c r="E1684" s="3" t="b">
        <f>ISNUMBER(MATCH(Table1[[#This Row],[Email]],Attendance[Email],0))</f>
        <v>1</v>
      </c>
      <c r="F1684" s="3">
        <f t="shared" si="1893"/>
        <v>45604.000000000036</v>
      </c>
      <c r="G1684" s="21">
        <f>DAY(Table1[[#This Row],[Actual Time]])</f>
        <v>8</v>
      </c>
      <c r="H1684">
        <f>MONTH(Table1[[#This Row],[Actual Time]])</f>
        <v>11</v>
      </c>
      <c r="I1684">
        <f>YEAR(Table1[[#This Row],[Actual Time]])</f>
        <v>2024</v>
      </c>
      <c r="J1684" t="str">
        <f t="shared" si="1894"/>
        <v>8/11/2024</v>
      </c>
      <c r="K1684" s="3" t="str">
        <f t="shared" ref="K1684:T1693" si="1899">IF(K$1=$J1684,"1","0")</f>
        <v>0</v>
      </c>
      <c r="L1684" t="str">
        <f t="shared" si="1899"/>
        <v>0</v>
      </c>
      <c r="M1684" t="str">
        <f t="shared" si="1899"/>
        <v>0</v>
      </c>
      <c r="N1684" t="str">
        <f t="shared" si="1899"/>
        <v>0</v>
      </c>
      <c r="O1684" t="str">
        <f t="shared" si="1899"/>
        <v>0</v>
      </c>
      <c r="P1684" t="str">
        <f t="shared" si="1899"/>
        <v>0</v>
      </c>
      <c r="Q1684" t="str">
        <f t="shared" si="1899"/>
        <v>0</v>
      </c>
      <c r="R1684" t="str">
        <f t="shared" si="1899"/>
        <v>0</v>
      </c>
      <c r="S1684" t="str">
        <f t="shared" si="1899"/>
        <v>0</v>
      </c>
      <c r="T1684" t="str">
        <f t="shared" si="1899"/>
        <v>0</v>
      </c>
      <c r="U1684" t="str">
        <f t="shared" ref="U1684:AD1693" si="1900">IF(U$1=$J1684,"1","0")</f>
        <v>0</v>
      </c>
      <c r="V1684" t="str">
        <f t="shared" si="1900"/>
        <v>0</v>
      </c>
      <c r="W1684" t="str">
        <f t="shared" si="1900"/>
        <v>0</v>
      </c>
      <c r="X1684" t="str">
        <f t="shared" si="1900"/>
        <v>0</v>
      </c>
      <c r="Y1684" t="str">
        <f t="shared" si="1900"/>
        <v>0</v>
      </c>
      <c r="Z1684" t="str">
        <f t="shared" si="1900"/>
        <v>0</v>
      </c>
      <c r="AA1684" t="str">
        <f t="shared" si="1900"/>
        <v>0</v>
      </c>
      <c r="AB1684" s="3" t="str">
        <f t="shared" si="1900"/>
        <v>0</v>
      </c>
      <c r="AC1684" t="str">
        <f t="shared" si="1900"/>
        <v>0</v>
      </c>
      <c r="AD1684" t="str">
        <f t="shared" si="1900"/>
        <v>0</v>
      </c>
      <c r="AE1684" t="str">
        <f t="shared" ref="AE1684:AN1693" si="1901">IF(AE$1=$J1684,"1","0")</f>
        <v>0</v>
      </c>
      <c r="AF1684" t="str">
        <f t="shared" si="1901"/>
        <v>0</v>
      </c>
      <c r="AG1684" t="str">
        <f t="shared" si="1901"/>
        <v>0</v>
      </c>
      <c r="AH1684" t="str">
        <f t="shared" si="1901"/>
        <v>0</v>
      </c>
      <c r="AI1684" t="str">
        <f t="shared" si="1901"/>
        <v>0</v>
      </c>
      <c r="AJ1684" t="str">
        <f t="shared" si="1901"/>
        <v>0</v>
      </c>
      <c r="AK1684" t="str">
        <f t="shared" si="1901"/>
        <v>1</v>
      </c>
      <c r="AL1684" t="str">
        <f t="shared" si="1901"/>
        <v>0</v>
      </c>
      <c r="AM1684" t="str">
        <f t="shared" si="1901"/>
        <v>0</v>
      </c>
      <c r="AN1684" t="str">
        <f t="shared" si="1901"/>
        <v>0</v>
      </c>
      <c r="AO1684" t="str">
        <f t="shared" ref="AO1684:AY1693" si="1902">IF(AO$1=$J1684,"1","0")</f>
        <v>0</v>
      </c>
      <c r="AP1684" t="str">
        <f t="shared" si="1902"/>
        <v>0</v>
      </c>
      <c r="AQ1684" t="str">
        <f t="shared" si="1902"/>
        <v>0</v>
      </c>
      <c r="AR1684" t="str">
        <f t="shared" si="1902"/>
        <v>0</v>
      </c>
      <c r="AS1684" t="str">
        <f t="shared" si="1902"/>
        <v>0</v>
      </c>
      <c r="AT1684" t="str">
        <f t="shared" si="1902"/>
        <v>0</v>
      </c>
      <c r="AU1684" t="str">
        <f t="shared" si="1902"/>
        <v>0</v>
      </c>
      <c r="AV1684" t="str">
        <f t="shared" si="1902"/>
        <v>0</v>
      </c>
      <c r="AW1684" t="str">
        <f t="shared" si="1902"/>
        <v>0</v>
      </c>
      <c r="AX1684" t="str">
        <f t="shared" si="1902"/>
        <v>0</v>
      </c>
      <c r="AY1684" t="str">
        <f t="shared" si="1902"/>
        <v>0</v>
      </c>
      <c r="AZ1684" s="22" t="s">
        <v>1239</v>
      </c>
    </row>
    <row r="1685" spans="1:52" ht="15" customHeight="1">
      <c r="A1685" s="25" t="s">
        <v>128</v>
      </c>
      <c r="B1685" s="91" t="str">
        <f t="shared" si="1892"/>
        <v>2302396C</v>
      </c>
      <c r="C1685" s="86">
        <v>45603.666666666701</v>
      </c>
      <c r="D1685" s="93" t="s">
        <v>1181</v>
      </c>
      <c r="E1685" s="3" t="b">
        <f>ISNUMBER(MATCH(Table1[[#This Row],[Email]],Attendance[Email],0))</f>
        <v>1</v>
      </c>
      <c r="F1685" s="3">
        <f t="shared" si="1893"/>
        <v>45604.000000000036</v>
      </c>
      <c r="G1685" s="21">
        <f>DAY(Table1[[#This Row],[Actual Time]])</f>
        <v>8</v>
      </c>
      <c r="H1685">
        <f>MONTH(Table1[[#This Row],[Actual Time]])</f>
        <v>11</v>
      </c>
      <c r="I1685">
        <f>YEAR(Table1[[#This Row],[Actual Time]])</f>
        <v>2024</v>
      </c>
      <c r="J1685" t="str">
        <f t="shared" si="1894"/>
        <v>8/11/2024</v>
      </c>
      <c r="K1685" s="3" t="str">
        <f t="shared" si="1899"/>
        <v>0</v>
      </c>
      <c r="L1685" t="str">
        <f t="shared" si="1899"/>
        <v>0</v>
      </c>
      <c r="M1685" t="str">
        <f t="shared" si="1899"/>
        <v>0</v>
      </c>
      <c r="N1685" t="str">
        <f t="shared" si="1899"/>
        <v>0</v>
      </c>
      <c r="O1685" t="str">
        <f t="shared" si="1899"/>
        <v>0</v>
      </c>
      <c r="P1685" t="str">
        <f t="shared" si="1899"/>
        <v>0</v>
      </c>
      <c r="Q1685" t="str">
        <f t="shared" si="1899"/>
        <v>0</v>
      </c>
      <c r="R1685" t="str">
        <f t="shared" si="1899"/>
        <v>0</v>
      </c>
      <c r="S1685" t="str">
        <f t="shared" si="1899"/>
        <v>0</v>
      </c>
      <c r="T1685" t="str">
        <f t="shared" si="1899"/>
        <v>0</v>
      </c>
      <c r="U1685" t="str">
        <f t="shared" si="1900"/>
        <v>0</v>
      </c>
      <c r="V1685" t="str">
        <f t="shared" si="1900"/>
        <v>0</v>
      </c>
      <c r="W1685" t="str">
        <f t="shared" si="1900"/>
        <v>0</v>
      </c>
      <c r="X1685" t="str">
        <f t="shared" si="1900"/>
        <v>0</v>
      </c>
      <c r="Y1685" t="str">
        <f t="shared" si="1900"/>
        <v>0</v>
      </c>
      <c r="Z1685" t="str">
        <f t="shared" si="1900"/>
        <v>0</v>
      </c>
      <c r="AA1685" t="str">
        <f t="shared" si="1900"/>
        <v>0</v>
      </c>
      <c r="AB1685" s="3" t="str">
        <f t="shared" si="1900"/>
        <v>0</v>
      </c>
      <c r="AC1685" t="str">
        <f t="shared" si="1900"/>
        <v>0</v>
      </c>
      <c r="AD1685" t="str">
        <f t="shared" si="1900"/>
        <v>0</v>
      </c>
      <c r="AE1685" t="str">
        <f t="shared" si="1901"/>
        <v>0</v>
      </c>
      <c r="AF1685" t="str">
        <f t="shared" si="1901"/>
        <v>0</v>
      </c>
      <c r="AG1685" t="str">
        <f t="shared" si="1901"/>
        <v>0</v>
      </c>
      <c r="AH1685" t="str">
        <f t="shared" si="1901"/>
        <v>0</v>
      </c>
      <c r="AI1685" t="str">
        <f t="shared" si="1901"/>
        <v>0</v>
      </c>
      <c r="AJ1685" t="str">
        <f t="shared" si="1901"/>
        <v>0</v>
      </c>
      <c r="AK1685" t="str">
        <f t="shared" si="1901"/>
        <v>1</v>
      </c>
      <c r="AL1685" t="str">
        <f t="shared" si="1901"/>
        <v>0</v>
      </c>
      <c r="AM1685" t="str">
        <f t="shared" si="1901"/>
        <v>0</v>
      </c>
      <c r="AN1685" t="str">
        <f t="shared" si="1901"/>
        <v>0</v>
      </c>
      <c r="AO1685" t="str">
        <f t="shared" si="1902"/>
        <v>0</v>
      </c>
      <c r="AP1685" t="str">
        <f t="shared" si="1902"/>
        <v>0</v>
      </c>
      <c r="AQ1685" t="str">
        <f t="shared" si="1902"/>
        <v>0</v>
      </c>
      <c r="AR1685" t="str">
        <f t="shared" si="1902"/>
        <v>0</v>
      </c>
      <c r="AS1685" t="str">
        <f t="shared" si="1902"/>
        <v>0</v>
      </c>
      <c r="AT1685" t="str">
        <f t="shared" si="1902"/>
        <v>0</v>
      </c>
      <c r="AU1685" t="str">
        <f t="shared" si="1902"/>
        <v>0</v>
      </c>
      <c r="AV1685" t="str">
        <f t="shared" si="1902"/>
        <v>0</v>
      </c>
      <c r="AW1685" t="str">
        <f t="shared" si="1902"/>
        <v>0</v>
      </c>
      <c r="AX1685" t="str">
        <f t="shared" si="1902"/>
        <v>0</v>
      </c>
      <c r="AY1685" t="str">
        <f t="shared" si="1902"/>
        <v>0</v>
      </c>
      <c r="AZ1685" s="22" t="s">
        <v>1240</v>
      </c>
    </row>
    <row r="1686" spans="1:52" ht="15" customHeight="1">
      <c r="A1686" s="25" t="s">
        <v>1104</v>
      </c>
      <c r="B1686" s="91" t="str">
        <f t="shared" si="1892"/>
        <v>2401639F</v>
      </c>
      <c r="C1686" s="86">
        <v>45603.666666666701</v>
      </c>
      <c r="D1686" s="93" t="s">
        <v>1195</v>
      </c>
      <c r="E1686" s="3" t="b">
        <f>ISNUMBER(MATCH(Table1[[#This Row],[Email]],Attendance[Email],0))</f>
        <v>1</v>
      </c>
      <c r="F1686" s="3">
        <f t="shared" si="1893"/>
        <v>45604.000000000036</v>
      </c>
      <c r="G1686" s="21">
        <f>DAY(Table1[[#This Row],[Actual Time]])</f>
        <v>8</v>
      </c>
      <c r="H1686">
        <f>MONTH(Table1[[#This Row],[Actual Time]])</f>
        <v>11</v>
      </c>
      <c r="I1686">
        <f>YEAR(Table1[[#This Row],[Actual Time]])</f>
        <v>2024</v>
      </c>
      <c r="J1686" t="str">
        <f t="shared" si="1894"/>
        <v>8/11/2024</v>
      </c>
      <c r="K1686" s="3" t="str">
        <f t="shared" si="1899"/>
        <v>0</v>
      </c>
      <c r="L1686" t="str">
        <f t="shared" si="1899"/>
        <v>0</v>
      </c>
      <c r="M1686" t="str">
        <f t="shared" si="1899"/>
        <v>0</v>
      </c>
      <c r="N1686" t="str">
        <f t="shared" si="1899"/>
        <v>0</v>
      </c>
      <c r="O1686" t="str">
        <f t="shared" si="1899"/>
        <v>0</v>
      </c>
      <c r="P1686" t="str">
        <f t="shared" si="1899"/>
        <v>0</v>
      </c>
      <c r="Q1686" t="str">
        <f t="shared" si="1899"/>
        <v>0</v>
      </c>
      <c r="R1686" t="str">
        <f t="shared" si="1899"/>
        <v>0</v>
      </c>
      <c r="S1686" t="str">
        <f t="shared" si="1899"/>
        <v>0</v>
      </c>
      <c r="T1686" t="str">
        <f t="shared" si="1899"/>
        <v>0</v>
      </c>
      <c r="U1686" t="str">
        <f t="shared" si="1900"/>
        <v>0</v>
      </c>
      <c r="V1686" t="str">
        <f t="shared" si="1900"/>
        <v>0</v>
      </c>
      <c r="W1686" t="str">
        <f t="shared" si="1900"/>
        <v>0</v>
      </c>
      <c r="X1686" t="str">
        <f t="shared" si="1900"/>
        <v>0</v>
      </c>
      <c r="Y1686" t="str">
        <f t="shared" si="1900"/>
        <v>0</v>
      </c>
      <c r="Z1686" t="str">
        <f t="shared" si="1900"/>
        <v>0</v>
      </c>
      <c r="AA1686" t="str">
        <f t="shared" si="1900"/>
        <v>0</v>
      </c>
      <c r="AB1686" s="3" t="str">
        <f t="shared" si="1900"/>
        <v>0</v>
      </c>
      <c r="AC1686" t="str">
        <f t="shared" si="1900"/>
        <v>0</v>
      </c>
      <c r="AD1686" t="str">
        <f t="shared" si="1900"/>
        <v>0</v>
      </c>
      <c r="AE1686" t="str">
        <f t="shared" si="1901"/>
        <v>0</v>
      </c>
      <c r="AF1686" t="str">
        <f t="shared" si="1901"/>
        <v>0</v>
      </c>
      <c r="AG1686" t="str">
        <f t="shared" si="1901"/>
        <v>0</v>
      </c>
      <c r="AH1686" t="str">
        <f t="shared" si="1901"/>
        <v>0</v>
      </c>
      <c r="AI1686" t="str">
        <f t="shared" si="1901"/>
        <v>0</v>
      </c>
      <c r="AJ1686" t="str">
        <f t="shared" si="1901"/>
        <v>0</v>
      </c>
      <c r="AK1686" t="str">
        <f t="shared" si="1901"/>
        <v>1</v>
      </c>
      <c r="AL1686" t="str">
        <f t="shared" si="1901"/>
        <v>0</v>
      </c>
      <c r="AM1686" t="str">
        <f t="shared" si="1901"/>
        <v>0</v>
      </c>
      <c r="AN1686" t="str">
        <f t="shared" si="1901"/>
        <v>0</v>
      </c>
      <c r="AO1686" t="str">
        <f t="shared" si="1902"/>
        <v>0</v>
      </c>
      <c r="AP1686" t="str">
        <f t="shared" si="1902"/>
        <v>0</v>
      </c>
      <c r="AQ1686" t="str">
        <f t="shared" si="1902"/>
        <v>0</v>
      </c>
      <c r="AR1686" t="str">
        <f t="shared" si="1902"/>
        <v>0</v>
      </c>
      <c r="AS1686" t="str">
        <f t="shared" si="1902"/>
        <v>0</v>
      </c>
      <c r="AT1686" t="str">
        <f t="shared" si="1902"/>
        <v>0</v>
      </c>
      <c r="AU1686" t="str">
        <f t="shared" si="1902"/>
        <v>0</v>
      </c>
      <c r="AV1686" t="str">
        <f t="shared" si="1902"/>
        <v>0</v>
      </c>
      <c r="AW1686" t="str">
        <f t="shared" si="1902"/>
        <v>0</v>
      </c>
      <c r="AX1686" t="str">
        <f t="shared" si="1902"/>
        <v>0</v>
      </c>
      <c r="AY1686" t="str">
        <f t="shared" si="1902"/>
        <v>0</v>
      </c>
      <c r="AZ1686" s="22" t="s">
        <v>1241</v>
      </c>
    </row>
    <row r="1687" spans="1:52" ht="15" customHeight="1">
      <c r="A1687" s="25" t="s">
        <v>504</v>
      </c>
      <c r="B1687" s="91" t="str">
        <f t="shared" si="1892"/>
        <v>2401558H</v>
      </c>
      <c r="C1687" s="86">
        <v>45603.666666666701</v>
      </c>
      <c r="D1687" s="93" t="s">
        <v>1047</v>
      </c>
      <c r="E1687" s="3" t="b">
        <f>ISNUMBER(MATCH(Table1[[#This Row],[Email]],Attendance[Email],0))</f>
        <v>1</v>
      </c>
      <c r="F1687" s="3">
        <f t="shared" si="1893"/>
        <v>45604.000000000036</v>
      </c>
      <c r="G1687" s="21">
        <f>DAY(Table1[[#This Row],[Actual Time]])</f>
        <v>8</v>
      </c>
      <c r="H1687">
        <f>MONTH(Table1[[#This Row],[Actual Time]])</f>
        <v>11</v>
      </c>
      <c r="I1687">
        <f>YEAR(Table1[[#This Row],[Actual Time]])</f>
        <v>2024</v>
      </c>
      <c r="J1687" t="str">
        <f t="shared" si="1894"/>
        <v>8/11/2024</v>
      </c>
      <c r="K1687" s="3" t="str">
        <f t="shared" si="1899"/>
        <v>0</v>
      </c>
      <c r="L1687" t="str">
        <f t="shared" si="1899"/>
        <v>0</v>
      </c>
      <c r="M1687" t="str">
        <f t="shared" si="1899"/>
        <v>0</v>
      </c>
      <c r="N1687" t="str">
        <f t="shared" si="1899"/>
        <v>0</v>
      </c>
      <c r="O1687" t="str">
        <f t="shared" si="1899"/>
        <v>0</v>
      </c>
      <c r="P1687" t="str">
        <f t="shared" si="1899"/>
        <v>0</v>
      </c>
      <c r="Q1687" t="str">
        <f t="shared" si="1899"/>
        <v>0</v>
      </c>
      <c r="R1687" t="str">
        <f t="shared" si="1899"/>
        <v>0</v>
      </c>
      <c r="S1687" t="str">
        <f t="shared" si="1899"/>
        <v>0</v>
      </c>
      <c r="T1687" t="str">
        <f t="shared" si="1899"/>
        <v>0</v>
      </c>
      <c r="U1687" t="str">
        <f t="shared" si="1900"/>
        <v>0</v>
      </c>
      <c r="V1687" t="str">
        <f t="shared" si="1900"/>
        <v>0</v>
      </c>
      <c r="W1687" t="str">
        <f t="shared" si="1900"/>
        <v>0</v>
      </c>
      <c r="X1687" t="str">
        <f t="shared" si="1900"/>
        <v>0</v>
      </c>
      <c r="Y1687" t="str">
        <f t="shared" si="1900"/>
        <v>0</v>
      </c>
      <c r="Z1687" t="str">
        <f t="shared" si="1900"/>
        <v>0</v>
      </c>
      <c r="AA1687" t="str">
        <f t="shared" si="1900"/>
        <v>0</v>
      </c>
      <c r="AB1687" s="3" t="str">
        <f t="shared" si="1900"/>
        <v>0</v>
      </c>
      <c r="AC1687" t="str">
        <f t="shared" si="1900"/>
        <v>0</v>
      </c>
      <c r="AD1687" t="str">
        <f t="shared" si="1900"/>
        <v>0</v>
      </c>
      <c r="AE1687" t="str">
        <f t="shared" si="1901"/>
        <v>0</v>
      </c>
      <c r="AF1687" t="str">
        <f t="shared" si="1901"/>
        <v>0</v>
      </c>
      <c r="AG1687" t="str">
        <f t="shared" si="1901"/>
        <v>0</v>
      </c>
      <c r="AH1687" t="str">
        <f t="shared" si="1901"/>
        <v>0</v>
      </c>
      <c r="AI1687" t="str">
        <f t="shared" si="1901"/>
        <v>0</v>
      </c>
      <c r="AJ1687" t="str">
        <f t="shared" si="1901"/>
        <v>0</v>
      </c>
      <c r="AK1687" t="str">
        <f t="shared" si="1901"/>
        <v>1</v>
      </c>
      <c r="AL1687" t="str">
        <f t="shared" si="1901"/>
        <v>0</v>
      </c>
      <c r="AM1687" t="str">
        <f t="shared" si="1901"/>
        <v>0</v>
      </c>
      <c r="AN1687" t="str">
        <f t="shared" si="1901"/>
        <v>0</v>
      </c>
      <c r="AO1687" t="str">
        <f t="shared" si="1902"/>
        <v>0</v>
      </c>
      <c r="AP1687" t="str">
        <f t="shared" si="1902"/>
        <v>0</v>
      </c>
      <c r="AQ1687" t="str">
        <f t="shared" si="1902"/>
        <v>0</v>
      </c>
      <c r="AR1687" t="str">
        <f t="shared" si="1902"/>
        <v>0</v>
      </c>
      <c r="AS1687" t="str">
        <f t="shared" si="1902"/>
        <v>0</v>
      </c>
      <c r="AT1687" t="str">
        <f t="shared" si="1902"/>
        <v>0</v>
      </c>
      <c r="AU1687" t="str">
        <f t="shared" si="1902"/>
        <v>0</v>
      </c>
      <c r="AV1687" t="str">
        <f t="shared" si="1902"/>
        <v>0</v>
      </c>
      <c r="AW1687" t="str">
        <f t="shared" si="1902"/>
        <v>0</v>
      </c>
      <c r="AX1687" t="str">
        <f t="shared" si="1902"/>
        <v>0</v>
      </c>
      <c r="AY1687" t="str">
        <f t="shared" si="1902"/>
        <v>0</v>
      </c>
      <c r="AZ1687" s="22" t="s">
        <v>1242</v>
      </c>
    </row>
    <row r="1688" spans="1:52" ht="15" customHeight="1">
      <c r="A1688" s="25" t="s">
        <v>538</v>
      </c>
      <c r="B1688" s="91" t="str">
        <f t="shared" si="1892"/>
        <v>2402094C</v>
      </c>
      <c r="C1688" s="86">
        <v>45603.666666666701</v>
      </c>
      <c r="D1688" s="93" t="s">
        <v>1048</v>
      </c>
      <c r="E1688" s="3" t="b">
        <f>ISNUMBER(MATCH(Table1[[#This Row],[Email]],Attendance[Email],0))</f>
        <v>1</v>
      </c>
      <c r="F1688" s="3">
        <f t="shared" si="1893"/>
        <v>45604.000000000036</v>
      </c>
      <c r="G1688" s="21">
        <f>DAY(Table1[[#This Row],[Actual Time]])</f>
        <v>8</v>
      </c>
      <c r="H1688">
        <f>MONTH(Table1[[#This Row],[Actual Time]])</f>
        <v>11</v>
      </c>
      <c r="I1688">
        <f>YEAR(Table1[[#This Row],[Actual Time]])</f>
        <v>2024</v>
      </c>
      <c r="J1688" t="str">
        <f t="shared" si="1894"/>
        <v>8/11/2024</v>
      </c>
      <c r="K1688" s="3" t="str">
        <f t="shared" si="1899"/>
        <v>0</v>
      </c>
      <c r="L1688" t="str">
        <f t="shared" si="1899"/>
        <v>0</v>
      </c>
      <c r="M1688" t="str">
        <f t="shared" si="1899"/>
        <v>0</v>
      </c>
      <c r="N1688" t="str">
        <f t="shared" si="1899"/>
        <v>0</v>
      </c>
      <c r="O1688" t="str">
        <f t="shared" si="1899"/>
        <v>0</v>
      </c>
      <c r="P1688" t="str">
        <f t="shared" si="1899"/>
        <v>0</v>
      </c>
      <c r="Q1688" t="str">
        <f t="shared" si="1899"/>
        <v>0</v>
      </c>
      <c r="R1688" t="str">
        <f t="shared" si="1899"/>
        <v>0</v>
      </c>
      <c r="S1688" t="str">
        <f t="shared" si="1899"/>
        <v>0</v>
      </c>
      <c r="T1688" t="str">
        <f t="shared" si="1899"/>
        <v>0</v>
      </c>
      <c r="U1688" t="str">
        <f t="shared" si="1900"/>
        <v>0</v>
      </c>
      <c r="V1688" t="str">
        <f t="shared" si="1900"/>
        <v>0</v>
      </c>
      <c r="W1688" t="str">
        <f t="shared" si="1900"/>
        <v>0</v>
      </c>
      <c r="X1688" t="str">
        <f t="shared" si="1900"/>
        <v>0</v>
      </c>
      <c r="Y1688" t="str">
        <f t="shared" si="1900"/>
        <v>0</v>
      </c>
      <c r="Z1688" t="str">
        <f t="shared" si="1900"/>
        <v>0</v>
      </c>
      <c r="AA1688" t="str">
        <f t="shared" si="1900"/>
        <v>0</v>
      </c>
      <c r="AB1688" s="3" t="str">
        <f t="shared" si="1900"/>
        <v>0</v>
      </c>
      <c r="AC1688" t="str">
        <f t="shared" si="1900"/>
        <v>0</v>
      </c>
      <c r="AD1688" t="str">
        <f t="shared" si="1900"/>
        <v>0</v>
      </c>
      <c r="AE1688" t="str">
        <f t="shared" si="1901"/>
        <v>0</v>
      </c>
      <c r="AF1688" t="str">
        <f t="shared" si="1901"/>
        <v>0</v>
      </c>
      <c r="AG1688" t="str">
        <f t="shared" si="1901"/>
        <v>0</v>
      </c>
      <c r="AH1688" t="str">
        <f t="shared" si="1901"/>
        <v>0</v>
      </c>
      <c r="AI1688" t="str">
        <f t="shared" si="1901"/>
        <v>0</v>
      </c>
      <c r="AJ1688" t="str">
        <f t="shared" si="1901"/>
        <v>0</v>
      </c>
      <c r="AK1688" t="str">
        <f t="shared" si="1901"/>
        <v>1</v>
      </c>
      <c r="AL1688" t="str">
        <f t="shared" si="1901"/>
        <v>0</v>
      </c>
      <c r="AM1688" t="str">
        <f t="shared" si="1901"/>
        <v>0</v>
      </c>
      <c r="AN1688" t="str">
        <f t="shared" si="1901"/>
        <v>0</v>
      </c>
      <c r="AO1688" t="str">
        <f t="shared" si="1902"/>
        <v>0</v>
      </c>
      <c r="AP1688" t="str">
        <f t="shared" si="1902"/>
        <v>0</v>
      </c>
      <c r="AQ1688" t="str">
        <f t="shared" si="1902"/>
        <v>0</v>
      </c>
      <c r="AR1688" t="str">
        <f t="shared" si="1902"/>
        <v>0</v>
      </c>
      <c r="AS1688" t="str">
        <f t="shared" si="1902"/>
        <v>0</v>
      </c>
      <c r="AT1688" t="str">
        <f t="shared" si="1902"/>
        <v>0</v>
      </c>
      <c r="AU1688" t="str">
        <f t="shared" si="1902"/>
        <v>0</v>
      </c>
      <c r="AV1688" t="str">
        <f t="shared" si="1902"/>
        <v>0</v>
      </c>
      <c r="AW1688" t="str">
        <f t="shared" si="1902"/>
        <v>0</v>
      </c>
      <c r="AX1688" t="str">
        <f t="shared" si="1902"/>
        <v>0</v>
      </c>
      <c r="AY1688" t="str">
        <f t="shared" si="1902"/>
        <v>0</v>
      </c>
      <c r="AZ1688" s="22" t="s">
        <v>1243</v>
      </c>
    </row>
    <row r="1689" spans="1:52" ht="15" customHeight="1">
      <c r="A1689" s="25" t="s">
        <v>184</v>
      </c>
      <c r="B1689" s="91" t="str">
        <f t="shared" si="1892"/>
        <v>2402106E</v>
      </c>
      <c r="C1689" s="86">
        <v>45603.666666666701</v>
      </c>
      <c r="D1689" s="93" t="s">
        <v>1189</v>
      </c>
      <c r="E1689" s="3" t="b">
        <f>ISNUMBER(MATCH(Table1[[#This Row],[Email]],Attendance[Email],0))</f>
        <v>1</v>
      </c>
      <c r="F1689" s="3">
        <f t="shared" si="1893"/>
        <v>45604.000000000036</v>
      </c>
      <c r="G1689" s="21">
        <f>DAY(Table1[[#This Row],[Actual Time]])</f>
        <v>8</v>
      </c>
      <c r="H1689">
        <f>MONTH(Table1[[#This Row],[Actual Time]])</f>
        <v>11</v>
      </c>
      <c r="I1689">
        <f>YEAR(Table1[[#This Row],[Actual Time]])</f>
        <v>2024</v>
      </c>
      <c r="J1689" t="str">
        <f t="shared" si="1894"/>
        <v>8/11/2024</v>
      </c>
      <c r="K1689" s="3" t="str">
        <f t="shared" si="1899"/>
        <v>0</v>
      </c>
      <c r="L1689" t="str">
        <f t="shared" si="1899"/>
        <v>0</v>
      </c>
      <c r="M1689" t="str">
        <f t="shared" si="1899"/>
        <v>0</v>
      </c>
      <c r="N1689" t="str">
        <f t="shared" si="1899"/>
        <v>0</v>
      </c>
      <c r="O1689" t="str">
        <f t="shared" si="1899"/>
        <v>0</v>
      </c>
      <c r="P1689" t="str">
        <f t="shared" si="1899"/>
        <v>0</v>
      </c>
      <c r="Q1689" t="str">
        <f t="shared" si="1899"/>
        <v>0</v>
      </c>
      <c r="R1689" t="str">
        <f t="shared" si="1899"/>
        <v>0</v>
      </c>
      <c r="S1689" t="str">
        <f t="shared" si="1899"/>
        <v>0</v>
      </c>
      <c r="T1689" t="str">
        <f t="shared" si="1899"/>
        <v>0</v>
      </c>
      <c r="U1689" t="str">
        <f t="shared" si="1900"/>
        <v>0</v>
      </c>
      <c r="V1689" t="str">
        <f t="shared" si="1900"/>
        <v>0</v>
      </c>
      <c r="W1689" t="str">
        <f t="shared" si="1900"/>
        <v>0</v>
      </c>
      <c r="X1689" t="str">
        <f t="shared" si="1900"/>
        <v>0</v>
      </c>
      <c r="Y1689" t="str">
        <f t="shared" si="1900"/>
        <v>0</v>
      </c>
      <c r="Z1689" t="str">
        <f t="shared" si="1900"/>
        <v>0</v>
      </c>
      <c r="AA1689" t="str">
        <f t="shared" si="1900"/>
        <v>0</v>
      </c>
      <c r="AB1689" s="3" t="str">
        <f t="shared" si="1900"/>
        <v>0</v>
      </c>
      <c r="AC1689" t="str">
        <f t="shared" si="1900"/>
        <v>0</v>
      </c>
      <c r="AD1689" t="str">
        <f t="shared" si="1900"/>
        <v>0</v>
      </c>
      <c r="AE1689" t="str">
        <f t="shared" si="1901"/>
        <v>0</v>
      </c>
      <c r="AF1689" t="str">
        <f t="shared" si="1901"/>
        <v>0</v>
      </c>
      <c r="AG1689" t="str">
        <f t="shared" si="1901"/>
        <v>0</v>
      </c>
      <c r="AH1689" t="str">
        <f t="shared" si="1901"/>
        <v>0</v>
      </c>
      <c r="AI1689" t="str">
        <f t="shared" si="1901"/>
        <v>0</v>
      </c>
      <c r="AJ1689" t="str">
        <f t="shared" si="1901"/>
        <v>0</v>
      </c>
      <c r="AK1689" t="str">
        <f t="shared" si="1901"/>
        <v>1</v>
      </c>
      <c r="AL1689" t="str">
        <f t="shared" si="1901"/>
        <v>0</v>
      </c>
      <c r="AM1689" t="str">
        <f t="shared" si="1901"/>
        <v>0</v>
      </c>
      <c r="AN1689" t="str">
        <f t="shared" si="1901"/>
        <v>0</v>
      </c>
      <c r="AO1689" t="str">
        <f t="shared" si="1902"/>
        <v>0</v>
      </c>
      <c r="AP1689" t="str">
        <f t="shared" si="1902"/>
        <v>0</v>
      </c>
      <c r="AQ1689" t="str">
        <f t="shared" si="1902"/>
        <v>0</v>
      </c>
      <c r="AR1689" t="str">
        <f t="shared" si="1902"/>
        <v>0</v>
      </c>
      <c r="AS1689" t="str">
        <f t="shared" si="1902"/>
        <v>0</v>
      </c>
      <c r="AT1689" t="str">
        <f t="shared" si="1902"/>
        <v>0</v>
      </c>
      <c r="AU1689" t="str">
        <f t="shared" si="1902"/>
        <v>0</v>
      </c>
      <c r="AV1689" t="str">
        <f t="shared" si="1902"/>
        <v>0</v>
      </c>
      <c r="AW1689" t="str">
        <f t="shared" si="1902"/>
        <v>0</v>
      </c>
      <c r="AX1689" t="str">
        <f t="shared" si="1902"/>
        <v>0</v>
      </c>
      <c r="AY1689" t="str">
        <f t="shared" si="1902"/>
        <v>0</v>
      </c>
      <c r="AZ1689" s="22" t="s">
        <v>1244</v>
      </c>
    </row>
    <row r="1690" spans="1:52" ht="15" customHeight="1">
      <c r="A1690" s="25" t="s">
        <v>390</v>
      </c>
      <c r="B1690" s="91" t="str">
        <f t="shared" si="1892"/>
        <v>2403727G</v>
      </c>
      <c r="C1690" s="86">
        <v>45604.494768518503</v>
      </c>
      <c r="D1690" s="93" t="s">
        <v>1245</v>
      </c>
      <c r="E1690" s="3" t="b">
        <f>ISNUMBER(MATCH(Table1[[#This Row],[Email]],Attendance[Email],0))</f>
        <v>1</v>
      </c>
      <c r="F1690" s="3">
        <f t="shared" si="1893"/>
        <v>45604.828101851839</v>
      </c>
      <c r="G1690" s="21">
        <f>DAY(Table1[[#This Row],[Actual Time]])</f>
        <v>8</v>
      </c>
      <c r="H1690">
        <f>MONTH(Table1[[#This Row],[Actual Time]])</f>
        <v>11</v>
      </c>
      <c r="I1690">
        <f>YEAR(Table1[[#This Row],[Actual Time]])</f>
        <v>2024</v>
      </c>
      <c r="J1690" t="str">
        <f t="shared" si="1894"/>
        <v>8/11/2024</v>
      </c>
      <c r="K1690" s="3" t="str">
        <f t="shared" si="1899"/>
        <v>0</v>
      </c>
      <c r="L1690" t="str">
        <f t="shared" si="1899"/>
        <v>0</v>
      </c>
      <c r="M1690" t="str">
        <f t="shared" si="1899"/>
        <v>0</v>
      </c>
      <c r="N1690" t="str">
        <f t="shared" si="1899"/>
        <v>0</v>
      </c>
      <c r="O1690" t="str">
        <f t="shared" si="1899"/>
        <v>0</v>
      </c>
      <c r="P1690" t="str">
        <f t="shared" si="1899"/>
        <v>0</v>
      </c>
      <c r="Q1690" t="str">
        <f t="shared" si="1899"/>
        <v>0</v>
      </c>
      <c r="R1690" t="str">
        <f t="shared" si="1899"/>
        <v>0</v>
      </c>
      <c r="S1690" t="str">
        <f t="shared" si="1899"/>
        <v>0</v>
      </c>
      <c r="T1690" t="str">
        <f t="shared" si="1899"/>
        <v>0</v>
      </c>
      <c r="U1690" t="str">
        <f t="shared" si="1900"/>
        <v>0</v>
      </c>
      <c r="V1690" t="str">
        <f t="shared" si="1900"/>
        <v>0</v>
      </c>
      <c r="W1690" t="str">
        <f t="shared" si="1900"/>
        <v>0</v>
      </c>
      <c r="X1690" t="str">
        <f t="shared" si="1900"/>
        <v>0</v>
      </c>
      <c r="Y1690" t="str">
        <f t="shared" si="1900"/>
        <v>0</v>
      </c>
      <c r="Z1690" t="str">
        <f t="shared" si="1900"/>
        <v>0</v>
      </c>
      <c r="AA1690" t="str">
        <f t="shared" si="1900"/>
        <v>0</v>
      </c>
      <c r="AB1690" s="3" t="str">
        <f t="shared" si="1900"/>
        <v>0</v>
      </c>
      <c r="AC1690" t="str">
        <f t="shared" si="1900"/>
        <v>0</v>
      </c>
      <c r="AD1690" t="str">
        <f t="shared" si="1900"/>
        <v>0</v>
      </c>
      <c r="AE1690" t="str">
        <f t="shared" si="1901"/>
        <v>0</v>
      </c>
      <c r="AF1690" t="str">
        <f t="shared" si="1901"/>
        <v>0</v>
      </c>
      <c r="AG1690" t="str">
        <f t="shared" si="1901"/>
        <v>0</v>
      </c>
      <c r="AH1690" t="str">
        <f t="shared" si="1901"/>
        <v>0</v>
      </c>
      <c r="AI1690" t="str">
        <f t="shared" si="1901"/>
        <v>0</v>
      </c>
      <c r="AJ1690" t="str">
        <f t="shared" si="1901"/>
        <v>0</v>
      </c>
      <c r="AK1690" t="str">
        <f t="shared" si="1901"/>
        <v>1</v>
      </c>
      <c r="AL1690" t="str">
        <f t="shared" si="1901"/>
        <v>0</v>
      </c>
      <c r="AM1690" t="str">
        <f t="shared" si="1901"/>
        <v>0</v>
      </c>
      <c r="AN1690" t="str">
        <f t="shared" si="1901"/>
        <v>0</v>
      </c>
      <c r="AO1690" t="str">
        <f t="shared" si="1902"/>
        <v>0</v>
      </c>
      <c r="AP1690" t="str">
        <f t="shared" si="1902"/>
        <v>0</v>
      </c>
      <c r="AQ1690" t="str">
        <f t="shared" si="1902"/>
        <v>0</v>
      </c>
      <c r="AR1690" t="str">
        <f t="shared" si="1902"/>
        <v>0</v>
      </c>
      <c r="AS1690" t="str">
        <f t="shared" si="1902"/>
        <v>0</v>
      </c>
      <c r="AT1690" t="str">
        <f t="shared" si="1902"/>
        <v>0</v>
      </c>
      <c r="AU1690" t="str">
        <f t="shared" si="1902"/>
        <v>0</v>
      </c>
      <c r="AV1690" t="str">
        <f t="shared" si="1902"/>
        <v>0</v>
      </c>
      <c r="AW1690" t="str">
        <f t="shared" si="1902"/>
        <v>0</v>
      </c>
      <c r="AX1690" t="str">
        <f t="shared" si="1902"/>
        <v>0</v>
      </c>
      <c r="AY1690" t="str">
        <f t="shared" si="1902"/>
        <v>0</v>
      </c>
      <c r="AZ1690" s="22"/>
    </row>
    <row r="1691" spans="1:52" ht="15" customHeight="1">
      <c r="A1691" s="25" t="s">
        <v>1246</v>
      </c>
      <c r="B1691" s="91" t="str">
        <f t="shared" si="1892"/>
        <v>2402271G</v>
      </c>
      <c r="C1691" s="86">
        <v>45603.666666666701</v>
      </c>
      <c r="D1691" s="93" t="s">
        <v>1247</v>
      </c>
      <c r="E1691" s="3" t="b">
        <f>ISNUMBER(MATCH(Table1[[#This Row],[Email]],Attendance[Email],0))</f>
        <v>1</v>
      </c>
      <c r="F1691" s="3">
        <f t="shared" si="1893"/>
        <v>45604.000000000036</v>
      </c>
      <c r="G1691" s="21">
        <f>DAY(Table1[[#This Row],[Actual Time]])</f>
        <v>8</v>
      </c>
      <c r="H1691">
        <f>MONTH(Table1[[#This Row],[Actual Time]])</f>
        <v>11</v>
      </c>
      <c r="I1691">
        <f>YEAR(Table1[[#This Row],[Actual Time]])</f>
        <v>2024</v>
      </c>
      <c r="J1691" t="str">
        <f t="shared" si="1894"/>
        <v>8/11/2024</v>
      </c>
      <c r="K1691" s="3" t="str">
        <f t="shared" si="1899"/>
        <v>0</v>
      </c>
      <c r="L1691" t="str">
        <f t="shared" si="1899"/>
        <v>0</v>
      </c>
      <c r="M1691" t="str">
        <f t="shared" si="1899"/>
        <v>0</v>
      </c>
      <c r="N1691" t="str">
        <f t="shared" si="1899"/>
        <v>0</v>
      </c>
      <c r="O1691" t="str">
        <f t="shared" si="1899"/>
        <v>0</v>
      </c>
      <c r="P1691" t="str">
        <f t="shared" si="1899"/>
        <v>0</v>
      </c>
      <c r="Q1691" t="str">
        <f t="shared" si="1899"/>
        <v>0</v>
      </c>
      <c r="R1691" t="str">
        <f t="shared" si="1899"/>
        <v>0</v>
      </c>
      <c r="S1691" t="str">
        <f t="shared" si="1899"/>
        <v>0</v>
      </c>
      <c r="T1691" t="str">
        <f t="shared" si="1899"/>
        <v>0</v>
      </c>
      <c r="U1691" t="str">
        <f t="shared" si="1900"/>
        <v>0</v>
      </c>
      <c r="V1691" t="str">
        <f t="shared" si="1900"/>
        <v>0</v>
      </c>
      <c r="W1691" t="str">
        <f t="shared" si="1900"/>
        <v>0</v>
      </c>
      <c r="X1691" t="str">
        <f t="shared" si="1900"/>
        <v>0</v>
      </c>
      <c r="Y1691" t="str">
        <f t="shared" si="1900"/>
        <v>0</v>
      </c>
      <c r="Z1691" t="str">
        <f t="shared" si="1900"/>
        <v>0</v>
      </c>
      <c r="AA1691" t="str">
        <f t="shared" si="1900"/>
        <v>0</v>
      </c>
      <c r="AB1691" s="3" t="str">
        <f t="shared" si="1900"/>
        <v>0</v>
      </c>
      <c r="AC1691" t="str">
        <f t="shared" si="1900"/>
        <v>0</v>
      </c>
      <c r="AD1691" t="str">
        <f t="shared" si="1900"/>
        <v>0</v>
      </c>
      <c r="AE1691" t="str">
        <f t="shared" si="1901"/>
        <v>0</v>
      </c>
      <c r="AF1691" t="str">
        <f t="shared" si="1901"/>
        <v>0</v>
      </c>
      <c r="AG1691" t="str">
        <f t="shared" si="1901"/>
        <v>0</v>
      </c>
      <c r="AH1691" t="str">
        <f t="shared" si="1901"/>
        <v>0</v>
      </c>
      <c r="AI1691" t="str">
        <f t="shared" si="1901"/>
        <v>0</v>
      </c>
      <c r="AJ1691" t="str">
        <f t="shared" si="1901"/>
        <v>0</v>
      </c>
      <c r="AK1691" t="str">
        <f t="shared" si="1901"/>
        <v>1</v>
      </c>
      <c r="AL1691" t="str">
        <f t="shared" si="1901"/>
        <v>0</v>
      </c>
      <c r="AM1691" t="str">
        <f t="shared" si="1901"/>
        <v>0</v>
      </c>
      <c r="AN1691" t="str">
        <f t="shared" si="1901"/>
        <v>0</v>
      </c>
      <c r="AO1691" t="str">
        <f t="shared" si="1902"/>
        <v>0</v>
      </c>
      <c r="AP1691" t="str">
        <f t="shared" si="1902"/>
        <v>0</v>
      </c>
      <c r="AQ1691" t="str">
        <f t="shared" si="1902"/>
        <v>0</v>
      </c>
      <c r="AR1691" t="str">
        <f t="shared" si="1902"/>
        <v>0</v>
      </c>
      <c r="AS1691" t="str">
        <f t="shared" si="1902"/>
        <v>0</v>
      </c>
      <c r="AT1691" t="str">
        <f t="shared" si="1902"/>
        <v>0</v>
      </c>
      <c r="AU1691" t="str">
        <f t="shared" si="1902"/>
        <v>0</v>
      </c>
      <c r="AV1691" t="str">
        <f t="shared" si="1902"/>
        <v>0</v>
      </c>
      <c r="AW1691" t="str">
        <f t="shared" si="1902"/>
        <v>0</v>
      </c>
      <c r="AX1691" t="str">
        <f t="shared" si="1902"/>
        <v>0</v>
      </c>
      <c r="AY1691" t="str">
        <f t="shared" si="1902"/>
        <v>0</v>
      </c>
      <c r="AZ1691" s="22" t="s">
        <v>1248</v>
      </c>
    </row>
    <row r="1692" spans="1:52" ht="15" customHeight="1">
      <c r="A1692" s="25" t="s">
        <v>260</v>
      </c>
      <c r="B1692" s="91" t="str">
        <f t="shared" si="1892"/>
        <v>2401045F</v>
      </c>
      <c r="C1692" s="86">
        <v>45603.666666666701</v>
      </c>
      <c r="D1692" s="93" t="s">
        <v>1191</v>
      </c>
      <c r="E1692" s="3" t="b">
        <f>ISNUMBER(MATCH(Table1[[#This Row],[Email]],Attendance[Email],0))</f>
        <v>1</v>
      </c>
      <c r="F1692" s="3">
        <f t="shared" si="1893"/>
        <v>45604.000000000036</v>
      </c>
      <c r="G1692" s="21">
        <f>DAY(Table1[[#This Row],[Actual Time]])</f>
        <v>8</v>
      </c>
      <c r="H1692">
        <f>MONTH(Table1[[#This Row],[Actual Time]])</f>
        <v>11</v>
      </c>
      <c r="I1692">
        <f>YEAR(Table1[[#This Row],[Actual Time]])</f>
        <v>2024</v>
      </c>
      <c r="J1692" t="str">
        <f t="shared" si="1894"/>
        <v>8/11/2024</v>
      </c>
      <c r="K1692" s="3" t="str">
        <f t="shared" si="1899"/>
        <v>0</v>
      </c>
      <c r="L1692" t="str">
        <f t="shared" si="1899"/>
        <v>0</v>
      </c>
      <c r="M1692" t="str">
        <f t="shared" si="1899"/>
        <v>0</v>
      </c>
      <c r="N1692" t="str">
        <f t="shared" si="1899"/>
        <v>0</v>
      </c>
      <c r="O1692" t="str">
        <f t="shared" si="1899"/>
        <v>0</v>
      </c>
      <c r="P1692" t="str">
        <f t="shared" si="1899"/>
        <v>0</v>
      </c>
      <c r="Q1692" t="str">
        <f t="shared" si="1899"/>
        <v>0</v>
      </c>
      <c r="R1692" t="str">
        <f t="shared" si="1899"/>
        <v>0</v>
      </c>
      <c r="S1692" t="str">
        <f t="shared" si="1899"/>
        <v>0</v>
      </c>
      <c r="T1692" t="str">
        <f t="shared" si="1899"/>
        <v>0</v>
      </c>
      <c r="U1692" t="str">
        <f t="shared" si="1900"/>
        <v>0</v>
      </c>
      <c r="V1692" t="str">
        <f t="shared" si="1900"/>
        <v>0</v>
      </c>
      <c r="W1692" t="str">
        <f t="shared" si="1900"/>
        <v>0</v>
      </c>
      <c r="X1692" t="str">
        <f t="shared" si="1900"/>
        <v>0</v>
      </c>
      <c r="Y1692" t="str">
        <f t="shared" si="1900"/>
        <v>0</v>
      </c>
      <c r="Z1692" t="str">
        <f t="shared" si="1900"/>
        <v>0</v>
      </c>
      <c r="AA1692" t="str">
        <f t="shared" si="1900"/>
        <v>0</v>
      </c>
      <c r="AB1692" s="3" t="str">
        <f t="shared" si="1900"/>
        <v>0</v>
      </c>
      <c r="AC1692" t="str">
        <f t="shared" si="1900"/>
        <v>0</v>
      </c>
      <c r="AD1692" t="str">
        <f t="shared" si="1900"/>
        <v>0</v>
      </c>
      <c r="AE1692" t="str">
        <f t="shared" si="1901"/>
        <v>0</v>
      </c>
      <c r="AF1692" t="str">
        <f t="shared" si="1901"/>
        <v>0</v>
      </c>
      <c r="AG1692" t="str">
        <f t="shared" si="1901"/>
        <v>0</v>
      </c>
      <c r="AH1692" t="str">
        <f t="shared" si="1901"/>
        <v>0</v>
      </c>
      <c r="AI1692" t="str">
        <f t="shared" si="1901"/>
        <v>0</v>
      </c>
      <c r="AJ1692" t="str">
        <f t="shared" si="1901"/>
        <v>0</v>
      </c>
      <c r="AK1692" t="str">
        <f t="shared" si="1901"/>
        <v>1</v>
      </c>
      <c r="AL1692" t="str">
        <f t="shared" si="1901"/>
        <v>0</v>
      </c>
      <c r="AM1692" t="str">
        <f t="shared" si="1901"/>
        <v>0</v>
      </c>
      <c r="AN1692" t="str">
        <f t="shared" si="1901"/>
        <v>0</v>
      </c>
      <c r="AO1692" t="str">
        <f t="shared" si="1902"/>
        <v>0</v>
      </c>
      <c r="AP1692" t="str">
        <f t="shared" si="1902"/>
        <v>0</v>
      </c>
      <c r="AQ1692" t="str">
        <f t="shared" si="1902"/>
        <v>0</v>
      </c>
      <c r="AR1692" t="str">
        <f t="shared" si="1902"/>
        <v>0</v>
      </c>
      <c r="AS1692" t="str">
        <f t="shared" si="1902"/>
        <v>0</v>
      </c>
      <c r="AT1692" t="str">
        <f t="shared" si="1902"/>
        <v>0</v>
      </c>
      <c r="AU1692" t="str">
        <f t="shared" si="1902"/>
        <v>0</v>
      </c>
      <c r="AV1692" t="str">
        <f t="shared" si="1902"/>
        <v>0</v>
      </c>
      <c r="AW1692" t="str">
        <f t="shared" si="1902"/>
        <v>0</v>
      </c>
      <c r="AX1692" t="str">
        <f t="shared" si="1902"/>
        <v>0</v>
      </c>
      <c r="AY1692" t="str">
        <f t="shared" si="1902"/>
        <v>0</v>
      </c>
      <c r="AZ1692" s="22" t="s">
        <v>1249</v>
      </c>
    </row>
    <row r="1693" spans="1:52" ht="15" customHeight="1">
      <c r="A1693" s="25" t="s">
        <v>196</v>
      </c>
      <c r="B1693" s="91" t="str">
        <f t="shared" si="1892"/>
        <v>2402623I</v>
      </c>
      <c r="C1693" s="86">
        <v>45603.666666666701</v>
      </c>
      <c r="D1693" s="93" t="s">
        <v>1058</v>
      </c>
      <c r="E1693" s="3" t="b">
        <f>ISNUMBER(MATCH(Table1[[#This Row],[Email]],Attendance[Email],0))</f>
        <v>1</v>
      </c>
      <c r="F1693" s="3">
        <f t="shared" si="1893"/>
        <v>45604.000000000036</v>
      </c>
      <c r="G1693" s="21">
        <f>DAY(Table1[[#This Row],[Actual Time]])</f>
        <v>8</v>
      </c>
      <c r="H1693">
        <f>MONTH(Table1[[#This Row],[Actual Time]])</f>
        <v>11</v>
      </c>
      <c r="I1693">
        <f>YEAR(Table1[[#This Row],[Actual Time]])</f>
        <v>2024</v>
      </c>
      <c r="J1693" t="str">
        <f t="shared" si="1894"/>
        <v>8/11/2024</v>
      </c>
      <c r="K1693" s="3" t="str">
        <f t="shared" si="1899"/>
        <v>0</v>
      </c>
      <c r="L1693" t="str">
        <f t="shared" si="1899"/>
        <v>0</v>
      </c>
      <c r="M1693" t="str">
        <f t="shared" si="1899"/>
        <v>0</v>
      </c>
      <c r="N1693" t="str">
        <f t="shared" si="1899"/>
        <v>0</v>
      </c>
      <c r="O1693" t="str">
        <f t="shared" si="1899"/>
        <v>0</v>
      </c>
      <c r="P1693" t="str">
        <f t="shared" si="1899"/>
        <v>0</v>
      </c>
      <c r="Q1693" t="str">
        <f t="shared" si="1899"/>
        <v>0</v>
      </c>
      <c r="R1693" t="str">
        <f t="shared" si="1899"/>
        <v>0</v>
      </c>
      <c r="S1693" t="str">
        <f t="shared" si="1899"/>
        <v>0</v>
      </c>
      <c r="T1693" t="str">
        <f t="shared" si="1899"/>
        <v>0</v>
      </c>
      <c r="U1693" t="str">
        <f t="shared" si="1900"/>
        <v>0</v>
      </c>
      <c r="V1693" t="str">
        <f t="shared" si="1900"/>
        <v>0</v>
      </c>
      <c r="W1693" t="str">
        <f t="shared" si="1900"/>
        <v>0</v>
      </c>
      <c r="X1693" t="str">
        <f t="shared" si="1900"/>
        <v>0</v>
      </c>
      <c r="Y1693" t="str">
        <f t="shared" si="1900"/>
        <v>0</v>
      </c>
      <c r="Z1693" t="str">
        <f t="shared" si="1900"/>
        <v>0</v>
      </c>
      <c r="AA1693" t="str">
        <f t="shared" si="1900"/>
        <v>0</v>
      </c>
      <c r="AB1693" s="3" t="str">
        <f t="shared" si="1900"/>
        <v>0</v>
      </c>
      <c r="AC1693" t="str">
        <f t="shared" si="1900"/>
        <v>0</v>
      </c>
      <c r="AD1693" t="str">
        <f t="shared" si="1900"/>
        <v>0</v>
      </c>
      <c r="AE1693" t="str">
        <f t="shared" si="1901"/>
        <v>0</v>
      </c>
      <c r="AF1693" t="str">
        <f t="shared" si="1901"/>
        <v>0</v>
      </c>
      <c r="AG1693" t="str">
        <f t="shared" si="1901"/>
        <v>0</v>
      </c>
      <c r="AH1693" t="str">
        <f t="shared" si="1901"/>
        <v>0</v>
      </c>
      <c r="AI1693" t="str">
        <f t="shared" si="1901"/>
        <v>0</v>
      </c>
      <c r="AJ1693" t="str">
        <f t="shared" si="1901"/>
        <v>0</v>
      </c>
      <c r="AK1693" t="str">
        <f t="shared" si="1901"/>
        <v>1</v>
      </c>
      <c r="AL1693" t="str">
        <f t="shared" si="1901"/>
        <v>0</v>
      </c>
      <c r="AM1693" t="str">
        <f t="shared" si="1901"/>
        <v>0</v>
      </c>
      <c r="AN1693" t="str">
        <f t="shared" si="1901"/>
        <v>0</v>
      </c>
      <c r="AO1693" t="str">
        <f t="shared" si="1902"/>
        <v>0</v>
      </c>
      <c r="AP1693" t="str">
        <f t="shared" si="1902"/>
        <v>0</v>
      </c>
      <c r="AQ1693" t="str">
        <f t="shared" si="1902"/>
        <v>0</v>
      </c>
      <c r="AR1693" t="str">
        <f t="shared" si="1902"/>
        <v>0</v>
      </c>
      <c r="AS1693" t="str">
        <f t="shared" si="1902"/>
        <v>0</v>
      </c>
      <c r="AT1693" t="str">
        <f t="shared" si="1902"/>
        <v>0</v>
      </c>
      <c r="AU1693" t="str">
        <f t="shared" si="1902"/>
        <v>0</v>
      </c>
      <c r="AV1693" t="str">
        <f t="shared" si="1902"/>
        <v>0</v>
      </c>
      <c r="AW1693" t="str">
        <f t="shared" si="1902"/>
        <v>0</v>
      </c>
      <c r="AX1693" t="str">
        <f t="shared" si="1902"/>
        <v>0</v>
      </c>
      <c r="AY1693" t="str">
        <f t="shared" si="1902"/>
        <v>0</v>
      </c>
      <c r="AZ1693" s="22" t="s">
        <v>1250</v>
      </c>
    </row>
    <row r="1694" spans="1:52" ht="15" customHeight="1">
      <c r="A1694" s="25" t="s">
        <v>116</v>
      </c>
      <c r="B1694" s="91" t="str">
        <f t="shared" si="1892"/>
        <v>2304772C</v>
      </c>
      <c r="C1694" s="86">
        <v>45603.666666666701</v>
      </c>
      <c r="D1694" s="93" t="s">
        <v>1044</v>
      </c>
      <c r="E1694" s="3" t="b">
        <f>ISNUMBER(MATCH(Table1[[#This Row],[Email]],Attendance[Email],0))</f>
        <v>1</v>
      </c>
      <c r="F1694" s="3">
        <f t="shared" si="1893"/>
        <v>45604.000000000036</v>
      </c>
      <c r="G1694" s="21">
        <f>DAY(Table1[[#This Row],[Actual Time]])</f>
        <v>8</v>
      </c>
      <c r="H1694">
        <f>MONTH(Table1[[#This Row],[Actual Time]])</f>
        <v>11</v>
      </c>
      <c r="I1694">
        <f>YEAR(Table1[[#This Row],[Actual Time]])</f>
        <v>2024</v>
      </c>
      <c r="J1694" t="str">
        <f t="shared" si="1894"/>
        <v>8/11/2024</v>
      </c>
      <c r="K1694" s="3" t="str">
        <f t="shared" ref="K1694:T1708" si="1903">IF(K$1=$J1694,"1","0")</f>
        <v>0</v>
      </c>
      <c r="L1694" t="str">
        <f t="shared" si="1903"/>
        <v>0</v>
      </c>
      <c r="M1694" t="str">
        <f t="shared" si="1903"/>
        <v>0</v>
      </c>
      <c r="N1694" t="str">
        <f t="shared" si="1903"/>
        <v>0</v>
      </c>
      <c r="O1694" t="str">
        <f t="shared" si="1903"/>
        <v>0</v>
      </c>
      <c r="P1694" t="str">
        <f t="shared" si="1903"/>
        <v>0</v>
      </c>
      <c r="Q1694" t="str">
        <f t="shared" si="1903"/>
        <v>0</v>
      </c>
      <c r="R1694" t="str">
        <f t="shared" si="1903"/>
        <v>0</v>
      </c>
      <c r="S1694" t="str">
        <f t="shared" si="1903"/>
        <v>0</v>
      </c>
      <c r="T1694" t="str">
        <f t="shared" si="1903"/>
        <v>0</v>
      </c>
      <c r="U1694" t="str">
        <f t="shared" ref="U1694:AD1708" si="1904">IF(U$1=$J1694,"1","0")</f>
        <v>0</v>
      </c>
      <c r="V1694" t="str">
        <f t="shared" si="1904"/>
        <v>0</v>
      </c>
      <c r="W1694" t="str">
        <f t="shared" si="1904"/>
        <v>0</v>
      </c>
      <c r="X1694" t="str">
        <f t="shared" si="1904"/>
        <v>0</v>
      </c>
      <c r="Y1694" t="str">
        <f t="shared" si="1904"/>
        <v>0</v>
      </c>
      <c r="Z1694" t="str">
        <f t="shared" si="1904"/>
        <v>0</v>
      </c>
      <c r="AA1694" t="str">
        <f t="shared" si="1904"/>
        <v>0</v>
      </c>
      <c r="AB1694" s="3" t="str">
        <f t="shared" si="1904"/>
        <v>0</v>
      </c>
      <c r="AC1694" t="str">
        <f t="shared" si="1904"/>
        <v>0</v>
      </c>
      <c r="AD1694" t="str">
        <f t="shared" si="1904"/>
        <v>0</v>
      </c>
      <c r="AE1694" t="str">
        <f t="shared" ref="AE1694:AN1708" si="1905">IF(AE$1=$J1694,"1","0")</f>
        <v>0</v>
      </c>
      <c r="AF1694" t="str">
        <f t="shared" si="1905"/>
        <v>0</v>
      </c>
      <c r="AG1694" t="str">
        <f t="shared" si="1905"/>
        <v>0</v>
      </c>
      <c r="AH1694" t="str">
        <f t="shared" si="1905"/>
        <v>0</v>
      </c>
      <c r="AI1694" t="str">
        <f t="shared" si="1905"/>
        <v>0</v>
      </c>
      <c r="AJ1694" t="str">
        <f t="shared" si="1905"/>
        <v>0</v>
      </c>
      <c r="AK1694" t="str">
        <f t="shared" si="1905"/>
        <v>1</v>
      </c>
      <c r="AL1694" t="str">
        <f t="shared" si="1905"/>
        <v>0</v>
      </c>
      <c r="AM1694" t="str">
        <f t="shared" si="1905"/>
        <v>0</v>
      </c>
      <c r="AN1694" t="str">
        <f t="shared" si="1905"/>
        <v>0</v>
      </c>
      <c r="AO1694" t="str">
        <f t="shared" ref="AO1694:AY1708" si="1906">IF(AO$1=$J1694,"1","0")</f>
        <v>0</v>
      </c>
      <c r="AP1694" t="str">
        <f t="shared" si="1906"/>
        <v>0</v>
      </c>
      <c r="AQ1694" t="str">
        <f t="shared" si="1906"/>
        <v>0</v>
      </c>
      <c r="AR1694" t="str">
        <f t="shared" si="1906"/>
        <v>0</v>
      </c>
      <c r="AS1694" t="str">
        <f t="shared" si="1906"/>
        <v>0</v>
      </c>
      <c r="AT1694" t="str">
        <f t="shared" si="1906"/>
        <v>0</v>
      </c>
      <c r="AU1694" t="str">
        <f t="shared" si="1906"/>
        <v>0</v>
      </c>
      <c r="AV1694" t="str">
        <f t="shared" si="1906"/>
        <v>0</v>
      </c>
      <c r="AW1694" t="str">
        <f t="shared" si="1906"/>
        <v>0</v>
      </c>
      <c r="AX1694" t="str">
        <f t="shared" si="1906"/>
        <v>0</v>
      </c>
      <c r="AY1694" t="str">
        <f t="shared" si="1906"/>
        <v>0</v>
      </c>
      <c r="AZ1694" s="22" t="s">
        <v>1251</v>
      </c>
    </row>
    <row r="1695" spans="1:52" ht="15" customHeight="1">
      <c r="A1695" s="25" t="s">
        <v>363</v>
      </c>
      <c r="B1695" s="91" t="str">
        <f t="shared" si="1892"/>
        <v>2401480E</v>
      </c>
      <c r="C1695" s="86">
        <v>45603.666666666701</v>
      </c>
      <c r="D1695" s="93" t="s">
        <v>1045</v>
      </c>
      <c r="E1695" s="3" t="b">
        <f>ISNUMBER(MATCH(Table1[[#This Row],[Email]],Attendance[Email],0))</f>
        <v>1</v>
      </c>
      <c r="F1695" s="3">
        <f t="shared" si="1893"/>
        <v>45604.000000000036</v>
      </c>
      <c r="G1695" s="21">
        <f>DAY(Table1[[#This Row],[Actual Time]])</f>
        <v>8</v>
      </c>
      <c r="H1695">
        <f>MONTH(Table1[[#This Row],[Actual Time]])</f>
        <v>11</v>
      </c>
      <c r="I1695">
        <f>YEAR(Table1[[#This Row],[Actual Time]])</f>
        <v>2024</v>
      </c>
      <c r="J1695" t="str">
        <f t="shared" si="1894"/>
        <v>8/11/2024</v>
      </c>
      <c r="K1695" s="3" t="str">
        <f t="shared" si="1903"/>
        <v>0</v>
      </c>
      <c r="L1695" t="str">
        <f t="shared" si="1903"/>
        <v>0</v>
      </c>
      <c r="M1695" t="str">
        <f t="shared" si="1903"/>
        <v>0</v>
      </c>
      <c r="N1695" t="str">
        <f t="shared" si="1903"/>
        <v>0</v>
      </c>
      <c r="O1695" t="str">
        <f t="shared" si="1903"/>
        <v>0</v>
      </c>
      <c r="P1695" t="str">
        <f t="shared" si="1903"/>
        <v>0</v>
      </c>
      <c r="Q1695" t="str">
        <f t="shared" si="1903"/>
        <v>0</v>
      </c>
      <c r="R1695" t="str">
        <f t="shared" si="1903"/>
        <v>0</v>
      </c>
      <c r="S1695" t="str">
        <f t="shared" si="1903"/>
        <v>0</v>
      </c>
      <c r="T1695" t="str">
        <f t="shared" si="1903"/>
        <v>0</v>
      </c>
      <c r="U1695" t="str">
        <f t="shared" si="1904"/>
        <v>0</v>
      </c>
      <c r="V1695" t="str">
        <f t="shared" si="1904"/>
        <v>0</v>
      </c>
      <c r="W1695" t="str">
        <f t="shared" si="1904"/>
        <v>0</v>
      </c>
      <c r="X1695" t="str">
        <f t="shared" si="1904"/>
        <v>0</v>
      </c>
      <c r="Y1695" t="str">
        <f t="shared" si="1904"/>
        <v>0</v>
      </c>
      <c r="Z1695" t="str">
        <f t="shared" si="1904"/>
        <v>0</v>
      </c>
      <c r="AA1695" t="str">
        <f t="shared" si="1904"/>
        <v>0</v>
      </c>
      <c r="AB1695" s="3" t="str">
        <f t="shared" si="1904"/>
        <v>0</v>
      </c>
      <c r="AC1695" t="str">
        <f t="shared" si="1904"/>
        <v>0</v>
      </c>
      <c r="AD1695" t="str">
        <f t="shared" si="1904"/>
        <v>0</v>
      </c>
      <c r="AE1695" t="str">
        <f t="shared" si="1905"/>
        <v>0</v>
      </c>
      <c r="AF1695" t="str">
        <f t="shared" si="1905"/>
        <v>0</v>
      </c>
      <c r="AG1695" t="str">
        <f t="shared" si="1905"/>
        <v>0</v>
      </c>
      <c r="AH1695" t="str">
        <f t="shared" si="1905"/>
        <v>0</v>
      </c>
      <c r="AI1695" t="str">
        <f t="shared" si="1905"/>
        <v>0</v>
      </c>
      <c r="AJ1695" t="str">
        <f t="shared" si="1905"/>
        <v>0</v>
      </c>
      <c r="AK1695" t="str">
        <f t="shared" si="1905"/>
        <v>1</v>
      </c>
      <c r="AL1695" t="str">
        <f t="shared" si="1905"/>
        <v>0</v>
      </c>
      <c r="AM1695" t="str">
        <f t="shared" si="1905"/>
        <v>0</v>
      </c>
      <c r="AN1695" t="str">
        <f t="shared" si="1905"/>
        <v>0</v>
      </c>
      <c r="AO1695" t="str">
        <f t="shared" si="1906"/>
        <v>0</v>
      </c>
      <c r="AP1695" t="str">
        <f t="shared" si="1906"/>
        <v>0</v>
      </c>
      <c r="AQ1695" t="str">
        <f t="shared" si="1906"/>
        <v>0</v>
      </c>
      <c r="AR1695" t="str">
        <f t="shared" si="1906"/>
        <v>0</v>
      </c>
      <c r="AS1695" t="str">
        <f t="shared" si="1906"/>
        <v>0</v>
      </c>
      <c r="AT1695" t="str">
        <f t="shared" si="1906"/>
        <v>0</v>
      </c>
      <c r="AU1695" t="str">
        <f t="shared" si="1906"/>
        <v>0</v>
      </c>
      <c r="AV1695" t="str">
        <f t="shared" si="1906"/>
        <v>0</v>
      </c>
      <c r="AW1695" t="str">
        <f t="shared" si="1906"/>
        <v>0</v>
      </c>
      <c r="AX1695" t="str">
        <f t="shared" si="1906"/>
        <v>0</v>
      </c>
      <c r="AY1695" t="str">
        <f t="shared" si="1906"/>
        <v>0</v>
      </c>
      <c r="AZ1695" s="22" t="s">
        <v>1252</v>
      </c>
    </row>
    <row r="1696" spans="1:52" ht="15" customHeight="1">
      <c r="A1696" s="25" t="s">
        <v>421</v>
      </c>
      <c r="B1696" s="91" t="str">
        <f t="shared" si="1892"/>
        <v>2402306A</v>
      </c>
      <c r="C1696" s="86">
        <v>45603.666666666701</v>
      </c>
      <c r="D1696" s="93" t="s">
        <v>1049</v>
      </c>
      <c r="E1696" s="3" t="b">
        <f>ISNUMBER(MATCH(Table1[[#This Row],[Email]],Attendance[Email],0))</f>
        <v>1</v>
      </c>
      <c r="F1696" s="3">
        <f t="shared" si="1893"/>
        <v>45604.000000000036</v>
      </c>
      <c r="G1696" s="21">
        <f>DAY(Table1[[#This Row],[Actual Time]])</f>
        <v>8</v>
      </c>
      <c r="H1696">
        <f>MONTH(Table1[[#This Row],[Actual Time]])</f>
        <v>11</v>
      </c>
      <c r="I1696">
        <f>YEAR(Table1[[#This Row],[Actual Time]])</f>
        <v>2024</v>
      </c>
      <c r="J1696" t="str">
        <f t="shared" si="1894"/>
        <v>8/11/2024</v>
      </c>
      <c r="K1696" s="3" t="str">
        <f t="shared" si="1903"/>
        <v>0</v>
      </c>
      <c r="L1696" t="str">
        <f t="shared" si="1903"/>
        <v>0</v>
      </c>
      <c r="M1696" t="str">
        <f t="shared" si="1903"/>
        <v>0</v>
      </c>
      <c r="N1696" t="str">
        <f t="shared" si="1903"/>
        <v>0</v>
      </c>
      <c r="O1696" t="str">
        <f t="shared" si="1903"/>
        <v>0</v>
      </c>
      <c r="P1696" t="str">
        <f t="shared" si="1903"/>
        <v>0</v>
      </c>
      <c r="Q1696" t="str">
        <f t="shared" si="1903"/>
        <v>0</v>
      </c>
      <c r="R1696" t="str">
        <f t="shared" si="1903"/>
        <v>0</v>
      </c>
      <c r="S1696" t="str">
        <f t="shared" si="1903"/>
        <v>0</v>
      </c>
      <c r="T1696" t="str">
        <f t="shared" si="1903"/>
        <v>0</v>
      </c>
      <c r="U1696" t="str">
        <f t="shared" si="1904"/>
        <v>0</v>
      </c>
      <c r="V1696" t="str">
        <f t="shared" si="1904"/>
        <v>0</v>
      </c>
      <c r="W1696" t="str">
        <f t="shared" si="1904"/>
        <v>0</v>
      </c>
      <c r="X1696" t="str">
        <f t="shared" si="1904"/>
        <v>0</v>
      </c>
      <c r="Y1696" t="str">
        <f t="shared" si="1904"/>
        <v>0</v>
      </c>
      <c r="Z1696" t="str">
        <f t="shared" si="1904"/>
        <v>0</v>
      </c>
      <c r="AA1696" t="str">
        <f t="shared" si="1904"/>
        <v>0</v>
      </c>
      <c r="AB1696" s="3" t="str">
        <f t="shared" si="1904"/>
        <v>0</v>
      </c>
      <c r="AC1696" t="str">
        <f t="shared" si="1904"/>
        <v>0</v>
      </c>
      <c r="AD1696" t="str">
        <f t="shared" si="1904"/>
        <v>0</v>
      </c>
      <c r="AE1696" t="str">
        <f t="shared" si="1905"/>
        <v>0</v>
      </c>
      <c r="AF1696" t="str">
        <f t="shared" si="1905"/>
        <v>0</v>
      </c>
      <c r="AG1696" t="str">
        <f t="shared" si="1905"/>
        <v>0</v>
      </c>
      <c r="AH1696" t="str">
        <f t="shared" si="1905"/>
        <v>0</v>
      </c>
      <c r="AI1696" t="str">
        <f t="shared" si="1905"/>
        <v>0</v>
      </c>
      <c r="AJ1696" t="str">
        <f t="shared" si="1905"/>
        <v>0</v>
      </c>
      <c r="AK1696" t="str">
        <f t="shared" si="1905"/>
        <v>1</v>
      </c>
      <c r="AL1696" t="str">
        <f t="shared" si="1905"/>
        <v>0</v>
      </c>
      <c r="AM1696" t="str">
        <f t="shared" si="1905"/>
        <v>0</v>
      </c>
      <c r="AN1696" t="str">
        <f t="shared" si="1905"/>
        <v>0</v>
      </c>
      <c r="AO1696" t="str">
        <f t="shared" si="1906"/>
        <v>0</v>
      </c>
      <c r="AP1696" t="str">
        <f t="shared" si="1906"/>
        <v>0</v>
      </c>
      <c r="AQ1696" t="str">
        <f t="shared" si="1906"/>
        <v>0</v>
      </c>
      <c r="AR1696" t="str">
        <f t="shared" si="1906"/>
        <v>0</v>
      </c>
      <c r="AS1696" t="str">
        <f t="shared" si="1906"/>
        <v>0</v>
      </c>
      <c r="AT1696" t="str">
        <f t="shared" si="1906"/>
        <v>0</v>
      </c>
      <c r="AU1696" t="str">
        <f t="shared" si="1906"/>
        <v>0</v>
      </c>
      <c r="AV1696" t="str">
        <f t="shared" si="1906"/>
        <v>0</v>
      </c>
      <c r="AW1696" t="str">
        <f t="shared" si="1906"/>
        <v>0</v>
      </c>
      <c r="AX1696" t="str">
        <f t="shared" si="1906"/>
        <v>0</v>
      </c>
      <c r="AY1696" t="str">
        <f t="shared" si="1906"/>
        <v>0</v>
      </c>
      <c r="AZ1696" s="22" t="s">
        <v>1253</v>
      </c>
    </row>
    <row r="1697" spans="1:52" ht="15" customHeight="1">
      <c r="A1697" s="25" t="s">
        <v>164</v>
      </c>
      <c r="B1697" s="91" t="str">
        <f t="shared" si="1892"/>
        <v>2400518C</v>
      </c>
      <c r="C1697" s="86">
        <v>45603.666666666701</v>
      </c>
      <c r="D1697" s="93" t="s">
        <v>1061</v>
      </c>
      <c r="E1697" s="3" t="b">
        <f>ISNUMBER(MATCH(Table1[[#This Row],[Email]],Attendance[Email],0))</f>
        <v>1</v>
      </c>
      <c r="F1697" s="3">
        <f t="shared" si="1893"/>
        <v>45604.000000000036</v>
      </c>
      <c r="G1697" s="21">
        <f>DAY(Table1[[#This Row],[Actual Time]])</f>
        <v>8</v>
      </c>
      <c r="H1697">
        <f>MONTH(Table1[[#This Row],[Actual Time]])</f>
        <v>11</v>
      </c>
      <c r="I1697">
        <f>YEAR(Table1[[#This Row],[Actual Time]])</f>
        <v>2024</v>
      </c>
      <c r="J1697" t="str">
        <f t="shared" si="1894"/>
        <v>8/11/2024</v>
      </c>
      <c r="K1697" s="3" t="str">
        <f t="shared" si="1903"/>
        <v>0</v>
      </c>
      <c r="L1697" t="str">
        <f t="shared" si="1903"/>
        <v>0</v>
      </c>
      <c r="M1697" t="str">
        <f t="shared" si="1903"/>
        <v>0</v>
      </c>
      <c r="N1697" t="str">
        <f t="shared" si="1903"/>
        <v>0</v>
      </c>
      <c r="O1697" t="str">
        <f t="shared" si="1903"/>
        <v>0</v>
      </c>
      <c r="P1697" t="str">
        <f t="shared" si="1903"/>
        <v>0</v>
      </c>
      <c r="Q1697" t="str">
        <f t="shared" si="1903"/>
        <v>0</v>
      </c>
      <c r="R1697" t="str">
        <f t="shared" si="1903"/>
        <v>0</v>
      </c>
      <c r="S1697" t="str">
        <f t="shared" si="1903"/>
        <v>0</v>
      </c>
      <c r="T1697" t="str">
        <f t="shared" si="1903"/>
        <v>0</v>
      </c>
      <c r="U1697" t="str">
        <f t="shared" si="1904"/>
        <v>0</v>
      </c>
      <c r="V1697" t="str">
        <f t="shared" si="1904"/>
        <v>0</v>
      </c>
      <c r="W1697" t="str">
        <f t="shared" si="1904"/>
        <v>0</v>
      </c>
      <c r="X1697" t="str">
        <f t="shared" si="1904"/>
        <v>0</v>
      </c>
      <c r="Y1697" t="str">
        <f t="shared" si="1904"/>
        <v>0</v>
      </c>
      <c r="Z1697" t="str">
        <f t="shared" si="1904"/>
        <v>0</v>
      </c>
      <c r="AA1697" t="str">
        <f t="shared" si="1904"/>
        <v>0</v>
      </c>
      <c r="AB1697" s="3" t="str">
        <f t="shared" si="1904"/>
        <v>0</v>
      </c>
      <c r="AC1697" t="str">
        <f t="shared" si="1904"/>
        <v>0</v>
      </c>
      <c r="AD1697" t="str">
        <f t="shared" si="1904"/>
        <v>0</v>
      </c>
      <c r="AE1697" t="str">
        <f t="shared" si="1905"/>
        <v>0</v>
      </c>
      <c r="AF1697" t="str">
        <f t="shared" si="1905"/>
        <v>0</v>
      </c>
      <c r="AG1697" t="str">
        <f t="shared" si="1905"/>
        <v>0</v>
      </c>
      <c r="AH1697" t="str">
        <f t="shared" si="1905"/>
        <v>0</v>
      </c>
      <c r="AI1697" t="str">
        <f t="shared" si="1905"/>
        <v>0</v>
      </c>
      <c r="AJ1697" t="str">
        <f t="shared" si="1905"/>
        <v>0</v>
      </c>
      <c r="AK1697" t="str">
        <f t="shared" si="1905"/>
        <v>1</v>
      </c>
      <c r="AL1697" t="str">
        <f t="shared" si="1905"/>
        <v>0</v>
      </c>
      <c r="AM1697" t="str">
        <f t="shared" si="1905"/>
        <v>0</v>
      </c>
      <c r="AN1697" t="str">
        <f t="shared" si="1905"/>
        <v>0</v>
      </c>
      <c r="AO1697" t="str">
        <f t="shared" si="1906"/>
        <v>0</v>
      </c>
      <c r="AP1697" t="str">
        <f t="shared" si="1906"/>
        <v>0</v>
      </c>
      <c r="AQ1697" t="str">
        <f t="shared" si="1906"/>
        <v>0</v>
      </c>
      <c r="AR1697" t="str">
        <f t="shared" si="1906"/>
        <v>0</v>
      </c>
      <c r="AS1697" t="str">
        <f t="shared" si="1906"/>
        <v>0</v>
      </c>
      <c r="AT1697" t="str">
        <f t="shared" si="1906"/>
        <v>0</v>
      </c>
      <c r="AU1697" t="str">
        <f t="shared" si="1906"/>
        <v>0</v>
      </c>
      <c r="AV1697" t="str">
        <f t="shared" si="1906"/>
        <v>0</v>
      </c>
      <c r="AW1697" t="str">
        <f t="shared" si="1906"/>
        <v>0</v>
      </c>
      <c r="AX1697" t="str">
        <f t="shared" si="1906"/>
        <v>0</v>
      </c>
      <c r="AY1697" t="str">
        <f t="shared" si="1906"/>
        <v>0</v>
      </c>
      <c r="AZ1697" s="22" t="s">
        <v>1254</v>
      </c>
    </row>
    <row r="1698" spans="1:52" ht="15" customHeight="1">
      <c r="A1698" s="25" t="s">
        <v>74</v>
      </c>
      <c r="B1698" s="91" t="str">
        <f t="shared" ref="B1698:B1708" si="1907">LEFT($A1698,8)</f>
        <v>2202038B</v>
      </c>
      <c r="C1698" s="86">
        <v>45603.666666666701</v>
      </c>
      <c r="D1698" s="93" t="s">
        <v>1255</v>
      </c>
      <c r="E1698" s="3" t="b">
        <f>ISNUMBER(MATCH(Table1[[#This Row],[Email]],Attendance[Email],0))</f>
        <v>1</v>
      </c>
      <c r="F1698" s="3">
        <f t="shared" ref="F1698:F1708" si="1908">$C1698+(8/24)</f>
        <v>45604.000000000036</v>
      </c>
      <c r="G1698" s="21">
        <f>DAY(Table1[[#This Row],[Actual Time]])</f>
        <v>8</v>
      </c>
      <c r="H1698">
        <f>MONTH(Table1[[#This Row],[Actual Time]])</f>
        <v>11</v>
      </c>
      <c r="I1698">
        <f>YEAR(Table1[[#This Row],[Actual Time]])</f>
        <v>2024</v>
      </c>
      <c r="J1698" t="str">
        <f t="shared" ref="J1698:J1708" si="1909">G1698&amp;"/"&amp;H1698&amp;"/"&amp;I1698</f>
        <v>8/11/2024</v>
      </c>
      <c r="K1698" s="3" t="str">
        <f t="shared" si="1903"/>
        <v>0</v>
      </c>
      <c r="L1698" t="str">
        <f t="shared" si="1903"/>
        <v>0</v>
      </c>
      <c r="M1698" t="str">
        <f t="shared" si="1903"/>
        <v>0</v>
      </c>
      <c r="N1698" t="str">
        <f t="shared" si="1903"/>
        <v>0</v>
      </c>
      <c r="O1698" t="str">
        <f t="shared" si="1903"/>
        <v>0</v>
      </c>
      <c r="P1698" t="str">
        <f t="shared" si="1903"/>
        <v>0</v>
      </c>
      <c r="Q1698" t="str">
        <f t="shared" si="1903"/>
        <v>0</v>
      </c>
      <c r="R1698" t="str">
        <f t="shared" si="1903"/>
        <v>0</v>
      </c>
      <c r="S1698" t="str">
        <f t="shared" si="1903"/>
        <v>0</v>
      </c>
      <c r="T1698" t="str">
        <f t="shared" si="1903"/>
        <v>0</v>
      </c>
      <c r="U1698" t="str">
        <f t="shared" si="1904"/>
        <v>0</v>
      </c>
      <c r="V1698" t="str">
        <f t="shared" si="1904"/>
        <v>0</v>
      </c>
      <c r="W1698" t="str">
        <f t="shared" si="1904"/>
        <v>0</v>
      </c>
      <c r="X1698" t="str">
        <f t="shared" si="1904"/>
        <v>0</v>
      </c>
      <c r="Y1698" t="str">
        <f t="shared" si="1904"/>
        <v>0</v>
      </c>
      <c r="Z1698" t="str">
        <f t="shared" si="1904"/>
        <v>0</v>
      </c>
      <c r="AA1698" t="str">
        <f t="shared" si="1904"/>
        <v>0</v>
      </c>
      <c r="AB1698" s="3" t="str">
        <f t="shared" si="1904"/>
        <v>0</v>
      </c>
      <c r="AC1698" t="str">
        <f t="shared" si="1904"/>
        <v>0</v>
      </c>
      <c r="AD1698" t="str">
        <f t="shared" si="1904"/>
        <v>0</v>
      </c>
      <c r="AE1698" t="str">
        <f t="shared" si="1905"/>
        <v>0</v>
      </c>
      <c r="AF1698" t="str">
        <f t="shared" si="1905"/>
        <v>0</v>
      </c>
      <c r="AG1698" t="str">
        <f t="shared" si="1905"/>
        <v>0</v>
      </c>
      <c r="AH1698" t="str">
        <f t="shared" si="1905"/>
        <v>0</v>
      </c>
      <c r="AI1698" t="str">
        <f t="shared" si="1905"/>
        <v>0</v>
      </c>
      <c r="AJ1698" t="str">
        <f t="shared" si="1905"/>
        <v>0</v>
      </c>
      <c r="AK1698" t="str">
        <f t="shared" si="1905"/>
        <v>1</v>
      </c>
      <c r="AL1698" t="str">
        <f t="shared" si="1905"/>
        <v>0</v>
      </c>
      <c r="AM1698" t="str">
        <f t="shared" si="1905"/>
        <v>0</v>
      </c>
      <c r="AN1698" t="str">
        <f t="shared" si="1905"/>
        <v>0</v>
      </c>
      <c r="AO1698" t="str">
        <f t="shared" si="1906"/>
        <v>0</v>
      </c>
      <c r="AP1698" t="str">
        <f t="shared" si="1906"/>
        <v>0</v>
      </c>
      <c r="AQ1698" t="str">
        <f t="shared" si="1906"/>
        <v>0</v>
      </c>
      <c r="AR1698" t="str">
        <f t="shared" si="1906"/>
        <v>0</v>
      </c>
      <c r="AS1698" t="str">
        <f t="shared" si="1906"/>
        <v>0</v>
      </c>
      <c r="AT1698" t="str">
        <f t="shared" si="1906"/>
        <v>0</v>
      </c>
      <c r="AU1698" t="str">
        <f t="shared" si="1906"/>
        <v>0</v>
      </c>
      <c r="AV1698" t="str">
        <f t="shared" si="1906"/>
        <v>0</v>
      </c>
      <c r="AW1698" t="str">
        <f t="shared" si="1906"/>
        <v>0</v>
      </c>
      <c r="AX1698" t="str">
        <f t="shared" si="1906"/>
        <v>0</v>
      </c>
      <c r="AY1698" t="str">
        <f t="shared" si="1906"/>
        <v>0</v>
      </c>
      <c r="AZ1698" s="22" t="s">
        <v>1256</v>
      </c>
    </row>
    <row r="1699" spans="1:52" ht="15" customHeight="1">
      <c r="A1699" s="25" t="s">
        <v>250</v>
      </c>
      <c r="B1699" s="91" t="str">
        <f t="shared" si="1907"/>
        <v>2401233H</v>
      </c>
      <c r="C1699" s="86">
        <v>45603.666666666701</v>
      </c>
      <c r="D1699" s="93" t="s">
        <v>1053</v>
      </c>
      <c r="E1699" s="3" t="b">
        <f>ISNUMBER(MATCH(Table1[[#This Row],[Email]],Attendance[Email],0))</f>
        <v>1</v>
      </c>
      <c r="F1699" s="3">
        <f t="shared" si="1908"/>
        <v>45604.000000000036</v>
      </c>
      <c r="G1699" s="21">
        <f>DAY(Table1[[#This Row],[Actual Time]])</f>
        <v>8</v>
      </c>
      <c r="H1699">
        <f>MONTH(Table1[[#This Row],[Actual Time]])</f>
        <v>11</v>
      </c>
      <c r="I1699">
        <f>YEAR(Table1[[#This Row],[Actual Time]])</f>
        <v>2024</v>
      </c>
      <c r="J1699" t="str">
        <f t="shared" si="1909"/>
        <v>8/11/2024</v>
      </c>
      <c r="K1699" s="3" t="str">
        <f t="shared" si="1903"/>
        <v>0</v>
      </c>
      <c r="L1699" t="str">
        <f t="shared" si="1903"/>
        <v>0</v>
      </c>
      <c r="M1699" t="str">
        <f t="shared" si="1903"/>
        <v>0</v>
      </c>
      <c r="N1699" t="str">
        <f t="shared" si="1903"/>
        <v>0</v>
      </c>
      <c r="O1699" t="str">
        <f t="shared" si="1903"/>
        <v>0</v>
      </c>
      <c r="P1699" t="str">
        <f t="shared" si="1903"/>
        <v>0</v>
      </c>
      <c r="Q1699" t="str">
        <f t="shared" si="1903"/>
        <v>0</v>
      </c>
      <c r="R1699" t="str">
        <f t="shared" si="1903"/>
        <v>0</v>
      </c>
      <c r="S1699" t="str">
        <f t="shared" si="1903"/>
        <v>0</v>
      </c>
      <c r="T1699" t="str">
        <f t="shared" si="1903"/>
        <v>0</v>
      </c>
      <c r="U1699" t="str">
        <f t="shared" si="1904"/>
        <v>0</v>
      </c>
      <c r="V1699" t="str">
        <f t="shared" si="1904"/>
        <v>0</v>
      </c>
      <c r="W1699" t="str">
        <f t="shared" si="1904"/>
        <v>0</v>
      </c>
      <c r="X1699" t="str">
        <f t="shared" si="1904"/>
        <v>0</v>
      </c>
      <c r="Y1699" t="str">
        <f t="shared" si="1904"/>
        <v>0</v>
      </c>
      <c r="Z1699" t="str">
        <f t="shared" si="1904"/>
        <v>0</v>
      </c>
      <c r="AA1699" t="str">
        <f t="shared" si="1904"/>
        <v>0</v>
      </c>
      <c r="AB1699" s="3" t="str">
        <f t="shared" si="1904"/>
        <v>0</v>
      </c>
      <c r="AC1699" t="str">
        <f t="shared" si="1904"/>
        <v>0</v>
      </c>
      <c r="AD1699" t="str">
        <f t="shared" si="1904"/>
        <v>0</v>
      </c>
      <c r="AE1699" t="str">
        <f t="shared" si="1905"/>
        <v>0</v>
      </c>
      <c r="AF1699" t="str">
        <f t="shared" si="1905"/>
        <v>0</v>
      </c>
      <c r="AG1699" t="str">
        <f t="shared" si="1905"/>
        <v>0</v>
      </c>
      <c r="AH1699" t="str">
        <f t="shared" si="1905"/>
        <v>0</v>
      </c>
      <c r="AI1699" t="str">
        <f t="shared" si="1905"/>
        <v>0</v>
      </c>
      <c r="AJ1699" t="str">
        <f t="shared" si="1905"/>
        <v>0</v>
      </c>
      <c r="AK1699" t="str">
        <f t="shared" si="1905"/>
        <v>1</v>
      </c>
      <c r="AL1699" t="str">
        <f t="shared" si="1905"/>
        <v>0</v>
      </c>
      <c r="AM1699" t="str">
        <f t="shared" si="1905"/>
        <v>0</v>
      </c>
      <c r="AN1699" t="str">
        <f t="shared" si="1905"/>
        <v>0</v>
      </c>
      <c r="AO1699" t="str">
        <f t="shared" si="1906"/>
        <v>0</v>
      </c>
      <c r="AP1699" t="str">
        <f t="shared" si="1906"/>
        <v>0</v>
      </c>
      <c r="AQ1699" t="str">
        <f t="shared" si="1906"/>
        <v>0</v>
      </c>
      <c r="AR1699" t="str">
        <f t="shared" si="1906"/>
        <v>0</v>
      </c>
      <c r="AS1699" t="str">
        <f t="shared" si="1906"/>
        <v>0</v>
      </c>
      <c r="AT1699" t="str">
        <f t="shared" si="1906"/>
        <v>0</v>
      </c>
      <c r="AU1699" t="str">
        <f t="shared" si="1906"/>
        <v>0</v>
      </c>
      <c r="AV1699" t="str">
        <f t="shared" si="1906"/>
        <v>0</v>
      </c>
      <c r="AW1699" t="str">
        <f t="shared" si="1906"/>
        <v>0</v>
      </c>
      <c r="AX1699" t="str">
        <f t="shared" si="1906"/>
        <v>0</v>
      </c>
      <c r="AY1699" t="str">
        <f t="shared" si="1906"/>
        <v>0</v>
      </c>
      <c r="AZ1699" s="22" t="s">
        <v>1257</v>
      </c>
    </row>
    <row r="1700" spans="1:52" ht="15" customHeight="1">
      <c r="A1700" s="25" t="s">
        <v>188</v>
      </c>
      <c r="B1700" s="91" t="str">
        <f t="shared" si="1907"/>
        <v>2402557I</v>
      </c>
      <c r="C1700" s="86">
        <v>45603.666666666701</v>
      </c>
      <c r="D1700" s="93" t="s">
        <v>1059</v>
      </c>
      <c r="E1700" s="3" t="b">
        <f>ISNUMBER(MATCH(Table1[[#This Row],[Email]],Attendance[Email],0))</f>
        <v>1</v>
      </c>
      <c r="F1700" s="3">
        <f t="shared" si="1908"/>
        <v>45604.000000000036</v>
      </c>
      <c r="G1700" s="21">
        <f>DAY(Table1[[#This Row],[Actual Time]])</f>
        <v>8</v>
      </c>
      <c r="H1700">
        <f>MONTH(Table1[[#This Row],[Actual Time]])</f>
        <v>11</v>
      </c>
      <c r="I1700">
        <f>YEAR(Table1[[#This Row],[Actual Time]])</f>
        <v>2024</v>
      </c>
      <c r="J1700" t="str">
        <f t="shared" si="1909"/>
        <v>8/11/2024</v>
      </c>
      <c r="K1700" s="3" t="str">
        <f t="shared" si="1903"/>
        <v>0</v>
      </c>
      <c r="L1700" t="str">
        <f t="shared" si="1903"/>
        <v>0</v>
      </c>
      <c r="M1700" t="str">
        <f t="shared" si="1903"/>
        <v>0</v>
      </c>
      <c r="N1700" t="str">
        <f t="shared" si="1903"/>
        <v>0</v>
      </c>
      <c r="O1700" t="str">
        <f t="shared" si="1903"/>
        <v>0</v>
      </c>
      <c r="P1700" t="str">
        <f t="shared" si="1903"/>
        <v>0</v>
      </c>
      <c r="Q1700" t="str">
        <f t="shared" si="1903"/>
        <v>0</v>
      </c>
      <c r="R1700" t="str">
        <f t="shared" si="1903"/>
        <v>0</v>
      </c>
      <c r="S1700" t="str">
        <f t="shared" si="1903"/>
        <v>0</v>
      </c>
      <c r="T1700" t="str">
        <f t="shared" si="1903"/>
        <v>0</v>
      </c>
      <c r="U1700" t="str">
        <f t="shared" si="1904"/>
        <v>0</v>
      </c>
      <c r="V1700" t="str">
        <f t="shared" si="1904"/>
        <v>0</v>
      </c>
      <c r="W1700" t="str">
        <f t="shared" si="1904"/>
        <v>0</v>
      </c>
      <c r="X1700" t="str">
        <f t="shared" si="1904"/>
        <v>0</v>
      </c>
      <c r="Y1700" t="str">
        <f t="shared" si="1904"/>
        <v>0</v>
      </c>
      <c r="Z1700" t="str">
        <f t="shared" si="1904"/>
        <v>0</v>
      </c>
      <c r="AA1700" t="str">
        <f t="shared" si="1904"/>
        <v>0</v>
      </c>
      <c r="AB1700" s="3" t="str">
        <f t="shared" si="1904"/>
        <v>0</v>
      </c>
      <c r="AC1700" t="str">
        <f t="shared" si="1904"/>
        <v>0</v>
      </c>
      <c r="AD1700" t="str">
        <f t="shared" si="1904"/>
        <v>0</v>
      </c>
      <c r="AE1700" t="str">
        <f t="shared" si="1905"/>
        <v>0</v>
      </c>
      <c r="AF1700" t="str">
        <f t="shared" si="1905"/>
        <v>0</v>
      </c>
      <c r="AG1700" t="str">
        <f t="shared" si="1905"/>
        <v>0</v>
      </c>
      <c r="AH1700" t="str">
        <f t="shared" si="1905"/>
        <v>0</v>
      </c>
      <c r="AI1700" t="str">
        <f t="shared" si="1905"/>
        <v>0</v>
      </c>
      <c r="AJ1700" t="str">
        <f t="shared" si="1905"/>
        <v>0</v>
      </c>
      <c r="AK1700" t="str">
        <f t="shared" si="1905"/>
        <v>1</v>
      </c>
      <c r="AL1700" t="str">
        <f t="shared" si="1905"/>
        <v>0</v>
      </c>
      <c r="AM1700" t="str">
        <f t="shared" si="1905"/>
        <v>0</v>
      </c>
      <c r="AN1700" t="str">
        <f t="shared" si="1905"/>
        <v>0</v>
      </c>
      <c r="AO1700" t="str">
        <f t="shared" si="1906"/>
        <v>0</v>
      </c>
      <c r="AP1700" t="str">
        <f t="shared" si="1906"/>
        <v>0</v>
      </c>
      <c r="AQ1700" t="str">
        <f t="shared" si="1906"/>
        <v>0</v>
      </c>
      <c r="AR1700" t="str">
        <f t="shared" si="1906"/>
        <v>0</v>
      </c>
      <c r="AS1700" t="str">
        <f t="shared" si="1906"/>
        <v>0</v>
      </c>
      <c r="AT1700" t="str">
        <f t="shared" si="1906"/>
        <v>0</v>
      </c>
      <c r="AU1700" t="str">
        <f t="shared" si="1906"/>
        <v>0</v>
      </c>
      <c r="AV1700" t="str">
        <f t="shared" si="1906"/>
        <v>0</v>
      </c>
      <c r="AW1700" t="str">
        <f t="shared" si="1906"/>
        <v>0</v>
      </c>
      <c r="AX1700" t="str">
        <f t="shared" si="1906"/>
        <v>0</v>
      </c>
      <c r="AY1700" t="str">
        <f t="shared" si="1906"/>
        <v>0</v>
      </c>
      <c r="AZ1700" s="22" t="s">
        <v>1258</v>
      </c>
    </row>
    <row r="1701" spans="1:52" ht="15" customHeight="1">
      <c r="A1701" s="25" t="s">
        <v>316</v>
      </c>
      <c r="B1701" s="91" t="str">
        <f t="shared" si="1907"/>
        <v>2402152I</v>
      </c>
      <c r="C1701" s="86">
        <v>45603.666666666701</v>
      </c>
      <c r="D1701" s="93" t="s">
        <v>1068</v>
      </c>
      <c r="E1701" s="3" t="b">
        <f>ISNUMBER(MATCH(Table1[[#This Row],[Email]],Attendance[Email],0))</f>
        <v>1</v>
      </c>
      <c r="F1701" s="3">
        <f t="shared" si="1908"/>
        <v>45604.000000000036</v>
      </c>
      <c r="G1701" s="21">
        <f>DAY(Table1[[#This Row],[Actual Time]])</f>
        <v>8</v>
      </c>
      <c r="H1701">
        <f>MONTH(Table1[[#This Row],[Actual Time]])</f>
        <v>11</v>
      </c>
      <c r="I1701">
        <f>YEAR(Table1[[#This Row],[Actual Time]])</f>
        <v>2024</v>
      </c>
      <c r="J1701" t="str">
        <f t="shared" si="1909"/>
        <v>8/11/2024</v>
      </c>
      <c r="K1701" s="3" t="str">
        <f t="shared" si="1903"/>
        <v>0</v>
      </c>
      <c r="L1701" t="str">
        <f t="shared" si="1903"/>
        <v>0</v>
      </c>
      <c r="M1701" t="str">
        <f t="shared" si="1903"/>
        <v>0</v>
      </c>
      <c r="N1701" t="str">
        <f t="shared" si="1903"/>
        <v>0</v>
      </c>
      <c r="O1701" t="str">
        <f t="shared" si="1903"/>
        <v>0</v>
      </c>
      <c r="P1701" t="str">
        <f t="shared" si="1903"/>
        <v>0</v>
      </c>
      <c r="Q1701" t="str">
        <f t="shared" si="1903"/>
        <v>0</v>
      </c>
      <c r="R1701" t="str">
        <f t="shared" si="1903"/>
        <v>0</v>
      </c>
      <c r="S1701" t="str">
        <f t="shared" si="1903"/>
        <v>0</v>
      </c>
      <c r="T1701" t="str">
        <f t="shared" si="1903"/>
        <v>0</v>
      </c>
      <c r="U1701" t="str">
        <f t="shared" si="1904"/>
        <v>0</v>
      </c>
      <c r="V1701" t="str">
        <f t="shared" si="1904"/>
        <v>0</v>
      </c>
      <c r="W1701" t="str">
        <f t="shared" si="1904"/>
        <v>0</v>
      </c>
      <c r="X1701" t="str">
        <f t="shared" si="1904"/>
        <v>0</v>
      </c>
      <c r="Y1701" t="str">
        <f t="shared" si="1904"/>
        <v>0</v>
      </c>
      <c r="Z1701" t="str">
        <f t="shared" si="1904"/>
        <v>0</v>
      </c>
      <c r="AA1701" t="str">
        <f t="shared" si="1904"/>
        <v>0</v>
      </c>
      <c r="AB1701" s="3" t="str">
        <f t="shared" si="1904"/>
        <v>0</v>
      </c>
      <c r="AC1701" t="str">
        <f t="shared" si="1904"/>
        <v>0</v>
      </c>
      <c r="AD1701" t="str">
        <f t="shared" si="1904"/>
        <v>0</v>
      </c>
      <c r="AE1701" t="str">
        <f t="shared" si="1905"/>
        <v>0</v>
      </c>
      <c r="AF1701" t="str">
        <f t="shared" si="1905"/>
        <v>0</v>
      </c>
      <c r="AG1701" t="str">
        <f t="shared" si="1905"/>
        <v>0</v>
      </c>
      <c r="AH1701" t="str">
        <f t="shared" si="1905"/>
        <v>0</v>
      </c>
      <c r="AI1701" t="str">
        <f t="shared" si="1905"/>
        <v>0</v>
      </c>
      <c r="AJ1701" t="str">
        <f t="shared" si="1905"/>
        <v>0</v>
      </c>
      <c r="AK1701" t="str">
        <f t="shared" si="1905"/>
        <v>1</v>
      </c>
      <c r="AL1701" t="str">
        <f t="shared" si="1905"/>
        <v>0</v>
      </c>
      <c r="AM1701" t="str">
        <f t="shared" si="1905"/>
        <v>0</v>
      </c>
      <c r="AN1701" t="str">
        <f t="shared" si="1905"/>
        <v>0</v>
      </c>
      <c r="AO1701" t="str">
        <f t="shared" si="1906"/>
        <v>0</v>
      </c>
      <c r="AP1701" t="str">
        <f t="shared" si="1906"/>
        <v>0</v>
      </c>
      <c r="AQ1701" t="str">
        <f t="shared" si="1906"/>
        <v>0</v>
      </c>
      <c r="AR1701" t="str">
        <f t="shared" si="1906"/>
        <v>0</v>
      </c>
      <c r="AS1701" t="str">
        <f t="shared" si="1906"/>
        <v>0</v>
      </c>
      <c r="AT1701" t="str">
        <f t="shared" si="1906"/>
        <v>0</v>
      </c>
      <c r="AU1701" t="str">
        <f t="shared" si="1906"/>
        <v>0</v>
      </c>
      <c r="AV1701" t="str">
        <f t="shared" si="1906"/>
        <v>0</v>
      </c>
      <c r="AW1701" t="str">
        <f t="shared" si="1906"/>
        <v>0</v>
      </c>
      <c r="AX1701" t="str">
        <f t="shared" si="1906"/>
        <v>0</v>
      </c>
      <c r="AY1701" t="str">
        <f t="shared" si="1906"/>
        <v>0</v>
      </c>
      <c r="AZ1701" s="22" t="s">
        <v>1259</v>
      </c>
    </row>
    <row r="1702" spans="1:52" ht="15" customHeight="1">
      <c r="A1702" s="25" t="s">
        <v>188</v>
      </c>
      <c r="B1702" s="91" t="str">
        <f t="shared" si="1907"/>
        <v>2402557I</v>
      </c>
      <c r="C1702" s="86">
        <v>45603.666666666701</v>
      </c>
      <c r="D1702" s="93" t="s">
        <v>1059</v>
      </c>
      <c r="E1702" s="3" t="b">
        <f>ISNUMBER(MATCH(Table1[[#This Row],[Email]],Attendance[Email],0))</f>
        <v>1</v>
      </c>
      <c r="F1702" s="3">
        <f t="shared" si="1908"/>
        <v>45604.000000000036</v>
      </c>
      <c r="G1702" s="21">
        <f>DAY(Table1[[#This Row],[Actual Time]])</f>
        <v>8</v>
      </c>
      <c r="H1702">
        <f>MONTH(Table1[[#This Row],[Actual Time]])</f>
        <v>11</v>
      </c>
      <c r="I1702">
        <f>YEAR(Table1[[#This Row],[Actual Time]])</f>
        <v>2024</v>
      </c>
      <c r="J1702" t="str">
        <f t="shared" si="1909"/>
        <v>8/11/2024</v>
      </c>
      <c r="K1702" s="3" t="str">
        <f t="shared" si="1903"/>
        <v>0</v>
      </c>
      <c r="L1702" t="str">
        <f t="shared" si="1903"/>
        <v>0</v>
      </c>
      <c r="M1702" t="str">
        <f t="shared" si="1903"/>
        <v>0</v>
      </c>
      <c r="N1702" t="str">
        <f t="shared" si="1903"/>
        <v>0</v>
      </c>
      <c r="O1702" t="str">
        <f t="shared" si="1903"/>
        <v>0</v>
      </c>
      <c r="P1702" t="str">
        <f t="shared" si="1903"/>
        <v>0</v>
      </c>
      <c r="Q1702" t="str">
        <f t="shared" si="1903"/>
        <v>0</v>
      </c>
      <c r="R1702" t="str">
        <f t="shared" si="1903"/>
        <v>0</v>
      </c>
      <c r="S1702" t="str">
        <f t="shared" si="1903"/>
        <v>0</v>
      </c>
      <c r="T1702" t="str">
        <f t="shared" si="1903"/>
        <v>0</v>
      </c>
      <c r="U1702" t="str">
        <f t="shared" si="1904"/>
        <v>0</v>
      </c>
      <c r="V1702" t="str">
        <f t="shared" si="1904"/>
        <v>0</v>
      </c>
      <c r="W1702" t="str">
        <f t="shared" si="1904"/>
        <v>0</v>
      </c>
      <c r="X1702" t="str">
        <f t="shared" si="1904"/>
        <v>0</v>
      </c>
      <c r="Y1702" t="str">
        <f t="shared" si="1904"/>
        <v>0</v>
      </c>
      <c r="Z1702" t="str">
        <f t="shared" si="1904"/>
        <v>0</v>
      </c>
      <c r="AA1702" t="str">
        <f t="shared" si="1904"/>
        <v>0</v>
      </c>
      <c r="AB1702" s="3" t="str">
        <f t="shared" si="1904"/>
        <v>0</v>
      </c>
      <c r="AC1702" t="str">
        <f t="shared" si="1904"/>
        <v>0</v>
      </c>
      <c r="AD1702" t="str">
        <f t="shared" si="1904"/>
        <v>0</v>
      </c>
      <c r="AE1702" t="str">
        <f t="shared" si="1905"/>
        <v>0</v>
      </c>
      <c r="AF1702" t="str">
        <f t="shared" si="1905"/>
        <v>0</v>
      </c>
      <c r="AG1702" t="str">
        <f t="shared" si="1905"/>
        <v>0</v>
      </c>
      <c r="AH1702" t="str">
        <f t="shared" si="1905"/>
        <v>0</v>
      </c>
      <c r="AI1702" t="str">
        <f t="shared" si="1905"/>
        <v>0</v>
      </c>
      <c r="AJ1702" t="str">
        <f t="shared" si="1905"/>
        <v>0</v>
      </c>
      <c r="AK1702" t="str">
        <f t="shared" si="1905"/>
        <v>1</v>
      </c>
      <c r="AL1702" t="str">
        <f t="shared" si="1905"/>
        <v>0</v>
      </c>
      <c r="AM1702" t="str">
        <f t="shared" si="1905"/>
        <v>0</v>
      </c>
      <c r="AN1702" t="str">
        <f t="shared" si="1905"/>
        <v>0</v>
      </c>
      <c r="AO1702" t="str">
        <f t="shared" si="1906"/>
        <v>0</v>
      </c>
      <c r="AP1702" t="str">
        <f t="shared" si="1906"/>
        <v>0</v>
      </c>
      <c r="AQ1702" t="str">
        <f t="shared" si="1906"/>
        <v>0</v>
      </c>
      <c r="AR1702" t="str">
        <f t="shared" si="1906"/>
        <v>0</v>
      </c>
      <c r="AS1702" t="str">
        <f t="shared" si="1906"/>
        <v>0</v>
      </c>
      <c r="AT1702" t="str">
        <f t="shared" si="1906"/>
        <v>0</v>
      </c>
      <c r="AU1702" t="str">
        <f t="shared" si="1906"/>
        <v>0</v>
      </c>
      <c r="AV1702" t="str">
        <f t="shared" si="1906"/>
        <v>0</v>
      </c>
      <c r="AW1702" t="str">
        <f t="shared" si="1906"/>
        <v>0</v>
      </c>
      <c r="AX1702" t="str">
        <f t="shared" si="1906"/>
        <v>0</v>
      </c>
      <c r="AY1702" t="str">
        <f t="shared" si="1906"/>
        <v>0</v>
      </c>
      <c r="AZ1702" s="22" t="s">
        <v>1260</v>
      </c>
    </row>
    <row r="1703" spans="1:52" ht="15" customHeight="1">
      <c r="A1703" s="25" t="s">
        <v>82</v>
      </c>
      <c r="B1703" s="91" t="str">
        <f t="shared" si="1907"/>
        <v>2301635E</v>
      </c>
      <c r="C1703" s="86">
        <v>45603.666666666701</v>
      </c>
      <c r="D1703" s="93" t="s">
        <v>1165</v>
      </c>
      <c r="E1703" s="3" t="b">
        <f>ISNUMBER(MATCH(Table1[[#This Row],[Email]],Attendance[Email],0))</f>
        <v>1</v>
      </c>
      <c r="F1703" s="3">
        <f t="shared" si="1908"/>
        <v>45604.000000000036</v>
      </c>
      <c r="G1703" s="21">
        <f>DAY(Table1[[#This Row],[Actual Time]])</f>
        <v>8</v>
      </c>
      <c r="H1703">
        <f>MONTH(Table1[[#This Row],[Actual Time]])</f>
        <v>11</v>
      </c>
      <c r="I1703">
        <f>YEAR(Table1[[#This Row],[Actual Time]])</f>
        <v>2024</v>
      </c>
      <c r="J1703" t="str">
        <f t="shared" si="1909"/>
        <v>8/11/2024</v>
      </c>
      <c r="K1703" s="3" t="str">
        <f t="shared" si="1903"/>
        <v>0</v>
      </c>
      <c r="L1703" t="str">
        <f t="shared" si="1903"/>
        <v>0</v>
      </c>
      <c r="M1703" t="str">
        <f t="shared" si="1903"/>
        <v>0</v>
      </c>
      <c r="N1703" t="str">
        <f t="shared" si="1903"/>
        <v>0</v>
      </c>
      <c r="O1703" t="str">
        <f t="shared" si="1903"/>
        <v>0</v>
      </c>
      <c r="P1703" t="str">
        <f t="shared" si="1903"/>
        <v>0</v>
      </c>
      <c r="Q1703" t="str">
        <f t="shared" si="1903"/>
        <v>0</v>
      </c>
      <c r="R1703" t="str">
        <f t="shared" si="1903"/>
        <v>0</v>
      </c>
      <c r="S1703" t="str">
        <f t="shared" si="1903"/>
        <v>0</v>
      </c>
      <c r="T1703" t="str">
        <f t="shared" si="1903"/>
        <v>0</v>
      </c>
      <c r="U1703" t="str">
        <f t="shared" si="1904"/>
        <v>0</v>
      </c>
      <c r="V1703" t="str">
        <f t="shared" si="1904"/>
        <v>0</v>
      </c>
      <c r="W1703" t="str">
        <f t="shared" si="1904"/>
        <v>0</v>
      </c>
      <c r="X1703" t="str">
        <f t="shared" si="1904"/>
        <v>0</v>
      </c>
      <c r="Y1703" t="str">
        <f t="shared" si="1904"/>
        <v>0</v>
      </c>
      <c r="Z1703" t="str">
        <f t="shared" si="1904"/>
        <v>0</v>
      </c>
      <c r="AA1703" t="str">
        <f t="shared" si="1904"/>
        <v>0</v>
      </c>
      <c r="AB1703" s="3" t="str">
        <f t="shared" si="1904"/>
        <v>0</v>
      </c>
      <c r="AC1703" t="str">
        <f t="shared" si="1904"/>
        <v>0</v>
      </c>
      <c r="AD1703" t="str">
        <f t="shared" si="1904"/>
        <v>0</v>
      </c>
      <c r="AE1703" t="str">
        <f t="shared" si="1905"/>
        <v>0</v>
      </c>
      <c r="AF1703" t="str">
        <f t="shared" si="1905"/>
        <v>0</v>
      </c>
      <c r="AG1703" t="str">
        <f t="shared" si="1905"/>
        <v>0</v>
      </c>
      <c r="AH1703" t="str">
        <f t="shared" si="1905"/>
        <v>0</v>
      </c>
      <c r="AI1703" t="str">
        <f t="shared" si="1905"/>
        <v>0</v>
      </c>
      <c r="AJ1703" t="str">
        <f t="shared" si="1905"/>
        <v>0</v>
      </c>
      <c r="AK1703" t="str">
        <f t="shared" si="1905"/>
        <v>1</v>
      </c>
      <c r="AL1703" t="str">
        <f t="shared" si="1905"/>
        <v>0</v>
      </c>
      <c r="AM1703" t="str">
        <f t="shared" si="1905"/>
        <v>0</v>
      </c>
      <c r="AN1703" t="str">
        <f t="shared" si="1905"/>
        <v>0</v>
      </c>
      <c r="AO1703" t="str">
        <f t="shared" si="1906"/>
        <v>0</v>
      </c>
      <c r="AP1703" t="str">
        <f t="shared" si="1906"/>
        <v>0</v>
      </c>
      <c r="AQ1703" t="str">
        <f t="shared" si="1906"/>
        <v>0</v>
      </c>
      <c r="AR1703" t="str">
        <f t="shared" si="1906"/>
        <v>0</v>
      </c>
      <c r="AS1703" t="str">
        <f t="shared" si="1906"/>
        <v>0</v>
      </c>
      <c r="AT1703" t="str">
        <f t="shared" si="1906"/>
        <v>0</v>
      </c>
      <c r="AU1703" t="str">
        <f t="shared" si="1906"/>
        <v>0</v>
      </c>
      <c r="AV1703" t="str">
        <f t="shared" si="1906"/>
        <v>0</v>
      </c>
      <c r="AW1703" t="str">
        <f t="shared" si="1906"/>
        <v>0</v>
      </c>
      <c r="AX1703" t="str">
        <f t="shared" si="1906"/>
        <v>0</v>
      </c>
      <c r="AY1703" t="str">
        <f t="shared" si="1906"/>
        <v>0</v>
      </c>
      <c r="AZ1703" s="22" t="s">
        <v>1261</v>
      </c>
    </row>
    <row r="1704" spans="1:52" ht="15" customHeight="1">
      <c r="A1704" s="25" t="s">
        <v>1262</v>
      </c>
      <c r="B1704" s="91" t="str">
        <f t="shared" si="1907"/>
        <v>2302776F</v>
      </c>
      <c r="C1704" s="86">
        <v>45604.5444444444</v>
      </c>
      <c r="D1704" s="93" t="s">
        <v>1263</v>
      </c>
      <c r="E1704" s="3" t="b">
        <f>ISNUMBER(MATCH(Table1[[#This Row],[Email]],Attendance[Email],0))</f>
        <v>1</v>
      </c>
      <c r="F1704" s="3">
        <f t="shared" si="1908"/>
        <v>45604.877777777736</v>
      </c>
      <c r="G1704" s="21">
        <f>DAY(Table1[[#This Row],[Actual Time]])</f>
        <v>8</v>
      </c>
      <c r="H1704">
        <f>MONTH(Table1[[#This Row],[Actual Time]])</f>
        <v>11</v>
      </c>
      <c r="I1704">
        <f>YEAR(Table1[[#This Row],[Actual Time]])</f>
        <v>2024</v>
      </c>
      <c r="J1704" t="str">
        <f t="shared" si="1909"/>
        <v>8/11/2024</v>
      </c>
      <c r="K1704" s="3" t="str">
        <f t="shared" si="1903"/>
        <v>0</v>
      </c>
      <c r="L1704" t="str">
        <f t="shared" si="1903"/>
        <v>0</v>
      </c>
      <c r="M1704" t="str">
        <f t="shared" si="1903"/>
        <v>0</v>
      </c>
      <c r="N1704" t="str">
        <f t="shared" si="1903"/>
        <v>0</v>
      </c>
      <c r="O1704" t="str">
        <f t="shared" si="1903"/>
        <v>0</v>
      </c>
      <c r="P1704" t="str">
        <f t="shared" si="1903"/>
        <v>0</v>
      </c>
      <c r="Q1704" t="str">
        <f t="shared" si="1903"/>
        <v>0</v>
      </c>
      <c r="R1704" t="str">
        <f t="shared" si="1903"/>
        <v>0</v>
      </c>
      <c r="S1704" t="str">
        <f t="shared" si="1903"/>
        <v>0</v>
      </c>
      <c r="T1704" t="str">
        <f t="shared" si="1903"/>
        <v>0</v>
      </c>
      <c r="U1704" t="str">
        <f t="shared" si="1904"/>
        <v>0</v>
      </c>
      <c r="V1704" t="str">
        <f t="shared" si="1904"/>
        <v>0</v>
      </c>
      <c r="W1704" t="str">
        <f t="shared" si="1904"/>
        <v>0</v>
      </c>
      <c r="X1704" t="str">
        <f t="shared" si="1904"/>
        <v>0</v>
      </c>
      <c r="Y1704" t="str">
        <f t="shared" si="1904"/>
        <v>0</v>
      </c>
      <c r="Z1704" t="str">
        <f t="shared" si="1904"/>
        <v>0</v>
      </c>
      <c r="AA1704" t="str">
        <f t="shared" si="1904"/>
        <v>0</v>
      </c>
      <c r="AB1704" s="3" t="str">
        <f t="shared" si="1904"/>
        <v>0</v>
      </c>
      <c r="AC1704" t="str">
        <f t="shared" si="1904"/>
        <v>0</v>
      </c>
      <c r="AD1704" t="str">
        <f t="shared" si="1904"/>
        <v>0</v>
      </c>
      <c r="AE1704" t="str">
        <f t="shared" si="1905"/>
        <v>0</v>
      </c>
      <c r="AF1704" t="str">
        <f t="shared" si="1905"/>
        <v>0</v>
      </c>
      <c r="AG1704" t="str">
        <f t="shared" si="1905"/>
        <v>0</v>
      </c>
      <c r="AH1704" t="str">
        <f t="shared" si="1905"/>
        <v>0</v>
      </c>
      <c r="AI1704" t="str">
        <f t="shared" si="1905"/>
        <v>0</v>
      </c>
      <c r="AJ1704" t="str">
        <f t="shared" si="1905"/>
        <v>0</v>
      </c>
      <c r="AK1704" t="str">
        <f t="shared" si="1905"/>
        <v>1</v>
      </c>
      <c r="AL1704" t="str">
        <f t="shared" si="1905"/>
        <v>0</v>
      </c>
      <c r="AM1704" t="str">
        <f t="shared" si="1905"/>
        <v>0</v>
      </c>
      <c r="AN1704" t="str">
        <f t="shared" si="1905"/>
        <v>0</v>
      </c>
      <c r="AO1704" t="str">
        <f t="shared" si="1906"/>
        <v>0</v>
      </c>
      <c r="AP1704" t="str">
        <f t="shared" si="1906"/>
        <v>0</v>
      </c>
      <c r="AQ1704" t="str">
        <f t="shared" si="1906"/>
        <v>0</v>
      </c>
      <c r="AR1704" t="str">
        <f t="shared" si="1906"/>
        <v>0</v>
      </c>
      <c r="AS1704" t="str">
        <f t="shared" si="1906"/>
        <v>0</v>
      </c>
      <c r="AT1704" t="str">
        <f t="shared" si="1906"/>
        <v>0</v>
      </c>
      <c r="AU1704" t="str">
        <f t="shared" si="1906"/>
        <v>0</v>
      </c>
      <c r="AV1704" t="str">
        <f t="shared" si="1906"/>
        <v>0</v>
      </c>
      <c r="AW1704" t="str">
        <f t="shared" si="1906"/>
        <v>0</v>
      </c>
      <c r="AX1704" t="str">
        <f t="shared" si="1906"/>
        <v>0</v>
      </c>
      <c r="AY1704" t="str">
        <f t="shared" si="1906"/>
        <v>0</v>
      </c>
      <c r="AZ1704" s="22"/>
    </row>
    <row r="1705" spans="1:52" ht="15" customHeight="1">
      <c r="A1705" s="25" t="s">
        <v>122</v>
      </c>
      <c r="B1705" s="91" t="str">
        <f t="shared" si="1907"/>
        <v>2401808G</v>
      </c>
      <c r="C1705" s="86">
        <v>45603.666666666701</v>
      </c>
      <c r="D1705" s="93" t="s">
        <v>1065</v>
      </c>
      <c r="E1705" s="3" t="b">
        <f>ISNUMBER(MATCH(Table1[[#This Row],[Email]],Attendance[Email],0))</f>
        <v>1</v>
      </c>
      <c r="F1705" s="3">
        <f t="shared" si="1908"/>
        <v>45604.000000000036</v>
      </c>
      <c r="G1705" s="21">
        <f>DAY(Table1[[#This Row],[Actual Time]])</f>
        <v>8</v>
      </c>
      <c r="H1705">
        <f>MONTH(Table1[[#This Row],[Actual Time]])</f>
        <v>11</v>
      </c>
      <c r="I1705">
        <f>YEAR(Table1[[#This Row],[Actual Time]])</f>
        <v>2024</v>
      </c>
      <c r="J1705" t="str">
        <f t="shared" si="1909"/>
        <v>8/11/2024</v>
      </c>
      <c r="K1705" s="3" t="str">
        <f t="shared" si="1903"/>
        <v>0</v>
      </c>
      <c r="L1705" t="str">
        <f t="shared" si="1903"/>
        <v>0</v>
      </c>
      <c r="M1705" t="str">
        <f t="shared" si="1903"/>
        <v>0</v>
      </c>
      <c r="N1705" t="str">
        <f t="shared" si="1903"/>
        <v>0</v>
      </c>
      <c r="O1705" t="str">
        <f t="shared" si="1903"/>
        <v>0</v>
      </c>
      <c r="P1705" t="str">
        <f t="shared" si="1903"/>
        <v>0</v>
      </c>
      <c r="Q1705" t="str">
        <f t="shared" si="1903"/>
        <v>0</v>
      </c>
      <c r="R1705" t="str">
        <f t="shared" si="1903"/>
        <v>0</v>
      </c>
      <c r="S1705" t="str">
        <f t="shared" si="1903"/>
        <v>0</v>
      </c>
      <c r="T1705" t="str">
        <f t="shared" si="1903"/>
        <v>0</v>
      </c>
      <c r="U1705" t="str">
        <f t="shared" si="1904"/>
        <v>0</v>
      </c>
      <c r="V1705" t="str">
        <f t="shared" si="1904"/>
        <v>0</v>
      </c>
      <c r="W1705" t="str">
        <f t="shared" si="1904"/>
        <v>0</v>
      </c>
      <c r="X1705" t="str">
        <f t="shared" si="1904"/>
        <v>0</v>
      </c>
      <c r="Y1705" t="str">
        <f t="shared" si="1904"/>
        <v>0</v>
      </c>
      <c r="Z1705" t="str">
        <f t="shared" si="1904"/>
        <v>0</v>
      </c>
      <c r="AA1705" t="str">
        <f t="shared" si="1904"/>
        <v>0</v>
      </c>
      <c r="AB1705" s="3" t="str">
        <f t="shared" si="1904"/>
        <v>0</v>
      </c>
      <c r="AC1705" t="str">
        <f t="shared" si="1904"/>
        <v>0</v>
      </c>
      <c r="AD1705" t="str">
        <f t="shared" si="1904"/>
        <v>0</v>
      </c>
      <c r="AE1705" t="str">
        <f t="shared" si="1905"/>
        <v>0</v>
      </c>
      <c r="AF1705" t="str">
        <f t="shared" si="1905"/>
        <v>0</v>
      </c>
      <c r="AG1705" t="str">
        <f t="shared" si="1905"/>
        <v>0</v>
      </c>
      <c r="AH1705" t="str">
        <f t="shared" si="1905"/>
        <v>0</v>
      </c>
      <c r="AI1705" t="str">
        <f t="shared" si="1905"/>
        <v>0</v>
      </c>
      <c r="AJ1705" t="str">
        <f t="shared" si="1905"/>
        <v>0</v>
      </c>
      <c r="AK1705" t="str">
        <f t="shared" si="1905"/>
        <v>1</v>
      </c>
      <c r="AL1705" t="str">
        <f t="shared" si="1905"/>
        <v>0</v>
      </c>
      <c r="AM1705" t="str">
        <f t="shared" si="1905"/>
        <v>0</v>
      </c>
      <c r="AN1705" t="str">
        <f t="shared" si="1905"/>
        <v>0</v>
      </c>
      <c r="AO1705" t="str">
        <f t="shared" si="1906"/>
        <v>0</v>
      </c>
      <c r="AP1705" t="str">
        <f t="shared" si="1906"/>
        <v>0</v>
      </c>
      <c r="AQ1705" t="str">
        <f t="shared" si="1906"/>
        <v>0</v>
      </c>
      <c r="AR1705" t="str">
        <f t="shared" si="1906"/>
        <v>0</v>
      </c>
      <c r="AS1705" t="str">
        <f t="shared" si="1906"/>
        <v>0</v>
      </c>
      <c r="AT1705" t="str">
        <f t="shared" si="1906"/>
        <v>0</v>
      </c>
      <c r="AU1705" t="str">
        <f t="shared" si="1906"/>
        <v>0</v>
      </c>
      <c r="AV1705" t="str">
        <f t="shared" si="1906"/>
        <v>0</v>
      </c>
      <c r="AW1705" t="str">
        <f t="shared" si="1906"/>
        <v>0</v>
      </c>
      <c r="AX1705" t="str">
        <f t="shared" si="1906"/>
        <v>0</v>
      </c>
      <c r="AY1705" t="str">
        <f t="shared" si="1906"/>
        <v>0</v>
      </c>
      <c r="AZ1705" s="22" t="s">
        <v>1264</v>
      </c>
    </row>
    <row r="1706" spans="1:52" ht="15" customHeight="1">
      <c r="A1706" s="25" t="s">
        <v>265</v>
      </c>
      <c r="B1706" s="91" t="str">
        <f t="shared" si="1907"/>
        <v>2301725D</v>
      </c>
      <c r="C1706" s="86">
        <v>45611.418206018498</v>
      </c>
      <c r="D1706" s="93" t="s">
        <v>1030</v>
      </c>
      <c r="E1706" s="3" t="b">
        <f>ISNUMBER(MATCH(Table1[[#This Row],[Email]],Attendance[Email],0))</f>
        <v>1</v>
      </c>
      <c r="F1706" s="3">
        <f t="shared" si="1908"/>
        <v>45611.751539351833</v>
      </c>
      <c r="G1706" s="21">
        <f>DAY(Table1[[#This Row],[Actual Time]])</f>
        <v>15</v>
      </c>
      <c r="H1706">
        <f>MONTH(Table1[[#This Row],[Actual Time]])</f>
        <v>11</v>
      </c>
      <c r="I1706">
        <f>YEAR(Table1[[#This Row],[Actual Time]])</f>
        <v>2024</v>
      </c>
      <c r="J1706" t="str">
        <f t="shared" si="1909"/>
        <v>15/11/2024</v>
      </c>
      <c r="K1706" s="3" t="str">
        <f t="shared" si="1903"/>
        <v>0</v>
      </c>
      <c r="L1706" t="str">
        <f t="shared" si="1903"/>
        <v>0</v>
      </c>
      <c r="M1706" t="str">
        <f t="shared" si="1903"/>
        <v>0</v>
      </c>
      <c r="N1706" t="str">
        <f t="shared" si="1903"/>
        <v>0</v>
      </c>
      <c r="O1706" t="str">
        <f t="shared" si="1903"/>
        <v>0</v>
      </c>
      <c r="P1706" t="str">
        <f t="shared" si="1903"/>
        <v>0</v>
      </c>
      <c r="Q1706" t="str">
        <f t="shared" si="1903"/>
        <v>0</v>
      </c>
      <c r="R1706" t="str">
        <f t="shared" si="1903"/>
        <v>0</v>
      </c>
      <c r="S1706" t="str">
        <f t="shared" si="1903"/>
        <v>0</v>
      </c>
      <c r="T1706" t="str">
        <f t="shared" si="1903"/>
        <v>0</v>
      </c>
      <c r="U1706" t="str">
        <f t="shared" si="1904"/>
        <v>0</v>
      </c>
      <c r="V1706" t="str">
        <f t="shared" si="1904"/>
        <v>0</v>
      </c>
      <c r="W1706" t="str">
        <f t="shared" si="1904"/>
        <v>0</v>
      </c>
      <c r="X1706" t="str">
        <f t="shared" si="1904"/>
        <v>0</v>
      </c>
      <c r="Y1706" t="str">
        <f t="shared" si="1904"/>
        <v>0</v>
      </c>
      <c r="Z1706" t="str">
        <f t="shared" si="1904"/>
        <v>0</v>
      </c>
      <c r="AA1706" t="str">
        <f t="shared" si="1904"/>
        <v>0</v>
      </c>
      <c r="AB1706" s="3" t="str">
        <f t="shared" si="1904"/>
        <v>0</v>
      </c>
      <c r="AC1706" t="str">
        <f t="shared" si="1904"/>
        <v>0</v>
      </c>
      <c r="AD1706" t="str">
        <f t="shared" si="1904"/>
        <v>0</v>
      </c>
      <c r="AE1706" t="str">
        <f t="shared" si="1905"/>
        <v>0</v>
      </c>
      <c r="AF1706" t="str">
        <f t="shared" si="1905"/>
        <v>0</v>
      </c>
      <c r="AG1706" t="str">
        <f t="shared" si="1905"/>
        <v>0</v>
      </c>
      <c r="AH1706" t="str">
        <f t="shared" si="1905"/>
        <v>0</v>
      </c>
      <c r="AI1706" t="str">
        <f t="shared" si="1905"/>
        <v>0</v>
      </c>
      <c r="AJ1706" t="str">
        <f t="shared" si="1905"/>
        <v>0</v>
      </c>
      <c r="AK1706" t="str">
        <f t="shared" si="1905"/>
        <v>0</v>
      </c>
      <c r="AL1706" t="str">
        <f t="shared" si="1905"/>
        <v>1</v>
      </c>
      <c r="AM1706" t="str">
        <f t="shared" si="1905"/>
        <v>0</v>
      </c>
      <c r="AN1706" t="str">
        <f t="shared" si="1905"/>
        <v>0</v>
      </c>
      <c r="AO1706" t="str">
        <f t="shared" si="1906"/>
        <v>0</v>
      </c>
      <c r="AP1706" t="str">
        <f t="shared" si="1906"/>
        <v>0</v>
      </c>
      <c r="AQ1706" t="str">
        <f t="shared" si="1906"/>
        <v>0</v>
      </c>
      <c r="AR1706" t="str">
        <f t="shared" si="1906"/>
        <v>0</v>
      </c>
      <c r="AS1706" t="str">
        <f t="shared" si="1906"/>
        <v>0</v>
      </c>
      <c r="AT1706" t="str">
        <f t="shared" si="1906"/>
        <v>0</v>
      </c>
      <c r="AU1706" t="str">
        <f t="shared" si="1906"/>
        <v>0</v>
      </c>
      <c r="AV1706" t="str">
        <f t="shared" si="1906"/>
        <v>0</v>
      </c>
      <c r="AW1706" t="str">
        <f t="shared" si="1906"/>
        <v>0</v>
      </c>
      <c r="AX1706" t="str">
        <f t="shared" si="1906"/>
        <v>0</v>
      </c>
      <c r="AY1706" t="str">
        <f t="shared" si="1906"/>
        <v>0</v>
      </c>
      <c r="AZ1706" s="22"/>
    </row>
    <row r="1707" spans="1:52" ht="15" customHeight="1">
      <c r="A1707" s="25" t="s">
        <v>538</v>
      </c>
      <c r="B1707" s="91" t="str">
        <f t="shared" si="1907"/>
        <v>2402094C</v>
      </c>
      <c r="C1707" s="86">
        <v>45610.666666666701</v>
      </c>
      <c r="D1707" s="93" t="s">
        <v>1048</v>
      </c>
      <c r="E1707" s="3" t="b">
        <f>ISNUMBER(MATCH(Table1[[#This Row],[Email]],Attendance[Email],0))</f>
        <v>1</v>
      </c>
      <c r="F1707" s="3">
        <f t="shared" si="1908"/>
        <v>45611.000000000036</v>
      </c>
      <c r="G1707" s="21">
        <f>DAY(Table1[[#This Row],[Actual Time]])</f>
        <v>15</v>
      </c>
      <c r="H1707">
        <f>MONTH(Table1[[#This Row],[Actual Time]])</f>
        <v>11</v>
      </c>
      <c r="I1707">
        <f>YEAR(Table1[[#This Row],[Actual Time]])</f>
        <v>2024</v>
      </c>
      <c r="J1707" t="str">
        <f t="shared" si="1909"/>
        <v>15/11/2024</v>
      </c>
      <c r="K1707" s="3" t="str">
        <f t="shared" si="1903"/>
        <v>0</v>
      </c>
      <c r="L1707" t="str">
        <f t="shared" si="1903"/>
        <v>0</v>
      </c>
      <c r="M1707" t="str">
        <f t="shared" si="1903"/>
        <v>0</v>
      </c>
      <c r="N1707" t="str">
        <f t="shared" si="1903"/>
        <v>0</v>
      </c>
      <c r="O1707" t="str">
        <f t="shared" si="1903"/>
        <v>0</v>
      </c>
      <c r="P1707" t="str">
        <f t="shared" si="1903"/>
        <v>0</v>
      </c>
      <c r="Q1707" t="str">
        <f t="shared" si="1903"/>
        <v>0</v>
      </c>
      <c r="R1707" t="str">
        <f t="shared" si="1903"/>
        <v>0</v>
      </c>
      <c r="S1707" t="str">
        <f t="shared" si="1903"/>
        <v>0</v>
      </c>
      <c r="T1707" t="str">
        <f t="shared" si="1903"/>
        <v>0</v>
      </c>
      <c r="U1707" t="str">
        <f t="shared" si="1904"/>
        <v>0</v>
      </c>
      <c r="V1707" t="str">
        <f t="shared" si="1904"/>
        <v>0</v>
      </c>
      <c r="W1707" t="str">
        <f t="shared" si="1904"/>
        <v>0</v>
      </c>
      <c r="X1707" t="str">
        <f t="shared" si="1904"/>
        <v>0</v>
      </c>
      <c r="Y1707" t="str">
        <f t="shared" si="1904"/>
        <v>0</v>
      </c>
      <c r="Z1707" t="str">
        <f t="shared" si="1904"/>
        <v>0</v>
      </c>
      <c r="AA1707" t="str">
        <f t="shared" si="1904"/>
        <v>0</v>
      </c>
      <c r="AB1707" s="3" t="str">
        <f t="shared" si="1904"/>
        <v>0</v>
      </c>
      <c r="AC1707" t="str">
        <f t="shared" si="1904"/>
        <v>0</v>
      </c>
      <c r="AD1707" t="str">
        <f t="shared" si="1904"/>
        <v>0</v>
      </c>
      <c r="AE1707" t="str">
        <f t="shared" si="1905"/>
        <v>0</v>
      </c>
      <c r="AF1707" t="str">
        <f t="shared" si="1905"/>
        <v>0</v>
      </c>
      <c r="AG1707" t="str">
        <f t="shared" si="1905"/>
        <v>0</v>
      </c>
      <c r="AH1707" t="str">
        <f t="shared" si="1905"/>
        <v>0</v>
      </c>
      <c r="AI1707" t="str">
        <f t="shared" si="1905"/>
        <v>0</v>
      </c>
      <c r="AJ1707" t="str">
        <f t="shared" si="1905"/>
        <v>0</v>
      </c>
      <c r="AK1707" t="str">
        <f t="shared" si="1905"/>
        <v>0</v>
      </c>
      <c r="AL1707" t="str">
        <f t="shared" si="1905"/>
        <v>1</v>
      </c>
      <c r="AM1707" t="str">
        <f t="shared" si="1905"/>
        <v>0</v>
      </c>
      <c r="AN1707" t="str">
        <f t="shared" si="1905"/>
        <v>0</v>
      </c>
      <c r="AO1707" t="str">
        <f t="shared" si="1906"/>
        <v>0</v>
      </c>
      <c r="AP1707" t="str">
        <f t="shared" si="1906"/>
        <v>0</v>
      </c>
      <c r="AQ1707" t="str">
        <f t="shared" si="1906"/>
        <v>0</v>
      </c>
      <c r="AR1707" t="str">
        <f t="shared" si="1906"/>
        <v>0</v>
      </c>
      <c r="AS1707" t="str">
        <f t="shared" si="1906"/>
        <v>0</v>
      </c>
      <c r="AT1707" t="str">
        <f t="shared" si="1906"/>
        <v>0</v>
      </c>
      <c r="AU1707" t="str">
        <f t="shared" si="1906"/>
        <v>0</v>
      </c>
      <c r="AV1707" t="str">
        <f t="shared" si="1906"/>
        <v>0</v>
      </c>
      <c r="AW1707" t="str">
        <f t="shared" si="1906"/>
        <v>0</v>
      </c>
      <c r="AX1707" t="str">
        <f t="shared" si="1906"/>
        <v>0</v>
      </c>
      <c r="AY1707" t="str">
        <f t="shared" si="1906"/>
        <v>0</v>
      </c>
      <c r="AZ1707" s="22" t="s">
        <v>1265</v>
      </c>
    </row>
    <row r="1708" spans="1:52" ht="15" customHeight="1">
      <c r="A1708" s="25" t="s">
        <v>538</v>
      </c>
      <c r="B1708" s="91" t="str">
        <f t="shared" si="1907"/>
        <v>2402094C</v>
      </c>
      <c r="C1708" s="86">
        <v>45610.666666666701</v>
      </c>
      <c r="D1708" s="93" t="s">
        <v>1048</v>
      </c>
      <c r="E1708" s="3" t="b">
        <f>ISNUMBER(MATCH(Table1[[#This Row],[Email]],Attendance[Email],0))</f>
        <v>1</v>
      </c>
      <c r="F1708" s="3">
        <f t="shared" si="1908"/>
        <v>45611.000000000036</v>
      </c>
      <c r="G1708" s="21">
        <f>DAY(Table1[[#This Row],[Actual Time]])</f>
        <v>15</v>
      </c>
      <c r="H1708">
        <f>MONTH(Table1[[#This Row],[Actual Time]])</f>
        <v>11</v>
      </c>
      <c r="I1708">
        <f>YEAR(Table1[[#This Row],[Actual Time]])</f>
        <v>2024</v>
      </c>
      <c r="J1708" t="str">
        <f t="shared" si="1909"/>
        <v>15/11/2024</v>
      </c>
      <c r="K1708" s="3" t="str">
        <f t="shared" si="1903"/>
        <v>0</v>
      </c>
      <c r="L1708" t="str">
        <f t="shared" si="1903"/>
        <v>0</v>
      </c>
      <c r="M1708" t="str">
        <f t="shared" si="1903"/>
        <v>0</v>
      </c>
      <c r="N1708" t="str">
        <f t="shared" si="1903"/>
        <v>0</v>
      </c>
      <c r="O1708" t="str">
        <f t="shared" si="1903"/>
        <v>0</v>
      </c>
      <c r="P1708" t="str">
        <f t="shared" si="1903"/>
        <v>0</v>
      </c>
      <c r="Q1708" t="str">
        <f t="shared" si="1903"/>
        <v>0</v>
      </c>
      <c r="R1708" t="str">
        <f t="shared" si="1903"/>
        <v>0</v>
      </c>
      <c r="S1708" t="str">
        <f t="shared" si="1903"/>
        <v>0</v>
      </c>
      <c r="T1708" t="str">
        <f t="shared" si="1903"/>
        <v>0</v>
      </c>
      <c r="U1708" t="str">
        <f t="shared" si="1904"/>
        <v>0</v>
      </c>
      <c r="V1708" t="str">
        <f t="shared" si="1904"/>
        <v>0</v>
      </c>
      <c r="W1708" t="str">
        <f t="shared" si="1904"/>
        <v>0</v>
      </c>
      <c r="X1708" t="str">
        <f t="shared" si="1904"/>
        <v>0</v>
      </c>
      <c r="Y1708" t="str">
        <f t="shared" si="1904"/>
        <v>0</v>
      </c>
      <c r="Z1708" t="str">
        <f t="shared" si="1904"/>
        <v>0</v>
      </c>
      <c r="AA1708" t="str">
        <f t="shared" si="1904"/>
        <v>0</v>
      </c>
      <c r="AB1708" s="3" t="str">
        <f t="shared" si="1904"/>
        <v>0</v>
      </c>
      <c r="AC1708" t="str">
        <f t="shared" si="1904"/>
        <v>0</v>
      </c>
      <c r="AD1708" t="str">
        <f t="shared" si="1904"/>
        <v>0</v>
      </c>
      <c r="AE1708" t="str">
        <f t="shared" si="1905"/>
        <v>0</v>
      </c>
      <c r="AF1708" t="str">
        <f t="shared" si="1905"/>
        <v>0</v>
      </c>
      <c r="AG1708" t="str">
        <f t="shared" si="1905"/>
        <v>0</v>
      </c>
      <c r="AH1708" t="str">
        <f t="shared" si="1905"/>
        <v>0</v>
      </c>
      <c r="AI1708" t="str">
        <f t="shared" si="1905"/>
        <v>0</v>
      </c>
      <c r="AJ1708" t="str">
        <f t="shared" si="1905"/>
        <v>0</v>
      </c>
      <c r="AK1708" t="str">
        <f t="shared" si="1905"/>
        <v>0</v>
      </c>
      <c r="AL1708" t="str">
        <f t="shared" si="1905"/>
        <v>1</v>
      </c>
      <c r="AM1708" t="str">
        <f t="shared" si="1905"/>
        <v>0</v>
      </c>
      <c r="AN1708" t="str">
        <f t="shared" si="1905"/>
        <v>0</v>
      </c>
      <c r="AO1708" t="str">
        <f t="shared" si="1906"/>
        <v>0</v>
      </c>
      <c r="AP1708" t="str">
        <f t="shared" si="1906"/>
        <v>0</v>
      </c>
      <c r="AQ1708" t="str">
        <f t="shared" si="1906"/>
        <v>0</v>
      </c>
      <c r="AR1708" t="str">
        <f t="shared" si="1906"/>
        <v>0</v>
      </c>
      <c r="AS1708" t="str">
        <f t="shared" si="1906"/>
        <v>0</v>
      </c>
      <c r="AT1708" t="str">
        <f t="shared" si="1906"/>
        <v>0</v>
      </c>
      <c r="AU1708" t="str">
        <f t="shared" si="1906"/>
        <v>0</v>
      </c>
      <c r="AV1708" t="str">
        <f t="shared" si="1906"/>
        <v>0</v>
      </c>
      <c r="AW1708" t="str">
        <f t="shared" si="1906"/>
        <v>0</v>
      </c>
      <c r="AX1708" t="str">
        <f t="shared" si="1906"/>
        <v>0</v>
      </c>
      <c r="AY1708" t="str">
        <f t="shared" si="1906"/>
        <v>0</v>
      </c>
      <c r="AZ1708" s="22" t="s">
        <v>1266</v>
      </c>
    </row>
    <row r="1709" spans="1:52" ht="15" customHeight="1">
      <c r="A1709" s="25" t="s">
        <v>689</v>
      </c>
      <c r="B1709" s="91" t="str">
        <f t="shared" ref="B1709:B1710" si="1910">LEFT($A1709,8)</f>
        <v>2404144D</v>
      </c>
      <c r="C1709" s="86">
        <v>45610.666666666701</v>
      </c>
      <c r="D1709" s="93" t="s">
        <v>1197</v>
      </c>
      <c r="E1709" s="3" t="b">
        <f>ISNUMBER(MATCH(Table1[[#This Row],[Email]],Attendance[Email],0))</f>
        <v>1</v>
      </c>
      <c r="F1709" s="3">
        <f t="shared" ref="F1709:F1710" si="1911">$C1709+(8/24)</f>
        <v>45611.000000000036</v>
      </c>
      <c r="G1709" s="21">
        <f>DAY(Table1[[#This Row],[Actual Time]])</f>
        <v>15</v>
      </c>
      <c r="H1709">
        <f>MONTH(Table1[[#This Row],[Actual Time]])</f>
        <v>11</v>
      </c>
      <c r="I1709">
        <f>YEAR(Table1[[#This Row],[Actual Time]])</f>
        <v>2024</v>
      </c>
      <c r="J1709" t="str">
        <f t="shared" ref="J1709:J1710" si="1912">G1709&amp;"/"&amp;H1709&amp;"/"&amp;I1709</f>
        <v>15/11/2024</v>
      </c>
      <c r="K1709" s="3" t="str">
        <f t="shared" ref="K1709:K1710" si="1913">IF(K$1=$J1709,"1","0")</f>
        <v>0</v>
      </c>
      <c r="L1709" t="str">
        <f t="shared" ref="L1709:L1710" si="1914">IF(L$1=$J1709,"1","0")</f>
        <v>0</v>
      </c>
      <c r="M1709" t="str">
        <f t="shared" ref="M1709:M1710" si="1915">IF(M$1=$J1709,"1","0")</f>
        <v>0</v>
      </c>
      <c r="N1709" t="str">
        <f t="shared" ref="N1709:N1710" si="1916">IF(N$1=$J1709,"1","0")</f>
        <v>0</v>
      </c>
      <c r="O1709" t="str">
        <f t="shared" ref="O1709:O1710" si="1917">IF(O$1=$J1709,"1","0")</f>
        <v>0</v>
      </c>
      <c r="P1709" t="str">
        <f t="shared" ref="P1709:P1710" si="1918">IF(P$1=$J1709,"1","0")</f>
        <v>0</v>
      </c>
      <c r="Q1709" t="str">
        <f t="shared" ref="Q1709:Q1710" si="1919">IF(Q$1=$J1709,"1","0")</f>
        <v>0</v>
      </c>
      <c r="R1709" t="str">
        <f t="shared" ref="R1709:R1710" si="1920">IF(R$1=$J1709,"1","0")</f>
        <v>0</v>
      </c>
      <c r="S1709" t="str">
        <f t="shared" ref="S1709:S1710" si="1921">IF(S$1=$J1709,"1","0")</f>
        <v>0</v>
      </c>
      <c r="T1709" t="str">
        <f t="shared" ref="T1709:T1710" si="1922">IF(T$1=$J1709,"1","0")</f>
        <v>0</v>
      </c>
      <c r="U1709" t="str">
        <f t="shared" ref="U1709:U1710" si="1923">IF(U$1=$J1709,"1","0")</f>
        <v>0</v>
      </c>
      <c r="V1709" t="str">
        <f t="shared" ref="V1709:V1710" si="1924">IF(V$1=$J1709,"1","0")</f>
        <v>0</v>
      </c>
      <c r="W1709" t="str">
        <f t="shared" ref="W1709:W1710" si="1925">IF(W$1=$J1709,"1","0")</f>
        <v>0</v>
      </c>
      <c r="X1709" t="str">
        <f t="shared" ref="X1709:X1710" si="1926">IF(X$1=$J1709,"1","0")</f>
        <v>0</v>
      </c>
      <c r="Y1709" t="str">
        <f t="shared" ref="Y1709:Y1710" si="1927">IF(Y$1=$J1709,"1","0")</f>
        <v>0</v>
      </c>
      <c r="Z1709" t="str">
        <f t="shared" ref="Z1709:Z1710" si="1928">IF(Z$1=$J1709,"1","0")</f>
        <v>0</v>
      </c>
      <c r="AA1709" t="str">
        <f t="shared" ref="AA1709:AA1710" si="1929">IF(AA$1=$J1709,"1","0")</f>
        <v>0</v>
      </c>
      <c r="AB1709" s="3" t="str">
        <f t="shared" ref="AB1709:AB1710" si="1930">IF(AB$1=$J1709,"1","0")</f>
        <v>0</v>
      </c>
      <c r="AC1709" t="str">
        <f t="shared" ref="AC1709:AC1710" si="1931">IF(AC$1=$J1709,"1","0")</f>
        <v>0</v>
      </c>
      <c r="AD1709" t="str">
        <f t="shared" ref="AD1709:AD1710" si="1932">IF(AD$1=$J1709,"1","0")</f>
        <v>0</v>
      </c>
      <c r="AE1709" t="str">
        <f t="shared" ref="AE1709:AE1710" si="1933">IF(AE$1=$J1709,"1","0")</f>
        <v>0</v>
      </c>
      <c r="AF1709" t="str">
        <f t="shared" ref="AF1709:AF1710" si="1934">IF(AF$1=$J1709,"1","0")</f>
        <v>0</v>
      </c>
      <c r="AG1709" t="str">
        <f t="shared" ref="AG1709:AG1710" si="1935">IF(AG$1=$J1709,"1","0")</f>
        <v>0</v>
      </c>
      <c r="AH1709" t="str">
        <f t="shared" ref="AH1709:AH1710" si="1936">IF(AH$1=$J1709,"1","0")</f>
        <v>0</v>
      </c>
      <c r="AI1709" t="str">
        <f t="shared" ref="AI1709:AI1710" si="1937">IF(AI$1=$J1709,"1","0")</f>
        <v>0</v>
      </c>
      <c r="AJ1709" t="str">
        <f t="shared" ref="AJ1709:AJ1710" si="1938">IF(AJ$1=$J1709,"1","0")</f>
        <v>0</v>
      </c>
      <c r="AK1709" t="str">
        <f t="shared" ref="AK1709:AK1710" si="1939">IF(AK$1=$J1709,"1","0")</f>
        <v>0</v>
      </c>
      <c r="AL1709" t="str">
        <f t="shared" ref="AL1709:AL1710" si="1940">IF(AL$1=$J1709,"1","0")</f>
        <v>1</v>
      </c>
      <c r="AM1709" t="str">
        <f t="shared" ref="AM1709:AM1710" si="1941">IF(AM$1=$J1709,"1","0")</f>
        <v>0</v>
      </c>
      <c r="AN1709" t="str">
        <f t="shared" ref="AN1709:AN1710" si="1942">IF(AN$1=$J1709,"1","0")</f>
        <v>0</v>
      </c>
      <c r="AO1709" t="str">
        <f t="shared" ref="AO1709:AO1710" si="1943">IF(AO$1=$J1709,"1","0")</f>
        <v>0</v>
      </c>
      <c r="AP1709" t="str">
        <f t="shared" ref="AP1709:AP1710" si="1944">IF(AP$1=$J1709,"1","0")</f>
        <v>0</v>
      </c>
      <c r="AQ1709" t="str">
        <f t="shared" ref="AQ1709:AQ1710" si="1945">IF(AQ$1=$J1709,"1","0")</f>
        <v>0</v>
      </c>
      <c r="AR1709" t="str">
        <f t="shared" ref="AR1709:AR1710" si="1946">IF(AR$1=$J1709,"1","0")</f>
        <v>0</v>
      </c>
      <c r="AS1709" t="str">
        <f t="shared" ref="AS1709:AS1710" si="1947">IF(AS$1=$J1709,"1","0")</f>
        <v>0</v>
      </c>
      <c r="AT1709" t="str">
        <f t="shared" ref="AT1709:AT1710" si="1948">IF(AT$1=$J1709,"1","0")</f>
        <v>0</v>
      </c>
      <c r="AU1709" t="str">
        <f t="shared" ref="AU1709:AU1710" si="1949">IF(AU$1=$J1709,"1","0")</f>
        <v>0</v>
      </c>
      <c r="AV1709" t="str">
        <f t="shared" ref="AV1709:AV1710" si="1950">IF(AV$1=$J1709,"1","0")</f>
        <v>0</v>
      </c>
      <c r="AW1709" t="str">
        <f t="shared" ref="AW1709:AW1710" si="1951">IF(AW$1=$J1709,"1","0")</f>
        <v>0</v>
      </c>
      <c r="AX1709" t="str">
        <f t="shared" ref="AX1709:AX1710" si="1952">IF(AX$1=$J1709,"1","0")</f>
        <v>0</v>
      </c>
      <c r="AY1709" t="str">
        <f t="shared" ref="AY1709:AY1710" si="1953">IF(AY$1=$J1709,"1","0")</f>
        <v>0</v>
      </c>
      <c r="AZ1709" s="22" t="s">
        <v>1267</v>
      </c>
    </row>
    <row r="1710" spans="1:52" ht="15" customHeight="1">
      <c r="A1710" s="25" t="s">
        <v>733</v>
      </c>
      <c r="B1710" s="91" t="str">
        <f t="shared" si="1910"/>
        <v>2404372A</v>
      </c>
      <c r="C1710" s="86">
        <v>45610.666666666701</v>
      </c>
      <c r="D1710" s="93" t="s">
        <v>1151</v>
      </c>
      <c r="E1710" s="3" t="b">
        <f>ISNUMBER(MATCH(Table1[[#This Row],[Email]],Attendance[Email],0))</f>
        <v>1</v>
      </c>
      <c r="F1710" s="3">
        <f t="shared" si="1911"/>
        <v>45611.000000000036</v>
      </c>
      <c r="G1710" s="21">
        <f>DAY(Table1[[#This Row],[Actual Time]])</f>
        <v>15</v>
      </c>
      <c r="H1710">
        <f>MONTH(Table1[[#This Row],[Actual Time]])</f>
        <v>11</v>
      </c>
      <c r="I1710">
        <f>YEAR(Table1[[#This Row],[Actual Time]])</f>
        <v>2024</v>
      </c>
      <c r="J1710" t="str">
        <f t="shared" si="1912"/>
        <v>15/11/2024</v>
      </c>
      <c r="K1710" s="3" t="str">
        <f t="shared" si="1913"/>
        <v>0</v>
      </c>
      <c r="L1710" t="str">
        <f t="shared" si="1914"/>
        <v>0</v>
      </c>
      <c r="M1710" t="str">
        <f t="shared" si="1915"/>
        <v>0</v>
      </c>
      <c r="N1710" t="str">
        <f t="shared" si="1916"/>
        <v>0</v>
      </c>
      <c r="O1710" t="str">
        <f t="shared" si="1917"/>
        <v>0</v>
      </c>
      <c r="P1710" t="str">
        <f t="shared" si="1918"/>
        <v>0</v>
      </c>
      <c r="Q1710" t="str">
        <f t="shared" si="1919"/>
        <v>0</v>
      </c>
      <c r="R1710" t="str">
        <f t="shared" si="1920"/>
        <v>0</v>
      </c>
      <c r="S1710" t="str">
        <f t="shared" si="1921"/>
        <v>0</v>
      </c>
      <c r="T1710" t="str">
        <f t="shared" si="1922"/>
        <v>0</v>
      </c>
      <c r="U1710" t="str">
        <f t="shared" si="1923"/>
        <v>0</v>
      </c>
      <c r="V1710" t="str">
        <f t="shared" si="1924"/>
        <v>0</v>
      </c>
      <c r="W1710" t="str">
        <f t="shared" si="1925"/>
        <v>0</v>
      </c>
      <c r="X1710" t="str">
        <f t="shared" si="1926"/>
        <v>0</v>
      </c>
      <c r="Y1710" t="str">
        <f t="shared" si="1927"/>
        <v>0</v>
      </c>
      <c r="Z1710" t="str">
        <f t="shared" si="1928"/>
        <v>0</v>
      </c>
      <c r="AA1710" t="str">
        <f t="shared" si="1929"/>
        <v>0</v>
      </c>
      <c r="AB1710" s="3" t="str">
        <f t="shared" si="1930"/>
        <v>0</v>
      </c>
      <c r="AC1710" t="str">
        <f t="shared" si="1931"/>
        <v>0</v>
      </c>
      <c r="AD1710" t="str">
        <f t="shared" si="1932"/>
        <v>0</v>
      </c>
      <c r="AE1710" t="str">
        <f t="shared" si="1933"/>
        <v>0</v>
      </c>
      <c r="AF1710" t="str">
        <f t="shared" si="1934"/>
        <v>0</v>
      </c>
      <c r="AG1710" t="str">
        <f t="shared" si="1935"/>
        <v>0</v>
      </c>
      <c r="AH1710" t="str">
        <f t="shared" si="1936"/>
        <v>0</v>
      </c>
      <c r="AI1710" t="str">
        <f t="shared" si="1937"/>
        <v>0</v>
      </c>
      <c r="AJ1710" t="str">
        <f t="shared" si="1938"/>
        <v>0</v>
      </c>
      <c r="AK1710" t="str">
        <f t="shared" si="1939"/>
        <v>0</v>
      </c>
      <c r="AL1710" t="str">
        <f t="shared" si="1940"/>
        <v>1</v>
      </c>
      <c r="AM1710" t="str">
        <f t="shared" si="1941"/>
        <v>0</v>
      </c>
      <c r="AN1710" t="str">
        <f t="shared" si="1942"/>
        <v>0</v>
      </c>
      <c r="AO1710" t="str">
        <f t="shared" si="1943"/>
        <v>0</v>
      </c>
      <c r="AP1710" t="str">
        <f t="shared" si="1944"/>
        <v>0</v>
      </c>
      <c r="AQ1710" t="str">
        <f t="shared" si="1945"/>
        <v>0</v>
      </c>
      <c r="AR1710" t="str">
        <f t="shared" si="1946"/>
        <v>0</v>
      </c>
      <c r="AS1710" t="str">
        <f t="shared" si="1947"/>
        <v>0</v>
      </c>
      <c r="AT1710" t="str">
        <f t="shared" si="1948"/>
        <v>0</v>
      </c>
      <c r="AU1710" t="str">
        <f t="shared" si="1949"/>
        <v>0</v>
      </c>
      <c r="AV1710" t="str">
        <f t="shared" si="1950"/>
        <v>0</v>
      </c>
      <c r="AW1710" t="str">
        <f t="shared" si="1951"/>
        <v>0</v>
      </c>
      <c r="AX1710" t="str">
        <f t="shared" si="1952"/>
        <v>0</v>
      </c>
      <c r="AY1710" t="str">
        <f t="shared" si="1953"/>
        <v>0</v>
      </c>
      <c r="AZ1710" s="22" t="s">
        <v>1268</v>
      </c>
    </row>
    <row r="1711" spans="1:52" ht="15" customHeight="1">
      <c r="A1711" s="25" t="s">
        <v>686</v>
      </c>
      <c r="B1711" s="91" t="str">
        <f t="shared" ref="B1711:B1742" si="1954">LEFT($A1711,8)</f>
        <v>2404241H</v>
      </c>
      <c r="C1711" s="86">
        <v>45610.666666666701</v>
      </c>
      <c r="D1711" s="93" t="s">
        <v>1150</v>
      </c>
      <c r="E1711" s="3" t="b">
        <f>ISNUMBER(MATCH(Table1[[#This Row],[Email]],Attendance[Email],0))</f>
        <v>1</v>
      </c>
      <c r="F1711" s="3">
        <f t="shared" ref="F1711:F1774" si="1955">$C1711+(8/24)</f>
        <v>45611.000000000036</v>
      </c>
      <c r="G1711" s="21">
        <f>DAY(Table1[[#This Row],[Actual Time]])</f>
        <v>15</v>
      </c>
      <c r="H1711">
        <f>MONTH(Table1[[#This Row],[Actual Time]])</f>
        <v>11</v>
      </c>
      <c r="I1711">
        <f>YEAR(Table1[[#This Row],[Actual Time]])</f>
        <v>2024</v>
      </c>
      <c r="J1711" t="str">
        <f t="shared" ref="J1711:J1774" si="1956">G1711&amp;"/"&amp;H1711&amp;"/"&amp;I1711</f>
        <v>15/11/2024</v>
      </c>
      <c r="K1711" s="3" t="str">
        <f t="shared" ref="K1711:T1720" si="1957">IF(K$1=$J1711,"1","0")</f>
        <v>0</v>
      </c>
      <c r="L1711" t="str">
        <f t="shared" si="1957"/>
        <v>0</v>
      </c>
      <c r="M1711" t="str">
        <f t="shared" si="1957"/>
        <v>0</v>
      </c>
      <c r="N1711" t="str">
        <f t="shared" si="1957"/>
        <v>0</v>
      </c>
      <c r="O1711" t="str">
        <f t="shared" si="1957"/>
        <v>0</v>
      </c>
      <c r="P1711" t="str">
        <f t="shared" si="1957"/>
        <v>0</v>
      </c>
      <c r="Q1711" t="str">
        <f t="shared" si="1957"/>
        <v>0</v>
      </c>
      <c r="R1711" t="str">
        <f t="shared" si="1957"/>
        <v>0</v>
      </c>
      <c r="S1711" t="str">
        <f t="shared" si="1957"/>
        <v>0</v>
      </c>
      <c r="T1711" t="str">
        <f t="shared" si="1957"/>
        <v>0</v>
      </c>
      <c r="U1711" t="str">
        <f t="shared" ref="U1711:AD1720" si="1958">IF(U$1=$J1711,"1","0")</f>
        <v>0</v>
      </c>
      <c r="V1711" t="str">
        <f t="shared" si="1958"/>
        <v>0</v>
      </c>
      <c r="W1711" t="str">
        <f t="shared" si="1958"/>
        <v>0</v>
      </c>
      <c r="X1711" t="str">
        <f t="shared" si="1958"/>
        <v>0</v>
      </c>
      <c r="Y1711" t="str">
        <f t="shared" si="1958"/>
        <v>0</v>
      </c>
      <c r="Z1711" t="str">
        <f t="shared" si="1958"/>
        <v>0</v>
      </c>
      <c r="AA1711" t="str">
        <f t="shared" si="1958"/>
        <v>0</v>
      </c>
      <c r="AB1711" s="3" t="str">
        <f t="shared" si="1958"/>
        <v>0</v>
      </c>
      <c r="AC1711" t="str">
        <f t="shared" si="1958"/>
        <v>0</v>
      </c>
      <c r="AD1711" t="str">
        <f t="shared" si="1958"/>
        <v>0</v>
      </c>
      <c r="AE1711" t="str">
        <f t="shared" ref="AE1711:AN1720" si="1959">IF(AE$1=$J1711,"1","0")</f>
        <v>0</v>
      </c>
      <c r="AF1711" t="str">
        <f t="shared" si="1959"/>
        <v>0</v>
      </c>
      <c r="AG1711" t="str">
        <f t="shared" si="1959"/>
        <v>0</v>
      </c>
      <c r="AH1711" t="str">
        <f t="shared" si="1959"/>
        <v>0</v>
      </c>
      <c r="AI1711" t="str">
        <f t="shared" si="1959"/>
        <v>0</v>
      </c>
      <c r="AJ1711" t="str">
        <f t="shared" si="1959"/>
        <v>0</v>
      </c>
      <c r="AK1711" t="str">
        <f t="shared" si="1959"/>
        <v>0</v>
      </c>
      <c r="AL1711" t="str">
        <f t="shared" si="1959"/>
        <v>1</v>
      </c>
      <c r="AM1711" t="str">
        <f t="shared" si="1959"/>
        <v>0</v>
      </c>
      <c r="AN1711" t="str">
        <f t="shared" si="1959"/>
        <v>0</v>
      </c>
      <c r="AO1711" t="str">
        <f t="shared" ref="AO1711:AY1720" si="1960">IF(AO$1=$J1711,"1","0")</f>
        <v>0</v>
      </c>
      <c r="AP1711" t="str">
        <f t="shared" si="1960"/>
        <v>0</v>
      </c>
      <c r="AQ1711" t="str">
        <f t="shared" si="1960"/>
        <v>0</v>
      </c>
      <c r="AR1711" t="str">
        <f t="shared" si="1960"/>
        <v>0</v>
      </c>
      <c r="AS1711" t="str">
        <f t="shared" si="1960"/>
        <v>0</v>
      </c>
      <c r="AT1711" t="str">
        <f t="shared" si="1960"/>
        <v>0</v>
      </c>
      <c r="AU1711" t="str">
        <f t="shared" si="1960"/>
        <v>0</v>
      </c>
      <c r="AV1711" t="str">
        <f t="shared" si="1960"/>
        <v>0</v>
      </c>
      <c r="AW1711" t="str">
        <f t="shared" si="1960"/>
        <v>0</v>
      </c>
      <c r="AX1711" t="str">
        <f t="shared" si="1960"/>
        <v>0</v>
      </c>
      <c r="AY1711" t="str">
        <f t="shared" si="1960"/>
        <v>0</v>
      </c>
      <c r="AZ1711" s="22" t="s">
        <v>1269</v>
      </c>
    </row>
    <row r="1712" spans="1:52" ht="15" customHeight="1">
      <c r="A1712" s="25" t="s">
        <v>701</v>
      </c>
      <c r="B1712" s="91" t="str">
        <f t="shared" si="1954"/>
        <v>2404333C</v>
      </c>
      <c r="C1712" s="86">
        <v>45610.666666666701</v>
      </c>
      <c r="D1712" s="93" t="s">
        <v>1118</v>
      </c>
      <c r="E1712" s="3" t="b">
        <f>ISNUMBER(MATCH(Table1[[#This Row],[Email]],Attendance[Email],0))</f>
        <v>1</v>
      </c>
      <c r="F1712" s="3">
        <f t="shared" si="1955"/>
        <v>45611.000000000036</v>
      </c>
      <c r="G1712" s="21">
        <f>DAY(Table1[[#This Row],[Actual Time]])</f>
        <v>15</v>
      </c>
      <c r="H1712">
        <f>MONTH(Table1[[#This Row],[Actual Time]])</f>
        <v>11</v>
      </c>
      <c r="I1712">
        <f>YEAR(Table1[[#This Row],[Actual Time]])</f>
        <v>2024</v>
      </c>
      <c r="J1712" t="str">
        <f t="shared" si="1956"/>
        <v>15/11/2024</v>
      </c>
      <c r="K1712" s="3" t="str">
        <f t="shared" si="1957"/>
        <v>0</v>
      </c>
      <c r="L1712" t="str">
        <f t="shared" si="1957"/>
        <v>0</v>
      </c>
      <c r="M1712" t="str">
        <f t="shared" si="1957"/>
        <v>0</v>
      </c>
      <c r="N1712" t="str">
        <f t="shared" si="1957"/>
        <v>0</v>
      </c>
      <c r="O1712" t="str">
        <f t="shared" si="1957"/>
        <v>0</v>
      </c>
      <c r="P1712" t="str">
        <f t="shared" si="1957"/>
        <v>0</v>
      </c>
      <c r="Q1712" t="str">
        <f t="shared" si="1957"/>
        <v>0</v>
      </c>
      <c r="R1712" t="str">
        <f t="shared" si="1957"/>
        <v>0</v>
      </c>
      <c r="S1712" t="str">
        <f t="shared" si="1957"/>
        <v>0</v>
      </c>
      <c r="T1712" t="str">
        <f t="shared" si="1957"/>
        <v>0</v>
      </c>
      <c r="U1712" t="str">
        <f t="shared" si="1958"/>
        <v>0</v>
      </c>
      <c r="V1712" t="str">
        <f t="shared" si="1958"/>
        <v>0</v>
      </c>
      <c r="W1712" t="str">
        <f t="shared" si="1958"/>
        <v>0</v>
      </c>
      <c r="X1712" t="str">
        <f t="shared" si="1958"/>
        <v>0</v>
      </c>
      <c r="Y1712" t="str">
        <f t="shared" si="1958"/>
        <v>0</v>
      </c>
      <c r="Z1712" t="str">
        <f t="shared" si="1958"/>
        <v>0</v>
      </c>
      <c r="AA1712" t="str">
        <f t="shared" si="1958"/>
        <v>0</v>
      </c>
      <c r="AB1712" s="3" t="str">
        <f t="shared" si="1958"/>
        <v>0</v>
      </c>
      <c r="AC1712" t="str">
        <f t="shared" si="1958"/>
        <v>0</v>
      </c>
      <c r="AD1712" t="str">
        <f t="shared" si="1958"/>
        <v>0</v>
      </c>
      <c r="AE1712" t="str">
        <f t="shared" si="1959"/>
        <v>0</v>
      </c>
      <c r="AF1712" t="str">
        <f t="shared" si="1959"/>
        <v>0</v>
      </c>
      <c r="AG1712" t="str">
        <f t="shared" si="1959"/>
        <v>0</v>
      </c>
      <c r="AH1712" t="str">
        <f t="shared" si="1959"/>
        <v>0</v>
      </c>
      <c r="AI1712" t="str">
        <f t="shared" si="1959"/>
        <v>0</v>
      </c>
      <c r="AJ1712" t="str">
        <f t="shared" si="1959"/>
        <v>0</v>
      </c>
      <c r="AK1712" t="str">
        <f t="shared" si="1959"/>
        <v>0</v>
      </c>
      <c r="AL1712" t="str">
        <f t="shared" si="1959"/>
        <v>1</v>
      </c>
      <c r="AM1712" t="str">
        <f t="shared" si="1959"/>
        <v>0</v>
      </c>
      <c r="AN1712" t="str">
        <f t="shared" si="1959"/>
        <v>0</v>
      </c>
      <c r="AO1712" t="str">
        <f t="shared" si="1960"/>
        <v>0</v>
      </c>
      <c r="AP1712" t="str">
        <f t="shared" si="1960"/>
        <v>0</v>
      </c>
      <c r="AQ1712" t="str">
        <f t="shared" si="1960"/>
        <v>0</v>
      </c>
      <c r="AR1712" t="str">
        <f t="shared" si="1960"/>
        <v>0</v>
      </c>
      <c r="AS1712" t="str">
        <f t="shared" si="1960"/>
        <v>0</v>
      </c>
      <c r="AT1712" t="str">
        <f t="shared" si="1960"/>
        <v>0</v>
      </c>
      <c r="AU1712" t="str">
        <f t="shared" si="1960"/>
        <v>0</v>
      </c>
      <c r="AV1712" t="str">
        <f t="shared" si="1960"/>
        <v>0</v>
      </c>
      <c r="AW1712" t="str">
        <f t="shared" si="1960"/>
        <v>0</v>
      </c>
      <c r="AX1712" t="str">
        <f t="shared" si="1960"/>
        <v>0</v>
      </c>
      <c r="AY1712" t="str">
        <f t="shared" si="1960"/>
        <v>0</v>
      </c>
      <c r="AZ1712" s="22" t="s">
        <v>1270</v>
      </c>
    </row>
    <row r="1713" spans="1:52" ht="15" customHeight="1">
      <c r="A1713" s="25" t="s">
        <v>118</v>
      </c>
      <c r="B1713" s="91" t="str">
        <f t="shared" si="1954"/>
        <v>2401360I</v>
      </c>
      <c r="C1713" s="86">
        <v>45610.666666666701</v>
      </c>
      <c r="D1713" s="93" t="s">
        <v>1113</v>
      </c>
      <c r="E1713" s="3" t="b">
        <f>ISNUMBER(MATCH(Table1[[#This Row],[Email]],Attendance[Email],0))</f>
        <v>1</v>
      </c>
      <c r="F1713" s="3">
        <f t="shared" si="1955"/>
        <v>45611.000000000036</v>
      </c>
      <c r="G1713" s="21">
        <f>DAY(Table1[[#This Row],[Actual Time]])</f>
        <v>15</v>
      </c>
      <c r="H1713">
        <f>MONTH(Table1[[#This Row],[Actual Time]])</f>
        <v>11</v>
      </c>
      <c r="I1713">
        <f>YEAR(Table1[[#This Row],[Actual Time]])</f>
        <v>2024</v>
      </c>
      <c r="J1713" t="str">
        <f t="shared" si="1956"/>
        <v>15/11/2024</v>
      </c>
      <c r="K1713" s="3" t="str">
        <f t="shared" si="1957"/>
        <v>0</v>
      </c>
      <c r="L1713" t="str">
        <f t="shared" si="1957"/>
        <v>0</v>
      </c>
      <c r="M1713" t="str">
        <f t="shared" si="1957"/>
        <v>0</v>
      </c>
      <c r="N1713" t="str">
        <f t="shared" si="1957"/>
        <v>0</v>
      </c>
      <c r="O1713" t="str">
        <f t="shared" si="1957"/>
        <v>0</v>
      </c>
      <c r="P1713" t="str">
        <f t="shared" si="1957"/>
        <v>0</v>
      </c>
      <c r="Q1713" t="str">
        <f t="shared" si="1957"/>
        <v>0</v>
      </c>
      <c r="R1713" t="str">
        <f t="shared" si="1957"/>
        <v>0</v>
      </c>
      <c r="S1713" t="str">
        <f t="shared" si="1957"/>
        <v>0</v>
      </c>
      <c r="T1713" t="str">
        <f t="shared" si="1957"/>
        <v>0</v>
      </c>
      <c r="U1713" t="str">
        <f t="shared" si="1958"/>
        <v>0</v>
      </c>
      <c r="V1713" t="str">
        <f t="shared" si="1958"/>
        <v>0</v>
      </c>
      <c r="W1713" t="str">
        <f t="shared" si="1958"/>
        <v>0</v>
      </c>
      <c r="X1713" t="str">
        <f t="shared" si="1958"/>
        <v>0</v>
      </c>
      <c r="Y1713" t="str">
        <f t="shared" si="1958"/>
        <v>0</v>
      </c>
      <c r="Z1713" t="str">
        <f t="shared" si="1958"/>
        <v>0</v>
      </c>
      <c r="AA1713" t="str">
        <f t="shared" si="1958"/>
        <v>0</v>
      </c>
      <c r="AB1713" s="3" t="str">
        <f t="shared" si="1958"/>
        <v>0</v>
      </c>
      <c r="AC1713" t="str">
        <f t="shared" si="1958"/>
        <v>0</v>
      </c>
      <c r="AD1713" t="str">
        <f t="shared" si="1958"/>
        <v>0</v>
      </c>
      <c r="AE1713" t="str">
        <f t="shared" si="1959"/>
        <v>0</v>
      </c>
      <c r="AF1713" t="str">
        <f t="shared" si="1959"/>
        <v>0</v>
      </c>
      <c r="AG1713" t="str">
        <f t="shared" si="1959"/>
        <v>0</v>
      </c>
      <c r="AH1713" t="str">
        <f t="shared" si="1959"/>
        <v>0</v>
      </c>
      <c r="AI1713" t="str">
        <f t="shared" si="1959"/>
        <v>0</v>
      </c>
      <c r="AJ1713" t="str">
        <f t="shared" si="1959"/>
        <v>0</v>
      </c>
      <c r="AK1713" t="str">
        <f t="shared" si="1959"/>
        <v>0</v>
      </c>
      <c r="AL1713" t="str">
        <f t="shared" si="1959"/>
        <v>1</v>
      </c>
      <c r="AM1713" t="str">
        <f t="shared" si="1959"/>
        <v>0</v>
      </c>
      <c r="AN1713" t="str">
        <f t="shared" si="1959"/>
        <v>0</v>
      </c>
      <c r="AO1713" t="str">
        <f t="shared" si="1960"/>
        <v>0</v>
      </c>
      <c r="AP1713" t="str">
        <f t="shared" si="1960"/>
        <v>0</v>
      </c>
      <c r="AQ1713" t="str">
        <f t="shared" si="1960"/>
        <v>0</v>
      </c>
      <c r="AR1713" t="str">
        <f t="shared" si="1960"/>
        <v>0</v>
      </c>
      <c r="AS1713" t="str">
        <f t="shared" si="1960"/>
        <v>0</v>
      </c>
      <c r="AT1713" t="str">
        <f t="shared" si="1960"/>
        <v>0</v>
      </c>
      <c r="AU1713" t="str">
        <f t="shared" si="1960"/>
        <v>0</v>
      </c>
      <c r="AV1713" t="str">
        <f t="shared" si="1960"/>
        <v>0</v>
      </c>
      <c r="AW1713" t="str">
        <f t="shared" si="1960"/>
        <v>0</v>
      </c>
      <c r="AX1713" t="str">
        <f t="shared" si="1960"/>
        <v>0</v>
      </c>
      <c r="AY1713" t="str">
        <f t="shared" si="1960"/>
        <v>0</v>
      </c>
      <c r="AZ1713" s="22" t="s">
        <v>1271</v>
      </c>
    </row>
    <row r="1714" spans="1:52" ht="15" customHeight="1">
      <c r="A1714" s="25" t="s">
        <v>128</v>
      </c>
      <c r="B1714" s="91" t="str">
        <f t="shared" si="1954"/>
        <v>2302396C</v>
      </c>
      <c r="C1714" s="86">
        <v>45611.454513888901</v>
      </c>
      <c r="D1714" s="93" t="s">
        <v>1181</v>
      </c>
      <c r="E1714" s="3" t="b">
        <f>ISNUMBER(MATCH(Table1[[#This Row],[Email]],Attendance[Email],0))</f>
        <v>1</v>
      </c>
      <c r="F1714" s="3">
        <f t="shared" si="1955"/>
        <v>45611.787847222236</v>
      </c>
      <c r="G1714" s="21">
        <f>DAY(Table1[[#This Row],[Actual Time]])</f>
        <v>15</v>
      </c>
      <c r="H1714">
        <f>MONTH(Table1[[#This Row],[Actual Time]])</f>
        <v>11</v>
      </c>
      <c r="I1714">
        <f>YEAR(Table1[[#This Row],[Actual Time]])</f>
        <v>2024</v>
      </c>
      <c r="J1714" t="str">
        <f t="shared" si="1956"/>
        <v>15/11/2024</v>
      </c>
      <c r="K1714" s="3" t="str">
        <f t="shared" si="1957"/>
        <v>0</v>
      </c>
      <c r="L1714" t="str">
        <f t="shared" si="1957"/>
        <v>0</v>
      </c>
      <c r="M1714" t="str">
        <f t="shared" si="1957"/>
        <v>0</v>
      </c>
      <c r="N1714" t="str">
        <f t="shared" si="1957"/>
        <v>0</v>
      </c>
      <c r="O1714" t="str">
        <f t="shared" si="1957"/>
        <v>0</v>
      </c>
      <c r="P1714" t="str">
        <f t="shared" si="1957"/>
        <v>0</v>
      </c>
      <c r="Q1714" t="str">
        <f t="shared" si="1957"/>
        <v>0</v>
      </c>
      <c r="R1714" t="str">
        <f t="shared" si="1957"/>
        <v>0</v>
      </c>
      <c r="S1714" t="str">
        <f t="shared" si="1957"/>
        <v>0</v>
      </c>
      <c r="T1714" t="str">
        <f t="shared" si="1957"/>
        <v>0</v>
      </c>
      <c r="U1714" t="str">
        <f t="shared" si="1958"/>
        <v>0</v>
      </c>
      <c r="V1714" t="str">
        <f t="shared" si="1958"/>
        <v>0</v>
      </c>
      <c r="W1714" t="str">
        <f t="shared" si="1958"/>
        <v>0</v>
      </c>
      <c r="X1714" t="str">
        <f t="shared" si="1958"/>
        <v>0</v>
      </c>
      <c r="Y1714" t="str">
        <f t="shared" si="1958"/>
        <v>0</v>
      </c>
      <c r="Z1714" t="str">
        <f t="shared" si="1958"/>
        <v>0</v>
      </c>
      <c r="AA1714" t="str">
        <f t="shared" si="1958"/>
        <v>0</v>
      </c>
      <c r="AB1714" s="3" t="str">
        <f t="shared" si="1958"/>
        <v>0</v>
      </c>
      <c r="AC1714" t="str">
        <f t="shared" si="1958"/>
        <v>0</v>
      </c>
      <c r="AD1714" t="str">
        <f t="shared" si="1958"/>
        <v>0</v>
      </c>
      <c r="AE1714" t="str">
        <f t="shared" si="1959"/>
        <v>0</v>
      </c>
      <c r="AF1714" t="str">
        <f t="shared" si="1959"/>
        <v>0</v>
      </c>
      <c r="AG1714" t="str">
        <f t="shared" si="1959"/>
        <v>0</v>
      </c>
      <c r="AH1714" t="str">
        <f t="shared" si="1959"/>
        <v>0</v>
      </c>
      <c r="AI1714" t="str">
        <f t="shared" si="1959"/>
        <v>0</v>
      </c>
      <c r="AJ1714" t="str">
        <f t="shared" si="1959"/>
        <v>0</v>
      </c>
      <c r="AK1714" t="str">
        <f t="shared" si="1959"/>
        <v>0</v>
      </c>
      <c r="AL1714" t="str">
        <f t="shared" si="1959"/>
        <v>1</v>
      </c>
      <c r="AM1714" t="str">
        <f t="shared" si="1959"/>
        <v>0</v>
      </c>
      <c r="AN1714" t="str">
        <f t="shared" si="1959"/>
        <v>0</v>
      </c>
      <c r="AO1714" t="str">
        <f t="shared" si="1960"/>
        <v>0</v>
      </c>
      <c r="AP1714" t="str">
        <f t="shared" si="1960"/>
        <v>0</v>
      </c>
      <c r="AQ1714" t="str">
        <f t="shared" si="1960"/>
        <v>0</v>
      </c>
      <c r="AR1714" t="str">
        <f t="shared" si="1960"/>
        <v>0</v>
      </c>
      <c r="AS1714" t="str">
        <f t="shared" si="1960"/>
        <v>0</v>
      </c>
      <c r="AT1714" t="str">
        <f t="shared" si="1960"/>
        <v>0</v>
      </c>
      <c r="AU1714" t="str">
        <f t="shared" si="1960"/>
        <v>0</v>
      </c>
      <c r="AV1714" t="str">
        <f t="shared" si="1960"/>
        <v>0</v>
      </c>
      <c r="AW1714" t="str">
        <f t="shared" si="1960"/>
        <v>0</v>
      </c>
      <c r="AX1714" t="str">
        <f t="shared" si="1960"/>
        <v>0</v>
      </c>
      <c r="AY1714" t="str">
        <f t="shared" si="1960"/>
        <v>0</v>
      </c>
      <c r="AZ1714" s="22"/>
    </row>
    <row r="1715" spans="1:52" ht="15" customHeight="1">
      <c r="A1715" s="25" t="s">
        <v>463</v>
      </c>
      <c r="B1715" s="91" t="str">
        <f t="shared" si="1954"/>
        <v>2400496B</v>
      </c>
      <c r="C1715" s="86">
        <v>45610.666666666701</v>
      </c>
      <c r="D1715" s="93" t="s">
        <v>1072</v>
      </c>
      <c r="E1715" s="3" t="b">
        <f>ISNUMBER(MATCH(Table1[[#This Row],[Email]],Attendance[Email],0))</f>
        <v>1</v>
      </c>
      <c r="F1715" s="3">
        <f t="shared" si="1955"/>
        <v>45611.000000000036</v>
      </c>
      <c r="G1715" s="21">
        <f>DAY(Table1[[#This Row],[Actual Time]])</f>
        <v>15</v>
      </c>
      <c r="H1715">
        <f>MONTH(Table1[[#This Row],[Actual Time]])</f>
        <v>11</v>
      </c>
      <c r="I1715">
        <f>YEAR(Table1[[#This Row],[Actual Time]])</f>
        <v>2024</v>
      </c>
      <c r="J1715" t="str">
        <f t="shared" si="1956"/>
        <v>15/11/2024</v>
      </c>
      <c r="K1715" s="3" t="str">
        <f t="shared" si="1957"/>
        <v>0</v>
      </c>
      <c r="L1715" t="str">
        <f t="shared" si="1957"/>
        <v>0</v>
      </c>
      <c r="M1715" t="str">
        <f t="shared" si="1957"/>
        <v>0</v>
      </c>
      <c r="N1715" t="str">
        <f t="shared" si="1957"/>
        <v>0</v>
      </c>
      <c r="O1715" t="str">
        <f t="shared" si="1957"/>
        <v>0</v>
      </c>
      <c r="P1715" t="str">
        <f t="shared" si="1957"/>
        <v>0</v>
      </c>
      <c r="Q1715" t="str">
        <f t="shared" si="1957"/>
        <v>0</v>
      </c>
      <c r="R1715" t="str">
        <f t="shared" si="1957"/>
        <v>0</v>
      </c>
      <c r="S1715" t="str">
        <f t="shared" si="1957"/>
        <v>0</v>
      </c>
      <c r="T1715" t="str">
        <f t="shared" si="1957"/>
        <v>0</v>
      </c>
      <c r="U1715" t="str">
        <f t="shared" si="1958"/>
        <v>0</v>
      </c>
      <c r="V1715" t="str">
        <f t="shared" si="1958"/>
        <v>0</v>
      </c>
      <c r="W1715" t="str">
        <f t="shared" si="1958"/>
        <v>0</v>
      </c>
      <c r="X1715" t="str">
        <f t="shared" si="1958"/>
        <v>0</v>
      </c>
      <c r="Y1715" t="str">
        <f t="shared" si="1958"/>
        <v>0</v>
      </c>
      <c r="Z1715" t="str">
        <f t="shared" si="1958"/>
        <v>0</v>
      </c>
      <c r="AA1715" t="str">
        <f t="shared" si="1958"/>
        <v>0</v>
      </c>
      <c r="AB1715" s="3" t="str">
        <f t="shared" si="1958"/>
        <v>0</v>
      </c>
      <c r="AC1715" t="str">
        <f t="shared" si="1958"/>
        <v>0</v>
      </c>
      <c r="AD1715" t="str">
        <f t="shared" si="1958"/>
        <v>0</v>
      </c>
      <c r="AE1715" t="str">
        <f t="shared" si="1959"/>
        <v>0</v>
      </c>
      <c r="AF1715" t="str">
        <f t="shared" si="1959"/>
        <v>0</v>
      </c>
      <c r="AG1715" t="str">
        <f t="shared" si="1959"/>
        <v>0</v>
      </c>
      <c r="AH1715" t="str">
        <f t="shared" si="1959"/>
        <v>0</v>
      </c>
      <c r="AI1715" t="str">
        <f t="shared" si="1959"/>
        <v>0</v>
      </c>
      <c r="AJ1715" t="str">
        <f t="shared" si="1959"/>
        <v>0</v>
      </c>
      <c r="AK1715" t="str">
        <f t="shared" si="1959"/>
        <v>0</v>
      </c>
      <c r="AL1715" t="str">
        <f t="shared" si="1959"/>
        <v>1</v>
      </c>
      <c r="AM1715" t="str">
        <f t="shared" si="1959"/>
        <v>0</v>
      </c>
      <c r="AN1715" t="str">
        <f t="shared" si="1959"/>
        <v>0</v>
      </c>
      <c r="AO1715" t="str">
        <f t="shared" si="1960"/>
        <v>0</v>
      </c>
      <c r="AP1715" t="str">
        <f t="shared" si="1960"/>
        <v>0</v>
      </c>
      <c r="AQ1715" t="str">
        <f t="shared" si="1960"/>
        <v>0</v>
      </c>
      <c r="AR1715" t="str">
        <f t="shared" si="1960"/>
        <v>0</v>
      </c>
      <c r="AS1715" t="str">
        <f t="shared" si="1960"/>
        <v>0</v>
      </c>
      <c r="AT1715" t="str">
        <f t="shared" si="1960"/>
        <v>0</v>
      </c>
      <c r="AU1715" t="str">
        <f t="shared" si="1960"/>
        <v>0</v>
      </c>
      <c r="AV1715" t="str">
        <f t="shared" si="1960"/>
        <v>0</v>
      </c>
      <c r="AW1715" t="str">
        <f t="shared" si="1960"/>
        <v>0</v>
      </c>
      <c r="AX1715" t="str">
        <f t="shared" si="1960"/>
        <v>0</v>
      </c>
      <c r="AY1715" t="str">
        <f t="shared" si="1960"/>
        <v>0</v>
      </c>
      <c r="AZ1715" s="22" t="s">
        <v>1272</v>
      </c>
    </row>
    <row r="1716" spans="1:52" ht="15" customHeight="1">
      <c r="A1716" s="25" t="s">
        <v>188</v>
      </c>
      <c r="B1716" s="91" t="str">
        <f t="shared" si="1954"/>
        <v>2402557I</v>
      </c>
      <c r="C1716" s="86">
        <v>45610.666666666701</v>
      </c>
      <c r="D1716" s="93" t="s">
        <v>1059</v>
      </c>
      <c r="E1716" s="3" t="b">
        <f>ISNUMBER(MATCH(Table1[[#This Row],[Email]],Attendance[Email],0))</f>
        <v>1</v>
      </c>
      <c r="F1716" s="3">
        <f t="shared" si="1955"/>
        <v>45611.000000000036</v>
      </c>
      <c r="G1716" s="21">
        <f>DAY(Table1[[#This Row],[Actual Time]])</f>
        <v>15</v>
      </c>
      <c r="H1716">
        <f>MONTH(Table1[[#This Row],[Actual Time]])</f>
        <v>11</v>
      </c>
      <c r="I1716">
        <f>YEAR(Table1[[#This Row],[Actual Time]])</f>
        <v>2024</v>
      </c>
      <c r="J1716" t="str">
        <f t="shared" si="1956"/>
        <v>15/11/2024</v>
      </c>
      <c r="K1716" s="3" t="str">
        <f t="shared" si="1957"/>
        <v>0</v>
      </c>
      <c r="L1716" t="str">
        <f t="shared" si="1957"/>
        <v>0</v>
      </c>
      <c r="M1716" t="str">
        <f t="shared" si="1957"/>
        <v>0</v>
      </c>
      <c r="N1716" t="str">
        <f t="shared" si="1957"/>
        <v>0</v>
      </c>
      <c r="O1716" t="str">
        <f t="shared" si="1957"/>
        <v>0</v>
      </c>
      <c r="P1716" t="str">
        <f t="shared" si="1957"/>
        <v>0</v>
      </c>
      <c r="Q1716" t="str">
        <f t="shared" si="1957"/>
        <v>0</v>
      </c>
      <c r="R1716" t="str">
        <f t="shared" si="1957"/>
        <v>0</v>
      </c>
      <c r="S1716" t="str">
        <f t="shared" si="1957"/>
        <v>0</v>
      </c>
      <c r="T1716" t="str">
        <f t="shared" si="1957"/>
        <v>0</v>
      </c>
      <c r="U1716" t="str">
        <f t="shared" si="1958"/>
        <v>0</v>
      </c>
      <c r="V1716" t="str">
        <f t="shared" si="1958"/>
        <v>0</v>
      </c>
      <c r="W1716" t="str">
        <f t="shared" si="1958"/>
        <v>0</v>
      </c>
      <c r="X1716" t="str">
        <f t="shared" si="1958"/>
        <v>0</v>
      </c>
      <c r="Y1716" t="str">
        <f t="shared" si="1958"/>
        <v>0</v>
      </c>
      <c r="Z1716" t="str">
        <f t="shared" si="1958"/>
        <v>0</v>
      </c>
      <c r="AA1716" t="str">
        <f t="shared" si="1958"/>
        <v>0</v>
      </c>
      <c r="AB1716" s="3" t="str">
        <f t="shared" si="1958"/>
        <v>0</v>
      </c>
      <c r="AC1716" t="str">
        <f t="shared" si="1958"/>
        <v>0</v>
      </c>
      <c r="AD1716" t="str">
        <f t="shared" si="1958"/>
        <v>0</v>
      </c>
      <c r="AE1716" t="str">
        <f t="shared" si="1959"/>
        <v>0</v>
      </c>
      <c r="AF1716" t="str">
        <f t="shared" si="1959"/>
        <v>0</v>
      </c>
      <c r="AG1716" t="str">
        <f t="shared" si="1959"/>
        <v>0</v>
      </c>
      <c r="AH1716" t="str">
        <f t="shared" si="1959"/>
        <v>0</v>
      </c>
      <c r="AI1716" t="str">
        <f t="shared" si="1959"/>
        <v>0</v>
      </c>
      <c r="AJ1716" t="str">
        <f t="shared" si="1959"/>
        <v>0</v>
      </c>
      <c r="AK1716" t="str">
        <f t="shared" si="1959"/>
        <v>0</v>
      </c>
      <c r="AL1716" t="str">
        <f t="shared" si="1959"/>
        <v>1</v>
      </c>
      <c r="AM1716" t="str">
        <f t="shared" si="1959"/>
        <v>0</v>
      </c>
      <c r="AN1716" t="str">
        <f t="shared" si="1959"/>
        <v>0</v>
      </c>
      <c r="AO1716" t="str">
        <f t="shared" si="1960"/>
        <v>0</v>
      </c>
      <c r="AP1716" t="str">
        <f t="shared" si="1960"/>
        <v>0</v>
      </c>
      <c r="AQ1716" t="str">
        <f t="shared" si="1960"/>
        <v>0</v>
      </c>
      <c r="AR1716" t="str">
        <f t="shared" si="1960"/>
        <v>0</v>
      </c>
      <c r="AS1716" t="str">
        <f t="shared" si="1960"/>
        <v>0</v>
      </c>
      <c r="AT1716" t="str">
        <f t="shared" si="1960"/>
        <v>0</v>
      </c>
      <c r="AU1716" t="str">
        <f t="shared" si="1960"/>
        <v>0</v>
      </c>
      <c r="AV1716" t="str">
        <f t="shared" si="1960"/>
        <v>0</v>
      </c>
      <c r="AW1716" t="str">
        <f t="shared" si="1960"/>
        <v>0</v>
      </c>
      <c r="AX1716" t="str">
        <f t="shared" si="1960"/>
        <v>0</v>
      </c>
      <c r="AY1716" t="str">
        <f t="shared" si="1960"/>
        <v>0</v>
      </c>
      <c r="AZ1716" s="22" t="s">
        <v>1273</v>
      </c>
    </row>
    <row r="1717" spans="1:52" ht="15" customHeight="1">
      <c r="A1717" s="25" t="s">
        <v>184</v>
      </c>
      <c r="B1717" s="91" t="str">
        <f t="shared" si="1954"/>
        <v>2402106E</v>
      </c>
      <c r="C1717" s="86">
        <v>45610.666666666701</v>
      </c>
      <c r="D1717" s="93" t="s">
        <v>1189</v>
      </c>
      <c r="E1717" s="3" t="b">
        <f>ISNUMBER(MATCH(Table1[[#This Row],[Email]],Attendance[Email],0))</f>
        <v>1</v>
      </c>
      <c r="F1717" s="3">
        <f t="shared" si="1955"/>
        <v>45611.000000000036</v>
      </c>
      <c r="G1717" s="21">
        <f>DAY(Table1[[#This Row],[Actual Time]])</f>
        <v>15</v>
      </c>
      <c r="H1717">
        <f>MONTH(Table1[[#This Row],[Actual Time]])</f>
        <v>11</v>
      </c>
      <c r="I1717">
        <f>YEAR(Table1[[#This Row],[Actual Time]])</f>
        <v>2024</v>
      </c>
      <c r="J1717" t="str">
        <f t="shared" si="1956"/>
        <v>15/11/2024</v>
      </c>
      <c r="K1717" s="3" t="str">
        <f t="shared" si="1957"/>
        <v>0</v>
      </c>
      <c r="L1717" t="str">
        <f t="shared" si="1957"/>
        <v>0</v>
      </c>
      <c r="M1717" t="str">
        <f t="shared" si="1957"/>
        <v>0</v>
      </c>
      <c r="N1717" t="str">
        <f t="shared" si="1957"/>
        <v>0</v>
      </c>
      <c r="O1717" t="str">
        <f t="shared" si="1957"/>
        <v>0</v>
      </c>
      <c r="P1717" t="str">
        <f t="shared" si="1957"/>
        <v>0</v>
      </c>
      <c r="Q1717" t="str">
        <f t="shared" si="1957"/>
        <v>0</v>
      </c>
      <c r="R1717" t="str">
        <f t="shared" si="1957"/>
        <v>0</v>
      </c>
      <c r="S1717" t="str">
        <f t="shared" si="1957"/>
        <v>0</v>
      </c>
      <c r="T1717" t="str">
        <f t="shared" si="1957"/>
        <v>0</v>
      </c>
      <c r="U1717" t="str">
        <f t="shared" si="1958"/>
        <v>0</v>
      </c>
      <c r="V1717" t="str">
        <f t="shared" si="1958"/>
        <v>0</v>
      </c>
      <c r="W1717" t="str">
        <f t="shared" si="1958"/>
        <v>0</v>
      </c>
      <c r="X1717" t="str">
        <f t="shared" si="1958"/>
        <v>0</v>
      </c>
      <c r="Y1717" t="str">
        <f t="shared" si="1958"/>
        <v>0</v>
      </c>
      <c r="Z1717" t="str">
        <f t="shared" si="1958"/>
        <v>0</v>
      </c>
      <c r="AA1717" t="str">
        <f t="shared" si="1958"/>
        <v>0</v>
      </c>
      <c r="AB1717" s="3" t="str">
        <f t="shared" si="1958"/>
        <v>0</v>
      </c>
      <c r="AC1717" t="str">
        <f t="shared" si="1958"/>
        <v>0</v>
      </c>
      <c r="AD1717" t="str">
        <f t="shared" si="1958"/>
        <v>0</v>
      </c>
      <c r="AE1717" t="str">
        <f t="shared" si="1959"/>
        <v>0</v>
      </c>
      <c r="AF1717" t="str">
        <f t="shared" si="1959"/>
        <v>0</v>
      </c>
      <c r="AG1717" t="str">
        <f t="shared" si="1959"/>
        <v>0</v>
      </c>
      <c r="AH1717" t="str">
        <f t="shared" si="1959"/>
        <v>0</v>
      </c>
      <c r="AI1717" t="str">
        <f t="shared" si="1959"/>
        <v>0</v>
      </c>
      <c r="AJ1717" t="str">
        <f t="shared" si="1959"/>
        <v>0</v>
      </c>
      <c r="AK1717" t="str">
        <f t="shared" si="1959"/>
        <v>0</v>
      </c>
      <c r="AL1717" t="str">
        <f t="shared" si="1959"/>
        <v>1</v>
      </c>
      <c r="AM1717" t="str">
        <f t="shared" si="1959"/>
        <v>0</v>
      </c>
      <c r="AN1717" t="str">
        <f t="shared" si="1959"/>
        <v>0</v>
      </c>
      <c r="AO1717" t="str">
        <f t="shared" si="1960"/>
        <v>0</v>
      </c>
      <c r="AP1717" t="str">
        <f t="shared" si="1960"/>
        <v>0</v>
      </c>
      <c r="AQ1717" t="str">
        <f t="shared" si="1960"/>
        <v>0</v>
      </c>
      <c r="AR1717" t="str">
        <f t="shared" si="1960"/>
        <v>0</v>
      </c>
      <c r="AS1717" t="str">
        <f t="shared" si="1960"/>
        <v>0</v>
      </c>
      <c r="AT1717" t="str">
        <f t="shared" si="1960"/>
        <v>0</v>
      </c>
      <c r="AU1717" t="str">
        <f t="shared" si="1960"/>
        <v>0</v>
      </c>
      <c r="AV1717" t="str">
        <f t="shared" si="1960"/>
        <v>0</v>
      </c>
      <c r="AW1717" t="str">
        <f t="shared" si="1960"/>
        <v>0</v>
      </c>
      <c r="AX1717" t="str">
        <f t="shared" si="1960"/>
        <v>0</v>
      </c>
      <c r="AY1717" t="str">
        <f t="shared" si="1960"/>
        <v>0</v>
      </c>
      <c r="AZ1717" s="22" t="s">
        <v>1274</v>
      </c>
    </row>
    <row r="1718" spans="1:52" ht="15" customHeight="1">
      <c r="A1718" s="25" t="s">
        <v>421</v>
      </c>
      <c r="B1718" s="91" t="str">
        <f t="shared" si="1954"/>
        <v>2402306A</v>
      </c>
      <c r="C1718" s="86">
        <v>45610.666666666701</v>
      </c>
      <c r="D1718" s="93" t="s">
        <v>1049</v>
      </c>
      <c r="E1718" s="3" t="b">
        <f>ISNUMBER(MATCH(Table1[[#This Row],[Email]],Attendance[Email],0))</f>
        <v>1</v>
      </c>
      <c r="F1718" s="3">
        <f t="shared" si="1955"/>
        <v>45611.000000000036</v>
      </c>
      <c r="G1718" s="21">
        <f>DAY(Table1[[#This Row],[Actual Time]])</f>
        <v>15</v>
      </c>
      <c r="H1718">
        <f>MONTH(Table1[[#This Row],[Actual Time]])</f>
        <v>11</v>
      </c>
      <c r="I1718">
        <f>YEAR(Table1[[#This Row],[Actual Time]])</f>
        <v>2024</v>
      </c>
      <c r="J1718" t="str">
        <f t="shared" si="1956"/>
        <v>15/11/2024</v>
      </c>
      <c r="K1718" s="3" t="str">
        <f t="shared" si="1957"/>
        <v>0</v>
      </c>
      <c r="L1718" t="str">
        <f t="shared" si="1957"/>
        <v>0</v>
      </c>
      <c r="M1718" t="str">
        <f t="shared" si="1957"/>
        <v>0</v>
      </c>
      <c r="N1718" t="str">
        <f t="shared" si="1957"/>
        <v>0</v>
      </c>
      <c r="O1718" t="str">
        <f t="shared" si="1957"/>
        <v>0</v>
      </c>
      <c r="P1718" t="str">
        <f t="shared" si="1957"/>
        <v>0</v>
      </c>
      <c r="Q1718" t="str">
        <f t="shared" si="1957"/>
        <v>0</v>
      </c>
      <c r="R1718" t="str">
        <f t="shared" si="1957"/>
        <v>0</v>
      </c>
      <c r="S1718" t="str">
        <f t="shared" si="1957"/>
        <v>0</v>
      </c>
      <c r="T1718" t="str">
        <f t="shared" si="1957"/>
        <v>0</v>
      </c>
      <c r="U1718" t="str">
        <f t="shared" si="1958"/>
        <v>0</v>
      </c>
      <c r="V1718" t="str">
        <f t="shared" si="1958"/>
        <v>0</v>
      </c>
      <c r="W1718" t="str">
        <f t="shared" si="1958"/>
        <v>0</v>
      </c>
      <c r="X1718" t="str">
        <f t="shared" si="1958"/>
        <v>0</v>
      </c>
      <c r="Y1718" t="str">
        <f t="shared" si="1958"/>
        <v>0</v>
      </c>
      <c r="Z1718" t="str">
        <f t="shared" si="1958"/>
        <v>0</v>
      </c>
      <c r="AA1718" t="str">
        <f t="shared" si="1958"/>
        <v>0</v>
      </c>
      <c r="AB1718" s="3" t="str">
        <f t="shared" si="1958"/>
        <v>0</v>
      </c>
      <c r="AC1718" t="str">
        <f t="shared" si="1958"/>
        <v>0</v>
      </c>
      <c r="AD1718" t="str">
        <f t="shared" si="1958"/>
        <v>0</v>
      </c>
      <c r="AE1718" t="str">
        <f t="shared" si="1959"/>
        <v>0</v>
      </c>
      <c r="AF1718" t="str">
        <f t="shared" si="1959"/>
        <v>0</v>
      </c>
      <c r="AG1718" t="str">
        <f t="shared" si="1959"/>
        <v>0</v>
      </c>
      <c r="AH1718" t="str">
        <f t="shared" si="1959"/>
        <v>0</v>
      </c>
      <c r="AI1718" t="str">
        <f t="shared" si="1959"/>
        <v>0</v>
      </c>
      <c r="AJ1718" t="str">
        <f t="shared" si="1959"/>
        <v>0</v>
      </c>
      <c r="AK1718" t="str">
        <f t="shared" si="1959"/>
        <v>0</v>
      </c>
      <c r="AL1718" t="str">
        <f t="shared" si="1959"/>
        <v>1</v>
      </c>
      <c r="AM1718" t="str">
        <f t="shared" si="1959"/>
        <v>0</v>
      </c>
      <c r="AN1718" t="str">
        <f t="shared" si="1959"/>
        <v>0</v>
      </c>
      <c r="AO1718" t="str">
        <f t="shared" si="1960"/>
        <v>0</v>
      </c>
      <c r="AP1718" t="str">
        <f t="shared" si="1960"/>
        <v>0</v>
      </c>
      <c r="AQ1718" t="str">
        <f t="shared" si="1960"/>
        <v>0</v>
      </c>
      <c r="AR1718" t="str">
        <f t="shared" si="1960"/>
        <v>0</v>
      </c>
      <c r="AS1718" t="str">
        <f t="shared" si="1960"/>
        <v>0</v>
      </c>
      <c r="AT1718" t="str">
        <f t="shared" si="1960"/>
        <v>0</v>
      </c>
      <c r="AU1718" t="str">
        <f t="shared" si="1960"/>
        <v>0</v>
      </c>
      <c r="AV1718" t="str">
        <f t="shared" si="1960"/>
        <v>0</v>
      </c>
      <c r="AW1718" t="str">
        <f t="shared" si="1960"/>
        <v>0</v>
      </c>
      <c r="AX1718" t="str">
        <f t="shared" si="1960"/>
        <v>0</v>
      </c>
      <c r="AY1718" t="str">
        <f t="shared" si="1960"/>
        <v>0</v>
      </c>
      <c r="AZ1718" s="22" t="s">
        <v>1275</v>
      </c>
    </row>
    <row r="1719" spans="1:52" ht="15" customHeight="1">
      <c r="A1719" s="25" t="s">
        <v>316</v>
      </c>
      <c r="B1719" s="91" t="str">
        <f t="shared" si="1954"/>
        <v>2402152I</v>
      </c>
      <c r="C1719" s="86">
        <v>45610.666666666701</v>
      </c>
      <c r="D1719" s="93" t="s">
        <v>1068</v>
      </c>
      <c r="E1719" s="3" t="b">
        <f>ISNUMBER(MATCH(Table1[[#This Row],[Email]],Attendance[Email],0))</f>
        <v>1</v>
      </c>
      <c r="F1719" s="3">
        <f t="shared" si="1955"/>
        <v>45611.000000000036</v>
      </c>
      <c r="G1719" s="21">
        <f>DAY(Table1[[#This Row],[Actual Time]])</f>
        <v>15</v>
      </c>
      <c r="H1719">
        <f>MONTH(Table1[[#This Row],[Actual Time]])</f>
        <v>11</v>
      </c>
      <c r="I1719">
        <f>YEAR(Table1[[#This Row],[Actual Time]])</f>
        <v>2024</v>
      </c>
      <c r="J1719" t="str">
        <f t="shared" si="1956"/>
        <v>15/11/2024</v>
      </c>
      <c r="K1719" s="3" t="str">
        <f t="shared" si="1957"/>
        <v>0</v>
      </c>
      <c r="L1719" t="str">
        <f t="shared" si="1957"/>
        <v>0</v>
      </c>
      <c r="M1719" t="str">
        <f t="shared" si="1957"/>
        <v>0</v>
      </c>
      <c r="N1719" t="str">
        <f t="shared" si="1957"/>
        <v>0</v>
      </c>
      <c r="O1719" t="str">
        <f t="shared" si="1957"/>
        <v>0</v>
      </c>
      <c r="P1719" t="str">
        <f t="shared" si="1957"/>
        <v>0</v>
      </c>
      <c r="Q1719" t="str">
        <f t="shared" si="1957"/>
        <v>0</v>
      </c>
      <c r="R1719" t="str">
        <f t="shared" si="1957"/>
        <v>0</v>
      </c>
      <c r="S1719" t="str">
        <f t="shared" si="1957"/>
        <v>0</v>
      </c>
      <c r="T1719" t="str">
        <f t="shared" si="1957"/>
        <v>0</v>
      </c>
      <c r="U1719" t="str">
        <f t="shared" si="1958"/>
        <v>0</v>
      </c>
      <c r="V1719" t="str">
        <f t="shared" si="1958"/>
        <v>0</v>
      </c>
      <c r="W1719" t="str">
        <f t="shared" si="1958"/>
        <v>0</v>
      </c>
      <c r="X1719" t="str">
        <f t="shared" si="1958"/>
        <v>0</v>
      </c>
      <c r="Y1719" t="str">
        <f t="shared" si="1958"/>
        <v>0</v>
      </c>
      <c r="Z1719" t="str">
        <f t="shared" si="1958"/>
        <v>0</v>
      </c>
      <c r="AA1719" t="str">
        <f t="shared" si="1958"/>
        <v>0</v>
      </c>
      <c r="AB1719" s="3" t="str">
        <f t="shared" si="1958"/>
        <v>0</v>
      </c>
      <c r="AC1719" t="str">
        <f t="shared" si="1958"/>
        <v>0</v>
      </c>
      <c r="AD1719" t="str">
        <f t="shared" si="1958"/>
        <v>0</v>
      </c>
      <c r="AE1719" t="str">
        <f t="shared" si="1959"/>
        <v>0</v>
      </c>
      <c r="AF1719" t="str">
        <f t="shared" si="1959"/>
        <v>0</v>
      </c>
      <c r="AG1719" t="str">
        <f t="shared" si="1959"/>
        <v>0</v>
      </c>
      <c r="AH1719" t="str">
        <f t="shared" si="1959"/>
        <v>0</v>
      </c>
      <c r="AI1719" t="str">
        <f t="shared" si="1959"/>
        <v>0</v>
      </c>
      <c r="AJ1719" t="str">
        <f t="shared" si="1959"/>
        <v>0</v>
      </c>
      <c r="AK1719" t="str">
        <f t="shared" si="1959"/>
        <v>0</v>
      </c>
      <c r="AL1719" t="str">
        <f t="shared" si="1959"/>
        <v>1</v>
      </c>
      <c r="AM1719" t="str">
        <f t="shared" si="1959"/>
        <v>0</v>
      </c>
      <c r="AN1719" t="str">
        <f t="shared" si="1959"/>
        <v>0</v>
      </c>
      <c r="AO1719" t="str">
        <f t="shared" si="1960"/>
        <v>0</v>
      </c>
      <c r="AP1719" t="str">
        <f t="shared" si="1960"/>
        <v>0</v>
      </c>
      <c r="AQ1719" t="str">
        <f t="shared" si="1960"/>
        <v>0</v>
      </c>
      <c r="AR1719" t="str">
        <f t="shared" si="1960"/>
        <v>0</v>
      </c>
      <c r="AS1719" t="str">
        <f t="shared" si="1960"/>
        <v>0</v>
      </c>
      <c r="AT1719" t="str">
        <f t="shared" si="1960"/>
        <v>0</v>
      </c>
      <c r="AU1719" t="str">
        <f t="shared" si="1960"/>
        <v>0</v>
      </c>
      <c r="AV1719" t="str">
        <f t="shared" si="1960"/>
        <v>0</v>
      </c>
      <c r="AW1719" t="str">
        <f t="shared" si="1960"/>
        <v>0</v>
      </c>
      <c r="AX1719" t="str">
        <f t="shared" si="1960"/>
        <v>0</v>
      </c>
      <c r="AY1719" t="str">
        <f t="shared" si="1960"/>
        <v>0</v>
      </c>
      <c r="AZ1719" s="22" t="s">
        <v>1276</v>
      </c>
    </row>
    <row r="1720" spans="1:52" ht="15" customHeight="1">
      <c r="A1720" s="25" t="s">
        <v>148</v>
      </c>
      <c r="B1720" s="91" t="str">
        <f t="shared" si="1954"/>
        <v>2402353C</v>
      </c>
      <c r="C1720" s="86">
        <v>45610.666666666701</v>
      </c>
      <c r="D1720" s="93" t="s">
        <v>1052</v>
      </c>
      <c r="E1720" s="3" t="b">
        <f>ISNUMBER(MATCH(Table1[[#This Row],[Email]],Attendance[Email],0))</f>
        <v>1</v>
      </c>
      <c r="F1720" s="3">
        <f t="shared" si="1955"/>
        <v>45611.000000000036</v>
      </c>
      <c r="G1720" s="21">
        <f>DAY(Table1[[#This Row],[Actual Time]])</f>
        <v>15</v>
      </c>
      <c r="H1720">
        <f>MONTH(Table1[[#This Row],[Actual Time]])</f>
        <v>11</v>
      </c>
      <c r="I1720">
        <f>YEAR(Table1[[#This Row],[Actual Time]])</f>
        <v>2024</v>
      </c>
      <c r="J1720" t="str">
        <f t="shared" si="1956"/>
        <v>15/11/2024</v>
      </c>
      <c r="K1720" s="3" t="str">
        <f t="shared" si="1957"/>
        <v>0</v>
      </c>
      <c r="L1720" t="str">
        <f t="shared" si="1957"/>
        <v>0</v>
      </c>
      <c r="M1720" t="str">
        <f t="shared" si="1957"/>
        <v>0</v>
      </c>
      <c r="N1720" t="str">
        <f t="shared" si="1957"/>
        <v>0</v>
      </c>
      <c r="O1720" t="str">
        <f t="shared" si="1957"/>
        <v>0</v>
      </c>
      <c r="P1720" t="str">
        <f t="shared" si="1957"/>
        <v>0</v>
      </c>
      <c r="Q1720" t="str">
        <f t="shared" si="1957"/>
        <v>0</v>
      </c>
      <c r="R1720" t="str">
        <f t="shared" si="1957"/>
        <v>0</v>
      </c>
      <c r="S1720" t="str">
        <f t="shared" si="1957"/>
        <v>0</v>
      </c>
      <c r="T1720" t="str">
        <f t="shared" si="1957"/>
        <v>0</v>
      </c>
      <c r="U1720" t="str">
        <f t="shared" si="1958"/>
        <v>0</v>
      </c>
      <c r="V1720" t="str">
        <f t="shared" si="1958"/>
        <v>0</v>
      </c>
      <c r="W1720" t="str">
        <f t="shared" si="1958"/>
        <v>0</v>
      </c>
      <c r="X1720" t="str">
        <f t="shared" si="1958"/>
        <v>0</v>
      </c>
      <c r="Y1720" t="str">
        <f t="shared" si="1958"/>
        <v>0</v>
      </c>
      <c r="Z1720" t="str">
        <f t="shared" si="1958"/>
        <v>0</v>
      </c>
      <c r="AA1720" t="str">
        <f t="shared" si="1958"/>
        <v>0</v>
      </c>
      <c r="AB1720" s="3" t="str">
        <f t="shared" si="1958"/>
        <v>0</v>
      </c>
      <c r="AC1720" t="str">
        <f t="shared" si="1958"/>
        <v>0</v>
      </c>
      <c r="AD1720" t="str">
        <f t="shared" si="1958"/>
        <v>0</v>
      </c>
      <c r="AE1720" t="str">
        <f t="shared" si="1959"/>
        <v>0</v>
      </c>
      <c r="AF1720" t="str">
        <f t="shared" si="1959"/>
        <v>0</v>
      </c>
      <c r="AG1720" t="str">
        <f t="shared" si="1959"/>
        <v>0</v>
      </c>
      <c r="AH1720" t="str">
        <f t="shared" si="1959"/>
        <v>0</v>
      </c>
      <c r="AI1720" t="str">
        <f t="shared" si="1959"/>
        <v>0</v>
      </c>
      <c r="AJ1720" t="str">
        <f t="shared" si="1959"/>
        <v>0</v>
      </c>
      <c r="AK1720" t="str">
        <f t="shared" si="1959"/>
        <v>0</v>
      </c>
      <c r="AL1720" t="str">
        <f t="shared" si="1959"/>
        <v>1</v>
      </c>
      <c r="AM1720" t="str">
        <f t="shared" si="1959"/>
        <v>0</v>
      </c>
      <c r="AN1720" t="str">
        <f t="shared" si="1959"/>
        <v>0</v>
      </c>
      <c r="AO1720" t="str">
        <f t="shared" si="1960"/>
        <v>0</v>
      </c>
      <c r="AP1720" t="str">
        <f t="shared" si="1960"/>
        <v>0</v>
      </c>
      <c r="AQ1720" t="str">
        <f t="shared" si="1960"/>
        <v>0</v>
      </c>
      <c r="AR1720" t="str">
        <f t="shared" si="1960"/>
        <v>0</v>
      </c>
      <c r="AS1720" t="str">
        <f t="shared" si="1960"/>
        <v>0</v>
      </c>
      <c r="AT1720" t="str">
        <f t="shared" si="1960"/>
        <v>0</v>
      </c>
      <c r="AU1720" t="str">
        <f t="shared" si="1960"/>
        <v>0</v>
      </c>
      <c r="AV1720" t="str">
        <f t="shared" si="1960"/>
        <v>0</v>
      </c>
      <c r="AW1720" t="str">
        <f t="shared" si="1960"/>
        <v>0</v>
      </c>
      <c r="AX1720" t="str">
        <f t="shared" si="1960"/>
        <v>0</v>
      </c>
      <c r="AY1720" t="str">
        <f t="shared" si="1960"/>
        <v>0</v>
      </c>
      <c r="AZ1720" s="22" t="s">
        <v>1277</v>
      </c>
    </row>
    <row r="1721" spans="1:52" ht="15" customHeight="1">
      <c r="A1721" s="25" t="s">
        <v>455</v>
      </c>
      <c r="B1721" s="91" t="str">
        <f t="shared" si="1954"/>
        <v>2401295G</v>
      </c>
      <c r="C1721" s="86">
        <v>45610.666666666701</v>
      </c>
      <c r="D1721" s="93" t="s">
        <v>1081</v>
      </c>
      <c r="E1721" s="3" t="b">
        <f>ISNUMBER(MATCH(Table1[[#This Row],[Email]],Attendance[Email],0))</f>
        <v>1</v>
      </c>
      <c r="F1721" s="3">
        <f t="shared" si="1955"/>
        <v>45611.000000000036</v>
      </c>
      <c r="G1721" s="21">
        <f>DAY(Table1[[#This Row],[Actual Time]])</f>
        <v>15</v>
      </c>
      <c r="H1721">
        <f>MONTH(Table1[[#This Row],[Actual Time]])</f>
        <v>11</v>
      </c>
      <c r="I1721">
        <f>YEAR(Table1[[#This Row],[Actual Time]])</f>
        <v>2024</v>
      </c>
      <c r="J1721" t="str">
        <f t="shared" si="1956"/>
        <v>15/11/2024</v>
      </c>
      <c r="K1721" s="3" t="str">
        <f t="shared" ref="K1721:T1730" si="1961">IF(K$1=$J1721,"1","0")</f>
        <v>0</v>
      </c>
      <c r="L1721" t="str">
        <f t="shared" si="1961"/>
        <v>0</v>
      </c>
      <c r="M1721" t="str">
        <f t="shared" si="1961"/>
        <v>0</v>
      </c>
      <c r="N1721" t="str">
        <f t="shared" si="1961"/>
        <v>0</v>
      </c>
      <c r="O1721" t="str">
        <f t="shared" si="1961"/>
        <v>0</v>
      </c>
      <c r="P1721" t="str">
        <f t="shared" si="1961"/>
        <v>0</v>
      </c>
      <c r="Q1721" t="str">
        <f t="shared" si="1961"/>
        <v>0</v>
      </c>
      <c r="R1721" t="str">
        <f t="shared" si="1961"/>
        <v>0</v>
      </c>
      <c r="S1721" t="str">
        <f t="shared" si="1961"/>
        <v>0</v>
      </c>
      <c r="T1721" t="str">
        <f t="shared" si="1961"/>
        <v>0</v>
      </c>
      <c r="U1721" t="str">
        <f t="shared" ref="U1721:AD1730" si="1962">IF(U$1=$J1721,"1","0")</f>
        <v>0</v>
      </c>
      <c r="V1721" t="str">
        <f t="shared" si="1962"/>
        <v>0</v>
      </c>
      <c r="W1721" t="str">
        <f t="shared" si="1962"/>
        <v>0</v>
      </c>
      <c r="X1721" t="str">
        <f t="shared" si="1962"/>
        <v>0</v>
      </c>
      <c r="Y1721" t="str">
        <f t="shared" si="1962"/>
        <v>0</v>
      </c>
      <c r="Z1721" t="str">
        <f t="shared" si="1962"/>
        <v>0</v>
      </c>
      <c r="AA1721" t="str">
        <f t="shared" si="1962"/>
        <v>0</v>
      </c>
      <c r="AB1721" s="3" t="str">
        <f t="shared" si="1962"/>
        <v>0</v>
      </c>
      <c r="AC1721" t="str">
        <f t="shared" si="1962"/>
        <v>0</v>
      </c>
      <c r="AD1721" t="str">
        <f t="shared" si="1962"/>
        <v>0</v>
      </c>
      <c r="AE1721" t="str">
        <f t="shared" ref="AE1721:AN1730" si="1963">IF(AE$1=$J1721,"1","0")</f>
        <v>0</v>
      </c>
      <c r="AF1721" t="str">
        <f t="shared" si="1963"/>
        <v>0</v>
      </c>
      <c r="AG1721" t="str">
        <f t="shared" si="1963"/>
        <v>0</v>
      </c>
      <c r="AH1721" t="str">
        <f t="shared" si="1963"/>
        <v>0</v>
      </c>
      <c r="AI1721" t="str">
        <f t="shared" si="1963"/>
        <v>0</v>
      </c>
      <c r="AJ1721" t="str">
        <f t="shared" si="1963"/>
        <v>0</v>
      </c>
      <c r="AK1721" t="str">
        <f t="shared" si="1963"/>
        <v>0</v>
      </c>
      <c r="AL1721" t="str">
        <f t="shared" si="1963"/>
        <v>1</v>
      </c>
      <c r="AM1721" t="str">
        <f t="shared" si="1963"/>
        <v>0</v>
      </c>
      <c r="AN1721" t="str">
        <f t="shared" si="1963"/>
        <v>0</v>
      </c>
      <c r="AO1721" t="str">
        <f t="shared" ref="AO1721:AY1730" si="1964">IF(AO$1=$J1721,"1","0")</f>
        <v>0</v>
      </c>
      <c r="AP1721" t="str">
        <f t="shared" si="1964"/>
        <v>0</v>
      </c>
      <c r="AQ1721" t="str">
        <f t="shared" si="1964"/>
        <v>0</v>
      </c>
      <c r="AR1721" t="str">
        <f t="shared" si="1964"/>
        <v>0</v>
      </c>
      <c r="AS1721" t="str">
        <f t="shared" si="1964"/>
        <v>0</v>
      </c>
      <c r="AT1721" t="str">
        <f t="shared" si="1964"/>
        <v>0</v>
      </c>
      <c r="AU1721" t="str">
        <f t="shared" si="1964"/>
        <v>0</v>
      </c>
      <c r="AV1721" t="str">
        <f t="shared" si="1964"/>
        <v>0</v>
      </c>
      <c r="AW1721" t="str">
        <f t="shared" si="1964"/>
        <v>0</v>
      </c>
      <c r="AX1721" t="str">
        <f t="shared" si="1964"/>
        <v>0</v>
      </c>
      <c r="AY1721" t="str">
        <f t="shared" si="1964"/>
        <v>0</v>
      </c>
      <c r="AZ1721" s="22" t="s">
        <v>1278</v>
      </c>
    </row>
    <row r="1722" spans="1:52" ht="15" customHeight="1">
      <c r="A1722" s="25" t="s">
        <v>260</v>
      </c>
      <c r="B1722" s="91" t="str">
        <f t="shared" si="1954"/>
        <v>2401045F</v>
      </c>
      <c r="C1722" s="86">
        <v>45610.666666666701</v>
      </c>
      <c r="D1722" s="93" t="s">
        <v>1191</v>
      </c>
      <c r="E1722" s="3" t="b">
        <f>ISNUMBER(MATCH(Table1[[#This Row],[Email]],Attendance[Email],0))</f>
        <v>1</v>
      </c>
      <c r="F1722" s="3">
        <f t="shared" si="1955"/>
        <v>45611.000000000036</v>
      </c>
      <c r="G1722" s="21">
        <f>DAY(Table1[[#This Row],[Actual Time]])</f>
        <v>15</v>
      </c>
      <c r="H1722">
        <f>MONTH(Table1[[#This Row],[Actual Time]])</f>
        <v>11</v>
      </c>
      <c r="I1722">
        <f>YEAR(Table1[[#This Row],[Actual Time]])</f>
        <v>2024</v>
      </c>
      <c r="J1722" t="str">
        <f t="shared" si="1956"/>
        <v>15/11/2024</v>
      </c>
      <c r="K1722" s="3" t="str">
        <f t="shared" si="1961"/>
        <v>0</v>
      </c>
      <c r="L1722" t="str">
        <f t="shared" si="1961"/>
        <v>0</v>
      </c>
      <c r="M1722" t="str">
        <f t="shared" si="1961"/>
        <v>0</v>
      </c>
      <c r="N1722" t="str">
        <f t="shared" si="1961"/>
        <v>0</v>
      </c>
      <c r="O1722" t="str">
        <f t="shared" si="1961"/>
        <v>0</v>
      </c>
      <c r="P1722" t="str">
        <f t="shared" si="1961"/>
        <v>0</v>
      </c>
      <c r="Q1722" t="str">
        <f t="shared" si="1961"/>
        <v>0</v>
      </c>
      <c r="R1722" t="str">
        <f t="shared" si="1961"/>
        <v>0</v>
      </c>
      <c r="S1722" t="str">
        <f t="shared" si="1961"/>
        <v>0</v>
      </c>
      <c r="T1722" t="str">
        <f t="shared" si="1961"/>
        <v>0</v>
      </c>
      <c r="U1722" t="str">
        <f t="shared" si="1962"/>
        <v>0</v>
      </c>
      <c r="V1722" t="str">
        <f t="shared" si="1962"/>
        <v>0</v>
      </c>
      <c r="W1722" t="str">
        <f t="shared" si="1962"/>
        <v>0</v>
      </c>
      <c r="X1722" t="str">
        <f t="shared" si="1962"/>
        <v>0</v>
      </c>
      <c r="Y1722" t="str">
        <f t="shared" si="1962"/>
        <v>0</v>
      </c>
      <c r="Z1722" t="str">
        <f t="shared" si="1962"/>
        <v>0</v>
      </c>
      <c r="AA1722" t="str">
        <f t="shared" si="1962"/>
        <v>0</v>
      </c>
      <c r="AB1722" s="3" t="str">
        <f t="shared" si="1962"/>
        <v>0</v>
      </c>
      <c r="AC1722" t="str">
        <f t="shared" si="1962"/>
        <v>0</v>
      </c>
      <c r="AD1722" t="str">
        <f t="shared" si="1962"/>
        <v>0</v>
      </c>
      <c r="AE1722" t="str">
        <f t="shared" si="1963"/>
        <v>0</v>
      </c>
      <c r="AF1722" t="str">
        <f t="shared" si="1963"/>
        <v>0</v>
      </c>
      <c r="AG1722" t="str">
        <f t="shared" si="1963"/>
        <v>0</v>
      </c>
      <c r="AH1722" t="str">
        <f t="shared" si="1963"/>
        <v>0</v>
      </c>
      <c r="AI1722" t="str">
        <f t="shared" si="1963"/>
        <v>0</v>
      </c>
      <c r="AJ1722" t="str">
        <f t="shared" si="1963"/>
        <v>0</v>
      </c>
      <c r="AK1722" t="str">
        <f t="shared" si="1963"/>
        <v>0</v>
      </c>
      <c r="AL1722" t="str">
        <f t="shared" si="1963"/>
        <v>1</v>
      </c>
      <c r="AM1722" t="str">
        <f t="shared" si="1963"/>
        <v>0</v>
      </c>
      <c r="AN1722" t="str">
        <f t="shared" si="1963"/>
        <v>0</v>
      </c>
      <c r="AO1722" t="str">
        <f t="shared" si="1964"/>
        <v>0</v>
      </c>
      <c r="AP1722" t="str">
        <f t="shared" si="1964"/>
        <v>0</v>
      </c>
      <c r="AQ1722" t="str">
        <f t="shared" si="1964"/>
        <v>0</v>
      </c>
      <c r="AR1722" t="str">
        <f t="shared" si="1964"/>
        <v>0</v>
      </c>
      <c r="AS1722" t="str">
        <f t="shared" si="1964"/>
        <v>0</v>
      </c>
      <c r="AT1722" t="str">
        <f t="shared" si="1964"/>
        <v>0</v>
      </c>
      <c r="AU1722" t="str">
        <f t="shared" si="1964"/>
        <v>0</v>
      </c>
      <c r="AV1722" t="str">
        <f t="shared" si="1964"/>
        <v>0</v>
      </c>
      <c r="AW1722" t="str">
        <f t="shared" si="1964"/>
        <v>0</v>
      </c>
      <c r="AX1722" t="str">
        <f t="shared" si="1964"/>
        <v>0</v>
      </c>
      <c r="AY1722" t="str">
        <f t="shared" si="1964"/>
        <v>0</v>
      </c>
      <c r="AZ1722" s="22" t="s">
        <v>1279</v>
      </c>
    </row>
    <row r="1723" spans="1:52" ht="15" customHeight="1">
      <c r="A1723" s="25" t="s">
        <v>1246</v>
      </c>
      <c r="B1723" s="91" t="str">
        <f t="shared" si="1954"/>
        <v>2402271G</v>
      </c>
      <c r="C1723" s="86">
        <v>45610.666666666701</v>
      </c>
      <c r="D1723" s="93" t="s">
        <v>1247</v>
      </c>
      <c r="E1723" s="3" t="b">
        <f>ISNUMBER(MATCH(Table1[[#This Row],[Email]],Attendance[Email],0))</f>
        <v>1</v>
      </c>
      <c r="F1723" s="3">
        <f t="shared" si="1955"/>
        <v>45611.000000000036</v>
      </c>
      <c r="G1723" s="21">
        <f>DAY(Table1[[#This Row],[Actual Time]])</f>
        <v>15</v>
      </c>
      <c r="H1723">
        <f>MONTH(Table1[[#This Row],[Actual Time]])</f>
        <v>11</v>
      </c>
      <c r="I1723">
        <f>YEAR(Table1[[#This Row],[Actual Time]])</f>
        <v>2024</v>
      </c>
      <c r="J1723" t="str">
        <f t="shared" si="1956"/>
        <v>15/11/2024</v>
      </c>
      <c r="K1723" s="3" t="str">
        <f t="shared" si="1961"/>
        <v>0</v>
      </c>
      <c r="L1723" t="str">
        <f t="shared" si="1961"/>
        <v>0</v>
      </c>
      <c r="M1723" t="str">
        <f t="shared" si="1961"/>
        <v>0</v>
      </c>
      <c r="N1723" t="str">
        <f t="shared" si="1961"/>
        <v>0</v>
      </c>
      <c r="O1723" t="str">
        <f t="shared" si="1961"/>
        <v>0</v>
      </c>
      <c r="P1723" t="str">
        <f t="shared" si="1961"/>
        <v>0</v>
      </c>
      <c r="Q1723" t="str">
        <f t="shared" si="1961"/>
        <v>0</v>
      </c>
      <c r="R1723" t="str">
        <f t="shared" si="1961"/>
        <v>0</v>
      </c>
      <c r="S1723" t="str">
        <f t="shared" si="1961"/>
        <v>0</v>
      </c>
      <c r="T1723" t="str">
        <f t="shared" si="1961"/>
        <v>0</v>
      </c>
      <c r="U1723" t="str">
        <f t="shared" si="1962"/>
        <v>0</v>
      </c>
      <c r="V1723" t="str">
        <f t="shared" si="1962"/>
        <v>0</v>
      </c>
      <c r="W1723" t="str">
        <f t="shared" si="1962"/>
        <v>0</v>
      </c>
      <c r="X1723" t="str">
        <f t="shared" si="1962"/>
        <v>0</v>
      </c>
      <c r="Y1723" t="str">
        <f t="shared" si="1962"/>
        <v>0</v>
      </c>
      <c r="Z1723" t="str">
        <f t="shared" si="1962"/>
        <v>0</v>
      </c>
      <c r="AA1723" t="str">
        <f t="shared" si="1962"/>
        <v>0</v>
      </c>
      <c r="AB1723" s="3" t="str">
        <f t="shared" si="1962"/>
        <v>0</v>
      </c>
      <c r="AC1723" t="str">
        <f t="shared" si="1962"/>
        <v>0</v>
      </c>
      <c r="AD1723" t="str">
        <f t="shared" si="1962"/>
        <v>0</v>
      </c>
      <c r="AE1723" t="str">
        <f t="shared" si="1963"/>
        <v>0</v>
      </c>
      <c r="AF1723" t="str">
        <f t="shared" si="1963"/>
        <v>0</v>
      </c>
      <c r="AG1723" t="str">
        <f t="shared" si="1963"/>
        <v>0</v>
      </c>
      <c r="AH1723" t="str">
        <f t="shared" si="1963"/>
        <v>0</v>
      </c>
      <c r="AI1723" t="str">
        <f t="shared" si="1963"/>
        <v>0</v>
      </c>
      <c r="AJ1723" t="str">
        <f t="shared" si="1963"/>
        <v>0</v>
      </c>
      <c r="AK1723" t="str">
        <f t="shared" si="1963"/>
        <v>0</v>
      </c>
      <c r="AL1723" t="str">
        <f t="shared" si="1963"/>
        <v>1</v>
      </c>
      <c r="AM1723" t="str">
        <f t="shared" si="1963"/>
        <v>0</v>
      </c>
      <c r="AN1723" t="str">
        <f t="shared" si="1963"/>
        <v>0</v>
      </c>
      <c r="AO1723" t="str">
        <f t="shared" si="1964"/>
        <v>0</v>
      </c>
      <c r="AP1723" t="str">
        <f t="shared" si="1964"/>
        <v>0</v>
      </c>
      <c r="AQ1723" t="str">
        <f t="shared" si="1964"/>
        <v>0</v>
      </c>
      <c r="AR1723" t="str">
        <f t="shared" si="1964"/>
        <v>0</v>
      </c>
      <c r="AS1723" t="str">
        <f t="shared" si="1964"/>
        <v>0</v>
      </c>
      <c r="AT1723" t="str">
        <f t="shared" si="1964"/>
        <v>0</v>
      </c>
      <c r="AU1723" t="str">
        <f t="shared" si="1964"/>
        <v>0</v>
      </c>
      <c r="AV1723" t="str">
        <f t="shared" si="1964"/>
        <v>0</v>
      </c>
      <c r="AW1723" t="str">
        <f t="shared" si="1964"/>
        <v>0</v>
      </c>
      <c r="AX1723" t="str">
        <f t="shared" si="1964"/>
        <v>0</v>
      </c>
      <c r="AY1723" t="str">
        <f t="shared" si="1964"/>
        <v>0</v>
      </c>
      <c r="AZ1723" s="22" t="s">
        <v>1280</v>
      </c>
    </row>
    <row r="1724" spans="1:52" ht="15" customHeight="1">
      <c r="A1724" s="25" t="s">
        <v>126</v>
      </c>
      <c r="B1724" s="91" t="str">
        <f t="shared" si="1954"/>
        <v>2402887J</v>
      </c>
      <c r="C1724" s="86">
        <v>45610.666666666701</v>
      </c>
      <c r="D1724" s="93" t="s">
        <v>1187</v>
      </c>
      <c r="E1724" s="3" t="b">
        <f>ISNUMBER(MATCH(Table1[[#This Row],[Email]],Attendance[Email],0))</f>
        <v>1</v>
      </c>
      <c r="F1724" s="3">
        <f t="shared" si="1955"/>
        <v>45611.000000000036</v>
      </c>
      <c r="G1724" s="21">
        <f>DAY(Table1[[#This Row],[Actual Time]])</f>
        <v>15</v>
      </c>
      <c r="H1724">
        <f>MONTH(Table1[[#This Row],[Actual Time]])</f>
        <v>11</v>
      </c>
      <c r="I1724">
        <f>YEAR(Table1[[#This Row],[Actual Time]])</f>
        <v>2024</v>
      </c>
      <c r="J1724" t="str">
        <f t="shared" si="1956"/>
        <v>15/11/2024</v>
      </c>
      <c r="K1724" s="3" t="str">
        <f t="shared" si="1961"/>
        <v>0</v>
      </c>
      <c r="L1724" t="str">
        <f t="shared" si="1961"/>
        <v>0</v>
      </c>
      <c r="M1724" t="str">
        <f t="shared" si="1961"/>
        <v>0</v>
      </c>
      <c r="N1724" t="str">
        <f t="shared" si="1961"/>
        <v>0</v>
      </c>
      <c r="O1724" t="str">
        <f t="shared" si="1961"/>
        <v>0</v>
      </c>
      <c r="P1724" t="str">
        <f t="shared" si="1961"/>
        <v>0</v>
      </c>
      <c r="Q1724" t="str">
        <f t="shared" si="1961"/>
        <v>0</v>
      </c>
      <c r="R1724" t="str">
        <f t="shared" si="1961"/>
        <v>0</v>
      </c>
      <c r="S1724" t="str">
        <f t="shared" si="1961"/>
        <v>0</v>
      </c>
      <c r="T1724" t="str">
        <f t="shared" si="1961"/>
        <v>0</v>
      </c>
      <c r="U1724" t="str">
        <f t="shared" si="1962"/>
        <v>0</v>
      </c>
      <c r="V1724" t="str">
        <f t="shared" si="1962"/>
        <v>0</v>
      </c>
      <c r="W1724" t="str">
        <f t="shared" si="1962"/>
        <v>0</v>
      </c>
      <c r="X1724" t="str">
        <f t="shared" si="1962"/>
        <v>0</v>
      </c>
      <c r="Y1724" t="str">
        <f t="shared" si="1962"/>
        <v>0</v>
      </c>
      <c r="Z1724" t="str">
        <f t="shared" si="1962"/>
        <v>0</v>
      </c>
      <c r="AA1724" t="str">
        <f t="shared" si="1962"/>
        <v>0</v>
      </c>
      <c r="AB1724" s="3" t="str">
        <f t="shared" si="1962"/>
        <v>0</v>
      </c>
      <c r="AC1724" t="str">
        <f t="shared" si="1962"/>
        <v>0</v>
      </c>
      <c r="AD1724" t="str">
        <f t="shared" si="1962"/>
        <v>0</v>
      </c>
      <c r="AE1724" t="str">
        <f t="shared" si="1963"/>
        <v>0</v>
      </c>
      <c r="AF1724" t="str">
        <f t="shared" si="1963"/>
        <v>0</v>
      </c>
      <c r="AG1724" t="str">
        <f t="shared" si="1963"/>
        <v>0</v>
      </c>
      <c r="AH1724" t="str">
        <f t="shared" si="1963"/>
        <v>0</v>
      </c>
      <c r="AI1724" t="str">
        <f t="shared" si="1963"/>
        <v>0</v>
      </c>
      <c r="AJ1724" t="str">
        <f t="shared" si="1963"/>
        <v>0</v>
      </c>
      <c r="AK1724" t="str">
        <f t="shared" si="1963"/>
        <v>0</v>
      </c>
      <c r="AL1724" t="str">
        <f t="shared" si="1963"/>
        <v>1</v>
      </c>
      <c r="AM1724" t="str">
        <f t="shared" si="1963"/>
        <v>0</v>
      </c>
      <c r="AN1724" t="str">
        <f t="shared" si="1963"/>
        <v>0</v>
      </c>
      <c r="AO1724" t="str">
        <f t="shared" si="1964"/>
        <v>0</v>
      </c>
      <c r="AP1724" t="str">
        <f t="shared" si="1964"/>
        <v>0</v>
      </c>
      <c r="AQ1724" t="str">
        <f t="shared" si="1964"/>
        <v>0</v>
      </c>
      <c r="AR1724" t="str">
        <f t="shared" si="1964"/>
        <v>0</v>
      </c>
      <c r="AS1724" t="str">
        <f t="shared" si="1964"/>
        <v>0</v>
      </c>
      <c r="AT1724" t="str">
        <f t="shared" si="1964"/>
        <v>0</v>
      </c>
      <c r="AU1724" t="str">
        <f t="shared" si="1964"/>
        <v>0</v>
      </c>
      <c r="AV1724" t="str">
        <f t="shared" si="1964"/>
        <v>0</v>
      </c>
      <c r="AW1724" t="str">
        <f t="shared" si="1964"/>
        <v>0</v>
      </c>
      <c r="AX1724" t="str">
        <f t="shared" si="1964"/>
        <v>0</v>
      </c>
      <c r="AY1724" t="str">
        <f t="shared" si="1964"/>
        <v>0</v>
      </c>
      <c r="AZ1724" s="22" t="s">
        <v>1281</v>
      </c>
    </row>
    <row r="1725" spans="1:52" ht="15" customHeight="1">
      <c r="A1725" s="25" t="s">
        <v>122</v>
      </c>
      <c r="B1725" s="91" t="str">
        <f t="shared" si="1954"/>
        <v>2401808G</v>
      </c>
      <c r="C1725" s="86">
        <v>45610.666666666701</v>
      </c>
      <c r="D1725" s="93" t="s">
        <v>1065</v>
      </c>
      <c r="E1725" s="3" t="b">
        <f>ISNUMBER(MATCH(Table1[[#This Row],[Email]],Attendance[Email],0))</f>
        <v>1</v>
      </c>
      <c r="F1725" s="3">
        <f t="shared" si="1955"/>
        <v>45611.000000000036</v>
      </c>
      <c r="G1725" s="21">
        <f>DAY(Table1[[#This Row],[Actual Time]])</f>
        <v>15</v>
      </c>
      <c r="H1725">
        <f>MONTH(Table1[[#This Row],[Actual Time]])</f>
        <v>11</v>
      </c>
      <c r="I1725">
        <f>YEAR(Table1[[#This Row],[Actual Time]])</f>
        <v>2024</v>
      </c>
      <c r="J1725" t="str">
        <f t="shared" si="1956"/>
        <v>15/11/2024</v>
      </c>
      <c r="K1725" s="3" t="str">
        <f t="shared" si="1961"/>
        <v>0</v>
      </c>
      <c r="L1725" t="str">
        <f t="shared" si="1961"/>
        <v>0</v>
      </c>
      <c r="M1725" t="str">
        <f t="shared" si="1961"/>
        <v>0</v>
      </c>
      <c r="N1725" t="str">
        <f t="shared" si="1961"/>
        <v>0</v>
      </c>
      <c r="O1725" t="str">
        <f t="shared" si="1961"/>
        <v>0</v>
      </c>
      <c r="P1725" t="str">
        <f t="shared" si="1961"/>
        <v>0</v>
      </c>
      <c r="Q1725" t="str">
        <f t="shared" si="1961"/>
        <v>0</v>
      </c>
      <c r="R1725" t="str">
        <f t="shared" si="1961"/>
        <v>0</v>
      </c>
      <c r="S1725" t="str">
        <f t="shared" si="1961"/>
        <v>0</v>
      </c>
      <c r="T1725" t="str">
        <f t="shared" si="1961"/>
        <v>0</v>
      </c>
      <c r="U1725" t="str">
        <f t="shared" si="1962"/>
        <v>0</v>
      </c>
      <c r="V1725" t="str">
        <f t="shared" si="1962"/>
        <v>0</v>
      </c>
      <c r="W1725" t="str">
        <f t="shared" si="1962"/>
        <v>0</v>
      </c>
      <c r="X1725" t="str">
        <f t="shared" si="1962"/>
        <v>0</v>
      </c>
      <c r="Y1725" t="str">
        <f t="shared" si="1962"/>
        <v>0</v>
      </c>
      <c r="Z1725" t="str">
        <f t="shared" si="1962"/>
        <v>0</v>
      </c>
      <c r="AA1725" t="str">
        <f t="shared" si="1962"/>
        <v>0</v>
      </c>
      <c r="AB1725" s="3" t="str">
        <f t="shared" si="1962"/>
        <v>0</v>
      </c>
      <c r="AC1725" t="str">
        <f t="shared" si="1962"/>
        <v>0</v>
      </c>
      <c r="AD1725" t="str">
        <f t="shared" si="1962"/>
        <v>0</v>
      </c>
      <c r="AE1725" t="str">
        <f t="shared" si="1963"/>
        <v>0</v>
      </c>
      <c r="AF1725" t="str">
        <f t="shared" si="1963"/>
        <v>0</v>
      </c>
      <c r="AG1725" t="str">
        <f t="shared" si="1963"/>
        <v>0</v>
      </c>
      <c r="AH1725" t="str">
        <f t="shared" si="1963"/>
        <v>0</v>
      </c>
      <c r="AI1725" t="str">
        <f t="shared" si="1963"/>
        <v>0</v>
      </c>
      <c r="AJ1725" t="str">
        <f t="shared" si="1963"/>
        <v>0</v>
      </c>
      <c r="AK1725" t="str">
        <f t="shared" si="1963"/>
        <v>0</v>
      </c>
      <c r="AL1725" t="str">
        <f t="shared" si="1963"/>
        <v>1</v>
      </c>
      <c r="AM1725" t="str">
        <f t="shared" si="1963"/>
        <v>0</v>
      </c>
      <c r="AN1725" t="str">
        <f t="shared" si="1963"/>
        <v>0</v>
      </c>
      <c r="AO1725" t="str">
        <f t="shared" si="1964"/>
        <v>0</v>
      </c>
      <c r="AP1725" t="str">
        <f t="shared" si="1964"/>
        <v>0</v>
      </c>
      <c r="AQ1725" t="str">
        <f t="shared" si="1964"/>
        <v>0</v>
      </c>
      <c r="AR1725" t="str">
        <f t="shared" si="1964"/>
        <v>0</v>
      </c>
      <c r="AS1725" t="str">
        <f t="shared" si="1964"/>
        <v>0</v>
      </c>
      <c r="AT1725" t="str">
        <f t="shared" si="1964"/>
        <v>0</v>
      </c>
      <c r="AU1725" t="str">
        <f t="shared" si="1964"/>
        <v>0</v>
      </c>
      <c r="AV1725" t="str">
        <f t="shared" si="1964"/>
        <v>0</v>
      </c>
      <c r="AW1725" t="str">
        <f t="shared" si="1964"/>
        <v>0</v>
      </c>
      <c r="AX1725" t="str">
        <f t="shared" si="1964"/>
        <v>0</v>
      </c>
      <c r="AY1725" t="str">
        <f t="shared" si="1964"/>
        <v>0</v>
      </c>
      <c r="AZ1725" s="22" t="s">
        <v>1282</v>
      </c>
    </row>
    <row r="1726" spans="1:52" ht="15" customHeight="1">
      <c r="A1726" s="25" t="s">
        <v>591</v>
      </c>
      <c r="B1726" s="91" t="str">
        <f t="shared" si="1954"/>
        <v>2401267F</v>
      </c>
      <c r="C1726" s="86">
        <v>45610.666666666701</v>
      </c>
      <c r="D1726" s="93" t="s">
        <v>1080</v>
      </c>
      <c r="E1726" s="3" t="b">
        <f>ISNUMBER(MATCH(Table1[[#This Row],[Email]],Attendance[Email],0))</f>
        <v>1</v>
      </c>
      <c r="F1726" s="3">
        <f t="shared" si="1955"/>
        <v>45611.000000000036</v>
      </c>
      <c r="G1726" s="21">
        <f>DAY(Table1[[#This Row],[Actual Time]])</f>
        <v>15</v>
      </c>
      <c r="H1726">
        <f>MONTH(Table1[[#This Row],[Actual Time]])</f>
        <v>11</v>
      </c>
      <c r="I1726">
        <f>YEAR(Table1[[#This Row],[Actual Time]])</f>
        <v>2024</v>
      </c>
      <c r="J1726" t="str">
        <f t="shared" si="1956"/>
        <v>15/11/2024</v>
      </c>
      <c r="K1726" s="3" t="str">
        <f t="shared" si="1961"/>
        <v>0</v>
      </c>
      <c r="L1726" t="str">
        <f t="shared" si="1961"/>
        <v>0</v>
      </c>
      <c r="M1726" t="str">
        <f t="shared" si="1961"/>
        <v>0</v>
      </c>
      <c r="N1726" t="str">
        <f t="shared" si="1961"/>
        <v>0</v>
      </c>
      <c r="O1726" t="str">
        <f t="shared" si="1961"/>
        <v>0</v>
      </c>
      <c r="P1726" t="str">
        <f t="shared" si="1961"/>
        <v>0</v>
      </c>
      <c r="Q1726" t="str">
        <f t="shared" si="1961"/>
        <v>0</v>
      </c>
      <c r="R1726" t="str">
        <f t="shared" si="1961"/>
        <v>0</v>
      </c>
      <c r="S1726" t="str">
        <f t="shared" si="1961"/>
        <v>0</v>
      </c>
      <c r="T1726" t="str">
        <f t="shared" si="1961"/>
        <v>0</v>
      </c>
      <c r="U1726" t="str">
        <f t="shared" si="1962"/>
        <v>0</v>
      </c>
      <c r="V1726" t="str">
        <f t="shared" si="1962"/>
        <v>0</v>
      </c>
      <c r="W1726" t="str">
        <f t="shared" si="1962"/>
        <v>0</v>
      </c>
      <c r="X1726" t="str">
        <f t="shared" si="1962"/>
        <v>0</v>
      </c>
      <c r="Y1726" t="str">
        <f t="shared" si="1962"/>
        <v>0</v>
      </c>
      <c r="Z1726" t="str">
        <f t="shared" si="1962"/>
        <v>0</v>
      </c>
      <c r="AA1726" t="str">
        <f t="shared" si="1962"/>
        <v>0</v>
      </c>
      <c r="AB1726" s="3" t="str">
        <f t="shared" si="1962"/>
        <v>0</v>
      </c>
      <c r="AC1726" t="str">
        <f t="shared" si="1962"/>
        <v>0</v>
      </c>
      <c r="AD1726" t="str">
        <f t="shared" si="1962"/>
        <v>0</v>
      </c>
      <c r="AE1726" t="str">
        <f t="shared" si="1963"/>
        <v>0</v>
      </c>
      <c r="AF1726" t="str">
        <f t="shared" si="1963"/>
        <v>0</v>
      </c>
      <c r="AG1726" t="str">
        <f t="shared" si="1963"/>
        <v>0</v>
      </c>
      <c r="AH1726" t="str">
        <f t="shared" si="1963"/>
        <v>0</v>
      </c>
      <c r="AI1726" t="str">
        <f t="shared" si="1963"/>
        <v>0</v>
      </c>
      <c r="AJ1726" t="str">
        <f t="shared" si="1963"/>
        <v>0</v>
      </c>
      <c r="AK1726" t="str">
        <f t="shared" si="1963"/>
        <v>0</v>
      </c>
      <c r="AL1726" t="str">
        <f t="shared" si="1963"/>
        <v>1</v>
      </c>
      <c r="AM1726" t="str">
        <f t="shared" si="1963"/>
        <v>0</v>
      </c>
      <c r="AN1726" t="str">
        <f t="shared" si="1963"/>
        <v>0</v>
      </c>
      <c r="AO1726" t="str">
        <f t="shared" si="1964"/>
        <v>0</v>
      </c>
      <c r="AP1726" t="str">
        <f t="shared" si="1964"/>
        <v>0</v>
      </c>
      <c r="AQ1726" t="str">
        <f t="shared" si="1964"/>
        <v>0</v>
      </c>
      <c r="AR1726" t="str">
        <f t="shared" si="1964"/>
        <v>0</v>
      </c>
      <c r="AS1726" t="str">
        <f t="shared" si="1964"/>
        <v>0</v>
      </c>
      <c r="AT1726" t="str">
        <f t="shared" si="1964"/>
        <v>0</v>
      </c>
      <c r="AU1726" t="str">
        <f t="shared" si="1964"/>
        <v>0</v>
      </c>
      <c r="AV1726" t="str">
        <f t="shared" si="1964"/>
        <v>0</v>
      </c>
      <c r="AW1726" t="str">
        <f t="shared" si="1964"/>
        <v>0</v>
      </c>
      <c r="AX1726" t="str">
        <f t="shared" si="1964"/>
        <v>0</v>
      </c>
      <c r="AY1726" t="str">
        <f t="shared" si="1964"/>
        <v>0</v>
      </c>
      <c r="AZ1726" s="22" t="s">
        <v>1283</v>
      </c>
    </row>
    <row r="1727" spans="1:52" ht="15" customHeight="1">
      <c r="A1727" s="25" t="s">
        <v>477</v>
      </c>
      <c r="B1727" s="91" t="str">
        <f t="shared" si="1954"/>
        <v>2401658F</v>
      </c>
      <c r="C1727" s="86">
        <v>45610.666666666701</v>
      </c>
      <c r="D1727" s="93" t="s">
        <v>1062</v>
      </c>
      <c r="E1727" s="3" t="b">
        <f>ISNUMBER(MATCH(Table1[[#This Row],[Email]],Attendance[Email],0))</f>
        <v>1</v>
      </c>
      <c r="F1727" s="3">
        <f t="shared" si="1955"/>
        <v>45611.000000000036</v>
      </c>
      <c r="G1727" s="21">
        <f>DAY(Table1[[#This Row],[Actual Time]])</f>
        <v>15</v>
      </c>
      <c r="H1727">
        <f>MONTH(Table1[[#This Row],[Actual Time]])</f>
        <v>11</v>
      </c>
      <c r="I1727">
        <f>YEAR(Table1[[#This Row],[Actual Time]])</f>
        <v>2024</v>
      </c>
      <c r="J1727" t="str">
        <f t="shared" si="1956"/>
        <v>15/11/2024</v>
      </c>
      <c r="K1727" s="3" t="str">
        <f t="shared" si="1961"/>
        <v>0</v>
      </c>
      <c r="L1727" t="str">
        <f t="shared" si="1961"/>
        <v>0</v>
      </c>
      <c r="M1727" t="str">
        <f t="shared" si="1961"/>
        <v>0</v>
      </c>
      <c r="N1727" t="str">
        <f t="shared" si="1961"/>
        <v>0</v>
      </c>
      <c r="O1727" t="str">
        <f t="shared" si="1961"/>
        <v>0</v>
      </c>
      <c r="P1727" t="str">
        <f t="shared" si="1961"/>
        <v>0</v>
      </c>
      <c r="Q1727" t="str">
        <f t="shared" si="1961"/>
        <v>0</v>
      </c>
      <c r="R1727" t="str">
        <f t="shared" si="1961"/>
        <v>0</v>
      </c>
      <c r="S1727" t="str">
        <f t="shared" si="1961"/>
        <v>0</v>
      </c>
      <c r="T1727" t="str">
        <f t="shared" si="1961"/>
        <v>0</v>
      </c>
      <c r="U1727" t="str">
        <f t="shared" si="1962"/>
        <v>0</v>
      </c>
      <c r="V1727" t="str">
        <f t="shared" si="1962"/>
        <v>0</v>
      </c>
      <c r="W1727" t="str">
        <f t="shared" si="1962"/>
        <v>0</v>
      </c>
      <c r="X1727" t="str">
        <f t="shared" si="1962"/>
        <v>0</v>
      </c>
      <c r="Y1727" t="str">
        <f t="shared" si="1962"/>
        <v>0</v>
      </c>
      <c r="Z1727" t="str">
        <f t="shared" si="1962"/>
        <v>0</v>
      </c>
      <c r="AA1727" t="str">
        <f t="shared" si="1962"/>
        <v>0</v>
      </c>
      <c r="AB1727" s="3" t="str">
        <f t="shared" si="1962"/>
        <v>0</v>
      </c>
      <c r="AC1727" t="str">
        <f t="shared" si="1962"/>
        <v>0</v>
      </c>
      <c r="AD1727" t="str">
        <f t="shared" si="1962"/>
        <v>0</v>
      </c>
      <c r="AE1727" t="str">
        <f t="shared" si="1963"/>
        <v>0</v>
      </c>
      <c r="AF1727" t="str">
        <f t="shared" si="1963"/>
        <v>0</v>
      </c>
      <c r="AG1727" t="str">
        <f t="shared" si="1963"/>
        <v>0</v>
      </c>
      <c r="AH1727" t="str">
        <f t="shared" si="1963"/>
        <v>0</v>
      </c>
      <c r="AI1727" t="str">
        <f t="shared" si="1963"/>
        <v>0</v>
      </c>
      <c r="AJ1727" t="str">
        <f t="shared" si="1963"/>
        <v>0</v>
      </c>
      <c r="AK1727" t="str">
        <f t="shared" si="1963"/>
        <v>0</v>
      </c>
      <c r="AL1727" t="str">
        <f t="shared" si="1963"/>
        <v>1</v>
      </c>
      <c r="AM1727" t="str">
        <f t="shared" si="1963"/>
        <v>0</v>
      </c>
      <c r="AN1727" t="str">
        <f t="shared" si="1963"/>
        <v>0</v>
      </c>
      <c r="AO1727" t="str">
        <f t="shared" si="1964"/>
        <v>0</v>
      </c>
      <c r="AP1727" t="str">
        <f t="shared" si="1964"/>
        <v>0</v>
      </c>
      <c r="AQ1727" t="str">
        <f t="shared" si="1964"/>
        <v>0</v>
      </c>
      <c r="AR1727" t="str">
        <f t="shared" si="1964"/>
        <v>0</v>
      </c>
      <c r="AS1727" t="str">
        <f t="shared" si="1964"/>
        <v>0</v>
      </c>
      <c r="AT1727" t="str">
        <f t="shared" si="1964"/>
        <v>0</v>
      </c>
      <c r="AU1727" t="str">
        <f t="shared" si="1964"/>
        <v>0</v>
      </c>
      <c r="AV1727" t="str">
        <f t="shared" si="1964"/>
        <v>0</v>
      </c>
      <c r="AW1727" t="str">
        <f t="shared" si="1964"/>
        <v>0</v>
      </c>
      <c r="AX1727" t="str">
        <f t="shared" si="1964"/>
        <v>0</v>
      </c>
      <c r="AY1727" t="str">
        <f t="shared" si="1964"/>
        <v>0</v>
      </c>
      <c r="AZ1727" s="22" t="s">
        <v>1284</v>
      </c>
    </row>
    <row r="1728" spans="1:52" ht="15" customHeight="1">
      <c r="A1728" s="25" t="s">
        <v>504</v>
      </c>
      <c r="B1728" s="91" t="str">
        <f t="shared" si="1954"/>
        <v>2401558H</v>
      </c>
      <c r="C1728" s="86">
        <v>45610.666666666701</v>
      </c>
      <c r="D1728" s="93" t="s">
        <v>1047</v>
      </c>
      <c r="E1728" s="3" t="b">
        <f>ISNUMBER(MATCH(Table1[[#This Row],[Email]],Attendance[Email],0))</f>
        <v>1</v>
      </c>
      <c r="F1728" s="3">
        <f t="shared" si="1955"/>
        <v>45611.000000000036</v>
      </c>
      <c r="G1728" s="21">
        <f>DAY(Table1[[#This Row],[Actual Time]])</f>
        <v>15</v>
      </c>
      <c r="H1728">
        <f>MONTH(Table1[[#This Row],[Actual Time]])</f>
        <v>11</v>
      </c>
      <c r="I1728">
        <f>YEAR(Table1[[#This Row],[Actual Time]])</f>
        <v>2024</v>
      </c>
      <c r="J1728" t="str">
        <f t="shared" si="1956"/>
        <v>15/11/2024</v>
      </c>
      <c r="K1728" s="3" t="str">
        <f t="shared" si="1961"/>
        <v>0</v>
      </c>
      <c r="L1728" t="str">
        <f t="shared" si="1961"/>
        <v>0</v>
      </c>
      <c r="M1728" t="str">
        <f t="shared" si="1961"/>
        <v>0</v>
      </c>
      <c r="N1728" t="str">
        <f t="shared" si="1961"/>
        <v>0</v>
      </c>
      <c r="O1728" t="str">
        <f t="shared" si="1961"/>
        <v>0</v>
      </c>
      <c r="P1728" t="str">
        <f t="shared" si="1961"/>
        <v>0</v>
      </c>
      <c r="Q1728" t="str">
        <f t="shared" si="1961"/>
        <v>0</v>
      </c>
      <c r="R1728" t="str">
        <f t="shared" si="1961"/>
        <v>0</v>
      </c>
      <c r="S1728" t="str">
        <f t="shared" si="1961"/>
        <v>0</v>
      </c>
      <c r="T1728" t="str">
        <f t="shared" si="1961"/>
        <v>0</v>
      </c>
      <c r="U1728" t="str">
        <f t="shared" si="1962"/>
        <v>0</v>
      </c>
      <c r="V1728" t="str">
        <f t="shared" si="1962"/>
        <v>0</v>
      </c>
      <c r="W1728" t="str">
        <f t="shared" si="1962"/>
        <v>0</v>
      </c>
      <c r="X1728" t="str">
        <f t="shared" si="1962"/>
        <v>0</v>
      </c>
      <c r="Y1728" t="str">
        <f t="shared" si="1962"/>
        <v>0</v>
      </c>
      <c r="Z1728" t="str">
        <f t="shared" si="1962"/>
        <v>0</v>
      </c>
      <c r="AA1728" t="str">
        <f t="shared" si="1962"/>
        <v>0</v>
      </c>
      <c r="AB1728" s="3" t="str">
        <f t="shared" si="1962"/>
        <v>0</v>
      </c>
      <c r="AC1728" t="str">
        <f t="shared" si="1962"/>
        <v>0</v>
      </c>
      <c r="AD1728" t="str">
        <f t="shared" si="1962"/>
        <v>0</v>
      </c>
      <c r="AE1728" t="str">
        <f t="shared" si="1963"/>
        <v>0</v>
      </c>
      <c r="AF1728" t="str">
        <f t="shared" si="1963"/>
        <v>0</v>
      </c>
      <c r="AG1728" t="str">
        <f t="shared" si="1963"/>
        <v>0</v>
      </c>
      <c r="AH1728" t="str">
        <f t="shared" si="1963"/>
        <v>0</v>
      </c>
      <c r="AI1728" t="str">
        <f t="shared" si="1963"/>
        <v>0</v>
      </c>
      <c r="AJ1728" t="str">
        <f t="shared" si="1963"/>
        <v>0</v>
      </c>
      <c r="AK1728" t="str">
        <f t="shared" si="1963"/>
        <v>0</v>
      </c>
      <c r="AL1728" t="str">
        <f t="shared" si="1963"/>
        <v>1</v>
      </c>
      <c r="AM1728" t="str">
        <f t="shared" si="1963"/>
        <v>0</v>
      </c>
      <c r="AN1728" t="str">
        <f t="shared" si="1963"/>
        <v>0</v>
      </c>
      <c r="AO1728" t="str">
        <f t="shared" si="1964"/>
        <v>0</v>
      </c>
      <c r="AP1728" t="str">
        <f t="shared" si="1964"/>
        <v>0</v>
      </c>
      <c r="AQ1728" t="str">
        <f t="shared" si="1964"/>
        <v>0</v>
      </c>
      <c r="AR1728" t="str">
        <f t="shared" si="1964"/>
        <v>0</v>
      </c>
      <c r="AS1728" t="str">
        <f t="shared" si="1964"/>
        <v>0</v>
      </c>
      <c r="AT1728" t="str">
        <f t="shared" si="1964"/>
        <v>0</v>
      </c>
      <c r="AU1728" t="str">
        <f t="shared" si="1964"/>
        <v>0</v>
      </c>
      <c r="AV1728" t="str">
        <f t="shared" si="1964"/>
        <v>0</v>
      </c>
      <c r="AW1728" t="str">
        <f t="shared" si="1964"/>
        <v>0</v>
      </c>
      <c r="AX1728" t="str">
        <f t="shared" si="1964"/>
        <v>0</v>
      </c>
      <c r="AY1728" t="str">
        <f t="shared" si="1964"/>
        <v>0</v>
      </c>
      <c r="AZ1728" s="22" t="s">
        <v>1285</v>
      </c>
    </row>
    <row r="1729" spans="1:52" ht="15" customHeight="1">
      <c r="A1729" s="25" t="s">
        <v>294</v>
      </c>
      <c r="B1729" s="91" t="str">
        <f t="shared" si="1954"/>
        <v>2404342D</v>
      </c>
      <c r="C1729" s="86">
        <v>45610.666666666701</v>
      </c>
      <c r="D1729" s="93" t="s">
        <v>1051</v>
      </c>
      <c r="E1729" s="3" t="b">
        <f>ISNUMBER(MATCH(Table1[[#This Row],[Email]],Attendance[Email],0))</f>
        <v>1</v>
      </c>
      <c r="F1729" s="3">
        <f t="shared" si="1955"/>
        <v>45611.000000000036</v>
      </c>
      <c r="G1729" s="21">
        <f>DAY(Table1[[#This Row],[Actual Time]])</f>
        <v>15</v>
      </c>
      <c r="H1729">
        <f>MONTH(Table1[[#This Row],[Actual Time]])</f>
        <v>11</v>
      </c>
      <c r="I1729">
        <f>YEAR(Table1[[#This Row],[Actual Time]])</f>
        <v>2024</v>
      </c>
      <c r="J1729" t="str">
        <f t="shared" si="1956"/>
        <v>15/11/2024</v>
      </c>
      <c r="K1729" s="3" t="str">
        <f t="shared" si="1961"/>
        <v>0</v>
      </c>
      <c r="L1729" t="str">
        <f t="shared" si="1961"/>
        <v>0</v>
      </c>
      <c r="M1729" t="str">
        <f t="shared" si="1961"/>
        <v>0</v>
      </c>
      <c r="N1729" t="str">
        <f t="shared" si="1961"/>
        <v>0</v>
      </c>
      <c r="O1729" t="str">
        <f t="shared" si="1961"/>
        <v>0</v>
      </c>
      <c r="P1729" t="str">
        <f t="shared" si="1961"/>
        <v>0</v>
      </c>
      <c r="Q1729" t="str">
        <f t="shared" si="1961"/>
        <v>0</v>
      </c>
      <c r="R1729" t="str">
        <f t="shared" si="1961"/>
        <v>0</v>
      </c>
      <c r="S1729" t="str">
        <f t="shared" si="1961"/>
        <v>0</v>
      </c>
      <c r="T1729" t="str">
        <f t="shared" si="1961"/>
        <v>0</v>
      </c>
      <c r="U1729" t="str">
        <f t="shared" si="1962"/>
        <v>0</v>
      </c>
      <c r="V1729" t="str">
        <f t="shared" si="1962"/>
        <v>0</v>
      </c>
      <c r="W1729" t="str">
        <f t="shared" si="1962"/>
        <v>0</v>
      </c>
      <c r="X1729" t="str">
        <f t="shared" si="1962"/>
        <v>0</v>
      </c>
      <c r="Y1729" t="str">
        <f t="shared" si="1962"/>
        <v>0</v>
      </c>
      <c r="Z1729" t="str">
        <f t="shared" si="1962"/>
        <v>0</v>
      </c>
      <c r="AA1729" t="str">
        <f t="shared" si="1962"/>
        <v>0</v>
      </c>
      <c r="AB1729" s="3" t="str">
        <f t="shared" si="1962"/>
        <v>0</v>
      </c>
      <c r="AC1729" t="str">
        <f t="shared" si="1962"/>
        <v>0</v>
      </c>
      <c r="AD1729" t="str">
        <f t="shared" si="1962"/>
        <v>0</v>
      </c>
      <c r="AE1729" t="str">
        <f t="shared" si="1963"/>
        <v>0</v>
      </c>
      <c r="AF1729" t="str">
        <f t="shared" si="1963"/>
        <v>0</v>
      </c>
      <c r="AG1729" t="str">
        <f t="shared" si="1963"/>
        <v>0</v>
      </c>
      <c r="AH1729" t="str">
        <f t="shared" si="1963"/>
        <v>0</v>
      </c>
      <c r="AI1729" t="str">
        <f t="shared" si="1963"/>
        <v>0</v>
      </c>
      <c r="AJ1729" t="str">
        <f t="shared" si="1963"/>
        <v>0</v>
      </c>
      <c r="AK1729" t="str">
        <f t="shared" si="1963"/>
        <v>0</v>
      </c>
      <c r="AL1729" t="str">
        <f t="shared" si="1963"/>
        <v>1</v>
      </c>
      <c r="AM1729" t="str">
        <f t="shared" si="1963"/>
        <v>0</v>
      </c>
      <c r="AN1729" t="str">
        <f t="shared" si="1963"/>
        <v>0</v>
      </c>
      <c r="AO1729" t="str">
        <f t="shared" si="1964"/>
        <v>0</v>
      </c>
      <c r="AP1729" t="str">
        <f t="shared" si="1964"/>
        <v>0</v>
      </c>
      <c r="AQ1729" t="str">
        <f t="shared" si="1964"/>
        <v>0</v>
      </c>
      <c r="AR1729" t="str">
        <f t="shared" si="1964"/>
        <v>0</v>
      </c>
      <c r="AS1729" t="str">
        <f t="shared" si="1964"/>
        <v>0</v>
      </c>
      <c r="AT1729" t="str">
        <f t="shared" si="1964"/>
        <v>0</v>
      </c>
      <c r="AU1729" t="str">
        <f t="shared" si="1964"/>
        <v>0</v>
      </c>
      <c r="AV1729" t="str">
        <f t="shared" si="1964"/>
        <v>0</v>
      </c>
      <c r="AW1729" t="str">
        <f t="shared" si="1964"/>
        <v>0</v>
      </c>
      <c r="AX1729" t="str">
        <f t="shared" si="1964"/>
        <v>0</v>
      </c>
      <c r="AY1729" t="str">
        <f t="shared" si="1964"/>
        <v>0</v>
      </c>
      <c r="AZ1729" s="22" t="s">
        <v>1286</v>
      </c>
    </row>
    <row r="1730" spans="1:52" ht="15" customHeight="1">
      <c r="A1730" s="25" t="s">
        <v>292</v>
      </c>
      <c r="B1730" s="91" t="str">
        <f t="shared" si="1954"/>
        <v>2404327E</v>
      </c>
      <c r="C1730" s="86">
        <v>45610.666666666701</v>
      </c>
      <c r="D1730" s="93" t="s">
        <v>1054</v>
      </c>
      <c r="E1730" s="3" t="b">
        <f>ISNUMBER(MATCH(Table1[[#This Row],[Email]],Attendance[Email],0))</f>
        <v>1</v>
      </c>
      <c r="F1730" s="3">
        <f t="shared" si="1955"/>
        <v>45611.000000000036</v>
      </c>
      <c r="G1730" s="21">
        <f>DAY(Table1[[#This Row],[Actual Time]])</f>
        <v>15</v>
      </c>
      <c r="H1730">
        <f>MONTH(Table1[[#This Row],[Actual Time]])</f>
        <v>11</v>
      </c>
      <c r="I1730">
        <f>YEAR(Table1[[#This Row],[Actual Time]])</f>
        <v>2024</v>
      </c>
      <c r="J1730" t="str">
        <f t="shared" si="1956"/>
        <v>15/11/2024</v>
      </c>
      <c r="K1730" s="3" t="str">
        <f t="shared" si="1961"/>
        <v>0</v>
      </c>
      <c r="L1730" t="str">
        <f t="shared" si="1961"/>
        <v>0</v>
      </c>
      <c r="M1730" t="str">
        <f t="shared" si="1961"/>
        <v>0</v>
      </c>
      <c r="N1730" t="str">
        <f t="shared" si="1961"/>
        <v>0</v>
      </c>
      <c r="O1730" t="str">
        <f t="shared" si="1961"/>
        <v>0</v>
      </c>
      <c r="P1730" t="str">
        <f t="shared" si="1961"/>
        <v>0</v>
      </c>
      <c r="Q1730" t="str">
        <f t="shared" si="1961"/>
        <v>0</v>
      </c>
      <c r="R1730" t="str">
        <f t="shared" si="1961"/>
        <v>0</v>
      </c>
      <c r="S1730" t="str">
        <f t="shared" si="1961"/>
        <v>0</v>
      </c>
      <c r="T1730" t="str">
        <f t="shared" si="1961"/>
        <v>0</v>
      </c>
      <c r="U1730" t="str">
        <f t="shared" si="1962"/>
        <v>0</v>
      </c>
      <c r="V1730" t="str">
        <f t="shared" si="1962"/>
        <v>0</v>
      </c>
      <c r="W1730" t="str">
        <f t="shared" si="1962"/>
        <v>0</v>
      </c>
      <c r="X1730" t="str">
        <f t="shared" si="1962"/>
        <v>0</v>
      </c>
      <c r="Y1730" t="str">
        <f t="shared" si="1962"/>
        <v>0</v>
      </c>
      <c r="Z1730" t="str">
        <f t="shared" si="1962"/>
        <v>0</v>
      </c>
      <c r="AA1730" t="str">
        <f t="shared" si="1962"/>
        <v>0</v>
      </c>
      <c r="AB1730" s="3" t="str">
        <f t="shared" si="1962"/>
        <v>0</v>
      </c>
      <c r="AC1730" t="str">
        <f t="shared" si="1962"/>
        <v>0</v>
      </c>
      <c r="AD1730" t="str">
        <f t="shared" si="1962"/>
        <v>0</v>
      </c>
      <c r="AE1730" t="str">
        <f t="shared" si="1963"/>
        <v>0</v>
      </c>
      <c r="AF1730" t="str">
        <f t="shared" si="1963"/>
        <v>0</v>
      </c>
      <c r="AG1730" t="str">
        <f t="shared" si="1963"/>
        <v>0</v>
      </c>
      <c r="AH1730" t="str">
        <f t="shared" si="1963"/>
        <v>0</v>
      </c>
      <c r="AI1730" t="str">
        <f t="shared" si="1963"/>
        <v>0</v>
      </c>
      <c r="AJ1730" t="str">
        <f t="shared" si="1963"/>
        <v>0</v>
      </c>
      <c r="AK1730" t="str">
        <f t="shared" si="1963"/>
        <v>0</v>
      </c>
      <c r="AL1730" t="str">
        <f t="shared" si="1963"/>
        <v>1</v>
      </c>
      <c r="AM1730" t="str">
        <f t="shared" si="1963"/>
        <v>0</v>
      </c>
      <c r="AN1730" t="str">
        <f t="shared" si="1963"/>
        <v>0</v>
      </c>
      <c r="AO1730" t="str">
        <f t="shared" si="1964"/>
        <v>0</v>
      </c>
      <c r="AP1730" t="str">
        <f t="shared" si="1964"/>
        <v>0</v>
      </c>
      <c r="AQ1730" t="str">
        <f t="shared" si="1964"/>
        <v>0</v>
      </c>
      <c r="AR1730" t="str">
        <f t="shared" si="1964"/>
        <v>0</v>
      </c>
      <c r="AS1730" t="str">
        <f t="shared" si="1964"/>
        <v>0</v>
      </c>
      <c r="AT1730" t="str">
        <f t="shared" si="1964"/>
        <v>0</v>
      </c>
      <c r="AU1730" t="str">
        <f t="shared" si="1964"/>
        <v>0</v>
      </c>
      <c r="AV1730" t="str">
        <f t="shared" si="1964"/>
        <v>0</v>
      </c>
      <c r="AW1730" t="str">
        <f t="shared" si="1964"/>
        <v>0</v>
      </c>
      <c r="AX1730" t="str">
        <f t="shared" si="1964"/>
        <v>0</v>
      </c>
      <c r="AY1730" t="str">
        <f t="shared" si="1964"/>
        <v>0</v>
      </c>
      <c r="AZ1730" s="22" t="s">
        <v>1287</v>
      </c>
    </row>
    <row r="1731" spans="1:52" ht="15" customHeight="1">
      <c r="A1731" s="25" t="s">
        <v>525</v>
      </c>
      <c r="B1731" s="91" t="str">
        <f t="shared" si="1954"/>
        <v>2404261F</v>
      </c>
      <c r="C1731" s="86">
        <v>45610.666666666701</v>
      </c>
      <c r="D1731" s="93" t="s">
        <v>1177</v>
      </c>
      <c r="E1731" s="3" t="b">
        <f>ISNUMBER(MATCH(Table1[[#This Row],[Email]],Attendance[Email],0))</f>
        <v>1</v>
      </c>
      <c r="F1731" s="3">
        <f t="shared" si="1955"/>
        <v>45611.000000000036</v>
      </c>
      <c r="G1731" s="21">
        <f>DAY(Table1[[#This Row],[Actual Time]])</f>
        <v>15</v>
      </c>
      <c r="H1731">
        <f>MONTH(Table1[[#This Row],[Actual Time]])</f>
        <v>11</v>
      </c>
      <c r="I1731">
        <f>YEAR(Table1[[#This Row],[Actual Time]])</f>
        <v>2024</v>
      </c>
      <c r="J1731" t="str">
        <f t="shared" si="1956"/>
        <v>15/11/2024</v>
      </c>
      <c r="K1731" s="3" t="str">
        <f t="shared" ref="K1731:T1740" si="1965">IF(K$1=$J1731,"1","0")</f>
        <v>0</v>
      </c>
      <c r="L1731" t="str">
        <f t="shared" si="1965"/>
        <v>0</v>
      </c>
      <c r="M1731" t="str">
        <f t="shared" si="1965"/>
        <v>0</v>
      </c>
      <c r="N1731" t="str">
        <f t="shared" si="1965"/>
        <v>0</v>
      </c>
      <c r="O1731" t="str">
        <f t="shared" si="1965"/>
        <v>0</v>
      </c>
      <c r="P1731" t="str">
        <f t="shared" si="1965"/>
        <v>0</v>
      </c>
      <c r="Q1731" t="str">
        <f t="shared" si="1965"/>
        <v>0</v>
      </c>
      <c r="R1731" t="str">
        <f t="shared" si="1965"/>
        <v>0</v>
      </c>
      <c r="S1731" t="str">
        <f t="shared" si="1965"/>
        <v>0</v>
      </c>
      <c r="T1731" t="str">
        <f t="shared" si="1965"/>
        <v>0</v>
      </c>
      <c r="U1731" t="str">
        <f t="shared" ref="U1731:AD1740" si="1966">IF(U$1=$J1731,"1","0")</f>
        <v>0</v>
      </c>
      <c r="V1731" t="str">
        <f t="shared" si="1966"/>
        <v>0</v>
      </c>
      <c r="W1731" t="str">
        <f t="shared" si="1966"/>
        <v>0</v>
      </c>
      <c r="X1731" t="str">
        <f t="shared" si="1966"/>
        <v>0</v>
      </c>
      <c r="Y1731" t="str">
        <f t="shared" si="1966"/>
        <v>0</v>
      </c>
      <c r="Z1731" t="str">
        <f t="shared" si="1966"/>
        <v>0</v>
      </c>
      <c r="AA1731" t="str">
        <f t="shared" si="1966"/>
        <v>0</v>
      </c>
      <c r="AB1731" s="3" t="str">
        <f t="shared" si="1966"/>
        <v>0</v>
      </c>
      <c r="AC1731" t="str">
        <f t="shared" si="1966"/>
        <v>0</v>
      </c>
      <c r="AD1731" t="str">
        <f t="shared" si="1966"/>
        <v>0</v>
      </c>
      <c r="AE1731" t="str">
        <f t="shared" ref="AE1731:AN1740" si="1967">IF(AE$1=$J1731,"1","0")</f>
        <v>0</v>
      </c>
      <c r="AF1731" t="str">
        <f t="shared" si="1967"/>
        <v>0</v>
      </c>
      <c r="AG1731" t="str">
        <f t="shared" si="1967"/>
        <v>0</v>
      </c>
      <c r="AH1731" t="str">
        <f t="shared" si="1967"/>
        <v>0</v>
      </c>
      <c r="AI1731" t="str">
        <f t="shared" si="1967"/>
        <v>0</v>
      </c>
      <c r="AJ1731" t="str">
        <f t="shared" si="1967"/>
        <v>0</v>
      </c>
      <c r="AK1731" t="str">
        <f t="shared" si="1967"/>
        <v>0</v>
      </c>
      <c r="AL1731" t="str">
        <f t="shared" si="1967"/>
        <v>1</v>
      </c>
      <c r="AM1731" t="str">
        <f t="shared" si="1967"/>
        <v>0</v>
      </c>
      <c r="AN1731" t="str">
        <f t="shared" si="1967"/>
        <v>0</v>
      </c>
      <c r="AO1731" t="str">
        <f t="shared" ref="AO1731:AY1740" si="1968">IF(AO$1=$J1731,"1","0")</f>
        <v>0</v>
      </c>
      <c r="AP1731" t="str">
        <f t="shared" si="1968"/>
        <v>0</v>
      </c>
      <c r="AQ1731" t="str">
        <f t="shared" si="1968"/>
        <v>0</v>
      </c>
      <c r="AR1731" t="str">
        <f t="shared" si="1968"/>
        <v>0</v>
      </c>
      <c r="AS1731" t="str">
        <f t="shared" si="1968"/>
        <v>0</v>
      </c>
      <c r="AT1731" t="str">
        <f t="shared" si="1968"/>
        <v>0</v>
      </c>
      <c r="AU1731" t="str">
        <f t="shared" si="1968"/>
        <v>0</v>
      </c>
      <c r="AV1731" t="str">
        <f t="shared" si="1968"/>
        <v>0</v>
      </c>
      <c r="AW1731" t="str">
        <f t="shared" si="1968"/>
        <v>0</v>
      </c>
      <c r="AX1731" t="str">
        <f t="shared" si="1968"/>
        <v>0</v>
      </c>
      <c r="AY1731" t="str">
        <f t="shared" si="1968"/>
        <v>0</v>
      </c>
      <c r="AZ1731" s="22" t="s">
        <v>1288</v>
      </c>
    </row>
    <row r="1732" spans="1:52" ht="15" customHeight="1">
      <c r="A1732" s="25" t="s">
        <v>140</v>
      </c>
      <c r="B1732" s="91" t="str">
        <f t="shared" si="1954"/>
        <v>2404411G</v>
      </c>
      <c r="C1732" s="86">
        <v>45610.666666666701</v>
      </c>
      <c r="D1732" s="93" t="s">
        <v>1060</v>
      </c>
      <c r="E1732" s="3" t="b">
        <f>ISNUMBER(MATCH(Table1[[#This Row],[Email]],Attendance[Email],0))</f>
        <v>1</v>
      </c>
      <c r="F1732" s="3">
        <f t="shared" si="1955"/>
        <v>45611.000000000036</v>
      </c>
      <c r="G1732" s="21">
        <f>DAY(Table1[[#This Row],[Actual Time]])</f>
        <v>15</v>
      </c>
      <c r="H1732">
        <f>MONTH(Table1[[#This Row],[Actual Time]])</f>
        <v>11</v>
      </c>
      <c r="I1732">
        <f>YEAR(Table1[[#This Row],[Actual Time]])</f>
        <v>2024</v>
      </c>
      <c r="J1732" t="str">
        <f t="shared" si="1956"/>
        <v>15/11/2024</v>
      </c>
      <c r="K1732" s="3" t="str">
        <f t="shared" si="1965"/>
        <v>0</v>
      </c>
      <c r="L1732" t="str">
        <f t="shared" si="1965"/>
        <v>0</v>
      </c>
      <c r="M1732" t="str">
        <f t="shared" si="1965"/>
        <v>0</v>
      </c>
      <c r="N1732" t="str">
        <f t="shared" si="1965"/>
        <v>0</v>
      </c>
      <c r="O1732" t="str">
        <f t="shared" si="1965"/>
        <v>0</v>
      </c>
      <c r="P1732" t="str">
        <f t="shared" si="1965"/>
        <v>0</v>
      </c>
      <c r="Q1732" t="str">
        <f t="shared" si="1965"/>
        <v>0</v>
      </c>
      <c r="R1732" t="str">
        <f t="shared" si="1965"/>
        <v>0</v>
      </c>
      <c r="S1732" t="str">
        <f t="shared" si="1965"/>
        <v>0</v>
      </c>
      <c r="T1732" t="str">
        <f t="shared" si="1965"/>
        <v>0</v>
      </c>
      <c r="U1732" t="str">
        <f t="shared" si="1966"/>
        <v>0</v>
      </c>
      <c r="V1732" t="str">
        <f t="shared" si="1966"/>
        <v>0</v>
      </c>
      <c r="W1732" t="str">
        <f t="shared" si="1966"/>
        <v>0</v>
      </c>
      <c r="X1732" t="str">
        <f t="shared" si="1966"/>
        <v>0</v>
      </c>
      <c r="Y1732" t="str">
        <f t="shared" si="1966"/>
        <v>0</v>
      </c>
      <c r="Z1732" t="str">
        <f t="shared" si="1966"/>
        <v>0</v>
      </c>
      <c r="AA1732" t="str">
        <f t="shared" si="1966"/>
        <v>0</v>
      </c>
      <c r="AB1732" s="3" t="str">
        <f t="shared" si="1966"/>
        <v>0</v>
      </c>
      <c r="AC1732" t="str">
        <f t="shared" si="1966"/>
        <v>0</v>
      </c>
      <c r="AD1732" t="str">
        <f t="shared" si="1966"/>
        <v>0</v>
      </c>
      <c r="AE1732" t="str">
        <f t="shared" si="1967"/>
        <v>0</v>
      </c>
      <c r="AF1732" t="str">
        <f t="shared" si="1967"/>
        <v>0</v>
      </c>
      <c r="AG1732" t="str">
        <f t="shared" si="1967"/>
        <v>0</v>
      </c>
      <c r="AH1732" t="str">
        <f t="shared" si="1967"/>
        <v>0</v>
      </c>
      <c r="AI1732" t="str">
        <f t="shared" si="1967"/>
        <v>0</v>
      </c>
      <c r="AJ1732" t="str">
        <f t="shared" si="1967"/>
        <v>0</v>
      </c>
      <c r="AK1732" t="str">
        <f t="shared" si="1967"/>
        <v>0</v>
      </c>
      <c r="AL1732" t="str">
        <f t="shared" si="1967"/>
        <v>1</v>
      </c>
      <c r="AM1732" t="str">
        <f t="shared" si="1967"/>
        <v>0</v>
      </c>
      <c r="AN1732" t="str">
        <f t="shared" si="1967"/>
        <v>0</v>
      </c>
      <c r="AO1732" t="str">
        <f t="shared" si="1968"/>
        <v>0</v>
      </c>
      <c r="AP1732" t="str">
        <f t="shared" si="1968"/>
        <v>0</v>
      </c>
      <c r="AQ1732" t="str">
        <f t="shared" si="1968"/>
        <v>0</v>
      </c>
      <c r="AR1732" t="str">
        <f t="shared" si="1968"/>
        <v>0</v>
      </c>
      <c r="AS1732" t="str">
        <f t="shared" si="1968"/>
        <v>0</v>
      </c>
      <c r="AT1732" t="str">
        <f t="shared" si="1968"/>
        <v>0</v>
      </c>
      <c r="AU1732" t="str">
        <f t="shared" si="1968"/>
        <v>0</v>
      </c>
      <c r="AV1732" t="str">
        <f t="shared" si="1968"/>
        <v>0</v>
      </c>
      <c r="AW1732" t="str">
        <f t="shared" si="1968"/>
        <v>0</v>
      </c>
      <c r="AX1732" t="str">
        <f t="shared" si="1968"/>
        <v>0</v>
      </c>
      <c r="AY1732" t="str">
        <f t="shared" si="1968"/>
        <v>0</v>
      </c>
      <c r="AZ1732" s="22" t="s">
        <v>1289</v>
      </c>
    </row>
    <row r="1733" spans="1:52" ht="15" customHeight="1">
      <c r="A1733" s="25" t="s">
        <v>591</v>
      </c>
      <c r="B1733" s="91" t="str">
        <f t="shared" si="1954"/>
        <v>2401267F</v>
      </c>
      <c r="C1733" s="86">
        <v>45610.666666666701</v>
      </c>
      <c r="D1733" s="93" t="s">
        <v>1080</v>
      </c>
      <c r="E1733" s="3" t="b">
        <f>ISNUMBER(MATCH(Table1[[#This Row],[Email]],Attendance[Email],0))</f>
        <v>1</v>
      </c>
      <c r="F1733" s="3">
        <f t="shared" si="1955"/>
        <v>45611.000000000036</v>
      </c>
      <c r="G1733" s="21">
        <f>DAY(Table1[[#This Row],[Actual Time]])</f>
        <v>15</v>
      </c>
      <c r="H1733">
        <f>MONTH(Table1[[#This Row],[Actual Time]])</f>
        <v>11</v>
      </c>
      <c r="I1733">
        <f>YEAR(Table1[[#This Row],[Actual Time]])</f>
        <v>2024</v>
      </c>
      <c r="J1733" t="str">
        <f t="shared" si="1956"/>
        <v>15/11/2024</v>
      </c>
      <c r="K1733" s="3" t="str">
        <f t="shared" si="1965"/>
        <v>0</v>
      </c>
      <c r="L1733" t="str">
        <f t="shared" si="1965"/>
        <v>0</v>
      </c>
      <c r="M1733" t="str">
        <f t="shared" si="1965"/>
        <v>0</v>
      </c>
      <c r="N1733" t="str">
        <f t="shared" si="1965"/>
        <v>0</v>
      </c>
      <c r="O1733" t="str">
        <f t="shared" si="1965"/>
        <v>0</v>
      </c>
      <c r="P1733" t="str">
        <f t="shared" si="1965"/>
        <v>0</v>
      </c>
      <c r="Q1733" t="str">
        <f t="shared" si="1965"/>
        <v>0</v>
      </c>
      <c r="R1733" t="str">
        <f t="shared" si="1965"/>
        <v>0</v>
      </c>
      <c r="S1733" t="str">
        <f t="shared" si="1965"/>
        <v>0</v>
      </c>
      <c r="T1733" t="str">
        <f t="shared" si="1965"/>
        <v>0</v>
      </c>
      <c r="U1733" t="str">
        <f t="shared" si="1966"/>
        <v>0</v>
      </c>
      <c r="V1733" t="str">
        <f t="shared" si="1966"/>
        <v>0</v>
      </c>
      <c r="W1733" t="str">
        <f t="shared" si="1966"/>
        <v>0</v>
      </c>
      <c r="X1733" t="str">
        <f t="shared" si="1966"/>
        <v>0</v>
      </c>
      <c r="Y1733" t="str">
        <f t="shared" si="1966"/>
        <v>0</v>
      </c>
      <c r="Z1733" t="str">
        <f t="shared" si="1966"/>
        <v>0</v>
      </c>
      <c r="AA1733" t="str">
        <f t="shared" si="1966"/>
        <v>0</v>
      </c>
      <c r="AB1733" s="3" t="str">
        <f t="shared" si="1966"/>
        <v>0</v>
      </c>
      <c r="AC1733" t="str">
        <f t="shared" si="1966"/>
        <v>0</v>
      </c>
      <c r="AD1733" t="str">
        <f t="shared" si="1966"/>
        <v>0</v>
      </c>
      <c r="AE1733" t="str">
        <f t="shared" si="1967"/>
        <v>0</v>
      </c>
      <c r="AF1733" t="str">
        <f t="shared" si="1967"/>
        <v>0</v>
      </c>
      <c r="AG1733" t="str">
        <f t="shared" si="1967"/>
        <v>0</v>
      </c>
      <c r="AH1733" t="str">
        <f t="shared" si="1967"/>
        <v>0</v>
      </c>
      <c r="AI1733" t="str">
        <f t="shared" si="1967"/>
        <v>0</v>
      </c>
      <c r="AJ1733" t="str">
        <f t="shared" si="1967"/>
        <v>0</v>
      </c>
      <c r="AK1733" t="str">
        <f t="shared" si="1967"/>
        <v>0</v>
      </c>
      <c r="AL1733" t="str">
        <f t="shared" si="1967"/>
        <v>1</v>
      </c>
      <c r="AM1733" t="str">
        <f t="shared" si="1967"/>
        <v>0</v>
      </c>
      <c r="AN1733" t="str">
        <f t="shared" si="1967"/>
        <v>0</v>
      </c>
      <c r="AO1733" t="str">
        <f t="shared" si="1968"/>
        <v>0</v>
      </c>
      <c r="AP1733" t="str">
        <f t="shared" si="1968"/>
        <v>0</v>
      </c>
      <c r="AQ1733" t="str">
        <f t="shared" si="1968"/>
        <v>0</v>
      </c>
      <c r="AR1733" t="str">
        <f t="shared" si="1968"/>
        <v>0</v>
      </c>
      <c r="AS1733" t="str">
        <f t="shared" si="1968"/>
        <v>0</v>
      </c>
      <c r="AT1733" t="str">
        <f t="shared" si="1968"/>
        <v>0</v>
      </c>
      <c r="AU1733" t="str">
        <f t="shared" si="1968"/>
        <v>0</v>
      </c>
      <c r="AV1733" t="str">
        <f t="shared" si="1968"/>
        <v>0</v>
      </c>
      <c r="AW1733" t="str">
        <f t="shared" si="1968"/>
        <v>0</v>
      </c>
      <c r="AX1733" t="str">
        <f t="shared" si="1968"/>
        <v>0</v>
      </c>
      <c r="AY1733" t="str">
        <f t="shared" si="1968"/>
        <v>0</v>
      </c>
      <c r="AZ1733" s="22" t="s">
        <v>1290</v>
      </c>
    </row>
    <row r="1734" spans="1:52" ht="15" customHeight="1">
      <c r="A1734" s="25" t="s">
        <v>254</v>
      </c>
      <c r="B1734" s="91" t="str">
        <f t="shared" si="1954"/>
        <v>2401040G</v>
      </c>
      <c r="C1734" s="86">
        <v>45610.666666666701</v>
      </c>
      <c r="D1734" s="93" t="s">
        <v>1063</v>
      </c>
      <c r="E1734" s="3" t="b">
        <f>ISNUMBER(MATCH(Table1[[#This Row],[Email]],Attendance[Email],0))</f>
        <v>1</v>
      </c>
      <c r="F1734" s="3">
        <f t="shared" si="1955"/>
        <v>45611.000000000036</v>
      </c>
      <c r="G1734" s="21">
        <f>DAY(Table1[[#This Row],[Actual Time]])</f>
        <v>15</v>
      </c>
      <c r="H1734">
        <f>MONTH(Table1[[#This Row],[Actual Time]])</f>
        <v>11</v>
      </c>
      <c r="I1734">
        <f>YEAR(Table1[[#This Row],[Actual Time]])</f>
        <v>2024</v>
      </c>
      <c r="J1734" t="str">
        <f t="shared" si="1956"/>
        <v>15/11/2024</v>
      </c>
      <c r="K1734" s="3" t="str">
        <f t="shared" si="1965"/>
        <v>0</v>
      </c>
      <c r="L1734" t="str">
        <f t="shared" si="1965"/>
        <v>0</v>
      </c>
      <c r="M1734" t="str">
        <f t="shared" si="1965"/>
        <v>0</v>
      </c>
      <c r="N1734" t="str">
        <f t="shared" si="1965"/>
        <v>0</v>
      </c>
      <c r="O1734" t="str">
        <f t="shared" si="1965"/>
        <v>0</v>
      </c>
      <c r="P1734" t="str">
        <f t="shared" si="1965"/>
        <v>0</v>
      </c>
      <c r="Q1734" t="str">
        <f t="shared" si="1965"/>
        <v>0</v>
      </c>
      <c r="R1734" t="str">
        <f t="shared" si="1965"/>
        <v>0</v>
      </c>
      <c r="S1734" t="str">
        <f t="shared" si="1965"/>
        <v>0</v>
      </c>
      <c r="T1734" t="str">
        <f t="shared" si="1965"/>
        <v>0</v>
      </c>
      <c r="U1734" t="str">
        <f t="shared" si="1966"/>
        <v>0</v>
      </c>
      <c r="V1734" t="str">
        <f t="shared" si="1966"/>
        <v>0</v>
      </c>
      <c r="W1734" t="str">
        <f t="shared" si="1966"/>
        <v>0</v>
      </c>
      <c r="X1734" t="str">
        <f t="shared" si="1966"/>
        <v>0</v>
      </c>
      <c r="Y1734" t="str">
        <f t="shared" si="1966"/>
        <v>0</v>
      </c>
      <c r="Z1734" t="str">
        <f t="shared" si="1966"/>
        <v>0</v>
      </c>
      <c r="AA1734" t="str">
        <f t="shared" si="1966"/>
        <v>0</v>
      </c>
      <c r="AB1734" s="3" t="str">
        <f t="shared" si="1966"/>
        <v>0</v>
      </c>
      <c r="AC1734" t="str">
        <f t="shared" si="1966"/>
        <v>0</v>
      </c>
      <c r="AD1734" t="str">
        <f t="shared" si="1966"/>
        <v>0</v>
      </c>
      <c r="AE1734" t="str">
        <f t="shared" si="1967"/>
        <v>0</v>
      </c>
      <c r="AF1734" t="str">
        <f t="shared" si="1967"/>
        <v>0</v>
      </c>
      <c r="AG1734" t="str">
        <f t="shared" si="1967"/>
        <v>0</v>
      </c>
      <c r="AH1734" t="str">
        <f t="shared" si="1967"/>
        <v>0</v>
      </c>
      <c r="AI1734" t="str">
        <f t="shared" si="1967"/>
        <v>0</v>
      </c>
      <c r="AJ1734" t="str">
        <f t="shared" si="1967"/>
        <v>0</v>
      </c>
      <c r="AK1734" t="str">
        <f t="shared" si="1967"/>
        <v>0</v>
      </c>
      <c r="AL1734" t="str">
        <f t="shared" si="1967"/>
        <v>1</v>
      </c>
      <c r="AM1734" t="str">
        <f t="shared" si="1967"/>
        <v>0</v>
      </c>
      <c r="AN1734" t="str">
        <f t="shared" si="1967"/>
        <v>0</v>
      </c>
      <c r="AO1734" t="str">
        <f t="shared" si="1968"/>
        <v>0</v>
      </c>
      <c r="AP1734" t="str">
        <f t="shared" si="1968"/>
        <v>0</v>
      </c>
      <c r="AQ1734" t="str">
        <f t="shared" si="1968"/>
        <v>0</v>
      </c>
      <c r="AR1734" t="str">
        <f t="shared" si="1968"/>
        <v>0</v>
      </c>
      <c r="AS1734" t="str">
        <f t="shared" si="1968"/>
        <v>0</v>
      </c>
      <c r="AT1734" t="str">
        <f t="shared" si="1968"/>
        <v>0</v>
      </c>
      <c r="AU1734" t="str">
        <f t="shared" si="1968"/>
        <v>0</v>
      </c>
      <c r="AV1734" t="str">
        <f t="shared" si="1968"/>
        <v>0</v>
      </c>
      <c r="AW1734" t="str">
        <f t="shared" si="1968"/>
        <v>0</v>
      </c>
      <c r="AX1734" t="str">
        <f t="shared" si="1968"/>
        <v>0</v>
      </c>
      <c r="AY1734" t="str">
        <f t="shared" si="1968"/>
        <v>0</v>
      </c>
      <c r="AZ1734" s="22" t="s">
        <v>1291</v>
      </c>
    </row>
    <row r="1735" spans="1:52" ht="15" customHeight="1">
      <c r="A1735" s="25" t="s">
        <v>461</v>
      </c>
      <c r="B1735" s="91" t="str">
        <f t="shared" si="1954"/>
        <v>2401834C</v>
      </c>
      <c r="C1735" s="86">
        <v>45610.666666666701</v>
      </c>
      <c r="D1735" s="93" t="s">
        <v>1067</v>
      </c>
      <c r="E1735" s="3" t="b">
        <f>ISNUMBER(MATCH(Table1[[#This Row],[Email]],Attendance[Email],0))</f>
        <v>1</v>
      </c>
      <c r="F1735" s="3">
        <f t="shared" si="1955"/>
        <v>45611.000000000036</v>
      </c>
      <c r="G1735" s="21">
        <f>DAY(Table1[[#This Row],[Actual Time]])</f>
        <v>15</v>
      </c>
      <c r="H1735">
        <f>MONTH(Table1[[#This Row],[Actual Time]])</f>
        <v>11</v>
      </c>
      <c r="I1735">
        <f>YEAR(Table1[[#This Row],[Actual Time]])</f>
        <v>2024</v>
      </c>
      <c r="J1735" t="str">
        <f t="shared" si="1956"/>
        <v>15/11/2024</v>
      </c>
      <c r="K1735" s="3" t="str">
        <f t="shared" si="1965"/>
        <v>0</v>
      </c>
      <c r="L1735" t="str">
        <f t="shared" si="1965"/>
        <v>0</v>
      </c>
      <c r="M1735" t="str">
        <f t="shared" si="1965"/>
        <v>0</v>
      </c>
      <c r="N1735" t="str">
        <f t="shared" si="1965"/>
        <v>0</v>
      </c>
      <c r="O1735" t="str">
        <f t="shared" si="1965"/>
        <v>0</v>
      </c>
      <c r="P1735" t="str">
        <f t="shared" si="1965"/>
        <v>0</v>
      </c>
      <c r="Q1735" t="str">
        <f t="shared" si="1965"/>
        <v>0</v>
      </c>
      <c r="R1735" t="str">
        <f t="shared" si="1965"/>
        <v>0</v>
      </c>
      <c r="S1735" t="str">
        <f t="shared" si="1965"/>
        <v>0</v>
      </c>
      <c r="T1735" t="str">
        <f t="shared" si="1965"/>
        <v>0</v>
      </c>
      <c r="U1735" t="str">
        <f t="shared" si="1966"/>
        <v>0</v>
      </c>
      <c r="V1735" t="str">
        <f t="shared" si="1966"/>
        <v>0</v>
      </c>
      <c r="W1735" t="str">
        <f t="shared" si="1966"/>
        <v>0</v>
      </c>
      <c r="X1735" t="str">
        <f t="shared" si="1966"/>
        <v>0</v>
      </c>
      <c r="Y1735" t="str">
        <f t="shared" si="1966"/>
        <v>0</v>
      </c>
      <c r="Z1735" t="str">
        <f t="shared" si="1966"/>
        <v>0</v>
      </c>
      <c r="AA1735" t="str">
        <f t="shared" si="1966"/>
        <v>0</v>
      </c>
      <c r="AB1735" s="3" t="str">
        <f t="shared" si="1966"/>
        <v>0</v>
      </c>
      <c r="AC1735" t="str">
        <f t="shared" si="1966"/>
        <v>0</v>
      </c>
      <c r="AD1735" t="str">
        <f t="shared" si="1966"/>
        <v>0</v>
      </c>
      <c r="AE1735" t="str">
        <f t="shared" si="1967"/>
        <v>0</v>
      </c>
      <c r="AF1735" t="str">
        <f t="shared" si="1967"/>
        <v>0</v>
      </c>
      <c r="AG1735" t="str">
        <f t="shared" si="1967"/>
        <v>0</v>
      </c>
      <c r="AH1735" t="str">
        <f t="shared" si="1967"/>
        <v>0</v>
      </c>
      <c r="AI1735" t="str">
        <f t="shared" si="1967"/>
        <v>0</v>
      </c>
      <c r="AJ1735" t="str">
        <f t="shared" si="1967"/>
        <v>0</v>
      </c>
      <c r="AK1735" t="str">
        <f t="shared" si="1967"/>
        <v>0</v>
      </c>
      <c r="AL1735" t="str">
        <f t="shared" si="1967"/>
        <v>1</v>
      </c>
      <c r="AM1735" t="str">
        <f t="shared" si="1967"/>
        <v>0</v>
      </c>
      <c r="AN1735" t="str">
        <f t="shared" si="1967"/>
        <v>0</v>
      </c>
      <c r="AO1735" t="str">
        <f t="shared" si="1968"/>
        <v>0</v>
      </c>
      <c r="AP1735" t="str">
        <f t="shared" si="1968"/>
        <v>0</v>
      </c>
      <c r="AQ1735" t="str">
        <f t="shared" si="1968"/>
        <v>0</v>
      </c>
      <c r="AR1735" t="str">
        <f t="shared" si="1968"/>
        <v>0</v>
      </c>
      <c r="AS1735" t="str">
        <f t="shared" si="1968"/>
        <v>0</v>
      </c>
      <c r="AT1735" t="str">
        <f t="shared" si="1968"/>
        <v>0</v>
      </c>
      <c r="AU1735" t="str">
        <f t="shared" si="1968"/>
        <v>0</v>
      </c>
      <c r="AV1735" t="str">
        <f t="shared" si="1968"/>
        <v>0</v>
      </c>
      <c r="AW1735" t="str">
        <f t="shared" si="1968"/>
        <v>0</v>
      </c>
      <c r="AX1735" t="str">
        <f t="shared" si="1968"/>
        <v>0</v>
      </c>
      <c r="AY1735" t="str">
        <f t="shared" si="1968"/>
        <v>0</v>
      </c>
      <c r="AZ1735" s="22" t="s">
        <v>1292</v>
      </c>
    </row>
    <row r="1736" spans="1:52" ht="15" customHeight="1">
      <c r="A1736" s="25" t="s">
        <v>318</v>
      </c>
      <c r="B1736" s="91" t="str">
        <f t="shared" si="1954"/>
        <v>2404190G</v>
      </c>
      <c r="C1736" s="86">
        <v>45610.666666666701</v>
      </c>
      <c r="D1736" s="93" t="s">
        <v>1069</v>
      </c>
      <c r="E1736" s="3" t="b">
        <f>ISNUMBER(MATCH(Table1[[#This Row],[Email]],Attendance[Email],0))</f>
        <v>1</v>
      </c>
      <c r="F1736" s="3">
        <f t="shared" si="1955"/>
        <v>45611.000000000036</v>
      </c>
      <c r="G1736" s="21">
        <f>DAY(Table1[[#This Row],[Actual Time]])</f>
        <v>15</v>
      </c>
      <c r="H1736">
        <f>MONTH(Table1[[#This Row],[Actual Time]])</f>
        <v>11</v>
      </c>
      <c r="I1736">
        <f>YEAR(Table1[[#This Row],[Actual Time]])</f>
        <v>2024</v>
      </c>
      <c r="J1736" t="str">
        <f t="shared" si="1956"/>
        <v>15/11/2024</v>
      </c>
      <c r="K1736" s="3" t="str">
        <f t="shared" si="1965"/>
        <v>0</v>
      </c>
      <c r="L1736" t="str">
        <f t="shared" si="1965"/>
        <v>0</v>
      </c>
      <c r="M1736" t="str">
        <f t="shared" si="1965"/>
        <v>0</v>
      </c>
      <c r="N1736" t="str">
        <f t="shared" si="1965"/>
        <v>0</v>
      </c>
      <c r="O1736" t="str">
        <f t="shared" si="1965"/>
        <v>0</v>
      </c>
      <c r="P1736" t="str">
        <f t="shared" si="1965"/>
        <v>0</v>
      </c>
      <c r="Q1736" t="str">
        <f t="shared" si="1965"/>
        <v>0</v>
      </c>
      <c r="R1736" t="str">
        <f t="shared" si="1965"/>
        <v>0</v>
      </c>
      <c r="S1736" t="str">
        <f t="shared" si="1965"/>
        <v>0</v>
      </c>
      <c r="T1736" t="str">
        <f t="shared" si="1965"/>
        <v>0</v>
      </c>
      <c r="U1736" t="str">
        <f t="shared" si="1966"/>
        <v>0</v>
      </c>
      <c r="V1736" t="str">
        <f t="shared" si="1966"/>
        <v>0</v>
      </c>
      <c r="W1736" t="str">
        <f t="shared" si="1966"/>
        <v>0</v>
      </c>
      <c r="X1736" t="str">
        <f t="shared" si="1966"/>
        <v>0</v>
      </c>
      <c r="Y1736" t="str">
        <f t="shared" si="1966"/>
        <v>0</v>
      </c>
      <c r="Z1736" t="str">
        <f t="shared" si="1966"/>
        <v>0</v>
      </c>
      <c r="AA1736" t="str">
        <f t="shared" si="1966"/>
        <v>0</v>
      </c>
      <c r="AB1736" s="3" t="str">
        <f t="shared" si="1966"/>
        <v>0</v>
      </c>
      <c r="AC1736" t="str">
        <f t="shared" si="1966"/>
        <v>0</v>
      </c>
      <c r="AD1736" t="str">
        <f t="shared" si="1966"/>
        <v>0</v>
      </c>
      <c r="AE1736" t="str">
        <f t="shared" si="1967"/>
        <v>0</v>
      </c>
      <c r="AF1736" t="str">
        <f t="shared" si="1967"/>
        <v>0</v>
      </c>
      <c r="AG1736" t="str">
        <f t="shared" si="1967"/>
        <v>0</v>
      </c>
      <c r="AH1736" t="str">
        <f t="shared" si="1967"/>
        <v>0</v>
      </c>
      <c r="AI1736" t="str">
        <f t="shared" si="1967"/>
        <v>0</v>
      </c>
      <c r="AJ1736" t="str">
        <f t="shared" si="1967"/>
        <v>0</v>
      </c>
      <c r="AK1736" t="str">
        <f t="shared" si="1967"/>
        <v>0</v>
      </c>
      <c r="AL1736" t="str">
        <f t="shared" si="1967"/>
        <v>1</v>
      </c>
      <c r="AM1736" t="str">
        <f t="shared" si="1967"/>
        <v>0</v>
      </c>
      <c r="AN1736" t="str">
        <f t="shared" si="1967"/>
        <v>0</v>
      </c>
      <c r="AO1736" t="str">
        <f t="shared" si="1968"/>
        <v>0</v>
      </c>
      <c r="AP1736" t="str">
        <f t="shared" si="1968"/>
        <v>0</v>
      </c>
      <c r="AQ1736" t="str">
        <f t="shared" si="1968"/>
        <v>0</v>
      </c>
      <c r="AR1736" t="str">
        <f t="shared" si="1968"/>
        <v>0</v>
      </c>
      <c r="AS1736" t="str">
        <f t="shared" si="1968"/>
        <v>0</v>
      </c>
      <c r="AT1736" t="str">
        <f t="shared" si="1968"/>
        <v>0</v>
      </c>
      <c r="AU1736" t="str">
        <f t="shared" si="1968"/>
        <v>0</v>
      </c>
      <c r="AV1736" t="str">
        <f t="shared" si="1968"/>
        <v>0</v>
      </c>
      <c r="AW1736" t="str">
        <f t="shared" si="1968"/>
        <v>0</v>
      </c>
      <c r="AX1736" t="str">
        <f t="shared" si="1968"/>
        <v>0</v>
      </c>
      <c r="AY1736" t="str">
        <f t="shared" si="1968"/>
        <v>0</v>
      </c>
      <c r="AZ1736" s="22" t="s">
        <v>1293</v>
      </c>
    </row>
    <row r="1737" spans="1:52" ht="15" customHeight="1">
      <c r="A1737" s="25" t="s">
        <v>1104</v>
      </c>
      <c r="B1737" s="91" t="str">
        <f t="shared" si="1954"/>
        <v>2401639F</v>
      </c>
      <c r="C1737" s="86">
        <v>45610.666666666701</v>
      </c>
      <c r="D1737" s="93" t="s">
        <v>1195</v>
      </c>
      <c r="E1737" s="3" t="b">
        <f>ISNUMBER(MATCH(Table1[[#This Row],[Email]],Attendance[Email],0))</f>
        <v>1</v>
      </c>
      <c r="F1737" s="3">
        <f t="shared" si="1955"/>
        <v>45611.000000000036</v>
      </c>
      <c r="G1737" s="21">
        <f>DAY(Table1[[#This Row],[Actual Time]])</f>
        <v>15</v>
      </c>
      <c r="H1737">
        <f>MONTH(Table1[[#This Row],[Actual Time]])</f>
        <v>11</v>
      </c>
      <c r="I1737">
        <f>YEAR(Table1[[#This Row],[Actual Time]])</f>
        <v>2024</v>
      </c>
      <c r="J1737" t="str">
        <f t="shared" si="1956"/>
        <v>15/11/2024</v>
      </c>
      <c r="K1737" s="3" t="str">
        <f t="shared" si="1965"/>
        <v>0</v>
      </c>
      <c r="L1737" t="str">
        <f t="shared" si="1965"/>
        <v>0</v>
      </c>
      <c r="M1737" t="str">
        <f t="shared" si="1965"/>
        <v>0</v>
      </c>
      <c r="N1737" t="str">
        <f t="shared" si="1965"/>
        <v>0</v>
      </c>
      <c r="O1737" t="str">
        <f t="shared" si="1965"/>
        <v>0</v>
      </c>
      <c r="P1737" t="str">
        <f t="shared" si="1965"/>
        <v>0</v>
      </c>
      <c r="Q1737" t="str">
        <f t="shared" si="1965"/>
        <v>0</v>
      </c>
      <c r="R1737" t="str">
        <f t="shared" si="1965"/>
        <v>0</v>
      </c>
      <c r="S1737" t="str">
        <f t="shared" si="1965"/>
        <v>0</v>
      </c>
      <c r="T1737" t="str">
        <f t="shared" si="1965"/>
        <v>0</v>
      </c>
      <c r="U1737" t="str">
        <f t="shared" si="1966"/>
        <v>0</v>
      </c>
      <c r="V1737" t="str">
        <f t="shared" si="1966"/>
        <v>0</v>
      </c>
      <c r="W1737" t="str">
        <f t="shared" si="1966"/>
        <v>0</v>
      </c>
      <c r="X1737" t="str">
        <f t="shared" si="1966"/>
        <v>0</v>
      </c>
      <c r="Y1737" t="str">
        <f t="shared" si="1966"/>
        <v>0</v>
      </c>
      <c r="Z1737" t="str">
        <f t="shared" si="1966"/>
        <v>0</v>
      </c>
      <c r="AA1737" t="str">
        <f t="shared" si="1966"/>
        <v>0</v>
      </c>
      <c r="AB1737" s="3" t="str">
        <f t="shared" si="1966"/>
        <v>0</v>
      </c>
      <c r="AC1737" t="str">
        <f t="shared" si="1966"/>
        <v>0</v>
      </c>
      <c r="AD1737" t="str">
        <f t="shared" si="1966"/>
        <v>0</v>
      </c>
      <c r="AE1737" t="str">
        <f t="shared" si="1967"/>
        <v>0</v>
      </c>
      <c r="AF1737" t="str">
        <f t="shared" si="1967"/>
        <v>0</v>
      </c>
      <c r="AG1737" t="str">
        <f t="shared" si="1967"/>
        <v>0</v>
      </c>
      <c r="AH1737" t="str">
        <f t="shared" si="1967"/>
        <v>0</v>
      </c>
      <c r="AI1737" t="str">
        <f t="shared" si="1967"/>
        <v>0</v>
      </c>
      <c r="AJ1737" t="str">
        <f t="shared" si="1967"/>
        <v>0</v>
      </c>
      <c r="AK1737" t="str">
        <f t="shared" si="1967"/>
        <v>0</v>
      </c>
      <c r="AL1737" t="str">
        <f t="shared" si="1967"/>
        <v>1</v>
      </c>
      <c r="AM1737" t="str">
        <f t="shared" si="1967"/>
        <v>0</v>
      </c>
      <c r="AN1737" t="str">
        <f t="shared" si="1967"/>
        <v>0</v>
      </c>
      <c r="AO1737" t="str">
        <f t="shared" si="1968"/>
        <v>0</v>
      </c>
      <c r="AP1737" t="str">
        <f t="shared" si="1968"/>
        <v>0</v>
      </c>
      <c r="AQ1737" t="str">
        <f t="shared" si="1968"/>
        <v>0</v>
      </c>
      <c r="AR1737" t="str">
        <f t="shared" si="1968"/>
        <v>0</v>
      </c>
      <c r="AS1737" t="str">
        <f t="shared" si="1968"/>
        <v>0</v>
      </c>
      <c r="AT1737" t="str">
        <f t="shared" si="1968"/>
        <v>0</v>
      </c>
      <c r="AU1737" t="str">
        <f t="shared" si="1968"/>
        <v>0</v>
      </c>
      <c r="AV1737" t="str">
        <f t="shared" si="1968"/>
        <v>0</v>
      </c>
      <c r="AW1737" t="str">
        <f t="shared" si="1968"/>
        <v>0</v>
      </c>
      <c r="AX1737" t="str">
        <f t="shared" si="1968"/>
        <v>0</v>
      </c>
      <c r="AY1737" t="str">
        <f t="shared" si="1968"/>
        <v>0</v>
      </c>
      <c r="AZ1737" s="22" t="s">
        <v>1294</v>
      </c>
    </row>
    <row r="1738" spans="1:52" ht="15" customHeight="1">
      <c r="A1738" s="25" t="s">
        <v>82</v>
      </c>
      <c r="B1738" s="91" t="str">
        <f t="shared" si="1954"/>
        <v>2301635E</v>
      </c>
      <c r="C1738" s="86">
        <v>45610.666666666701</v>
      </c>
      <c r="D1738" s="93" t="s">
        <v>1165</v>
      </c>
      <c r="E1738" s="3" t="b">
        <f>ISNUMBER(MATCH(Table1[[#This Row],[Email]],Attendance[Email],0))</f>
        <v>1</v>
      </c>
      <c r="F1738" s="3">
        <f t="shared" si="1955"/>
        <v>45611.000000000036</v>
      </c>
      <c r="G1738" s="21">
        <f>DAY(Table1[[#This Row],[Actual Time]])</f>
        <v>15</v>
      </c>
      <c r="H1738">
        <f>MONTH(Table1[[#This Row],[Actual Time]])</f>
        <v>11</v>
      </c>
      <c r="I1738">
        <f>YEAR(Table1[[#This Row],[Actual Time]])</f>
        <v>2024</v>
      </c>
      <c r="J1738" t="str">
        <f t="shared" si="1956"/>
        <v>15/11/2024</v>
      </c>
      <c r="K1738" s="3" t="str">
        <f t="shared" si="1965"/>
        <v>0</v>
      </c>
      <c r="L1738" t="str">
        <f t="shared" si="1965"/>
        <v>0</v>
      </c>
      <c r="M1738" t="str">
        <f t="shared" si="1965"/>
        <v>0</v>
      </c>
      <c r="N1738" t="str">
        <f t="shared" si="1965"/>
        <v>0</v>
      </c>
      <c r="O1738" t="str">
        <f t="shared" si="1965"/>
        <v>0</v>
      </c>
      <c r="P1738" t="str">
        <f t="shared" si="1965"/>
        <v>0</v>
      </c>
      <c r="Q1738" t="str">
        <f t="shared" si="1965"/>
        <v>0</v>
      </c>
      <c r="R1738" t="str">
        <f t="shared" si="1965"/>
        <v>0</v>
      </c>
      <c r="S1738" t="str">
        <f t="shared" si="1965"/>
        <v>0</v>
      </c>
      <c r="T1738" t="str">
        <f t="shared" si="1965"/>
        <v>0</v>
      </c>
      <c r="U1738" t="str">
        <f t="shared" si="1966"/>
        <v>0</v>
      </c>
      <c r="V1738" t="str">
        <f t="shared" si="1966"/>
        <v>0</v>
      </c>
      <c r="W1738" t="str">
        <f t="shared" si="1966"/>
        <v>0</v>
      </c>
      <c r="X1738" t="str">
        <f t="shared" si="1966"/>
        <v>0</v>
      </c>
      <c r="Y1738" t="str">
        <f t="shared" si="1966"/>
        <v>0</v>
      </c>
      <c r="Z1738" t="str">
        <f t="shared" si="1966"/>
        <v>0</v>
      </c>
      <c r="AA1738" t="str">
        <f t="shared" si="1966"/>
        <v>0</v>
      </c>
      <c r="AB1738" s="3" t="str">
        <f t="shared" si="1966"/>
        <v>0</v>
      </c>
      <c r="AC1738" t="str">
        <f t="shared" si="1966"/>
        <v>0</v>
      </c>
      <c r="AD1738" t="str">
        <f t="shared" si="1966"/>
        <v>0</v>
      </c>
      <c r="AE1738" t="str">
        <f t="shared" si="1967"/>
        <v>0</v>
      </c>
      <c r="AF1738" t="str">
        <f t="shared" si="1967"/>
        <v>0</v>
      </c>
      <c r="AG1738" t="str">
        <f t="shared" si="1967"/>
        <v>0</v>
      </c>
      <c r="AH1738" t="str">
        <f t="shared" si="1967"/>
        <v>0</v>
      </c>
      <c r="AI1738" t="str">
        <f t="shared" si="1967"/>
        <v>0</v>
      </c>
      <c r="AJ1738" t="str">
        <f t="shared" si="1967"/>
        <v>0</v>
      </c>
      <c r="AK1738" t="str">
        <f t="shared" si="1967"/>
        <v>0</v>
      </c>
      <c r="AL1738" t="str">
        <f t="shared" si="1967"/>
        <v>1</v>
      </c>
      <c r="AM1738" t="str">
        <f t="shared" si="1967"/>
        <v>0</v>
      </c>
      <c r="AN1738" t="str">
        <f t="shared" si="1967"/>
        <v>0</v>
      </c>
      <c r="AO1738" t="str">
        <f t="shared" si="1968"/>
        <v>0</v>
      </c>
      <c r="AP1738" t="str">
        <f t="shared" si="1968"/>
        <v>0</v>
      </c>
      <c r="AQ1738" t="str">
        <f t="shared" si="1968"/>
        <v>0</v>
      </c>
      <c r="AR1738" t="str">
        <f t="shared" si="1968"/>
        <v>0</v>
      </c>
      <c r="AS1738" t="str">
        <f t="shared" si="1968"/>
        <v>0</v>
      </c>
      <c r="AT1738" t="str">
        <f t="shared" si="1968"/>
        <v>0</v>
      </c>
      <c r="AU1738" t="str">
        <f t="shared" si="1968"/>
        <v>0</v>
      </c>
      <c r="AV1738" t="str">
        <f t="shared" si="1968"/>
        <v>0</v>
      </c>
      <c r="AW1738" t="str">
        <f t="shared" si="1968"/>
        <v>0</v>
      </c>
      <c r="AX1738" t="str">
        <f t="shared" si="1968"/>
        <v>0</v>
      </c>
      <c r="AY1738" t="str">
        <f t="shared" si="1968"/>
        <v>0</v>
      </c>
      <c r="AZ1738" s="22" t="s">
        <v>1295</v>
      </c>
    </row>
    <row r="1739" spans="1:52" ht="15" customHeight="1">
      <c r="A1739" s="25" t="s">
        <v>274</v>
      </c>
      <c r="B1739" s="91" t="str">
        <f t="shared" si="1954"/>
        <v>2404130C</v>
      </c>
      <c r="C1739" s="86">
        <v>45610.666666666701</v>
      </c>
      <c r="D1739" s="93" t="s">
        <v>1083</v>
      </c>
      <c r="E1739" s="3" t="b">
        <f>ISNUMBER(MATCH(Table1[[#This Row],[Email]],Attendance[Email],0))</f>
        <v>1</v>
      </c>
      <c r="F1739" s="3">
        <f t="shared" si="1955"/>
        <v>45611.000000000036</v>
      </c>
      <c r="G1739" s="21">
        <f>DAY(Table1[[#This Row],[Actual Time]])</f>
        <v>15</v>
      </c>
      <c r="H1739">
        <f>MONTH(Table1[[#This Row],[Actual Time]])</f>
        <v>11</v>
      </c>
      <c r="I1739">
        <f>YEAR(Table1[[#This Row],[Actual Time]])</f>
        <v>2024</v>
      </c>
      <c r="J1739" t="str">
        <f t="shared" si="1956"/>
        <v>15/11/2024</v>
      </c>
      <c r="K1739" s="3" t="str">
        <f t="shared" si="1965"/>
        <v>0</v>
      </c>
      <c r="L1739" t="str">
        <f t="shared" si="1965"/>
        <v>0</v>
      </c>
      <c r="M1739" t="str">
        <f t="shared" si="1965"/>
        <v>0</v>
      </c>
      <c r="N1739" t="str">
        <f t="shared" si="1965"/>
        <v>0</v>
      </c>
      <c r="O1739" t="str">
        <f t="shared" si="1965"/>
        <v>0</v>
      </c>
      <c r="P1739" t="str">
        <f t="shared" si="1965"/>
        <v>0</v>
      </c>
      <c r="Q1739" t="str">
        <f t="shared" si="1965"/>
        <v>0</v>
      </c>
      <c r="R1739" t="str">
        <f t="shared" si="1965"/>
        <v>0</v>
      </c>
      <c r="S1739" t="str">
        <f t="shared" si="1965"/>
        <v>0</v>
      </c>
      <c r="T1739" t="str">
        <f t="shared" si="1965"/>
        <v>0</v>
      </c>
      <c r="U1739" t="str">
        <f t="shared" si="1966"/>
        <v>0</v>
      </c>
      <c r="V1739" t="str">
        <f t="shared" si="1966"/>
        <v>0</v>
      </c>
      <c r="W1739" t="str">
        <f t="shared" si="1966"/>
        <v>0</v>
      </c>
      <c r="X1739" t="str">
        <f t="shared" si="1966"/>
        <v>0</v>
      </c>
      <c r="Y1739" t="str">
        <f t="shared" si="1966"/>
        <v>0</v>
      </c>
      <c r="Z1739" t="str">
        <f t="shared" si="1966"/>
        <v>0</v>
      </c>
      <c r="AA1739" t="str">
        <f t="shared" si="1966"/>
        <v>0</v>
      </c>
      <c r="AB1739" s="3" t="str">
        <f t="shared" si="1966"/>
        <v>0</v>
      </c>
      <c r="AC1739" t="str">
        <f t="shared" si="1966"/>
        <v>0</v>
      </c>
      <c r="AD1739" t="str">
        <f t="shared" si="1966"/>
        <v>0</v>
      </c>
      <c r="AE1739" t="str">
        <f t="shared" si="1967"/>
        <v>0</v>
      </c>
      <c r="AF1739" t="str">
        <f t="shared" si="1967"/>
        <v>0</v>
      </c>
      <c r="AG1739" t="str">
        <f t="shared" si="1967"/>
        <v>0</v>
      </c>
      <c r="AH1739" t="str">
        <f t="shared" si="1967"/>
        <v>0</v>
      </c>
      <c r="AI1739" t="str">
        <f t="shared" si="1967"/>
        <v>0</v>
      </c>
      <c r="AJ1739" t="str">
        <f t="shared" si="1967"/>
        <v>0</v>
      </c>
      <c r="AK1739" t="str">
        <f t="shared" si="1967"/>
        <v>0</v>
      </c>
      <c r="AL1739" t="str">
        <f t="shared" si="1967"/>
        <v>1</v>
      </c>
      <c r="AM1739" t="str">
        <f t="shared" si="1967"/>
        <v>0</v>
      </c>
      <c r="AN1739" t="str">
        <f t="shared" si="1967"/>
        <v>0</v>
      </c>
      <c r="AO1739" t="str">
        <f t="shared" si="1968"/>
        <v>0</v>
      </c>
      <c r="AP1739" t="str">
        <f t="shared" si="1968"/>
        <v>0</v>
      </c>
      <c r="AQ1739" t="str">
        <f t="shared" si="1968"/>
        <v>0</v>
      </c>
      <c r="AR1739" t="str">
        <f t="shared" si="1968"/>
        <v>0</v>
      </c>
      <c r="AS1739" t="str">
        <f t="shared" si="1968"/>
        <v>0</v>
      </c>
      <c r="AT1739" t="str">
        <f t="shared" si="1968"/>
        <v>0</v>
      </c>
      <c r="AU1739" t="str">
        <f t="shared" si="1968"/>
        <v>0</v>
      </c>
      <c r="AV1739" t="str">
        <f t="shared" si="1968"/>
        <v>0</v>
      </c>
      <c r="AW1739" t="str">
        <f t="shared" si="1968"/>
        <v>0</v>
      </c>
      <c r="AX1739" t="str">
        <f t="shared" si="1968"/>
        <v>0</v>
      </c>
      <c r="AY1739" t="str">
        <f t="shared" si="1968"/>
        <v>0</v>
      </c>
      <c r="AZ1739" s="22" t="s">
        <v>1296</v>
      </c>
    </row>
    <row r="1740" spans="1:52" ht="15" customHeight="1">
      <c r="A1740" s="25" t="s">
        <v>274</v>
      </c>
      <c r="B1740" s="91" t="str">
        <f t="shared" si="1954"/>
        <v>2404130C</v>
      </c>
      <c r="C1740" s="86">
        <v>45610.666666666701</v>
      </c>
      <c r="D1740" s="93" t="s">
        <v>1083</v>
      </c>
      <c r="E1740" s="3" t="b">
        <f>ISNUMBER(MATCH(Table1[[#This Row],[Email]],Attendance[Email],0))</f>
        <v>1</v>
      </c>
      <c r="F1740" s="3">
        <f t="shared" si="1955"/>
        <v>45611.000000000036</v>
      </c>
      <c r="G1740" s="21">
        <f>DAY(Table1[[#This Row],[Actual Time]])</f>
        <v>15</v>
      </c>
      <c r="H1740">
        <f>MONTH(Table1[[#This Row],[Actual Time]])</f>
        <v>11</v>
      </c>
      <c r="I1740">
        <f>YEAR(Table1[[#This Row],[Actual Time]])</f>
        <v>2024</v>
      </c>
      <c r="J1740" t="str">
        <f t="shared" si="1956"/>
        <v>15/11/2024</v>
      </c>
      <c r="K1740" s="3" t="str">
        <f t="shared" si="1965"/>
        <v>0</v>
      </c>
      <c r="L1740" t="str">
        <f t="shared" si="1965"/>
        <v>0</v>
      </c>
      <c r="M1740" t="str">
        <f t="shared" si="1965"/>
        <v>0</v>
      </c>
      <c r="N1740" t="str">
        <f t="shared" si="1965"/>
        <v>0</v>
      </c>
      <c r="O1740" t="str">
        <f t="shared" si="1965"/>
        <v>0</v>
      </c>
      <c r="P1740" t="str">
        <f t="shared" si="1965"/>
        <v>0</v>
      </c>
      <c r="Q1740" t="str">
        <f t="shared" si="1965"/>
        <v>0</v>
      </c>
      <c r="R1740" t="str">
        <f t="shared" si="1965"/>
        <v>0</v>
      </c>
      <c r="S1740" t="str">
        <f t="shared" si="1965"/>
        <v>0</v>
      </c>
      <c r="T1740" t="str">
        <f t="shared" si="1965"/>
        <v>0</v>
      </c>
      <c r="U1740" t="str">
        <f t="shared" si="1966"/>
        <v>0</v>
      </c>
      <c r="V1740" t="str">
        <f t="shared" si="1966"/>
        <v>0</v>
      </c>
      <c r="W1740" t="str">
        <f t="shared" si="1966"/>
        <v>0</v>
      </c>
      <c r="X1740" t="str">
        <f t="shared" si="1966"/>
        <v>0</v>
      </c>
      <c r="Y1740" t="str">
        <f t="shared" si="1966"/>
        <v>0</v>
      </c>
      <c r="Z1740" t="str">
        <f t="shared" si="1966"/>
        <v>0</v>
      </c>
      <c r="AA1740" t="str">
        <f t="shared" si="1966"/>
        <v>0</v>
      </c>
      <c r="AB1740" s="3" t="str">
        <f t="shared" si="1966"/>
        <v>0</v>
      </c>
      <c r="AC1740" t="str">
        <f t="shared" si="1966"/>
        <v>0</v>
      </c>
      <c r="AD1740" t="str">
        <f t="shared" si="1966"/>
        <v>0</v>
      </c>
      <c r="AE1740" t="str">
        <f t="shared" si="1967"/>
        <v>0</v>
      </c>
      <c r="AF1740" t="str">
        <f t="shared" si="1967"/>
        <v>0</v>
      </c>
      <c r="AG1740" t="str">
        <f t="shared" si="1967"/>
        <v>0</v>
      </c>
      <c r="AH1740" t="str">
        <f t="shared" si="1967"/>
        <v>0</v>
      </c>
      <c r="AI1740" t="str">
        <f t="shared" si="1967"/>
        <v>0</v>
      </c>
      <c r="AJ1740" t="str">
        <f t="shared" si="1967"/>
        <v>0</v>
      </c>
      <c r="AK1740" t="str">
        <f t="shared" si="1967"/>
        <v>0</v>
      </c>
      <c r="AL1740" t="str">
        <f t="shared" si="1967"/>
        <v>1</v>
      </c>
      <c r="AM1740" t="str">
        <f t="shared" si="1967"/>
        <v>0</v>
      </c>
      <c r="AN1740" t="str">
        <f t="shared" si="1967"/>
        <v>0</v>
      </c>
      <c r="AO1740" t="str">
        <f t="shared" si="1968"/>
        <v>0</v>
      </c>
      <c r="AP1740" t="str">
        <f t="shared" si="1968"/>
        <v>0</v>
      </c>
      <c r="AQ1740" t="str">
        <f t="shared" si="1968"/>
        <v>0</v>
      </c>
      <c r="AR1740" t="str">
        <f t="shared" si="1968"/>
        <v>0</v>
      </c>
      <c r="AS1740" t="str">
        <f t="shared" si="1968"/>
        <v>0</v>
      </c>
      <c r="AT1740" t="str">
        <f t="shared" si="1968"/>
        <v>0</v>
      </c>
      <c r="AU1740" t="str">
        <f t="shared" si="1968"/>
        <v>0</v>
      </c>
      <c r="AV1740" t="str">
        <f t="shared" si="1968"/>
        <v>0</v>
      </c>
      <c r="AW1740" t="str">
        <f t="shared" si="1968"/>
        <v>0</v>
      </c>
      <c r="AX1740" t="str">
        <f t="shared" si="1968"/>
        <v>0</v>
      </c>
      <c r="AY1740" t="str">
        <f t="shared" si="1968"/>
        <v>0</v>
      </c>
      <c r="AZ1740" s="22" t="s">
        <v>1297</v>
      </c>
    </row>
    <row r="1741" spans="1:52" ht="15" customHeight="1">
      <c r="A1741" s="25" t="s">
        <v>116</v>
      </c>
      <c r="B1741" s="91" t="str">
        <f t="shared" si="1954"/>
        <v>2304772C</v>
      </c>
      <c r="C1741" s="86">
        <v>45610.666666666701</v>
      </c>
      <c r="D1741" s="93" t="s">
        <v>1044</v>
      </c>
      <c r="E1741" s="3" t="b">
        <f>ISNUMBER(MATCH(Table1[[#This Row],[Email]],Attendance[Email],0))</f>
        <v>1</v>
      </c>
      <c r="F1741" s="3">
        <f t="shared" si="1955"/>
        <v>45611.000000000036</v>
      </c>
      <c r="G1741" s="21">
        <f>DAY(Table1[[#This Row],[Actual Time]])</f>
        <v>15</v>
      </c>
      <c r="H1741">
        <f>MONTH(Table1[[#This Row],[Actual Time]])</f>
        <v>11</v>
      </c>
      <c r="I1741">
        <f>YEAR(Table1[[#This Row],[Actual Time]])</f>
        <v>2024</v>
      </c>
      <c r="J1741" t="str">
        <f t="shared" si="1956"/>
        <v>15/11/2024</v>
      </c>
      <c r="K1741" s="3" t="str">
        <f t="shared" ref="K1741:T1750" si="1969">IF(K$1=$J1741,"1","0")</f>
        <v>0</v>
      </c>
      <c r="L1741" t="str">
        <f t="shared" si="1969"/>
        <v>0</v>
      </c>
      <c r="M1741" t="str">
        <f t="shared" si="1969"/>
        <v>0</v>
      </c>
      <c r="N1741" t="str">
        <f t="shared" si="1969"/>
        <v>0</v>
      </c>
      <c r="O1741" t="str">
        <f t="shared" si="1969"/>
        <v>0</v>
      </c>
      <c r="P1741" t="str">
        <f t="shared" si="1969"/>
        <v>0</v>
      </c>
      <c r="Q1741" t="str">
        <f t="shared" si="1969"/>
        <v>0</v>
      </c>
      <c r="R1741" t="str">
        <f t="shared" si="1969"/>
        <v>0</v>
      </c>
      <c r="S1741" t="str">
        <f t="shared" si="1969"/>
        <v>0</v>
      </c>
      <c r="T1741" t="str">
        <f t="shared" si="1969"/>
        <v>0</v>
      </c>
      <c r="U1741" t="str">
        <f t="shared" ref="U1741:AD1750" si="1970">IF(U$1=$J1741,"1","0")</f>
        <v>0</v>
      </c>
      <c r="V1741" t="str">
        <f t="shared" si="1970"/>
        <v>0</v>
      </c>
      <c r="W1741" t="str">
        <f t="shared" si="1970"/>
        <v>0</v>
      </c>
      <c r="X1741" t="str">
        <f t="shared" si="1970"/>
        <v>0</v>
      </c>
      <c r="Y1741" t="str">
        <f t="shared" si="1970"/>
        <v>0</v>
      </c>
      <c r="Z1741" t="str">
        <f t="shared" si="1970"/>
        <v>0</v>
      </c>
      <c r="AA1741" t="str">
        <f t="shared" si="1970"/>
        <v>0</v>
      </c>
      <c r="AB1741" s="3" t="str">
        <f t="shared" si="1970"/>
        <v>0</v>
      </c>
      <c r="AC1741" t="str">
        <f t="shared" si="1970"/>
        <v>0</v>
      </c>
      <c r="AD1741" t="str">
        <f t="shared" si="1970"/>
        <v>0</v>
      </c>
      <c r="AE1741" t="str">
        <f t="shared" ref="AE1741:AN1750" si="1971">IF(AE$1=$J1741,"1","0")</f>
        <v>0</v>
      </c>
      <c r="AF1741" t="str">
        <f t="shared" si="1971"/>
        <v>0</v>
      </c>
      <c r="AG1741" t="str">
        <f t="shared" si="1971"/>
        <v>0</v>
      </c>
      <c r="AH1741" t="str">
        <f t="shared" si="1971"/>
        <v>0</v>
      </c>
      <c r="AI1741" t="str">
        <f t="shared" si="1971"/>
        <v>0</v>
      </c>
      <c r="AJ1741" t="str">
        <f t="shared" si="1971"/>
        <v>0</v>
      </c>
      <c r="AK1741" t="str">
        <f t="shared" si="1971"/>
        <v>0</v>
      </c>
      <c r="AL1741" t="str">
        <f t="shared" si="1971"/>
        <v>1</v>
      </c>
      <c r="AM1741" t="str">
        <f t="shared" si="1971"/>
        <v>0</v>
      </c>
      <c r="AN1741" t="str">
        <f t="shared" si="1971"/>
        <v>0</v>
      </c>
      <c r="AO1741" t="str">
        <f t="shared" ref="AO1741:AY1750" si="1972">IF(AO$1=$J1741,"1","0")</f>
        <v>0</v>
      </c>
      <c r="AP1741" t="str">
        <f t="shared" si="1972"/>
        <v>0</v>
      </c>
      <c r="AQ1741" t="str">
        <f t="shared" si="1972"/>
        <v>0</v>
      </c>
      <c r="AR1741" t="str">
        <f t="shared" si="1972"/>
        <v>0</v>
      </c>
      <c r="AS1741" t="str">
        <f t="shared" si="1972"/>
        <v>0</v>
      </c>
      <c r="AT1741" t="str">
        <f t="shared" si="1972"/>
        <v>0</v>
      </c>
      <c r="AU1741" t="str">
        <f t="shared" si="1972"/>
        <v>0</v>
      </c>
      <c r="AV1741" t="str">
        <f t="shared" si="1972"/>
        <v>0</v>
      </c>
      <c r="AW1741" t="str">
        <f t="shared" si="1972"/>
        <v>0</v>
      </c>
      <c r="AX1741" t="str">
        <f t="shared" si="1972"/>
        <v>0</v>
      </c>
      <c r="AY1741" t="str">
        <f t="shared" si="1972"/>
        <v>0</v>
      </c>
      <c r="AZ1741" s="22" t="s">
        <v>1298</v>
      </c>
    </row>
    <row r="1742" spans="1:52" ht="15" customHeight="1">
      <c r="A1742" s="25" t="s">
        <v>124</v>
      </c>
      <c r="B1742" s="91" t="str">
        <f t="shared" si="1954"/>
        <v>2401848C</v>
      </c>
      <c r="C1742" s="86">
        <v>45611.482060185197</v>
      </c>
      <c r="D1742" s="93" t="s">
        <v>1084</v>
      </c>
      <c r="E1742" s="3" t="b">
        <f>ISNUMBER(MATCH(Table1[[#This Row],[Email]],Attendance[Email],0))</f>
        <v>1</v>
      </c>
      <c r="F1742" s="3">
        <f t="shared" si="1955"/>
        <v>45611.815393518533</v>
      </c>
      <c r="G1742" s="21">
        <f>DAY(Table1[[#This Row],[Actual Time]])</f>
        <v>15</v>
      </c>
      <c r="H1742">
        <f>MONTH(Table1[[#This Row],[Actual Time]])</f>
        <v>11</v>
      </c>
      <c r="I1742">
        <f>YEAR(Table1[[#This Row],[Actual Time]])</f>
        <v>2024</v>
      </c>
      <c r="J1742" t="str">
        <f t="shared" si="1956"/>
        <v>15/11/2024</v>
      </c>
      <c r="K1742" s="3" t="str">
        <f t="shared" si="1969"/>
        <v>0</v>
      </c>
      <c r="L1742" t="str">
        <f t="shared" si="1969"/>
        <v>0</v>
      </c>
      <c r="M1742" t="str">
        <f t="shared" si="1969"/>
        <v>0</v>
      </c>
      <c r="N1742" t="str">
        <f t="shared" si="1969"/>
        <v>0</v>
      </c>
      <c r="O1742" t="str">
        <f t="shared" si="1969"/>
        <v>0</v>
      </c>
      <c r="P1742" t="str">
        <f t="shared" si="1969"/>
        <v>0</v>
      </c>
      <c r="Q1742" t="str">
        <f t="shared" si="1969"/>
        <v>0</v>
      </c>
      <c r="R1742" t="str">
        <f t="shared" si="1969"/>
        <v>0</v>
      </c>
      <c r="S1742" t="str">
        <f t="shared" si="1969"/>
        <v>0</v>
      </c>
      <c r="T1742" t="str">
        <f t="shared" si="1969"/>
        <v>0</v>
      </c>
      <c r="U1742" t="str">
        <f t="shared" si="1970"/>
        <v>0</v>
      </c>
      <c r="V1742" t="str">
        <f t="shared" si="1970"/>
        <v>0</v>
      </c>
      <c r="W1742" t="str">
        <f t="shared" si="1970"/>
        <v>0</v>
      </c>
      <c r="X1742" t="str">
        <f t="shared" si="1970"/>
        <v>0</v>
      </c>
      <c r="Y1742" t="str">
        <f t="shared" si="1970"/>
        <v>0</v>
      </c>
      <c r="Z1742" t="str">
        <f t="shared" si="1970"/>
        <v>0</v>
      </c>
      <c r="AA1742" t="str">
        <f t="shared" si="1970"/>
        <v>0</v>
      </c>
      <c r="AB1742" s="3" t="str">
        <f t="shared" si="1970"/>
        <v>0</v>
      </c>
      <c r="AC1742" t="str">
        <f t="shared" si="1970"/>
        <v>0</v>
      </c>
      <c r="AD1742" t="str">
        <f t="shared" si="1970"/>
        <v>0</v>
      </c>
      <c r="AE1742" t="str">
        <f t="shared" si="1971"/>
        <v>0</v>
      </c>
      <c r="AF1742" t="str">
        <f t="shared" si="1971"/>
        <v>0</v>
      </c>
      <c r="AG1742" t="str">
        <f t="shared" si="1971"/>
        <v>0</v>
      </c>
      <c r="AH1742" t="str">
        <f t="shared" si="1971"/>
        <v>0</v>
      </c>
      <c r="AI1742" t="str">
        <f t="shared" si="1971"/>
        <v>0</v>
      </c>
      <c r="AJ1742" t="str">
        <f t="shared" si="1971"/>
        <v>0</v>
      </c>
      <c r="AK1742" t="str">
        <f t="shared" si="1971"/>
        <v>0</v>
      </c>
      <c r="AL1742" t="str">
        <f t="shared" si="1971"/>
        <v>1</v>
      </c>
      <c r="AM1742" t="str">
        <f t="shared" si="1971"/>
        <v>0</v>
      </c>
      <c r="AN1742" t="str">
        <f t="shared" si="1971"/>
        <v>0</v>
      </c>
      <c r="AO1742" t="str">
        <f t="shared" si="1972"/>
        <v>0</v>
      </c>
      <c r="AP1742" t="str">
        <f t="shared" si="1972"/>
        <v>0</v>
      </c>
      <c r="AQ1742" t="str">
        <f t="shared" si="1972"/>
        <v>0</v>
      </c>
      <c r="AR1742" t="str">
        <f t="shared" si="1972"/>
        <v>0</v>
      </c>
      <c r="AS1742" t="str">
        <f t="shared" si="1972"/>
        <v>0</v>
      </c>
      <c r="AT1742" t="str">
        <f t="shared" si="1972"/>
        <v>0</v>
      </c>
      <c r="AU1742" t="str">
        <f t="shared" si="1972"/>
        <v>0</v>
      </c>
      <c r="AV1742" t="str">
        <f t="shared" si="1972"/>
        <v>0</v>
      </c>
      <c r="AW1742" t="str">
        <f t="shared" si="1972"/>
        <v>0</v>
      </c>
      <c r="AX1742" t="str">
        <f t="shared" si="1972"/>
        <v>0</v>
      </c>
      <c r="AY1742" t="str">
        <f t="shared" si="1972"/>
        <v>0</v>
      </c>
      <c r="AZ1742" s="22"/>
    </row>
    <row r="1743" spans="1:52" ht="15" customHeight="1">
      <c r="A1743" s="25" t="s">
        <v>411</v>
      </c>
      <c r="B1743" s="91" t="str">
        <f t="shared" ref="B1743:B1771" si="1973">LEFT($A1743,8)</f>
        <v>2404485A</v>
      </c>
      <c r="C1743" s="86">
        <v>45610.666666666701</v>
      </c>
      <c r="D1743" s="93" t="s">
        <v>1070</v>
      </c>
      <c r="E1743" s="3" t="b">
        <f>ISNUMBER(MATCH(Table1[[#This Row],[Email]],Attendance[Email],0))</f>
        <v>1</v>
      </c>
      <c r="F1743" s="3">
        <f t="shared" si="1955"/>
        <v>45611.000000000036</v>
      </c>
      <c r="G1743" s="21">
        <f>DAY(Table1[[#This Row],[Actual Time]])</f>
        <v>15</v>
      </c>
      <c r="H1743">
        <f>MONTH(Table1[[#This Row],[Actual Time]])</f>
        <v>11</v>
      </c>
      <c r="I1743">
        <f>YEAR(Table1[[#This Row],[Actual Time]])</f>
        <v>2024</v>
      </c>
      <c r="J1743" t="str">
        <f t="shared" si="1956"/>
        <v>15/11/2024</v>
      </c>
      <c r="K1743" s="3" t="str">
        <f t="shared" si="1969"/>
        <v>0</v>
      </c>
      <c r="L1743" t="str">
        <f t="shared" si="1969"/>
        <v>0</v>
      </c>
      <c r="M1743" t="str">
        <f t="shared" si="1969"/>
        <v>0</v>
      </c>
      <c r="N1743" t="str">
        <f t="shared" si="1969"/>
        <v>0</v>
      </c>
      <c r="O1743" t="str">
        <f t="shared" si="1969"/>
        <v>0</v>
      </c>
      <c r="P1743" t="str">
        <f t="shared" si="1969"/>
        <v>0</v>
      </c>
      <c r="Q1743" t="str">
        <f t="shared" si="1969"/>
        <v>0</v>
      </c>
      <c r="R1743" t="str">
        <f t="shared" si="1969"/>
        <v>0</v>
      </c>
      <c r="S1743" t="str">
        <f t="shared" si="1969"/>
        <v>0</v>
      </c>
      <c r="T1743" t="str">
        <f t="shared" si="1969"/>
        <v>0</v>
      </c>
      <c r="U1743" t="str">
        <f t="shared" si="1970"/>
        <v>0</v>
      </c>
      <c r="V1743" t="str">
        <f t="shared" si="1970"/>
        <v>0</v>
      </c>
      <c r="W1743" t="str">
        <f t="shared" si="1970"/>
        <v>0</v>
      </c>
      <c r="X1743" t="str">
        <f t="shared" si="1970"/>
        <v>0</v>
      </c>
      <c r="Y1743" t="str">
        <f t="shared" si="1970"/>
        <v>0</v>
      </c>
      <c r="Z1743" t="str">
        <f t="shared" si="1970"/>
        <v>0</v>
      </c>
      <c r="AA1743" t="str">
        <f t="shared" si="1970"/>
        <v>0</v>
      </c>
      <c r="AB1743" s="3" t="str">
        <f t="shared" si="1970"/>
        <v>0</v>
      </c>
      <c r="AC1743" t="str">
        <f t="shared" si="1970"/>
        <v>0</v>
      </c>
      <c r="AD1743" t="str">
        <f t="shared" si="1970"/>
        <v>0</v>
      </c>
      <c r="AE1743" t="str">
        <f t="shared" si="1971"/>
        <v>0</v>
      </c>
      <c r="AF1743" t="str">
        <f t="shared" si="1971"/>
        <v>0</v>
      </c>
      <c r="AG1743" t="str">
        <f t="shared" si="1971"/>
        <v>0</v>
      </c>
      <c r="AH1743" t="str">
        <f t="shared" si="1971"/>
        <v>0</v>
      </c>
      <c r="AI1743" t="str">
        <f t="shared" si="1971"/>
        <v>0</v>
      </c>
      <c r="AJ1743" t="str">
        <f t="shared" si="1971"/>
        <v>0</v>
      </c>
      <c r="AK1743" t="str">
        <f t="shared" si="1971"/>
        <v>0</v>
      </c>
      <c r="AL1743" t="str">
        <f t="shared" si="1971"/>
        <v>1</v>
      </c>
      <c r="AM1743" t="str">
        <f t="shared" si="1971"/>
        <v>0</v>
      </c>
      <c r="AN1743" t="str">
        <f t="shared" si="1971"/>
        <v>0</v>
      </c>
      <c r="AO1743" t="str">
        <f t="shared" si="1972"/>
        <v>0</v>
      </c>
      <c r="AP1743" t="str">
        <f t="shared" si="1972"/>
        <v>0</v>
      </c>
      <c r="AQ1743" t="str">
        <f t="shared" si="1972"/>
        <v>0</v>
      </c>
      <c r="AR1743" t="str">
        <f t="shared" si="1972"/>
        <v>0</v>
      </c>
      <c r="AS1743" t="str">
        <f t="shared" si="1972"/>
        <v>0</v>
      </c>
      <c r="AT1743" t="str">
        <f t="shared" si="1972"/>
        <v>0</v>
      </c>
      <c r="AU1743" t="str">
        <f t="shared" si="1972"/>
        <v>0</v>
      </c>
      <c r="AV1743" t="str">
        <f t="shared" si="1972"/>
        <v>0</v>
      </c>
      <c r="AW1743" t="str">
        <f t="shared" si="1972"/>
        <v>0</v>
      </c>
      <c r="AX1743" t="str">
        <f t="shared" si="1972"/>
        <v>0</v>
      </c>
      <c r="AY1743" t="str">
        <f t="shared" si="1972"/>
        <v>0</v>
      </c>
      <c r="AZ1743" s="22" t="s">
        <v>1299</v>
      </c>
    </row>
    <row r="1744" spans="1:52" ht="15" customHeight="1">
      <c r="A1744" s="25" t="s">
        <v>262</v>
      </c>
      <c r="B1744" s="91" t="str">
        <f t="shared" si="1973"/>
        <v>2401771G</v>
      </c>
      <c r="C1744" s="86">
        <v>45610.666666666701</v>
      </c>
      <c r="D1744" s="93" t="s">
        <v>1046</v>
      </c>
      <c r="E1744" s="3" t="b">
        <f>ISNUMBER(MATCH(Table1[[#This Row],[Email]],Attendance[Email],0))</f>
        <v>1</v>
      </c>
      <c r="F1744" s="3">
        <f t="shared" si="1955"/>
        <v>45611.000000000036</v>
      </c>
      <c r="G1744" s="21">
        <f>DAY(Table1[[#This Row],[Actual Time]])</f>
        <v>15</v>
      </c>
      <c r="H1744">
        <f>MONTH(Table1[[#This Row],[Actual Time]])</f>
        <v>11</v>
      </c>
      <c r="I1744">
        <f>YEAR(Table1[[#This Row],[Actual Time]])</f>
        <v>2024</v>
      </c>
      <c r="J1744" t="str">
        <f t="shared" si="1956"/>
        <v>15/11/2024</v>
      </c>
      <c r="K1744" s="3" t="str">
        <f t="shared" si="1969"/>
        <v>0</v>
      </c>
      <c r="L1744" t="str">
        <f t="shared" si="1969"/>
        <v>0</v>
      </c>
      <c r="M1744" t="str">
        <f t="shared" si="1969"/>
        <v>0</v>
      </c>
      <c r="N1744" t="str">
        <f t="shared" si="1969"/>
        <v>0</v>
      </c>
      <c r="O1744" t="str">
        <f t="shared" si="1969"/>
        <v>0</v>
      </c>
      <c r="P1744" t="str">
        <f t="shared" si="1969"/>
        <v>0</v>
      </c>
      <c r="Q1744" t="str">
        <f t="shared" si="1969"/>
        <v>0</v>
      </c>
      <c r="R1744" t="str">
        <f t="shared" si="1969"/>
        <v>0</v>
      </c>
      <c r="S1744" t="str">
        <f t="shared" si="1969"/>
        <v>0</v>
      </c>
      <c r="T1744" t="str">
        <f t="shared" si="1969"/>
        <v>0</v>
      </c>
      <c r="U1744" t="str">
        <f t="shared" si="1970"/>
        <v>0</v>
      </c>
      <c r="V1744" t="str">
        <f t="shared" si="1970"/>
        <v>0</v>
      </c>
      <c r="W1744" t="str">
        <f t="shared" si="1970"/>
        <v>0</v>
      </c>
      <c r="X1744" t="str">
        <f t="shared" si="1970"/>
        <v>0</v>
      </c>
      <c r="Y1744" t="str">
        <f t="shared" si="1970"/>
        <v>0</v>
      </c>
      <c r="Z1744" t="str">
        <f t="shared" si="1970"/>
        <v>0</v>
      </c>
      <c r="AA1744" t="str">
        <f t="shared" si="1970"/>
        <v>0</v>
      </c>
      <c r="AB1744" s="3" t="str">
        <f t="shared" si="1970"/>
        <v>0</v>
      </c>
      <c r="AC1744" t="str">
        <f t="shared" si="1970"/>
        <v>0</v>
      </c>
      <c r="AD1744" t="str">
        <f t="shared" si="1970"/>
        <v>0</v>
      </c>
      <c r="AE1744" t="str">
        <f t="shared" si="1971"/>
        <v>0</v>
      </c>
      <c r="AF1744" t="str">
        <f t="shared" si="1971"/>
        <v>0</v>
      </c>
      <c r="AG1744" t="str">
        <f t="shared" si="1971"/>
        <v>0</v>
      </c>
      <c r="AH1744" t="str">
        <f t="shared" si="1971"/>
        <v>0</v>
      </c>
      <c r="AI1744" t="str">
        <f t="shared" si="1971"/>
        <v>0</v>
      </c>
      <c r="AJ1744" t="str">
        <f t="shared" si="1971"/>
        <v>0</v>
      </c>
      <c r="AK1744" t="str">
        <f t="shared" si="1971"/>
        <v>0</v>
      </c>
      <c r="AL1744" t="str">
        <f t="shared" si="1971"/>
        <v>1</v>
      </c>
      <c r="AM1744" t="str">
        <f t="shared" si="1971"/>
        <v>0</v>
      </c>
      <c r="AN1744" t="str">
        <f t="shared" si="1971"/>
        <v>0</v>
      </c>
      <c r="AO1744" t="str">
        <f t="shared" si="1972"/>
        <v>0</v>
      </c>
      <c r="AP1744" t="str">
        <f t="shared" si="1972"/>
        <v>0</v>
      </c>
      <c r="AQ1744" t="str">
        <f t="shared" si="1972"/>
        <v>0</v>
      </c>
      <c r="AR1744" t="str">
        <f t="shared" si="1972"/>
        <v>0</v>
      </c>
      <c r="AS1744" t="str">
        <f t="shared" si="1972"/>
        <v>0</v>
      </c>
      <c r="AT1744" t="str">
        <f t="shared" si="1972"/>
        <v>0</v>
      </c>
      <c r="AU1744" t="str">
        <f t="shared" si="1972"/>
        <v>0</v>
      </c>
      <c r="AV1744" t="str">
        <f t="shared" si="1972"/>
        <v>0</v>
      </c>
      <c r="AW1744" t="str">
        <f t="shared" si="1972"/>
        <v>0</v>
      </c>
      <c r="AX1744" t="str">
        <f t="shared" si="1972"/>
        <v>0</v>
      </c>
      <c r="AY1744" t="str">
        <f t="shared" si="1972"/>
        <v>0</v>
      </c>
      <c r="AZ1744" s="22" t="s">
        <v>1300</v>
      </c>
    </row>
    <row r="1745" spans="1:52" ht="15" customHeight="1">
      <c r="A1745" s="25" t="s">
        <v>411</v>
      </c>
      <c r="B1745" s="91" t="str">
        <f t="shared" si="1973"/>
        <v>2404485A</v>
      </c>
      <c r="C1745" s="86">
        <v>45610.666666666701</v>
      </c>
      <c r="D1745" s="93" t="s">
        <v>1070</v>
      </c>
      <c r="E1745" s="3" t="b">
        <f>ISNUMBER(MATCH(Table1[[#This Row],[Email]],Attendance[Email],0))</f>
        <v>1</v>
      </c>
      <c r="F1745" s="3">
        <f t="shared" si="1955"/>
        <v>45611.000000000036</v>
      </c>
      <c r="G1745" s="21">
        <f>DAY(Table1[[#This Row],[Actual Time]])</f>
        <v>15</v>
      </c>
      <c r="H1745">
        <f>MONTH(Table1[[#This Row],[Actual Time]])</f>
        <v>11</v>
      </c>
      <c r="I1745">
        <f>YEAR(Table1[[#This Row],[Actual Time]])</f>
        <v>2024</v>
      </c>
      <c r="J1745" t="str">
        <f t="shared" si="1956"/>
        <v>15/11/2024</v>
      </c>
      <c r="K1745" s="3" t="str">
        <f t="shared" si="1969"/>
        <v>0</v>
      </c>
      <c r="L1745" t="str">
        <f t="shared" si="1969"/>
        <v>0</v>
      </c>
      <c r="M1745" t="str">
        <f t="shared" si="1969"/>
        <v>0</v>
      </c>
      <c r="N1745" t="str">
        <f t="shared" si="1969"/>
        <v>0</v>
      </c>
      <c r="O1745" t="str">
        <f t="shared" si="1969"/>
        <v>0</v>
      </c>
      <c r="P1745" t="str">
        <f t="shared" si="1969"/>
        <v>0</v>
      </c>
      <c r="Q1745" t="str">
        <f t="shared" si="1969"/>
        <v>0</v>
      </c>
      <c r="R1745" t="str">
        <f t="shared" si="1969"/>
        <v>0</v>
      </c>
      <c r="S1745" t="str">
        <f t="shared" si="1969"/>
        <v>0</v>
      </c>
      <c r="T1745" t="str">
        <f t="shared" si="1969"/>
        <v>0</v>
      </c>
      <c r="U1745" t="str">
        <f t="shared" si="1970"/>
        <v>0</v>
      </c>
      <c r="V1745" t="str">
        <f t="shared" si="1970"/>
        <v>0</v>
      </c>
      <c r="W1745" t="str">
        <f t="shared" si="1970"/>
        <v>0</v>
      </c>
      <c r="X1745" t="str">
        <f t="shared" si="1970"/>
        <v>0</v>
      </c>
      <c r="Y1745" t="str">
        <f t="shared" si="1970"/>
        <v>0</v>
      </c>
      <c r="Z1745" t="str">
        <f t="shared" si="1970"/>
        <v>0</v>
      </c>
      <c r="AA1745" t="str">
        <f t="shared" si="1970"/>
        <v>0</v>
      </c>
      <c r="AB1745" s="3" t="str">
        <f t="shared" si="1970"/>
        <v>0</v>
      </c>
      <c r="AC1745" t="str">
        <f t="shared" si="1970"/>
        <v>0</v>
      </c>
      <c r="AD1745" t="str">
        <f t="shared" si="1970"/>
        <v>0</v>
      </c>
      <c r="AE1745" t="str">
        <f t="shared" si="1971"/>
        <v>0</v>
      </c>
      <c r="AF1745" t="str">
        <f t="shared" si="1971"/>
        <v>0</v>
      </c>
      <c r="AG1745" t="str">
        <f t="shared" si="1971"/>
        <v>0</v>
      </c>
      <c r="AH1745" t="str">
        <f t="shared" si="1971"/>
        <v>0</v>
      </c>
      <c r="AI1745" t="str">
        <f t="shared" si="1971"/>
        <v>0</v>
      </c>
      <c r="AJ1745" t="str">
        <f t="shared" si="1971"/>
        <v>0</v>
      </c>
      <c r="AK1745" t="str">
        <f t="shared" si="1971"/>
        <v>0</v>
      </c>
      <c r="AL1745" t="str">
        <f t="shared" si="1971"/>
        <v>1</v>
      </c>
      <c r="AM1745" t="str">
        <f t="shared" si="1971"/>
        <v>0</v>
      </c>
      <c r="AN1745" t="str">
        <f t="shared" si="1971"/>
        <v>0</v>
      </c>
      <c r="AO1745" t="str">
        <f t="shared" si="1972"/>
        <v>0</v>
      </c>
      <c r="AP1745" t="str">
        <f t="shared" si="1972"/>
        <v>0</v>
      </c>
      <c r="AQ1745" t="str">
        <f t="shared" si="1972"/>
        <v>0</v>
      </c>
      <c r="AR1745" t="str">
        <f t="shared" si="1972"/>
        <v>0</v>
      </c>
      <c r="AS1745" t="str">
        <f t="shared" si="1972"/>
        <v>0</v>
      </c>
      <c r="AT1745" t="str">
        <f t="shared" si="1972"/>
        <v>0</v>
      </c>
      <c r="AU1745" t="str">
        <f t="shared" si="1972"/>
        <v>0</v>
      </c>
      <c r="AV1745" t="str">
        <f t="shared" si="1972"/>
        <v>0</v>
      </c>
      <c r="AW1745" t="str">
        <f t="shared" si="1972"/>
        <v>0</v>
      </c>
      <c r="AX1745" t="str">
        <f t="shared" si="1972"/>
        <v>0</v>
      </c>
      <c r="AY1745" t="str">
        <f t="shared" si="1972"/>
        <v>0</v>
      </c>
      <c r="AZ1745" s="22" t="s">
        <v>1301</v>
      </c>
    </row>
    <row r="1746" spans="1:52" ht="15" customHeight="1">
      <c r="A1746" s="25" t="s">
        <v>711</v>
      </c>
      <c r="B1746" s="91" t="str">
        <f t="shared" si="1973"/>
        <v>2400738G</v>
      </c>
      <c r="C1746" s="86">
        <v>45610.666666666701</v>
      </c>
      <c r="D1746" s="93" t="s">
        <v>1152</v>
      </c>
      <c r="E1746" s="3" t="b">
        <f>ISNUMBER(MATCH(Table1[[#This Row],[Email]],Attendance[Email],0))</f>
        <v>1</v>
      </c>
      <c r="F1746" s="3">
        <f t="shared" si="1955"/>
        <v>45611.000000000036</v>
      </c>
      <c r="G1746" s="21">
        <f>DAY(Table1[[#This Row],[Actual Time]])</f>
        <v>15</v>
      </c>
      <c r="H1746">
        <f>MONTH(Table1[[#This Row],[Actual Time]])</f>
        <v>11</v>
      </c>
      <c r="I1746">
        <f>YEAR(Table1[[#This Row],[Actual Time]])</f>
        <v>2024</v>
      </c>
      <c r="J1746" t="str">
        <f t="shared" si="1956"/>
        <v>15/11/2024</v>
      </c>
      <c r="K1746" s="3" t="str">
        <f t="shared" si="1969"/>
        <v>0</v>
      </c>
      <c r="L1746" t="str">
        <f t="shared" si="1969"/>
        <v>0</v>
      </c>
      <c r="M1746" t="str">
        <f t="shared" si="1969"/>
        <v>0</v>
      </c>
      <c r="N1746" t="str">
        <f t="shared" si="1969"/>
        <v>0</v>
      </c>
      <c r="O1746" t="str">
        <f t="shared" si="1969"/>
        <v>0</v>
      </c>
      <c r="P1746" t="str">
        <f t="shared" si="1969"/>
        <v>0</v>
      </c>
      <c r="Q1746" t="str">
        <f t="shared" si="1969"/>
        <v>0</v>
      </c>
      <c r="R1746" t="str">
        <f t="shared" si="1969"/>
        <v>0</v>
      </c>
      <c r="S1746" t="str">
        <f t="shared" si="1969"/>
        <v>0</v>
      </c>
      <c r="T1746" t="str">
        <f t="shared" si="1969"/>
        <v>0</v>
      </c>
      <c r="U1746" t="str">
        <f t="shared" si="1970"/>
        <v>0</v>
      </c>
      <c r="V1746" t="str">
        <f t="shared" si="1970"/>
        <v>0</v>
      </c>
      <c r="W1746" t="str">
        <f t="shared" si="1970"/>
        <v>0</v>
      </c>
      <c r="X1746" t="str">
        <f t="shared" si="1970"/>
        <v>0</v>
      </c>
      <c r="Y1746" t="str">
        <f t="shared" si="1970"/>
        <v>0</v>
      </c>
      <c r="Z1746" t="str">
        <f t="shared" si="1970"/>
        <v>0</v>
      </c>
      <c r="AA1746" t="str">
        <f t="shared" si="1970"/>
        <v>0</v>
      </c>
      <c r="AB1746" s="3" t="str">
        <f t="shared" si="1970"/>
        <v>0</v>
      </c>
      <c r="AC1746" t="str">
        <f t="shared" si="1970"/>
        <v>0</v>
      </c>
      <c r="AD1746" t="str">
        <f t="shared" si="1970"/>
        <v>0</v>
      </c>
      <c r="AE1746" t="str">
        <f t="shared" si="1971"/>
        <v>0</v>
      </c>
      <c r="AF1746" t="str">
        <f t="shared" si="1971"/>
        <v>0</v>
      </c>
      <c r="AG1746" t="str">
        <f t="shared" si="1971"/>
        <v>0</v>
      </c>
      <c r="AH1746" t="str">
        <f t="shared" si="1971"/>
        <v>0</v>
      </c>
      <c r="AI1746" t="str">
        <f t="shared" si="1971"/>
        <v>0</v>
      </c>
      <c r="AJ1746" t="str">
        <f t="shared" si="1971"/>
        <v>0</v>
      </c>
      <c r="AK1746" t="str">
        <f t="shared" si="1971"/>
        <v>0</v>
      </c>
      <c r="AL1746" t="str">
        <f t="shared" si="1971"/>
        <v>1</v>
      </c>
      <c r="AM1746" t="str">
        <f t="shared" si="1971"/>
        <v>0</v>
      </c>
      <c r="AN1746" t="str">
        <f t="shared" si="1971"/>
        <v>0</v>
      </c>
      <c r="AO1746" t="str">
        <f t="shared" si="1972"/>
        <v>0</v>
      </c>
      <c r="AP1746" t="str">
        <f t="shared" si="1972"/>
        <v>0</v>
      </c>
      <c r="AQ1746" t="str">
        <f t="shared" si="1972"/>
        <v>0</v>
      </c>
      <c r="AR1746" t="str">
        <f t="shared" si="1972"/>
        <v>0</v>
      </c>
      <c r="AS1746" t="str">
        <f t="shared" si="1972"/>
        <v>0</v>
      </c>
      <c r="AT1746" t="str">
        <f t="shared" si="1972"/>
        <v>0</v>
      </c>
      <c r="AU1746" t="str">
        <f t="shared" si="1972"/>
        <v>0</v>
      </c>
      <c r="AV1746" t="str">
        <f t="shared" si="1972"/>
        <v>0</v>
      </c>
      <c r="AW1746" t="str">
        <f t="shared" si="1972"/>
        <v>0</v>
      </c>
      <c r="AX1746" t="str">
        <f t="shared" si="1972"/>
        <v>0</v>
      </c>
      <c r="AY1746" t="str">
        <f t="shared" si="1972"/>
        <v>0</v>
      </c>
      <c r="AZ1746" s="22" t="s">
        <v>1302</v>
      </c>
    </row>
    <row r="1747" spans="1:52" ht="15" customHeight="1">
      <c r="A1747" s="25"/>
      <c r="B1747" s="91" t="str">
        <f t="shared" si="1973"/>
        <v/>
      </c>
      <c r="C1747" s="86">
        <v>45610.666666666701</v>
      </c>
      <c r="D1747" s="93" t="s">
        <v>1040</v>
      </c>
      <c r="E1747" s="3" t="b">
        <f>ISNUMBER(MATCH(Table1[[#This Row],[Email]],Attendance[Email],0))</f>
        <v>0</v>
      </c>
      <c r="F1747" s="3">
        <f t="shared" si="1955"/>
        <v>45611.000000000036</v>
      </c>
      <c r="G1747" s="21">
        <f>DAY(Table1[[#This Row],[Actual Time]])</f>
        <v>15</v>
      </c>
      <c r="H1747">
        <f>MONTH(Table1[[#This Row],[Actual Time]])</f>
        <v>11</v>
      </c>
      <c r="I1747">
        <f>YEAR(Table1[[#This Row],[Actual Time]])</f>
        <v>2024</v>
      </c>
      <c r="J1747" t="str">
        <f t="shared" si="1956"/>
        <v>15/11/2024</v>
      </c>
      <c r="K1747" s="3" t="str">
        <f t="shared" si="1969"/>
        <v>0</v>
      </c>
      <c r="L1747" t="str">
        <f t="shared" si="1969"/>
        <v>0</v>
      </c>
      <c r="M1747" t="str">
        <f t="shared" si="1969"/>
        <v>0</v>
      </c>
      <c r="N1747" t="str">
        <f t="shared" si="1969"/>
        <v>0</v>
      </c>
      <c r="O1747" t="str">
        <f t="shared" si="1969"/>
        <v>0</v>
      </c>
      <c r="P1747" t="str">
        <f t="shared" si="1969"/>
        <v>0</v>
      </c>
      <c r="Q1747" t="str">
        <f t="shared" si="1969"/>
        <v>0</v>
      </c>
      <c r="R1747" t="str">
        <f t="shared" si="1969"/>
        <v>0</v>
      </c>
      <c r="S1747" t="str">
        <f t="shared" si="1969"/>
        <v>0</v>
      </c>
      <c r="T1747" t="str">
        <f t="shared" si="1969"/>
        <v>0</v>
      </c>
      <c r="U1747" t="str">
        <f t="shared" si="1970"/>
        <v>0</v>
      </c>
      <c r="V1747" t="str">
        <f t="shared" si="1970"/>
        <v>0</v>
      </c>
      <c r="W1747" t="str">
        <f t="shared" si="1970"/>
        <v>0</v>
      </c>
      <c r="X1747" t="str">
        <f t="shared" si="1970"/>
        <v>0</v>
      </c>
      <c r="Y1747" t="str">
        <f t="shared" si="1970"/>
        <v>0</v>
      </c>
      <c r="Z1747" t="str">
        <f t="shared" si="1970"/>
        <v>0</v>
      </c>
      <c r="AA1747" t="str">
        <f t="shared" si="1970"/>
        <v>0</v>
      </c>
      <c r="AB1747" s="3" t="str">
        <f t="shared" si="1970"/>
        <v>0</v>
      </c>
      <c r="AC1747" t="str">
        <f t="shared" si="1970"/>
        <v>0</v>
      </c>
      <c r="AD1747" t="str">
        <f t="shared" si="1970"/>
        <v>0</v>
      </c>
      <c r="AE1747" t="str">
        <f t="shared" si="1971"/>
        <v>0</v>
      </c>
      <c r="AF1747" t="str">
        <f t="shared" si="1971"/>
        <v>0</v>
      </c>
      <c r="AG1747" t="str">
        <f t="shared" si="1971"/>
        <v>0</v>
      </c>
      <c r="AH1747" t="str">
        <f t="shared" si="1971"/>
        <v>0</v>
      </c>
      <c r="AI1747" t="str">
        <f t="shared" si="1971"/>
        <v>0</v>
      </c>
      <c r="AJ1747" t="str">
        <f t="shared" si="1971"/>
        <v>0</v>
      </c>
      <c r="AK1747" t="str">
        <f t="shared" si="1971"/>
        <v>0</v>
      </c>
      <c r="AL1747" t="str">
        <f t="shared" si="1971"/>
        <v>1</v>
      </c>
      <c r="AM1747" t="str">
        <f t="shared" si="1971"/>
        <v>0</v>
      </c>
      <c r="AN1747" t="str">
        <f t="shared" si="1971"/>
        <v>0</v>
      </c>
      <c r="AO1747" t="str">
        <f t="shared" si="1972"/>
        <v>0</v>
      </c>
      <c r="AP1747" t="str">
        <f t="shared" si="1972"/>
        <v>0</v>
      </c>
      <c r="AQ1747" t="str">
        <f t="shared" si="1972"/>
        <v>0</v>
      </c>
      <c r="AR1747" t="str">
        <f t="shared" si="1972"/>
        <v>0</v>
      </c>
      <c r="AS1747" t="str">
        <f t="shared" si="1972"/>
        <v>0</v>
      </c>
      <c r="AT1747" t="str">
        <f t="shared" si="1972"/>
        <v>0</v>
      </c>
      <c r="AU1747" t="str">
        <f t="shared" si="1972"/>
        <v>0</v>
      </c>
      <c r="AV1747" t="str">
        <f t="shared" si="1972"/>
        <v>0</v>
      </c>
      <c r="AW1747" t="str">
        <f t="shared" si="1972"/>
        <v>0</v>
      </c>
      <c r="AX1747" t="str">
        <f t="shared" si="1972"/>
        <v>0</v>
      </c>
      <c r="AY1747" t="str">
        <f t="shared" si="1972"/>
        <v>0</v>
      </c>
      <c r="AZ1747" s="22" t="s">
        <v>1303</v>
      </c>
    </row>
    <row r="1748" spans="1:52" ht="15" customHeight="1">
      <c r="A1748" s="25" t="s">
        <v>176</v>
      </c>
      <c r="B1748" s="91" t="str">
        <f t="shared" si="1973"/>
        <v>2400652J</v>
      </c>
      <c r="C1748" s="86">
        <v>45610.666666666701</v>
      </c>
      <c r="D1748" s="93" t="s">
        <v>1209</v>
      </c>
      <c r="E1748" s="3" t="b">
        <f>ISNUMBER(MATCH(Table1[[#This Row],[Email]],Attendance[Email],0))</f>
        <v>1</v>
      </c>
      <c r="F1748" s="3">
        <f t="shared" si="1955"/>
        <v>45611.000000000036</v>
      </c>
      <c r="G1748" s="21">
        <f>DAY(Table1[[#This Row],[Actual Time]])</f>
        <v>15</v>
      </c>
      <c r="H1748">
        <f>MONTH(Table1[[#This Row],[Actual Time]])</f>
        <v>11</v>
      </c>
      <c r="I1748">
        <f>YEAR(Table1[[#This Row],[Actual Time]])</f>
        <v>2024</v>
      </c>
      <c r="J1748" t="str">
        <f t="shared" si="1956"/>
        <v>15/11/2024</v>
      </c>
      <c r="K1748" s="3" t="str">
        <f t="shared" si="1969"/>
        <v>0</v>
      </c>
      <c r="L1748" t="str">
        <f t="shared" si="1969"/>
        <v>0</v>
      </c>
      <c r="M1748" t="str">
        <f t="shared" si="1969"/>
        <v>0</v>
      </c>
      <c r="N1748" t="str">
        <f t="shared" si="1969"/>
        <v>0</v>
      </c>
      <c r="O1748" t="str">
        <f t="shared" si="1969"/>
        <v>0</v>
      </c>
      <c r="P1748" t="str">
        <f t="shared" si="1969"/>
        <v>0</v>
      </c>
      <c r="Q1748" t="str">
        <f t="shared" si="1969"/>
        <v>0</v>
      </c>
      <c r="R1748" t="str">
        <f t="shared" si="1969"/>
        <v>0</v>
      </c>
      <c r="S1748" t="str">
        <f t="shared" si="1969"/>
        <v>0</v>
      </c>
      <c r="T1748" t="str">
        <f t="shared" si="1969"/>
        <v>0</v>
      </c>
      <c r="U1748" t="str">
        <f t="shared" si="1970"/>
        <v>0</v>
      </c>
      <c r="V1748" t="str">
        <f t="shared" si="1970"/>
        <v>0</v>
      </c>
      <c r="W1748" t="str">
        <f t="shared" si="1970"/>
        <v>0</v>
      </c>
      <c r="X1748" t="str">
        <f t="shared" si="1970"/>
        <v>0</v>
      </c>
      <c r="Y1748" t="str">
        <f t="shared" si="1970"/>
        <v>0</v>
      </c>
      <c r="Z1748" t="str">
        <f t="shared" si="1970"/>
        <v>0</v>
      </c>
      <c r="AA1748" t="str">
        <f t="shared" si="1970"/>
        <v>0</v>
      </c>
      <c r="AB1748" s="3" t="str">
        <f t="shared" si="1970"/>
        <v>0</v>
      </c>
      <c r="AC1748" t="str">
        <f t="shared" si="1970"/>
        <v>0</v>
      </c>
      <c r="AD1748" t="str">
        <f t="shared" si="1970"/>
        <v>0</v>
      </c>
      <c r="AE1748" t="str">
        <f t="shared" si="1971"/>
        <v>0</v>
      </c>
      <c r="AF1748" t="str">
        <f t="shared" si="1971"/>
        <v>0</v>
      </c>
      <c r="AG1748" t="str">
        <f t="shared" si="1971"/>
        <v>0</v>
      </c>
      <c r="AH1748" t="str">
        <f t="shared" si="1971"/>
        <v>0</v>
      </c>
      <c r="AI1748" t="str">
        <f t="shared" si="1971"/>
        <v>0</v>
      </c>
      <c r="AJ1748" t="str">
        <f t="shared" si="1971"/>
        <v>0</v>
      </c>
      <c r="AK1748" t="str">
        <f t="shared" si="1971"/>
        <v>0</v>
      </c>
      <c r="AL1748" t="str">
        <f t="shared" si="1971"/>
        <v>1</v>
      </c>
      <c r="AM1748" t="str">
        <f t="shared" si="1971"/>
        <v>0</v>
      </c>
      <c r="AN1748" t="str">
        <f t="shared" si="1971"/>
        <v>0</v>
      </c>
      <c r="AO1748" t="str">
        <f t="shared" si="1972"/>
        <v>0</v>
      </c>
      <c r="AP1748" t="str">
        <f t="shared" si="1972"/>
        <v>0</v>
      </c>
      <c r="AQ1748" t="str">
        <f t="shared" si="1972"/>
        <v>0</v>
      </c>
      <c r="AR1748" t="str">
        <f t="shared" si="1972"/>
        <v>0</v>
      </c>
      <c r="AS1748" t="str">
        <f t="shared" si="1972"/>
        <v>0</v>
      </c>
      <c r="AT1748" t="str">
        <f t="shared" si="1972"/>
        <v>0</v>
      </c>
      <c r="AU1748" t="str">
        <f t="shared" si="1972"/>
        <v>0</v>
      </c>
      <c r="AV1748" t="str">
        <f t="shared" si="1972"/>
        <v>0</v>
      </c>
      <c r="AW1748" t="str">
        <f t="shared" si="1972"/>
        <v>0</v>
      </c>
      <c r="AX1748" t="str">
        <f t="shared" si="1972"/>
        <v>0</v>
      </c>
      <c r="AY1748" t="str">
        <f t="shared" si="1972"/>
        <v>0</v>
      </c>
      <c r="AZ1748" s="22" t="s">
        <v>1304</v>
      </c>
    </row>
    <row r="1749" spans="1:52" ht="15" customHeight="1">
      <c r="A1749" s="25" t="s">
        <v>196</v>
      </c>
      <c r="B1749" s="91" t="str">
        <f t="shared" si="1973"/>
        <v>2402623I</v>
      </c>
      <c r="C1749" s="86">
        <v>45610.666666666701</v>
      </c>
      <c r="D1749" s="93" t="s">
        <v>1058</v>
      </c>
      <c r="E1749" s="3" t="b">
        <f>ISNUMBER(MATCH(Table1[[#This Row],[Email]],Attendance[Email],0))</f>
        <v>1</v>
      </c>
      <c r="F1749" s="3">
        <f t="shared" si="1955"/>
        <v>45611.000000000036</v>
      </c>
      <c r="G1749" s="21">
        <f>DAY(Table1[[#This Row],[Actual Time]])</f>
        <v>15</v>
      </c>
      <c r="H1749">
        <f>MONTH(Table1[[#This Row],[Actual Time]])</f>
        <v>11</v>
      </c>
      <c r="I1749">
        <f>YEAR(Table1[[#This Row],[Actual Time]])</f>
        <v>2024</v>
      </c>
      <c r="J1749" t="str">
        <f t="shared" si="1956"/>
        <v>15/11/2024</v>
      </c>
      <c r="K1749" s="3" t="str">
        <f t="shared" si="1969"/>
        <v>0</v>
      </c>
      <c r="L1749" t="str">
        <f t="shared" si="1969"/>
        <v>0</v>
      </c>
      <c r="M1749" t="str">
        <f t="shared" si="1969"/>
        <v>0</v>
      </c>
      <c r="N1749" t="str">
        <f t="shared" si="1969"/>
        <v>0</v>
      </c>
      <c r="O1749" t="str">
        <f t="shared" si="1969"/>
        <v>0</v>
      </c>
      <c r="P1749" t="str">
        <f t="shared" si="1969"/>
        <v>0</v>
      </c>
      <c r="Q1749" t="str">
        <f t="shared" si="1969"/>
        <v>0</v>
      </c>
      <c r="R1749" t="str">
        <f t="shared" si="1969"/>
        <v>0</v>
      </c>
      <c r="S1749" t="str">
        <f t="shared" si="1969"/>
        <v>0</v>
      </c>
      <c r="T1749" t="str">
        <f t="shared" si="1969"/>
        <v>0</v>
      </c>
      <c r="U1749" t="str">
        <f t="shared" si="1970"/>
        <v>0</v>
      </c>
      <c r="V1749" t="str">
        <f t="shared" si="1970"/>
        <v>0</v>
      </c>
      <c r="W1749" t="str">
        <f t="shared" si="1970"/>
        <v>0</v>
      </c>
      <c r="X1749" t="str">
        <f t="shared" si="1970"/>
        <v>0</v>
      </c>
      <c r="Y1749" t="str">
        <f t="shared" si="1970"/>
        <v>0</v>
      </c>
      <c r="Z1749" t="str">
        <f t="shared" si="1970"/>
        <v>0</v>
      </c>
      <c r="AA1749" t="str">
        <f t="shared" si="1970"/>
        <v>0</v>
      </c>
      <c r="AB1749" s="3" t="str">
        <f t="shared" si="1970"/>
        <v>0</v>
      </c>
      <c r="AC1749" t="str">
        <f t="shared" si="1970"/>
        <v>0</v>
      </c>
      <c r="AD1749" t="str">
        <f t="shared" si="1970"/>
        <v>0</v>
      </c>
      <c r="AE1749" t="str">
        <f t="shared" si="1971"/>
        <v>0</v>
      </c>
      <c r="AF1749" t="str">
        <f t="shared" si="1971"/>
        <v>0</v>
      </c>
      <c r="AG1749" t="str">
        <f t="shared" si="1971"/>
        <v>0</v>
      </c>
      <c r="AH1749" t="str">
        <f t="shared" si="1971"/>
        <v>0</v>
      </c>
      <c r="AI1749" t="str">
        <f t="shared" si="1971"/>
        <v>0</v>
      </c>
      <c r="AJ1749" t="str">
        <f t="shared" si="1971"/>
        <v>0</v>
      </c>
      <c r="AK1749" t="str">
        <f t="shared" si="1971"/>
        <v>0</v>
      </c>
      <c r="AL1749" t="str">
        <f t="shared" si="1971"/>
        <v>1</v>
      </c>
      <c r="AM1749" t="str">
        <f t="shared" si="1971"/>
        <v>0</v>
      </c>
      <c r="AN1749" t="str">
        <f t="shared" si="1971"/>
        <v>0</v>
      </c>
      <c r="AO1749" t="str">
        <f t="shared" si="1972"/>
        <v>0</v>
      </c>
      <c r="AP1749" t="str">
        <f t="shared" si="1972"/>
        <v>0</v>
      </c>
      <c r="AQ1749" t="str">
        <f t="shared" si="1972"/>
        <v>0</v>
      </c>
      <c r="AR1749" t="str">
        <f t="shared" si="1972"/>
        <v>0</v>
      </c>
      <c r="AS1749" t="str">
        <f t="shared" si="1972"/>
        <v>0</v>
      </c>
      <c r="AT1749" t="str">
        <f t="shared" si="1972"/>
        <v>0</v>
      </c>
      <c r="AU1749" t="str">
        <f t="shared" si="1972"/>
        <v>0</v>
      </c>
      <c r="AV1749" t="str">
        <f t="shared" si="1972"/>
        <v>0</v>
      </c>
      <c r="AW1749" t="str">
        <f t="shared" si="1972"/>
        <v>0</v>
      </c>
      <c r="AX1749" t="str">
        <f t="shared" si="1972"/>
        <v>0</v>
      </c>
      <c r="AY1749" t="str">
        <f t="shared" si="1972"/>
        <v>0</v>
      </c>
      <c r="AZ1749" s="22" t="s">
        <v>1305</v>
      </c>
    </row>
    <row r="1750" spans="1:52" ht="15" customHeight="1">
      <c r="A1750" s="25" t="s">
        <v>176</v>
      </c>
      <c r="B1750" s="91" t="str">
        <f t="shared" si="1973"/>
        <v>2400652J</v>
      </c>
      <c r="C1750" s="86">
        <v>45610.666666666701</v>
      </c>
      <c r="D1750" s="93" t="s">
        <v>1209</v>
      </c>
      <c r="E1750" s="3" t="b">
        <f>ISNUMBER(MATCH(Table1[[#This Row],[Email]],Attendance[Email],0))</f>
        <v>1</v>
      </c>
      <c r="F1750" s="3">
        <f t="shared" si="1955"/>
        <v>45611.000000000036</v>
      </c>
      <c r="G1750" s="21">
        <f>DAY(Table1[[#This Row],[Actual Time]])</f>
        <v>15</v>
      </c>
      <c r="H1750">
        <f>MONTH(Table1[[#This Row],[Actual Time]])</f>
        <v>11</v>
      </c>
      <c r="I1750">
        <f>YEAR(Table1[[#This Row],[Actual Time]])</f>
        <v>2024</v>
      </c>
      <c r="J1750" t="str">
        <f t="shared" si="1956"/>
        <v>15/11/2024</v>
      </c>
      <c r="K1750" s="3" t="str">
        <f t="shared" si="1969"/>
        <v>0</v>
      </c>
      <c r="L1750" t="str">
        <f t="shared" si="1969"/>
        <v>0</v>
      </c>
      <c r="M1750" t="str">
        <f t="shared" si="1969"/>
        <v>0</v>
      </c>
      <c r="N1750" t="str">
        <f t="shared" si="1969"/>
        <v>0</v>
      </c>
      <c r="O1750" t="str">
        <f t="shared" si="1969"/>
        <v>0</v>
      </c>
      <c r="P1750" t="str">
        <f t="shared" si="1969"/>
        <v>0</v>
      </c>
      <c r="Q1750" t="str">
        <f t="shared" si="1969"/>
        <v>0</v>
      </c>
      <c r="R1750" t="str">
        <f t="shared" si="1969"/>
        <v>0</v>
      </c>
      <c r="S1750" t="str">
        <f t="shared" si="1969"/>
        <v>0</v>
      </c>
      <c r="T1750" t="str">
        <f t="shared" si="1969"/>
        <v>0</v>
      </c>
      <c r="U1750" t="str">
        <f t="shared" si="1970"/>
        <v>0</v>
      </c>
      <c r="V1750" t="str">
        <f t="shared" si="1970"/>
        <v>0</v>
      </c>
      <c r="W1750" t="str">
        <f t="shared" si="1970"/>
        <v>0</v>
      </c>
      <c r="X1750" t="str">
        <f t="shared" si="1970"/>
        <v>0</v>
      </c>
      <c r="Y1750" t="str">
        <f t="shared" si="1970"/>
        <v>0</v>
      </c>
      <c r="Z1750" t="str">
        <f t="shared" si="1970"/>
        <v>0</v>
      </c>
      <c r="AA1750" t="str">
        <f t="shared" si="1970"/>
        <v>0</v>
      </c>
      <c r="AB1750" s="3" t="str">
        <f t="shared" si="1970"/>
        <v>0</v>
      </c>
      <c r="AC1750" t="str">
        <f t="shared" si="1970"/>
        <v>0</v>
      </c>
      <c r="AD1750" t="str">
        <f t="shared" si="1970"/>
        <v>0</v>
      </c>
      <c r="AE1750" t="str">
        <f t="shared" si="1971"/>
        <v>0</v>
      </c>
      <c r="AF1750" t="str">
        <f t="shared" si="1971"/>
        <v>0</v>
      </c>
      <c r="AG1750" t="str">
        <f t="shared" si="1971"/>
        <v>0</v>
      </c>
      <c r="AH1750" t="str">
        <f t="shared" si="1971"/>
        <v>0</v>
      </c>
      <c r="AI1750" t="str">
        <f t="shared" si="1971"/>
        <v>0</v>
      </c>
      <c r="AJ1750" t="str">
        <f t="shared" si="1971"/>
        <v>0</v>
      </c>
      <c r="AK1750" t="str">
        <f t="shared" si="1971"/>
        <v>0</v>
      </c>
      <c r="AL1750" t="str">
        <f t="shared" si="1971"/>
        <v>1</v>
      </c>
      <c r="AM1750" t="str">
        <f t="shared" si="1971"/>
        <v>0</v>
      </c>
      <c r="AN1750" t="str">
        <f t="shared" si="1971"/>
        <v>0</v>
      </c>
      <c r="AO1750" t="str">
        <f t="shared" si="1972"/>
        <v>0</v>
      </c>
      <c r="AP1750" t="str">
        <f t="shared" si="1972"/>
        <v>0</v>
      </c>
      <c r="AQ1750" t="str">
        <f t="shared" si="1972"/>
        <v>0</v>
      </c>
      <c r="AR1750" t="str">
        <f t="shared" si="1972"/>
        <v>0</v>
      </c>
      <c r="AS1750" t="str">
        <f t="shared" si="1972"/>
        <v>0</v>
      </c>
      <c r="AT1750" t="str">
        <f t="shared" si="1972"/>
        <v>0</v>
      </c>
      <c r="AU1750" t="str">
        <f t="shared" si="1972"/>
        <v>0</v>
      </c>
      <c r="AV1750" t="str">
        <f t="shared" si="1972"/>
        <v>0</v>
      </c>
      <c r="AW1750" t="str">
        <f t="shared" si="1972"/>
        <v>0</v>
      </c>
      <c r="AX1750" t="str">
        <f t="shared" si="1972"/>
        <v>0</v>
      </c>
      <c r="AY1750" t="str">
        <f t="shared" si="1972"/>
        <v>0</v>
      </c>
      <c r="AZ1750" s="22" t="s">
        <v>1306</v>
      </c>
    </row>
    <row r="1751" spans="1:52" ht="15" customHeight="1">
      <c r="A1751" s="25" t="s">
        <v>1077</v>
      </c>
      <c r="B1751" s="91" t="str">
        <f t="shared" si="1973"/>
        <v>2404361D</v>
      </c>
      <c r="C1751" s="86">
        <v>45610.666666666701</v>
      </c>
      <c r="D1751" s="93" t="s">
        <v>1078</v>
      </c>
      <c r="E1751" s="3" t="b">
        <f>ISNUMBER(MATCH(Table1[[#This Row],[Email]],Attendance[Email],0))</f>
        <v>1</v>
      </c>
      <c r="F1751" s="3">
        <f t="shared" si="1955"/>
        <v>45611.000000000036</v>
      </c>
      <c r="G1751" s="21">
        <f>DAY(Table1[[#This Row],[Actual Time]])</f>
        <v>15</v>
      </c>
      <c r="H1751">
        <f>MONTH(Table1[[#This Row],[Actual Time]])</f>
        <v>11</v>
      </c>
      <c r="I1751">
        <f>YEAR(Table1[[#This Row],[Actual Time]])</f>
        <v>2024</v>
      </c>
      <c r="J1751" t="str">
        <f t="shared" si="1956"/>
        <v>15/11/2024</v>
      </c>
      <c r="K1751" s="3" t="str">
        <f t="shared" ref="K1751:T1760" si="1974">IF(K$1=$J1751,"1","0")</f>
        <v>0</v>
      </c>
      <c r="L1751" t="str">
        <f t="shared" si="1974"/>
        <v>0</v>
      </c>
      <c r="M1751" t="str">
        <f t="shared" si="1974"/>
        <v>0</v>
      </c>
      <c r="N1751" t="str">
        <f t="shared" si="1974"/>
        <v>0</v>
      </c>
      <c r="O1751" t="str">
        <f t="shared" si="1974"/>
        <v>0</v>
      </c>
      <c r="P1751" t="str">
        <f t="shared" si="1974"/>
        <v>0</v>
      </c>
      <c r="Q1751" t="str">
        <f t="shared" si="1974"/>
        <v>0</v>
      </c>
      <c r="R1751" t="str">
        <f t="shared" si="1974"/>
        <v>0</v>
      </c>
      <c r="S1751" t="str">
        <f t="shared" si="1974"/>
        <v>0</v>
      </c>
      <c r="T1751" t="str">
        <f t="shared" si="1974"/>
        <v>0</v>
      </c>
      <c r="U1751" t="str">
        <f t="shared" ref="U1751:AD1760" si="1975">IF(U$1=$J1751,"1","0")</f>
        <v>0</v>
      </c>
      <c r="V1751" t="str">
        <f t="shared" si="1975"/>
        <v>0</v>
      </c>
      <c r="W1751" t="str">
        <f t="shared" si="1975"/>
        <v>0</v>
      </c>
      <c r="X1751" t="str">
        <f t="shared" si="1975"/>
        <v>0</v>
      </c>
      <c r="Y1751" t="str">
        <f t="shared" si="1975"/>
        <v>0</v>
      </c>
      <c r="Z1751" t="str">
        <f t="shared" si="1975"/>
        <v>0</v>
      </c>
      <c r="AA1751" t="str">
        <f t="shared" si="1975"/>
        <v>0</v>
      </c>
      <c r="AB1751" s="3" t="str">
        <f t="shared" si="1975"/>
        <v>0</v>
      </c>
      <c r="AC1751" t="str">
        <f t="shared" si="1975"/>
        <v>0</v>
      </c>
      <c r="AD1751" t="str">
        <f t="shared" si="1975"/>
        <v>0</v>
      </c>
      <c r="AE1751" t="str">
        <f t="shared" ref="AE1751:AN1760" si="1976">IF(AE$1=$J1751,"1","0")</f>
        <v>0</v>
      </c>
      <c r="AF1751" t="str">
        <f t="shared" si="1976"/>
        <v>0</v>
      </c>
      <c r="AG1751" t="str">
        <f t="shared" si="1976"/>
        <v>0</v>
      </c>
      <c r="AH1751" t="str">
        <f t="shared" si="1976"/>
        <v>0</v>
      </c>
      <c r="AI1751" t="str">
        <f t="shared" si="1976"/>
        <v>0</v>
      </c>
      <c r="AJ1751" t="str">
        <f t="shared" si="1976"/>
        <v>0</v>
      </c>
      <c r="AK1751" t="str">
        <f t="shared" si="1976"/>
        <v>0</v>
      </c>
      <c r="AL1751" t="str">
        <f t="shared" si="1976"/>
        <v>1</v>
      </c>
      <c r="AM1751" t="str">
        <f t="shared" si="1976"/>
        <v>0</v>
      </c>
      <c r="AN1751" t="str">
        <f t="shared" si="1976"/>
        <v>0</v>
      </c>
      <c r="AO1751" t="str">
        <f t="shared" ref="AO1751:AY1760" si="1977">IF(AO$1=$J1751,"1","0")</f>
        <v>0</v>
      </c>
      <c r="AP1751" t="str">
        <f t="shared" si="1977"/>
        <v>0</v>
      </c>
      <c r="AQ1751" t="str">
        <f t="shared" si="1977"/>
        <v>0</v>
      </c>
      <c r="AR1751" t="str">
        <f t="shared" si="1977"/>
        <v>0</v>
      </c>
      <c r="AS1751" t="str">
        <f t="shared" si="1977"/>
        <v>0</v>
      </c>
      <c r="AT1751" t="str">
        <f t="shared" si="1977"/>
        <v>0</v>
      </c>
      <c r="AU1751" t="str">
        <f t="shared" si="1977"/>
        <v>0</v>
      </c>
      <c r="AV1751" t="str">
        <f t="shared" si="1977"/>
        <v>0</v>
      </c>
      <c r="AW1751" t="str">
        <f t="shared" si="1977"/>
        <v>0</v>
      </c>
      <c r="AX1751" t="str">
        <f t="shared" si="1977"/>
        <v>0</v>
      </c>
      <c r="AY1751" t="str">
        <f t="shared" si="1977"/>
        <v>0</v>
      </c>
      <c r="AZ1751" s="22" t="s">
        <v>1307</v>
      </c>
    </row>
    <row r="1752" spans="1:52" ht="15" customHeight="1">
      <c r="A1752" s="25" t="s">
        <v>1077</v>
      </c>
      <c r="B1752" s="91" t="str">
        <f t="shared" si="1973"/>
        <v>2404361D</v>
      </c>
      <c r="C1752" s="86">
        <v>45610.666666666701</v>
      </c>
      <c r="D1752" s="93" t="s">
        <v>1078</v>
      </c>
      <c r="E1752" s="3" t="b">
        <f>ISNUMBER(MATCH(Table1[[#This Row],[Email]],Attendance[Email],0))</f>
        <v>1</v>
      </c>
      <c r="F1752" s="3">
        <f t="shared" si="1955"/>
        <v>45611.000000000036</v>
      </c>
      <c r="G1752" s="21">
        <f>DAY(Table1[[#This Row],[Actual Time]])</f>
        <v>15</v>
      </c>
      <c r="H1752">
        <f>MONTH(Table1[[#This Row],[Actual Time]])</f>
        <v>11</v>
      </c>
      <c r="I1752">
        <f>YEAR(Table1[[#This Row],[Actual Time]])</f>
        <v>2024</v>
      </c>
      <c r="J1752" t="str">
        <f t="shared" si="1956"/>
        <v>15/11/2024</v>
      </c>
      <c r="K1752" s="3" t="str">
        <f t="shared" si="1974"/>
        <v>0</v>
      </c>
      <c r="L1752" t="str">
        <f t="shared" si="1974"/>
        <v>0</v>
      </c>
      <c r="M1752" t="str">
        <f t="shared" si="1974"/>
        <v>0</v>
      </c>
      <c r="N1752" t="str">
        <f t="shared" si="1974"/>
        <v>0</v>
      </c>
      <c r="O1752" t="str">
        <f t="shared" si="1974"/>
        <v>0</v>
      </c>
      <c r="P1752" t="str">
        <f t="shared" si="1974"/>
        <v>0</v>
      </c>
      <c r="Q1752" t="str">
        <f t="shared" si="1974"/>
        <v>0</v>
      </c>
      <c r="R1752" t="str">
        <f t="shared" si="1974"/>
        <v>0</v>
      </c>
      <c r="S1752" t="str">
        <f t="shared" si="1974"/>
        <v>0</v>
      </c>
      <c r="T1752" t="str">
        <f t="shared" si="1974"/>
        <v>0</v>
      </c>
      <c r="U1752" t="str">
        <f t="shared" si="1975"/>
        <v>0</v>
      </c>
      <c r="V1752" t="str">
        <f t="shared" si="1975"/>
        <v>0</v>
      </c>
      <c r="W1752" t="str">
        <f t="shared" si="1975"/>
        <v>0</v>
      </c>
      <c r="X1752" t="str">
        <f t="shared" si="1975"/>
        <v>0</v>
      </c>
      <c r="Y1752" t="str">
        <f t="shared" si="1975"/>
        <v>0</v>
      </c>
      <c r="Z1752" t="str">
        <f t="shared" si="1975"/>
        <v>0</v>
      </c>
      <c r="AA1752" t="str">
        <f t="shared" si="1975"/>
        <v>0</v>
      </c>
      <c r="AB1752" s="3" t="str">
        <f t="shared" si="1975"/>
        <v>0</v>
      </c>
      <c r="AC1752" t="str">
        <f t="shared" si="1975"/>
        <v>0</v>
      </c>
      <c r="AD1752" t="str">
        <f t="shared" si="1975"/>
        <v>0</v>
      </c>
      <c r="AE1752" t="str">
        <f t="shared" si="1976"/>
        <v>0</v>
      </c>
      <c r="AF1752" t="str">
        <f t="shared" si="1976"/>
        <v>0</v>
      </c>
      <c r="AG1752" t="str">
        <f t="shared" si="1976"/>
        <v>0</v>
      </c>
      <c r="AH1752" t="str">
        <f t="shared" si="1976"/>
        <v>0</v>
      </c>
      <c r="AI1752" t="str">
        <f t="shared" si="1976"/>
        <v>0</v>
      </c>
      <c r="AJ1752" t="str">
        <f t="shared" si="1976"/>
        <v>0</v>
      </c>
      <c r="AK1752" t="str">
        <f t="shared" si="1976"/>
        <v>0</v>
      </c>
      <c r="AL1752" t="str">
        <f t="shared" si="1976"/>
        <v>1</v>
      </c>
      <c r="AM1752" t="str">
        <f t="shared" si="1976"/>
        <v>0</v>
      </c>
      <c r="AN1752" t="str">
        <f t="shared" si="1976"/>
        <v>0</v>
      </c>
      <c r="AO1752" t="str">
        <f t="shared" si="1977"/>
        <v>0</v>
      </c>
      <c r="AP1752" t="str">
        <f t="shared" si="1977"/>
        <v>0</v>
      </c>
      <c r="AQ1752" t="str">
        <f t="shared" si="1977"/>
        <v>0</v>
      </c>
      <c r="AR1752" t="str">
        <f t="shared" si="1977"/>
        <v>0</v>
      </c>
      <c r="AS1752" t="str">
        <f t="shared" si="1977"/>
        <v>0</v>
      </c>
      <c r="AT1752" t="str">
        <f t="shared" si="1977"/>
        <v>0</v>
      </c>
      <c r="AU1752" t="str">
        <f t="shared" si="1977"/>
        <v>0</v>
      </c>
      <c r="AV1752" t="str">
        <f t="shared" si="1977"/>
        <v>0</v>
      </c>
      <c r="AW1752" t="str">
        <f t="shared" si="1977"/>
        <v>0</v>
      </c>
      <c r="AX1752" t="str">
        <f t="shared" si="1977"/>
        <v>0</v>
      </c>
      <c r="AY1752" t="str">
        <f t="shared" si="1977"/>
        <v>0</v>
      </c>
      <c r="AZ1752" s="22" t="s">
        <v>1308</v>
      </c>
    </row>
    <row r="1753" spans="1:52" ht="15" customHeight="1">
      <c r="A1753" s="25" t="s">
        <v>124</v>
      </c>
      <c r="B1753" s="91" t="str">
        <f t="shared" si="1973"/>
        <v>2401848C</v>
      </c>
      <c r="C1753" s="86">
        <v>45611.504155092603</v>
      </c>
      <c r="D1753" s="93" t="s">
        <v>1084</v>
      </c>
      <c r="E1753" s="3" t="b">
        <f>ISNUMBER(MATCH(Table1[[#This Row],[Email]],Attendance[Email],0))</f>
        <v>1</v>
      </c>
      <c r="F1753" s="3">
        <f t="shared" si="1955"/>
        <v>45611.837488425939</v>
      </c>
      <c r="G1753" s="21">
        <f>DAY(Table1[[#This Row],[Actual Time]])</f>
        <v>15</v>
      </c>
      <c r="H1753">
        <f>MONTH(Table1[[#This Row],[Actual Time]])</f>
        <v>11</v>
      </c>
      <c r="I1753">
        <f>YEAR(Table1[[#This Row],[Actual Time]])</f>
        <v>2024</v>
      </c>
      <c r="J1753" t="str">
        <f t="shared" si="1956"/>
        <v>15/11/2024</v>
      </c>
      <c r="K1753" s="3" t="str">
        <f t="shared" si="1974"/>
        <v>0</v>
      </c>
      <c r="L1753" t="str">
        <f t="shared" si="1974"/>
        <v>0</v>
      </c>
      <c r="M1753" t="str">
        <f t="shared" si="1974"/>
        <v>0</v>
      </c>
      <c r="N1753" t="str">
        <f t="shared" si="1974"/>
        <v>0</v>
      </c>
      <c r="O1753" t="str">
        <f t="shared" si="1974"/>
        <v>0</v>
      </c>
      <c r="P1753" t="str">
        <f t="shared" si="1974"/>
        <v>0</v>
      </c>
      <c r="Q1753" t="str">
        <f t="shared" si="1974"/>
        <v>0</v>
      </c>
      <c r="R1753" t="str">
        <f t="shared" si="1974"/>
        <v>0</v>
      </c>
      <c r="S1753" t="str">
        <f t="shared" si="1974"/>
        <v>0</v>
      </c>
      <c r="T1753" t="str">
        <f t="shared" si="1974"/>
        <v>0</v>
      </c>
      <c r="U1753" t="str">
        <f t="shared" si="1975"/>
        <v>0</v>
      </c>
      <c r="V1753" t="str">
        <f t="shared" si="1975"/>
        <v>0</v>
      </c>
      <c r="W1753" t="str">
        <f t="shared" si="1975"/>
        <v>0</v>
      </c>
      <c r="X1753" t="str">
        <f t="shared" si="1975"/>
        <v>0</v>
      </c>
      <c r="Y1753" t="str">
        <f t="shared" si="1975"/>
        <v>0</v>
      </c>
      <c r="Z1753" t="str">
        <f t="shared" si="1975"/>
        <v>0</v>
      </c>
      <c r="AA1753" t="str">
        <f t="shared" si="1975"/>
        <v>0</v>
      </c>
      <c r="AB1753" s="3" t="str">
        <f t="shared" si="1975"/>
        <v>0</v>
      </c>
      <c r="AC1753" t="str">
        <f t="shared" si="1975"/>
        <v>0</v>
      </c>
      <c r="AD1753" t="str">
        <f t="shared" si="1975"/>
        <v>0</v>
      </c>
      <c r="AE1753" t="str">
        <f t="shared" si="1976"/>
        <v>0</v>
      </c>
      <c r="AF1753" t="str">
        <f t="shared" si="1976"/>
        <v>0</v>
      </c>
      <c r="AG1753" t="str">
        <f t="shared" si="1976"/>
        <v>0</v>
      </c>
      <c r="AH1753" t="str">
        <f t="shared" si="1976"/>
        <v>0</v>
      </c>
      <c r="AI1753" t="str">
        <f t="shared" si="1976"/>
        <v>0</v>
      </c>
      <c r="AJ1753" t="str">
        <f t="shared" si="1976"/>
        <v>0</v>
      </c>
      <c r="AK1753" t="str">
        <f t="shared" si="1976"/>
        <v>0</v>
      </c>
      <c r="AL1753" t="str">
        <f t="shared" si="1976"/>
        <v>1</v>
      </c>
      <c r="AM1753" t="str">
        <f t="shared" si="1976"/>
        <v>0</v>
      </c>
      <c r="AN1753" t="str">
        <f t="shared" si="1976"/>
        <v>0</v>
      </c>
      <c r="AO1753" t="str">
        <f t="shared" si="1977"/>
        <v>0</v>
      </c>
      <c r="AP1753" t="str">
        <f t="shared" si="1977"/>
        <v>0</v>
      </c>
      <c r="AQ1753" t="str">
        <f t="shared" si="1977"/>
        <v>0</v>
      </c>
      <c r="AR1753" t="str">
        <f t="shared" si="1977"/>
        <v>0</v>
      </c>
      <c r="AS1753" t="str">
        <f t="shared" si="1977"/>
        <v>0</v>
      </c>
      <c r="AT1753" t="str">
        <f t="shared" si="1977"/>
        <v>0</v>
      </c>
      <c r="AU1753" t="str">
        <f t="shared" si="1977"/>
        <v>0</v>
      </c>
      <c r="AV1753" t="str">
        <f t="shared" si="1977"/>
        <v>0</v>
      </c>
      <c r="AW1753" t="str">
        <f t="shared" si="1977"/>
        <v>0</v>
      </c>
      <c r="AX1753" t="str">
        <f t="shared" si="1977"/>
        <v>0</v>
      </c>
      <c r="AY1753" t="str">
        <f t="shared" si="1977"/>
        <v>0</v>
      </c>
      <c r="AZ1753" s="22"/>
    </row>
    <row r="1754" spans="1:52" ht="15" customHeight="1">
      <c r="A1754" s="25" t="s">
        <v>152</v>
      </c>
      <c r="B1754" s="91" t="str">
        <f t="shared" si="1973"/>
        <v>2402378J</v>
      </c>
      <c r="C1754" s="86">
        <v>45610.666666666701</v>
      </c>
      <c r="D1754" s="93" t="s">
        <v>1057</v>
      </c>
      <c r="E1754" s="3" t="b">
        <f>ISNUMBER(MATCH(Table1[[#This Row],[Email]],Attendance[Email],0))</f>
        <v>1</v>
      </c>
      <c r="F1754" s="3">
        <f t="shared" si="1955"/>
        <v>45611.000000000036</v>
      </c>
      <c r="G1754" s="21">
        <f>DAY(Table1[[#This Row],[Actual Time]])</f>
        <v>15</v>
      </c>
      <c r="H1754">
        <f>MONTH(Table1[[#This Row],[Actual Time]])</f>
        <v>11</v>
      </c>
      <c r="I1754">
        <f>YEAR(Table1[[#This Row],[Actual Time]])</f>
        <v>2024</v>
      </c>
      <c r="J1754" t="str">
        <f t="shared" si="1956"/>
        <v>15/11/2024</v>
      </c>
      <c r="K1754" s="3" t="str">
        <f t="shared" si="1974"/>
        <v>0</v>
      </c>
      <c r="L1754" t="str">
        <f t="shared" si="1974"/>
        <v>0</v>
      </c>
      <c r="M1754" t="str">
        <f t="shared" si="1974"/>
        <v>0</v>
      </c>
      <c r="N1754" t="str">
        <f t="shared" si="1974"/>
        <v>0</v>
      </c>
      <c r="O1754" t="str">
        <f t="shared" si="1974"/>
        <v>0</v>
      </c>
      <c r="P1754" t="str">
        <f t="shared" si="1974"/>
        <v>0</v>
      </c>
      <c r="Q1754" t="str">
        <f t="shared" si="1974"/>
        <v>0</v>
      </c>
      <c r="R1754" t="str">
        <f t="shared" si="1974"/>
        <v>0</v>
      </c>
      <c r="S1754" t="str">
        <f t="shared" si="1974"/>
        <v>0</v>
      </c>
      <c r="T1754" t="str">
        <f t="shared" si="1974"/>
        <v>0</v>
      </c>
      <c r="U1754" t="str">
        <f t="shared" si="1975"/>
        <v>0</v>
      </c>
      <c r="V1754" t="str">
        <f t="shared" si="1975"/>
        <v>0</v>
      </c>
      <c r="W1754" t="str">
        <f t="shared" si="1975"/>
        <v>0</v>
      </c>
      <c r="X1754" t="str">
        <f t="shared" si="1975"/>
        <v>0</v>
      </c>
      <c r="Y1754" t="str">
        <f t="shared" si="1975"/>
        <v>0</v>
      </c>
      <c r="Z1754" t="str">
        <f t="shared" si="1975"/>
        <v>0</v>
      </c>
      <c r="AA1754" t="str">
        <f t="shared" si="1975"/>
        <v>0</v>
      </c>
      <c r="AB1754" s="3" t="str">
        <f t="shared" si="1975"/>
        <v>0</v>
      </c>
      <c r="AC1754" t="str">
        <f t="shared" si="1975"/>
        <v>0</v>
      </c>
      <c r="AD1754" t="str">
        <f t="shared" si="1975"/>
        <v>0</v>
      </c>
      <c r="AE1754" t="str">
        <f t="shared" si="1976"/>
        <v>0</v>
      </c>
      <c r="AF1754" t="str">
        <f t="shared" si="1976"/>
        <v>0</v>
      </c>
      <c r="AG1754" t="str">
        <f t="shared" si="1976"/>
        <v>0</v>
      </c>
      <c r="AH1754" t="str">
        <f t="shared" si="1976"/>
        <v>0</v>
      </c>
      <c r="AI1754" t="str">
        <f t="shared" si="1976"/>
        <v>0</v>
      </c>
      <c r="AJ1754" t="str">
        <f t="shared" si="1976"/>
        <v>0</v>
      </c>
      <c r="AK1754" t="str">
        <f t="shared" si="1976"/>
        <v>0</v>
      </c>
      <c r="AL1754" t="str">
        <f t="shared" si="1976"/>
        <v>1</v>
      </c>
      <c r="AM1754" t="str">
        <f t="shared" si="1976"/>
        <v>0</v>
      </c>
      <c r="AN1754" t="str">
        <f t="shared" si="1976"/>
        <v>0</v>
      </c>
      <c r="AO1754" t="str">
        <f t="shared" si="1977"/>
        <v>0</v>
      </c>
      <c r="AP1754" t="str">
        <f t="shared" si="1977"/>
        <v>0</v>
      </c>
      <c r="AQ1754" t="str">
        <f t="shared" si="1977"/>
        <v>0</v>
      </c>
      <c r="AR1754" t="str">
        <f t="shared" si="1977"/>
        <v>0</v>
      </c>
      <c r="AS1754" t="str">
        <f t="shared" si="1977"/>
        <v>0</v>
      </c>
      <c r="AT1754" t="str">
        <f t="shared" si="1977"/>
        <v>0</v>
      </c>
      <c r="AU1754" t="str">
        <f t="shared" si="1977"/>
        <v>0</v>
      </c>
      <c r="AV1754" t="str">
        <f t="shared" si="1977"/>
        <v>0</v>
      </c>
      <c r="AW1754" t="str">
        <f t="shared" si="1977"/>
        <v>0</v>
      </c>
      <c r="AX1754" t="str">
        <f t="shared" si="1977"/>
        <v>0</v>
      </c>
      <c r="AY1754" t="str">
        <f t="shared" si="1977"/>
        <v>0</v>
      </c>
      <c r="AZ1754" s="22" t="s">
        <v>1309</v>
      </c>
    </row>
    <row r="1755" spans="1:52" ht="15" customHeight="1">
      <c r="A1755" s="25" t="s">
        <v>421</v>
      </c>
      <c r="B1755" s="91" t="str">
        <f t="shared" si="1973"/>
        <v>2402306A</v>
      </c>
      <c r="C1755" s="86">
        <v>45610.666666666701</v>
      </c>
      <c r="D1755" s="93" t="s">
        <v>1049</v>
      </c>
      <c r="E1755" s="3" t="b">
        <f>ISNUMBER(MATCH(Table1[[#This Row],[Email]],Attendance[Email],0))</f>
        <v>1</v>
      </c>
      <c r="F1755" s="3">
        <f t="shared" si="1955"/>
        <v>45611.000000000036</v>
      </c>
      <c r="G1755" s="21">
        <f>DAY(Table1[[#This Row],[Actual Time]])</f>
        <v>15</v>
      </c>
      <c r="H1755">
        <f>MONTH(Table1[[#This Row],[Actual Time]])</f>
        <v>11</v>
      </c>
      <c r="I1755">
        <f>YEAR(Table1[[#This Row],[Actual Time]])</f>
        <v>2024</v>
      </c>
      <c r="J1755" t="str">
        <f t="shared" si="1956"/>
        <v>15/11/2024</v>
      </c>
      <c r="K1755" s="3" t="str">
        <f t="shared" si="1974"/>
        <v>0</v>
      </c>
      <c r="L1755" t="str">
        <f t="shared" si="1974"/>
        <v>0</v>
      </c>
      <c r="M1755" t="str">
        <f t="shared" si="1974"/>
        <v>0</v>
      </c>
      <c r="N1755" t="str">
        <f t="shared" si="1974"/>
        <v>0</v>
      </c>
      <c r="O1755" t="str">
        <f t="shared" si="1974"/>
        <v>0</v>
      </c>
      <c r="P1755" t="str">
        <f t="shared" si="1974"/>
        <v>0</v>
      </c>
      <c r="Q1755" t="str">
        <f t="shared" si="1974"/>
        <v>0</v>
      </c>
      <c r="R1755" t="str">
        <f t="shared" si="1974"/>
        <v>0</v>
      </c>
      <c r="S1755" t="str">
        <f t="shared" si="1974"/>
        <v>0</v>
      </c>
      <c r="T1755" t="str">
        <f t="shared" si="1974"/>
        <v>0</v>
      </c>
      <c r="U1755" t="str">
        <f t="shared" si="1975"/>
        <v>0</v>
      </c>
      <c r="V1755" t="str">
        <f t="shared" si="1975"/>
        <v>0</v>
      </c>
      <c r="W1755" t="str">
        <f t="shared" si="1975"/>
        <v>0</v>
      </c>
      <c r="X1755" t="str">
        <f t="shared" si="1975"/>
        <v>0</v>
      </c>
      <c r="Y1755" t="str">
        <f t="shared" si="1975"/>
        <v>0</v>
      </c>
      <c r="Z1755" t="str">
        <f t="shared" si="1975"/>
        <v>0</v>
      </c>
      <c r="AA1755" t="str">
        <f t="shared" si="1975"/>
        <v>0</v>
      </c>
      <c r="AB1755" s="3" t="str">
        <f t="shared" si="1975"/>
        <v>0</v>
      </c>
      <c r="AC1755" t="str">
        <f t="shared" si="1975"/>
        <v>0</v>
      </c>
      <c r="AD1755" t="str">
        <f t="shared" si="1975"/>
        <v>0</v>
      </c>
      <c r="AE1755" t="str">
        <f t="shared" si="1976"/>
        <v>0</v>
      </c>
      <c r="AF1755" t="str">
        <f t="shared" si="1976"/>
        <v>0</v>
      </c>
      <c r="AG1755" t="str">
        <f t="shared" si="1976"/>
        <v>0</v>
      </c>
      <c r="AH1755" t="str">
        <f t="shared" si="1976"/>
        <v>0</v>
      </c>
      <c r="AI1755" t="str">
        <f t="shared" si="1976"/>
        <v>0</v>
      </c>
      <c r="AJ1755" t="str">
        <f t="shared" si="1976"/>
        <v>0</v>
      </c>
      <c r="AK1755" t="str">
        <f t="shared" si="1976"/>
        <v>0</v>
      </c>
      <c r="AL1755" t="str">
        <f t="shared" si="1976"/>
        <v>1</v>
      </c>
      <c r="AM1755" t="str">
        <f t="shared" si="1976"/>
        <v>0</v>
      </c>
      <c r="AN1755" t="str">
        <f t="shared" si="1976"/>
        <v>0</v>
      </c>
      <c r="AO1755" t="str">
        <f t="shared" si="1977"/>
        <v>0</v>
      </c>
      <c r="AP1755" t="str">
        <f t="shared" si="1977"/>
        <v>0</v>
      </c>
      <c r="AQ1755" t="str">
        <f t="shared" si="1977"/>
        <v>0</v>
      </c>
      <c r="AR1755" t="str">
        <f t="shared" si="1977"/>
        <v>0</v>
      </c>
      <c r="AS1755" t="str">
        <f t="shared" si="1977"/>
        <v>0</v>
      </c>
      <c r="AT1755" t="str">
        <f t="shared" si="1977"/>
        <v>0</v>
      </c>
      <c r="AU1755" t="str">
        <f t="shared" si="1977"/>
        <v>0</v>
      </c>
      <c r="AV1755" t="str">
        <f t="shared" si="1977"/>
        <v>0</v>
      </c>
      <c r="AW1755" t="str">
        <f t="shared" si="1977"/>
        <v>0</v>
      </c>
      <c r="AX1755" t="str">
        <f t="shared" si="1977"/>
        <v>0</v>
      </c>
      <c r="AY1755" t="str">
        <f t="shared" si="1977"/>
        <v>0</v>
      </c>
      <c r="AZ1755" s="22" t="s">
        <v>1310</v>
      </c>
    </row>
    <row r="1756" spans="1:52" ht="15" customHeight="1">
      <c r="A1756" s="25" t="s">
        <v>250</v>
      </c>
      <c r="B1756" s="91" t="str">
        <f t="shared" si="1973"/>
        <v>2401233H</v>
      </c>
      <c r="C1756" s="86">
        <v>45610.666666666701</v>
      </c>
      <c r="D1756" s="93" t="s">
        <v>1053</v>
      </c>
      <c r="E1756" s="3" t="b">
        <f>ISNUMBER(MATCH(Table1[[#This Row],[Email]],Attendance[Email],0))</f>
        <v>1</v>
      </c>
      <c r="F1756" s="3">
        <f t="shared" si="1955"/>
        <v>45611.000000000036</v>
      </c>
      <c r="G1756" s="21">
        <f>DAY(Table1[[#This Row],[Actual Time]])</f>
        <v>15</v>
      </c>
      <c r="H1756">
        <f>MONTH(Table1[[#This Row],[Actual Time]])</f>
        <v>11</v>
      </c>
      <c r="I1756">
        <f>YEAR(Table1[[#This Row],[Actual Time]])</f>
        <v>2024</v>
      </c>
      <c r="J1756" t="str">
        <f t="shared" si="1956"/>
        <v>15/11/2024</v>
      </c>
      <c r="K1756" s="3" t="str">
        <f t="shared" si="1974"/>
        <v>0</v>
      </c>
      <c r="L1756" t="str">
        <f t="shared" si="1974"/>
        <v>0</v>
      </c>
      <c r="M1756" t="str">
        <f t="shared" si="1974"/>
        <v>0</v>
      </c>
      <c r="N1756" t="str">
        <f t="shared" si="1974"/>
        <v>0</v>
      </c>
      <c r="O1756" t="str">
        <f t="shared" si="1974"/>
        <v>0</v>
      </c>
      <c r="P1756" t="str">
        <f t="shared" si="1974"/>
        <v>0</v>
      </c>
      <c r="Q1756" t="str">
        <f t="shared" si="1974"/>
        <v>0</v>
      </c>
      <c r="R1756" t="str">
        <f t="shared" si="1974"/>
        <v>0</v>
      </c>
      <c r="S1756" t="str">
        <f t="shared" si="1974"/>
        <v>0</v>
      </c>
      <c r="T1756" t="str">
        <f t="shared" si="1974"/>
        <v>0</v>
      </c>
      <c r="U1756" t="str">
        <f t="shared" si="1975"/>
        <v>0</v>
      </c>
      <c r="V1756" t="str">
        <f t="shared" si="1975"/>
        <v>0</v>
      </c>
      <c r="W1756" t="str">
        <f t="shared" si="1975"/>
        <v>0</v>
      </c>
      <c r="X1756" t="str">
        <f t="shared" si="1975"/>
        <v>0</v>
      </c>
      <c r="Y1756" t="str">
        <f t="shared" si="1975"/>
        <v>0</v>
      </c>
      <c r="Z1756" t="str">
        <f t="shared" si="1975"/>
        <v>0</v>
      </c>
      <c r="AA1756" t="str">
        <f t="shared" si="1975"/>
        <v>0</v>
      </c>
      <c r="AB1756" s="3" t="str">
        <f t="shared" si="1975"/>
        <v>0</v>
      </c>
      <c r="AC1756" t="str">
        <f t="shared" si="1975"/>
        <v>0</v>
      </c>
      <c r="AD1756" t="str">
        <f t="shared" si="1975"/>
        <v>0</v>
      </c>
      <c r="AE1756" t="str">
        <f t="shared" si="1976"/>
        <v>0</v>
      </c>
      <c r="AF1756" t="str">
        <f t="shared" si="1976"/>
        <v>0</v>
      </c>
      <c r="AG1756" t="str">
        <f t="shared" si="1976"/>
        <v>0</v>
      </c>
      <c r="AH1756" t="str">
        <f t="shared" si="1976"/>
        <v>0</v>
      </c>
      <c r="AI1756" t="str">
        <f t="shared" si="1976"/>
        <v>0</v>
      </c>
      <c r="AJ1756" t="str">
        <f t="shared" si="1976"/>
        <v>0</v>
      </c>
      <c r="AK1756" t="str">
        <f t="shared" si="1976"/>
        <v>0</v>
      </c>
      <c r="AL1756" t="str">
        <f t="shared" si="1976"/>
        <v>1</v>
      </c>
      <c r="AM1756" t="str">
        <f t="shared" si="1976"/>
        <v>0</v>
      </c>
      <c r="AN1756" t="str">
        <f t="shared" si="1976"/>
        <v>0</v>
      </c>
      <c r="AO1756" t="str">
        <f t="shared" si="1977"/>
        <v>0</v>
      </c>
      <c r="AP1756" t="str">
        <f t="shared" si="1977"/>
        <v>0</v>
      </c>
      <c r="AQ1756" t="str">
        <f t="shared" si="1977"/>
        <v>0</v>
      </c>
      <c r="AR1756" t="str">
        <f t="shared" si="1977"/>
        <v>0</v>
      </c>
      <c r="AS1756" t="str">
        <f t="shared" si="1977"/>
        <v>0</v>
      </c>
      <c r="AT1756" t="str">
        <f t="shared" si="1977"/>
        <v>0</v>
      </c>
      <c r="AU1756" t="str">
        <f t="shared" si="1977"/>
        <v>0</v>
      </c>
      <c r="AV1756" t="str">
        <f t="shared" si="1977"/>
        <v>0</v>
      </c>
      <c r="AW1756" t="str">
        <f t="shared" si="1977"/>
        <v>0</v>
      </c>
      <c r="AX1756" t="str">
        <f t="shared" si="1977"/>
        <v>0</v>
      </c>
      <c r="AY1756" t="str">
        <f t="shared" si="1977"/>
        <v>0</v>
      </c>
      <c r="AZ1756" s="22" t="s">
        <v>1311</v>
      </c>
    </row>
    <row r="1757" spans="1:52" ht="15" customHeight="1">
      <c r="A1757" s="25" t="s">
        <v>120</v>
      </c>
      <c r="B1757" s="91" t="str">
        <f t="shared" si="1973"/>
        <v>2403880D</v>
      </c>
      <c r="C1757" s="86">
        <v>45610.666666666701</v>
      </c>
      <c r="D1757" s="93" t="s">
        <v>1042</v>
      </c>
      <c r="E1757" s="3" t="b">
        <f>ISNUMBER(MATCH(Table1[[#This Row],[Email]],Attendance[Email],0))</f>
        <v>1</v>
      </c>
      <c r="F1757" s="3">
        <f t="shared" si="1955"/>
        <v>45611.000000000036</v>
      </c>
      <c r="G1757" s="21">
        <f>DAY(Table1[[#This Row],[Actual Time]])</f>
        <v>15</v>
      </c>
      <c r="H1757">
        <f>MONTH(Table1[[#This Row],[Actual Time]])</f>
        <v>11</v>
      </c>
      <c r="I1757">
        <f>YEAR(Table1[[#This Row],[Actual Time]])</f>
        <v>2024</v>
      </c>
      <c r="J1757" t="str">
        <f t="shared" si="1956"/>
        <v>15/11/2024</v>
      </c>
      <c r="K1757" s="3" t="str">
        <f t="shared" si="1974"/>
        <v>0</v>
      </c>
      <c r="L1757" t="str">
        <f t="shared" si="1974"/>
        <v>0</v>
      </c>
      <c r="M1757" t="str">
        <f t="shared" si="1974"/>
        <v>0</v>
      </c>
      <c r="N1757" t="str">
        <f t="shared" si="1974"/>
        <v>0</v>
      </c>
      <c r="O1757" t="str">
        <f t="shared" si="1974"/>
        <v>0</v>
      </c>
      <c r="P1757" t="str">
        <f t="shared" si="1974"/>
        <v>0</v>
      </c>
      <c r="Q1757" t="str">
        <f t="shared" si="1974"/>
        <v>0</v>
      </c>
      <c r="R1757" t="str">
        <f t="shared" si="1974"/>
        <v>0</v>
      </c>
      <c r="S1757" t="str">
        <f t="shared" si="1974"/>
        <v>0</v>
      </c>
      <c r="T1757" t="str">
        <f t="shared" si="1974"/>
        <v>0</v>
      </c>
      <c r="U1757" t="str">
        <f t="shared" si="1975"/>
        <v>0</v>
      </c>
      <c r="V1757" t="str">
        <f t="shared" si="1975"/>
        <v>0</v>
      </c>
      <c r="W1757" t="str">
        <f t="shared" si="1975"/>
        <v>0</v>
      </c>
      <c r="X1757" t="str">
        <f t="shared" si="1975"/>
        <v>0</v>
      </c>
      <c r="Y1757" t="str">
        <f t="shared" si="1975"/>
        <v>0</v>
      </c>
      <c r="Z1757" t="str">
        <f t="shared" si="1975"/>
        <v>0</v>
      </c>
      <c r="AA1757" t="str">
        <f t="shared" si="1975"/>
        <v>0</v>
      </c>
      <c r="AB1757" s="3" t="str">
        <f t="shared" si="1975"/>
        <v>0</v>
      </c>
      <c r="AC1757" t="str">
        <f t="shared" si="1975"/>
        <v>0</v>
      </c>
      <c r="AD1757" t="str">
        <f t="shared" si="1975"/>
        <v>0</v>
      </c>
      <c r="AE1757" t="str">
        <f t="shared" si="1976"/>
        <v>0</v>
      </c>
      <c r="AF1757" t="str">
        <f t="shared" si="1976"/>
        <v>0</v>
      </c>
      <c r="AG1757" t="str">
        <f t="shared" si="1976"/>
        <v>0</v>
      </c>
      <c r="AH1757" t="str">
        <f t="shared" si="1976"/>
        <v>0</v>
      </c>
      <c r="AI1757" t="str">
        <f t="shared" si="1976"/>
        <v>0</v>
      </c>
      <c r="AJ1757" t="str">
        <f t="shared" si="1976"/>
        <v>0</v>
      </c>
      <c r="AK1757" t="str">
        <f t="shared" si="1976"/>
        <v>0</v>
      </c>
      <c r="AL1757" t="str">
        <f t="shared" si="1976"/>
        <v>1</v>
      </c>
      <c r="AM1757" t="str">
        <f t="shared" si="1976"/>
        <v>0</v>
      </c>
      <c r="AN1757" t="str">
        <f t="shared" si="1976"/>
        <v>0</v>
      </c>
      <c r="AO1757" t="str">
        <f t="shared" si="1977"/>
        <v>0</v>
      </c>
      <c r="AP1757" t="str">
        <f t="shared" si="1977"/>
        <v>0</v>
      </c>
      <c r="AQ1757" t="str">
        <f t="shared" si="1977"/>
        <v>0</v>
      </c>
      <c r="AR1757" t="str">
        <f t="shared" si="1977"/>
        <v>0</v>
      </c>
      <c r="AS1757" t="str">
        <f t="shared" si="1977"/>
        <v>0</v>
      </c>
      <c r="AT1757" t="str">
        <f t="shared" si="1977"/>
        <v>0</v>
      </c>
      <c r="AU1757" t="str">
        <f t="shared" si="1977"/>
        <v>0</v>
      </c>
      <c r="AV1757" t="str">
        <f t="shared" si="1977"/>
        <v>0</v>
      </c>
      <c r="AW1757" t="str">
        <f t="shared" si="1977"/>
        <v>0</v>
      </c>
      <c r="AX1757" t="str">
        <f t="shared" si="1977"/>
        <v>0</v>
      </c>
      <c r="AY1757" t="str">
        <f t="shared" si="1977"/>
        <v>0</v>
      </c>
      <c r="AZ1757" s="22" t="s">
        <v>1312</v>
      </c>
    </row>
    <row r="1758" spans="1:52" ht="15" customHeight="1">
      <c r="A1758" s="25" t="s">
        <v>1313</v>
      </c>
      <c r="B1758" s="91" t="str">
        <f t="shared" si="1973"/>
        <v>2301463B</v>
      </c>
      <c r="C1758" s="86">
        <v>45610.666666666701</v>
      </c>
      <c r="D1758" s="93" t="s">
        <v>1314</v>
      </c>
      <c r="E1758" s="3" t="b">
        <f>ISNUMBER(MATCH(Table1[[#This Row],[Email]],Attendance[Email],0))</f>
        <v>1</v>
      </c>
      <c r="F1758" s="3">
        <f t="shared" si="1955"/>
        <v>45611.000000000036</v>
      </c>
      <c r="G1758" s="21">
        <f>DAY(Table1[[#This Row],[Actual Time]])</f>
        <v>15</v>
      </c>
      <c r="H1758">
        <f>MONTH(Table1[[#This Row],[Actual Time]])</f>
        <v>11</v>
      </c>
      <c r="I1758">
        <f>YEAR(Table1[[#This Row],[Actual Time]])</f>
        <v>2024</v>
      </c>
      <c r="J1758" t="str">
        <f t="shared" si="1956"/>
        <v>15/11/2024</v>
      </c>
      <c r="K1758" s="3" t="str">
        <f t="shared" si="1974"/>
        <v>0</v>
      </c>
      <c r="L1758" t="str">
        <f t="shared" si="1974"/>
        <v>0</v>
      </c>
      <c r="M1758" t="str">
        <f t="shared" si="1974"/>
        <v>0</v>
      </c>
      <c r="N1758" t="str">
        <f t="shared" si="1974"/>
        <v>0</v>
      </c>
      <c r="O1758" t="str">
        <f t="shared" si="1974"/>
        <v>0</v>
      </c>
      <c r="P1758" t="str">
        <f t="shared" si="1974"/>
        <v>0</v>
      </c>
      <c r="Q1758" t="str">
        <f t="shared" si="1974"/>
        <v>0</v>
      </c>
      <c r="R1758" t="str">
        <f t="shared" si="1974"/>
        <v>0</v>
      </c>
      <c r="S1758" t="str">
        <f t="shared" si="1974"/>
        <v>0</v>
      </c>
      <c r="T1758" t="str">
        <f t="shared" si="1974"/>
        <v>0</v>
      </c>
      <c r="U1758" t="str">
        <f t="shared" si="1975"/>
        <v>0</v>
      </c>
      <c r="V1758" t="str">
        <f t="shared" si="1975"/>
        <v>0</v>
      </c>
      <c r="W1758" t="str">
        <f t="shared" si="1975"/>
        <v>0</v>
      </c>
      <c r="X1758" t="str">
        <f t="shared" si="1975"/>
        <v>0</v>
      </c>
      <c r="Y1758" t="str">
        <f t="shared" si="1975"/>
        <v>0</v>
      </c>
      <c r="Z1758" t="str">
        <f t="shared" si="1975"/>
        <v>0</v>
      </c>
      <c r="AA1758" t="str">
        <f t="shared" si="1975"/>
        <v>0</v>
      </c>
      <c r="AB1758" s="3" t="str">
        <f t="shared" si="1975"/>
        <v>0</v>
      </c>
      <c r="AC1758" t="str">
        <f t="shared" si="1975"/>
        <v>0</v>
      </c>
      <c r="AD1758" t="str">
        <f t="shared" si="1975"/>
        <v>0</v>
      </c>
      <c r="AE1758" t="str">
        <f t="shared" si="1976"/>
        <v>0</v>
      </c>
      <c r="AF1758" t="str">
        <f t="shared" si="1976"/>
        <v>0</v>
      </c>
      <c r="AG1758" t="str">
        <f t="shared" si="1976"/>
        <v>0</v>
      </c>
      <c r="AH1758" t="str">
        <f t="shared" si="1976"/>
        <v>0</v>
      </c>
      <c r="AI1758" t="str">
        <f t="shared" si="1976"/>
        <v>0</v>
      </c>
      <c r="AJ1758" t="str">
        <f t="shared" si="1976"/>
        <v>0</v>
      </c>
      <c r="AK1758" t="str">
        <f t="shared" si="1976"/>
        <v>0</v>
      </c>
      <c r="AL1758" t="str">
        <f t="shared" si="1976"/>
        <v>1</v>
      </c>
      <c r="AM1758" t="str">
        <f t="shared" si="1976"/>
        <v>0</v>
      </c>
      <c r="AN1758" t="str">
        <f t="shared" si="1976"/>
        <v>0</v>
      </c>
      <c r="AO1758" t="str">
        <f t="shared" si="1977"/>
        <v>0</v>
      </c>
      <c r="AP1758" t="str">
        <f t="shared" si="1977"/>
        <v>0</v>
      </c>
      <c r="AQ1758" t="str">
        <f t="shared" si="1977"/>
        <v>0</v>
      </c>
      <c r="AR1758" t="str">
        <f t="shared" si="1977"/>
        <v>0</v>
      </c>
      <c r="AS1758" t="str">
        <f t="shared" si="1977"/>
        <v>0</v>
      </c>
      <c r="AT1758" t="str">
        <f t="shared" si="1977"/>
        <v>0</v>
      </c>
      <c r="AU1758" t="str">
        <f t="shared" si="1977"/>
        <v>0</v>
      </c>
      <c r="AV1758" t="str">
        <f t="shared" si="1977"/>
        <v>0</v>
      </c>
      <c r="AW1758" t="str">
        <f t="shared" si="1977"/>
        <v>0</v>
      </c>
      <c r="AX1758" t="str">
        <f t="shared" si="1977"/>
        <v>0</v>
      </c>
      <c r="AY1758" t="str">
        <f t="shared" si="1977"/>
        <v>0</v>
      </c>
      <c r="AZ1758" s="22" t="s">
        <v>1315</v>
      </c>
    </row>
    <row r="1759" spans="1:52" ht="15" customHeight="1">
      <c r="A1759" s="25" t="s">
        <v>1316</v>
      </c>
      <c r="B1759" s="91" t="str">
        <f t="shared" si="1973"/>
        <v>2300094F</v>
      </c>
      <c r="C1759" s="86">
        <v>45610.666666666701</v>
      </c>
      <c r="D1759" s="93" t="s">
        <v>1317</v>
      </c>
      <c r="E1759" s="3" t="b">
        <f>ISNUMBER(MATCH(Table1[[#This Row],[Email]],Attendance[Email],0))</f>
        <v>1</v>
      </c>
      <c r="F1759" s="3">
        <f t="shared" si="1955"/>
        <v>45611.000000000036</v>
      </c>
      <c r="G1759" s="21">
        <f>DAY(Table1[[#This Row],[Actual Time]])</f>
        <v>15</v>
      </c>
      <c r="H1759">
        <f>MONTH(Table1[[#This Row],[Actual Time]])</f>
        <v>11</v>
      </c>
      <c r="I1759">
        <f>YEAR(Table1[[#This Row],[Actual Time]])</f>
        <v>2024</v>
      </c>
      <c r="J1759" t="str">
        <f t="shared" si="1956"/>
        <v>15/11/2024</v>
      </c>
      <c r="K1759" s="3" t="str">
        <f t="shared" si="1974"/>
        <v>0</v>
      </c>
      <c r="L1759" t="str">
        <f t="shared" si="1974"/>
        <v>0</v>
      </c>
      <c r="M1759" t="str">
        <f t="shared" si="1974"/>
        <v>0</v>
      </c>
      <c r="N1759" t="str">
        <f t="shared" si="1974"/>
        <v>0</v>
      </c>
      <c r="O1759" t="str">
        <f t="shared" si="1974"/>
        <v>0</v>
      </c>
      <c r="P1759" t="str">
        <f t="shared" si="1974"/>
        <v>0</v>
      </c>
      <c r="Q1759" t="str">
        <f t="shared" si="1974"/>
        <v>0</v>
      </c>
      <c r="R1759" t="str">
        <f t="shared" si="1974"/>
        <v>0</v>
      </c>
      <c r="S1759" t="str">
        <f t="shared" si="1974"/>
        <v>0</v>
      </c>
      <c r="T1759" t="str">
        <f t="shared" si="1974"/>
        <v>0</v>
      </c>
      <c r="U1759" t="str">
        <f t="shared" si="1975"/>
        <v>0</v>
      </c>
      <c r="V1759" t="str">
        <f t="shared" si="1975"/>
        <v>0</v>
      </c>
      <c r="W1759" t="str">
        <f t="shared" si="1975"/>
        <v>0</v>
      </c>
      <c r="X1759" t="str">
        <f t="shared" si="1975"/>
        <v>0</v>
      </c>
      <c r="Y1759" t="str">
        <f t="shared" si="1975"/>
        <v>0</v>
      </c>
      <c r="Z1759" t="str">
        <f t="shared" si="1975"/>
        <v>0</v>
      </c>
      <c r="AA1759" t="str">
        <f t="shared" si="1975"/>
        <v>0</v>
      </c>
      <c r="AB1759" s="3" t="str">
        <f t="shared" si="1975"/>
        <v>0</v>
      </c>
      <c r="AC1759" t="str">
        <f t="shared" si="1975"/>
        <v>0</v>
      </c>
      <c r="AD1759" t="str">
        <f t="shared" si="1975"/>
        <v>0</v>
      </c>
      <c r="AE1759" t="str">
        <f t="shared" si="1976"/>
        <v>0</v>
      </c>
      <c r="AF1759" t="str">
        <f t="shared" si="1976"/>
        <v>0</v>
      </c>
      <c r="AG1759" t="str">
        <f t="shared" si="1976"/>
        <v>0</v>
      </c>
      <c r="AH1759" t="str">
        <f t="shared" si="1976"/>
        <v>0</v>
      </c>
      <c r="AI1759" t="str">
        <f t="shared" si="1976"/>
        <v>0</v>
      </c>
      <c r="AJ1759" t="str">
        <f t="shared" si="1976"/>
        <v>0</v>
      </c>
      <c r="AK1759" t="str">
        <f t="shared" si="1976"/>
        <v>0</v>
      </c>
      <c r="AL1759" t="str">
        <f t="shared" si="1976"/>
        <v>1</v>
      </c>
      <c r="AM1759" t="str">
        <f t="shared" si="1976"/>
        <v>0</v>
      </c>
      <c r="AN1759" t="str">
        <f t="shared" si="1976"/>
        <v>0</v>
      </c>
      <c r="AO1759" t="str">
        <f t="shared" si="1977"/>
        <v>0</v>
      </c>
      <c r="AP1759" t="str">
        <f t="shared" si="1977"/>
        <v>0</v>
      </c>
      <c r="AQ1759" t="str">
        <f t="shared" si="1977"/>
        <v>0</v>
      </c>
      <c r="AR1759" t="str">
        <f t="shared" si="1977"/>
        <v>0</v>
      </c>
      <c r="AS1759" t="str">
        <f t="shared" si="1977"/>
        <v>0</v>
      </c>
      <c r="AT1759" t="str">
        <f t="shared" si="1977"/>
        <v>0</v>
      </c>
      <c r="AU1759" t="str">
        <f t="shared" si="1977"/>
        <v>0</v>
      </c>
      <c r="AV1759" t="str">
        <f t="shared" si="1977"/>
        <v>0</v>
      </c>
      <c r="AW1759" t="str">
        <f t="shared" si="1977"/>
        <v>0</v>
      </c>
      <c r="AX1759" t="str">
        <f t="shared" si="1977"/>
        <v>0</v>
      </c>
      <c r="AY1759" t="str">
        <f t="shared" si="1977"/>
        <v>0</v>
      </c>
      <c r="AZ1759" s="22" t="s">
        <v>1318</v>
      </c>
    </row>
    <row r="1760" spans="1:52" ht="15" customHeight="1">
      <c r="A1760" s="25" t="s">
        <v>461</v>
      </c>
      <c r="B1760" s="91" t="str">
        <f t="shared" si="1973"/>
        <v>2401834C</v>
      </c>
      <c r="C1760" s="86">
        <v>45610.666666666701</v>
      </c>
      <c r="D1760" s="93" t="s">
        <v>1067</v>
      </c>
      <c r="E1760" s="3" t="b">
        <f>ISNUMBER(MATCH(Table1[[#This Row],[Email]],Attendance[Email],0))</f>
        <v>1</v>
      </c>
      <c r="F1760" s="3">
        <f t="shared" si="1955"/>
        <v>45611.000000000036</v>
      </c>
      <c r="G1760" s="21">
        <f>DAY(Table1[[#This Row],[Actual Time]])</f>
        <v>15</v>
      </c>
      <c r="H1760">
        <f>MONTH(Table1[[#This Row],[Actual Time]])</f>
        <v>11</v>
      </c>
      <c r="I1760">
        <f>YEAR(Table1[[#This Row],[Actual Time]])</f>
        <v>2024</v>
      </c>
      <c r="J1760" t="str">
        <f t="shared" si="1956"/>
        <v>15/11/2024</v>
      </c>
      <c r="K1760" s="3" t="str">
        <f t="shared" si="1974"/>
        <v>0</v>
      </c>
      <c r="L1760" t="str">
        <f t="shared" si="1974"/>
        <v>0</v>
      </c>
      <c r="M1760" t="str">
        <f t="shared" si="1974"/>
        <v>0</v>
      </c>
      <c r="N1760" t="str">
        <f t="shared" si="1974"/>
        <v>0</v>
      </c>
      <c r="O1760" t="str">
        <f t="shared" si="1974"/>
        <v>0</v>
      </c>
      <c r="P1760" t="str">
        <f t="shared" si="1974"/>
        <v>0</v>
      </c>
      <c r="Q1760" t="str">
        <f t="shared" si="1974"/>
        <v>0</v>
      </c>
      <c r="R1760" t="str">
        <f t="shared" si="1974"/>
        <v>0</v>
      </c>
      <c r="S1760" t="str">
        <f t="shared" si="1974"/>
        <v>0</v>
      </c>
      <c r="T1760" t="str">
        <f t="shared" si="1974"/>
        <v>0</v>
      </c>
      <c r="U1760" t="str">
        <f t="shared" si="1975"/>
        <v>0</v>
      </c>
      <c r="V1760" t="str">
        <f t="shared" si="1975"/>
        <v>0</v>
      </c>
      <c r="W1760" t="str">
        <f t="shared" si="1975"/>
        <v>0</v>
      </c>
      <c r="X1760" t="str">
        <f t="shared" si="1975"/>
        <v>0</v>
      </c>
      <c r="Y1760" t="str">
        <f t="shared" si="1975"/>
        <v>0</v>
      </c>
      <c r="Z1760" t="str">
        <f t="shared" si="1975"/>
        <v>0</v>
      </c>
      <c r="AA1760" t="str">
        <f t="shared" si="1975"/>
        <v>0</v>
      </c>
      <c r="AB1760" s="3" t="str">
        <f t="shared" si="1975"/>
        <v>0</v>
      </c>
      <c r="AC1760" t="str">
        <f t="shared" si="1975"/>
        <v>0</v>
      </c>
      <c r="AD1760" t="str">
        <f t="shared" si="1975"/>
        <v>0</v>
      </c>
      <c r="AE1760" t="str">
        <f t="shared" si="1976"/>
        <v>0</v>
      </c>
      <c r="AF1760" t="str">
        <f t="shared" si="1976"/>
        <v>0</v>
      </c>
      <c r="AG1760" t="str">
        <f t="shared" si="1976"/>
        <v>0</v>
      </c>
      <c r="AH1760" t="str">
        <f t="shared" si="1976"/>
        <v>0</v>
      </c>
      <c r="AI1760" t="str">
        <f t="shared" si="1976"/>
        <v>0</v>
      </c>
      <c r="AJ1760" t="str">
        <f t="shared" si="1976"/>
        <v>0</v>
      </c>
      <c r="AK1760" t="str">
        <f t="shared" si="1976"/>
        <v>0</v>
      </c>
      <c r="AL1760" t="str">
        <f t="shared" si="1976"/>
        <v>1</v>
      </c>
      <c r="AM1760" t="str">
        <f t="shared" si="1976"/>
        <v>0</v>
      </c>
      <c r="AN1760" t="str">
        <f t="shared" si="1976"/>
        <v>0</v>
      </c>
      <c r="AO1760" t="str">
        <f t="shared" si="1977"/>
        <v>0</v>
      </c>
      <c r="AP1760" t="str">
        <f t="shared" si="1977"/>
        <v>0</v>
      </c>
      <c r="AQ1760" t="str">
        <f t="shared" si="1977"/>
        <v>0</v>
      </c>
      <c r="AR1760" t="str">
        <f t="shared" si="1977"/>
        <v>0</v>
      </c>
      <c r="AS1760" t="str">
        <f t="shared" si="1977"/>
        <v>0</v>
      </c>
      <c r="AT1760" t="str">
        <f t="shared" si="1977"/>
        <v>0</v>
      </c>
      <c r="AU1760" t="str">
        <f t="shared" si="1977"/>
        <v>0</v>
      </c>
      <c r="AV1760" t="str">
        <f t="shared" si="1977"/>
        <v>0</v>
      </c>
      <c r="AW1760" t="str">
        <f t="shared" si="1977"/>
        <v>0</v>
      </c>
      <c r="AX1760" t="str">
        <f t="shared" si="1977"/>
        <v>0</v>
      </c>
      <c r="AY1760" t="str">
        <f t="shared" si="1977"/>
        <v>0</v>
      </c>
      <c r="AZ1760" s="22" t="s">
        <v>1319</v>
      </c>
    </row>
    <row r="1761" spans="1:52" ht="15" customHeight="1">
      <c r="A1761" s="25" t="s">
        <v>74</v>
      </c>
      <c r="B1761" s="91" t="str">
        <f t="shared" si="1973"/>
        <v>2202038B</v>
      </c>
      <c r="C1761" s="86">
        <v>45610.666666666701</v>
      </c>
      <c r="D1761" s="93" t="s">
        <v>1255</v>
      </c>
      <c r="E1761" s="3" t="b">
        <f>ISNUMBER(MATCH(Table1[[#This Row],[Email]],Attendance[Email],0))</f>
        <v>1</v>
      </c>
      <c r="F1761" s="3">
        <f t="shared" si="1955"/>
        <v>45611.000000000036</v>
      </c>
      <c r="G1761" s="21">
        <f>DAY(Table1[[#This Row],[Actual Time]])</f>
        <v>15</v>
      </c>
      <c r="H1761">
        <f>MONTH(Table1[[#This Row],[Actual Time]])</f>
        <v>11</v>
      </c>
      <c r="I1761">
        <f>YEAR(Table1[[#This Row],[Actual Time]])</f>
        <v>2024</v>
      </c>
      <c r="J1761" t="str">
        <f t="shared" si="1956"/>
        <v>15/11/2024</v>
      </c>
      <c r="K1761" s="3" t="str">
        <f t="shared" ref="K1761:T1770" si="1978">IF(K$1=$J1761,"1","0")</f>
        <v>0</v>
      </c>
      <c r="L1761" t="str">
        <f t="shared" si="1978"/>
        <v>0</v>
      </c>
      <c r="M1761" t="str">
        <f t="shared" si="1978"/>
        <v>0</v>
      </c>
      <c r="N1761" t="str">
        <f t="shared" si="1978"/>
        <v>0</v>
      </c>
      <c r="O1761" t="str">
        <f t="shared" si="1978"/>
        <v>0</v>
      </c>
      <c r="P1761" t="str">
        <f t="shared" si="1978"/>
        <v>0</v>
      </c>
      <c r="Q1761" t="str">
        <f t="shared" si="1978"/>
        <v>0</v>
      </c>
      <c r="R1761" t="str">
        <f t="shared" si="1978"/>
        <v>0</v>
      </c>
      <c r="S1761" t="str">
        <f t="shared" si="1978"/>
        <v>0</v>
      </c>
      <c r="T1761" t="str">
        <f t="shared" si="1978"/>
        <v>0</v>
      </c>
      <c r="U1761" t="str">
        <f t="shared" ref="U1761:AD1770" si="1979">IF(U$1=$J1761,"1","0")</f>
        <v>0</v>
      </c>
      <c r="V1761" t="str">
        <f t="shared" si="1979"/>
        <v>0</v>
      </c>
      <c r="W1761" t="str">
        <f t="shared" si="1979"/>
        <v>0</v>
      </c>
      <c r="X1761" t="str">
        <f t="shared" si="1979"/>
        <v>0</v>
      </c>
      <c r="Y1761" t="str">
        <f t="shared" si="1979"/>
        <v>0</v>
      </c>
      <c r="Z1761" t="str">
        <f t="shared" si="1979"/>
        <v>0</v>
      </c>
      <c r="AA1761" t="str">
        <f t="shared" si="1979"/>
        <v>0</v>
      </c>
      <c r="AB1761" s="3" t="str">
        <f t="shared" si="1979"/>
        <v>0</v>
      </c>
      <c r="AC1761" t="str">
        <f t="shared" si="1979"/>
        <v>0</v>
      </c>
      <c r="AD1761" t="str">
        <f t="shared" si="1979"/>
        <v>0</v>
      </c>
      <c r="AE1761" t="str">
        <f t="shared" ref="AE1761:AN1770" si="1980">IF(AE$1=$J1761,"1","0")</f>
        <v>0</v>
      </c>
      <c r="AF1761" t="str">
        <f t="shared" si="1980"/>
        <v>0</v>
      </c>
      <c r="AG1761" t="str">
        <f t="shared" si="1980"/>
        <v>0</v>
      </c>
      <c r="AH1761" t="str">
        <f t="shared" si="1980"/>
        <v>0</v>
      </c>
      <c r="AI1761" t="str">
        <f t="shared" si="1980"/>
        <v>0</v>
      </c>
      <c r="AJ1761" t="str">
        <f t="shared" si="1980"/>
        <v>0</v>
      </c>
      <c r="AK1761" t="str">
        <f t="shared" si="1980"/>
        <v>0</v>
      </c>
      <c r="AL1761" t="str">
        <f t="shared" si="1980"/>
        <v>1</v>
      </c>
      <c r="AM1761" t="str">
        <f t="shared" si="1980"/>
        <v>0</v>
      </c>
      <c r="AN1761" t="str">
        <f t="shared" si="1980"/>
        <v>0</v>
      </c>
      <c r="AO1761" t="str">
        <f t="shared" ref="AO1761:AY1770" si="1981">IF(AO$1=$J1761,"1","0")</f>
        <v>0</v>
      </c>
      <c r="AP1761" t="str">
        <f t="shared" si="1981"/>
        <v>0</v>
      </c>
      <c r="AQ1761" t="str">
        <f t="shared" si="1981"/>
        <v>0</v>
      </c>
      <c r="AR1761" t="str">
        <f t="shared" si="1981"/>
        <v>0</v>
      </c>
      <c r="AS1761" t="str">
        <f t="shared" si="1981"/>
        <v>0</v>
      </c>
      <c r="AT1761" t="str">
        <f t="shared" si="1981"/>
        <v>0</v>
      </c>
      <c r="AU1761" t="str">
        <f t="shared" si="1981"/>
        <v>0</v>
      </c>
      <c r="AV1761" t="str">
        <f t="shared" si="1981"/>
        <v>0</v>
      </c>
      <c r="AW1761" t="str">
        <f t="shared" si="1981"/>
        <v>0</v>
      </c>
      <c r="AX1761" t="str">
        <f t="shared" si="1981"/>
        <v>0</v>
      </c>
      <c r="AY1761" t="str">
        <f t="shared" si="1981"/>
        <v>0</v>
      </c>
      <c r="AZ1761" s="22" t="s">
        <v>1320</v>
      </c>
    </row>
    <row r="1762" spans="1:52" ht="15" customHeight="1">
      <c r="A1762" s="25" t="s">
        <v>74</v>
      </c>
      <c r="B1762" s="91" t="str">
        <f t="shared" si="1973"/>
        <v>2202038B</v>
      </c>
      <c r="C1762" s="86">
        <v>45610.666666666701</v>
      </c>
      <c r="D1762" s="93" t="s">
        <v>1255</v>
      </c>
      <c r="E1762" s="3" t="b">
        <f>ISNUMBER(MATCH(Table1[[#This Row],[Email]],Attendance[Email],0))</f>
        <v>1</v>
      </c>
      <c r="F1762" s="3">
        <f t="shared" si="1955"/>
        <v>45611.000000000036</v>
      </c>
      <c r="G1762" s="21">
        <f>DAY(Table1[[#This Row],[Actual Time]])</f>
        <v>15</v>
      </c>
      <c r="H1762">
        <f>MONTH(Table1[[#This Row],[Actual Time]])</f>
        <v>11</v>
      </c>
      <c r="I1762">
        <f>YEAR(Table1[[#This Row],[Actual Time]])</f>
        <v>2024</v>
      </c>
      <c r="J1762" t="str">
        <f t="shared" si="1956"/>
        <v>15/11/2024</v>
      </c>
      <c r="K1762" s="3" t="str">
        <f t="shared" si="1978"/>
        <v>0</v>
      </c>
      <c r="L1762" t="str">
        <f t="shared" si="1978"/>
        <v>0</v>
      </c>
      <c r="M1762" t="str">
        <f t="shared" si="1978"/>
        <v>0</v>
      </c>
      <c r="N1762" t="str">
        <f t="shared" si="1978"/>
        <v>0</v>
      </c>
      <c r="O1762" t="str">
        <f t="shared" si="1978"/>
        <v>0</v>
      </c>
      <c r="P1762" t="str">
        <f t="shared" si="1978"/>
        <v>0</v>
      </c>
      <c r="Q1762" t="str">
        <f t="shared" si="1978"/>
        <v>0</v>
      </c>
      <c r="R1762" t="str">
        <f t="shared" si="1978"/>
        <v>0</v>
      </c>
      <c r="S1762" t="str">
        <f t="shared" si="1978"/>
        <v>0</v>
      </c>
      <c r="T1762" t="str">
        <f t="shared" si="1978"/>
        <v>0</v>
      </c>
      <c r="U1762" t="str">
        <f t="shared" si="1979"/>
        <v>0</v>
      </c>
      <c r="V1762" t="str">
        <f t="shared" si="1979"/>
        <v>0</v>
      </c>
      <c r="W1762" t="str">
        <f t="shared" si="1979"/>
        <v>0</v>
      </c>
      <c r="X1762" t="str">
        <f t="shared" si="1979"/>
        <v>0</v>
      </c>
      <c r="Y1762" t="str">
        <f t="shared" si="1979"/>
        <v>0</v>
      </c>
      <c r="Z1762" t="str">
        <f t="shared" si="1979"/>
        <v>0</v>
      </c>
      <c r="AA1762" t="str">
        <f t="shared" si="1979"/>
        <v>0</v>
      </c>
      <c r="AB1762" s="3" t="str">
        <f t="shared" si="1979"/>
        <v>0</v>
      </c>
      <c r="AC1762" t="str">
        <f t="shared" si="1979"/>
        <v>0</v>
      </c>
      <c r="AD1762" t="str">
        <f t="shared" si="1979"/>
        <v>0</v>
      </c>
      <c r="AE1762" t="str">
        <f t="shared" si="1980"/>
        <v>0</v>
      </c>
      <c r="AF1762" t="str">
        <f t="shared" si="1980"/>
        <v>0</v>
      </c>
      <c r="AG1762" t="str">
        <f t="shared" si="1980"/>
        <v>0</v>
      </c>
      <c r="AH1762" t="str">
        <f t="shared" si="1980"/>
        <v>0</v>
      </c>
      <c r="AI1762" t="str">
        <f t="shared" si="1980"/>
        <v>0</v>
      </c>
      <c r="AJ1762" t="str">
        <f t="shared" si="1980"/>
        <v>0</v>
      </c>
      <c r="AK1762" t="str">
        <f t="shared" si="1980"/>
        <v>0</v>
      </c>
      <c r="AL1762" t="str">
        <f t="shared" si="1980"/>
        <v>1</v>
      </c>
      <c r="AM1762" t="str">
        <f t="shared" si="1980"/>
        <v>0</v>
      </c>
      <c r="AN1762" t="str">
        <f t="shared" si="1980"/>
        <v>0</v>
      </c>
      <c r="AO1762" t="str">
        <f t="shared" si="1981"/>
        <v>0</v>
      </c>
      <c r="AP1762" t="str">
        <f t="shared" si="1981"/>
        <v>0</v>
      </c>
      <c r="AQ1762" t="str">
        <f t="shared" si="1981"/>
        <v>0</v>
      </c>
      <c r="AR1762" t="str">
        <f t="shared" si="1981"/>
        <v>0</v>
      </c>
      <c r="AS1762" t="str">
        <f t="shared" si="1981"/>
        <v>0</v>
      </c>
      <c r="AT1762" t="str">
        <f t="shared" si="1981"/>
        <v>0</v>
      </c>
      <c r="AU1762" t="str">
        <f t="shared" si="1981"/>
        <v>0</v>
      </c>
      <c r="AV1762" t="str">
        <f t="shared" si="1981"/>
        <v>0</v>
      </c>
      <c r="AW1762" t="str">
        <f t="shared" si="1981"/>
        <v>0</v>
      </c>
      <c r="AX1762" t="str">
        <f t="shared" si="1981"/>
        <v>0</v>
      </c>
      <c r="AY1762" t="str">
        <f t="shared" si="1981"/>
        <v>0</v>
      </c>
      <c r="AZ1762" s="22" t="s">
        <v>1321</v>
      </c>
    </row>
    <row r="1763" spans="1:52" ht="15" customHeight="1">
      <c r="A1763" s="25" t="s">
        <v>174</v>
      </c>
      <c r="B1763" s="91" t="str">
        <f t="shared" si="1973"/>
        <v>2300480G</v>
      </c>
      <c r="C1763" s="86">
        <v>45610.666666666701</v>
      </c>
      <c r="D1763" s="93" t="s">
        <v>1056</v>
      </c>
      <c r="E1763" s="3" t="b">
        <f>ISNUMBER(MATCH(Table1[[#This Row],[Email]],Attendance[Email],0))</f>
        <v>1</v>
      </c>
      <c r="F1763" s="3">
        <f t="shared" si="1955"/>
        <v>45611.000000000036</v>
      </c>
      <c r="G1763" s="21">
        <f>DAY(Table1[[#This Row],[Actual Time]])</f>
        <v>15</v>
      </c>
      <c r="H1763">
        <f>MONTH(Table1[[#This Row],[Actual Time]])</f>
        <v>11</v>
      </c>
      <c r="I1763">
        <f>YEAR(Table1[[#This Row],[Actual Time]])</f>
        <v>2024</v>
      </c>
      <c r="J1763" t="str">
        <f t="shared" si="1956"/>
        <v>15/11/2024</v>
      </c>
      <c r="K1763" s="3" t="str">
        <f t="shared" si="1978"/>
        <v>0</v>
      </c>
      <c r="L1763" t="str">
        <f t="shared" si="1978"/>
        <v>0</v>
      </c>
      <c r="M1763" t="str">
        <f t="shared" si="1978"/>
        <v>0</v>
      </c>
      <c r="N1763" t="str">
        <f t="shared" si="1978"/>
        <v>0</v>
      </c>
      <c r="O1763" t="str">
        <f t="shared" si="1978"/>
        <v>0</v>
      </c>
      <c r="P1763" t="str">
        <f t="shared" si="1978"/>
        <v>0</v>
      </c>
      <c r="Q1763" t="str">
        <f t="shared" si="1978"/>
        <v>0</v>
      </c>
      <c r="R1763" t="str">
        <f t="shared" si="1978"/>
        <v>0</v>
      </c>
      <c r="S1763" t="str">
        <f t="shared" si="1978"/>
        <v>0</v>
      </c>
      <c r="T1763" t="str">
        <f t="shared" si="1978"/>
        <v>0</v>
      </c>
      <c r="U1763" t="str">
        <f t="shared" si="1979"/>
        <v>0</v>
      </c>
      <c r="V1763" t="str">
        <f t="shared" si="1979"/>
        <v>0</v>
      </c>
      <c r="W1763" t="str">
        <f t="shared" si="1979"/>
        <v>0</v>
      </c>
      <c r="X1763" t="str">
        <f t="shared" si="1979"/>
        <v>0</v>
      </c>
      <c r="Y1763" t="str">
        <f t="shared" si="1979"/>
        <v>0</v>
      </c>
      <c r="Z1763" t="str">
        <f t="shared" si="1979"/>
        <v>0</v>
      </c>
      <c r="AA1763" t="str">
        <f t="shared" si="1979"/>
        <v>0</v>
      </c>
      <c r="AB1763" s="3" t="str">
        <f t="shared" si="1979"/>
        <v>0</v>
      </c>
      <c r="AC1763" t="str">
        <f t="shared" si="1979"/>
        <v>0</v>
      </c>
      <c r="AD1763" t="str">
        <f t="shared" si="1979"/>
        <v>0</v>
      </c>
      <c r="AE1763" t="str">
        <f t="shared" si="1980"/>
        <v>0</v>
      </c>
      <c r="AF1763" t="str">
        <f t="shared" si="1980"/>
        <v>0</v>
      </c>
      <c r="AG1763" t="str">
        <f t="shared" si="1980"/>
        <v>0</v>
      </c>
      <c r="AH1763" t="str">
        <f t="shared" si="1980"/>
        <v>0</v>
      </c>
      <c r="AI1763" t="str">
        <f t="shared" si="1980"/>
        <v>0</v>
      </c>
      <c r="AJ1763" t="str">
        <f t="shared" si="1980"/>
        <v>0</v>
      </c>
      <c r="AK1763" t="str">
        <f t="shared" si="1980"/>
        <v>0</v>
      </c>
      <c r="AL1763" t="str">
        <f t="shared" si="1980"/>
        <v>1</v>
      </c>
      <c r="AM1763" t="str">
        <f t="shared" si="1980"/>
        <v>0</v>
      </c>
      <c r="AN1763" t="str">
        <f t="shared" si="1980"/>
        <v>0</v>
      </c>
      <c r="AO1763" t="str">
        <f t="shared" si="1981"/>
        <v>0</v>
      </c>
      <c r="AP1763" t="str">
        <f t="shared" si="1981"/>
        <v>0</v>
      </c>
      <c r="AQ1763" t="str">
        <f t="shared" si="1981"/>
        <v>0</v>
      </c>
      <c r="AR1763" t="str">
        <f t="shared" si="1981"/>
        <v>0</v>
      </c>
      <c r="AS1763" t="str">
        <f t="shared" si="1981"/>
        <v>0</v>
      </c>
      <c r="AT1763" t="str">
        <f t="shared" si="1981"/>
        <v>0</v>
      </c>
      <c r="AU1763" t="str">
        <f t="shared" si="1981"/>
        <v>0</v>
      </c>
      <c r="AV1763" t="str">
        <f t="shared" si="1981"/>
        <v>0</v>
      </c>
      <c r="AW1763" t="str">
        <f t="shared" si="1981"/>
        <v>0</v>
      </c>
      <c r="AX1763" t="str">
        <f t="shared" si="1981"/>
        <v>0</v>
      </c>
      <c r="AY1763" t="str">
        <f t="shared" si="1981"/>
        <v>0</v>
      </c>
      <c r="AZ1763" s="22" t="s">
        <v>1322</v>
      </c>
    </row>
    <row r="1764" spans="1:52" ht="15" customHeight="1">
      <c r="A1764" s="25" t="s">
        <v>733</v>
      </c>
      <c r="B1764" s="91" t="str">
        <f t="shared" si="1973"/>
        <v>2404372A</v>
      </c>
      <c r="C1764" s="86">
        <v>45610.666666666701</v>
      </c>
      <c r="D1764" s="93" t="s">
        <v>1151</v>
      </c>
      <c r="E1764" s="3" t="b">
        <f>ISNUMBER(MATCH(Table1[[#This Row],[Email]],Attendance[Email],0))</f>
        <v>1</v>
      </c>
      <c r="F1764" s="3">
        <f t="shared" si="1955"/>
        <v>45611.000000000036</v>
      </c>
      <c r="G1764" s="21">
        <f>DAY(Table1[[#This Row],[Actual Time]])</f>
        <v>15</v>
      </c>
      <c r="H1764">
        <f>MONTH(Table1[[#This Row],[Actual Time]])</f>
        <v>11</v>
      </c>
      <c r="I1764">
        <f>YEAR(Table1[[#This Row],[Actual Time]])</f>
        <v>2024</v>
      </c>
      <c r="J1764" t="str">
        <f t="shared" si="1956"/>
        <v>15/11/2024</v>
      </c>
      <c r="K1764" s="3" t="str">
        <f t="shared" si="1978"/>
        <v>0</v>
      </c>
      <c r="L1764" t="str">
        <f t="shared" si="1978"/>
        <v>0</v>
      </c>
      <c r="M1764" t="str">
        <f t="shared" si="1978"/>
        <v>0</v>
      </c>
      <c r="N1764" t="str">
        <f t="shared" si="1978"/>
        <v>0</v>
      </c>
      <c r="O1764" t="str">
        <f t="shared" si="1978"/>
        <v>0</v>
      </c>
      <c r="P1764" t="str">
        <f t="shared" si="1978"/>
        <v>0</v>
      </c>
      <c r="Q1764" t="str">
        <f t="shared" si="1978"/>
        <v>0</v>
      </c>
      <c r="R1764" t="str">
        <f t="shared" si="1978"/>
        <v>0</v>
      </c>
      <c r="S1764" t="str">
        <f t="shared" si="1978"/>
        <v>0</v>
      </c>
      <c r="T1764" t="str">
        <f t="shared" si="1978"/>
        <v>0</v>
      </c>
      <c r="U1764" t="str">
        <f t="shared" si="1979"/>
        <v>0</v>
      </c>
      <c r="V1764" t="str">
        <f t="shared" si="1979"/>
        <v>0</v>
      </c>
      <c r="W1764" t="str">
        <f t="shared" si="1979"/>
        <v>0</v>
      </c>
      <c r="X1764" t="str">
        <f t="shared" si="1979"/>
        <v>0</v>
      </c>
      <c r="Y1764" t="str">
        <f t="shared" si="1979"/>
        <v>0</v>
      </c>
      <c r="Z1764" t="str">
        <f t="shared" si="1979"/>
        <v>0</v>
      </c>
      <c r="AA1764" t="str">
        <f t="shared" si="1979"/>
        <v>0</v>
      </c>
      <c r="AB1764" s="3" t="str">
        <f t="shared" si="1979"/>
        <v>0</v>
      </c>
      <c r="AC1764" t="str">
        <f t="shared" si="1979"/>
        <v>0</v>
      </c>
      <c r="AD1764" t="str">
        <f t="shared" si="1979"/>
        <v>0</v>
      </c>
      <c r="AE1764" t="str">
        <f t="shared" si="1980"/>
        <v>0</v>
      </c>
      <c r="AF1764" t="str">
        <f t="shared" si="1980"/>
        <v>0</v>
      </c>
      <c r="AG1764" t="str">
        <f t="shared" si="1980"/>
        <v>0</v>
      </c>
      <c r="AH1764" t="str">
        <f t="shared" si="1980"/>
        <v>0</v>
      </c>
      <c r="AI1764" t="str">
        <f t="shared" si="1980"/>
        <v>0</v>
      </c>
      <c r="AJ1764" t="str">
        <f t="shared" si="1980"/>
        <v>0</v>
      </c>
      <c r="AK1764" t="str">
        <f t="shared" si="1980"/>
        <v>0</v>
      </c>
      <c r="AL1764" t="str">
        <f t="shared" si="1980"/>
        <v>1</v>
      </c>
      <c r="AM1764" t="str">
        <f t="shared" si="1980"/>
        <v>0</v>
      </c>
      <c r="AN1764" t="str">
        <f t="shared" si="1980"/>
        <v>0</v>
      </c>
      <c r="AO1764" t="str">
        <f t="shared" si="1981"/>
        <v>0</v>
      </c>
      <c r="AP1764" t="str">
        <f t="shared" si="1981"/>
        <v>0</v>
      </c>
      <c r="AQ1764" t="str">
        <f t="shared" si="1981"/>
        <v>0</v>
      </c>
      <c r="AR1764" t="str">
        <f t="shared" si="1981"/>
        <v>0</v>
      </c>
      <c r="AS1764" t="str">
        <f t="shared" si="1981"/>
        <v>0</v>
      </c>
      <c r="AT1764" t="str">
        <f t="shared" si="1981"/>
        <v>0</v>
      </c>
      <c r="AU1764" t="str">
        <f t="shared" si="1981"/>
        <v>0</v>
      </c>
      <c r="AV1764" t="str">
        <f t="shared" si="1981"/>
        <v>0</v>
      </c>
      <c r="AW1764" t="str">
        <f t="shared" si="1981"/>
        <v>0</v>
      </c>
      <c r="AX1764" t="str">
        <f t="shared" si="1981"/>
        <v>0</v>
      </c>
      <c r="AY1764" t="str">
        <f t="shared" si="1981"/>
        <v>0</v>
      </c>
      <c r="AZ1764" s="22" t="s">
        <v>1323</v>
      </c>
    </row>
    <row r="1765" spans="1:52" ht="15" customHeight="1">
      <c r="A1765" s="25" t="s">
        <v>686</v>
      </c>
      <c r="B1765" s="91" t="str">
        <f t="shared" si="1973"/>
        <v>2404241H</v>
      </c>
      <c r="C1765" s="86">
        <v>45610.666666666701</v>
      </c>
      <c r="D1765" s="93" t="s">
        <v>1150</v>
      </c>
      <c r="E1765" s="3" t="b">
        <f>ISNUMBER(MATCH(Table1[[#This Row],[Email]],Attendance[Email],0))</f>
        <v>1</v>
      </c>
      <c r="F1765" s="3">
        <f t="shared" si="1955"/>
        <v>45611.000000000036</v>
      </c>
      <c r="G1765" s="21">
        <f>DAY(Table1[[#This Row],[Actual Time]])</f>
        <v>15</v>
      </c>
      <c r="H1765">
        <f>MONTH(Table1[[#This Row],[Actual Time]])</f>
        <v>11</v>
      </c>
      <c r="I1765">
        <f>YEAR(Table1[[#This Row],[Actual Time]])</f>
        <v>2024</v>
      </c>
      <c r="J1765" t="str">
        <f t="shared" si="1956"/>
        <v>15/11/2024</v>
      </c>
      <c r="K1765" s="3" t="str">
        <f t="shared" si="1978"/>
        <v>0</v>
      </c>
      <c r="L1765" t="str">
        <f t="shared" si="1978"/>
        <v>0</v>
      </c>
      <c r="M1765" t="str">
        <f t="shared" si="1978"/>
        <v>0</v>
      </c>
      <c r="N1765" t="str">
        <f t="shared" si="1978"/>
        <v>0</v>
      </c>
      <c r="O1765" t="str">
        <f t="shared" si="1978"/>
        <v>0</v>
      </c>
      <c r="P1765" t="str">
        <f t="shared" si="1978"/>
        <v>0</v>
      </c>
      <c r="Q1765" t="str">
        <f t="shared" si="1978"/>
        <v>0</v>
      </c>
      <c r="R1765" t="str">
        <f t="shared" si="1978"/>
        <v>0</v>
      </c>
      <c r="S1765" t="str">
        <f t="shared" si="1978"/>
        <v>0</v>
      </c>
      <c r="T1765" t="str">
        <f t="shared" si="1978"/>
        <v>0</v>
      </c>
      <c r="U1765" t="str">
        <f t="shared" si="1979"/>
        <v>0</v>
      </c>
      <c r="V1765" t="str">
        <f t="shared" si="1979"/>
        <v>0</v>
      </c>
      <c r="W1765" t="str">
        <f t="shared" si="1979"/>
        <v>0</v>
      </c>
      <c r="X1765" t="str">
        <f t="shared" si="1979"/>
        <v>0</v>
      </c>
      <c r="Y1765" t="str">
        <f t="shared" si="1979"/>
        <v>0</v>
      </c>
      <c r="Z1765" t="str">
        <f t="shared" si="1979"/>
        <v>0</v>
      </c>
      <c r="AA1765" t="str">
        <f t="shared" si="1979"/>
        <v>0</v>
      </c>
      <c r="AB1765" s="3" t="str">
        <f t="shared" si="1979"/>
        <v>0</v>
      </c>
      <c r="AC1765" t="str">
        <f t="shared" si="1979"/>
        <v>0</v>
      </c>
      <c r="AD1765" t="str">
        <f t="shared" si="1979"/>
        <v>0</v>
      </c>
      <c r="AE1765" t="str">
        <f t="shared" si="1980"/>
        <v>0</v>
      </c>
      <c r="AF1765" t="str">
        <f t="shared" si="1980"/>
        <v>0</v>
      </c>
      <c r="AG1765" t="str">
        <f t="shared" si="1980"/>
        <v>0</v>
      </c>
      <c r="AH1765" t="str">
        <f t="shared" si="1980"/>
        <v>0</v>
      </c>
      <c r="AI1765" t="str">
        <f t="shared" si="1980"/>
        <v>0</v>
      </c>
      <c r="AJ1765" t="str">
        <f t="shared" si="1980"/>
        <v>0</v>
      </c>
      <c r="AK1765" t="str">
        <f t="shared" si="1980"/>
        <v>0</v>
      </c>
      <c r="AL1765" t="str">
        <f t="shared" si="1980"/>
        <v>1</v>
      </c>
      <c r="AM1765" t="str">
        <f t="shared" si="1980"/>
        <v>0</v>
      </c>
      <c r="AN1765" t="str">
        <f t="shared" si="1980"/>
        <v>0</v>
      </c>
      <c r="AO1765" t="str">
        <f t="shared" si="1981"/>
        <v>0</v>
      </c>
      <c r="AP1765" t="str">
        <f t="shared" si="1981"/>
        <v>0</v>
      </c>
      <c r="AQ1765" t="str">
        <f t="shared" si="1981"/>
        <v>0</v>
      </c>
      <c r="AR1765" t="str">
        <f t="shared" si="1981"/>
        <v>0</v>
      </c>
      <c r="AS1765" t="str">
        <f t="shared" si="1981"/>
        <v>0</v>
      </c>
      <c r="AT1765" t="str">
        <f t="shared" si="1981"/>
        <v>0</v>
      </c>
      <c r="AU1765" t="str">
        <f t="shared" si="1981"/>
        <v>0</v>
      </c>
      <c r="AV1765" t="str">
        <f t="shared" si="1981"/>
        <v>0</v>
      </c>
      <c r="AW1765" t="str">
        <f t="shared" si="1981"/>
        <v>0</v>
      </c>
      <c r="AX1765" t="str">
        <f t="shared" si="1981"/>
        <v>0</v>
      </c>
      <c r="AY1765" t="str">
        <f t="shared" si="1981"/>
        <v>0</v>
      </c>
      <c r="AZ1765" s="22" t="s">
        <v>1324</v>
      </c>
    </row>
    <row r="1766" spans="1:52" ht="15" customHeight="1">
      <c r="A1766" s="25" t="s">
        <v>701</v>
      </c>
      <c r="B1766" s="91" t="str">
        <f t="shared" si="1973"/>
        <v>2404333C</v>
      </c>
      <c r="C1766" s="86">
        <v>45610.666666666701</v>
      </c>
      <c r="D1766" s="93" t="s">
        <v>1118</v>
      </c>
      <c r="E1766" s="3" t="b">
        <f>ISNUMBER(MATCH(Table1[[#This Row],[Email]],Attendance[Email],0))</f>
        <v>1</v>
      </c>
      <c r="F1766" s="3">
        <f t="shared" si="1955"/>
        <v>45611.000000000036</v>
      </c>
      <c r="G1766" s="21">
        <f>DAY(Table1[[#This Row],[Actual Time]])</f>
        <v>15</v>
      </c>
      <c r="H1766">
        <f>MONTH(Table1[[#This Row],[Actual Time]])</f>
        <v>11</v>
      </c>
      <c r="I1766">
        <f>YEAR(Table1[[#This Row],[Actual Time]])</f>
        <v>2024</v>
      </c>
      <c r="J1766" t="str">
        <f t="shared" si="1956"/>
        <v>15/11/2024</v>
      </c>
      <c r="K1766" s="3" t="str">
        <f t="shared" si="1978"/>
        <v>0</v>
      </c>
      <c r="L1766" t="str">
        <f t="shared" si="1978"/>
        <v>0</v>
      </c>
      <c r="M1766" t="str">
        <f t="shared" si="1978"/>
        <v>0</v>
      </c>
      <c r="N1766" t="str">
        <f t="shared" si="1978"/>
        <v>0</v>
      </c>
      <c r="O1766" t="str">
        <f t="shared" si="1978"/>
        <v>0</v>
      </c>
      <c r="P1766" t="str">
        <f t="shared" si="1978"/>
        <v>0</v>
      </c>
      <c r="Q1766" t="str">
        <f t="shared" si="1978"/>
        <v>0</v>
      </c>
      <c r="R1766" t="str">
        <f t="shared" si="1978"/>
        <v>0</v>
      </c>
      <c r="S1766" t="str">
        <f t="shared" si="1978"/>
        <v>0</v>
      </c>
      <c r="T1766" t="str">
        <f t="shared" si="1978"/>
        <v>0</v>
      </c>
      <c r="U1766" t="str">
        <f t="shared" si="1979"/>
        <v>0</v>
      </c>
      <c r="V1766" t="str">
        <f t="shared" si="1979"/>
        <v>0</v>
      </c>
      <c r="W1766" t="str">
        <f t="shared" si="1979"/>
        <v>0</v>
      </c>
      <c r="X1766" t="str">
        <f t="shared" si="1979"/>
        <v>0</v>
      </c>
      <c r="Y1766" t="str">
        <f t="shared" si="1979"/>
        <v>0</v>
      </c>
      <c r="Z1766" t="str">
        <f t="shared" si="1979"/>
        <v>0</v>
      </c>
      <c r="AA1766" t="str">
        <f t="shared" si="1979"/>
        <v>0</v>
      </c>
      <c r="AB1766" s="3" t="str">
        <f t="shared" si="1979"/>
        <v>0</v>
      </c>
      <c r="AC1766" t="str">
        <f t="shared" si="1979"/>
        <v>0</v>
      </c>
      <c r="AD1766" t="str">
        <f t="shared" si="1979"/>
        <v>0</v>
      </c>
      <c r="AE1766" t="str">
        <f t="shared" si="1980"/>
        <v>0</v>
      </c>
      <c r="AF1766" t="str">
        <f t="shared" si="1980"/>
        <v>0</v>
      </c>
      <c r="AG1766" t="str">
        <f t="shared" si="1980"/>
        <v>0</v>
      </c>
      <c r="AH1766" t="str">
        <f t="shared" si="1980"/>
        <v>0</v>
      </c>
      <c r="AI1766" t="str">
        <f t="shared" si="1980"/>
        <v>0</v>
      </c>
      <c r="AJ1766" t="str">
        <f t="shared" si="1980"/>
        <v>0</v>
      </c>
      <c r="AK1766" t="str">
        <f t="shared" si="1980"/>
        <v>0</v>
      </c>
      <c r="AL1766" t="str">
        <f t="shared" si="1980"/>
        <v>1</v>
      </c>
      <c r="AM1766" t="str">
        <f t="shared" si="1980"/>
        <v>0</v>
      </c>
      <c r="AN1766" t="str">
        <f t="shared" si="1980"/>
        <v>0</v>
      </c>
      <c r="AO1766" t="str">
        <f t="shared" si="1981"/>
        <v>0</v>
      </c>
      <c r="AP1766" t="str">
        <f t="shared" si="1981"/>
        <v>0</v>
      </c>
      <c r="AQ1766" t="str">
        <f t="shared" si="1981"/>
        <v>0</v>
      </c>
      <c r="AR1766" t="str">
        <f t="shared" si="1981"/>
        <v>0</v>
      </c>
      <c r="AS1766" t="str">
        <f t="shared" si="1981"/>
        <v>0</v>
      </c>
      <c r="AT1766" t="str">
        <f t="shared" si="1981"/>
        <v>0</v>
      </c>
      <c r="AU1766" t="str">
        <f t="shared" si="1981"/>
        <v>0</v>
      </c>
      <c r="AV1766" t="str">
        <f t="shared" si="1981"/>
        <v>0</v>
      </c>
      <c r="AW1766" t="str">
        <f t="shared" si="1981"/>
        <v>0</v>
      </c>
      <c r="AX1766" t="str">
        <f t="shared" si="1981"/>
        <v>0</v>
      </c>
      <c r="AY1766" t="str">
        <f t="shared" si="1981"/>
        <v>0</v>
      </c>
      <c r="AZ1766" s="22" t="s">
        <v>1325</v>
      </c>
    </row>
    <row r="1767" spans="1:52" ht="15" customHeight="1">
      <c r="A1767" s="25" t="s">
        <v>689</v>
      </c>
      <c r="B1767" s="91" t="str">
        <f t="shared" si="1973"/>
        <v>2404144D</v>
      </c>
      <c r="C1767" s="86">
        <v>45610.666666666701</v>
      </c>
      <c r="D1767" s="93" t="s">
        <v>1197</v>
      </c>
      <c r="E1767" s="3" t="b">
        <f>ISNUMBER(MATCH(Table1[[#This Row],[Email]],Attendance[Email],0))</f>
        <v>1</v>
      </c>
      <c r="F1767" s="3">
        <f t="shared" si="1955"/>
        <v>45611.000000000036</v>
      </c>
      <c r="G1767" s="21">
        <f>DAY(Table1[[#This Row],[Actual Time]])</f>
        <v>15</v>
      </c>
      <c r="H1767">
        <f>MONTH(Table1[[#This Row],[Actual Time]])</f>
        <v>11</v>
      </c>
      <c r="I1767">
        <f>YEAR(Table1[[#This Row],[Actual Time]])</f>
        <v>2024</v>
      </c>
      <c r="J1767" t="str">
        <f t="shared" si="1956"/>
        <v>15/11/2024</v>
      </c>
      <c r="K1767" s="3" t="str">
        <f t="shared" si="1978"/>
        <v>0</v>
      </c>
      <c r="L1767" t="str">
        <f t="shared" si="1978"/>
        <v>0</v>
      </c>
      <c r="M1767" t="str">
        <f t="shared" si="1978"/>
        <v>0</v>
      </c>
      <c r="N1767" t="str">
        <f t="shared" si="1978"/>
        <v>0</v>
      </c>
      <c r="O1767" t="str">
        <f t="shared" si="1978"/>
        <v>0</v>
      </c>
      <c r="P1767" t="str">
        <f t="shared" si="1978"/>
        <v>0</v>
      </c>
      <c r="Q1767" t="str">
        <f t="shared" si="1978"/>
        <v>0</v>
      </c>
      <c r="R1767" t="str">
        <f t="shared" si="1978"/>
        <v>0</v>
      </c>
      <c r="S1767" t="str">
        <f t="shared" si="1978"/>
        <v>0</v>
      </c>
      <c r="T1767" t="str">
        <f t="shared" si="1978"/>
        <v>0</v>
      </c>
      <c r="U1767" t="str">
        <f t="shared" si="1979"/>
        <v>0</v>
      </c>
      <c r="V1767" t="str">
        <f t="shared" si="1979"/>
        <v>0</v>
      </c>
      <c r="W1767" t="str">
        <f t="shared" si="1979"/>
        <v>0</v>
      </c>
      <c r="X1767" t="str">
        <f t="shared" si="1979"/>
        <v>0</v>
      </c>
      <c r="Y1767" t="str">
        <f t="shared" si="1979"/>
        <v>0</v>
      </c>
      <c r="Z1767" t="str">
        <f t="shared" si="1979"/>
        <v>0</v>
      </c>
      <c r="AA1767" t="str">
        <f t="shared" si="1979"/>
        <v>0</v>
      </c>
      <c r="AB1767" s="3" t="str">
        <f t="shared" si="1979"/>
        <v>0</v>
      </c>
      <c r="AC1767" t="str">
        <f t="shared" si="1979"/>
        <v>0</v>
      </c>
      <c r="AD1767" t="str">
        <f t="shared" si="1979"/>
        <v>0</v>
      </c>
      <c r="AE1767" t="str">
        <f t="shared" si="1980"/>
        <v>0</v>
      </c>
      <c r="AF1767" t="str">
        <f t="shared" si="1980"/>
        <v>0</v>
      </c>
      <c r="AG1767" t="str">
        <f t="shared" si="1980"/>
        <v>0</v>
      </c>
      <c r="AH1767" t="str">
        <f t="shared" si="1980"/>
        <v>0</v>
      </c>
      <c r="AI1767" t="str">
        <f t="shared" si="1980"/>
        <v>0</v>
      </c>
      <c r="AJ1767" t="str">
        <f t="shared" si="1980"/>
        <v>0</v>
      </c>
      <c r="AK1767" t="str">
        <f t="shared" si="1980"/>
        <v>0</v>
      </c>
      <c r="AL1767" t="str">
        <f t="shared" si="1980"/>
        <v>1</v>
      </c>
      <c r="AM1767" t="str">
        <f t="shared" si="1980"/>
        <v>0</v>
      </c>
      <c r="AN1767" t="str">
        <f t="shared" si="1980"/>
        <v>0</v>
      </c>
      <c r="AO1767" t="str">
        <f t="shared" si="1981"/>
        <v>0</v>
      </c>
      <c r="AP1767" t="str">
        <f t="shared" si="1981"/>
        <v>0</v>
      </c>
      <c r="AQ1767" t="str">
        <f t="shared" si="1981"/>
        <v>0</v>
      </c>
      <c r="AR1767" t="str">
        <f t="shared" si="1981"/>
        <v>0</v>
      </c>
      <c r="AS1767" t="str">
        <f t="shared" si="1981"/>
        <v>0</v>
      </c>
      <c r="AT1767" t="str">
        <f t="shared" si="1981"/>
        <v>0</v>
      </c>
      <c r="AU1767" t="str">
        <f t="shared" si="1981"/>
        <v>0</v>
      </c>
      <c r="AV1767" t="str">
        <f t="shared" si="1981"/>
        <v>0</v>
      </c>
      <c r="AW1767" t="str">
        <f t="shared" si="1981"/>
        <v>0</v>
      </c>
      <c r="AX1767" t="str">
        <f t="shared" si="1981"/>
        <v>0</v>
      </c>
      <c r="AY1767" t="str">
        <f t="shared" si="1981"/>
        <v>0</v>
      </c>
      <c r="AZ1767" s="22" t="s">
        <v>1326</v>
      </c>
    </row>
    <row r="1768" spans="1:52" ht="15" customHeight="1">
      <c r="A1768" s="25" t="s">
        <v>711</v>
      </c>
      <c r="B1768" s="91" t="str">
        <f t="shared" si="1973"/>
        <v>2400738G</v>
      </c>
      <c r="C1768" s="86">
        <v>45610.666666666701</v>
      </c>
      <c r="D1768" s="93" t="s">
        <v>1152</v>
      </c>
      <c r="E1768" s="3" t="b">
        <f>ISNUMBER(MATCH(Table1[[#This Row],[Email]],Attendance[Email],0))</f>
        <v>1</v>
      </c>
      <c r="F1768" s="3">
        <f t="shared" si="1955"/>
        <v>45611.000000000036</v>
      </c>
      <c r="G1768" s="21">
        <f>DAY(Table1[[#This Row],[Actual Time]])</f>
        <v>15</v>
      </c>
      <c r="H1768">
        <f>MONTH(Table1[[#This Row],[Actual Time]])</f>
        <v>11</v>
      </c>
      <c r="I1768">
        <f>YEAR(Table1[[#This Row],[Actual Time]])</f>
        <v>2024</v>
      </c>
      <c r="J1768" t="str">
        <f t="shared" si="1956"/>
        <v>15/11/2024</v>
      </c>
      <c r="K1768" s="3" t="str">
        <f t="shared" si="1978"/>
        <v>0</v>
      </c>
      <c r="L1768" t="str">
        <f t="shared" si="1978"/>
        <v>0</v>
      </c>
      <c r="M1768" t="str">
        <f t="shared" si="1978"/>
        <v>0</v>
      </c>
      <c r="N1768" t="str">
        <f t="shared" si="1978"/>
        <v>0</v>
      </c>
      <c r="O1768" t="str">
        <f t="shared" si="1978"/>
        <v>0</v>
      </c>
      <c r="P1768" t="str">
        <f t="shared" si="1978"/>
        <v>0</v>
      </c>
      <c r="Q1768" t="str">
        <f t="shared" si="1978"/>
        <v>0</v>
      </c>
      <c r="R1768" t="str">
        <f t="shared" si="1978"/>
        <v>0</v>
      </c>
      <c r="S1768" t="str">
        <f t="shared" si="1978"/>
        <v>0</v>
      </c>
      <c r="T1768" t="str">
        <f t="shared" si="1978"/>
        <v>0</v>
      </c>
      <c r="U1768" t="str">
        <f t="shared" si="1979"/>
        <v>0</v>
      </c>
      <c r="V1768" t="str">
        <f t="shared" si="1979"/>
        <v>0</v>
      </c>
      <c r="W1768" t="str">
        <f t="shared" si="1979"/>
        <v>0</v>
      </c>
      <c r="X1768" t="str">
        <f t="shared" si="1979"/>
        <v>0</v>
      </c>
      <c r="Y1768" t="str">
        <f t="shared" si="1979"/>
        <v>0</v>
      </c>
      <c r="Z1768" t="str">
        <f t="shared" si="1979"/>
        <v>0</v>
      </c>
      <c r="AA1768" t="str">
        <f t="shared" si="1979"/>
        <v>0</v>
      </c>
      <c r="AB1768" s="3" t="str">
        <f t="shared" si="1979"/>
        <v>0</v>
      </c>
      <c r="AC1768" t="str">
        <f t="shared" si="1979"/>
        <v>0</v>
      </c>
      <c r="AD1768" t="str">
        <f t="shared" si="1979"/>
        <v>0</v>
      </c>
      <c r="AE1768" t="str">
        <f t="shared" si="1980"/>
        <v>0</v>
      </c>
      <c r="AF1768" t="str">
        <f t="shared" si="1980"/>
        <v>0</v>
      </c>
      <c r="AG1768" t="str">
        <f t="shared" si="1980"/>
        <v>0</v>
      </c>
      <c r="AH1768" t="str">
        <f t="shared" si="1980"/>
        <v>0</v>
      </c>
      <c r="AI1768" t="str">
        <f t="shared" si="1980"/>
        <v>0</v>
      </c>
      <c r="AJ1768" t="str">
        <f t="shared" si="1980"/>
        <v>0</v>
      </c>
      <c r="AK1768" t="str">
        <f t="shared" si="1980"/>
        <v>0</v>
      </c>
      <c r="AL1768" t="str">
        <f t="shared" si="1980"/>
        <v>1</v>
      </c>
      <c r="AM1768" t="str">
        <f t="shared" si="1980"/>
        <v>0</v>
      </c>
      <c r="AN1768" t="str">
        <f t="shared" si="1980"/>
        <v>0</v>
      </c>
      <c r="AO1768" t="str">
        <f t="shared" si="1981"/>
        <v>0</v>
      </c>
      <c r="AP1768" t="str">
        <f t="shared" si="1981"/>
        <v>0</v>
      </c>
      <c r="AQ1768" t="str">
        <f t="shared" si="1981"/>
        <v>0</v>
      </c>
      <c r="AR1768" t="str">
        <f t="shared" si="1981"/>
        <v>0</v>
      </c>
      <c r="AS1768" t="str">
        <f t="shared" si="1981"/>
        <v>0</v>
      </c>
      <c r="AT1768" t="str">
        <f t="shared" si="1981"/>
        <v>0</v>
      </c>
      <c r="AU1768" t="str">
        <f t="shared" si="1981"/>
        <v>0</v>
      </c>
      <c r="AV1768" t="str">
        <f t="shared" si="1981"/>
        <v>0</v>
      </c>
      <c r="AW1768" t="str">
        <f t="shared" si="1981"/>
        <v>0</v>
      </c>
      <c r="AX1768" t="str">
        <f t="shared" si="1981"/>
        <v>0</v>
      </c>
      <c r="AY1768" t="str">
        <f t="shared" si="1981"/>
        <v>0</v>
      </c>
      <c r="AZ1768" s="22" t="s">
        <v>1327</v>
      </c>
    </row>
    <row r="1769" spans="1:52" ht="15" customHeight="1">
      <c r="A1769" s="25" t="s">
        <v>206</v>
      </c>
      <c r="B1769" s="91" t="str">
        <f t="shared" si="1973"/>
        <v>2403954G</v>
      </c>
      <c r="C1769" s="86">
        <v>45610.666666666701</v>
      </c>
      <c r="D1769" s="93" t="s">
        <v>1215</v>
      </c>
      <c r="E1769" s="3" t="b">
        <f>ISNUMBER(MATCH(Table1[[#This Row],[Email]],Attendance[Email],0))</f>
        <v>1</v>
      </c>
      <c r="F1769" s="3">
        <f t="shared" si="1955"/>
        <v>45611.000000000036</v>
      </c>
      <c r="G1769" s="21">
        <f>DAY(Table1[[#This Row],[Actual Time]])</f>
        <v>15</v>
      </c>
      <c r="H1769">
        <f>MONTH(Table1[[#This Row],[Actual Time]])</f>
        <v>11</v>
      </c>
      <c r="I1769">
        <f>YEAR(Table1[[#This Row],[Actual Time]])</f>
        <v>2024</v>
      </c>
      <c r="J1769" t="str">
        <f t="shared" si="1956"/>
        <v>15/11/2024</v>
      </c>
      <c r="K1769" s="3" t="str">
        <f t="shared" si="1978"/>
        <v>0</v>
      </c>
      <c r="L1769" t="str">
        <f t="shared" si="1978"/>
        <v>0</v>
      </c>
      <c r="M1769" t="str">
        <f t="shared" si="1978"/>
        <v>0</v>
      </c>
      <c r="N1769" t="str">
        <f t="shared" si="1978"/>
        <v>0</v>
      </c>
      <c r="O1769" t="str">
        <f t="shared" si="1978"/>
        <v>0</v>
      </c>
      <c r="P1769" t="str">
        <f t="shared" si="1978"/>
        <v>0</v>
      </c>
      <c r="Q1769" t="str">
        <f t="shared" si="1978"/>
        <v>0</v>
      </c>
      <c r="R1769" t="str">
        <f t="shared" si="1978"/>
        <v>0</v>
      </c>
      <c r="S1769" t="str">
        <f t="shared" si="1978"/>
        <v>0</v>
      </c>
      <c r="T1769" t="str">
        <f t="shared" si="1978"/>
        <v>0</v>
      </c>
      <c r="U1769" t="str">
        <f t="shared" si="1979"/>
        <v>0</v>
      </c>
      <c r="V1769" t="str">
        <f t="shared" si="1979"/>
        <v>0</v>
      </c>
      <c r="W1769" t="str">
        <f t="shared" si="1979"/>
        <v>0</v>
      </c>
      <c r="X1769" t="str">
        <f t="shared" si="1979"/>
        <v>0</v>
      </c>
      <c r="Y1769" t="str">
        <f t="shared" si="1979"/>
        <v>0</v>
      </c>
      <c r="Z1769" t="str">
        <f t="shared" si="1979"/>
        <v>0</v>
      </c>
      <c r="AA1769" t="str">
        <f t="shared" si="1979"/>
        <v>0</v>
      </c>
      <c r="AB1769" s="3" t="str">
        <f t="shared" si="1979"/>
        <v>0</v>
      </c>
      <c r="AC1769" t="str">
        <f t="shared" si="1979"/>
        <v>0</v>
      </c>
      <c r="AD1769" t="str">
        <f t="shared" si="1979"/>
        <v>0</v>
      </c>
      <c r="AE1769" t="str">
        <f t="shared" si="1980"/>
        <v>0</v>
      </c>
      <c r="AF1769" t="str">
        <f t="shared" si="1980"/>
        <v>0</v>
      </c>
      <c r="AG1769" t="str">
        <f t="shared" si="1980"/>
        <v>0</v>
      </c>
      <c r="AH1769" t="str">
        <f t="shared" si="1980"/>
        <v>0</v>
      </c>
      <c r="AI1769" t="str">
        <f t="shared" si="1980"/>
        <v>0</v>
      </c>
      <c r="AJ1769" t="str">
        <f t="shared" si="1980"/>
        <v>0</v>
      </c>
      <c r="AK1769" t="str">
        <f t="shared" si="1980"/>
        <v>0</v>
      </c>
      <c r="AL1769" t="str">
        <f t="shared" si="1980"/>
        <v>1</v>
      </c>
      <c r="AM1769" t="str">
        <f t="shared" si="1980"/>
        <v>0</v>
      </c>
      <c r="AN1769" t="str">
        <f t="shared" si="1980"/>
        <v>0</v>
      </c>
      <c r="AO1769" t="str">
        <f t="shared" si="1981"/>
        <v>0</v>
      </c>
      <c r="AP1769" t="str">
        <f t="shared" si="1981"/>
        <v>0</v>
      </c>
      <c r="AQ1769" t="str">
        <f t="shared" si="1981"/>
        <v>0</v>
      </c>
      <c r="AR1769" t="str">
        <f t="shared" si="1981"/>
        <v>0</v>
      </c>
      <c r="AS1769" t="str">
        <f t="shared" si="1981"/>
        <v>0</v>
      </c>
      <c r="AT1769" t="str">
        <f t="shared" si="1981"/>
        <v>0</v>
      </c>
      <c r="AU1769" t="str">
        <f t="shared" si="1981"/>
        <v>0</v>
      </c>
      <c r="AV1769" t="str">
        <f t="shared" si="1981"/>
        <v>0</v>
      </c>
      <c r="AW1769" t="str">
        <f t="shared" si="1981"/>
        <v>0</v>
      </c>
      <c r="AX1769" t="str">
        <f t="shared" si="1981"/>
        <v>0</v>
      </c>
      <c r="AY1769" t="str">
        <f t="shared" si="1981"/>
        <v>0</v>
      </c>
      <c r="AZ1769" s="72" t="s">
        <v>1328</v>
      </c>
    </row>
    <row r="1770" spans="1:52" ht="15" customHeight="1">
      <c r="A1770" s="25" t="s">
        <v>188</v>
      </c>
      <c r="B1770" s="91" t="str">
        <f t="shared" si="1973"/>
        <v>2402557I</v>
      </c>
      <c r="C1770" s="86">
        <v>45610.666666666701</v>
      </c>
      <c r="D1770" s="93" t="s">
        <v>1059</v>
      </c>
      <c r="E1770" s="3" t="b">
        <f>ISNUMBER(MATCH(Table1[[#This Row],[Email]],Attendance[Email],0))</f>
        <v>1</v>
      </c>
      <c r="F1770" s="3">
        <f t="shared" si="1955"/>
        <v>45611.000000000036</v>
      </c>
      <c r="G1770" s="21">
        <f>DAY(Table1[[#This Row],[Actual Time]])</f>
        <v>15</v>
      </c>
      <c r="H1770">
        <f>MONTH(Table1[[#This Row],[Actual Time]])</f>
        <v>11</v>
      </c>
      <c r="I1770">
        <f>YEAR(Table1[[#This Row],[Actual Time]])</f>
        <v>2024</v>
      </c>
      <c r="J1770" t="str">
        <f t="shared" si="1956"/>
        <v>15/11/2024</v>
      </c>
      <c r="K1770" s="3" t="str">
        <f t="shared" si="1978"/>
        <v>0</v>
      </c>
      <c r="L1770" t="str">
        <f t="shared" si="1978"/>
        <v>0</v>
      </c>
      <c r="M1770" t="str">
        <f t="shared" si="1978"/>
        <v>0</v>
      </c>
      <c r="N1770" t="str">
        <f t="shared" si="1978"/>
        <v>0</v>
      </c>
      <c r="O1770" t="str">
        <f t="shared" si="1978"/>
        <v>0</v>
      </c>
      <c r="P1770" t="str">
        <f t="shared" si="1978"/>
        <v>0</v>
      </c>
      <c r="Q1770" t="str">
        <f t="shared" si="1978"/>
        <v>0</v>
      </c>
      <c r="R1770" t="str">
        <f t="shared" si="1978"/>
        <v>0</v>
      </c>
      <c r="S1770" t="str">
        <f t="shared" si="1978"/>
        <v>0</v>
      </c>
      <c r="T1770" t="str">
        <f t="shared" si="1978"/>
        <v>0</v>
      </c>
      <c r="U1770" t="str">
        <f t="shared" si="1979"/>
        <v>0</v>
      </c>
      <c r="V1770" t="str">
        <f t="shared" si="1979"/>
        <v>0</v>
      </c>
      <c r="W1770" t="str">
        <f t="shared" si="1979"/>
        <v>0</v>
      </c>
      <c r="X1770" t="str">
        <f t="shared" si="1979"/>
        <v>0</v>
      </c>
      <c r="Y1770" t="str">
        <f t="shared" si="1979"/>
        <v>0</v>
      </c>
      <c r="Z1770" t="str">
        <f t="shared" si="1979"/>
        <v>0</v>
      </c>
      <c r="AA1770" t="str">
        <f t="shared" si="1979"/>
        <v>0</v>
      </c>
      <c r="AB1770" s="3" t="str">
        <f t="shared" si="1979"/>
        <v>0</v>
      </c>
      <c r="AC1770" t="str">
        <f t="shared" si="1979"/>
        <v>0</v>
      </c>
      <c r="AD1770" t="str">
        <f t="shared" si="1979"/>
        <v>0</v>
      </c>
      <c r="AE1770" t="str">
        <f t="shared" si="1980"/>
        <v>0</v>
      </c>
      <c r="AF1770" t="str">
        <f t="shared" si="1980"/>
        <v>0</v>
      </c>
      <c r="AG1770" t="str">
        <f t="shared" si="1980"/>
        <v>0</v>
      </c>
      <c r="AH1770" t="str">
        <f t="shared" si="1980"/>
        <v>0</v>
      </c>
      <c r="AI1770" t="str">
        <f t="shared" si="1980"/>
        <v>0</v>
      </c>
      <c r="AJ1770" t="str">
        <f t="shared" si="1980"/>
        <v>0</v>
      </c>
      <c r="AK1770" t="str">
        <f t="shared" si="1980"/>
        <v>0</v>
      </c>
      <c r="AL1770" t="str">
        <f t="shared" si="1980"/>
        <v>1</v>
      </c>
      <c r="AM1770" t="str">
        <f t="shared" si="1980"/>
        <v>0</v>
      </c>
      <c r="AN1770" t="str">
        <f t="shared" si="1980"/>
        <v>0</v>
      </c>
      <c r="AO1770" t="str">
        <f t="shared" si="1981"/>
        <v>0</v>
      </c>
      <c r="AP1770" t="str">
        <f t="shared" si="1981"/>
        <v>0</v>
      </c>
      <c r="AQ1770" t="str">
        <f t="shared" si="1981"/>
        <v>0</v>
      </c>
      <c r="AR1770" t="str">
        <f t="shared" si="1981"/>
        <v>0</v>
      </c>
      <c r="AS1770" t="str">
        <f t="shared" si="1981"/>
        <v>0</v>
      </c>
      <c r="AT1770" t="str">
        <f t="shared" si="1981"/>
        <v>0</v>
      </c>
      <c r="AU1770" t="str">
        <f t="shared" si="1981"/>
        <v>0</v>
      </c>
      <c r="AV1770" t="str">
        <f t="shared" si="1981"/>
        <v>0</v>
      </c>
      <c r="AW1770" t="str">
        <f t="shared" si="1981"/>
        <v>0</v>
      </c>
      <c r="AX1770" t="str">
        <f t="shared" si="1981"/>
        <v>0</v>
      </c>
      <c r="AY1770" t="str">
        <f t="shared" si="1981"/>
        <v>0</v>
      </c>
      <c r="AZ1770" s="72" t="s">
        <v>1329</v>
      </c>
    </row>
    <row r="1771" spans="1:52" ht="15" customHeight="1">
      <c r="A1771" s="25" t="s">
        <v>228</v>
      </c>
      <c r="B1771" s="91" t="str">
        <f t="shared" si="1973"/>
        <v>2401458A</v>
      </c>
      <c r="C1771" s="86">
        <v>45610.666666666701</v>
      </c>
      <c r="D1771" s="93" t="s">
        <v>1064</v>
      </c>
      <c r="E1771" s="3" t="b">
        <f>ISNUMBER(MATCH(Table1[[#This Row],[Email]],Attendance[Email],0))</f>
        <v>1</v>
      </c>
      <c r="F1771" s="3">
        <f t="shared" si="1955"/>
        <v>45611.000000000036</v>
      </c>
      <c r="G1771" s="21">
        <f>DAY(Table1[[#This Row],[Actual Time]])</f>
        <v>15</v>
      </c>
      <c r="H1771">
        <f>MONTH(Table1[[#This Row],[Actual Time]])</f>
        <v>11</v>
      </c>
      <c r="I1771">
        <f>YEAR(Table1[[#This Row],[Actual Time]])</f>
        <v>2024</v>
      </c>
      <c r="J1771" t="str">
        <f t="shared" si="1956"/>
        <v>15/11/2024</v>
      </c>
      <c r="K1771" s="3" t="str">
        <f t="shared" ref="K1771:T1780" si="1982">IF(K$1=$J1771,"1","0")</f>
        <v>0</v>
      </c>
      <c r="L1771" t="str">
        <f t="shared" si="1982"/>
        <v>0</v>
      </c>
      <c r="M1771" t="str">
        <f t="shared" si="1982"/>
        <v>0</v>
      </c>
      <c r="N1771" t="str">
        <f t="shared" si="1982"/>
        <v>0</v>
      </c>
      <c r="O1771" t="str">
        <f t="shared" si="1982"/>
        <v>0</v>
      </c>
      <c r="P1771" t="str">
        <f t="shared" si="1982"/>
        <v>0</v>
      </c>
      <c r="Q1771" t="str">
        <f t="shared" si="1982"/>
        <v>0</v>
      </c>
      <c r="R1771" t="str">
        <f t="shared" si="1982"/>
        <v>0</v>
      </c>
      <c r="S1771" t="str">
        <f t="shared" si="1982"/>
        <v>0</v>
      </c>
      <c r="T1771" t="str">
        <f t="shared" si="1982"/>
        <v>0</v>
      </c>
      <c r="U1771" t="str">
        <f t="shared" ref="U1771:AD1780" si="1983">IF(U$1=$J1771,"1","0")</f>
        <v>0</v>
      </c>
      <c r="V1771" t="str">
        <f t="shared" si="1983"/>
        <v>0</v>
      </c>
      <c r="W1771" t="str">
        <f t="shared" si="1983"/>
        <v>0</v>
      </c>
      <c r="X1771" t="str">
        <f t="shared" si="1983"/>
        <v>0</v>
      </c>
      <c r="Y1771" t="str">
        <f t="shared" si="1983"/>
        <v>0</v>
      </c>
      <c r="Z1771" t="str">
        <f t="shared" si="1983"/>
        <v>0</v>
      </c>
      <c r="AA1771" t="str">
        <f t="shared" si="1983"/>
        <v>0</v>
      </c>
      <c r="AB1771" s="3" t="str">
        <f t="shared" si="1983"/>
        <v>0</v>
      </c>
      <c r="AC1771" t="str">
        <f t="shared" si="1983"/>
        <v>0</v>
      </c>
      <c r="AD1771" t="str">
        <f t="shared" si="1983"/>
        <v>0</v>
      </c>
      <c r="AE1771" t="str">
        <f t="shared" ref="AE1771:AN1780" si="1984">IF(AE$1=$J1771,"1","0")</f>
        <v>0</v>
      </c>
      <c r="AF1771" t="str">
        <f t="shared" si="1984"/>
        <v>0</v>
      </c>
      <c r="AG1771" t="str">
        <f t="shared" si="1984"/>
        <v>0</v>
      </c>
      <c r="AH1771" t="str">
        <f t="shared" si="1984"/>
        <v>0</v>
      </c>
      <c r="AI1771" t="str">
        <f t="shared" si="1984"/>
        <v>0</v>
      </c>
      <c r="AJ1771" t="str">
        <f t="shared" si="1984"/>
        <v>0</v>
      </c>
      <c r="AK1771" t="str">
        <f t="shared" si="1984"/>
        <v>0</v>
      </c>
      <c r="AL1771" t="str">
        <f t="shared" si="1984"/>
        <v>1</v>
      </c>
      <c r="AM1771" t="str">
        <f t="shared" si="1984"/>
        <v>0</v>
      </c>
      <c r="AN1771" t="str">
        <f t="shared" si="1984"/>
        <v>0</v>
      </c>
      <c r="AO1771" t="str">
        <f t="shared" ref="AO1771:AY1780" si="1985">IF(AO$1=$J1771,"1","0")</f>
        <v>0</v>
      </c>
      <c r="AP1771" t="str">
        <f t="shared" si="1985"/>
        <v>0</v>
      </c>
      <c r="AQ1771" t="str">
        <f t="shared" si="1985"/>
        <v>0</v>
      </c>
      <c r="AR1771" t="str">
        <f t="shared" si="1985"/>
        <v>0</v>
      </c>
      <c r="AS1771" t="str">
        <f t="shared" si="1985"/>
        <v>0</v>
      </c>
      <c r="AT1771" t="str">
        <f t="shared" si="1985"/>
        <v>0</v>
      </c>
      <c r="AU1771" t="str">
        <f t="shared" si="1985"/>
        <v>0</v>
      </c>
      <c r="AV1771" t="str">
        <f t="shared" si="1985"/>
        <v>0</v>
      </c>
      <c r="AW1771" t="str">
        <f t="shared" si="1985"/>
        <v>0</v>
      </c>
      <c r="AX1771" t="str">
        <f t="shared" si="1985"/>
        <v>0</v>
      </c>
      <c r="AY1771" t="str">
        <f t="shared" si="1985"/>
        <v>0</v>
      </c>
      <c r="AZ1771" s="72" t="s">
        <v>1330</v>
      </c>
    </row>
    <row r="1772" spans="1:52" ht="15" customHeight="1">
      <c r="A1772" s="25"/>
      <c r="B1772" s="91"/>
      <c r="C1772" s="86">
        <v>45617.666666666701</v>
      </c>
      <c r="D1772" s="93" t="s">
        <v>1048</v>
      </c>
      <c r="E1772" s="3" t="b">
        <f>ISNUMBER(MATCH(Table1[[#This Row],[Email]],Attendance[Email],0))</f>
        <v>0</v>
      </c>
      <c r="F1772" s="3">
        <f t="shared" si="1955"/>
        <v>45618.000000000036</v>
      </c>
      <c r="G1772" s="21">
        <f>DAY(Table1[[#This Row],[Actual Time]])</f>
        <v>22</v>
      </c>
      <c r="H1772">
        <f>MONTH(Table1[[#This Row],[Actual Time]])</f>
        <v>11</v>
      </c>
      <c r="I1772">
        <f>YEAR(Table1[[#This Row],[Actual Time]])</f>
        <v>2024</v>
      </c>
      <c r="J1772" t="str">
        <f t="shared" si="1956"/>
        <v>22/11/2024</v>
      </c>
      <c r="K1772" s="3" t="str">
        <f t="shared" si="1982"/>
        <v>0</v>
      </c>
      <c r="L1772" t="str">
        <f t="shared" si="1982"/>
        <v>0</v>
      </c>
      <c r="M1772" t="str">
        <f t="shared" si="1982"/>
        <v>0</v>
      </c>
      <c r="N1772" t="str">
        <f t="shared" si="1982"/>
        <v>0</v>
      </c>
      <c r="O1772" t="str">
        <f t="shared" si="1982"/>
        <v>0</v>
      </c>
      <c r="P1772" t="str">
        <f t="shared" si="1982"/>
        <v>0</v>
      </c>
      <c r="Q1772" t="str">
        <f t="shared" si="1982"/>
        <v>0</v>
      </c>
      <c r="R1772" t="str">
        <f t="shared" si="1982"/>
        <v>0</v>
      </c>
      <c r="S1772" t="str">
        <f t="shared" si="1982"/>
        <v>0</v>
      </c>
      <c r="T1772" t="str">
        <f t="shared" si="1982"/>
        <v>0</v>
      </c>
      <c r="U1772" t="str">
        <f t="shared" si="1983"/>
        <v>0</v>
      </c>
      <c r="V1772" t="str">
        <f t="shared" si="1983"/>
        <v>0</v>
      </c>
      <c r="W1772" t="str">
        <f t="shared" si="1983"/>
        <v>0</v>
      </c>
      <c r="X1772" t="str">
        <f t="shared" si="1983"/>
        <v>0</v>
      </c>
      <c r="Y1772" t="str">
        <f t="shared" si="1983"/>
        <v>0</v>
      </c>
      <c r="Z1772" t="str">
        <f t="shared" si="1983"/>
        <v>0</v>
      </c>
      <c r="AA1772" t="str">
        <f t="shared" si="1983"/>
        <v>0</v>
      </c>
      <c r="AB1772" s="3" t="str">
        <f t="shared" si="1983"/>
        <v>0</v>
      </c>
      <c r="AC1772" t="str">
        <f t="shared" si="1983"/>
        <v>0</v>
      </c>
      <c r="AD1772" t="str">
        <f t="shared" si="1983"/>
        <v>0</v>
      </c>
      <c r="AE1772" t="str">
        <f t="shared" si="1984"/>
        <v>0</v>
      </c>
      <c r="AF1772" t="str">
        <f t="shared" si="1984"/>
        <v>0</v>
      </c>
      <c r="AG1772" t="str">
        <f t="shared" si="1984"/>
        <v>0</v>
      </c>
      <c r="AH1772" t="str">
        <f t="shared" si="1984"/>
        <v>0</v>
      </c>
      <c r="AI1772" t="str">
        <f t="shared" si="1984"/>
        <v>0</v>
      </c>
      <c r="AJ1772" t="str">
        <f t="shared" si="1984"/>
        <v>0</v>
      </c>
      <c r="AK1772" t="str">
        <f t="shared" si="1984"/>
        <v>0</v>
      </c>
      <c r="AL1772" t="str">
        <f t="shared" si="1984"/>
        <v>0</v>
      </c>
      <c r="AM1772" t="str">
        <f t="shared" si="1984"/>
        <v>1</v>
      </c>
      <c r="AN1772" t="str">
        <f t="shared" si="1984"/>
        <v>0</v>
      </c>
      <c r="AO1772" t="str">
        <f t="shared" si="1985"/>
        <v>0</v>
      </c>
      <c r="AP1772" t="str">
        <f t="shared" si="1985"/>
        <v>0</v>
      </c>
      <c r="AQ1772" t="str">
        <f t="shared" si="1985"/>
        <v>0</v>
      </c>
      <c r="AR1772" t="str">
        <f t="shared" si="1985"/>
        <v>0</v>
      </c>
      <c r="AS1772" t="str">
        <f t="shared" si="1985"/>
        <v>0</v>
      </c>
      <c r="AT1772" t="str">
        <f t="shared" si="1985"/>
        <v>0</v>
      </c>
      <c r="AU1772" t="str">
        <f t="shared" si="1985"/>
        <v>0</v>
      </c>
      <c r="AV1772" t="str">
        <f t="shared" si="1985"/>
        <v>0</v>
      </c>
      <c r="AW1772" t="str">
        <f t="shared" si="1985"/>
        <v>0</v>
      </c>
      <c r="AX1772" t="str">
        <f t="shared" si="1985"/>
        <v>0</v>
      </c>
      <c r="AY1772" t="str">
        <f t="shared" si="1985"/>
        <v>0</v>
      </c>
      <c r="AZ1772" s="72" t="s">
        <v>1331</v>
      </c>
    </row>
    <row r="1773" spans="1:52" ht="15" customHeight="1">
      <c r="A1773" s="25" t="s">
        <v>184</v>
      </c>
      <c r="B1773" s="91" t="str">
        <f t="shared" ref="B1773:B1799" si="1986">LEFT($A1773,8)</f>
        <v>2402106E</v>
      </c>
      <c r="C1773" s="86">
        <v>45617.666666666701</v>
      </c>
      <c r="D1773" s="93" t="s">
        <v>1189</v>
      </c>
      <c r="E1773" s="3" t="b">
        <f>ISNUMBER(MATCH(Table1[[#This Row],[Email]],Attendance[Email],0))</f>
        <v>1</v>
      </c>
      <c r="F1773" s="3">
        <f t="shared" si="1955"/>
        <v>45618.000000000036</v>
      </c>
      <c r="G1773" s="21">
        <f>DAY(Table1[[#This Row],[Actual Time]])</f>
        <v>22</v>
      </c>
      <c r="H1773">
        <f>MONTH(Table1[[#This Row],[Actual Time]])</f>
        <v>11</v>
      </c>
      <c r="I1773">
        <f>YEAR(Table1[[#This Row],[Actual Time]])</f>
        <v>2024</v>
      </c>
      <c r="J1773" t="str">
        <f t="shared" si="1956"/>
        <v>22/11/2024</v>
      </c>
      <c r="K1773" s="3" t="str">
        <f t="shared" si="1982"/>
        <v>0</v>
      </c>
      <c r="L1773" t="str">
        <f t="shared" si="1982"/>
        <v>0</v>
      </c>
      <c r="M1773" t="str">
        <f t="shared" si="1982"/>
        <v>0</v>
      </c>
      <c r="N1773" t="str">
        <f t="shared" si="1982"/>
        <v>0</v>
      </c>
      <c r="O1773" t="str">
        <f t="shared" si="1982"/>
        <v>0</v>
      </c>
      <c r="P1773" t="str">
        <f t="shared" si="1982"/>
        <v>0</v>
      </c>
      <c r="Q1773" t="str">
        <f t="shared" si="1982"/>
        <v>0</v>
      </c>
      <c r="R1773" t="str">
        <f t="shared" si="1982"/>
        <v>0</v>
      </c>
      <c r="S1773" t="str">
        <f t="shared" si="1982"/>
        <v>0</v>
      </c>
      <c r="T1773" t="str">
        <f t="shared" si="1982"/>
        <v>0</v>
      </c>
      <c r="U1773" t="str">
        <f t="shared" si="1983"/>
        <v>0</v>
      </c>
      <c r="V1773" t="str">
        <f t="shared" si="1983"/>
        <v>0</v>
      </c>
      <c r="W1773" t="str">
        <f t="shared" si="1983"/>
        <v>0</v>
      </c>
      <c r="X1773" t="str">
        <f t="shared" si="1983"/>
        <v>0</v>
      </c>
      <c r="Y1773" t="str">
        <f t="shared" si="1983"/>
        <v>0</v>
      </c>
      <c r="Z1773" t="str">
        <f t="shared" si="1983"/>
        <v>0</v>
      </c>
      <c r="AA1773" t="str">
        <f t="shared" si="1983"/>
        <v>0</v>
      </c>
      <c r="AB1773" s="3" t="str">
        <f t="shared" si="1983"/>
        <v>0</v>
      </c>
      <c r="AC1773" t="str">
        <f t="shared" si="1983"/>
        <v>0</v>
      </c>
      <c r="AD1773" t="str">
        <f t="shared" si="1983"/>
        <v>0</v>
      </c>
      <c r="AE1773" t="str">
        <f t="shared" si="1984"/>
        <v>0</v>
      </c>
      <c r="AF1773" t="str">
        <f t="shared" si="1984"/>
        <v>0</v>
      </c>
      <c r="AG1773" t="str">
        <f t="shared" si="1984"/>
        <v>0</v>
      </c>
      <c r="AH1773" t="str">
        <f t="shared" si="1984"/>
        <v>0</v>
      </c>
      <c r="AI1773" t="str">
        <f t="shared" si="1984"/>
        <v>0</v>
      </c>
      <c r="AJ1773" t="str">
        <f t="shared" si="1984"/>
        <v>0</v>
      </c>
      <c r="AK1773" t="str">
        <f t="shared" si="1984"/>
        <v>0</v>
      </c>
      <c r="AL1773" t="str">
        <f t="shared" si="1984"/>
        <v>0</v>
      </c>
      <c r="AM1773" t="str">
        <f t="shared" si="1984"/>
        <v>1</v>
      </c>
      <c r="AN1773" t="str">
        <f t="shared" si="1984"/>
        <v>0</v>
      </c>
      <c r="AO1773" t="str">
        <f t="shared" si="1985"/>
        <v>0</v>
      </c>
      <c r="AP1773" t="str">
        <f t="shared" si="1985"/>
        <v>0</v>
      </c>
      <c r="AQ1773" t="str">
        <f t="shared" si="1985"/>
        <v>0</v>
      </c>
      <c r="AR1773" t="str">
        <f t="shared" si="1985"/>
        <v>0</v>
      </c>
      <c r="AS1773" t="str">
        <f t="shared" si="1985"/>
        <v>0</v>
      </c>
      <c r="AT1773" t="str">
        <f t="shared" si="1985"/>
        <v>0</v>
      </c>
      <c r="AU1773" t="str">
        <f t="shared" si="1985"/>
        <v>0</v>
      </c>
      <c r="AV1773" t="str">
        <f t="shared" si="1985"/>
        <v>0</v>
      </c>
      <c r="AW1773" t="str">
        <f t="shared" si="1985"/>
        <v>0</v>
      </c>
      <c r="AX1773" t="str">
        <f t="shared" si="1985"/>
        <v>0</v>
      </c>
      <c r="AY1773" t="str">
        <f t="shared" si="1985"/>
        <v>0</v>
      </c>
      <c r="AZ1773" s="72" t="s">
        <v>1332</v>
      </c>
    </row>
    <row r="1774" spans="1:52" ht="15" customHeight="1">
      <c r="A1774" s="25" t="s">
        <v>204</v>
      </c>
      <c r="B1774" s="91" t="str">
        <f t="shared" si="1986"/>
        <v>2402062J</v>
      </c>
      <c r="C1774" s="86">
        <v>45618.455208333296</v>
      </c>
      <c r="D1774" s="93" t="s">
        <v>1333</v>
      </c>
      <c r="E1774" s="3" t="b">
        <f>ISNUMBER(MATCH(Table1[[#This Row],[Email]],Attendance[Email],0))</f>
        <v>1</v>
      </c>
      <c r="F1774" s="3">
        <f t="shared" si="1955"/>
        <v>45618.788541666632</v>
      </c>
      <c r="G1774" s="21">
        <f>DAY(Table1[[#This Row],[Actual Time]])</f>
        <v>22</v>
      </c>
      <c r="H1774">
        <f>MONTH(Table1[[#This Row],[Actual Time]])</f>
        <v>11</v>
      </c>
      <c r="I1774">
        <f>YEAR(Table1[[#This Row],[Actual Time]])</f>
        <v>2024</v>
      </c>
      <c r="J1774" t="str">
        <f t="shared" si="1956"/>
        <v>22/11/2024</v>
      </c>
      <c r="K1774" s="3" t="str">
        <f t="shared" si="1982"/>
        <v>0</v>
      </c>
      <c r="L1774" t="str">
        <f t="shared" si="1982"/>
        <v>0</v>
      </c>
      <c r="M1774" t="str">
        <f t="shared" si="1982"/>
        <v>0</v>
      </c>
      <c r="N1774" t="str">
        <f t="shared" si="1982"/>
        <v>0</v>
      </c>
      <c r="O1774" t="str">
        <f t="shared" si="1982"/>
        <v>0</v>
      </c>
      <c r="P1774" t="str">
        <f t="shared" si="1982"/>
        <v>0</v>
      </c>
      <c r="Q1774" t="str">
        <f t="shared" si="1982"/>
        <v>0</v>
      </c>
      <c r="R1774" t="str">
        <f t="shared" si="1982"/>
        <v>0</v>
      </c>
      <c r="S1774" t="str">
        <f t="shared" si="1982"/>
        <v>0</v>
      </c>
      <c r="T1774" t="str">
        <f t="shared" si="1982"/>
        <v>0</v>
      </c>
      <c r="U1774" t="str">
        <f t="shared" si="1983"/>
        <v>0</v>
      </c>
      <c r="V1774" t="str">
        <f t="shared" si="1983"/>
        <v>0</v>
      </c>
      <c r="W1774" t="str">
        <f t="shared" si="1983"/>
        <v>0</v>
      </c>
      <c r="X1774" t="str">
        <f t="shared" si="1983"/>
        <v>0</v>
      </c>
      <c r="Y1774" t="str">
        <f t="shared" si="1983"/>
        <v>0</v>
      </c>
      <c r="Z1774" t="str">
        <f t="shared" si="1983"/>
        <v>0</v>
      </c>
      <c r="AA1774" t="str">
        <f t="shared" si="1983"/>
        <v>0</v>
      </c>
      <c r="AB1774" s="3" t="str">
        <f t="shared" si="1983"/>
        <v>0</v>
      </c>
      <c r="AC1774" t="str">
        <f t="shared" si="1983"/>
        <v>0</v>
      </c>
      <c r="AD1774" t="str">
        <f t="shared" si="1983"/>
        <v>0</v>
      </c>
      <c r="AE1774" t="str">
        <f t="shared" si="1984"/>
        <v>0</v>
      </c>
      <c r="AF1774" t="str">
        <f t="shared" si="1984"/>
        <v>0</v>
      </c>
      <c r="AG1774" t="str">
        <f t="shared" si="1984"/>
        <v>0</v>
      </c>
      <c r="AH1774" t="str">
        <f t="shared" si="1984"/>
        <v>0</v>
      </c>
      <c r="AI1774" t="str">
        <f t="shared" si="1984"/>
        <v>0</v>
      </c>
      <c r="AJ1774" t="str">
        <f t="shared" si="1984"/>
        <v>0</v>
      </c>
      <c r="AK1774" t="str">
        <f t="shared" si="1984"/>
        <v>0</v>
      </c>
      <c r="AL1774" t="str">
        <f t="shared" si="1984"/>
        <v>0</v>
      </c>
      <c r="AM1774" t="str">
        <f t="shared" si="1984"/>
        <v>1</v>
      </c>
      <c r="AN1774" t="str">
        <f t="shared" si="1984"/>
        <v>0</v>
      </c>
      <c r="AO1774" t="str">
        <f t="shared" si="1985"/>
        <v>0</v>
      </c>
      <c r="AP1774" t="str">
        <f t="shared" si="1985"/>
        <v>0</v>
      </c>
      <c r="AQ1774" t="str">
        <f t="shared" si="1985"/>
        <v>0</v>
      </c>
      <c r="AR1774" t="str">
        <f t="shared" si="1985"/>
        <v>0</v>
      </c>
      <c r="AS1774" t="str">
        <f t="shared" si="1985"/>
        <v>0</v>
      </c>
      <c r="AT1774" t="str">
        <f t="shared" si="1985"/>
        <v>0</v>
      </c>
      <c r="AU1774" t="str">
        <f t="shared" si="1985"/>
        <v>0</v>
      </c>
      <c r="AV1774" t="str">
        <f t="shared" si="1985"/>
        <v>0</v>
      </c>
      <c r="AW1774" t="str">
        <f t="shared" si="1985"/>
        <v>0</v>
      </c>
      <c r="AX1774" t="str">
        <f t="shared" si="1985"/>
        <v>0</v>
      </c>
      <c r="AY1774" t="str">
        <f t="shared" si="1985"/>
        <v>0</v>
      </c>
      <c r="AZ1774" s="72"/>
    </row>
    <row r="1775" spans="1:52" ht="15" customHeight="1">
      <c r="A1775" s="25" t="s">
        <v>269</v>
      </c>
      <c r="B1775" s="91" t="str">
        <f t="shared" si="1986"/>
        <v>2405210B</v>
      </c>
      <c r="C1775" s="86">
        <v>45617.666666666701</v>
      </c>
      <c r="D1775" s="93" t="s">
        <v>1334</v>
      </c>
      <c r="E1775" s="3" t="b">
        <f>ISNUMBER(MATCH(Table1[[#This Row],[Email]],Attendance[Email],0))</f>
        <v>1</v>
      </c>
      <c r="F1775" s="3">
        <f t="shared" ref="F1775:F1838" si="1987">$C1775+(8/24)</f>
        <v>45618.000000000036</v>
      </c>
      <c r="G1775" s="21">
        <f>DAY(Table1[[#This Row],[Actual Time]])</f>
        <v>22</v>
      </c>
      <c r="H1775">
        <f>MONTH(Table1[[#This Row],[Actual Time]])</f>
        <v>11</v>
      </c>
      <c r="I1775">
        <f>YEAR(Table1[[#This Row],[Actual Time]])</f>
        <v>2024</v>
      </c>
      <c r="J1775" t="str">
        <f t="shared" ref="J1775:J1838" si="1988">G1775&amp;"/"&amp;H1775&amp;"/"&amp;I1775</f>
        <v>22/11/2024</v>
      </c>
      <c r="K1775" s="3" t="str">
        <f t="shared" si="1982"/>
        <v>0</v>
      </c>
      <c r="L1775" t="str">
        <f t="shared" si="1982"/>
        <v>0</v>
      </c>
      <c r="M1775" t="str">
        <f t="shared" si="1982"/>
        <v>0</v>
      </c>
      <c r="N1775" t="str">
        <f t="shared" si="1982"/>
        <v>0</v>
      </c>
      <c r="O1775" t="str">
        <f t="shared" si="1982"/>
        <v>0</v>
      </c>
      <c r="P1775" t="str">
        <f t="shared" si="1982"/>
        <v>0</v>
      </c>
      <c r="Q1775" t="str">
        <f t="shared" si="1982"/>
        <v>0</v>
      </c>
      <c r="R1775" t="str">
        <f t="shared" si="1982"/>
        <v>0</v>
      </c>
      <c r="S1775" t="str">
        <f t="shared" si="1982"/>
        <v>0</v>
      </c>
      <c r="T1775" t="str">
        <f t="shared" si="1982"/>
        <v>0</v>
      </c>
      <c r="U1775" t="str">
        <f t="shared" si="1983"/>
        <v>0</v>
      </c>
      <c r="V1775" t="str">
        <f t="shared" si="1983"/>
        <v>0</v>
      </c>
      <c r="W1775" t="str">
        <f t="shared" si="1983"/>
        <v>0</v>
      </c>
      <c r="X1775" t="str">
        <f t="shared" si="1983"/>
        <v>0</v>
      </c>
      <c r="Y1775" t="str">
        <f t="shared" si="1983"/>
        <v>0</v>
      </c>
      <c r="Z1775" t="str">
        <f t="shared" si="1983"/>
        <v>0</v>
      </c>
      <c r="AA1775" t="str">
        <f t="shared" si="1983"/>
        <v>0</v>
      </c>
      <c r="AB1775" s="3" t="str">
        <f t="shared" si="1983"/>
        <v>0</v>
      </c>
      <c r="AC1775" t="str">
        <f t="shared" si="1983"/>
        <v>0</v>
      </c>
      <c r="AD1775" t="str">
        <f t="shared" si="1983"/>
        <v>0</v>
      </c>
      <c r="AE1775" t="str">
        <f t="shared" si="1984"/>
        <v>0</v>
      </c>
      <c r="AF1775" t="str">
        <f t="shared" si="1984"/>
        <v>0</v>
      </c>
      <c r="AG1775" t="str">
        <f t="shared" si="1984"/>
        <v>0</v>
      </c>
      <c r="AH1775" t="str">
        <f t="shared" si="1984"/>
        <v>0</v>
      </c>
      <c r="AI1775" t="str">
        <f t="shared" si="1984"/>
        <v>0</v>
      </c>
      <c r="AJ1775" t="str">
        <f t="shared" si="1984"/>
        <v>0</v>
      </c>
      <c r="AK1775" t="str">
        <f t="shared" si="1984"/>
        <v>0</v>
      </c>
      <c r="AL1775" t="str">
        <f t="shared" si="1984"/>
        <v>0</v>
      </c>
      <c r="AM1775" t="str">
        <f t="shared" si="1984"/>
        <v>1</v>
      </c>
      <c r="AN1775" t="str">
        <f t="shared" si="1984"/>
        <v>0</v>
      </c>
      <c r="AO1775" t="str">
        <f t="shared" si="1985"/>
        <v>0</v>
      </c>
      <c r="AP1775" t="str">
        <f t="shared" si="1985"/>
        <v>0</v>
      </c>
      <c r="AQ1775" t="str">
        <f t="shared" si="1985"/>
        <v>0</v>
      </c>
      <c r="AR1775" t="str">
        <f t="shared" si="1985"/>
        <v>0</v>
      </c>
      <c r="AS1775" t="str">
        <f t="shared" si="1985"/>
        <v>0</v>
      </c>
      <c r="AT1775" t="str">
        <f t="shared" si="1985"/>
        <v>0</v>
      </c>
      <c r="AU1775" t="str">
        <f t="shared" si="1985"/>
        <v>0</v>
      </c>
      <c r="AV1775" t="str">
        <f t="shared" si="1985"/>
        <v>0</v>
      </c>
      <c r="AW1775" t="str">
        <f t="shared" si="1985"/>
        <v>0</v>
      </c>
      <c r="AX1775" t="str">
        <f t="shared" si="1985"/>
        <v>0</v>
      </c>
      <c r="AY1775" t="str">
        <f t="shared" si="1985"/>
        <v>0</v>
      </c>
      <c r="AZ1775" s="72" t="s">
        <v>1335</v>
      </c>
    </row>
    <row r="1776" spans="1:52" ht="15" customHeight="1">
      <c r="A1776" s="25" t="s">
        <v>204</v>
      </c>
      <c r="B1776" s="91" t="str">
        <f t="shared" si="1986"/>
        <v>2402062J</v>
      </c>
      <c r="C1776" s="86">
        <v>45617.666666666701</v>
      </c>
      <c r="D1776" s="93" t="s">
        <v>1333</v>
      </c>
      <c r="E1776" s="3" t="b">
        <f>ISNUMBER(MATCH(Table1[[#This Row],[Email]],Attendance[Email],0))</f>
        <v>1</v>
      </c>
      <c r="F1776" s="3">
        <f t="shared" si="1987"/>
        <v>45618.000000000036</v>
      </c>
      <c r="G1776" s="21">
        <f>DAY(Table1[[#This Row],[Actual Time]])</f>
        <v>22</v>
      </c>
      <c r="H1776">
        <f>MONTH(Table1[[#This Row],[Actual Time]])</f>
        <v>11</v>
      </c>
      <c r="I1776">
        <f>YEAR(Table1[[#This Row],[Actual Time]])</f>
        <v>2024</v>
      </c>
      <c r="J1776" t="str">
        <f t="shared" si="1988"/>
        <v>22/11/2024</v>
      </c>
      <c r="K1776" s="3" t="str">
        <f t="shared" si="1982"/>
        <v>0</v>
      </c>
      <c r="L1776" t="str">
        <f t="shared" si="1982"/>
        <v>0</v>
      </c>
      <c r="M1776" t="str">
        <f t="shared" si="1982"/>
        <v>0</v>
      </c>
      <c r="N1776" t="str">
        <f t="shared" si="1982"/>
        <v>0</v>
      </c>
      <c r="O1776" t="str">
        <f t="shared" si="1982"/>
        <v>0</v>
      </c>
      <c r="P1776" t="str">
        <f t="shared" si="1982"/>
        <v>0</v>
      </c>
      <c r="Q1776" t="str">
        <f t="shared" si="1982"/>
        <v>0</v>
      </c>
      <c r="R1776" t="str">
        <f t="shared" si="1982"/>
        <v>0</v>
      </c>
      <c r="S1776" t="str">
        <f t="shared" si="1982"/>
        <v>0</v>
      </c>
      <c r="T1776" t="str">
        <f t="shared" si="1982"/>
        <v>0</v>
      </c>
      <c r="U1776" t="str">
        <f t="shared" si="1983"/>
        <v>0</v>
      </c>
      <c r="V1776" t="str">
        <f t="shared" si="1983"/>
        <v>0</v>
      </c>
      <c r="W1776" t="str">
        <f t="shared" si="1983"/>
        <v>0</v>
      </c>
      <c r="X1776" t="str">
        <f t="shared" si="1983"/>
        <v>0</v>
      </c>
      <c r="Y1776" t="str">
        <f t="shared" si="1983"/>
        <v>0</v>
      </c>
      <c r="Z1776" t="str">
        <f t="shared" si="1983"/>
        <v>0</v>
      </c>
      <c r="AA1776" t="str">
        <f t="shared" si="1983"/>
        <v>0</v>
      </c>
      <c r="AB1776" s="3" t="str">
        <f t="shared" si="1983"/>
        <v>0</v>
      </c>
      <c r="AC1776" t="str">
        <f t="shared" si="1983"/>
        <v>0</v>
      </c>
      <c r="AD1776" t="str">
        <f t="shared" si="1983"/>
        <v>0</v>
      </c>
      <c r="AE1776" t="str">
        <f t="shared" si="1984"/>
        <v>0</v>
      </c>
      <c r="AF1776" t="str">
        <f t="shared" si="1984"/>
        <v>0</v>
      </c>
      <c r="AG1776" t="str">
        <f t="shared" si="1984"/>
        <v>0</v>
      </c>
      <c r="AH1776" t="str">
        <f t="shared" si="1984"/>
        <v>0</v>
      </c>
      <c r="AI1776" t="str">
        <f t="shared" si="1984"/>
        <v>0</v>
      </c>
      <c r="AJ1776" t="str">
        <f t="shared" si="1984"/>
        <v>0</v>
      </c>
      <c r="AK1776" t="str">
        <f t="shared" si="1984"/>
        <v>0</v>
      </c>
      <c r="AL1776" t="str">
        <f t="shared" si="1984"/>
        <v>0</v>
      </c>
      <c r="AM1776" t="str">
        <f t="shared" si="1984"/>
        <v>1</v>
      </c>
      <c r="AN1776" t="str">
        <f t="shared" si="1984"/>
        <v>0</v>
      </c>
      <c r="AO1776" t="str">
        <f t="shared" si="1985"/>
        <v>0</v>
      </c>
      <c r="AP1776" t="str">
        <f t="shared" si="1985"/>
        <v>0</v>
      </c>
      <c r="AQ1776" t="str">
        <f t="shared" si="1985"/>
        <v>0</v>
      </c>
      <c r="AR1776" t="str">
        <f t="shared" si="1985"/>
        <v>0</v>
      </c>
      <c r="AS1776" t="str">
        <f t="shared" si="1985"/>
        <v>0</v>
      </c>
      <c r="AT1776" t="str">
        <f t="shared" si="1985"/>
        <v>0</v>
      </c>
      <c r="AU1776" t="str">
        <f t="shared" si="1985"/>
        <v>0</v>
      </c>
      <c r="AV1776" t="str">
        <f t="shared" si="1985"/>
        <v>0</v>
      </c>
      <c r="AW1776" t="str">
        <f t="shared" si="1985"/>
        <v>0</v>
      </c>
      <c r="AX1776" t="str">
        <f t="shared" si="1985"/>
        <v>0</v>
      </c>
      <c r="AY1776" t="str">
        <f t="shared" si="1985"/>
        <v>0</v>
      </c>
      <c r="AZ1776" s="72" t="s">
        <v>1336</v>
      </c>
    </row>
    <row r="1777" spans="1:52" ht="15" customHeight="1">
      <c r="A1777" s="25" t="s">
        <v>152</v>
      </c>
      <c r="B1777" s="91" t="str">
        <f t="shared" si="1986"/>
        <v>2402378J</v>
      </c>
      <c r="C1777" s="86">
        <v>45617.666666666701</v>
      </c>
      <c r="D1777" s="93" t="s">
        <v>1057</v>
      </c>
      <c r="E1777" s="3" t="b">
        <f>ISNUMBER(MATCH(Table1[[#This Row],[Email]],Attendance[Email],0))</f>
        <v>1</v>
      </c>
      <c r="F1777" s="3">
        <f t="shared" si="1987"/>
        <v>45618.000000000036</v>
      </c>
      <c r="G1777" s="21">
        <f>DAY(Table1[[#This Row],[Actual Time]])</f>
        <v>22</v>
      </c>
      <c r="H1777">
        <f>MONTH(Table1[[#This Row],[Actual Time]])</f>
        <v>11</v>
      </c>
      <c r="I1777">
        <f>YEAR(Table1[[#This Row],[Actual Time]])</f>
        <v>2024</v>
      </c>
      <c r="J1777" t="str">
        <f t="shared" si="1988"/>
        <v>22/11/2024</v>
      </c>
      <c r="K1777" s="3" t="str">
        <f t="shared" si="1982"/>
        <v>0</v>
      </c>
      <c r="L1777" t="str">
        <f t="shared" si="1982"/>
        <v>0</v>
      </c>
      <c r="M1777" t="str">
        <f t="shared" si="1982"/>
        <v>0</v>
      </c>
      <c r="N1777" t="str">
        <f t="shared" si="1982"/>
        <v>0</v>
      </c>
      <c r="O1777" t="str">
        <f t="shared" si="1982"/>
        <v>0</v>
      </c>
      <c r="P1777" t="str">
        <f t="shared" si="1982"/>
        <v>0</v>
      </c>
      <c r="Q1777" t="str">
        <f t="shared" si="1982"/>
        <v>0</v>
      </c>
      <c r="R1777" t="str">
        <f t="shared" si="1982"/>
        <v>0</v>
      </c>
      <c r="S1777" t="str">
        <f t="shared" si="1982"/>
        <v>0</v>
      </c>
      <c r="T1777" t="str">
        <f t="shared" si="1982"/>
        <v>0</v>
      </c>
      <c r="U1777" t="str">
        <f t="shared" si="1983"/>
        <v>0</v>
      </c>
      <c r="V1777" t="str">
        <f t="shared" si="1983"/>
        <v>0</v>
      </c>
      <c r="W1777" t="str">
        <f t="shared" si="1983"/>
        <v>0</v>
      </c>
      <c r="X1777" t="str">
        <f t="shared" si="1983"/>
        <v>0</v>
      </c>
      <c r="Y1777" t="str">
        <f t="shared" si="1983"/>
        <v>0</v>
      </c>
      <c r="Z1777" t="str">
        <f t="shared" si="1983"/>
        <v>0</v>
      </c>
      <c r="AA1777" t="str">
        <f t="shared" si="1983"/>
        <v>0</v>
      </c>
      <c r="AB1777" s="3" t="str">
        <f t="shared" si="1983"/>
        <v>0</v>
      </c>
      <c r="AC1777" t="str">
        <f t="shared" si="1983"/>
        <v>0</v>
      </c>
      <c r="AD1777" t="str">
        <f t="shared" si="1983"/>
        <v>0</v>
      </c>
      <c r="AE1777" t="str">
        <f t="shared" si="1984"/>
        <v>0</v>
      </c>
      <c r="AF1777" t="str">
        <f t="shared" si="1984"/>
        <v>0</v>
      </c>
      <c r="AG1777" t="str">
        <f t="shared" si="1984"/>
        <v>0</v>
      </c>
      <c r="AH1777" t="str">
        <f t="shared" si="1984"/>
        <v>0</v>
      </c>
      <c r="AI1777" t="str">
        <f t="shared" si="1984"/>
        <v>0</v>
      </c>
      <c r="AJ1777" t="str">
        <f t="shared" si="1984"/>
        <v>0</v>
      </c>
      <c r="AK1777" t="str">
        <f t="shared" si="1984"/>
        <v>0</v>
      </c>
      <c r="AL1777" t="str">
        <f t="shared" si="1984"/>
        <v>0</v>
      </c>
      <c r="AM1777" t="str">
        <f t="shared" si="1984"/>
        <v>1</v>
      </c>
      <c r="AN1777" t="str">
        <f t="shared" si="1984"/>
        <v>0</v>
      </c>
      <c r="AO1777" t="str">
        <f t="shared" si="1985"/>
        <v>0</v>
      </c>
      <c r="AP1777" t="str">
        <f t="shared" si="1985"/>
        <v>0</v>
      </c>
      <c r="AQ1777" t="str">
        <f t="shared" si="1985"/>
        <v>0</v>
      </c>
      <c r="AR1777" t="str">
        <f t="shared" si="1985"/>
        <v>0</v>
      </c>
      <c r="AS1777" t="str">
        <f t="shared" si="1985"/>
        <v>0</v>
      </c>
      <c r="AT1777" t="str">
        <f t="shared" si="1985"/>
        <v>0</v>
      </c>
      <c r="AU1777" t="str">
        <f t="shared" si="1985"/>
        <v>0</v>
      </c>
      <c r="AV1777" t="str">
        <f t="shared" si="1985"/>
        <v>0</v>
      </c>
      <c r="AW1777" t="str">
        <f t="shared" si="1985"/>
        <v>0</v>
      </c>
      <c r="AX1777" t="str">
        <f t="shared" si="1985"/>
        <v>0</v>
      </c>
      <c r="AY1777" t="str">
        <f t="shared" si="1985"/>
        <v>0</v>
      </c>
      <c r="AZ1777" s="72" t="s">
        <v>1337</v>
      </c>
    </row>
    <row r="1778" spans="1:52" ht="15" customHeight="1">
      <c r="A1778" s="25" t="s">
        <v>164</v>
      </c>
      <c r="B1778" s="91" t="str">
        <f t="shared" si="1986"/>
        <v>2400518C</v>
      </c>
      <c r="C1778" s="86">
        <v>45617.666666666701</v>
      </c>
      <c r="D1778" s="93" t="s">
        <v>1061</v>
      </c>
      <c r="E1778" s="3" t="b">
        <f>ISNUMBER(MATCH(Table1[[#This Row],[Email]],Attendance[Email],0))</f>
        <v>1</v>
      </c>
      <c r="F1778" s="3">
        <f t="shared" si="1987"/>
        <v>45618.000000000036</v>
      </c>
      <c r="G1778" s="21">
        <f>DAY(Table1[[#This Row],[Actual Time]])</f>
        <v>22</v>
      </c>
      <c r="H1778">
        <f>MONTH(Table1[[#This Row],[Actual Time]])</f>
        <v>11</v>
      </c>
      <c r="I1778">
        <f>YEAR(Table1[[#This Row],[Actual Time]])</f>
        <v>2024</v>
      </c>
      <c r="J1778" t="str">
        <f t="shared" si="1988"/>
        <v>22/11/2024</v>
      </c>
      <c r="K1778" s="3" t="str">
        <f t="shared" si="1982"/>
        <v>0</v>
      </c>
      <c r="L1778" t="str">
        <f t="shared" si="1982"/>
        <v>0</v>
      </c>
      <c r="M1778" t="str">
        <f t="shared" si="1982"/>
        <v>0</v>
      </c>
      <c r="N1778" t="str">
        <f t="shared" si="1982"/>
        <v>0</v>
      </c>
      <c r="O1778" t="str">
        <f t="shared" si="1982"/>
        <v>0</v>
      </c>
      <c r="P1778" t="str">
        <f t="shared" si="1982"/>
        <v>0</v>
      </c>
      <c r="Q1778" t="str">
        <f t="shared" si="1982"/>
        <v>0</v>
      </c>
      <c r="R1778" t="str">
        <f t="shared" si="1982"/>
        <v>0</v>
      </c>
      <c r="S1778" t="str">
        <f t="shared" si="1982"/>
        <v>0</v>
      </c>
      <c r="T1778" t="str">
        <f t="shared" si="1982"/>
        <v>0</v>
      </c>
      <c r="U1778" t="str">
        <f t="shared" si="1983"/>
        <v>0</v>
      </c>
      <c r="V1778" t="str">
        <f t="shared" si="1983"/>
        <v>0</v>
      </c>
      <c r="W1778" t="str">
        <f t="shared" si="1983"/>
        <v>0</v>
      </c>
      <c r="X1778" t="str">
        <f t="shared" si="1983"/>
        <v>0</v>
      </c>
      <c r="Y1778" t="str">
        <f t="shared" si="1983"/>
        <v>0</v>
      </c>
      <c r="Z1778" t="str">
        <f t="shared" si="1983"/>
        <v>0</v>
      </c>
      <c r="AA1778" t="str">
        <f t="shared" si="1983"/>
        <v>0</v>
      </c>
      <c r="AB1778" s="3" t="str">
        <f t="shared" si="1983"/>
        <v>0</v>
      </c>
      <c r="AC1778" t="str">
        <f t="shared" si="1983"/>
        <v>0</v>
      </c>
      <c r="AD1778" t="str">
        <f t="shared" si="1983"/>
        <v>0</v>
      </c>
      <c r="AE1778" t="str">
        <f t="shared" si="1984"/>
        <v>0</v>
      </c>
      <c r="AF1778" t="str">
        <f t="shared" si="1984"/>
        <v>0</v>
      </c>
      <c r="AG1778" t="str">
        <f t="shared" si="1984"/>
        <v>0</v>
      </c>
      <c r="AH1778" t="str">
        <f t="shared" si="1984"/>
        <v>0</v>
      </c>
      <c r="AI1778" t="str">
        <f t="shared" si="1984"/>
        <v>0</v>
      </c>
      <c r="AJ1778" t="str">
        <f t="shared" si="1984"/>
        <v>0</v>
      </c>
      <c r="AK1778" t="str">
        <f t="shared" si="1984"/>
        <v>0</v>
      </c>
      <c r="AL1778" t="str">
        <f t="shared" si="1984"/>
        <v>0</v>
      </c>
      <c r="AM1778" t="str">
        <f t="shared" si="1984"/>
        <v>1</v>
      </c>
      <c r="AN1778" t="str">
        <f t="shared" si="1984"/>
        <v>0</v>
      </c>
      <c r="AO1778" t="str">
        <f t="shared" si="1985"/>
        <v>0</v>
      </c>
      <c r="AP1778" t="str">
        <f t="shared" si="1985"/>
        <v>0</v>
      </c>
      <c r="AQ1778" t="str">
        <f t="shared" si="1985"/>
        <v>0</v>
      </c>
      <c r="AR1778" t="str">
        <f t="shared" si="1985"/>
        <v>0</v>
      </c>
      <c r="AS1778" t="str">
        <f t="shared" si="1985"/>
        <v>0</v>
      </c>
      <c r="AT1778" t="str">
        <f t="shared" si="1985"/>
        <v>0</v>
      </c>
      <c r="AU1778" t="str">
        <f t="shared" si="1985"/>
        <v>0</v>
      </c>
      <c r="AV1778" t="str">
        <f t="shared" si="1985"/>
        <v>0</v>
      </c>
      <c r="AW1778" t="str">
        <f t="shared" si="1985"/>
        <v>0</v>
      </c>
      <c r="AX1778" t="str">
        <f t="shared" si="1985"/>
        <v>0</v>
      </c>
      <c r="AY1778" t="str">
        <f t="shared" si="1985"/>
        <v>0</v>
      </c>
      <c r="AZ1778" s="72" t="s">
        <v>1338</v>
      </c>
    </row>
    <row r="1779" spans="1:52" ht="15" customHeight="1">
      <c r="A1779" s="25" t="s">
        <v>124</v>
      </c>
      <c r="B1779" s="91" t="str">
        <f t="shared" si="1986"/>
        <v>2401848C</v>
      </c>
      <c r="C1779" s="86">
        <v>45618.469907407401</v>
      </c>
      <c r="D1779" s="93" t="s">
        <v>1084</v>
      </c>
      <c r="E1779" s="3" t="b">
        <f>ISNUMBER(MATCH(Table1[[#This Row],[Email]],Attendance[Email],0))</f>
        <v>1</v>
      </c>
      <c r="F1779" s="3">
        <f t="shared" si="1987"/>
        <v>45618.803240740737</v>
      </c>
      <c r="G1779" s="21">
        <f>DAY(Table1[[#This Row],[Actual Time]])</f>
        <v>22</v>
      </c>
      <c r="H1779">
        <f>MONTH(Table1[[#This Row],[Actual Time]])</f>
        <v>11</v>
      </c>
      <c r="I1779">
        <f>YEAR(Table1[[#This Row],[Actual Time]])</f>
        <v>2024</v>
      </c>
      <c r="J1779" t="str">
        <f t="shared" si="1988"/>
        <v>22/11/2024</v>
      </c>
      <c r="K1779" s="3" t="str">
        <f t="shared" si="1982"/>
        <v>0</v>
      </c>
      <c r="L1779" t="str">
        <f t="shared" si="1982"/>
        <v>0</v>
      </c>
      <c r="M1779" t="str">
        <f t="shared" si="1982"/>
        <v>0</v>
      </c>
      <c r="N1779" t="str">
        <f t="shared" si="1982"/>
        <v>0</v>
      </c>
      <c r="O1779" t="str">
        <f t="shared" si="1982"/>
        <v>0</v>
      </c>
      <c r="P1779" t="str">
        <f t="shared" si="1982"/>
        <v>0</v>
      </c>
      <c r="Q1779" t="str">
        <f t="shared" si="1982"/>
        <v>0</v>
      </c>
      <c r="R1779" t="str">
        <f t="shared" si="1982"/>
        <v>0</v>
      </c>
      <c r="S1779" t="str">
        <f t="shared" si="1982"/>
        <v>0</v>
      </c>
      <c r="T1779" t="str">
        <f t="shared" si="1982"/>
        <v>0</v>
      </c>
      <c r="U1779" t="str">
        <f t="shared" si="1983"/>
        <v>0</v>
      </c>
      <c r="V1779" t="str">
        <f t="shared" si="1983"/>
        <v>0</v>
      </c>
      <c r="W1779" t="str">
        <f t="shared" si="1983"/>
        <v>0</v>
      </c>
      <c r="X1779" t="str">
        <f t="shared" si="1983"/>
        <v>0</v>
      </c>
      <c r="Y1779" t="str">
        <f t="shared" si="1983"/>
        <v>0</v>
      </c>
      <c r="Z1779" t="str">
        <f t="shared" si="1983"/>
        <v>0</v>
      </c>
      <c r="AA1779" t="str">
        <f t="shared" si="1983"/>
        <v>0</v>
      </c>
      <c r="AB1779" s="3" t="str">
        <f t="shared" si="1983"/>
        <v>0</v>
      </c>
      <c r="AC1779" t="str">
        <f t="shared" si="1983"/>
        <v>0</v>
      </c>
      <c r="AD1779" t="str">
        <f t="shared" si="1983"/>
        <v>0</v>
      </c>
      <c r="AE1779" t="str">
        <f t="shared" si="1984"/>
        <v>0</v>
      </c>
      <c r="AF1779" t="str">
        <f t="shared" si="1984"/>
        <v>0</v>
      </c>
      <c r="AG1779" t="str">
        <f t="shared" si="1984"/>
        <v>0</v>
      </c>
      <c r="AH1779" t="str">
        <f t="shared" si="1984"/>
        <v>0</v>
      </c>
      <c r="AI1779" t="str">
        <f t="shared" si="1984"/>
        <v>0</v>
      </c>
      <c r="AJ1779" t="str">
        <f t="shared" si="1984"/>
        <v>0</v>
      </c>
      <c r="AK1779" t="str">
        <f t="shared" si="1984"/>
        <v>0</v>
      </c>
      <c r="AL1779" t="str">
        <f t="shared" si="1984"/>
        <v>0</v>
      </c>
      <c r="AM1779" t="str">
        <f t="shared" si="1984"/>
        <v>1</v>
      </c>
      <c r="AN1779" t="str">
        <f t="shared" si="1984"/>
        <v>0</v>
      </c>
      <c r="AO1779" t="str">
        <f t="shared" si="1985"/>
        <v>0</v>
      </c>
      <c r="AP1779" t="str">
        <f t="shared" si="1985"/>
        <v>0</v>
      </c>
      <c r="AQ1779" t="str">
        <f t="shared" si="1985"/>
        <v>0</v>
      </c>
      <c r="AR1779" t="str">
        <f t="shared" si="1985"/>
        <v>0</v>
      </c>
      <c r="AS1779" t="str">
        <f t="shared" si="1985"/>
        <v>0</v>
      </c>
      <c r="AT1779" t="str">
        <f t="shared" si="1985"/>
        <v>0</v>
      </c>
      <c r="AU1779" t="str">
        <f t="shared" si="1985"/>
        <v>0</v>
      </c>
      <c r="AV1779" t="str">
        <f t="shared" si="1985"/>
        <v>0</v>
      </c>
      <c r="AW1779" t="str">
        <f t="shared" si="1985"/>
        <v>0</v>
      </c>
      <c r="AX1779" t="str">
        <f t="shared" si="1985"/>
        <v>0</v>
      </c>
      <c r="AY1779" t="str">
        <f t="shared" si="1985"/>
        <v>0</v>
      </c>
      <c r="AZ1779" s="72"/>
    </row>
    <row r="1780" spans="1:52" ht="15" customHeight="1">
      <c r="A1780" s="25" t="s">
        <v>262</v>
      </c>
      <c r="B1780" s="91" t="str">
        <f t="shared" si="1986"/>
        <v>2401771G</v>
      </c>
      <c r="C1780" s="86">
        <v>45617.666666666701</v>
      </c>
      <c r="D1780" s="93" t="s">
        <v>1046</v>
      </c>
      <c r="E1780" s="3" t="b">
        <f>ISNUMBER(MATCH(Table1[[#This Row],[Email]],Attendance[Email],0))</f>
        <v>1</v>
      </c>
      <c r="F1780" s="3">
        <f t="shared" si="1987"/>
        <v>45618.000000000036</v>
      </c>
      <c r="G1780" s="21">
        <f>DAY(Table1[[#This Row],[Actual Time]])</f>
        <v>22</v>
      </c>
      <c r="H1780">
        <f>MONTH(Table1[[#This Row],[Actual Time]])</f>
        <v>11</v>
      </c>
      <c r="I1780">
        <f>YEAR(Table1[[#This Row],[Actual Time]])</f>
        <v>2024</v>
      </c>
      <c r="J1780" t="str">
        <f t="shared" si="1988"/>
        <v>22/11/2024</v>
      </c>
      <c r="K1780" s="3" t="str">
        <f t="shared" si="1982"/>
        <v>0</v>
      </c>
      <c r="L1780" t="str">
        <f t="shared" si="1982"/>
        <v>0</v>
      </c>
      <c r="M1780" t="str">
        <f t="shared" si="1982"/>
        <v>0</v>
      </c>
      <c r="N1780" t="str">
        <f t="shared" si="1982"/>
        <v>0</v>
      </c>
      <c r="O1780" t="str">
        <f t="shared" si="1982"/>
        <v>0</v>
      </c>
      <c r="P1780" t="str">
        <f t="shared" si="1982"/>
        <v>0</v>
      </c>
      <c r="Q1780" t="str">
        <f t="shared" si="1982"/>
        <v>0</v>
      </c>
      <c r="R1780" t="str">
        <f t="shared" si="1982"/>
        <v>0</v>
      </c>
      <c r="S1780" t="str">
        <f t="shared" si="1982"/>
        <v>0</v>
      </c>
      <c r="T1780" t="str">
        <f t="shared" si="1982"/>
        <v>0</v>
      </c>
      <c r="U1780" t="str">
        <f t="shared" si="1983"/>
        <v>0</v>
      </c>
      <c r="V1780" t="str">
        <f t="shared" si="1983"/>
        <v>0</v>
      </c>
      <c r="W1780" t="str">
        <f t="shared" si="1983"/>
        <v>0</v>
      </c>
      <c r="X1780" t="str">
        <f t="shared" si="1983"/>
        <v>0</v>
      </c>
      <c r="Y1780" t="str">
        <f t="shared" si="1983"/>
        <v>0</v>
      </c>
      <c r="Z1780" t="str">
        <f t="shared" si="1983"/>
        <v>0</v>
      </c>
      <c r="AA1780" t="str">
        <f t="shared" si="1983"/>
        <v>0</v>
      </c>
      <c r="AB1780" s="3" t="str">
        <f t="shared" si="1983"/>
        <v>0</v>
      </c>
      <c r="AC1780" t="str">
        <f t="shared" si="1983"/>
        <v>0</v>
      </c>
      <c r="AD1780" t="str">
        <f t="shared" si="1983"/>
        <v>0</v>
      </c>
      <c r="AE1780" t="str">
        <f t="shared" si="1984"/>
        <v>0</v>
      </c>
      <c r="AF1780" t="str">
        <f t="shared" si="1984"/>
        <v>0</v>
      </c>
      <c r="AG1780" t="str">
        <f t="shared" si="1984"/>
        <v>0</v>
      </c>
      <c r="AH1780" t="str">
        <f t="shared" si="1984"/>
        <v>0</v>
      </c>
      <c r="AI1780" t="str">
        <f t="shared" si="1984"/>
        <v>0</v>
      </c>
      <c r="AJ1780" t="str">
        <f t="shared" si="1984"/>
        <v>0</v>
      </c>
      <c r="AK1780" t="str">
        <f t="shared" si="1984"/>
        <v>0</v>
      </c>
      <c r="AL1780" t="str">
        <f t="shared" si="1984"/>
        <v>0</v>
      </c>
      <c r="AM1780" t="str">
        <f t="shared" si="1984"/>
        <v>1</v>
      </c>
      <c r="AN1780" t="str">
        <f t="shared" si="1984"/>
        <v>0</v>
      </c>
      <c r="AO1780" t="str">
        <f t="shared" si="1985"/>
        <v>0</v>
      </c>
      <c r="AP1780" t="str">
        <f t="shared" si="1985"/>
        <v>0</v>
      </c>
      <c r="AQ1780" t="str">
        <f t="shared" si="1985"/>
        <v>0</v>
      </c>
      <c r="AR1780" t="str">
        <f t="shared" si="1985"/>
        <v>0</v>
      </c>
      <c r="AS1780" t="str">
        <f t="shared" si="1985"/>
        <v>0</v>
      </c>
      <c r="AT1780" t="str">
        <f t="shared" si="1985"/>
        <v>0</v>
      </c>
      <c r="AU1780" t="str">
        <f t="shared" si="1985"/>
        <v>0</v>
      </c>
      <c r="AV1780" t="str">
        <f t="shared" si="1985"/>
        <v>0</v>
      </c>
      <c r="AW1780" t="str">
        <f t="shared" si="1985"/>
        <v>0</v>
      </c>
      <c r="AX1780" t="str">
        <f t="shared" si="1985"/>
        <v>0</v>
      </c>
      <c r="AY1780" t="str">
        <f t="shared" si="1985"/>
        <v>0</v>
      </c>
      <c r="AZ1780" s="72" t="s">
        <v>1339</v>
      </c>
    </row>
    <row r="1781" spans="1:52" ht="15" customHeight="1">
      <c r="A1781" s="25" t="s">
        <v>206</v>
      </c>
      <c r="B1781" s="91" t="str">
        <f t="shared" si="1986"/>
        <v>2403954G</v>
      </c>
      <c r="C1781" s="86">
        <v>45617.666666666701</v>
      </c>
      <c r="D1781" s="93" t="s">
        <v>1215</v>
      </c>
      <c r="E1781" s="3" t="b">
        <f>ISNUMBER(MATCH(Table1[[#This Row],[Email]],Attendance[Email],0))</f>
        <v>1</v>
      </c>
      <c r="F1781" s="3">
        <f t="shared" si="1987"/>
        <v>45618.000000000036</v>
      </c>
      <c r="G1781" s="21">
        <f>DAY(Table1[[#This Row],[Actual Time]])</f>
        <v>22</v>
      </c>
      <c r="H1781">
        <f>MONTH(Table1[[#This Row],[Actual Time]])</f>
        <v>11</v>
      </c>
      <c r="I1781">
        <f>YEAR(Table1[[#This Row],[Actual Time]])</f>
        <v>2024</v>
      </c>
      <c r="J1781" t="str">
        <f t="shared" si="1988"/>
        <v>22/11/2024</v>
      </c>
      <c r="K1781" s="3" t="str">
        <f t="shared" ref="K1781:T1790" si="1989">IF(K$1=$J1781,"1","0")</f>
        <v>0</v>
      </c>
      <c r="L1781" t="str">
        <f t="shared" si="1989"/>
        <v>0</v>
      </c>
      <c r="M1781" t="str">
        <f t="shared" si="1989"/>
        <v>0</v>
      </c>
      <c r="N1781" t="str">
        <f t="shared" si="1989"/>
        <v>0</v>
      </c>
      <c r="O1781" t="str">
        <f t="shared" si="1989"/>
        <v>0</v>
      </c>
      <c r="P1781" t="str">
        <f t="shared" si="1989"/>
        <v>0</v>
      </c>
      <c r="Q1781" t="str">
        <f t="shared" si="1989"/>
        <v>0</v>
      </c>
      <c r="R1781" t="str">
        <f t="shared" si="1989"/>
        <v>0</v>
      </c>
      <c r="S1781" t="str">
        <f t="shared" si="1989"/>
        <v>0</v>
      </c>
      <c r="T1781" t="str">
        <f t="shared" si="1989"/>
        <v>0</v>
      </c>
      <c r="U1781" t="str">
        <f t="shared" ref="U1781:AD1790" si="1990">IF(U$1=$J1781,"1","0")</f>
        <v>0</v>
      </c>
      <c r="V1781" t="str">
        <f t="shared" si="1990"/>
        <v>0</v>
      </c>
      <c r="W1781" t="str">
        <f t="shared" si="1990"/>
        <v>0</v>
      </c>
      <c r="X1781" t="str">
        <f t="shared" si="1990"/>
        <v>0</v>
      </c>
      <c r="Y1781" t="str">
        <f t="shared" si="1990"/>
        <v>0</v>
      </c>
      <c r="Z1781" t="str">
        <f t="shared" si="1990"/>
        <v>0</v>
      </c>
      <c r="AA1781" t="str">
        <f t="shared" si="1990"/>
        <v>0</v>
      </c>
      <c r="AB1781" s="3" t="str">
        <f t="shared" si="1990"/>
        <v>0</v>
      </c>
      <c r="AC1781" t="str">
        <f t="shared" si="1990"/>
        <v>0</v>
      </c>
      <c r="AD1781" t="str">
        <f t="shared" si="1990"/>
        <v>0</v>
      </c>
      <c r="AE1781" t="str">
        <f t="shared" ref="AE1781:AN1790" si="1991">IF(AE$1=$J1781,"1","0")</f>
        <v>0</v>
      </c>
      <c r="AF1781" t="str">
        <f t="shared" si="1991"/>
        <v>0</v>
      </c>
      <c r="AG1781" t="str">
        <f t="shared" si="1991"/>
        <v>0</v>
      </c>
      <c r="AH1781" t="str">
        <f t="shared" si="1991"/>
        <v>0</v>
      </c>
      <c r="AI1781" t="str">
        <f t="shared" si="1991"/>
        <v>0</v>
      </c>
      <c r="AJ1781" t="str">
        <f t="shared" si="1991"/>
        <v>0</v>
      </c>
      <c r="AK1781" t="str">
        <f t="shared" si="1991"/>
        <v>0</v>
      </c>
      <c r="AL1781" t="str">
        <f t="shared" si="1991"/>
        <v>0</v>
      </c>
      <c r="AM1781" t="str">
        <f t="shared" si="1991"/>
        <v>1</v>
      </c>
      <c r="AN1781" t="str">
        <f t="shared" si="1991"/>
        <v>0</v>
      </c>
      <c r="AO1781" t="str">
        <f t="shared" ref="AO1781:AY1790" si="1992">IF(AO$1=$J1781,"1","0")</f>
        <v>0</v>
      </c>
      <c r="AP1781" t="str">
        <f t="shared" si="1992"/>
        <v>0</v>
      </c>
      <c r="AQ1781" t="str">
        <f t="shared" si="1992"/>
        <v>0</v>
      </c>
      <c r="AR1781" t="str">
        <f t="shared" si="1992"/>
        <v>0</v>
      </c>
      <c r="AS1781" t="str">
        <f t="shared" si="1992"/>
        <v>0</v>
      </c>
      <c r="AT1781" t="str">
        <f t="shared" si="1992"/>
        <v>0</v>
      </c>
      <c r="AU1781" t="str">
        <f t="shared" si="1992"/>
        <v>0</v>
      </c>
      <c r="AV1781" t="str">
        <f t="shared" si="1992"/>
        <v>0</v>
      </c>
      <c r="AW1781" t="str">
        <f t="shared" si="1992"/>
        <v>0</v>
      </c>
      <c r="AX1781" t="str">
        <f t="shared" si="1992"/>
        <v>0</v>
      </c>
      <c r="AY1781" t="str">
        <f t="shared" si="1992"/>
        <v>0</v>
      </c>
      <c r="AZ1781" s="72" t="s">
        <v>1340</v>
      </c>
    </row>
    <row r="1782" spans="1:52" ht="15" customHeight="1">
      <c r="A1782" s="25" t="s">
        <v>591</v>
      </c>
      <c r="B1782" s="91" t="str">
        <f t="shared" si="1986"/>
        <v>2401267F</v>
      </c>
      <c r="C1782" s="86">
        <v>45617.666666666701</v>
      </c>
      <c r="D1782" s="93" t="s">
        <v>1080</v>
      </c>
      <c r="E1782" s="3" t="b">
        <f>ISNUMBER(MATCH(Table1[[#This Row],[Email]],Attendance[Email],0))</f>
        <v>1</v>
      </c>
      <c r="F1782" s="3">
        <f t="shared" si="1987"/>
        <v>45618.000000000036</v>
      </c>
      <c r="G1782" s="21">
        <f>DAY(Table1[[#This Row],[Actual Time]])</f>
        <v>22</v>
      </c>
      <c r="H1782">
        <f>MONTH(Table1[[#This Row],[Actual Time]])</f>
        <v>11</v>
      </c>
      <c r="I1782">
        <f>YEAR(Table1[[#This Row],[Actual Time]])</f>
        <v>2024</v>
      </c>
      <c r="J1782" t="str">
        <f t="shared" si="1988"/>
        <v>22/11/2024</v>
      </c>
      <c r="K1782" s="3" t="str">
        <f t="shared" si="1989"/>
        <v>0</v>
      </c>
      <c r="L1782" t="str">
        <f t="shared" si="1989"/>
        <v>0</v>
      </c>
      <c r="M1782" t="str">
        <f t="shared" si="1989"/>
        <v>0</v>
      </c>
      <c r="N1782" t="str">
        <f t="shared" si="1989"/>
        <v>0</v>
      </c>
      <c r="O1782" t="str">
        <f t="shared" si="1989"/>
        <v>0</v>
      </c>
      <c r="P1782" t="str">
        <f t="shared" si="1989"/>
        <v>0</v>
      </c>
      <c r="Q1782" t="str">
        <f t="shared" si="1989"/>
        <v>0</v>
      </c>
      <c r="R1782" t="str">
        <f t="shared" si="1989"/>
        <v>0</v>
      </c>
      <c r="S1782" t="str">
        <f t="shared" si="1989"/>
        <v>0</v>
      </c>
      <c r="T1782" t="str">
        <f t="shared" si="1989"/>
        <v>0</v>
      </c>
      <c r="U1782" t="str">
        <f t="shared" si="1990"/>
        <v>0</v>
      </c>
      <c r="V1782" t="str">
        <f t="shared" si="1990"/>
        <v>0</v>
      </c>
      <c r="W1782" t="str">
        <f t="shared" si="1990"/>
        <v>0</v>
      </c>
      <c r="X1782" t="str">
        <f t="shared" si="1990"/>
        <v>0</v>
      </c>
      <c r="Y1782" t="str">
        <f t="shared" si="1990"/>
        <v>0</v>
      </c>
      <c r="Z1782" t="str">
        <f t="shared" si="1990"/>
        <v>0</v>
      </c>
      <c r="AA1782" t="str">
        <f t="shared" si="1990"/>
        <v>0</v>
      </c>
      <c r="AB1782" s="3" t="str">
        <f t="shared" si="1990"/>
        <v>0</v>
      </c>
      <c r="AC1782" t="str">
        <f t="shared" si="1990"/>
        <v>0</v>
      </c>
      <c r="AD1782" t="str">
        <f t="shared" si="1990"/>
        <v>0</v>
      </c>
      <c r="AE1782" t="str">
        <f t="shared" si="1991"/>
        <v>0</v>
      </c>
      <c r="AF1782" t="str">
        <f t="shared" si="1991"/>
        <v>0</v>
      </c>
      <c r="AG1782" t="str">
        <f t="shared" si="1991"/>
        <v>0</v>
      </c>
      <c r="AH1782" t="str">
        <f t="shared" si="1991"/>
        <v>0</v>
      </c>
      <c r="AI1782" t="str">
        <f t="shared" si="1991"/>
        <v>0</v>
      </c>
      <c r="AJ1782" t="str">
        <f t="shared" si="1991"/>
        <v>0</v>
      </c>
      <c r="AK1782" t="str">
        <f t="shared" si="1991"/>
        <v>0</v>
      </c>
      <c r="AL1782" t="str">
        <f t="shared" si="1991"/>
        <v>0</v>
      </c>
      <c r="AM1782" t="str">
        <f t="shared" si="1991"/>
        <v>1</v>
      </c>
      <c r="AN1782" t="str">
        <f t="shared" si="1991"/>
        <v>0</v>
      </c>
      <c r="AO1782" t="str">
        <f t="shared" si="1992"/>
        <v>0</v>
      </c>
      <c r="AP1782" t="str">
        <f t="shared" si="1992"/>
        <v>0</v>
      </c>
      <c r="AQ1782" t="str">
        <f t="shared" si="1992"/>
        <v>0</v>
      </c>
      <c r="AR1782" t="str">
        <f t="shared" si="1992"/>
        <v>0</v>
      </c>
      <c r="AS1782" t="str">
        <f t="shared" si="1992"/>
        <v>0</v>
      </c>
      <c r="AT1782" t="str">
        <f t="shared" si="1992"/>
        <v>0</v>
      </c>
      <c r="AU1782" t="str">
        <f t="shared" si="1992"/>
        <v>0</v>
      </c>
      <c r="AV1782" t="str">
        <f t="shared" si="1992"/>
        <v>0</v>
      </c>
      <c r="AW1782" t="str">
        <f t="shared" si="1992"/>
        <v>0</v>
      </c>
      <c r="AX1782" t="str">
        <f t="shared" si="1992"/>
        <v>0</v>
      </c>
      <c r="AY1782" t="str">
        <f t="shared" si="1992"/>
        <v>0</v>
      </c>
      <c r="AZ1782" s="72" t="s">
        <v>1341</v>
      </c>
    </row>
    <row r="1783" spans="1:52" ht="15" customHeight="1">
      <c r="A1783" s="25" t="s">
        <v>254</v>
      </c>
      <c r="B1783" s="91" t="str">
        <f t="shared" si="1986"/>
        <v>2401040G</v>
      </c>
      <c r="C1783" s="86">
        <v>45617.666666666701</v>
      </c>
      <c r="D1783" s="93" t="s">
        <v>1063</v>
      </c>
      <c r="E1783" s="3" t="b">
        <f>ISNUMBER(MATCH(Table1[[#This Row],[Email]],Attendance[Email],0))</f>
        <v>1</v>
      </c>
      <c r="F1783" s="3">
        <f t="shared" si="1987"/>
        <v>45618.000000000036</v>
      </c>
      <c r="G1783" s="21">
        <f>DAY(Table1[[#This Row],[Actual Time]])</f>
        <v>22</v>
      </c>
      <c r="H1783">
        <f>MONTH(Table1[[#This Row],[Actual Time]])</f>
        <v>11</v>
      </c>
      <c r="I1783">
        <f>YEAR(Table1[[#This Row],[Actual Time]])</f>
        <v>2024</v>
      </c>
      <c r="J1783" t="str">
        <f t="shared" si="1988"/>
        <v>22/11/2024</v>
      </c>
      <c r="K1783" s="3" t="str">
        <f t="shared" si="1989"/>
        <v>0</v>
      </c>
      <c r="L1783" t="str">
        <f t="shared" si="1989"/>
        <v>0</v>
      </c>
      <c r="M1783" t="str">
        <f t="shared" si="1989"/>
        <v>0</v>
      </c>
      <c r="N1783" t="str">
        <f t="shared" si="1989"/>
        <v>0</v>
      </c>
      <c r="O1783" t="str">
        <f t="shared" si="1989"/>
        <v>0</v>
      </c>
      <c r="P1783" t="str">
        <f t="shared" si="1989"/>
        <v>0</v>
      </c>
      <c r="Q1783" t="str">
        <f t="shared" si="1989"/>
        <v>0</v>
      </c>
      <c r="R1783" t="str">
        <f t="shared" si="1989"/>
        <v>0</v>
      </c>
      <c r="S1783" t="str">
        <f t="shared" si="1989"/>
        <v>0</v>
      </c>
      <c r="T1783" t="str">
        <f t="shared" si="1989"/>
        <v>0</v>
      </c>
      <c r="U1783" t="str">
        <f t="shared" si="1990"/>
        <v>0</v>
      </c>
      <c r="V1783" t="str">
        <f t="shared" si="1990"/>
        <v>0</v>
      </c>
      <c r="W1783" t="str">
        <f t="shared" si="1990"/>
        <v>0</v>
      </c>
      <c r="X1783" t="str">
        <f t="shared" si="1990"/>
        <v>0</v>
      </c>
      <c r="Y1783" t="str">
        <f t="shared" si="1990"/>
        <v>0</v>
      </c>
      <c r="Z1783" t="str">
        <f t="shared" si="1990"/>
        <v>0</v>
      </c>
      <c r="AA1783" t="str">
        <f t="shared" si="1990"/>
        <v>0</v>
      </c>
      <c r="AB1783" s="3" t="str">
        <f t="shared" si="1990"/>
        <v>0</v>
      </c>
      <c r="AC1783" t="str">
        <f t="shared" si="1990"/>
        <v>0</v>
      </c>
      <c r="AD1783" t="str">
        <f t="shared" si="1990"/>
        <v>0</v>
      </c>
      <c r="AE1783" t="str">
        <f t="shared" si="1991"/>
        <v>0</v>
      </c>
      <c r="AF1783" t="str">
        <f t="shared" si="1991"/>
        <v>0</v>
      </c>
      <c r="AG1783" t="str">
        <f t="shared" si="1991"/>
        <v>0</v>
      </c>
      <c r="AH1783" t="str">
        <f t="shared" si="1991"/>
        <v>0</v>
      </c>
      <c r="AI1783" t="str">
        <f t="shared" si="1991"/>
        <v>0</v>
      </c>
      <c r="AJ1783" t="str">
        <f t="shared" si="1991"/>
        <v>0</v>
      </c>
      <c r="AK1783" t="str">
        <f t="shared" si="1991"/>
        <v>0</v>
      </c>
      <c r="AL1783" t="str">
        <f t="shared" si="1991"/>
        <v>0</v>
      </c>
      <c r="AM1783" t="str">
        <f t="shared" si="1991"/>
        <v>1</v>
      </c>
      <c r="AN1783" t="str">
        <f t="shared" si="1991"/>
        <v>0</v>
      </c>
      <c r="AO1783" t="str">
        <f t="shared" si="1992"/>
        <v>0</v>
      </c>
      <c r="AP1783" t="str">
        <f t="shared" si="1992"/>
        <v>0</v>
      </c>
      <c r="AQ1783" t="str">
        <f t="shared" si="1992"/>
        <v>0</v>
      </c>
      <c r="AR1783" t="str">
        <f t="shared" si="1992"/>
        <v>0</v>
      </c>
      <c r="AS1783" t="str">
        <f t="shared" si="1992"/>
        <v>0</v>
      </c>
      <c r="AT1783" t="str">
        <f t="shared" si="1992"/>
        <v>0</v>
      </c>
      <c r="AU1783" t="str">
        <f t="shared" si="1992"/>
        <v>0</v>
      </c>
      <c r="AV1783" t="str">
        <f t="shared" si="1992"/>
        <v>0</v>
      </c>
      <c r="AW1783" t="str">
        <f t="shared" si="1992"/>
        <v>0</v>
      </c>
      <c r="AX1783" t="str">
        <f t="shared" si="1992"/>
        <v>0</v>
      </c>
      <c r="AY1783" t="str">
        <f t="shared" si="1992"/>
        <v>0</v>
      </c>
      <c r="AZ1783" s="72" t="s">
        <v>1342</v>
      </c>
    </row>
    <row r="1784" spans="1:52" ht="15" customHeight="1">
      <c r="A1784" s="25" t="s">
        <v>118</v>
      </c>
      <c r="B1784" s="91" t="str">
        <f t="shared" si="1986"/>
        <v>2401360I</v>
      </c>
      <c r="C1784" s="86">
        <v>45617.666666666701</v>
      </c>
      <c r="D1784" s="93" t="s">
        <v>1113</v>
      </c>
      <c r="E1784" s="3" t="b">
        <f>ISNUMBER(MATCH(Table1[[#This Row],[Email]],Attendance[Email],0))</f>
        <v>1</v>
      </c>
      <c r="F1784" s="3">
        <f t="shared" si="1987"/>
        <v>45618.000000000036</v>
      </c>
      <c r="G1784" s="21">
        <f>DAY(Table1[[#This Row],[Actual Time]])</f>
        <v>22</v>
      </c>
      <c r="H1784">
        <f>MONTH(Table1[[#This Row],[Actual Time]])</f>
        <v>11</v>
      </c>
      <c r="I1784">
        <f>YEAR(Table1[[#This Row],[Actual Time]])</f>
        <v>2024</v>
      </c>
      <c r="J1784" t="str">
        <f t="shared" si="1988"/>
        <v>22/11/2024</v>
      </c>
      <c r="K1784" s="3" t="str">
        <f t="shared" si="1989"/>
        <v>0</v>
      </c>
      <c r="L1784" t="str">
        <f t="shared" si="1989"/>
        <v>0</v>
      </c>
      <c r="M1784" t="str">
        <f t="shared" si="1989"/>
        <v>0</v>
      </c>
      <c r="N1784" t="str">
        <f t="shared" si="1989"/>
        <v>0</v>
      </c>
      <c r="O1784" t="str">
        <f t="shared" si="1989"/>
        <v>0</v>
      </c>
      <c r="P1784" t="str">
        <f t="shared" si="1989"/>
        <v>0</v>
      </c>
      <c r="Q1784" t="str">
        <f t="shared" si="1989"/>
        <v>0</v>
      </c>
      <c r="R1784" t="str">
        <f t="shared" si="1989"/>
        <v>0</v>
      </c>
      <c r="S1784" t="str">
        <f t="shared" si="1989"/>
        <v>0</v>
      </c>
      <c r="T1784" t="str">
        <f t="shared" si="1989"/>
        <v>0</v>
      </c>
      <c r="U1784" t="str">
        <f t="shared" si="1990"/>
        <v>0</v>
      </c>
      <c r="V1784" t="str">
        <f t="shared" si="1990"/>
        <v>0</v>
      </c>
      <c r="W1784" t="str">
        <f t="shared" si="1990"/>
        <v>0</v>
      </c>
      <c r="X1784" t="str">
        <f t="shared" si="1990"/>
        <v>0</v>
      </c>
      <c r="Y1784" t="str">
        <f t="shared" si="1990"/>
        <v>0</v>
      </c>
      <c r="Z1784" t="str">
        <f t="shared" si="1990"/>
        <v>0</v>
      </c>
      <c r="AA1784" t="str">
        <f t="shared" si="1990"/>
        <v>0</v>
      </c>
      <c r="AB1784" s="3" t="str">
        <f t="shared" si="1990"/>
        <v>0</v>
      </c>
      <c r="AC1784" t="str">
        <f t="shared" si="1990"/>
        <v>0</v>
      </c>
      <c r="AD1784" t="str">
        <f t="shared" si="1990"/>
        <v>0</v>
      </c>
      <c r="AE1784" t="str">
        <f t="shared" si="1991"/>
        <v>0</v>
      </c>
      <c r="AF1784" t="str">
        <f t="shared" si="1991"/>
        <v>0</v>
      </c>
      <c r="AG1784" t="str">
        <f t="shared" si="1991"/>
        <v>0</v>
      </c>
      <c r="AH1784" t="str">
        <f t="shared" si="1991"/>
        <v>0</v>
      </c>
      <c r="AI1784" t="str">
        <f t="shared" si="1991"/>
        <v>0</v>
      </c>
      <c r="AJ1784" t="str">
        <f t="shared" si="1991"/>
        <v>0</v>
      </c>
      <c r="AK1784" t="str">
        <f t="shared" si="1991"/>
        <v>0</v>
      </c>
      <c r="AL1784" t="str">
        <f t="shared" si="1991"/>
        <v>0</v>
      </c>
      <c r="AM1784" t="str">
        <f t="shared" si="1991"/>
        <v>1</v>
      </c>
      <c r="AN1784" t="str">
        <f t="shared" si="1991"/>
        <v>0</v>
      </c>
      <c r="AO1784" t="str">
        <f t="shared" si="1992"/>
        <v>0</v>
      </c>
      <c r="AP1784" t="str">
        <f t="shared" si="1992"/>
        <v>0</v>
      </c>
      <c r="AQ1784" t="str">
        <f t="shared" si="1992"/>
        <v>0</v>
      </c>
      <c r="AR1784" t="str">
        <f t="shared" si="1992"/>
        <v>0</v>
      </c>
      <c r="AS1784" t="str">
        <f t="shared" si="1992"/>
        <v>0</v>
      </c>
      <c r="AT1784" t="str">
        <f t="shared" si="1992"/>
        <v>0</v>
      </c>
      <c r="AU1784" t="str">
        <f t="shared" si="1992"/>
        <v>0</v>
      </c>
      <c r="AV1784" t="str">
        <f t="shared" si="1992"/>
        <v>0</v>
      </c>
      <c r="AW1784" t="str">
        <f t="shared" si="1992"/>
        <v>0</v>
      </c>
      <c r="AX1784" t="str">
        <f t="shared" si="1992"/>
        <v>0</v>
      </c>
      <c r="AY1784" t="str">
        <f t="shared" si="1992"/>
        <v>0</v>
      </c>
      <c r="AZ1784" s="72" t="s">
        <v>1343</v>
      </c>
    </row>
    <row r="1785" spans="1:52" ht="15" customHeight="1">
      <c r="A1785" s="25" t="s">
        <v>228</v>
      </c>
      <c r="B1785" s="91" t="str">
        <f t="shared" si="1986"/>
        <v>2401458A</v>
      </c>
      <c r="C1785" s="86">
        <v>45617.666666666701</v>
      </c>
      <c r="D1785" s="93" t="s">
        <v>1064</v>
      </c>
      <c r="E1785" s="3" t="b">
        <f>ISNUMBER(MATCH(Table1[[#This Row],[Email]],Attendance[Email],0))</f>
        <v>1</v>
      </c>
      <c r="F1785" s="3">
        <f t="shared" si="1987"/>
        <v>45618.000000000036</v>
      </c>
      <c r="G1785" s="21">
        <f>DAY(Table1[[#This Row],[Actual Time]])</f>
        <v>22</v>
      </c>
      <c r="H1785">
        <f>MONTH(Table1[[#This Row],[Actual Time]])</f>
        <v>11</v>
      </c>
      <c r="I1785">
        <f>YEAR(Table1[[#This Row],[Actual Time]])</f>
        <v>2024</v>
      </c>
      <c r="J1785" t="str">
        <f t="shared" si="1988"/>
        <v>22/11/2024</v>
      </c>
      <c r="K1785" s="3" t="str">
        <f t="shared" si="1989"/>
        <v>0</v>
      </c>
      <c r="L1785" t="str">
        <f t="shared" si="1989"/>
        <v>0</v>
      </c>
      <c r="M1785" t="str">
        <f t="shared" si="1989"/>
        <v>0</v>
      </c>
      <c r="N1785" t="str">
        <f t="shared" si="1989"/>
        <v>0</v>
      </c>
      <c r="O1785" t="str">
        <f t="shared" si="1989"/>
        <v>0</v>
      </c>
      <c r="P1785" t="str">
        <f t="shared" si="1989"/>
        <v>0</v>
      </c>
      <c r="Q1785" t="str">
        <f t="shared" si="1989"/>
        <v>0</v>
      </c>
      <c r="R1785" t="str">
        <f t="shared" si="1989"/>
        <v>0</v>
      </c>
      <c r="S1785" t="str">
        <f t="shared" si="1989"/>
        <v>0</v>
      </c>
      <c r="T1785" t="str">
        <f t="shared" si="1989"/>
        <v>0</v>
      </c>
      <c r="U1785" t="str">
        <f t="shared" si="1990"/>
        <v>0</v>
      </c>
      <c r="V1785" t="str">
        <f t="shared" si="1990"/>
        <v>0</v>
      </c>
      <c r="W1785" t="str">
        <f t="shared" si="1990"/>
        <v>0</v>
      </c>
      <c r="X1785" t="str">
        <f t="shared" si="1990"/>
        <v>0</v>
      </c>
      <c r="Y1785" t="str">
        <f t="shared" si="1990"/>
        <v>0</v>
      </c>
      <c r="Z1785" t="str">
        <f t="shared" si="1990"/>
        <v>0</v>
      </c>
      <c r="AA1785" t="str">
        <f t="shared" si="1990"/>
        <v>0</v>
      </c>
      <c r="AB1785" s="3" t="str">
        <f t="shared" si="1990"/>
        <v>0</v>
      </c>
      <c r="AC1785" t="str">
        <f t="shared" si="1990"/>
        <v>0</v>
      </c>
      <c r="AD1785" t="str">
        <f t="shared" si="1990"/>
        <v>0</v>
      </c>
      <c r="AE1785" t="str">
        <f t="shared" si="1991"/>
        <v>0</v>
      </c>
      <c r="AF1785" t="str">
        <f t="shared" si="1991"/>
        <v>0</v>
      </c>
      <c r="AG1785" t="str">
        <f t="shared" si="1991"/>
        <v>0</v>
      </c>
      <c r="AH1785" t="str">
        <f t="shared" si="1991"/>
        <v>0</v>
      </c>
      <c r="AI1785" t="str">
        <f t="shared" si="1991"/>
        <v>0</v>
      </c>
      <c r="AJ1785" t="str">
        <f t="shared" si="1991"/>
        <v>0</v>
      </c>
      <c r="AK1785" t="str">
        <f t="shared" si="1991"/>
        <v>0</v>
      </c>
      <c r="AL1785" t="str">
        <f t="shared" si="1991"/>
        <v>0</v>
      </c>
      <c r="AM1785" t="str">
        <f t="shared" si="1991"/>
        <v>1</v>
      </c>
      <c r="AN1785" t="str">
        <f t="shared" si="1991"/>
        <v>0</v>
      </c>
      <c r="AO1785" t="str">
        <f t="shared" si="1992"/>
        <v>0</v>
      </c>
      <c r="AP1785" t="str">
        <f t="shared" si="1992"/>
        <v>0</v>
      </c>
      <c r="AQ1785" t="str">
        <f t="shared" si="1992"/>
        <v>0</v>
      </c>
      <c r="AR1785" t="str">
        <f t="shared" si="1992"/>
        <v>0</v>
      </c>
      <c r="AS1785" t="str">
        <f t="shared" si="1992"/>
        <v>0</v>
      </c>
      <c r="AT1785" t="str">
        <f t="shared" si="1992"/>
        <v>0</v>
      </c>
      <c r="AU1785" t="str">
        <f t="shared" si="1992"/>
        <v>0</v>
      </c>
      <c r="AV1785" t="str">
        <f t="shared" si="1992"/>
        <v>0</v>
      </c>
      <c r="AW1785" t="str">
        <f t="shared" si="1992"/>
        <v>0</v>
      </c>
      <c r="AX1785" t="str">
        <f t="shared" si="1992"/>
        <v>0</v>
      </c>
      <c r="AY1785" t="str">
        <f t="shared" si="1992"/>
        <v>0</v>
      </c>
      <c r="AZ1785" s="72" t="s">
        <v>1344</v>
      </c>
    </row>
    <row r="1786" spans="1:52" ht="15" customHeight="1">
      <c r="A1786" s="25" t="s">
        <v>196</v>
      </c>
      <c r="B1786" s="91" t="str">
        <f t="shared" si="1986"/>
        <v>2402623I</v>
      </c>
      <c r="C1786" s="86">
        <v>45617.666666666701</v>
      </c>
      <c r="D1786" s="93" t="s">
        <v>1058</v>
      </c>
      <c r="E1786" s="3" t="b">
        <f>ISNUMBER(MATCH(Table1[[#This Row],[Email]],Attendance[Email],0))</f>
        <v>1</v>
      </c>
      <c r="F1786" s="3">
        <f t="shared" si="1987"/>
        <v>45618.000000000036</v>
      </c>
      <c r="G1786" s="21">
        <f>DAY(Table1[[#This Row],[Actual Time]])</f>
        <v>22</v>
      </c>
      <c r="H1786">
        <f>MONTH(Table1[[#This Row],[Actual Time]])</f>
        <v>11</v>
      </c>
      <c r="I1786">
        <f>YEAR(Table1[[#This Row],[Actual Time]])</f>
        <v>2024</v>
      </c>
      <c r="J1786" t="str">
        <f t="shared" si="1988"/>
        <v>22/11/2024</v>
      </c>
      <c r="K1786" s="3" t="str">
        <f t="shared" si="1989"/>
        <v>0</v>
      </c>
      <c r="L1786" t="str">
        <f t="shared" si="1989"/>
        <v>0</v>
      </c>
      <c r="M1786" t="str">
        <f t="shared" si="1989"/>
        <v>0</v>
      </c>
      <c r="N1786" t="str">
        <f t="shared" si="1989"/>
        <v>0</v>
      </c>
      <c r="O1786" t="str">
        <f t="shared" si="1989"/>
        <v>0</v>
      </c>
      <c r="P1786" t="str">
        <f t="shared" si="1989"/>
        <v>0</v>
      </c>
      <c r="Q1786" t="str">
        <f t="shared" si="1989"/>
        <v>0</v>
      </c>
      <c r="R1786" t="str">
        <f t="shared" si="1989"/>
        <v>0</v>
      </c>
      <c r="S1786" t="str">
        <f t="shared" si="1989"/>
        <v>0</v>
      </c>
      <c r="T1786" t="str">
        <f t="shared" si="1989"/>
        <v>0</v>
      </c>
      <c r="U1786" t="str">
        <f t="shared" si="1990"/>
        <v>0</v>
      </c>
      <c r="V1786" t="str">
        <f t="shared" si="1990"/>
        <v>0</v>
      </c>
      <c r="W1786" t="str">
        <f t="shared" si="1990"/>
        <v>0</v>
      </c>
      <c r="X1786" t="str">
        <f t="shared" si="1990"/>
        <v>0</v>
      </c>
      <c r="Y1786" t="str">
        <f t="shared" si="1990"/>
        <v>0</v>
      </c>
      <c r="Z1786" t="str">
        <f t="shared" si="1990"/>
        <v>0</v>
      </c>
      <c r="AA1786" t="str">
        <f t="shared" si="1990"/>
        <v>0</v>
      </c>
      <c r="AB1786" s="3" t="str">
        <f t="shared" si="1990"/>
        <v>0</v>
      </c>
      <c r="AC1786" t="str">
        <f t="shared" si="1990"/>
        <v>0</v>
      </c>
      <c r="AD1786" t="str">
        <f t="shared" si="1990"/>
        <v>0</v>
      </c>
      <c r="AE1786" t="str">
        <f t="shared" si="1991"/>
        <v>0</v>
      </c>
      <c r="AF1786" t="str">
        <f t="shared" si="1991"/>
        <v>0</v>
      </c>
      <c r="AG1786" t="str">
        <f t="shared" si="1991"/>
        <v>0</v>
      </c>
      <c r="AH1786" t="str">
        <f t="shared" si="1991"/>
        <v>0</v>
      </c>
      <c r="AI1786" t="str">
        <f t="shared" si="1991"/>
        <v>0</v>
      </c>
      <c r="AJ1786" t="str">
        <f t="shared" si="1991"/>
        <v>0</v>
      </c>
      <c r="AK1786" t="str">
        <f t="shared" si="1991"/>
        <v>0</v>
      </c>
      <c r="AL1786" t="str">
        <f t="shared" si="1991"/>
        <v>0</v>
      </c>
      <c r="AM1786" t="str">
        <f t="shared" si="1991"/>
        <v>1</v>
      </c>
      <c r="AN1786" t="str">
        <f t="shared" si="1991"/>
        <v>0</v>
      </c>
      <c r="AO1786" t="str">
        <f t="shared" si="1992"/>
        <v>0</v>
      </c>
      <c r="AP1786" t="str">
        <f t="shared" si="1992"/>
        <v>0</v>
      </c>
      <c r="AQ1786" t="str">
        <f t="shared" si="1992"/>
        <v>0</v>
      </c>
      <c r="AR1786" t="str">
        <f t="shared" si="1992"/>
        <v>0</v>
      </c>
      <c r="AS1786" t="str">
        <f t="shared" si="1992"/>
        <v>0</v>
      </c>
      <c r="AT1786" t="str">
        <f t="shared" si="1992"/>
        <v>0</v>
      </c>
      <c r="AU1786" t="str">
        <f t="shared" si="1992"/>
        <v>0</v>
      </c>
      <c r="AV1786" t="str">
        <f t="shared" si="1992"/>
        <v>0</v>
      </c>
      <c r="AW1786" t="str">
        <f t="shared" si="1992"/>
        <v>0</v>
      </c>
      <c r="AX1786" t="str">
        <f t="shared" si="1992"/>
        <v>0</v>
      </c>
      <c r="AY1786" t="str">
        <f t="shared" si="1992"/>
        <v>0</v>
      </c>
      <c r="AZ1786" s="72" t="s">
        <v>1345</v>
      </c>
    </row>
    <row r="1787" spans="1:52" ht="15" customHeight="1">
      <c r="A1787" s="25" t="s">
        <v>74</v>
      </c>
      <c r="B1787" s="91" t="str">
        <f t="shared" si="1986"/>
        <v>2202038B</v>
      </c>
      <c r="C1787" s="86">
        <v>45617.666666666701</v>
      </c>
      <c r="D1787" s="93" t="s">
        <v>1255</v>
      </c>
      <c r="E1787" s="3" t="b">
        <f>ISNUMBER(MATCH(Table1[[#This Row],[Email]],Attendance[Email],0))</f>
        <v>1</v>
      </c>
      <c r="F1787" s="3">
        <f t="shared" si="1987"/>
        <v>45618.000000000036</v>
      </c>
      <c r="G1787" s="21">
        <f>DAY(Table1[[#This Row],[Actual Time]])</f>
        <v>22</v>
      </c>
      <c r="H1787">
        <f>MONTH(Table1[[#This Row],[Actual Time]])</f>
        <v>11</v>
      </c>
      <c r="I1787">
        <f>YEAR(Table1[[#This Row],[Actual Time]])</f>
        <v>2024</v>
      </c>
      <c r="J1787" t="str">
        <f t="shared" si="1988"/>
        <v>22/11/2024</v>
      </c>
      <c r="K1787" s="3" t="str">
        <f t="shared" si="1989"/>
        <v>0</v>
      </c>
      <c r="L1787" t="str">
        <f t="shared" si="1989"/>
        <v>0</v>
      </c>
      <c r="M1787" t="str">
        <f t="shared" si="1989"/>
        <v>0</v>
      </c>
      <c r="N1787" t="str">
        <f t="shared" si="1989"/>
        <v>0</v>
      </c>
      <c r="O1787" t="str">
        <f t="shared" si="1989"/>
        <v>0</v>
      </c>
      <c r="P1787" t="str">
        <f t="shared" si="1989"/>
        <v>0</v>
      </c>
      <c r="Q1787" t="str">
        <f t="shared" si="1989"/>
        <v>0</v>
      </c>
      <c r="R1787" t="str">
        <f t="shared" si="1989"/>
        <v>0</v>
      </c>
      <c r="S1787" t="str">
        <f t="shared" si="1989"/>
        <v>0</v>
      </c>
      <c r="T1787" t="str">
        <f t="shared" si="1989"/>
        <v>0</v>
      </c>
      <c r="U1787" t="str">
        <f t="shared" si="1990"/>
        <v>0</v>
      </c>
      <c r="V1787" t="str">
        <f t="shared" si="1990"/>
        <v>0</v>
      </c>
      <c r="W1787" t="str">
        <f t="shared" si="1990"/>
        <v>0</v>
      </c>
      <c r="X1787" t="str">
        <f t="shared" si="1990"/>
        <v>0</v>
      </c>
      <c r="Y1787" t="str">
        <f t="shared" si="1990"/>
        <v>0</v>
      </c>
      <c r="Z1787" t="str">
        <f t="shared" si="1990"/>
        <v>0</v>
      </c>
      <c r="AA1787" t="str">
        <f t="shared" si="1990"/>
        <v>0</v>
      </c>
      <c r="AB1787" s="3" t="str">
        <f t="shared" si="1990"/>
        <v>0</v>
      </c>
      <c r="AC1787" t="str">
        <f t="shared" si="1990"/>
        <v>0</v>
      </c>
      <c r="AD1787" t="str">
        <f t="shared" si="1990"/>
        <v>0</v>
      </c>
      <c r="AE1787" t="str">
        <f t="shared" si="1991"/>
        <v>0</v>
      </c>
      <c r="AF1787" t="str">
        <f t="shared" si="1991"/>
        <v>0</v>
      </c>
      <c r="AG1787" t="str">
        <f t="shared" si="1991"/>
        <v>0</v>
      </c>
      <c r="AH1787" t="str">
        <f t="shared" si="1991"/>
        <v>0</v>
      </c>
      <c r="AI1787" t="str">
        <f t="shared" si="1991"/>
        <v>0</v>
      </c>
      <c r="AJ1787" t="str">
        <f t="shared" si="1991"/>
        <v>0</v>
      </c>
      <c r="AK1787" t="str">
        <f t="shared" si="1991"/>
        <v>0</v>
      </c>
      <c r="AL1787" t="str">
        <f t="shared" si="1991"/>
        <v>0</v>
      </c>
      <c r="AM1787" t="str">
        <f t="shared" si="1991"/>
        <v>1</v>
      </c>
      <c r="AN1787" t="str">
        <f t="shared" si="1991"/>
        <v>0</v>
      </c>
      <c r="AO1787" t="str">
        <f t="shared" si="1992"/>
        <v>0</v>
      </c>
      <c r="AP1787" t="str">
        <f t="shared" si="1992"/>
        <v>0</v>
      </c>
      <c r="AQ1787" t="str">
        <f t="shared" si="1992"/>
        <v>0</v>
      </c>
      <c r="AR1787" t="str">
        <f t="shared" si="1992"/>
        <v>0</v>
      </c>
      <c r="AS1787" t="str">
        <f t="shared" si="1992"/>
        <v>0</v>
      </c>
      <c r="AT1787" t="str">
        <f t="shared" si="1992"/>
        <v>0</v>
      </c>
      <c r="AU1787" t="str">
        <f t="shared" si="1992"/>
        <v>0</v>
      </c>
      <c r="AV1787" t="str">
        <f t="shared" si="1992"/>
        <v>0</v>
      </c>
      <c r="AW1787" t="str">
        <f t="shared" si="1992"/>
        <v>0</v>
      </c>
      <c r="AX1787" t="str">
        <f t="shared" si="1992"/>
        <v>0</v>
      </c>
      <c r="AY1787" t="str">
        <f t="shared" si="1992"/>
        <v>0</v>
      </c>
      <c r="AZ1787" s="72" t="s">
        <v>1346</v>
      </c>
    </row>
    <row r="1788" spans="1:52" ht="15" customHeight="1">
      <c r="A1788" s="25" t="s">
        <v>116</v>
      </c>
      <c r="B1788" s="91" t="str">
        <f t="shared" si="1986"/>
        <v>2304772C</v>
      </c>
      <c r="C1788" s="86">
        <v>45617.666666666701</v>
      </c>
      <c r="D1788" s="93" t="s">
        <v>1044</v>
      </c>
      <c r="E1788" s="3" t="b">
        <f>ISNUMBER(MATCH(Table1[[#This Row],[Email]],Attendance[Email],0))</f>
        <v>1</v>
      </c>
      <c r="F1788" s="3">
        <f t="shared" si="1987"/>
        <v>45618.000000000036</v>
      </c>
      <c r="G1788" s="21">
        <f>DAY(Table1[[#This Row],[Actual Time]])</f>
        <v>22</v>
      </c>
      <c r="H1788">
        <f>MONTH(Table1[[#This Row],[Actual Time]])</f>
        <v>11</v>
      </c>
      <c r="I1788">
        <f>YEAR(Table1[[#This Row],[Actual Time]])</f>
        <v>2024</v>
      </c>
      <c r="J1788" t="str">
        <f t="shared" si="1988"/>
        <v>22/11/2024</v>
      </c>
      <c r="K1788" s="3" t="str">
        <f t="shared" si="1989"/>
        <v>0</v>
      </c>
      <c r="L1788" t="str">
        <f t="shared" si="1989"/>
        <v>0</v>
      </c>
      <c r="M1788" t="str">
        <f t="shared" si="1989"/>
        <v>0</v>
      </c>
      <c r="N1788" t="str">
        <f t="shared" si="1989"/>
        <v>0</v>
      </c>
      <c r="O1788" t="str">
        <f t="shared" si="1989"/>
        <v>0</v>
      </c>
      <c r="P1788" t="str">
        <f t="shared" si="1989"/>
        <v>0</v>
      </c>
      <c r="Q1788" t="str">
        <f t="shared" si="1989"/>
        <v>0</v>
      </c>
      <c r="R1788" t="str">
        <f t="shared" si="1989"/>
        <v>0</v>
      </c>
      <c r="S1788" t="str">
        <f t="shared" si="1989"/>
        <v>0</v>
      </c>
      <c r="T1788" t="str">
        <f t="shared" si="1989"/>
        <v>0</v>
      </c>
      <c r="U1788" t="str">
        <f t="shared" si="1990"/>
        <v>0</v>
      </c>
      <c r="V1788" t="str">
        <f t="shared" si="1990"/>
        <v>0</v>
      </c>
      <c r="W1788" t="str">
        <f t="shared" si="1990"/>
        <v>0</v>
      </c>
      <c r="X1788" t="str">
        <f t="shared" si="1990"/>
        <v>0</v>
      </c>
      <c r="Y1788" t="str">
        <f t="shared" si="1990"/>
        <v>0</v>
      </c>
      <c r="Z1788" t="str">
        <f t="shared" si="1990"/>
        <v>0</v>
      </c>
      <c r="AA1788" t="str">
        <f t="shared" si="1990"/>
        <v>0</v>
      </c>
      <c r="AB1788" s="3" t="str">
        <f t="shared" si="1990"/>
        <v>0</v>
      </c>
      <c r="AC1788" t="str">
        <f t="shared" si="1990"/>
        <v>0</v>
      </c>
      <c r="AD1788" t="str">
        <f t="shared" si="1990"/>
        <v>0</v>
      </c>
      <c r="AE1788" t="str">
        <f t="shared" si="1991"/>
        <v>0</v>
      </c>
      <c r="AF1788" t="str">
        <f t="shared" si="1991"/>
        <v>0</v>
      </c>
      <c r="AG1788" t="str">
        <f t="shared" si="1991"/>
        <v>0</v>
      </c>
      <c r="AH1788" t="str">
        <f t="shared" si="1991"/>
        <v>0</v>
      </c>
      <c r="AI1788" t="str">
        <f t="shared" si="1991"/>
        <v>0</v>
      </c>
      <c r="AJ1788" t="str">
        <f t="shared" si="1991"/>
        <v>0</v>
      </c>
      <c r="AK1788" t="str">
        <f t="shared" si="1991"/>
        <v>0</v>
      </c>
      <c r="AL1788" t="str">
        <f t="shared" si="1991"/>
        <v>0</v>
      </c>
      <c r="AM1788" t="str">
        <f t="shared" si="1991"/>
        <v>1</v>
      </c>
      <c r="AN1788" t="str">
        <f t="shared" si="1991"/>
        <v>0</v>
      </c>
      <c r="AO1788" t="str">
        <f t="shared" si="1992"/>
        <v>0</v>
      </c>
      <c r="AP1788" t="str">
        <f t="shared" si="1992"/>
        <v>0</v>
      </c>
      <c r="AQ1788" t="str">
        <f t="shared" si="1992"/>
        <v>0</v>
      </c>
      <c r="AR1788" t="str">
        <f t="shared" si="1992"/>
        <v>0</v>
      </c>
      <c r="AS1788" t="str">
        <f t="shared" si="1992"/>
        <v>0</v>
      </c>
      <c r="AT1788" t="str">
        <f t="shared" si="1992"/>
        <v>0</v>
      </c>
      <c r="AU1788" t="str">
        <f t="shared" si="1992"/>
        <v>0</v>
      </c>
      <c r="AV1788" t="str">
        <f t="shared" si="1992"/>
        <v>0</v>
      </c>
      <c r="AW1788" t="str">
        <f t="shared" si="1992"/>
        <v>0</v>
      </c>
      <c r="AX1788" t="str">
        <f t="shared" si="1992"/>
        <v>0</v>
      </c>
      <c r="AY1788" t="str">
        <f t="shared" si="1992"/>
        <v>0</v>
      </c>
      <c r="AZ1788" s="72" t="s">
        <v>1347</v>
      </c>
    </row>
    <row r="1789" spans="1:52" ht="15" customHeight="1">
      <c r="A1789" s="25" t="s">
        <v>363</v>
      </c>
      <c r="B1789" s="91" t="str">
        <f t="shared" si="1986"/>
        <v>2401480E</v>
      </c>
      <c r="C1789" s="86">
        <v>45617.666666666701</v>
      </c>
      <c r="D1789" s="93" t="s">
        <v>1045</v>
      </c>
      <c r="E1789" s="3" t="b">
        <f>ISNUMBER(MATCH(Table1[[#This Row],[Email]],Attendance[Email],0))</f>
        <v>1</v>
      </c>
      <c r="F1789" s="3">
        <f t="shared" si="1987"/>
        <v>45618.000000000036</v>
      </c>
      <c r="G1789" s="21">
        <f>DAY(Table1[[#This Row],[Actual Time]])</f>
        <v>22</v>
      </c>
      <c r="H1789">
        <f>MONTH(Table1[[#This Row],[Actual Time]])</f>
        <v>11</v>
      </c>
      <c r="I1789">
        <f>YEAR(Table1[[#This Row],[Actual Time]])</f>
        <v>2024</v>
      </c>
      <c r="J1789" t="str">
        <f t="shared" si="1988"/>
        <v>22/11/2024</v>
      </c>
      <c r="K1789" s="3" t="str">
        <f t="shared" si="1989"/>
        <v>0</v>
      </c>
      <c r="L1789" t="str">
        <f t="shared" si="1989"/>
        <v>0</v>
      </c>
      <c r="M1789" t="str">
        <f t="shared" si="1989"/>
        <v>0</v>
      </c>
      <c r="N1789" t="str">
        <f t="shared" si="1989"/>
        <v>0</v>
      </c>
      <c r="O1789" t="str">
        <f t="shared" si="1989"/>
        <v>0</v>
      </c>
      <c r="P1789" t="str">
        <f t="shared" si="1989"/>
        <v>0</v>
      </c>
      <c r="Q1789" t="str">
        <f t="shared" si="1989"/>
        <v>0</v>
      </c>
      <c r="R1789" t="str">
        <f t="shared" si="1989"/>
        <v>0</v>
      </c>
      <c r="S1789" t="str">
        <f t="shared" si="1989"/>
        <v>0</v>
      </c>
      <c r="T1789" t="str">
        <f t="shared" si="1989"/>
        <v>0</v>
      </c>
      <c r="U1789" t="str">
        <f t="shared" si="1990"/>
        <v>0</v>
      </c>
      <c r="V1789" t="str">
        <f t="shared" si="1990"/>
        <v>0</v>
      </c>
      <c r="W1789" t="str">
        <f t="shared" si="1990"/>
        <v>0</v>
      </c>
      <c r="X1789" t="str">
        <f t="shared" si="1990"/>
        <v>0</v>
      </c>
      <c r="Y1789" t="str">
        <f t="shared" si="1990"/>
        <v>0</v>
      </c>
      <c r="Z1789" t="str">
        <f t="shared" si="1990"/>
        <v>0</v>
      </c>
      <c r="AA1789" t="str">
        <f t="shared" si="1990"/>
        <v>0</v>
      </c>
      <c r="AB1789" s="3" t="str">
        <f t="shared" si="1990"/>
        <v>0</v>
      </c>
      <c r="AC1789" t="str">
        <f t="shared" si="1990"/>
        <v>0</v>
      </c>
      <c r="AD1789" t="str">
        <f t="shared" si="1990"/>
        <v>0</v>
      </c>
      <c r="AE1789" t="str">
        <f t="shared" si="1991"/>
        <v>0</v>
      </c>
      <c r="AF1789" t="str">
        <f t="shared" si="1991"/>
        <v>0</v>
      </c>
      <c r="AG1789" t="str">
        <f t="shared" si="1991"/>
        <v>0</v>
      </c>
      <c r="AH1789" t="str">
        <f t="shared" si="1991"/>
        <v>0</v>
      </c>
      <c r="AI1789" t="str">
        <f t="shared" si="1991"/>
        <v>0</v>
      </c>
      <c r="AJ1789" t="str">
        <f t="shared" si="1991"/>
        <v>0</v>
      </c>
      <c r="AK1789" t="str">
        <f t="shared" si="1991"/>
        <v>0</v>
      </c>
      <c r="AL1789" t="str">
        <f t="shared" si="1991"/>
        <v>0</v>
      </c>
      <c r="AM1789" t="str">
        <f t="shared" si="1991"/>
        <v>1</v>
      </c>
      <c r="AN1789" t="str">
        <f t="shared" si="1991"/>
        <v>0</v>
      </c>
      <c r="AO1789" t="str">
        <f t="shared" si="1992"/>
        <v>0</v>
      </c>
      <c r="AP1789" t="str">
        <f t="shared" si="1992"/>
        <v>0</v>
      </c>
      <c r="AQ1789" t="str">
        <f t="shared" si="1992"/>
        <v>0</v>
      </c>
      <c r="AR1789" t="str">
        <f t="shared" si="1992"/>
        <v>0</v>
      </c>
      <c r="AS1789" t="str">
        <f t="shared" si="1992"/>
        <v>0</v>
      </c>
      <c r="AT1789" t="str">
        <f t="shared" si="1992"/>
        <v>0</v>
      </c>
      <c r="AU1789" t="str">
        <f t="shared" si="1992"/>
        <v>0</v>
      </c>
      <c r="AV1789" t="str">
        <f t="shared" si="1992"/>
        <v>0</v>
      </c>
      <c r="AW1789" t="str">
        <f t="shared" si="1992"/>
        <v>0</v>
      </c>
      <c r="AX1789" t="str">
        <f t="shared" si="1992"/>
        <v>0</v>
      </c>
      <c r="AY1789" t="str">
        <f t="shared" si="1992"/>
        <v>0</v>
      </c>
      <c r="AZ1789" s="72" t="s">
        <v>1348</v>
      </c>
    </row>
    <row r="1790" spans="1:52" ht="15" customHeight="1">
      <c r="A1790" s="25" t="s">
        <v>477</v>
      </c>
      <c r="B1790" s="91" t="str">
        <f t="shared" si="1986"/>
        <v>2401658F</v>
      </c>
      <c r="C1790" s="86">
        <v>45617.666666666701</v>
      </c>
      <c r="D1790" s="93" t="s">
        <v>1062</v>
      </c>
      <c r="E1790" s="3" t="b">
        <f>ISNUMBER(MATCH(Table1[[#This Row],[Email]],Attendance[Email],0))</f>
        <v>1</v>
      </c>
      <c r="F1790" s="3">
        <f t="shared" si="1987"/>
        <v>45618.000000000036</v>
      </c>
      <c r="G1790" s="21">
        <f>DAY(Table1[[#This Row],[Actual Time]])</f>
        <v>22</v>
      </c>
      <c r="H1790">
        <f>MONTH(Table1[[#This Row],[Actual Time]])</f>
        <v>11</v>
      </c>
      <c r="I1790">
        <f>YEAR(Table1[[#This Row],[Actual Time]])</f>
        <v>2024</v>
      </c>
      <c r="J1790" t="str">
        <f t="shared" si="1988"/>
        <v>22/11/2024</v>
      </c>
      <c r="K1790" s="3" t="str">
        <f t="shared" si="1989"/>
        <v>0</v>
      </c>
      <c r="L1790" t="str">
        <f t="shared" si="1989"/>
        <v>0</v>
      </c>
      <c r="M1790" t="str">
        <f t="shared" si="1989"/>
        <v>0</v>
      </c>
      <c r="N1790" t="str">
        <f t="shared" si="1989"/>
        <v>0</v>
      </c>
      <c r="O1790" t="str">
        <f t="shared" si="1989"/>
        <v>0</v>
      </c>
      <c r="P1790" t="str">
        <f t="shared" si="1989"/>
        <v>0</v>
      </c>
      <c r="Q1790" t="str">
        <f t="shared" si="1989"/>
        <v>0</v>
      </c>
      <c r="R1790" t="str">
        <f t="shared" si="1989"/>
        <v>0</v>
      </c>
      <c r="S1790" t="str">
        <f t="shared" si="1989"/>
        <v>0</v>
      </c>
      <c r="T1790" t="str">
        <f t="shared" si="1989"/>
        <v>0</v>
      </c>
      <c r="U1790" t="str">
        <f t="shared" si="1990"/>
        <v>0</v>
      </c>
      <c r="V1790" t="str">
        <f t="shared" si="1990"/>
        <v>0</v>
      </c>
      <c r="W1790" t="str">
        <f t="shared" si="1990"/>
        <v>0</v>
      </c>
      <c r="X1790" t="str">
        <f t="shared" si="1990"/>
        <v>0</v>
      </c>
      <c r="Y1790" t="str">
        <f t="shared" si="1990"/>
        <v>0</v>
      </c>
      <c r="Z1790" t="str">
        <f t="shared" si="1990"/>
        <v>0</v>
      </c>
      <c r="AA1790" t="str">
        <f t="shared" si="1990"/>
        <v>0</v>
      </c>
      <c r="AB1790" s="3" t="str">
        <f t="shared" si="1990"/>
        <v>0</v>
      </c>
      <c r="AC1790" t="str">
        <f t="shared" si="1990"/>
        <v>0</v>
      </c>
      <c r="AD1790" t="str">
        <f t="shared" si="1990"/>
        <v>0</v>
      </c>
      <c r="AE1790" t="str">
        <f t="shared" si="1991"/>
        <v>0</v>
      </c>
      <c r="AF1790" t="str">
        <f t="shared" si="1991"/>
        <v>0</v>
      </c>
      <c r="AG1790" t="str">
        <f t="shared" si="1991"/>
        <v>0</v>
      </c>
      <c r="AH1790" t="str">
        <f t="shared" si="1991"/>
        <v>0</v>
      </c>
      <c r="AI1790" t="str">
        <f t="shared" si="1991"/>
        <v>0</v>
      </c>
      <c r="AJ1790" t="str">
        <f t="shared" si="1991"/>
        <v>0</v>
      </c>
      <c r="AK1790" t="str">
        <f t="shared" si="1991"/>
        <v>0</v>
      </c>
      <c r="AL1790" t="str">
        <f t="shared" si="1991"/>
        <v>0</v>
      </c>
      <c r="AM1790" t="str">
        <f t="shared" si="1991"/>
        <v>1</v>
      </c>
      <c r="AN1790" t="str">
        <f t="shared" si="1991"/>
        <v>0</v>
      </c>
      <c r="AO1790" t="str">
        <f t="shared" si="1992"/>
        <v>0</v>
      </c>
      <c r="AP1790" t="str">
        <f t="shared" si="1992"/>
        <v>0</v>
      </c>
      <c r="AQ1790" t="str">
        <f t="shared" si="1992"/>
        <v>0</v>
      </c>
      <c r="AR1790" t="str">
        <f t="shared" si="1992"/>
        <v>0</v>
      </c>
      <c r="AS1790" t="str">
        <f t="shared" si="1992"/>
        <v>0</v>
      </c>
      <c r="AT1790" t="str">
        <f t="shared" si="1992"/>
        <v>0</v>
      </c>
      <c r="AU1790" t="str">
        <f t="shared" si="1992"/>
        <v>0</v>
      </c>
      <c r="AV1790" t="str">
        <f t="shared" si="1992"/>
        <v>0</v>
      </c>
      <c r="AW1790" t="str">
        <f t="shared" si="1992"/>
        <v>0</v>
      </c>
      <c r="AX1790" t="str">
        <f t="shared" si="1992"/>
        <v>0</v>
      </c>
      <c r="AY1790" t="str">
        <f t="shared" si="1992"/>
        <v>0</v>
      </c>
      <c r="AZ1790" s="72" t="s">
        <v>1349</v>
      </c>
    </row>
    <row r="1791" spans="1:52" ht="15" customHeight="1">
      <c r="A1791" s="25" t="s">
        <v>413</v>
      </c>
      <c r="B1791" s="91" t="str">
        <f t="shared" si="1986"/>
        <v>2401056C</v>
      </c>
      <c r="C1791" s="86">
        <v>45617.666666666701</v>
      </c>
      <c r="D1791" s="93" t="s">
        <v>1201</v>
      </c>
      <c r="E1791" s="3" t="b">
        <f>ISNUMBER(MATCH(Table1[[#This Row],[Email]],Attendance[Email],0))</f>
        <v>1</v>
      </c>
      <c r="F1791" s="3">
        <f t="shared" si="1987"/>
        <v>45618.000000000036</v>
      </c>
      <c r="G1791" s="21">
        <f>DAY(Table1[[#This Row],[Actual Time]])</f>
        <v>22</v>
      </c>
      <c r="H1791">
        <f>MONTH(Table1[[#This Row],[Actual Time]])</f>
        <v>11</v>
      </c>
      <c r="I1791">
        <f>YEAR(Table1[[#This Row],[Actual Time]])</f>
        <v>2024</v>
      </c>
      <c r="J1791" t="str">
        <f t="shared" si="1988"/>
        <v>22/11/2024</v>
      </c>
      <c r="K1791" s="3" t="str">
        <f t="shared" ref="K1791:T1800" si="1993">IF(K$1=$J1791,"1","0")</f>
        <v>0</v>
      </c>
      <c r="L1791" t="str">
        <f t="shared" si="1993"/>
        <v>0</v>
      </c>
      <c r="M1791" t="str">
        <f t="shared" si="1993"/>
        <v>0</v>
      </c>
      <c r="N1791" t="str">
        <f t="shared" si="1993"/>
        <v>0</v>
      </c>
      <c r="O1791" t="str">
        <f t="shared" si="1993"/>
        <v>0</v>
      </c>
      <c r="P1791" t="str">
        <f t="shared" si="1993"/>
        <v>0</v>
      </c>
      <c r="Q1791" t="str">
        <f t="shared" si="1993"/>
        <v>0</v>
      </c>
      <c r="R1791" t="str">
        <f t="shared" si="1993"/>
        <v>0</v>
      </c>
      <c r="S1791" t="str">
        <f t="shared" si="1993"/>
        <v>0</v>
      </c>
      <c r="T1791" t="str">
        <f t="shared" si="1993"/>
        <v>0</v>
      </c>
      <c r="U1791" t="str">
        <f t="shared" ref="U1791:AD1800" si="1994">IF(U$1=$J1791,"1","0")</f>
        <v>0</v>
      </c>
      <c r="V1791" t="str">
        <f t="shared" si="1994"/>
        <v>0</v>
      </c>
      <c r="W1791" t="str">
        <f t="shared" si="1994"/>
        <v>0</v>
      </c>
      <c r="X1791" t="str">
        <f t="shared" si="1994"/>
        <v>0</v>
      </c>
      <c r="Y1791" t="str">
        <f t="shared" si="1994"/>
        <v>0</v>
      </c>
      <c r="Z1791" t="str">
        <f t="shared" si="1994"/>
        <v>0</v>
      </c>
      <c r="AA1791" t="str">
        <f t="shared" si="1994"/>
        <v>0</v>
      </c>
      <c r="AB1791" s="3" t="str">
        <f t="shared" si="1994"/>
        <v>0</v>
      </c>
      <c r="AC1791" t="str">
        <f t="shared" si="1994"/>
        <v>0</v>
      </c>
      <c r="AD1791" t="str">
        <f t="shared" si="1994"/>
        <v>0</v>
      </c>
      <c r="AE1791" t="str">
        <f t="shared" ref="AE1791:AN1800" si="1995">IF(AE$1=$J1791,"1","0")</f>
        <v>0</v>
      </c>
      <c r="AF1791" t="str">
        <f t="shared" si="1995"/>
        <v>0</v>
      </c>
      <c r="AG1791" t="str">
        <f t="shared" si="1995"/>
        <v>0</v>
      </c>
      <c r="AH1791" t="str">
        <f t="shared" si="1995"/>
        <v>0</v>
      </c>
      <c r="AI1791" t="str">
        <f t="shared" si="1995"/>
        <v>0</v>
      </c>
      <c r="AJ1791" t="str">
        <f t="shared" si="1995"/>
        <v>0</v>
      </c>
      <c r="AK1791" t="str">
        <f t="shared" si="1995"/>
        <v>0</v>
      </c>
      <c r="AL1791" t="str">
        <f t="shared" si="1995"/>
        <v>0</v>
      </c>
      <c r="AM1791" t="str">
        <f t="shared" si="1995"/>
        <v>1</v>
      </c>
      <c r="AN1791" t="str">
        <f t="shared" si="1995"/>
        <v>0</v>
      </c>
      <c r="AO1791" t="str">
        <f t="shared" ref="AO1791:AY1800" si="1996">IF(AO$1=$J1791,"1","0")</f>
        <v>0</v>
      </c>
      <c r="AP1791" t="str">
        <f t="shared" si="1996"/>
        <v>0</v>
      </c>
      <c r="AQ1791" t="str">
        <f t="shared" si="1996"/>
        <v>0</v>
      </c>
      <c r="AR1791" t="str">
        <f t="shared" si="1996"/>
        <v>0</v>
      </c>
      <c r="AS1791" t="str">
        <f t="shared" si="1996"/>
        <v>0</v>
      </c>
      <c r="AT1791" t="str">
        <f t="shared" si="1996"/>
        <v>0</v>
      </c>
      <c r="AU1791" t="str">
        <f t="shared" si="1996"/>
        <v>0</v>
      </c>
      <c r="AV1791" t="str">
        <f t="shared" si="1996"/>
        <v>0</v>
      </c>
      <c r="AW1791" t="str">
        <f t="shared" si="1996"/>
        <v>0</v>
      </c>
      <c r="AX1791" t="str">
        <f t="shared" si="1996"/>
        <v>0</v>
      </c>
      <c r="AY1791" t="str">
        <f t="shared" si="1996"/>
        <v>0</v>
      </c>
      <c r="AZ1791" s="72" t="s">
        <v>1350</v>
      </c>
    </row>
    <row r="1792" spans="1:52" ht="15" customHeight="1">
      <c r="A1792" s="25" t="s">
        <v>130</v>
      </c>
      <c r="B1792" s="91" t="str">
        <f t="shared" si="1986"/>
        <v>2401627A</v>
      </c>
      <c r="C1792" s="86">
        <v>45617.666666666701</v>
      </c>
      <c r="D1792" s="93" t="s">
        <v>1351</v>
      </c>
      <c r="E1792" s="3" t="b">
        <f>ISNUMBER(MATCH(Table1[[#This Row],[Email]],Attendance[Email],0))</f>
        <v>1</v>
      </c>
      <c r="F1792" s="3">
        <f t="shared" si="1987"/>
        <v>45618.000000000036</v>
      </c>
      <c r="G1792" s="21">
        <f>DAY(Table1[[#This Row],[Actual Time]])</f>
        <v>22</v>
      </c>
      <c r="H1792">
        <f>MONTH(Table1[[#This Row],[Actual Time]])</f>
        <v>11</v>
      </c>
      <c r="I1792">
        <f>YEAR(Table1[[#This Row],[Actual Time]])</f>
        <v>2024</v>
      </c>
      <c r="J1792" t="str">
        <f t="shared" si="1988"/>
        <v>22/11/2024</v>
      </c>
      <c r="K1792" s="3" t="str">
        <f t="shared" si="1993"/>
        <v>0</v>
      </c>
      <c r="L1792" t="str">
        <f t="shared" si="1993"/>
        <v>0</v>
      </c>
      <c r="M1792" t="str">
        <f t="shared" si="1993"/>
        <v>0</v>
      </c>
      <c r="N1792" t="str">
        <f t="shared" si="1993"/>
        <v>0</v>
      </c>
      <c r="O1792" t="str">
        <f t="shared" si="1993"/>
        <v>0</v>
      </c>
      <c r="P1792" t="str">
        <f t="shared" si="1993"/>
        <v>0</v>
      </c>
      <c r="Q1792" t="str">
        <f t="shared" si="1993"/>
        <v>0</v>
      </c>
      <c r="R1792" t="str">
        <f t="shared" si="1993"/>
        <v>0</v>
      </c>
      <c r="S1792" t="str">
        <f t="shared" si="1993"/>
        <v>0</v>
      </c>
      <c r="T1792" t="str">
        <f t="shared" si="1993"/>
        <v>0</v>
      </c>
      <c r="U1792" t="str">
        <f t="shared" si="1994"/>
        <v>0</v>
      </c>
      <c r="V1792" t="str">
        <f t="shared" si="1994"/>
        <v>0</v>
      </c>
      <c r="W1792" t="str">
        <f t="shared" si="1994"/>
        <v>0</v>
      </c>
      <c r="X1792" t="str">
        <f t="shared" si="1994"/>
        <v>0</v>
      </c>
      <c r="Y1792" t="str">
        <f t="shared" si="1994"/>
        <v>0</v>
      </c>
      <c r="Z1792" t="str">
        <f t="shared" si="1994"/>
        <v>0</v>
      </c>
      <c r="AA1792" t="str">
        <f t="shared" si="1994"/>
        <v>0</v>
      </c>
      <c r="AB1792" s="3" t="str">
        <f t="shared" si="1994"/>
        <v>0</v>
      </c>
      <c r="AC1792" t="str">
        <f t="shared" si="1994"/>
        <v>0</v>
      </c>
      <c r="AD1792" t="str">
        <f t="shared" si="1994"/>
        <v>0</v>
      </c>
      <c r="AE1792" t="str">
        <f t="shared" si="1995"/>
        <v>0</v>
      </c>
      <c r="AF1792" t="str">
        <f t="shared" si="1995"/>
        <v>0</v>
      </c>
      <c r="AG1792" t="str">
        <f t="shared" si="1995"/>
        <v>0</v>
      </c>
      <c r="AH1792" t="str">
        <f t="shared" si="1995"/>
        <v>0</v>
      </c>
      <c r="AI1792" t="str">
        <f t="shared" si="1995"/>
        <v>0</v>
      </c>
      <c r="AJ1792" t="str">
        <f t="shared" si="1995"/>
        <v>0</v>
      </c>
      <c r="AK1792" t="str">
        <f t="shared" si="1995"/>
        <v>0</v>
      </c>
      <c r="AL1792" t="str">
        <f t="shared" si="1995"/>
        <v>0</v>
      </c>
      <c r="AM1792" t="str">
        <f t="shared" si="1995"/>
        <v>1</v>
      </c>
      <c r="AN1792" t="str">
        <f t="shared" si="1995"/>
        <v>0</v>
      </c>
      <c r="AO1792" t="str">
        <f t="shared" si="1996"/>
        <v>0</v>
      </c>
      <c r="AP1792" t="str">
        <f t="shared" si="1996"/>
        <v>0</v>
      </c>
      <c r="AQ1792" t="str">
        <f t="shared" si="1996"/>
        <v>0</v>
      </c>
      <c r="AR1792" t="str">
        <f t="shared" si="1996"/>
        <v>0</v>
      </c>
      <c r="AS1792" t="str">
        <f t="shared" si="1996"/>
        <v>0</v>
      </c>
      <c r="AT1792" t="str">
        <f t="shared" si="1996"/>
        <v>0</v>
      </c>
      <c r="AU1792" t="str">
        <f t="shared" si="1996"/>
        <v>0</v>
      </c>
      <c r="AV1792" t="str">
        <f t="shared" si="1996"/>
        <v>0</v>
      </c>
      <c r="AW1792" t="str">
        <f t="shared" si="1996"/>
        <v>0</v>
      </c>
      <c r="AX1792" t="str">
        <f t="shared" si="1996"/>
        <v>0</v>
      </c>
      <c r="AY1792" t="str">
        <f t="shared" si="1996"/>
        <v>0</v>
      </c>
      <c r="AZ1792" s="72" t="s">
        <v>1352</v>
      </c>
    </row>
    <row r="1793" spans="1:52" ht="15" customHeight="1">
      <c r="A1793" s="25" t="s">
        <v>1353</v>
      </c>
      <c r="B1793" s="91" t="str">
        <f t="shared" si="1986"/>
        <v>2401611E</v>
      </c>
      <c r="C1793" s="86">
        <v>45617.666666666701</v>
      </c>
      <c r="D1793" s="93" t="s">
        <v>1354</v>
      </c>
      <c r="E1793" s="3" t="b">
        <f>ISNUMBER(MATCH(Table1[[#This Row],[Email]],Attendance[Email],0))</f>
        <v>1</v>
      </c>
      <c r="F1793" s="3">
        <f t="shared" si="1987"/>
        <v>45618.000000000036</v>
      </c>
      <c r="G1793" s="21">
        <f>DAY(Table1[[#This Row],[Actual Time]])</f>
        <v>22</v>
      </c>
      <c r="H1793">
        <f>MONTH(Table1[[#This Row],[Actual Time]])</f>
        <v>11</v>
      </c>
      <c r="I1793">
        <f>YEAR(Table1[[#This Row],[Actual Time]])</f>
        <v>2024</v>
      </c>
      <c r="J1793" t="str">
        <f t="shared" si="1988"/>
        <v>22/11/2024</v>
      </c>
      <c r="K1793" s="3" t="str">
        <f t="shared" si="1993"/>
        <v>0</v>
      </c>
      <c r="L1793" t="str">
        <f t="shared" si="1993"/>
        <v>0</v>
      </c>
      <c r="M1793" t="str">
        <f t="shared" si="1993"/>
        <v>0</v>
      </c>
      <c r="N1793" t="str">
        <f t="shared" si="1993"/>
        <v>0</v>
      </c>
      <c r="O1793" t="str">
        <f t="shared" si="1993"/>
        <v>0</v>
      </c>
      <c r="P1793" t="str">
        <f t="shared" si="1993"/>
        <v>0</v>
      </c>
      <c r="Q1793" t="str">
        <f t="shared" si="1993"/>
        <v>0</v>
      </c>
      <c r="R1793" t="str">
        <f t="shared" si="1993"/>
        <v>0</v>
      </c>
      <c r="S1793" t="str">
        <f t="shared" si="1993"/>
        <v>0</v>
      </c>
      <c r="T1793" t="str">
        <f t="shared" si="1993"/>
        <v>0</v>
      </c>
      <c r="U1793" t="str">
        <f t="shared" si="1994"/>
        <v>0</v>
      </c>
      <c r="V1793" t="str">
        <f t="shared" si="1994"/>
        <v>0</v>
      </c>
      <c r="W1793" t="str">
        <f t="shared" si="1994"/>
        <v>0</v>
      </c>
      <c r="X1793" t="str">
        <f t="shared" si="1994"/>
        <v>0</v>
      </c>
      <c r="Y1793" t="str">
        <f t="shared" si="1994"/>
        <v>0</v>
      </c>
      <c r="Z1793" t="str">
        <f t="shared" si="1994"/>
        <v>0</v>
      </c>
      <c r="AA1793" t="str">
        <f t="shared" si="1994"/>
        <v>0</v>
      </c>
      <c r="AB1793" s="3" t="str">
        <f t="shared" si="1994"/>
        <v>0</v>
      </c>
      <c r="AC1793" t="str">
        <f t="shared" si="1994"/>
        <v>0</v>
      </c>
      <c r="AD1793" t="str">
        <f t="shared" si="1994"/>
        <v>0</v>
      </c>
      <c r="AE1793" t="str">
        <f t="shared" si="1995"/>
        <v>0</v>
      </c>
      <c r="AF1793" t="str">
        <f t="shared" si="1995"/>
        <v>0</v>
      </c>
      <c r="AG1793" t="str">
        <f t="shared" si="1995"/>
        <v>0</v>
      </c>
      <c r="AH1793" t="str">
        <f t="shared" si="1995"/>
        <v>0</v>
      </c>
      <c r="AI1793" t="str">
        <f t="shared" si="1995"/>
        <v>0</v>
      </c>
      <c r="AJ1793" t="str">
        <f t="shared" si="1995"/>
        <v>0</v>
      </c>
      <c r="AK1793" t="str">
        <f t="shared" si="1995"/>
        <v>0</v>
      </c>
      <c r="AL1793" t="str">
        <f t="shared" si="1995"/>
        <v>0</v>
      </c>
      <c r="AM1793" t="str">
        <f t="shared" si="1995"/>
        <v>1</v>
      </c>
      <c r="AN1793" t="str">
        <f t="shared" si="1995"/>
        <v>0</v>
      </c>
      <c r="AO1793" t="str">
        <f t="shared" si="1996"/>
        <v>0</v>
      </c>
      <c r="AP1793" t="str">
        <f t="shared" si="1996"/>
        <v>0</v>
      </c>
      <c r="AQ1793" t="str">
        <f t="shared" si="1996"/>
        <v>0</v>
      </c>
      <c r="AR1793" t="str">
        <f t="shared" si="1996"/>
        <v>0</v>
      </c>
      <c r="AS1793" t="str">
        <f t="shared" si="1996"/>
        <v>0</v>
      </c>
      <c r="AT1793" t="str">
        <f t="shared" si="1996"/>
        <v>0</v>
      </c>
      <c r="AU1793" t="str">
        <f t="shared" si="1996"/>
        <v>0</v>
      </c>
      <c r="AV1793" t="str">
        <f t="shared" si="1996"/>
        <v>0</v>
      </c>
      <c r="AW1793" t="str">
        <f t="shared" si="1996"/>
        <v>0</v>
      </c>
      <c r="AX1793" t="str">
        <f t="shared" si="1996"/>
        <v>0</v>
      </c>
      <c r="AY1793" t="str">
        <f t="shared" si="1996"/>
        <v>0</v>
      </c>
      <c r="AZ1793" s="72" t="s">
        <v>1355</v>
      </c>
    </row>
    <row r="1794" spans="1:52" ht="15" customHeight="1">
      <c r="A1794" s="25" t="s">
        <v>130</v>
      </c>
      <c r="B1794" s="91" t="str">
        <f t="shared" si="1986"/>
        <v>2401627A</v>
      </c>
      <c r="C1794" s="86">
        <v>45617.666666666701</v>
      </c>
      <c r="D1794" s="93" t="s">
        <v>1351</v>
      </c>
      <c r="E1794" s="3" t="b">
        <f>ISNUMBER(MATCH(Table1[[#This Row],[Email]],Attendance[Email],0))</f>
        <v>1</v>
      </c>
      <c r="F1794" s="3">
        <f t="shared" si="1987"/>
        <v>45618.000000000036</v>
      </c>
      <c r="G1794" s="21">
        <f>DAY(Table1[[#This Row],[Actual Time]])</f>
        <v>22</v>
      </c>
      <c r="H1794">
        <f>MONTH(Table1[[#This Row],[Actual Time]])</f>
        <v>11</v>
      </c>
      <c r="I1794">
        <f>YEAR(Table1[[#This Row],[Actual Time]])</f>
        <v>2024</v>
      </c>
      <c r="J1794" t="str">
        <f t="shared" si="1988"/>
        <v>22/11/2024</v>
      </c>
      <c r="K1794" s="3" t="str">
        <f t="shared" si="1993"/>
        <v>0</v>
      </c>
      <c r="L1794" t="str">
        <f t="shared" si="1993"/>
        <v>0</v>
      </c>
      <c r="M1794" t="str">
        <f t="shared" si="1993"/>
        <v>0</v>
      </c>
      <c r="N1794" t="str">
        <f t="shared" si="1993"/>
        <v>0</v>
      </c>
      <c r="O1794" t="str">
        <f t="shared" si="1993"/>
        <v>0</v>
      </c>
      <c r="P1794" t="str">
        <f t="shared" si="1993"/>
        <v>0</v>
      </c>
      <c r="Q1794" t="str">
        <f t="shared" si="1993"/>
        <v>0</v>
      </c>
      <c r="R1794" t="str">
        <f t="shared" si="1993"/>
        <v>0</v>
      </c>
      <c r="S1794" t="str">
        <f t="shared" si="1993"/>
        <v>0</v>
      </c>
      <c r="T1794" t="str">
        <f t="shared" si="1993"/>
        <v>0</v>
      </c>
      <c r="U1794" t="str">
        <f t="shared" si="1994"/>
        <v>0</v>
      </c>
      <c r="V1794" t="str">
        <f t="shared" si="1994"/>
        <v>0</v>
      </c>
      <c r="W1794" t="str">
        <f t="shared" si="1994"/>
        <v>0</v>
      </c>
      <c r="X1794" t="str">
        <f t="shared" si="1994"/>
        <v>0</v>
      </c>
      <c r="Y1794" t="str">
        <f t="shared" si="1994"/>
        <v>0</v>
      </c>
      <c r="Z1794" t="str">
        <f t="shared" si="1994"/>
        <v>0</v>
      </c>
      <c r="AA1794" t="str">
        <f t="shared" si="1994"/>
        <v>0</v>
      </c>
      <c r="AB1794" s="3" t="str">
        <f t="shared" si="1994"/>
        <v>0</v>
      </c>
      <c r="AC1794" t="str">
        <f t="shared" si="1994"/>
        <v>0</v>
      </c>
      <c r="AD1794" t="str">
        <f t="shared" si="1994"/>
        <v>0</v>
      </c>
      <c r="AE1794" t="str">
        <f t="shared" si="1995"/>
        <v>0</v>
      </c>
      <c r="AF1794" t="str">
        <f t="shared" si="1995"/>
        <v>0</v>
      </c>
      <c r="AG1794" t="str">
        <f t="shared" si="1995"/>
        <v>0</v>
      </c>
      <c r="AH1794" t="str">
        <f t="shared" si="1995"/>
        <v>0</v>
      </c>
      <c r="AI1794" t="str">
        <f t="shared" si="1995"/>
        <v>0</v>
      </c>
      <c r="AJ1794" t="str">
        <f t="shared" si="1995"/>
        <v>0</v>
      </c>
      <c r="AK1794" t="str">
        <f t="shared" si="1995"/>
        <v>0</v>
      </c>
      <c r="AL1794" t="str">
        <f t="shared" si="1995"/>
        <v>0</v>
      </c>
      <c r="AM1794" t="str">
        <f t="shared" si="1995"/>
        <v>1</v>
      </c>
      <c r="AN1794" t="str">
        <f t="shared" si="1995"/>
        <v>0</v>
      </c>
      <c r="AO1794" t="str">
        <f t="shared" si="1996"/>
        <v>0</v>
      </c>
      <c r="AP1794" t="str">
        <f t="shared" si="1996"/>
        <v>0</v>
      </c>
      <c r="AQ1794" t="str">
        <f t="shared" si="1996"/>
        <v>0</v>
      </c>
      <c r="AR1794" t="str">
        <f t="shared" si="1996"/>
        <v>0</v>
      </c>
      <c r="AS1794" t="str">
        <f t="shared" si="1996"/>
        <v>0</v>
      </c>
      <c r="AT1794" t="str">
        <f t="shared" si="1996"/>
        <v>0</v>
      </c>
      <c r="AU1794" t="str">
        <f t="shared" si="1996"/>
        <v>0</v>
      </c>
      <c r="AV1794" t="str">
        <f t="shared" si="1996"/>
        <v>0</v>
      </c>
      <c r="AW1794" t="str">
        <f t="shared" si="1996"/>
        <v>0</v>
      </c>
      <c r="AX1794" t="str">
        <f t="shared" si="1996"/>
        <v>0</v>
      </c>
      <c r="AY1794" t="str">
        <f t="shared" si="1996"/>
        <v>0</v>
      </c>
      <c r="AZ1794" s="72" t="s">
        <v>1356</v>
      </c>
    </row>
    <row r="1795" spans="1:52" ht="15" customHeight="1">
      <c r="A1795" s="25" t="s">
        <v>421</v>
      </c>
      <c r="B1795" s="91" t="str">
        <f t="shared" si="1986"/>
        <v>2402306A</v>
      </c>
      <c r="C1795" s="86">
        <v>45617.666666666701</v>
      </c>
      <c r="D1795" s="93" t="s">
        <v>1049</v>
      </c>
      <c r="E1795" s="3" t="b">
        <f>ISNUMBER(MATCH(Table1[[#This Row],[Email]],Attendance[Email],0))</f>
        <v>1</v>
      </c>
      <c r="F1795" s="3">
        <f t="shared" si="1987"/>
        <v>45618.000000000036</v>
      </c>
      <c r="G1795" s="21">
        <f>DAY(Table1[[#This Row],[Actual Time]])</f>
        <v>22</v>
      </c>
      <c r="H1795">
        <f>MONTH(Table1[[#This Row],[Actual Time]])</f>
        <v>11</v>
      </c>
      <c r="I1795">
        <f>YEAR(Table1[[#This Row],[Actual Time]])</f>
        <v>2024</v>
      </c>
      <c r="J1795" t="str">
        <f t="shared" si="1988"/>
        <v>22/11/2024</v>
      </c>
      <c r="K1795" s="3" t="str">
        <f t="shared" si="1993"/>
        <v>0</v>
      </c>
      <c r="L1795" t="str">
        <f t="shared" si="1993"/>
        <v>0</v>
      </c>
      <c r="M1795" t="str">
        <f t="shared" si="1993"/>
        <v>0</v>
      </c>
      <c r="N1795" t="str">
        <f t="shared" si="1993"/>
        <v>0</v>
      </c>
      <c r="O1795" t="str">
        <f t="shared" si="1993"/>
        <v>0</v>
      </c>
      <c r="P1795" t="str">
        <f t="shared" si="1993"/>
        <v>0</v>
      </c>
      <c r="Q1795" t="str">
        <f t="shared" si="1993"/>
        <v>0</v>
      </c>
      <c r="R1795" t="str">
        <f t="shared" si="1993"/>
        <v>0</v>
      </c>
      <c r="S1795" t="str">
        <f t="shared" si="1993"/>
        <v>0</v>
      </c>
      <c r="T1795" t="str">
        <f t="shared" si="1993"/>
        <v>0</v>
      </c>
      <c r="U1795" t="str">
        <f t="shared" si="1994"/>
        <v>0</v>
      </c>
      <c r="V1795" t="str">
        <f t="shared" si="1994"/>
        <v>0</v>
      </c>
      <c r="W1795" t="str">
        <f t="shared" si="1994"/>
        <v>0</v>
      </c>
      <c r="X1795" t="str">
        <f t="shared" si="1994"/>
        <v>0</v>
      </c>
      <c r="Y1795" t="str">
        <f t="shared" si="1994"/>
        <v>0</v>
      </c>
      <c r="Z1795" t="str">
        <f t="shared" si="1994"/>
        <v>0</v>
      </c>
      <c r="AA1795" t="str">
        <f t="shared" si="1994"/>
        <v>0</v>
      </c>
      <c r="AB1795" s="3" t="str">
        <f t="shared" si="1994"/>
        <v>0</v>
      </c>
      <c r="AC1795" t="str">
        <f t="shared" si="1994"/>
        <v>0</v>
      </c>
      <c r="AD1795" t="str">
        <f t="shared" si="1994"/>
        <v>0</v>
      </c>
      <c r="AE1795" t="str">
        <f t="shared" si="1995"/>
        <v>0</v>
      </c>
      <c r="AF1795" t="str">
        <f t="shared" si="1995"/>
        <v>0</v>
      </c>
      <c r="AG1795" t="str">
        <f t="shared" si="1995"/>
        <v>0</v>
      </c>
      <c r="AH1795" t="str">
        <f t="shared" si="1995"/>
        <v>0</v>
      </c>
      <c r="AI1795" t="str">
        <f t="shared" si="1995"/>
        <v>0</v>
      </c>
      <c r="AJ1795" t="str">
        <f t="shared" si="1995"/>
        <v>0</v>
      </c>
      <c r="AK1795" t="str">
        <f t="shared" si="1995"/>
        <v>0</v>
      </c>
      <c r="AL1795" t="str">
        <f t="shared" si="1995"/>
        <v>0</v>
      </c>
      <c r="AM1795" t="str">
        <f t="shared" si="1995"/>
        <v>1</v>
      </c>
      <c r="AN1795" t="str">
        <f t="shared" si="1995"/>
        <v>0</v>
      </c>
      <c r="AO1795" t="str">
        <f t="shared" si="1996"/>
        <v>0</v>
      </c>
      <c r="AP1795" t="str">
        <f t="shared" si="1996"/>
        <v>0</v>
      </c>
      <c r="AQ1795" t="str">
        <f t="shared" si="1996"/>
        <v>0</v>
      </c>
      <c r="AR1795" t="str">
        <f t="shared" si="1996"/>
        <v>0</v>
      </c>
      <c r="AS1795" t="str">
        <f t="shared" si="1996"/>
        <v>0</v>
      </c>
      <c r="AT1795" t="str">
        <f t="shared" si="1996"/>
        <v>0</v>
      </c>
      <c r="AU1795" t="str">
        <f t="shared" si="1996"/>
        <v>0</v>
      </c>
      <c r="AV1795" t="str">
        <f t="shared" si="1996"/>
        <v>0</v>
      </c>
      <c r="AW1795" t="str">
        <f t="shared" si="1996"/>
        <v>0</v>
      </c>
      <c r="AX1795" t="str">
        <f t="shared" si="1996"/>
        <v>0</v>
      </c>
      <c r="AY1795" t="str">
        <f t="shared" si="1996"/>
        <v>0</v>
      </c>
      <c r="AZ1795" s="72" t="s">
        <v>1357</v>
      </c>
    </row>
    <row r="1796" spans="1:52" ht="15" customHeight="1">
      <c r="A1796" s="25" t="s">
        <v>122</v>
      </c>
      <c r="B1796" s="91" t="str">
        <f t="shared" si="1986"/>
        <v>2401808G</v>
      </c>
      <c r="C1796" s="86">
        <v>45617.666666666701</v>
      </c>
      <c r="D1796" s="93" t="s">
        <v>1065</v>
      </c>
      <c r="E1796" s="3" t="b">
        <f>ISNUMBER(MATCH(Table1[[#This Row],[Email]],Attendance[Email],0))</f>
        <v>1</v>
      </c>
      <c r="F1796" s="3">
        <f t="shared" si="1987"/>
        <v>45618.000000000036</v>
      </c>
      <c r="G1796" s="21">
        <f>DAY(Table1[[#This Row],[Actual Time]])</f>
        <v>22</v>
      </c>
      <c r="H1796">
        <f>MONTH(Table1[[#This Row],[Actual Time]])</f>
        <v>11</v>
      </c>
      <c r="I1796">
        <f>YEAR(Table1[[#This Row],[Actual Time]])</f>
        <v>2024</v>
      </c>
      <c r="J1796" t="str">
        <f t="shared" si="1988"/>
        <v>22/11/2024</v>
      </c>
      <c r="K1796" s="3" t="str">
        <f t="shared" si="1993"/>
        <v>0</v>
      </c>
      <c r="L1796" t="str">
        <f t="shared" si="1993"/>
        <v>0</v>
      </c>
      <c r="M1796" t="str">
        <f t="shared" si="1993"/>
        <v>0</v>
      </c>
      <c r="N1796" t="str">
        <f t="shared" si="1993"/>
        <v>0</v>
      </c>
      <c r="O1796" t="str">
        <f t="shared" si="1993"/>
        <v>0</v>
      </c>
      <c r="P1796" t="str">
        <f t="shared" si="1993"/>
        <v>0</v>
      </c>
      <c r="Q1796" t="str">
        <f t="shared" si="1993"/>
        <v>0</v>
      </c>
      <c r="R1796" t="str">
        <f t="shared" si="1993"/>
        <v>0</v>
      </c>
      <c r="S1796" t="str">
        <f t="shared" si="1993"/>
        <v>0</v>
      </c>
      <c r="T1796" t="str">
        <f t="shared" si="1993"/>
        <v>0</v>
      </c>
      <c r="U1796" t="str">
        <f t="shared" si="1994"/>
        <v>0</v>
      </c>
      <c r="V1796" t="str">
        <f t="shared" si="1994"/>
        <v>0</v>
      </c>
      <c r="W1796" t="str">
        <f t="shared" si="1994"/>
        <v>0</v>
      </c>
      <c r="X1796" t="str">
        <f t="shared" si="1994"/>
        <v>0</v>
      </c>
      <c r="Y1796" t="str">
        <f t="shared" si="1994"/>
        <v>0</v>
      </c>
      <c r="Z1796" t="str">
        <f t="shared" si="1994"/>
        <v>0</v>
      </c>
      <c r="AA1796" t="str">
        <f t="shared" si="1994"/>
        <v>0</v>
      </c>
      <c r="AB1796" s="3" t="str">
        <f t="shared" si="1994"/>
        <v>0</v>
      </c>
      <c r="AC1796" t="str">
        <f t="shared" si="1994"/>
        <v>0</v>
      </c>
      <c r="AD1796" t="str">
        <f t="shared" si="1994"/>
        <v>0</v>
      </c>
      <c r="AE1796" t="str">
        <f t="shared" si="1995"/>
        <v>0</v>
      </c>
      <c r="AF1796" t="str">
        <f t="shared" si="1995"/>
        <v>0</v>
      </c>
      <c r="AG1796" t="str">
        <f t="shared" si="1995"/>
        <v>0</v>
      </c>
      <c r="AH1796" t="str">
        <f t="shared" si="1995"/>
        <v>0</v>
      </c>
      <c r="AI1796" t="str">
        <f t="shared" si="1995"/>
        <v>0</v>
      </c>
      <c r="AJ1796" t="str">
        <f t="shared" si="1995"/>
        <v>0</v>
      </c>
      <c r="AK1796" t="str">
        <f t="shared" si="1995"/>
        <v>0</v>
      </c>
      <c r="AL1796" t="str">
        <f t="shared" si="1995"/>
        <v>0</v>
      </c>
      <c r="AM1796" t="str">
        <f t="shared" si="1995"/>
        <v>1</v>
      </c>
      <c r="AN1796" t="str">
        <f t="shared" si="1995"/>
        <v>0</v>
      </c>
      <c r="AO1796" t="str">
        <f t="shared" si="1996"/>
        <v>0</v>
      </c>
      <c r="AP1796" t="str">
        <f t="shared" si="1996"/>
        <v>0</v>
      </c>
      <c r="AQ1796" t="str">
        <f t="shared" si="1996"/>
        <v>0</v>
      </c>
      <c r="AR1796" t="str">
        <f t="shared" si="1996"/>
        <v>0</v>
      </c>
      <c r="AS1796" t="str">
        <f t="shared" si="1996"/>
        <v>0</v>
      </c>
      <c r="AT1796" t="str">
        <f t="shared" si="1996"/>
        <v>0</v>
      </c>
      <c r="AU1796" t="str">
        <f t="shared" si="1996"/>
        <v>0</v>
      </c>
      <c r="AV1796" t="str">
        <f t="shared" si="1996"/>
        <v>0</v>
      </c>
      <c r="AW1796" t="str">
        <f t="shared" si="1996"/>
        <v>0</v>
      </c>
      <c r="AX1796" t="str">
        <f t="shared" si="1996"/>
        <v>0</v>
      </c>
      <c r="AY1796" t="str">
        <f t="shared" si="1996"/>
        <v>0</v>
      </c>
      <c r="AZ1796" s="72" t="s">
        <v>1358</v>
      </c>
    </row>
    <row r="1797" spans="1:52" ht="15" customHeight="1">
      <c r="A1797" s="25" t="s">
        <v>72</v>
      </c>
      <c r="B1797" s="91" t="str">
        <f t="shared" si="1986"/>
        <v>2302493H</v>
      </c>
      <c r="C1797" s="86">
        <v>45617.666666666701</v>
      </c>
      <c r="D1797" s="93" t="s">
        <v>1043</v>
      </c>
      <c r="E1797" s="3" t="b">
        <f>ISNUMBER(MATCH(Table1[[#This Row],[Email]],Attendance[Email],0))</f>
        <v>1</v>
      </c>
      <c r="F1797" s="3">
        <f t="shared" si="1987"/>
        <v>45618.000000000036</v>
      </c>
      <c r="G1797" s="21">
        <f>DAY(Table1[[#This Row],[Actual Time]])</f>
        <v>22</v>
      </c>
      <c r="H1797">
        <f>MONTH(Table1[[#This Row],[Actual Time]])</f>
        <v>11</v>
      </c>
      <c r="I1797">
        <f>YEAR(Table1[[#This Row],[Actual Time]])</f>
        <v>2024</v>
      </c>
      <c r="J1797" t="str">
        <f t="shared" si="1988"/>
        <v>22/11/2024</v>
      </c>
      <c r="K1797" s="3" t="str">
        <f t="shared" si="1993"/>
        <v>0</v>
      </c>
      <c r="L1797" t="str">
        <f t="shared" si="1993"/>
        <v>0</v>
      </c>
      <c r="M1797" t="str">
        <f t="shared" si="1993"/>
        <v>0</v>
      </c>
      <c r="N1797" t="str">
        <f t="shared" si="1993"/>
        <v>0</v>
      </c>
      <c r="O1797" t="str">
        <f t="shared" si="1993"/>
        <v>0</v>
      </c>
      <c r="P1797" t="str">
        <f t="shared" si="1993"/>
        <v>0</v>
      </c>
      <c r="Q1797" t="str">
        <f t="shared" si="1993"/>
        <v>0</v>
      </c>
      <c r="R1797" t="str">
        <f t="shared" si="1993"/>
        <v>0</v>
      </c>
      <c r="S1797" t="str">
        <f t="shared" si="1993"/>
        <v>0</v>
      </c>
      <c r="T1797" t="str">
        <f t="shared" si="1993"/>
        <v>0</v>
      </c>
      <c r="U1797" t="str">
        <f t="shared" si="1994"/>
        <v>0</v>
      </c>
      <c r="V1797" t="str">
        <f t="shared" si="1994"/>
        <v>0</v>
      </c>
      <c r="W1797" t="str">
        <f t="shared" si="1994"/>
        <v>0</v>
      </c>
      <c r="X1797" t="str">
        <f t="shared" si="1994"/>
        <v>0</v>
      </c>
      <c r="Y1797" t="str">
        <f t="shared" si="1994"/>
        <v>0</v>
      </c>
      <c r="Z1797" t="str">
        <f t="shared" si="1994"/>
        <v>0</v>
      </c>
      <c r="AA1797" t="str">
        <f t="shared" si="1994"/>
        <v>0</v>
      </c>
      <c r="AB1797" s="3" t="str">
        <f t="shared" si="1994"/>
        <v>0</v>
      </c>
      <c r="AC1797" t="str">
        <f t="shared" si="1994"/>
        <v>0</v>
      </c>
      <c r="AD1797" t="str">
        <f t="shared" si="1994"/>
        <v>0</v>
      </c>
      <c r="AE1797" t="str">
        <f t="shared" si="1995"/>
        <v>0</v>
      </c>
      <c r="AF1797" t="str">
        <f t="shared" si="1995"/>
        <v>0</v>
      </c>
      <c r="AG1797" t="str">
        <f t="shared" si="1995"/>
        <v>0</v>
      </c>
      <c r="AH1797" t="str">
        <f t="shared" si="1995"/>
        <v>0</v>
      </c>
      <c r="AI1797" t="str">
        <f t="shared" si="1995"/>
        <v>0</v>
      </c>
      <c r="AJ1797" t="str">
        <f t="shared" si="1995"/>
        <v>0</v>
      </c>
      <c r="AK1797" t="str">
        <f t="shared" si="1995"/>
        <v>0</v>
      </c>
      <c r="AL1797" t="str">
        <f t="shared" si="1995"/>
        <v>0</v>
      </c>
      <c r="AM1797" t="str">
        <f t="shared" si="1995"/>
        <v>1</v>
      </c>
      <c r="AN1797" t="str">
        <f t="shared" si="1995"/>
        <v>0</v>
      </c>
      <c r="AO1797" t="str">
        <f t="shared" si="1996"/>
        <v>0</v>
      </c>
      <c r="AP1797" t="str">
        <f t="shared" si="1996"/>
        <v>0</v>
      </c>
      <c r="AQ1797" t="str">
        <f t="shared" si="1996"/>
        <v>0</v>
      </c>
      <c r="AR1797" t="str">
        <f t="shared" si="1996"/>
        <v>0</v>
      </c>
      <c r="AS1797" t="str">
        <f t="shared" si="1996"/>
        <v>0</v>
      </c>
      <c r="AT1797" t="str">
        <f t="shared" si="1996"/>
        <v>0</v>
      </c>
      <c r="AU1797" t="str">
        <f t="shared" si="1996"/>
        <v>0</v>
      </c>
      <c r="AV1797" t="str">
        <f t="shared" si="1996"/>
        <v>0</v>
      </c>
      <c r="AW1797" t="str">
        <f t="shared" si="1996"/>
        <v>0</v>
      </c>
      <c r="AX1797" t="str">
        <f t="shared" si="1996"/>
        <v>0</v>
      </c>
      <c r="AY1797" t="str">
        <f t="shared" si="1996"/>
        <v>0</v>
      </c>
      <c r="AZ1797" s="72" t="s">
        <v>1359</v>
      </c>
    </row>
    <row r="1798" spans="1:52" ht="15" customHeight="1">
      <c r="A1798" s="25" t="s">
        <v>134</v>
      </c>
      <c r="B1798" s="91" t="str">
        <f t="shared" si="1986"/>
        <v>2401051D</v>
      </c>
      <c r="C1798" s="86">
        <v>45617.666666666701</v>
      </c>
      <c r="D1798" s="93" t="s">
        <v>1055</v>
      </c>
      <c r="E1798" s="3" t="b">
        <f>ISNUMBER(MATCH(Table1[[#This Row],[Email]],Attendance[Email],0))</f>
        <v>1</v>
      </c>
      <c r="F1798" s="3">
        <f t="shared" si="1987"/>
        <v>45618.000000000036</v>
      </c>
      <c r="G1798" s="21">
        <f>DAY(Table1[[#This Row],[Actual Time]])</f>
        <v>22</v>
      </c>
      <c r="H1798">
        <f>MONTH(Table1[[#This Row],[Actual Time]])</f>
        <v>11</v>
      </c>
      <c r="I1798">
        <f>YEAR(Table1[[#This Row],[Actual Time]])</f>
        <v>2024</v>
      </c>
      <c r="J1798" t="str">
        <f t="shared" si="1988"/>
        <v>22/11/2024</v>
      </c>
      <c r="K1798" s="3" t="str">
        <f t="shared" si="1993"/>
        <v>0</v>
      </c>
      <c r="L1798" t="str">
        <f t="shared" si="1993"/>
        <v>0</v>
      </c>
      <c r="M1798" t="str">
        <f t="shared" si="1993"/>
        <v>0</v>
      </c>
      <c r="N1798" t="str">
        <f t="shared" si="1993"/>
        <v>0</v>
      </c>
      <c r="O1798" t="str">
        <f t="shared" si="1993"/>
        <v>0</v>
      </c>
      <c r="P1798" t="str">
        <f t="shared" si="1993"/>
        <v>0</v>
      </c>
      <c r="Q1798" t="str">
        <f t="shared" si="1993"/>
        <v>0</v>
      </c>
      <c r="R1798" t="str">
        <f t="shared" si="1993"/>
        <v>0</v>
      </c>
      <c r="S1798" t="str">
        <f t="shared" si="1993"/>
        <v>0</v>
      </c>
      <c r="T1798" t="str">
        <f t="shared" si="1993"/>
        <v>0</v>
      </c>
      <c r="U1798" t="str">
        <f t="shared" si="1994"/>
        <v>0</v>
      </c>
      <c r="V1798" t="str">
        <f t="shared" si="1994"/>
        <v>0</v>
      </c>
      <c r="W1798" t="str">
        <f t="shared" si="1994"/>
        <v>0</v>
      </c>
      <c r="X1798" t="str">
        <f t="shared" si="1994"/>
        <v>0</v>
      </c>
      <c r="Y1798" t="str">
        <f t="shared" si="1994"/>
        <v>0</v>
      </c>
      <c r="Z1798" t="str">
        <f t="shared" si="1994"/>
        <v>0</v>
      </c>
      <c r="AA1798" t="str">
        <f t="shared" si="1994"/>
        <v>0</v>
      </c>
      <c r="AB1798" s="3" t="str">
        <f t="shared" si="1994"/>
        <v>0</v>
      </c>
      <c r="AC1798" t="str">
        <f t="shared" si="1994"/>
        <v>0</v>
      </c>
      <c r="AD1798" t="str">
        <f t="shared" si="1994"/>
        <v>0</v>
      </c>
      <c r="AE1798" t="str">
        <f t="shared" si="1995"/>
        <v>0</v>
      </c>
      <c r="AF1798" t="str">
        <f t="shared" si="1995"/>
        <v>0</v>
      </c>
      <c r="AG1798" t="str">
        <f t="shared" si="1995"/>
        <v>0</v>
      </c>
      <c r="AH1798" t="str">
        <f t="shared" si="1995"/>
        <v>0</v>
      </c>
      <c r="AI1798" t="str">
        <f t="shared" si="1995"/>
        <v>0</v>
      </c>
      <c r="AJ1798" t="str">
        <f t="shared" si="1995"/>
        <v>0</v>
      </c>
      <c r="AK1798" t="str">
        <f t="shared" si="1995"/>
        <v>0</v>
      </c>
      <c r="AL1798" t="str">
        <f t="shared" si="1995"/>
        <v>0</v>
      </c>
      <c r="AM1798" t="str">
        <f t="shared" si="1995"/>
        <v>1</v>
      </c>
      <c r="AN1798" t="str">
        <f t="shared" si="1995"/>
        <v>0</v>
      </c>
      <c r="AO1798" t="str">
        <f t="shared" si="1996"/>
        <v>0</v>
      </c>
      <c r="AP1798" t="str">
        <f t="shared" si="1996"/>
        <v>0</v>
      </c>
      <c r="AQ1798" t="str">
        <f t="shared" si="1996"/>
        <v>0</v>
      </c>
      <c r="AR1798" t="str">
        <f t="shared" si="1996"/>
        <v>0</v>
      </c>
      <c r="AS1798" t="str">
        <f t="shared" si="1996"/>
        <v>0</v>
      </c>
      <c r="AT1798" t="str">
        <f t="shared" si="1996"/>
        <v>0</v>
      </c>
      <c r="AU1798" t="str">
        <f t="shared" si="1996"/>
        <v>0</v>
      </c>
      <c r="AV1798" t="str">
        <f t="shared" si="1996"/>
        <v>0</v>
      </c>
      <c r="AW1798" t="str">
        <f t="shared" si="1996"/>
        <v>0</v>
      </c>
      <c r="AX1798" t="str">
        <f t="shared" si="1996"/>
        <v>0</v>
      </c>
      <c r="AY1798" t="str">
        <f t="shared" si="1996"/>
        <v>0</v>
      </c>
      <c r="AZ1798" s="72" t="s">
        <v>1360</v>
      </c>
    </row>
    <row r="1799" spans="1:52" ht="15" customHeight="1">
      <c r="A1799" s="25" t="s">
        <v>154</v>
      </c>
      <c r="B1799" s="91" t="str">
        <f t="shared" si="1986"/>
        <v>2402535E</v>
      </c>
      <c r="C1799" s="86">
        <v>45617.666666666701</v>
      </c>
      <c r="D1799" s="93" t="s">
        <v>1361</v>
      </c>
      <c r="E1799" s="3" t="b">
        <f>ISNUMBER(MATCH(Table1[[#This Row],[Email]],Attendance[Email],0))</f>
        <v>1</v>
      </c>
      <c r="F1799" s="3">
        <f t="shared" si="1987"/>
        <v>45618.000000000036</v>
      </c>
      <c r="G1799" s="21">
        <f>DAY(Table1[[#This Row],[Actual Time]])</f>
        <v>22</v>
      </c>
      <c r="H1799">
        <f>MONTH(Table1[[#This Row],[Actual Time]])</f>
        <v>11</v>
      </c>
      <c r="I1799">
        <f>YEAR(Table1[[#This Row],[Actual Time]])</f>
        <v>2024</v>
      </c>
      <c r="J1799" t="str">
        <f t="shared" si="1988"/>
        <v>22/11/2024</v>
      </c>
      <c r="K1799" s="3" t="str">
        <f t="shared" si="1993"/>
        <v>0</v>
      </c>
      <c r="L1799" t="str">
        <f t="shared" si="1993"/>
        <v>0</v>
      </c>
      <c r="M1799" t="str">
        <f t="shared" si="1993"/>
        <v>0</v>
      </c>
      <c r="N1799" t="str">
        <f t="shared" si="1993"/>
        <v>0</v>
      </c>
      <c r="O1799" t="str">
        <f t="shared" si="1993"/>
        <v>0</v>
      </c>
      <c r="P1799" t="str">
        <f t="shared" si="1993"/>
        <v>0</v>
      </c>
      <c r="Q1799" t="str">
        <f t="shared" si="1993"/>
        <v>0</v>
      </c>
      <c r="R1799" t="str">
        <f t="shared" si="1993"/>
        <v>0</v>
      </c>
      <c r="S1799" t="str">
        <f t="shared" si="1993"/>
        <v>0</v>
      </c>
      <c r="T1799" t="str">
        <f t="shared" si="1993"/>
        <v>0</v>
      </c>
      <c r="U1799" t="str">
        <f t="shared" si="1994"/>
        <v>0</v>
      </c>
      <c r="V1799" t="str">
        <f t="shared" si="1994"/>
        <v>0</v>
      </c>
      <c r="W1799" t="str">
        <f t="shared" si="1994"/>
        <v>0</v>
      </c>
      <c r="X1799" t="str">
        <f t="shared" si="1994"/>
        <v>0</v>
      </c>
      <c r="Y1799" t="str">
        <f t="shared" si="1994"/>
        <v>0</v>
      </c>
      <c r="Z1799" t="str">
        <f t="shared" si="1994"/>
        <v>0</v>
      </c>
      <c r="AA1799" t="str">
        <f t="shared" si="1994"/>
        <v>0</v>
      </c>
      <c r="AB1799" s="3" t="str">
        <f t="shared" si="1994"/>
        <v>0</v>
      </c>
      <c r="AC1799" t="str">
        <f t="shared" si="1994"/>
        <v>0</v>
      </c>
      <c r="AD1799" t="str">
        <f t="shared" si="1994"/>
        <v>0</v>
      </c>
      <c r="AE1799" t="str">
        <f t="shared" si="1995"/>
        <v>0</v>
      </c>
      <c r="AF1799" t="str">
        <f t="shared" si="1995"/>
        <v>0</v>
      </c>
      <c r="AG1799" t="str">
        <f t="shared" si="1995"/>
        <v>0</v>
      </c>
      <c r="AH1799" t="str">
        <f t="shared" si="1995"/>
        <v>0</v>
      </c>
      <c r="AI1799" t="str">
        <f t="shared" si="1995"/>
        <v>0</v>
      </c>
      <c r="AJ1799" t="str">
        <f t="shared" si="1995"/>
        <v>0</v>
      </c>
      <c r="AK1799" t="str">
        <f t="shared" si="1995"/>
        <v>0</v>
      </c>
      <c r="AL1799" t="str">
        <f t="shared" si="1995"/>
        <v>0</v>
      </c>
      <c r="AM1799" t="str">
        <f t="shared" si="1995"/>
        <v>1</v>
      </c>
      <c r="AN1799" t="str">
        <f t="shared" si="1995"/>
        <v>0</v>
      </c>
      <c r="AO1799" t="str">
        <f t="shared" si="1996"/>
        <v>0</v>
      </c>
      <c r="AP1799" t="str">
        <f t="shared" si="1996"/>
        <v>0</v>
      </c>
      <c r="AQ1799" t="str">
        <f t="shared" si="1996"/>
        <v>0</v>
      </c>
      <c r="AR1799" t="str">
        <f t="shared" si="1996"/>
        <v>0</v>
      </c>
      <c r="AS1799" t="str">
        <f t="shared" si="1996"/>
        <v>0</v>
      </c>
      <c r="AT1799" t="str">
        <f t="shared" si="1996"/>
        <v>0</v>
      </c>
      <c r="AU1799" t="str">
        <f t="shared" si="1996"/>
        <v>0</v>
      </c>
      <c r="AV1799" t="str">
        <f t="shared" si="1996"/>
        <v>0</v>
      </c>
      <c r="AW1799" t="str">
        <f t="shared" si="1996"/>
        <v>0</v>
      </c>
      <c r="AX1799" t="str">
        <f t="shared" si="1996"/>
        <v>0</v>
      </c>
      <c r="AY1799" t="str">
        <f t="shared" si="1996"/>
        <v>0</v>
      </c>
      <c r="AZ1799" s="72" t="s">
        <v>1362</v>
      </c>
    </row>
    <row r="1800" spans="1:52" ht="15" customHeight="1">
      <c r="A1800" s="25"/>
      <c r="B1800" s="91"/>
      <c r="C1800" s="86">
        <v>45617.666666666701</v>
      </c>
      <c r="D1800" s="93" t="s">
        <v>1040</v>
      </c>
      <c r="E1800" s="3" t="b">
        <f>ISNUMBER(MATCH(Table1[[#This Row],[Email]],Attendance[Email],0))</f>
        <v>0</v>
      </c>
      <c r="F1800" s="3">
        <f t="shared" si="1987"/>
        <v>45618.000000000036</v>
      </c>
      <c r="G1800" s="21">
        <f>DAY(Table1[[#This Row],[Actual Time]])</f>
        <v>22</v>
      </c>
      <c r="H1800">
        <f>MONTH(Table1[[#This Row],[Actual Time]])</f>
        <v>11</v>
      </c>
      <c r="I1800">
        <f>YEAR(Table1[[#This Row],[Actual Time]])</f>
        <v>2024</v>
      </c>
      <c r="J1800" t="str">
        <f t="shared" si="1988"/>
        <v>22/11/2024</v>
      </c>
      <c r="K1800" s="3" t="str">
        <f t="shared" si="1993"/>
        <v>0</v>
      </c>
      <c r="L1800" t="str">
        <f t="shared" si="1993"/>
        <v>0</v>
      </c>
      <c r="M1800" t="str">
        <f t="shared" si="1993"/>
        <v>0</v>
      </c>
      <c r="N1800" t="str">
        <f t="shared" si="1993"/>
        <v>0</v>
      </c>
      <c r="O1800" t="str">
        <f t="shared" si="1993"/>
        <v>0</v>
      </c>
      <c r="P1800" t="str">
        <f t="shared" si="1993"/>
        <v>0</v>
      </c>
      <c r="Q1800" t="str">
        <f t="shared" si="1993"/>
        <v>0</v>
      </c>
      <c r="R1800" t="str">
        <f t="shared" si="1993"/>
        <v>0</v>
      </c>
      <c r="S1800" t="str">
        <f t="shared" si="1993"/>
        <v>0</v>
      </c>
      <c r="T1800" t="str">
        <f t="shared" si="1993"/>
        <v>0</v>
      </c>
      <c r="U1800" t="str">
        <f t="shared" si="1994"/>
        <v>0</v>
      </c>
      <c r="V1800" t="str">
        <f t="shared" si="1994"/>
        <v>0</v>
      </c>
      <c r="W1800" t="str">
        <f t="shared" si="1994"/>
        <v>0</v>
      </c>
      <c r="X1800" t="str">
        <f t="shared" si="1994"/>
        <v>0</v>
      </c>
      <c r="Y1800" t="str">
        <f t="shared" si="1994"/>
        <v>0</v>
      </c>
      <c r="Z1800" t="str">
        <f t="shared" si="1994"/>
        <v>0</v>
      </c>
      <c r="AA1800" t="str">
        <f t="shared" si="1994"/>
        <v>0</v>
      </c>
      <c r="AB1800" s="3" t="str">
        <f t="shared" si="1994"/>
        <v>0</v>
      </c>
      <c r="AC1800" t="str">
        <f t="shared" si="1994"/>
        <v>0</v>
      </c>
      <c r="AD1800" t="str">
        <f t="shared" si="1994"/>
        <v>0</v>
      </c>
      <c r="AE1800" t="str">
        <f t="shared" si="1995"/>
        <v>0</v>
      </c>
      <c r="AF1800" t="str">
        <f t="shared" si="1995"/>
        <v>0</v>
      </c>
      <c r="AG1800" t="str">
        <f t="shared" si="1995"/>
        <v>0</v>
      </c>
      <c r="AH1800" t="str">
        <f t="shared" si="1995"/>
        <v>0</v>
      </c>
      <c r="AI1800" t="str">
        <f t="shared" si="1995"/>
        <v>0</v>
      </c>
      <c r="AJ1800" t="str">
        <f t="shared" si="1995"/>
        <v>0</v>
      </c>
      <c r="AK1800" t="str">
        <f t="shared" si="1995"/>
        <v>0</v>
      </c>
      <c r="AL1800" t="str">
        <f t="shared" si="1995"/>
        <v>0</v>
      </c>
      <c r="AM1800" t="str">
        <f t="shared" si="1995"/>
        <v>1</v>
      </c>
      <c r="AN1800" t="str">
        <f t="shared" si="1995"/>
        <v>0</v>
      </c>
      <c r="AO1800" t="str">
        <f t="shared" si="1996"/>
        <v>0</v>
      </c>
      <c r="AP1800" t="str">
        <f t="shared" si="1996"/>
        <v>0</v>
      </c>
      <c r="AQ1800" t="str">
        <f t="shared" si="1996"/>
        <v>0</v>
      </c>
      <c r="AR1800" t="str">
        <f t="shared" si="1996"/>
        <v>0</v>
      </c>
      <c r="AS1800" t="str">
        <f t="shared" si="1996"/>
        <v>0</v>
      </c>
      <c r="AT1800" t="str">
        <f t="shared" si="1996"/>
        <v>0</v>
      </c>
      <c r="AU1800" t="str">
        <f t="shared" si="1996"/>
        <v>0</v>
      </c>
      <c r="AV1800" t="str">
        <f t="shared" si="1996"/>
        <v>0</v>
      </c>
      <c r="AW1800" t="str">
        <f t="shared" si="1996"/>
        <v>0</v>
      </c>
      <c r="AX1800" t="str">
        <f t="shared" si="1996"/>
        <v>0</v>
      </c>
      <c r="AY1800" t="str">
        <f t="shared" si="1996"/>
        <v>0</v>
      </c>
      <c r="AZ1800" s="72" t="s">
        <v>1363</v>
      </c>
    </row>
    <row r="1801" spans="1:52" ht="15" customHeight="1">
      <c r="A1801" s="25" t="s">
        <v>140</v>
      </c>
      <c r="B1801" s="91" t="str">
        <f t="shared" ref="B1801:B1832" si="1997">LEFT($A1801,8)</f>
        <v>2404411G</v>
      </c>
      <c r="C1801" s="86">
        <v>45617.666666666701</v>
      </c>
      <c r="D1801" s="93" t="s">
        <v>1060</v>
      </c>
      <c r="E1801" s="3" t="b">
        <f>ISNUMBER(MATCH(Table1[[#This Row],[Email]],Attendance[Email],0))</f>
        <v>1</v>
      </c>
      <c r="F1801" s="3">
        <f t="shared" si="1987"/>
        <v>45618.000000000036</v>
      </c>
      <c r="G1801" s="21">
        <f>DAY(Table1[[#This Row],[Actual Time]])</f>
        <v>22</v>
      </c>
      <c r="H1801">
        <f>MONTH(Table1[[#This Row],[Actual Time]])</f>
        <v>11</v>
      </c>
      <c r="I1801">
        <f>YEAR(Table1[[#This Row],[Actual Time]])</f>
        <v>2024</v>
      </c>
      <c r="J1801" t="str">
        <f t="shared" si="1988"/>
        <v>22/11/2024</v>
      </c>
      <c r="K1801" s="3" t="str">
        <f t="shared" ref="K1801:T1810" si="1998">IF(K$1=$J1801,"1","0")</f>
        <v>0</v>
      </c>
      <c r="L1801" t="str">
        <f t="shared" si="1998"/>
        <v>0</v>
      </c>
      <c r="M1801" t="str">
        <f t="shared" si="1998"/>
        <v>0</v>
      </c>
      <c r="N1801" t="str">
        <f t="shared" si="1998"/>
        <v>0</v>
      </c>
      <c r="O1801" t="str">
        <f t="shared" si="1998"/>
        <v>0</v>
      </c>
      <c r="P1801" t="str">
        <f t="shared" si="1998"/>
        <v>0</v>
      </c>
      <c r="Q1801" t="str">
        <f t="shared" si="1998"/>
        <v>0</v>
      </c>
      <c r="R1801" t="str">
        <f t="shared" si="1998"/>
        <v>0</v>
      </c>
      <c r="S1801" t="str">
        <f t="shared" si="1998"/>
        <v>0</v>
      </c>
      <c r="T1801" t="str">
        <f t="shared" si="1998"/>
        <v>0</v>
      </c>
      <c r="U1801" t="str">
        <f t="shared" ref="U1801:AD1810" si="1999">IF(U$1=$J1801,"1","0")</f>
        <v>0</v>
      </c>
      <c r="V1801" t="str">
        <f t="shared" si="1999"/>
        <v>0</v>
      </c>
      <c r="W1801" t="str">
        <f t="shared" si="1999"/>
        <v>0</v>
      </c>
      <c r="X1801" t="str">
        <f t="shared" si="1999"/>
        <v>0</v>
      </c>
      <c r="Y1801" t="str">
        <f t="shared" si="1999"/>
        <v>0</v>
      </c>
      <c r="Z1801" t="str">
        <f t="shared" si="1999"/>
        <v>0</v>
      </c>
      <c r="AA1801" t="str">
        <f t="shared" si="1999"/>
        <v>0</v>
      </c>
      <c r="AB1801" s="3" t="str">
        <f t="shared" si="1999"/>
        <v>0</v>
      </c>
      <c r="AC1801" t="str">
        <f t="shared" si="1999"/>
        <v>0</v>
      </c>
      <c r="AD1801" t="str">
        <f t="shared" si="1999"/>
        <v>0</v>
      </c>
      <c r="AE1801" t="str">
        <f t="shared" ref="AE1801:AN1810" si="2000">IF(AE$1=$J1801,"1","0")</f>
        <v>0</v>
      </c>
      <c r="AF1801" t="str">
        <f t="shared" si="2000"/>
        <v>0</v>
      </c>
      <c r="AG1801" t="str">
        <f t="shared" si="2000"/>
        <v>0</v>
      </c>
      <c r="AH1801" t="str">
        <f t="shared" si="2000"/>
        <v>0</v>
      </c>
      <c r="AI1801" t="str">
        <f t="shared" si="2000"/>
        <v>0</v>
      </c>
      <c r="AJ1801" t="str">
        <f t="shared" si="2000"/>
        <v>0</v>
      </c>
      <c r="AK1801" t="str">
        <f t="shared" si="2000"/>
        <v>0</v>
      </c>
      <c r="AL1801" t="str">
        <f t="shared" si="2000"/>
        <v>0</v>
      </c>
      <c r="AM1801" t="str">
        <f t="shared" si="2000"/>
        <v>1</v>
      </c>
      <c r="AN1801" t="str">
        <f t="shared" si="2000"/>
        <v>0</v>
      </c>
      <c r="AO1801" t="str">
        <f t="shared" ref="AO1801:AY1810" si="2001">IF(AO$1=$J1801,"1","0")</f>
        <v>0</v>
      </c>
      <c r="AP1801" t="str">
        <f t="shared" si="2001"/>
        <v>0</v>
      </c>
      <c r="AQ1801" t="str">
        <f t="shared" si="2001"/>
        <v>0</v>
      </c>
      <c r="AR1801" t="str">
        <f t="shared" si="2001"/>
        <v>0</v>
      </c>
      <c r="AS1801" t="str">
        <f t="shared" si="2001"/>
        <v>0</v>
      </c>
      <c r="AT1801" t="str">
        <f t="shared" si="2001"/>
        <v>0</v>
      </c>
      <c r="AU1801" t="str">
        <f t="shared" si="2001"/>
        <v>0</v>
      </c>
      <c r="AV1801" t="str">
        <f t="shared" si="2001"/>
        <v>0</v>
      </c>
      <c r="AW1801" t="str">
        <f t="shared" si="2001"/>
        <v>0</v>
      </c>
      <c r="AX1801" t="str">
        <f t="shared" si="2001"/>
        <v>0</v>
      </c>
      <c r="AY1801" t="str">
        <f t="shared" si="2001"/>
        <v>0</v>
      </c>
      <c r="AZ1801" s="72" t="s">
        <v>1364</v>
      </c>
    </row>
    <row r="1802" spans="1:52" ht="15" customHeight="1">
      <c r="A1802" s="25" t="s">
        <v>188</v>
      </c>
      <c r="B1802" s="91" t="str">
        <f t="shared" si="1997"/>
        <v>2402557I</v>
      </c>
      <c r="C1802" s="86">
        <v>45617.666666666701</v>
      </c>
      <c r="D1802" s="93" t="s">
        <v>1059</v>
      </c>
      <c r="E1802" s="3" t="b">
        <f>ISNUMBER(MATCH(Table1[[#This Row],[Email]],Attendance[Email],0))</f>
        <v>1</v>
      </c>
      <c r="F1802" s="3">
        <f t="shared" si="1987"/>
        <v>45618.000000000036</v>
      </c>
      <c r="G1802" s="21">
        <f>DAY(Table1[[#This Row],[Actual Time]])</f>
        <v>22</v>
      </c>
      <c r="H1802">
        <f>MONTH(Table1[[#This Row],[Actual Time]])</f>
        <v>11</v>
      </c>
      <c r="I1802">
        <f>YEAR(Table1[[#This Row],[Actual Time]])</f>
        <v>2024</v>
      </c>
      <c r="J1802" t="str">
        <f t="shared" si="1988"/>
        <v>22/11/2024</v>
      </c>
      <c r="K1802" s="3" t="str">
        <f t="shared" si="1998"/>
        <v>0</v>
      </c>
      <c r="L1802" t="str">
        <f t="shared" si="1998"/>
        <v>0</v>
      </c>
      <c r="M1802" t="str">
        <f t="shared" si="1998"/>
        <v>0</v>
      </c>
      <c r="N1802" t="str">
        <f t="shared" si="1998"/>
        <v>0</v>
      </c>
      <c r="O1802" t="str">
        <f t="shared" si="1998"/>
        <v>0</v>
      </c>
      <c r="P1802" t="str">
        <f t="shared" si="1998"/>
        <v>0</v>
      </c>
      <c r="Q1802" t="str">
        <f t="shared" si="1998"/>
        <v>0</v>
      </c>
      <c r="R1802" t="str">
        <f t="shared" si="1998"/>
        <v>0</v>
      </c>
      <c r="S1802" t="str">
        <f t="shared" si="1998"/>
        <v>0</v>
      </c>
      <c r="T1802" t="str">
        <f t="shared" si="1998"/>
        <v>0</v>
      </c>
      <c r="U1802" t="str">
        <f t="shared" si="1999"/>
        <v>0</v>
      </c>
      <c r="V1802" t="str">
        <f t="shared" si="1999"/>
        <v>0</v>
      </c>
      <c r="W1802" t="str">
        <f t="shared" si="1999"/>
        <v>0</v>
      </c>
      <c r="X1802" t="str">
        <f t="shared" si="1999"/>
        <v>0</v>
      </c>
      <c r="Y1802" t="str">
        <f t="shared" si="1999"/>
        <v>0</v>
      </c>
      <c r="Z1802" t="str">
        <f t="shared" si="1999"/>
        <v>0</v>
      </c>
      <c r="AA1802" t="str">
        <f t="shared" si="1999"/>
        <v>0</v>
      </c>
      <c r="AB1802" s="3" t="str">
        <f t="shared" si="1999"/>
        <v>0</v>
      </c>
      <c r="AC1802" t="str">
        <f t="shared" si="1999"/>
        <v>0</v>
      </c>
      <c r="AD1802" t="str">
        <f t="shared" si="1999"/>
        <v>0</v>
      </c>
      <c r="AE1802" t="str">
        <f t="shared" si="2000"/>
        <v>0</v>
      </c>
      <c r="AF1802" t="str">
        <f t="shared" si="2000"/>
        <v>0</v>
      </c>
      <c r="AG1802" t="str">
        <f t="shared" si="2000"/>
        <v>0</v>
      </c>
      <c r="AH1802" t="str">
        <f t="shared" si="2000"/>
        <v>0</v>
      </c>
      <c r="AI1802" t="str">
        <f t="shared" si="2000"/>
        <v>0</v>
      </c>
      <c r="AJ1802" t="str">
        <f t="shared" si="2000"/>
        <v>0</v>
      </c>
      <c r="AK1802" t="str">
        <f t="shared" si="2000"/>
        <v>0</v>
      </c>
      <c r="AL1802" t="str">
        <f t="shared" si="2000"/>
        <v>0</v>
      </c>
      <c r="AM1802" t="str">
        <f t="shared" si="2000"/>
        <v>1</v>
      </c>
      <c r="AN1802" t="str">
        <f t="shared" si="2000"/>
        <v>0</v>
      </c>
      <c r="AO1802" t="str">
        <f t="shared" si="2001"/>
        <v>0</v>
      </c>
      <c r="AP1802" t="str">
        <f t="shared" si="2001"/>
        <v>0</v>
      </c>
      <c r="AQ1802" t="str">
        <f t="shared" si="2001"/>
        <v>0</v>
      </c>
      <c r="AR1802" t="str">
        <f t="shared" si="2001"/>
        <v>0</v>
      </c>
      <c r="AS1802" t="str">
        <f t="shared" si="2001"/>
        <v>0</v>
      </c>
      <c r="AT1802" t="str">
        <f t="shared" si="2001"/>
        <v>0</v>
      </c>
      <c r="AU1802" t="str">
        <f t="shared" si="2001"/>
        <v>0</v>
      </c>
      <c r="AV1802" t="str">
        <f t="shared" si="2001"/>
        <v>0</v>
      </c>
      <c r="AW1802" t="str">
        <f t="shared" si="2001"/>
        <v>0</v>
      </c>
      <c r="AX1802" t="str">
        <f t="shared" si="2001"/>
        <v>0</v>
      </c>
      <c r="AY1802" t="str">
        <f t="shared" si="2001"/>
        <v>0</v>
      </c>
      <c r="AZ1802" s="72" t="s">
        <v>1365</v>
      </c>
    </row>
    <row r="1803" spans="1:52" ht="15" customHeight="1">
      <c r="A1803" s="25" t="s">
        <v>250</v>
      </c>
      <c r="B1803" s="91" t="str">
        <f t="shared" si="1997"/>
        <v>2401233H</v>
      </c>
      <c r="C1803" s="86">
        <v>45617.666666666701</v>
      </c>
      <c r="D1803" s="93" t="s">
        <v>1053</v>
      </c>
      <c r="E1803" s="3" t="b">
        <f>ISNUMBER(MATCH(Table1[[#This Row],[Email]],Attendance[Email],0))</f>
        <v>1</v>
      </c>
      <c r="F1803" s="3">
        <f t="shared" si="1987"/>
        <v>45618.000000000036</v>
      </c>
      <c r="G1803" s="21">
        <f>DAY(Table1[[#This Row],[Actual Time]])</f>
        <v>22</v>
      </c>
      <c r="H1803">
        <f>MONTH(Table1[[#This Row],[Actual Time]])</f>
        <v>11</v>
      </c>
      <c r="I1803">
        <f>YEAR(Table1[[#This Row],[Actual Time]])</f>
        <v>2024</v>
      </c>
      <c r="J1803" t="str">
        <f t="shared" si="1988"/>
        <v>22/11/2024</v>
      </c>
      <c r="K1803" s="3" t="str">
        <f t="shared" si="1998"/>
        <v>0</v>
      </c>
      <c r="L1803" t="str">
        <f t="shared" si="1998"/>
        <v>0</v>
      </c>
      <c r="M1803" t="str">
        <f t="shared" si="1998"/>
        <v>0</v>
      </c>
      <c r="N1803" t="str">
        <f t="shared" si="1998"/>
        <v>0</v>
      </c>
      <c r="O1803" t="str">
        <f t="shared" si="1998"/>
        <v>0</v>
      </c>
      <c r="P1803" t="str">
        <f t="shared" si="1998"/>
        <v>0</v>
      </c>
      <c r="Q1803" t="str">
        <f t="shared" si="1998"/>
        <v>0</v>
      </c>
      <c r="R1803" t="str">
        <f t="shared" si="1998"/>
        <v>0</v>
      </c>
      <c r="S1803" t="str">
        <f t="shared" si="1998"/>
        <v>0</v>
      </c>
      <c r="T1803" t="str">
        <f t="shared" si="1998"/>
        <v>0</v>
      </c>
      <c r="U1803" t="str">
        <f t="shared" si="1999"/>
        <v>0</v>
      </c>
      <c r="V1803" t="str">
        <f t="shared" si="1999"/>
        <v>0</v>
      </c>
      <c r="W1803" t="str">
        <f t="shared" si="1999"/>
        <v>0</v>
      </c>
      <c r="X1803" t="str">
        <f t="shared" si="1999"/>
        <v>0</v>
      </c>
      <c r="Y1803" t="str">
        <f t="shared" si="1999"/>
        <v>0</v>
      </c>
      <c r="Z1803" t="str">
        <f t="shared" si="1999"/>
        <v>0</v>
      </c>
      <c r="AA1803" t="str">
        <f t="shared" si="1999"/>
        <v>0</v>
      </c>
      <c r="AB1803" s="3" t="str">
        <f t="shared" si="1999"/>
        <v>0</v>
      </c>
      <c r="AC1803" t="str">
        <f t="shared" si="1999"/>
        <v>0</v>
      </c>
      <c r="AD1803" t="str">
        <f t="shared" si="1999"/>
        <v>0</v>
      </c>
      <c r="AE1803" t="str">
        <f t="shared" si="2000"/>
        <v>0</v>
      </c>
      <c r="AF1803" t="str">
        <f t="shared" si="2000"/>
        <v>0</v>
      </c>
      <c r="AG1803" t="str">
        <f t="shared" si="2000"/>
        <v>0</v>
      </c>
      <c r="AH1803" t="str">
        <f t="shared" si="2000"/>
        <v>0</v>
      </c>
      <c r="AI1803" t="str">
        <f t="shared" si="2000"/>
        <v>0</v>
      </c>
      <c r="AJ1803" t="str">
        <f t="shared" si="2000"/>
        <v>0</v>
      </c>
      <c r="AK1803" t="str">
        <f t="shared" si="2000"/>
        <v>0</v>
      </c>
      <c r="AL1803" t="str">
        <f t="shared" si="2000"/>
        <v>0</v>
      </c>
      <c r="AM1803" t="str">
        <f t="shared" si="2000"/>
        <v>1</v>
      </c>
      <c r="AN1803" t="str">
        <f t="shared" si="2000"/>
        <v>0</v>
      </c>
      <c r="AO1803" t="str">
        <f t="shared" si="2001"/>
        <v>0</v>
      </c>
      <c r="AP1803" t="str">
        <f t="shared" si="2001"/>
        <v>0</v>
      </c>
      <c r="AQ1803" t="str">
        <f t="shared" si="2001"/>
        <v>0</v>
      </c>
      <c r="AR1803" t="str">
        <f t="shared" si="2001"/>
        <v>0</v>
      </c>
      <c r="AS1803" t="str">
        <f t="shared" si="2001"/>
        <v>0</v>
      </c>
      <c r="AT1803" t="str">
        <f t="shared" si="2001"/>
        <v>0</v>
      </c>
      <c r="AU1803" t="str">
        <f t="shared" si="2001"/>
        <v>0</v>
      </c>
      <c r="AV1803" t="str">
        <f t="shared" si="2001"/>
        <v>0</v>
      </c>
      <c r="AW1803" t="str">
        <f t="shared" si="2001"/>
        <v>0</v>
      </c>
      <c r="AX1803" t="str">
        <f t="shared" si="2001"/>
        <v>0</v>
      </c>
      <c r="AY1803" t="str">
        <f t="shared" si="2001"/>
        <v>0</v>
      </c>
      <c r="AZ1803" s="72" t="s">
        <v>1366</v>
      </c>
    </row>
    <row r="1804" spans="1:52" ht="15" customHeight="1">
      <c r="A1804" s="25" t="s">
        <v>316</v>
      </c>
      <c r="B1804" s="91" t="str">
        <f t="shared" si="1997"/>
        <v>2402152I</v>
      </c>
      <c r="C1804" s="86">
        <v>45617.666666666701</v>
      </c>
      <c r="D1804" s="93" t="s">
        <v>1068</v>
      </c>
      <c r="E1804" s="3" t="b">
        <f>ISNUMBER(MATCH(Table1[[#This Row],[Email]],Attendance[Email],0))</f>
        <v>1</v>
      </c>
      <c r="F1804" s="3">
        <f t="shared" si="1987"/>
        <v>45618.000000000036</v>
      </c>
      <c r="G1804" s="21">
        <f>DAY(Table1[[#This Row],[Actual Time]])</f>
        <v>22</v>
      </c>
      <c r="H1804">
        <f>MONTH(Table1[[#This Row],[Actual Time]])</f>
        <v>11</v>
      </c>
      <c r="I1804">
        <f>YEAR(Table1[[#This Row],[Actual Time]])</f>
        <v>2024</v>
      </c>
      <c r="J1804" t="str">
        <f t="shared" si="1988"/>
        <v>22/11/2024</v>
      </c>
      <c r="K1804" s="3" t="str">
        <f t="shared" si="1998"/>
        <v>0</v>
      </c>
      <c r="L1804" t="str">
        <f t="shared" si="1998"/>
        <v>0</v>
      </c>
      <c r="M1804" t="str">
        <f t="shared" si="1998"/>
        <v>0</v>
      </c>
      <c r="N1804" t="str">
        <f t="shared" si="1998"/>
        <v>0</v>
      </c>
      <c r="O1804" t="str">
        <f t="shared" si="1998"/>
        <v>0</v>
      </c>
      <c r="P1804" t="str">
        <f t="shared" si="1998"/>
        <v>0</v>
      </c>
      <c r="Q1804" t="str">
        <f t="shared" si="1998"/>
        <v>0</v>
      </c>
      <c r="R1804" t="str">
        <f t="shared" si="1998"/>
        <v>0</v>
      </c>
      <c r="S1804" t="str">
        <f t="shared" si="1998"/>
        <v>0</v>
      </c>
      <c r="T1804" t="str">
        <f t="shared" si="1998"/>
        <v>0</v>
      </c>
      <c r="U1804" t="str">
        <f t="shared" si="1999"/>
        <v>0</v>
      </c>
      <c r="V1804" t="str">
        <f t="shared" si="1999"/>
        <v>0</v>
      </c>
      <c r="W1804" t="str">
        <f t="shared" si="1999"/>
        <v>0</v>
      </c>
      <c r="X1804" t="str">
        <f t="shared" si="1999"/>
        <v>0</v>
      </c>
      <c r="Y1804" t="str">
        <f t="shared" si="1999"/>
        <v>0</v>
      </c>
      <c r="Z1804" t="str">
        <f t="shared" si="1999"/>
        <v>0</v>
      </c>
      <c r="AA1804" t="str">
        <f t="shared" si="1999"/>
        <v>0</v>
      </c>
      <c r="AB1804" s="3" t="str">
        <f t="shared" si="1999"/>
        <v>0</v>
      </c>
      <c r="AC1804" t="str">
        <f t="shared" si="1999"/>
        <v>0</v>
      </c>
      <c r="AD1804" t="str">
        <f t="shared" si="1999"/>
        <v>0</v>
      </c>
      <c r="AE1804" t="str">
        <f t="shared" si="2000"/>
        <v>0</v>
      </c>
      <c r="AF1804" t="str">
        <f t="shared" si="2000"/>
        <v>0</v>
      </c>
      <c r="AG1804" t="str">
        <f t="shared" si="2000"/>
        <v>0</v>
      </c>
      <c r="AH1804" t="str">
        <f t="shared" si="2000"/>
        <v>0</v>
      </c>
      <c r="AI1804" t="str">
        <f t="shared" si="2000"/>
        <v>0</v>
      </c>
      <c r="AJ1804" t="str">
        <f t="shared" si="2000"/>
        <v>0</v>
      </c>
      <c r="AK1804" t="str">
        <f t="shared" si="2000"/>
        <v>0</v>
      </c>
      <c r="AL1804" t="str">
        <f t="shared" si="2000"/>
        <v>0</v>
      </c>
      <c r="AM1804" t="str">
        <f t="shared" si="2000"/>
        <v>1</v>
      </c>
      <c r="AN1804" t="str">
        <f t="shared" si="2000"/>
        <v>0</v>
      </c>
      <c r="AO1804" t="str">
        <f t="shared" si="2001"/>
        <v>0</v>
      </c>
      <c r="AP1804" t="str">
        <f t="shared" si="2001"/>
        <v>0</v>
      </c>
      <c r="AQ1804" t="str">
        <f t="shared" si="2001"/>
        <v>0</v>
      </c>
      <c r="AR1804" t="str">
        <f t="shared" si="2001"/>
        <v>0</v>
      </c>
      <c r="AS1804" t="str">
        <f t="shared" si="2001"/>
        <v>0</v>
      </c>
      <c r="AT1804" t="str">
        <f t="shared" si="2001"/>
        <v>0</v>
      </c>
      <c r="AU1804" t="str">
        <f t="shared" si="2001"/>
        <v>0</v>
      </c>
      <c r="AV1804" t="str">
        <f t="shared" si="2001"/>
        <v>0</v>
      </c>
      <c r="AW1804" t="str">
        <f t="shared" si="2001"/>
        <v>0</v>
      </c>
      <c r="AX1804" t="str">
        <f t="shared" si="2001"/>
        <v>0</v>
      </c>
      <c r="AY1804" t="str">
        <f t="shared" si="2001"/>
        <v>0</v>
      </c>
      <c r="AZ1804" s="72" t="s">
        <v>1367</v>
      </c>
    </row>
    <row r="1805" spans="1:52" ht="15" customHeight="1">
      <c r="A1805" s="25" t="s">
        <v>461</v>
      </c>
      <c r="B1805" s="91" t="str">
        <f t="shared" si="1997"/>
        <v>2401834C</v>
      </c>
      <c r="C1805" s="86">
        <v>45617.666666666701</v>
      </c>
      <c r="D1805" s="93" t="s">
        <v>1067</v>
      </c>
      <c r="E1805" s="3" t="b">
        <f>ISNUMBER(MATCH(Table1[[#This Row],[Email]],Attendance[Email],0))</f>
        <v>1</v>
      </c>
      <c r="F1805" s="3">
        <f t="shared" si="1987"/>
        <v>45618.000000000036</v>
      </c>
      <c r="G1805" s="21">
        <f>DAY(Table1[[#This Row],[Actual Time]])</f>
        <v>22</v>
      </c>
      <c r="H1805">
        <f>MONTH(Table1[[#This Row],[Actual Time]])</f>
        <v>11</v>
      </c>
      <c r="I1805">
        <f>YEAR(Table1[[#This Row],[Actual Time]])</f>
        <v>2024</v>
      </c>
      <c r="J1805" t="str">
        <f t="shared" si="1988"/>
        <v>22/11/2024</v>
      </c>
      <c r="K1805" s="3" t="str">
        <f t="shared" si="1998"/>
        <v>0</v>
      </c>
      <c r="L1805" t="str">
        <f t="shared" si="1998"/>
        <v>0</v>
      </c>
      <c r="M1805" t="str">
        <f t="shared" si="1998"/>
        <v>0</v>
      </c>
      <c r="N1805" t="str">
        <f t="shared" si="1998"/>
        <v>0</v>
      </c>
      <c r="O1805" t="str">
        <f t="shared" si="1998"/>
        <v>0</v>
      </c>
      <c r="P1805" t="str">
        <f t="shared" si="1998"/>
        <v>0</v>
      </c>
      <c r="Q1805" t="str">
        <f t="shared" si="1998"/>
        <v>0</v>
      </c>
      <c r="R1805" t="str">
        <f t="shared" si="1998"/>
        <v>0</v>
      </c>
      <c r="S1805" t="str">
        <f t="shared" si="1998"/>
        <v>0</v>
      </c>
      <c r="T1805" t="str">
        <f t="shared" si="1998"/>
        <v>0</v>
      </c>
      <c r="U1805" t="str">
        <f t="shared" si="1999"/>
        <v>0</v>
      </c>
      <c r="V1805" t="str">
        <f t="shared" si="1999"/>
        <v>0</v>
      </c>
      <c r="W1805" t="str">
        <f t="shared" si="1999"/>
        <v>0</v>
      </c>
      <c r="X1805" t="str">
        <f t="shared" si="1999"/>
        <v>0</v>
      </c>
      <c r="Y1805" t="str">
        <f t="shared" si="1999"/>
        <v>0</v>
      </c>
      <c r="Z1805" t="str">
        <f t="shared" si="1999"/>
        <v>0</v>
      </c>
      <c r="AA1805" t="str">
        <f t="shared" si="1999"/>
        <v>0</v>
      </c>
      <c r="AB1805" s="3" t="str">
        <f t="shared" si="1999"/>
        <v>0</v>
      </c>
      <c r="AC1805" t="str">
        <f t="shared" si="1999"/>
        <v>0</v>
      </c>
      <c r="AD1805" t="str">
        <f t="shared" si="1999"/>
        <v>0</v>
      </c>
      <c r="AE1805" t="str">
        <f t="shared" si="2000"/>
        <v>0</v>
      </c>
      <c r="AF1805" t="str">
        <f t="shared" si="2000"/>
        <v>0</v>
      </c>
      <c r="AG1805" t="str">
        <f t="shared" si="2000"/>
        <v>0</v>
      </c>
      <c r="AH1805" t="str">
        <f t="shared" si="2000"/>
        <v>0</v>
      </c>
      <c r="AI1805" t="str">
        <f t="shared" si="2000"/>
        <v>0</v>
      </c>
      <c r="AJ1805" t="str">
        <f t="shared" si="2000"/>
        <v>0</v>
      </c>
      <c r="AK1805" t="str">
        <f t="shared" si="2000"/>
        <v>0</v>
      </c>
      <c r="AL1805" t="str">
        <f t="shared" si="2000"/>
        <v>0</v>
      </c>
      <c r="AM1805" t="str">
        <f t="shared" si="2000"/>
        <v>1</v>
      </c>
      <c r="AN1805" t="str">
        <f t="shared" si="2000"/>
        <v>0</v>
      </c>
      <c r="AO1805" t="str">
        <f t="shared" si="2001"/>
        <v>0</v>
      </c>
      <c r="AP1805" t="str">
        <f t="shared" si="2001"/>
        <v>0</v>
      </c>
      <c r="AQ1805" t="str">
        <f t="shared" si="2001"/>
        <v>0</v>
      </c>
      <c r="AR1805" t="str">
        <f t="shared" si="2001"/>
        <v>0</v>
      </c>
      <c r="AS1805" t="str">
        <f t="shared" si="2001"/>
        <v>0</v>
      </c>
      <c r="AT1805" t="str">
        <f t="shared" si="2001"/>
        <v>0</v>
      </c>
      <c r="AU1805" t="str">
        <f t="shared" si="2001"/>
        <v>0</v>
      </c>
      <c r="AV1805" t="str">
        <f t="shared" si="2001"/>
        <v>0</v>
      </c>
      <c r="AW1805" t="str">
        <f t="shared" si="2001"/>
        <v>0</v>
      </c>
      <c r="AX1805" t="str">
        <f t="shared" si="2001"/>
        <v>0</v>
      </c>
      <c r="AY1805" t="str">
        <f t="shared" si="2001"/>
        <v>0</v>
      </c>
      <c r="AZ1805" s="72" t="s">
        <v>1368</v>
      </c>
    </row>
    <row r="1806" spans="1:52" ht="15" customHeight="1">
      <c r="A1806" s="25" t="s">
        <v>82</v>
      </c>
      <c r="B1806" s="91" t="str">
        <f t="shared" si="1997"/>
        <v>2301635E</v>
      </c>
      <c r="C1806" s="86">
        <v>45617.666666666701</v>
      </c>
      <c r="D1806" s="93" t="s">
        <v>1165</v>
      </c>
      <c r="E1806" s="3" t="b">
        <f>ISNUMBER(MATCH(Table1[[#This Row],[Email]],Attendance[Email],0))</f>
        <v>1</v>
      </c>
      <c r="F1806" s="3">
        <f t="shared" si="1987"/>
        <v>45618.000000000036</v>
      </c>
      <c r="G1806" s="21">
        <f>DAY(Table1[[#This Row],[Actual Time]])</f>
        <v>22</v>
      </c>
      <c r="H1806">
        <f>MONTH(Table1[[#This Row],[Actual Time]])</f>
        <v>11</v>
      </c>
      <c r="I1806">
        <f>YEAR(Table1[[#This Row],[Actual Time]])</f>
        <v>2024</v>
      </c>
      <c r="J1806" t="str">
        <f t="shared" si="1988"/>
        <v>22/11/2024</v>
      </c>
      <c r="K1806" s="3" t="str">
        <f t="shared" si="1998"/>
        <v>0</v>
      </c>
      <c r="L1806" t="str">
        <f t="shared" si="1998"/>
        <v>0</v>
      </c>
      <c r="M1806" t="str">
        <f t="shared" si="1998"/>
        <v>0</v>
      </c>
      <c r="N1806" t="str">
        <f t="shared" si="1998"/>
        <v>0</v>
      </c>
      <c r="O1806" t="str">
        <f t="shared" si="1998"/>
        <v>0</v>
      </c>
      <c r="P1806" t="str">
        <f t="shared" si="1998"/>
        <v>0</v>
      </c>
      <c r="Q1806" t="str">
        <f t="shared" si="1998"/>
        <v>0</v>
      </c>
      <c r="R1806" t="str">
        <f t="shared" si="1998"/>
        <v>0</v>
      </c>
      <c r="S1806" t="str">
        <f t="shared" si="1998"/>
        <v>0</v>
      </c>
      <c r="T1806" t="str">
        <f t="shared" si="1998"/>
        <v>0</v>
      </c>
      <c r="U1806" t="str">
        <f t="shared" si="1999"/>
        <v>0</v>
      </c>
      <c r="V1806" t="str">
        <f t="shared" si="1999"/>
        <v>0</v>
      </c>
      <c r="W1806" t="str">
        <f t="shared" si="1999"/>
        <v>0</v>
      </c>
      <c r="X1806" t="str">
        <f t="shared" si="1999"/>
        <v>0</v>
      </c>
      <c r="Y1806" t="str">
        <f t="shared" si="1999"/>
        <v>0</v>
      </c>
      <c r="Z1806" t="str">
        <f t="shared" si="1999"/>
        <v>0</v>
      </c>
      <c r="AA1806" t="str">
        <f t="shared" si="1999"/>
        <v>0</v>
      </c>
      <c r="AB1806" s="3" t="str">
        <f t="shared" si="1999"/>
        <v>0</v>
      </c>
      <c r="AC1806" t="str">
        <f t="shared" si="1999"/>
        <v>0</v>
      </c>
      <c r="AD1806" t="str">
        <f t="shared" si="1999"/>
        <v>0</v>
      </c>
      <c r="AE1806" t="str">
        <f t="shared" si="2000"/>
        <v>0</v>
      </c>
      <c r="AF1806" t="str">
        <f t="shared" si="2000"/>
        <v>0</v>
      </c>
      <c r="AG1806" t="str">
        <f t="shared" si="2000"/>
        <v>0</v>
      </c>
      <c r="AH1806" t="str">
        <f t="shared" si="2000"/>
        <v>0</v>
      </c>
      <c r="AI1806" t="str">
        <f t="shared" si="2000"/>
        <v>0</v>
      </c>
      <c r="AJ1806" t="str">
        <f t="shared" si="2000"/>
        <v>0</v>
      </c>
      <c r="AK1806" t="str">
        <f t="shared" si="2000"/>
        <v>0</v>
      </c>
      <c r="AL1806" t="str">
        <f t="shared" si="2000"/>
        <v>0</v>
      </c>
      <c r="AM1806" t="str">
        <f t="shared" si="2000"/>
        <v>1</v>
      </c>
      <c r="AN1806" t="str">
        <f t="shared" si="2000"/>
        <v>0</v>
      </c>
      <c r="AO1806" t="str">
        <f t="shared" si="2001"/>
        <v>0</v>
      </c>
      <c r="AP1806" t="str">
        <f t="shared" si="2001"/>
        <v>0</v>
      </c>
      <c r="AQ1806" t="str">
        <f t="shared" si="2001"/>
        <v>0</v>
      </c>
      <c r="AR1806" t="str">
        <f t="shared" si="2001"/>
        <v>0</v>
      </c>
      <c r="AS1806" t="str">
        <f t="shared" si="2001"/>
        <v>0</v>
      </c>
      <c r="AT1806" t="str">
        <f t="shared" si="2001"/>
        <v>0</v>
      </c>
      <c r="AU1806" t="str">
        <f t="shared" si="2001"/>
        <v>0</v>
      </c>
      <c r="AV1806" t="str">
        <f t="shared" si="2001"/>
        <v>0</v>
      </c>
      <c r="AW1806" t="str">
        <f t="shared" si="2001"/>
        <v>0</v>
      </c>
      <c r="AX1806" t="str">
        <f t="shared" si="2001"/>
        <v>0</v>
      </c>
      <c r="AY1806" t="str">
        <f t="shared" si="2001"/>
        <v>0</v>
      </c>
      <c r="AZ1806" s="72" t="s">
        <v>1369</v>
      </c>
    </row>
    <row r="1807" spans="1:52" ht="15" customHeight="1">
      <c r="A1807" s="25" t="s">
        <v>148</v>
      </c>
      <c r="B1807" s="91" t="str">
        <f t="shared" si="1997"/>
        <v>2402353C</v>
      </c>
      <c r="C1807" s="86">
        <v>45617.666666666701</v>
      </c>
      <c r="D1807" s="93" t="s">
        <v>1052</v>
      </c>
      <c r="E1807" s="3" t="b">
        <f>ISNUMBER(MATCH(Table1[[#This Row],[Email]],Attendance[Email],0))</f>
        <v>1</v>
      </c>
      <c r="F1807" s="3">
        <f t="shared" si="1987"/>
        <v>45618.000000000036</v>
      </c>
      <c r="G1807" s="21">
        <f>DAY(Table1[[#This Row],[Actual Time]])</f>
        <v>22</v>
      </c>
      <c r="H1807">
        <f>MONTH(Table1[[#This Row],[Actual Time]])</f>
        <v>11</v>
      </c>
      <c r="I1807">
        <f>YEAR(Table1[[#This Row],[Actual Time]])</f>
        <v>2024</v>
      </c>
      <c r="J1807" t="str">
        <f t="shared" si="1988"/>
        <v>22/11/2024</v>
      </c>
      <c r="K1807" s="3" t="str">
        <f t="shared" si="1998"/>
        <v>0</v>
      </c>
      <c r="L1807" t="str">
        <f t="shared" si="1998"/>
        <v>0</v>
      </c>
      <c r="M1807" t="str">
        <f t="shared" si="1998"/>
        <v>0</v>
      </c>
      <c r="N1807" t="str">
        <f t="shared" si="1998"/>
        <v>0</v>
      </c>
      <c r="O1807" t="str">
        <f t="shared" si="1998"/>
        <v>0</v>
      </c>
      <c r="P1807" t="str">
        <f t="shared" si="1998"/>
        <v>0</v>
      </c>
      <c r="Q1807" t="str">
        <f t="shared" si="1998"/>
        <v>0</v>
      </c>
      <c r="R1807" t="str">
        <f t="shared" si="1998"/>
        <v>0</v>
      </c>
      <c r="S1807" t="str">
        <f t="shared" si="1998"/>
        <v>0</v>
      </c>
      <c r="T1807" t="str">
        <f t="shared" si="1998"/>
        <v>0</v>
      </c>
      <c r="U1807" t="str">
        <f t="shared" si="1999"/>
        <v>0</v>
      </c>
      <c r="V1807" t="str">
        <f t="shared" si="1999"/>
        <v>0</v>
      </c>
      <c r="W1807" t="str">
        <f t="shared" si="1999"/>
        <v>0</v>
      </c>
      <c r="X1807" t="str">
        <f t="shared" si="1999"/>
        <v>0</v>
      </c>
      <c r="Y1807" t="str">
        <f t="shared" si="1999"/>
        <v>0</v>
      </c>
      <c r="Z1807" t="str">
        <f t="shared" si="1999"/>
        <v>0</v>
      </c>
      <c r="AA1807" t="str">
        <f t="shared" si="1999"/>
        <v>0</v>
      </c>
      <c r="AB1807" s="3" t="str">
        <f t="shared" si="1999"/>
        <v>0</v>
      </c>
      <c r="AC1807" t="str">
        <f t="shared" si="1999"/>
        <v>0</v>
      </c>
      <c r="AD1807" t="str">
        <f t="shared" si="1999"/>
        <v>0</v>
      </c>
      <c r="AE1807" t="str">
        <f t="shared" si="2000"/>
        <v>0</v>
      </c>
      <c r="AF1807" t="str">
        <f t="shared" si="2000"/>
        <v>0</v>
      </c>
      <c r="AG1807" t="str">
        <f t="shared" si="2000"/>
        <v>0</v>
      </c>
      <c r="AH1807" t="str">
        <f t="shared" si="2000"/>
        <v>0</v>
      </c>
      <c r="AI1807" t="str">
        <f t="shared" si="2000"/>
        <v>0</v>
      </c>
      <c r="AJ1807" t="str">
        <f t="shared" si="2000"/>
        <v>0</v>
      </c>
      <c r="AK1807" t="str">
        <f t="shared" si="2000"/>
        <v>0</v>
      </c>
      <c r="AL1807" t="str">
        <f t="shared" si="2000"/>
        <v>0</v>
      </c>
      <c r="AM1807" t="str">
        <f t="shared" si="2000"/>
        <v>1</v>
      </c>
      <c r="AN1807" t="str">
        <f t="shared" si="2000"/>
        <v>0</v>
      </c>
      <c r="AO1807" t="str">
        <f t="shared" si="2001"/>
        <v>0</v>
      </c>
      <c r="AP1807" t="str">
        <f t="shared" si="2001"/>
        <v>0</v>
      </c>
      <c r="AQ1807" t="str">
        <f t="shared" si="2001"/>
        <v>0</v>
      </c>
      <c r="AR1807" t="str">
        <f t="shared" si="2001"/>
        <v>0</v>
      </c>
      <c r="AS1807" t="str">
        <f t="shared" si="2001"/>
        <v>0</v>
      </c>
      <c r="AT1807" t="str">
        <f t="shared" si="2001"/>
        <v>0</v>
      </c>
      <c r="AU1807" t="str">
        <f t="shared" si="2001"/>
        <v>0</v>
      </c>
      <c r="AV1807" t="str">
        <f t="shared" si="2001"/>
        <v>0</v>
      </c>
      <c r="AW1807" t="str">
        <f t="shared" si="2001"/>
        <v>0</v>
      </c>
      <c r="AX1807" t="str">
        <f t="shared" si="2001"/>
        <v>0</v>
      </c>
      <c r="AY1807" t="str">
        <f t="shared" si="2001"/>
        <v>0</v>
      </c>
      <c r="AZ1807" s="72" t="s">
        <v>1370</v>
      </c>
    </row>
    <row r="1808" spans="1:52" ht="15" customHeight="1">
      <c r="A1808" s="25" t="s">
        <v>463</v>
      </c>
      <c r="B1808" s="91" t="str">
        <f t="shared" si="1997"/>
        <v>2400496B</v>
      </c>
      <c r="C1808" s="86">
        <v>45617.666666666701</v>
      </c>
      <c r="D1808" s="93" t="s">
        <v>1072</v>
      </c>
      <c r="E1808" s="3" t="b">
        <f>ISNUMBER(MATCH(Table1[[#This Row],[Email]],Attendance[Email],0))</f>
        <v>1</v>
      </c>
      <c r="F1808" s="3">
        <f t="shared" si="1987"/>
        <v>45618.000000000036</v>
      </c>
      <c r="G1808" s="21">
        <f>DAY(Table1[[#This Row],[Actual Time]])</f>
        <v>22</v>
      </c>
      <c r="H1808">
        <f>MONTH(Table1[[#This Row],[Actual Time]])</f>
        <v>11</v>
      </c>
      <c r="I1808">
        <f>YEAR(Table1[[#This Row],[Actual Time]])</f>
        <v>2024</v>
      </c>
      <c r="J1808" t="str">
        <f t="shared" si="1988"/>
        <v>22/11/2024</v>
      </c>
      <c r="K1808" s="3" t="str">
        <f t="shared" si="1998"/>
        <v>0</v>
      </c>
      <c r="L1808" t="str">
        <f t="shared" si="1998"/>
        <v>0</v>
      </c>
      <c r="M1808" t="str">
        <f t="shared" si="1998"/>
        <v>0</v>
      </c>
      <c r="N1808" t="str">
        <f t="shared" si="1998"/>
        <v>0</v>
      </c>
      <c r="O1808" t="str">
        <f t="shared" si="1998"/>
        <v>0</v>
      </c>
      <c r="P1808" t="str">
        <f t="shared" si="1998"/>
        <v>0</v>
      </c>
      <c r="Q1808" t="str">
        <f t="shared" si="1998"/>
        <v>0</v>
      </c>
      <c r="R1808" t="str">
        <f t="shared" si="1998"/>
        <v>0</v>
      </c>
      <c r="S1808" t="str">
        <f t="shared" si="1998"/>
        <v>0</v>
      </c>
      <c r="T1808" t="str">
        <f t="shared" si="1998"/>
        <v>0</v>
      </c>
      <c r="U1808" t="str">
        <f t="shared" si="1999"/>
        <v>0</v>
      </c>
      <c r="V1808" t="str">
        <f t="shared" si="1999"/>
        <v>0</v>
      </c>
      <c r="W1808" t="str">
        <f t="shared" si="1999"/>
        <v>0</v>
      </c>
      <c r="X1808" t="str">
        <f t="shared" si="1999"/>
        <v>0</v>
      </c>
      <c r="Y1808" t="str">
        <f t="shared" si="1999"/>
        <v>0</v>
      </c>
      <c r="Z1808" t="str">
        <f t="shared" si="1999"/>
        <v>0</v>
      </c>
      <c r="AA1808" t="str">
        <f t="shared" si="1999"/>
        <v>0</v>
      </c>
      <c r="AB1808" s="3" t="str">
        <f t="shared" si="1999"/>
        <v>0</v>
      </c>
      <c r="AC1808" t="str">
        <f t="shared" si="1999"/>
        <v>0</v>
      </c>
      <c r="AD1808" t="str">
        <f t="shared" si="1999"/>
        <v>0</v>
      </c>
      <c r="AE1808" t="str">
        <f t="shared" si="2000"/>
        <v>0</v>
      </c>
      <c r="AF1808" t="str">
        <f t="shared" si="2000"/>
        <v>0</v>
      </c>
      <c r="AG1808" t="str">
        <f t="shared" si="2000"/>
        <v>0</v>
      </c>
      <c r="AH1808" t="str">
        <f t="shared" si="2000"/>
        <v>0</v>
      </c>
      <c r="AI1808" t="str">
        <f t="shared" si="2000"/>
        <v>0</v>
      </c>
      <c r="AJ1808" t="str">
        <f t="shared" si="2000"/>
        <v>0</v>
      </c>
      <c r="AK1808" t="str">
        <f t="shared" si="2000"/>
        <v>0</v>
      </c>
      <c r="AL1808" t="str">
        <f t="shared" si="2000"/>
        <v>0</v>
      </c>
      <c r="AM1808" t="str">
        <f t="shared" si="2000"/>
        <v>1</v>
      </c>
      <c r="AN1808" t="str">
        <f t="shared" si="2000"/>
        <v>0</v>
      </c>
      <c r="AO1808" t="str">
        <f t="shared" si="2001"/>
        <v>0</v>
      </c>
      <c r="AP1808" t="str">
        <f t="shared" si="2001"/>
        <v>0</v>
      </c>
      <c r="AQ1808" t="str">
        <f t="shared" si="2001"/>
        <v>0</v>
      </c>
      <c r="AR1808" t="str">
        <f t="shared" si="2001"/>
        <v>0</v>
      </c>
      <c r="AS1808" t="str">
        <f t="shared" si="2001"/>
        <v>0</v>
      </c>
      <c r="AT1808" t="str">
        <f t="shared" si="2001"/>
        <v>0</v>
      </c>
      <c r="AU1808" t="str">
        <f t="shared" si="2001"/>
        <v>0</v>
      </c>
      <c r="AV1808" t="str">
        <f t="shared" si="2001"/>
        <v>0</v>
      </c>
      <c r="AW1808" t="str">
        <f t="shared" si="2001"/>
        <v>0</v>
      </c>
      <c r="AX1808" t="str">
        <f t="shared" si="2001"/>
        <v>0</v>
      </c>
      <c r="AY1808" t="str">
        <f t="shared" si="2001"/>
        <v>0</v>
      </c>
      <c r="AZ1808" s="72" t="s">
        <v>1371</v>
      </c>
    </row>
    <row r="1809" spans="1:52" ht="15" customHeight="1">
      <c r="A1809" s="25" t="s">
        <v>118</v>
      </c>
      <c r="B1809" s="91" t="str">
        <f t="shared" si="1997"/>
        <v>2401360I</v>
      </c>
      <c r="C1809" s="86">
        <v>45624.666666666701</v>
      </c>
      <c r="D1809" s="93" t="s">
        <v>1113</v>
      </c>
      <c r="E1809" s="3" t="b">
        <f>ISNUMBER(MATCH(Table1[[#This Row],[Email]],Attendance[Email],0))</f>
        <v>1</v>
      </c>
      <c r="F1809" s="3">
        <f t="shared" si="1987"/>
        <v>45625.000000000036</v>
      </c>
      <c r="G1809" s="21">
        <f>DAY(Table1[[#This Row],[Actual Time]])</f>
        <v>29</v>
      </c>
      <c r="H1809">
        <f>MONTH(Table1[[#This Row],[Actual Time]])</f>
        <v>11</v>
      </c>
      <c r="I1809">
        <f>YEAR(Table1[[#This Row],[Actual Time]])</f>
        <v>2024</v>
      </c>
      <c r="J1809" t="str">
        <f t="shared" si="1988"/>
        <v>29/11/2024</v>
      </c>
      <c r="K1809" s="3" t="str">
        <f t="shared" si="1998"/>
        <v>0</v>
      </c>
      <c r="L1809" t="str">
        <f t="shared" si="1998"/>
        <v>0</v>
      </c>
      <c r="M1809" t="str">
        <f t="shared" si="1998"/>
        <v>0</v>
      </c>
      <c r="N1809" t="str">
        <f t="shared" si="1998"/>
        <v>0</v>
      </c>
      <c r="O1809" t="str">
        <f t="shared" si="1998"/>
        <v>0</v>
      </c>
      <c r="P1809" t="str">
        <f t="shared" si="1998"/>
        <v>0</v>
      </c>
      <c r="Q1809" t="str">
        <f t="shared" si="1998"/>
        <v>0</v>
      </c>
      <c r="R1809" t="str">
        <f t="shared" si="1998"/>
        <v>0</v>
      </c>
      <c r="S1809" t="str">
        <f t="shared" si="1998"/>
        <v>0</v>
      </c>
      <c r="T1809" t="str">
        <f t="shared" si="1998"/>
        <v>0</v>
      </c>
      <c r="U1809" t="str">
        <f t="shared" si="1999"/>
        <v>0</v>
      </c>
      <c r="V1809" t="str">
        <f t="shared" si="1999"/>
        <v>0</v>
      </c>
      <c r="W1809" t="str">
        <f t="shared" si="1999"/>
        <v>0</v>
      </c>
      <c r="X1809" t="str">
        <f t="shared" si="1999"/>
        <v>0</v>
      </c>
      <c r="Y1809" t="str">
        <f t="shared" si="1999"/>
        <v>0</v>
      </c>
      <c r="Z1809" t="str">
        <f t="shared" si="1999"/>
        <v>0</v>
      </c>
      <c r="AA1809" t="str">
        <f t="shared" si="1999"/>
        <v>0</v>
      </c>
      <c r="AB1809" s="3" t="str">
        <f t="shared" si="1999"/>
        <v>0</v>
      </c>
      <c r="AC1809" t="str">
        <f t="shared" si="1999"/>
        <v>0</v>
      </c>
      <c r="AD1809" t="str">
        <f t="shared" si="1999"/>
        <v>0</v>
      </c>
      <c r="AE1809" t="str">
        <f t="shared" si="2000"/>
        <v>0</v>
      </c>
      <c r="AF1809" t="str">
        <f t="shared" si="2000"/>
        <v>0</v>
      </c>
      <c r="AG1809" t="str">
        <f t="shared" si="2000"/>
        <v>0</v>
      </c>
      <c r="AH1809" t="str">
        <f t="shared" si="2000"/>
        <v>0</v>
      </c>
      <c r="AI1809" t="str">
        <f t="shared" si="2000"/>
        <v>0</v>
      </c>
      <c r="AJ1809" t="str">
        <f t="shared" si="2000"/>
        <v>0</v>
      </c>
      <c r="AK1809" t="str">
        <f t="shared" si="2000"/>
        <v>0</v>
      </c>
      <c r="AL1809" t="str">
        <f t="shared" si="2000"/>
        <v>0</v>
      </c>
      <c r="AM1809" t="str">
        <f t="shared" si="2000"/>
        <v>0</v>
      </c>
      <c r="AN1809" t="str">
        <f t="shared" si="2000"/>
        <v>1</v>
      </c>
      <c r="AO1809" t="str">
        <f t="shared" si="2001"/>
        <v>0</v>
      </c>
      <c r="AP1809" t="str">
        <f t="shared" si="2001"/>
        <v>0</v>
      </c>
      <c r="AQ1809" t="str">
        <f t="shared" si="2001"/>
        <v>0</v>
      </c>
      <c r="AR1809" t="str">
        <f t="shared" si="2001"/>
        <v>0</v>
      </c>
      <c r="AS1809" t="str">
        <f t="shared" si="2001"/>
        <v>0</v>
      </c>
      <c r="AT1809" t="str">
        <f t="shared" si="2001"/>
        <v>0</v>
      </c>
      <c r="AU1809" t="str">
        <f t="shared" si="2001"/>
        <v>0</v>
      </c>
      <c r="AV1809" t="str">
        <f t="shared" si="2001"/>
        <v>0</v>
      </c>
      <c r="AW1809" t="str">
        <f t="shared" si="2001"/>
        <v>0</v>
      </c>
      <c r="AX1809" t="str">
        <f t="shared" si="2001"/>
        <v>0</v>
      </c>
      <c r="AY1809" t="str">
        <f t="shared" si="2001"/>
        <v>0</v>
      </c>
      <c r="AZ1809" s="72" t="s">
        <v>1372</v>
      </c>
    </row>
    <row r="1810" spans="1:52" ht="15" customHeight="1">
      <c r="A1810" s="25" t="s">
        <v>591</v>
      </c>
      <c r="B1810" s="91" t="str">
        <f t="shared" si="1997"/>
        <v>2401267F</v>
      </c>
      <c r="C1810" s="86">
        <v>45624.666666666701</v>
      </c>
      <c r="D1810" s="93" t="s">
        <v>1080</v>
      </c>
      <c r="E1810" s="3" t="b">
        <f>ISNUMBER(MATCH(Table1[[#This Row],[Email]],Attendance[Email],0))</f>
        <v>1</v>
      </c>
      <c r="F1810" s="3">
        <f t="shared" si="1987"/>
        <v>45625.000000000036</v>
      </c>
      <c r="G1810" s="21">
        <f>DAY(Table1[[#This Row],[Actual Time]])</f>
        <v>29</v>
      </c>
      <c r="H1810">
        <f>MONTH(Table1[[#This Row],[Actual Time]])</f>
        <v>11</v>
      </c>
      <c r="I1810">
        <f>YEAR(Table1[[#This Row],[Actual Time]])</f>
        <v>2024</v>
      </c>
      <c r="J1810" t="str">
        <f t="shared" si="1988"/>
        <v>29/11/2024</v>
      </c>
      <c r="K1810" s="3" t="str">
        <f t="shared" si="1998"/>
        <v>0</v>
      </c>
      <c r="L1810" t="str">
        <f t="shared" si="1998"/>
        <v>0</v>
      </c>
      <c r="M1810" t="str">
        <f t="shared" si="1998"/>
        <v>0</v>
      </c>
      <c r="N1810" t="str">
        <f t="shared" si="1998"/>
        <v>0</v>
      </c>
      <c r="O1810" t="str">
        <f t="shared" si="1998"/>
        <v>0</v>
      </c>
      <c r="P1810" t="str">
        <f t="shared" si="1998"/>
        <v>0</v>
      </c>
      <c r="Q1810" t="str">
        <f t="shared" si="1998"/>
        <v>0</v>
      </c>
      <c r="R1810" t="str">
        <f t="shared" si="1998"/>
        <v>0</v>
      </c>
      <c r="S1810" t="str">
        <f t="shared" si="1998"/>
        <v>0</v>
      </c>
      <c r="T1810" t="str">
        <f t="shared" si="1998"/>
        <v>0</v>
      </c>
      <c r="U1810" t="str">
        <f t="shared" si="1999"/>
        <v>0</v>
      </c>
      <c r="V1810" t="str">
        <f t="shared" si="1999"/>
        <v>0</v>
      </c>
      <c r="W1810" t="str">
        <f t="shared" si="1999"/>
        <v>0</v>
      </c>
      <c r="X1810" t="str">
        <f t="shared" si="1999"/>
        <v>0</v>
      </c>
      <c r="Y1810" t="str">
        <f t="shared" si="1999"/>
        <v>0</v>
      </c>
      <c r="Z1810" t="str">
        <f t="shared" si="1999"/>
        <v>0</v>
      </c>
      <c r="AA1810" t="str">
        <f t="shared" si="1999"/>
        <v>0</v>
      </c>
      <c r="AB1810" s="3" t="str">
        <f t="shared" si="1999"/>
        <v>0</v>
      </c>
      <c r="AC1810" t="str">
        <f t="shared" si="1999"/>
        <v>0</v>
      </c>
      <c r="AD1810" t="str">
        <f t="shared" si="1999"/>
        <v>0</v>
      </c>
      <c r="AE1810" t="str">
        <f t="shared" si="2000"/>
        <v>0</v>
      </c>
      <c r="AF1810" t="str">
        <f t="shared" si="2000"/>
        <v>0</v>
      </c>
      <c r="AG1810" t="str">
        <f t="shared" si="2000"/>
        <v>0</v>
      </c>
      <c r="AH1810" t="str">
        <f t="shared" si="2000"/>
        <v>0</v>
      </c>
      <c r="AI1810" t="str">
        <f t="shared" si="2000"/>
        <v>0</v>
      </c>
      <c r="AJ1810" t="str">
        <f t="shared" si="2000"/>
        <v>0</v>
      </c>
      <c r="AK1810" t="str">
        <f t="shared" si="2000"/>
        <v>0</v>
      </c>
      <c r="AL1810" t="str">
        <f t="shared" si="2000"/>
        <v>0</v>
      </c>
      <c r="AM1810" t="str">
        <f t="shared" si="2000"/>
        <v>0</v>
      </c>
      <c r="AN1810" t="str">
        <f t="shared" si="2000"/>
        <v>1</v>
      </c>
      <c r="AO1810" t="str">
        <f t="shared" si="2001"/>
        <v>0</v>
      </c>
      <c r="AP1810" t="str">
        <f t="shared" si="2001"/>
        <v>0</v>
      </c>
      <c r="AQ1810" t="str">
        <f t="shared" si="2001"/>
        <v>0</v>
      </c>
      <c r="AR1810" t="str">
        <f t="shared" si="2001"/>
        <v>0</v>
      </c>
      <c r="AS1810" t="str">
        <f t="shared" si="2001"/>
        <v>0</v>
      </c>
      <c r="AT1810" t="str">
        <f t="shared" si="2001"/>
        <v>0</v>
      </c>
      <c r="AU1810" t="str">
        <f t="shared" si="2001"/>
        <v>0</v>
      </c>
      <c r="AV1810" t="str">
        <f t="shared" si="2001"/>
        <v>0</v>
      </c>
      <c r="AW1810" t="str">
        <f t="shared" si="2001"/>
        <v>0</v>
      </c>
      <c r="AX1810" t="str">
        <f t="shared" si="2001"/>
        <v>0</v>
      </c>
      <c r="AY1810" t="str">
        <f t="shared" si="2001"/>
        <v>0</v>
      </c>
      <c r="AZ1810" s="72" t="s">
        <v>1373</v>
      </c>
    </row>
    <row r="1811" spans="1:52" ht="15" customHeight="1">
      <c r="A1811" s="25" t="s">
        <v>152</v>
      </c>
      <c r="B1811" s="91" t="str">
        <f t="shared" si="1997"/>
        <v>2402378J</v>
      </c>
      <c r="C1811" s="86">
        <v>45624.666666666701</v>
      </c>
      <c r="D1811" s="93" t="s">
        <v>1057</v>
      </c>
      <c r="E1811" s="3" t="b">
        <f>ISNUMBER(MATCH(Table1[[#This Row],[Email]],Attendance[Email],0))</f>
        <v>1</v>
      </c>
      <c r="F1811" s="3">
        <f t="shared" si="1987"/>
        <v>45625.000000000036</v>
      </c>
      <c r="G1811" s="21">
        <f>DAY(Table1[[#This Row],[Actual Time]])</f>
        <v>29</v>
      </c>
      <c r="H1811">
        <f>MONTH(Table1[[#This Row],[Actual Time]])</f>
        <v>11</v>
      </c>
      <c r="I1811">
        <f>YEAR(Table1[[#This Row],[Actual Time]])</f>
        <v>2024</v>
      </c>
      <c r="J1811" t="str">
        <f t="shared" si="1988"/>
        <v>29/11/2024</v>
      </c>
      <c r="K1811" s="3" t="str">
        <f t="shared" ref="K1811:T1820" si="2002">IF(K$1=$J1811,"1","0")</f>
        <v>0</v>
      </c>
      <c r="L1811" t="str">
        <f t="shared" si="2002"/>
        <v>0</v>
      </c>
      <c r="M1811" t="str">
        <f t="shared" si="2002"/>
        <v>0</v>
      </c>
      <c r="N1811" t="str">
        <f t="shared" si="2002"/>
        <v>0</v>
      </c>
      <c r="O1811" t="str">
        <f t="shared" si="2002"/>
        <v>0</v>
      </c>
      <c r="P1811" t="str">
        <f t="shared" si="2002"/>
        <v>0</v>
      </c>
      <c r="Q1811" t="str">
        <f t="shared" si="2002"/>
        <v>0</v>
      </c>
      <c r="R1811" t="str">
        <f t="shared" si="2002"/>
        <v>0</v>
      </c>
      <c r="S1811" t="str">
        <f t="shared" si="2002"/>
        <v>0</v>
      </c>
      <c r="T1811" t="str">
        <f t="shared" si="2002"/>
        <v>0</v>
      </c>
      <c r="U1811" t="str">
        <f t="shared" ref="U1811:AD1820" si="2003">IF(U$1=$J1811,"1","0")</f>
        <v>0</v>
      </c>
      <c r="V1811" t="str">
        <f t="shared" si="2003"/>
        <v>0</v>
      </c>
      <c r="W1811" t="str">
        <f t="shared" si="2003"/>
        <v>0</v>
      </c>
      <c r="X1811" t="str">
        <f t="shared" si="2003"/>
        <v>0</v>
      </c>
      <c r="Y1811" t="str">
        <f t="shared" si="2003"/>
        <v>0</v>
      </c>
      <c r="Z1811" t="str">
        <f t="shared" si="2003"/>
        <v>0</v>
      </c>
      <c r="AA1811" t="str">
        <f t="shared" si="2003"/>
        <v>0</v>
      </c>
      <c r="AB1811" s="3" t="str">
        <f t="shared" si="2003"/>
        <v>0</v>
      </c>
      <c r="AC1811" t="str">
        <f t="shared" si="2003"/>
        <v>0</v>
      </c>
      <c r="AD1811" t="str">
        <f t="shared" si="2003"/>
        <v>0</v>
      </c>
      <c r="AE1811" t="str">
        <f t="shared" ref="AE1811:AN1820" si="2004">IF(AE$1=$J1811,"1","0")</f>
        <v>0</v>
      </c>
      <c r="AF1811" t="str">
        <f t="shared" si="2004"/>
        <v>0</v>
      </c>
      <c r="AG1811" t="str">
        <f t="shared" si="2004"/>
        <v>0</v>
      </c>
      <c r="AH1811" t="str">
        <f t="shared" si="2004"/>
        <v>0</v>
      </c>
      <c r="AI1811" t="str">
        <f t="shared" si="2004"/>
        <v>0</v>
      </c>
      <c r="AJ1811" t="str">
        <f t="shared" si="2004"/>
        <v>0</v>
      </c>
      <c r="AK1811" t="str">
        <f t="shared" si="2004"/>
        <v>0</v>
      </c>
      <c r="AL1811" t="str">
        <f t="shared" si="2004"/>
        <v>0</v>
      </c>
      <c r="AM1811" t="str">
        <f t="shared" si="2004"/>
        <v>0</v>
      </c>
      <c r="AN1811" t="str">
        <f t="shared" si="2004"/>
        <v>1</v>
      </c>
      <c r="AO1811" t="str">
        <f t="shared" ref="AO1811:AY1820" si="2005">IF(AO$1=$J1811,"1","0")</f>
        <v>0</v>
      </c>
      <c r="AP1811" t="str">
        <f t="shared" si="2005"/>
        <v>0</v>
      </c>
      <c r="AQ1811" t="str">
        <f t="shared" si="2005"/>
        <v>0</v>
      </c>
      <c r="AR1811" t="str">
        <f t="shared" si="2005"/>
        <v>0</v>
      </c>
      <c r="AS1811" t="str">
        <f t="shared" si="2005"/>
        <v>0</v>
      </c>
      <c r="AT1811" t="str">
        <f t="shared" si="2005"/>
        <v>0</v>
      </c>
      <c r="AU1811" t="str">
        <f t="shared" si="2005"/>
        <v>0</v>
      </c>
      <c r="AV1811" t="str">
        <f t="shared" si="2005"/>
        <v>0</v>
      </c>
      <c r="AW1811" t="str">
        <f t="shared" si="2005"/>
        <v>0</v>
      </c>
      <c r="AX1811" t="str">
        <f t="shared" si="2005"/>
        <v>0</v>
      </c>
      <c r="AY1811" t="str">
        <f t="shared" si="2005"/>
        <v>0</v>
      </c>
      <c r="AZ1811" s="72" t="s">
        <v>1374</v>
      </c>
    </row>
    <row r="1812" spans="1:52" ht="15" customHeight="1">
      <c r="A1812" s="25" t="s">
        <v>134</v>
      </c>
      <c r="B1812" s="91" t="str">
        <f t="shared" si="1997"/>
        <v>2401051D</v>
      </c>
      <c r="C1812" s="86">
        <v>45624.666666666701</v>
      </c>
      <c r="D1812" s="93" t="s">
        <v>1055</v>
      </c>
      <c r="E1812" s="3" t="b">
        <f>ISNUMBER(MATCH(Table1[[#This Row],[Email]],Attendance[Email],0))</f>
        <v>1</v>
      </c>
      <c r="F1812" s="3">
        <f t="shared" si="1987"/>
        <v>45625.000000000036</v>
      </c>
      <c r="G1812" s="21">
        <f>DAY(Table1[[#This Row],[Actual Time]])</f>
        <v>29</v>
      </c>
      <c r="H1812">
        <f>MONTH(Table1[[#This Row],[Actual Time]])</f>
        <v>11</v>
      </c>
      <c r="I1812">
        <f>YEAR(Table1[[#This Row],[Actual Time]])</f>
        <v>2024</v>
      </c>
      <c r="J1812" t="str">
        <f t="shared" si="1988"/>
        <v>29/11/2024</v>
      </c>
      <c r="K1812" s="3" t="str">
        <f t="shared" si="2002"/>
        <v>0</v>
      </c>
      <c r="L1812" t="str">
        <f t="shared" si="2002"/>
        <v>0</v>
      </c>
      <c r="M1812" t="str">
        <f t="shared" si="2002"/>
        <v>0</v>
      </c>
      <c r="N1812" t="str">
        <f t="shared" si="2002"/>
        <v>0</v>
      </c>
      <c r="O1812" t="str">
        <f t="shared" si="2002"/>
        <v>0</v>
      </c>
      <c r="P1812" t="str">
        <f t="shared" si="2002"/>
        <v>0</v>
      </c>
      <c r="Q1812" t="str">
        <f t="shared" si="2002"/>
        <v>0</v>
      </c>
      <c r="R1812" t="str">
        <f t="shared" si="2002"/>
        <v>0</v>
      </c>
      <c r="S1812" t="str">
        <f t="shared" si="2002"/>
        <v>0</v>
      </c>
      <c r="T1812" t="str">
        <f t="shared" si="2002"/>
        <v>0</v>
      </c>
      <c r="U1812" t="str">
        <f t="shared" si="2003"/>
        <v>0</v>
      </c>
      <c r="V1812" t="str">
        <f t="shared" si="2003"/>
        <v>0</v>
      </c>
      <c r="W1812" t="str">
        <f t="shared" si="2003"/>
        <v>0</v>
      </c>
      <c r="X1812" t="str">
        <f t="shared" si="2003"/>
        <v>0</v>
      </c>
      <c r="Y1812" t="str">
        <f t="shared" si="2003"/>
        <v>0</v>
      </c>
      <c r="Z1812" t="str">
        <f t="shared" si="2003"/>
        <v>0</v>
      </c>
      <c r="AA1812" t="str">
        <f t="shared" si="2003"/>
        <v>0</v>
      </c>
      <c r="AB1812" s="3" t="str">
        <f t="shared" si="2003"/>
        <v>0</v>
      </c>
      <c r="AC1812" t="str">
        <f t="shared" si="2003"/>
        <v>0</v>
      </c>
      <c r="AD1812" t="str">
        <f t="shared" si="2003"/>
        <v>0</v>
      </c>
      <c r="AE1812" t="str">
        <f t="shared" si="2004"/>
        <v>0</v>
      </c>
      <c r="AF1812" t="str">
        <f t="shared" si="2004"/>
        <v>0</v>
      </c>
      <c r="AG1812" t="str">
        <f t="shared" si="2004"/>
        <v>0</v>
      </c>
      <c r="AH1812" t="str">
        <f t="shared" si="2004"/>
        <v>0</v>
      </c>
      <c r="AI1812" t="str">
        <f t="shared" si="2004"/>
        <v>0</v>
      </c>
      <c r="AJ1812" t="str">
        <f t="shared" si="2004"/>
        <v>0</v>
      </c>
      <c r="AK1812" t="str">
        <f t="shared" si="2004"/>
        <v>0</v>
      </c>
      <c r="AL1812" t="str">
        <f t="shared" si="2004"/>
        <v>0</v>
      </c>
      <c r="AM1812" t="str">
        <f t="shared" si="2004"/>
        <v>0</v>
      </c>
      <c r="AN1812" t="str">
        <f t="shared" si="2004"/>
        <v>1</v>
      </c>
      <c r="AO1812" t="str">
        <f t="shared" si="2005"/>
        <v>0</v>
      </c>
      <c r="AP1812" t="str">
        <f t="shared" si="2005"/>
        <v>0</v>
      </c>
      <c r="AQ1812" t="str">
        <f t="shared" si="2005"/>
        <v>0</v>
      </c>
      <c r="AR1812" t="str">
        <f t="shared" si="2005"/>
        <v>0</v>
      </c>
      <c r="AS1812" t="str">
        <f t="shared" si="2005"/>
        <v>0</v>
      </c>
      <c r="AT1812" t="str">
        <f t="shared" si="2005"/>
        <v>0</v>
      </c>
      <c r="AU1812" t="str">
        <f t="shared" si="2005"/>
        <v>0</v>
      </c>
      <c r="AV1812" t="str">
        <f t="shared" si="2005"/>
        <v>0</v>
      </c>
      <c r="AW1812" t="str">
        <f t="shared" si="2005"/>
        <v>0</v>
      </c>
      <c r="AX1812" t="str">
        <f t="shared" si="2005"/>
        <v>0</v>
      </c>
      <c r="AY1812" t="str">
        <f t="shared" si="2005"/>
        <v>0</v>
      </c>
      <c r="AZ1812" s="72" t="s">
        <v>1375</v>
      </c>
    </row>
    <row r="1813" spans="1:52" ht="15" customHeight="1">
      <c r="A1813" s="25" t="s">
        <v>184</v>
      </c>
      <c r="B1813" s="91" t="str">
        <f t="shared" si="1997"/>
        <v>2402106E</v>
      </c>
      <c r="C1813" s="86">
        <v>45624.666666666701</v>
      </c>
      <c r="D1813" s="93" t="s">
        <v>1189</v>
      </c>
      <c r="E1813" s="3" t="b">
        <f>ISNUMBER(MATCH(Table1[[#This Row],[Email]],Attendance[Email],0))</f>
        <v>1</v>
      </c>
      <c r="F1813" s="3">
        <f t="shared" si="1987"/>
        <v>45625.000000000036</v>
      </c>
      <c r="G1813" s="21">
        <f>DAY(Table1[[#This Row],[Actual Time]])</f>
        <v>29</v>
      </c>
      <c r="H1813">
        <f>MONTH(Table1[[#This Row],[Actual Time]])</f>
        <v>11</v>
      </c>
      <c r="I1813">
        <f>YEAR(Table1[[#This Row],[Actual Time]])</f>
        <v>2024</v>
      </c>
      <c r="J1813" t="str">
        <f t="shared" si="1988"/>
        <v>29/11/2024</v>
      </c>
      <c r="K1813" s="3" t="str">
        <f t="shared" si="2002"/>
        <v>0</v>
      </c>
      <c r="L1813" t="str">
        <f t="shared" si="2002"/>
        <v>0</v>
      </c>
      <c r="M1813" t="str">
        <f t="shared" si="2002"/>
        <v>0</v>
      </c>
      <c r="N1813" t="str">
        <f t="shared" si="2002"/>
        <v>0</v>
      </c>
      <c r="O1813" t="str">
        <f t="shared" si="2002"/>
        <v>0</v>
      </c>
      <c r="P1813" t="str">
        <f t="shared" si="2002"/>
        <v>0</v>
      </c>
      <c r="Q1813" t="str">
        <f t="shared" si="2002"/>
        <v>0</v>
      </c>
      <c r="R1813" t="str">
        <f t="shared" si="2002"/>
        <v>0</v>
      </c>
      <c r="S1813" t="str">
        <f t="shared" si="2002"/>
        <v>0</v>
      </c>
      <c r="T1813" t="str">
        <f t="shared" si="2002"/>
        <v>0</v>
      </c>
      <c r="U1813" t="str">
        <f t="shared" si="2003"/>
        <v>0</v>
      </c>
      <c r="V1813" t="str">
        <f t="shared" si="2003"/>
        <v>0</v>
      </c>
      <c r="W1813" t="str">
        <f t="shared" si="2003"/>
        <v>0</v>
      </c>
      <c r="X1813" t="str">
        <f t="shared" si="2003"/>
        <v>0</v>
      </c>
      <c r="Y1813" t="str">
        <f t="shared" si="2003"/>
        <v>0</v>
      </c>
      <c r="Z1813" t="str">
        <f t="shared" si="2003"/>
        <v>0</v>
      </c>
      <c r="AA1813" t="str">
        <f t="shared" si="2003"/>
        <v>0</v>
      </c>
      <c r="AB1813" s="3" t="str">
        <f t="shared" si="2003"/>
        <v>0</v>
      </c>
      <c r="AC1813" t="str">
        <f t="shared" si="2003"/>
        <v>0</v>
      </c>
      <c r="AD1813" t="str">
        <f t="shared" si="2003"/>
        <v>0</v>
      </c>
      <c r="AE1813" t="str">
        <f t="shared" si="2004"/>
        <v>0</v>
      </c>
      <c r="AF1813" t="str">
        <f t="shared" si="2004"/>
        <v>0</v>
      </c>
      <c r="AG1813" t="str">
        <f t="shared" si="2004"/>
        <v>0</v>
      </c>
      <c r="AH1813" t="str">
        <f t="shared" si="2004"/>
        <v>0</v>
      </c>
      <c r="AI1813" t="str">
        <f t="shared" si="2004"/>
        <v>0</v>
      </c>
      <c r="AJ1813" t="str">
        <f t="shared" si="2004"/>
        <v>0</v>
      </c>
      <c r="AK1813" t="str">
        <f t="shared" si="2004"/>
        <v>0</v>
      </c>
      <c r="AL1813" t="str">
        <f t="shared" si="2004"/>
        <v>0</v>
      </c>
      <c r="AM1813" t="str">
        <f t="shared" si="2004"/>
        <v>0</v>
      </c>
      <c r="AN1813" t="str">
        <f t="shared" si="2004"/>
        <v>1</v>
      </c>
      <c r="AO1813" t="str">
        <f t="shared" si="2005"/>
        <v>0</v>
      </c>
      <c r="AP1813" t="str">
        <f t="shared" si="2005"/>
        <v>0</v>
      </c>
      <c r="AQ1813" t="str">
        <f t="shared" si="2005"/>
        <v>0</v>
      </c>
      <c r="AR1813" t="str">
        <f t="shared" si="2005"/>
        <v>0</v>
      </c>
      <c r="AS1813" t="str">
        <f t="shared" si="2005"/>
        <v>0</v>
      </c>
      <c r="AT1813" t="str">
        <f t="shared" si="2005"/>
        <v>0</v>
      </c>
      <c r="AU1813" t="str">
        <f t="shared" si="2005"/>
        <v>0</v>
      </c>
      <c r="AV1813" t="str">
        <f t="shared" si="2005"/>
        <v>0</v>
      </c>
      <c r="AW1813" t="str">
        <f t="shared" si="2005"/>
        <v>0</v>
      </c>
      <c r="AX1813" t="str">
        <f t="shared" si="2005"/>
        <v>0</v>
      </c>
      <c r="AY1813" t="str">
        <f t="shared" si="2005"/>
        <v>0</v>
      </c>
      <c r="AZ1813" s="72" t="s">
        <v>1376</v>
      </c>
    </row>
    <row r="1814" spans="1:52" ht="15" customHeight="1">
      <c r="A1814" s="25" t="s">
        <v>116</v>
      </c>
      <c r="B1814" s="91" t="str">
        <f t="shared" si="1997"/>
        <v>2304772C</v>
      </c>
      <c r="C1814" s="86">
        <v>45624.666666666701</v>
      </c>
      <c r="D1814" s="93" t="s">
        <v>1044</v>
      </c>
      <c r="E1814" s="3" t="b">
        <f>ISNUMBER(MATCH(Table1[[#This Row],[Email]],Attendance[Email],0))</f>
        <v>1</v>
      </c>
      <c r="F1814" s="3">
        <f t="shared" si="1987"/>
        <v>45625.000000000036</v>
      </c>
      <c r="G1814" s="21">
        <f>DAY(Table1[[#This Row],[Actual Time]])</f>
        <v>29</v>
      </c>
      <c r="H1814">
        <f>MONTH(Table1[[#This Row],[Actual Time]])</f>
        <v>11</v>
      </c>
      <c r="I1814">
        <f>YEAR(Table1[[#This Row],[Actual Time]])</f>
        <v>2024</v>
      </c>
      <c r="J1814" t="str">
        <f t="shared" si="1988"/>
        <v>29/11/2024</v>
      </c>
      <c r="K1814" s="3" t="str">
        <f t="shared" si="2002"/>
        <v>0</v>
      </c>
      <c r="L1814" t="str">
        <f t="shared" si="2002"/>
        <v>0</v>
      </c>
      <c r="M1814" t="str">
        <f t="shared" si="2002"/>
        <v>0</v>
      </c>
      <c r="N1814" t="str">
        <f t="shared" si="2002"/>
        <v>0</v>
      </c>
      <c r="O1814" t="str">
        <f t="shared" si="2002"/>
        <v>0</v>
      </c>
      <c r="P1814" t="str">
        <f t="shared" si="2002"/>
        <v>0</v>
      </c>
      <c r="Q1814" t="str">
        <f t="shared" si="2002"/>
        <v>0</v>
      </c>
      <c r="R1814" t="str">
        <f t="shared" si="2002"/>
        <v>0</v>
      </c>
      <c r="S1814" t="str">
        <f t="shared" si="2002"/>
        <v>0</v>
      </c>
      <c r="T1814" t="str">
        <f t="shared" si="2002"/>
        <v>0</v>
      </c>
      <c r="U1814" t="str">
        <f t="shared" si="2003"/>
        <v>0</v>
      </c>
      <c r="V1814" t="str">
        <f t="shared" si="2003"/>
        <v>0</v>
      </c>
      <c r="W1814" t="str">
        <f t="shared" si="2003"/>
        <v>0</v>
      </c>
      <c r="X1814" t="str">
        <f t="shared" si="2003"/>
        <v>0</v>
      </c>
      <c r="Y1814" t="str">
        <f t="shared" si="2003"/>
        <v>0</v>
      </c>
      <c r="Z1814" t="str">
        <f t="shared" si="2003"/>
        <v>0</v>
      </c>
      <c r="AA1814" t="str">
        <f t="shared" si="2003"/>
        <v>0</v>
      </c>
      <c r="AB1814" s="3" t="str">
        <f t="shared" si="2003"/>
        <v>0</v>
      </c>
      <c r="AC1814" t="str">
        <f t="shared" si="2003"/>
        <v>0</v>
      </c>
      <c r="AD1814" t="str">
        <f t="shared" si="2003"/>
        <v>0</v>
      </c>
      <c r="AE1814" t="str">
        <f t="shared" si="2004"/>
        <v>0</v>
      </c>
      <c r="AF1814" t="str">
        <f t="shared" si="2004"/>
        <v>0</v>
      </c>
      <c r="AG1814" t="str">
        <f t="shared" si="2004"/>
        <v>0</v>
      </c>
      <c r="AH1814" t="str">
        <f t="shared" si="2004"/>
        <v>0</v>
      </c>
      <c r="AI1814" t="str">
        <f t="shared" si="2004"/>
        <v>0</v>
      </c>
      <c r="AJ1814" t="str">
        <f t="shared" si="2004"/>
        <v>0</v>
      </c>
      <c r="AK1814" t="str">
        <f t="shared" si="2004"/>
        <v>0</v>
      </c>
      <c r="AL1814" t="str">
        <f t="shared" si="2004"/>
        <v>0</v>
      </c>
      <c r="AM1814" t="str">
        <f t="shared" si="2004"/>
        <v>0</v>
      </c>
      <c r="AN1814" t="str">
        <f t="shared" si="2004"/>
        <v>1</v>
      </c>
      <c r="AO1814" t="str">
        <f t="shared" si="2005"/>
        <v>0</v>
      </c>
      <c r="AP1814" t="str">
        <f t="shared" si="2005"/>
        <v>0</v>
      </c>
      <c r="AQ1814" t="str">
        <f t="shared" si="2005"/>
        <v>0</v>
      </c>
      <c r="AR1814" t="str">
        <f t="shared" si="2005"/>
        <v>0</v>
      </c>
      <c r="AS1814" t="str">
        <f t="shared" si="2005"/>
        <v>0</v>
      </c>
      <c r="AT1814" t="str">
        <f t="shared" si="2005"/>
        <v>0</v>
      </c>
      <c r="AU1814" t="str">
        <f t="shared" si="2005"/>
        <v>0</v>
      </c>
      <c r="AV1814" t="str">
        <f t="shared" si="2005"/>
        <v>0</v>
      </c>
      <c r="AW1814" t="str">
        <f t="shared" si="2005"/>
        <v>0</v>
      </c>
      <c r="AX1814" t="str">
        <f t="shared" si="2005"/>
        <v>0</v>
      </c>
      <c r="AY1814" t="str">
        <f t="shared" si="2005"/>
        <v>0</v>
      </c>
      <c r="AZ1814" s="72" t="s">
        <v>1377</v>
      </c>
    </row>
    <row r="1815" spans="1:52" ht="15" customHeight="1">
      <c r="A1815" s="25" t="s">
        <v>363</v>
      </c>
      <c r="B1815" s="91" t="str">
        <f t="shared" si="1997"/>
        <v>2401480E</v>
      </c>
      <c r="C1815" s="86">
        <v>45624.666666666701</v>
      </c>
      <c r="D1815" s="93" t="s">
        <v>1045</v>
      </c>
      <c r="E1815" s="3" t="b">
        <f>ISNUMBER(MATCH(Table1[[#This Row],[Email]],Attendance[Email],0))</f>
        <v>1</v>
      </c>
      <c r="F1815" s="3">
        <f t="shared" si="1987"/>
        <v>45625.000000000036</v>
      </c>
      <c r="G1815" s="21">
        <f>DAY(Table1[[#This Row],[Actual Time]])</f>
        <v>29</v>
      </c>
      <c r="H1815">
        <f>MONTH(Table1[[#This Row],[Actual Time]])</f>
        <v>11</v>
      </c>
      <c r="I1815">
        <f>YEAR(Table1[[#This Row],[Actual Time]])</f>
        <v>2024</v>
      </c>
      <c r="J1815" t="str">
        <f t="shared" si="1988"/>
        <v>29/11/2024</v>
      </c>
      <c r="K1815" s="3" t="str">
        <f t="shared" si="2002"/>
        <v>0</v>
      </c>
      <c r="L1815" t="str">
        <f t="shared" si="2002"/>
        <v>0</v>
      </c>
      <c r="M1815" t="str">
        <f t="shared" si="2002"/>
        <v>0</v>
      </c>
      <c r="N1815" t="str">
        <f t="shared" si="2002"/>
        <v>0</v>
      </c>
      <c r="O1815" t="str">
        <f t="shared" si="2002"/>
        <v>0</v>
      </c>
      <c r="P1815" t="str">
        <f t="shared" si="2002"/>
        <v>0</v>
      </c>
      <c r="Q1815" t="str">
        <f t="shared" si="2002"/>
        <v>0</v>
      </c>
      <c r="R1815" t="str">
        <f t="shared" si="2002"/>
        <v>0</v>
      </c>
      <c r="S1815" t="str">
        <f t="shared" si="2002"/>
        <v>0</v>
      </c>
      <c r="T1815" t="str">
        <f t="shared" si="2002"/>
        <v>0</v>
      </c>
      <c r="U1815" t="str">
        <f t="shared" si="2003"/>
        <v>0</v>
      </c>
      <c r="V1815" t="str">
        <f t="shared" si="2003"/>
        <v>0</v>
      </c>
      <c r="W1815" t="str">
        <f t="shared" si="2003"/>
        <v>0</v>
      </c>
      <c r="X1815" t="str">
        <f t="shared" si="2003"/>
        <v>0</v>
      </c>
      <c r="Y1815" t="str">
        <f t="shared" si="2003"/>
        <v>0</v>
      </c>
      <c r="Z1815" t="str">
        <f t="shared" si="2003"/>
        <v>0</v>
      </c>
      <c r="AA1815" t="str">
        <f t="shared" si="2003"/>
        <v>0</v>
      </c>
      <c r="AB1815" s="3" t="str">
        <f t="shared" si="2003"/>
        <v>0</v>
      </c>
      <c r="AC1815" t="str">
        <f t="shared" si="2003"/>
        <v>0</v>
      </c>
      <c r="AD1815" t="str">
        <f t="shared" si="2003"/>
        <v>0</v>
      </c>
      <c r="AE1815" t="str">
        <f t="shared" si="2004"/>
        <v>0</v>
      </c>
      <c r="AF1815" t="str">
        <f t="shared" si="2004"/>
        <v>0</v>
      </c>
      <c r="AG1815" t="str">
        <f t="shared" si="2004"/>
        <v>0</v>
      </c>
      <c r="AH1815" t="str">
        <f t="shared" si="2004"/>
        <v>0</v>
      </c>
      <c r="AI1815" t="str">
        <f t="shared" si="2004"/>
        <v>0</v>
      </c>
      <c r="AJ1815" t="str">
        <f t="shared" si="2004"/>
        <v>0</v>
      </c>
      <c r="AK1815" t="str">
        <f t="shared" si="2004"/>
        <v>0</v>
      </c>
      <c r="AL1815" t="str">
        <f t="shared" si="2004"/>
        <v>0</v>
      </c>
      <c r="AM1815" t="str">
        <f t="shared" si="2004"/>
        <v>0</v>
      </c>
      <c r="AN1815" t="str">
        <f t="shared" si="2004"/>
        <v>1</v>
      </c>
      <c r="AO1815" t="str">
        <f t="shared" si="2005"/>
        <v>0</v>
      </c>
      <c r="AP1815" t="str">
        <f t="shared" si="2005"/>
        <v>0</v>
      </c>
      <c r="AQ1815" t="str">
        <f t="shared" si="2005"/>
        <v>0</v>
      </c>
      <c r="AR1815" t="str">
        <f t="shared" si="2005"/>
        <v>0</v>
      </c>
      <c r="AS1815" t="str">
        <f t="shared" si="2005"/>
        <v>0</v>
      </c>
      <c r="AT1815" t="str">
        <f t="shared" si="2005"/>
        <v>0</v>
      </c>
      <c r="AU1815" t="str">
        <f t="shared" si="2005"/>
        <v>0</v>
      </c>
      <c r="AV1815" t="str">
        <f t="shared" si="2005"/>
        <v>0</v>
      </c>
      <c r="AW1815" t="str">
        <f t="shared" si="2005"/>
        <v>0</v>
      </c>
      <c r="AX1815" t="str">
        <f t="shared" si="2005"/>
        <v>0</v>
      </c>
      <c r="AY1815" t="str">
        <f t="shared" si="2005"/>
        <v>0</v>
      </c>
      <c r="AZ1815" s="72" t="s">
        <v>1378</v>
      </c>
    </row>
    <row r="1816" spans="1:52" ht="15" customHeight="1">
      <c r="A1816" s="25" t="s">
        <v>455</v>
      </c>
      <c r="B1816" s="91" t="str">
        <f t="shared" si="1997"/>
        <v>2401295G</v>
      </c>
      <c r="C1816" s="86">
        <v>45624.666666666701</v>
      </c>
      <c r="D1816" s="93" t="s">
        <v>1081</v>
      </c>
      <c r="E1816" s="3" t="b">
        <f>ISNUMBER(MATCH(Table1[[#This Row],[Email]],Attendance[Email],0))</f>
        <v>1</v>
      </c>
      <c r="F1816" s="3">
        <f t="shared" si="1987"/>
        <v>45625.000000000036</v>
      </c>
      <c r="G1816" s="21">
        <f>DAY(Table1[[#This Row],[Actual Time]])</f>
        <v>29</v>
      </c>
      <c r="H1816">
        <f>MONTH(Table1[[#This Row],[Actual Time]])</f>
        <v>11</v>
      </c>
      <c r="I1816">
        <f>YEAR(Table1[[#This Row],[Actual Time]])</f>
        <v>2024</v>
      </c>
      <c r="J1816" t="str">
        <f t="shared" si="1988"/>
        <v>29/11/2024</v>
      </c>
      <c r="K1816" s="3" t="str">
        <f t="shared" si="2002"/>
        <v>0</v>
      </c>
      <c r="L1816" t="str">
        <f t="shared" si="2002"/>
        <v>0</v>
      </c>
      <c r="M1816" t="str">
        <f t="shared" si="2002"/>
        <v>0</v>
      </c>
      <c r="N1816" t="str">
        <f t="shared" si="2002"/>
        <v>0</v>
      </c>
      <c r="O1816" t="str">
        <f t="shared" si="2002"/>
        <v>0</v>
      </c>
      <c r="P1816" t="str">
        <f t="shared" si="2002"/>
        <v>0</v>
      </c>
      <c r="Q1816" t="str">
        <f t="shared" si="2002"/>
        <v>0</v>
      </c>
      <c r="R1816" t="str">
        <f t="shared" si="2002"/>
        <v>0</v>
      </c>
      <c r="S1816" t="str">
        <f t="shared" si="2002"/>
        <v>0</v>
      </c>
      <c r="T1816" t="str">
        <f t="shared" si="2002"/>
        <v>0</v>
      </c>
      <c r="U1816" t="str">
        <f t="shared" si="2003"/>
        <v>0</v>
      </c>
      <c r="V1816" t="str">
        <f t="shared" si="2003"/>
        <v>0</v>
      </c>
      <c r="W1816" t="str">
        <f t="shared" si="2003"/>
        <v>0</v>
      </c>
      <c r="X1816" t="str">
        <f t="shared" si="2003"/>
        <v>0</v>
      </c>
      <c r="Y1816" t="str">
        <f t="shared" si="2003"/>
        <v>0</v>
      </c>
      <c r="Z1816" t="str">
        <f t="shared" si="2003"/>
        <v>0</v>
      </c>
      <c r="AA1816" t="str">
        <f t="shared" si="2003"/>
        <v>0</v>
      </c>
      <c r="AB1816" s="3" t="str">
        <f t="shared" si="2003"/>
        <v>0</v>
      </c>
      <c r="AC1816" t="str">
        <f t="shared" si="2003"/>
        <v>0</v>
      </c>
      <c r="AD1816" t="str">
        <f t="shared" si="2003"/>
        <v>0</v>
      </c>
      <c r="AE1816" t="str">
        <f t="shared" si="2004"/>
        <v>0</v>
      </c>
      <c r="AF1816" t="str">
        <f t="shared" si="2004"/>
        <v>0</v>
      </c>
      <c r="AG1816" t="str">
        <f t="shared" si="2004"/>
        <v>0</v>
      </c>
      <c r="AH1816" t="str">
        <f t="shared" si="2004"/>
        <v>0</v>
      </c>
      <c r="AI1816" t="str">
        <f t="shared" si="2004"/>
        <v>0</v>
      </c>
      <c r="AJ1816" t="str">
        <f t="shared" si="2004"/>
        <v>0</v>
      </c>
      <c r="AK1816" t="str">
        <f t="shared" si="2004"/>
        <v>0</v>
      </c>
      <c r="AL1816" t="str">
        <f t="shared" si="2004"/>
        <v>0</v>
      </c>
      <c r="AM1816" t="str">
        <f t="shared" si="2004"/>
        <v>0</v>
      </c>
      <c r="AN1816" t="str">
        <f t="shared" si="2004"/>
        <v>1</v>
      </c>
      <c r="AO1816" t="str">
        <f t="shared" si="2005"/>
        <v>0</v>
      </c>
      <c r="AP1816" t="str">
        <f t="shared" si="2005"/>
        <v>0</v>
      </c>
      <c r="AQ1816" t="str">
        <f t="shared" si="2005"/>
        <v>0</v>
      </c>
      <c r="AR1816" t="str">
        <f t="shared" si="2005"/>
        <v>0</v>
      </c>
      <c r="AS1816" t="str">
        <f t="shared" si="2005"/>
        <v>0</v>
      </c>
      <c r="AT1816" t="str">
        <f t="shared" si="2005"/>
        <v>0</v>
      </c>
      <c r="AU1816" t="str">
        <f t="shared" si="2005"/>
        <v>0</v>
      </c>
      <c r="AV1816" t="str">
        <f t="shared" si="2005"/>
        <v>0</v>
      </c>
      <c r="AW1816" t="str">
        <f t="shared" si="2005"/>
        <v>0</v>
      </c>
      <c r="AX1816" t="str">
        <f t="shared" si="2005"/>
        <v>0</v>
      </c>
      <c r="AY1816" t="str">
        <f t="shared" si="2005"/>
        <v>0</v>
      </c>
      <c r="AZ1816" s="72" t="s">
        <v>1379</v>
      </c>
    </row>
    <row r="1817" spans="1:52" ht="15" customHeight="1">
      <c r="A1817" s="25" t="s">
        <v>265</v>
      </c>
      <c r="B1817" s="91" t="str">
        <f t="shared" si="1997"/>
        <v>2301725D</v>
      </c>
      <c r="C1817" s="86">
        <v>45625.4526273148</v>
      </c>
      <c r="D1817" s="93" t="s">
        <v>1030</v>
      </c>
      <c r="E1817" s="3" t="b">
        <f>ISNUMBER(MATCH(Table1[[#This Row],[Email]],Attendance[Email],0))</f>
        <v>1</v>
      </c>
      <c r="F1817" s="3">
        <f t="shared" si="1987"/>
        <v>45625.785960648136</v>
      </c>
      <c r="G1817" s="21">
        <f>DAY(Table1[[#This Row],[Actual Time]])</f>
        <v>29</v>
      </c>
      <c r="H1817">
        <f>MONTH(Table1[[#This Row],[Actual Time]])</f>
        <v>11</v>
      </c>
      <c r="I1817">
        <f>YEAR(Table1[[#This Row],[Actual Time]])</f>
        <v>2024</v>
      </c>
      <c r="J1817" t="str">
        <f t="shared" si="1988"/>
        <v>29/11/2024</v>
      </c>
      <c r="K1817" s="3" t="str">
        <f t="shared" si="2002"/>
        <v>0</v>
      </c>
      <c r="L1817" t="str">
        <f t="shared" si="2002"/>
        <v>0</v>
      </c>
      <c r="M1817" t="str">
        <f t="shared" si="2002"/>
        <v>0</v>
      </c>
      <c r="N1817" t="str">
        <f t="shared" si="2002"/>
        <v>0</v>
      </c>
      <c r="O1817" t="str">
        <f t="shared" si="2002"/>
        <v>0</v>
      </c>
      <c r="P1817" t="str">
        <f t="shared" si="2002"/>
        <v>0</v>
      </c>
      <c r="Q1817" t="str">
        <f t="shared" si="2002"/>
        <v>0</v>
      </c>
      <c r="R1817" t="str">
        <f t="shared" si="2002"/>
        <v>0</v>
      </c>
      <c r="S1817" t="str">
        <f t="shared" si="2002"/>
        <v>0</v>
      </c>
      <c r="T1817" t="str">
        <f t="shared" si="2002"/>
        <v>0</v>
      </c>
      <c r="U1817" t="str">
        <f t="shared" si="2003"/>
        <v>0</v>
      </c>
      <c r="V1817" t="str">
        <f t="shared" si="2003"/>
        <v>0</v>
      </c>
      <c r="W1817" t="str">
        <f t="shared" si="2003"/>
        <v>0</v>
      </c>
      <c r="X1817" t="str">
        <f t="shared" si="2003"/>
        <v>0</v>
      </c>
      <c r="Y1817" t="str">
        <f t="shared" si="2003"/>
        <v>0</v>
      </c>
      <c r="Z1817" t="str">
        <f t="shared" si="2003"/>
        <v>0</v>
      </c>
      <c r="AA1817" t="str">
        <f t="shared" si="2003"/>
        <v>0</v>
      </c>
      <c r="AB1817" s="3" t="str">
        <f t="shared" si="2003"/>
        <v>0</v>
      </c>
      <c r="AC1817" t="str">
        <f t="shared" si="2003"/>
        <v>0</v>
      </c>
      <c r="AD1817" t="str">
        <f t="shared" si="2003"/>
        <v>0</v>
      </c>
      <c r="AE1817" t="str">
        <f t="shared" si="2004"/>
        <v>0</v>
      </c>
      <c r="AF1817" t="str">
        <f t="shared" si="2004"/>
        <v>0</v>
      </c>
      <c r="AG1817" t="str">
        <f t="shared" si="2004"/>
        <v>0</v>
      </c>
      <c r="AH1817" t="str">
        <f t="shared" si="2004"/>
        <v>0</v>
      </c>
      <c r="AI1817" t="str">
        <f t="shared" si="2004"/>
        <v>0</v>
      </c>
      <c r="AJ1817" t="str">
        <f t="shared" si="2004"/>
        <v>0</v>
      </c>
      <c r="AK1817" t="str">
        <f t="shared" si="2004"/>
        <v>0</v>
      </c>
      <c r="AL1817" t="str">
        <f t="shared" si="2004"/>
        <v>0</v>
      </c>
      <c r="AM1817" t="str">
        <f t="shared" si="2004"/>
        <v>0</v>
      </c>
      <c r="AN1817" t="str">
        <f t="shared" si="2004"/>
        <v>1</v>
      </c>
      <c r="AO1817" t="str">
        <f t="shared" si="2005"/>
        <v>0</v>
      </c>
      <c r="AP1817" t="str">
        <f t="shared" si="2005"/>
        <v>0</v>
      </c>
      <c r="AQ1817" t="str">
        <f t="shared" si="2005"/>
        <v>0</v>
      </c>
      <c r="AR1817" t="str">
        <f t="shared" si="2005"/>
        <v>0</v>
      </c>
      <c r="AS1817" t="str">
        <f t="shared" si="2005"/>
        <v>0</v>
      </c>
      <c r="AT1817" t="str">
        <f t="shared" si="2005"/>
        <v>0</v>
      </c>
      <c r="AU1817" t="str">
        <f t="shared" si="2005"/>
        <v>0</v>
      </c>
      <c r="AV1817" t="str">
        <f t="shared" si="2005"/>
        <v>0</v>
      </c>
      <c r="AW1817" t="str">
        <f t="shared" si="2005"/>
        <v>0</v>
      </c>
      <c r="AX1817" t="str">
        <f t="shared" si="2005"/>
        <v>0</v>
      </c>
      <c r="AY1817" t="str">
        <f t="shared" si="2005"/>
        <v>0</v>
      </c>
      <c r="AZ1817" s="72"/>
    </row>
    <row r="1818" spans="1:52" ht="15" customHeight="1">
      <c r="A1818" s="25" t="s">
        <v>86</v>
      </c>
      <c r="B1818" s="91" t="str">
        <f t="shared" si="1997"/>
        <v>2301700G</v>
      </c>
      <c r="C1818" s="86">
        <v>45624.666666666701</v>
      </c>
      <c r="D1818" s="93" t="s">
        <v>1380</v>
      </c>
      <c r="E1818" s="3" t="b">
        <f>ISNUMBER(MATCH(Table1[[#This Row],[Email]],Attendance[Email],0))</f>
        <v>1</v>
      </c>
      <c r="F1818" s="3">
        <f t="shared" si="1987"/>
        <v>45625.000000000036</v>
      </c>
      <c r="G1818" s="21">
        <f>DAY(Table1[[#This Row],[Actual Time]])</f>
        <v>29</v>
      </c>
      <c r="H1818">
        <f>MONTH(Table1[[#This Row],[Actual Time]])</f>
        <v>11</v>
      </c>
      <c r="I1818">
        <f>YEAR(Table1[[#This Row],[Actual Time]])</f>
        <v>2024</v>
      </c>
      <c r="J1818" t="str">
        <f t="shared" si="1988"/>
        <v>29/11/2024</v>
      </c>
      <c r="K1818" s="3" t="str">
        <f t="shared" si="2002"/>
        <v>0</v>
      </c>
      <c r="L1818" t="str">
        <f t="shared" si="2002"/>
        <v>0</v>
      </c>
      <c r="M1818" t="str">
        <f t="shared" si="2002"/>
        <v>0</v>
      </c>
      <c r="N1818" t="str">
        <f t="shared" si="2002"/>
        <v>0</v>
      </c>
      <c r="O1818" t="str">
        <f t="shared" si="2002"/>
        <v>0</v>
      </c>
      <c r="P1818" t="str">
        <f t="shared" si="2002"/>
        <v>0</v>
      </c>
      <c r="Q1818" t="str">
        <f t="shared" si="2002"/>
        <v>0</v>
      </c>
      <c r="R1818" t="str">
        <f t="shared" si="2002"/>
        <v>0</v>
      </c>
      <c r="S1818" t="str">
        <f t="shared" si="2002"/>
        <v>0</v>
      </c>
      <c r="T1818" t="str">
        <f t="shared" si="2002"/>
        <v>0</v>
      </c>
      <c r="U1818" t="str">
        <f t="shared" si="2003"/>
        <v>0</v>
      </c>
      <c r="V1818" t="str">
        <f t="shared" si="2003"/>
        <v>0</v>
      </c>
      <c r="W1818" t="str">
        <f t="shared" si="2003"/>
        <v>0</v>
      </c>
      <c r="X1818" t="str">
        <f t="shared" si="2003"/>
        <v>0</v>
      </c>
      <c r="Y1818" t="str">
        <f t="shared" si="2003"/>
        <v>0</v>
      </c>
      <c r="Z1818" t="str">
        <f t="shared" si="2003"/>
        <v>0</v>
      </c>
      <c r="AA1818" t="str">
        <f t="shared" si="2003"/>
        <v>0</v>
      </c>
      <c r="AB1818" s="3" t="str">
        <f t="shared" si="2003"/>
        <v>0</v>
      </c>
      <c r="AC1818" t="str">
        <f t="shared" si="2003"/>
        <v>0</v>
      </c>
      <c r="AD1818" t="str">
        <f t="shared" si="2003"/>
        <v>0</v>
      </c>
      <c r="AE1818" t="str">
        <f t="shared" si="2004"/>
        <v>0</v>
      </c>
      <c r="AF1818" t="str">
        <f t="shared" si="2004"/>
        <v>0</v>
      </c>
      <c r="AG1818" t="str">
        <f t="shared" si="2004"/>
        <v>0</v>
      </c>
      <c r="AH1818" t="str">
        <f t="shared" si="2004"/>
        <v>0</v>
      </c>
      <c r="AI1818" t="str">
        <f t="shared" si="2004"/>
        <v>0</v>
      </c>
      <c r="AJ1818" t="str">
        <f t="shared" si="2004"/>
        <v>0</v>
      </c>
      <c r="AK1818" t="str">
        <f t="shared" si="2004"/>
        <v>0</v>
      </c>
      <c r="AL1818" t="str">
        <f t="shared" si="2004"/>
        <v>0</v>
      </c>
      <c r="AM1818" t="str">
        <f t="shared" si="2004"/>
        <v>0</v>
      </c>
      <c r="AN1818" t="str">
        <f t="shared" si="2004"/>
        <v>1</v>
      </c>
      <c r="AO1818" t="str">
        <f t="shared" si="2005"/>
        <v>0</v>
      </c>
      <c r="AP1818" t="str">
        <f t="shared" si="2005"/>
        <v>0</v>
      </c>
      <c r="AQ1818" t="str">
        <f t="shared" si="2005"/>
        <v>0</v>
      </c>
      <c r="AR1818" t="str">
        <f t="shared" si="2005"/>
        <v>0</v>
      </c>
      <c r="AS1818" t="str">
        <f t="shared" si="2005"/>
        <v>0</v>
      </c>
      <c r="AT1818" t="str">
        <f t="shared" si="2005"/>
        <v>0</v>
      </c>
      <c r="AU1818" t="str">
        <f t="shared" si="2005"/>
        <v>0</v>
      </c>
      <c r="AV1818" t="str">
        <f t="shared" si="2005"/>
        <v>0</v>
      </c>
      <c r="AW1818" t="str">
        <f t="shared" si="2005"/>
        <v>0</v>
      </c>
      <c r="AX1818" t="str">
        <f t="shared" si="2005"/>
        <v>0</v>
      </c>
      <c r="AY1818" t="str">
        <f t="shared" si="2005"/>
        <v>0</v>
      </c>
      <c r="AZ1818" s="72" t="s">
        <v>1381</v>
      </c>
    </row>
    <row r="1819" spans="1:52" ht="15" customHeight="1">
      <c r="A1819" s="25" t="s">
        <v>1027</v>
      </c>
      <c r="B1819" s="91" t="str">
        <f t="shared" si="1997"/>
        <v>2303750J</v>
      </c>
      <c r="C1819" s="86">
        <v>45624.666666666701</v>
      </c>
      <c r="D1819" s="93" t="s">
        <v>1382</v>
      </c>
      <c r="E1819" s="3" t="b">
        <f>ISNUMBER(MATCH(Table1[[#This Row],[Email]],Attendance[Email],0))</f>
        <v>1</v>
      </c>
      <c r="F1819" s="3">
        <f t="shared" si="1987"/>
        <v>45625.000000000036</v>
      </c>
      <c r="G1819" s="21">
        <f>DAY(Table1[[#This Row],[Actual Time]])</f>
        <v>29</v>
      </c>
      <c r="H1819">
        <f>MONTH(Table1[[#This Row],[Actual Time]])</f>
        <v>11</v>
      </c>
      <c r="I1819">
        <f>YEAR(Table1[[#This Row],[Actual Time]])</f>
        <v>2024</v>
      </c>
      <c r="J1819" t="str">
        <f t="shared" si="1988"/>
        <v>29/11/2024</v>
      </c>
      <c r="K1819" s="3" t="str">
        <f t="shared" si="2002"/>
        <v>0</v>
      </c>
      <c r="L1819" t="str">
        <f t="shared" si="2002"/>
        <v>0</v>
      </c>
      <c r="M1819" t="str">
        <f t="shared" si="2002"/>
        <v>0</v>
      </c>
      <c r="N1819" t="str">
        <f t="shared" si="2002"/>
        <v>0</v>
      </c>
      <c r="O1819" t="str">
        <f t="shared" si="2002"/>
        <v>0</v>
      </c>
      <c r="P1819" t="str">
        <f t="shared" si="2002"/>
        <v>0</v>
      </c>
      <c r="Q1819" t="str">
        <f t="shared" si="2002"/>
        <v>0</v>
      </c>
      <c r="R1819" t="str">
        <f t="shared" si="2002"/>
        <v>0</v>
      </c>
      <c r="S1819" t="str">
        <f t="shared" si="2002"/>
        <v>0</v>
      </c>
      <c r="T1819" t="str">
        <f t="shared" si="2002"/>
        <v>0</v>
      </c>
      <c r="U1819" t="str">
        <f t="shared" si="2003"/>
        <v>0</v>
      </c>
      <c r="V1819" t="str">
        <f t="shared" si="2003"/>
        <v>0</v>
      </c>
      <c r="W1819" t="str">
        <f t="shared" si="2003"/>
        <v>0</v>
      </c>
      <c r="X1819" t="str">
        <f t="shared" si="2003"/>
        <v>0</v>
      </c>
      <c r="Y1819" t="str">
        <f t="shared" si="2003"/>
        <v>0</v>
      </c>
      <c r="Z1819" t="str">
        <f t="shared" si="2003"/>
        <v>0</v>
      </c>
      <c r="AA1819" t="str">
        <f t="shared" si="2003"/>
        <v>0</v>
      </c>
      <c r="AB1819" s="3" t="str">
        <f t="shared" si="2003"/>
        <v>0</v>
      </c>
      <c r="AC1819" t="str">
        <f t="shared" si="2003"/>
        <v>0</v>
      </c>
      <c r="AD1819" t="str">
        <f t="shared" si="2003"/>
        <v>0</v>
      </c>
      <c r="AE1819" t="str">
        <f t="shared" si="2004"/>
        <v>0</v>
      </c>
      <c r="AF1819" t="str">
        <f t="shared" si="2004"/>
        <v>0</v>
      </c>
      <c r="AG1819" t="str">
        <f t="shared" si="2004"/>
        <v>0</v>
      </c>
      <c r="AH1819" t="str">
        <f t="shared" si="2004"/>
        <v>0</v>
      </c>
      <c r="AI1819" t="str">
        <f t="shared" si="2004"/>
        <v>0</v>
      </c>
      <c r="AJ1819" t="str">
        <f t="shared" si="2004"/>
        <v>0</v>
      </c>
      <c r="AK1819" t="str">
        <f t="shared" si="2004"/>
        <v>0</v>
      </c>
      <c r="AL1819" t="str">
        <f t="shared" si="2004"/>
        <v>0</v>
      </c>
      <c r="AM1819" t="str">
        <f t="shared" si="2004"/>
        <v>0</v>
      </c>
      <c r="AN1819" t="str">
        <f t="shared" si="2004"/>
        <v>1</v>
      </c>
      <c r="AO1819" t="str">
        <f t="shared" si="2005"/>
        <v>0</v>
      </c>
      <c r="AP1819" t="str">
        <f t="shared" si="2005"/>
        <v>0</v>
      </c>
      <c r="AQ1819" t="str">
        <f t="shared" si="2005"/>
        <v>0</v>
      </c>
      <c r="AR1819" t="str">
        <f t="shared" si="2005"/>
        <v>0</v>
      </c>
      <c r="AS1819" t="str">
        <f t="shared" si="2005"/>
        <v>0</v>
      </c>
      <c r="AT1819" t="str">
        <f t="shared" si="2005"/>
        <v>0</v>
      </c>
      <c r="AU1819" t="str">
        <f t="shared" si="2005"/>
        <v>0</v>
      </c>
      <c r="AV1819" t="str">
        <f t="shared" si="2005"/>
        <v>0</v>
      </c>
      <c r="AW1819" t="str">
        <f t="shared" si="2005"/>
        <v>0</v>
      </c>
      <c r="AX1819" t="str">
        <f t="shared" si="2005"/>
        <v>0</v>
      </c>
      <c r="AY1819" t="str">
        <f t="shared" si="2005"/>
        <v>0</v>
      </c>
      <c r="AZ1819" s="72" t="s">
        <v>1383</v>
      </c>
    </row>
    <row r="1820" spans="1:52" ht="15" customHeight="1">
      <c r="A1820" s="25" t="s">
        <v>84</v>
      </c>
      <c r="B1820" s="91" t="str">
        <f t="shared" si="1997"/>
        <v>2202147A</v>
      </c>
      <c r="C1820" s="86">
        <v>45624.666666666701</v>
      </c>
      <c r="D1820" s="93" t="s">
        <v>1384</v>
      </c>
      <c r="E1820" s="3" t="b">
        <f>ISNUMBER(MATCH(Table1[[#This Row],[Email]],Attendance[Email],0))</f>
        <v>1</v>
      </c>
      <c r="F1820" s="3">
        <f t="shared" si="1987"/>
        <v>45625.000000000036</v>
      </c>
      <c r="G1820" s="21">
        <f>DAY(Table1[[#This Row],[Actual Time]])</f>
        <v>29</v>
      </c>
      <c r="H1820">
        <f>MONTH(Table1[[#This Row],[Actual Time]])</f>
        <v>11</v>
      </c>
      <c r="I1820">
        <f>YEAR(Table1[[#This Row],[Actual Time]])</f>
        <v>2024</v>
      </c>
      <c r="J1820" t="str">
        <f t="shared" si="1988"/>
        <v>29/11/2024</v>
      </c>
      <c r="K1820" s="3" t="str">
        <f t="shared" si="2002"/>
        <v>0</v>
      </c>
      <c r="L1820" t="str">
        <f t="shared" si="2002"/>
        <v>0</v>
      </c>
      <c r="M1820" t="str">
        <f t="shared" si="2002"/>
        <v>0</v>
      </c>
      <c r="N1820" t="str">
        <f t="shared" si="2002"/>
        <v>0</v>
      </c>
      <c r="O1820" t="str">
        <f t="shared" si="2002"/>
        <v>0</v>
      </c>
      <c r="P1820" t="str">
        <f t="shared" si="2002"/>
        <v>0</v>
      </c>
      <c r="Q1820" t="str">
        <f t="shared" si="2002"/>
        <v>0</v>
      </c>
      <c r="R1820" t="str">
        <f t="shared" si="2002"/>
        <v>0</v>
      </c>
      <c r="S1820" t="str">
        <f t="shared" si="2002"/>
        <v>0</v>
      </c>
      <c r="T1820" t="str">
        <f t="shared" si="2002"/>
        <v>0</v>
      </c>
      <c r="U1820" t="str">
        <f t="shared" si="2003"/>
        <v>0</v>
      </c>
      <c r="V1820" t="str">
        <f t="shared" si="2003"/>
        <v>0</v>
      </c>
      <c r="W1820" t="str">
        <f t="shared" si="2003"/>
        <v>0</v>
      </c>
      <c r="X1820" t="str">
        <f t="shared" si="2003"/>
        <v>0</v>
      </c>
      <c r="Y1820" t="str">
        <f t="shared" si="2003"/>
        <v>0</v>
      </c>
      <c r="Z1820" t="str">
        <f t="shared" si="2003"/>
        <v>0</v>
      </c>
      <c r="AA1820" t="str">
        <f t="shared" si="2003"/>
        <v>0</v>
      </c>
      <c r="AB1820" s="3" t="str">
        <f t="shared" si="2003"/>
        <v>0</v>
      </c>
      <c r="AC1820" t="str">
        <f t="shared" si="2003"/>
        <v>0</v>
      </c>
      <c r="AD1820" t="str">
        <f t="shared" si="2003"/>
        <v>0</v>
      </c>
      <c r="AE1820" t="str">
        <f t="shared" si="2004"/>
        <v>0</v>
      </c>
      <c r="AF1820" t="str">
        <f t="shared" si="2004"/>
        <v>0</v>
      </c>
      <c r="AG1820" t="str">
        <f t="shared" si="2004"/>
        <v>0</v>
      </c>
      <c r="AH1820" t="str">
        <f t="shared" si="2004"/>
        <v>0</v>
      </c>
      <c r="AI1820" t="str">
        <f t="shared" si="2004"/>
        <v>0</v>
      </c>
      <c r="AJ1820" t="str">
        <f t="shared" si="2004"/>
        <v>0</v>
      </c>
      <c r="AK1820" t="str">
        <f t="shared" si="2004"/>
        <v>0</v>
      </c>
      <c r="AL1820" t="str">
        <f t="shared" si="2004"/>
        <v>0</v>
      </c>
      <c r="AM1820" t="str">
        <f t="shared" si="2004"/>
        <v>0</v>
      </c>
      <c r="AN1820" t="str">
        <f t="shared" si="2004"/>
        <v>1</v>
      </c>
      <c r="AO1820" t="str">
        <f t="shared" si="2005"/>
        <v>0</v>
      </c>
      <c r="AP1820" t="str">
        <f t="shared" si="2005"/>
        <v>0</v>
      </c>
      <c r="AQ1820" t="str">
        <f t="shared" si="2005"/>
        <v>0</v>
      </c>
      <c r="AR1820" t="str">
        <f t="shared" si="2005"/>
        <v>0</v>
      </c>
      <c r="AS1820" t="str">
        <f t="shared" si="2005"/>
        <v>0</v>
      </c>
      <c r="AT1820" t="str">
        <f t="shared" si="2005"/>
        <v>0</v>
      </c>
      <c r="AU1820" t="str">
        <f t="shared" si="2005"/>
        <v>0</v>
      </c>
      <c r="AV1820" t="str">
        <f t="shared" si="2005"/>
        <v>0</v>
      </c>
      <c r="AW1820" t="str">
        <f t="shared" si="2005"/>
        <v>0</v>
      </c>
      <c r="AX1820" t="str">
        <f t="shared" si="2005"/>
        <v>0</v>
      </c>
      <c r="AY1820" t="str">
        <f t="shared" si="2005"/>
        <v>0</v>
      </c>
      <c r="AZ1820" s="72" t="s">
        <v>1385</v>
      </c>
    </row>
    <row r="1821" spans="1:52" ht="15" customHeight="1">
      <c r="A1821" s="25" t="s">
        <v>564</v>
      </c>
      <c r="B1821" s="91" t="str">
        <f t="shared" si="1997"/>
        <v>2402561A</v>
      </c>
      <c r="C1821" s="86">
        <v>45624.666666666701</v>
      </c>
      <c r="D1821" s="93" t="s">
        <v>1386</v>
      </c>
      <c r="E1821" s="3" t="b">
        <f>ISNUMBER(MATCH(Table1[[#This Row],[Email]],Attendance[Email],0))</f>
        <v>1</v>
      </c>
      <c r="F1821" s="3">
        <f t="shared" si="1987"/>
        <v>45625.000000000036</v>
      </c>
      <c r="G1821" s="21">
        <f>DAY(Table1[[#This Row],[Actual Time]])</f>
        <v>29</v>
      </c>
      <c r="H1821">
        <f>MONTH(Table1[[#This Row],[Actual Time]])</f>
        <v>11</v>
      </c>
      <c r="I1821">
        <f>YEAR(Table1[[#This Row],[Actual Time]])</f>
        <v>2024</v>
      </c>
      <c r="J1821" t="str">
        <f t="shared" si="1988"/>
        <v>29/11/2024</v>
      </c>
      <c r="K1821" s="3" t="str">
        <f t="shared" ref="K1821:T1830" si="2006">IF(K$1=$J1821,"1","0")</f>
        <v>0</v>
      </c>
      <c r="L1821" t="str">
        <f t="shared" si="2006"/>
        <v>0</v>
      </c>
      <c r="M1821" t="str">
        <f t="shared" si="2006"/>
        <v>0</v>
      </c>
      <c r="N1821" t="str">
        <f t="shared" si="2006"/>
        <v>0</v>
      </c>
      <c r="O1821" t="str">
        <f t="shared" si="2006"/>
        <v>0</v>
      </c>
      <c r="P1821" t="str">
        <f t="shared" si="2006"/>
        <v>0</v>
      </c>
      <c r="Q1821" t="str">
        <f t="shared" si="2006"/>
        <v>0</v>
      </c>
      <c r="R1821" t="str">
        <f t="shared" si="2006"/>
        <v>0</v>
      </c>
      <c r="S1821" t="str">
        <f t="shared" si="2006"/>
        <v>0</v>
      </c>
      <c r="T1821" t="str">
        <f t="shared" si="2006"/>
        <v>0</v>
      </c>
      <c r="U1821" t="str">
        <f t="shared" ref="U1821:AD1830" si="2007">IF(U$1=$J1821,"1","0")</f>
        <v>0</v>
      </c>
      <c r="V1821" t="str">
        <f t="shared" si="2007"/>
        <v>0</v>
      </c>
      <c r="W1821" t="str">
        <f t="shared" si="2007"/>
        <v>0</v>
      </c>
      <c r="X1821" t="str">
        <f t="shared" si="2007"/>
        <v>0</v>
      </c>
      <c r="Y1821" t="str">
        <f t="shared" si="2007"/>
        <v>0</v>
      </c>
      <c r="Z1821" t="str">
        <f t="shared" si="2007"/>
        <v>0</v>
      </c>
      <c r="AA1821" t="str">
        <f t="shared" si="2007"/>
        <v>0</v>
      </c>
      <c r="AB1821" s="3" t="str">
        <f t="shared" si="2007"/>
        <v>0</v>
      </c>
      <c r="AC1821" t="str">
        <f t="shared" si="2007"/>
        <v>0</v>
      </c>
      <c r="AD1821" t="str">
        <f t="shared" si="2007"/>
        <v>0</v>
      </c>
      <c r="AE1821" t="str">
        <f t="shared" ref="AE1821:AN1830" si="2008">IF(AE$1=$J1821,"1","0")</f>
        <v>0</v>
      </c>
      <c r="AF1821" t="str">
        <f t="shared" si="2008"/>
        <v>0</v>
      </c>
      <c r="AG1821" t="str">
        <f t="shared" si="2008"/>
        <v>0</v>
      </c>
      <c r="AH1821" t="str">
        <f t="shared" si="2008"/>
        <v>0</v>
      </c>
      <c r="AI1821" t="str">
        <f t="shared" si="2008"/>
        <v>0</v>
      </c>
      <c r="AJ1821" t="str">
        <f t="shared" si="2008"/>
        <v>0</v>
      </c>
      <c r="AK1821" t="str">
        <f t="shared" si="2008"/>
        <v>0</v>
      </c>
      <c r="AL1821" t="str">
        <f t="shared" si="2008"/>
        <v>0</v>
      </c>
      <c r="AM1821" t="str">
        <f t="shared" si="2008"/>
        <v>0</v>
      </c>
      <c r="AN1821" t="str">
        <f t="shared" si="2008"/>
        <v>1</v>
      </c>
      <c r="AO1821" t="str">
        <f t="shared" ref="AO1821:AY1830" si="2009">IF(AO$1=$J1821,"1","0")</f>
        <v>0</v>
      </c>
      <c r="AP1821" t="str">
        <f t="shared" si="2009"/>
        <v>0</v>
      </c>
      <c r="AQ1821" t="str">
        <f t="shared" si="2009"/>
        <v>0</v>
      </c>
      <c r="AR1821" t="str">
        <f t="shared" si="2009"/>
        <v>0</v>
      </c>
      <c r="AS1821" t="str">
        <f t="shared" si="2009"/>
        <v>0</v>
      </c>
      <c r="AT1821" t="str">
        <f t="shared" si="2009"/>
        <v>0</v>
      </c>
      <c r="AU1821" t="str">
        <f t="shared" si="2009"/>
        <v>0</v>
      </c>
      <c r="AV1821" t="str">
        <f t="shared" si="2009"/>
        <v>0</v>
      </c>
      <c r="AW1821" t="str">
        <f t="shared" si="2009"/>
        <v>0</v>
      </c>
      <c r="AX1821" t="str">
        <f t="shared" si="2009"/>
        <v>0</v>
      </c>
      <c r="AY1821" t="str">
        <f t="shared" si="2009"/>
        <v>0</v>
      </c>
      <c r="AZ1821" s="72" t="s">
        <v>1387</v>
      </c>
    </row>
    <row r="1822" spans="1:52" ht="15" customHeight="1">
      <c r="A1822" s="25" t="s">
        <v>126</v>
      </c>
      <c r="B1822" s="91" t="str">
        <f t="shared" si="1997"/>
        <v>2402887J</v>
      </c>
      <c r="C1822" s="86">
        <v>45624.666666666701</v>
      </c>
      <c r="D1822" s="93" t="s">
        <v>1187</v>
      </c>
      <c r="E1822" s="3" t="b">
        <f>ISNUMBER(MATCH(Table1[[#This Row],[Email]],Attendance[Email],0))</f>
        <v>1</v>
      </c>
      <c r="F1822" s="3">
        <f t="shared" si="1987"/>
        <v>45625.000000000036</v>
      </c>
      <c r="G1822" s="21">
        <f>DAY(Table1[[#This Row],[Actual Time]])</f>
        <v>29</v>
      </c>
      <c r="H1822">
        <f>MONTH(Table1[[#This Row],[Actual Time]])</f>
        <v>11</v>
      </c>
      <c r="I1822">
        <f>YEAR(Table1[[#This Row],[Actual Time]])</f>
        <v>2024</v>
      </c>
      <c r="J1822" t="str">
        <f t="shared" si="1988"/>
        <v>29/11/2024</v>
      </c>
      <c r="K1822" s="3" t="str">
        <f t="shared" si="2006"/>
        <v>0</v>
      </c>
      <c r="L1822" t="str">
        <f t="shared" si="2006"/>
        <v>0</v>
      </c>
      <c r="M1822" t="str">
        <f t="shared" si="2006"/>
        <v>0</v>
      </c>
      <c r="N1822" t="str">
        <f t="shared" si="2006"/>
        <v>0</v>
      </c>
      <c r="O1822" t="str">
        <f t="shared" si="2006"/>
        <v>0</v>
      </c>
      <c r="P1822" t="str">
        <f t="shared" si="2006"/>
        <v>0</v>
      </c>
      <c r="Q1822" t="str">
        <f t="shared" si="2006"/>
        <v>0</v>
      </c>
      <c r="R1822" t="str">
        <f t="shared" si="2006"/>
        <v>0</v>
      </c>
      <c r="S1822" t="str">
        <f t="shared" si="2006"/>
        <v>0</v>
      </c>
      <c r="T1822" t="str">
        <f t="shared" si="2006"/>
        <v>0</v>
      </c>
      <c r="U1822" t="str">
        <f t="shared" si="2007"/>
        <v>0</v>
      </c>
      <c r="V1822" t="str">
        <f t="shared" si="2007"/>
        <v>0</v>
      </c>
      <c r="W1822" t="str">
        <f t="shared" si="2007"/>
        <v>0</v>
      </c>
      <c r="X1822" t="str">
        <f t="shared" si="2007"/>
        <v>0</v>
      </c>
      <c r="Y1822" t="str">
        <f t="shared" si="2007"/>
        <v>0</v>
      </c>
      <c r="Z1822" t="str">
        <f t="shared" si="2007"/>
        <v>0</v>
      </c>
      <c r="AA1822" t="str">
        <f t="shared" si="2007"/>
        <v>0</v>
      </c>
      <c r="AB1822" s="3" t="str">
        <f t="shared" si="2007"/>
        <v>0</v>
      </c>
      <c r="AC1822" t="str">
        <f t="shared" si="2007"/>
        <v>0</v>
      </c>
      <c r="AD1822" t="str">
        <f t="shared" si="2007"/>
        <v>0</v>
      </c>
      <c r="AE1822" t="str">
        <f t="shared" si="2008"/>
        <v>0</v>
      </c>
      <c r="AF1822" t="str">
        <f t="shared" si="2008"/>
        <v>0</v>
      </c>
      <c r="AG1822" t="str">
        <f t="shared" si="2008"/>
        <v>0</v>
      </c>
      <c r="AH1822" t="str">
        <f t="shared" si="2008"/>
        <v>0</v>
      </c>
      <c r="AI1822" t="str">
        <f t="shared" si="2008"/>
        <v>0</v>
      </c>
      <c r="AJ1822" t="str">
        <f t="shared" si="2008"/>
        <v>0</v>
      </c>
      <c r="AK1822" t="str">
        <f t="shared" si="2008"/>
        <v>0</v>
      </c>
      <c r="AL1822" t="str">
        <f t="shared" si="2008"/>
        <v>0</v>
      </c>
      <c r="AM1822" t="str">
        <f t="shared" si="2008"/>
        <v>0</v>
      </c>
      <c r="AN1822" t="str">
        <f t="shared" si="2008"/>
        <v>1</v>
      </c>
      <c r="AO1822" t="str">
        <f t="shared" si="2009"/>
        <v>0</v>
      </c>
      <c r="AP1822" t="str">
        <f t="shared" si="2009"/>
        <v>0</v>
      </c>
      <c r="AQ1822" t="str">
        <f t="shared" si="2009"/>
        <v>0</v>
      </c>
      <c r="AR1822" t="str">
        <f t="shared" si="2009"/>
        <v>0</v>
      </c>
      <c r="AS1822" t="str">
        <f t="shared" si="2009"/>
        <v>0</v>
      </c>
      <c r="AT1822" t="str">
        <f t="shared" si="2009"/>
        <v>0</v>
      </c>
      <c r="AU1822" t="str">
        <f t="shared" si="2009"/>
        <v>0</v>
      </c>
      <c r="AV1822" t="str">
        <f t="shared" si="2009"/>
        <v>0</v>
      </c>
      <c r="AW1822" t="str">
        <f t="shared" si="2009"/>
        <v>0</v>
      </c>
      <c r="AX1822" t="str">
        <f t="shared" si="2009"/>
        <v>0</v>
      </c>
      <c r="AY1822" t="str">
        <f t="shared" si="2009"/>
        <v>0</v>
      </c>
      <c r="AZ1822" s="72" t="s">
        <v>1388</v>
      </c>
    </row>
    <row r="1823" spans="1:52" ht="15" customHeight="1">
      <c r="A1823" s="25" t="s">
        <v>461</v>
      </c>
      <c r="B1823" s="91" t="str">
        <f t="shared" si="1997"/>
        <v>2401834C</v>
      </c>
      <c r="C1823" s="86">
        <v>45624.666666666701</v>
      </c>
      <c r="D1823" s="93" t="s">
        <v>1067</v>
      </c>
      <c r="E1823" s="3" t="b">
        <f>ISNUMBER(MATCH(Table1[[#This Row],[Email]],Attendance[Email],0))</f>
        <v>1</v>
      </c>
      <c r="F1823" s="3">
        <f t="shared" si="1987"/>
        <v>45625.000000000036</v>
      </c>
      <c r="G1823" s="21">
        <f>DAY(Table1[[#This Row],[Actual Time]])</f>
        <v>29</v>
      </c>
      <c r="H1823">
        <f>MONTH(Table1[[#This Row],[Actual Time]])</f>
        <v>11</v>
      </c>
      <c r="I1823">
        <f>YEAR(Table1[[#This Row],[Actual Time]])</f>
        <v>2024</v>
      </c>
      <c r="J1823" t="str">
        <f t="shared" si="1988"/>
        <v>29/11/2024</v>
      </c>
      <c r="K1823" s="3" t="str">
        <f t="shared" si="2006"/>
        <v>0</v>
      </c>
      <c r="L1823" t="str">
        <f t="shared" si="2006"/>
        <v>0</v>
      </c>
      <c r="M1823" t="str">
        <f t="shared" si="2006"/>
        <v>0</v>
      </c>
      <c r="N1823" t="str">
        <f t="shared" si="2006"/>
        <v>0</v>
      </c>
      <c r="O1823" t="str">
        <f t="shared" si="2006"/>
        <v>0</v>
      </c>
      <c r="P1823" t="str">
        <f t="shared" si="2006"/>
        <v>0</v>
      </c>
      <c r="Q1823" t="str">
        <f t="shared" si="2006"/>
        <v>0</v>
      </c>
      <c r="R1823" t="str">
        <f t="shared" si="2006"/>
        <v>0</v>
      </c>
      <c r="S1823" t="str">
        <f t="shared" si="2006"/>
        <v>0</v>
      </c>
      <c r="T1823" t="str">
        <f t="shared" si="2006"/>
        <v>0</v>
      </c>
      <c r="U1823" t="str">
        <f t="shared" si="2007"/>
        <v>0</v>
      </c>
      <c r="V1823" t="str">
        <f t="shared" si="2007"/>
        <v>0</v>
      </c>
      <c r="W1823" t="str">
        <f t="shared" si="2007"/>
        <v>0</v>
      </c>
      <c r="X1823" t="str">
        <f t="shared" si="2007"/>
        <v>0</v>
      </c>
      <c r="Y1823" t="str">
        <f t="shared" si="2007"/>
        <v>0</v>
      </c>
      <c r="Z1823" t="str">
        <f t="shared" si="2007"/>
        <v>0</v>
      </c>
      <c r="AA1823" t="str">
        <f t="shared" si="2007"/>
        <v>0</v>
      </c>
      <c r="AB1823" s="3" t="str">
        <f t="shared" si="2007"/>
        <v>0</v>
      </c>
      <c r="AC1823" t="str">
        <f t="shared" si="2007"/>
        <v>0</v>
      </c>
      <c r="AD1823" t="str">
        <f t="shared" si="2007"/>
        <v>0</v>
      </c>
      <c r="AE1823" t="str">
        <f t="shared" si="2008"/>
        <v>0</v>
      </c>
      <c r="AF1823" t="str">
        <f t="shared" si="2008"/>
        <v>0</v>
      </c>
      <c r="AG1823" t="str">
        <f t="shared" si="2008"/>
        <v>0</v>
      </c>
      <c r="AH1823" t="str">
        <f t="shared" si="2008"/>
        <v>0</v>
      </c>
      <c r="AI1823" t="str">
        <f t="shared" si="2008"/>
        <v>0</v>
      </c>
      <c r="AJ1823" t="str">
        <f t="shared" si="2008"/>
        <v>0</v>
      </c>
      <c r="AK1823" t="str">
        <f t="shared" si="2008"/>
        <v>0</v>
      </c>
      <c r="AL1823" t="str">
        <f t="shared" si="2008"/>
        <v>0</v>
      </c>
      <c r="AM1823" t="str">
        <f t="shared" si="2008"/>
        <v>0</v>
      </c>
      <c r="AN1823" t="str">
        <f t="shared" si="2008"/>
        <v>1</v>
      </c>
      <c r="AO1823" t="str">
        <f t="shared" si="2009"/>
        <v>0</v>
      </c>
      <c r="AP1823" t="str">
        <f t="shared" si="2009"/>
        <v>0</v>
      </c>
      <c r="AQ1823" t="str">
        <f t="shared" si="2009"/>
        <v>0</v>
      </c>
      <c r="AR1823" t="str">
        <f t="shared" si="2009"/>
        <v>0</v>
      </c>
      <c r="AS1823" t="str">
        <f t="shared" si="2009"/>
        <v>0</v>
      </c>
      <c r="AT1823" t="str">
        <f t="shared" si="2009"/>
        <v>0</v>
      </c>
      <c r="AU1823" t="str">
        <f t="shared" si="2009"/>
        <v>0</v>
      </c>
      <c r="AV1823" t="str">
        <f t="shared" si="2009"/>
        <v>0</v>
      </c>
      <c r="AW1823" t="str">
        <f t="shared" si="2009"/>
        <v>0</v>
      </c>
      <c r="AX1823" t="str">
        <f t="shared" si="2009"/>
        <v>0</v>
      </c>
      <c r="AY1823" t="str">
        <f t="shared" si="2009"/>
        <v>0</v>
      </c>
      <c r="AZ1823" s="72" t="s">
        <v>1389</v>
      </c>
    </row>
    <row r="1824" spans="1:52" ht="15" customHeight="1">
      <c r="A1824" s="25" t="s">
        <v>260</v>
      </c>
      <c r="B1824" s="91" t="str">
        <f t="shared" si="1997"/>
        <v>2401045F</v>
      </c>
      <c r="C1824" s="86">
        <v>45624.666666666701</v>
      </c>
      <c r="D1824" s="93" t="s">
        <v>1191</v>
      </c>
      <c r="E1824" s="3" t="b">
        <f>ISNUMBER(MATCH(Table1[[#This Row],[Email]],Attendance[Email],0))</f>
        <v>1</v>
      </c>
      <c r="F1824" s="3">
        <f t="shared" si="1987"/>
        <v>45625.000000000036</v>
      </c>
      <c r="G1824" s="21">
        <f>DAY(Table1[[#This Row],[Actual Time]])</f>
        <v>29</v>
      </c>
      <c r="H1824">
        <f>MONTH(Table1[[#This Row],[Actual Time]])</f>
        <v>11</v>
      </c>
      <c r="I1824">
        <f>YEAR(Table1[[#This Row],[Actual Time]])</f>
        <v>2024</v>
      </c>
      <c r="J1824" t="str">
        <f t="shared" si="1988"/>
        <v>29/11/2024</v>
      </c>
      <c r="K1824" s="3" t="str">
        <f t="shared" si="2006"/>
        <v>0</v>
      </c>
      <c r="L1824" t="str">
        <f t="shared" si="2006"/>
        <v>0</v>
      </c>
      <c r="M1824" t="str">
        <f t="shared" si="2006"/>
        <v>0</v>
      </c>
      <c r="N1824" t="str">
        <f t="shared" si="2006"/>
        <v>0</v>
      </c>
      <c r="O1824" t="str">
        <f t="shared" si="2006"/>
        <v>0</v>
      </c>
      <c r="P1824" t="str">
        <f t="shared" si="2006"/>
        <v>0</v>
      </c>
      <c r="Q1824" t="str">
        <f t="shared" si="2006"/>
        <v>0</v>
      </c>
      <c r="R1824" t="str">
        <f t="shared" si="2006"/>
        <v>0</v>
      </c>
      <c r="S1824" t="str">
        <f t="shared" si="2006"/>
        <v>0</v>
      </c>
      <c r="T1824" t="str">
        <f t="shared" si="2006"/>
        <v>0</v>
      </c>
      <c r="U1824" t="str">
        <f t="shared" si="2007"/>
        <v>0</v>
      </c>
      <c r="V1824" t="str">
        <f t="shared" si="2007"/>
        <v>0</v>
      </c>
      <c r="W1824" t="str">
        <f t="shared" si="2007"/>
        <v>0</v>
      </c>
      <c r="X1824" t="str">
        <f t="shared" si="2007"/>
        <v>0</v>
      </c>
      <c r="Y1824" t="str">
        <f t="shared" si="2007"/>
        <v>0</v>
      </c>
      <c r="Z1824" t="str">
        <f t="shared" si="2007"/>
        <v>0</v>
      </c>
      <c r="AA1824" t="str">
        <f t="shared" si="2007"/>
        <v>0</v>
      </c>
      <c r="AB1824" s="3" t="str">
        <f t="shared" si="2007"/>
        <v>0</v>
      </c>
      <c r="AC1824" t="str">
        <f t="shared" si="2007"/>
        <v>0</v>
      </c>
      <c r="AD1824" t="str">
        <f t="shared" si="2007"/>
        <v>0</v>
      </c>
      <c r="AE1824" t="str">
        <f t="shared" si="2008"/>
        <v>0</v>
      </c>
      <c r="AF1824" t="str">
        <f t="shared" si="2008"/>
        <v>0</v>
      </c>
      <c r="AG1824" t="str">
        <f t="shared" si="2008"/>
        <v>0</v>
      </c>
      <c r="AH1824" t="str">
        <f t="shared" si="2008"/>
        <v>0</v>
      </c>
      <c r="AI1824" t="str">
        <f t="shared" si="2008"/>
        <v>0</v>
      </c>
      <c r="AJ1824" t="str">
        <f t="shared" si="2008"/>
        <v>0</v>
      </c>
      <c r="AK1824" t="str">
        <f t="shared" si="2008"/>
        <v>0</v>
      </c>
      <c r="AL1824" t="str">
        <f t="shared" si="2008"/>
        <v>0</v>
      </c>
      <c r="AM1824" t="str">
        <f t="shared" si="2008"/>
        <v>0</v>
      </c>
      <c r="AN1824" t="str">
        <f t="shared" si="2008"/>
        <v>1</v>
      </c>
      <c r="AO1824" t="str">
        <f t="shared" si="2009"/>
        <v>0</v>
      </c>
      <c r="AP1824" t="str">
        <f t="shared" si="2009"/>
        <v>0</v>
      </c>
      <c r="AQ1824" t="str">
        <f t="shared" si="2009"/>
        <v>0</v>
      </c>
      <c r="AR1824" t="str">
        <f t="shared" si="2009"/>
        <v>0</v>
      </c>
      <c r="AS1824" t="str">
        <f t="shared" si="2009"/>
        <v>0</v>
      </c>
      <c r="AT1824" t="str">
        <f t="shared" si="2009"/>
        <v>0</v>
      </c>
      <c r="AU1824" t="str">
        <f t="shared" si="2009"/>
        <v>0</v>
      </c>
      <c r="AV1824" t="str">
        <f t="shared" si="2009"/>
        <v>0</v>
      </c>
      <c r="AW1824" t="str">
        <f t="shared" si="2009"/>
        <v>0</v>
      </c>
      <c r="AX1824" t="str">
        <f t="shared" si="2009"/>
        <v>0</v>
      </c>
      <c r="AY1824" t="str">
        <f t="shared" si="2009"/>
        <v>0</v>
      </c>
      <c r="AZ1824" s="72" t="s">
        <v>1390</v>
      </c>
    </row>
    <row r="1825" spans="1:52" ht="15" customHeight="1">
      <c r="A1825" s="25" t="s">
        <v>1246</v>
      </c>
      <c r="B1825" s="91" t="str">
        <f t="shared" si="1997"/>
        <v>2402271G</v>
      </c>
      <c r="C1825" s="86">
        <v>45624.666666666701</v>
      </c>
      <c r="D1825" s="93" t="s">
        <v>1247</v>
      </c>
      <c r="E1825" s="3" t="b">
        <f>ISNUMBER(MATCH(Table1[[#This Row],[Email]],Attendance[Email],0))</f>
        <v>1</v>
      </c>
      <c r="F1825" s="3">
        <f t="shared" si="1987"/>
        <v>45625.000000000036</v>
      </c>
      <c r="G1825" s="21">
        <f>DAY(Table1[[#This Row],[Actual Time]])</f>
        <v>29</v>
      </c>
      <c r="H1825">
        <f>MONTH(Table1[[#This Row],[Actual Time]])</f>
        <v>11</v>
      </c>
      <c r="I1825">
        <f>YEAR(Table1[[#This Row],[Actual Time]])</f>
        <v>2024</v>
      </c>
      <c r="J1825" t="str">
        <f t="shared" si="1988"/>
        <v>29/11/2024</v>
      </c>
      <c r="K1825" s="3" t="str">
        <f t="shared" si="2006"/>
        <v>0</v>
      </c>
      <c r="L1825" t="str">
        <f t="shared" si="2006"/>
        <v>0</v>
      </c>
      <c r="M1825" t="str">
        <f t="shared" si="2006"/>
        <v>0</v>
      </c>
      <c r="N1825" t="str">
        <f t="shared" si="2006"/>
        <v>0</v>
      </c>
      <c r="O1825" t="str">
        <f t="shared" si="2006"/>
        <v>0</v>
      </c>
      <c r="P1825" t="str">
        <f t="shared" si="2006"/>
        <v>0</v>
      </c>
      <c r="Q1825" t="str">
        <f t="shared" si="2006"/>
        <v>0</v>
      </c>
      <c r="R1825" t="str">
        <f t="shared" si="2006"/>
        <v>0</v>
      </c>
      <c r="S1825" t="str">
        <f t="shared" si="2006"/>
        <v>0</v>
      </c>
      <c r="T1825" t="str">
        <f t="shared" si="2006"/>
        <v>0</v>
      </c>
      <c r="U1825" t="str">
        <f t="shared" si="2007"/>
        <v>0</v>
      </c>
      <c r="V1825" t="str">
        <f t="shared" si="2007"/>
        <v>0</v>
      </c>
      <c r="W1825" t="str">
        <f t="shared" si="2007"/>
        <v>0</v>
      </c>
      <c r="X1825" t="str">
        <f t="shared" si="2007"/>
        <v>0</v>
      </c>
      <c r="Y1825" t="str">
        <f t="shared" si="2007"/>
        <v>0</v>
      </c>
      <c r="Z1825" t="str">
        <f t="shared" si="2007"/>
        <v>0</v>
      </c>
      <c r="AA1825" t="str">
        <f t="shared" si="2007"/>
        <v>0</v>
      </c>
      <c r="AB1825" s="3" t="str">
        <f t="shared" si="2007"/>
        <v>0</v>
      </c>
      <c r="AC1825" t="str">
        <f t="shared" si="2007"/>
        <v>0</v>
      </c>
      <c r="AD1825" t="str">
        <f t="shared" si="2007"/>
        <v>0</v>
      </c>
      <c r="AE1825" t="str">
        <f t="shared" si="2008"/>
        <v>0</v>
      </c>
      <c r="AF1825" t="str">
        <f t="shared" si="2008"/>
        <v>0</v>
      </c>
      <c r="AG1825" t="str">
        <f t="shared" si="2008"/>
        <v>0</v>
      </c>
      <c r="AH1825" t="str">
        <f t="shared" si="2008"/>
        <v>0</v>
      </c>
      <c r="AI1825" t="str">
        <f t="shared" si="2008"/>
        <v>0</v>
      </c>
      <c r="AJ1825" t="str">
        <f t="shared" si="2008"/>
        <v>0</v>
      </c>
      <c r="AK1825" t="str">
        <f t="shared" si="2008"/>
        <v>0</v>
      </c>
      <c r="AL1825" t="str">
        <f t="shared" si="2008"/>
        <v>0</v>
      </c>
      <c r="AM1825" t="str">
        <f t="shared" si="2008"/>
        <v>0</v>
      </c>
      <c r="AN1825" t="str">
        <f t="shared" si="2008"/>
        <v>1</v>
      </c>
      <c r="AO1825" t="str">
        <f t="shared" si="2009"/>
        <v>0</v>
      </c>
      <c r="AP1825" t="str">
        <f t="shared" si="2009"/>
        <v>0</v>
      </c>
      <c r="AQ1825" t="str">
        <f t="shared" si="2009"/>
        <v>0</v>
      </c>
      <c r="AR1825" t="str">
        <f t="shared" si="2009"/>
        <v>0</v>
      </c>
      <c r="AS1825" t="str">
        <f t="shared" si="2009"/>
        <v>0</v>
      </c>
      <c r="AT1825" t="str">
        <f t="shared" si="2009"/>
        <v>0</v>
      </c>
      <c r="AU1825" t="str">
        <f t="shared" si="2009"/>
        <v>0</v>
      </c>
      <c r="AV1825" t="str">
        <f t="shared" si="2009"/>
        <v>0</v>
      </c>
      <c r="AW1825" t="str">
        <f t="shared" si="2009"/>
        <v>0</v>
      </c>
      <c r="AX1825" t="str">
        <f t="shared" si="2009"/>
        <v>0</v>
      </c>
      <c r="AY1825" t="str">
        <f t="shared" si="2009"/>
        <v>0</v>
      </c>
      <c r="AZ1825" s="72" t="s">
        <v>1391</v>
      </c>
    </row>
    <row r="1826" spans="1:52" ht="15" customHeight="1">
      <c r="A1826" s="25" t="s">
        <v>254</v>
      </c>
      <c r="B1826" s="91" t="str">
        <f t="shared" si="1997"/>
        <v>2401040G</v>
      </c>
      <c r="C1826" s="86">
        <v>45624.666666666701</v>
      </c>
      <c r="D1826" s="93" t="s">
        <v>1063</v>
      </c>
      <c r="E1826" s="3" t="b">
        <f>ISNUMBER(MATCH(Table1[[#This Row],[Email]],Attendance[Email],0))</f>
        <v>1</v>
      </c>
      <c r="F1826" s="3">
        <f t="shared" si="1987"/>
        <v>45625.000000000036</v>
      </c>
      <c r="G1826" s="21">
        <f>DAY(Table1[[#This Row],[Actual Time]])</f>
        <v>29</v>
      </c>
      <c r="H1826">
        <f>MONTH(Table1[[#This Row],[Actual Time]])</f>
        <v>11</v>
      </c>
      <c r="I1826">
        <f>YEAR(Table1[[#This Row],[Actual Time]])</f>
        <v>2024</v>
      </c>
      <c r="J1826" t="str">
        <f t="shared" si="1988"/>
        <v>29/11/2024</v>
      </c>
      <c r="K1826" s="3" t="str">
        <f t="shared" si="2006"/>
        <v>0</v>
      </c>
      <c r="L1826" t="str">
        <f t="shared" si="2006"/>
        <v>0</v>
      </c>
      <c r="M1826" t="str">
        <f t="shared" si="2006"/>
        <v>0</v>
      </c>
      <c r="N1826" t="str">
        <f t="shared" si="2006"/>
        <v>0</v>
      </c>
      <c r="O1826" t="str">
        <f t="shared" si="2006"/>
        <v>0</v>
      </c>
      <c r="P1826" t="str">
        <f t="shared" si="2006"/>
        <v>0</v>
      </c>
      <c r="Q1826" t="str">
        <f t="shared" si="2006"/>
        <v>0</v>
      </c>
      <c r="R1826" t="str">
        <f t="shared" si="2006"/>
        <v>0</v>
      </c>
      <c r="S1826" t="str">
        <f t="shared" si="2006"/>
        <v>0</v>
      </c>
      <c r="T1826" t="str">
        <f t="shared" si="2006"/>
        <v>0</v>
      </c>
      <c r="U1826" t="str">
        <f t="shared" si="2007"/>
        <v>0</v>
      </c>
      <c r="V1826" t="str">
        <f t="shared" si="2007"/>
        <v>0</v>
      </c>
      <c r="W1826" t="str">
        <f t="shared" si="2007"/>
        <v>0</v>
      </c>
      <c r="X1826" t="str">
        <f t="shared" si="2007"/>
        <v>0</v>
      </c>
      <c r="Y1826" t="str">
        <f t="shared" si="2007"/>
        <v>0</v>
      </c>
      <c r="Z1826" t="str">
        <f t="shared" si="2007"/>
        <v>0</v>
      </c>
      <c r="AA1826" t="str">
        <f t="shared" si="2007"/>
        <v>0</v>
      </c>
      <c r="AB1826" s="3" t="str">
        <f t="shared" si="2007"/>
        <v>0</v>
      </c>
      <c r="AC1826" t="str">
        <f t="shared" si="2007"/>
        <v>0</v>
      </c>
      <c r="AD1826" t="str">
        <f t="shared" si="2007"/>
        <v>0</v>
      </c>
      <c r="AE1826" t="str">
        <f t="shared" si="2008"/>
        <v>0</v>
      </c>
      <c r="AF1826" t="str">
        <f t="shared" si="2008"/>
        <v>0</v>
      </c>
      <c r="AG1826" t="str">
        <f t="shared" si="2008"/>
        <v>0</v>
      </c>
      <c r="AH1826" t="str">
        <f t="shared" si="2008"/>
        <v>0</v>
      </c>
      <c r="AI1826" t="str">
        <f t="shared" si="2008"/>
        <v>0</v>
      </c>
      <c r="AJ1826" t="str">
        <f t="shared" si="2008"/>
        <v>0</v>
      </c>
      <c r="AK1826" t="str">
        <f t="shared" si="2008"/>
        <v>0</v>
      </c>
      <c r="AL1826" t="str">
        <f t="shared" si="2008"/>
        <v>0</v>
      </c>
      <c r="AM1826" t="str">
        <f t="shared" si="2008"/>
        <v>0</v>
      </c>
      <c r="AN1826" t="str">
        <f t="shared" si="2008"/>
        <v>1</v>
      </c>
      <c r="AO1826" t="str">
        <f t="shared" si="2009"/>
        <v>0</v>
      </c>
      <c r="AP1826" t="str">
        <f t="shared" si="2009"/>
        <v>0</v>
      </c>
      <c r="AQ1826" t="str">
        <f t="shared" si="2009"/>
        <v>0</v>
      </c>
      <c r="AR1826" t="str">
        <f t="shared" si="2009"/>
        <v>0</v>
      </c>
      <c r="AS1826" t="str">
        <f t="shared" si="2009"/>
        <v>0</v>
      </c>
      <c r="AT1826" t="str">
        <f t="shared" si="2009"/>
        <v>0</v>
      </c>
      <c r="AU1826" t="str">
        <f t="shared" si="2009"/>
        <v>0</v>
      </c>
      <c r="AV1826" t="str">
        <f t="shared" si="2009"/>
        <v>0</v>
      </c>
      <c r="AW1826" t="str">
        <f t="shared" si="2009"/>
        <v>0</v>
      </c>
      <c r="AX1826" t="str">
        <f t="shared" si="2009"/>
        <v>0</v>
      </c>
      <c r="AY1826" t="str">
        <f t="shared" si="2009"/>
        <v>0</v>
      </c>
      <c r="AZ1826" s="72" t="s">
        <v>1392</v>
      </c>
    </row>
    <row r="1827" spans="1:52" ht="15" customHeight="1">
      <c r="A1827" s="25" t="s">
        <v>733</v>
      </c>
      <c r="B1827" s="91" t="str">
        <f t="shared" si="1997"/>
        <v>2404372A</v>
      </c>
      <c r="C1827" s="86">
        <v>45624.666666666701</v>
      </c>
      <c r="D1827" s="93" t="s">
        <v>1151</v>
      </c>
      <c r="E1827" s="3" t="b">
        <f>ISNUMBER(MATCH(Table1[[#This Row],[Email]],Attendance[Email],0))</f>
        <v>1</v>
      </c>
      <c r="F1827" s="3">
        <f t="shared" si="1987"/>
        <v>45625.000000000036</v>
      </c>
      <c r="G1827" s="21">
        <f>DAY(Table1[[#This Row],[Actual Time]])</f>
        <v>29</v>
      </c>
      <c r="H1827">
        <f>MONTH(Table1[[#This Row],[Actual Time]])</f>
        <v>11</v>
      </c>
      <c r="I1827">
        <f>YEAR(Table1[[#This Row],[Actual Time]])</f>
        <v>2024</v>
      </c>
      <c r="J1827" t="str">
        <f t="shared" si="1988"/>
        <v>29/11/2024</v>
      </c>
      <c r="K1827" s="3" t="str">
        <f t="shared" si="2006"/>
        <v>0</v>
      </c>
      <c r="L1827" t="str">
        <f t="shared" si="2006"/>
        <v>0</v>
      </c>
      <c r="M1827" t="str">
        <f t="shared" si="2006"/>
        <v>0</v>
      </c>
      <c r="N1827" t="str">
        <f t="shared" si="2006"/>
        <v>0</v>
      </c>
      <c r="O1827" t="str">
        <f t="shared" si="2006"/>
        <v>0</v>
      </c>
      <c r="P1827" t="str">
        <f t="shared" si="2006"/>
        <v>0</v>
      </c>
      <c r="Q1827" t="str">
        <f t="shared" si="2006"/>
        <v>0</v>
      </c>
      <c r="R1827" t="str">
        <f t="shared" si="2006"/>
        <v>0</v>
      </c>
      <c r="S1827" t="str">
        <f t="shared" si="2006"/>
        <v>0</v>
      </c>
      <c r="T1827" t="str">
        <f t="shared" si="2006"/>
        <v>0</v>
      </c>
      <c r="U1827" t="str">
        <f t="shared" si="2007"/>
        <v>0</v>
      </c>
      <c r="V1827" t="str">
        <f t="shared" si="2007"/>
        <v>0</v>
      </c>
      <c r="W1827" t="str">
        <f t="shared" si="2007"/>
        <v>0</v>
      </c>
      <c r="X1827" t="str">
        <f t="shared" si="2007"/>
        <v>0</v>
      </c>
      <c r="Y1827" t="str">
        <f t="shared" si="2007"/>
        <v>0</v>
      </c>
      <c r="Z1827" t="str">
        <f t="shared" si="2007"/>
        <v>0</v>
      </c>
      <c r="AA1827" t="str">
        <f t="shared" si="2007"/>
        <v>0</v>
      </c>
      <c r="AB1827" s="3" t="str">
        <f t="shared" si="2007"/>
        <v>0</v>
      </c>
      <c r="AC1827" t="str">
        <f t="shared" si="2007"/>
        <v>0</v>
      </c>
      <c r="AD1827" t="str">
        <f t="shared" si="2007"/>
        <v>0</v>
      </c>
      <c r="AE1827" t="str">
        <f t="shared" si="2008"/>
        <v>0</v>
      </c>
      <c r="AF1827" t="str">
        <f t="shared" si="2008"/>
        <v>0</v>
      </c>
      <c r="AG1827" t="str">
        <f t="shared" si="2008"/>
        <v>0</v>
      </c>
      <c r="AH1827" t="str">
        <f t="shared" si="2008"/>
        <v>0</v>
      </c>
      <c r="AI1827" t="str">
        <f t="shared" si="2008"/>
        <v>0</v>
      </c>
      <c r="AJ1827" t="str">
        <f t="shared" si="2008"/>
        <v>0</v>
      </c>
      <c r="AK1827" t="str">
        <f t="shared" si="2008"/>
        <v>0</v>
      </c>
      <c r="AL1827" t="str">
        <f t="shared" si="2008"/>
        <v>0</v>
      </c>
      <c r="AM1827" t="str">
        <f t="shared" si="2008"/>
        <v>0</v>
      </c>
      <c r="AN1827" t="str">
        <f t="shared" si="2008"/>
        <v>1</v>
      </c>
      <c r="AO1827" t="str">
        <f t="shared" si="2009"/>
        <v>0</v>
      </c>
      <c r="AP1827" t="str">
        <f t="shared" si="2009"/>
        <v>0</v>
      </c>
      <c r="AQ1827" t="str">
        <f t="shared" si="2009"/>
        <v>0</v>
      </c>
      <c r="AR1827" t="str">
        <f t="shared" si="2009"/>
        <v>0</v>
      </c>
      <c r="AS1827" t="str">
        <f t="shared" si="2009"/>
        <v>0</v>
      </c>
      <c r="AT1827" t="str">
        <f t="shared" si="2009"/>
        <v>0</v>
      </c>
      <c r="AU1827" t="str">
        <f t="shared" si="2009"/>
        <v>0</v>
      </c>
      <c r="AV1827" t="str">
        <f t="shared" si="2009"/>
        <v>0</v>
      </c>
      <c r="AW1827" t="str">
        <f t="shared" si="2009"/>
        <v>0</v>
      </c>
      <c r="AX1827" t="str">
        <f t="shared" si="2009"/>
        <v>0</v>
      </c>
      <c r="AY1827" t="str">
        <f t="shared" si="2009"/>
        <v>0</v>
      </c>
      <c r="AZ1827" s="72" t="s">
        <v>1393</v>
      </c>
    </row>
    <row r="1828" spans="1:52" ht="15" customHeight="1">
      <c r="A1828" s="25" t="s">
        <v>265</v>
      </c>
      <c r="B1828" s="91" t="str">
        <f t="shared" si="1997"/>
        <v>2301725D</v>
      </c>
      <c r="C1828" s="86">
        <v>45624.666666666701</v>
      </c>
      <c r="D1828" s="93" t="s">
        <v>1030</v>
      </c>
      <c r="E1828" s="3" t="b">
        <f>ISNUMBER(MATCH(Table1[[#This Row],[Email]],Attendance[Email],0))</f>
        <v>1</v>
      </c>
      <c r="F1828" s="3">
        <f t="shared" si="1987"/>
        <v>45625.000000000036</v>
      </c>
      <c r="G1828" s="21">
        <f>DAY(Table1[[#This Row],[Actual Time]])</f>
        <v>29</v>
      </c>
      <c r="H1828">
        <f>MONTH(Table1[[#This Row],[Actual Time]])</f>
        <v>11</v>
      </c>
      <c r="I1828">
        <f>YEAR(Table1[[#This Row],[Actual Time]])</f>
        <v>2024</v>
      </c>
      <c r="J1828" t="str">
        <f t="shared" si="1988"/>
        <v>29/11/2024</v>
      </c>
      <c r="K1828" s="3" t="str">
        <f t="shared" si="2006"/>
        <v>0</v>
      </c>
      <c r="L1828" t="str">
        <f t="shared" si="2006"/>
        <v>0</v>
      </c>
      <c r="M1828" t="str">
        <f t="shared" si="2006"/>
        <v>0</v>
      </c>
      <c r="N1828" t="str">
        <f t="shared" si="2006"/>
        <v>0</v>
      </c>
      <c r="O1828" t="str">
        <f t="shared" si="2006"/>
        <v>0</v>
      </c>
      <c r="P1828" t="str">
        <f t="shared" si="2006"/>
        <v>0</v>
      </c>
      <c r="Q1828" t="str">
        <f t="shared" si="2006"/>
        <v>0</v>
      </c>
      <c r="R1828" t="str">
        <f t="shared" si="2006"/>
        <v>0</v>
      </c>
      <c r="S1828" t="str">
        <f t="shared" si="2006"/>
        <v>0</v>
      </c>
      <c r="T1828" t="str">
        <f t="shared" si="2006"/>
        <v>0</v>
      </c>
      <c r="U1828" t="str">
        <f t="shared" si="2007"/>
        <v>0</v>
      </c>
      <c r="V1828" t="str">
        <f t="shared" si="2007"/>
        <v>0</v>
      </c>
      <c r="W1828" t="str">
        <f t="shared" si="2007"/>
        <v>0</v>
      </c>
      <c r="X1828" t="str">
        <f t="shared" si="2007"/>
        <v>0</v>
      </c>
      <c r="Y1828" t="str">
        <f t="shared" si="2007"/>
        <v>0</v>
      </c>
      <c r="Z1828" t="str">
        <f t="shared" si="2007"/>
        <v>0</v>
      </c>
      <c r="AA1828" t="str">
        <f t="shared" si="2007"/>
        <v>0</v>
      </c>
      <c r="AB1828" s="3" t="str">
        <f t="shared" si="2007"/>
        <v>0</v>
      </c>
      <c r="AC1828" t="str">
        <f t="shared" si="2007"/>
        <v>0</v>
      </c>
      <c r="AD1828" t="str">
        <f t="shared" si="2007"/>
        <v>0</v>
      </c>
      <c r="AE1828" t="str">
        <f t="shared" si="2008"/>
        <v>0</v>
      </c>
      <c r="AF1828" t="str">
        <f t="shared" si="2008"/>
        <v>0</v>
      </c>
      <c r="AG1828" t="str">
        <f t="shared" si="2008"/>
        <v>0</v>
      </c>
      <c r="AH1828" t="str">
        <f t="shared" si="2008"/>
        <v>0</v>
      </c>
      <c r="AI1828" t="str">
        <f t="shared" si="2008"/>
        <v>0</v>
      </c>
      <c r="AJ1828" t="str">
        <f t="shared" si="2008"/>
        <v>0</v>
      </c>
      <c r="AK1828" t="str">
        <f t="shared" si="2008"/>
        <v>0</v>
      </c>
      <c r="AL1828" t="str">
        <f t="shared" si="2008"/>
        <v>0</v>
      </c>
      <c r="AM1828" t="str">
        <f t="shared" si="2008"/>
        <v>0</v>
      </c>
      <c r="AN1828" t="str">
        <f t="shared" si="2008"/>
        <v>1</v>
      </c>
      <c r="AO1828" t="str">
        <f t="shared" si="2009"/>
        <v>0</v>
      </c>
      <c r="AP1828" t="str">
        <f t="shared" si="2009"/>
        <v>0</v>
      </c>
      <c r="AQ1828" t="str">
        <f t="shared" si="2009"/>
        <v>0</v>
      </c>
      <c r="AR1828" t="str">
        <f t="shared" si="2009"/>
        <v>0</v>
      </c>
      <c r="AS1828" t="str">
        <f t="shared" si="2009"/>
        <v>0</v>
      </c>
      <c r="AT1828" t="str">
        <f t="shared" si="2009"/>
        <v>0</v>
      </c>
      <c r="AU1828" t="str">
        <f t="shared" si="2009"/>
        <v>0</v>
      </c>
      <c r="AV1828" t="str">
        <f t="shared" si="2009"/>
        <v>0</v>
      </c>
      <c r="AW1828" t="str">
        <f t="shared" si="2009"/>
        <v>0</v>
      </c>
      <c r="AX1828" t="str">
        <f t="shared" si="2009"/>
        <v>0</v>
      </c>
      <c r="AY1828" t="str">
        <f t="shared" si="2009"/>
        <v>0</v>
      </c>
      <c r="AZ1828" s="72" t="s">
        <v>1394</v>
      </c>
    </row>
    <row r="1829" spans="1:52" ht="15" customHeight="1">
      <c r="A1829" s="25" t="s">
        <v>1395</v>
      </c>
      <c r="B1829" s="91" t="str">
        <f t="shared" si="1997"/>
        <v>2302265J</v>
      </c>
      <c r="C1829" s="86">
        <v>45624.666666666701</v>
      </c>
      <c r="D1829" s="93" t="s">
        <v>1396</v>
      </c>
      <c r="E1829" s="3" t="b">
        <f>ISNUMBER(MATCH(Table1[[#This Row],[Email]],Attendance[Email],0))</f>
        <v>1</v>
      </c>
      <c r="F1829" s="3">
        <f t="shared" si="1987"/>
        <v>45625.000000000036</v>
      </c>
      <c r="G1829" s="21">
        <f>DAY(Table1[[#This Row],[Actual Time]])</f>
        <v>29</v>
      </c>
      <c r="H1829">
        <f>MONTH(Table1[[#This Row],[Actual Time]])</f>
        <v>11</v>
      </c>
      <c r="I1829">
        <f>YEAR(Table1[[#This Row],[Actual Time]])</f>
        <v>2024</v>
      </c>
      <c r="J1829" t="str">
        <f t="shared" si="1988"/>
        <v>29/11/2024</v>
      </c>
      <c r="K1829" s="3" t="str">
        <f t="shared" si="2006"/>
        <v>0</v>
      </c>
      <c r="L1829" t="str">
        <f t="shared" si="2006"/>
        <v>0</v>
      </c>
      <c r="M1829" t="str">
        <f t="shared" si="2006"/>
        <v>0</v>
      </c>
      <c r="N1829" t="str">
        <f t="shared" si="2006"/>
        <v>0</v>
      </c>
      <c r="O1829" t="str">
        <f t="shared" si="2006"/>
        <v>0</v>
      </c>
      <c r="P1829" t="str">
        <f t="shared" si="2006"/>
        <v>0</v>
      </c>
      <c r="Q1829" t="str">
        <f t="shared" si="2006"/>
        <v>0</v>
      </c>
      <c r="R1829" t="str">
        <f t="shared" si="2006"/>
        <v>0</v>
      </c>
      <c r="S1829" t="str">
        <f t="shared" si="2006"/>
        <v>0</v>
      </c>
      <c r="T1829" t="str">
        <f t="shared" si="2006"/>
        <v>0</v>
      </c>
      <c r="U1829" t="str">
        <f t="shared" si="2007"/>
        <v>0</v>
      </c>
      <c r="V1829" t="str">
        <f t="shared" si="2007"/>
        <v>0</v>
      </c>
      <c r="W1829" t="str">
        <f t="shared" si="2007"/>
        <v>0</v>
      </c>
      <c r="X1829" t="str">
        <f t="shared" si="2007"/>
        <v>0</v>
      </c>
      <c r="Y1829" t="str">
        <f t="shared" si="2007"/>
        <v>0</v>
      </c>
      <c r="Z1829" t="str">
        <f t="shared" si="2007"/>
        <v>0</v>
      </c>
      <c r="AA1829" t="str">
        <f t="shared" si="2007"/>
        <v>0</v>
      </c>
      <c r="AB1829" s="3" t="str">
        <f t="shared" si="2007"/>
        <v>0</v>
      </c>
      <c r="AC1829" t="str">
        <f t="shared" si="2007"/>
        <v>0</v>
      </c>
      <c r="AD1829" t="str">
        <f t="shared" si="2007"/>
        <v>0</v>
      </c>
      <c r="AE1829" t="str">
        <f t="shared" si="2008"/>
        <v>0</v>
      </c>
      <c r="AF1829" t="str">
        <f t="shared" si="2008"/>
        <v>0</v>
      </c>
      <c r="AG1829" t="str">
        <f t="shared" si="2008"/>
        <v>0</v>
      </c>
      <c r="AH1829" t="str">
        <f t="shared" si="2008"/>
        <v>0</v>
      </c>
      <c r="AI1829" t="str">
        <f t="shared" si="2008"/>
        <v>0</v>
      </c>
      <c r="AJ1829" t="str">
        <f t="shared" si="2008"/>
        <v>0</v>
      </c>
      <c r="AK1829" t="str">
        <f t="shared" si="2008"/>
        <v>0</v>
      </c>
      <c r="AL1829" t="str">
        <f t="shared" si="2008"/>
        <v>0</v>
      </c>
      <c r="AM1829" t="str">
        <f t="shared" si="2008"/>
        <v>0</v>
      </c>
      <c r="AN1829" t="str">
        <f t="shared" si="2008"/>
        <v>1</v>
      </c>
      <c r="AO1829" t="str">
        <f t="shared" si="2009"/>
        <v>0</v>
      </c>
      <c r="AP1829" t="str">
        <f t="shared" si="2009"/>
        <v>0</v>
      </c>
      <c r="AQ1829" t="str">
        <f t="shared" si="2009"/>
        <v>0</v>
      </c>
      <c r="AR1829" t="str">
        <f t="shared" si="2009"/>
        <v>0</v>
      </c>
      <c r="AS1829" t="str">
        <f t="shared" si="2009"/>
        <v>0</v>
      </c>
      <c r="AT1829" t="str">
        <f t="shared" si="2009"/>
        <v>0</v>
      </c>
      <c r="AU1829" t="str">
        <f t="shared" si="2009"/>
        <v>0</v>
      </c>
      <c r="AV1829" t="str">
        <f t="shared" si="2009"/>
        <v>0</v>
      </c>
      <c r="AW1829" t="str">
        <f t="shared" si="2009"/>
        <v>0</v>
      </c>
      <c r="AX1829" t="str">
        <f t="shared" si="2009"/>
        <v>0</v>
      </c>
      <c r="AY1829" t="str">
        <f t="shared" si="2009"/>
        <v>0</v>
      </c>
      <c r="AZ1829" s="72" t="s">
        <v>1397</v>
      </c>
    </row>
    <row r="1830" spans="1:52" ht="15" customHeight="1">
      <c r="A1830" s="25" t="s">
        <v>701</v>
      </c>
      <c r="B1830" s="91" t="str">
        <f t="shared" si="1997"/>
        <v>2404333C</v>
      </c>
      <c r="C1830" s="86">
        <v>45624.666666666701</v>
      </c>
      <c r="D1830" s="93" t="s">
        <v>1118</v>
      </c>
      <c r="E1830" s="3" t="b">
        <f>ISNUMBER(MATCH(Table1[[#This Row],[Email]],Attendance[Email],0))</f>
        <v>1</v>
      </c>
      <c r="F1830" s="3">
        <f t="shared" si="1987"/>
        <v>45625.000000000036</v>
      </c>
      <c r="G1830" s="21">
        <f>DAY(Table1[[#This Row],[Actual Time]])</f>
        <v>29</v>
      </c>
      <c r="H1830">
        <f>MONTH(Table1[[#This Row],[Actual Time]])</f>
        <v>11</v>
      </c>
      <c r="I1830">
        <f>YEAR(Table1[[#This Row],[Actual Time]])</f>
        <v>2024</v>
      </c>
      <c r="J1830" t="str">
        <f t="shared" si="1988"/>
        <v>29/11/2024</v>
      </c>
      <c r="K1830" s="3" t="str">
        <f t="shared" si="2006"/>
        <v>0</v>
      </c>
      <c r="L1830" t="str">
        <f t="shared" si="2006"/>
        <v>0</v>
      </c>
      <c r="M1830" t="str">
        <f t="shared" si="2006"/>
        <v>0</v>
      </c>
      <c r="N1830" t="str">
        <f t="shared" si="2006"/>
        <v>0</v>
      </c>
      <c r="O1830" t="str">
        <f t="shared" si="2006"/>
        <v>0</v>
      </c>
      <c r="P1830" t="str">
        <f t="shared" si="2006"/>
        <v>0</v>
      </c>
      <c r="Q1830" t="str">
        <f t="shared" si="2006"/>
        <v>0</v>
      </c>
      <c r="R1830" t="str">
        <f t="shared" si="2006"/>
        <v>0</v>
      </c>
      <c r="S1830" t="str">
        <f t="shared" si="2006"/>
        <v>0</v>
      </c>
      <c r="T1830" t="str">
        <f t="shared" si="2006"/>
        <v>0</v>
      </c>
      <c r="U1830" t="str">
        <f t="shared" si="2007"/>
        <v>0</v>
      </c>
      <c r="V1830" t="str">
        <f t="shared" si="2007"/>
        <v>0</v>
      </c>
      <c r="W1830" t="str">
        <f t="shared" si="2007"/>
        <v>0</v>
      </c>
      <c r="X1830" t="str">
        <f t="shared" si="2007"/>
        <v>0</v>
      </c>
      <c r="Y1830" t="str">
        <f t="shared" si="2007"/>
        <v>0</v>
      </c>
      <c r="Z1830" t="str">
        <f t="shared" si="2007"/>
        <v>0</v>
      </c>
      <c r="AA1830" t="str">
        <f t="shared" si="2007"/>
        <v>0</v>
      </c>
      <c r="AB1830" s="3" t="str">
        <f t="shared" si="2007"/>
        <v>0</v>
      </c>
      <c r="AC1830" t="str">
        <f t="shared" si="2007"/>
        <v>0</v>
      </c>
      <c r="AD1830" t="str">
        <f t="shared" si="2007"/>
        <v>0</v>
      </c>
      <c r="AE1830" t="str">
        <f t="shared" si="2008"/>
        <v>0</v>
      </c>
      <c r="AF1830" t="str">
        <f t="shared" si="2008"/>
        <v>0</v>
      </c>
      <c r="AG1830" t="str">
        <f t="shared" si="2008"/>
        <v>0</v>
      </c>
      <c r="AH1830" t="str">
        <f t="shared" si="2008"/>
        <v>0</v>
      </c>
      <c r="AI1830" t="str">
        <f t="shared" si="2008"/>
        <v>0</v>
      </c>
      <c r="AJ1830" t="str">
        <f t="shared" si="2008"/>
        <v>0</v>
      </c>
      <c r="AK1830" t="str">
        <f t="shared" si="2008"/>
        <v>0</v>
      </c>
      <c r="AL1830" t="str">
        <f t="shared" si="2008"/>
        <v>0</v>
      </c>
      <c r="AM1830" t="str">
        <f t="shared" si="2008"/>
        <v>0</v>
      </c>
      <c r="AN1830" t="str">
        <f t="shared" si="2008"/>
        <v>1</v>
      </c>
      <c r="AO1830" t="str">
        <f t="shared" si="2009"/>
        <v>0</v>
      </c>
      <c r="AP1830" t="str">
        <f t="shared" si="2009"/>
        <v>0</v>
      </c>
      <c r="AQ1830" t="str">
        <f t="shared" si="2009"/>
        <v>0</v>
      </c>
      <c r="AR1830" t="str">
        <f t="shared" si="2009"/>
        <v>0</v>
      </c>
      <c r="AS1830" t="str">
        <f t="shared" si="2009"/>
        <v>0</v>
      </c>
      <c r="AT1830" t="str">
        <f t="shared" si="2009"/>
        <v>0</v>
      </c>
      <c r="AU1830" t="str">
        <f t="shared" si="2009"/>
        <v>0</v>
      </c>
      <c r="AV1830" t="str">
        <f t="shared" si="2009"/>
        <v>0</v>
      </c>
      <c r="AW1830" t="str">
        <f t="shared" si="2009"/>
        <v>0</v>
      </c>
      <c r="AX1830" t="str">
        <f t="shared" si="2009"/>
        <v>0</v>
      </c>
      <c r="AY1830" t="str">
        <f t="shared" si="2009"/>
        <v>0</v>
      </c>
      <c r="AZ1830" s="72" t="s">
        <v>1398</v>
      </c>
    </row>
    <row r="1831" spans="1:52" ht="15" customHeight="1">
      <c r="A1831" s="25" t="s">
        <v>686</v>
      </c>
      <c r="B1831" s="91" t="str">
        <f t="shared" si="1997"/>
        <v>2404241H</v>
      </c>
      <c r="C1831" s="86">
        <v>45624.666666666701</v>
      </c>
      <c r="D1831" s="93" t="s">
        <v>1150</v>
      </c>
      <c r="E1831" s="3" t="b">
        <f>ISNUMBER(MATCH(Table1[[#This Row],[Email]],Attendance[Email],0))</f>
        <v>1</v>
      </c>
      <c r="F1831" s="3">
        <f t="shared" si="1987"/>
        <v>45625.000000000036</v>
      </c>
      <c r="G1831" s="21">
        <f>DAY(Table1[[#This Row],[Actual Time]])</f>
        <v>29</v>
      </c>
      <c r="H1831">
        <f>MONTH(Table1[[#This Row],[Actual Time]])</f>
        <v>11</v>
      </c>
      <c r="I1831">
        <f>YEAR(Table1[[#This Row],[Actual Time]])</f>
        <v>2024</v>
      </c>
      <c r="J1831" t="str">
        <f t="shared" si="1988"/>
        <v>29/11/2024</v>
      </c>
      <c r="K1831" s="3" t="str">
        <f t="shared" ref="K1831:T1840" si="2010">IF(K$1=$J1831,"1","0")</f>
        <v>0</v>
      </c>
      <c r="L1831" t="str">
        <f t="shared" si="2010"/>
        <v>0</v>
      </c>
      <c r="M1831" t="str">
        <f t="shared" si="2010"/>
        <v>0</v>
      </c>
      <c r="N1831" t="str">
        <f t="shared" si="2010"/>
        <v>0</v>
      </c>
      <c r="O1831" t="str">
        <f t="shared" si="2010"/>
        <v>0</v>
      </c>
      <c r="P1831" t="str">
        <f t="shared" si="2010"/>
        <v>0</v>
      </c>
      <c r="Q1831" t="str">
        <f t="shared" si="2010"/>
        <v>0</v>
      </c>
      <c r="R1831" t="str">
        <f t="shared" si="2010"/>
        <v>0</v>
      </c>
      <c r="S1831" t="str">
        <f t="shared" si="2010"/>
        <v>0</v>
      </c>
      <c r="T1831" t="str">
        <f t="shared" si="2010"/>
        <v>0</v>
      </c>
      <c r="U1831" t="str">
        <f t="shared" ref="U1831:AD1840" si="2011">IF(U$1=$J1831,"1","0")</f>
        <v>0</v>
      </c>
      <c r="V1831" t="str">
        <f t="shared" si="2011"/>
        <v>0</v>
      </c>
      <c r="W1831" t="str">
        <f t="shared" si="2011"/>
        <v>0</v>
      </c>
      <c r="X1831" t="str">
        <f t="shared" si="2011"/>
        <v>0</v>
      </c>
      <c r="Y1831" t="str">
        <f t="shared" si="2011"/>
        <v>0</v>
      </c>
      <c r="Z1831" t="str">
        <f t="shared" si="2011"/>
        <v>0</v>
      </c>
      <c r="AA1831" t="str">
        <f t="shared" si="2011"/>
        <v>0</v>
      </c>
      <c r="AB1831" s="3" t="str">
        <f t="shared" si="2011"/>
        <v>0</v>
      </c>
      <c r="AC1831" t="str">
        <f t="shared" si="2011"/>
        <v>0</v>
      </c>
      <c r="AD1831" t="str">
        <f t="shared" si="2011"/>
        <v>0</v>
      </c>
      <c r="AE1831" t="str">
        <f t="shared" ref="AE1831:AN1840" si="2012">IF(AE$1=$J1831,"1","0")</f>
        <v>0</v>
      </c>
      <c r="AF1831" t="str">
        <f t="shared" si="2012"/>
        <v>0</v>
      </c>
      <c r="AG1831" t="str">
        <f t="shared" si="2012"/>
        <v>0</v>
      </c>
      <c r="AH1831" t="str">
        <f t="shared" si="2012"/>
        <v>0</v>
      </c>
      <c r="AI1831" t="str">
        <f t="shared" si="2012"/>
        <v>0</v>
      </c>
      <c r="AJ1831" t="str">
        <f t="shared" si="2012"/>
        <v>0</v>
      </c>
      <c r="AK1831" t="str">
        <f t="shared" si="2012"/>
        <v>0</v>
      </c>
      <c r="AL1831" t="str">
        <f t="shared" si="2012"/>
        <v>0</v>
      </c>
      <c r="AM1831" t="str">
        <f t="shared" si="2012"/>
        <v>0</v>
      </c>
      <c r="AN1831" t="str">
        <f t="shared" si="2012"/>
        <v>1</v>
      </c>
      <c r="AO1831" t="str">
        <f t="shared" ref="AO1831:AY1840" si="2013">IF(AO$1=$J1831,"1","0")</f>
        <v>0</v>
      </c>
      <c r="AP1831" t="str">
        <f t="shared" si="2013"/>
        <v>0</v>
      </c>
      <c r="AQ1831" t="str">
        <f t="shared" si="2013"/>
        <v>0</v>
      </c>
      <c r="AR1831" t="str">
        <f t="shared" si="2013"/>
        <v>0</v>
      </c>
      <c r="AS1831" t="str">
        <f t="shared" si="2013"/>
        <v>0</v>
      </c>
      <c r="AT1831" t="str">
        <f t="shared" si="2013"/>
        <v>0</v>
      </c>
      <c r="AU1831" t="str">
        <f t="shared" si="2013"/>
        <v>0</v>
      </c>
      <c r="AV1831" t="str">
        <f t="shared" si="2013"/>
        <v>0</v>
      </c>
      <c r="AW1831" t="str">
        <f t="shared" si="2013"/>
        <v>0</v>
      </c>
      <c r="AX1831" t="str">
        <f t="shared" si="2013"/>
        <v>0</v>
      </c>
      <c r="AY1831" t="str">
        <f t="shared" si="2013"/>
        <v>0</v>
      </c>
      <c r="AZ1831" s="72" t="s">
        <v>1399</v>
      </c>
    </row>
    <row r="1832" spans="1:52" ht="15" customHeight="1">
      <c r="A1832" s="25" t="s">
        <v>711</v>
      </c>
      <c r="B1832" s="91" t="str">
        <f t="shared" si="1997"/>
        <v>2400738G</v>
      </c>
      <c r="C1832" s="86">
        <v>45624.666666666701</v>
      </c>
      <c r="D1832" s="93" t="s">
        <v>1152</v>
      </c>
      <c r="E1832" s="3" t="b">
        <f>ISNUMBER(MATCH(Table1[[#This Row],[Email]],Attendance[Email],0))</f>
        <v>1</v>
      </c>
      <c r="F1832" s="3">
        <f t="shared" si="1987"/>
        <v>45625.000000000036</v>
      </c>
      <c r="G1832" s="21">
        <f>DAY(Table1[[#This Row],[Actual Time]])</f>
        <v>29</v>
      </c>
      <c r="H1832">
        <f>MONTH(Table1[[#This Row],[Actual Time]])</f>
        <v>11</v>
      </c>
      <c r="I1832">
        <f>YEAR(Table1[[#This Row],[Actual Time]])</f>
        <v>2024</v>
      </c>
      <c r="J1832" t="str">
        <f t="shared" si="1988"/>
        <v>29/11/2024</v>
      </c>
      <c r="K1832" s="3" t="str">
        <f t="shared" si="2010"/>
        <v>0</v>
      </c>
      <c r="L1832" t="str">
        <f t="shared" si="2010"/>
        <v>0</v>
      </c>
      <c r="M1832" t="str">
        <f t="shared" si="2010"/>
        <v>0</v>
      </c>
      <c r="N1832" t="str">
        <f t="shared" si="2010"/>
        <v>0</v>
      </c>
      <c r="O1832" t="str">
        <f t="shared" si="2010"/>
        <v>0</v>
      </c>
      <c r="P1832" t="str">
        <f t="shared" si="2010"/>
        <v>0</v>
      </c>
      <c r="Q1832" t="str">
        <f t="shared" si="2010"/>
        <v>0</v>
      </c>
      <c r="R1832" t="str">
        <f t="shared" si="2010"/>
        <v>0</v>
      </c>
      <c r="S1832" t="str">
        <f t="shared" si="2010"/>
        <v>0</v>
      </c>
      <c r="T1832" t="str">
        <f t="shared" si="2010"/>
        <v>0</v>
      </c>
      <c r="U1832" t="str">
        <f t="shared" si="2011"/>
        <v>0</v>
      </c>
      <c r="V1832" t="str">
        <f t="shared" si="2011"/>
        <v>0</v>
      </c>
      <c r="W1832" t="str">
        <f t="shared" si="2011"/>
        <v>0</v>
      </c>
      <c r="X1832" t="str">
        <f t="shared" si="2011"/>
        <v>0</v>
      </c>
      <c r="Y1832" t="str">
        <f t="shared" si="2011"/>
        <v>0</v>
      </c>
      <c r="Z1832" t="str">
        <f t="shared" si="2011"/>
        <v>0</v>
      </c>
      <c r="AA1832" t="str">
        <f t="shared" si="2011"/>
        <v>0</v>
      </c>
      <c r="AB1832" s="3" t="str">
        <f t="shared" si="2011"/>
        <v>0</v>
      </c>
      <c r="AC1832" t="str">
        <f t="shared" si="2011"/>
        <v>0</v>
      </c>
      <c r="AD1832" t="str">
        <f t="shared" si="2011"/>
        <v>0</v>
      </c>
      <c r="AE1832" t="str">
        <f t="shared" si="2012"/>
        <v>0</v>
      </c>
      <c r="AF1832" t="str">
        <f t="shared" si="2012"/>
        <v>0</v>
      </c>
      <c r="AG1832" t="str">
        <f t="shared" si="2012"/>
        <v>0</v>
      </c>
      <c r="AH1832" t="str">
        <f t="shared" si="2012"/>
        <v>0</v>
      </c>
      <c r="AI1832" t="str">
        <f t="shared" si="2012"/>
        <v>0</v>
      </c>
      <c r="AJ1832" t="str">
        <f t="shared" si="2012"/>
        <v>0</v>
      </c>
      <c r="AK1832" t="str">
        <f t="shared" si="2012"/>
        <v>0</v>
      </c>
      <c r="AL1832" t="str">
        <f t="shared" si="2012"/>
        <v>0</v>
      </c>
      <c r="AM1832" t="str">
        <f t="shared" si="2012"/>
        <v>0</v>
      </c>
      <c r="AN1832" t="str">
        <f t="shared" si="2012"/>
        <v>1</v>
      </c>
      <c r="AO1832" t="str">
        <f t="shared" si="2013"/>
        <v>0</v>
      </c>
      <c r="AP1832" t="str">
        <f t="shared" si="2013"/>
        <v>0</v>
      </c>
      <c r="AQ1832" t="str">
        <f t="shared" si="2013"/>
        <v>0</v>
      </c>
      <c r="AR1832" t="str">
        <f t="shared" si="2013"/>
        <v>0</v>
      </c>
      <c r="AS1832" t="str">
        <f t="shared" si="2013"/>
        <v>0</v>
      </c>
      <c r="AT1832" t="str">
        <f t="shared" si="2013"/>
        <v>0</v>
      </c>
      <c r="AU1832" t="str">
        <f t="shared" si="2013"/>
        <v>0</v>
      </c>
      <c r="AV1832" t="str">
        <f t="shared" si="2013"/>
        <v>0</v>
      </c>
      <c r="AW1832" t="str">
        <f t="shared" si="2013"/>
        <v>0</v>
      </c>
      <c r="AX1832" t="str">
        <f t="shared" si="2013"/>
        <v>0</v>
      </c>
      <c r="AY1832" t="str">
        <f t="shared" si="2013"/>
        <v>0</v>
      </c>
      <c r="AZ1832" s="72" t="s">
        <v>1400</v>
      </c>
    </row>
    <row r="1833" spans="1:52" ht="15" customHeight="1">
      <c r="A1833" s="25" t="s">
        <v>250</v>
      </c>
      <c r="B1833" s="91" t="str">
        <f t="shared" ref="B1833:B1864" si="2014">LEFT($A1833,8)</f>
        <v>2401233H</v>
      </c>
      <c r="C1833" s="86">
        <v>45624.666666666701</v>
      </c>
      <c r="D1833" s="93" t="s">
        <v>1053</v>
      </c>
      <c r="E1833" s="3" t="b">
        <f>ISNUMBER(MATCH(Table1[[#This Row],[Email]],Attendance[Email],0))</f>
        <v>1</v>
      </c>
      <c r="F1833" s="3">
        <f t="shared" si="1987"/>
        <v>45625.000000000036</v>
      </c>
      <c r="G1833" s="21">
        <f>DAY(Table1[[#This Row],[Actual Time]])</f>
        <v>29</v>
      </c>
      <c r="H1833">
        <f>MONTH(Table1[[#This Row],[Actual Time]])</f>
        <v>11</v>
      </c>
      <c r="I1833">
        <f>YEAR(Table1[[#This Row],[Actual Time]])</f>
        <v>2024</v>
      </c>
      <c r="J1833" t="str">
        <f t="shared" si="1988"/>
        <v>29/11/2024</v>
      </c>
      <c r="K1833" s="3" t="str">
        <f t="shared" si="2010"/>
        <v>0</v>
      </c>
      <c r="L1833" t="str">
        <f t="shared" si="2010"/>
        <v>0</v>
      </c>
      <c r="M1833" t="str">
        <f t="shared" si="2010"/>
        <v>0</v>
      </c>
      <c r="N1833" t="str">
        <f t="shared" si="2010"/>
        <v>0</v>
      </c>
      <c r="O1833" t="str">
        <f t="shared" si="2010"/>
        <v>0</v>
      </c>
      <c r="P1833" t="str">
        <f t="shared" si="2010"/>
        <v>0</v>
      </c>
      <c r="Q1833" t="str">
        <f t="shared" si="2010"/>
        <v>0</v>
      </c>
      <c r="R1833" t="str">
        <f t="shared" si="2010"/>
        <v>0</v>
      </c>
      <c r="S1833" t="str">
        <f t="shared" si="2010"/>
        <v>0</v>
      </c>
      <c r="T1833" t="str">
        <f t="shared" si="2010"/>
        <v>0</v>
      </c>
      <c r="U1833" t="str">
        <f t="shared" si="2011"/>
        <v>0</v>
      </c>
      <c r="V1833" t="str">
        <f t="shared" si="2011"/>
        <v>0</v>
      </c>
      <c r="W1833" t="str">
        <f t="shared" si="2011"/>
        <v>0</v>
      </c>
      <c r="X1833" t="str">
        <f t="shared" si="2011"/>
        <v>0</v>
      </c>
      <c r="Y1833" t="str">
        <f t="shared" si="2011"/>
        <v>0</v>
      </c>
      <c r="Z1833" t="str">
        <f t="shared" si="2011"/>
        <v>0</v>
      </c>
      <c r="AA1833" t="str">
        <f t="shared" si="2011"/>
        <v>0</v>
      </c>
      <c r="AB1833" s="3" t="str">
        <f t="shared" si="2011"/>
        <v>0</v>
      </c>
      <c r="AC1833" t="str">
        <f t="shared" si="2011"/>
        <v>0</v>
      </c>
      <c r="AD1833" t="str">
        <f t="shared" si="2011"/>
        <v>0</v>
      </c>
      <c r="AE1833" t="str">
        <f t="shared" si="2012"/>
        <v>0</v>
      </c>
      <c r="AF1833" t="str">
        <f t="shared" si="2012"/>
        <v>0</v>
      </c>
      <c r="AG1833" t="str">
        <f t="shared" si="2012"/>
        <v>0</v>
      </c>
      <c r="AH1833" t="str">
        <f t="shared" si="2012"/>
        <v>0</v>
      </c>
      <c r="AI1833" t="str">
        <f t="shared" si="2012"/>
        <v>0</v>
      </c>
      <c r="AJ1833" t="str">
        <f t="shared" si="2012"/>
        <v>0</v>
      </c>
      <c r="AK1833" t="str">
        <f t="shared" si="2012"/>
        <v>0</v>
      </c>
      <c r="AL1833" t="str">
        <f t="shared" si="2012"/>
        <v>0</v>
      </c>
      <c r="AM1833" t="str">
        <f t="shared" si="2012"/>
        <v>0</v>
      </c>
      <c r="AN1833" t="str">
        <f t="shared" si="2012"/>
        <v>1</v>
      </c>
      <c r="AO1833" t="str">
        <f t="shared" si="2013"/>
        <v>0</v>
      </c>
      <c r="AP1833" t="str">
        <f t="shared" si="2013"/>
        <v>0</v>
      </c>
      <c r="AQ1833" t="str">
        <f t="shared" si="2013"/>
        <v>0</v>
      </c>
      <c r="AR1833" t="str">
        <f t="shared" si="2013"/>
        <v>0</v>
      </c>
      <c r="AS1833" t="str">
        <f t="shared" si="2013"/>
        <v>0</v>
      </c>
      <c r="AT1833" t="str">
        <f t="shared" si="2013"/>
        <v>0</v>
      </c>
      <c r="AU1833" t="str">
        <f t="shared" si="2013"/>
        <v>0</v>
      </c>
      <c r="AV1833" t="str">
        <f t="shared" si="2013"/>
        <v>0</v>
      </c>
      <c r="AW1833" t="str">
        <f t="shared" si="2013"/>
        <v>0</v>
      </c>
      <c r="AX1833" t="str">
        <f t="shared" si="2013"/>
        <v>0</v>
      </c>
      <c r="AY1833" t="str">
        <f t="shared" si="2013"/>
        <v>0</v>
      </c>
      <c r="AZ1833" s="72" t="s">
        <v>1401</v>
      </c>
    </row>
    <row r="1834" spans="1:52" ht="15" customHeight="1">
      <c r="A1834" s="25" t="s">
        <v>74</v>
      </c>
      <c r="B1834" s="91" t="str">
        <f t="shared" si="2014"/>
        <v>2202038B</v>
      </c>
      <c r="C1834" s="86">
        <v>45624.666666666701</v>
      </c>
      <c r="D1834" s="93" t="s">
        <v>1255</v>
      </c>
      <c r="E1834" s="3" t="b">
        <f>ISNUMBER(MATCH(Table1[[#This Row],[Email]],Attendance[Email],0))</f>
        <v>1</v>
      </c>
      <c r="F1834" s="3">
        <f t="shared" si="1987"/>
        <v>45625.000000000036</v>
      </c>
      <c r="G1834" s="21">
        <f>DAY(Table1[[#This Row],[Actual Time]])</f>
        <v>29</v>
      </c>
      <c r="H1834">
        <f>MONTH(Table1[[#This Row],[Actual Time]])</f>
        <v>11</v>
      </c>
      <c r="I1834">
        <f>YEAR(Table1[[#This Row],[Actual Time]])</f>
        <v>2024</v>
      </c>
      <c r="J1834" t="str">
        <f t="shared" si="1988"/>
        <v>29/11/2024</v>
      </c>
      <c r="K1834" s="3" t="str">
        <f t="shared" si="2010"/>
        <v>0</v>
      </c>
      <c r="L1834" t="str">
        <f t="shared" si="2010"/>
        <v>0</v>
      </c>
      <c r="M1834" t="str">
        <f t="shared" si="2010"/>
        <v>0</v>
      </c>
      <c r="N1834" t="str">
        <f t="shared" si="2010"/>
        <v>0</v>
      </c>
      <c r="O1834" t="str">
        <f t="shared" si="2010"/>
        <v>0</v>
      </c>
      <c r="P1834" t="str">
        <f t="shared" si="2010"/>
        <v>0</v>
      </c>
      <c r="Q1834" t="str">
        <f t="shared" si="2010"/>
        <v>0</v>
      </c>
      <c r="R1834" t="str">
        <f t="shared" si="2010"/>
        <v>0</v>
      </c>
      <c r="S1834" t="str">
        <f t="shared" si="2010"/>
        <v>0</v>
      </c>
      <c r="T1834" t="str">
        <f t="shared" si="2010"/>
        <v>0</v>
      </c>
      <c r="U1834" t="str">
        <f t="shared" si="2011"/>
        <v>0</v>
      </c>
      <c r="V1834" t="str">
        <f t="shared" si="2011"/>
        <v>0</v>
      </c>
      <c r="W1834" t="str">
        <f t="shared" si="2011"/>
        <v>0</v>
      </c>
      <c r="X1834" t="str">
        <f t="shared" si="2011"/>
        <v>0</v>
      </c>
      <c r="Y1834" t="str">
        <f t="shared" si="2011"/>
        <v>0</v>
      </c>
      <c r="Z1834" t="str">
        <f t="shared" si="2011"/>
        <v>0</v>
      </c>
      <c r="AA1834" t="str">
        <f t="shared" si="2011"/>
        <v>0</v>
      </c>
      <c r="AB1834" s="3" t="str">
        <f t="shared" si="2011"/>
        <v>0</v>
      </c>
      <c r="AC1834" t="str">
        <f t="shared" si="2011"/>
        <v>0</v>
      </c>
      <c r="AD1834" t="str">
        <f t="shared" si="2011"/>
        <v>0</v>
      </c>
      <c r="AE1834" t="str">
        <f t="shared" si="2012"/>
        <v>0</v>
      </c>
      <c r="AF1834" t="str">
        <f t="shared" si="2012"/>
        <v>0</v>
      </c>
      <c r="AG1834" t="str">
        <f t="shared" si="2012"/>
        <v>0</v>
      </c>
      <c r="AH1834" t="str">
        <f t="shared" si="2012"/>
        <v>0</v>
      </c>
      <c r="AI1834" t="str">
        <f t="shared" si="2012"/>
        <v>0</v>
      </c>
      <c r="AJ1834" t="str">
        <f t="shared" si="2012"/>
        <v>0</v>
      </c>
      <c r="AK1834" t="str">
        <f t="shared" si="2012"/>
        <v>0</v>
      </c>
      <c r="AL1834" t="str">
        <f t="shared" si="2012"/>
        <v>0</v>
      </c>
      <c r="AM1834" t="str">
        <f t="shared" si="2012"/>
        <v>0</v>
      </c>
      <c r="AN1834" t="str">
        <f t="shared" si="2012"/>
        <v>1</v>
      </c>
      <c r="AO1834" t="str">
        <f t="shared" si="2013"/>
        <v>0</v>
      </c>
      <c r="AP1834" t="str">
        <f t="shared" si="2013"/>
        <v>0</v>
      </c>
      <c r="AQ1834" t="str">
        <f t="shared" si="2013"/>
        <v>0</v>
      </c>
      <c r="AR1834" t="str">
        <f t="shared" si="2013"/>
        <v>0</v>
      </c>
      <c r="AS1834" t="str">
        <f t="shared" si="2013"/>
        <v>0</v>
      </c>
      <c r="AT1834" t="str">
        <f t="shared" si="2013"/>
        <v>0</v>
      </c>
      <c r="AU1834" t="str">
        <f t="shared" si="2013"/>
        <v>0</v>
      </c>
      <c r="AV1834" t="str">
        <f t="shared" si="2013"/>
        <v>0</v>
      </c>
      <c r="AW1834" t="str">
        <f t="shared" si="2013"/>
        <v>0</v>
      </c>
      <c r="AX1834" t="str">
        <f t="shared" si="2013"/>
        <v>0</v>
      </c>
      <c r="AY1834" t="str">
        <f t="shared" si="2013"/>
        <v>0</v>
      </c>
      <c r="AZ1834" s="72" t="s">
        <v>1402</v>
      </c>
    </row>
    <row r="1835" spans="1:52" ht="15" customHeight="1">
      <c r="A1835" s="25" t="s">
        <v>188</v>
      </c>
      <c r="B1835" s="91" t="str">
        <f t="shared" si="2014"/>
        <v>2402557I</v>
      </c>
      <c r="C1835" s="86">
        <v>45624.666666666701</v>
      </c>
      <c r="D1835" s="93" t="s">
        <v>1059</v>
      </c>
      <c r="E1835" s="3" t="b">
        <f>ISNUMBER(MATCH(Table1[[#This Row],[Email]],Attendance[Email],0))</f>
        <v>1</v>
      </c>
      <c r="F1835" s="3">
        <f t="shared" si="1987"/>
        <v>45625.000000000036</v>
      </c>
      <c r="G1835" s="21">
        <f>DAY(Table1[[#This Row],[Actual Time]])</f>
        <v>29</v>
      </c>
      <c r="H1835">
        <f>MONTH(Table1[[#This Row],[Actual Time]])</f>
        <v>11</v>
      </c>
      <c r="I1835">
        <f>YEAR(Table1[[#This Row],[Actual Time]])</f>
        <v>2024</v>
      </c>
      <c r="J1835" t="str">
        <f t="shared" si="1988"/>
        <v>29/11/2024</v>
      </c>
      <c r="K1835" s="3" t="str">
        <f t="shared" si="2010"/>
        <v>0</v>
      </c>
      <c r="L1835" t="str">
        <f t="shared" si="2010"/>
        <v>0</v>
      </c>
      <c r="M1835" t="str">
        <f t="shared" si="2010"/>
        <v>0</v>
      </c>
      <c r="N1835" t="str">
        <f t="shared" si="2010"/>
        <v>0</v>
      </c>
      <c r="O1835" t="str">
        <f t="shared" si="2010"/>
        <v>0</v>
      </c>
      <c r="P1835" t="str">
        <f t="shared" si="2010"/>
        <v>0</v>
      </c>
      <c r="Q1835" t="str">
        <f t="shared" si="2010"/>
        <v>0</v>
      </c>
      <c r="R1835" t="str">
        <f t="shared" si="2010"/>
        <v>0</v>
      </c>
      <c r="S1835" t="str">
        <f t="shared" si="2010"/>
        <v>0</v>
      </c>
      <c r="T1835" t="str">
        <f t="shared" si="2010"/>
        <v>0</v>
      </c>
      <c r="U1835" t="str">
        <f t="shared" si="2011"/>
        <v>0</v>
      </c>
      <c r="V1835" t="str">
        <f t="shared" si="2011"/>
        <v>0</v>
      </c>
      <c r="W1835" t="str">
        <f t="shared" si="2011"/>
        <v>0</v>
      </c>
      <c r="X1835" t="str">
        <f t="shared" si="2011"/>
        <v>0</v>
      </c>
      <c r="Y1835" t="str">
        <f t="shared" si="2011"/>
        <v>0</v>
      </c>
      <c r="Z1835" t="str">
        <f t="shared" si="2011"/>
        <v>0</v>
      </c>
      <c r="AA1835" t="str">
        <f t="shared" si="2011"/>
        <v>0</v>
      </c>
      <c r="AB1835" s="3" t="str">
        <f t="shared" si="2011"/>
        <v>0</v>
      </c>
      <c r="AC1835" t="str">
        <f t="shared" si="2011"/>
        <v>0</v>
      </c>
      <c r="AD1835" t="str">
        <f t="shared" si="2011"/>
        <v>0</v>
      </c>
      <c r="AE1835" t="str">
        <f t="shared" si="2012"/>
        <v>0</v>
      </c>
      <c r="AF1835" t="str">
        <f t="shared" si="2012"/>
        <v>0</v>
      </c>
      <c r="AG1835" t="str">
        <f t="shared" si="2012"/>
        <v>0</v>
      </c>
      <c r="AH1835" t="str">
        <f t="shared" si="2012"/>
        <v>0</v>
      </c>
      <c r="AI1835" t="str">
        <f t="shared" si="2012"/>
        <v>0</v>
      </c>
      <c r="AJ1835" t="str">
        <f t="shared" si="2012"/>
        <v>0</v>
      </c>
      <c r="AK1835" t="str">
        <f t="shared" si="2012"/>
        <v>0</v>
      </c>
      <c r="AL1835" t="str">
        <f t="shared" si="2012"/>
        <v>0</v>
      </c>
      <c r="AM1835" t="str">
        <f t="shared" si="2012"/>
        <v>0</v>
      </c>
      <c r="AN1835" t="str">
        <f t="shared" si="2012"/>
        <v>1</v>
      </c>
      <c r="AO1835" t="str">
        <f t="shared" si="2013"/>
        <v>0</v>
      </c>
      <c r="AP1835" t="str">
        <f t="shared" si="2013"/>
        <v>0</v>
      </c>
      <c r="AQ1835" t="str">
        <f t="shared" si="2013"/>
        <v>0</v>
      </c>
      <c r="AR1835" t="str">
        <f t="shared" si="2013"/>
        <v>0</v>
      </c>
      <c r="AS1835" t="str">
        <f t="shared" si="2013"/>
        <v>0</v>
      </c>
      <c r="AT1835" t="str">
        <f t="shared" si="2013"/>
        <v>0</v>
      </c>
      <c r="AU1835" t="str">
        <f t="shared" si="2013"/>
        <v>0</v>
      </c>
      <c r="AV1835" t="str">
        <f t="shared" si="2013"/>
        <v>0</v>
      </c>
      <c r="AW1835" t="str">
        <f t="shared" si="2013"/>
        <v>0</v>
      </c>
      <c r="AX1835" t="str">
        <f t="shared" si="2013"/>
        <v>0</v>
      </c>
      <c r="AY1835" t="str">
        <f t="shared" si="2013"/>
        <v>0</v>
      </c>
      <c r="AZ1835" s="72" t="s">
        <v>1403</v>
      </c>
    </row>
    <row r="1836" spans="1:52" ht="15" customHeight="1">
      <c r="A1836" s="25" t="s">
        <v>316</v>
      </c>
      <c r="B1836" s="91" t="str">
        <f t="shared" si="2014"/>
        <v>2402152I</v>
      </c>
      <c r="C1836" s="86">
        <v>45624.666666666701</v>
      </c>
      <c r="D1836" s="93" t="s">
        <v>1068</v>
      </c>
      <c r="E1836" s="3" t="b">
        <f>ISNUMBER(MATCH(Table1[[#This Row],[Email]],Attendance[Email],0))</f>
        <v>1</v>
      </c>
      <c r="F1836" s="3">
        <f t="shared" si="1987"/>
        <v>45625.000000000036</v>
      </c>
      <c r="G1836" s="21">
        <f>DAY(Table1[[#This Row],[Actual Time]])</f>
        <v>29</v>
      </c>
      <c r="H1836">
        <f>MONTH(Table1[[#This Row],[Actual Time]])</f>
        <v>11</v>
      </c>
      <c r="I1836">
        <f>YEAR(Table1[[#This Row],[Actual Time]])</f>
        <v>2024</v>
      </c>
      <c r="J1836" t="str">
        <f t="shared" si="1988"/>
        <v>29/11/2024</v>
      </c>
      <c r="K1836" s="3" t="str">
        <f t="shared" si="2010"/>
        <v>0</v>
      </c>
      <c r="L1836" t="str">
        <f t="shared" si="2010"/>
        <v>0</v>
      </c>
      <c r="M1836" t="str">
        <f t="shared" si="2010"/>
        <v>0</v>
      </c>
      <c r="N1836" t="str">
        <f t="shared" si="2010"/>
        <v>0</v>
      </c>
      <c r="O1836" t="str">
        <f t="shared" si="2010"/>
        <v>0</v>
      </c>
      <c r="P1836" t="str">
        <f t="shared" si="2010"/>
        <v>0</v>
      </c>
      <c r="Q1836" t="str">
        <f t="shared" si="2010"/>
        <v>0</v>
      </c>
      <c r="R1836" t="str">
        <f t="shared" si="2010"/>
        <v>0</v>
      </c>
      <c r="S1836" t="str">
        <f t="shared" si="2010"/>
        <v>0</v>
      </c>
      <c r="T1836" t="str">
        <f t="shared" si="2010"/>
        <v>0</v>
      </c>
      <c r="U1836" t="str">
        <f t="shared" si="2011"/>
        <v>0</v>
      </c>
      <c r="V1836" t="str">
        <f t="shared" si="2011"/>
        <v>0</v>
      </c>
      <c r="W1836" t="str">
        <f t="shared" si="2011"/>
        <v>0</v>
      </c>
      <c r="X1836" t="str">
        <f t="shared" si="2011"/>
        <v>0</v>
      </c>
      <c r="Y1836" t="str">
        <f t="shared" si="2011"/>
        <v>0</v>
      </c>
      <c r="Z1836" t="str">
        <f t="shared" si="2011"/>
        <v>0</v>
      </c>
      <c r="AA1836" t="str">
        <f t="shared" si="2011"/>
        <v>0</v>
      </c>
      <c r="AB1836" s="3" t="str">
        <f t="shared" si="2011"/>
        <v>0</v>
      </c>
      <c r="AC1836" t="str">
        <f t="shared" si="2011"/>
        <v>0</v>
      </c>
      <c r="AD1836" t="str">
        <f t="shared" si="2011"/>
        <v>0</v>
      </c>
      <c r="AE1836" t="str">
        <f t="shared" si="2012"/>
        <v>0</v>
      </c>
      <c r="AF1836" t="str">
        <f t="shared" si="2012"/>
        <v>0</v>
      </c>
      <c r="AG1836" t="str">
        <f t="shared" si="2012"/>
        <v>0</v>
      </c>
      <c r="AH1836" t="str">
        <f t="shared" si="2012"/>
        <v>0</v>
      </c>
      <c r="AI1836" t="str">
        <f t="shared" si="2012"/>
        <v>0</v>
      </c>
      <c r="AJ1836" t="str">
        <f t="shared" si="2012"/>
        <v>0</v>
      </c>
      <c r="AK1836" t="str">
        <f t="shared" si="2012"/>
        <v>0</v>
      </c>
      <c r="AL1836" t="str">
        <f t="shared" si="2012"/>
        <v>0</v>
      </c>
      <c r="AM1836" t="str">
        <f t="shared" si="2012"/>
        <v>0</v>
      </c>
      <c r="AN1836" t="str">
        <f t="shared" si="2012"/>
        <v>1</v>
      </c>
      <c r="AO1836" t="str">
        <f t="shared" si="2013"/>
        <v>0</v>
      </c>
      <c r="AP1836" t="str">
        <f t="shared" si="2013"/>
        <v>0</v>
      </c>
      <c r="AQ1836" t="str">
        <f t="shared" si="2013"/>
        <v>0</v>
      </c>
      <c r="AR1836" t="str">
        <f t="shared" si="2013"/>
        <v>0</v>
      </c>
      <c r="AS1836" t="str">
        <f t="shared" si="2013"/>
        <v>0</v>
      </c>
      <c r="AT1836" t="str">
        <f t="shared" si="2013"/>
        <v>0</v>
      </c>
      <c r="AU1836" t="str">
        <f t="shared" si="2013"/>
        <v>0</v>
      </c>
      <c r="AV1836" t="str">
        <f t="shared" si="2013"/>
        <v>0</v>
      </c>
      <c r="AW1836" t="str">
        <f t="shared" si="2013"/>
        <v>0</v>
      </c>
      <c r="AX1836" t="str">
        <f t="shared" si="2013"/>
        <v>0</v>
      </c>
      <c r="AY1836" t="str">
        <f t="shared" si="2013"/>
        <v>0</v>
      </c>
      <c r="AZ1836" s="72" t="s">
        <v>1404</v>
      </c>
    </row>
    <row r="1837" spans="1:52" ht="15" customHeight="1">
      <c r="A1837" s="25" t="s">
        <v>1313</v>
      </c>
      <c r="B1837" s="91" t="str">
        <f t="shared" si="2014"/>
        <v>2301463B</v>
      </c>
      <c r="C1837" s="86">
        <v>45624.666666666701</v>
      </c>
      <c r="D1837" s="93" t="s">
        <v>1314</v>
      </c>
      <c r="E1837" s="3" t="b">
        <f>ISNUMBER(MATCH(Table1[[#This Row],[Email]],Attendance[Email],0))</f>
        <v>1</v>
      </c>
      <c r="F1837" s="3">
        <f t="shared" si="1987"/>
        <v>45625.000000000036</v>
      </c>
      <c r="G1837" s="21">
        <f>DAY(Table1[[#This Row],[Actual Time]])</f>
        <v>29</v>
      </c>
      <c r="H1837">
        <f>MONTH(Table1[[#This Row],[Actual Time]])</f>
        <v>11</v>
      </c>
      <c r="I1837">
        <f>YEAR(Table1[[#This Row],[Actual Time]])</f>
        <v>2024</v>
      </c>
      <c r="J1837" t="str">
        <f t="shared" si="1988"/>
        <v>29/11/2024</v>
      </c>
      <c r="K1837" s="3" t="str">
        <f t="shared" si="2010"/>
        <v>0</v>
      </c>
      <c r="L1837" t="str">
        <f t="shared" si="2010"/>
        <v>0</v>
      </c>
      <c r="M1837" t="str">
        <f t="shared" si="2010"/>
        <v>0</v>
      </c>
      <c r="N1837" t="str">
        <f t="shared" si="2010"/>
        <v>0</v>
      </c>
      <c r="O1837" t="str">
        <f t="shared" si="2010"/>
        <v>0</v>
      </c>
      <c r="P1837" t="str">
        <f t="shared" si="2010"/>
        <v>0</v>
      </c>
      <c r="Q1837" t="str">
        <f t="shared" si="2010"/>
        <v>0</v>
      </c>
      <c r="R1837" t="str">
        <f t="shared" si="2010"/>
        <v>0</v>
      </c>
      <c r="S1837" t="str">
        <f t="shared" si="2010"/>
        <v>0</v>
      </c>
      <c r="T1837" t="str">
        <f t="shared" si="2010"/>
        <v>0</v>
      </c>
      <c r="U1837" t="str">
        <f t="shared" si="2011"/>
        <v>0</v>
      </c>
      <c r="V1837" t="str">
        <f t="shared" si="2011"/>
        <v>0</v>
      </c>
      <c r="W1837" t="str">
        <f t="shared" si="2011"/>
        <v>0</v>
      </c>
      <c r="X1837" t="str">
        <f t="shared" si="2011"/>
        <v>0</v>
      </c>
      <c r="Y1837" t="str">
        <f t="shared" si="2011"/>
        <v>0</v>
      </c>
      <c r="Z1837" t="str">
        <f t="shared" si="2011"/>
        <v>0</v>
      </c>
      <c r="AA1837" t="str">
        <f t="shared" si="2011"/>
        <v>0</v>
      </c>
      <c r="AB1837" s="3" t="str">
        <f t="shared" si="2011"/>
        <v>0</v>
      </c>
      <c r="AC1837" t="str">
        <f t="shared" si="2011"/>
        <v>0</v>
      </c>
      <c r="AD1837" t="str">
        <f t="shared" si="2011"/>
        <v>0</v>
      </c>
      <c r="AE1837" t="str">
        <f t="shared" si="2012"/>
        <v>0</v>
      </c>
      <c r="AF1837" t="str">
        <f t="shared" si="2012"/>
        <v>0</v>
      </c>
      <c r="AG1837" t="str">
        <f t="shared" si="2012"/>
        <v>0</v>
      </c>
      <c r="AH1837" t="str">
        <f t="shared" si="2012"/>
        <v>0</v>
      </c>
      <c r="AI1837" t="str">
        <f t="shared" si="2012"/>
        <v>0</v>
      </c>
      <c r="AJ1837" t="str">
        <f t="shared" si="2012"/>
        <v>0</v>
      </c>
      <c r="AK1837" t="str">
        <f t="shared" si="2012"/>
        <v>0</v>
      </c>
      <c r="AL1837" t="str">
        <f t="shared" si="2012"/>
        <v>0</v>
      </c>
      <c r="AM1837" t="str">
        <f t="shared" si="2012"/>
        <v>0</v>
      </c>
      <c r="AN1837" t="str">
        <f t="shared" si="2012"/>
        <v>1</v>
      </c>
      <c r="AO1837" t="str">
        <f t="shared" si="2013"/>
        <v>0</v>
      </c>
      <c r="AP1837" t="str">
        <f t="shared" si="2013"/>
        <v>0</v>
      </c>
      <c r="AQ1837" t="str">
        <f t="shared" si="2013"/>
        <v>0</v>
      </c>
      <c r="AR1837" t="str">
        <f t="shared" si="2013"/>
        <v>0</v>
      </c>
      <c r="AS1837" t="str">
        <f t="shared" si="2013"/>
        <v>0</v>
      </c>
      <c r="AT1837" t="str">
        <f t="shared" si="2013"/>
        <v>0</v>
      </c>
      <c r="AU1837" t="str">
        <f t="shared" si="2013"/>
        <v>0</v>
      </c>
      <c r="AV1837" t="str">
        <f t="shared" si="2013"/>
        <v>0</v>
      </c>
      <c r="AW1837" t="str">
        <f t="shared" si="2013"/>
        <v>0</v>
      </c>
      <c r="AX1837" t="str">
        <f t="shared" si="2013"/>
        <v>0</v>
      </c>
      <c r="AY1837" t="str">
        <f t="shared" si="2013"/>
        <v>0</v>
      </c>
      <c r="AZ1837" s="72" t="s">
        <v>1405</v>
      </c>
    </row>
    <row r="1838" spans="1:52" ht="15" customHeight="1">
      <c r="A1838" s="25" t="s">
        <v>1406</v>
      </c>
      <c r="B1838" s="91" t="str">
        <f t="shared" si="2014"/>
        <v>2302030H</v>
      </c>
      <c r="C1838" s="86">
        <v>45624.666666666701</v>
      </c>
      <c r="D1838" s="93" t="s">
        <v>1407</v>
      </c>
      <c r="E1838" s="3" t="b">
        <f>ISNUMBER(MATCH(Table1[[#This Row],[Email]],Attendance[Email],0))</f>
        <v>1</v>
      </c>
      <c r="F1838" s="3">
        <f t="shared" si="1987"/>
        <v>45625.000000000036</v>
      </c>
      <c r="G1838" s="21">
        <f>DAY(Table1[[#This Row],[Actual Time]])</f>
        <v>29</v>
      </c>
      <c r="H1838">
        <f>MONTH(Table1[[#This Row],[Actual Time]])</f>
        <v>11</v>
      </c>
      <c r="I1838">
        <f>YEAR(Table1[[#This Row],[Actual Time]])</f>
        <v>2024</v>
      </c>
      <c r="J1838" t="str">
        <f t="shared" si="1988"/>
        <v>29/11/2024</v>
      </c>
      <c r="K1838" s="3" t="str">
        <f t="shared" si="2010"/>
        <v>0</v>
      </c>
      <c r="L1838" t="str">
        <f t="shared" si="2010"/>
        <v>0</v>
      </c>
      <c r="M1838" t="str">
        <f t="shared" si="2010"/>
        <v>0</v>
      </c>
      <c r="N1838" t="str">
        <f t="shared" si="2010"/>
        <v>0</v>
      </c>
      <c r="O1838" t="str">
        <f t="shared" si="2010"/>
        <v>0</v>
      </c>
      <c r="P1838" t="str">
        <f t="shared" si="2010"/>
        <v>0</v>
      </c>
      <c r="Q1838" t="str">
        <f t="shared" si="2010"/>
        <v>0</v>
      </c>
      <c r="R1838" t="str">
        <f t="shared" si="2010"/>
        <v>0</v>
      </c>
      <c r="S1838" t="str">
        <f t="shared" si="2010"/>
        <v>0</v>
      </c>
      <c r="T1838" t="str">
        <f t="shared" si="2010"/>
        <v>0</v>
      </c>
      <c r="U1838" t="str">
        <f t="shared" si="2011"/>
        <v>0</v>
      </c>
      <c r="V1838" t="str">
        <f t="shared" si="2011"/>
        <v>0</v>
      </c>
      <c r="W1838" t="str">
        <f t="shared" si="2011"/>
        <v>0</v>
      </c>
      <c r="X1838" t="str">
        <f t="shared" si="2011"/>
        <v>0</v>
      </c>
      <c r="Y1838" t="str">
        <f t="shared" si="2011"/>
        <v>0</v>
      </c>
      <c r="Z1838" t="str">
        <f t="shared" si="2011"/>
        <v>0</v>
      </c>
      <c r="AA1838" t="str">
        <f t="shared" si="2011"/>
        <v>0</v>
      </c>
      <c r="AB1838" s="3" t="str">
        <f t="shared" si="2011"/>
        <v>0</v>
      </c>
      <c r="AC1838" t="str">
        <f t="shared" si="2011"/>
        <v>0</v>
      </c>
      <c r="AD1838" t="str">
        <f t="shared" si="2011"/>
        <v>0</v>
      </c>
      <c r="AE1838" t="str">
        <f t="shared" si="2012"/>
        <v>0</v>
      </c>
      <c r="AF1838" t="str">
        <f t="shared" si="2012"/>
        <v>0</v>
      </c>
      <c r="AG1838" t="str">
        <f t="shared" si="2012"/>
        <v>0</v>
      </c>
      <c r="AH1838" t="str">
        <f t="shared" si="2012"/>
        <v>0</v>
      </c>
      <c r="AI1838" t="str">
        <f t="shared" si="2012"/>
        <v>0</v>
      </c>
      <c r="AJ1838" t="str">
        <f t="shared" si="2012"/>
        <v>0</v>
      </c>
      <c r="AK1838" t="str">
        <f t="shared" si="2012"/>
        <v>0</v>
      </c>
      <c r="AL1838" t="str">
        <f t="shared" si="2012"/>
        <v>0</v>
      </c>
      <c r="AM1838" t="str">
        <f t="shared" si="2012"/>
        <v>0</v>
      </c>
      <c r="AN1838" t="str">
        <f t="shared" si="2012"/>
        <v>1</v>
      </c>
      <c r="AO1838" t="str">
        <f t="shared" si="2013"/>
        <v>0</v>
      </c>
      <c r="AP1838" t="str">
        <f t="shared" si="2013"/>
        <v>0</v>
      </c>
      <c r="AQ1838" t="str">
        <f t="shared" si="2013"/>
        <v>0</v>
      </c>
      <c r="AR1838" t="str">
        <f t="shared" si="2013"/>
        <v>0</v>
      </c>
      <c r="AS1838" t="str">
        <f t="shared" si="2013"/>
        <v>0</v>
      </c>
      <c r="AT1838" t="str">
        <f t="shared" si="2013"/>
        <v>0</v>
      </c>
      <c r="AU1838" t="str">
        <f t="shared" si="2013"/>
        <v>0</v>
      </c>
      <c r="AV1838" t="str">
        <f t="shared" si="2013"/>
        <v>0</v>
      </c>
      <c r="AW1838" t="str">
        <f t="shared" si="2013"/>
        <v>0</v>
      </c>
      <c r="AX1838" t="str">
        <f t="shared" si="2013"/>
        <v>0</v>
      </c>
      <c r="AY1838" t="str">
        <f t="shared" si="2013"/>
        <v>0</v>
      </c>
      <c r="AZ1838" s="72" t="s">
        <v>1408</v>
      </c>
    </row>
    <row r="1839" spans="1:52" ht="15" customHeight="1">
      <c r="A1839" s="25" t="s">
        <v>262</v>
      </c>
      <c r="B1839" s="91" t="str">
        <f t="shared" si="2014"/>
        <v>2401771G</v>
      </c>
      <c r="C1839" s="86">
        <v>45624.666666666701</v>
      </c>
      <c r="D1839" s="93" t="s">
        <v>1046</v>
      </c>
      <c r="E1839" s="3" t="b">
        <f>ISNUMBER(MATCH(Table1[[#This Row],[Email]],Attendance[Email],0))</f>
        <v>1</v>
      </c>
      <c r="F1839" s="3">
        <f t="shared" ref="F1839:F1902" si="2015">$C1839+(8/24)</f>
        <v>45625.000000000036</v>
      </c>
      <c r="G1839" s="21">
        <f>DAY(Table1[[#This Row],[Actual Time]])</f>
        <v>29</v>
      </c>
      <c r="H1839">
        <f>MONTH(Table1[[#This Row],[Actual Time]])</f>
        <v>11</v>
      </c>
      <c r="I1839">
        <f>YEAR(Table1[[#This Row],[Actual Time]])</f>
        <v>2024</v>
      </c>
      <c r="J1839" t="str">
        <f t="shared" ref="J1839:J1902" si="2016">G1839&amp;"/"&amp;H1839&amp;"/"&amp;I1839</f>
        <v>29/11/2024</v>
      </c>
      <c r="K1839" s="3" t="str">
        <f t="shared" si="2010"/>
        <v>0</v>
      </c>
      <c r="L1839" t="str">
        <f t="shared" si="2010"/>
        <v>0</v>
      </c>
      <c r="M1839" t="str">
        <f t="shared" si="2010"/>
        <v>0</v>
      </c>
      <c r="N1839" t="str">
        <f t="shared" si="2010"/>
        <v>0</v>
      </c>
      <c r="O1839" t="str">
        <f t="shared" si="2010"/>
        <v>0</v>
      </c>
      <c r="P1839" t="str">
        <f t="shared" si="2010"/>
        <v>0</v>
      </c>
      <c r="Q1839" t="str">
        <f t="shared" si="2010"/>
        <v>0</v>
      </c>
      <c r="R1839" t="str">
        <f t="shared" si="2010"/>
        <v>0</v>
      </c>
      <c r="S1839" t="str">
        <f t="shared" si="2010"/>
        <v>0</v>
      </c>
      <c r="T1839" t="str">
        <f t="shared" si="2010"/>
        <v>0</v>
      </c>
      <c r="U1839" t="str">
        <f t="shared" si="2011"/>
        <v>0</v>
      </c>
      <c r="V1839" t="str">
        <f t="shared" si="2011"/>
        <v>0</v>
      </c>
      <c r="W1839" t="str">
        <f t="shared" si="2011"/>
        <v>0</v>
      </c>
      <c r="X1839" t="str">
        <f t="shared" si="2011"/>
        <v>0</v>
      </c>
      <c r="Y1839" t="str">
        <f t="shared" si="2011"/>
        <v>0</v>
      </c>
      <c r="Z1839" t="str">
        <f t="shared" si="2011"/>
        <v>0</v>
      </c>
      <c r="AA1839" t="str">
        <f t="shared" si="2011"/>
        <v>0</v>
      </c>
      <c r="AB1839" s="3" t="str">
        <f t="shared" si="2011"/>
        <v>0</v>
      </c>
      <c r="AC1839" t="str">
        <f t="shared" si="2011"/>
        <v>0</v>
      </c>
      <c r="AD1839" t="str">
        <f t="shared" si="2011"/>
        <v>0</v>
      </c>
      <c r="AE1839" t="str">
        <f t="shared" si="2012"/>
        <v>0</v>
      </c>
      <c r="AF1839" t="str">
        <f t="shared" si="2012"/>
        <v>0</v>
      </c>
      <c r="AG1839" t="str">
        <f t="shared" si="2012"/>
        <v>0</v>
      </c>
      <c r="AH1839" t="str">
        <f t="shared" si="2012"/>
        <v>0</v>
      </c>
      <c r="AI1839" t="str">
        <f t="shared" si="2012"/>
        <v>0</v>
      </c>
      <c r="AJ1839" t="str">
        <f t="shared" si="2012"/>
        <v>0</v>
      </c>
      <c r="AK1839" t="str">
        <f t="shared" si="2012"/>
        <v>0</v>
      </c>
      <c r="AL1839" t="str">
        <f t="shared" si="2012"/>
        <v>0</v>
      </c>
      <c r="AM1839" t="str">
        <f t="shared" si="2012"/>
        <v>0</v>
      </c>
      <c r="AN1839" t="str">
        <f t="shared" si="2012"/>
        <v>1</v>
      </c>
      <c r="AO1839" t="str">
        <f t="shared" si="2013"/>
        <v>0</v>
      </c>
      <c r="AP1839" t="str">
        <f t="shared" si="2013"/>
        <v>0</v>
      </c>
      <c r="AQ1839" t="str">
        <f t="shared" si="2013"/>
        <v>0</v>
      </c>
      <c r="AR1839" t="str">
        <f t="shared" si="2013"/>
        <v>0</v>
      </c>
      <c r="AS1839" t="str">
        <f t="shared" si="2013"/>
        <v>0</v>
      </c>
      <c r="AT1839" t="str">
        <f t="shared" si="2013"/>
        <v>0</v>
      </c>
      <c r="AU1839" t="str">
        <f t="shared" si="2013"/>
        <v>0</v>
      </c>
      <c r="AV1839" t="str">
        <f t="shared" si="2013"/>
        <v>0</v>
      </c>
      <c r="AW1839" t="str">
        <f t="shared" si="2013"/>
        <v>0</v>
      </c>
      <c r="AX1839" t="str">
        <f t="shared" si="2013"/>
        <v>0</v>
      </c>
      <c r="AY1839" t="str">
        <f t="shared" si="2013"/>
        <v>0</v>
      </c>
      <c r="AZ1839" s="72" t="s">
        <v>1409</v>
      </c>
    </row>
    <row r="1840" spans="1:52" ht="15" customHeight="1">
      <c r="A1840" s="25" t="s">
        <v>196</v>
      </c>
      <c r="B1840" s="91" t="str">
        <f t="shared" si="2014"/>
        <v>2402623I</v>
      </c>
      <c r="C1840" s="86">
        <v>45624.666666666701</v>
      </c>
      <c r="D1840" s="93" t="s">
        <v>1058</v>
      </c>
      <c r="E1840" s="3" t="b">
        <f>ISNUMBER(MATCH(Table1[[#This Row],[Email]],Attendance[Email],0))</f>
        <v>1</v>
      </c>
      <c r="F1840" s="3">
        <f t="shared" si="2015"/>
        <v>45625.000000000036</v>
      </c>
      <c r="G1840" s="21">
        <f>DAY(Table1[[#This Row],[Actual Time]])</f>
        <v>29</v>
      </c>
      <c r="H1840">
        <f>MONTH(Table1[[#This Row],[Actual Time]])</f>
        <v>11</v>
      </c>
      <c r="I1840">
        <f>YEAR(Table1[[#This Row],[Actual Time]])</f>
        <v>2024</v>
      </c>
      <c r="J1840" t="str">
        <f t="shared" si="2016"/>
        <v>29/11/2024</v>
      </c>
      <c r="K1840" s="3" t="str">
        <f t="shared" si="2010"/>
        <v>0</v>
      </c>
      <c r="L1840" t="str">
        <f t="shared" si="2010"/>
        <v>0</v>
      </c>
      <c r="M1840" t="str">
        <f t="shared" si="2010"/>
        <v>0</v>
      </c>
      <c r="N1840" t="str">
        <f t="shared" si="2010"/>
        <v>0</v>
      </c>
      <c r="O1840" t="str">
        <f t="shared" si="2010"/>
        <v>0</v>
      </c>
      <c r="P1840" t="str">
        <f t="shared" si="2010"/>
        <v>0</v>
      </c>
      <c r="Q1840" t="str">
        <f t="shared" si="2010"/>
        <v>0</v>
      </c>
      <c r="R1840" t="str">
        <f t="shared" si="2010"/>
        <v>0</v>
      </c>
      <c r="S1840" t="str">
        <f t="shared" si="2010"/>
        <v>0</v>
      </c>
      <c r="T1840" t="str">
        <f t="shared" si="2010"/>
        <v>0</v>
      </c>
      <c r="U1840" t="str">
        <f t="shared" si="2011"/>
        <v>0</v>
      </c>
      <c r="V1840" t="str">
        <f t="shared" si="2011"/>
        <v>0</v>
      </c>
      <c r="W1840" t="str">
        <f t="shared" si="2011"/>
        <v>0</v>
      </c>
      <c r="X1840" t="str">
        <f t="shared" si="2011"/>
        <v>0</v>
      </c>
      <c r="Y1840" t="str">
        <f t="shared" si="2011"/>
        <v>0</v>
      </c>
      <c r="Z1840" t="str">
        <f t="shared" si="2011"/>
        <v>0</v>
      </c>
      <c r="AA1840" t="str">
        <f t="shared" si="2011"/>
        <v>0</v>
      </c>
      <c r="AB1840" s="3" t="str">
        <f t="shared" si="2011"/>
        <v>0</v>
      </c>
      <c r="AC1840" t="str">
        <f t="shared" si="2011"/>
        <v>0</v>
      </c>
      <c r="AD1840" t="str">
        <f t="shared" si="2011"/>
        <v>0</v>
      </c>
      <c r="AE1840" t="str">
        <f t="shared" si="2012"/>
        <v>0</v>
      </c>
      <c r="AF1840" t="str">
        <f t="shared" si="2012"/>
        <v>0</v>
      </c>
      <c r="AG1840" t="str">
        <f t="shared" si="2012"/>
        <v>0</v>
      </c>
      <c r="AH1840" t="str">
        <f t="shared" si="2012"/>
        <v>0</v>
      </c>
      <c r="AI1840" t="str">
        <f t="shared" si="2012"/>
        <v>0</v>
      </c>
      <c r="AJ1840" t="str">
        <f t="shared" si="2012"/>
        <v>0</v>
      </c>
      <c r="AK1840" t="str">
        <f t="shared" si="2012"/>
        <v>0</v>
      </c>
      <c r="AL1840" t="str">
        <f t="shared" si="2012"/>
        <v>0</v>
      </c>
      <c r="AM1840" t="str">
        <f t="shared" si="2012"/>
        <v>0</v>
      </c>
      <c r="AN1840" t="str">
        <f t="shared" si="2012"/>
        <v>1</v>
      </c>
      <c r="AO1840" t="str">
        <f t="shared" si="2013"/>
        <v>0</v>
      </c>
      <c r="AP1840" t="str">
        <f t="shared" si="2013"/>
        <v>0</v>
      </c>
      <c r="AQ1840" t="str">
        <f t="shared" si="2013"/>
        <v>0</v>
      </c>
      <c r="AR1840" t="str">
        <f t="shared" si="2013"/>
        <v>0</v>
      </c>
      <c r="AS1840" t="str">
        <f t="shared" si="2013"/>
        <v>0</v>
      </c>
      <c r="AT1840" t="str">
        <f t="shared" si="2013"/>
        <v>0</v>
      </c>
      <c r="AU1840" t="str">
        <f t="shared" si="2013"/>
        <v>0</v>
      </c>
      <c r="AV1840" t="str">
        <f t="shared" si="2013"/>
        <v>0</v>
      </c>
      <c r="AW1840" t="str">
        <f t="shared" si="2013"/>
        <v>0</v>
      </c>
      <c r="AX1840" t="str">
        <f t="shared" si="2013"/>
        <v>0</v>
      </c>
      <c r="AY1840" t="str">
        <f t="shared" si="2013"/>
        <v>0</v>
      </c>
      <c r="AZ1840" s="72" t="s">
        <v>1410</v>
      </c>
    </row>
    <row r="1841" spans="1:52" ht="15" customHeight="1">
      <c r="A1841" s="25" t="s">
        <v>120</v>
      </c>
      <c r="B1841" s="91" t="str">
        <f t="shared" si="2014"/>
        <v>2403880D</v>
      </c>
      <c r="C1841" s="86">
        <v>45624.666666666701</v>
      </c>
      <c r="D1841" s="93" t="s">
        <v>1042</v>
      </c>
      <c r="E1841" s="3" t="b">
        <f>ISNUMBER(MATCH(Table1[[#This Row],[Email]],Attendance[Email],0))</f>
        <v>1</v>
      </c>
      <c r="F1841" s="3">
        <f t="shared" si="2015"/>
        <v>45625.000000000036</v>
      </c>
      <c r="G1841" s="21">
        <f>DAY(Table1[[#This Row],[Actual Time]])</f>
        <v>29</v>
      </c>
      <c r="H1841">
        <f>MONTH(Table1[[#This Row],[Actual Time]])</f>
        <v>11</v>
      </c>
      <c r="I1841">
        <f>YEAR(Table1[[#This Row],[Actual Time]])</f>
        <v>2024</v>
      </c>
      <c r="J1841" t="str">
        <f t="shared" si="2016"/>
        <v>29/11/2024</v>
      </c>
      <c r="K1841" s="3" t="str">
        <f t="shared" ref="K1841:T1850" si="2017">IF(K$1=$J1841,"1","0")</f>
        <v>0</v>
      </c>
      <c r="L1841" t="str">
        <f t="shared" si="2017"/>
        <v>0</v>
      </c>
      <c r="M1841" t="str">
        <f t="shared" si="2017"/>
        <v>0</v>
      </c>
      <c r="N1841" t="str">
        <f t="shared" si="2017"/>
        <v>0</v>
      </c>
      <c r="O1841" t="str">
        <f t="shared" si="2017"/>
        <v>0</v>
      </c>
      <c r="P1841" t="str">
        <f t="shared" si="2017"/>
        <v>0</v>
      </c>
      <c r="Q1841" t="str">
        <f t="shared" si="2017"/>
        <v>0</v>
      </c>
      <c r="R1841" t="str">
        <f t="shared" si="2017"/>
        <v>0</v>
      </c>
      <c r="S1841" t="str">
        <f t="shared" si="2017"/>
        <v>0</v>
      </c>
      <c r="T1841" t="str">
        <f t="shared" si="2017"/>
        <v>0</v>
      </c>
      <c r="U1841" t="str">
        <f t="shared" ref="U1841:AD1850" si="2018">IF(U$1=$J1841,"1","0")</f>
        <v>0</v>
      </c>
      <c r="V1841" t="str">
        <f t="shared" si="2018"/>
        <v>0</v>
      </c>
      <c r="W1841" t="str">
        <f t="shared" si="2018"/>
        <v>0</v>
      </c>
      <c r="X1841" t="str">
        <f t="shared" si="2018"/>
        <v>0</v>
      </c>
      <c r="Y1841" t="str">
        <f t="shared" si="2018"/>
        <v>0</v>
      </c>
      <c r="Z1841" t="str">
        <f t="shared" si="2018"/>
        <v>0</v>
      </c>
      <c r="AA1841" t="str">
        <f t="shared" si="2018"/>
        <v>0</v>
      </c>
      <c r="AB1841" s="3" t="str">
        <f t="shared" si="2018"/>
        <v>0</v>
      </c>
      <c r="AC1841" t="str">
        <f t="shared" si="2018"/>
        <v>0</v>
      </c>
      <c r="AD1841" t="str">
        <f t="shared" si="2018"/>
        <v>0</v>
      </c>
      <c r="AE1841" t="str">
        <f t="shared" ref="AE1841:AN1850" si="2019">IF(AE$1=$J1841,"1","0")</f>
        <v>0</v>
      </c>
      <c r="AF1841" t="str">
        <f t="shared" si="2019"/>
        <v>0</v>
      </c>
      <c r="AG1841" t="str">
        <f t="shared" si="2019"/>
        <v>0</v>
      </c>
      <c r="AH1841" t="str">
        <f t="shared" si="2019"/>
        <v>0</v>
      </c>
      <c r="AI1841" t="str">
        <f t="shared" si="2019"/>
        <v>0</v>
      </c>
      <c r="AJ1841" t="str">
        <f t="shared" si="2019"/>
        <v>0</v>
      </c>
      <c r="AK1841" t="str">
        <f t="shared" si="2019"/>
        <v>0</v>
      </c>
      <c r="AL1841" t="str">
        <f t="shared" si="2019"/>
        <v>0</v>
      </c>
      <c r="AM1841" t="str">
        <f t="shared" si="2019"/>
        <v>0</v>
      </c>
      <c r="AN1841" t="str">
        <f t="shared" si="2019"/>
        <v>1</v>
      </c>
      <c r="AO1841" t="str">
        <f t="shared" ref="AO1841:AY1850" si="2020">IF(AO$1=$J1841,"1","0")</f>
        <v>0</v>
      </c>
      <c r="AP1841" t="str">
        <f t="shared" si="2020"/>
        <v>0</v>
      </c>
      <c r="AQ1841" t="str">
        <f t="shared" si="2020"/>
        <v>0</v>
      </c>
      <c r="AR1841" t="str">
        <f t="shared" si="2020"/>
        <v>0</v>
      </c>
      <c r="AS1841" t="str">
        <f t="shared" si="2020"/>
        <v>0</v>
      </c>
      <c r="AT1841" t="str">
        <f t="shared" si="2020"/>
        <v>0</v>
      </c>
      <c r="AU1841" t="str">
        <f t="shared" si="2020"/>
        <v>0</v>
      </c>
      <c r="AV1841" t="str">
        <f t="shared" si="2020"/>
        <v>0</v>
      </c>
      <c r="AW1841" t="str">
        <f t="shared" si="2020"/>
        <v>0</v>
      </c>
      <c r="AX1841" t="str">
        <f t="shared" si="2020"/>
        <v>0</v>
      </c>
      <c r="AY1841" t="str">
        <f t="shared" si="2020"/>
        <v>0</v>
      </c>
      <c r="AZ1841" s="72" t="s">
        <v>1411</v>
      </c>
    </row>
    <row r="1842" spans="1:52" ht="15" customHeight="1">
      <c r="A1842" s="25" t="s">
        <v>686</v>
      </c>
      <c r="B1842" s="91" t="str">
        <f t="shared" si="2014"/>
        <v>2404241H</v>
      </c>
      <c r="C1842" s="86">
        <v>45624.666666666701</v>
      </c>
      <c r="D1842" s="93" t="s">
        <v>1150</v>
      </c>
      <c r="E1842" s="3" t="b">
        <f>ISNUMBER(MATCH(Table1[[#This Row],[Email]],Attendance[Email],0))</f>
        <v>1</v>
      </c>
      <c r="F1842" s="3">
        <f t="shared" si="2015"/>
        <v>45625.000000000036</v>
      </c>
      <c r="G1842" s="21">
        <f>DAY(Table1[[#This Row],[Actual Time]])</f>
        <v>29</v>
      </c>
      <c r="H1842">
        <f>MONTH(Table1[[#This Row],[Actual Time]])</f>
        <v>11</v>
      </c>
      <c r="I1842">
        <f>YEAR(Table1[[#This Row],[Actual Time]])</f>
        <v>2024</v>
      </c>
      <c r="J1842" t="str">
        <f t="shared" si="2016"/>
        <v>29/11/2024</v>
      </c>
      <c r="K1842" s="3" t="str">
        <f t="shared" si="2017"/>
        <v>0</v>
      </c>
      <c r="L1842" t="str">
        <f t="shared" si="2017"/>
        <v>0</v>
      </c>
      <c r="M1842" t="str">
        <f t="shared" si="2017"/>
        <v>0</v>
      </c>
      <c r="N1842" t="str">
        <f t="shared" si="2017"/>
        <v>0</v>
      </c>
      <c r="O1842" t="str">
        <f t="shared" si="2017"/>
        <v>0</v>
      </c>
      <c r="P1842" t="str">
        <f t="shared" si="2017"/>
        <v>0</v>
      </c>
      <c r="Q1842" t="str">
        <f t="shared" si="2017"/>
        <v>0</v>
      </c>
      <c r="R1842" t="str">
        <f t="shared" si="2017"/>
        <v>0</v>
      </c>
      <c r="S1842" t="str">
        <f t="shared" si="2017"/>
        <v>0</v>
      </c>
      <c r="T1842" t="str">
        <f t="shared" si="2017"/>
        <v>0</v>
      </c>
      <c r="U1842" t="str">
        <f t="shared" si="2018"/>
        <v>0</v>
      </c>
      <c r="V1842" t="str">
        <f t="shared" si="2018"/>
        <v>0</v>
      </c>
      <c r="W1842" t="str">
        <f t="shared" si="2018"/>
        <v>0</v>
      </c>
      <c r="X1842" t="str">
        <f t="shared" si="2018"/>
        <v>0</v>
      </c>
      <c r="Y1842" t="str">
        <f t="shared" si="2018"/>
        <v>0</v>
      </c>
      <c r="Z1842" t="str">
        <f t="shared" si="2018"/>
        <v>0</v>
      </c>
      <c r="AA1842" t="str">
        <f t="shared" si="2018"/>
        <v>0</v>
      </c>
      <c r="AB1842" s="3" t="str">
        <f t="shared" si="2018"/>
        <v>0</v>
      </c>
      <c r="AC1842" t="str">
        <f t="shared" si="2018"/>
        <v>0</v>
      </c>
      <c r="AD1842" t="str">
        <f t="shared" si="2018"/>
        <v>0</v>
      </c>
      <c r="AE1842" t="str">
        <f t="shared" si="2019"/>
        <v>0</v>
      </c>
      <c r="AF1842" t="str">
        <f t="shared" si="2019"/>
        <v>0</v>
      </c>
      <c r="AG1842" t="str">
        <f t="shared" si="2019"/>
        <v>0</v>
      </c>
      <c r="AH1842" t="str">
        <f t="shared" si="2019"/>
        <v>0</v>
      </c>
      <c r="AI1842" t="str">
        <f t="shared" si="2019"/>
        <v>0</v>
      </c>
      <c r="AJ1842" t="str">
        <f t="shared" si="2019"/>
        <v>0</v>
      </c>
      <c r="AK1842" t="str">
        <f t="shared" si="2019"/>
        <v>0</v>
      </c>
      <c r="AL1842" t="str">
        <f t="shared" si="2019"/>
        <v>0</v>
      </c>
      <c r="AM1842" t="str">
        <f t="shared" si="2019"/>
        <v>0</v>
      </c>
      <c r="AN1842" t="str">
        <f t="shared" si="2019"/>
        <v>1</v>
      </c>
      <c r="AO1842" t="str">
        <f t="shared" si="2020"/>
        <v>0</v>
      </c>
      <c r="AP1842" t="str">
        <f t="shared" si="2020"/>
        <v>0</v>
      </c>
      <c r="AQ1842" t="str">
        <f t="shared" si="2020"/>
        <v>0</v>
      </c>
      <c r="AR1842" t="str">
        <f t="shared" si="2020"/>
        <v>0</v>
      </c>
      <c r="AS1842" t="str">
        <f t="shared" si="2020"/>
        <v>0</v>
      </c>
      <c r="AT1842" t="str">
        <f t="shared" si="2020"/>
        <v>0</v>
      </c>
      <c r="AU1842" t="str">
        <f t="shared" si="2020"/>
        <v>0</v>
      </c>
      <c r="AV1842" t="str">
        <f t="shared" si="2020"/>
        <v>0</v>
      </c>
      <c r="AW1842" t="str">
        <f t="shared" si="2020"/>
        <v>0</v>
      </c>
      <c r="AX1842" t="str">
        <f t="shared" si="2020"/>
        <v>0</v>
      </c>
      <c r="AY1842" t="str">
        <f t="shared" si="2020"/>
        <v>0</v>
      </c>
      <c r="AZ1842" s="72" t="s">
        <v>1412</v>
      </c>
    </row>
    <row r="1843" spans="1:52" ht="15" customHeight="1">
      <c r="A1843" s="25" t="s">
        <v>711</v>
      </c>
      <c r="B1843" s="91" t="str">
        <f t="shared" si="2014"/>
        <v>2400738G</v>
      </c>
      <c r="C1843" s="86">
        <v>45624.666666666701</v>
      </c>
      <c r="D1843" s="93" t="s">
        <v>1152</v>
      </c>
      <c r="E1843" s="3" t="b">
        <f>ISNUMBER(MATCH(Table1[[#This Row],[Email]],Attendance[Email],0))</f>
        <v>1</v>
      </c>
      <c r="F1843" s="3">
        <f t="shared" si="2015"/>
        <v>45625.000000000036</v>
      </c>
      <c r="G1843" s="21">
        <f>DAY(Table1[[#This Row],[Actual Time]])</f>
        <v>29</v>
      </c>
      <c r="H1843">
        <f>MONTH(Table1[[#This Row],[Actual Time]])</f>
        <v>11</v>
      </c>
      <c r="I1843">
        <f>YEAR(Table1[[#This Row],[Actual Time]])</f>
        <v>2024</v>
      </c>
      <c r="J1843" t="str">
        <f t="shared" si="2016"/>
        <v>29/11/2024</v>
      </c>
      <c r="K1843" s="3" t="str">
        <f t="shared" si="2017"/>
        <v>0</v>
      </c>
      <c r="L1843" t="str">
        <f t="shared" si="2017"/>
        <v>0</v>
      </c>
      <c r="M1843" t="str">
        <f t="shared" si="2017"/>
        <v>0</v>
      </c>
      <c r="N1843" t="str">
        <f t="shared" si="2017"/>
        <v>0</v>
      </c>
      <c r="O1843" t="str">
        <f t="shared" si="2017"/>
        <v>0</v>
      </c>
      <c r="P1843" t="str">
        <f t="shared" si="2017"/>
        <v>0</v>
      </c>
      <c r="Q1843" t="str">
        <f t="shared" si="2017"/>
        <v>0</v>
      </c>
      <c r="R1843" t="str">
        <f t="shared" si="2017"/>
        <v>0</v>
      </c>
      <c r="S1843" t="str">
        <f t="shared" si="2017"/>
        <v>0</v>
      </c>
      <c r="T1843" t="str">
        <f t="shared" si="2017"/>
        <v>0</v>
      </c>
      <c r="U1843" t="str">
        <f t="shared" si="2018"/>
        <v>0</v>
      </c>
      <c r="V1843" t="str">
        <f t="shared" si="2018"/>
        <v>0</v>
      </c>
      <c r="W1843" t="str">
        <f t="shared" si="2018"/>
        <v>0</v>
      </c>
      <c r="X1843" t="str">
        <f t="shared" si="2018"/>
        <v>0</v>
      </c>
      <c r="Y1843" t="str">
        <f t="shared" si="2018"/>
        <v>0</v>
      </c>
      <c r="Z1843" t="str">
        <f t="shared" si="2018"/>
        <v>0</v>
      </c>
      <c r="AA1843" t="str">
        <f t="shared" si="2018"/>
        <v>0</v>
      </c>
      <c r="AB1843" s="3" t="str">
        <f t="shared" si="2018"/>
        <v>0</v>
      </c>
      <c r="AC1843" t="str">
        <f t="shared" si="2018"/>
        <v>0</v>
      </c>
      <c r="AD1843" t="str">
        <f t="shared" si="2018"/>
        <v>0</v>
      </c>
      <c r="AE1843" t="str">
        <f t="shared" si="2019"/>
        <v>0</v>
      </c>
      <c r="AF1843" t="str">
        <f t="shared" si="2019"/>
        <v>0</v>
      </c>
      <c r="AG1843" t="str">
        <f t="shared" si="2019"/>
        <v>0</v>
      </c>
      <c r="AH1843" t="str">
        <f t="shared" si="2019"/>
        <v>0</v>
      </c>
      <c r="AI1843" t="str">
        <f t="shared" si="2019"/>
        <v>0</v>
      </c>
      <c r="AJ1843" t="str">
        <f t="shared" si="2019"/>
        <v>0</v>
      </c>
      <c r="AK1843" t="str">
        <f t="shared" si="2019"/>
        <v>0</v>
      </c>
      <c r="AL1843" t="str">
        <f t="shared" si="2019"/>
        <v>0</v>
      </c>
      <c r="AM1843" t="str">
        <f t="shared" si="2019"/>
        <v>0</v>
      </c>
      <c r="AN1843" t="str">
        <f t="shared" si="2019"/>
        <v>1</v>
      </c>
      <c r="AO1843" t="str">
        <f t="shared" si="2020"/>
        <v>0</v>
      </c>
      <c r="AP1843" t="str">
        <f t="shared" si="2020"/>
        <v>0</v>
      </c>
      <c r="AQ1843" t="str">
        <f t="shared" si="2020"/>
        <v>0</v>
      </c>
      <c r="AR1843" t="str">
        <f t="shared" si="2020"/>
        <v>0</v>
      </c>
      <c r="AS1843" t="str">
        <f t="shared" si="2020"/>
        <v>0</v>
      </c>
      <c r="AT1843" t="str">
        <f t="shared" si="2020"/>
        <v>0</v>
      </c>
      <c r="AU1843" t="str">
        <f t="shared" si="2020"/>
        <v>0</v>
      </c>
      <c r="AV1843" t="str">
        <f t="shared" si="2020"/>
        <v>0</v>
      </c>
      <c r="AW1843" t="str">
        <f t="shared" si="2020"/>
        <v>0</v>
      </c>
      <c r="AX1843" t="str">
        <f t="shared" si="2020"/>
        <v>0</v>
      </c>
      <c r="AY1843" t="str">
        <f t="shared" si="2020"/>
        <v>0</v>
      </c>
      <c r="AZ1843" s="72" t="s">
        <v>1413</v>
      </c>
    </row>
    <row r="1844" spans="1:52" ht="15" customHeight="1">
      <c r="A1844" s="25" t="s">
        <v>701</v>
      </c>
      <c r="B1844" s="91" t="str">
        <f t="shared" si="2014"/>
        <v>2404333C</v>
      </c>
      <c r="C1844" s="86">
        <v>45624.666666666701</v>
      </c>
      <c r="D1844" s="93" t="s">
        <v>1118</v>
      </c>
      <c r="E1844" s="3" t="b">
        <f>ISNUMBER(MATCH(Table1[[#This Row],[Email]],Attendance[Email],0))</f>
        <v>1</v>
      </c>
      <c r="F1844" s="3">
        <f t="shared" si="2015"/>
        <v>45625.000000000036</v>
      </c>
      <c r="G1844" s="21">
        <f>DAY(Table1[[#This Row],[Actual Time]])</f>
        <v>29</v>
      </c>
      <c r="H1844">
        <f>MONTH(Table1[[#This Row],[Actual Time]])</f>
        <v>11</v>
      </c>
      <c r="I1844">
        <f>YEAR(Table1[[#This Row],[Actual Time]])</f>
        <v>2024</v>
      </c>
      <c r="J1844" t="str">
        <f t="shared" si="2016"/>
        <v>29/11/2024</v>
      </c>
      <c r="K1844" s="3" t="str">
        <f t="shared" si="2017"/>
        <v>0</v>
      </c>
      <c r="L1844" t="str">
        <f t="shared" si="2017"/>
        <v>0</v>
      </c>
      <c r="M1844" t="str">
        <f t="shared" si="2017"/>
        <v>0</v>
      </c>
      <c r="N1844" t="str">
        <f t="shared" si="2017"/>
        <v>0</v>
      </c>
      <c r="O1844" t="str">
        <f t="shared" si="2017"/>
        <v>0</v>
      </c>
      <c r="P1844" t="str">
        <f t="shared" si="2017"/>
        <v>0</v>
      </c>
      <c r="Q1844" t="str">
        <f t="shared" si="2017"/>
        <v>0</v>
      </c>
      <c r="R1844" t="str">
        <f t="shared" si="2017"/>
        <v>0</v>
      </c>
      <c r="S1844" t="str">
        <f t="shared" si="2017"/>
        <v>0</v>
      </c>
      <c r="T1844" t="str">
        <f t="shared" si="2017"/>
        <v>0</v>
      </c>
      <c r="U1844" t="str">
        <f t="shared" si="2018"/>
        <v>0</v>
      </c>
      <c r="V1844" t="str">
        <f t="shared" si="2018"/>
        <v>0</v>
      </c>
      <c r="W1844" t="str">
        <f t="shared" si="2018"/>
        <v>0</v>
      </c>
      <c r="X1844" t="str">
        <f t="shared" si="2018"/>
        <v>0</v>
      </c>
      <c r="Y1844" t="str">
        <f t="shared" si="2018"/>
        <v>0</v>
      </c>
      <c r="Z1844" t="str">
        <f t="shared" si="2018"/>
        <v>0</v>
      </c>
      <c r="AA1844" t="str">
        <f t="shared" si="2018"/>
        <v>0</v>
      </c>
      <c r="AB1844" s="3" t="str">
        <f t="shared" si="2018"/>
        <v>0</v>
      </c>
      <c r="AC1844" t="str">
        <f t="shared" si="2018"/>
        <v>0</v>
      </c>
      <c r="AD1844" t="str">
        <f t="shared" si="2018"/>
        <v>0</v>
      </c>
      <c r="AE1844" t="str">
        <f t="shared" si="2019"/>
        <v>0</v>
      </c>
      <c r="AF1844" t="str">
        <f t="shared" si="2019"/>
        <v>0</v>
      </c>
      <c r="AG1844" t="str">
        <f t="shared" si="2019"/>
        <v>0</v>
      </c>
      <c r="AH1844" t="str">
        <f t="shared" si="2019"/>
        <v>0</v>
      </c>
      <c r="AI1844" t="str">
        <f t="shared" si="2019"/>
        <v>0</v>
      </c>
      <c r="AJ1844" t="str">
        <f t="shared" si="2019"/>
        <v>0</v>
      </c>
      <c r="AK1844" t="str">
        <f t="shared" si="2019"/>
        <v>0</v>
      </c>
      <c r="AL1844" t="str">
        <f t="shared" si="2019"/>
        <v>0</v>
      </c>
      <c r="AM1844" t="str">
        <f t="shared" si="2019"/>
        <v>0</v>
      </c>
      <c r="AN1844" t="str">
        <f t="shared" si="2019"/>
        <v>1</v>
      </c>
      <c r="AO1844" t="str">
        <f t="shared" si="2020"/>
        <v>0</v>
      </c>
      <c r="AP1844" t="str">
        <f t="shared" si="2020"/>
        <v>0</v>
      </c>
      <c r="AQ1844" t="str">
        <f t="shared" si="2020"/>
        <v>0</v>
      </c>
      <c r="AR1844" t="str">
        <f t="shared" si="2020"/>
        <v>0</v>
      </c>
      <c r="AS1844" t="str">
        <f t="shared" si="2020"/>
        <v>0</v>
      </c>
      <c r="AT1844" t="str">
        <f t="shared" si="2020"/>
        <v>0</v>
      </c>
      <c r="AU1844" t="str">
        <f t="shared" si="2020"/>
        <v>0</v>
      </c>
      <c r="AV1844" t="str">
        <f t="shared" si="2020"/>
        <v>0</v>
      </c>
      <c r="AW1844" t="str">
        <f t="shared" si="2020"/>
        <v>0</v>
      </c>
      <c r="AX1844" t="str">
        <f t="shared" si="2020"/>
        <v>0</v>
      </c>
      <c r="AY1844" t="str">
        <f t="shared" si="2020"/>
        <v>0</v>
      </c>
      <c r="AZ1844" s="72" t="s">
        <v>1414</v>
      </c>
    </row>
    <row r="1845" spans="1:52" ht="15" customHeight="1">
      <c r="A1845" s="25" t="s">
        <v>413</v>
      </c>
      <c r="B1845" s="91" t="str">
        <f t="shared" si="2014"/>
        <v>2401056C</v>
      </c>
      <c r="C1845" s="86">
        <v>45624.666666666701</v>
      </c>
      <c r="D1845" s="93" t="s">
        <v>1201</v>
      </c>
      <c r="E1845" s="3" t="b">
        <f>ISNUMBER(MATCH(Table1[[#This Row],[Email]],Attendance[Email],0))</f>
        <v>1</v>
      </c>
      <c r="F1845" s="3">
        <f t="shared" si="2015"/>
        <v>45625.000000000036</v>
      </c>
      <c r="G1845" s="21">
        <f>DAY(Table1[[#This Row],[Actual Time]])</f>
        <v>29</v>
      </c>
      <c r="H1845">
        <f>MONTH(Table1[[#This Row],[Actual Time]])</f>
        <v>11</v>
      </c>
      <c r="I1845">
        <f>YEAR(Table1[[#This Row],[Actual Time]])</f>
        <v>2024</v>
      </c>
      <c r="J1845" t="str">
        <f t="shared" si="2016"/>
        <v>29/11/2024</v>
      </c>
      <c r="K1845" s="3" t="str">
        <f t="shared" si="2017"/>
        <v>0</v>
      </c>
      <c r="L1845" t="str">
        <f t="shared" si="2017"/>
        <v>0</v>
      </c>
      <c r="M1845" t="str">
        <f t="shared" si="2017"/>
        <v>0</v>
      </c>
      <c r="N1845" t="str">
        <f t="shared" si="2017"/>
        <v>0</v>
      </c>
      <c r="O1845" t="str">
        <f t="shared" si="2017"/>
        <v>0</v>
      </c>
      <c r="P1845" t="str">
        <f t="shared" si="2017"/>
        <v>0</v>
      </c>
      <c r="Q1845" t="str">
        <f t="shared" si="2017"/>
        <v>0</v>
      </c>
      <c r="R1845" t="str">
        <f t="shared" si="2017"/>
        <v>0</v>
      </c>
      <c r="S1845" t="str">
        <f t="shared" si="2017"/>
        <v>0</v>
      </c>
      <c r="T1845" t="str">
        <f t="shared" si="2017"/>
        <v>0</v>
      </c>
      <c r="U1845" t="str">
        <f t="shared" si="2018"/>
        <v>0</v>
      </c>
      <c r="V1845" t="str">
        <f t="shared" si="2018"/>
        <v>0</v>
      </c>
      <c r="W1845" t="str">
        <f t="shared" si="2018"/>
        <v>0</v>
      </c>
      <c r="X1845" t="str">
        <f t="shared" si="2018"/>
        <v>0</v>
      </c>
      <c r="Y1845" t="str">
        <f t="shared" si="2018"/>
        <v>0</v>
      </c>
      <c r="Z1845" t="str">
        <f t="shared" si="2018"/>
        <v>0</v>
      </c>
      <c r="AA1845" t="str">
        <f t="shared" si="2018"/>
        <v>0</v>
      </c>
      <c r="AB1845" s="3" t="str">
        <f t="shared" si="2018"/>
        <v>0</v>
      </c>
      <c r="AC1845" t="str">
        <f t="shared" si="2018"/>
        <v>0</v>
      </c>
      <c r="AD1845" t="str">
        <f t="shared" si="2018"/>
        <v>0</v>
      </c>
      <c r="AE1845" t="str">
        <f t="shared" si="2019"/>
        <v>0</v>
      </c>
      <c r="AF1845" t="str">
        <f t="shared" si="2019"/>
        <v>0</v>
      </c>
      <c r="AG1845" t="str">
        <f t="shared" si="2019"/>
        <v>0</v>
      </c>
      <c r="AH1845" t="str">
        <f t="shared" si="2019"/>
        <v>0</v>
      </c>
      <c r="AI1845" t="str">
        <f t="shared" si="2019"/>
        <v>0</v>
      </c>
      <c r="AJ1845" t="str">
        <f t="shared" si="2019"/>
        <v>0</v>
      </c>
      <c r="AK1845" t="str">
        <f t="shared" si="2019"/>
        <v>0</v>
      </c>
      <c r="AL1845" t="str">
        <f t="shared" si="2019"/>
        <v>0</v>
      </c>
      <c r="AM1845" t="str">
        <f t="shared" si="2019"/>
        <v>0</v>
      </c>
      <c r="AN1845" t="str">
        <f t="shared" si="2019"/>
        <v>1</v>
      </c>
      <c r="AO1845" t="str">
        <f t="shared" si="2020"/>
        <v>0</v>
      </c>
      <c r="AP1845" t="str">
        <f t="shared" si="2020"/>
        <v>0</v>
      </c>
      <c r="AQ1845" t="str">
        <f t="shared" si="2020"/>
        <v>0</v>
      </c>
      <c r="AR1845" t="str">
        <f t="shared" si="2020"/>
        <v>0</v>
      </c>
      <c r="AS1845" t="str">
        <f t="shared" si="2020"/>
        <v>0</v>
      </c>
      <c r="AT1845" t="str">
        <f t="shared" si="2020"/>
        <v>0</v>
      </c>
      <c r="AU1845" t="str">
        <f t="shared" si="2020"/>
        <v>0</v>
      </c>
      <c r="AV1845" t="str">
        <f t="shared" si="2020"/>
        <v>0</v>
      </c>
      <c r="AW1845" t="str">
        <f t="shared" si="2020"/>
        <v>0</v>
      </c>
      <c r="AX1845" t="str">
        <f t="shared" si="2020"/>
        <v>0</v>
      </c>
      <c r="AY1845" t="str">
        <f t="shared" si="2020"/>
        <v>0</v>
      </c>
      <c r="AZ1845" s="72" t="s">
        <v>1415</v>
      </c>
    </row>
    <row r="1846" spans="1:52" ht="15" customHeight="1">
      <c r="A1846" s="25" t="s">
        <v>733</v>
      </c>
      <c r="B1846" s="91" t="str">
        <f t="shared" si="2014"/>
        <v>2404372A</v>
      </c>
      <c r="C1846" s="86">
        <v>45624.666666666701</v>
      </c>
      <c r="D1846" s="93" t="s">
        <v>1151</v>
      </c>
      <c r="E1846" s="3" t="b">
        <f>ISNUMBER(MATCH(Table1[[#This Row],[Email]],Attendance[Email],0))</f>
        <v>1</v>
      </c>
      <c r="F1846" s="3">
        <f t="shared" si="2015"/>
        <v>45625.000000000036</v>
      </c>
      <c r="G1846" s="21">
        <f>DAY(Table1[[#This Row],[Actual Time]])</f>
        <v>29</v>
      </c>
      <c r="H1846">
        <f>MONTH(Table1[[#This Row],[Actual Time]])</f>
        <v>11</v>
      </c>
      <c r="I1846">
        <f>YEAR(Table1[[#This Row],[Actual Time]])</f>
        <v>2024</v>
      </c>
      <c r="J1846" t="str">
        <f t="shared" si="2016"/>
        <v>29/11/2024</v>
      </c>
      <c r="K1846" s="3" t="str">
        <f t="shared" si="2017"/>
        <v>0</v>
      </c>
      <c r="L1846" t="str">
        <f t="shared" si="2017"/>
        <v>0</v>
      </c>
      <c r="M1846" t="str">
        <f t="shared" si="2017"/>
        <v>0</v>
      </c>
      <c r="N1846" t="str">
        <f t="shared" si="2017"/>
        <v>0</v>
      </c>
      <c r="O1846" t="str">
        <f t="shared" si="2017"/>
        <v>0</v>
      </c>
      <c r="P1846" t="str">
        <f t="shared" si="2017"/>
        <v>0</v>
      </c>
      <c r="Q1846" t="str">
        <f t="shared" si="2017"/>
        <v>0</v>
      </c>
      <c r="R1846" t="str">
        <f t="shared" si="2017"/>
        <v>0</v>
      </c>
      <c r="S1846" t="str">
        <f t="shared" si="2017"/>
        <v>0</v>
      </c>
      <c r="T1846" t="str">
        <f t="shared" si="2017"/>
        <v>0</v>
      </c>
      <c r="U1846" t="str">
        <f t="shared" si="2018"/>
        <v>0</v>
      </c>
      <c r="V1846" t="str">
        <f t="shared" si="2018"/>
        <v>0</v>
      </c>
      <c r="W1846" t="str">
        <f t="shared" si="2018"/>
        <v>0</v>
      </c>
      <c r="X1846" t="str">
        <f t="shared" si="2018"/>
        <v>0</v>
      </c>
      <c r="Y1846" t="str">
        <f t="shared" si="2018"/>
        <v>0</v>
      </c>
      <c r="Z1846" t="str">
        <f t="shared" si="2018"/>
        <v>0</v>
      </c>
      <c r="AA1846" t="str">
        <f t="shared" si="2018"/>
        <v>0</v>
      </c>
      <c r="AB1846" s="3" t="str">
        <f t="shared" si="2018"/>
        <v>0</v>
      </c>
      <c r="AC1846" t="str">
        <f t="shared" si="2018"/>
        <v>0</v>
      </c>
      <c r="AD1846" t="str">
        <f t="shared" si="2018"/>
        <v>0</v>
      </c>
      <c r="AE1846" t="str">
        <f t="shared" si="2019"/>
        <v>0</v>
      </c>
      <c r="AF1846" t="str">
        <f t="shared" si="2019"/>
        <v>0</v>
      </c>
      <c r="AG1846" t="str">
        <f t="shared" si="2019"/>
        <v>0</v>
      </c>
      <c r="AH1846" t="str">
        <f t="shared" si="2019"/>
        <v>0</v>
      </c>
      <c r="AI1846" t="str">
        <f t="shared" si="2019"/>
        <v>0</v>
      </c>
      <c r="AJ1846" t="str">
        <f t="shared" si="2019"/>
        <v>0</v>
      </c>
      <c r="AK1846" t="str">
        <f t="shared" si="2019"/>
        <v>0</v>
      </c>
      <c r="AL1846" t="str">
        <f t="shared" si="2019"/>
        <v>0</v>
      </c>
      <c r="AM1846" t="str">
        <f t="shared" si="2019"/>
        <v>0</v>
      </c>
      <c r="AN1846" t="str">
        <f t="shared" si="2019"/>
        <v>1</v>
      </c>
      <c r="AO1846" t="str">
        <f t="shared" si="2020"/>
        <v>0</v>
      </c>
      <c r="AP1846" t="str">
        <f t="shared" si="2020"/>
        <v>0</v>
      </c>
      <c r="AQ1846" t="str">
        <f t="shared" si="2020"/>
        <v>0</v>
      </c>
      <c r="AR1846" t="str">
        <f t="shared" si="2020"/>
        <v>0</v>
      </c>
      <c r="AS1846" t="str">
        <f t="shared" si="2020"/>
        <v>0</v>
      </c>
      <c r="AT1846" t="str">
        <f t="shared" si="2020"/>
        <v>0</v>
      </c>
      <c r="AU1846" t="str">
        <f t="shared" si="2020"/>
        <v>0</v>
      </c>
      <c r="AV1846" t="str">
        <f t="shared" si="2020"/>
        <v>0</v>
      </c>
      <c r="AW1846" t="str">
        <f t="shared" si="2020"/>
        <v>0</v>
      </c>
      <c r="AX1846" t="str">
        <f t="shared" si="2020"/>
        <v>0</v>
      </c>
      <c r="AY1846" t="str">
        <f t="shared" si="2020"/>
        <v>0</v>
      </c>
      <c r="AZ1846" s="72" t="s">
        <v>1416</v>
      </c>
    </row>
    <row r="1847" spans="1:52" ht="15" customHeight="1">
      <c r="A1847" s="25" t="s">
        <v>1417</v>
      </c>
      <c r="B1847" s="91" t="str">
        <f t="shared" si="2014"/>
        <v>2404999A</v>
      </c>
      <c r="C1847" s="86">
        <v>45624.666666666701</v>
      </c>
      <c r="D1847" s="93" t="s">
        <v>1418</v>
      </c>
      <c r="E1847" s="3" t="b">
        <f>ISNUMBER(MATCH(Table1[[#This Row],[Email]],Attendance[Email],0))</f>
        <v>1</v>
      </c>
      <c r="F1847" s="3">
        <f t="shared" si="2015"/>
        <v>45625.000000000036</v>
      </c>
      <c r="G1847" s="21">
        <f>DAY(Table1[[#This Row],[Actual Time]])</f>
        <v>29</v>
      </c>
      <c r="H1847">
        <f>MONTH(Table1[[#This Row],[Actual Time]])</f>
        <v>11</v>
      </c>
      <c r="I1847">
        <f>YEAR(Table1[[#This Row],[Actual Time]])</f>
        <v>2024</v>
      </c>
      <c r="J1847" t="str">
        <f t="shared" si="2016"/>
        <v>29/11/2024</v>
      </c>
      <c r="K1847" s="3" t="str">
        <f t="shared" si="2017"/>
        <v>0</v>
      </c>
      <c r="L1847" t="str">
        <f t="shared" si="2017"/>
        <v>0</v>
      </c>
      <c r="M1847" t="str">
        <f t="shared" si="2017"/>
        <v>0</v>
      </c>
      <c r="N1847" t="str">
        <f t="shared" si="2017"/>
        <v>0</v>
      </c>
      <c r="O1847" t="str">
        <f t="shared" si="2017"/>
        <v>0</v>
      </c>
      <c r="P1847" t="str">
        <f t="shared" si="2017"/>
        <v>0</v>
      </c>
      <c r="Q1847" t="str">
        <f t="shared" si="2017"/>
        <v>0</v>
      </c>
      <c r="R1847" t="str">
        <f t="shared" si="2017"/>
        <v>0</v>
      </c>
      <c r="S1847" t="str">
        <f t="shared" si="2017"/>
        <v>0</v>
      </c>
      <c r="T1847" t="str">
        <f t="shared" si="2017"/>
        <v>0</v>
      </c>
      <c r="U1847" t="str">
        <f t="shared" si="2018"/>
        <v>0</v>
      </c>
      <c r="V1847" t="str">
        <f t="shared" si="2018"/>
        <v>0</v>
      </c>
      <c r="W1847" t="str">
        <f t="shared" si="2018"/>
        <v>0</v>
      </c>
      <c r="X1847" t="str">
        <f t="shared" si="2018"/>
        <v>0</v>
      </c>
      <c r="Y1847" t="str">
        <f t="shared" si="2018"/>
        <v>0</v>
      </c>
      <c r="Z1847" t="str">
        <f t="shared" si="2018"/>
        <v>0</v>
      </c>
      <c r="AA1847" t="str">
        <f t="shared" si="2018"/>
        <v>0</v>
      </c>
      <c r="AB1847" s="3" t="str">
        <f t="shared" si="2018"/>
        <v>0</v>
      </c>
      <c r="AC1847" t="str">
        <f t="shared" si="2018"/>
        <v>0</v>
      </c>
      <c r="AD1847" t="str">
        <f t="shared" si="2018"/>
        <v>0</v>
      </c>
      <c r="AE1847" t="str">
        <f t="shared" si="2019"/>
        <v>0</v>
      </c>
      <c r="AF1847" t="str">
        <f t="shared" si="2019"/>
        <v>0</v>
      </c>
      <c r="AG1847" t="str">
        <f t="shared" si="2019"/>
        <v>0</v>
      </c>
      <c r="AH1847" t="str">
        <f t="shared" si="2019"/>
        <v>0</v>
      </c>
      <c r="AI1847" t="str">
        <f t="shared" si="2019"/>
        <v>0</v>
      </c>
      <c r="AJ1847" t="str">
        <f t="shared" si="2019"/>
        <v>0</v>
      </c>
      <c r="AK1847" t="str">
        <f t="shared" si="2019"/>
        <v>0</v>
      </c>
      <c r="AL1847" t="str">
        <f t="shared" si="2019"/>
        <v>0</v>
      </c>
      <c r="AM1847" t="str">
        <f t="shared" si="2019"/>
        <v>0</v>
      </c>
      <c r="AN1847" t="str">
        <f t="shared" si="2019"/>
        <v>1</v>
      </c>
      <c r="AO1847" t="str">
        <f t="shared" si="2020"/>
        <v>0</v>
      </c>
      <c r="AP1847" t="str">
        <f t="shared" si="2020"/>
        <v>0</v>
      </c>
      <c r="AQ1847" t="str">
        <f t="shared" si="2020"/>
        <v>0</v>
      </c>
      <c r="AR1847" t="str">
        <f t="shared" si="2020"/>
        <v>0</v>
      </c>
      <c r="AS1847" t="str">
        <f t="shared" si="2020"/>
        <v>0</v>
      </c>
      <c r="AT1847" t="str">
        <f t="shared" si="2020"/>
        <v>0</v>
      </c>
      <c r="AU1847" t="str">
        <f t="shared" si="2020"/>
        <v>0</v>
      </c>
      <c r="AV1847" t="str">
        <f t="shared" si="2020"/>
        <v>0</v>
      </c>
      <c r="AW1847" t="str">
        <f t="shared" si="2020"/>
        <v>0</v>
      </c>
      <c r="AX1847" t="str">
        <f t="shared" si="2020"/>
        <v>0</v>
      </c>
      <c r="AY1847" t="str">
        <f t="shared" si="2020"/>
        <v>0</v>
      </c>
      <c r="AZ1847" s="72" t="s">
        <v>1419</v>
      </c>
    </row>
    <row r="1848" spans="1:52" ht="15" customHeight="1">
      <c r="A1848" s="25" t="s">
        <v>1420</v>
      </c>
      <c r="B1848" s="91" t="str">
        <f t="shared" si="2014"/>
        <v>2404911F</v>
      </c>
      <c r="C1848" s="86">
        <v>45624.666666666701</v>
      </c>
      <c r="D1848" s="93" t="s">
        <v>1421</v>
      </c>
      <c r="E1848" s="3" t="b">
        <f>ISNUMBER(MATCH(Table1[[#This Row],[Email]],Attendance[Email],0))</f>
        <v>1</v>
      </c>
      <c r="F1848" s="3">
        <f t="shared" si="2015"/>
        <v>45625.000000000036</v>
      </c>
      <c r="G1848" s="21">
        <f>DAY(Table1[[#This Row],[Actual Time]])</f>
        <v>29</v>
      </c>
      <c r="H1848">
        <f>MONTH(Table1[[#This Row],[Actual Time]])</f>
        <v>11</v>
      </c>
      <c r="I1848">
        <f>YEAR(Table1[[#This Row],[Actual Time]])</f>
        <v>2024</v>
      </c>
      <c r="J1848" t="str">
        <f t="shared" si="2016"/>
        <v>29/11/2024</v>
      </c>
      <c r="K1848" s="3" t="str">
        <f t="shared" si="2017"/>
        <v>0</v>
      </c>
      <c r="L1848" t="str">
        <f t="shared" si="2017"/>
        <v>0</v>
      </c>
      <c r="M1848" t="str">
        <f t="shared" si="2017"/>
        <v>0</v>
      </c>
      <c r="N1848" t="str">
        <f t="shared" si="2017"/>
        <v>0</v>
      </c>
      <c r="O1848" t="str">
        <f t="shared" si="2017"/>
        <v>0</v>
      </c>
      <c r="P1848" t="str">
        <f t="shared" si="2017"/>
        <v>0</v>
      </c>
      <c r="Q1848" t="str">
        <f t="shared" si="2017"/>
        <v>0</v>
      </c>
      <c r="R1848" t="str">
        <f t="shared" si="2017"/>
        <v>0</v>
      </c>
      <c r="S1848" t="str">
        <f t="shared" si="2017"/>
        <v>0</v>
      </c>
      <c r="T1848" t="str">
        <f t="shared" si="2017"/>
        <v>0</v>
      </c>
      <c r="U1848" t="str">
        <f t="shared" si="2018"/>
        <v>0</v>
      </c>
      <c r="V1848" t="str">
        <f t="shared" si="2018"/>
        <v>0</v>
      </c>
      <c r="W1848" t="str">
        <f t="shared" si="2018"/>
        <v>0</v>
      </c>
      <c r="X1848" t="str">
        <f t="shared" si="2018"/>
        <v>0</v>
      </c>
      <c r="Y1848" t="str">
        <f t="shared" si="2018"/>
        <v>0</v>
      </c>
      <c r="Z1848" t="str">
        <f t="shared" si="2018"/>
        <v>0</v>
      </c>
      <c r="AA1848" t="str">
        <f t="shared" si="2018"/>
        <v>0</v>
      </c>
      <c r="AB1848" s="3" t="str">
        <f t="shared" si="2018"/>
        <v>0</v>
      </c>
      <c r="AC1848" t="str">
        <f t="shared" si="2018"/>
        <v>0</v>
      </c>
      <c r="AD1848" t="str">
        <f t="shared" si="2018"/>
        <v>0</v>
      </c>
      <c r="AE1848" t="str">
        <f t="shared" si="2019"/>
        <v>0</v>
      </c>
      <c r="AF1848" t="str">
        <f t="shared" si="2019"/>
        <v>0</v>
      </c>
      <c r="AG1848" t="str">
        <f t="shared" si="2019"/>
        <v>0</v>
      </c>
      <c r="AH1848" t="str">
        <f t="shared" si="2019"/>
        <v>0</v>
      </c>
      <c r="AI1848" t="str">
        <f t="shared" si="2019"/>
        <v>0</v>
      </c>
      <c r="AJ1848" t="str">
        <f t="shared" si="2019"/>
        <v>0</v>
      </c>
      <c r="AK1848" t="str">
        <f t="shared" si="2019"/>
        <v>0</v>
      </c>
      <c r="AL1848" t="str">
        <f t="shared" si="2019"/>
        <v>0</v>
      </c>
      <c r="AM1848" t="str">
        <f t="shared" si="2019"/>
        <v>0</v>
      </c>
      <c r="AN1848" t="str">
        <f t="shared" si="2019"/>
        <v>1</v>
      </c>
      <c r="AO1848" t="str">
        <f t="shared" si="2020"/>
        <v>0</v>
      </c>
      <c r="AP1848" t="str">
        <f t="shared" si="2020"/>
        <v>0</v>
      </c>
      <c r="AQ1848" t="str">
        <f t="shared" si="2020"/>
        <v>0</v>
      </c>
      <c r="AR1848" t="str">
        <f t="shared" si="2020"/>
        <v>0</v>
      </c>
      <c r="AS1848" t="str">
        <f t="shared" si="2020"/>
        <v>0</v>
      </c>
      <c r="AT1848" t="str">
        <f t="shared" si="2020"/>
        <v>0</v>
      </c>
      <c r="AU1848" t="str">
        <f t="shared" si="2020"/>
        <v>0</v>
      </c>
      <c r="AV1848" t="str">
        <f t="shared" si="2020"/>
        <v>0</v>
      </c>
      <c r="AW1848" t="str">
        <f t="shared" si="2020"/>
        <v>0</v>
      </c>
      <c r="AX1848" t="str">
        <f t="shared" si="2020"/>
        <v>0</v>
      </c>
      <c r="AY1848" t="str">
        <f t="shared" si="2020"/>
        <v>0</v>
      </c>
      <c r="AZ1848" s="72" t="s">
        <v>1422</v>
      </c>
    </row>
    <row r="1849" spans="1:52" ht="15" customHeight="1">
      <c r="A1849" s="25" t="s">
        <v>411</v>
      </c>
      <c r="B1849" s="91" t="str">
        <f t="shared" si="2014"/>
        <v>2404485A</v>
      </c>
      <c r="C1849" s="86">
        <v>45624.666666666701</v>
      </c>
      <c r="D1849" s="93" t="s">
        <v>1070</v>
      </c>
      <c r="E1849" s="3" t="b">
        <f>ISNUMBER(MATCH(Table1[[#This Row],[Email]],Attendance[Email],0))</f>
        <v>1</v>
      </c>
      <c r="F1849" s="3">
        <f t="shared" si="2015"/>
        <v>45625.000000000036</v>
      </c>
      <c r="G1849" s="21">
        <f>DAY(Table1[[#This Row],[Actual Time]])</f>
        <v>29</v>
      </c>
      <c r="H1849">
        <f>MONTH(Table1[[#This Row],[Actual Time]])</f>
        <v>11</v>
      </c>
      <c r="I1849">
        <f>YEAR(Table1[[#This Row],[Actual Time]])</f>
        <v>2024</v>
      </c>
      <c r="J1849" t="str">
        <f t="shared" si="2016"/>
        <v>29/11/2024</v>
      </c>
      <c r="K1849" s="3" t="str">
        <f t="shared" si="2017"/>
        <v>0</v>
      </c>
      <c r="L1849" t="str">
        <f t="shared" si="2017"/>
        <v>0</v>
      </c>
      <c r="M1849" t="str">
        <f t="shared" si="2017"/>
        <v>0</v>
      </c>
      <c r="N1849" t="str">
        <f t="shared" si="2017"/>
        <v>0</v>
      </c>
      <c r="O1849" t="str">
        <f t="shared" si="2017"/>
        <v>0</v>
      </c>
      <c r="P1849" t="str">
        <f t="shared" si="2017"/>
        <v>0</v>
      </c>
      <c r="Q1849" t="str">
        <f t="shared" si="2017"/>
        <v>0</v>
      </c>
      <c r="R1849" t="str">
        <f t="shared" si="2017"/>
        <v>0</v>
      </c>
      <c r="S1849" t="str">
        <f t="shared" si="2017"/>
        <v>0</v>
      </c>
      <c r="T1849" t="str">
        <f t="shared" si="2017"/>
        <v>0</v>
      </c>
      <c r="U1849" t="str">
        <f t="shared" si="2018"/>
        <v>0</v>
      </c>
      <c r="V1849" t="str">
        <f t="shared" si="2018"/>
        <v>0</v>
      </c>
      <c r="W1849" t="str">
        <f t="shared" si="2018"/>
        <v>0</v>
      </c>
      <c r="X1849" t="str">
        <f t="shared" si="2018"/>
        <v>0</v>
      </c>
      <c r="Y1849" t="str">
        <f t="shared" si="2018"/>
        <v>0</v>
      </c>
      <c r="Z1849" t="str">
        <f t="shared" si="2018"/>
        <v>0</v>
      </c>
      <c r="AA1849" t="str">
        <f t="shared" si="2018"/>
        <v>0</v>
      </c>
      <c r="AB1849" s="3" t="str">
        <f t="shared" si="2018"/>
        <v>0</v>
      </c>
      <c r="AC1849" t="str">
        <f t="shared" si="2018"/>
        <v>0</v>
      </c>
      <c r="AD1849" t="str">
        <f t="shared" si="2018"/>
        <v>0</v>
      </c>
      <c r="AE1849" t="str">
        <f t="shared" si="2019"/>
        <v>0</v>
      </c>
      <c r="AF1849" t="str">
        <f t="shared" si="2019"/>
        <v>0</v>
      </c>
      <c r="AG1849" t="str">
        <f t="shared" si="2019"/>
        <v>0</v>
      </c>
      <c r="AH1849" t="str">
        <f t="shared" si="2019"/>
        <v>0</v>
      </c>
      <c r="AI1849" t="str">
        <f t="shared" si="2019"/>
        <v>0</v>
      </c>
      <c r="AJ1849" t="str">
        <f t="shared" si="2019"/>
        <v>0</v>
      </c>
      <c r="AK1849" t="str">
        <f t="shared" si="2019"/>
        <v>0</v>
      </c>
      <c r="AL1849" t="str">
        <f t="shared" si="2019"/>
        <v>0</v>
      </c>
      <c r="AM1849" t="str">
        <f t="shared" si="2019"/>
        <v>0</v>
      </c>
      <c r="AN1849" t="str">
        <f t="shared" si="2019"/>
        <v>1</v>
      </c>
      <c r="AO1849" t="str">
        <f t="shared" si="2020"/>
        <v>0</v>
      </c>
      <c r="AP1849" t="str">
        <f t="shared" si="2020"/>
        <v>0</v>
      </c>
      <c r="AQ1849" t="str">
        <f t="shared" si="2020"/>
        <v>0</v>
      </c>
      <c r="AR1849" t="str">
        <f t="shared" si="2020"/>
        <v>0</v>
      </c>
      <c r="AS1849" t="str">
        <f t="shared" si="2020"/>
        <v>0</v>
      </c>
      <c r="AT1849" t="str">
        <f t="shared" si="2020"/>
        <v>0</v>
      </c>
      <c r="AU1849" t="str">
        <f t="shared" si="2020"/>
        <v>0</v>
      </c>
      <c r="AV1849" t="str">
        <f t="shared" si="2020"/>
        <v>0</v>
      </c>
      <c r="AW1849" t="str">
        <f t="shared" si="2020"/>
        <v>0</v>
      </c>
      <c r="AX1849" t="str">
        <f t="shared" si="2020"/>
        <v>0</v>
      </c>
      <c r="AY1849" t="str">
        <f t="shared" si="2020"/>
        <v>0</v>
      </c>
      <c r="AZ1849" s="72" t="s">
        <v>1423</v>
      </c>
    </row>
    <row r="1850" spans="1:52" ht="15" customHeight="1">
      <c r="A1850" s="25" t="s">
        <v>148</v>
      </c>
      <c r="B1850" s="91" t="str">
        <f t="shared" si="2014"/>
        <v>2402353C</v>
      </c>
      <c r="C1850" s="86">
        <v>45624.666666666701</v>
      </c>
      <c r="D1850" s="93" t="s">
        <v>1052</v>
      </c>
      <c r="E1850" s="3" t="b">
        <f>ISNUMBER(MATCH(Table1[[#This Row],[Email]],Attendance[Email],0))</f>
        <v>1</v>
      </c>
      <c r="F1850" s="3">
        <f t="shared" si="2015"/>
        <v>45625.000000000036</v>
      </c>
      <c r="G1850" s="21">
        <f>DAY(Table1[[#This Row],[Actual Time]])</f>
        <v>29</v>
      </c>
      <c r="H1850">
        <f>MONTH(Table1[[#This Row],[Actual Time]])</f>
        <v>11</v>
      </c>
      <c r="I1850">
        <f>YEAR(Table1[[#This Row],[Actual Time]])</f>
        <v>2024</v>
      </c>
      <c r="J1850" t="str">
        <f t="shared" si="2016"/>
        <v>29/11/2024</v>
      </c>
      <c r="K1850" s="3" t="str">
        <f t="shared" si="2017"/>
        <v>0</v>
      </c>
      <c r="L1850" t="str">
        <f t="shared" si="2017"/>
        <v>0</v>
      </c>
      <c r="M1850" t="str">
        <f t="shared" si="2017"/>
        <v>0</v>
      </c>
      <c r="N1850" t="str">
        <f t="shared" si="2017"/>
        <v>0</v>
      </c>
      <c r="O1850" t="str">
        <f t="shared" si="2017"/>
        <v>0</v>
      </c>
      <c r="P1850" t="str">
        <f t="shared" si="2017"/>
        <v>0</v>
      </c>
      <c r="Q1850" t="str">
        <f t="shared" si="2017"/>
        <v>0</v>
      </c>
      <c r="R1850" t="str">
        <f t="shared" si="2017"/>
        <v>0</v>
      </c>
      <c r="S1850" t="str">
        <f t="shared" si="2017"/>
        <v>0</v>
      </c>
      <c r="T1850" t="str">
        <f t="shared" si="2017"/>
        <v>0</v>
      </c>
      <c r="U1850" t="str">
        <f t="shared" si="2018"/>
        <v>0</v>
      </c>
      <c r="V1850" t="str">
        <f t="shared" si="2018"/>
        <v>0</v>
      </c>
      <c r="W1850" t="str">
        <f t="shared" si="2018"/>
        <v>0</v>
      </c>
      <c r="X1850" t="str">
        <f t="shared" si="2018"/>
        <v>0</v>
      </c>
      <c r="Y1850" t="str">
        <f t="shared" si="2018"/>
        <v>0</v>
      </c>
      <c r="Z1850" t="str">
        <f t="shared" si="2018"/>
        <v>0</v>
      </c>
      <c r="AA1850" t="str">
        <f t="shared" si="2018"/>
        <v>0</v>
      </c>
      <c r="AB1850" s="3" t="str">
        <f t="shared" si="2018"/>
        <v>0</v>
      </c>
      <c r="AC1850" t="str">
        <f t="shared" si="2018"/>
        <v>0</v>
      </c>
      <c r="AD1850" t="str">
        <f t="shared" si="2018"/>
        <v>0</v>
      </c>
      <c r="AE1850" t="str">
        <f t="shared" si="2019"/>
        <v>0</v>
      </c>
      <c r="AF1850" t="str">
        <f t="shared" si="2019"/>
        <v>0</v>
      </c>
      <c r="AG1850" t="str">
        <f t="shared" si="2019"/>
        <v>0</v>
      </c>
      <c r="AH1850" t="str">
        <f t="shared" si="2019"/>
        <v>0</v>
      </c>
      <c r="AI1850" t="str">
        <f t="shared" si="2019"/>
        <v>0</v>
      </c>
      <c r="AJ1850" t="str">
        <f t="shared" si="2019"/>
        <v>0</v>
      </c>
      <c r="AK1850" t="str">
        <f t="shared" si="2019"/>
        <v>0</v>
      </c>
      <c r="AL1850" t="str">
        <f t="shared" si="2019"/>
        <v>0</v>
      </c>
      <c r="AM1850" t="str">
        <f t="shared" si="2019"/>
        <v>0</v>
      </c>
      <c r="AN1850" t="str">
        <f t="shared" si="2019"/>
        <v>1</v>
      </c>
      <c r="AO1850" t="str">
        <f t="shared" si="2020"/>
        <v>0</v>
      </c>
      <c r="AP1850" t="str">
        <f t="shared" si="2020"/>
        <v>0</v>
      </c>
      <c r="AQ1850" t="str">
        <f t="shared" si="2020"/>
        <v>0</v>
      </c>
      <c r="AR1850" t="str">
        <f t="shared" si="2020"/>
        <v>0</v>
      </c>
      <c r="AS1850" t="str">
        <f t="shared" si="2020"/>
        <v>0</v>
      </c>
      <c r="AT1850" t="str">
        <f t="shared" si="2020"/>
        <v>0</v>
      </c>
      <c r="AU1850" t="str">
        <f t="shared" si="2020"/>
        <v>0</v>
      </c>
      <c r="AV1850" t="str">
        <f t="shared" si="2020"/>
        <v>0</v>
      </c>
      <c r="AW1850" t="str">
        <f t="shared" si="2020"/>
        <v>0</v>
      </c>
      <c r="AX1850" t="str">
        <f t="shared" si="2020"/>
        <v>0</v>
      </c>
      <c r="AY1850" t="str">
        <f t="shared" si="2020"/>
        <v>0</v>
      </c>
      <c r="AZ1850" s="72" t="s">
        <v>1424</v>
      </c>
    </row>
    <row r="1851" spans="1:52" ht="15" customHeight="1">
      <c r="A1851" s="25" t="s">
        <v>228</v>
      </c>
      <c r="B1851" s="91" t="str">
        <f t="shared" si="2014"/>
        <v>2401458A</v>
      </c>
      <c r="C1851" s="86">
        <v>45624.666666666701</v>
      </c>
      <c r="D1851" s="93" t="s">
        <v>1064</v>
      </c>
      <c r="E1851" s="3" t="b">
        <f>ISNUMBER(MATCH(Table1[[#This Row],[Email]],Attendance[Email],0))</f>
        <v>1</v>
      </c>
      <c r="F1851" s="3">
        <f t="shared" si="2015"/>
        <v>45625.000000000036</v>
      </c>
      <c r="G1851" s="21">
        <f>DAY(Table1[[#This Row],[Actual Time]])</f>
        <v>29</v>
      </c>
      <c r="H1851">
        <f>MONTH(Table1[[#This Row],[Actual Time]])</f>
        <v>11</v>
      </c>
      <c r="I1851">
        <f>YEAR(Table1[[#This Row],[Actual Time]])</f>
        <v>2024</v>
      </c>
      <c r="J1851" t="str">
        <f t="shared" si="2016"/>
        <v>29/11/2024</v>
      </c>
      <c r="K1851" s="3" t="str">
        <f t="shared" ref="K1851:T1860" si="2021">IF(K$1=$J1851,"1","0")</f>
        <v>0</v>
      </c>
      <c r="L1851" t="str">
        <f t="shared" si="2021"/>
        <v>0</v>
      </c>
      <c r="M1851" t="str">
        <f t="shared" si="2021"/>
        <v>0</v>
      </c>
      <c r="N1851" t="str">
        <f t="shared" si="2021"/>
        <v>0</v>
      </c>
      <c r="O1851" t="str">
        <f t="shared" si="2021"/>
        <v>0</v>
      </c>
      <c r="P1851" t="str">
        <f t="shared" si="2021"/>
        <v>0</v>
      </c>
      <c r="Q1851" t="str">
        <f t="shared" si="2021"/>
        <v>0</v>
      </c>
      <c r="R1851" t="str">
        <f t="shared" si="2021"/>
        <v>0</v>
      </c>
      <c r="S1851" t="str">
        <f t="shared" si="2021"/>
        <v>0</v>
      </c>
      <c r="T1851" t="str">
        <f t="shared" si="2021"/>
        <v>0</v>
      </c>
      <c r="U1851" t="str">
        <f t="shared" ref="U1851:AD1860" si="2022">IF(U$1=$J1851,"1","0")</f>
        <v>0</v>
      </c>
      <c r="V1851" t="str">
        <f t="shared" si="2022"/>
        <v>0</v>
      </c>
      <c r="W1851" t="str">
        <f t="shared" si="2022"/>
        <v>0</v>
      </c>
      <c r="X1851" t="str">
        <f t="shared" si="2022"/>
        <v>0</v>
      </c>
      <c r="Y1851" t="str">
        <f t="shared" si="2022"/>
        <v>0</v>
      </c>
      <c r="Z1851" t="str">
        <f t="shared" si="2022"/>
        <v>0</v>
      </c>
      <c r="AA1851" t="str">
        <f t="shared" si="2022"/>
        <v>0</v>
      </c>
      <c r="AB1851" s="3" t="str">
        <f t="shared" si="2022"/>
        <v>0</v>
      </c>
      <c r="AC1851" t="str">
        <f t="shared" si="2022"/>
        <v>0</v>
      </c>
      <c r="AD1851" t="str">
        <f t="shared" si="2022"/>
        <v>0</v>
      </c>
      <c r="AE1851" t="str">
        <f t="shared" ref="AE1851:AN1860" si="2023">IF(AE$1=$J1851,"1","0")</f>
        <v>0</v>
      </c>
      <c r="AF1851" t="str">
        <f t="shared" si="2023"/>
        <v>0</v>
      </c>
      <c r="AG1851" t="str">
        <f t="shared" si="2023"/>
        <v>0</v>
      </c>
      <c r="AH1851" t="str">
        <f t="shared" si="2023"/>
        <v>0</v>
      </c>
      <c r="AI1851" t="str">
        <f t="shared" si="2023"/>
        <v>0</v>
      </c>
      <c r="AJ1851" t="str">
        <f t="shared" si="2023"/>
        <v>0</v>
      </c>
      <c r="AK1851" t="str">
        <f t="shared" si="2023"/>
        <v>0</v>
      </c>
      <c r="AL1851" t="str">
        <f t="shared" si="2023"/>
        <v>0</v>
      </c>
      <c r="AM1851" t="str">
        <f t="shared" si="2023"/>
        <v>0</v>
      </c>
      <c r="AN1851" t="str">
        <f t="shared" si="2023"/>
        <v>1</v>
      </c>
      <c r="AO1851" t="str">
        <f t="shared" ref="AO1851:AY1860" si="2024">IF(AO$1=$J1851,"1","0")</f>
        <v>0</v>
      </c>
      <c r="AP1851" t="str">
        <f t="shared" si="2024"/>
        <v>0</v>
      </c>
      <c r="AQ1851" t="str">
        <f t="shared" si="2024"/>
        <v>0</v>
      </c>
      <c r="AR1851" t="str">
        <f t="shared" si="2024"/>
        <v>0</v>
      </c>
      <c r="AS1851" t="str">
        <f t="shared" si="2024"/>
        <v>0</v>
      </c>
      <c r="AT1851" t="str">
        <f t="shared" si="2024"/>
        <v>0</v>
      </c>
      <c r="AU1851" t="str">
        <f t="shared" si="2024"/>
        <v>0</v>
      </c>
      <c r="AV1851" t="str">
        <f t="shared" si="2024"/>
        <v>0</v>
      </c>
      <c r="AW1851" t="str">
        <f t="shared" si="2024"/>
        <v>0</v>
      </c>
      <c r="AX1851" t="str">
        <f t="shared" si="2024"/>
        <v>0</v>
      </c>
      <c r="AY1851" t="str">
        <f t="shared" si="2024"/>
        <v>0</v>
      </c>
      <c r="AZ1851" s="72" t="s">
        <v>1425</v>
      </c>
    </row>
    <row r="1852" spans="1:52" ht="15" customHeight="1">
      <c r="A1852" s="25" t="s">
        <v>140</v>
      </c>
      <c r="B1852" s="91" t="str">
        <f t="shared" si="2014"/>
        <v>2404411G</v>
      </c>
      <c r="C1852" s="86">
        <v>45624.666666666701</v>
      </c>
      <c r="D1852" s="93" t="s">
        <v>1060</v>
      </c>
      <c r="E1852" s="3" t="b">
        <f>ISNUMBER(MATCH(Table1[[#This Row],[Email]],Attendance[Email],0))</f>
        <v>1</v>
      </c>
      <c r="F1852" s="3">
        <f t="shared" si="2015"/>
        <v>45625.000000000036</v>
      </c>
      <c r="G1852" s="21">
        <f>DAY(Table1[[#This Row],[Actual Time]])</f>
        <v>29</v>
      </c>
      <c r="H1852">
        <f>MONTH(Table1[[#This Row],[Actual Time]])</f>
        <v>11</v>
      </c>
      <c r="I1852">
        <f>YEAR(Table1[[#This Row],[Actual Time]])</f>
        <v>2024</v>
      </c>
      <c r="J1852" t="str">
        <f t="shared" si="2016"/>
        <v>29/11/2024</v>
      </c>
      <c r="K1852" s="3" t="str">
        <f t="shared" si="2021"/>
        <v>0</v>
      </c>
      <c r="L1852" t="str">
        <f t="shared" si="2021"/>
        <v>0</v>
      </c>
      <c r="M1852" t="str">
        <f t="shared" si="2021"/>
        <v>0</v>
      </c>
      <c r="N1852" t="str">
        <f t="shared" si="2021"/>
        <v>0</v>
      </c>
      <c r="O1852" t="str">
        <f t="shared" si="2021"/>
        <v>0</v>
      </c>
      <c r="P1852" t="str">
        <f t="shared" si="2021"/>
        <v>0</v>
      </c>
      <c r="Q1852" t="str">
        <f t="shared" si="2021"/>
        <v>0</v>
      </c>
      <c r="R1852" t="str">
        <f t="shared" si="2021"/>
        <v>0</v>
      </c>
      <c r="S1852" t="str">
        <f t="shared" si="2021"/>
        <v>0</v>
      </c>
      <c r="T1852" t="str">
        <f t="shared" si="2021"/>
        <v>0</v>
      </c>
      <c r="U1852" t="str">
        <f t="shared" si="2022"/>
        <v>0</v>
      </c>
      <c r="V1852" t="str">
        <f t="shared" si="2022"/>
        <v>0</v>
      </c>
      <c r="W1852" t="str">
        <f t="shared" si="2022"/>
        <v>0</v>
      </c>
      <c r="X1852" t="str">
        <f t="shared" si="2022"/>
        <v>0</v>
      </c>
      <c r="Y1852" t="str">
        <f t="shared" si="2022"/>
        <v>0</v>
      </c>
      <c r="Z1852" t="str">
        <f t="shared" si="2022"/>
        <v>0</v>
      </c>
      <c r="AA1852" t="str">
        <f t="shared" si="2022"/>
        <v>0</v>
      </c>
      <c r="AB1852" s="3" t="str">
        <f t="shared" si="2022"/>
        <v>0</v>
      </c>
      <c r="AC1852" t="str">
        <f t="shared" si="2022"/>
        <v>0</v>
      </c>
      <c r="AD1852" t="str">
        <f t="shared" si="2022"/>
        <v>0</v>
      </c>
      <c r="AE1852" t="str">
        <f t="shared" si="2023"/>
        <v>0</v>
      </c>
      <c r="AF1852" t="str">
        <f t="shared" si="2023"/>
        <v>0</v>
      </c>
      <c r="AG1852" t="str">
        <f t="shared" si="2023"/>
        <v>0</v>
      </c>
      <c r="AH1852" t="str">
        <f t="shared" si="2023"/>
        <v>0</v>
      </c>
      <c r="AI1852" t="str">
        <f t="shared" si="2023"/>
        <v>0</v>
      </c>
      <c r="AJ1852" t="str">
        <f t="shared" si="2023"/>
        <v>0</v>
      </c>
      <c r="AK1852" t="str">
        <f t="shared" si="2023"/>
        <v>0</v>
      </c>
      <c r="AL1852" t="str">
        <f t="shared" si="2023"/>
        <v>0</v>
      </c>
      <c r="AM1852" t="str">
        <f t="shared" si="2023"/>
        <v>0</v>
      </c>
      <c r="AN1852" t="str">
        <f t="shared" si="2023"/>
        <v>1</v>
      </c>
      <c r="AO1852" t="str">
        <f t="shared" si="2024"/>
        <v>0</v>
      </c>
      <c r="AP1852" t="str">
        <f t="shared" si="2024"/>
        <v>0</v>
      </c>
      <c r="AQ1852" t="str">
        <f t="shared" si="2024"/>
        <v>0</v>
      </c>
      <c r="AR1852" t="str">
        <f t="shared" si="2024"/>
        <v>0</v>
      </c>
      <c r="AS1852" t="str">
        <f t="shared" si="2024"/>
        <v>0</v>
      </c>
      <c r="AT1852" t="str">
        <f t="shared" si="2024"/>
        <v>0</v>
      </c>
      <c r="AU1852" t="str">
        <f t="shared" si="2024"/>
        <v>0</v>
      </c>
      <c r="AV1852" t="str">
        <f t="shared" si="2024"/>
        <v>0</v>
      </c>
      <c r="AW1852" t="str">
        <f t="shared" si="2024"/>
        <v>0</v>
      </c>
      <c r="AX1852" t="str">
        <f t="shared" si="2024"/>
        <v>0</v>
      </c>
      <c r="AY1852" t="str">
        <f t="shared" si="2024"/>
        <v>0</v>
      </c>
      <c r="AZ1852" s="72" t="s">
        <v>1426</v>
      </c>
    </row>
    <row r="1853" spans="1:52" ht="15" customHeight="1">
      <c r="A1853" s="25" t="s">
        <v>477</v>
      </c>
      <c r="B1853" s="91" t="str">
        <f t="shared" si="2014"/>
        <v>2401658F</v>
      </c>
      <c r="C1853" s="86">
        <v>45624.666666666701</v>
      </c>
      <c r="D1853" s="93" t="s">
        <v>1062</v>
      </c>
      <c r="E1853" s="3" t="b">
        <f>ISNUMBER(MATCH(Table1[[#This Row],[Email]],Attendance[Email],0))</f>
        <v>1</v>
      </c>
      <c r="F1853" s="3">
        <f t="shared" si="2015"/>
        <v>45625.000000000036</v>
      </c>
      <c r="G1853" s="21">
        <f>DAY(Table1[[#This Row],[Actual Time]])</f>
        <v>29</v>
      </c>
      <c r="H1853">
        <f>MONTH(Table1[[#This Row],[Actual Time]])</f>
        <v>11</v>
      </c>
      <c r="I1853">
        <f>YEAR(Table1[[#This Row],[Actual Time]])</f>
        <v>2024</v>
      </c>
      <c r="J1853" t="str">
        <f t="shared" si="2016"/>
        <v>29/11/2024</v>
      </c>
      <c r="K1853" s="3" t="str">
        <f t="shared" si="2021"/>
        <v>0</v>
      </c>
      <c r="L1853" t="str">
        <f t="shared" si="2021"/>
        <v>0</v>
      </c>
      <c r="M1853" t="str">
        <f t="shared" si="2021"/>
        <v>0</v>
      </c>
      <c r="N1853" t="str">
        <f t="shared" si="2021"/>
        <v>0</v>
      </c>
      <c r="O1853" t="str">
        <f t="shared" si="2021"/>
        <v>0</v>
      </c>
      <c r="P1853" t="str">
        <f t="shared" si="2021"/>
        <v>0</v>
      </c>
      <c r="Q1853" t="str">
        <f t="shared" si="2021"/>
        <v>0</v>
      </c>
      <c r="R1853" t="str">
        <f t="shared" si="2021"/>
        <v>0</v>
      </c>
      <c r="S1853" t="str">
        <f t="shared" si="2021"/>
        <v>0</v>
      </c>
      <c r="T1853" t="str">
        <f t="shared" si="2021"/>
        <v>0</v>
      </c>
      <c r="U1853" t="str">
        <f t="shared" si="2022"/>
        <v>0</v>
      </c>
      <c r="V1853" t="str">
        <f t="shared" si="2022"/>
        <v>0</v>
      </c>
      <c r="W1853" t="str">
        <f t="shared" si="2022"/>
        <v>0</v>
      </c>
      <c r="X1853" t="str">
        <f t="shared" si="2022"/>
        <v>0</v>
      </c>
      <c r="Y1853" t="str">
        <f t="shared" si="2022"/>
        <v>0</v>
      </c>
      <c r="Z1853" t="str">
        <f t="shared" si="2022"/>
        <v>0</v>
      </c>
      <c r="AA1853" t="str">
        <f t="shared" si="2022"/>
        <v>0</v>
      </c>
      <c r="AB1853" s="3" t="str">
        <f t="shared" si="2022"/>
        <v>0</v>
      </c>
      <c r="AC1853" t="str">
        <f t="shared" si="2022"/>
        <v>0</v>
      </c>
      <c r="AD1853" t="str">
        <f t="shared" si="2022"/>
        <v>0</v>
      </c>
      <c r="AE1853" t="str">
        <f t="shared" si="2023"/>
        <v>0</v>
      </c>
      <c r="AF1853" t="str">
        <f t="shared" si="2023"/>
        <v>0</v>
      </c>
      <c r="AG1853" t="str">
        <f t="shared" si="2023"/>
        <v>0</v>
      </c>
      <c r="AH1853" t="str">
        <f t="shared" si="2023"/>
        <v>0</v>
      </c>
      <c r="AI1853" t="str">
        <f t="shared" si="2023"/>
        <v>0</v>
      </c>
      <c r="AJ1853" t="str">
        <f t="shared" si="2023"/>
        <v>0</v>
      </c>
      <c r="AK1853" t="str">
        <f t="shared" si="2023"/>
        <v>0</v>
      </c>
      <c r="AL1853" t="str">
        <f t="shared" si="2023"/>
        <v>0</v>
      </c>
      <c r="AM1853" t="str">
        <f t="shared" si="2023"/>
        <v>0</v>
      </c>
      <c r="AN1853" t="str">
        <f t="shared" si="2023"/>
        <v>1</v>
      </c>
      <c r="AO1853" t="str">
        <f t="shared" si="2024"/>
        <v>0</v>
      </c>
      <c r="AP1853" t="str">
        <f t="shared" si="2024"/>
        <v>0</v>
      </c>
      <c r="AQ1853" t="str">
        <f t="shared" si="2024"/>
        <v>0</v>
      </c>
      <c r="AR1853" t="str">
        <f t="shared" si="2024"/>
        <v>0</v>
      </c>
      <c r="AS1853" t="str">
        <f t="shared" si="2024"/>
        <v>0</v>
      </c>
      <c r="AT1853" t="str">
        <f t="shared" si="2024"/>
        <v>0</v>
      </c>
      <c r="AU1853" t="str">
        <f t="shared" si="2024"/>
        <v>0</v>
      </c>
      <c r="AV1853" t="str">
        <f t="shared" si="2024"/>
        <v>0</v>
      </c>
      <c r="AW1853" t="str">
        <f t="shared" si="2024"/>
        <v>0</v>
      </c>
      <c r="AX1853" t="str">
        <f t="shared" si="2024"/>
        <v>0</v>
      </c>
      <c r="AY1853" t="str">
        <f t="shared" si="2024"/>
        <v>0</v>
      </c>
      <c r="AZ1853" s="72" t="s">
        <v>1427</v>
      </c>
    </row>
    <row r="1854" spans="1:52" ht="15" customHeight="1">
      <c r="A1854" s="25" t="s">
        <v>72</v>
      </c>
      <c r="B1854" s="91" t="str">
        <f t="shared" si="2014"/>
        <v>2302493H</v>
      </c>
      <c r="C1854" s="86">
        <v>45624.666666666701</v>
      </c>
      <c r="D1854" s="93" t="s">
        <v>1043</v>
      </c>
      <c r="E1854" s="3" t="b">
        <f>ISNUMBER(MATCH(Table1[[#This Row],[Email]],Attendance[Email],0))</f>
        <v>1</v>
      </c>
      <c r="F1854" s="3">
        <f t="shared" si="2015"/>
        <v>45625.000000000036</v>
      </c>
      <c r="G1854" s="21">
        <f>DAY(Table1[[#This Row],[Actual Time]])</f>
        <v>29</v>
      </c>
      <c r="H1854">
        <f>MONTH(Table1[[#This Row],[Actual Time]])</f>
        <v>11</v>
      </c>
      <c r="I1854">
        <f>YEAR(Table1[[#This Row],[Actual Time]])</f>
        <v>2024</v>
      </c>
      <c r="J1854" t="str">
        <f t="shared" si="2016"/>
        <v>29/11/2024</v>
      </c>
      <c r="K1854" s="3" t="str">
        <f t="shared" si="2021"/>
        <v>0</v>
      </c>
      <c r="L1854" t="str">
        <f t="shared" si="2021"/>
        <v>0</v>
      </c>
      <c r="M1854" t="str">
        <f t="shared" si="2021"/>
        <v>0</v>
      </c>
      <c r="N1854" t="str">
        <f t="shared" si="2021"/>
        <v>0</v>
      </c>
      <c r="O1854" t="str">
        <f t="shared" si="2021"/>
        <v>0</v>
      </c>
      <c r="P1854" t="str">
        <f t="shared" si="2021"/>
        <v>0</v>
      </c>
      <c r="Q1854" t="str">
        <f t="shared" si="2021"/>
        <v>0</v>
      </c>
      <c r="R1854" t="str">
        <f t="shared" si="2021"/>
        <v>0</v>
      </c>
      <c r="S1854" t="str">
        <f t="shared" si="2021"/>
        <v>0</v>
      </c>
      <c r="T1854" t="str">
        <f t="shared" si="2021"/>
        <v>0</v>
      </c>
      <c r="U1854" t="str">
        <f t="shared" si="2022"/>
        <v>0</v>
      </c>
      <c r="V1854" t="str">
        <f t="shared" si="2022"/>
        <v>0</v>
      </c>
      <c r="W1854" t="str">
        <f t="shared" si="2022"/>
        <v>0</v>
      </c>
      <c r="X1854" t="str">
        <f t="shared" si="2022"/>
        <v>0</v>
      </c>
      <c r="Y1854" t="str">
        <f t="shared" si="2022"/>
        <v>0</v>
      </c>
      <c r="Z1854" t="str">
        <f t="shared" si="2022"/>
        <v>0</v>
      </c>
      <c r="AA1854" t="str">
        <f t="shared" si="2022"/>
        <v>0</v>
      </c>
      <c r="AB1854" s="3" t="str">
        <f t="shared" si="2022"/>
        <v>0</v>
      </c>
      <c r="AC1854" t="str">
        <f t="shared" si="2022"/>
        <v>0</v>
      </c>
      <c r="AD1854" t="str">
        <f t="shared" si="2022"/>
        <v>0</v>
      </c>
      <c r="AE1854" t="str">
        <f t="shared" si="2023"/>
        <v>0</v>
      </c>
      <c r="AF1854" t="str">
        <f t="shared" si="2023"/>
        <v>0</v>
      </c>
      <c r="AG1854" t="str">
        <f t="shared" si="2023"/>
        <v>0</v>
      </c>
      <c r="AH1854" t="str">
        <f t="shared" si="2023"/>
        <v>0</v>
      </c>
      <c r="AI1854" t="str">
        <f t="shared" si="2023"/>
        <v>0</v>
      </c>
      <c r="AJ1854" t="str">
        <f t="shared" si="2023"/>
        <v>0</v>
      </c>
      <c r="AK1854" t="str">
        <f t="shared" si="2023"/>
        <v>0</v>
      </c>
      <c r="AL1854" t="str">
        <f t="shared" si="2023"/>
        <v>0</v>
      </c>
      <c r="AM1854" t="str">
        <f t="shared" si="2023"/>
        <v>0</v>
      </c>
      <c r="AN1854" t="str">
        <f t="shared" si="2023"/>
        <v>1</v>
      </c>
      <c r="AO1854" t="str">
        <f t="shared" si="2024"/>
        <v>0</v>
      </c>
      <c r="AP1854" t="str">
        <f t="shared" si="2024"/>
        <v>0</v>
      </c>
      <c r="AQ1854" t="str">
        <f t="shared" si="2024"/>
        <v>0</v>
      </c>
      <c r="AR1854" t="str">
        <f t="shared" si="2024"/>
        <v>0</v>
      </c>
      <c r="AS1854" t="str">
        <f t="shared" si="2024"/>
        <v>0</v>
      </c>
      <c r="AT1854" t="str">
        <f t="shared" si="2024"/>
        <v>0</v>
      </c>
      <c r="AU1854" t="str">
        <f t="shared" si="2024"/>
        <v>0</v>
      </c>
      <c r="AV1854" t="str">
        <f t="shared" si="2024"/>
        <v>0</v>
      </c>
      <c r="AW1854" t="str">
        <f t="shared" si="2024"/>
        <v>0</v>
      </c>
      <c r="AX1854" t="str">
        <f t="shared" si="2024"/>
        <v>0</v>
      </c>
      <c r="AY1854" t="str">
        <f t="shared" si="2024"/>
        <v>0</v>
      </c>
      <c r="AZ1854" s="72" t="s">
        <v>1428</v>
      </c>
    </row>
    <row r="1855" spans="1:52" ht="15" customHeight="1">
      <c r="A1855" s="25" t="s">
        <v>230</v>
      </c>
      <c r="B1855" s="91" t="str">
        <f t="shared" si="2014"/>
        <v>2402251I</v>
      </c>
      <c r="C1855" s="86">
        <v>45624.666666666701</v>
      </c>
      <c r="D1855" s="93" t="s">
        <v>1066</v>
      </c>
      <c r="E1855" s="3" t="b">
        <f>ISNUMBER(MATCH(Table1[[#This Row],[Email]],Attendance[Email],0))</f>
        <v>1</v>
      </c>
      <c r="F1855" s="3">
        <f t="shared" si="2015"/>
        <v>45625.000000000036</v>
      </c>
      <c r="G1855" s="21">
        <f>DAY(Table1[[#This Row],[Actual Time]])</f>
        <v>29</v>
      </c>
      <c r="H1855">
        <f>MONTH(Table1[[#This Row],[Actual Time]])</f>
        <v>11</v>
      </c>
      <c r="I1855">
        <f>YEAR(Table1[[#This Row],[Actual Time]])</f>
        <v>2024</v>
      </c>
      <c r="J1855" t="str">
        <f t="shared" si="2016"/>
        <v>29/11/2024</v>
      </c>
      <c r="K1855" s="3" t="str">
        <f t="shared" si="2021"/>
        <v>0</v>
      </c>
      <c r="L1855" t="str">
        <f t="shared" si="2021"/>
        <v>0</v>
      </c>
      <c r="M1855" t="str">
        <f t="shared" si="2021"/>
        <v>0</v>
      </c>
      <c r="N1855" t="str">
        <f t="shared" si="2021"/>
        <v>0</v>
      </c>
      <c r="O1855" t="str">
        <f t="shared" si="2021"/>
        <v>0</v>
      </c>
      <c r="P1855" t="str">
        <f t="shared" si="2021"/>
        <v>0</v>
      </c>
      <c r="Q1855" t="str">
        <f t="shared" si="2021"/>
        <v>0</v>
      </c>
      <c r="R1855" t="str">
        <f t="shared" si="2021"/>
        <v>0</v>
      </c>
      <c r="S1855" t="str">
        <f t="shared" si="2021"/>
        <v>0</v>
      </c>
      <c r="T1855" t="str">
        <f t="shared" si="2021"/>
        <v>0</v>
      </c>
      <c r="U1855" t="str">
        <f t="shared" si="2022"/>
        <v>0</v>
      </c>
      <c r="V1855" t="str">
        <f t="shared" si="2022"/>
        <v>0</v>
      </c>
      <c r="W1855" t="str">
        <f t="shared" si="2022"/>
        <v>0</v>
      </c>
      <c r="X1855" t="str">
        <f t="shared" si="2022"/>
        <v>0</v>
      </c>
      <c r="Y1855" t="str">
        <f t="shared" si="2022"/>
        <v>0</v>
      </c>
      <c r="Z1855" t="str">
        <f t="shared" si="2022"/>
        <v>0</v>
      </c>
      <c r="AA1855" t="str">
        <f t="shared" si="2022"/>
        <v>0</v>
      </c>
      <c r="AB1855" s="3" t="str">
        <f t="shared" si="2022"/>
        <v>0</v>
      </c>
      <c r="AC1855" t="str">
        <f t="shared" si="2022"/>
        <v>0</v>
      </c>
      <c r="AD1855" t="str">
        <f t="shared" si="2022"/>
        <v>0</v>
      </c>
      <c r="AE1855" t="str">
        <f t="shared" si="2023"/>
        <v>0</v>
      </c>
      <c r="AF1855" t="str">
        <f t="shared" si="2023"/>
        <v>0</v>
      </c>
      <c r="AG1855" t="str">
        <f t="shared" si="2023"/>
        <v>0</v>
      </c>
      <c r="AH1855" t="str">
        <f t="shared" si="2023"/>
        <v>0</v>
      </c>
      <c r="AI1855" t="str">
        <f t="shared" si="2023"/>
        <v>0</v>
      </c>
      <c r="AJ1855" t="str">
        <f t="shared" si="2023"/>
        <v>0</v>
      </c>
      <c r="AK1855" t="str">
        <f t="shared" si="2023"/>
        <v>0</v>
      </c>
      <c r="AL1855" t="str">
        <f t="shared" si="2023"/>
        <v>0</v>
      </c>
      <c r="AM1855" t="str">
        <f t="shared" si="2023"/>
        <v>0</v>
      </c>
      <c r="AN1855" t="str">
        <f t="shared" si="2023"/>
        <v>1</v>
      </c>
      <c r="AO1855" t="str">
        <f t="shared" si="2024"/>
        <v>0</v>
      </c>
      <c r="AP1855" t="str">
        <f t="shared" si="2024"/>
        <v>0</v>
      </c>
      <c r="AQ1855" t="str">
        <f t="shared" si="2024"/>
        <v>0</v>
      </c>
      <c r="AR1855" t="str">
        <f t="shared" si="2024"/>
        <v>0</v>
      </c>
      <c r="AS1855" t="str">
        <f t="shared" si="2024"/>
        <v>0</v>
      </c>
      <c r="AT1855" t="str">
        <f t="shared" si="2024"/>
        <v>0</v>
      </c>
      <c r="AU1855" t="str">
        <f t="shared" si="2024"/>
        <v>0</v>
      </c>
      <c r="AV1855" t="str">
        <f t="shared" si="2024"/>
        <v>0</v>
      </c>
      <c r="AW1855" t="str">
        <f t="shared" si="2024"/>
        <v>0</v>
      </c>
      <c r="AX1855" t="str">
        <f t="shared" si="2024"/>
        <v>0</v>
      </c>
      <c r="AY1855" t="str">
        <f t="shared" si="2024"/>
        <v>0</v>
      </c>
      <c r="AZ1855" s="72" t="s">
        <v>1429</v>
      </c>
    </row>
    <row r="1856" spans="1:52" ht="15" customHeight="1">
      <c r="A1856" s="25" t="s">
        <v>72</v>
      </c>
      <c r="B1856" s="91" t="str">
        <f t="shared" si="2014"/>
        <v>2302493H</v>
      </c>
      <c r="C1856" s="86">
        <v>45625.542280092603</v>
      </c>
      <c r="D1856" s="93" t="s">
        <v>1043</v>
      </c>
      <c r="E1856" s="3" t="b">
        <f>ISNUMBER(MATCH(Table1[[#This Row],[Email]],Attendance[Email],0))</f>
        <v>1</v>
      </c>
      <c r="F1856" s="3">
        <f t="shared" si="2015"/>
        <v>45625.875613425938</v>
      </c>
      <c r="G1856" s="21">
        <f>DAY(Table1[[#This Row],[Actual Time]])</f>
        <v>29</v>
      </c>
      <c r="H1856">
        <f>MONTH(Table1[[#This Row],[Actual Time]])</f>
        <v>11</v>
      </c>
      <c r="I1856">
        <f>YEAR(Table1[[#This Row],[Actual Time]])</f>
        <v>2024</v>
      </c>
      <c r="J1856" t="str">
        <f t="shared" si="2016"/>
        <v>29/11/2024</v>
      </c>
      <c r="K1856" s="3" t="str">
        <f t="shared" si="2021"/>
        <v>0</v>
      </c>
      <c r="L1856" t="str">
        <f t="shared" si="2021"/>
        <v>0</v>
      </c>
      <c r="M1856" t="str">
        <f t="shared" si="2021"/>
        <v>0</v>
      </c>
      <c r="N1856" t="str">
        <f t="shared" si="2021"/>
        <v>0</v>
      </c>
      <c r="O1856" t="str">
        <f t="shared" si="2021"/>
        <v>0</v>
      </c>
      <c r="P1856" t="str">
        <f t="shared" si="2021"/>
        <v>0</v>
      </c>
      <c r="Q1856" t="str">
        <f t="shared" si="2021"/>
        <v>0</v>
      </c>
      <c r="R1856" t="str">
        <f t="shared" si="2021"/>
        <v>0</v>
      </c>
      <c r="S1856" t="str">
        <f t="shared" si="2021"/>
        <v>0</v>
      </c>
      <c r="T1856" t="str">
        <f t="shared" si="2021"/>
        <v>0</v>
      </c>
      <c r="U1856" t="str">
        <f t="shared" si="2022"/>
        <v>0</v>
      </c>
      <c r="V1856" t="str">
        <f t="shared" si="2022"/>
        <v>0</v>
      </c>
      <c r="W1856" t="str">
        <f t="shared" si="2022"/>
        <v>0</v>
      </c>
      <c r="X1856" t="str">
        <f t="shared" si="2022"/>
        <v>0</v>
      </c>
      <c r="Y1856" t="str">
        <f t="shared" si="2022"/>
        <v>0</v>
      </c>
      <c r="Z1856" t="str">
        <f t="shared" si="2022"/>
        <v>0</v>
      </c>
      <c r="AA1856" t="str">
        <f t="shared" si="2022"/>
        <v>0</v>
      </c>
      <c r="AB1856" s="3" t="str">
        <f t="shared" si="2022"/>
        <v>0</v>
      </c>
      <c r="AC1856" t="str">
        <f t="shared" si="2022"/>
        <v>0</v>
      </c>
      <c r="AD1856" t="str">
        <f t="shared" si="2022"/>
        <v>0</v>
      </c>
      <c r="AE1856" t="str">
        <f t="shared" si="2023"/>
        <v>0</v>
      </c>
      <c r="AF1856" t="str">
        <f t="shared" si="2023"/>
        <v>0</v>
      </c>
      <c r="AG1856" t="str">
        <f t="shared" si="2023"/>
        <v>0</v>
      </c>
      <c r="AH1856" t="str">
        <f t="shared" si="2023"/>
        <v>0</v>
      </c>
      <c r="AI1856" t="str">
        <f t="shared" si="2023"/>
        <v>0</v>
      </c>
      <c r="AJ1856" t="str">
        <f t="shared" si="2023"/>
        <v>0</v>
      </c>
      <c r="AK1856" t="str">
        <f t="shared" si="2023"/>
        <v>0</v>
      </c>
      <c r="AL1856" t="str">
        <f t="shared" si="2023"/>
        <v>0</v>
      </c>
      <c r="AM1856" t="str">
        <f t="shared" si="2023"/>
        <v>0</v>
      </c>
      <c r="AN1856" t="str">
        <f t="shared" si="2023"/>
        <v>1</v>
      </c>
      <c r="AO1856" t="str">
        <f t="shared" si="2024"/>
        <v>0</v>
      </c>
      <c r="AP1856" t="str">
        <f t="shared" si="2024"/>
        <v>0</v>
      </c>
      <c r="AQ1856" t="str">
        <f t="shared" si="2024"/>
        <v>0</v>
      </c>
      <c r="AR1856" t="str">
        <f t="shared" si="2024"/>
        <v>0</v>
      </c>
      <c r="AS1856" t="str">
        <f t="shared" si="2024"/>
        <v>0</v>
      </c>
      <c r="AT1856" t="str">
        <f t="shared" si="2024"/>
        <v>0</v>
      </c>
      <c r="AU1856" t="str">
        <f t="shared" si="2024"/>
        <v>0</v>
      </c>
      <c r="AV1856" t="str">
        <f t="shared" si="2024"/>
        <v>0</v>
      </c>
      <c r="AW1856" t="str">
        <f t="shared" si="2024"/>
        <v>0</v>
      </c>
      <c r="AX1856" t="str">
        <f t="shared" si="2024"/>
        <v>0</v>
      </c>
      <c r="AY1856" t="str">
        <f t="shared" si="2024"/>
        <v>0</v>
      </c>
      <c r="AZ1856" s="72"/>
    </row>
    <row r="1857" spans="1:52" ht="15" customHeight="1">
      <c r="A1857" s="25" t="s">
        <v>58</v>
      </c>
      <c r="B1857" s="91" t="str">
        <f t="shared" si="2014"/>
        <v>2304336G</v>
      </c>
      <c r="C1857" s="86">
        <v>45629.666666666701</v>
      </c>
      <c r="D1857" s="93" t="s">
        <v>871</v>
      </c>
      <c r="E1857" s="3" t="b">
        <f>ISNUMBER(MATCH(Table1[[#This Row],[Email]],Attendance[Email],0))</f>
        <v>1</v>
      </c>
      <c r="F1857" s="3">
        <f t="shared" si="2015"/>
        <v>45630.000000000036</v>
      </c>
      <c r="G1857" s="21">
        <f>DAY(Table1[[#This Row],[Actual Time]])</f>
        <v>4</v>
      </c>
      <c r="H1857">
        <f>MONTH(Table1[[#This Row],[Actual Time]])</f>
        <v>12</v>
      </c>
      <c r="I1857">
        <f>YEAR(Table1[[#This Row],[Actual Time]])</f>
        <v>2024</v>
      </c>
      <c r="J1857" t="str">
        <f t="shared" si="2016"/>
        <v>4/12/2024</v>
      </c>
      <c r="K1857" s="3" t="str">
        <f t="shared" si="2021"/>
        <v>0</v>
      </c>
      <c r="L1857" t="str">
        <f t="shared" si="2021"/>
        <v>0</v>
      </c>
      <c r="M1857" t="str">
        <f t="shared" si="2021"/>
        <v>0</v>
      </c>
      <c r="N1857" t="str">
        <f t="shared" si="2021"/>
        <v>0</v>
      </c>
      <c r="O1857" t="str">
        <f t="shared" si="2021"/>
        <v>0</v>
      </c>
      <c r="P1857" t="str">
        <f t="shared" si="2021"/>
        <v>0</v>
      </c>
      <c r="Q1857" t="str">
        <f t="shared" si="2021"/>
        <v>0</v>
      </c>
      <c r="R1857" t="str">
        <f t="shared" si="2021"/>
        <v>0</v>
      </c>
      <c r="S1857" t="str">
        <f t="shared" si="2021"/>
        <v>0</v>
      </c>
      <c r="T1857" t="str">
        <f t="shared" si="2021"/>
        <v>0</v>
      </c>
      <c r="U1857" t="str">
        <f t="shared" si="2022"/>
        <v>0</v>
      </c>
      <c r="V1857" t="str">
        <f t="shared" si="2022"/>
        <v>0</v>
      </c>
      <c r="W1857" t="str">
        <f t="shared" si="2022"/>
        <v>0</v>
      </c>
      <c r="X1857" t="str">
        <f t="shared" si="2022"/>
        <v>0</v>
      </c>
      <c r="Y1857" t="str">
        <f t="shared" si="2022"/>
        <v>0</v>
      </c>
      <c r="Z1857" t="str">
        <f t="shared" si="2022"/>
        <v>0</v>
      </c>
      <c r="AA1857" t="str">
        <f t="shared" si="2022"/>
        <v>0</v>
      </c>
      <c r="AB1857" s="3" t="str">
        <f t="shared" si="2022"/>
        <v>0</v>
      </c>
      <c r="AC1857" t="str">
        <f t="shared" si="2022"/>
        <v>0</v>
      </c>
      <c r="AD1857" t="str">
        <f t="shared" si="2022"/>
        <v>0</v>
      </c>
      <c r="AE1857" t="str">
        <f t="shared" si="2023"/>
        <v>0</v>
      </c>
      <c r="AF1857" t="str">
        <f t="shared" si="2023"/>
        <v>0</v>
      </c>
      <c r="AG1857" t="str">
        <f t="shared" si="2023"/>
        <v>0</v>
      </c>
      <c r="AH1857" t="str">
        <f t="shared" si="2023"/>
        <v>0</v>
      </c>
      <c r="AI1857" t="str">
        <f t="shared" si="2023"/>
        <v>0</v>
      </c>
      <c r="AJ1857" t="str">
        <f t="shared" si="2023"/>
        <v>0</v>
      </c>
      <c r="AK1857" t="str">
        <f t="shared" si="2023"/>
        <v>0</v>
      </c>
      <c r="AL1857" t="str">
        <f t="shared" si="2023"/>
        <v>0</v>
      </c>
      <c r="AM1857" t="str">
        <f t="shared" si="2023"/>
        <v>0</v>
      </c>
      <c r="AN1857" t="str">
        <f t="shared" si="2023"/>
        <v>0</v>
      </c>
      <c r="AO1857" t="str">
        <f t="shared" si="2024"/>
        <v>0</v>
      </c>
      <c r="AP1857" t="str">
        <f t="shared" si="2024"/>
        <v>0</v>
      </c>
      <c r="AQ1857" t="str">
        <f t="shared" si="2024"/>
        <v>0</v>
      </c>
      <c r="AR1857" t="str">
        <f t="shared" si="2024"/>
        <v>0</v>
      </c>
      <c r="AS1857" t="str">
        <f t="shared" si="2024"/>
        <v>0</v>
      </c>
      <c r="AT1857" t="str">
        <f t="shared" si="2024"/>
        <v>0</v>
      </c>
      <c r="AU1857" t="str">
        <f t="shared" si="2024"/>
        <v>0</v>
      </c>
      <c r="AV1857" t="str">
        <f t="shared" si="2024"/>
        <v>0</v>
      </c>
      <c r="AW1857" t="str">
        <f t="shared" si="2024"/>
        <v>0</v>
      </c>
      <c r="AX1857" t="str">
        <f t="shared" si="2024"/>
        <v>0</v>
      </c>
      <c r="AY1857" t="str">
        <f t="shared" si="2024"/>
        <v>0</v>
      </c>
      <c r="AZ1857" s="72" t="s">
        <v>1430</v>
      </c>
    </row>
    <row r="1858" spans="1:52" ht="15" customHeight="1">
      <c r="A1858" s="25" t="s">
        <v>118</v>
      </c>
      <c r="B1858" s="91" t="str">
        <f t="shared" si="2014"/>
        <v>2401360I</v>
      </c>
      <c r="C1858" s="86">
        <v>45638.666666666701</v>
      </c>
      <c r="D1858" s="93" t="s">
        <v>1113</v>
      </c>
      <c r="E1858" s="3" t="b">
        <f>ISNUMBER(MATCH(Table1[[#This Row],[Email]],Attendance[Email],0))</f>
        <v>1</v>
      </c>
      <c r="F1858" s="3">
        <f t="shared" si="2015"/>
        <v>45639.000000000036</v>
      </c>
      <c r="G1858" s="21">
        <f>DAY(Table1[[#This Row],[Actual Time]])</f>
        <v>13</v>
      </c>
      <c r="H1858">
        <f>MONTH(Table1[[#This Row],[Actual Time]])</f>
        <v>12</v>
      </c>
      <c r="I1858">
        <f>YEAR(Table1[[#This Row],[Actual Time]])</f>
        <v>2024</v>
      </c>
      <c r="J1858" t="str">
        <f t="shared" si="2016"/>
        <v>13/12/2024</v>
      </c>
      <c r="K1858" s="3" t="str">
        <f t="shared" si="2021"/>
        <v>0</v>
      </c>
      <c r="L1858" t="str">
        <f t="shared" si="2021"/>
        <v>0</v>
      </c>
      <c r="M1858" t="str">
        <f t="shared" si="2021"/>
        <v>0</v>
      </c>
      <c r="N1858" t="str">
        <f t="shared" si="2021"/>
        <v>0</v>
      </c>
      <c r="O1858" t="str">
        <f t="shared" si="2021"/>
        <v>0</v>
      </c>
      <c r="P1858" t="str">
        <f t="shared" si="2021"/>
        <v>0</v>
      </c>
      <c r="Q1858" t="str">
        <f t="shared" si="2021"/>
        <v>0</v>
      </c>
      <c r="R1858" t="str">
        <f t="shared" si="2021"/>
        <v>0</v>
      </c>
      <c r="S1858" t="str">
        <f t="shared" si="2021"/>
        <v>0</v>
      </c>
      <c r="T1858" t="str">
        <f t="shared" si="2021"/>
        <v>0</v>
      </c>
      <c r="U1858" t="str">
        <f t="shared" si="2022"/>
        <v>0</v>
      </c>
      <c r="V1858" t="str">
        <f t="shared" si="2022"/>
        <v>0</v>
      </c>
      <c r="W1858" t="str">
        <f t="shared" si="2022"/>
        <v>0</v>
      </c>
      <c r="X1858" t="str">
        <f t="shared" si="2022"/>
        <v>0</v>
      </c>
      <c r="Y1858" t="str">
        <f t="shared" si="2022"/>
        <v>0</v>
      </c>
      <c r="Z1858" t="str">
        <f t="shared" si="2022"/>
        <v>0</v>
      </c>
      <c r="AA1858" t="str">
        <f t="shared" si="2022"/>
        <v>0</v>
      </c>
      <c r="AB1858" s="3" t="str">
        <f t="shared" si="2022"/>
        <v>0</v>
      </c>
      <c r="AC1858" t="str">
        <f t="shared" si="2022"/>
        <v>0</v>
      </c>
      <c r="AD1858" t="str">
        <f t="shared" si="2022"/>
        <v>0</v>
      </c>
      <c r="AE1858" t="str">
        <f t="shared" si="2023"/>
        <v>0</v>
      </c>
      <c r="AF1858" t="str">
        <f t="shared" si="2023"/>
        <v>0</v>
      </c>
      <c r="AG1858" t="str">
        <f t="shared" si="2023"/>
        <v>0</v>
      </c>
      <c r="AH1858" t="str">
        <f t="shared" si="2023"/>
        <v>0</v>
      </c>
      <c r="AI1858" t="str">
        <f t="shared" si="2023"/>
        <v>0</v>
      </c>
      <c r="AJ1858" t="str">
        <f t="shared" si="2023"/>
        <v>0</v>
      </c>
      <c r="AK1858" t="str">
        <f t="shared" si="2023"/>
        <v>0</v>
      </c>
      <c r="AL1858" t="str">
        <f t="shared" si="2023"/>
        <v>0</v>
      </c>
      <c r="AM1858" t="str">
        <f t="shared" si="2023"/>
        <v>0</v>
      </c>
      <c r="AN1858" t="str">
        <f t="shared" si="2023"/>
        <v>0</v>
      </c>
      <c r="AO1858" t="str">
        <f t="shared" si="2024"/>
        <v>0</v>
      </c>
      <c r="AP1858" t="str">
        <f t="shared" si="2024"/>
        <v>1</v>
      </c>
      <c r="AQ1858" t="str">
        <f t="shared" si="2024"/>
        <v>0</v>
      </c>
      <c r="AR1858" t="str">
        <f t="shared" si="2024"/>
        <v>0</v>
      </c>
      <c r="AS1858" t="str">
        <f t="shared" si="2024"/>
        <v>0</v>
      </c>
      <c r="AT1858" t="str">
        <f t="shared" si="2024"/>
        <v>0</v>
      </c>
      <c r="AU1858" t="str">
        <f t="shared" si="2024"/>
        <v>0</v>
      </c>
      <c r="AV1858" t="str">
        <f t="shared" si="2024"/>
        <v>0</v>
      </c>
      <c r="AW1858" t="str">
        <f t="shared" si="2024"/>
        <v>0</v>
      </c>
      <c r="AX1858" t="str">
        <f t="shared" si="2024"/>
        <v>0</v>
      </c>
      <c r="AY1858" t="str">
        <f t="shared" si="2024"/>
        <v>0</v>
      </c>
      <c r="AZ1858" s="72" t="s">
        <v>1431</v>
      </c>
    </row>
    <row r="1859" spans="1:52" ht="15" customHeight="1">
      <c r="A1859" s="25" t="s">
        <v>184</v>
      </c>
      <c r="B1859" s="91" t="str">
        <f t="shared" si="2014"/>
        <v>2402106E</v>
      </c>
      <c r="C1859" s="86">
        <v>45638.666666666701</v>
      </c>
      <c r="D1859" s="93" t="s">
        <v>1189</v>
      </c>
      <c r="E1859" s="3" t="b">
        <f>ISNUMBER(MATCH(Table1[[#This Row],[Email]],Attendance[Email],0))</f>
        <v>1</v>
      </c>
      <c r="F1859" s="3">
        <f t="shared" si="2015"/>
        <v>45639.000000000036</v>
      </c>
      <c r="G1859" s="21">
        <f>DAY(Table1[[#This Row],[Actual Time]])</f>
        <v>13</v>
      </c>
      <c r="H1859">
        <f>MONTH(Table1[[#This Row],[Actual Time]])</f>
        <v>12</v>
      </c>
      <c r="I1859">
        <f>YEAR(Table1[[#This Row],[Actual Time]])</f>
        <v>2024</v>
      </c>
      <c r="J1859" t="str">
        <f t="shared" si="2016"/>
        <v>13/12/2024</v>
      </c>
      <c r="K1859" s="3" t="str">
        <f t="shared" si="2021"/>
        <v>0</v>
      </c>
      <c r="L1859" t="str">
        <f t="shared" si="2021"/>
        <v>0</v>
      </c>
      <c r="M1859" t="str">
        <f t="shared" si="2021"/>
        <v>0</v>
      </c>
      <c r="N1859" t="str">
        <f t="shared" si="2021"/>
        <v>0</v>
      </c>
      <c r="O1859" t="str">
        <f t="shared" si="2021"/>
        <v>0</v>
      </c>
      <c r="P1859" t="str">
        <f t="shared" si="2021"/>
        <v>0</v>
      </c>
      <c r="Q1859" t="str">
        <f t="shared" si="2021"/>
        <v>0</v>
      </c>
      <c r="R1859" t="str">
        <f t="shared" si="2021"/>
        <v>0</v>
      </c>
      <c r="S1859" t="str">
        <f t="shared" si="2021"/>
        <v>0</v>
      </c>
      <c r="T1859" t="str">
        <f t="shared" si="2021"/>
        <v>0</v>
      </c>
      <c r="U1859" t="str">
        <f t="shared" si="2022"/>
        <v>0</v>
      </c>
      <c r="V1859" t="str">
        <f t="shared" si="2022"/>
        <v>0</v>
      </c>
      <c r="W1859" t="str">
        <f t="shared" si="2022"/>
        <v>0</v>
      </c>
      <c r="X1859" t="str">
        <f t="shared" si="2022"/>
        <v>0</v>
      </c>
      <c r="Y1859" t="str">
        <f t="shared" si="2022"/>
        <v>0</v>
      </c>
      <c r="Z1859" t="str">
        <f t="shared" si="2022"/>
        <v>0</v>
      </c>
      <c r="AA1859" t="str">
        <f t="shared" si="2022"/>
        <v>0</v>
      </c>
      <c r="AB1859" s="3" t="str">
        <f t="shared" si="2022"/>
        <v>0</v>
      </c>
      <c r="AC1859" t="str">
        <f t="shared" si="2022"/>
        <v>0</v>
      </c>
      <c r="AD1859" t="str">
        <f t="shared" si="2022"/>
        <v>0</v>
      </c>
      <c r="AE1859" t="str">
        <f t="shared" si="2023"/>
        <v>0</v>
      </c>
      <c r="AF1859" t="str">
        <f t="shared" si="2023"/>
        <v>0</v>
      </c>
      <c r="AG1859" t="str">
        <f t="shared" si="2023"/>
        <v>0</v>
      </c>
      <c r="AH1859" t="str">
        <f t="shared" si="2023"/>
        <v>0</v>
      </c>
      <c r="AI1859" t="str">
        <f t="shared" si="2023"/>
        <v>0</v>
      </c>
      <c r="AJ1859" t="str">
        <f t="shared" si="2023"/>
        <v>0</v>
      </c>
      <c r="AK1859" t="str">
        <f t="shared" si="2023"/>
        <v>0</v>
      </c>
      <c r="AL1859" t="str">
        <f t="shared" si="2023"/>
        <v>0</v>
      </c>
      <c r="AM1859" t="str">
        <f t="shared" si="2023"/>
        <v>0</v>
      </c>
      <c r="AN1859" t="str">
        <f t="shared" si="2023"/>
        <v>0</v>
      </c>
      <c r="AO1859" t="str">
        <f t="shared" si="2024"/>
        <v>0</v>
      </c>
      <c r="AP1859" t="str">
        <f t="shared" si="2024"/>
        <v>1</v>
      </c>
      <c r="AQ1859" t="str">
        <f t="shared" si="2024"/>
        <v>0</v>
      </c>
      <c r="AR1859" t="str">
        <f t="shared" si="2024"/>
        <v>0</v>
      </c>
      <c r="AS1859" t="str">
        <f t="shared" si="2024"/>
        <v>0</v>
      </c>
      <c r="AT1859" t="str">
        <f t="shared" si="2024"/>
        <v>0</v>
      </c>
      <c r="AU1859" t="str">
        <f t="shared" si="2024"/>
        <v>0</v>
      </c>
      <c r="AV1859" t="str">
        <f t="shared" si="2024"/>
        <v>0</v>
      </c>
      <c r="AW1859" t="str">
        <f t="shared" si="2024"/>
        <v>0</v>
      </c>
      <c r="AX1859" t="str">
        <f t="shared" si="2024"/>
        <v>0</v>
      </c>
      <c r="AY1859" t="str">
        <f t="shared" si="2024"/>
        <v>0</v>
      </c>
      <c r="AZ1859" s="72" t="s">
        <v>1432</v>
      </c>
    </row>
    <row r="1860" spans="1:52" ht="15" customHeight="1">
      <c r="A1860" s="25" t="s">
        <v>196</v>
      </c>
      <c r="B1860" s="91" t="str">
        <f t="shared" si="2014"/>
        <v>2402623I</v>
      </c>
      <c r="C1860" s="86">
        <v>45638.666666666701</v>
      </c>
      <c r="D1860" s="93" t="s">
        <v>1058</v>
      </c>
      <c r="E1860" s="3" t="b">
        <f>ISNUMBER(MATCH(Table1[[#This Row],[Email]],Attendance[Email],0))</f>
        <v>1</v>
      </c>
      <c r="F1860" s="3">
        <f t="shared" si="2015"/>
        <v>45639.000000000036</v>
      </c>
      <c r="G1860" s="21">
        <f>DAY(Table1[[#This Row],[Actual Time]])</f>
        <v>13</v>
      </c>
      <c r="H1860">
        <f>MONTH(Table1[[#This Row],[Actual Time]])</f>
        <v>12</v>
      </c>
      <c r="I1860">
        <f>YEAR(Table1[[#This Row],[Actual Time]])</f>
        <v>2024</v>
      </c>
      <c r="J1860" t="str">
        <f t="shared" si="2016"/>
        <v>13/12/2024</v>
      </c>
      <c r="K1860" s="3" t="str">
        <f t="shared" si="2021"/>
        <v>0</v>
      </c>
      <c r="L1860" t="str">
        <f t="shared" si="2021"/>
        <v>0</v>
      </c>
      <c r="M1860" t="str">
        <f t="shared" si="2021"/>
        <v>0</v>
      </c>
      <c r="N1860" t="str">
        <f t="shared" si="2021"/>
        <v>0</v>
      </c>
      <c r="O1860" t="str">
        <f t="shared" si="2021"/>
        <v>0</v>
      </c>
      <c r="P1860" t="str">
        <f t="shared" si="2021"/>
        <v>0</v>
      </c>
      <c r="Q1860" t="str">
        <f t="shared" si="2021"/>
        <v>0</v>
      </c>
      <c r="R1860" t="str">
        <f t="shared" si="2021"/>
        <v>0</v>
      </c>
      <c r="S1860" t="str">
        <f t="shared" si="2021"/>
        <v>0</v>
      </c>
      <c r="T1860" t="str">
        <f t="shared" si="2021"/>
        <v>0</v>
      </c>
      <c r="U1860" t="str">
        <f t="shared" si="2022"/>
        <v>0</v>
      </c>
      <c r="V1860" t="str">
        <f t="shared" si="2022"/>
        <v>0</v>
      </c>
      <c r="W1860" t="str">
        <f t="shared" si="2022"/>
        <v>0</v>
      </c>
      <c r="X1860" t="str">
        <f t="shared" si="2022"/>
        <v>0</v>
      </c>
      <c r="Y1860" t="str">
        <f t="shared" si="2022"/>
        <v>0</v>
      </c>
      <c r="Z1860" t="str">
        <f t="shared" si="2022"/>
        <v>0</v>
      </c>
      <c r="AA1860" t="str">
        <f t="shared" si="2022"/>
        <v>0</v>
      </c>
      <c r="AB1860" s="3" t="str">
        <f t="shared" si="2022"/>
        <v>0</v>
      </c>
      <c r="AC1860" t="str">
        <f t="shared" si="2022"/>
        <v>0</v>
      </c>
      <c r="AD1860" t="str">
        <f t="shared" si="2022"/>
        <v>0</v>
      </c>
      <c r="AE1860" t="str">
        <f t="shared" si="2023"/>
        <v>0</v>
      </c>
      <c r="AF1860" t="str">
        <f t="shared" si="2023"/>
        <v>0</v>
      </c>
      <c r="AG1860" t="str">
        <f t="shared" si="2023"/>
        <v>0</v>
      </c>
      <c r="AH1860" t="str">
        <f t="shared" si="2023"/>
        <v>0</v>
      </c>
      <c r="AI1860" t="str">
        <f t="shared" si="2023"/>
        <v>0</v>
      </c>
      <c r="AJ1860" t="str">
        <f t="shared" si="2023"/>
        <v>0</v>
      </c>
      <c r="AK1860" t="str">
        <f t="shared" si="2023"/>
        <v>0</v>
      </c>
      <c r="AL1860" t="str">
        <f t="shared" si="2023"/>
        <v>0</v>
      </c>
      <c r="AM1860" t="str">
        <f t="shared" si="2023"/>
        <v>0</v>
      </c>
      <c r="AN1860" t="str">
        <f t="shared" si="2023"/>
        <v>0</v>
      </c>
      <c r="AO1860" t="str">
        <f t="shared" si="2024"/>
        <v>0</v>
      </c>
      <c r="AP1860" t="str">
        <f t="shared" si="2024"/>
        <v>1</v>
      </c>
      <c r="AQ1860" t="str">
        <f t="shared" si="2024"/>
        <v>0</v>
      </c>
      <c r="AR1860" t="str">
        <f t="shared" si="2024"/>
        <v>0</v>
      </c>
      <c r="AS1860" t="str">
        <f t="shared" si="2024"/>
        <v>0</v>
      </c>
      <c r="AT1860" t="str">
        <f t="shared" si="2024"/>
        <v>0</v>
      </c>
      <c r="AU1860" t="str">
        <f t="shared" si="2024"/>
        <v>0</v>
      </c>
      <c r="AV1860" t="str">
        <f t="shared" si="2024"/>
        <v>0</v>
      </c>
      <c r="AW1860" t="str">
        <f t="shared" si="2024"/>
        <v>0</v>
      </c>
      <c r="AX1860" t="str">
        <f t="shared" si="2024"/>
        <v>0</v>
      </c>
      <c r="AY1860" t="str">
        <f t="shared" si="2024"/>
        <v>0</v>
      </c>
      <c r="AZ1860" s="72" t="s">
        <v>1433</v>
      </c>
    </row>
    <row r="1861" spans="1:52" ht="15" customHeight="1">
      <c r="A1861" s="25" t="s">
        <v>118</v>
      </c>
      <c r="B1861" s="91" t="str">
        <f t="shared" si="2014"/>
        <v>2401360I</v>
      </c>
      <c r="C1861" s="86">
        <v>45638.666666666701</v>
      </c>
      <c r="D1861" s="93" t="s">
        <v>1113</v>
      </c>
      <c r="E1861" s="3" t="b">
        <f>ISNUMBER(MATCH(Table1[[#This Row],[Email]],Attendance[Email],0))</f>
        <v>1</v>
      </c>
      <c r="F1861" s="3">
        <f t="shared" si="2015"/>
        <v>45639.000000000036</v>
      </c>
      <c r="G1861" s="21">
        <f>DAY(Table1[[#This Row],[Actual Time]])</f>
        <v>13</v>
      </c>
      <c r="H1861">
        <f>MONTH(Table1[[#This Row],[Actual Time]])</f>
        <v>12</v>
      </c>
      <c r="I1861">
        <f>YEAR(Table1[[#This Row],[Actual Time]])</f>
        <v>2024</v>
      </c>
      <c r="J1861" t="str">
        <f t="shared" si="2016"/>
        <v>13/12/2024</v>
      </c>
      <c r="K1861" s="3" t="str">
        <f t="shared" ref="K1861:T1870" si="2025">IF(K$1=$J1861,"1","0")</f>
        <v>0</v>
      </c>
      <c r="L1861" t="str">
        <f t="shared" si="2025"/>
        <v>0</v>
      </c>
      <c r="M1861" t="str">
        <f t="shared" si="2025"/>
        <v>0</v>
      </c>
      <c r="N1861" t="str">
        <f t="shared" si="2025"/>
        <v>0</v>
      </c>
      <c r="O1861" t="str">
        <f t="shared" si="2025"/>
        <v>0</v>
      </c>
      <c r="P1861" t="str">
        <f t="shared" si="2025"/>
        <v>0</v>
      </c>
      <c r="Q1861" t="str">
        <f t="shared" si="2025"/>
        <v>0</v>
      </c>
      <c r="R1861" t="str">
        <f t="shared" si="2025"/>
        <v>0</v>
      </c>
      <c r="S1861" t="str">
        <f t="shared" si="2025"/>
        <v>0</v>
      </c>
      <c r="T1861" t="str">
        <f t="shared" si="2025"/>
        <v>0</v>
      </c>
      <c r="U1861" t="str">
        <f t="shared" ref="U1861:AD1870" si="2026">IF(U$1=$J1861,"1","0")</f>
        <v>0</v>
      </c>
      <c r="V1861" t="str">
        <f t="shared" si="2026"/>
        <v>0</v>
      </c>
      <c r="W1861" t="str">
        <f t="shared" si="2026"/>
        <v>0</v>
      </c>
      <c r="X1861" t="str">
        <f t="shared" si="2026"/>
        <v>0</v>
      </c>
      <c r="Y1861" t="str">
        <f t="shared" si="2026"/>
        <v>0</v>
      </c>
      <c r="Z1861" t="str">
        <f t="shared" si="2026"/>
        <v>0</v>
      </c>
      <c r="AA1861" t="str">
        <f t="shared" si="2026"/>
        <v>0</v>
      </c>
      <c r="AB1861" s="3" t="str">
        <f t="shared" si="2026"/>
        <v>0</v>
      </c>
      <c r="AC1861" t="str">
        <f t="shared" si="2026"/>
        <v>0</v>
      </c>
      <c r="AD1861" t="str">
        <f t="shared" si="2026"/>
        <v>0</v>
      </c>
      <c r="AE1861" t="str">
        <f t="shared" ref="AE1861:AN1870" si="2027">IF(AE$1=$J1861,"1","0")</f>
        <v>0</v>
      </c>
      <c r="AF1861" t="str">
        <f t="shared" si="2027"/>
        <v>0</v>
      </c>
      <c r="AG1861" t="str">
        <f t="shared" si="2027"/>
        <v>0</v>
      </c>
      <c r="AH1861" t="str">
        <f t="shared" si="2027"/>
        <v>0</v>
      </c>
      <c r="AI1861" t="str">
        <f t="shared" si="2027"/>
        <v>0</v>
      </c>
      <c r="AJ1861" t="str">
        <f t="shared" si="2027"/>
        <v>0</v>
      </c>
      <c r="AK1861" t="str">
        <f t="shared" si="2027"/>
        <v>0</v>
      </c>
      <c r="AL1861" t="str">
        <f t="shared" si="2027"/>
        <v>0</v>
      </c>
      <c r="AM1861" t="str">
        <f t="shared" si="2027"/>
        <v>0</v>
      </c>
      <c r="AN1861" t="str">
        <f t="shared" si="2027"/>
        <v>0</v>
      </c>
      <c r="AO1861" t="str">
        <f t="shared" ref="AO1861:AY1870" si="2028">IF(AO$1=$J1861,"1","0")</f>
        <v>0</v>
      </c>
      <c r="AP1861" t="str">
        <f t="shared" si="2028"/>
        <v>1</v>
      </c>
      <c r="AQ1861" t="str">
        <f t="shared" si="2028"/>
        <v>0</v>
      </c>
      <c r="AR1861" t="str">
        <f t="shared" si="2028"/>
        <v>0</v>
      </c>
      <c r="AS1861" t="str">
        <f t="shared" si="2028"/>
        <v>0</v>
      </c>
      <c r="AT1861" t="str">
        <f t="shared" si="2028"/>
        <v>0</v>
      </c>
      <c r="AU1861" t="str">
        <f t="shared" si="2028"/>
        <v>0</v>
      </c>
      <c r="AV1861" t="str">
        <f t="shared" si="2028"/>
        <v>0</v>
      </c>
      <c r="AW1861" t="str">
        <f t="shared" si="2028"/>
        <v>0</v>
      </c>
      <c r="AX1861" t="str">
        <f t="shared" si="2028"/>
        <v>0</v>
      </c>
      <c r="AY1861" t="str">
        <f t="shared" si="2028"/>
        <v>0</v>
      </c>
      <c r="AZ1861" s="72" t="s">
        <v>1434</v>
      </c>
    </row>
    <row r="1862" spans="1:52" ht="15" customHeight="1">
      <c r="A1862" s="25" t="s">
        <v>262</v>
      </c>
      <c r="B1862" s="91" t="str">
        <f t="shared" si="2014"/>
        <v>2401771G</v>
      </c>
      <c r="C1862" s="86">
        <v>45638.666666666701</v>
      </c>
      <c r="D1862" s="93" t="s">
        <v>1046</v>
      </c>
      <c r="E1862" s="3" t="b">
        <f>ISNUMBER(MATCH(Table1[[#This Row],[Email]],Attendance[Email],0))</f>
        <v>1</v>
      </c>
      <c r="F1862" s="3">
        <f t="shared" si="2015"/>
        <v>45639.000000000036</v>
      </c>
      <c r="G1862" s="21">
        <f>DAY(Table1[[#This Row],[Actual Time]])</f>
        <v>13</v>
      </c>
      <c r="H1862">
        <f>MONTH(Table1[[#This Row],[Actual Time]])</f>
        <v>12</v>
      </c>
      <c r="I1862">
        <f>YEAR(Table1[[#This Row],[Actual Time]])</f>
        <v>2024</v>
      </c>
      <c r="J1862" t="str">
        <f t="shared" si="2016"/>
        <v>13/12/2024</v>
      </c>
      <c r="K1862" s="3" t="str">
        <f t="shared" si="2025"/>
        <v>0</v>
      </c>
      <c r="L1862" t="str">
        <f t="shared" si="2025"/>
        <v>0</v>
      </c>
      <c r="M1862" t="str">
        <f t="shared" si="2025"/>
        <v>0</v>
      </c>
      <c r="N1862" t="str">
        <f t="shared" si="2025"/>
        <v>0</v>
      </c>
      <c r="O1862" t="str">
        <f t="shared" si="2025"/>
        <v>0</v>
      </c>
      <c r="P1862" t="str">
        <f t="shared" si="2025"/>
        <v>0</v>
      </c>
      <c r="Q1862" t="str">
        <f t="shared" si="2025"/>
        <v>0</v>
      </c>
      <c r="R1862" t="str">
        <f t="shared" si="2025"/>
        <v>0</v>
      </c>
      <c r="S1862" t="str">
        <f t="shared" si="2025"/>
        <v>0</v>
      </c>
      <c r="T1862" t="str">
        <f t="shared" si="2025"/>
        <v>0</v>
      </c>
      <c r="U1862" t="str">
        <f t="shared" si="2026"/>
        <v>0</v>
      </c>
      <c r="V1862" t="str">
        <f t="shared" si="2026"/>
        <v>0</v>
      </c>
      <c r="W1862" t="str">
        <f t="shared" si="2026"/>
        <v>0</v>
      </c>
      <c r="X1862" t="str">
        <f t="shared" si="2026"/>
        <v>0</v>
      </c>
      <c r="Y1862" t="str">
        <f t="shared" si="2026"/>
        <v>0</v>
      </c>
      <c r="Z1862" t="str">
        <f t="shared" si="2026"/>
        <v>0</v>
      </c>
      <c r="AA1862" t="str">
        <f t="shared" si="2026"/>
        <v>0</v>
      </c>
      <c r="AB1862" s="3" t="str">
        <f t="shared" si="2026"/>
        <v>0</v>
      </c>
      <c r="AC1862" t="str">
        <f t="shared" si="2026"/>
        <v>0</v>
      </c>
      <c r="AD1862" t="str">
        <f t="shared" si="2026"/>
        <v>0</v>
      </c>
      <c r="AE1862" t="str">
        <f t="shared" si="2027"/>
        <v>0</v>
      </c>
      <c r="AF1862" t="str">
        <f t="shared" si="2027"/>
        <v>0</v>
      </c>
      <c r="AG1862" t="str">
        <f t="shared" si="2027"/>
        <v>0</v>
      </c>
      <c r="AH1862" t="str">
        <f t="shared" si="2027"/>
        <v>0</v>
      </c>
      <c r="AI1862" t="str">
        <f t="shared" si="2027"/>
        <v>0</v>
      </c>
      <c r="AJ1862" t="str">
        <f t="shared" si="2027"/>
        <v>0</v>
      </c>
      <c r="AK1862" t="str">
        <f t="shared" si="2027"/>
        <v>0</v>
      </c>
      <c r="AL1862" t="str">
        <f t="shared" si="2027"/>
        <v>0</v>
      </c>
      <c r="AM1862" t="str">
        <f t="shared" si="2027"/>
        <v>0</v>
      </c>
      <c r="AN1862" t="str">
        <f t="shared" si="2027"/>
        <v>0</v>
      </c>
      <c r="AO1862" t="str">
        <f t="shared" si="2028"/>
        <v>0</v>
      </c>
      <c r="AP1862" t="str">
        <f t="shared" si="2028"/>
        <v>1</v>
      </c>
      <c r="AQ1862" t="str">
        <f t="shared" si="2028"/>
        <v>0</v>
      </c>
      <c r="AR1862" t="str">
        <f t="shared" si="2028"/>
        <v>0</v>
      </c>
      <c r="AS1862" t="str">
        <f t="shared" si="2028"/>
        <v>0</v>
      </c>
      <c r="AT1862" t="str">
        <f t="shared" si="2028"/>
        <v>0</v>
      </c>
      <c r="AU1862" t="str">
        <f t="shared" si="2028"/>
        <v>0</v>
      </c>
      <c r="AV1862" t="str">
        <f t="shared" si="2028"/>
        <v>0</v>
      </c>
      <c r="AW1862" t="str">
        <f t="shared" si="2028"/>
        <v>0</v>
      </c>
      <c r="AX1862" t="str">
        <f t="shared" si="2028"/>
        <v>0</v>
      </c>
      <c r="AY1862" t="str">
        <f t="shared" si="2028"/>
        <v>0</v>
      </c>
      <c r="AZ1862" s="72" t="s">
        <v>1435</v>
      </c>
    </row>
    <row r="1863" spans="1:52" ht="15" customHeight="1">
      <c r="A1863" s="25" t="s">
        <v>461</v>
      </c>
      <c r="B1863" s="91" t="str">
        <f t="shared" si="2014"/>
        <v>2401834C</v>
      </c>
      <c r="C1863" s="86">
        <v>45638.666666666701</v>
      </c>
      <c r="D1863" s="93" t="s">
        <v>1067</v>
      </c>
      <c r="E1863" s="3" t="b">
        <f>ISNUMBER(MATCH(Table1[[#This Row],[Email]],Attendance[Email],0))</f>
        <v>1</v>
      </c>
      <c r="F1863" s="3">
        <f t="shared" si="2015"/>
        <v>45639.000000000036</v>
      </c>
      <c r="G1863" s="21">
        <f>DAY(Table1[[#This Row],[Actual Time]])</f>
        <v>13</v>
      </c>
      <c r="H1863">
        <f>MONTH(Table1[[#This Row],[Actual Time]])</f>
        <v>12</v>
      </c>
      <c r="I1863">
        <f>YEAR(Table1[[#This Row],[Actual Time]])</f>
        <v>2024</v>
      </c>
      <c r="J1863" t="str">
        <f t="shared" si="2016"/>
        <v>13/12/2024</v>
      </c>
      <c r="K1863" s="3" t="str">
        <f t="shared" si="2025"/>
        <v>0</v>
      </c>
      <c r="L1863" t="str">
        <f t="shared" si="2025"/>
        <v>0</v>
      </c>
      <c r="M1863" t="str">
        <f t="shared" si="2025"/>
        <v>0</v>
      </c>
      <c r="N1863" t="str">
        <f t="shared" si="2025"/>
        <v>0</v>
      </c>
      <c r="O1863" t="str">
        <f t="shared" si="2025"/>
        <v>0</v>
      </c>
      <c r="P1863" t="str">
        <f t="shared" si="2025"/>
        <v>0</v>
      </c>
      <c r="Q1863" t="str">
        <f t="shared" si="2025"/>
        <v>0</v>
      </c>
      <c r="R1863" t="str">
        <f t="shared" si="2025"/>
        <v>0</v>
      </c>
      <c r="S1863" t="str">
        <f t="shared" si="2025"/>
        <v>0</v>
      </c>
      <c r="T1863" t="str">
        <f t="shared" si="2025"/>
        <v>0</v>
      </c>
      <c r="U1863" t="str">
        <f t="shared" si="2026"/>
        <v>0</v>
      </c>
      <c r="V1863" t="str">
        <f t="shared" si="2026"/>
        <v>0</v>
      </c>
      <c r="W1863" t="str">
        <f t="shared" si="2026"/>
        <v>0</v>
      </c>
      <c r="X1863" t="str">
        <f t="shared" si="2026"/>
        <v>0</v>
      </c>
      <c r="Y1863" t="str">
        <f t="shared" si="2026"/>
        <v>0</v>
      </c>
      <c r="Z1863" t="str">
        <f t="shared" si="2026"/>
        <v>0</v>
      </c>
      <c r="AA1863" t="str">
        <f t="shared" si="2026"/>
        <v>0</v>
      </c>
      <c r="AB1863" s="3" t="str">
        <f t="shared" si="2026"/>
        <v>0</v>
      </c>
      <c r="AC1863" t="str">
        <f t="shared" si="2026"/>
        <v>0</v>
      </c>
      <c r="AD1863" t="str">
        <f t="shared" si="2026"/>
        <v>0</v>
      </c>
      <c r="AE1863" t="str">
        <f t="shared" si="2027"/>
        <v>0</v>
      </c>
      <c r="AF1863" t="str">
        <f t="shared" si="2027"/>
        <v>0</v>
      </c>
      <c r="AG1863" t="str">
        <f t="shared" si="2027"/>
        <v>0</v>
      </c>
      <c r="AH1863" t="str">
        <f t="shared" si="2027"/>
        <v>0</v>
      </c>
      <c r="AI1863" t="str">
        <f t="shared" si="2027"/>
        <v>0</v>
      </c>
      <c r="AJ1863" t="str">
        <f t="shared" si="2027"/>
        <v>0</v>
      </c>
      <c r="AK1863" t="str">
        <f t="shared" si="2027"/>
        <v>0</v>
      </c>
      <c r="AL1863" t="str">
        <f t="shared" si="2027"/>
        <v>0</v>
      </c>
      <c r="AM1863" t="str">
        <f t="shared" si="2027"/>
        <v>0</v>
      </c>
      <c r="AN1863" t="str">
        <f t="shared" si="2027"/>
        <v>0</v>
      </c>
      <c r="AO1863" t="str">
        <f t="shared" si="2028"/>
        <v>0</v>
      </c>
      <c r="AP1863" t="str">
        <f t="shared" si="2028"/>
        <v>1</v>
      </c>
      <c r="AQ1863" t="str">
        <f t="shared" si="2028"/>
        <v>0</v>
      </c>
      <c r="AR1863" t="str">
        <f t="shared" si="2028"/>
        <v>0</v>
      </c>
      <c r="AS1863" t="str">
        <f t="shared" si="2028"/>
        <v>0</v>
      </c>
      <c r="AT1863" t="str">
        <f t="shared" si="2028"/>
        <v>0</v>
      </c>
      <c r="AU1863" t="str">
        <f t="shared" si="2028"/>
        <v>0</v>
      </c>
      <c r="AV1863" t="str">
        <f t="shared" si="2028"/>
        <v>0</v>
      </c>
      <c r="AW1863" t="str">
        <f t="shared" si="2028"/>
        <v>0</v>
      </c>
      <c r="AX1863" t="str">
        <f t="shared" si="2028"/>
        <v>0</v>
      </c>
      <c r="AY1863" t="str">
        <f t="shared" si="2028"/>
        <v>0</v>
      </c>
      <c r="AZ1863" s="72" t="s">
        <v>1436</v>
      </c>
    </row>
    <row r="1864" spans="1:52" ht="15" customHeight="1">
      <c r="A1864" s="25" t="s">
        <v>72</v>
      </c>
      <c r="B1864" s="91" t="str">
        <f t="shared" si="2014"/>
        <v>2302493H</v>
      </c>
      <c r="C1864" s="86">
        <v>45638.666666666701</v>
      </c>
      <c r="D1864" s="93" t="s">
        <v>1043</v>
      </c>
      <c r="E1864" s="3" t="b">
        <f>ISNUMBER(MATCH(Table1[[#This Row],[Email]],Attendance[Email],0))</f>
        <v>1</v>
      </c>
      <c r="F1864" s="3">
        <f t="shared" si="2015"/>
        <v>45639.000000000036</v>
      </c>
      <c r="G1864" s="21">
        <f>DAY(Table1[[#This Row],[Actual Time]])</f>
        <v>13</v>
      </c>
      <c r="H1864">
        <f>MONTH(Table1[[#This Row],[Actual Time]])</f>
        <v>12</v>
      </c>
      <c r="I1864">
        <f>YEAR(Table1[[#This Row],[Actual Time]])</f>
        <v>2024</v>
      </c>
      <c r="J1864" t="str">
        <f t="shared" si="2016"/>
        <v>13/12/2024</v>
      </c>
      <c r="K1864" s="3" t="str">
        <f t="shared" si="2025"/>
        <v>0</v>
      </c>
      <c r="L1864" t="str">
        <f t="shared" si="2025"/>
        <v>0</v>
      </c>
      <c r="M1864" t="str">
        <f t="shared" si="2025"/>
        <v>0</v>
      </c>
      <c r="N1864" t="str">
        <f t="shared" si="2025"/>
        <v>0</v>
      </c>
      <c r="O1864" t="str">
        <f t="shared" si="2025"/>
        <v>0</v>
      </c>
      <c r="P1864" t="str">
        <f t="shared" si="2025"/>
        <v>0</v>
      </c>
      <c r="Q1864" t="str">
        <f t="shared" si="2025"/>
        <v>0</v>
      </c>
      <c r="R1864" t="str">
        <f t="shared" si="2025"/>
        <v>0</v>
      </c>
      <c r="S1864" t="str">
        <f t="shared" si="2025"/>
        <v>0</v>
      </c>
      <c r="T1864" t="str">
        <f t="shared" si="2025"/>
        <v>0</v>
      </c>
      <c r="U1864" t="str">
        <f t="shared" si="2026"/>
        <v>0</v>
      </c>
      <c r="V1864" t="str">
        <f t="shared" si="2026"/>
        <v>0</v>
      </c>
      <c r="W1864" t="str">
        <f t="shared" si="2026"/>
        <v>0</v>
      </c>
      <c r="X1864" t="str">
        <f t="shared" si="2026"/>
        <v>0</v>
      </c>
      <c r="Y1864" t="str">
        <f t="shared" si="2026"/>
        <v>0</v>
      </c>
      <c r="Z1864" t="str">
        <f t="shared" si="2026"/>
        <v>0</v>
      </c>
      <c r="AA1864" t="str">
        <f t="shared" si="2026"/>
        <v>0</v>
      </c>
      <c r="AB1864" s="3" t="str">
        <f t="shared" si="2026"/>
        <v>0</v>
      </c>
      <c r="AC1864" t="str">
        <f t="shared" si="2026"/>
        <v>0</v>
      </c>
      <c r="AD1864" t="str">
        <f t="shared" si="2026"/>
        <v>0</v>
      </c>
      <c r="AE1864" t="str">
        <f t="shared" si="2027"/>
        <v>0</v>
      </c>
      <c r="AF1864" t="str">
        <f t="shared" si="2027"/>
        <v>0</v>
      </c>
      <c r="AG1864" t="str">
        <f t="shared" si="2027"/>
        <v>0</v>
      </c>
      <c r="AH1864" t="str">
        <f t="shared" si="2027"/>
        <v>0</v>
      </c>
      <c r="AI1864" t="str">
        <f t="shared" si="2027"/>
        <v>0</v>
      </c>
      <c r="AJ1864" t="str">
        <f t="shared" si="2027"/>
        <v>0</v>
      </c>
      <c r="AK1864" t="str">
        <f t="shared" si="2027"/>
        <v>0</v>
      </c>
      <c r="AL1864" t="str">
        <f t="shared" si="2027"/>
        <v>0</v>
      </c>
      <c r="AM1864" t="str">
        <f t="shared" si="2027"/>
        <v>0</v>
      </c>
      <c r="AN1864" t="str">
        <f t="shared" si="2027"/>
        <v>0</v>
      </c>
      <c r="AO1864" t="str">
        <f t="shared" si="2028"/>
        <v>0</v>
      </c>
      <c r="AP1864" t="str">
        <f t="shared" si="2028"/>
        <v>1</v>
      </c>
      <c r="AQ1864" t="str">
        <f t="shared" si="2028"/>
        <v>0</v>
      </c>
      <c r="AR1864" t="str">
        <f t="shared" si="2028"/>
        <v>0</v>
      </c>
      <c r="AS1864" t="str">
        <f t="shared" si="2028"/>
        <v>0</v>
      </c>
      <c r="AT1864" t="str">
        <f t="shared" si="2028"/>
        <v>0</v>
      </c>
      <c r="AU1864" t="str">
        <f t="shared" si="2028"/>
        <v>0</v>
      </c>
      <c r="AV1864" t="str">
        <f t="shared" si="2028"/>
        <v>0</v>
      </c>
      <c r="AW1864" t="str">
        <f t="shared" si="2028"/>
        <v>0</v>
      </c>
      <c r="AX1864" t="str">
        <f t="shared" si="2028"/>
        <v>0</v>
      </c>
      <c r="AY1864" t="str">
        <f t="shared" si="2028"/>
        <v>0</v>
      </c>
      <c r="AZ1864" s="72" t="s">
        <v>1437</v>
      </c>
    </row>
    <row r="1865" spans="1:52" ht="15" customHeight="1">
      <c r="A1865" s="25" t="s">
        <v>463</v>
      </c>
      <c r="B1865" s="91" t="str">
        <f t="shared" ref="B1865:B1896" si="2029">LEFT($A1865,8)</f>
        <v>2400496B</v>
      </c>
      <c r="C1865" s="86">
        <v>45638.666666666701</v>
      </c>
      <c r="D1865" s="93" t="s">
        <v>1072</v>
      </c>
      <c r="E1865" s="3" t="b">
        <f>ISNUMBER(MATCH(Table1[[#This Row],[Email]],Attendance[Email],0))</f>
        <v>1</v>
      </c>
      <c r="F1865" s="3">
        <f t="shared" si="2015"/>
        <v>45639.000000000036</v>
      </c>
      <c r="G1865" s="21">
        <f>DAY(Table1[[#This Row],[Actual Time]])</f>
        <v>13</v>
      </c>
      <c r="H1865">
        <f>MONTH(Table1[[#This Row],[Actual Time]])</f>
        <v>12</v>
      </c>
      <c r="I1865">
        <f>YEAR(Table1[[#This Row],[Actual Time]])</f>
        <v>2024</v>
      </c>
      <c r="J1865" t="str">
        <f t="shared" si="2016"/>
        <v>13/12/2024</v>
      </c>
      <c r="K1865" s="3" t="str">
        <f t="shared" si="2025"/>
        <v>0</v>
      </c>
      <c r="L1865" t="str">
        <f t="shared" si="2025"/>
        <v>0</v>
      </c>
      <c r="M1865" t="str">
        <f t="shared" si="2025"/>
        <v>0</v>
      </c>
      <c r="N1865" t="str">
        <f t="shared" si="2025"/>
        <v>0</v>
      </c>
      <c r="O1865" t="str">
        <f t="shared" si="2025"/>
        <v>0</v>
      </c>
      <c r="P1865" t="str">
        <f t="shared" si="2025"/>
        <v>0</v>
      </c>
      <c r="Q1865" t="str">
        <f t="shared" si="2025"/>
        <v>0</v>
      </c>
      <c r="R1865" t="str">
        <f t="shared" si="2025"/>
        <v>0</v>
      </c>
      <c r="S1865" t="str">
        <f t="shared" si="2025"/>
        <v>0</v>
      </c>
      <c r="T1865" t="str">
        <f t="shared" si="2025"/>
        <v>0</v>
      </c>
      <c r="U1865" t="str">
        <f t="shared" si="2026"/>
        <v>0</v>
      </c>
      <c r="V1865" t="str">
        <f t="shared" si="2026"/>
        <v>0</v>
      </c>
      <c r="W1865" t="str">
        <f t="shared" si="2026"/>
        <v>0</v>
      </c>
      <c r="X1865" t="str">
        <f t="shared" si="2026"/>
        <v>0</v>
      </c>
      <c r="Y1865" t="str">
        <f t="shared" si="2026"/>
        <v>0</v>
      </c>
      <c r="Z1865" t="str">
        <f t="shared" si="2026"/>
        <v>0</v>
      </c>
      <c r="AA1865" t="str">
        <f t="shared" si="2026"/>
        <v>0</v>
      </c>
      <c r="AB1865" s="3" t="str">
        <f t="shared" si="2026"/>
        <v>0</v>
      </c>
      <c r="AC1865" t="str">
        <f t="shared" si="2026"/>
        <v>0</v>
      </c>
      <c r="AD1865" t="str">
        <f t="shared" si="2026"/>
        <v>0</v>
      </c>
      <c r="AE1865" t="str">
        <f t="shared" si="2027"/>
        <v>0</v>
      </c>
      <c r="AF1865" t="str">
        <f t="shared" si="2027"/>
        <v>0</v>
      </c>
      <c r="AG1865" t="str">
        <f t="shared" si="2027"/>
        <v>0</v>
      </c>
      <c r="AH1865" t="str">
        <f t="shared" si="2027"/>
        <v>0</v>
      </c>
      <c r="AI1865" t="str">
        <f t="shared" si="2027"/>
        <v>0</v>
      </c>
      <c r="AJ1865" t="str">
        <f t="shared" si="2027"/>
        <v>0</v>
      </c>
      <c r="AK1865" t="str">
        <f t="shared" si="2027"/>
        <v>0</v>
      </c>
      <c r="AL1865" t="str">
        <f t="shared" si="2027"/>
        <v>0</v>
      </c>
      <c r="AM1865" t="str">
        <f t="shared" si="2027"/>
        <v>0</v>
      </c>
      <c r="AN1865" t="str">
        <f t="shared" si="2027"/>
        <v>0</v>
      </c>
      <c r="AO1865" t="str">
        <f t="shared" si="2028"/>
        <v>0</v>
      </c>
      <c r="AP1865" t="str">
        <f t="shared" si="2028"/>
        <v>1</v>
      </c>
      <c r="AQ1865" t="str">
        <f t="shared" si="2028"/>
        <v>0</v>
      </c>
      <c r="AR1865" t="str">
        <f t="shared" si="2028"/>
        <v>0</v>
      </c>
      <c r="AS1865" t="str">
        <f t="shared" si="2028"/>
        <v>0</v>
      </c>
      <c r="AT1865" t="str">
        <f t="shared" si="2028"/>
        <v>0</v>
      </c>
      <c r="AU1865" t="str">
        <f t="shared" si="2028"/>
        <v>0</v>
      </c>
      <c r="AV1865" t="str">
        <f t="shared" si="2028"/>
        <v>0</v>
      </c>
      <c r="AW1865" t="str">
        <f t="shared" si="2028"/>
        <v>0</v>
      </c>
      <c r="AX1865" t="str">
        <f t="shared" si="2028"/>
        <v>0</v>
      </c>
      <c r="AY1865" t="str">
        <f t="shared" si="2028"/>
        <v>0</v>
      </c>
      <c r="AZ1865" s="72" t="s">
        <v>1438</v>
      </c>
    </row>
    <row r="1866" spans="1:52" ht="15" customHeight="1">
      <c r="A1866" s="25" t="s">
        <v>461</v>
      </c>
      <c r="B1866" s="91" t="str">
        <f t="shared" si="2029"/>
        <v>2401834C</v>
      </c>
      <c r="C1866" s="86">
        <v>45638.666666666701</v>
      </c>
      <c r="D1866" s="93" t="s">
        <v>1067</v>
      </c>
      <c r="E1866" s="3" t="b">
        <f>ISNUMBER(MATCH(Table1[[#This Row],[Email]],Attendance[Email],0))</f>
        <v>1</v>
      </c>
      <c r="F1866" s="3">
        <f t="shared" si="2015"/>
        <v>45639.000000000036</v>
      </c>
      <c r="G1866" s="21">
        <f>DAY(Table1[[#This Row],[Actual Time]])</f>
        <v>13</v>
      </c>
      <c r="H1866">
        <f>MONTH(Table1[[#This Row],[Actual Time]])</f>
        <v>12</v>
      </c>
      <c r="I1866">
        <f>YEAR(Table1[[#This Row],[Actual Time]])</f>
        <v>2024</v>
      </c>
      <c r="J1866" t="str">
        <f t="shared" si="2016"/>
        <v>13/12/2024</v>
      </c>
      <c r="K1866" s="3" t="str">
        <f t="shared" si="2025"/>
        <v>0</v>
      </c>
      <c r="L1866" t="str">
        <f t="shared" si="2025"/>
        <v>0</v>
      </c>
      <c r="M1866" t="str">
        <f t="shared" si="2025"/>
        <v>0</v>
      </c>
      <c r="N1866" t="str">
        <f t="shared" si="2025"/>
        <v>0</v>
      </c>
      <c r="O1866" t="str">
        <f t="shared" si="2025"/>
        <v>0</v>
      </c>
      <c r="P1866" t="str">
        <f t="shared" si="2025"/>
        <v>0</v>
      </c>
      <c r="Q1866" t="str">
        <f t="shared" si="2025"/>
        <v>0</v>
      </c>
      <c r="R1866" t="str">
        <f t="shared" si="2025"/>
        <v>0</v>
      </c>
      <c r="S1866" t="str">
        <f t="shared" si="2025"/>
        <v>0</v>
      </c>
      <c r="T1866" t="str">
        <f t="shared" si="2025"/>
        <v>0</v>
      </c>
      <c r="U1866" t="str">
        <f t="shared" si="2026"/>
        <v>0</v>
      </c>
      <c r="V1866" t="str">
        <f t="shared" si="2026"/>
        <v>0</v>
      </c>
      <c r="W1866" t="str">
        <f t="shared" si="2026"/>
        <v>0</v>
      </c>
      <c r="X1866" t="str">
        <f t="shared" si="2026"/>
        <v>0</v>
      </c>
      <c r="Y1866" t="str">
        <f t="shared" si="2026"/>
        <v>0</v>
      </c>
      <c r="Z1866" t="str">
        <f t="shared" si="2026"/>
        <v>0</v>
      </c>
      <c r="AA1866" t="str">
        <f t="shared" si="2026"/>
        <v>0</v>
      </c>
      <c r="AB1866" s="3" t="str">
        <f t="shared" si="2026"/>
        <v>0</v>
      </c>
      <c r="AC1866" t="str">
        <f t="shared" si="2026"/>
        <v>0</v>
      </c>
      <c r="AD1866" t="str">
        <f t="shared" si="2026"/>
        <v>0</v>
      </c>
      <c r="AE1866" t="str">
        <f t="shared" si="2027"/>
        <v>0</v>
      </c>
      <c r="AF1866" t="str">
        <f t="shared" si="2027"/>
        <v>0</v>
      </c>
      <c r="AG1866" t="str">
        <f t="shared" si="2027"/>
        <v>0</v>
      </c>
      <c r="AH1866" t="str">
        <f t="shared" si="2027"/>
        <v>0</v>
      </c>
      <c r="AI1866" t="str">
        <f t="shared" si="2027"/>
        <v>0</v>
      </c>
      <c r="AJ1866" t="str">
        <f t="shared" si="2027"/>
        <v>0</v>
      </c>
      <c r="AK1866" t="str">
        <f t="shared" si="2027"/>
        <v>0</v>
      </c>
      <c r="AL1866" t="str">
        <f t="shared" si="2027"/>
        <v>0</v>
      </c>
      <c r="AM1866" t="str">
        <f t="shared" si="2027"/>
        <v>0</v>
      </c>
      <c r="AN1866" t="str">
        <f t="shared" si="2027"/>
        <v>0</v>
      </c>
      <c r="AO1866" t="str">
        <f t="shared" si="2028"/>
        <v>0</v>
      </c>
      <c r="AP1866" t="str">
        <f t="shared" si="2028"/>
        <v>1</v>
      </c>
      <c r="AQ1866" t="str">
        <f t="shared" si="2028"/>
        <v>0</v>
      </c>
      <c r="AR1866" t="str">
        <f t="shared" si="2028"/>
        <v>0</v>
      </c>
      <c r="AS1866" t="str">
        <f t="shared" si="2028"/>
        <v>0</v>
      </c>
      <c r="AT1866" t="str">
        <f t="shared" si="2028"/>
        <v>0</v>
      </c>
      <c r="AU1866" t="str">
        <f t="shared" si="2028"/>
        <v>0</v>
      </c>
      <c r="AV1866" t="str">
        <f t="shared" si="2028"/>
        <v>0</v>
      </c>
      <c r="AW1866" t="str">
        <f t="shared" si="2028"/>
        <v>0</v>
      </c>
      <c r="AX1866" t="str">
        <f t="shared" si="2028"/>
        <v>0</v>
      </c>
      <c r="AY1866" t="str">
        <f t="shared" si="2028"/>
        <v>0</v>
      </c>
      <c r="AZ1866" s="72" t="s">
        <v>1439</v>
      </c>
    </row>
    <row r="1867" spans="1:52" ht="15" customHeight="1">
      <c r="A1867" s="25" t="s">
        <v>591</v>
      </c>
      <c r="B1867" s="91" t="str">
        <f t="shared" si="2029"/>
        <v>2401267F</v>
      </c>
      <c r="C1867" s="86">
        <v>45638.666666666701</v>
      </c>
      <c r="D1867" s="93" t="s">
        <v>1080</v>
      </c>
      <c r="E1867" s="3" t="b">
        <f>ISNUMBER(MATCH(Table1[[#This Row],[Email]],Attendance[Email],0))</f>
        <v>1</v>
      </c>
      <c r="F1867" s="3">
        <f t="shared" si="2015"/>
        <v>45639.000000000036</v>
      </c>
      <c r="G1867" s="21">
        <f>DAY(Table1[[#This Row],[Actual Time]])</f>
        <v>13</v>
      </c>
      <c r="H1867">
        <f>MONTH(Table1[[#This Row],[Actual Time]])</f>
        <v>12</v>
      </c>
      <c r="I1867">
        <f>YEAR(Table1[[#This Row],[Actual Time]])</f>
        <v>2024</v>
      </c>
      <c r="J1867" t="str">
        <f t="shared" si="2016"/>
        <v>13/12/2024</v>
      </c>
      <c r="K1867" s="3" t="str">
        <f t="shared" si="2025"/>
        <v>0</v>
      </c>
      <c r="L1867" t="str">
        <f t="shared" si="2025"/>
        <v>0</v>
      </c>
      <c r="M1867" t="str">
        <f t="shared" si="2025"/>
        <v>0</v>
      </c>
      <c r="N1867" t="str">
        <f t="shared" si="2025"/>
        <v>0</v>
      </c>
      <c r="O1867" t="str">
        <f t="shared" si="2025"/>
        <v>0</v>
      </c>
      <c r="P1867" t="str">
        <f t="shared" si="2025"/>
        <v>0</v>
      </c>
      <c r="Q1867" t="str">
        <f t="shared" si="2025"/>
        <v>0</v>
      </c>
      <c r="R1867" t="str">
        <f t="shared" si="2025"/>
        <v>0</v>
      </c>
      <c r="S1867" t="str">
        <f t="shared" si="2025"/>
        <v>0</v>
      </c>
      <c r="T1867" t="str">
        <f t="shared" si="2025"/>
        <v>0</v>
      </c>
      <c r="U1867" t="str">
        <f t="shared" si="2026"/>
        <v>0</v>
      </c>
      <c r="V1867" t="str">
        <f t="shared" si="2026"/>
        <v>0</v>
      </c>
      <c r="W1867" t="str">
        <f t="shared" si="2026"/>
        <v>0</v>
      </c>
      <c r="X1867" t="str">
        <f t="shared" si="2026"/>
        <v>0</v>
      </c>
      <c r="Y1867" t="str">
        <f t="shared" si="2026"/>
        <v>0</v>
      </c>
      <c r="Z1867" t="str">
        <f t="shared" si="2026"/>
        <v>0</v>
      </c>
      <c r="AA1867" t="str">
        <f t="shared" si="2026"/>
        <v>0</v>
      </c>
      <c r="AB1867" s="3" t="str">
        <f t="shared" si="2026"/>
        <v>0</v>
      </c>
      <c r="AC1867" t="str">
        <f t="shared" si="2026"/>
        <v>0</v>
      </c>
      <c r="AD1867" t="str">
        <f t="shared" si="2026"/>
        <v>0</v>
      </c>
      <c r="AE1867" t="str">
        <f t="shared" si="2027"/>
        <v>0</v>
      </c>
      <c r="AF1867" t="str">
        <f t="shared" si="2027"/>
        <v>0</v>
      </c>
      <c r="AG1867" t="str">
        <f t="shared" si="2027"/>
        <v>0</v>
      </c>
      <c r="AH1867" t="str">
        <f t="shared" si="2027"/>
        <v>0</v>
      </c>
      <c r="AI1867" t="str">
        <f t="shared" si="2027"/>
        <v>0</v>
      </c>
      <c r="AJ1867" t="str">
        <f t="shared" si="2027"/>
        <v>0</v>
      </c>
      <c r="AK1867" t="str">
        <f t="shared" si="2027"/>
        <v>0</v>
      </c>
      <c r="AL1867" t="str">
        <f t="shared" si="2027"/>
        <v>0</v>
      </c>
      <c r="AM1867" t="str">
        <f t="shared" si="2027"/>
        <v>0</v>
      </c>
      <c r="AN1867" t="str">
        <f t="shared" si="2027"/>
        <v>0</v>
      </c>
      <c r="AO1867" t="str">
        <f t="shared" si="2028"/>
        <v>0</v>
      </c>
      <c r="AP1867" t="str">
        <f t="shared" si="2028"/>
        <v>1</v>
      </c>
      <c r="AQ1867" t="str">
        <f t="shared" si="2028"/>
        <v>0</v>
      </c>
      <c r="AR1867" t="str">
        <f t="shared" si="2028"/>
        <v>0</v>
      </c>
      <c r="AS1867" t="str">
        <f t="shared" si="2028"/>
        <v>0</v>
      </c>
      <c r="AT1867" t="str">
        <f t="shared" si="2028"/>
        <v>0</v>
      </c>
      <c r="AU1867" t="str">
        <f t="shared" si="2028"/>
        <v>0</v>
      </c>
      <c r="AV1867" t="str">
        <f t="shared" si="2028"/>
        <v>0</v>
      </c>
      <c r="AW1867" t="str">
        <f t="shared" si="2028"/>
        <v>0</v>
      </c>
      <c r="AX1867" t="str">
        <f t="shared" si="2028"/>
        <v>0</v>
      </c>
      <c r="AY1867" t="str">
        <f t="shared" si="2028"/>
        <v>0</v>
      </c>
      <c r="AZ1867" s="72" t="s">
        <v>1440</v>
      </c>
    </row>
    <row r="1868" spans="1:52" ht="15" customHeight="1">
      <c r="A1868" s="25" t="s">
        <v>152</v>
      </c>
      <c r="B1868" s="91" t="str">
        <f t="shared" si="2029"/>
        <v>2402378J</v>
      </c>
      <c r="C1868" s="86">
        <v>45645.666666666701</v>
      </c>
      <c r="D1868" s="93" t="s">
        <v>1057</v>
      </c>
      <c r="E1868" s="3" t="b">
        <f>ISNUMBER(MATCH(Table1[[#This Row],[Email]],Attendance[Email],0))</f>
        <v>1</v>
      </c>
      <c r="F1868" s="3">
        <f t="shared" si="2015"/>
        <v>45646.000000000036</v>
      </c>
      <c r="G1868" s="21">
        <f>DAY(Table1[[#This Row],[Actual Time]])</f>
        <v>20</v>
      </c>
      <c r="H1868">
        <f>MONTH(Table1[[#This Row],[Actual Time]])</f>
        <v>12</v>
      </c>
      <c r="I1868">
        <f>YEAR(Table1[[#This Row],[Actual Time]])</f>
        <v>2024</v>
      </c>
      <c r="J1868" t="str">
        <f t="shared" si="2016"/>
        <v>20/12/2024</v>
      </c>
      <c r="K1868" s="3" t="str">
        <f t="shared" si="2025"/>
        <v>0</v>
      </c>
      <c r="L1868" t="str">
        <f t="shared" si="2025"/>
        <v>0</v>
      </c>
      <c r="M1868" t="str">
        <f t="shared" si="2025"/>
        <v>0</v>
      </c>
      <c r="N1868" t="str">
        <f t="shared" si="2025"/>
        <v>0</v>
      </c>
      <c r="O1868" t="str">
        <f t="shared" si="2025"/>
        <v>0</v>
      </c>
      <c r="P1868" t="str">
        <f t="shared" si="2025"/>
        <v>0</v>
      </c>
      <c r="Q1868" t="str">
        <f t="shared" si="2025"/>
        <v>0</v>
      </c>
      <c r="R1868" t="str">
        <f t="shared" si="2025"/>
        <v>0</v>
      </c>
      <c r="S1868" t="str">
        <f t="shared" si="2025"/>
        <v>0</v>
      </c>
      <c r="T1868" t="str">
        <f t="shared" si="2025"/>
        <v>0</v>
      </c>
      <c r="U1868" t="str">
        <f t="shared" si="2026"/>
        <v>0</v>
      </c>
      <c r="V1868" t="str">
        <f t="shared" si="2026"/>
        <v>0</v>
      </c>
      <c r="W1868" t="str">
        <f t="shared" si="2026"/>
        <v>0</v>
      </c>
      <c r="X1868" t="str">
        <f t="shared" si="2026"/>
        <v>0</v>
      </c>
      <c r="Y1868" t="str">
        <f t="shared" si="2026"/>
        <v>0</v>
      </c>
      <c r="Z1868" t="str">
        <f t="shared" si="2026"/>
        <v>0</v>
      </c>
      <c r="AA1868" t="str">
        <f t="shared" si="2026"/>
        <v>0</v>
      </c>
      <c r="AB1868" s="3" t="str">
        <f t="shared" si="2026"/>
        <v>0</v>
      </c>
      <c r="AC1868" t="str">
        <f t="shared" si="2026"/>
        <v>0</v>
      </c>
      <c r="AD1868" t="str">
        <f t="shared" si="2026"/>
        <v>0</v>
      </c>
      <c r="AE1868" t="str">
        <f t="shared" si="2027"/>
        <v>0</v>
      </c>
      <c r="AF1868" t="str">
        <f t="shared" si="2027"/>
        <v>0</v>
      </c>
      <c r="AG1868" t="str">
        <f t="shared" si="2027"/>
        <v>0</v>
      </c>
      <c r="AH1868" t="str">
        <f t="shared" si="2027"/>
        <v>0</v>
      </c>
      <c r="AI1868" t="str">
        <f t="shared" si="2027"/>
        <v>0</v>
      </c>
      <c r="AJ1868" t="str">
        <f t="shared" si="2027"/>
        <v>0</v>
      </c>
      <c r="AK1868" t="str">
        <f t="shared" si="2027"/>
        <v>0</v>
      </c>
      <c r="AL1868" t="str">
        <f t="shared" si="2027"/>
        <v>0</v>
      </c>
      <c r="AM1868" t="str">
        <f t="shared" si="2027"/>
        <v>0</v>
      </c>
      <c r="AN1868" t="str">
        <f t="shared" si="2027"/>
        <v>0</v>
      </c>
      <c r="AO1868" t="str">
        <f t="shared" si="2028"/>
        <v>0</v>
      </c>
      <c r="AP1868" t="str">
        <f t="shared" si="2028"/>
        <v>0</v>
      </c>
      <c r="AQ1868" t="str">
        <f t="shared" si="2028"/>
        <v>1</v>
      </c>
      <c r="AR1868" t="str">
        <f t="shared" si="2028"/>
        <v>0</v>
      </c>
      <c r="AS1868" t="str">
        <f t="shared" si="2028"/>
        <v>0</v>
      </c>
      <c r="AT1868" t="str">
        <f t="shared" si="2028"/>
        <v>0</v>
      </c>
      <c r="AU1868" t="str">
        <f t="shared" si="2028"/>
        <v>0</v>
      </c>
      <c r="AV1868" t="str">
        <f t="shared" si="2028"/>
        <v>0</v>
      </c>
      <c r="AW1868" t="str">
        <f t="shared" si="2028"/>
        <v>0</v>
      </c>
      <c r="AX1868" t="str">
        <f t="shared" si="2028"/>
        <v>0</v>
      </c>
      <c r="AY1868" t="str">
        <f t="shared" si="2028"/>
        <v>0</v>
      </c>
      <c r="AZ1868" s="72" t="s">
        <v>1441</v>
      </c>
    </row>
    <row r="1869" spans="1:52" ht="15" customHeight="1">
      <c r="A1869" s="25" t="s">
        <v>477</v>
      </c>
      <c r="B1869" s="91" t="str">
        <f t="shared" si="2029"/>
        <v>2401658F</v>
      </c>
      <c r="C1869" s="86">
        <v>45645.666666666701</v>
      </c>
      <c r="D1869" s="93" t="s">
        <v>1062</v>
      </c>
      <c r="E1869" s="3" t="b">
        <f>ISNUMBER(MATCH(Table1[[#This Row],[Email]],Attendance[Email],0))</f>
        <v>1</v>
      </c>
      <c r="F1869" s="3">
        <f t="shared" si="2015"/>
        <v>45646.000000000036</v>
      </c>
      <c r="G1869" s="21">
        <f>DAY(Table1[[#This Row],[Actual Time]])</f>
        <v>20</v>
      </c>
      <c r="H1869">
        <f>MONTH(Table1[[#This Row],[Actual Time]])</f>
        <v>12</v>
      </c>
      <c r="I1869">
        <f>YEAR(Table1[[#This Row],[Actual Time]])</f>
        <v>2024</v>
      </c>
      <c r="J1869" t="str">
        <f t="shared" si="2016"/>
        <v>20/12/2024</v>
      </c>
      <c r="K1869" s="3" t="str">
        <f t="shared" si="2025"/>
        <v>0</v>
      </c>
      <c r="L1869" t="str">
        <f t="shared" si="2025"/>
        <v>0</v>
      </c>
      <c r="M1869" t="str">
        <f t="shared" si="2025"/>
        <v>0</v>
      </c>
      <c r="N1869" t="str">
        <f t="shared" si="2025"/>
        <v>0</v>
      </c>
      <c r="O1869" t="str">
        <f t="shared" si="2025"/>
        <v>0</v>
      </c>
      <c r="P1869" t="str">
        <f t="shared" si="2025"/>
        <v>0</v>
      </c>
      <c r="Q1869" t="str">
        <f t="shared" si="2025"/>
        <v>0</v>
      </c>
      <c r="R1869" t="str">
        <f t="shared" si="2025"/>
        <v>0</v>
      </c>
      <c r="S1869" t="str">
        <f t="shared" si="2025"/>
        <v>0</v>
      </c>
      <c r="T1869" t="str">
        <f t="shared" si="2025"/>
        <v>0</v>
      </c>
      <c r="U1869" t="str">
        <f t="shared" si="2026"/>
        <v>0</v>
      </c>
      <c r="V1869" t="str">
        <f t="shared" si="2026"/>
        <v>0</v>
      </c>
      <c r="W1869" t="str">
        <f t="shared" si="2026"/>
        <v>0</v>
      </c>
      <c r="X1869" t="str">
        <f t="shared" si="2026"/>
        <v>0</v>
      </c>
      <c r="Y1869" t="str">
        <f t="shared" si="2026"/>
        <v>0</v>
      </c>
      <c r="Z1869" t="str">
        <f t="shared" si="2026"/>
        <v>0</v>
      </c>
      <c r="AA1869" t="str">
        <f t="shared" si="2026"/>
        <v>0</v>
      </c>
      <c r="AB1869" s="3" t="str">
        <f t="shared" si="2026"/>
        <v>0</v>
      </c>
      <c r="AC1869" t="str">
        <f t="shared" si="2026"/>
        <v>0</v>
      </c>
      <c r="AD1869" t="str">
        <f t="shared" si="2026"/>
        <v>0</v>
      </c>
      <c r="AE1869" t="str">
        <f t="shared" si="2027"/>
        <v>0</v>
      </c>
      <c r="AF1869" t="str">
        <f t="shared" si="2027"/>
        <v>0</v>
      </c>
      <c r="AG1869" t="str">
        <f t="shared" si="2027"/>
        <v>0</v>
      </c>
      <c r="AH1869" t="str">
        <f t="shared" si="2027"/>
        <v>0</v>
      </c>
      <c r="AI1869" t="str">
        <f t="shared" si="2027"/>
        <v>0</v>
      </c>
      <c r="AJ1869" t="str">
        <f t="shared" si="2027"/>
        <v>0</v>
      </c>
      <c r="AK1869" t="str">
        <f t="shared" si="2027"/>
        <v>0</v>
      </c>
      <c r="AL1869" t="str">
        <f t="shared" si="2027"/>
        <v>0</v>
      </c>
      <c r="AM1869" t="str">
        <f t="shared" si="2027"/>
        <v>0</v>
      </c>
      <c r="AN1869" t="str">
        <f t="shared" si="2027"/>
        <v>0</v>
      </c>
      <c r="AO1869" t="str">
        <f t="shared" si="2028"/>
        <v>0</v>
      </c>
      <c r="AP1869" t="str">
        <f t="shared" si="2028"/>
        <v>0</v>
      </c>
      <c r="AQ1869" t="str">
        <f t="shared" si="2028"/>
        <v>1</v>
      </c>
      <c r="AR1869" t="str">
        <f t="shared" si="2028"/>
        <v>0</v>
      </c>
      <c r="AS1869" t="str">
        <f t="shared" si="2028"/>
        <v>0</v>
      </c>
      <c r="AT1869" t="str">
        <f t="shared" si="2028"/>
        <v>0</v>
      </c>
      <c r="AU1869" t="str">
        <f t="shared" si="2028"/>
        <v>0</v>
      </c>
      <c r="AV1869" t="str">
        <f t="shared" si="2028"/>
        <v>0</v>
      </c>
      <c r="AW1869" t="str">
        <f t="shared" si="2028"/>
        <v>0</v>
      </c>
      <c r="AX1869" t="str">
        <f t="shared" si="2028"/>
        <v>0</v>
      </c>
      <c r="AY1869" t="str">
        <f t="shared" si="2028"/>
        <v>0</v>
      </c>
      <c r="AZ1869" s="72" t="s">
        <v>1442</v>
      </c>
    </row>
    <row r="1870" spans="1:52" ht="15" customHeight="1">
      <c r="A1870" s="25" t="s">
        <v>591</v>
      </c>
      <c r="B1870" s="91" t="str">
        <f t="shared" si="2029"/>
        <v>2401267F</v>
      </c>
      <c r="C1870" s="86">
        <v>45645.666666666701</v>
      </c>
      <c r="D1870" s="93" t="s">
        <v>1080</v>
      </c>
      <c r="E1870" s="3" t="b">
        <f>ISNUMBER(MATCH(Table1[[#This Row],[Email]],Attendance[Email],0))</f>
        <v>1</v>
      </c>
      <c r="F1870" s="3">
        <f t="shared" si="2015"/>
        <v>45646.000000000036</v>
      </c>
      <c r="G1870" s="21">
        <f>DAY(Table1[[#This Row],[Actual Time]])</f>
        <v>20</v>
      </c>
      <c r="H1870">
        <f>MONTH(Table1[[#This Row],[Actual Time]])</f>
        <v>12</v>
      </c>
      <c r="I1870">
        <f>YEAR(Table1[[#This Row],[Actual Time]])</f>
        <v>2024</v>
      </c>
      <c r="J1870" t="str">
        <f t="shared" si="2016"/>
        <v>20/12/2024</v>
      </c>
      <c r="K1870" s="3" t="str">
        <f t="shared" si="2025"/>
        <v>0</v>
      </c>
      <c r="L1870" t="str">
        <f t="shared" si="2025"/>
        <v>0</v>
      </c>
      <c r="M1870" t="str">
        <f t="shared" si="2025"/>
        <v>0</v>
      </c>
      <c r="N1870" t="str">
        <f t="shared" si="2025"/>
        <v>0</v>
      </c>
      <c r="O1870" t="str">
        <f t="shared" si="2025"/>
        <v>0</v>
      </c>
      <c r="P1870" t="str">
        <f t="shared" si="2025"/>
        <v>0</v>
      </c>
      <c r="Q1870" t="str">
        <f t="shared" si="2025"/>
        <v>0</v>
      </c>
      <c r="R1870" t="str">
        <f t="shared" si="2025"/>
        <v>0</v>
      </c>
      <c r="S1870" t="str">
        <f t="shared" si="2025"/>
        <v>0</v>
      </c>
      <c r="T1870" t="str">
        <f t="shared" si="2025"/>
        <v>0</v>
      </c>
      <c r="U1870" t="str">
        <f t="shared" si="2026"/>
        <v>0</v>
      </c>
      <c r="V1870" t="str">
        <f t="shared" si="2026"/>
        <v>0</v>
      </c>
      <c r="W1870" t="str">
        <f t="shared" si="2026"/>
        <v>0</v>
      </c>
      <c r="X1870" t="str">
        <f t="shared" si="2026"/>
        <v>0</v>
      </c>
      <c r="Y1870" t="str">
        <f t="shared" si="2026"/>
        <v>0</v>
      </c>
      <c r="Z1870" t="str">
        <f t="shared" si="2026"/>
        <v>0</v>
      </c>
      <c r="AA1870" t="str">
        <f t="shared" si="2026"/>
        <v>0</v>
      </c>
      <c r="AB1870" s="3" t="str">
        <f t="shared" si="2026"/>
        <v>0</v>
      </c>
      <c r="AC1870" t="str">
        <f t="shared" si="2026"/>
        <v>0</v>
      </c>
      <c r="AD1870" t="str">
        <f t="shared" si="2026"/>
        <v>0</v>
      </c>
      <c r="AE1870" t="str">
        <f t="shared" si="2027"/>
        <v>0</v>
      </c>
      <c r="AF1870" t="str">
        <f t="shared" si="2027"/>
        <v>0</v>
      </c>
      <c r="AG1870" t="str">
        <f t="shared" si="2027"/>
        <v>0</v>
      </c>
      <c r="AH1870" t="str">
        <f t="shared" si="2027"/>
        <v>0</v>
      </c>
      <c r="AI1870" t="str">
        <f t="shared" si="2027"/>
        <v>0</v>
      </c>
      <c r="AJ1870" t="str">
        <f t="shared" si="2027"/>
        <v>0</v>
      </c>
      <c r="AK1870" t="str">
        <f t="shared" si="2027"/>
        <v>0</v>
      </c>
      <c r="AL1870" t="str">
        <f t="shared" si="2027"/>
        <v>0</v>
      </c>
      <c r="AM1870" t="str">
        <f t="shared" si="2027"/>
        <v>0</v>
      </c>
      <c r="AN1870" t="str">
        <f t="shared" si="2027"/>
        <v>0</v>
      </c>
      <c r="AO1870" t="str">
        <f t="shared" si="2028"/>
        <v>0</v>
      </c>
      <c r="AP1870" t="str">
        <f t="shared" si="2028"/>
        <v>0</v>
      </c>
      <c r="AQ1870" t="str">
        <f t="shared" si="2028"/>
        <v>1</v>
      </c>
      <c r="AR1870" t="str">
        <f t="shared" si="2028"/>
        <v>0</v>
      </c>
      <c r="AS1870" t="str">
        <f t="shared" si="2028"/>
        <v>0</v>
      </c>
      <c r="AT1870" t="str">
        <f t="shared" si="2028"/>
        <v>0</v>
      </c>
      <c r="AU1870" t="str">
        <f t="shared" si="2028"/>
        <v>0</v>
      </c>
      <c r="AV1870" t="str">
        <f t="shared" si="2028"/>
        <v>0</v>
      </c>
      <c r="AW1870" t="str">
        <f t="shared" si="2028"/>
        <v>0</v>
      </c>
      <c r="AX1870" t="str">
        <f t="shared" si="2028"/>
        <v>0</v>
      </c>
      <c r="AY1870" t="str">
        <f t="shared" si="2028"/>
        <v>0</v>
      </c>
      <c r="AZ1870" s="72" t="s">
        <v>1443</v>
      </c>
    </row>
    <row r="1871" spans="1:52" ht="15" customHeight="1">
      <c r="A1871" s="25" t="s">
        <v>591</v>
      </c>
      <c r="B1871" s="91" t="str">
        <f t="shared" si="2029"/>
        <v>2401267F</v>
      </c>
      <c r="C1871" s="86">
        <v>45645.666666666701</v>
      </c>
      <c r="D1871" s="93" t="s">
        <v>1080</v>
      </c>
      <c r="E1871" s="3" t="b">
        <f>ISNUMBER(MATCH(Table1[[#This Row],[Email]],Attendance[Email],0))</f>
        <v>1</v>
      </c>
      <c r="F1871" s="3">
        <f t="shared" si="2015"/>
        <v>45646.000000000036</v>
      </c>
      <c r="G1871" s="21">
        <f>DAY(Table1[[#This Row],[Actual Time]])</f>
        <v>20</v>
      </c>
      <c r="H1871">
        <f>MONTH(Table1[[#This Row],[Actual Time]])</f>
        <v>12</v>
      </c>
      <c r="I1871">
        <f>YEAR(Table1[[#This Row],[Actual Time]])</f>
        <v>2024</v>
      </c>
      <c r="J1871" t="str">
        <f t="shared" si="2016"/>
        <v>20/12/2024</v>
      </c>
      <c r="K1871" s="3" t="str">
        <f t="shared" ref="K1871:T1880" si="2030">IF(K$1=$J1871,"1","0")</f>
        <v>0</v>
      </c>
      <c r="L1871" t="str">
        <f t="shared" si="2030"/>
        <v>0</v>
      </c>
      <c r="M1871" t="str">
        <f t="shared" si="2030"/>
        <v>0</v>
      </c>
      <c r="N1871" t="str">
        <f t="shared" si="2030"/>
        <v>0</v>
      </c>
      <c r="O1871" t="str">
        <f t="shared" si="2030"/>
        <v>0</v>
      </c>
      <c r="P1871" t="str">
        <f t="shared" si="2030"/>
        <v>0</v>
      </c>
      <c r="Q1871" t="str">
        <f t="shared" si="2030"/>
        <v>0</v>
      </c>
      <c r="R1871" t="str">
        <f t="shared" si="2030"/>
        <v>0</v>
      </c>
      <c r="S1871" t="str">
        <f t="shared" si="2030"/>
        <v>0</v>
      </c>
      <c r="T1871" t="str">
        <f t="shared" si="2030"/>
        <v>0</v>
      </c>
      <c r="U1871" t="str">
        <f t="shared" ref="U1871:AD1880" si="2031">IF(U$1=$J1871,"1","0")</f>
        <v>0</v>
      </c>
      <c r="V1871" t="str">
        <f t="shared" si="2031"/>
        <v>0</v>
      </c>
      <c r="W1871" t="str">
        <f t="shared" si="2031"/>
        <v>0</v>
      </c>
      <c r="X1871" t="str">
        <f t="shared" si="2031"/>
        <v>0</v>
      </c>
      <c r="Y1871" t="str">
        <f t="shared" si="2031"/>
        <v>0</v>
      </c>
      <c r="Z1871" t="str">
        <f t="shared" si="2031"/>
        <v>0</v>
      </c>
      <c r="AA1871" t="str">
        <f t="shared" si="2031"/>
        <v>0</v>
      </c>
      <c r="AB1871" s="3" t="str">
        <f t="shared" si="2031"/>
        <v>0</v>
      </c>
      <c r="AC1871" t="str">
        <f t="shared" si="2031"/>
        <v>0</v>
      </c>
      <c r="AD1871" t="str">
        <f t="shared" si="2031"/>
        <v>0</v>
      </c>
      <c r="AE1871" t="str">
        <f t="shared" ref="AE1871:AN1880" si="2032">IF(AE$1=$J1871,"1","0")</f>
        <v>0</v>
      </c>
      <c r="AF1871" t="str">
        <f t="shared" si="2032"/>
        <v>0</v>
      </c>
      <c r="AG1871" t="str">
        <f t="shared" si="2032"/>
        <v>0</v>
      </c>
      <c r="AH1871" t="str">
        <f t="shared" si="2032"/>
        <v>0</v>
      </c>
      <c r="AI1871" t="str">
        <f t="shared" si="2032"/>
        <v>0</v>
      </c>
      <c r="AJ1871" t="str">
        <f t="shared" si="2032"/>
        <v>0</v>
      </c>
      <c r="AK1871" t="str">
        <f t="shared" si="2032"/>
        <v>0</v>
      </c>
      <c r="AL1871" t="str">
        <f t="shared" si="2032"/>
        <v>0</v>
      </c>
      <c r="AM1871" t="str">
        <f t="shared" si="2032"/>
        <v>0</v>
      </c>
      <c r="AN1871" t="str">
        <f t="shared" si="2032"/>
        <v>0</v>
      </c>
      <c r="AO1871" t="str">
        <f t="shared" ref="AO1871:AY1880" si="2033">IF(AO$1=$J1871,"1","0")</f>
        <v>0</v>
      </c>
      <c r="AP1871" t="str">
        <f t="shared" si="2033"/>
        <v>0</v>
      </c>
      <c r="AQ1871" t="str">
        <f t="shared" si="2033"/>
        <v>1</v>
      </c>
      <c r="AR1871" t="str">
        <f t="shared" si="2033"/>
        <v>0</v>
      </c>
      <c r="AS1871" t="str">
        <f t="shared" si="2033"/>
        <v>0</v>
      </c>
      <c r="AT1871" t="str">
        <f t="shared" si="2033"/>
        <v>0</v>
      </c>
      <c r="AU1871" t="str">
        <f t="shared" si="2033"/>
        <v>0</v>
      </c>
      <c r="AV1871" t="str">
        <f t="shared" si="2033"/>
        <v>0</v>
      </c>
      <c r="AW1871" t="str">
        <f t="shared" si="2033"/>
        <v>0</v>
      </c>
      <c r="AX1871" t="str">
        <f t="shared" si="2033"/>
        <v>0</v>
      </c>
      <c r="AY1871" t="str">
        <f t="shared" si="2033"/>
        <v>0</v>
      </c>
      <c r="AZ1871" s="72" t="s">
        <v>1444</v>
      </c>
    </row>
    <row r="1872" spans="1:52" ht="15" customHeight="1">
      <c r="A1872" s="25" t="s">
        <v>124</v>
      </c>
      <c r="B1872" s="91" t="str">
        <f t="shared" si="2029"/>
        <v>2401848C</v>
      </c>
      <c r="C1872" s="86">
        <v>45646.489629629599</v>
      </c>
      <c r="D1872" s="93" t="s">
        <v>1084</v>
      </c>
      <c r="E1872" s="3" t="b">
        <f>ISNUMBER(MATCH(Table1[[#This Row],[Email]],Attendance[Email],0))</f>
        <v>1</v>
      </c>
      <c r="F1872" s="3">
        <f t="shared" si="2015"/>
        <v>45646.822962962935</v>
      </c>
      <c r="G1872" s="21">
        <f>DAY(Table1[[#This Row],[Actual Time]])</f>
        <v>20</v>
      </c>
      <c r="H1872">
        <f>MONTH(Table1[[#This Row],[Actual Time]])</f>
        <v>12</v>
      </c>
      <c r="I1872">
        <f>YEAR(Table1[[#This Row],[Actual Time]])</f>
        <v>2024</v>
      </c>
      <c r="J1872" t="str">
        <f t="shared" si="2016"/>
        <v>20/12/2024</v>
      </c>
      <c r="K1872" s="3" t="str">
        <f t="shared" si="2030"/>
        <v>0</v>
      </c>
      <c r="L1872" t="str">
        <f t="shared" si="2030"/>
        <v>0</v>
      </c>
      <c r="M1872" t="str">
        <f t="shared" si="2030"/>
        <v>0</v>
      </c>
      <c r="N1872" t="str">
        <f t="shared" si="2030"/>
        <v>0</v>
      </c>
      <c r="O1872" t="str">
        <f t="shared" si="2030"/>
        <v>0</v>
      </c>
      <c r="P1872" t="str">
        <f t="shared" si="2030"/>
        <v>0</v>
      </c>
      <c r="Q1872" t="str">
        <f t="shared" si="2030"/>
        <v>0</v>
      </c>
      <c r="R1872" t="str">
        <f t="shared" si="2030"/>
        <v>0</v>
      </c>
      <c r="S1872" t="str">
        <f t="shared" si="2030"/>
        <v>0</v>
      </c>
      <c r="T1872" t="str">
        <f t="shared" si="2030"/>
        <v>0</v>
      </c>
      <c r="U1872" t="str">
        <f t="shared" si="2031"/>
        <v>0</v>
      </c>
      <c r="V1872" t="str">
        <f t="shared" si="2031"/>
        <v>0</v>
      </c>
      <c r="W1872" t="str">
        <f t="shared" si="2031"/>
        <v>0</v>
      </c>
      <c r="X1872" t="str">
        <f t="shared" si="2031"/>
        <v>0</v>
      </c>
      <c r="Y1872" t="str">
        <f t="shared" si="2031"/>
        <v>0</v>
      </c>
      <c r="Z1872" t="str">
        <f t="shared" si="2031"/>
        <v>0</v>
      </c>
      <c r="AA1872" t="str">
        <f t="shared" si="2031"/>
        <v>0</v>
      </c>
      <c r="AB1872" s="3" t="str">
        <f t="shared" si="2031"/>
        <v>0</v>
      </c>
      <c r="AC1872" t="str">
        <f t="shared" si="2031"/>
        <v>0</v>
      </c>
      <c r="AD1872" t="str">
        <f t="shared" si="2031"/>
        <v>0</v>
      </c>
      <c r="AE1872" t="str">
        <f t="shared" si="2032"/>
        <v>0</v>
      </c>
      <c r="AF1872" t="str">
        <f t="shared" si="2032"/>
        <v>0</v>
      </c>
      <c r="AG1872" t="str">
        <f t="shared" si="2032"/>
        <v>0</v>
      </c>
      <c r="AH1872" t="str">
        <f t="shared" si="2032"/>
        <v>0</v>
      </c>
      <c r="AI1872" t="str">
        <f t="shared" si="2032"/>
        <v>0</v>
      </c>
      <c r="AJ1872" t="str">
        <f t="shared" si="2032"/>
        <v>0</v>
      </c>
      <c r="AK1872" t="str">
        <f t="shared" si="2032"/>
        <v>0</v>
      </c>
      <c r="AL1872" t="str">
        <f t="shared" si="2032"/>
        <v>0</v>
      </c>
      <c r="AM1872" t="str">
        <f t="shared" si="2032"/>
        <v>0</v>
      </c>
      <c r="AN1872" t="str">
        <f t="shared" si="2032"/>
        <v>0</v>
      </c>
      <c r="AO1872" t="str">
        <f t="shared" si="2033"/>
        <v>0</v>
      </c>
      <c r="AP1872" t="str">
        <f t="shared" si="2033"/>
        <v>0</v>
      </c>
      <c r="AQ1872" t="str">
        <f t="shared" si="2033"/>
        <v>1</v>
      </c>
      <c r="AR1872" t="str">
        <f t="shared" si="2033"/>
        <v>0</v>
      </c>
      <c r="AS1872" t="str">
        <f t="shared" si="2033"/>
        <v>0</v>
      </c>
      <c r="AT1872" t="str">
        <f t="shared" si="2033"/>
        <v>0</v>
      </c>
      <c r="AU1872" t="str">
        <f t="shared" si="2033"/>
        <v>0</v>
      </c>
      <c r="AV1872" t="str">
        <f t="shared" si="2033"/>
        <v>0</v>
      </c>
      <c r="AW1872" t="str">
        <f t="shared" si="2033"/>
        <v>0</v>
      </c>
      <c r="AX1872" t="str">
        <f t="shared" si="2033"/>
        <v>0</v>
      </c>
      <c r="AY1872" t="str">
        <f t="shared" si="2033"/>
        <v>0</v>
      </c>
      <c r="AZ1872" s="72"/>
    </row>
    <row r="1873" spans="1:52" ht="15" customHeight="1">
      <c r="A1873" s="25" t="s">
        <v>118</v>
      </c>
      <c r="B1873" s="91" t="str">
        <f t="shared" si="2029"/>
        <v>2401360I</v>
      </c>
      <c r="C1873" s="86">
        <v>45645.666666666701</v>
      </c>
      <c r="D1873" s="93" t="s">
        <v>1113</v>
      </c>
      <c r="E1873" s="3" t="b">
        <f>ISNUMBER(MATCH(Table1[[#This Row],[Email]],Attendance[Email],0))</f>
        <v>1</v>
      </c>
      <c r="F1873" s="3">
        <f t="shared" si="2015"/>
        <v>45646.000000000036</v>
      </c>
      <c r="G1873" s="21">
        <f>DAY(Table1[[#This Row],[Actual Time]])</f>
        <v>20</v>
      </c>
      <c r="H1873">
        <f>MONTH(Table1[[#This Row],[Actual Time]])</f>
        <v>12</v>
      </c>
      <c r="I1873">
        <f>YEAR(Table1[[#This Row],[Actual Time]])</f>
        <v>2024</v>
      </c>
      <c r="J1873" t="str">
        <f t="shared" si="2016"/>
        <v>20/12/2024</v>
      </c>
      <c r="K1873" s="3" t="str">
        <f t="shared" si="2030"/>
        <v>0</v>
      </c>
      <c r="L1873" t="str">
        <f t="shared" si="2030"/>
        <v>0</v>
      </c>
      <c r="M1873" t="str">
        <f t="shared" si="2030"/>
        <v>0</v>
      </c>
      <c r="N1873" t="str">
        <f t="shared" si="2030"/>
        <v>0</v>
      </c>
      <c r="O1873" t="str">
        <f t="shared" si="2030"/>
        <v>0</v>
      </c>
      <c r="P1873" t="str">
        <f t="shared" si="2030"/>
        <v>0</v>
      </c>
      <c r="Q1873" t="str">
        <f t="shared" si="2030"/>
        <v>0</v>
      </c>
      <c r="R1873" t="str">
        <f t="shared" si="2030"/>
        <v>0</v>
      </c>
      <c r="S1873" t="str">
        <f t="shared" si="2030"/>
        <v>0</v>
      </c>
      <c r="T1873" t="str">
        <f t="shared" si="2030"/>
        <v>0</v>
      </c>
      <c r="U1873" t="str">
        <f t="shared" si="2031"/>
        <v>0</v>
      </c>
      <c r="V1873" t="str">
        <f t="shared" si="2031"/>
        <v>0</v>
      </c>
      <c r="W1873" t="str">
        <f t="shared" si="2031"/>
        <v>0</v>
      </c>
      <c r="X1873" t="str">
        <f t="shared" si="2031"/>
        <v>0</v>
      </c>
      <c r="Y1873" t="str">
        <f t="shared" si="2031"/>
        <v>0</v>
      </c>
      <c r="Z1873" t="str">
        <f t="shared" si="2031"/>
        <v>0</v>
      </c>
      <c r="AA1873" t="str">
        <f t="shared" si="2031"/>
        <v>0</v>
      </c>
      <c r="AB1873" s="3" t="str">
        <f t="shared" si="2031"/>
        <v>0</v>
      </c>
      <c r="AC1873" t="str">
        <f t="shared" si="2031"/>
        <v>0</v>
      </c>
      <c r="AD1873" t="str">
        <f t="shared" si="2031"/>
        <v>0</v>
      </c>
      <c r="AE1873" t="str">
        <f t="shared" si="2032"/>
        <v>0</v>
      </c>
      <c r="AF1873" t="str">
        <f t="shared" si="2032"/>
        <v>0</v>
      </c>
      <c r="AG1873" t="str">
        <f t="shared" si="2032"/>
        <v>0</v>
      </c>
      <c r="AH1873" t="str">
        <f t="shared" si="2032"/>
        <v>0</v>
      </c>
      <c r="AI1873" t="str">
        <f t="shared" si="2032"/>
        <v>0</v>
      </c>
      <c r="AJ1873" t="str">
        <f t="shared" si="2032"/>
        <v>0</v>
      </c>
      <c r="AK1873" t="str">
        <f t="shared" si="2032"/>
        <v>0</v>
      </c>
      <c r="AL1873" t="str">
        <f t="shared" si="2032"/>
        <v>0</v>
      </c>
      <c r="AM1873" t="str">
        <f t="shared" si="2032"/>
        <v>0</v>
      </c>
      <c r="AN1873" t="str">
        <f t="shared" si="2032"/>
        <v>0</v>
      </c>
      <c r="AO1873" t="str">
        <f t="shared" si="2033"/>
        <v>0</v>
      </c>
      <c r="AP1873" t="str">
        <f t="shared" si="2033"/>
        <v>0</v>
      </c>
      <c r="AQ1873" t="str">
        <f t="shared" si="2033"/>
        <v>1</v>
      </c>
      <c r="AR1873" t="str">
        <f t="shared" si="2033"/>
        <v>0</v>
      </c>
      <c r="AS1873" t="str">
        <f t="shared" si="2033"/>
        <v>0</v>
      </c>
      <c r="AT1873" t="str">
        <f t="shared" si="2033"/>
        <v>0</v>
      </c>
      <c r="AU1873" t="str">
        <f t="shared" si="2033"/>
        <v>0</v>
      </c>
      <c r="AV1873" t="str">
        <f t="shared" si="2033"/>
        <v>0</v>
      </c>
      <c r="AW1873" t="str">
        <f t="shared" si="2033"/>
        <v>0</v>
      </c>
      <c r="AX1873" t="str">
        <f t="shared" si="2033"/>
        <v>0</v>
      </c>
      <c r="AY1873" t="str">
        <f t="shared" si="2033"/>
        <v>0</v>
      </c>
      <c r="AZ1873" s="72" t="s">
        <v>1445</v>
      </c>
    </row>
    <row r="1874" spans="1:52" ht="15" customHeight="1">
      <c r="A1874" s="25" t="s">
        <v>82</v>
      </c>
      <c r="B1874" s="91" t="str">
        <f t="shared" si="2029"/>
        <v>2301635E</v>
      </c>
      <c r="C1874" s="86">
        <v>45645.666666666701</v>
      </c>
      <c r="D1874" s="93" t="s">
        <v>1165</v>
      </c>
      <c r="E1874" s="3" t="b">
        <f>ISNUMBER(MATCH(Table1[[#This Row],[Email]],Attendance[Email],0))</f>
        <v>1</v>
      </c>
      <c r="F1874" s="3">
        <f t="shared" si="2015"/>
        <v>45646.000000000036</v>
      </c>
      <c r="G1874" s="21">
        <f>DAY(Table1[[#This Row],[Actual Time]])</f>
        <v>20</v>
      </c>
      <c r="H1874">
        <f>MONTH(Table1[[#This Row],[Actual Time]])</f>
        <v>12</v>
      </c>
      <c r="I1874">
        <f>YEAR(Table1[[#This Row],[Actual Time]])</f>
        <v>2024</v>
      </c>
      <c r="J1874" t="str">
        <f t="shared" si="2016"/>
        <v>20/12/2024</v>
      </c>
      <c r="K1874" s="3" t="str">
        <f t="shared" si="2030"/>
        <v>0</v>
      </c>
      <c r="L1874" t="str">
        <f t="shared" si="2030"/>
        <v>0</v>
      </c>
      <c r="M1874" t="str">
        <f t="shared" si="2030"/>
        <v>0</v>
      </c>
      <c r="N1874" t="str">
        <f t="shared" si="2030"/>
        <v>0</v>
      </c>
      <c r="O1874" t="str">
        <f t="shared" si="2030"/>
        <v>0</v>
      </c>
      <c r="P1874" t="str">
        <f t="shared" si="2030"/>
        <v>0</v>
      </c>
      <c r="Q1874" t="str">
        <f t="shared" si="2030"/>
        <v>0</v>
      </c>
      <c r="R1874" t="str">
        <f t="shared" si="2030"/>
        <v>0</v>
      </c>
      <c r="S1874" t="str">
        <f t="shared" si="2030"/>
        <v>0</v>
      </c>
      <c r="T1874" t="str">
        <f t="shared" si="2030"/>
        <v>0</v>
      </c>
      <c r="U1874" t="str">
        <f t="shared" si="2031"/>
        <v>0</v>
      </c>
      <c r="V1874" t="str">
        <f t="shared" si="2031"/>
        <v>0</v>
      </c>
      <c r="W1874" t="str">
        <f t="shared" si="2031"/>
        <v>0</v>
      </c>
      <c r="X1874" t="str">
        <f t="shared" si="2031"/>
        <v>0</v>
      </c>
      <c r="Y1874" t="str">
        <f t="shared" si="2031"/>
        <v>0</v>
      </c>
      <c r="Z1874" t="str">
        <f t="shared" si="2031"/>
        <v>0</v>
      </c>
      <c r="AA1874" t="str">
        <f t="shared" si="2031"/>
        <v>0</v>
      </c>
      <c r="AB1874" s="3" t="str">
        <f t="shared" si="2031"/>
        <v>0</v>
      </c>
      <c r="AC1874" t="str">
        <f t="shared" si="2031"/>
        <v>0</v>
      </c>
      <c r="AD1874" t="str">
        <f t="shared" si="2031"/>
        <v>0</v>
      </c>
      <c r="AE1874" t="str">
        <f t="shared" si="2032"/>
        <v>0</v>
      </c>
      <c r="AF1874" t="str">
        <f t="shared" si="2032"/>
        <v>0</v>
      </c>
      <c r="AG1874" t="str">
        <f t="shared" si="2032"/>
        <v>0</v>
      </c>
      <c r="AH1874" t="str">
        <f t="shared" si="2032"/>
        <v>0</v>
      </c>
      <c r="AI1874" t="str">
        <f t="shared" si="2032"/>
        <v>0</v>
      </c>
      <c r="AJ1874" t="str">
        <f t="shared" si="2032"/>
        <v>0</v>
      </c>
      <c r="AK1874" t="str">
        <f t="shared" si="2032"/>
        <v>0</v>
      </c>
      <c r="AL1874" t="str">
        <f t="shared" si="2032"/>
        <v>0</v>
      </c>
      <c r="AM1874" t="str">
        <f t="shared" si="2032"/>
        <v>0</v>
      </c>
      <c r="AN1874" t="str">
        <f t="shared" si="2032"/>
        <v>0</v>
      </c>
      <c r="AO1874" t="str">
        <f t="shared" si="2033"/>
        <v>0</v>
      </c>
      <c r="AP1874" t="str">
        <f t="shared" si="2033"/>
        <v>0</v>
      </c>
      <c r="AQ1874" t="str">
        <f t="shared" si="2033"/>
        <v>1</v>
      </c>
      <c r="AR1874" t="str">
        <f t="shared" si="2033"/>
        <v>0</v>
      </c>
      <c r="AS1874" t="str">
        <f t="shared" si="2033"/>
        <v>0</v>
      </c>
      <c r="AT1874" t="str">
        <f t="shared" si="2033"/>
        <v>0</v>
      </c>
      <c r="AU1874" t="str">
        <f t="shared" si="2033"/>
        <v>0</v>
      </c>
      <c r="AV1874" t="str">
        <f t="shared" si="2033"/>
        <v>0</v>
      </c>
      <c r="AW1874" t="str">
        <f t="shared" si="2033"/>
        <v>0</v>
      </c>
      <c r="AX1874" t="str">
        <f t="shared" si="2033"/>
        <v>0</v>
      </c>
      <c r="AY1874" t="str">
        <f t="shared" si="2033"/>
        <v>0</v>
      </c>
      <c r="AZ1874" s="72" t="s">
        <v>1446</v>
      </c>
    </row>
    <row r="1875" spans="1:52" ht="15" customHeight="1">
      <c r="A1875" s="25" t="s">
        <v>82</v>
      </c>
      <c r="B1875" s="91" t="str">
        <f t="shared" si="2029"/>
        <v>2301635E</v>
      </c>
      <c r="C1875" s="86">
        <v>45645.666666666701</v>
      </c>
      <c r="D1875" s="93" t="s">
        <v>1165</v>
      </c>
      <c r="E1875" s="3" t="b">
        <f>ISNUMBER(MATCH(Table1[[#This Row],[Email]],Attendance[Email],0))</f>
        <v>1</v>
      </c>
      <c r="F1875" s="3">
        <f t="shared" si="2015"/>
        <v>45646.000000000036</v>
      </c>
      <c r="G1875" s="21">
        <f>DAY(Table1[[#This Row],[Actual Time]])</f>
        <v>20</v>
      </c>
      <c r="H1875">
        <f>MONTH(Table1[[#This Row],[Actual Time]])</f>
        <v>12</v>
      </c>
      <c r="I1875">
        <f>YEAR(Table1[[#This Row],[Actual Time]])</f>
        <v>2024</v>
      </c>
      <c r="J1875" t="str">
        <f t="shared" si="2016"/>
        <v>20/12/2024</v>
      </c>
      <c r="K1875" s="3" t="str">
        <f t="shared" si="2030"/>
        <v>0</v>
      </c>
      <c r="L1875" t="str">
        <f t="shared" si="2030"/>
        <v>0</v>
      </c>
      <c r="M1875" t="str">
        <f t="shared" si="2030"/>
        <v>0</v>
      </c>
      <c r="N1875" t="str">
        <f t="shared" si="2030"/>
        <v>0</v>
      </c>
      <c r="O1875" t="str">
        <f t="shared" si="2030"/>
        <v>0</v>
      </c>
      <c r="P1875" t="str">
        <f t="shared" si="2030"/>
        <v>0</v>
      </c>
      <c r="Q1875" t="str">
        <f t="shared" si="2030"/>
        <v>0</v>
      </c>
      <c r="R1875" t="str">
        <f t="shared" si="2030"/>
        <v>0</v>
      </c>
      <c r="S1875" t="str">
        <f t="shared" si="2030"/>
        <v>0</v>
      </c>
      <c r="T1875" t="str">
        <f t="shared" si="2030"/>
        <v>0</v>
      </c>
      <c r="U1875" t="str">
        <f t="shared" si="2031"/>
        <v>0</v>
      </c>
      <c r="V1875" t="str">
        <f t="shared" si="2031"/>
        <v>0</v>
      </c>
      <c r="W1875" t="str">
        <f t="shared" si="2031"/>
        <v>0</v>
      </c>
      <c r="X1875" t="str">
        <f t="shared" si="2031"/>
        <v>0</v>
      </c>
      <c r="Y1875" t="str">
        <f t="shared" si="2031"/>
        <v>0</v>
      </c>
      <c r="Z1875" t="str">
        <f t="shared" si="2031"/>
        <v>0</v>
      </c>
      <c r="AA1875" t="str">
        <f t="shared" si="2031"/>
        <v>0</v>
      </c>
      <c r="AB1875" s="3" t="str">
        <f t="shared" si="2031"/>
        <v>0</v>
      </c>
      <c r="AC1875" t="str">
        <f t="shared" si="2031"/>
        <v>0</v>
      </c>
      <c r="AD1875" t="str">
        <f t="shared" si="2031"/>
        <v>0</v>
      </c>
      <c r="AE1875" t="str">
        <f t="shared" si="2032"/>
        <v>0</v>
      </c>
      <c r="AF1875" t="str">
        <f t="shared" si="2032"/>
        <v>0</v>
      </c>
      <c r="AG1875" t="str">
        <f t="shared" si="2032"/>
        <v>0</v>
      </c>
      <c r="AH1875" t="str">
        <f t="shared" si="2032"/>
        <v>0</v>
      </c>
      <c r="AI1875" t="str">
        <f t="shared" si="2032"/>
        <v>0</v>
      </c>
      <c r="AJ1875" t="str">
        <f t="shared" si="2032"/>
        <v>0</v>
      </c>
      <c r="AK1875" t="str">
        <f t="shared" si="2032"/>
        <v>0</v>
      </c>
      <c r="AL1875" t="str">
        <f t="shared" si="2032"/>
        <v>0</v>
      </c>
      <c r="AM1875" t="str">
        <f t="shared" si="2032"/>
        <v>0</v>
      </c>
      <c r="AN1875" t="str">
        <f t="shared" si="2032"/>
        <v>0</v>
      </c>
      <c r="AO1875" t="str">
        <f t="shared" si="2033"/>
        <v>0</v>
      </c>
      <c r="AP1875" t="str">
        <f t="shared" si="2033"/>
        <v>0</v>
      </c>
      <c r="AQ1875" t="str">
        <f t="shared" si="2033"/>
        <v>1</v>
      </c>
      <c r="AR1875" t="str">
        <f t="shared" si="2033"/>
        <v>0</v>
      </c>
      <c r="AS1875" t="str">
        <f t="shared" si="2033"/>
        <v>0</v>
      </c>
      <c r="AT1875" t="str">
        <f t="shared" si="2033"/>
        <v>0</v>
      </c>
      <c r="AU1875" t="str">
        <f t="shared" si="2033"/>
        <v>0</v>
      </c>
      <c r="AV1875" t="str">
        <f t="shared" si="2033"/>
        <v>0</v>
      </c>
      <c r="AW1875" t="str">
        <f t="shared" si="2033"/>
        <v>0</v>
      </c>
      <c r="AX1875" t="str">
        <f t="shared" si="2033"/>
        <v>0</v>
      </c>
      <c r="AY1875" t="str">
        <f t="shared" si="2033"/>
        <v>0</v>
      </c>
      <c r="AZ1875" s="72" t="s">
        <v>1447</v>
      </c>
    </row>
    <row r="1876" spans="1:52" ht="15" customHeight="1">
      <c r="A1876" s="25" t="s">
        <v>463</v>
      </c>
      <c r="B1876" s="91" t="str">
        <f t="shared" si="2029"/>
        <v>2400496B</v>
      </c>
      <c r="C1876" s="86">
        <v>45645.666666666701</v>
      </c>
      <c r="D1876" s="93" t="s">
        <v>1072</v>
      </c>
      <c r="E1876" s="3" t="b">
        <f>ISNUMBER(MATCH(Table1[[#This Row],[Email]],Attendance[Email],0))</f>
        <v>1</v>
      </c>
      <c r="F1876" s="3">
        <f t="shared" si="2015"/>
        <v>45646.000000000036</v>
      </c>
      <c r="G1876" s="21">
        <f>DAY(Table1[[#This Row],[Actual Time]])</f>
        <v>20</v>
      </c>
      <c r="H1876">
        <f>MONTH(Table1[[#This Row],[Actual Time]])</f>
        <v>12</v>
      </c>
      <c r="I1876">
        <f>YEAR(Table1[[#This Row],[Actual Time]])</f>
        <v>2024</v>
      </c>
      <c r="J1876" t="str">
        <f t="shared" si="2016"/>
        <v>20/12/2024</v>
      </c>
      <c r="K1876" s="3" t="str">
        <f t="shared" si="2030"/>
        <v>0</v>
      </c>
      <c r="L1876" t="str">
        <f t="shared" si="2030"/>
        <v>0</v>
      </c>
      <c r="M1876" t="str">
        <f t="shared" si="2030"/>
        <v>0</v>
      </c>
      <c r="N1876" t="str">
        <f t="shared" si="2030"/>
        <v>0</v>
      </c>
      <c r="O1876" t="str">
        <f t="shared" si="2030"/>
        <v>0</v>
      </c>
      <c r="P1876" t="str">
        <f t="shared" si="2030"/>
        <v>0</v>
      </c>
      <c r="Q1876" t="str">
        <f t="shared" si="2030"/>
        <v>0</v>
      </c>
      <c r="R1876" t="str">
        <f t="shared" si="2030"/>
        <v>0</v>
      </c>
      <c r="S1876" t="str">
        <f t="shared" si="2030"/>
        <v>0</v>
      </c>
      <c r="T1876" t="str">
        <f t="shared" si="2030"/>
        <v>0</v>
      </c>
      <c r="U1876" t="str">
        <f t="shared" si="2031"/>
        <v>0</v>
      </c>
      <c r="V1876" t="str">
        <f t="shared" si="2031"/>
        <v>0</v>
      </c>
      <c r="W1876" t="str">
        <f t="shared" si="2031"/>
        <v>0</v>
      </c>
      <c r="X1876" t="str">
        <f t="shared" si="2031"/>
        <v>0</v>
      </c>
      <c r="Y1876" t="str">
        <f t="shared" si="2031"/>
        <v>0</v>
      </c>
      <c r="Z1876" t="str">
        <f t="shared" si="2031"/>
        <v>0</v>
      </c>
      <c r="AA1876" t="str">
        <f t="shared" si="2031"/>
        <v>0</v>
      </c>
      <c r="AB1876" s="3" t="str">
        <f t="shared" si="2031"/>
        <v>0</v>
      </c>
      <c r="AC1876" t="str">
        <f t="shared" si="2031"/>
        <v>0</v>
      </c>
      <c r="AD1876" t="str">
        <f t="shared" si="2031"/>
        <v>0</v>
      </c>
      <c r="AE1876" t="str">
        <f t="shared" si="2032"/>
        <v>0</v>
      </c>
      <c r="AF1876" t="str">
        <f t="shared" si="2032"/>
        <v>0</v>
      </c>
      <c r="AG1876" t="str">
        <f t="shared" si="2032"/>
        <v>0</v>
      </c>
      <c r="AH1876" t="str">
        <f t="shared" si="2032"/>
        <v>0</v>
      </c>
      <c r="AI1876" t="str">
        <f t="shared" si="2032"/>
        <v>0</v>
      </c>
      <c r="AJ1876" t="str">
        <f t="shared" si="2032"/>
        <v>0</v>
      </c>
      <c r="AK1876" t="str">
        <f t="shared" si="2032"/>
        <v>0</v>
      </c>
      <c r="AL1876" t="str">
        <f t="shared" si="2032"/>
        <v>0</v>
      </c>
      <c r="AM1876" t="str">
        <f t="shared" si="2032"/>
        <v>0</v>
      </c>
      <c r="AN1876" t="str">
        <f t="shared" si="2032"/>
        <v>0</v>
      </c>
      <c r="AO1876" t="str">
        <f t="shared" si="2033"/>
        <v>0</v>
      </c>
      <c r="AP1876" t="str">
        <f t="shared" si="2033"/>
        <v>0</v>
      </c>
      <c r="AQ1876" t="str">
        <f t="shared" si="2033"/>
        <v>1</v>
      </c>
      <c r="AR1876" t="str">
        <f t="shared" si="2033"/>
        <v>0</v>
      </c>
      <c r="AS1876" t="str">
        <f t="shared" si="2033"/>
        <v>0</v>
      </c>
      <c r="AT1876" t="str">
        <f t="shared" si="2033"/>
        <v>0</v>
      </c>
      <c r="AU1876" t="str">
        <f t="shared" si="2033"/>
        <v>0</v>
      </c>
      <c r="AV1876" t="str">
        <f t="shared" si="2033"/>
        <v>0</v>
      </c>
      <c r="AW1876" t="str">
        <f t="shared" si="2033"/>
        <v>0</v>
      </c>
      <c r="AX1876" t="str">
        <f t="shared" si="2033"/>
        <v>0</v>
      </c>
      <c r="AY1876" t="str">
        <f t="shared" si="2033"/>
        <v>0</v>
      </c>
      <c r="AZ1876" s="72" t="s">
        <v>1448</v>
      </c>
    </row>
    <row r="1877" spans="1:52" ht="15" customHeight="1">
      <c r="A1877" s="25" t="s">
        <v>461</v>
      </c>
      <c r="B1877" s="91" t="str">
        <f t="shared" si="2029"/>
        <v>2401834C</v>
      </c>
      <c r="C1877" s="86">
        <v>45645.666666666701</v>
      </c>
      <c r="D1877" s="93" t="s">
        <v>1067</v>
      </c>
      <c r="E1877" s="3" t="b">
        <f>ISNUMBER(MATCH(Table1[[#This Row],[Email]],Attendance[Email],0))</f>
        <v>1</v>
      </c>
      <c r="F1877" s="3">
        <f t="shared" si="2015"/>
        <v>45646.000000000036</v>
      </c>
      <c r="G1877" s="21">
        <f>DAY(Table1[[#This Row],[Actual Time]])</f>
        <v>20</v>
      </c>
      <c r="H1877">
        <f>MONTH(Table1[[#This Row],[Actual Time]])</f>
        <v>12</v>
      </c>
      <c r="I1877">
        <f>YEAR(Table1[[#This Row],[Actual Time]])</f>
        <v>2024</v>
      </c>
      <c r="J1877" t="str">
        <f t="shared" si="2016"/>
        <v>20/12/2024</v>
      </c>
      <c r="K1877" s="3" t="str">
        <f t="shared" si="2030"/>
        <v>0</v>
      </c>
      <c r="L1877" t="str">
        <f t="shared" si="2030"/>
        <v>0</v>
      </c>
      <c r="M1877" t="str">
        <f t="shared" si="2030"/>
        <v>0</v>
      </c>
      <c r="N1877" t="str">
        <f t="shared" si="2030"/>
        <v>0</v>
      </c>
      <c r="O1877" t="str">
        <f t="shared" si="2030"/>
        <v>0</v>
      </c>
      <c r="P1877" t="str">
        <f t="shared" si="2030"/>
        <v>0</v>
      </c>
      <c r="Q1877" t="str">
        <f t="shared" si="2030"/>
        <v>0</v>
      </c>
      <c r="R1877" t="str">
        <f t="shared" si="2030"/>
        <v>0</v>
      </c>
      <c r="S1877" t="str">
        <f t="shared" si="2030"/>
        <v>0</v>
      </c>
      <c r="T1877" t="str">
        <f t="shared" si="2030"/>
        <v>0</v>
      </c>
      <c r="U1877" t="str">
        <f t="shared" si="2031"/>
        <v>0</v>
      </c>
      <c r="V1877" t="str">
        <f t="shared" si="2031"/>
        <v>0</v>
      </c>
      <c r="W1877" t="str">
        <f t="shared" si="2031"/>
        <v>0</v>
      </c>
      <c r="X1877" t="str">
        <f t="shared" si="2031"/>
        <v>0</v>
      </c>
      <c r="Y1877" t="str">
        <f t="shared" si="2031"/>
        <v>0</v>
      </c>
      <c r="Z1877" t="str">
        <f t="shared" si="2031"/>
        <v>0</v>
      </c>
      <c r="AA1877" t="str">
        <f t="shared" si="2031"/>
        <v>0</v>
      </c>
      <c r="AB1877" s="3" t="str">
        <f t="shared" si="2031"/>
        <v>0</v>
      </c>
      <c r="AC1877" t="str">
        <f t="shared" si="2031"/>
        <v>0</v>
      </c>
      <c r="AD1877" t="str">
        <f t="shared" si="2031"/>
        <v>0</v>
      </c>
      <c r="AE1877" t="str">
        <f t="shared" si="2032"/>
        <v>0</v>
      </c>
      <c r="AF1877" t="str">
        <f t="shared" si="2032"/>
        <v>0</v>
      </c>
      <c r="AG1877" t="str">
        <f t="shared" si="2032"/>
        <v>0</v>
      </c>
      <c r="AH1877" t="str">
        <f t="shared" si="2032"/>
        <v>0</v>
      </c>
      <c r="AI1877" t="str">
        <f t="shared" si="2032"/>
        <v>0</v>
      </c>
      <c r="AJ1877" t="str">
        <f t="shared" si="2032"/>
        <v>0</v>
      </c>
      <c r="AK1877" t="str">
        <f t="shared" si="2032"/>
        <v>0</v>
      </c>
      <c r="AL1877" t="str">
        <f t="shared" si="2032"/>
        <v>0</v>
      </c>
      <c r="AM1877" t="str">
        <f t="shared" si="2032"/>
        <v>0</v>
      </c>
      <c r="AN1877" t="str">
        <f t="shared" si="2032"/>
        <v>0</v>
      </c>
      <c r="AO1877" t="str">
        <f t="shared" si="2033"/>
        <v>0</v>
      </c>
      <c r="AP1877" t="str">
        <f t="shared" si="2033"/>
        <v>0</v>
      </c>
      <c r="AQ1877" t="str">
        <f t="shared" si="2033"/>
        <v>1</v>
      </c>
      <c r="AR1877" t="str">
        <f t="shared" si="2033"/>
        <v>0</v>
      </c>
      <c r="AS1877" t="str">
        <f t="shared" si="2033"/>
        <v>0</v>
      </c>
      <c r="AT1877" t="str">
        <f t="shared" si="2033"/>
        <v>0</v>
      </c>
      <c r="AU1877" t="str">
        <f t="shared" si="2033"/>
        <v>0</v>
      </c>
      <c r="AV1877" t="str">
        <f t="shared" si="2033"/>
        <v>0</v>
      </c>
      <c r="AW1877" t="str">
        <f t="shared" si="2033"/>
        <v>0</v>
      </c>
      <c r="AX1877" t="str">
        <f t="shared" si="2033"/>
        <v>0</v>
      </c>
      <c r="AY1877" t="str">
        <f t="shared" si="2033"/>
        <v>0</v>
      </c>
      <c r="AZ1877" s="72" t="s">
        <v>1449</v>
      </c>
    </row>
    <row r="1878" spans="1:52" ht="15" customHeight="1">
      <c r="A1878" s="25" t="s">
        <v>1246</v>
      </c>
      <c r="B1878" s="91" t="str">
        <f t="shared" si="2029"/>
        <v>2402271G</v>
      </c>
      <c r="C1878" s="86">
        <v>45645.666666666701</v>
      </c>
      <c r="D1878" s="93" t="s">
        <v>1247</v>
      </c>
      <c r="E1878" s="3" t="b">
        <f>ISNUMBER(MATCH(Table1[[#This Row],[Email]],Attendance[Email],0))</f>
        <v>1</v>
      </c>
      <c r="F1878" s="3">
        <f t="shared" si="2015"/>
        <v>45646.000000000036</v>
      </c>
      <c r="G1878" s="21">
        <f>DAY(Table1[[#This Row],[Actual Time]])</f>
        <v>20</v>
      </c>
      <c r="H1878">
        <f>MONTH(Table1[[#This Row],[Actual Time]])</f>
        <v>12</v>
      </c>
      <c r="I1878">
        <f>YEAR(Table1[[#This Row],[Actual Time]])</f>
        <v>2024</v>
      </c>
      <c r="J1878" t="str">
        <f t="shared" si="2016"/>
        <v>20/12/2024</v>
      </c>
      <c r="K1878" s="3" t="str">
        <f t="shared" si="2030"/>
        <v>0</v>
      </c>
      <c r="L1878" t="str">
        <f t="shared" si="2030"/>
        <v>0</v>
      </c>
      <c r="M1878" t="str">
        <f t="shared" si="2030"/>
        <v>0</v>
      </c>
      <c r="N1878" t="str">
        <f t="shared" si="2030"/>
        <v>0</v>
      </c>
      <c r="O1878" t="str">
        <f t="shared" si="2030"/>
        <v>0</v>
      </c>
      <c r="P1878" t="str">
        <f t="shared" si="2030"/>
        <v>0</v>
      </c>
      <c r="Q1878" t="str">
        <f t="shared" si="2030"/>
        <v>0</v>
      </c>
      <c r="R1878" t="str">
        <f t="shared" si="2030"/>
        <v>0</v>
      </c>
      <c r="S1878" t="str">
        <f t="shared" si="2030"/>
        <v>0</v>
      </c>
      <c r="T1878" t="str">
        <f t="shared" si="2030"/>
        <v>0</v>
      </c>
      <c r="U1878" t="str">
        <f t="shared" si="2031"/>
        <v>0</v>
      </c>
      <c r="V1878" t="str">
        <f t="shared" si="2031"/>
        <v>0</v>
      </c>
      <c r="W1878" t="str">
        <f t="shared" si="2031"/>
        <v>0</v>
      </c>
      <c r="X1878" t="str">
        <f t="shared" si="2031"/>
        <v>0</v>
      </c>
      <c r="Y1878" t="str">
        <f t="shared" si="2031"/>
        <v>0</v>
      </c>
      <c r="Z1878" t="str">
        <f t="shared" si="2031"/>
        <v>0</v>
      </c>
      <c r="AA1878" t="str">
        <f t="shared" si="2031"/>
        <v>0</v>
      </c>
      <c r="AB1878" s="3" t="str">
        <f t="shared" si="2031"/>
        <v>0</v>
      </c>
      <c r="AC1878" t="str">
        <f t="shared" si="2031"/>
        <v>0</v>
      </c>
      <c r="AD1878" t="str">
        <f t="shared" si="2031"/>
        <v>0</v>
      </c>
      <c r="AE1878" t="str">
        <f t="shared" si="2032"/>
        <v>0</v>
      </c>
      <c r="AF1878" t="str">
        <f t="shared" si="2032"/>
        <v>0</v>
      </c>
      <c r="AG1878" t="str">
        <f t="shared" si="2032"/>
        <v>0</v>
      </c>
      <c r="AH1878" t="str">
        <f t="shared" si="2032"/>
        <v>0</v>
      </c>
      <c r="AI1878" t="str">
        <f t="shared" si="2032"/>
        <v>0</v>
      </c>
      <c r="AJ1878" t="str">
        <f t="shared" si="2032"/>
        <v>0</v>
      </c>
      <c r="AK1878" t="str">
        <f t="shared" si="2032"/>
        <v>0</v>
      </c>
      <c r="AL1878" t="str">
        <f t="shared" si="2032"/>
        <v>0</v>
      </c>
      <c r="AM1878" t="str">
        <f t="shared" si="2032"/>
        <v>0</v>
      </c>
      <c r="AN1878" t="str">
        <f t="shared" si="2032"/>
        <v>0</v>
      </c>
      <c r="AO1878" t="str">
        <f t="shared" si="2033"/>
        <v>0</v>
      </c>
      <c r="AP1878" t="str">
        <f t="shared" si="2033"/>
        <v>0</v>
      </c>
      <c r="AQ1878" t="str">
        <f t="shared" si="2033"/>
        <v>1</v>
      </c>
      <c r="AR1878" t="str">
        <f t="shared" si="2033"/>
        <v>0</v>
      </c>
      <c r="AS1878" t="str">
        <f t="shared" si="2033"/>
        <v>0</v>
      </c>
      <c r="AT1878" t="str">
        <f t="shared" si="2033"/>
        <v>0</v>
      </c>
      <c r="AU1878" t="str">
        <f t="shared" si="2033"/>
        <v>0</v>
      </c>
      <c r="AV1878" t="str">
        <f t="shared" si="2033"/>
        <v>0</v>
      </c>
      <c r="AW1878" t="str">
        <f t="shared" si="2033"/>
        <v>0</v>
      </c>
      <c r="AX1878" t="str">
        <f t="shared" si="2033"/>
        <v>0</v>
      </c>
      <c r="AY1878" t="str">
        <f t="shared" si="2033"/>
        <v>0</v>
      </c>
      <c r="AZ1878" s="72" t="s">
        <v>1450</v>
      </c>
    </row>
    <row r="1879" spans="1:52" ht="15" customHeight="1">
      <c r="A1879" s="25" t="s">
        <v>260</v>
      </c>
      <c r="B1879" s="91" t="str">
        <f t="shared" si="2029"/>
        <v>2401045F</v>
      </c>
      <c r="C1879" s="86">
        <v>45645.666666666701</v>
      </c>
      <c r="D1879" s="93" t="s">
        <v>1191</v>
      </c>
      <c r="E1879" s="3" t="b">
        <f>ISNUMBER(MATCH(Table1[[#This Row],[Email]],Attendance[Email],0))</f>
        <v>1</v>
      </c>
      <c r="F1879" s="3">
        <f t="shared" si="2015"/>
        <v>45646.000000000036</v>
      </c>
      <c r="G1879" s="21">
        <f>DAY(Table1[[#This Row],[Actual Time]])</f>
        <v>20</v>
      </c>
      <c r="H1879">
        <f>MONTH(Table1[[#This Row],[Actual Time]])</f>
        <v>12</v>
      </c>
      <c r="I1879">
        <f>YEAR(Table1[[#This Row],[Actual Time]])</f>
        <v>2024</v>
      </c>
      <c r="J1879" t="str">
        <f t="shared" si="2016"/>
        <v>20/12/2024</v>
      </c>
      <c r="K1879" s="3" t="str">
        <f t="shared" si="2030"/>
        <v>0</v>
      </c>
      <c r="L1879" t="str">
        <f t="shared" si="2030"/>
        <v>0</v>
      </c>
      <c r="M1879" t="str">
        <f t="shared" si="2030"/>
        <v>0</v>
      </c>
      <c r="N1879" t="str">
        <f t="shared" si="2030"/>
        <v>0</v>
      </c>
      <c r="O1879" t="str">
        <f t="shared" si="2030"/>
        <v>0</v>
      </c>
      <c r="P1879" t="str">
        <f t="shared" si="2030"/>
        <v>0</v>
      </c>
      <c r="Q1879" t="str">
        <f t="shared" si="2030"/>
        <v>0</v>
      </c>
      <c r="R1879" t="str">
        <f t="shared" si="2030"/>
        <v>0</v>
      </c>
      <c r="S1879" t="str">
        <f t="shared" si="2030"/>
        <v>0</v>
      </c>
      <c r="T1879" t="str">
        <f t="shared" si="2030"/>
        <v>0</v>
      </c>
      <c r="U1879" t="str">
        <f t="shared" si="2031"/>
        <v>0</v>
      </c>
      <c r="V1879" t="str">
        <f t="shared" si="2031"/>
        <v>0</v>
      </c>
      <c r="W1879" t="str">
        <f t="shared" si="2031"/>
        <v>0</v>
      </c>
      <c r="X1879" t="str">
        <f t="shared" si="2031"/>
        <v>0</v>
      </c>
      <c r="Y1879" t="str">
        <f t="shared" si="2031"/>
        <v>0</v>
      </c>
      <c r="Z1879" t="str">
        <f t="shared" si="2031"/>
        <v>0</v>
      </c>
      <c r="AA1879" t="str">
        <f t="shared" si="2031"/>
        <v>0</v>
      </c>
      <c r="AB1879" s="3" t="str">
        <f t="shared" si="2031"/>
        <v>0</v>
      </c>
      <c r="AC1879" t="str">
        <f t="shared" si="2031"/>
        <v>0</v>
      </c>
      <c r="AD1879" t="str">
        <f t="shared" si="2031"/>
        <v>0</v>
      </c>
      <c r="AE1879" t="str">
        <f t="shared" si="2032"/>
        <v>0</v>
      </c>
      <c r="AF1879" t="str">
        <f t="shared" si="2032"/>
        <v>0</v>
      </c>
      <c r="AG1879" t="str">
        <f t="shared" si="2032"/>
        <v>0</v>
      </c>
      <c r="AH1879" t="str">
        <f t="shared" si="2032"/>
        <v>0</v>
      </c>
      <c r="AI1879" t="str">
        <f t="shared" si="2032"/>
        <v>0</v>
      </c>
      <c r="AJ1879" t="str">
        <f t="shared" si="2032"/>
        <v>0</v>
      </c>
      <c r="AK1879" t="str">
        <f t="shared" si="2032"/>
        <v>0</v>
      </c>
      <c r="AL1879" t="str">
        <f t="shared" si="2032"/>
        <v>0</v>
      </c>
      <c r="AM1879" t="str">
        <f t="shared" si="2032"/>
        <v>0</v>
      </c>
      <c r="AN1879" t="str">
        <f t="shared" si="2032"/>
        <v>0</v>
      </c>
      <c r="AO1879" t="str">
        <f t="shared" si="2033"/>
        <v>0</v>
      </c>
      <c r="AP1879" t="str">
        <f t="shared" si="2033"/>
        <v>0</v>
      </c>
      <c r="AQ1879" t="str">
        <f t="shared" si="2033"/>
        <v>1</v>
      </c>
      <c r="AR1879" t="str">
        <f t="shared" si="2033"/>
        <v>0</v>
      </c>
      <c r="AS1879" t="str">
        <f t="shared" si="2033"/>
        <v>0</v>
      </c>
      <c r="AT1879" t="str">
        <f t="shared" si="2033"/>
        <v>0</v>
      </c>
      <c r="AU1879" t="str">
        <f t="shared" si="2033"/>
        <v>0</v>
      </c>
      <c r="AV1879" t="str">
        <f t="shared" si="2033"/>
        <v>0</v>
      </c>
      <c r="AW1879" t="str">
        <f t="shared" si="2033"/>
        <v>0</v>
      </c>
      <c r="AX1879" t="str">
        <f t="shared" si="2033"/>
        <v>0</v>
      </c>
      <c r="AY1879" t="str">
        <f t="shared" si="2033"/>
        <v>0</v>
      </c>
      <c r="AZ1879" s="72" t="s">
        <v>1451</v>
      </c>
    </row>
    <row r="1880" spans="1:52" ht="15" customHeight="1">
      <c r="A1880" s="25" t="s">
        <v>196</v>
      </c>
      <c r="B1880" s="91" t="str">
        <f t="shared" si="2029"/>
        <v>2402623I</v>
      </c>
      <c r="C1880" s="86">
        <v>45652.666666666701</v>
      </c>
      <c r="D1880" s="93" t="s">
        <v>1058</v>
      </c>
      <c r="E1880" s="3" t="b">
        <f>ISNUMBER(MATCH(Table1[[#This Row],[Email]],Attendance[Email],0))</f>
        <v>1</v>
      </c>
      <c r="F1880" s="3">
        <f t="shared" si="2015"/>
        <v>45653.000000000036</v>
      </c>
      <c r="G1880" s="21">
        <f>DAY(Table1[[#This Row],[Actual Time]])</f>
        <v>27</v>
      </c>
      <c r="H1880">
        <f>MONTH(Table1[[#This Row],[Actual Time]])</f>
        <v>12</v>
      </c>
      <c r="I1880">
        <f>YEAR(Table1[[#This Row],[Actual Time]])</f>
        <v>2024</v>
      </c>
      <c r="J1880" t="str">
        <f t="shared" si="2016"/>
        <v>27/12/2024</v>
      </c>
      <c r="K1880" s="3" t="str">
        <f t="shared" si="2030"/>
        <v>0</v>
      </c>
      <c r="L1880" t="str">
        <f t="shared" si="2030"/>
        <v>0</v>
      </c>
      <c r="M1880" t="str">
        <f t="shared" si="2030"/>
        <v>0</v>
      </c>
      <c r="N1880" t="str">
        <f t="shared" si="2030"/>
        <v>0</v>
      </c>
      <c r="O1880" t="str">
        <f t="shared" si="2030"/>
        <v>0</v>
      </c>
      <c r="P1880" t="str">
        <f t="shared" si="2030"/>
        <v>0</v>
      </c>
      <c r="Q1880" t="str">
        <f t="shared" si="2030"/>
        <v>0</v>
      </c>
      <c r="R1880" t="str">
        <f t="shared" si="2030"/>
        <v>0</v>
      </c>
      <c r="S1880" t="str">
        <f t="shared" si="2030"/>
        <v>0</v>
      </c>
      <c r="T1880" t="str">
        <f t="shared" si="2030"/>
        <v>0</v>
      </c>
      <c r="U1880" t="str">
        <f t="shared" si="2031"/>
        <v>0</v>
      </c>
      <c r="V1880" t="str">
        <f t="shared" si="2031"/>
        <v>0</v>
      </c>
      <c r="W1880" t="str">
        <f t="shared" si="2031"/>
        <v>0</v>
      </c>
      <c r="X1880" t="str">
        <f t="shared" si="2031"/>
        <v>0</v>
      </c>
      <c r="Y1880" t="str">
        <f t="shared" si="2031"/>
        <v>0</v>
      </c>
      <c r="Z1880" t="str">
        <f t="shared" si="2031"/>
        <v>0</v>
      </c>
      <c r="AA1880" t="str">
        <f t="shared" si="2031"/>
        <v>0</v>
      </c>
      <c r="AB1880" s="3" t="str">
        <f t="shared" si="2031"/>
        <v>0</v>
      </c>
      <c r="AC1880" t="str">
        <f t="shared" si="2031"/>
        <v>0</v>
      </c>
      <c r="AD1880" t="str">
        <f t="shared" si="2031"/>
        <v>0</v>
      </c>
      <c r="AE1880" t="str">
        <f t="shared" si="2032"/>
        <v>0</v>
      </c>
      <c r="AF1880" t="str">
        <f t="shared" si="2032"/>
        <v>0</v>
      </c>
      <c r="AG1880" t="str">
        <f t="shared" si="2032"/>
        <v>0</v>
      </c>
      <c r="AH1880" t="str">
        <f t="shared" si="2032"/>
        <v>0</v>
      </c>
      <c r="AI1880" t="str">
        <f t="shared" si="2032"/>
        <v>0</v>
      </c>
      <c r="AJ1880" t="str">
        <f t="shared" si="2032"/>
        <v>0</v>
      </c>
      <c r="AK1880" t="str">
        <f t="shared" si="2032"/>
        <v>0</v>
      </c>
      <c r="AL1880" t="str">
        <f t="shared" si="2032"/>
        <v>0</v>
      </c>
      <c r="AM1880" t="str">
        <f t="shared" si="2032"/>
        <v>0</v>
      </c>
      <c r="AN1880" t="str">
        <f t="shared" si="2032"/>
        <v>0</v>
      </c>
      <c r="AO1880" t="str">
        <f t="shared" si="2033"/>
        <v>0</v>
      </c>
      <c r="AP1880" t="str">
        <f t="shared" si="2033"/>
        <v>0</v>
      </c>
      <c r="AQ1880" t="str">
        <f t="shared" si="2033"/>
        <v>0</v>
      </c>
      <c r="AR1880" t="str">
        <f t="shared" si="2033"/>
        <v>1</v>
      </c>
      <c r="AS1880" t="str">
        <f t="shared" si="2033"/>
        <v>0</v>
      </c>
      <c r="AT1880" t="str">
        <f t="shared" si="2033"/>
        <v>0</v>
      </c>
      <c r="AU1880" t="str">
        <f t="shared" si="2033"/>
        <v>0</v>
      </c>
      <c r="AV1880" t="str">
        <f t="shared" si="2033"/>
        <v>0</v>
      </c>
      <c r="AW1880" t="str">
        <f t="shared" si="2033"/>
        <v>0</v>
      </c>
      <c r="AX1880" t="str">
        <f t="shared" si="2033"/>
        <v>0</v>
      </c>
      <c r="AY1880" t="str">
        <f t="shared" si="2033"/>
        <v>0</v>
      </c>
      <c r="AZ1880" s="72" t="s">
        <v>1452</v>
      </c>
    </row>
    <row r="1881" spans="1:52" ht="15" customHeight="1">
      <c r="A1881" s="25" t="s">
        <v>184</v>
      </c>
      <c r="B1881" s="91" t="str">
        <f t="shared" si="2029"/>
        <v>2402106E</v>
      </c>
      <c r="C1881" s="86">
        <v>45652.666666666701</v>
      </c>
      <c r="D1881" s="93" t="s">
        <v>1189</v>
      </c>
      <c r="E1881" s="3" t="b">
        <f>ISNUMBER(MATCH(Table1[[#This Row],[Email]],Attendance[Email],0))</f>
        <v>1</v>
      </c>
      <c r="F1881" s="3">
        <f t="shared" si="2015"/>
        <v>45653.000000000036</v>
      </c>
      <c r="G1881" s="21">
        <f>DAY(Table1[[#This Row],[Actual Time]])</f>
        <v>27</v>
      </c>
      <c r="H1881">
        <f>MONTH(Table1[[#This Row],[Actual Time]])</f>
        <v>12</v>
      </c>
      <c r="I1881">
        <f>YEAR(Table1[[#This Row],[Actual Time]])</f>
        <v>2024</v>
      </c>
      <c r="J1881" t="str">
        <f t="shared" si="2016"/>
        <v>27/12/2024</v>
      </c>
      <c r="K1881" s="3" t="str">
        <f t="shared" ref="K1881:T1890" si="2034">IF(K$1=$J1881,"1","0")</f>
        <v>0</v>
      </c>
      <c r="L1881" t="str">
        <f t="shared" si="2034"/>
        <v>0</v>
      </c>
      <c r="M1881" t="str">
        <f t="shared" si="2034"/>
        <v>0</v>
      </c>
      <c r="N1881" t="str">
        <f t="shared" si="2034"/>
        <v>0</v>
      </c>
      <c r="O1881" t="str">
        <f t="shared" si="2034"/>
        <v>0</v>
      </c>
      <c r="P1881" t="str">
        <f t="shared" si="2034"/>
        <v>0</v>
      </c>
      <c r="Q1881" t="str">
        <f t="shared" si="2034"/>
        <v>0</v>
      </c>
      <c r="R1881" t="str">
        <f t="shared" si="2034"/>
        <v>0</v>
      </c>
      <c r="S1881" t="str">
        <f t="shared" si="2034"/>
        <v>0</v>
      </c>
      <c r="T1881" t="str">
        <f t="shared" si="2034"/>
        <v>0</v>
      </c>
      <c r="U1881" t="str">
        <f t="shared" ref="U1881:AD1890" si="2035">IF(U$1=$J1881,"1","0")</f>
        <v>0</v>
      </c>
      <c r="V1881" t="str">
        <f t="shared" si="2035"/>
        <v>0</v>
      </c>
      <c r="W1881" t="str">
        <f t="shared" si="2035"/>
        <v>0</v>
      </c>
      <c r="X1881" t="str">
        <f t="shared" si="2035"/>
        <v>0</v>
      </c>
      <c r="Y1881" t="str">
        <f t="shared" si="2035"/>
        <v>0</v>
      </c>
      <c r="Z1881" t="str">
        <f t="shared" si="2035"/>
        <v>0</v>
      </c>
      <c r="AA1881" t="str">
        <f t="shared" si="2035"/>
        <v>0</v>
      </c>
      <c r="AB1881" s="3" t="str">
        <f t="shared" si="2035"/>
        <v>0</v>
      </c>
      <c r="AC1881" t="str">
        <f t="shared" si="2035"/>
        <v>0</v>
      </c>
      <c r="AD1881" t="str">
        <f t="shared" si="2035"/>
        <v>0</v>
      </c>
      <c r="AE1881" t="str">
        <f t="shared" ref="AE1881:AN1890" si="2036">IF(AE$1=$J1881,"1","0")</f>
        <v>0</v>
      </c>
      <c r="AF1881" t="str">
        <f t="shared" si="2036"/>
        <v>0</v>
      </c>
      <c r="AG1881" t="str">
        <f t="shared" si="2036"/>
        <v>0</v>
      </c>
      <c r="AH1881" t="str">
        <f t="shared" si="2036"/>
        <v>0</v>
      </c>
      <c r="AI1881" t="str">
        <f t="shared" si="2036"/>
        <v>0</v>
      </c>
      <c r="AJ1881" t="str">
        <f t="shared" si="2036"/>
        <v>0</v>
      </c>
      <c r="AK1881" t="str">
        <f t="shared" si="2036"/>
        <v>0</v>
      </c>
      <c r="AL1881" t="str">
        <f t="shared" si="2036"/>
        <v>0</v>
      </c>
      <c r="AM1881" t="str">
        <f t="shared" si="2036"/>
        <v>0</v>
      </c>
      <c r="AN1881" t="str">
        <f t="shared" si="2036"/>
        <v>0</v>
      </c>
      <c r="AO1881" t="str">
        <f t="shared" ref="AO1881:AY1890" si="2037">IF(AO$1=$J1881,"1","0")</f>
        <v>0</v>
      </c>
      <c r="AP1881" t="str">
        <f t="shared" si="2037"/>
        <v>0</v>
      </c>
      <c r="AQ1881" t="str">
        <f t="shared" si="2037"/>
        <v>0</v>
      </c>
      <c r="AR1881" t="str">
        <f t="shared" si="2037"/>
        <v>1</v>
      </c>
      <c r="AS1881" t="str">
        <f t="shared" si="2037"/>
        <v>0</v>
      </c>
      <c r="AT1881" t="str">
        <f t="shared" si="2037"/>
        <v>0</v>
      </c>
      <c r="AU1881" t="str">
        <f t="shared" si="2037"/>
        <v>0</v>
      </c>
      <c r="AV1881" t="str">
        <f t="shared" si="2037"/>
        <v>0</v>
      </c>
      <c r="AW1881" t="str">
        <f t="shared" si="2037"/>
        <v>0</v>
      </c>
      <c r="AX1881" t="str">
        <f t="shared" si="2037"/>
        <v>0</v>
      </c>
      <c r="AY1881" t="str">
        <f t="shared" si="2037"/>
        <v>0</v>
      </c>
      <c r="AZ1881" s="72" t="s">
        <v>1453</v>
      </c>
    </row>
    <row r="1882" spans="1:52" ht="15" customHeight="1">
      <c r="A1882" s="25" t="s">
        <v>124</v>
      </c>
      <c r="B1882" s="91" t="str">
        <f t="shared" si="2029"/>
        <v>2401848C</v>
      </c>
      <c r="C1882" s="86">
        <v>45653.458518518499</v>
      </c>
      <c r="D1882" s="93" t="s">
        <v>1084</v>
      </c>
      <c r="E1882" s="3" t="b">
        <f>ISNUMBER(MATCH(Table1[[#This Row],[Email]],Attendance[Email],0))</f>
        <v>1</v>
      </c>
      <c r="F1882" s="3">
        <f t="shared" si="2015"/>
        <v>45653.791851851835</v>
      </c>
      <c r="G1882" s="21">
        <f>DAY(Table1[[#This Row],[Actual Time]])</f>
        <v>27</v>
      </c>
      <c r="H1882">
        <f>MONTH(Table1[[#This Row],[Actual Time]])</f>
        <v>12</v>
      </c>
      <c r="I1882">
        <f>YEAR(Table1[[#This Row],[Actual Time]])</f>
        <v>2024</v>
      </c>
      <c r="J1882" t="str">
        <f t="shared" si="2016"/>
        <v>27/12/2024</v>
      </c>
      <c r="K1882" s="3" t="str">
        <f t="shared" si="2034"/>
        <v>0</v>
      </c>
      <c r="L1882" t="str">
        <f t="shared" si="2034"/>
        <v>0</v>
      </c>
      <c r="M1882" t="str">
        <f t="shared" si="2034"/>
        <v>0</v>
      </c>
      <c r="N1882" t="str">
        <f t="shared" si="2034"/>
        <v>0</v>
      </c>
      <c r="O1882" t="str">
        <f t="shared" si="2034"/>
        <v>0</v>
      </c>
      <c r="P1882" t="str">
        <f t="shared" si="2034"/>
        <v>0</v>
      </c>
      <c r="Q1882" t="str">
        <f t="shared" si="2034"/>
        <v>0</v>
      </c>
      <c r="R1882" t="str">
        <f t="shared" si="2034"/>
        <v>0</v>
      </c>
      <c r="S1882" t="str">
        <f t="shared" si="2034"/>
        <v>0</v>
      </c>
      <c r="T1882" t="str">
        <f t="shared" si="2034"/>
        <v>0</v>
      </c>
      <c r="U1882" t="str">
        <f t="shared" si="2035"/>
        <v>0</v>
      </c>
      <c r="V1882" t="str">
        <f t="shared" si="2035"/>
        <v>0</v>
      </c>
      <c r="W1882" t="str">
        <f t="shared" si="2035"/>
        <v>0</v>
      </c>
      <c r="X1882" t="str">
        <f t="shared" si="2035"/>
        <v>0</v>
      </c>
      <c r="Y1882" t="str">
        <f t="shared" si="2035"/>
        <v>0</v>
      </c>
      <c r="Z1882" t="str">
        <f t="shared" si="2035"/>
        <v>0</v>
      </c>
      <c r="AA1882" t="str">
        <f t="shared" si="2035"/>
        <v>0</v>
      </c>
      <c r="AB1882" s="3" t="str">
        <f t="shared" si="2035"/>
        <v>0</v>
      </c>
      <c r="AC1882" t="str">
        <f t="shared" si="2035"/>
        <v>0</v>
      </c>
      <c r="AD1882" t="str">
        <f t="shared" si="2035"/>
        <v>0</v>
      </c>
      <c r="AE1882" t="str">
        <f t="shared" si="2036"/>
        <v>0</v>
      </c>
      <c r="AF1882" t="str">
        <f t="shared" si="2036"/>
        <v>0</v>
      </c>
      <c r="AG1882" t="str">
        <f t="shared" si="2036"/>
        <v>0</v>
      </c>
      <c r="AH1882" t="str">
        <f t="shared" si="2036"/>
        <v>0</v>
      </c>
      <c r="AI1882" t="str">
        <f t="shared" si="2036"/>
        <v>0</v>
      </c>
      <c r="AJ1882" t="str">
        <f t="shared" si="2036"/>
        <v>0</v>
      </c>
      <c r="AK1882" t="str">
        <f t="shared" si="2036"/>
        <v>0</v>
      </c>
      <c r="AL1882" t="str">
        <f t="shared" si="2036"/>
        <v>0</v>
      </c>
      <c r="AM1882" t="str">
        <f t="shared" si="2036"/>
        <v>0</v>
      </c>
      <c r="AN1882" t="str">
        <f t="shared" si="2036"/>
        <v>0</v>
      </c>
      <c r="AO1882" t="str">
        <f t="shared" si="2037"/>
        <v>0</v>
      </c>
      <c r="AP1882" t="str">
        <f t="shared" si="2037"/>
        <v>0</v>
      </c>
      <c r="AQ1882" t="str">
        <f t="shared" si="2037"/>
        <v>0</v>
      </c>
      <c r="AR1882" t="str">
        <f t="shared" si="2037"/>
        <v>1</v>
      </c>
      <c r="AS1882" t="str">
        <f t="shared" si="2037"/>
        <v>0</v>
      </c>
      <c r="AT1882" t="str">
        <f t="shared" si="2037"/>
        <v>0</v>
      </c>
      <c r="AU1882" t="str">
        <f t="shared" si="2037"/>
        <v>0</v>
      </c>
      <c r="AV1882" t="str">
        <f t="shared" si="2037"/>
        <v>0</v>
      </c>
      <c r="AW1882" t="str">
        <f t="shared" si="2037"/>
        <v>0</v>
      </c>
      <c r="AX1882" t="str">
        <f t="shared" si="2037"/>
        <v>0</v>
      </c>
      <c r="AY1882" t="str">
        <f t="shared" si="2037"/>
        <v>0</v>
      </c>
      <c r="AZ1882" s="72"/>
    </row>
    <row r="1883" spans="1:52" ht="15" customHeight="1">
      <c r="A1883" s="25" t="s">
        <v>118</v>
      </c>
      <c r="B1883" s="91" t="str">
        <f t="shared" si="2029"/>
        <v>2401360I</v>
      </c>
      <c r="C1883" s="86">
        <v>45652.666666666701</v>
      </c>
      <c r="D1883" s="93" t="s">
        <v>1113</v>
      </c>
      <c r="E1883" s="3" t="b">
        <f>ISNUMBER(MATCH(Table1[[#This Row],[Email]],Attendance[Email],0))</f>
        <v>1</v>
      </c>
      <c r="F1883" s="3">
        <f t="shared" si="2015"/>
        <v>45653.000000000036</v>
      </c>
      <c r="G1883" s="21">
        <f>DAY(Table1[[#This Row],[Actual Time]])</f>
        <v>27</v>
      </c>
      <c r="H1883">
        <f>MONTH(Table1[[#This Row],[Actual Time]])</f>
        <v>12</v>
      </c>
      <c r="I1883">
        <f>YEAR(Table1[[#This Row],[Actual Time]])</f>
        <v>2024</v>
      </c>
      <c r="J1883" t="str">
        <f t="shared" si="2016"/>
        <v>27/12/2024</v>
      </c>
      <c r="K1883" s="3" t="str">
        <f t="shared" si="2034"/>
        <v>0</v>
      </c>
      <c r="L1883" t="str">
        <f t="shared" si="2034"/>
        <v>0</v>
      </c>
      <c r="M1883" t="str">
        <f t="shared" si="2034"/>
        <v>0</v>
      </c>
      <c r="N1883" t="str">
        <f t="shared" si="2034"/>
        <v>0</v>
      </c>
      <c r="O1883" t="str">
        <f t="shared" si="2034"/>
        <v>0</v>
      </c>
      <c r="P1883" t="str">
        <f t="shared" si="2034"/>
        <v>0</v>
      </c>
      <c r="Q1883" t="str">
        <f t="shared" si="2034"/>
        <v>0</v>
      </c>
      <c r="R1883" t="str">
        <f t="shared" si="2034"/>
        <v>0</v>
      </c>
      <c r="S1883" t="str">
        <f t="shared" si="2034"/>
        <v>0</v>
      </c>
      <c r="T1883" t="str">
        <f t="shared" si="2034"/>
        <v>0</v>
      </c>
      <c r="U1883" t="str">
        <f t="shared" si="2035"/>
        <v>0</v>
      </c>
      <c r="V1883" t="str">
        <f t="shared" si="2035"/>
        <v>0</v>
      </c>
      <c r="W1883" t="str">
        <f t="shared" si="2035"/>
        <v>0</v>
      </c>
      <c r="X1883" t="str">
        <f t="shared" si="2035"/>
        <v>0</v>
      </c>
      <c r="Y1883" t="str">
        <f t="shared" si="2035"/>
        <v>0</v>
      </c>
      <c r="Z1883" t="str">
        <f t="shared" si="2035"/>
        <v>0</v>
      </c>
      <c r="AA1883" t="str">
        <f t="shared" si="2035"/>
        <v>0</v>
      </c>
      <c r="AB1883" s="3" t="str">
        <f t="shared" si="2035"/>
        <v>0</v>
      </c>
      <c r="AC1883" t="str">
        <f t="shared" si="2035"/>
        <v>0</v>
      </c>
      <c r="AD1883" t="str">
        <f t="shared" si="2035"/>
        <v>0</v>
      </c>
      <c r="AE1883" t="str">
        <f t="shared" si="2036"/>
        <v>0</v>
      </c>
      <c r="AF1883" t="str">
        <f t="shared" si="2036"/>
        <v>0</v>
      </c>
      <c r="AG1883" t="str">
        <f t="shared" si="2036"/>
        <v>0</v>
      </c>
      <c r="AH1883" t="str">
        <f t="shared" si="2036"/>
        <v>0</v>
      </c>
      <c r="AI1883" t="str">
        <f t="shared" si="2036"/>
        <v>0</v>
      </c>
      <c r="AJ1883" t="str">
        <f t="shared" si="2036"/>
        <v>0</v>
      </c>
      <c r="AK1883" t="str">
        <f t="shared" si="2036"/>
        <v>0</v>
      </c>
      <c r="AL1883" t="str">
        <f t="shared" si="2036"/>
        <v>0</v>
      </c>
      <c r="AM1883" t="str">
        <f t="shared" si="2036"/>
        <v>0</v>
      </c>
      <c r="AN1883" t="str">
        <f t="shared" si="2036"/>
        <v>0</v>
      </c>
      <c r="AO1883" t="str">
        <f t="shared" si="2037"/>
        <v>0</v>
      </c>
      <c r="AP1883" t="str">
        <f t="shared" si="2037"/>
        <v>0</v>
      </c>
      <c r="AQ1883" t="str">
        <f t="shared" si="2037"/>
        <v>0</v>
      </c>
      <c r="AR1883" t="str">
        <f t="shared" si="2037"/>
        <v>1</v>
      </c>
      <c r="AS1883" t="str">
        <f t="shared" si="2037"/>
        <v>0</v>
      </c>
      <c r="AT1883" t="str">
        <f t="shared" si="2037"/>
        <v>0</v>
      </c>
      <c r="AU1883" t="str">
        <f t="shared" si="2037"/>
        <v>0</v>
      </c>
      <c r="AV1883" t="str">
        <f t="shared" si="2037"/>
        <v>0</v>
      </c>
      <c r="AW1883" t="str">
        <f t="shared" si="2037"/>
        <v>0</v>
      </c>
      <c r="AX1883" t="str">
        <f t="shared" si="2037"/>
        <v>0</v>
      </c>
      <c r="AY1883" t="str">
        <f t="shared" si="2037"/>
        <v>0</v>
      </c>
      <c r="AZ1883" s="72" t="s">
        <v>1454</v>
      </c>
    </row>
    <row r="1884" spans="1:52" ht="15" customHeight="1">
      <c r="A1884" s="25" t="s">
        <v>72</v>
      </c>
      <c r="B1884" s="91" t="str">
        <f t="shared" si="2029"/>
        <v>2302493H</v>
      </c>
      <c r="C1884" s="86">
        <v>45652.666666666701</v>
      </c>
      <c r="D1884" s="93" t="s">
        <v>1043</v>
      </c>
      <c r="E1884" s="3" t="b">
        <f>ISNUMBER(MATCH(Table1[[#This Row],[Email]],Attendance[Email],0))</f>
        <v>1</v>
      </c>
      <c r="F1884" s="3">
        <f t="shared" si="2015"/>
        <v>45653.000000000036</v>
      </c>
      <c r="G1884" s="21">
        <f>DAY(Table1[[#This Row],[Actual Time]])</f>
        <v>27</v>
      </c>
      <c r="H1884">
        <f>MONTH(Table1[[#This Row],[Actual Time]])</f>
        <v>12</v>
      </c>
      <c r="I1884">
        <f>YEAR(Table1[[#This Row],[Actual Time]])</f>
        <v>2024</v>
      </c>
      <c r="J1884" t="str">
        <f t="shared" si="2016"/>
        <v>27/12/2024</v>
      </c>
      <c r="K1884" s="3" t="str">
        <f t="shared" si="2034"/>
        <v>0</v>
      </c>
      <c r="L1884" t="str">
        <f t="shared" si="2034"/>
        <v>0</v>
      </c>
      <c r="M1884" t="str">
        <f t="shared" si="2034"/>
        <v>0</v>
      </c>
      <c r="N1884" t="str">
        <f t="shared" si="2034"/>
        <v>0</v>
      </c>
      <c r="O1884" t="str">
        <f t="shared" si="2034"/>
        <v>0</v>
      </c>
      <c r="P1884" t="str">
        <f t="shared" si="2034"/>
        <v>0</v>
      </c>
      <c r="Q1884" t="str">
        <f t="shared" si="2034"/>
        <v>0</v>
      </c>
      <c r="R1884" t="str">
        <f t="shared" si="2034"/>
        <v>0</v>
      </c>
      <c r="S1884" t="str">
        <f t="shared" si="2034"/>
        <v>0</v>
      </c>
      <c r="T1884" t="str">
        <f t="shared" si="2034"/>
        <v>0</v>
      </c>
      <c r="U1884" t="str">
        <f t="shared" si="2035"/>
        <v>0</v>
      </c>
      <c r="V1884" t="str">
        <f t="shared" si="2035"/>
        <v>0</v>
      </c>
      <c r="W1884" t="str">
        <f t="shared" si="2035"/>
        <v>0</v>
      </c>
      <c r="X1884" t="str">
        <f t="shared" si="2035"/>
        <v>0</v>
      </c>
      <c r="Y1884" t="str">
        <f t="shared" si="2035"/>
        <v>0</v>
      </c>
      <c r="Z1884" t="str">
        <f t="shared" si="2035"/>
        <v>0</v>
      </c>
      <c r="AA1884" t="str">
        <f t="shared" si="2035"/>
        <v>0</v>
      </c>
      <c r="AB1884" s="3" t="str">
        <f t="shared" si="2035"/>
        <v>0</v>
      </c>
      <c r="AC1884" t="str">
        <f t="shared" si="2035"/>
        <v>0</v>
      </c>
      <c r="AD1884" t="str">
        <f t="shared" si="2035"/>
        <v>0</v>
      </c>
      <c r="AE1884" t="str">
        <f t="shared" si="2036"/>
        <v>0</v>
      </c>
      <c r="AF1884" t="str">
        <f t="shared" si="2036"/>
        <v>0</v>
      </c>
      <c r="AG1884" t="str">
        <f t="shared" si="2036"/>
        <v>0</v>
      </c>
      <c r="AH1884" t="str">
        <f t="shared" si="2036"/>
        <v>0</v>
      </c>
      <c r="AI1884" t="str">
        <f t="shared" si="2036"/>
        <v>0</v>
      </c>
      <c r="AJ1884" t="str">
        <f t="shared" si="2036"/>
        <v>0</v>
      </c>
      <c r="AK1884" t="str">
        <f t="shared" si="2036"/>
        <v>0</v>
      </c>
      <c r="AL1884" t="str">
        <f t="shared" si="2036"/>
        <v>0</v>
      </c>
      <c r="AM1884" t="str">
        <f t="shared" si="2036"/>
        <v>0</v>
      </c>
      <c r="AN1884" t="str">
        <f t="shared" si="2036"/>
        <v>0</v>
      </c>
      <c r="AO1884" t="str">
        <f t="shared" si="2037"/>
        <v>0</v>
      </c>
      <c r="AP1884" t="str">
        <f t="shared" si="2037"/>
        <v>0</v>
      </c>
      <c r="AQ1884" t="str">
        <f t="shared" si="2037"/>
        <v>0</v>
      </c>
      <c r="AR1884" t="str">
        <f t="shared" si="2037"/>
        <v>1</v>
      </c>
      <c r="AS1884" t="str">
        <f t="shared" si="2037"/>
        <v>0</v>
      </c>
      <c r="AT1884" t="str">
        <f t="shared" si="2037"/>
        <v>0</v>
      </c>
      <c r="AU1884" t="str">
        <f t="shared" si="2037"/>
        <v>0</v>
      </c>
      <c r="AV1884" t="str">
        <f t="shared" si="2037"/>
        <v>0</v>
      </c>
      <c r="AW1884" t="str">
        <f t="shared" si="2037"/>
        <v>0</v>
      </c>
      <c r="AX1884" t="str">
        <f t="shared" si="2037"/>
        <v>0</v>
      </c>
      <c r="AY1884" t="str">
        <f t="shared" si="2037"/>
        <v>0</v>
      </c>
      <c r="AZ1884" s="72" t="s">
        <v>1455</v>
      </c>
    </row>
    <row r="1885" spans="1:52" ht="15" customHeight="1">
      <c r="A1885" s="25" t="s">
        <v>140</v>
      </c>
      <c r="B1885" s="91" t="str">
        <f t="shared" si="2029"/>
        <v>2404411G</v>
      </c>
      <c r="C1885" s="86">
        <v>45652.666666666701</v>
      </c>
      <c r="D1885" s="93" t="s">
        <v>1060</v>
      </c>
      <c r="E1885" s="3" t="b">
        <f>ISNUMBER(MATCH(Table1[[#This Row],[Email]],Attendance[Email],0))</f>
        <v>1</v>
      </c>
      <c r="F1885" s="3">
        <f t="shared" si="2015"/>
        <v>45653.000000000036</v>
      </c>
      <c r="G1885" s="21">
        <f>DAY(Table1[[#This Row],[Actual Time]])</f>
        <v>27</v>
      </c>
      <c r="H1885">
        <f>MONTH(Table1[[#This Row],[Actual Time]])</f>
        <v>12</v>
      </c>
      <c r="I1885">
        <f>YEAR(Table1[[#This Row],[Actual Time]])</f>
        <v>2024</v>
      </c>
      <c r="J1885" t="str">
        <f t="shared" si="2016"/>
        <v>27/12/2024</v>
      </c>
      <c r="K1885" s="3" t="str">
        <f t="shared" si="2034"/>
        <v>0</v>
      </c>
      <c r="L1885" t="str">
        <f t="shared" si="2034"/>
        <v>0</v>
      </c>
      <c r="M1885" t="str">
        <f t="shared" si="2034"/>
        <v>0</v>
      </c>
      <c r="N1885" t="str">
        <f t="shared" si="2034"/>
        <v>0</v>
      </c>
      <c r="O1885" t="str">
        <f t="shared" si="2034"/>
        <v>0</v>
      </c>
      <c r="P1885" t="str">
        <f t="shared" si="2034"/>
        <v>0</v>
      </c>
      <c r="Q1885" t="str">
        <f t="shared" si="2034"/>
        <v>0</v>
      </c>
      <c r="R1885" t="str">
        <f t="shared" si="2034"/>
        <v>0</v>
      </c>
      <c r="S1885" t="str">
        <f t="shared" si="2034"/>
        <v>0</v>
      </c>
      <c r="T1885" t="str">
        <f t="shared" si="2034"/>
        <v>0</v>
      </c>
      <c r="U1885" t="str">
        <f t="shared" si="2035"/>
        <v>0</v>
      </c>
      <c r="V1885" t="str">
        <f t="shared" si="2035"/>
        <v>0</v>
      </c>
      <c r="W1885" t="str">
        <f t="shared" si="2035"/>
        <v>0</v>
      </c>
      <c r="X1885" t="str">
        <f t="shared" si="2035"/>
        <v>0</v>
      </c>
      <c r="Y1885" t="str">
        <f t="shared" si="2035"/>
        <v>0</v>
      </c>
      <c r="Z1885" t="str">
        <f t="shared" si="2035"/>
        <v>0</v>
      </c>
      <c r="AA1885" t="str">
        <f t="shared" si="2035"/>
        <v>0</v>
      </c>
      <c r="AB1885" s="3" t="str">
        <f t="shared" si="2035"/>
        <v>0</v>
      </c>
      <c r="AC1885" t="str">
        <f t="shared" si="2035"/>
        <v>0</v>
      </c>
      <c r="AD1885" t="str">
        <f t="shared" si="2035"/>
        <v>0</v>
      </c>
      <c r="AE1885" t="str">
        <f t="shared" si="2036"/>
        <v>0</v>
      </c>
      <c r="AF1885" t="str">
        <f t="shared" si="2036"/>
        <v>0</v>
      </c>
      <c r="AG1885" t="str">
        <f t="shared" si="2036"/>
        <v>0</v>
      </c>
      <c r="AH1885" t="str">
        <f t="shared" si="2036"/>
        <v>0</v>
      </c>
      <c r="AI1885" t="str">
        <f t="shared" si="2036"/>
        <v>0</v>
      </c>
      <c r="AJ1885" t="str">
        <f t="shared" si="2036"/>
        <v>0</v>
      </c>
      <c r="AK1885" t="str">
        <f t="shared" si="2036"/>
        <v>0</v>
      </c>
      <c r="AL1885" t="str">
        <f t="shared" si="2036"/>
        <v>0</v>
      </c>
      <c r="AM1885" t="str">
        <f t="shared" si="2036"/>
        <v>0</v>
      </c>
      <c r="AN1885" t="str">
        <f t="shared" si="2036"/>
        <v>0</v>
      </c>
      <c r="AO1885" t="str">
        <f t="shared" si="2037"/>
        <v>0</v>
      </c>
      <c r="AP1885" t="str">
        <f t="shared" si="2037"/>
        <v>0</v>
      </c>
      <c r="AQ1885" t="str">
        <f t="shared" si="2037"/>
        <v>0</v>
      </c>
      <c r="AR1885" t="str">
        <f t="shared" si="2037"/>
        <v>1</v>
      </c>
      <c r="AS1885" t="str">
        <f t="shared" si="2037"/>
        <v>0</v>
      </c>
      <c r="AT1885" t="str">
        <f t="shared" si="2037"/>
        <v>0</v>
      </c>
      <c r="AU1885" t="str">
        <f t="shared" si="2037"/>
        <v>0</v>
      </c>
      <c r="AV1885" t="str">
        <f t="shared" si="2037"/>
        <v>0</v>
      </c>
      <c r="AW1885" t="str">
        <f t="shared" si="2037"/>
        <v>0</v>
      </c>
      <c r="AX1885" t="str">
        <f t="shared" si="2037"/>
        <v>0</v>
      </c>
      <c r="AY1885" t="str">
        <f t="shared" si="2037"/>
        <v>0</v>
      </c>
      <c r="AZ1885" s="72" t="s">
        <v>1456</v>
      </c>
    </row>
    <row r="1886" spans="1:52" ht="15" customHeight="1">
      <c r="A1886" s="25" t="s">
        <v>461</v>
      </c>
      <c r="B1886" s="91" t="str">
        <f t="shared" si="2029"/>
        <v>2401834C</v>
      </c>
      <c r="C1886" s="86">
        <v>45652.666666666701</v>
      </c>
      <c r="D1886" s="93" t="s">
        <v>1067</v>
      </c>
      <c r="E1886" s="3" t="b">
        <f>ISNUMBER(MATCH(Table1[[#This Row],[Email]],Attendance[Email],0))</f>
        <v>1</v>
      </c>
      <c r="F1886" s="3">
        <f t="shared" si="2015"/>
        <v>45653.000000000036</v>
      </c>
      <c r="G1886" s="21">
        <f>DAY(Table1[[#This Row],[Actual Time]])</f>
        <v>27</v>
      </c>
      <c r="H1886">
        <f>MONTH(Table1[[#This Row],[Actual Time]])</f>
        <v>12</v>
      </c>
      <c r="I1886">
        <f>YEAR(Table1[[#This Row],[Actual Time]])</f>
        <v>2024</v>
      </c>
      <c r="J1886" t="str">
        <f t="shared" si="2016"/>
        <v>27/12/2024</v>
      </c>
      <c r="K1886" s="3" t="str">
        <f t="shared" si="2034"/>
        <v>0</v>
      </c>
      <c r="L1886" t="str">
        <f t="shared" si="2034"/>
        <v>0</v>
      </c>
      <c r="M1886" t="str">
        <f t="shared" si="2034"/>
        <v>0</v>
      </c>
      <c r="N1886" t="str">
        <f t="shared" si="2034"/>
        <v>0</v>
      </c>
      <c r="O1886" t="str">
        <f t="shared" si="2034"/>
        <v>0</v>
      </c>
      <c r="P1886" t="str">
        <f t="shared" si="2034"/>
        <v>0</v>
      </c>
      <c r="Q1886" t="str">
        <f t="shared" si="2034"/>
        <v>0</v>
      </c>
      <c r="R1886" t="str">
        <f t="shared" si="2034"/>
        <v>0</v>
      </c>
      <c r="S1886" t="str">
        <f t="shared" si="2034"/>
        <v>0</v>
      </c>
      <c r="T1886" t="str">
        <f t="shared" si="2034"/>
        <v>0</v>
      </c>
      <c r="U1886" t="str">
        <f t="shared" si="2035"/>
        <v>0</v>
      </c>
      <c r="V1886" t="str">
        <f t="shared" si="2035"/>
        <v>0</v>
      </c>
      <c r="W1886" t="str">
        <f t="shared" si="2035"/>
        <v>0</v>
      </c>
      <c r="X1886" t="str">
        <f t="shared" si="2035"/>
        <v>0</v>
      </c>
      <c r="Y1886" t="str">
        <f t="shared" si="2035"/>
        <v>0</v>
      </c>
      <c r="Z1886" t="str">
        <f t="shared" si="2035"/>
        <v>0</v>
      </c>
      <c r="AA1886" t="str">
        <f t="shared" si="2035"/>
        <v>0</v>
      </c>
      <c r="AB1886" s="3" t="str">
        <f t="shared" si="2035"/>
        <v>0</v>
      </c>
      <c r="AC1886" t="str">
        <f t="shared" si="2035"/>
        <v>0</v>
      </c>
      <c r="AD1886" t="str">
        <f t="shared" si="2035"/>
        <v>0</v>
      </c>
      <c r="AE1886" t="str">
        <f t="shared" si="2036"/>
        <v>0</v>
      </c>
      <c r="AF1886" t="str">
        <f t="shared" si="2036"/>
        <v>0</v>
      </c>
      <c r="AG1886" t="str">
        <f t="shared" si="2036"/>
        <v>0</v>
      </c>
      <c r="AH1886" t="str">
        <f t="shared" si="2036"/>
        <v>0</v>
      </c>
      <c r="AI1886" t="str">
        <f t="shared" si="2036"/>
        <v>0</v>
      </c>
      <c r="AJ1886" t="str">
        <f t="shared" si="2036"/>
        <v>0</v>
      </c>
      <c r="AK1886" t="str">
        <f t="shared" si="2036"/>
        <v>0</v>
      </c>
      <c r="AL1886" t="str">
        <f t="shared" si="2036"/>
        <v>0</v>
      </c>
      <c r="AM1886" t="str">
        <f t="shared" si="2036"/>
        <v>0</v>
      </c>
      <c r="AN1886" t="str">
        <f t="shared" si="2036"/>
        <v>0</v>
      </c>
      <c r="AO1886" t="str">
        <f t="shared" si="2037"/>
        <v>0</v>
      </c>
      <c r="AP1886" t="str">
        <f t="shared" si="2037"/>
        <v>0</v>
      </c>
      <c r="AQ1886" t="str">
        <f t="shared" si="2037"/>
        <v>0</v>
      </c>
      <c r="AR1886" t="str">
        <f t="shared" si="2037"/>
        <v>1</v>
      </c>
      <c r="AS1886" t="str">
        <f t="shared" si="2037"/>
        <v>0</v>
      </c>
      <c r="AT1886" t="str">
        <f t="shared" si="2037"/>
        <v>0</v>
      </c>
      <c r="AU1886" t="str">
        <f t="shared" si="2037"/>
        <v>0</v>
      </c>
      <c r="AV1886" t="str">
        <f t="shared" si="2037"/>
        <v>0</v>
      </c>
      <c r="AW1886" t="str">
        <f t="shared" si="2037"/>
        <v>0</v>
      </c>
      <c r="AX1886" t="str">
        <f t="shared" si="2037"/>
        <v>0</v>
      </c>
      <c r="AY1886" t="str">
        <f t="shared" si="2037"/>
        <v>0</v>
      </c>
      <c r="AZ1886" s="72" t="s">
        <v>1457</v>
      </c>
    </row>
    <row r="1887" spans="1:52" ht="15" customHeight="1">
      <c r="A1887" s="25" t="s">
        <v>116</v>
      </c>
      <c r="B1887" s="91" t="str">
        <f t="shared" si="2029"/>
        <v>2304772C</v>
      </c>
      <c r="C1887" s="86">
        <v>45652.666666666701</v>
      </c>
      <c r="D1887" s="93" t="s">
        <v>1044</v>
      </c>
      <c r="E1887" s="3" t="b">
        <f>ISNUMBER(MATCH(Table1[[#This Row],[Email]],Attendance[Email],0))</f>
        <v>1</v>
      </c>
      <c r="F1887" s="3">
        <f t="shared" si="2015"/>
        <v>45653.000000000036</v>
      </c>
      <c r="G1887" s="21">
        <f>DAY(Table1[[#This Row],[Actual Time]])</f>
        <v>27</v>
      </c>
      <c r="H1887">
        <f>MONTH(Table1[[#This Row],[Actual Time]])</f>
        <v>12</v>
      </c>
      <c r="I1887">
        <f>YEAR(Table1[[#This Row],[Actual Time]])</f>
        <v>2024</v>
      </c>
      <c r="J1887" t="str">
        <f t="shared" si="2016"/>
        <v>27/12/2024</v>
      </c>
      <c r="K1887" s="3" t="str">
        <f t="shared" si="2034"/>
        <v>0</v>
      </c>
      <c r="L1887" t="str">
        <f t="shared" si="2034"/>
        <v>0</v>
      </c>
      <c r="M1887" t="str">
        <f t="shared" si="2034"/>
        <v>0</v>
      </c>
      <c r="N1887" t="str">
        <f t="shared" si="2034"/>
        <v>0</v>
      </c>
      <c r="O1887" t="str">
        <f t="shared" si="2034"/>
        <v>0</v>
      </c>
      <c r="P1887" t="str">
        <f t="shared" si="2034"/>
        <v>0</v>
      </c>
      <c r="Q1887" t="str">
        <f t="shared" si="2034"/>
        <v>0</v>
      </c>
      <c r="R1887" t="str">
        <f t="shared" si="2034"/>
        <v>0</v>
      </c>
      <c r="S1887" t="str">
        <f t="shared" si="2034"/>
        <v>0</v>
      </c>
      <c r="T1887" t="str">
        <f t="shared" si="2034"/>
        <v>0</v>
      </c>
      <c r="U1887" t="str">
        <f t="shared" si="2035"/>
        <v>0</v>
      </c>
      <c r="V1887" t="str">
        <f t="shared" si="2035"/>
        <v>0</v>
      </c>
      <c r="W1887" t="str">
        <f t="shared" si="2035"/>
        <v>0</v>
      </c>
      <c r="X1887" t="str">
        <f t="shared" si="2035"/>
        <v>0</v>
      </c>
      <c r="Y1887" t="str">
        <f t="shared" si="2035"/>
        <v>0</v>
      </c>
      <c r="Z1887" t="str">
        <f t="shared" si="2035"/>
        <v>0</v>
      </c>
      <c r="AA1887" t="str">
        <f t="shared" si="2035"/>
        <v>0</v>
      </c>
      <c r="AB1887" s="3" t="str">
        <f t="shared" si="2035"/>
        <v>0</v>
      </c>
      <c r="AC1887" t="str">
        <f t="shared" si="2035"/>
        <v>0</v>
      </c>
      <c r="AD1887" t="str">
        <f t="shared" si="2035"/>
        <v>0</v>
      </c>
      <c r="AE1887" t="str">
        <f t="shared" si="2036"/>
        <v>0</v>
      </c>
      <c r="AF1887" t="str">
        <f t="shared" si="2036"/>
        <v>0</v>
      </c>
      <c r="AG1887" t="str">
        <f t="shared" si="2036"/>
        <v>0</v>
      </c>
      <c r="AH1887" t="str">
        <f t="shared" si="2036"/>
        <v>0</v>
      </c>
      <c r="AI1887" t="str">
        <f t="shared" si="2036"/>
        <v>0</v>
      </c>
      <c r="AJ1887" t="str">
        <f t="shared" si="2036"/>
        <v>0</v>
      </c>
      <c r="AK1887" t="str">
        <f t="shared" si="2036"/>
        <v>0</v>
      </c>
      <c r="AL1887" t="str">
        <f t="shared" si="2036"/>
        <v>0</v>
      </c>
      <c r="AM1887" t="str">
        <f t="shared" si="2036"/>
        <v>0</v>
      </c>
      <c r="AN1887" t="str">
        <f t="shared" si="2036"/>
        <v>0</v>
      </c>
      <c r="AO1887" t="str">
        <f t="shared" si="2037"/>
        <v>0</v>
      </c>
      <c r="AP1887" t="str">
        <f t="shared" si="2037"/>
        <v>0</v>
      </c>
      <c r="AQ1887" t="str">
        <f t="shared" si="2037"/>
        <v>0</v>
      </c>
      <c r="AR1887" t="str">
        <f t="shared" si="2037"/>
        <v>1</v>
      </c>
      <c r="AS1887" t="str">
        <f t="shared" si="2037"/>
        <v>0</v>
      </c>
      <c r="AT1887" t="str">
        <f t="shared" si="2037"/>
        <v>0</v>
      </c>
      <c r="AU1887" t="str">
        <f t="shared" si="2037"/>
        <v>0</v>
      </c>
      <c r="AV1887" t="str">
        <f t="shared" si="2037"/>
        <v>0</v>
      </c>
      <c r="AW1887" t="str">
        <f t="shared" si="2037"/>
        <v>0</v>
      </c>
      <c r="AX1887" t="str">
        <f t="shared" si="2037"/>
        <v>0</v>
      </c>
      <c r="AY1887" t="str">
        <f t="shared" si="2037"/>
        <v>0</v>
      </c>
      <c r="AZ1887" s="72" t="s">
        <v>1458</v>
      </c>
    </row>
    <row r="1888" spans="1:52" ht="15" customHeight="1">
      <c r="A1888" s="25" t="s">
        <v>363</v>
      </c>
      <c r="B1888" s="91" t="str">
        <f t="shared" si="2029"/>
        <v>2401480E</v>
      </c>
      <c r="C1888" s="86">
        <v>45652.666666666701</v>
      </c>
      <c r="D1888" s="93" t="s">
        <v>1045</v>
      </c>
      <c r="E1888" s="3" t="b">
        <f>ISNUMBER(MATCH(Table1[[#This Row],[Email]],Attendance[Email],0))</f>
        <v>1</v>
      </c>
      <c r="F1888" s="3">
        <f t="shared" si="2015"/>
        <v>45653.000000000036</v>
      </c>
      <c r="G1888" s="21">
        <f>DAY(Table1[[#This Row],[Actual Time]])</f>
        <v>27</v>
      </c>
      <c r="H1888">
        <f>MONTH(Table1[[#This Row],[Actual Time]])</f>
        <v>12</v>
      </c>
      <c r="I1888">
        <f>YEAR(Table1[[#This Row],[Actual Time]])</f>
        <v>2024</v>
      </c>
      <c r="J1888" t="str">
        <f t="shared" si="2016"/>
        <v>27/12/2024</v>
      </c>
      <c r="K1888" s="3" t="str">
        <f t="shared" si="2034"/>
        <v>0</v>
      </c>
      <c r="L1888" t="str">
        <f t="shared" si="2034"/>
        <v>0</v>
      </c>
      <c r="M1888" t="str">
        <f t="shared" si="2034"/>
        <v>0</v>
      </c>
      <c r="N1888" t="str">
        <f t="shared" si="2034"/>
        <v>0</v>
      </c>
      <c r="O1888" t="str">
        <f t="shared" si="2034"/>
        <v>0</v>
      </c>
      <c r="P1888" t="str">
        <f t="shared" si="2034"/>
        <v>0</v>
      </c>
      <c r="Q1888" t="str">
        <f t="shared" si="2034"/>
        <v>0</v>
      </c>
      <c r="R1888" t="str">
        <f t="shared" si="2034"/>
        <v>0</v>
      </c>
      <c r="S1888" t="str">
        <f t="shared" si="2034"/>
        <v>0</v>
      </c>
      <c r="T1888" t="str">
        <f t="shared" si="2034"/>
        <v>0</v>
      </c>
      <c r="U1888" t="str">
        <f t="shared" si="2035"/>
        <v>0</v>
      </c>
      <c r="V1888" t="str">
        <f t="shared" si="2035"/>
        <v>0</v>
      </c>
      <c r="W1888" t="str">
        <f t="shared" si="2035"/>
        <v>0</v>
      </c>
      <c r="X1888" t="str">
        <f t="shared" si="2035"/>
        <v>0</v>
      </c>
      <c r="Y1888" t="str">
        <f t="shared" si="2035"/>
        <v>0</v>
      </c>
      <c r="Z1888" t="str">
        <f t="shared" si="2035"/>
        <v>0</v>
      </c>
      <c r="AA1888" t="str">
        <f t="shared" si="2035"/>
        <v>0</v>
      </c>
      <c r="AB1888" s="3" t="str">
        <f t="shared" si="2035"/>
        <v>0</v>
      </c>
      <c r="AC1888" t="str">
        <f t="shared" si="2035"/>
        <v>0</v>
      </c>
      <c r="AD1888" t="str">
        <f t="shared" si="2035"/>
        <v>0</v>
      </c>
      <c r="AE1888" t="str">
        <f t="shared" si="2036"/>
        <v>0</v>
      </c>
      <c r="AF1888" t="str">
        <f t="shared" si="2036"/>
        <v>0</v>
      </c>
      <c r="AG1888" t="str">
        <f t="shared" si="2036"/>
        <v>0</v>
      </c>
      <c r="AH1888" t="str">
        <f t="shared" si="2036"/>
        <v>0</v>
      </c>
      <c r="AI1888" t="str">
        <f t="shared" si="2036"/>
        <v>0</v>
      </c>
      <c r="AJ1888" t="str">
        <f t="shared" si="2036"/>
        <v>0</v>
      </c>
      <c r="AK1888" t="str">
        <f t="shared" si="2036"/>
        <v>0</v>
      </c>
      <c r="AL1888" t="str">
        <f t="shared" si="2036"/>
        <v>0</v>
      </c>
      <c r="AM1888" t="str">
        <f t="shared" si="2036"/>
        <v>0</v>
      </c>
      <c r="AN1888" t="str">
        <f t="shared" si="2036"/>
        <v>0</v>
      </c>
      <c r="AO1888" t="str">
        <f t="shared" si="2037"/>
        <v>0</v>
      </c>
      <c r="AP1888" t="str">
        <f t="shared" si="2037"/>
        <v>0</v>
      </c>
      <c r="AQ1888" t="str">
        <f t="shared" si="2037"/>
        <v>0</v>
      </c>
      <c r="AR1888" t="str">
        <f t="shared" si="2037"/>
        <v>1</v>
      </c>
      <c r="AS1888" t="str">
        <f t="shared" si="2037"/>
        <v>0</v>
      </c>
      <c r="AT1888" t="str">
        <f t="shared" si="2037"/>
        <v>0</v>
      </c>
      <c r="AU1888" t="str">
        <f t="shared" si="2037"/>
        <v>0</v>
      </c>
      <c r="AV1888" t="str">
        <f t="shared" si="2037"/>
        <v>0</v>
      </c>
      <c r="AW1888" t="str">
        <f t="shared" si="2037"/>
        <v>0</v>
      </c>
      <c r="AX1888" t="str">
        <f t="shared" si="2037"/>
        <v>0</v>
      </c>
      <c r="AY1888" t="str">
        <f t="shared" si="2037"/>
        <v>0</v>
      </c>
      <c r="AZ1888" s="72" t="s">
        <v>1459</v>
      </c>
    </row>
    <row r="1889" spans="1:52" ht="15" customHeight="1">
      <c r="A1889" s="25" t="s">
        <v>196</v>
      </c>
      <c r="B1889" s="91" t="str">
        <f t="shared" si="2029"/>
        <v>2402623I</v>
      </c>
      <c r="C1889" s="86">
        <v>45659.666666666701</v>
      </c>
      <c r="D1889" s="93" t="s">
        <v>1058</v>
      </c>
      <c r="E1889" s="3" t="b">
        <f>ISNUMBER(MATCH(Table1[[#This Row],[Email]],Attendance[Email],0))</f>
        <v>1</v>
      </c>
      <c r="F1889" s="3">
        <f t="shared" si="2015"/>
        <v>45660.000000000036</v>
      </c>
      <c r="G1889" s="21">
        <f>DAY(Table1[[#This Row],[Actual Time]])</f>
        <v>3</v>
      </c>
      <c r="H1889">
        <f>MONTH(Table1[[#This Row],[Actual Time]])</f>
        <v>1</v>
      </c>
      <c r="I1889">
        <f>YEAR(Table1[[#This Row],[Actual Time]])</f>
        <v>2025</v>
      </c>
      <c r="J1889" t="str">
        <f t="shared" si="2016"/>
        <v>3/1/2025</v>
      </c>
      <c r="K1889" s="3" t="str">
        <f t="shared" si="2034"/>
        <v>0</v>
      </c>
      <c r="L1889" t="str">
        <f t="shared" si="2034"/>
        <v>0</v>
      </c>
      <c r="M1889" t="str">
        <f t="shared" si="2034"/>
        <v>0</v>
      </c>
      <c r="N1889" t="str">
        <f t="shared" si="2034"/>
        <v>0</v>
      </c>
      <c r="O1889" t="str">
        <f t="shared" si="2034"/>
        <v>0</v>
      </c>
      <c r="P1889" t="str">
        <f t="shared" si="2034"/>
        <v>0</v>
      </c>
      <c r="Q1889" t="str">
        <f t="shared" si="2034"/>
        <v>0</v>
      </c>
      <c r="R1889" t="str">
        <f t="shared" si="2034"/>
        <v>0</v>
      </c>
      <c r="S1889" t="str">
        <f t="shared" si="2034"/>
        <v>0</v>
      </c>
      <c r="T1889" t="str">
        <f t="shared" si="2034"/>
        <v>0</v>
      </c>
      <c r="U1889" t="str">
        <f t="shared" si="2035"/>
        <v>0</v>
      </c>
      <c r="V1889" t="str">
        <f t="shared" si="2035"/>
        <v>0</v>
      </c>
      <c r="W1889" t="str">
        <f t="shared" si="2035"/>
        <v>0</v>
      </c>
      <c r="X1889" t="str">
        <f t="shared" si="2035"/>
        <v>0</v>
      </c>
      <c r="Y1889" t="str">
        <f t="shared" si="2035"/>
        <v>0</v>
      </c>
      <c r="Z1889" t="str">
        <f t="shared" si="2035"/>
        <v>0</v>
      </c>
      <c r="AA1889" t="str">
        <f t="shared" si="2035"/>
        <v>0</v>
      </c>
      <c r="AB1889" s="3" t="str">
        <f t="shared" si="2035"/>
        <v>0</v>
      </c>
      <c r="AC1889" t="str">
        <f t="shared" si="2035"/>
        <v>0</v>
      </c>
      <c r="AD1889" t="str">
        <f t="shared" si="2035"/>
        <v>0</v>
      </c>
      <c r="AE1889" t="str">
        <f t="shared" si="2036"/>
        <v>0</v>
      </c>
      <c r="AF1889" t="str">
        <f t="shared" si="2036"/>
        <v>0</v>
      </c>
      <c r="AG1889" t="str">
        <f t="shared" si="2036"/>
        <v>0</v>
      </c>
      <c r="AH1889" t="str">
        <f t="shared" si="2036"/>
        <v>0</v>
      </c>
      <c r="AI1889" t="str">
        <f t="shared" si="2036"/>
        <v>0</v>
      </c>
      <c r="AJ1889" t="str">
        <f t="shared" si="2036"/>
        <v>0</v>
      </c>
      <c r="AK1889" t="str">
        <f t="shared" si="2036"/>
        <v>0</v>
      </c>
      <c r="AL1889" t="str">
        <f t="shared" si="2036"/>
        <v>0</v>
      </c>
      <c r="AM1889" t="str">
        <f t="shared" si="2036"/>
        <v>0</v>
      </c>
      <c r="AN1889" t="str">
        <f t="shared" si="2036"/>
        <v>0</v>
      </c>
      <c r="AO1889" t="str">
        <f t="shared" si="2037"/>
        <v>0</v>
      </c>
      <c r="AP1889" t="str">
        <f t="shared" si="2037"/>
        <v>0</v>
      </c>
      <c r="AQ1889" t="str">
        <f t="shared" si="2037"/>
        <v>0</v>
      </c>
      <c r="AR1889" t="str">
        <f t="shared" si="2037"/>
        <v>0</v>
      </c>
      <c r="AS1889" t="str">
        <f t="shared" si="2037"/>
        <v>1</v>
      </c>
      <c r="AT1889" t="str">
        <f t="shared" si="2037"/>
        <v>0</v>
      </c>
      <c r="AU1889" t="str">
        <f t="shared" si="2037"/>
        <v>0</v>
      </c>
      <c r="AV1889" t="str">
        <f t="shared" si="2037"/>
        <v>0</v>
      </c>
      <c r="AW1889" t="str">
        <f t="shared" si="2037"/>
        <v>0</v>
      </c>
      <c r="AX1889" t="str">
        <f t="shared" si="2037"/>
        <v>0</v>
      </c>
      <c r="AY1889" t="str">
        <f t="shared" si="2037"/>
        <v>0</v>
      </c>
      <c r="AZ1889" s="72" t="s">
        <v>1460</v>
      </c>
    </row>
    <row r="1890" spans="1:52" ht="15" customHeight="1">
      <c r="A1890" s="25" t="s">
        <v>262</v>
      </c>
      <c r="B1890" s="91" t="str">
        <f t="shared" si="2029"/>
        <v>2401771G</v>
      </c>
      <c r="C1890" s="86">
        <v>45659.666666666701</v>
      </c>
      <c r="D1890" s="93" t="s">
        <v>1046</v>
      </c>
      <c r="E1890" s="3" t="b">
        <f>ISNUMBER(MATCH(Table1[[#This Row],[Email]],Attendance[Email],0))</f>
        <v>1</v>
      </c>
      <c r="F1890" s="3">
        <f t="shared" si="2015"/>
        <v>45660.000000000036</v>
      </c>
      <c r="G1890" s="21">
        <f>DAY(Table1[[#This Row],[Actual Time]])</f>
        <v>3</v>
      </c>
      <c r="H1890">
        <f>MONTH(Table1[[#This Row],[Actual Time]])</f>
        <v>1</v>
      </c>
      <c r="I1890">
        <f>YEAR(Table1[[#This Row],[Actual Time]])</f>
        <v>2025</v>
      </c>
      <c r="J1890" t="str">
        <f t="shared" si="2016"/>
        <v>3/1/2025</v>
      </c>
      <c r="K1890" s="3" t="str">
        <f t="shared" si="2034"/>
        <v>0</v>
      </c>
      <c r="L1890" t="str">
        <f t="shared" si="2034"/>
        <v>0</v>
      </c>
      <c r="M1890" t="str">
        <f t="shared" si="2034"/>
        <v>0</v>
      </c>
      <c r="N1890" t="str">
        <f t="shared" si="2034"/>
        <v>0</v>
      </c>
      <c r="O1890" t="str">
        <f t="shared" si="2034"/>
        <v>0</v>
      </c>
      <c r="P1890" t="str">
        <f t="shared" si="2034"/>
        <v>0</v>
      </c>
      <c r="Q1890" t="str">
        <f t="shared" si="2034"/>
        <v>0</v>
      </c>
      <c r="R1890" t="str">
        <f t="shared" si="2034"/>
        <v>0</v>
      </c>
      <c r="S1890" t="str">
        <f t="shared" si="2034"/>
        <v>0</v>
      </c>
      <c r="T1890" t="str">
        <f t="shared" si="2034"/>
        <v>0</v>
      </c>
      <c r="U1890" t="str">
        <f t="shared" si="2035"/>
        <v>0</v>
      </c>
      <c r="V1890" t="str">
        <f t="shared" si="2035"/>
        <v>0</v>
      </c>
      <c r="W1890" t="str">
        <f t="shared" si="2035"/>
        <v>0</v>
      </c>
      <c r="X1890" t="str">
        <f t="shared" si="2035"/>
        <v>0</v>
      </c>
      <c r="Y1890" t="str">
        <f t="shared" si="2035"/>
        <v>0</v>
      </c>
      <c r="Z1890" t="str">
        <f t="shared" si="2035"/>
        <v>0</v>
      </c>
      <c r="AA1890" t="str">
        <f t="shared" si="2035"/>
        <v>0</v>
      </c>
      <c r="AB1890" s="3" t="str">
        <f t="shared" si="2035"/>
        <v>0</v>
      </c>
      <c r="AC1890" t="str">
        <f t="shared" si="2035"/>
        <v>0</v>
      </c>
      <c r="AD1890" t="str">
        <f t="shared" si="2035"/>
        <v>0</v>
      </c>
      <c r="AE1890" t="str">
        <f t="shared" si="2036"/>
        <v>0</v>
      </c>
      <c r="AF1890" t="str">
        <f t="shared" si="2036"/>
        <v>0</v>
      </c>
      <c r="AG1890" t="str">
        <f t="shared" si="2036"/>
        <v>0</v>
      </c>
      <c r="AH1890" t="str">
        <f t="shared" si="2036"/>
        <v>0</v>
      </c>
      <c r="AI1890" t="str">
        <f t="shared" si="2036"/>
        <v>0</v>
      </c>
      <c r="AJ1890" t="str">
        <f t="shared" si="2036"/>
        <v>0</v>
      </c>
      <c r="AK1890" t="str">
        <f t="shared" si="2036"/>
        <v>0</v>
      </c>
      <c r="AL1890" t="str">
        <f t="shared" si="2036"/>
        <v>0</v>
      </c>
      <c r="AM1890" t="str">
        <f t="shared" si="2036"/>
        <v>0</v>
      </c>
      <c r="AN1890" t="str">
        <f t="shared" si="2036"/>
        <v>0</v>
      </c>
      <c r="AO1890" t="str">
        <f t="shared" si="2037"/>
        <v>0</v>
      </c>
      <c r="AP1890" t="str">
        <f t="shared" si="2037"/>
        <v>0</v>
      </c>
      <c r="AQ1890" t="str">
        <f t="shared" si="2037"/>
        <v>0</v>
      </c>
      <c r="AR1890" t="str">
        <f t="shared" si="2037"/>
        <v>0</v>
      </c>
      <c r="AS1890" t="str">
        <f t="shared" si="2037"/>
        <v>1</v>
      </c>
      <c r="AT1890" t="str">
        <f t="shared" si="2037"/>
        <v>0</v>
      </c>
      <c r="AU1890" t="str">
        <f t="shared" si="2037"/>
        <v>0</v>
      </c>
      <c r="AV1890" t="str">
        <f t="shared" si="2037"/>
        <v>0</v>
      </c>
      <c r="AW1890" t="str">
        <f t="shared" si="2037"/>
        <v>0</v>
      </c>
      <c r="AX1890" t="str">
        <f t="shared" si="2037"/>
        <v>0</v>
      </c>
      <c r="AY1890" t="str">
        <f t="shared" si="2037"/>
        <v>0</v>
      </c>
      <c r="AZ1890" s="72" t="s">
        <v>1461</v>
      </c>
    </row>
    <row r="1891" spans="1:52" ht="15" customHeight="1">
      <c r="A1891" s="25" t="s">
        <v>120</v>
      </c>
      <c r="B1891" s="91" t="str">
        <f t="shared" si="2029"/>
        <v>2403880D</v>
      </c>
      <c r="C1891" s="86">
        <v>45659.666666666701</v>
      </c>
      <c r="D1891" s="93" t="s">
        <v>1042</v>
      </c>
      <c r="E1891" s="3" t="b">
        <f>ISNUMBER(MATCH(Table1[[#This Row],[Email]],Attendance[Email],0))</f>
        <v>1</v>
      </c>
      <c r="F1891" s="3">
        <f t="shared" si="2015"/>
        <v>45660.000000000036</v>
      </c>
      <c r="G1891" s="21">
        <f>DAY(Table1[[#This Row],[Actual Time]])</f>
        <v>3</v>
      </c>
      <c r="H1891">
        <f>MONTH(Table1[[#This Row],[Actual Time]])</f>
        <v>1</v>
      </c>
      <c r="I1891">
        <f>YEAR(Table1[[#This Row],[Actual Time]])</f>
        <v>2025</v>
      </c>
      <c r="J1891" t="str">
        <f t="shared" si="2016"/>
        <v>3/1/2025</v>
      </c>
      <c r="K1891" s="3" t="str">
        <f t="shared" ref="K1891:T1900" si="2038">IF(K$1=$J1891,"1","0")</f>
        <v>0</v>
      </c>
      <c r="L1891" t="str">
        <f t="shared" si="2038"/>
        <v>0</v>
      </c>
      <c r="M1891" t="str">
        <f t="shared" si="2038"/>
        <v>0</v>
      </c>
      <c r="N1891" t="str">
        <f t="shared" si="2038"/>
        <v>0</v>
      </c>
      <c r="O1891" t="str">
        <f t="shared" si="2038"/>
        <v>0</v>
      </c>
      <c r="P1891" t="str">
        <f t="shared" si="2038"/>
        <v>0</v>
      </c>
      <c r="Q1891" t="str">
        <f t="shared" si="2038"/>
        <v>0</v>
      </c>
      <c r="R1891" t="str">
        <f t="shared" si="2038"/>
        <v>0</v>
      </c>
      <c r="S1891" t="str">
        <f t="shared" si="2038"/>
        <v>0</v>
      </c>
      <c r="T1891" t="str">
        <f t="shared" si="2038"/>
        <v>0</v>
      </c>
      <c r="U1891" t="str">
        <f t="shared" ref="U1891:AD1900" si="2039">IF(U$1=$J1891,"1","0")</f>
        <v>0</v>
      </c>
      <c r="V1891" t="str">
        <f t="shared" si="2039"/>
        <v>0</v>
      </c>
      <c r="W1891" t="str">
        <f t="shared" si="2039"/>
        <v>0</v>
      </c>
      <c r="X1891" t="str">
        <f t="shared" si="2039"/>
        <v>0</v>
      </c>
      <c r="Y1891" t="str">
        <f t="shared" si="2039"/>
        <v>0</v>
      </c>
      <c r="Z1891" t="str">
        <f t="shared" si="2039"/>
        <v>0</v>
      </c>
      <c r="AA1891" t="str">
        <f t="shared" si="2039"/>
        <v>0</v>
      </c>
      <c r="AB1891" s="3" t="str">
        <f t="shared" si="2039"/>
        <v>0</v>
      </c>
      <c r="AC1891" t="str">
        <f t="shared" si="2039"/>
        <v>0</v>
      </c>
      <c r="AD1891" t="str">
        <f t="shared" si="2039"/>
        <v>0</v>
      </c>
      <c r="AE1891" t="str">
        <f t="shared" ref="AE1891:AN1900" si="2040">IF(AE$1=$J1891,"1","0")</f>
        <v>0</v>
      </c>
      <c r="AF1891" t="str">
        <f t="shared" si="2040"/>
        <v>0</v>
      </c>
      <c r="AG1891" t="str">
        <f t="shared" si="2040"/>
        <v>0</v>
      </c>
      <c r="AH1891" t="str">
        <f t="shared" si="2040"/>
        <v>0</v>
      </c>
      <c r="AI1891" t="str">
        <f t="shared" si="2040"/>
        <v>0</v>
      </c>
      <c r="AJ1891" t="str">
        <f t="shared" si="2040"/>
        <v>0</v>
      </c>
      <c r="AK1891" t="str">
        <f t="shared" si="2040"/>
        <v>0</v>
      </c>
      <c r="AL1891" t="str">
        <f t="shared" si="2040"/>
        <v>0</v>
      </c>
      <c r="AM1891" t="str">
        <f t="shared" si="2040"/>
        <v>0</v>
      </c>
      <c r="AN1891" t="str">
        <f t="shared" si="2040"/>
        <v>0</v>
      </c>
      <c r="AO1891" t="str">
        <f t="shared" ref="AO1891:AY1900" si="2041">IF(AO$1=$J1891,"1","0")</f>
        <v>0</v>
      </c>
      <c r="AP1891" t="str">
        <f t="shared" si="2041"/>
        <v>0</v>
      </c>
      <c r="AQ1891" t="str">
        <f t="shared" si="2041"/>
        <v>0</v>
      </c>
      <c r="AR1891" t="str">
        <f t="shared" si="2041"/>
        <v>0</v>
      </c>
      <c r="AS1891" t="str">
        <f t="shared" si="2041"/>
        <v>1</v>
      </c>
      <c r="AT1891" t="str">
        <f t="shared" si="2041"/>
        <v>0</v>
      </c>
      <c r="AU1891" t="str">
        <f t="shared" si="2041"/>
        <v>0</v>
      </c>
      <c r="AV1891" t="str">
        <f t="shared" si="2041"/>
        <v>0</v>
      </c>
      <c r="AW1891" t="str">
        <f t="shared" si="2041"/>
        <v>0</v>
      </c>
      <c r="AX1891" t="str">
        <f t="shared" si="2041"/>
        <v>0</v>
      </c>
      <c r="AY1891" t="str">
        <f t="shared" si="2041"/>
        <v>0</v>
      </c>
      <c r="AZ1891" s="72" t="s">
        <v>1462</v>
      </c>
    </row>
    <row r="1892" spans="1:52" ht="15" customHeight="1">
      <c r="A1892" s="25" t="s">
        <v>413</v>
      </c>
      <c r="B1892" s="91" t="str">
        <f t="shared" si="2029"/>
        <v>2401056C</v>
      </c>
      <c r="C1892" s="86">
        <v>45659.666666666701</v>
      </c>
      <c r="D1892" s="93" t="s">
        <v>1201</v>
      </c>
      <c r="E1892" s="3" t="b">
        <f>ISNUMBER(MATCH(Table1[[#This Row],[Email]],Attendance[Email],0))</f>
        <v>1</v>
      </c>
      <c r="F1892" s="3">
        <f t="shared" si="2015"/>
        <v>45660.000000000036</v>
      </c>
      <c r="G1892" s="21">
        <f>DAY(Table1[[#This Row],[Actual Time]])</f>
        <v>3</v>
      </c>
      <c r="H1892">
        <f>MONTH(Table1[[#This Row],[Actual Time]])</f>
        <v>1</v>
      </c>
      <c r="I1892">
        <f>YEAR(Table1[[#This Row],[Actual Time]])</f>
        <v>2025</v>
      </c>
      <c r="J1892" t="str">
        <f t="shared" si="2016"/>
        <v>3/1/2025</v>
      </c>
      <c r="K1892" s="3" t="str">
        <f t="shared" si="2038"/>
        <v>0</v>
      </c>
      <c r="L1892" t="str">
        <f t="shared" si="2038"/>
        <v>0</v>
      </c>
      <c r="M1892" t="str">
        <f t="shared" si="2038"/>
        <v>0</v>
      </c>
      <c r="N1892" t="str">
        <f t="shared" si="2038"/>
        <v>0</v>
      </c>
      <c r="O1892" t="str">
        <f t="shared" si="2038"/>
        <v>0</v>
      </c>
      <c r="P1892" t="str">
        <f t="shared" si="2038"/>
        <v>0</v>
      </c>
      <c r="Q1892" t="str">
        <f t="shared" si="2038"/>
        <v>0</v>
      </c>
      <c r="R1892" t="str">
        <f t="shared" si="2038"/>
        <v>0</v>
      </c>
      <c r="S1892" t="str">
        <f t="shared" si="2038"/>
        <v>0</v>
      </c>
      <c r="T1892" t="str">
        <f t="shared" si="2038"/>
        <v>0</v>
      </c>
      <c r="U1892" t="str">
        <f t="shared" si="2039"/>
        <v>0</v>
      </c>
      <c r="V1892" t="str">
        <f t="shared" si="2039"/>
        <v>0</v>
      </c>
      <c r="W1892" t="str">
        <f t="shared" si="2039"/>
        <v>0</v>
      </c>
      <c r="X1892" t="str">
        <f t="shared" si="2039"/>
        <v>0</v>
      </c>
      <c r="Y1892" t="str">
        <f t="shared" si="2039"/>
        <v>0</v>
      </c>
      <c r="Z1892" t="str">
        <f t="shared" si="2039"/>
        <v>0</v>
      </c>
      <c r="AA1892" t="str">
        <f t="shared" si="2039"/>
        <v>0</v>
      </c>
      <c r="AB1892" s="3" t="str">
        <f t="shared" si="2039"/>
        <v>0</v>
      </c>
      <c r="AC1892" t="str">
        <f t="shared" si="2039"/>
        <v>0</v>
      </c>
      <c r="AD1892" t="str">
        <f t="shared" si="2039"/>
        <v>0</v>
      </c>
      <c r="AE1892" t="str">
        <f t="shared" si="2040"/>
        <v>0</v>
      </c>
      <c r="AF1892" t="str">
        <f t="shared" si="2040"/>
        <v>0</v>
      </c>
      <c r="AG1892" t="str">
        <f t="shared" si="2040"/>
        <v>0</v>
      </c>
      <c r="AH1892" t="str">
        <f t="shared" si="2040"/>
        <v>0</v>
      </c>
      <c r="AI1892" t="str">
        <f t="shared" si="2040"/>
        <v>0</v>
      </c>
      <c r="AJ1892" t="str">
        <f t="shared" si="2040"/>
        <v>0</v>
      </c>
      <c r="AK1892" t="str">
        <f t="shared" si="2040"/>
        <v>0</v>
      </c>
      <c r="AL1892" t="str">
        <f t="shared" si="2040"/>
        <v>0</v>
      </c>
      <c r="AM1892" t="str">
        <f t="shared" si="2040"/>
        <v>0</v>
      </c>
      <c r="AN1892" t="str">
        <f t="shared" si="2040"/>
        <v>0</v>
      </c>
      <c r="AO1892" t="str">
        <f t="shared" si="2041"/>
        <v>0</v>
      </c>
      <c r="AP1892" t="str">
        <f t="shared" si="2041"/>
        <v>0</v>
      </c>
      <c r="AQ1892" t="str">
        <f t="shared" si="2041"/>
        <v>0</v>
      </c>
      <c r="AR1892" t="str">
        <f t="shared" si="2041"/>
        <v>0</v>
      </c>
      <c r="AS1892" t="str">
        <f t="shared" si="2041"/>
        <v>1</v>
      </c>
      <c r="AT1892" t="str">
        <f t="shared" si="2041"/>
        <v>0</v>
      </c>
      <c r="AU1892" t="str">
        <f t="shared" si="2041"/>
        <v>0</v>
      </c>
      <c r="AV1892" t="str">
        <f t="shared" si="2041"/>
        <v>0</v>
      </c>
      <c r="AW1892" t="str">
        <f t="shared" si="2041"/>
        <v>0</v>
      </c>
      <c r="AX1892" t="str">
        <f t="shared" si="2041"/>
        <v>0</v>
      </c>
      <c r="AY1892" t="str">
        <f t="shared" si="2041"/>
        <v>0</v>
      </c>
      <c r="AZ1892" s="72" t="s">
        <v>1463</v>
      </c>
    </row>
    <row r="1893" spans="1:52" ht="15" customHeight="1">
      <c r="A1893" s="25" t="s">
        <v>254</v>
      </c>
      <c r="B1893" s="91" t="str">
        <f t="shared" si="2029"/>
        <v>2401040G</v>
      </c>
      <c r="C1893" s="86">
        <v>45659.666666666701</v>
      </c>
      <c r="D1893" s="93" t="s">
        <v>1063</v>
      </c>
      <c r="E1893" s="3" t="b">
        <f>ISNUMBER(MATCH(Table1[[#This Row],[Email]],Attendance[Email],0))</f>
        <v>1</v>
      </c>
      <c r="F1893" s="3">
        <f t="shared" si="2015"/>
        <v>45660.000000000036</v>
      </c>
      <c r="G1893" s="21">
        <f>DAY(Table1[[#This Row],[Actual Time]])</f>
        <v>3</v>
      </c>
      <c r="H1893">
        <f>MONTH(Table1[[#This Row],[Actual Time]])</f>
        <v>1</v>
      </c>
      <c r="I1893">
        <f>YEAR(Table1[[#This Row],[Actual Time]])</f>
        <v>2025</v>
      </c>
      <c r="J1893" t="str">
        <f t="shared" si="2016"/>
        <v>3/1/2025</v>
      </c>
      <c r="K1893" s="3" t="str">
        <f t="shared" si="2038"/>
        <v>0</v>
      </c>
      <c r="L1893" t="str">
        <f t="shared" si="2038"/>
        <v>0</v>
      </c>
      <c r="M1893" t="str">
        <f t="shared" si="2038"/>
        <v>0</v>
      </c>
      <c r="N1893" t="str">
        <f t="shared" si="2038"/>
        <v>0</v>
      </c>
      <c r="O1893" t="str">
        <f t="shared" si="2038"/>
        <v>0</v>
      </c>
      <c r="P1893" t="str">
        <f t="shared" si="2038"/>
        <v>0</v>
      </c>
      <c r="Q1893" t="str">
        <f t="shared" si="2038"/>
        <v>0</v>
      </c>
      <c r="R1893" t="str">
        <f t="shared" si="2038"/>
        <v>0</v>
      </c>
      <c r="S1893" t="str">
        <f t="shared" si="2038"/>
        <v>0</v>
      </c>
      <c r="T1893" t="str">
        <f t="shared" si="2038"/>
        <v>0</v>
      </c>
      <c r="U1893" t="str">
        <f t="shared" si="2039"/>
        <v>0</v>
      </c>
      <c r="V1893" t="str">
        <f t="shared" si="2039"/>
        <v>0</v>
      </c>
      <c r="W1893" t="str">
        <f t="shared" si="2039"/>
        <v>0</v>
      </c>
      <c r="X1893" t="str">
        <f t="shared" si="2039"/>
        <v>0</v>
      </c>
      <c r="Y1893" t="str">
        <f t="shared" si="2039"/>
        <v>0</v>
      </c>
      <c r="Z1893" t="str">
        <f t="shared" si="2039"/>
        <v>0</v>
      </c>
      <c r="AA1893" t="str">
        <f t="shared" si="2039"/>
        <v>0</v>
      </c>
      <c r="AB1893" s="3" t="str">
        <f t="shared" si="2039"/>
        <v>0</v>
      </c>
      <c r="AC1893" t="str">
        <f t="shared" si="2039"/>
        <v>0</v>
      </c>
      <c r="AD1893" t="str">
        <f t="shared" si="2039"/>
        <v>0</v>
      </c>
      <c r="AE1893" t="str">
        <f t="shared" si="2040"/>
        <v>0</v>
      </c>
      <c r="AF1893" t="str">
        <f t="shared" si="2040"/>
        <v>0</v>
      </c>
      <c r="AG1893" t="str">
        <f t="shared" si="2040"/>
        <v>0</v>
      </c>
      <c r="AH1893" t="str">
        <f t="shared" si="2040"/>
        <v>0</v>
      </c>
      <c r="AI1893" t="str">
        <f t="shared" si="2040"/>
        <v>0</v>
      </c>
      <c r="AJ1893" t="str">
        <f t="shared" si="2040"/>
        <v>0</v>
      </c>
      <c r="AK1893" t="str">
        <f t="shared" si="2040"/>
        <v>0</v>
      </c>
      <c r="AL1893" t="str">
        <f t="shared" si="2040"/>
        <v>0</v>
      </c>
      <c r="AM1893" t="str">
        <f t="shared" si="2040"/>
        <v>0</v>
      </c>
      <c r="AN1893" t="str">
        <f t="shared" si="2040"/>
        <v>0</v>
      </c>
      <c r="AO1893" t="str">
        <f t="shared" si="2041"/>
        <v>0</v>
      </c>
      <c r="AP1893" t="str">
        <f t="shared" si="2041"/>
        <v>0</v>
      </c>
      <c r="AQ1893" t="str">
        <f t="shared" si="2041"/>
        <v>0</v>
      </c>
      <c r="AR1893" t="str">
        <f t="shared" si="2041"/>
        <v>0</v>
      </c>
      <c r="AS1893" t="str">
        <f t="shared" si="2041"/>
        <v>1</v>
      </c>
      <c r="AT1893" t="str">
        <f t="shared" si="2041"/>
        <v>0</v>
      </c>
      <c r="AU1893" t="str">
        <f t="shared" si="2041"/>
        <v>0</v>
      </c>
      <c r="AV1893" t="str">
        <f t="shared" si="2041"/>
        <v>0</v>
      </c>
      <c r="AW1893" t="str">
        <f t="shared" si="2041"/>
        <v>0</v>
      </c>
      <c r="AX1893" t="str">
        <f t="shared" si="2041"/>
        <v>0</v>
      </c>
      <c r="AY1893" t="str">
        <f t="shared" si="2041"/>
        <v>0</v>
      </c>
      <c r="AZ1893" s="72" t="s">
        <v>1464</v>
      </c>
    </row>
    <row r="1894" spans="1:52" ht="15" customHeight="1">
      <c r="A1894" s="25" t="s">
        <v>477</v>
      </c>
      <c r="B1894" s="91" t="str">
        <f t="shared" si="2029"/>
        <v>2401658F</v>
      </c>
      <c r="C1894" s="86">
        <v>45659.666666666701</v>
      </c>
      <c r="D1894" s="93" t="s">
        <v>1062</v>
      </c>
      <c r="E1894" s="3" t="b">
        <f>ISNUMBER(MATCH(Table1[[#This Row],[Email]],Attendance[Email],0))</f>
        <v>1</v>
      </c>
      <c r="F1894" s="3">
        <f t="shared" si="2015"/>
        <v>45660.000000000036</v>
      </c>
      <c r="G1894" s="21">
        <f>DAY(Table1[[#This Row],[Actual Time]])</f>
        <v>3</v>
      </c>
      <c r="H1894">
        <f>MONTH(Table1[[#This Row],[Actual Time]])</f>
        <v>1</v>
      </c>
      <c r="I1894">
        <f>YEAR(Table1[[#This Row],[Actual Time]])</f>
        <v>2025</v>
      </c>
      <c r="J1894" t="str">
        <f t="shared" si="2016"/>
        <v>3/1/2025</v>
      </c>
      <c r="K1894" s="3" t="str">
        <f t="shared" si="2038"/>
        <v>0</v>
      </c>
      <c r="L1894" t="str">
        <f t="shared" si="2038"/>
        <v>0</v>
      </c>
      <c r="M1894" t="str">
        <f t="shared" si="2038"/>
        <v>0</v>
      </c>
      <c r="N1894" t="str">
        <f t="shared" si="2038"/>
        <v>0</v>
      </c>
      <c r="O1894" t="str">
        <f t="shared" si="2038"/>
        <v>0</v>
      </c>
      <c r="P1894" t="str">
        <f t="shared" si="2038"/>
        <v>0</v>
      </c>
      <c r="Q1894" t="str">
        <f t="shared" si="2038"/>
        <v>0</v>
      </c>
      <c r="R1894" t="str">
        <f t="shared" si="2038"/>
        <v>0</v>
      </c>
      <c r="S1894" t="str">
        <f t="shared" si="2038"/>
        <v>0</v>
      </c>
      <c r="T1894" t="str">
        <f t="shared" si="2038"/>
        <v>0</v>
      </c>
      <c r="U1894" t="str">
        <f t="shared" si="2039"/>
        <v>0</v>
      </c>
      <c r="V1894" t="str">
        <f t="shared" si="2039"/>
        <v>0</v>
      </c>
      <c r="W1894" t="str">
        <f t="shared" si="2039"/>
        <v>0</v>
      </c>
      <c r="X1894" t="str">
        <f t="shared" si="2039"/>
        <v>0</v>
      </c>
      <c r="Y1894" t="str">
        <f t="shared" si="2039"/>
        <v>0</v>
      </c>
      <c r="Z1894" t="str">
        <f t="shared" si="2039"/>
        <v>0</v>
      </c>
      <c r="AA1894" t="str">
        <f t="shared" si="2039"/>
        <v>0</v>
      </c>
      <c r="AB1894" s="3" t="str">
        <f t="shared" si="2039"/>
        <v>0</v>
      </c>
      <c r="AC1894" t="str">
        <f t="shared" si="2039"/>
        <v>0</v>
      </c>
      <c r="AD1894" t="str">
        <f t="shared" si="2039"/>
        <v>0</v>
      </c>
      <c r="AE1894" t="str">
        <f t="shared" si="2040"/>
        <v>0</v>
      </c>
      <c r="AF1894" t="str">
        <f t="shared" si="2040"/>
        <v>0</v>
      </c>
      <c r="AG1894" t="str">
        <f t="shared" si="2040"/>
        <v>0</v>
      </c>
      <c r="AH1894" t="str">
        <f t="shared" si="2040"/>
        <v>0</v>
      </c>
      <c r="AI1894" t="str">
        <f t="shared" si="2040"/>
        <v>0</v>
      </c>
      <c r="AJ1894" t="str">
        <f t="shared" si="2040"/>
        <v>0</v>
      </c>
      <c r="AK1894" t="str">
        <f t="shared" si="2040"/>
        <v>0</v>
      </c>
      <c r="AL1894" t="str">
        <f t="shared" si="2040"/>
        <v>0</v>
      </c>
      <c r="AM1894" t="str">
        <f t="shared" si="2040"/>
        <v>0</v>
      </c>
      <c r="AN1894" t="str">
        <f t="shared" si="2040"/>
        <v>0</v>
      </c>
      <c r="AO1894" t="str">
        <f t="shared" si="2041"/>
        <v>0</v>
      </c>
      <c r="AP1894" t="str">
        <f t="shared" si="2041"/>
        <v>0</v>
      </c>
      <c r="AQ1894" t="str">
        <f t="shared" si="2041"/>
        <v>0</v>
      </c>
      <c r="AR1894" t="str">
        <f t="shared" si="2041"/>
        <v>0</v>
      </c>
      <c r="AS1894" t="str">
        <f t="shared" si="2041"/>
        <v>1</v>
      </c>
      <c r="AT1894" t="str">
        <f t="shared" si="2041"/>
        <v>0</v>
      </c>
      <c r="AU1894" t="str">
        <f t="shared" si="2041"/>
        <v>0</v>
      </c>
      <c r="AV1894" t="str">
        <f t="shared" si="2041"/>
        <v>0</v>
      </c>
      <c r="AW1894" t="str">
        <f t="shared" si="2041"/>
        <v>0</v>
      </c>
      <c r="AX1894" t="str">
        <f t="shared" si="2041"/>
        <v>0</v>
      </c>
      <c r="AY1894" t="str">
        <f t="shared" si="2041"/>
        <v>0</v>
      </c>
      <c r="AZ1894" s="72" t="s">
        <v>1465</v>
      </c>
    </row>
    <row r="1895" spans="1:52" ht="15" customHeight="1">
      <c r="A1895" s="25" t="s">
        <v>363</v>
      </c>
      <c r="B1895" s="91" t="str">
        <f t="shared" si="2029"/>
        <v>2401480E</v>
      </c>
      <c r="C1895" s="86">
        <v>45659.666666666701</v>
      </c>
      <c r="D1895" s="93" t="s">
        <v>1045</v>
      </c>
      <c r="E1895" s="3" t="b">
        <f>ISNUMBER(MATCH(Table1[[#This Row],[Email]],Attendance[Email],0))</f>
        <v>1</v>
      </c>
      <c r="F1895" s="3">
        <f t="shared" si="2015"/>
        <v>45660.000000000036</v>
      </c>
      <c r="G1895" s="21">
        <f>DAY(Table1[[#This Row],[Actual Time]])</f>
        <v>3</v>
      </c>
      <c r="H1895">
        <f>MONTH(Table1[[#This Row],[Actual Time]])</f>
        <v>1</v>
      </c>
      <c r="I1895">
        <f>YEAR(Table1[[#This Row],[Actual Time]])</f>
        <v>2025</v>
      </c>
      <c r="J1895" t="str">
        <f t="shared" si="2016"/>
        <v>3/1/2025</v>
      </c>
      <c r="K1895" s="3" t="str">
        <f t="shared" si="2038"/>
        <v>0</v>
      </c>
      <c r="L1895" t="str">
        <f t="shared" si="2038"/>
        <v>0</v>
      </c>
      <c r="M1895" t="str">
        <f t="shared" si="2038"/>
        <v>0</v>
      </c>
      <c r="N1895" t="str">
        <f t="shared" si="2038"/>
        <v>0</v>
      </c>
      <c r="O1895" t="str">
        <f t="shared" si="2038"/>
        <v>0</v>
      </c>
      <c r="P1895" t="str">
        <f t="shared" si="2038"/>
        <v>0</v>
      </c>
      <c r="Q1895" t="str">
        <f t="shared" si="2038"/>
        <v>0</v>
      </c>
      <c r="R1895" t="str">
        <f t="shared" si="2038"/>
        <v>0</v>
      </c>
      <c r="S1895" t="str">
        <f t="shared" si="2038"/>
        <v>0</v>
      </c>
      <c r="T1895" t="str">
        <f t="shared" si="2038"/>
        <v>0</v>
      </c>
      <c r="U1895" t="str">
        <f t="shared" si="2039"/>
        <v>0</v>
      </c>
      <c r="V1895" t="str">
        <f t="shared" si="2039"/>
        <v>0</v>
      </c>
      <c r="W1895" t="str">
        <f t="shared" si="2039"/>
        <v>0</v>
      </c>
      <c r="X1895" t="str">
        <f t="shared" si="2039"/>
        <v>0</v>
      </c>
      <c r="Y1895" t="str">
        <f t="shared" si="2039"/>
        <v>0</v>
      </c>
      <c r="Z1895" t="str">
        <f t="shared" si="2039"/>
        <v>0</v>
      </c>
      <c r="AA1895" t="str">
        <f t="shared" si="2039"/>
        <v>0</v>
      </c>
      <c r="AB1895" s="3" t="str">
        <f t="shared" si="2039"/>
        <v>0</v>
      </c>
      <c r="AC1895" t="str">
        <f t="shared" si="2039"/>
        <v>0</v>
      </c>
      <c r="AD1895" t="str">
        <f t="shared" si="2039"/>
        <v>0</v>
      </c>
      <c r="AE1895" t="str">
        <f t="shared" si="2040"/>
        <v>0</v>
      </c>
      <c r="AF1895" t="str">
        <f t="shared" si="2040"/>
        <v>0</v>
      </c>
      <c r="AG1895" t="str">
        <f t="shared" si="2040"/>
        <v>0</v>
      </c>
      <c r="AH1895" t="str">
        <f t="shared" si="2040"/>
        <v>0</v>
      </c>
      <c r="AI1895" t="str">
        <f t="shared" si="2040"/>
        <v>0</v>
      </c>
      <c r="AJ1895" t="str">
        <f t="shared" si="2040"/>
        <v>0</v>
      </c>
      <c r="AK1895" t="str">
        <f t="shared" si="2040"/>
        <v>0</v>
      </c>
      <c r="AL1895" t="str">
        <f t="shared" si="2040"/>
        <v>0</v>
      </c>
      <c r="AM1895" t="str">
        <f t="shared" si="2040"/>
        <v>0</v>
      </c>
      <c r="AN1895" t="str">
        <f t="shared" si="2040"/>
        <v>0</v>
      </c>
      <c r="AO1895" t="str">
        <f t="shared" si="2041"/>
        <v>0</v>
      </c>
      <c r="AP1895" t="str">
        <f t="shared" si="2041"/>
        <v>0</v>
      </c>
      <c r="AQ1895" t="str">
        <f t="shared" si="2041"/>
        <v>0</v>
      </c>
      <c r="AR1895" t="str">
        <f t="shared" si="2041"/>
        <v>0</v>
      </c>
      <c r="AS1895" t="str">
        <f t="shared" si="2041"/>
        <v>1</v>
      </c>
      <c r="AT1895" t="str">
        <f t="shared" si="2041"/>
        <v>0</v>
      </c>
      <c r="AU1895" t="str">
        <f t="shared" si="2041"/>
        <v>0</v>
      </c>
      <c r="AV1895" t="str">
        <f t="shared" si="2041"/>
        <v>0</v>
      </c>
      <c r="AW1895" t="str">
        <f t="shared" si="2041"/>
        <v>0</v>
      </c>
      <c r="AX1895" t="str">
        <f t="shared" si="2041"/>
        <v>0</v>
      </c>
      <c r="AY1895" t="str">
        <f t="shared" si="2041"/>
        <v>0</v>
      </c>
      <c r="AZ1895" s="72" t="s">
        <v>1466</v>
      </c>
    </row>
    <row r="1896" spans="1:52" ht="15" customHeight="1">
      <c r="A1896" s="25" t="s">
        <v>1246</v>
      </c>
      <c r="B1896" s="91" t="str">
        <f t="shared" si="2029"/>
        <v>2402271G</v>
      </c>
      <c r="C1896" s="86">
        <v>45659.666666666701</v>
      </c>
      <c r="D1896" s="93" t="s">
        <v>1247</v>
      </c>
      <c r="E1896" s="3" t="b">
        <f>ISNUMBER(MATCH(Table1[[#This Row],[Email]],Attendance[Email],0))</f>
        <v>1</v>
      </c>
      <c r="F1896" s="3">
        <f t="shared" si="2015"/>
        <v>45660.000000000036</v>
      </c>
      <c r="G1896" s="21">
        <f>DAY(Table1[[#This Row],[Actual Time]])</f>
        <v>3</v>
      </c>
      <c r="H1896">
        <f>MONTH(Table1[[#This Row],[Actual Time]])</f>
        <v>1</v>
      </c>
      <c r="I1896">
        <f>YEAR(Table1[[#This Row],[Actual Time]])</f>
        <v>2025</v>
      </c>
      <c r="J1896" t="str">
        <f t="shared" si="2016"/>
        <v>3/1/2025</v>
      </c>
      <c r="K1896" s="3" t="str">
        <f t="shared" si="2038"/>
        <v>0</v>
      </c>
      <c r="L1896" t="str">
        <f t="shared" si="2038"/>
        <v>0</v>
      </c>
      <c r="M1896" t="str">
        <f t="shared" si="2038"/>
        <v>0</v>
      </c>
      <c r="N1896" t="str">
        <f t="shared" si="2038"/>
        <v>0</v>
      </c>
      <c r="O1896" t="str">
        <f t="shared" si="2038"/>
        <v>0</v>
      </c>
      <c r="P1896" t="str">
        <f t="shared" si="2038"/>
        <v>0</v>
      </c>
      <c r="Q1896" t="str">
        <f t="shared" si="2038"/>
        <v>0</v>
      </c>
      <c r="R1896" t="str">
        <f t="shared" si="2038"/>
        <v>0</v>
      </c>
      <c r="S1896" t="str">
        <f t="shared" si="2038"/>
        <v>0</v>
      </c>
      <c r="T1896" t="str">
        <f t="shared" si="2038"/>
        <v>0</v>
      </c>
      <c r="U1896" t="str">
        <f t="shared" si="2039"/>
        <v>0</v>
      </c>
      <c r="V1896" t="str">
        <f t="shared" si="2039"/>
        <v>0</v>
      </c>
      <c r="W1896" t="str">
        <f t="shared" si="2039"/>
        <v>0</v>
      </c>
      <c r="X1896" t="str">
        <f t="shared" si="2039"/>
        <v>0</v>
      </c>
      <c r="Y1896" t="str">
        <f t="shared" si="2039"/>
        <v>0</v>
      </c>
      <c r="Z1896" t="str">
        <f t="shared" si="2039"/>
        <v>0</v>
      </c>
      <c r="AA1896" t="str">
        <f t="shared" si="2039"/>
        <v>0</v>
      </c>
      <c r="AB1896" s="3" t="str">
        <f t="shared" si="2039"/>
        <v>0</v>
      </c>
      <c r="AC1896" t="str">
        <f t="shared" si="2039"/>
        <v>0</v>
      </c>
      <c r="AD1896" t="str">
        <f t="shared" si="2039"/>
        <v>0</v>
      </c>
      <c r="AE1896" t="str">
        <f t="shared" si="2040"/>
        <v>0</v>
      </c>
      <c r="AF1896" t="str">
        <f t="shared" si="2040"/>
        <v>0</v>
      </c>
      <c r="AG1896" t="str">
        <f t="shared" si="2040"/>
        <v>0</v>
      </c>
      <c r="AH1896" t="str">
        <f t="shared" si="2040"/>
        <v>0</v>
      </c>
      <c r="AI1896" t="str">
        <f t="shared" si="2040"/>
        <v>0</v>
      </c>
      <c r="AJ1896" t="str">
        <f t="shared" si="2040"/>
        <v>0</v>
      </c>
      <c r="AK1896" t="str">
        <f t="shared" si="2040"/>
        <v>0</v>
      </c>
      <c r="AL1896" t="str">
        <f t="shared" si="2040"/>
        <v>0</v>
      </c>
      <c r="AM1896" t="str">
        <f t="shared" si="2040"/>
        <v>0</v>
      </c>
      <c r="AN1896" t="str">
        <f t="shared" si="2040"/>
        <v>0</v>
      </c>
      <c r="AO1896" t="str">
        <f t="shared" si="2041"/>
        <v>0</v>
      </c>
      <c r="AP1896" t="str">
        <f t="shared" si="2041"/>
        <v>0</v>
      </c>
      <c r="AQ1896" t="str">
        <f t="shared" si="2041"/>
        <v>0</v>
      </c>
      <c r="AR1896" t="str">
        <f t="shared" si="2041"/>
        <v>0</v>
      </c>
      <c r="AS1896" t="str">
        <f t="shared" si="2041"/>
        <v>1</v>
      </c>
      <c r="AT1896" t="str">
        <f t="shared" si="2041"/>
        <v>0</v>
      </c>
      <c r="AU1896" t="str">
        <f t="shared" si="2041"/>
        <v>0</v>
      </c>
      <c r="AV1896" t="str">
        <f t="shared" si="2041"/>
        <v>0</v>
      </c>
      <c r="AW1896" t="str">
        <f t="shared" si="2041"/>
        <v>0</v>
      </c>
      <c r="AX1896" t="str">
        <f t="shared" si="2041"/>
        <v>0</v>
      </c>
      <c r="AY1896" t="str">
        <f t="shared" si="2041"/>
        <v>0</v>
      </c>
      <c r="AZ1896" s="72" t="s">
        <v>1467</v>
      </c>
    </row>
    <row r="1897" spans="1:52" ht="15" customHeight="1">
      <c r="A1897" s="25" t="s">
        <v>120</v>
      </c>
      <c r="B1897" s="91" t="str">
        <f t="shared" ref="B1897:B1924" si="2042">LEFT($A1897,8)</f>
        <v>2403880D</v>
      </c>
      <c r="C1897" s="86">
        <v>45660.666666666701</v>
      </c>
      <c r="D1897" s="93" t="s">
        <v>1042</v>
      </c>
      <c r="E1897" s="3" t="b">
        <f>ISNUMBER(MATCH(Table1[[#This Row],[Email]],Attendance[Email],0))</f>
        <v>1</v>
      </c>
      <c r="F1897" s="3">
        <f t="shared" si="2015"/>
        <v>45661.000000000036</v>
      </c>
      <c r="G1897" s="21">
        <f>DAY(Table1[[#This Row],[Actual Time]])</f>
        <v>4</v>
      </c>
      <c r="H1897">
        <f>MONTH(Table1[[#This Row],[Actual Time]])</f>
        <v>1</v>
      </c>
      <c r="I1897">
        <f>YEAR(Table1[[#This Row],[Actual Time]])</f>
        <v>2025</v>
      </c>
      <c r="J1897" t="str">
        <f t="shared" si="2016"/>
        <v>4/1/2025</v>
      </c>
      <c r="K1897" s="3" t="str">
        <f t="shared" si="2038"/>
        <v>0</v>
      </c>
      <c r="L1897" t="str">
        <f t="shared" si="2038"/>
        <v>0</v>
      </c>
      <c r="M1897" t="str">
        <f t="shared" si="2038"/>
        <v>0</v>
      </c>
      <c r="N1897" t="str">
        <f t="shared" si="2038"/>
        <v>0</v>
      </c>
      <c r="O1897" t="str">
        <f t="shared" si="2038"/>
        <v>0</v>
      </c>
      <c r="P1897" t="str">
        <f t="shared" si="2038"/>
        <v>0</v>
      </c>
      <c r="Q1897" t="str">
        <f t="shared" si="2038"/>
        <v>0</v>
      </c>
      <c r="R1897" t="str">
        <f t="shared" si="2038"/>
        <v>0</v>
      </c>
      <c r="S1897" t="str">
        <f t="shared" si="2038"/>
        <v>0</v>
      </c>
      <c r="T1897" t="str">
        <f t="shared" si="2038"/>
        <v>0</v>
      </c>
      <c r="U1897" t="str">
        <f t="shared" si="2039"/>
        <v>0</v>
      </c>
      <c r="V1897" t="str">
        <f t="shared" si="2039"/>
        <v>0</v>
      </c>
      <c r="W1897" t="str">
        <f t="shared" si="2039"/>
        <v>0</v>
      </c>
      <c r="X1897" t="str">
        <f t="shared" si="2039"/>
        <v>0</v>
      </c>
      <c r="Y1897" t="str">
        <f t="shared" si="2039"/>
        <v>0</v>
      </c>
      <c r="Z1897" t="str">
        <f t="shared" si="2039"/>
        <v>0</v>
      </c>
      <c r="AA1897" t="str">
        <f t="shared" si="2039"/>
        <v>0</v>
      </c>
      <c r="AB1897" s="3" t="str">
        <f t="shared" si="2039"/>
        <v>0</v>
      </c>
      <c r="AC1897" t="str">
        <f t="shared" si="2039"/>
        <v>0</v>
      </c>
      <c r="AD1897" t="str">
        <f t="shared" si="2039"/>
        <v>0</v>
      </c>
      <c r="AE1897" t="str">
        <f t="shared" si="2040"/>
        <v>0</v>
      </c>
      <c r="AF1897" t="str">
        <f t="shared" si="2040"/>
        <v>0</v>
      </c>
      <c r="AG1897" t="str">
        <f t="shared" si="2040"/>
        <v>0</v>
      </c>
      <c r="AH1897" t="str">
        <f t="shared" si="2040"/>
        <v>0</v>
      </c>
      <c r="AI1897" t="str">
        <f t="shared" si="2040"/>
        <v>0</v>
      </c>
      <c r="AJ1897" t="str">
        <f t="shared" si="2040"/>
        <v>0</v>
      </c>
      <c r="AK1897" t="str">
        <f t="shared" si="2040"/>
        <v>0</v>
      </c>
      <c r="AL1897" t="str">
        <f t="shared" si="2040"/>
        <v>0</v>
      </c>
      <c r="AM1897" t="str">
        <f t="shared" si="2040"/>
        <v>0</v>
      </c>
      <c r="AN1897" t="str">
        <f t="shared" si="2040"/>
        <v>0</v>
      </c>
      <c r="AO1897" t="str">
        <f t="shared" si="2041"/>
        <v>0</v>
      </c>
      <c r="AP1897" t="str">
        <f t="shared" si="2041"/>
        <v>0</v>
      </c>
      <c r="AQ1897" t="str">
        <f t="shared" si="2041"/>
        <v>0</v>
      </c>
      <c r="AR1897" t="str">
        <f t="shared" si="2041"/>
        <v>0</v>
      </c>
      <c r="AS1897" t="str">
        <f t="shared" si="2041"/>
        <v>0</v>
      </c>
      <c r="AT1897" t="str">
        <f t="shared" si="2041"/>
        <v>0</v>
      </c>
      <c r="AU1897" t="str">
        <f t="shared" si="2041"/>
        <v>0</v>
      </c>
      <c r="AV1897" t="str">
        <f t="shared" si="2041"/>
        <v>0</v>
      </c>
      <c r="AW1897" t="str">
        <f t="shared" si="2041"/>
        <v>0</v>
      </c>
      <c r="AX1897" t="str">
        <f t="shared" si="2041"/>
        <v>0</v>
      </c>
      <c r="AY1897" t="str">
        <f t="shared" si="2041"/>
        <v>0</v>
      </c>
      <c r="AZ1897" s="72" t="s">
        <v>1468</v>
      </c>
    </row>
    <row r="1898" spans="1:52" ht="15" customHeight="1">
      <c r="A1898" s="25" t="s">
        <v>120</v>
      </c>
      <c r="B1898" s="91" t="str">
        <f t="shared" si="2042"/>
        <v>2403880D</v>
      </c>
      <c r="C1898" s="86">
        <v>45660.666666666701</v>
      </c>
      <c r="D1898" s="93" t="s">
        <v>1042</v>
      </c>
      <c r="E1898" s="3" t="b">
        <f>ISNUMBER(MATCH(Table1[[#This Row],[Email]],Attendance[Email],0))</f>
        <v>1</v>
      </c>
      <c r="F1898" s="3">
        <f t="shared" si="2015"/>
        <v>45661.000000000036</v>
      </c>
      <c r="G1898" s="21">
        <f>DAY(Table1[[#This Row],[Actual Time]])</f>
        <v>4</v>
      </c>
      <c r="H1898">
        <f>MONTH(Table1[[#This Row],[Actual Time]])</f>
        <v>1</v>
      </c>
      <c r="I1898">
        <f>YEAR(Table1[[#This Row],[Actual Time]])</f>
        <v>2025</v>
      </c>
      <c r="J1898" t="str">
        <f t="shared" si="2016"/>
        <v>4/1/2025</v>
      </c>
      <c r="K1898" s="3" t="str">
        <f t="shared" si="2038"/>
        <v>0</v>
      </c>
      <c r="L1898" t="str">
        <f t="shared" si="2038"/>
        <v>0</v>
      </c>
      <c r="M1898" t="str">
        <f t="shared" si="2038"/>
        <v>0</v>
      </c>
      <c r="N1898" t="str">
        <f t="shared" si="2038"/>
        <v>0</v>
      </c>
      <c r="O1898" t="str">
        <f t="shared" si="2038"/>
        <v>0</v>
      </c>
      <c r="P1898" t="str">
        <f t="shared" si="2038"/>
        <v>0</v>
      </c>
      <c r="Q1898" t="str">
        <f t="shared" si="2038"/>
        <v>0</v>
      </c>
      <c r="R1898" t="str">
        <f t="shared" si="2038"/>
        <v>0</v>
      </c>
      <c r="S1898" t="str">
        <f t="shared" si="2038"/>
        <v>0</v>
      </c>
      <c r="T1898" t="str">
        <f t="shared" si="2038"/>
        <v>0</v>
      </c>
      <c r="U1898" t="str">
        <f t="shared" si="2039"/>
        <v>0</v>
      </c>
      <c r="V1898" t="str">
        <f t="shared" si="2039"/>
        <v>0</v>
      </c>
      <c r="W1898" t="str">
        <f t="shared" si="2039"/>
        <v>0</v>
      </c>
      <c r="X1898" t="str">
        <f t="shared" si="2039"/>
        <v>0</v>
      </c>
      <c r="Y1898" t="str">
        <f t="shared" si="2039"/>
        <v>0</v>
      </c>
      <c r="Z1898" t="str">
        <f t="shared" si="2039"/>
        <v>0</v>
      </c>
      <c r="AA1898" t="str">
        <f t="shared" si="2039"/>
        <v>0</v>
      </c>
      <c r="AB1898" s="3" t="str">
        <f t="shared" si="2039"/>
        <v>0</v>
      </c>
      <c r="AC1898" t="str">
        <f t="shared" si="2039"/>
        <v>0</v>
      </c>
      <c r="AD1898" t="str">
        <f t="shared" si="2039"/>
        <v>0</v>
      </c>
      <c r="AE1898" t="str">
        <f t="shared" si="2040"/>
        <v>0</v>
      </c>
      <c r="AF1898" t="str">
        <f t="shared" si="2040"/>
        <v>0</v>
      </c>
      <c r="AG1898" t="str">
        <f t="shared" si="2040"/>
        <v>0</v>
      </c>
      <c r="AH1898" t="str">
        <f t="shared" si="2040"/>
        <v>0</v>
      </c>
      <c r="AI1898" t="str">
        <f t="shared" si="2040"/>
        <v>0</v>
      </c>
      <c r="AJ1898" t="str">
        <f t="shared" si="2040"/>
        <v>0</v>
      </c>
      <c r="AK1898" t="str">
        <f t="shared" si="2040"/>
        <v>0</v>
      </c>
      <c r="AL1898" t="str">
        <f t="shared" si="2040"/>
        <v>0</v>
      </c>
      <c r="AM1898" t="str">
        <f t="shared" si="2040"/>
        <v>0</v>
      </c>
      <c r="AN1898" t="str">
        <f t="shared" si="2040"/>
        <v>0</v>
      </c>
      <c r="AO1898" t="str">
        <f t="shared" si="2041"/>
        <v>0</v>
      </c>
      <c r="AP1898" t="str">
        <f t="shared" si="2041"/>
        <v>0</v>
      </c>
      <c r="AQ1898" t="str">
        <f t="shared" si="2041"/>
        <v>0</v>
      </c>
      <c r="AR1898" t="str">
        <f t="shared" si="2041"/>
        <v>0</v>
      </c>
      <c r="AS1898" t="str">
        <f t="shared" si="2041"/>
        <v>0</v>
      </c>
      <c r="AT1898" t="str">
        <f t="shared" si="2041"/>
        <v>0</v>
      </c>
      <c r="AU1898" t="str">
        <f t="shared" si="2041"/>
        <v>0</v>
      </c>
      <c r="AV1898" t="str">
        <f t="shared" si="2041"/>
        <v>0</v>
      </c>
      <c r="AW1898" t="str">
        <f t="shared" si="2041"/>
        <v>0</v>
      </c>
      <c r="AX1898" t="str">
        <f t="shared" si="2041"/>
        <v>0</v>
      </c>
      <c r="AY1898" t="str">
        <f t="shared" si="2041"/>
        <v>0</v>
      </c>
      <c r="AZ1898" s="72" t="s">
        <v>1469</v>
      </c>
    </row>
    <row r="1899" spans="1:52" ht="15" customHeight="1">
      <c r="A1899" s="25" t="s">
        <v>120</v>
      </c>
      <c r="B1899" s="91" t="str">
        <f t="shared" si="2042"/>
        <v>2403880D</v>
      </c>
      <c r="C1899" s="86">
        <v>45660.666666666701</v>
      </c>
      <c r="D1899" s="93" t="s">
        <v>1042</v>
      </c>
      <c r="E1899" s="3" t="b">
        <f>ISNUMBER(MATCH(Table1[[#This Row],[Email]],Attendance[Email],0))</f>
        <v>1</v>
      </c>
      <c r="F1899" s="3">
        <f t="shared" si="2015"/>
        <v>45661.000000000036</v>
      </c>
      <c r="G1899" s="21">
        <f>DAY(Table1[[#This Row],[Actual Time]])</f>
        <v>4</v>
      </c>
      <c r="H1899">
        <f>MONTH(Table1[[#This Row],[Actual Time]])</f>
        <v>1</v>
      </c>
      <c r="I1899">
        <f>YEAR(Table1[[#This Row],[Actual Time]])</f>
        <v>2025</v>
      </c>
      <c r="J1899" t="str">
        <f t="shared" si="2016"/>
        <v>4/1/2025</v>
      </c>
      <c r="K1899" s="3" t="str">
        <f t="shared" si="2038"/>
        <v>0</v>
      </c>
      <c r="L1899" t="str">
        <f t="shared" si="2038"/>
        <v>0</v>
      </c>
      <c r="M1899" t="str">
        <f t="shared" si="2038"/>
        <v>0</v>
      </c>
      <c r="N1899" t="str">
        <f t="shared" si="2038"/>
        <v>0</v>
      </c>
      <c r="O1899" t="str">
        <f t="shared" si="2038"/>
        <v>0</v>
      </c>
      <c r="P1899" t="str">
        <f t="shared" si="2038"/>
        <v>0</v>
      </c>
      <c r="Q1899" t="str">
        <f t="shared" si="2038"/>
        <v>0</v>
      </c>
      <c r="R1899" t="str">
        <f t="shared" si="2038"/>
        <v>0</v>
      </c>
      <c r="S1899" t="str">
        <f t="shared" si="2038"/>
        <v>0</v>
      </c>
      <c r="T1899" t="str">
        <f t="shared" si="2038"/>
        <v>0</v>
      </c>
      <c r="U1899" t="str">
        <f t="shared" si="2039"/>
        <v>0</v>
      </c>
      <c r="V1899" t="str">
        <f t="shared" si="2039"/>
        <v>0</v>
      </c>
      <c r="W1899" t="str">
        <f t="shared" si="2039"/>
        <v>0</v>
      </c>
      <c r="X1899" t="str">
        <f t="shared" si="2039"/>
        <v>0</v>
      </c>
      <c r="Y1899" t="str">
        <f t="shared" si="2039"/>
        <v>0</v>
      </c>
      <c r="Z1899" t="str">
        <f t="shared" si="2039"/>
        <v>0</v>
      </c>
      <c r="AA1899" t="str">
        <f t="shared" si="2039"/>
        <v>0</v>
      </c>
      <c r="AB1899" s="3" t="str">
        <f t="shared" si="2039"/>
        <v>0</v>
      </c>
      <c r="AC1899" t="str">
        <f t="shared" si="2039"/>
        <v>0</v>
      </c>
      <c r="AD1899" t="str">
        <f t="shared" si="2039"/>
        <v>0</v>
      </c>
      <c r="AE1899" t="str">
        <f t="shared" si="2040"/>
        <v>0</v>
      </c>
      <c r="AF1899" t="str">
        <f t="shared" si="2040"/>
        <v>0</v>
      </c>
      <c r="AG1899" t="str">
        <f t="shared" si="2040"/>
        <v>0</v>
      </c>
      <c r="AH1899" t="str">
        <f t="shared" si="2040"/>
        <v>0</v>
      </c>
      <c r="AI1899" t="str">
        <f t="shared" si="2040"/>
        <v>0</v>
      </c>
      <c r="AJ1899" t="str">
        <f t="shared" si="2040"/>
        <v>0</v>
      </c>
      <c r="AK1899" t="str">
        <f t="shared" si="2040"/>
        <v>0</v>
      </c>
      <c r="AL1899" t="str">
        <f t="shared" si="2040"/>
        <v>0</v>
      </c>
      <c r="AM1899" t="str">
        <f t="shared" si="2040"/>
        <v>0</v>
      </c>
      <c r="AN1899" t="str">
        <f t="shared" si="2040"/>
        <v>0</v>
      </c>
      <c r="AO1899" t="str">
        <f t="shared" si="2041"/>
        <v>0</v>
      </c>
      <c r="AP1899" t="str">
        <f t="shared" si="2041"/>
        <v>0</v>
      </c>
      <c r="AQ1899" t="str">
        <f t="shared" si="2041"/>
        <v>0</v>
      </c>
      <c r="AR1899" t="str">
        <f t="shared" si="2041"/>
        <v>0</v>
      </c>
      <c r="AS1899" t="str">
        <f t="shared" si="2041"/>
        <v>0</v>
      </c>
      <c r="AT1899" t="str">
        <f t="shared" si="2041"/>
        <v>0</v>
      </c>
      <c r="AU1899" t="str">
        <f t="shared" si="2041"/>
        <v>0</v>
      </c>
      <c r="AV1899" t="str">
        <f t="shared" si="2041"/>
        <v>0</v>
      </c>
      <c r="AW1899" t="str">
        <f t="shared" si="2041"/>
        <v>0</v>
      </c>
      <c r="AX1899" t="str">
        <f t="shared" si="2041"/>
        <v>0</v>
      </c>
      <c r="AY1899" t="str">
        <f t="shared" si="2041"/>
        <v>0</v>
      </c>
      <c r="AZ1899" s="72" t="s">
        <v>1470</v>
      </c>
    </row>
    <row r="1900" spans="1:52" ht="15" customHeight="1">
      <c r="A1900" s="25" t="s">
        <v>196</v>
      </c>
      <c r="B1900" s="91" t="str">
        <f t="shared" si="2042"/>
        <v>2402623I</v>
      </c>
      <c r="C1900" s="86">
        <v>45666.666666666701</v>
      </c>
      <c r="D1900" s="93" t="s">
        <v>1058</v>
      </c>
      <c r="E1900" s="3" t="b">
        <f>ISNUMBER(MATCH(Table1[[#This Row],[Email]],Attendance[Email],0))</f>
        <v>1</v>
      </c>
      <c r="F1900" s="3">
        <f t="shared" si="2015"/>
        <v>45667.000000000036</v>
      </c>
      <c r="G1900" s="21">
        <f>DAY(Table1[[#This Row],[Actual Time]])</f>
        <v>10</v>
      </c>
      <c r="H1900">
        <f>MONTH(Table1[[#This Row],[Actual Time]])</f>
        <v>1</v>
      </c>
      <c r="I1900">
        <f>YEAR(Table1[[#This Row],[Actual Time]])</f>
        <v>2025</v>
      </c>
      <c r="J1900" t="str">
        <f t="shared" si="2016"/>
        <v>10/1/2025</v>
      </c>
      <c r="K1900" s="3" t="str">
        <f t="shared" si="2038"/>
        <v>0</v>
      </c>
      <c r="L1900" t="str">
        <f t="shared" si="2038"/>
        <v>0</v>
      </c>
      <c r="M1900" t="str">
        <f t="shared" si="2038"/>
        <v>0</v>
      </c>
      <c r="N1900" t="str">
        <f t="shared" si="2038"/>
        <v>0</v>
      </c>
      <c r="O1900" t="str">
        <f t="shared" si="2038"/>
        <v>0</v>
      </c>
      <c r="P1900" t="str">
        <f t="shared" si="2038"/>
        <v>0</v>
      </c>
      <c r="Q1900" t="str">
        <f t="shared" si="2038"/>
        <v>0</v>
      </c>
      <c r="R1900" t="str">
        <f t="shared" si="2038"/>
        <v>0</v>
      </c>
      <c r="S1900" t="str">
        <f t="shared" si="2038"/>
        <v>0</v>
      </c>
      <c r="T1900" t="str">
        <f t="shared" si="2038"/>
        <v>0</v>
      </c>
      <c r="U1900" t="str">
        <f t="shared" si="2039"/>
        <v>0</v>
      </c>
      <c r="V1900" t="str">
        <f t="shared" si="2039"/>
        <v>0</v>
      </c>
      <c r="W1900" t="str">
        <f t="shared" si="2039"/>
        <v>0</v>
      </c>
      <c r="X1900" t="str">
        <f t="shared" si="2039"/>
        <v>0</v>
      </c>
      <c r="Y1900" t="str">
        <f t="shared" si="2039"/>
        <v>0</v>
      </c>
      <c r="Z1900" t="str">
        <f t="shared" si="2039"/>
        <v>0</v>
      </c>
      <c r="AA1900" t="str">
        <f t="shared" si="2039"/>
        <v>0</v>
      </c>
      <c r="AB1900" s="3" t="str">
        <f t="shared" si="2039"/>
        <v>0</v>
      </c>
      <c r="AC1900" t="str">
        <f t="shared" si="2039"/>
        <v>0</v>
      </c>
      <c r="AD1900" t="str">
        <f t="shared" si="2039"/>
        <v>0</v>
      </c>
      <c r="AE1900" t="str">
        <f t="shared" si="2040"/>
        <v>0</v>
      </c>
      <c r="AF1900" t="str">
        <f t="shared" si="2040"/>
        <v>0</v>
      </c>
      <c r="AG1900" t="str">
        <f t="shared" si="2040"/>
        <v>0</v>
      </c>
      <c r="AH1900" t="str">
        <f t="shared" si="2040"/>
        <v>0</v>
      </c>
      <c r="AI1900" t="str">
        <f t="shared" si="2040"/>
        <v>0</v>
      </c>
      <c r="AJ1900" t="str">
        <f t="shared" si="2040"/>
        <v>0</v>
      </c>
      <c r="AK1900" t="str">
        <f t="shared" si="2040"/>
        <v>0</v>
      </c>
      <c r="AL1900" t="str">
        <f t="shared" si="2040"/>
        <v>0</v>
      </c>
      <c r="AM1900" t="str">
        <f t="shared" si="2040"/>
        <v>0</v>
      </c>
      <c r="AN1900" t="str">
        <f t="shared" si="2040"/>
        <v>0</v>
      </c>
      <c r="AO1900" t="str">
        <f t="shared" si="2041"/>
        <v>0</v>
      </c>
      <c r="AP1900" t="str">
        <f t="shared" si="2041"/>
        <v>0</v>
      </c>
      <c r="AQ1900" t="str">
        <f t="shared" si="2041"/>
        <v>0</v>
      </c>
      <c r="AR1900" t="str">
        <f t="shared" si="2041"/>
        <v>0</v>
      </c>
      <c r="AS1900" t="str">
        <f t="shared" si="2041"/>
        <v>0</v>
      </c>
      <c r="AT1900" t="str">
        <f t="shared" si="2041"/>
        <v>1</v>
      </c>
      <c r="AU1900" t="str">
        <f t="shared" si="2041"/>
        <v>0</v>
      </c>
      <c r="AV1900" t="str">
        <f t="shared" si="2041"/>
        <v>0</v>
      </c>
      <c r="AW1900" t="str">
        <f t="shared" si="2041"/>
        <v>0</v>
      </c>
      <c r="AX1900" t="str">
        <f t="shared" si="2041"/>
        <v>0</v>
      </c>
      <c r="AY1900" t="str">
        <f t="shared" si="2041"/>
        <v>0</v>
      </c>
      <c r="AZ1900" s="72" t="s">
        <v>1471</v>
      </c>
    </row>
    <row r="1901" spans="1:52" ht="15" customHeight="1">
      <c r="A1901" s="25" t="s">
        <v>1417</v>
      </c>
      <c r="B1901" s="91" t="str">
        <f t="shared" si="2042"/>
        <v>2404999A</v>
      </c>
      <c r="C1901" s="86">
        <v>45666.666666666701</v>
      </c>
      <c r="D1901" s="93" t="s">
        <v>1418</v>
      </c>
      <c r="E1901" s="3" t="b">
        <f>ISNUMBER(MATCH(Table1[[#This Row],[Email]],Attendance[Email],0))</f>
        <v>1</v>
      </c>
      <c r="F1901" s="3">
        <f t="shared" si="2015"/>
        <v>45667.000000000036</v>
      </c>
      <c r="G1901" s="21">
        <f>DAY(Table1[[#This Row],[Actual Time]])</f>
        <v>10</v>
      </c>
      <c r="H1901">
        <f>MONTH(Table1[[#This Row],[Actual Time]])</f>
        <v>1</v>
      </c>
      <c r="I1901">
        <f>YEAR(Table1[[#This Row],[Actual Time]])</f>
        <v>2025</v>
      </c>
      <c r="J1901" t="str">
        <f t="shared" si="2016"/>
        <v>10/1/2025</v>
      </c>
      <c r="K1901" s="3" t="str">
        <f t="shared" ref="K1901:T1910" si="2043">IF(K$1=$J1901,"1","0")</f>
        <v>0</v>
      </c>
      <c r="L1901" t="str">
        <f t="shared" si="2043"/>
        <v>0</v>
      </c>
      <c r="M1901" t="str">
        <f t="shared" si="2043"/>
        <v>0</v>
      </c>
      <c r="N1901" t="str">
        <f t="shared" si="2043"/>
        <v>0</v>
      </c>
      <c r="O1901" t="str">
        <f t="shared" si="2043"/>
        <v>0</v>
      </c>
      <c r="P1901" t="str">
        <f t="shared" si="2043"/>
        <v>0</v>
      </c>
      <c r="Q1901" t="str">
        <f t="shared" si="2043"/>
        <v>0</v>
      </c>
      <c r="R1901" t="str">
        <f t="shared" si="2043"/>
        <v>0</v>
      </c>
      <c r="S1901" t="str">
        <f t="shared" si="2043"/>
        <v>0</v>
      </c>
      <c r="T1901" t="str">
        <f t="shared" si="2043"/>
        <v>0</v>
      </c>
      <c r="U1901" t="str">
        <f t="shared" ref="U1901:AD1910" si="2044">IF(U$1=$J1901,"1","0")</f>
        <v>0</v>
      </c>
      <c r="V1901" t="str">
        <f t="shared" si="2044"/>
        <v>0</v>
      </c>
      <c r="W1901" t="str">
        <f t="shared" si="2044"/>
        <v>0</v>
      </c>
      <c r="X1901" t="str">
        <f t="shared" si="2044"/>
        <v>0</v>
      </c>
      <c r="Y1901" t="str">
        <f t="shared" si="2044"/>
        <v>0</v>
      </c>
      <c r="Z1901" t="str">
        <f t="shared" si="2044"/>
        <v>0</v>
      </c>
      <c r="AA1901" t="str">
        <f t="shared" si="2044"/>
        <v>0</v>
      </c>
      <c r="AB1901" s="3" t="str">
        <f t="shared" si="2044"/>
        <v>0</v>
      </c>
      <c r="AC1901" t="str">
        <f t="shared" si="2044"/>
        <v>0</v>
      </c>
      <c r="AD1901" t="str">
        <f t="shared" si="2044"/>
        <v>0</v>
      </c>
      <c r="AE1901" t="str">
        <f t="shared" ref="AE1901:AN1910" si="2045">IF(AE$1=$J1901,"1","0")</f>
        <v>0</v>
      </c>
      <c r="AF1901" t="str">
        <f t="shared" si="2045"/>
        <v>0</v>
      </c>
      <c r="AG1901" t="str">
        <f t="shared" si="2045"/>
        <v>0</v>
      </c>
      <c r="AH1901" t="str">
        <f t="shared" si="2045"/>
        <v>0</v>
      </c>
      <c r="AI1901" t="str">
        <f t="shared" si="2045"/>
        <v>0</v>
      </c>
      <c r="AJ1901" t="str">
        <f t="shared" si="2045"/>
        <v>0</v>
      </c>
      <c r="AK1901" t="str">
        <f t="shared" si="2045"/>
        <v>0</v>
      </c>
      <c r="AL1901" t="str">
        <f t="shared" si="2045"/>
        <v>0</v>
      </c>
      <c r="AM1901" t="str">
        <f t="shared" si="2045"/>
        <v>0</v>
      </c>
      <c r="AN1901" t="str">
        <f t="shared" si="2045"/>
        <v>0</v>
      </c>
      <c r="AO1901" t="str">
        <f t="shared" ref="AO1901:AY1910" si="2046">IF(AO$1=$J1901,"1","0")</f>
        <v>0</v>
      </c>
      <c r="AP1901" t="str">
        <f t="shared" si="2046"/>
        <v>0</v>
      </c>
      <c r="AQ1901" t="str">
        <f t="shared" si="2046"/>
        <v>0</v>
      </c>
      <c r="AR1901" t="str">
        <f t="shared" si="2046"/>
        <v>0</v>
      </c>
      <c r="AS1901" t="str">
        <f t="shared" si="2046"/>
        <v>0</v>
      </c>
      <c r="AT1901" t="str">
        <f t="shared" si="2046"/>
        <v>1</v>
      </c>
      <c r="AU1901" t="str">
        <f t="shared" si="2046"/>
        <v>0</v>
      </c>
      <c r="AV1901" t="str">
        <f t="shared" si="2046"/>
        <v>0</v>
      </c>
      <c r="AW1901" t="str">
        <f t="shared" si="2046"/>
        <v>0</v>
      </c>
      <c r="AX1901" t="str">
        <f t="shared" si="2046"/>
        <v>0</v>
      </c>
      <c r="AY1901" t="str">
        <f t="shared" si="2046"/>
        <v>0</v>
      </c>
      <c r="AZ1901" s="72" t="s">
        <v>1472</v>
      </c>
    </row>
    <row r="1902" spans="1:52" ht="15" customHeight="1">
      <c r="A1902" s="25" t="s">
        <v>118</v>
      </c>
      <c r="B1902" s="91" t="str">
        <f t="shared" si="2042"/>
        <v>2401360I</v>
      </c>
      <c r="C1902" s="86">
        <v>45666.666666666701</v>
      </c>
      <c r="D1902" s="93" t="s">
        <v>1113</v>
      </c>
      <c r="E1902" s="3" t="b">
        <f>ISNUMBER(MATCH(Table1[[#This Row],[Email]],Attendance[Email],0))</f>
        <v>1</v>
      </c>
      <c r="F1902" s="3">
        <f t="shared" si="2015"/>
        <v>45667.000000000036</v>
      </c>
      <c r="G1902" s="21">
        <f>DAY(Table1[[#This Row],[Actual Time]])</f>
        <v>10</v>
      </c>
      <c r="H1902">
        <f>MONTH(Table1[[#This Row],[Actual Time]])</f>
        <v>1</v>
      </c>
      <c r="I1902">
        <f>YEAR(Table1[[#This Row],[Actual Time]])</f>
        <v>2025</v>
      </c>
      <c r="J1902" t="str">
        <f t="shared" si="2016"/>
        <v>10/1/2025</v>
      </c>
      <c r="K1902" s="3" t="str">
        <f t="shared" si="2043"/>
        <v>0</v>
      </c>
      <c r="L1902" t="str">
        <f t="shared" si="2043"/>
        <v>0</v>
      </c>
      <c r="M1902" t="str">
        <f t="shared" si="2043"/>
        <v>0</v>
      </c>
      <c r="N1902" t="str">
        <f t="shared" si="2043"/>
        <v>0</v>
      </c>
      <c r="O1902" t="str">
        <f t="shared" si="2043"/>
        <v>0</v>
      </c>
      <c r="P1902" t="str">
        <f t="shared" si="2043"/>
        <v>0</v>
      </c>
      <c r="Q1902" t="str">
        <f t="shared" si="2043"/>
        <v>0</v>
      </c>
      <c r="R1902" t="str">
        <f t="shared" si="2043"/>
        <v>0</v>
      </c>
      <c r="S1902" t="str">
        <f t="shared" si="2043"/>
        <v>0</v>
      </c>
      <c r="T1902" t="str">
        <f t="shared" si="2043"/>
        <v>0</v>
      </c>
      <c r="U1902" t="str">
        <f t="shared" si="2044"/>
        <v>0</v>
      </c>
      <c r="V1902" t="str">
        <f t="shared" si="2044"/>
        <v>0</v>
      </c>
      <c r="W1902" t="str">
        <f t="shared" si="2044"/>
        <v>0</v>
      </c>
      <c r="X1902" t="str">
        <f t="shared" si="2044"/>
        <v>0</v>
      </c>
      <c r="Y1902" t="str">
        <f t="shared" si="2044"/>
        <v>0</v>
      </c>
      <c r="Z1902" t="str">
        <f t="shared" si="2044"/>
        <v>0</v>
      </c>
      <c r="AA1902" t="str">
        <f t="shared" si="2044"/>
        <v>0</v>
      </c>
      <c r="AB1902" s="3" t="str">
        <f t="shared" si="2044"/>
        <v>0</v>
      </c>
      <c r="AC1902" t="str">
        <f t="shared" si="2044"/>
        <v>0</v>
      </c>
      <c r="AD1902" t="str">
        <f t="shared" si="2044"/>
        <v>0</v>
      </c>
      <c r="AE1902" t="str">
        <f t="shared" si="2045"/>
        <v>0</v>
      </c>
      <c r="AF1902" t="str">
        <f t="shared" si="2045"/>
        <v>0</v>
      </c>
      <c r="AG1902" t="str">
        <f t="shared" si="2045"/>
        <v>0</v>
      </c>
      <c r="AH1902" t="str">
        <f t="shared" si="2045"/>
        <v>0</v>
      </c>
      <c r="AI1902" t="str">
        <f t="shared" si="2045"/>
        <v>0</v>
      </c>
      <c r="AJ1902" t="str">
        <f t="shared" si="2045"/>
        <v>0</v>
      </c>
      <c r="AK1902" t="str">
        <f t="shared" si="2045"/>
        <v>0</v>
      </c>
      <c r="AL1902" t="str">
        <f t="shared" si="2045"/>
        <v>0</v>
      </c>
      <c r="AM1902" t="str">
        <f t="shared" si="2045"/>
        <v>0</v>
      </c>
      <c r="AN1902" t="str">
        <f t="shared" si="2045"/>
        <v>0</v>
      </c>
      <c r="AO1902" t="str">
        <f t="shared" si="2046"/>
        <v>0</v>
      </c>
      <c r="AP1902" t="str">
        <f t="shared" si="2046"/>
        <v>0</v>
      </c>
      <c r="AQ1902" t="str">
        <f t="shared" si="2046"/>
        <v>0</v>
      </c>
      <c r="AR1902" t="str">
        <f t="shared" si="2046"/>
        <v>0</v>
      </c>
      <c r="AS1902" t="str">
        <f t="shared" si="2046"/>
        <v>0</v>
      </c>
      <c r="AT1902" t="str">
        <f t="shared" si="2046"/>
        <v>1</v>
      </c>
      <c r="AU1902" t="str">
        <f t="shared" si="2046"/>
        <v>0</v>
      </c>
      <c r="AV1902" t="str">
        <f t="shared" si="2046"/>
        <v>0</v>
      </c>
      <c r="AW1902" t="str">
        <f t="shared" si="2046"/>
        <v>0</v>
      </c>
      <c r="AX1902" t="str">
        <f t="shared" si="2046"/>
        <v>0</v>
      </c>
      <c r="AY1902" t="str">
        <f t="shared" si="2046"/>
        <v>0</v>
      </c>
      <c r="AZ1902" s="72" t="s">
        <v>1473</v>
      </c>
    </row>
    <row r="1903" spans="1:52" ht="15" customHeight="1">
      <c r="A1903" s="25" t="s">
        <v>1420</v>
      </c>
      <c r="B1903" s="91" t="str">
        <f t="shared" si="2042"/>
        <v>2404911F</v>
      </c>
      <c r="C1903" s="86">
        <v>45666.666666666701</v>
      </c>
      <c r="D1903" s="93" t="s">
        <v>1421</v>
      </c>
      <c r="E1903" s="3" t="b">
        <f>ISNUMBER(MATCH(Table1[[#This Row],[Email]],Attendance[Email],0))</f>
        <v>1</v>
      </c>
      <c r="F1903" s="3">
        <f t="shared" ref="F1903:F1924" si="2047">$C1903+(8/24)</f>
        <v>45667.000000000036</v>
      </c>
      <c r="G1903" s="21">
        <f>DAY(Table1[[#This Row],[Actual Time]])</f>
        <v>10</v>
      </c>
      <c r="H1903">
        <f>MONTH(Table1[[#This Row],[Actual Time]])</f>
        <v>1</v>
      </c>
      <c r="I1903">
        <f>YEAR(Table1[[#This Row],[Actual Time]])</f>
        <v>2025</v>
      </c>
      <c r="J1903" t="str">
        <f t="shared" ref="J1903:J1924" si="2048">G1903&amp;"/"&amp;H1903&amp;"/"&amp;I1903</f>
        <v>10/1/2025</v>
      </c>
      <c r="K1903" s="3" t="str">
        <f t="shared" si="2043"/>
        <v>0</v>
      </c>
      <c r="L1903" t="str">
        <f t="shared" si="2043"/>
        <v>0</v>
      </c>
      <c r="M1903" t="str">
        <f t="shared" si="2043"/>
        <v>0</v>
      </c>
      <c r="N1903" t="str">
        <f t="shared" si="2043"/>
        <v>0</v>
      </c>
      <c r="O1903" t="str">
        <f t="shared" si="2043"/>
        <v>0</v>
      </c>
      <c r="P1903" t="str">
        <f t="shared" si="2043"/>
        <v>0</v>
      </c>
      <c r="Q1903" t="str">
        <f t="shared" si="2043"/>
        <v>0</v>
      </c>
      <c r="R1903" t="str">
        <f t="shared" si="2043"/>
        <v>0</v>
      </c>
      <c r="S1903" t="str">
        <f t="shared" si="2043"/>
        <v>0</v>
      </c>
      <c r="T1903" t="str">
        <f t="shared" si="2043"/>
        <v>0</v>
      </c>
      <c r="U1903" t="str">
        <f t="shared" si="2044"/>
        <v>0</v>
      </c>
      <c r="V1903" t="str">
        <f t="shared" si="2044"/>
        <v>0</v>
      </c>
      <c r="W1903" t="str">
        <f t="shared" si="2044"/>
        <v>0</v>
      </c>
      <c r="X1903" t="str">
        <f t="shared" si="2044"/>
        <v>0</v>
      </c>
      <c r="Y1903" t="str">
        <f t="shared" si="2044"/>
        <v>0</v>
      </c>
      <c r="Z1903" t="str">
        <f t="shared" si="2044"/>
        <v>0</v>
      </c>
      <c r="AA1903" t="str">
        <f t="shared" si="2044"/>
        <v>0</v>
      </c>
      <c r="AB1903" s="3" t="str">
        <f t="shared" si="2044"/>
        <v>0</v>
      </c>
      <c r="AC1903" t="str">
        <f t="shared" si="2044"/>
        <v>0</v>
      </c>
      <c r="AD1903" t="str">
        <f t="shared" si="2044"/>
        <v>0</v>
      </c>
      <c r="AE1903" t="str">
        <f t="shared" si="2045"/>
        <v>0</v>
      </c>
      <c r="AF1903" t="str">
        <f t="shared" si="2045"/>
        <v>0</v>
      </c>
      <c r="AG1903" t="str">
        <f t="shared" si="2045"/>
        <v>0</v>
      </c>
      <c r="AH1903" t="str">
        <f t="shared" si="2045"/>
        <v>0</v>
      </c>
      <c r="AI1903" t="str">
        <f t="shared" si="2045"/>
        <v>0</v>
      </c>
      <c r="AJ1903" t="str">
        <f t="shared" si="2045"/>
        <v>0</v>
      </c>
      <c r="AK1903" t="str">
        <f t="shared" si="2045"/>
        <v>0</v>
      </c>
      <c r="AL1903" t="str">
        <f t="shared" si="2045"/>
        <v>0</v>
      </c>
      <c r="AM1903" t="str">
        <f t="shared" si="2045"/>
        <v>0</v>
      </c>
      <c r="AN1903" t="str">
        <f t="shared" si="2045"/>
        <v>0</v>
      </c>
      <c r="AO1903" t="str">
        <f t="shared" si="2046"/>
        <v>0</v>
      </c>
      <c r="AP1903" t="str">
        <f t="shared" si="2046"/>
        <v>0</v>
      </c>
      <c r="AQ1903" t="str">
        <f t="shared" si="2046"/>
        <v>0</v>
      </c>
      <c r="AR1903" t="str">
        <f t="shared" si="2046"/>
        <v>0</v>
      </c>
      <c r="AS1903" t="str">
        <f t="shared" si="2046"/>
        <v>0</v>
      </c>
      <c r="AT1903" t="str">
        <f t="shared" si="2046"/>
        <v>1</v>
      </c>
      <c r="AU1903" t="str">
        <f t="shared" si="2046"/>
        <v>0</v>
      </c>
      <c r="AV1903" t="str">
        <f t="shared" si="2046"/>
        <v>0</v>
      </c>
      <c r="AW1903" t="str">
        <f t="shared" si="2046"/>
        <v>0</v>
      </c>
      <c r="AX1903" t="str">
        <f t="shared" si="2046"/>
        <v>0</v>
      </c>
      <c r="AY1903" t="str">
        <f t="shared" si="2046"/>
        <v>0</v>
      </c>
      <c r="AZ1903" s="72" t="s">
        <v>1474</v>
      </c>
    </row>
    <row r="1904" spans="1:52" ht="15" customHeight="1">
      <c r="A1904" s="25" t="s">
        <v>116</v>
      </c>
      <c r="B1904" s="91" t="str">
        <f t="shared" si="2042"/>
        <v>2304772C</v>
      </c>
      <c r="C1904" s="86">
        <v>45666.666666666701</v>
      </c>
      <c r="D1904" s="93" t="s">
        <v>1044</v>
      </c>
      <c r="E1904" s="3" t="b">
        <f>ISNUMBER(MATCH(Table1[[#This Row],[Email]],Attendance[Email],0))</f>
        <v>1</v>
      </c>
      <c r="F1904" s="3">
        <f t="shared" si="2047"/>
        <v>45667.000000000036</v>
      </c>
      <c r="G1904" s="21">
        <f>DAY(Table1[[#This Row],[Actual Time]])</f>
        <v>10</v>
      </c>
      <c r="H1904">
        <f>MONTH(Table1[[#This Row],[Actual Time]])</f>
        <v>1</v>
      </c>
      <c r="I1904">
        <f>YEAR(Table1[[#This Row],[Actual Time]])</f>
        <v>2025</v>
      </c>
      <c r="J1904" t="str">
        <f t="shared" si="2048"/>
        <v>10/1/2025</v>
      </c>
      <c r="K1904" s="3" t="str">
        <f t="shared" si="2043"/>
        <v>0</v>
      </c>
      <c r="L1904" t="str">
        <f t="shared" si="2043"/>
        <v>0</v>
      </c>
      <c r="M1904" t="str">
        <f t="shared" si="2043"/>
        <v>0</v>
      </c>
      <c r="N1904" t="str">
        <f t="shared" si="2043"/>
        <v>0</v>
      </c>
      <c r="O1904" t="str">
        <f t="shared" si="2043"/>
        <v>0</v>
      </c>
      <c r="P1904" t="str">
        <f t="shared" si="2043"/>
        <v>0</v>
      </c>
      <c r="Q1904" t="str">
        <f t="shared" si="2043"/>
        <v>0</v>
      </c>
      <c r="R1904" t="str">
        <f t="shared" si="2043"/>
        <v>0</v>
      </c>
      <c r="S1904" t="str">
        <f t="shared" si="2043"/>
        <v>0</v>
      </c>
      <c r="T1904" t="str">
        <f t="shared" si="2043"/>
        <v>0</v>
      </c>
      <c r="U1904" t="str">
        <f t="shared" si="2044"/>
        <v>0</v>
      </c>
      <c r="V1904" t="str">
        <f t="shared" si="2044"/>
        <v>0</v>
      </c>
      <c r="W1904" t="str">
        <f t="shared" si="2044"/>
        <v>0</v>
      </c>
      <c r="X1904" t="str">
        <f t="shared" si="2044"/>
        <v>0</v>
      </c>
      <c r="Y1904" t="str">
        <f t="shared" si="2044"/>
        <v>0</v>
      </c>
      <c r="Z1904" t="str">
        <f t="shared" si="2044"/>
        <v>0</v>
      </c>
      <c r="AA1904" t="str">
        <f t="shared" si="2044"/>
        <v>0</v>
      </c>
      <c r="AB1904" s="3" t="str">
        <f t="shared" si="2044"/>
        <v>0</v>
      </c>
      <c r="AC1904" t="str">
        <f t="shared" si="2044"/>
        <v>0</v>
      </c>
      <c r="AD1904" t="str">
        <f t="shared" si="2044"/>
        <v>0</v>
      </c>
      <c r="AE1904" t="str">
        <f t="shared" si="2045"/>
        <v>0</v>
      </c>
      <c r="AF1904" t="str">
        <f t="shared" si="2045"/>
        <v>0</v>
      </c>
      <c r="AG1904" t="str">
        <f t="shared" si="2045"/>
        <v>0</v>
      </c>
      <c r="AH1904" t="str">
        <f t="shared" si="2045"/>
        <v>0</v>
      </c>
      <c r="AI1904" t="str">
        <f t="shared" si="2045"/>
        <v>0</v>
      </c>
      <c r="AJ1904" t="str">
        <f t="shared" si="2045"/>
        <v>0</v>
      </c>
      <c r="AK1904" t="str">
        <f t="shared" si="2045"/>
        <v>0</v>
      </c>
      <c r="AL1904" t="str">
        <f t="shared" si="2045"/>
        <v>0</v>
      </c>
      <c r="AM1904" t="str">
        <f t="shared" si="2045"/>
        <v>0</v>
      </c>
      <c r="AN1904" t="str">
        <f t="shared" si="2045"/>
        <v>0</v>
      </c>
      <c r="AO1904" t="str">
        <f t="shared" si="2046"/>
        <v>0</v>
      </c>
      <c r="AP1904" t="str">
        <f t="shared" si="2046"/>
        <v>0</v>
      </c>
      <c r="AQ1904" t="str">
        <f t="shared" si="2046"/>
        <v>0</v>
      </c>
      <c r="AR1904" t="str">
        <f t="shared" si="2046"/>
        <v>0</v>
      </c>
      <c r="AS1904" t="str">
        <f t="shared" si="2046"/>
        <v>0</v>
      </c>
      <c r="AT1904" t="str">
        <f t="shared" si="2046"/>
        <v>1</v>
      </c>
      <c r="AU1904" t="str">
        <f t="shared" si="2046"/>
        <v>0</v>
      </c>
      <c r="AV1904" t="str">
        <f t="shared" si="2046"/>
        <v>0</v>
      </c>
      <c r="AW1904" t="str">
        <f t="shared" si="2046"/>
        <v>0</v>
      </c>
      <c r="AX1904" t="str">
        <f t="shared" si="2046"/>
        <v>0</v>
      </c>
      <c r="AY1904" t="str">
        <f t="shared" si="2046"/>
        <v>0</v>
      </c>
      <c r="AZ1904" s="72" t="s">
        <v>1475</v>
      </c>
    </row>
    <row r="1905" spans="1:52" ht="15" customHeight="1">
      <c r="A1905" s="25" t="s">
        <v>228</v>
      </c>
      <c r="B1905" s="91" t="str">
        <f t="shared" si="2042"/>
        <v>2401458A</v>
      </c>
      <c r="C1905" s="86">
        <v>45666.666666666701</v>
      </c>
      <c r="D1905" s="93" t="s">
        <v>1064</v>
      </c>
      <c r="E1905" s="3" t="b">
        <f>ISNUMBER(MATCH(Table1[[#This Row],[Email]],Attendance[Email],0))</f>
        <v>1</v>
      </c>
      <c r="F1905" s="3">
        <f t="shared" si="2047"/>
        <v>45667.000000000036</v>
      </c>
      <c r="G1905" s="21">
        <f>DAY(Table1[[#This Row],[Actual Time]])</f>
        <v>10</v>
      </c>
      <c r="H1905">
        <f>MONTH(Table1[[#This Row],[Actual Time]])</f>
        <v>1</v>
      </c>
      <c r="I1905">
        <f>YEAR(Table1[[#This Row],[Actual Time]])</f>
        <v>2025</v>
      </c>
      <c r="J1905" t="str">
        <f t="shared" si="2048"/>
        <v>10/1/2025</v>
      </c>
      <c r="K1905" s="3" t="str">
        <f t="shared" si="2043"/>
        <v>0</v>
      </c>
      <c r="L1905" t="str">
        <f t="shared" si="2043"/>
        <v>0</v>
      </c>
      <c r="M1905" t="str">
        <f t="shared" si="2043"/>
        <v>0</v>
      </c>
      <c r="N1905" t="str">
        <f t="shared" si="2043"/>
        <v>0</v>
      </c>
      <c r="O1905" t="str">
        <f t="shared" si="2043"/>
        <v>0</v>
      </c>
      <c r="P1905" t="str">
        <f t="shared" si="2043"/>
        <v>0</v>
      </c>
      <c r="Q1905" t="str">
        <f t="shared" si="2043"/>
        <v>0</v>
      </c>
      <c r="R1905" t="str">
        <f t="shared" si="2043"/>
        <v>0</v>
      </c>
      <c r="S1905" t="str">
        <f t="shared" si="2043"/>
        <v>0</v>
      </c>
      <c r="T1905" t="str">
        <f t="shared" si="2043"/>
        <v>0</v>
      </c>
      <c r="U1905" t="str">
        <f t="shared" si="2044"/>
        <v>0</v>
      </c>
      <c r="V1905" t="str">
        <f t="shared" si="2044"/>
        <v>0</v>
      </c>
      <c r="W1905" t="str">
        <f t="shared" si="2044"/>
        <v>0</v>
      </c>
      <c r="X1905" t="str">
        <f t="shared" si="2044"/>
        <v>0</v>
      </c>
      <c r="Y1905" t="str">
        <f t="shared" si="2044"/>
        <v>0</v>
      </c>
      <c r="Z1905" t="str">
        <f t="shared" si="2044"/>
        <v>0</v>
      </c>
      <c r="AA1905" t="str">
        <f t="shared" si="2044"/>
        <v>0</v>
      </c>
      <c r="AB1905" s="3" t="str">
        <f t="shared" si="2044"/>
        <v>0</v>
      </c>
      <c r="AC1905" t="str">
        <f t="shared" si="2044"/>
        <v>0</v>
      </c>
      <c r="AD1905" t="str">
        <f t="shared" si="2044"/>
        <v>0</v>
      </c>
      <c r="AE1905" t="str">
        <f t="shared" si="2045"/>
        <v>0</v>
      </c>
      <c r="AF1905" t="str">
        <f t="shared" si="2045"/>
        <v>0</v>
      </c>
      <c r="AG1905" t="str">
        <f t="shared" si="2045"/>
        <v>0</v>
      </c>
      <c r="AH1905" t="str">
        <f t="shared" si="2045"/>
        <v>0</v>
      </c>
      <c r="AI1905" t="str">
        <f t="shared" si="2045"/>
        <v>0</v>
      </c>
      <c r="AJ1905" t="str">
        <f t="shared" si="2045"/>
        <v>0</v>
      </c>
      <c r="AK1905" t="str">
        <f t="shared" si="2045"/>
        <v>0</v>
      </c>
      <c r="AL1905" t="str">
        <f t="shared" si="2045"/>
        <v>0</v>
      </c>
      <c r="AM1905" t="str">
        <f t="shared" si="2045"/>
        <v>0</v>
      </c>
      <c r="AN1905" t="str">
        <f t="shared" si="2045"/>
        <v>0</v>
      </c>
      <c r="AO1905" t="str">
        <f t="shared" si="2046"/>
        <v>0</v>
      </c>
      <c r="AP1905" t="str">
        <f t="shared" si="2046"/>
        <v>0</v>
      </c>
      <c r="AQ1905" t="str">
        <f t="shared" si="2046"/>
        <v>0</v>
      </c>
      <c r="AR1905" t="str">
        <f t="shared" si="2046"/>
        <v>0</v>
      </c>
      <c r="AS1905" t="str">
        <f t="shared" si="2046"/>
        <v>0</v>
      </c>
      <c r="AT1905" t="str">
        <f t="shared" si="2046"/>
        <v>1</v>
      </c>
      <c r="AU1905" t="str">
        <f t="shared" si="2046"/>
        <v>0</v>
      </c>
      <c r="AV1905" t="str">
        <f t="shared" si="2046"/>
        <v>0</v>
      </c>
      <c r="AW1905" t="str">
        <f t="shared" si="2046"/>
        <v>0</v>
      </c>
      <c r="AX1905" t="str">
        <f t="shared" si="2046"/>
        <v>0</v>
      </c>
      <c r="AY1905" t="str">
        <f t="shared" si="2046"/>
        <v>0</v>
      </c>
      <c r="AZ1905" s="72" t="s">
        <v>1476</v>
      </c>
    </row>
    <row r="1906" spans="1:52" ht="15" customHeight="1">
      <c r="A1906" s="25" t="s">
        <v>184</v>
      </c>
      <c r="B1906" s="91" t="str">
        <f t="shared" si="2042"/>
        <v>2402106E</v>
      </c>
      <c r="C1906" s="86">
        <v>45666.666666666701</v>
      </c>
      <c r="D1906" s="93" t="s">
        <v>1189</v>
      </c>
      <c r="E1906" s="3" t="b">
        <f>ISNUMBER(MATCH(Table1[[#This Row],[Email]],Attendance[Email],0))</f>
        <v>1</v>
      </c>
      <c r="F1906" s="3">
        <f t="shared" si="2047"/>
        <v>45667.000000000036</v>
      </c>
      <c r="G1906" s="21">
        <f>DAY(Table1[[#This Row],[Actual Time]])</f>
        <v>10</v>
      </c>
      <c r="H1906">
        <f>MONTH(Table1[[#This Row],[Actual Time]])</f>
        <v>1</v>
      </c>
      <c r="I1906">
        <f>YEAR(Table1[[#This Row],[Actual Time]])</f>
        <v>2025</v>
      </c>
      <c r="J1906" t="str">
        <f t="shared" si="2048"/>
        <v>10/1/2025</v>
      </c>
      <c r="K1906" s="3" t="str">
        <f t="shared" si="2043"/>
        <v>0</v>
      </c>
      <c r="L1906" t="str">
        <f t="shared" si="2043"/>
        <v>0</v>
      </c>
      <c r="M1906" t="str">
        <f t="shared" si="2043"/>
        <v>0</v>
      </c>
      <c r="N1906" t="str">
        <f t="shared" si="2043"/>
        <v>0</v>
      </c>
      <c r="O1906" t="str">
        <f t="shared" si="2043"/>
        <v>0</v>
      </c>
      <c r="P1906" t="str">
        <f t="shared" si="2043"/>
        <v>0</v>
      </c>
      <c r="Q1906" t="str">
        <f t="shared" si="2043"/>
        <v>0</v>
      </c>
      <c r="R1906" t="str">
        <f t="shared" si="2043"/>
        <v>0</v>
      </c>
      <c r="S1906" t="str">
        <f t="shared" si="2043"/>
        <v>0</v>
      </c>
      <c r="T1906" t="str">
        <f t="shared" si="2043"/>
        <v>0</v>
      </c>
      <c r="U1906" t="str">
        <f t="shared" si="2044"/>
        <v>0</v>
      </c>
      <c r="V1906" t="str">
        <f t="shared" si="2044"/>
        <v>0</v>
      </c>
      <c r="W1906" t="str">
        <f t="shared" si="2044"/>
        <v>0</v>
      </c>
      <c r="X1906" t="str">
        <f t="shared" si="2044"/>
        <v>0</v>
      </c>
      <c r="Y1906" t="str">
        <f t="shared" si="2044"/>
        <v>0</v>
      </c>
      <c r="Z1906" t="str">
        <f t="shared" si="2044"/>
        <v>0</v>
      </c>
      <c r="AA1906" t="str">
        <f t="shared" si="2044"/>
        <v>0</v>
      </c>
      <c r="AB1906" s="3" t="str">
        <f t="shared" si="2044"/>
        <v>0</v>
      </c>
      <c r="AC1906" t="str">
        <f t="shared" si="2044"/>
        <v>0</v>
      </c>
      <c r="AD1906" t="str">
        <f t="shared" si="2044"/>
        <v>0</v>
      </c>
      <c r="AE1906" t="str">
        <f t="shared" si="2045"/>
        <v>0</v>
      </c>
      <c r="AF1906" t="str">
        <f t="shared" si="2045"/>
        <v>0</v>
      </c>
      <c r="AG1906" t="str">
        <f t="shared" si="2045"/>
        <v>0</v>
      </c>
      <c r="AH1906" t="str">
        <f t="shared" si="2045"/>
        <v>0</v>
      </c>
      <c r="AI1906" t="str">
        <f t="shared" si="2045"/>
        <v>0</v>
      </c>
      <c r="AJ1906" t="str">
        <f t="shared" si="2045"/>
        <v>0</v>
      </c>
      <c r="AK1906" t="str">
        <f t="shared" si="2045"/>
        <v>0</v>
      </c>
      <c r="AL1906" t="str">
        <f t="shared" si="2045"/>
        <v>0</v>
      </c>
      <c r="AM1906" t="str">
        <f t="shared" si="2045"/>
        <v>0</v>
      </c>
      <c r="AN1906" t="str">
        <f t="shared" si="2045"/>
        <v>0</v>
      </c>
      <c r="AO1906" t="str">
        <f t="shared" si="2046"/>
        <v>0</v>
      </c>
      <c r="AP1906" t="str">
        <f t="shared" si="2046"/>
        <v>0</v>
      </c>
      <c r="AQ1906" t="str">
        <f t="shared" si="2046"/>
        <v>0</v>
      </c>
      <c r="AR1906" t="str">
        <f t="shared" si="2046"/>
        <v>0</v>
      </c>
      <c r="AS1906" t="str">
        <f t="shared" si="2046"/>
        <v>0</v>
      </c>
      <c r="AT1906" t="str">
        <f t="shared" si="2046"/>
        <v>1</v>
      </c>
      <c r="AU1906" t="str">
        <f t="shared" si="2046"/>
        <v>0</v>
      </c>
      <c r="AV1906" t="str">
        <f t="shared" si="2046"/>
        <v>0</v>
      </c>
      <c r="AW1906" t="str">
        <f t="shared" si="2046"/>
        <v>0</v>
      </c>
      <c r="AX1906" t="str">
        <f t="shared" si="2046"/>
        <v>0</v>
      </c>
      <c r="AY1906" t="str">
        <f t="shared" si="2046"/>
        <v>0</v>
      </c>
      <c r="AZ1906" s="72" t="s">
        <v>1477</v>
      </c>
    </row>
    <row r="1907" spans="1:52" ht="15" customHeight="1">
      <c r="A1907" s="25" t="s">
        <v>1246</v>
      </c>
      <c r="B1907" s="91" t="str">
        <f t="shared" si="2042"/>
        <v>2402271G</v>
      </c>
      <c r="C1907" s="86">
        <v>45666.666666666701</v>
      </c>
      <c r="D1907" s="93" t="s">
        <v>1247</v>
      </c>
      <c r="E1907" s="3" t="b">
        <f>ISNUMBER(MATCH(Table1[[#This Row],[Email]],Attendance[Email],0))</f>
        <v>1</v>
      </c>
      <c r="F1907" s="3">
        <f t="shared" si="2047"/>
        <v>45667.000000000036</v>
      </c>
      <c r="G1907" s="21">
        <f>DAY(Table1[[#This Row],[Actual Time]])</f>
        <v>10</v>
      </c>
      <c r="H1907">
        <f>MONTH(Table1[[#This Row],[Actual Time]])</f>
        <v>1</v>
      </c>
      <c r="I1907">
        <f>YEAR(Table1[[#This Row],[Actual Time]])</f>
        <v>2025</v>
      </c>
      <c r="J1907" t="str">
        <f t="shared" si="2048"/>
        <v>10/1/2025</v>
      </c>
      <c r="K1907" s="3" t="str">
        <f t="shared" si="2043"/>
        <v>0</v>
      </c>
      <c r="L1907" t="str">
        <f t="shared" si="2043"/>
        <v>0</v>
      </c>
      <c r="M1907" t="str">
        <f t="shared" si="2043"/>
        <v>0</v>
      </c>
      <c r="N1907" t="str">
        <f t="shared" si="2043"/>
        <v>0</v>
      </c>
      <c r="O1907" t="str">
        <f t="shared" si="2043"/>
        <v>0</v>
      </c>
      <c r="P1907" t="str">
        <f t="shared" si="2043"/>
        <v>0</v>
      </c>
      <c r="Q1907" t="str">
        <f t="shared" si="2043"/>
        <v>0</v>
      </c>
      <c r="R1907" t="str">
        <f t="shared" si="2043"/>
        <v>0</v>
      </c>
      <c r="S1907" t="str">
        <f t="shared" si="2043"/>
        <v>0</v>
      </c>
      <c r="T1907" t="str">
        <f t="shared" si="2043"/>
        <v>0</v>
      </c>
      <c r="U1907" t="str">
        <f t="shared" si="2044"/>
        <v>0</v>
      </c>
      <c r="V1907" t="str">
        <f t="shared" si="2044"/>
        <v>0</v>
      </c>
      <c r="W1907" t="str">
        <f t="shared" si="2044"/>
        <v>0</v>
      </c>
      <c r="X1907" t="str">
        <f t="shared" si="2044"/>
        <v>0</v>
      </c>
      <c r="Y1907" t="str">
        <f t="shared" si="2044"/>
        <v>0</v>
      </c>
      <c r="Z1907" t="str">
        <f t="shared" si="2044"/>
        <v>0</v>
      </c>
      <c r="AA1907" t="str">
        <f t="shared" si="2044"/>
        <v>0</v>
      </c>
      <c r="AB1907" s="3" t="str">
        <f t="shared" si="2044"/>
        <v>0</v>
      </c>
      <c r="AC1907" t="str">
        <f t="shared" si="2044"/>
        <v>0</v>
      </c>
      <c r="AD1907" t="str">
        <f t="shared" si="2044"/>
        <v>0</v>
      </c>
      <c r="AE1907" t="str">
        <f t="shared" si="2045"/>
        <v>0</v>
      </c>
      <c r="AF1907" t="str">
        <f t="shared" si="2045"/>
        <v>0</v>
      </c>
      <c r="AG1907" t="str">
        <f t="shared" si="2045"/>
        <v>0</v>
      </c>
      <c r="AH1907" t="str">
        <f t="shared" si="2045"/>
        <v>0</v>
      </c>
      <c r="AI1907" t="str">
        <f t="shared" si="2045"/>
        <v>0</v>
      </c>
      <c r="AJ1907" t="str">
        <f t="shared" si="2045"/>
        <v>0</v>
      </c>
      <c r="AK1907" t="str">
        <f t="shared" si="2045"/>
        <v>0</v>
      </c>
      <c r="AL1907" t="str">
        <f t="shared" si="2045"/>
        <v>0</v>
      </c>
      <c r="AM1907" t="str">
        <f t="shared" si="2045"/>
        <v>0</v>
      </c>
      <c r="AN1907" t="str">
        <f t="shared" si="2045"/>
        <v>0</v>
      </c>
      <c r="AO1907" t="str">
        <f t="shared" si="2046"/>
        <v>0</v>
      </c>
      <c r="AP1907" t="str">
        <f t="shared" si="2046"/>
        <v>0</v>
      </c>
      <c r="AQ1907" t="str">
        <f t="shared" si="2046"/>
        <v>0</v>
      </c>
      <c r="AR1907" t="str">
        <f t="shared" si="2046"/>
        <v>0</v>
      </c>
      <c r="AS1907" t="str">
        <f t="shared" si="2046"/>
        <v>0</v>
      </c>
      <c r="AT1907" t="str">
        <f t="shared" si="2046"/>
        <v>1</v>
      </c>
      <c r="AU1907" t="str">
        <f t="shared" si="2046"/>
        <v>0</v>
      </c>
      <c r="AV1907" t="str">
        <f t="shared" si="2046"/>
        <v>0</v>
      </c>
      <c r="AW1907" t="str">
        <f t="shared" si="2046"/>
        <v>0</v>
      </c>
      <c r="AX1907" t="str">
        <f t="shared" si="2046"/>
        <v>0</v>
      </c>
      <c r="AY1907" t="str">
        <f t="shared" si="2046"/>
        <v>0</v>
      </c>
      <c r="AZ1907" s="72" t="s">
        <v>1478</v>
      </c>
    </row>
    <row r="1908" spans="1:52" ht="15" customHeight="1">
      <c r="A1908" s="25" t="s">
        <v>260</v>
      </c>
      <c r="B1908" s="91" t="str">
        <f t="shared" si="2042"/>
        <v>2401045F</v>
      </c>
      <c r="C1908" s="86">
        <v>45666.666666666701</v>
      </c>
      <c r="D1908" s="93" t="s">
        <v>1191</v>
      </c>
      <c r="E1908" s="3" t="b">
        <f>ISNUMBER(MATCH(Table1[[#This Row],[Email]],Attendance[Email],0))</f>
        <v>1</v>
      </c>
      <c r="F1908" s="3">
        <f t="shared" si="2047"/>
        <v>45667.000000000036</v>
      </c>
      <c r="G1908" s="21">
        <f>DAY(Table1[[#This Row],[Actual Time]])</f>
        <v>10</v>
      </c>
      <c r="H1908">
        <f>MONTH(Table1[[#This Row],[Actual Time]])</f>
        <v>1</v>
      </c>
      <c r="I1908">
        <f>YEAR(Table1[[#This Row],[Actual Time]])</f>
        <v>2025</v>
      </c>
      <c r="J1908" t="str">
        <f t="shared" si="2048"/>
        <v>10/1/2025</v>
      </c>
      <c r="K1908" s="3" t="str">
        <f t="shared" si="2043"/>
        <v>0</v>
      </c>
      <c r="L1908" t="str">
        <f t="shared" si="2043"/>
        <v>0</v>
      </c>
      <c r="M1908" t="str">
        <f t="shared" si="2043"/>
        <v>0</v>
      </c>
      <c r="N1908" t="str">
        <f t="shared" si="2043"/>
        <v>0</v>
      </c>
      <c r="O1908" t="str">
        <f t="shared" si="2043"/>
        <v>0</v>
      </c>
      <c r="P1908" t="str">
        <f t="shared" si="2043"/>
        <v>0</v>
      </c>
      <c r="Q1908" t="str">
        <f t="shared" si="2043"/>
        <v>0</v>
      </c>
      <c r="R1908" t="str">
        <f t="shared" si="2043"/>
        <v>0</v>
      </c>
      <c r="S1908" t="str">
        <f t="shared" si="2043"/>
        <v>0</v>
      </c>
      <c r="T1908" t="str">
        <f t="shared" si="2043"/>
        <v>0</v>
      </c>
      <c r="U1908" t="str">
        <f t="shared" si="2044"/>
        <v>0</v>
      </c>
      <c r="V1908" t="str">
        <f t="shared" si="2044"/>
        <v>0</v>
      </c>
      <c r="W1908" t="str">
        <f t="shared" si="2044"/>
        <v>0</v>
      </c>
      <c r="X1908" t="str">
        <f t="shared" si="2044"/>
        <v>0</v>
      </c>
      <c r="Y1908" t="str">
        <f t="shared" si="2044"/>
        <v>0</v>
      </c>
      <c r="Z1908" t="str">
        <f t="shared" si="2044"/>
        <v>0</v>
      </c>
      <c r="AA1908" t="str">
        <f t="shared" si="2044"/>
        <v>0</v>
      </c>
      <c r="AB1908" s="3" t="str">
        <f t="shared" si="2044"/>
        <v>0</v>
      </c>
      <c r="AC1908" t="str">
        <f t="shared" si="2044"/>
        <v>0</v>
      </c>
      <c r="AD1908" t="str">
        <f t="shared" si="2044"/>
        <v>0</v>
      </c>
      <c r="AE1908" t="str">
        <f t="shared" si="2045"/>
        <v>0</v>
      </c>
      <c r="AF1908" t="str">
        <f t="shared" si="2045"/>
        <v>0</v>
      </c>
      <c r="AG1908" t="str">
        <f t="shared" si="2045"/>
        <v>0</v>
      </c>
      <c r="AH1908" t="str">
        <f t="shared" si="2045"/>
        <v>0</v>
      </c>
      <c r="AI1908" t="str">
        <f t="shared" si="2045"/>
        <v>0</v>
      </c>
      <c r="AJ1908" t="str">
        <f t="shared" si="2045"/>
        <v>0</v>
      </c>
      <c r="AK1908" t="str">
        <f t="shared" si="2045"/>
        <v>0</v>
      </c>
      <c r="AL1908" t="str">
        <f t="shared" si="2045"/>
        <v>0</v>
      </c>
      <c r="AM1908" t="str">
        <f t="shared" si="2045"/>
        <v>0</v>
      </c>
      <c r="AN1908" t="str">
        <f t="shared" si="2045"/>
        <v>0</v>
      </c>
      <c r="AO1908" t="str">
        <f t="shared" si="2046"/>
        <v>0</v>
      </c>
      <c r="AP1908" t="str">
        <f t="shared" si="2046"/>
        <v>0</v>
      </c>
      <c r="AQ1908" t="str">
        <f t="shared" si="2046"/>
        <v>0</v>
      </c>
      <c r="AR1908" t="str">
        <f t="shared" si="2046"/>
        <v>0</v>
      </c>
      <c r="AS1908" t="str">
        <f t="shared" si="2046"/>
        <v>0</v>
      </c>
      <c r="AT1908" t="str">
        <f t="shared" si="2046"/>
        <v>1</v>
      </c>
      <c r="AU1908" t="str">
        <f t="shared" si="2046"/>
        <v>0</v>
      </c>
      <c r="AV1908" t="str">
        <f t="shared" si="2046"/>
        <v>0</v>
      </c>
      <c r="AW1908" t="str">
        <f t="shared" si="2046"/>
        <v>0</v>
      </c>
      <c r="AX1908" t="str">
        <f t="shared" si="2046"/>
        <v>0</v>
      </c>
      <c r="AY1908" t="str">
        <f t="shared" si="2046"/>
        <v>0</v>
      </c>
      <c r="AZ1908" s="72" t="s">
        <v>1479</v>
      </c>
    </row>
    <row r="1909" spans="1:52" ht="15" customHeight="1">
      <c r="A1909" s="25" t="s">
        <v>477</v>
      </c>
      <c r="B1909" s="91" t="str">
        <f t="shared" si="2042"/>
        <v>2401658F</v>
      </c>
      <c r="C1909" s="86">
        <v>45666.666666666701</v>
      </c>
      <c r="D1909" s="93" t="s">
        <v>1062</v>
      </c>
      <c r="E1909" s="3" t="b">
        <f>ISNUMBER(MATCH(Table1[[#This Row],[Email]],Attendance[Email],0))</f>
        <v>1</v>
      </c>
      <c r="F1909" s="3">
        <f t="shared" si="2047"/>
        <v>45667.000000000036</v>
      </c>
      <c r="G1909" s="21">
        <f>DAY(Table1[[#This Row],[Actual Time]])</f>
        <v>10</v>
      </c>
      <c r="H1909">
        <f>MONTH(Table1[[#This Row],[Actual Time]])</f>
        <v>1</v>
      </c>
      <c r="I1909">
        <f>YEAR(Table1[[#This Row],[Actual Time]])</f>
        <v>2025</v>
      </c>
      <c r="J1909" t="str">
        <f t="shared" si="2048"/>
        <v>10/1/2025</v>
      </c>
      <c r="K1909" s="3" t="str">
        <f t="shared" si="2043"/>
        <v>0</v>
      </c>
      <c r="L1909" t="str">
        <f t="shared" si="2043"/>
        <v>0</v>
      </c>
      <c r="M1909" t="str">
        <f t="shared" si="2043"/>
        <v>0</v>
      </c>
      <c r="N1909" t="str">
        <f t="shared" si="2043"/>
        <v>0</v>
      </c>
      <c r="O1909" t="str">
        <f t="shared" si="2043"/>
        <v>0</v>
      </c>
      <c r="P1909" t="str">
        <f t="shared" si="2043"/>
        <v>0</v>
      </c>
      <c r="Q1909" t="str">
        <f t="shared" si="2043"/>
        <v>0</v>
      </c>
      <c r="R1909" t="str">
        <f t="shared" si="2043"/>
        <v>0</v>
      </c>
      <c r="S1909" t="str">
        <f t="shared" si="2043"/>
        <v>0</v>
      </c>
      <c r="T1909" t="str">
        <f t="shared" si="2043"/>
        <v>0</v>
      </c>
      <c r="U1909" t="str">
        <f t="shared" si="2044"/>
        <v>0</v>
      </c>
      <c r="V1909" t="str">
        <f t="shared" si="2044"/>
        <v>0</v>
      </c>
      <c r="W1909" t="str">
        <f t="shared" si="2044"/>
        <v>0</v>
      </c>
      <c r="X1909" t="str">
        <f t="shared" si="2044"/>
        <v>0</v>
      </c>
      <c r="Y1909" t="str">
        <f t="shared" si="2044"/>
        <v>0</v>
      </c>
      <c r="Z1909" t="str">
        <f t="shared" si="2044"/>
        <v>0</v>
      </c>
      <c r="AA1909" t="str">
        <f t="shared" si="2044"/>
        <v>0</v>
      </c>
      <c r="AB1909" s="3" t="str">
        <f t="shared" si="2044"/>
        <v>0</v>
      </c>
      <c r="AC1909" t="str">
        <f t="shared" si="2044"/>
        <v>0</v>
      </c>
      <c r="AD1909" t="str">
        <f t="shared" si="2044"/>
        <v>0</v>
      </c>
      <c r="AE1909" t="str">
        <f t="shared" si="2045"/>
        <v>0</v>
      </c>
      <c r="AF1909" t="str">
        <f t="shared" si="2045"/>
        <v>0</v>
      </c>
      <c r="AG1909" t="str">
        <f t="shared" si="2045"/>
        <v>0</v>
      </c>
      <c r="AH1909" t="str">
        <f t="shared" si="2045"/>
        <v>0</v>
      </c>
      <c r="AI1909" t="str">
        <f t="shared" si="2045"/>
        <v>0</v>
      </c>
      <c r="AJ1909" t="str">
        <f t="shared" si="2045"/>
        <v>0</v>
      </c>
      <c r="AK1909" t="str">
        <f t="shared" si="2045"/>
        <v>0</v>
      </c>
      <c r="AL1909" t="str">
        <f t="shared" si="2045"/>
        <v>0</v>
      </c>
      <c r="AM1909" t="str">
        <f t="shared" si="2045"/>
        <v>0</v>
      </c>
      <c r="AN1909" t="str">
        <f t="shared" si="2045"/>
        <v>0</v>
      </c>
      <c r="AO1909" t="str">
        <f t="shared" si="2046"/>
        <v>0</v>
      </c>
      <c r="AP1909" t="str">
        <f t="shared" si="2046"/>
        <v>0</v>
      </c>
      <c r="AQ1909" t="str">
        <f t="shared" si="2046"/>
        <v>0</v>
      </c>
      <c r="AR1909" t="str">
        <f t="shared" si="2046"/>
        <v>0</v>
      </c>
      <c r="AS1909" t="str">
        <f t="shared" si="2046"/>
        <v>0</v>
      </c>
      <c r="AT1909" t="str">
        <f t="shared" si="2046"/>
        <v>1</v>
      </c>
      <c r="AU1909" t="str">
        <f t="shared" si="2046"/>
        <v>0</v>
      </c>
      <c r="AV1909" t="str">
        <f t="shared" si="2046"/>
        <v>0</v>
      </c>
      <c r="AW1909" t="str">
        <f t="shared" si="2046"/>
        <v>0</v>
      </c>
      <c r="AX1909" t="str">
        <f t="shared" si="2046"/>
        <v>0</v>
      </c>
      <c r="AY1909" t="str">
        <f t="shared" si="2046"/>
        <v>0</v>
      </c>
      <c r="AZ1909" s="72" t="s">
        <v>1480</v>
      </c>
    </row>
    <row r="1910" spans="1:52" ht="15" customHeight="1">
      <c r="A1910" s="25" t="s">
        <v>262</v>
      </c>
      <c r="B1910" s="91" t="str">
        <f t="shared" si="2042"/>
        <v>2401771G</v>
      </c>
      <c r="C1910" s="86">
        <v>45666.666666666701</v>
      </c>
      <c r="D1910" s="93" t="s">
        <v>1046</v>
      </c>
      <c r="E1910" s="3" t="b">
        <f>ISNUMBER(MATCH(Table1[[#This Row],[Email]],Attendance[Email],0))</f>
        <v>1</v>
      </c>
      <c r="F1910" s="3">
        <f t="shared" si="2047"/>
        <v>45667.000000000036</v>
      </c>
      <c r="G1910" s="21">
        <f>DAY(Table1[[#This Row],[Actual Time]])</f>
        <v>10</v>
      </c>
      <c r="H1910">
        <f>MONTH(Table1[[#This Row],[Actual Time]])</f>
        <v>1</v>
      </c>
      <c r="I1910">
        <f>YEAR(Table1[[#This Row],[Actual Time]])</f>
        <v>2025</v>
      </c>
      <c r="J1910" t="str">
        <f t="shared" si="2048"/>
        <v>10/1/2025</v>
      </c>
      <c r="K1910" s="3" t="str">
        <f t="shared" si="2043"/>
        <v>0</v>
      </c>
      <c r="L1910" t="str">
        <f t="shared" si="2043"/>
        <v>0</v>
      </c>
      <c r="M1910" t="str">
        <f t="shared" si="2043"/>
        <v>0</v>
      </c>
      <c r="N1910" t="str">
        <f t="shared" si="2043"/>
        <v>0</v>
      </c>
      <c r="O1910" t="str">
        <f t="shared" si="2043"/>
        <v>0</v>
      </c>
      <c r="P1910" t="str">
        <f t="shared" si="2043"/>
        <v>0</v>
      </c>
      <c r="Q1910" t="str">
        <f t="shared" si="2043"/>
        <v>0</v>
      </c>
      <c r="R1910" t="str">
        <f t="shared" si="2043"/>
        <v>0</v>
      </c>
      <c r="S1910" t="str">
        <f t="shared" si="2043"/>
        <v>0</v>
      </c>
      <c r="T1910" t="str">
        <f t="shared" si="2043"/>
        <v>0</v>
      </c>
      <c r="U1910" t="str">
        <f t="shared" si="2044"/>
        <v>0</v>
      </c>
      <c r="V1910" t="str">
        <f t="shared" si="2044"/>
        <v>0</v>
      </c>
      <c r="W1910" t="str">
        <f t="shared" si="2044"/>
        <v>0</v>
      </c>
      <c r="X1910" t="str">
        <f t="shared" si="2044"/>
        <v>0</v>
      </c>
      <c r="Y1910" t="str">
        <f t="shared" si="2044"/>
        <v>0</v>
      </c>
      <c r="Z1910" t="str">
        <f t="shared" si="2044"/>
        <v>0</v>
      </c>
      <c r="AA1910" t="str">
        <f t="shared" si="2044"/>
        <v>0</v>
      </c>
      <c r="AB1910" s="3" t="str">
        <f t="shared" si="2044"/>
        <v>0</v>
      </c>
      <c r="AC1910" t="str">
        <f t="shared" si="2044"/>
        <v>0</v>
      </c>
      <c r="AD1910" t="str">
        <f t="shared" si="2044"/>
        <v>0</v>
      </c>
      <c r="AE1910" t="str">
        <f t="shared" si="2045"/>
        <v>0</v>
      </c>
      <c r="AF1910" t="str">
        <f t="shared" si="2045"/>
        <v>0</v>
      </c>
      <c r="AG1910" t="str">
        <f t="shared" si="2045"/>
        <v>0</v>
      </c>
      <c r="AH1910" t="str">
        <f t="shared" si="2045"/>
        <v>0</v>
      </c>
      <c r="AI1910" t="str">
        <f t="shared" si="2045"/>
        <v>0</v>
      </c>
      <c r="AJ1910" t="str">
        <f t="shared" si="2045"/>
        <v>0</v>
      </c>
      <c r="AK1910" t="str">
        <f t="shared" si="2045"/>
        <v>0</v>
      </c>
      <c r="AL1910" t="str">
        <f t="shared" si="2045"/>
        <v>0</v>
      </c>
      <c r="AM1910" t="str">
        <f t="shared" si="2045"/>
        <v>0</v>
      </c>
      <c r="AN1910" t="str">
        <f t="shared" si="2045"/>
        <v>0</v>
      </c>
      <c r="AO1910" t="str">
        <f t="shared" si="2046"/>
        <v>0</v>
      </c>
      <c r="AP1910" t="str">
        <f t="shared" si="2046"/>
        <v>0</v>
      </c>
      <c r="AQ1910" t="str">
        <f t="shared" si="2046"/>
        <v>0</v>
      </c>
      <c r="AR1910" t="str">
        <f t="shared" si="2046"/>
        <v>0</v>
      </c>
      <c r="AS1910" t="str">
        <f t="shared" si="2046"/>
        <v>0</v>
      </c>
      <c r="AT1910" t="str">
        <f t="shared" si="2046"/>
        <v>1</v>
      </c>
      <c r="AU1910" t="str">
        <f t="shared" si="2046"/>
        <v>0</v>
      </c>
      <c r="AV1910" t="str">
        <f t="shared" si="2046"/>
        <v>0</v>
      </c>
      <c r="AW1910" t="str">
        <f t="shared" si="2046"/>
        <v>0</v>
      </c>
      <c r="AX1910" t="str">
        <f t="shared" si="2046"/>
        <v>0</v>
      </c>
      <c r="AY1910" t="str">
        <f t="shared" si="2046"/>
        <v>0</v>
      </c>
      <c r="AZ1910" s="72" t="s">
        <v>1481</v>
      </c>
    </row>
    <row r="1911" spans="1:52" ht="15" customHeight="1">
      <c r="A1911" s="25" t="s">
        <v>122</v>
      </c>
      <c r="B1911" s="91" t="str">
        <f t="shared" si="2042"/>
        <v>2401808G</v>
      </c>
      <c r="C1911" s="86">
        <v>45666.666666666701</v>
      </c>
      <c r="D1911" s="93" t="s">
        <v>1065</v>
      </c>
      <c r="E1911" s="3" t="b">
        <f>ISNUMBER(MATCH(Table1[[#This Row],[Email]],Attendance[Email],0))</f>
        <v>1</v>
      </c>
      <c r="F1911" s="3">
        <f t="shared" si="2047"/>
        <v>45667.000000000036</v>
      </c>
      <c r="G1911" s="21">
        <f>DAY(Table1[[#This Row],[Actual Time]])</f>
        <v>10</v>
      </c>
      <c r="H1911">
        <f>MONTH(Table1[[#This Row],[Actual Time]])</f>
        <v>1</v>
      </c>
      <c r="I1911">
        <f>YEAR(Table1[[#This Row],[Actual Time]])</f>
        <v>2025</v>
      </c>
      <c r="J1911" t="str">
        <f t="shared" si="2048"/>
        <v>10/1/2025</v>
      </c>
      <c r="K1911" s="3" t="str">
        <f t="shared" ref="K1911:T1924" si="2049">IF(K$1=$J1911,"1","0")</f>
        <v>0</v>
      </c>
      <c r="L1911" t="str">
        <f t="shared" si="2049"/>
        <v>0</v>
      </c>
      <c r="M1911" t="str">
        <f t="shared" si="2049"/>
        <v>0</v>
      </c>
      <c r="N1911" t="str">
        <f t="shared" si="2049"/>
        <v>0</v>
      </c>
      <c r="O1911" t="str">
        <f t="shared" si="2049"/>
        <v>0</v>
      </c>
      <c r="P1911" t="str">
        <f t="shared" si="2049"/>
        <v>0</v>
      </c>
      <c r="Q1911" t="str">
        <f t="shared" si="2049"/>
        <v>0</v>
      </c>
      <c r="R1911" t="str">
        <f t="shared" si="2049"/>
        <v>0</v>
      </c>
      <c r="S1911" t="str">
        <f t="shared" si="2049"/>
        <v>0</v>
      </c>
      <c r="T1911" t="str">
        <f t="shared" si="2049"/>
        <v>0</v>
      </c>
      <c r="U1911" t="str">
        <f t="shared" ref="U1911:AD1924" si="2050">IF(U$1=$J1911,"1","0")</f>
        <v>0</v>
      </c>
      <c r="V1911" t="str">
        <f t="shared" si="2050"/>
        <v>0</v>
      </c>
      <c r="W1911" t="str">
        <f t="shared" si="2050"/>
        <v>0</v>
      </c>
      <c r="X1911" t="str">
        <f t="shared" si="2050"/>
        <v>0</v>
      </c>
      <c r="Y1911" t="str">
        <f t="shared" si="2050"/>
        <v>0</v>
      </c>
      <c r="Z1911" t="str">
        <f t="shared" si="2050"/>
        <v>0</v>
      </c>
      <c r="AA1911" t="str">
        <f t="shared" si="2050"/>
        <v>0</v>
      </c>
      <c r="AB1911" s="3" t="str">
        <f t="shared" si="2050"/>
        <v>0</v>
      </c>
      <c r="AC1911" t="str">
        <f t="shared" si="2050"/>
        <v>0</v>
      </c>
      <c r="AD1911" t="str">
        <f t="shared" si="2050"/>
        <v>0</v>
      </c>
      <c r="AE1911" t="str">
        <f t="shared" ref="AE1911:AN1924" si="2051">IF(AE$1=$J1911,"1","0")</f>
        <v>0</v>
      </c>
      <c r="AF1911" t="str">
        <f t="shared" si="2051"/>
        <v>0</v>
      </c>
      <c r="AG1911" t="str">
        <f t="shared" si="2051"/>
        <v>0</v>
      </c>
      <c r="AH1911" t="str">
        <f t="shared" si="2051"/>
        <v>0</v>
      </c>
      <c r="AI1911" t="str">
        <f t="shared" si="2051"/>
        <v>0</v>
      </c>
      <c r="AJ1911" t="str">
        <f t="shared" si="2051"/>
        <v>0</v>
      </c>
      <c r="AK1911" t="str">
        <f t="shared" si="2051"/>
        <v>0</v>
      </c>
      <c r="AL1911" t="str">
        <f t="shared" si="2051"/>
        <v>0</v>
      </c>
      <c r="AM1911" t="str">
        <f t="shared" si="2051"/>
        <v>0</v>
      </c>
      <c r="AN1911" t="str">
        <f t="shared" si="2051"/>
        <v>0</v>
      </c>
      <c r="AO1911" t="str">
        <f t="shared" ref="AO1911:AY1924" si="2052">IF(AO$1=$J1911,"1","0")</f>
        <v>0</v>
      </c>
      <c r="AP1911" t="str">
        <f t="shared" si="2052"/>
        <v>0</v>
      </c>
      <c r="AQ1911" t="str">
        <f t="shared" si="2052"/>
        <v>0</v>
      </c>
      <c r="AR1911" t="str">
        <f t="shared" si="2052"/>
        <v>0</v>
      </c>
      <c r="AS1911" t="str">
        <f t="shared" si="2052"/>
        <v>0</v>
      </c>
      <c r="AT1911" t="str">
        <f t="shared" si="2052"/>
        <v>1</v>
      </c>
      <c r="AU1911" t="str">
        <f t="shared" si="2052"/>
        <v>0</v>
      </c>
      <c r="AV1911" t="str">
        <f t="shared" si="2052"/>
        <v>0</v>
      </c>
      <c r="AW1911" t="str">
        <f t="shared" si="2052"/>
        <v>0</v>
      </c>
      <c r="AX1911" t="str">
        <f t="shared" si="2052"/>
        <v>0</v>
      </c>
      <c r="AY1911" t="str">
        <f t="shared" si="2052"/>
        <v>0</v>
      </c>
      <c r="AZ1911" s="72" t="s">
        <v>1482</v>
      </c>
    </row>
    <row r="1912" spans="1:52" ht="15" customHeight="1">
      <c r="A1912" s="25" t="s">
        <v>82</v>
      </c>
      <c r="B1912" s="91" t="str">
        <f t="shared" si="2042"/>
        <v>2301635E</v>
      </c>
      <c r="C1912" s="86">
        <v>45666.666666666701</v>
      </c>
      <c r="D1912" s="93" t="s">
        <v>1165</v>
      </c>
      <c r="E1912" s="3" t="b">
        <f>ISNUMBER(MATCH(Table1[[#This Row],[Email]],Attendance[Email],0))</f>
        <v>1</v>
      </c>
      <c r="F1912" s="3">
        <f t="shared" si="2047"/>
        <v>45667.000000000036</v>
      </c>
      <c r="G1912" s="21">
        <f>DAY(Table1[[#This Row],[Actual Time]])</f>
        <v>10</v>
      </c>
      <c r="H1912">
        <f>MONTH(Table1[[#This Row],[Actual Time]])</f>
        <v>1</v>
      </c>
      <c r="I1912">
        <f>YEAR(Table1[[#This Row],[Actual Time]])</f>
        <v>2025</v>
      </c>
      <c r="J1912" t="str">
        <f t="shared" si="2048"/>
        <v>10/1/2025</v>
      </c>
      <c r="K1912" s="3" t="str">
        <f t="shared" si="2049"/>
        <v>0</v>
      </c>
      <c r="L1912" t="str">
        <f t="shared" si="2049"/>
        <v>0</v>
      </c>
      <c r="M1912" t="str">
        <f t="shared" si="2049"/>
        <v>0</v>
      </c>
      <c r="N1912" t="str">
        <f t="shared" si="2049"/>
        <v>0</v>
      </c>
      <c r="O1912" t="str">
        <f t="shared" si="2049"/>
        <v>0</v>
      </c>
      <c r="P1912" t="str">
        <f t="shared" si="2049"/>
        <v>0</v>
      </c>
      <c r="Q1912" t="str">
        <f t="shared" si="2049"/>
        <v>0</v>
      </c>
      <c r="R1912" t="str">
        <f t="shared" si="2049"/>
        <v>0</v>
      </c>
      <c r="S1912" t="str">
        <f t="shared" si="2049"/>
        <v>0</v>
      </c>
      <c r="T1912" t="str">
        <f t="shared" si="2049"/>
        <v>0</v>
      </c>
      <c r="U1912" t="str">
        <f t="shared" si="2050"/>
        <v>0</v>
      </c>
      <c r="V1912" t="str">
        <f t="shared" si="2050"/>
        <v>0</v>
      </c>
      <c r="W1912" t="str">
        <f t="shared" si="2050"/>
        <v>0</v>
      </c>
      <c r="X1912" t="str">
        <f t="shared" si="2050"/>
        <v>0</v>
      </c>
      <c r="Y1912" t="str">
        <f t="shared" si="2050"/>
        <v>0</v>
      </c>
      <c r="Z1912" t="str">
        <f t="shared" si="2050"/>
        <v>0</v>
      </c>
      <c r="AA1912" t="str">
        <f t="shared" si="2050"/>
        <v>0</v>
      </c>
      <c r="AB1912" s="3" t="str">
        <f t="shared" si="2050"/>
        <v>0</v>
      </c>
      <c r="AC1912" t="str">
        <f t="shared" si="2050"/>
        <v>0</v>
      </c>
      <c r="AD1912" t="str">
        <f t="shared" si="2050"/>
        <v>0</v>
      </c>
      <c r="AE1912" t="str">
        <f t="shared" si="2051"/>
        <v>0</v>
      </c>
      <c r="AF1912" t="str">
        <f t="shared" si="2051"/>
        <v>0</v>
      </c>
      <c r="AG1912" t="str">
        <f t="shared" si="2051"/>
        <v>0</v>
      </c>
      <c r="AH1912" t="str">
        <f t="shared" si="2051"/>
        <v>0</v>
      </c>
      <c r="AI1912" t="str">
        <f t="shared" si="2051"/>
        <v>0</v>
      </c>
      <c r="AJ1912" t="str">
        <f t="shared" si="2051"/>
        <v>0</v>
      </c>
      <c r="AK1912" t="str">
        <f t="shared" si="2051"/>
        <v>0</v>
      </c>
      <c r="AL1912" t="str">
        <f t="shared" si="2051"/>
        <v>0</v>
      </c>
      <c r="AM1912" t="str">
        <f t="shared" si="2051"/>
        <v>0</v>
      </c>
      <c r="AN1912" t="str">
        <f t="shared" si="2051"/>
        <v>0</v>
      </c>
      <c r="AO1912" t="str">
        <f t="shared" si="2052"/>
        <v>0</v>
      </c>
      <c r="AP1912" t="str">
        <f t="shared" si="2052"/>
        <v>0</v>
      </c>
      <c r="AQ1912" t="str">
        <f t="shared" si="2052"/>
        <v>0</v>
      </c>
      <c r="AR1912" t="str">
        <f t="shared" si="2052"/>
        <v>0</v>
      </c>
      <c r="AS1912" t="str">
        <f t="shared" si="2052"/>
        <v>0</v>
      </c>
      <c r="AT1912" t="str">
        <f t="shared" si="2052"/>
        <v>1</v>
      </c>
      <c r="AU1912" t="str">
        <f t="shared" si="2052"/>
        <v>0</v>
      </c>
      <c r="AV1912" t="str">
        <f t="shared" si="2052"/>
        <v>0</v>
      </c>
      <c r="AW1912" t="str">
        <f t="shared" si="2052"/>
        <v>0</v>
      </c>
      <c r="AX1912" t="str">
        <f t="shared" si="2052"/>
        <v>0</v>
      </c>
      <c r="AY1912" t="str">
        <f t="shared" si="2052"/>
        <v>0</v>
      </c>
      <c r="AZ1912" s="72" t="s">
        <v>1483</v>
      </c>
    </row>
    <row r="1913" spans="1:52" ht="15" customHeight="1">
      <c r="A1913" s="25" t="s">
        <v>525</v>
      </c>
      <c r="B1913" s="91" t="str">
        <f t="shared" si="2042"/>
        <v>2404261F</v>
      </c>
      <c r="C1913" s="86">
        <v>45666.666666666701</v>
      </c>
      <c r="D1913" s="93" t="s">
        <v>1177</v>
      </c>
      <c r="E1913" s="3" t="b">
        <f>ISNUMBER(MATCH(Table1[[#This Row],[Email]],Attendance[Email],0))</f>
        <v>1</v>
      </c>
      <c r="F1913" s="3">
        <f t="shared" si="2047"/>
        <v>45667.000000000036</v>
      </c>
      <c r="G1913" s="21">
        <f>DAY(Table1[[#This Row],[Actual Time]])</f>
        <v>10</v>
      </c>
      <c r="H1913">
        <f>MONTH(Table1[[#This Row],[Actual Time]])</f>
        <v>1</v>
      </c>
      <c r="I1913">
        <f>YEAR(Table1[[#This Row],[Actual Time]])</f>
        <v>2025</v>
      </c>
      <c r="J1913" t="str">
        <f t="shared" si="2048"/>
        <v>10/1/2025</v>
      </c>
      <c r="K1913" s="3" t="str">
        <f t="shared" si="2049"/>
        <v>0</v>
      </c>
      <c r="L1913" t="str">
        <f t="shared" si="2049"/>
        <v>0</v>
      </c>
      <c r="M1913" t="str">
        <f t="shared" si="2049"/>
        <v>0</v>
      </c>
      <c r="N1913" t="str">
        <f t="shared" si="2049"/>
        <v>0</v>
      </c>
      <c r="O1913" t="str">
        <f t="shared" si="2049"/>
        <v>0</v>
      </c>
      <c r="P1913" t="str">
        <f t="shared" si="2049"/>
        <v>0</v>
      </c>
      <c r="Q1913" t="str">
        <f t="shared" si="2049"/>
        <v>0</v>
      </c>
      <c r="R1913" t="str">
        <f t="shared" si="2049"/>
        <v>0</v>
      </c>
      <c r="S1913" t="str">
        <f t="shared" si="2049"/>
        <v>0</v>
      </c>
      <c r="T1913" t="str">
        <f t="shared" si="2049"/>
        <v>0</v>
      </c>
      <c r="U1913" t="str">
        <f t="shared" si="2050"/>
        <v>0</v>
      </c>
      <c r="V1913" t="str">
        <f t="shared" si="2050"/>
        <v>0</v>
      </c>
      <c r="W1913" t="str">
        <f t="shared" si="2050"/>
        <v>0</v>
      </c>
      <c r="X1913" t="str">
        <f t="shared" si="2050"/>
        <v>0</v>
      </c>
      <c r="Y1913" t="str">
        <f t="shared" si="2050"/>
        <v>0</v>
      </c>
      <c r="Z1913" t="str">
        <f t="shared" si="2050"/>
        <v>0</v>
      </c>
      <c r="AA1913" t="str">
        <f t="shared" si="2050"/>
        <v>0</v>
      </c>
      <c r="AB1913" s="3" t="str">
        <f t="shared" si="2050"/>
        <v>0</v>
      </c>
      <c r="AC1913" t="str">
        <f t="shared" si="2050"/>
        <v>0</v>
      </c>
      <c r="AD1913" t="str">
        <f t="shared" si="2050"/>
        <v>0</v>
      </c>
      <c r="AE1913" t="str">
        <f t="shared" si="2051"/>
        <v>0</v>
      </c>
      <c r="AF1913" t="str">
        <f t="shared" si="2051"/>
        <v>0</v>
      </c>
      <c r="AG1913" t="str">
        <f t="shared" si="2051"/>
        <v>0</v>
      </c>
      <c r="AH1913" t="str">
        <f t="shared" si="2051"/>
        <v>0</v>
      </c>
      <c r="AI1913" t="str">
        <f t="shared" si="2051"/>
        <v>0</v>
      </c>
      <c r="AJ1913" t="str">
        <f t="shared" si="2051"/>
        <v>0</v>
      </c>
      <c r="AK1913" t="str">
        <f t="shared" si="2051"/>
        <v>0</v>
      </c>
      <c r="AL1913" t="str">
        <f t="shared" si="2051"/>
        <v>0</v>
      </c>
      <c r="AM1913" t="str">
        <f t="shared" si="2051"/>
        <v>0</v>
      </c>
      <c r="AN1913" t="str">
        <f t="shared" si="2051"/>
        <v>0</v>
      </c>
      <c r="AO1913" t="str">
        <f t="shared" si="2052"/>
        <v>0</v>
      </c>
      <c r="AP1913" t="str">
        <f t="shared" si="2052"/>
        <v>0</v>
      </c>
      <c r="AQ1913" t="str">
        <f t="shared" si="2052"/>
        <v>0</v>
      </c>
      <c r="AR1913" t="str">
        <f t="shared" si="2052"/>
        <v>0</v>
      </c>
      <c r="AS1913" t="str">
        <f t="shared" si="2052"/>
        <v>0</v>
      </c>
      <c r="AT1913" t="str">
        <f t="shared" si="2052"/>
        <v>1</v>
      </c>
      <c r="AU1913" t="str">
        <f t="shared" si="2052"/>
        <v>0</v>
      </c>
      <c r="AV1913" t="str">
        <f t="shared" si="2052"/>
        <v>0</v>
      </c>
      <c r="AW1913" t="str">
        <f t="shared" si="2052"/>
        <v>0</v>
      </c>
      <c r="AX1913" t="str">
        <f t="shared" si="2052"/>
        <v>0</v>
      </c>
      <c r="AY1913" t="str">
        <f t="shared" si="2052"/>
        <v>0</v>
      </c>
      <c r="AZ1913" s="72" t="s">
        <v>1484</v>
      </c>
    </row>
    <row r="1914" spans="1:52" ht="15" customHeight="1">
      <c r="A1914" s="25" t="s">
        <v>302</v>
      </c>
      <c r="B1914" s="91" t="str">
        <f t="shared" si="2042"/>
        <v>2404133G</v>
      </c>
      <c r="C1914" s="86">
        <v>45666.666666666701</v>
      </c>
      <c r="D1914" s="93" t="s">
        <v>1082</v>
      </c>
      <c r="E1914" s="3" t="b">
        <f>ISNUMBER(MATCH(Table1[[#This Row],[Email]],Attendance[Email],0))</f>
        <v>1</v>
      </c>
      <c r="F1914" s="3">
        <f t="shared" si="2047"/>
        <v>45667.000000000036</v>
      </c>
      <c r="G1914" s="21">
        <f>DAY(Table1[[#This Row],[Actual Time]])</f>
        <v>10</v>
      </c>
      <c r="H1914">
        <f>MONTH(Table1[[#This Row],[Actual Time]])</f>
        <v>1</v>
      </c>
      <c r="I1914">
        <f>YEAR(Table1[[#This Row],[Actual Time]])</f>
        <v>2025</v>
      </c>
      <c r="J1914" t="str">
        <f t="shared" si="2048"/>
        <v>10/1/2025</v>
      </c>
      <c r="K1914" s="3" t="str">
        <f t="shared" si="2049"/>
        <v>0</v>
      </c>
      <c r="L1914" t="str">
        <f t="shared" si="2049"/>
        <v>0</v>
      </c>
      <c r="M1914" t="str">
        <f t="shared" si="2049"/>
        <v>0</v>
      </c>
      <c r="N1914" t="str">
        <f t="shared" si="2049"/>
        <v>0</v>
      </c>
      <c r="O1914" t="str">
        <f t="shared" si="2049"/>
        <v>0</v>
      </c>
      <c r="P1914" t="str">
        <f t="shared" si="2049"/>
        <v>0</v>
      </c>
      <c r="Q1914" t="str">
        <f t="shared" si="2049"/>
        <v>0</v>
      </c>
      <c r="R1914" t="str">
        <f t="shared" si="2049"/>
        <v>0</v>
      </c>
      <c r="S1914" t="str">
        <f t="shared" si="2049"/>
        <v>0</v>
      </c>
      <c r="T1914" t="str">
        <f t="shared" si="2049"/>
        <v>0</v>
      </c>
      <c r="U1914" t="str">
        <f t="shared" si="2050"/>
        <v>0</v>
      </c>
      <c r="V1914" t="str">
        <f t="shared" si="2050"/>
        <v>0</v>
      </c>
      <c r="W1914" t="str">
        <f t="shared" si="2050"/>
        <v>0</v>
      </c>
      <c r="X1914" t="str">
        <f t="shared" si="2050"/>
        <v>0</v>
      </c>
      <c r="Y1914" t="str">
        <f t="shared" si="2050"/>
        <v>0</v>
      </c>
      <c r="Z1914" t="str">
        <f t="shared" si="2050"/>
        <v>0</v>
      </c>
      <c r="AA1914" t="str">
        <f t="shared" si="2050"/>
        <v>0</v>
      </c>
      <c r="AB1914" s="3" t="str">
        <f t="shared" si="2050"/>
        <v>0</v>
      </c>
      <c r="AC1914" t="str">
        <f t="shared" si="2050"/>
        <v>0</v>
      </c>
      <c r="AD1914" t="str">
        <f t="shared" si="2050"/>
        <v>0</v>
      </c>
      <c r="AE1914" t="str">
        <f t="shared" si="2051"/>
        <v>0</v>
      </c>
      <c r="AF1914" t="str">
        <f t="shared" si="2051"/>
        <v>0</v>
      </c>
      <c r="AG1914" t="str">
        <f t="shared" si="2051"/>
        <v>0</v>
      </c>
      <c r="AH1914" t="str">
        <f t="shared" si="2051"/>
        <v>0</v>
      </c>
      <c r="AI1914" t="str">
        <f t="shared" si="2051"/>
        <v>0</v>
      </c>
      <c r="AJ1914" t="str">
        <f t="shared" si="2051"/>
        <v>0</v>
      </c>
      <c r="AK1914" t="str">
        <f t="shared" si="2051"/>
        <v>0</v>
      </c>
      <c r="AL1914" t="str">
        <f t="shared" si="2051"/>
        <v>0</v>
      </c>
      <c r="AM1914" t="str">
        <f t="shared" si="2051"/>
        <v>0</v>
      </c>
      <c r="AN1914" t="str">
        <f t="shared" si="2051"/>
        <v>0</v>
      </c>
      <c r="AO1914" t="str">
        <f t="shared" si="2052"/>
        <v>0</v>
      </c>
      <c r="AP1914" t="str">
        <f t="shared" si="2052"/>
        <v>0</v>
      </c>
      <c r="AQ1914" t="str">
        <f t="shared" si="2052"/>
        <v>0</v>
      </c>
      <c r="AR1914" t="str">
        <f t="shared" si="2052"/>
        <v>0</v>
      </c>
      <c r="AS1914" t="str">
        <f t="shared" si="2052"/>
        <v>0</v>
      </c>
      <c r="AT1914" t="str">
        <f t="shared" si="2052"/>
        <v>1</v>
      </c>
      <c r="AU1914" t="str">
        <f t="shared" si="2052"/>
        <v>0</v>
      </c>
      <c r="AV1914" t="str">
        <f t="shared" si="2052"/>
        <v>0</v>
      </c>
      <c r="AW1914" t="str">
        <f t="shared" si="2052"/>
        <v>0</v>
      </c>
      <c r="AX1914" t="str">
        <f t="shared" si="2052"/>
        <v>0</v>
      </c>
      <c r="AY1914" t="str">
        <f t="shared" si="2052"/>
        <v>0</v>
      </c>
      <c r="AZ1914" s="72" t="s">
        <v>1485</v>
      </c>
    </row>
    <row r="1915" spans="1:52" ht="15" customHeight="1">
      <c r="A1915" s="25" t="s">
        <v>421</v>
      </c>
      <c r="B1915" s="91" t="str">
        <f t="shared" si="2042"/>
        <v>2402306A</v>
      </c>
      <c r="C1915" s="86">
        <v>45666.666666666701</v>
      </c>
      <c r="D1915" s="93" t="s">
        <v>1049</v>
      </c>
      <c r="E1915" s="3" t="b">
        <f>ISNUMBER(MATCH(Table1[[#This Row],[Email]],Attendance[Email],0))</f>
        <v>1</v>
      </c>
      <c r="F1915" s="3">
        <f t="shared" si="2047"/>
        <v>45667.000000000036</v>
      </c>
      <c r="G1915" s="21">
        <f>DAY(Table1[[#This Row],[Actual Time]])</f>
        <v>10</v>
      </c>
      <c r="H1915">
        <f>MONTH(Table1[[#This Row],[Actual Time]])</f>
        <v>1</v>
      </c>
      <c r="I1915">
        <f>YEAR(Table1[[#This Row],[Actual Time]])</f>
        <v>2025</v>
      </c>
      <c r="J1915" t="str">
        <f t="shared" si="2048"/>
        <v>10/1/2025</v>
      </c>
      <c r="K1915" s="3" t="str">
        <f t="shared" si="2049"/>
        <v>0</v>
      </c>
      <c r="L1915" t="str">
        <f t="shared" si="2049"/>
        <v>0</v>
      </c>
      <c r="M1915" t="str">
        <f t="shared" si="2049"/>
        <v>0</v>
      </c>
      <c r="N1915" t="str">
        <f t="shared" si="2049"/>
        <v>0</v>
      </c>
      <c r="O1915" t="str">
        <f t="shared" si="2049"/>
        <v>0</v>
      </c>
      <c r="P1915" t="str">
        <f t="shared" si="2049"/>
        <v>0</v>
      </c>
      <c r="Q1915" t="str">
        <f t="shared" si="2049"/>
        <v>0</v>
      </c>
      <c r="R1915" t="str">
        <f t="shared" si="2049"/>
        <v>0</v>
      </c>
      <c r="S1915" t="str">
        <f t="shared" si="2049"/>
        <v>0</v>
      </c>
      <c r="T1915" t="str">
        <f t="shared" si="2049"/>
        <v>0</v>
      </c>
      <c r="U1915" t="str">
        <f t="shared" si="2050"/>
        <v>0</v>
      </c>
      <c r="V1915" t="str">
        <f t="shared" si="2050"/>
        <v>0</v>
      </c>
      <c r="W1915" t="str">
        <f t="shared" si="2050"/>
        <v>0</v>
      </c>
      <c r="X1915" t="str">
        <f t="shared" si="2050"/>
        <v>0</v>
      </c>
      <c r="Y1915" t="str">
        <f t="shared" si="2050"/>
        <v>0</v>
      </c>
      <c r="Z1915" t="str">
        <f t="shared" si="2050"/>
        <v>0</v>
      </c>
      <c r="AA1915" t="str">
        <f t="shared" si="2050"/>
        <v>0</v>
      </c>
      <c r="AB1915" s="3" t="str">
        <f t="shared" si="2050"/>
        <v>0</v>
      </c>
      <c r="AC1915" t="str">
        <f t="shared" si="2050"/>
        <v>0</v>
      </c>
      <c r="AD1915" t="str">
        <f t="shared" si="2050"/>
        <v>0</v>
      </c>
      <c r="AE1915" t="str">
        <f t="shared" si="2051"/>
        <v>0</v>
      </c>
      <c r="AF1915" t="str">
        <f t="shared" si="2051"/>
        <v>0</v>
      </c>
      <c r="AG1915" t="str">
        <f t="shared" si="2051"/>
        <v>0</v>
      </c>
      <c r="AH1915" t="str">
        <f t="shared" si="2051"/>
        <v>0</v>
      </c>
      <c r="AI1915" t="str">
        <f t="shared" si="2051"/>
        <v>0</v>
      </c>
      <c r="AJ1915" t="str">
        <f t="shared" si="2051"/>
        <v>0</v>
      </c>
      <c r="AK1915" t="str">
        <f t="shared" si="2051"/>
        <v>0</v>
      </c>
      <c r="AL1915" t="str">
        <f t="shared" si="2051"/>
        <v>0</v>
      </c>
      <c r="AM1915" t="str">
        <f t="shared" si="2051"/>
        <v>0</v>
      </c>
      <c r="AN1915" t="str">
        <f t="shared" si="2051"/>
        <v>0</v>
      </c>
      <c r="AO1915" t="str">
        <f t="shared" si="2052"/>
        <v>0</v>
      </c>
      <c r="AP1915" t="str">
        <f t="shared" si="2052"/>
        <v>0</v>
      </c>
      <c r="AQ1915" t="str">
        <f t="shared" si="2052"/>
        <v>0</v>
      </c>
      <c r="AR1915" t="str">
        <f t="shared" si="2052"/>
        <v>0</v>
      </c>
      <c r="AS1915" t="str">
        <f t="shared" si="2052"/>
        <v>0</v>
      </c>
      <c r="AT1915" t="str">
        <f t="shared" si="2052"/>
        <v>1</v>
      </c>
      <c r="AU1915" t="str">
        <f t="shared" si="2052"/>
        <v>0</v>
      </c>
      <c r="AV1915" t="str">
        <f t="shared" si="2052"/>
        <v>0</v>
      </c>
      <c r="AW1915" t="str">
        <f t="shared" si="2052"/>
        <v>0</v>
      </c>
      <c r="AX1915" t="str">
        <f t="shared" si="2052"/>
        <v>0</v>
      </c>
      <c r="AY1915" t="str">
        <f t="shared" si="2052"/>
        <v>0</v>
      </c>
      <c r="AZ1915" s="72" t="s">
        <v>1486</v>
      </c>
    </row>
    <row r="1916" spans="1:52" ht="15" customHeight="1">
      <c r="A1916" s="25" t="s">
        <v>316</v>
      </c>
      <c r="B1916" s="91" t="str">
        <f t="shared" si="2042"/>
        <v>2402152I</v>
      </c>
      <c r="C1916" s="86">
        <v>45666.666666666701</v>
      </c>
      <c r="D1916" s="93" t="s">
        <v>1068</v>
      </c>
      <c r="E1916" s="3" t="b">
        <f>ISNUMBER(MATCH(Table1[[#This Row],[Email]],Attendance[Email],0))</f>
        <v>1</v>
      </c>
      <c r="F1916" s="3">
        <f t="shared" si="2047"/>
        <v>45667.000000000036</v>
      </c>
      <c r="G1916" s="21">
        <f>DAY(Table1[[#This Row],[Actual Time]])</f>
        <v>10</v>
      </c>
      <c r="H1916">
        <f>MONTH(Table1[[#This Row],[Actual Time]])</f>
        <v>1</v>
      </c>
      <c r="I1916">
        <f>YEAR(Table1[[#This Row],[Actual Time]])</f>
        <v>2025</v>
      </c>
      <c r="J1916" t="str">
        <f t="shared" si="2048"/>
        <v>10/1/2025</v>
      </c>
      <c r="K1916" s="3" t="str">
        <f t="shared" si="2049"/>
        <v>0</v>
      </c>
      <c r="L1916" t="str">
        <f t="shared" si="2049"/>
        <v>0</v>
      </c>
      <c r="M1916" t="str">
        <f t="shared" si="2049"/>
        <v>0</v>
      </c>
      <c r="N1916" t="str">
        <f t="shared" si="2049"/>
        <v>0</v>
      </c>
      <c r="O1916" t="str">
        <f t="shared" si="2049"/>
        <v>0</v>
      </c>
      <c r="P1916" t="str">
        <f t="shared" si="2049"/>
        <v>0</v>
      </c>
      <c r="Q1916" t="str">
        <f t="shared" si="2049"/>
        <v>0</v>
      </c>
      <c r="R1916" t="str">
        <f t="shared" si="2049"/>
        <v>0</v>
      </c>
      <c r="S1916" t="str">
        <f t="shared" si="2049"/>
        <v>0</v>
      </c>
      <c r="T1916" t="str">
        <f t="shared" si="2049"/>
        <v>0</v>
      </c>
      <c r="U1916" t="str">
        <f t="shared" si="2050"/>
        <v>0</v>
      </c>
      <c r="V1916" t="str">
        <f t="shared" si="2050"/>
        <v>0</v>
      </c>
      <c r="W1916" t="str">
        <f t="shared" si="2050"/>
        <v>0</v>
      </c>
      <c r="X1916" t="str">
        <f t="shared" si="2050"/>
        <v>0</v>
      </c>
      <c r="Y1916" t="str">
        <f t="shared" si="2050"/>
        <v>0</v>
      </c>
      <c r="Z1916" t="str">
        <f t="shared" si="2050"/>
        <v>0</v>
      </c>
      <c r="AA1916" t="str">
        <f t="shared" si="2050"/>
        <v>0</v>
      </c>
      <c r="AB1916" s="3" t="str">
        <f t="shared" si="2050"/>
        <v>0</v>
      </c>
      <c r="AC1916" t="str">
        <f t="shared" si="2050"/>
        <v>0</v>
      </c>
      <c r="AD1916" t="str">
        <f t="shared" si="2050"/>
        <v>0</v>
      </c>
      <c r="AE1916" t="str">
        <f t="shared" si="2051"/>
        <v>0</v>
      </c>
      <c r="AF1916" t="str">
        <f t="shared" si="2051"/>
        <v>0</v>
      </c>
      <c r="AG1916" t="str">
        <f t="shared" si="2051"/>
        <v>0</v>
      </c>
      <c r="AH1916" t="str">
        <f t="shared" si="2051"/>
        <v>0</v>
      </c>
      <c r="AI1916" t="str">
        <f t="shared" si="2051"/>
        <v>0</v>
      </c>
      <c r="AJ1916" t="str">
        <f t="shared" si="2051"/>
        <v>0</v>
      </c>
      <c r="AK1916" t="str">
        <f t="shared" si="2051"/>
        <v>0</v>
      </c>
      <c r="AL1916" t="str">
        <f t="shared" si="2051"/>
        <v>0</v>
      </c>
      <c r="AM1916" t="str">
        <f t="shared" si="2051"/>
        <v>0</v>
      </c>
      <c r="AN1916" t="str">
        <f t="shared" si="2051"/>
        <v>0</v>
      </c>
      <c r="AO1916" t="str">
        <f t="shared" si="2052"/>
        <v>0</v>
      </c>
      <c r="AP1916" t="str">
        <f t="shared" si="2052"/>
        <v>0</v>
      </c>
      <c r="AQ1916" t="str">
        <f t="shared" si="2052"/>
        <v>0</v>
      </c>
      <c r="AR1916" t="str">
        <f t="shared" si="2052"/>
        <v>0</v>
      </c>
      <c r="AS1916" t="str">
        <f t="shared" si="2052"/>
        <v>0</v>
      </c>
      <c r="AT1916" t="str">
        <f t="shared" si="2052"/>
        <v>1</v>
      </c>
      <c r="AU1916" t="str">
        <f t="shared" si="2052"/>
        <v>0</v>
      </c>
      <c r="AV1916" t="str">
        <f t="shared" si="2052"/>
        <v>0</v>
      </c>
      <c r="AW1916" t="str">
        <f t="shared" si="2052"/>
        <v>0</v>
      </c>
      <c r="AX1916" t="str">
        <f t="shared" si="2052"/>
        <v>0</v>
      </c>
      <c r="AY1916" t="str">
        <f t="shared" si="2052"/>
        <v>0</v>
      </c>
      <c r="AZ1916" s="72" t="s">
        <v>1487</v>
      </c>
    </row>
    <row r="1917" spans="1:52" ht="15" customHeight="1">
      <c r="A1917" s="25" t="s">
        <v>316</v>
      </c>
      <c r="B1917" s="91" t="str">
        <f t="shared" si="2042"/>
        <v>2402152I</v>
      </c>
      <c r="C1917" s="86">
        <v>45666.666666666701</v>
      </c>
      <c r="D1917" s="93" t="s">
        <v>1068</v>
      </c>
      <c r="E1917" s="3" t="b">
        <f>ISNUMBER(MATCH(Table1[[#This Row],[Email]],Attendance[Email],0))</f>
        <v>1</v>
      </c>
      <c r="F1917" s="3">
        <f t="shared" si="2047"/>
        <v>45667.000000000036</v>
      </c>
      <c r="G1917" s="21">
        <f>DAY(Table1[[#This Row],[Actual Time]])</f>
        <v>10</v>
      </c>
      <c r="H1917">
        <f>MONTH(Table1[[#This Row],[Actual Time]])</f>
        <v>1</v>
      </c>
      <c r="I1917">
        <f>YEAR(Table1[[#This Row],[Actual Time]])</f>
        <v>2025</v>
      </c>
      <c r="J1917" t="str">
        <f t="shared" si="2048"/>
        <v>10/1/2025</v>
      </c>
      <c r="K1917" s="3" t="str">
        <f t="shared" si="2049"/>
        <v>0</v>
      </c>
      <c r="L1917" t="str">
        <f t="shared" si="2049"/>
        <v>0</v>
      </c>
      <c r="M1917" t="str">
        <f t="shared" si="2049"/>
        <v>0</v>
      </c>
      <c r="N1917" t="str">
        <f t="shared" si="2049"/>
        <v>0</v>
      </c>
      <c r="O1917" t="str">
        <f t="shared" si="2049"/>
        <v>0</v>
      </c>
      <c r="P1917" t="str">
        <f t="shared" si="2049"/>
        <v>0</v>
      </c>
      <c r="Q1917" t="str">
        <f t="shared" si="2049"/>
        <v>0</v>
      </c>
      <c r="R1917" t="str">
        <f t="shared" si="2049"/>
        <v>0</v>
      </c>
      <c r="S1917" t="str">
        <f t="shared" si="2049"/>
        <v>0</v>
      </c>
      <c r="T1917" t="str">
        <f t="shared" si="2049"/>
        <v>0</v>
      </c>
      <c r="U1917" t="str">
        <f t="shared" si="2050"/>
        <v>0</v>
      </c>
      <c r="V1917" t="str">
        <f t="shared" si="2050"/>
        <v>0</v>
      </c>
      <c r="W1917" t="str">
        <f t="shared" si="2050"/>
        <v>0</v>
      </c>
      <c r="X1917" t="str">
        <f t="shared" si="2050"/>
        <v>0</v>
      </c>
      <c r="Y1917" t="str">
        <f t="shared" si="2050"/>
        <v>0</v>
      </c>
      <c r="Z1917" t="str">
        <f t="shared" si="2050"/>
        <v>0</v>
      </c>
      <c r="AA1917" t="str">
        <f t="shared" si="2050"/>
        <v>0</v>
      </c>
      <c r="AB1917" s="3" t="str">
        <f t="shared" si="2050"/>
        <v>0</v>
      </c>
      <c r="AC1917" t="str">
        <f t="shared" si="2050"/>
        <v>0</v>
      </c>
      <c r="AD1917" t="str">
        <f t="shared" si="2050"/>
        <v>0</v>
      </c>
      <c r="AE1917" t="str">
        <f t="shared" si="2051"/>
        <v>0</v>
      </c>
      <c r="AF1917" t="str">
        <f t="shared" si="2051"/>
        <v>0</v>
      </c>
      <c r="AG1917" t="str">
        <f t="shared" si="2051"/>
        <v>0</v>
      </c>
      <c r="AH1917" t="str">
        <f t="shared" si="2051"/>
        <v>0</v>
      </c>
      <c r="AI1917" t="str">
        <f t="shared" si="2051"/>
        <v>0</v>
      </c>
      <c r="AJ1917" t="str">
        <f t="shared" si="2051"/>
        <v>0</v>
      </c>
      <c r="AK1917" t="str">
        <f t="shared" si="2051"/>
        <v>0</v>
      </c>
      <c r="AL1917" t="str">
        <f t="shared" si="2051"/>
        <v>0</v>
      </c>
      <c r="AM1917" t="str">
        <f t="shared" si="2051"/>
        <v>0</v>
      </c>
      <c r="AN1917" t="str">
        <f t="shared" si="2051"/>
        <v>0</v>
      </c>
      <c r="AO1917" t="str">
        <f t="shared" si="2052"/>
        <v>0</v>
      </c>
      <c r="AP1917" t="str">
        <f t="shared" si="2052"/>
        <v>0</v>
      </c>
      <c r="AQ1917" t="str">
        <f t="shared" si="2052"/>
        <v>0</v>
      </c>
      <c r="AR1917" t="str">
        <f t="shared" si="2052"/>
        <v>0</v>
      </c>
      <c r="AS1917" t="str">
        <f t="shared" si="2052"/>
        <v>0</v>
      </c>
      <c r="AT1917" t="str">
        <f t="shared" si="2052"/>
        <v>1</v>
      </c>
      <c r="AU1917" t="str">
        <f t="shared" si="2052"/>
        <v>0</v>
      </c>
      <c r="AV1917" t="str">
        <f t="shared" si="2052"/>
        <v>0</v>
      </c>
      <c r="AW1917" t="str">
        <f t="shared" si="2052"/>
        <v>0</v>
      </c>
      <c r="AX1917" t="str">
        <f t="shared" si="2052"/>
        <v>0</v>
      </c>
      <c r="AY1917" t="str">
        <f t="shared" si="2052"/>
        <v>0</v>
      </c>
      <c r="AZ1917" s="72" t="s">
        <v>1488</v>
      </c>
    </row>
    <row r="1918" spans="1:52" ht="15" customHeight="1">
      <c r="A1918" s="25" t="s">
        <v>230</v>
      </c>
      <c r="B1918" s="91" t="str">
        <f t="shared" si="2042"/>
        <v>2402251I</v>
      </c>
      <c r="C1918" s="86">
        <v>45666.666666666701</v>
      </c>
      <c r="D1918" s="93" t="s">
        <v>1066</v>
      </c>
      <c r="E1918" s="3" t="b">
        <f>ISNUMBER(MATCH(Table1[[#This Row],[Email]],Attendance[Email],0))</f>
        <v>1</v>
      </c>
      <c r="F1918" s="3">
        <f t="shared" si="2047"/>
        <v>45667.000000000036</v>
      </c>
      <c r="G1918" s="21">
        <f>DAY(Table1[[#This Row],[Actual Time]])</f>
        <v>10</v>
      </c>
      <c r="H1918">
        <f>MONTH(Table1[[#This Row],[Actual Time]])</f>
        <v>1</v>
      </c>
      <c r="I1918">
        <f>YEAR(Table1[[#This Row],[Actual Time]])</f>
        <v>2025</v>
      </c>
      <c r="J1918" t="str">
        <f t="shared" si="2048"/>
        <v>10/1/2025</v>
      </c>
      <c r="K1918" s="3" t="str">
        <f t="shared" si="2049"/>
        <v>0</v>
      </c>
      <c r="L1918" t="str">
        <f t="shared" si="2049"/>
        <v>0</v>
      </c>
      <c r="M1918" t="str">
        <f t="shared" si="2049"/>
        <v>0</v>
      </c>
      <c r="N1918" t="str">
        <f t="shared" si="2049"/>
        <v>0</v>
      </c>
      <c r="O1918" t="str">
        <f t="shared" si="2049"/>
        <v>0</v>
      </c>
      <c r="P1918" t="str">
        <f t="shared" si="2049"/>
        <v>0</v>
      </c>
      <c r="Q1918" t="str">
        <f t="shared" si="2049"/>
        <v>0</v>
      </c>
      <c r="R1918" t="str">
        <f t="shared" si="2049"/>
        <v>0</v>
      </c>
      <c r="S1918" t="str">
        <f t="shared" si="2049"/>
        <v>0</v>
      </c>
      <c r="T1918" t="str">
        <f t="shared" si="2049"/>
        <v>0</v>
      </c>
      <c r="U1918" t="str">
        <f t="shared" si="2050"/>
        <v>0</v>
      </c>
      <c r="V1918" t="str">
        <f t="shared" si="2050"/>
        <v>0</v>
      </c>
      <c r="W1918" t="str">
        <f t="shared" si="2050"/>
        <v>0</v>
      </c>
      <c r="X1918" t="str">
        <f t="shared" si="2050"/>
        <v>0</v>
      </c>
      <c r="Y1918" t="str">
        <f t="shared" si="2050"/>
        <v>0</v>
      </c>
      <c r="Z1918" t="str">
        <f t="shared" si="2050"/>
        <v>0</v>
      </c>
      <c r="AA1918" t="str">
        <f t="shared" si="2050"/>
        <v>0</v>
      </c>
      <c r="AB1918" s="3" t="str">
        <f t="shared" si="2050"/>
        <v>0</v>
      </c>
      <c r="AC1918" t="str">
        <f t="shared" si="2050"/>
        <v>0</v>
      </c>
      <c r="AD1918" t="str">
        <f t="shared" si="2050"/>
        <v>0</v>
      </c>
      <c r="AE1918" t="str">
        <f t="shared" si="2051"/>
        <v>0</v>
      </c>
      <c r="AF1918" t="str">
        <f t="shared" si="2051"/>
        <v>0</v>
      </c>
      <c r="AG1918" t="str">
        <f t="shared" si="2051"/>
        <v>0</v>
      </c>
      <c r="AH1918" t="str">
        <f t="shared" si="2051"/>
        <v>0</v>
      </c>
      <c r="AI1918" t="str">
        <f t="shared" si="2051"/>
        <v>0</v>
      </c>
      <c r="AJ1918" t="str">
        <f t="shared" si="2051"/>
        <v>0</v>
      </c>
      <c r="AK1918" t="str">
        <f t="shared" si="2051"/>
        <v>0</v>
      </c>
      <c r="AL1918" t="str">
        <f t="shared" si="2051"/>
        <v>0</v>
      </c>
      <c r="AM1918" t="str">
        <f t="shared" si="2051"/>
        <v>0</v>
      </c>
      <c r="AN1918" t="str">
        <f t="shared" si="2051"/>
        <v>0</v>
      </c>
      <c r="AO1918" t="str">
        <f t="shared" si="2052"/>
        <v>0</v>
      </c>
      <c r="AP1918" t="str">
        <f t="shared" si="2052"/>
        <v>0</v>
      </c>
      <c r="AQ1918" t="str">
        <f t="shared" si="2052"/>
        <v>0</v>
      </c>
      <c r="AR1918" t="str">
        <f t="shared" si="2052"/>
        <v>0</v>
      </c>
      <c r="AS1918" t="str">
        <f t="shared" si="2052"/>
        <v>0</v>
      </c>
      <c r="AT1918" t="str">
        <f t="shared" si="2052"/>
        <v>1</v>
      </c>
      <c r="AU1918" t="str">
        <f t="shared" si="2052"/>
        <v>0</v>
      </c>
      <c r="AV1918" t="str">
        <f t="shared" si="2052"/>
        <v>0</v>
      </c>
      <c r="AW1918" t="str">
        <f t="shared" si="2052"/>
        <v>0</v>
      </c>
      <c r="AX1918" t="str">
        <f t="shared" si="2052"/>
        <v>0</v>
      </c>
      <c r="AY1918" t="str">
        <f t="shared" si="2052"/>
        <v>0</v>
      </c>
      <c r="AZ1918" s="72" t="s">
        <v>1489</v>
      </c>
    </row>
    <row r="1919" spans="1:52" ht="15" customHeight="1">
      <c r="A1919" s="25" t="s">
        <v>461</v>
      </c>
      <c r="B1919" s="91" t="str">
        <f t="shared" si="2042"/>
        <v>2401834C</v>
      </c>
      <c r="C1919" s="86">
        <v>45666.666666666701</v>
      </c>
      <c r="D1919" s="93" t="s">
        <v>1067</v>
      </c>
      <c r="E1919" s="3" t="b">
        <f>ISNUMBER(MATCH(Table1[[#This Row],[Email]],Attendance[Email],0))</f>
        <v>1</v>
      </c>
      <c r="F1919" s="3">
        <f t="shared" si="2047"/>
        <v>45667.000000000036</v>
      </c>
      <c r="G1919" s="21">
        <f>DAY(Table1[[#This Row],[Actual Time]])</f>
        <v>10</v>
      </c>
      <c r="H1919">
        <f>MONTH(Table1[[#This Row],[Actual Time]])</f>
        <v>1</v>
      </c>
      <c r="I1919">
        <f>YEAR(Table1[[#This Row],[Actual Time]])</f>
        <v>2025</v>
      </c>
      <c r="J1919" t="str">
        <f t="shared" si="2048"/>
        <v>10/1/2025</v>
      </c>
      <c r="K1919" s="3" t="str">
        <f t="shared" si="2049"/>
        <v>0</v>
      </c>
      <c r="L1919" t="str">
        <f t="shared" si="2049"/>
        <v>0</v>
      </c>
      <c r="M1919" t="str">
        <f t="shared" si="2049"/>
        <v>0</v>
      </c>
      <c r="N1919" t="str">
        <f t="shared" si="2049"/>
        <v>0</v>
      </c>
      <c r="O1919" t="str">
        <f t="shared" si="2049"/>
        <v>0</v>
      </c>
      <c r="P1919" t="str">
        <f t="shared" si="2049"/>
        <v>0</v>
      </c>
      <c r="Q1919" t="str">
        <f t="shared" si="2049"/>
        <v>0</v>
      </c>
      <c r="R1919" t="str">
        <f t="shared" si="2049"/>
        <v>0</v>
      </c>
      <c r="S1919" t="str">
        <f t="shared" si="2049"/>
        <v>0</v>
      </c>
      <c r="T1919" t="str">
        <f t="shared" si="2049"/>
        <v>0</v>
      </c>
      <c r="U1919" t="str">
        <f t="shared" si="2050"/>
        <v>0</v>
      </c>
      <c r="V1919" t="str">
        <f t="shared" si="2050"/>
        <v>0</v>
      </c>
      <c r="W1919" t="str">
        <f t="shared" si="2050"/>
        <v>0</v>
      </c>
      <c r="X1919" t="str">
        <f t="shared" si="2050"/>
        <v>0</v>
      </c>
      <c r="Y1919" t="str">
        <f t="shared" si="2050"/>
        <v>0</v>
      </c>
      <c r="Z1919" t="str">
        <f t="shared" si="2050"/>
        <v>0</v>
      </c>
      <c r="AA1919" t="str">
        <f t="shared" si="2050"/>
        <v>0</v>
      </c>
      <c r="AB1919" s="3" t="str">
        <f t="shared" si="2050"/>
        <v>0</v>
      </c>
      <c r="AC1919" t="str">
        <f t="shared" si="2050"/>
        <v>0</v>
      </c>
      <c r="AD1919" t="str">
        <f t="shared" si="2050"/>
        <v>0</v>
      </c>
      <c r="AE1919" t="str">
        <f t="shared" si="2051"/>
        <v>0</v>
      </c>
      <c r="AF1919" t="str">
        <f t="shared" si="2051"/>
        <v>0</v>
      </c>
      <c r="AG1919" t="str">
        <f t="shared" si="2051"/>
        <v>0</v>
      </c>
      <c r="AH1919" t="str">
        <f t="shared" si="2051"/>
        <v>0</v>
      </c>
      <c r="AI1919" t="str">
        <f t="shared" si="2051"/>
        <v>0</v>
      </c>
      <c r="AJ1919" t="str">
        <f t="shared" si="2051"/>
        <v>0</v>
      </c>
      <c r="AK1919" t="str">
        <f t="shared" si="2051"/>
        <v>0</v>
      </c>
      <c r="AL1919" t="str">
        <f t="shared" si="2051"/>
        <v>0</v>
      </c>
      <c r="AM1919" t="str">
        <f t="shared" si="2051"/>
        <v>0</v>
      </c>
      <c r="AN1919" t="str">
        <f t="shared" si="2051"/>
        <v>0</v>
      </c>
      <c r="AO1919" t="str">
        <f t="shared" si="2052"/>
        <v>0</v>
      </c>
      <c r="AP1919" t="str">
        <f t="shared" si="2052"/>
        <v>0</v>
      </c>
      <c r="AQ1919" t="str">
        <f t="shared" si="2052"/>
        <v>0</v>
      </c>
      <c r="AR1919" t="str">
        <f t="shared" si="2052"/>
        <v>0</v>
      </c>
      <c r="AS1919" t="str">
        <f t="shared" si="2052"/>
        <v>0</v>
      </c>
      <c r="AT1919" t="str">
        <f t="shared" si="2052"/>
        <v>1</v>
      </c>
      <c r="AU1919" t="str">
        <f t="shared" si="2052"/>
        <v>0</v>
      </c>
      <c r="AV1919" t="str">
        <f t="shared" si="2052"/>
        <v>0</v>
      </c>
      <c r="AW1919" t="str">
        <f t="shared" si="2052"/>
        <v>0</v>
      </c>
      <c r="AX1919" t="str">
        <f t="shared" si="2052"/>
        <v>0</v>
      </c>
      <c r="AY1919" t="str">
        <f t="shared" si="2052"/>
        <v>0</v>
      </c>
      <c r="AZ1919" s="72" t="s">
        <v>1490</v>
      </c>
    </row>
    <row r="1920" spans="1:52" ht="15" customHeight="1">
      <c r="A1920" s="25" t="s">
        <v>120</v>
      </c>
      <c r="B1920" s="91" t="str">
        <f t="shared" si="2042"/>
        <v>2403880D</v>
      </c>
      <c r="C1920" s="86">
        <v>45666.666666666701</v>
      </c>
      <c r="D1920" s="93" t="s">
        <v>1042</v>
      </c>
      <c r="E1920" s="3" t="b">
        <f>ISNUMBER(MATCH(Table1[[#This Row],[Email]],Attendance[Email],0))</f>
        <v>1</v>
      </c>
      <c r="F1920" s="3">
        <f t="shared" si="2047"/>
        <v>45667.000000000036</v>
      </c>
      <c r="G1920" s="21">
        <f>DAY(Table1[[#This Row],[Actual Time]])</f>
        <v>10</v>
      </c>
      <c r="H1920">
        <f>MONTH(Table1[[#This Row],[Actual Time]])</f>
        <v>1</v>
      </c>
      <c r="I1920">
        <f>YEAR(Table1[[#This Row],[Actual Time]])</f>
        <v>2025</v>
      </c>
      <c r="J1920" t="str">
        <f t="shared" si="2048"/>
        <v>10/1/2025</v>
      </c>
      <c r="K1920" s="3" t="str">
        <f t="shared" si="2049"/>
        <v>0</v>
      </c>
      <c r="L1920" t="str">
        <f t="shared" si="2049"/>
        <v>0</v>
      </c>
      <c r="M1920" t="str">
        <f t="shared" si="2049"/>
        <v>0</v>
      </c>
      <c r="N1920" t="str">
        <f t="shared" si="2049"/>
        <v>0</v>
      </c>
      <c r="O1920" t="str">
        <f t="shared" si="2049"/>
        <v>0</v>
      </c>
      <c r="P1920" t="str">
        <f t="shared" si="2049"/>
        <v>0</v>
      </c>
      <c r="Q1920" t="str">
        <f t="shared" si="2049"/>
        <v>0</v>
      </c>
      <c r="R1920" t="str">
        <f t="shared" si="2049"/>
        <v>0</v>
      </c>
      <c r="S1920" t="str">
        <f t="shared" si="2049"/>
        <v>0</v>
      </c>
      <c r="T1920" t="str">
        <f t="shared" si="2049"/>
        <v>0</v>
      </c>
      <c r="U1920" t="str">
        <f t="shared" si="2050"/>
        <v>0</v>
      </c>
      <c r="V1920" t="str">
        <f t="shared" si="2050"/>
        <v>0</v>
      </c>
      <c r="W1920" t="str">
        <f t="shared" si="2050"/>
        <v>0</v>
      </c>
      <c r="X1920" t="str">
        <f t="shared" si="2050"/>
        <v>0</v>
      </c>
      <c r="Y1920" t="str">
        <f t="shared" si="2050"/>
        <v>0</v>
      </c>
      <c r="Z1920" t="str">
        <f t="shared" si="2050"/>
        <v>0</v>
      </c>
      <c r="AA1920" t="str">
        <f t="shared" si="2050"/>
        <v>0</v>
      </c>
      <c r="AB1920" s="3" t="str">
        <f t="shared" si="2050"/>
        <v>0</v>
      </c>
      <c r="AC1920" t="str">
        <f t="shared" si="2050"/>
        <v>0</v>
      </c>
      <c r="AD1920" t="str">
        <f t="shared" si="2050"/>
        <v>0</v>
      </c>
      <c r="AE1920" t="str">
        <f t="shared" si="2051"/>
        <v>0</v>
      </c>
      <c r="AF1920" t="str">
        <f t="shared" si="2051"/>
        <v>0</v>
      </c>
      <c r="AG1920" t="str">
        <f t="shared" si="2051"/>
        <v>0</v>
      </c>
      <c r="AH1920" t="str">
        <f t="shared" si="2051"/>
        <v>0</v>
      </c>
      <c r="AI1920" t="str">
        <f t="shared" si="2051"/>
        <v>0</v>
      </c>
      <c r="AJ1920" t="str">
        <f t="shared" si="2051"/>
        <v>0</v>
      </c>
      <c r="AK1920" t="str">
        <f t="shared" si="2051"/>
        <v>0</v>
      </c>
      <c r="AL1920" t="str">
        <f t="shared" si="2051"/>
        <v>0</v>
      </c>
      <c r="AM1920" t="str">
        <f t="shared" si="2051"/>
        <v>0</v>
      </c>
      <c r="AN1920" t="str">
        <f t="shared" si="2051"/>
        <v>0</v>
      </c>
      <c r="AO1920" t="str">
        <f t="shared" si="2052"/>
        <v>0</v>
      </c>
      <c r="AP1920" t="str">
        <f t="shared" si="2052"/>
        <v>0</v>
      </c>
      <c r="AQ1920" t="str">
        <f t="shared" si="2052"/>
        <v>0</v>
      </c>
      <c r="AR1920" t="str">
        <f t="shared" si="2052"/>
        <v>0</v>
      </c>
      <c r="AS1920" t="str">
        <f t="shared" si="2052"/>
        <v>0</v>
      </c>
      <c r="AT1920" t="str">
        <f t="shared" si="2052"/>
        <v>1</v>
      </c>
      <c r="AU1920" t="str">
        <f t="shared" si="2052"/>
        <v>0</v>
      </c>
      <c r="AV1920" t="str">
        <f t="shared" si="2052"/>
        <v>0</v>
      </c>
      <c r="AW1920" t="str">
        <f t="shared" si="2052"/>
        <v>0</v>
      </c>
      <c r="AX1920" t="str">
        <f t="shared" si="2052"/>
        <v>0</v>
      </c>
      <c r="AY1920" t="str">
        <f t="shared" si="2052"/>
        <v>0</v>
      </c>
      <c r="AZ1920" s="72" t="s">
        <v>1491</v>
      </c>
    </row>
    <row r="1921" spans="1:52" ht="15" customHeight="1">
      <c r="A1921" s="25" t="s">
        <v>1492</v>
      </c>
      <c r="B1921" s="91" t="str">
        <f t="shared" si="2042"/>
        <v>2403268B</v>
      </c>
      <c r="C1921" s="86">
        <v>45667.557812500003</v>
      </c>
      <c r="D1921" s="93" t="s">
        <v>1493</v>
      </c>
      <c r="E1921" s="3" t="b">
        <f>ISNUMBER(MATCH(Table1[[#This Row],[Email]],Attendance[Email],0))</f>
        <v>1</v>
      </c>
      <c r="F1921" s="3">
        <f t="shared" si="2047"/>
        <v>45667.891145833339</v>
      </c>
      <c r="G1921" s="21">
        <f>DAY(Table1[[#This Row],[Actual Time]])</f>
        <v>10</v>
      </c>
      <c r="H1921">
        <f>MONTH(Table1[[#This Row],[Actual Time]])</f>
        <v>1</v>
      </c>
      <c r="I1921">
        <f>YEAR(Table1[[#This Row],[Actual Time]])</f>
        <v>2025</v>
      </c>
      <c r="J1921" t="str">
        <f t="shared" si="2048"/>
        <v>10/1/2025</v>
      </c>
      <c r="K1921" s="3" t="str">
        <f t="shared" si="2049"/>
        <v>0</v>
      </c>
      <c r="L1921" t="str">
        <f t="shared" si="2049"/>
        <v>0</v>
      </c>
      <c r="M1921" t="str">
        <f t="shared" si="2049"/>
        <v>0</v>
      </c>
      <c r="N1921" t="str">
        <f t="shared" si="2049"/>
        <v>0</v>
      </c>
      <c r="O1921" t="str">
        <f t="shared" si="2049"/>
        <v>0</v>
      </c>
      <c r="P1921" t="str">
        <f t="shared" si="2049"/>
        <v>0</v>
      </c>
      <c r="Q1921" t="str">
        <f t="shared" si="2049"/>
        <v>0</v>
      </c>
      <c r="R1921" t="str">
        <f t="shared" si="2049"/>
        <v>0</v>
      </c>
      <c r="S1921" t="str">
        <f t="shared" si="2049"/>
        <v>0</v>
      </c>
      <c r="T1921" t="str">
        <f t="shared" si="2049"/>
        <v>0</v>
      </c>
      <c r="U1921" t="str">
        <f t="shared" si="2050"/>
        <v>0</v>
      </c>
      <c r="V1921" t="str">
        <f t="shared" si="2050"/>
        <v>0</v>
      </c>
      <c r="W1921" t="str">
        <f t="shared" si="2050"/>
        <v>0</v>
      </c>
      <c r="X1921" t="str">
        <f t="shared" si="2050"/>
        <v>0</v>
      </c>
      <c r="Y1921" t="str">
        <f t="shared" si="2050"/>
        <v>0</v>
      </c>
      <c r="Z1921" t="str">
        <f t="shared" si="2050"/>
        <v>0</v>
      </c>
      <c r="AA1921" t="str">
        <f t="shared" si="2050"/>
        <v>0</v>
      </c>
      <c r="AB1921" s="3" t="str">
        <f t="shared" si="2050"/>
        <v>0</v>
      </c>
      <c r="AC1921" t="str">
        <f t="shared" si="2050"/>
        <v>0</v>
      </c>
      <c r="AD1921" t="str">
        <f t="shared" si="2050"/>
        <v>0</v>
      </c>
      <c r="AE1921" t="str">
        <f t="shared" si="2051"/>
        <v>0</v>
      </c>
      <c r="AF1921" t="str">
        <f t="shared" si="2051"/>
        <v>0</v>
      </c>
      <c r="AG1921" t="str">
        <f t="shared" si="2051"/>
        <v>0</v>
      </c>
      <c r="AH1921" t="str">
        <f t="shared" si="2051"/>
        <v>0</v>
      </c>
      <c r="AI1921" t="str">
        <f t="shared" si="2051"/>
        <v>0</v>
      </c>
      <c r="AJ1921" t="str">
        <f t="shared" si="2051"/>
        <v>0</v>
      </c>
      <c r="AK1921" t="str">
        <f t="shared" si="2051"/>
        <v>0</v>
      </c>
      <c r="AL1921" t="str">
        <f t="shared" si="2051"/>
        <v>0</v>
      </c>
      <c r="AM1921" t="str">
        <f t="shared" si="2051"/>
        <v>0</v>
      </c>
      <c r="AN1921" t="str">
        <f t="shared" si="2051"/>
        <v>0</v>
      </c>
      <c r="AO1921" t="str">
        <f t="shared" si="2052"/>
        <v>0</v>
      </c>
      <c r="AP1921" t="str">
        <f t="shared" si="2052"/>
        <v>0</v>
      </c>
      <c r="AQ1921" t="str">
        <f t="shared" si="2052"/>
        <v>0</v>
      </c>
      <c r="AR1921" t="str">
        <f t="shared" si="2052"/>
        <v>0</v>
      </c>
      <c r="AS1921" t="str">
        <f t="shared" si="2052"/>
        <v>0</v>
      </c>
      <c r="AT1921" t="str">
        <f t="shared" si="2052"/>
        <v>1</v>
      </c>
      <c r="AU1921" t="str">
        <f t="shared" si="2052"/>
        <v>0</v>
      </c>
      <c r="AV1921" t="str">
        <f t="shared" si="2052"/>
        <v>0</v>
      </c>
      <c r="AW1921" t="str">
        <f t="shared" si="2052"/>
        <v>0</v>
      </c>
      <c r="AX1921" t="str">
        <f t="shared" si="2052"/>
        <v>0</v>
      </c>
      <c r="AY1921" t="str">
        <f t="shared" si="2052"/>
        <v>0</v>
      </c>
      <c r="AZ1921" s="72"/>
    </row>
    <row r="1922" spans="1:52" ht="15" customHeight="1">
      <c r="A1922" s="25" t="s">
        <v>1494</v>
      </c>
      <c r="B1922" s="91" t="str">
        <f t="shared" si="2042"/>
        <v>2200897C</v>
      </c>
      <c r="C1922" s="86">
        <v>45667.558321759301</v>
      </c>
      <c r="D1922" s="93" t="s">
        <v>1495</v>
      </c>
      <c r="E1922" s="3" t="b">
        <f>ISNUMBER(MATCH(Table1[[#This Row],[Email]],Attendance[Email],0))</f>
        <v>1</v>
      </c>
      <c r="F1922" s="3">
        <f t="shared" si="2047"/>
        <v>45667.891655092637</v>
      </c>
      <c r="G1922" s="21">
        <f>DAY(Table1[[#This Row],[Actual Time]])</f>
        <v>10</v>
      </c>
      <c r="H1922">
        <f>MONTH(Table1[[#This Row],[Actual Time]])</f>
        <v>1</v>
      </c>
      <c r="I1922">
        <f>YEAR(Table1[[#This Row],[Actual Time]])</f>
        <v>2025</v>
      </c>
      <c r="J1922" t="str">
        <f t="shared" si="2048"/>
        <v>10/1/2025</v>
      </c>
      <c r="K1922" s="3" t="str">
        <f t="shared" si="2049"/>
        <v>0</v>
      </c>
      <c r="L1922" t="str">
        <f t="shared" si="2049"/>
        <v>0</v>
      </c>
      <c r="M1922" t="str">
        <f t="shared" si="2049"/>
        <v>0</v>
      </c>
      <c r="N1922" t="str">
        <f t="shared" si="2049"/>
        <v>0</v>
      </c>
      <c r="O1922" t="str">
        <f t="shared" si="2049"/>
        <v>0</v>
      </c>
      <c r="P1922" t="str">
        <f t="shared" si="2049"/>
        <v>0</v>
      </c>
      <c r="Q1922" t="str">
        <f t="shared" si="2049"/>
        <v>0</v>
      </c>
      <c r="R1922" t="str">
        <f t="shared" si="2049"/>
        <v>0</v>
      </c>
      <c r="S1922" t="str">
        <f t="shared" si="2049"/>
        <v>0</v>
      </c>
      <c r="T1922" t="str">
        <f t="shared" si="2049"/>
        <v>0</v>
      </c>
      <c r="U1922" t="str">
        <f t="shared" si="2050"/>
        <v>0</v>
      </c>
      <c r="V1922" t="str">
        <f t="shared" si="2050"/>
        <v>0</v>
      </c>
      <c r="W1922" t="str">
        <f t="shared" si="2050"/>
        <v>0</v>
      </c>
      <c r="X1922" t="str">
        <f t="shared" si="2050"/>
        <v>0</v>
      </c>
      <c r="Y1922" t="str">
        <f t="shared" si="2050"/>
        <v>0</v>
      </c>
      <c r="Z1922" t="str">
        <f t="shared" si="2050"/>
        <v>0</v>
      </c>
      <c r="AA1922" t="str">
        <f t="shared" si="2050"/>
        <v>0</v>
      </c>
      <c r="AB1922" s="3" t="str">
        <f t="shared" si="2050"/>
        <v>0</v>
      </c>
      <c r="AC1922" t="str">
        <f t="shared" si="2050"/>
        <v>0</v>
      </c>
      <c r="AD1922" t="str">
        <f t="shared" si="2050"/>
        <v>0</v>
      </c>
      <c r="AE1922" t="str">
        <f t="shared" si="2051"/>
        <v>0</v>
      </c>
      <c r="AF1922" t="str">
        <f t="shared" si="2051"/>
        <v>0</v>
      </c>
      <c r="AG1922" t="str">
        <f t="shared" si="2051"/>
        <v>0</v>
      </c>
      <c r="AH1922" t="str">
        <f t="shared" si="2051"/>
        <v>0</v>
      </c>
      <c r="AI1922" t="str">
        <f t="shared" si="2051"/>
        <v>0</v>
      </c>
      <c r="AJ1922" t="str">
        <f t="shared" si="2051"/>
        <v>0</v>
      </c>
      <c r="AK1922" t="str">
        <f t="shared" si="2051"/>
        <v>0</v>
      </c>
      <c r="AL1922" t="str">
        <f t="shared" si="2051"/>
        <v>0</v>
      </c>
      <c r="AM1922" t="str">
        <f t="shared" si="2051"/>
        <v>0</v>
      </c>
      <c r="AN1922" t="str">
        <f t="shared" si="2051"/>
        <v>0</v>
      </c>
      <c r="AO1922" t="str">
        <f t="shared" si="2052"/>
        <v>0</v>
      </c>
      <c r="AP1922" t="str">
        <f t="shared" si="2052"/>
        <v>0</v>
      </c>
      <c r="AQ1922" t="str">
        <f t="shared" si="2052"/>
        <v>0</v>
      </c>
      <c r="AR1922" t="str">
        <f t="shared" si="2052"/>
        <v>0</v>
      </c>
      <c r="AS1922" t="str">
        <f t="shared" si="2052"/>
        <v>0</v>
      </c>
      <c r="AT1922" t="str">
        <f t="shared" si="2052"/>
        <v>1</v>
      </c>
      <c r="AU1922" t="str">
        <f t="shared" si="2052"/>
        <v>0</v>
      </c>
      <c r="AV1922" t="str">
        <f t="shared" si="2052"/>
        <v>0</v>
      </c>
      <c r="AW1922" t="str">
        <f t="shared" si="2052"/>
        <v>0</v>
      </c>
      <c r="AX1922" t="str">
        <f t="shared" si="2052"/>
        <v>0</v>
      </c>
      <c r="AY1922" t="str">
        <f t="shared" si="2052"/>
        <v>0</v>
      </c>
      <c r="AZ1922" s="72"/>
    </row>
    <row r="1923" spans="1:52" ht="15" customHeight="1">
      <c r="A1923" s="25" t="s">
        <v>1492</v>
      </c>
      <c r="B1923" s="91" t="str">
        <f t="shared" si="2042"/>
        <v>2403268B</v>
      </c>
      <c r="C1923" s="86">
        <v>45667.558518518497</v>
      </c>
      <c r="D1923" s="93" t="s">
        <v>1493</v>
      </c>
      <c r="E1923" s="3" t="b">
        <f>ISNUMBER(MATCH(Table1[[#This Row],[Email]],Attendance[Email],0))</f>
        <v>1</v>
      </c>
      <c r="F1923" s="3">
        <f t="shared" si="2047"/>
        <v>45667.891851851833</v>
      </c>
      <c r="G1923" s="21">
        <f>DAY(Table1[[#This Row],[Actual Time]])</f>
        <v>10</v>
      </c>
      <c r="H1923">
        <f>MONTH(Table1[[#This Row],[Actual Time]])</f>
        <v>1</v>
      </c>
      <c r="I1923">
        <f>YEAR(Table1[[#This Row],[Actual Time]])</f>
        <v>2025</v>
      </c>
      <c r="J1923" t="str">
        <f t="shared" si="2048"/>
        <v>10/1/2025</v>
      </c>
      <c r="K1923" s="3" t="str">
        <f t="shared" si="2049"/>
        <v>0</v>
      </c>
      <c r="L1923" t="str">
        <f t="shared" si="2049"/>
        <v>0</v>
      </c>
      <c r="M1923" t="str">
        <f t="shared" si="2049"/>
        <v>0</v>
      </c>
      <c r="N1923" t="str">
        <f t="shared" si="2049"/>
        <v>0</v>
      </c>
      <c r="O1923" t="str">
        <f t="shared" si="2049"/>
        <v>0</v>
      </c>
      <c r="P1923" t="str">
        <f t="shared" si="2049"/>
        <v>0</v>
      </c>
      <c r="Q1923" t="str">
        <f t="shared" si="2049"/>
        <v>0</v>
      </c>
      <c r="R1923" t="str">
        <f t="shared" si="2049"/>
        <v>0</v>
      </c>
      <c r="S1923" t="str">
        <f t="shared" si="2049"/>
        <v>0</v>
      </c>
      <c r="T1923" t="str">
        <f t="shared" si="2049"/>
        <v>0</v>
      </c>
      <c r="U1923" t="str">
        <f t="shared" si="2050"/>
        <v>0</v>
      </c>
      <c r="V1923" t="str">
        <f t="shared" si="2050"/>
        <v>0</v>
      </c>
      <c r="W1923" t="str">
        <f t="shared" si="2050"/>
        <v>0</v>
      </c>
      <c r="X1923" t="str">
        <f t="shared" si="2050"/>
        <v>0</v>
      </c>
      <c r="Y1923" t="str">
        <f t="shared" si="2050"/>
        <v>0</v>
      </c>
      <c r="Z1923" t="str">
        <f t="shared" si="2050"/>
        <v>0</v>
      </c>
      <c r="AA1923" t="str">
        <f t="shared" si="2050"/>
        <v>0</v>
      </c>
      <c r="AB1923" s="3" t="str">
        <f t="shared" si="2050"/>
        <v>0</v>
      </c>
      <c r="AC1923" t="str">
        <f t="shared" si="2050"/>
        <v>0</v>
      </c>
      <c r="AD1923" t="str">
        <f t="shared" si="2050"/>
        <v>0</v>
      </c>
      <c r="AE1923" t="str">
        <f t="shared" si="2051"/>
        <v>0</v>
      </c>
      <c r="AF1923" t="str">
        <f t="shared" si="2051"/>
        <v>0</v>
      </c>
      <c r="AG1923" t="str">
        <f t="shared" si="2051"/>
        <v>0</v>
      </c>
      <c r="AH1923" t="str">
        <f t="shared" si="2051"/>
        <v>0</v>
      </c>
      <c r="AI1923" t="str">
        <f t="shared" si="2051"/>
        <v>0</v>
      </c>
      <c r="AJ1923" t="str">
        <f t="shared" si="2051"/>
        <v>0</v>
      </c>
      <c r="AK1923" t="str">
        <f t="shared" si="2051"/>
        <v>0</v>
      </c>
      <c r="AL1923" t="str">
        <f t="shared" si="2051"/>
        <v>0</v>
      </c>
      <c r="AM1923" t="str">
        <f t="shared" si="2051"/>
        <v>0</v>
      </c>
      <c r="AN1923" t="str">
        <f t="shared" si="2051"/>
        <v>0</v>
      </c>
      <c r="AO1923" t="str">
        <f t="shared" si="2052"/>
        <v>0</v>
      </c>
      <c r="AP1923" t="str">
        <f t="shared" si="2052"/>
        <v>0</v>
      </c>
      <c r="AQ1923" t="str">
        <f t="shared" si="2052"/>
        <v>0</v>
      </c>
      <c r="AR1923" t="str">
        <f t="shared" si="2052"/>
        <v>0</v>
      </c>
      <c r="AS1923" t="str">
        <f t="shared" si="2052"/>
        <v>0</v>
      </c>
      <c r="AT1923" t="str">
        <f t="shared" si="2052"/>
        <v>1</v>
      </c>
      <c r="AU1923" t="str">
        <f t="shared" si="2052"/>
        <v>0</v>
      </c>
      <c r="AV1923" t="str">
        <f t="shared" si="2052"/>
        <v>0</v>
      </c>
      <c r="AW1923" t="str">
        <f t="shared" si="2052"/>
        <v>0</v>
      </c>
      <c r="AX1923" t="str">
        <f t="shared" si="2052"/>
        <v>0</v>
      </c>
      <c r="AY1923" t="str">
        <f t="shared" si="2052"/>
        <v>0</v>
      </c>
      <c r="AZ1923" s="72"/>
    </row>
    <row r="1924" spans="1:52" ht="15" customHeight="1">
      <c r="A1924" s="25" t="s">
        <v>124</v>
      </c>
      <c r="B1924" s="91" t="str">
        <f t="shared" si="2042"/>
        <v>2401848C</v>
      </c>
      <c r="C1924" s="86">
        <v>45667.619664351798</v>
      </c>
      <c r="D1924" s="93" t="s">
        <v>1084</v>
      </c>
      <c r="E1924" s="3" t="b">
        <f>ISNUMBER(MATCH(Table1[[#This Row],[Email]],Attendance[Email],0))</f>
        <v>1</v>
      </c>
      <c r="F1924" s="3">
        <f t="shared" si="2047"/>
        <v>45667.952997685134</v>
      </c>
      <c r="G1924" s="21">
        <f>DAY(Table1[[#This Row],[Actual Time]])</f>
        <v>10</v>
      </c>
      <c r="H1924">
        <f>MONTH(Table1[[#This Row],[Actual Time]])</f>
        <v>1</v>
      </c>
      <c r="I1924">
        <f>YEAR(Table1[[#This Row],[Actual Time]])</f>
        <v>2025</v>
      </c>
      <c r="J1924" t="str">
        <f t="shared" si="2048"/>
        <v>10/1/2025</v>
      </c>
      <c r="K1924" s="3" t="str">
        <f t="shared" si="2049"/>
        <v>0</v>
      </c>
      <c r="L1924" t="str">
        <f t="shared" si="2049"/>
        <v>0</v>
      </c>
      <c r="M1924" t="str">
        <f t="shared" si="2049"/>
        <v>0</v>
      </c>
      <c r="N1924" t="str">
        <f t="shared" si="2049"/>
        <v>0</v>
      </c>
      <c r="O1924" t="str">
        <f t="shared" si="2049"/>
        <v>0</v>
      </c>
      <c r="P1924" t="str">
        <f t="shared" si="2049"/>
        <v>0</v>
      </c>
      <c r="Q1924" t="str">
        <f t="shared" si="2049"/>
        <v>0</v>
      </c>
      <c r="R1924" t="str">
        <f t="shared" si="2049"/>
        <v>0</v>
      </c>
      <c r="S1924" t="str">
        <f t="shared" si="2049"/>
        <v>0</v>
      </c>
      <c r="T1924" t="str">
        <f t="shared" si="2049"/>
        <v>0</v>
      </c>
      <c r="U1924" t="str">
        <f t="shared" si="2050"/>
        <v>0</v>
      </c>
      <c r="V1924" t="str">
        <f t="shared" si="2050"/>
        <v>0</v>
      </c>
      <c r="W1924" t="str">
        <f t="shared" si="2050"/>
        <v>0</v>
      </c>
      <c r="X1924" t="str">
        <f t="shared" si="2050"/>
        <v>0</v>
      </c>
      <c r="Y1924" t="str">
        <f t="shared" si="2050"/>
        <v>0</v>
      </c>
      <c r="Z1924" t="str">
        <f t="shared" si="2050"/>
        <v>0</v>
      </c>
      <c r="AA1924" t="str">
        <f t="shared" si="2050"/>
        <v>0</v>
      </c>
      <c r="AB1924" s="3" t="str">
        <f t="shared" si="2050"/>
        <v>0</v>
      </c>
      <c r="AC1924" t="str">
        <f t="shared" si="2050"/>
        <v>0</v>
      </c>
      <c r="AD1924" t="str">
        <f t="shared" si="2050"/>
        <v>0</v>
      </c>
      <c r="AE1924" t="str">
        <f t="shared" si="2051"/>
        <v>0</v>
      </c>
      <c r="AF1924" t="str">
        <f t="shared" si="2051"/>
        <v>0</v>
      </c>
      <c r="AG1924" t="str">
        <f t="shared" si="2051"/>
        <v>0</v>
      </c>
      <c r="AH1924" t="str">
        <f t="shared" si="2051"/>
        <v>0</v>
      </c>
      <c r="AI1924" t="str">
        <f t="shared" si="2051"/>
        <v>0</v>
      </c>
      <c r="AJ1924" t="str">
        <f t="shared" si="2051"/>
        <v>0</v>
      </c>
      <c r="AK1924" t="str">
        <f t="shared" si="2051"/>
        <v>0</v>
      </c>
      <c r="AL1924" t="str">
        <f t="shared" si="2051"/>
        <v>0</v>
      </c>
      <c r="AM1924" t="str">
        <f t="shared" si="2051"/>
        <v>0</v>
      </c>
      <c r="AN1924" t="str">
        <f t="shared" si="2051"/>
        <v>0</v>
      </c>
      <c r="AO1924" t="str">
        <f t="shared" si="2052"/>
        <v>0</v>
      </c>
      <c r="AP1924" t="str">
        <f t="shared" si="2052"/>
        <v>0</v>
      </c>
      <c r="AQ1924" t="str">
        <f t="shared" si="2052"/>
        <v>0</v>
      </c>
      <c r="AR1924" t="str">
        <f t="shared" si="2052"/>
        <v>0</v>
      </c>
      <c r="AS1924" t="str">
        <f t="shared" si="2052"/>
        <v>0</v>
      </c>
      <c r="AT1924" t="str">
        <f t="shared" si="2052"/>
        <v>1</v>
      </c>
      <c r="AU1924" t="str">
        <f t="shared" si="2052"/>
        <v>0</v>
      </c>
      <c r="AV1924" t="str">
        <f t="shared" si="2052"/>
        <v>0</v>
      </c>
      <c r="AW1924" t="str">
        <f t="shared" si="2052"/>
        <v>0</v>
      </c>
      <c r="AX1924" t="str">
        <f t="shared" si="2052"/>
        <v>0</v>
      </c>
      <c r="AY1924" t="str">
        <f t="shared" si="2052"/>
        <v>0</v>
      </c>
      <c r="AZ1924" s="72"/>
    </row>
    <row r="1925" spans="1:52" ht="15" customHeight="1">
      <c r="A1925" s="25" t="s">
        <v>228</v>
      </c>
      <c r="B1925" s="91" t="str">
        <f t="shared" ref="B1925:B1956" si="2053">LEFT($A1925,8)</f>
        <v>2401458A</v>
      </c>
      <c r="C1925" s="86">
        <v>45673.666666666701</v>
      </c>
      <c r="D1925" s="93" t="s">
        <v>1064</v>
      </c>
      <c r="E1925" s="3" t="b">
        <f>ISNUMBER(MATCH(Table1[[#This Row],[Email]],Attendance[Email],0))</f>
        <v>1</v>
      </c>
      <c r="F1925" s="3">
        <f t="shared" ref="F1925:F1956" si="2054">$C1925+(8/24)</f>
        <v>45674.000000000036</v>
      </c>
      <c r="G1925" s="21">
        <f>DAY(Table1[[#This Row],[Actual Time]])</f>
        <v>17</v>
      </c>
      <c r="H1925">
        <f>MONTH(Table1[[#This Row],[Actual Time]])</f>
        <v>1</v>
      </c>
      <c r="I1925">
        <f>YEAR(Table1[[#This Row],[Actual Time]])</f>
        <v>2025</v>
      </c>
      <c r="J1925" t="str">
        <f t="shared" ref="J1925:J1956" si="2055">G1925&amp;"/"&amp;H1925&amp;"/"&amp;I1925</f>
        <v>17/1/2025</v>
      </c>
      <c r="K1925" s="3" t="str">
        <f t="shared" ref="K1925:T1934" si="2056">IF(K$1=$J1925,"1","0")</f>
        <v>0</v>
      </c>
      <c r="L1925" t="str">
        <f t="shared" si="2056"/>
        <v>0</v>
      </c>
      <c r="M1925" t="str">
        <f t="shared" si="2056"/>
        <v>0</v>
      </c>
      <c r="N1925" t="str">
        <f t="shared" si="2056"/>
        <v>0</v>
      </c>
      <c r="O1925" t="str">
        <f t="shared" si="2056"/>
        <v>0</v>
      </c>
      <c r="P1925" t="str">
        <f t="shared" si="2056"/>
        <v>0</v>
      </c>
      <c r="Q1925" t="str">
        <f t="shared" si="2056"/>
        <v>0</v>
      </c>
      <c r="R1925" t="str">
        <f t="shared" si="2056"/>
        <v>0</v>
      </c>
      <c r="S1925" t="str">
        <f t="shared" si="2056"/>
        <v>0</v>
      </c>
      <c r="T1925" t="str">
        <f t="shared" si="2056"/>
        <v>0</v>
      </c>
      <c r="U1925" t="str">
        <f t="shared" ref="U1925:AD1934" si="2057">IF(U$1=$J1925,"1","0")</f>
        <v>0</v>
      </c>
      <c r="V1925" t="str">
        <f t="shared" si="2057"/>
        <v>0</v>
      </c>
      <c r="W1925" t="str">
        <f t="shared" si="2057"/>
        <v>0</v>
      </c>
      <c r="X1925" t="str">
        <f t="shared" si="2057"/>
        <v>0</v>
      </c>
      <c r="Y1925" t="str">
        <f t="shared" si="2057"/>
        <v>0</v>
      </c>
      <c r="Z1925" t="str">
        <f t="shared" si="2057"/>
        <v>0</v>
      </c>
      <c r="AA1925" t="str">
        <f t="shared" si="2057"/>
        <v>0</v>
      </c>
      <c r="AB1925" s="3" t="str">
        <f t="shared" si="2057"/>
        <v>0</v>
      </c>
      <c r="AC1925" t="str">
        <f t="shared" si="2057"/>
        <v>0</v>
      </c>
      <c r="AD1925" t="str">
        <f t="shared" si="2057"/>
        <v>0</v>
      </c>
      <c r="AE1925" t="str">
        <f t="shared" ref="AE1925:AN1934" si="2058">IF(AE$1=$J1925,"1","0")</f>
        <v>0</v>
      </c>
      <c r="AF1925" t="str">
        <f t="shared" si="2058"/>
        <v>0</v>
      </c>
      <c r="AG1925" t="str">
        <f t="shared" si="2058"/>
        <v>0</v>
      </c>
      <c r="AH1925" t="str">
        <f t="shared" si="2058"/>
        <v>0</v>
      </c>
      <c r="AI1925" t="str">
        <f t="shared" si="2058"/>
        <v>0</v>
      </c>
      <c r="AJ1925" t="str">
        <f t="shared" si="2058"/>
        <v>0</v>
      </c>
      <c r="AK1925" t="str">
        <f t="shared" si="2058"/>
        <v>0</v>
      </c>
      <c r="AL1925" t="str">
        <f t="shared" si="2058"/>
        <v>0</v>
      </c>
      <c r="AM1925" t="str">
        <f t="shared" si="2058"/>
        <v>0</v>
      </c>
      <c r="AN1925" t="str">
        <f t="shared" si="2058"/>
        <v>0</v>
      </c>
      <c r="AO1925" t="str">
        <f t="shared" ref="AO1925:AY1934" si="2059">IF(AO$1=$J1925,"1","0")</f>
        <v>0</v>
      </c>
      <c r="AP1925" t="str">
        <f t="shared" si="2059"/>
        <v>0</v>
      </c>
      <c r="AQ1925" t="str">
        <f t="shared" si="2059"/>
        <v>0</v>
      </c>
      <c r="AR1925" t="str">
        <f t="shared" si="2059"/>
        <v>0</v>
      </c>
      <c r="AS1925" t="str">
        <f t="shared" si="2059"/>
        <v>0</v>
      </c>
      <c r="AT1925" t="str">
        <f t="shared" si="2059"/>
        <v>0</v>
      </c>
      <c r="AU1925" t="str">
        <f t="shared" si="2059"/>
        <v>1</v>
      </c>
      <c r="AV1925" t="str">
        <f t="shared" si="2059"/>
        <v>0</v>
      </c>
      <c r="AW1925" t="str">
        <f t="shared" si="2059"/>
        <v>0</v>
      </c>
      <c r="AX1925" t="str">
        <f t="shared" si="2059"/>
        <v>0</v>
      </c>
      <c r="AY1925" t="str">
        <f t="shared" si="2059"/>
        <v>0</v>
      </c>
      <c r="AZ1925" s="72" t="s">
        <v>1496</v>
      </c>
    </row>
    <row r="1926" spans="1:52" ht="15" customHeight="1">
      <c r="A1926" s="25" t="s">
        <v>461</v>
      </c>
      <c r="B1926" s="91" t="str">
        <f t="shared" si="2053"/>
        <v>2401834C</v>
      </c>
      <c r="C1926" s="86">
        <v>45673.666666666701</v>
      </c>
      <c r="D1926" s="93" t="s">
        <v>1067</v>
      </c>
      <c r="E1926" s="3" t="b">
        <f>ISNUMBER(MATCH(Table1[[#This Row],[Email]],Attendance[Email],0))</f>
        <v>1</v>
      </c>
      <c r="F1926" s="3">
        <f t="shared" si="2054"/>
        <v>45674.000000000036</v>
      </c>
      <c r="G1926" s="21">
        <f>DAY(Table1[[#This Row],[Actual Time]])</f>
        <v>17</v>
      </c>
      <c r="H1926">
        <f>MONTH(Table1[[#This Row],[Actual Time]])</f>
        <v>1</v>
      </c>
      <c r="I1926">
        <f>YEAR(Table1[[#This Row],[Actual Time]])</f>
        <v>2025</v>
      </c>
      <c r="J1926" t="str">
        <f t="shared" si="2055"/>
        <v>17/1/2025</v>
      </c>
      <c r="K1926" s="3" t="str">
        <f t="shared" si="2056"/>
        <v>0</v>
      </c>
      <c r="L1926" t="str">
        <f t="shared" si="2056"/>
        <v>0</v>
      </c>
      <c r="M1926" t="str">
        <f t="shared" si="2056"/>
        <v>0</v>
      </c>
      <c r="N1926" t="str">
        <f t="shared" si="2056"/>
        <v>0</v>
      </c>
      <c r="O1926" t="str">
        <f t="shared" si="2056"/>
        <v>0</v>
      </c>
      <c r="P1926" t="str">
        <f t="shared" si="2056"/>
        <v>0</v>
      </c>
      <c r="Q1926" t="str">
        <f t="shared" si="2056"/>
        <v>0</v>
      </c>
      <c r="R1926" t="str">
        <f t="shared" si="2056"/>
        <v>0</v>
      </c>
      <c r="S1926" t="str">
        <f t="shared" si="2056"/>
        <v>0</v>
      </c>
      <c r="T1926" t="str">
        <f t="shared" si="2056"/>
        <v>0</v>
      </c>
      <c r="U1926" t="str">
        <f t="shared" si="2057"/>
        <v>0</v>
      </c>
      <c r="V1926" t="str">
        <f t="shared" si="2057"/>
        <v>0</v>
      </c>
      <c r="W1926" t="str">
        <f t="shared" si="2057"/>
        <v>0</v>
      </c>
      <c r="X1926" t="str">
        <f t="shared" si="2057"/>
        <v>0</v>
      </c>
      <c r="Y1926" t="str">
        <f t="shared" si="2057"/>
        <v>0</v>
      </c>
      <c r="Z1926" t="str">
        <f t="shared" si="2057"/>
        <v>0</v>
      </c>
      <c r="AA1926" t="str">
        <f t="shared" si="2057"/>
        <v>0</v>
      </c>
      <c r="AB1926" s="3" t="str">
        <f t="shared" si="2057"/>
        <v>0</v>
      </c>
      <c r="AC1926" t="str">
        <f t="shared" si="2057"/>
        <v>0</v>
      </c>
      <c r="AD1926" t="str">
        <f t="shared" si="2057"/>
        <v>0</v>
      </c>
      <c r="AE1926" t="str">
        <f t="shared" si="2058"/>
        <v>0</v>
      </c>
      <c r="AF1926" t="str">
        <f t="shared" si="2058"/>
        <v>0</v>
      </c>
      <c r="AG1926" t="str">
        <f t="shared" si="2058"/>
        <v>0</v>
      </c>
      <c r="AH1926" t="str">
        <f t="shared" si="2058"/>
        <v>0</v>
      </c>
      <c r="AI1926" t="str">
        <f t="shared" si="2058"/>
        <v>0</v>
      </c>
      <c r="AJ1926" t="str">
        <f t="shared" si="2058"/>
        <v>0</v>
      </c>
      <c r="AK1926" t="str">
        <f t="shared" si="2058"/>
        <v>0</v>
      </c>
      <c r="AL1926" t="str">
        <f t="shared" si="2058"/>
        <v>0</v>
      </c>
      <c r="AM1926" t="str">
        <f t="shared" si="2058"/>
        <v>0</v>
      </c>
      <c r="AN1926" t="str">
        <f t="shared" si="2058"/>
        <v>0</v>
      </c>
      <c r="AO1926" t="str">
        <f t="shared" si="2059"/>
        <v>0</v>
      </c>
      <c r="AP1926" t="str">
        <f t="shared" si="2059"/>
        <v>0</v>
      </c>
      <c r="AQ1926" t="str">
        <f t="shared" si="2059"/>
        <v>0</v>
      </c>
      <c r="AR1926" t="str">
        <f t="shared" si="2059"/>
        <v>0</v>
      </c>
      <c r="AS1926" t="str">
        <f t="shared" si="2059"/>
        <v>0</v>
      </c>
      <c r="AT1926" t="str">
        <f t="shared" si="2059"/>
        <v>0</v>
      </c>
      <c r="AU1926" t="str">
        <f t="shared" si="2059"/>
        <v>1</v>
      </c>
      <c r="AV1926" t="str">
        <f t="shared" si="2059"/>
        <v>0</v>
      </c>
      <c r="AW1926" t="str">
        <f t="shared" si="2059"/>
        <v>0</v>
      </c>
      <c r="AX1926" t="str">
        <f t="shared" si="2059"/>
        <v>0</v>
      </c>
      <c r="AY1926" t="str">
        <f t="shared" si="2059"/>
        <v>0</v>
      </c>
      <c r="AZ1926" s="72" t="s">
        <v>1497</v>
      </c>
    </row>
    <row r="1927" spans="1:52" ht="15" customHeight="1">
      <c r="A1927" s="25" t="s">
        <v>525</v>
      </c>
      <c r="B1927" s="91" t="str">
        <f t="shared" si="2053"/>
        <v>2404261F</v>
      </c>
      <c r="C1927" s="86">
        <v>45673.666666666701</v>
      </c>
      <c r="D1927" s="93" t="s">
        <v>1177</v>
      </c>
      <c r="E1927" s="3" t="b">
        <f>ISNUMBER(MATCH(Table1[[#This Row],[Email]],Attendance[Email],0))</f>
        <v>1</v>
      </c>
      <c r="F1927" s="3">
        <f t="shared" si="2054"/>
        <v>45674.000000000036</v>
      </c>
      <c r="G1927" s="21">
        <f>DAY(Table1[[#This Row],[Actual Time]])</f>
        <v>17</v>
      </c>
      <c r="H1927">
        <f>MONTH(Table1[[#This Row],[Actual Time]])</f>
        <v>1</v>
      </c>
      <c r="I1927">
        <f>YEAR(Table1[[#This Row],[Actual Time]])</f>
        <v>2025</v>
      </c>
      <c r="J1927" t="str">
        <f t="shared" si="2055"/>
        <v>17/1/2025</v>
      </c>
      <c r="K1927" s="3" t="str">
        <f t="shared" si="2056"/>
        <v>0</v>
      </c>
      <c r="L1927" t="str">
        <f t="shared" si="2056"/>
        <v>0</v>
      </c>
      <c r="M1927" t="str">
        <f t="shared" si="2056"/>
        <v>0</v>
      </c>
      <c r="N1927" t="str">
        <f t="shared" si="2056"/>
        <v>0</v>
      </c>
      <c r="O1927" t="str">
        <f t="shared" si="2056"/>
        <v>0</v>
      </c>
      <c r="P1927" t="str">
        <f t="shared" si="2056"/>
        <v>0</v>
      </c>
      <c r="Q1927" t="str">
        <f t="shared" si="2056"/>
        <v>0</v>
      </c>
      <c r="R1927" t="str">
        <f t="shared" si="2056"/>
        <v>0</v>
      </c>
      <c r="S1927" t="str">
        <f t="shared" si="2056"/>
        <v>0</v>
      </c>
      <c r="T1927" t="str">
        <f t="shared" si="2056"/>
        <v>0</v>
      </c>
      <c r="U1927" t="str">
        <f t="shared" si="2057"/>
        <v>0</v>
      </c>
      <c r="V1927" t="str">
        <f t="shared" si="2057"/>
        <v>0</v>
      </c>
      <c r="W1927" t="str">
        <f t="shared" si="2057"/>
        <v>0</v>
      </c>
      <c r="X1927" t="str">
        <f t="shared" si="2057"/>
        <v>0</v>
      </c>
      <c r="Y1927" t="str">
        <f t="shared" si="2057"/>
        <v>0</v>
      </c>
      <c r="Z1927" t="str">
        <f t="shared" si="2057"/>
        <v>0</v>
      </c>
      <c r="AA1927" t="str">
        <f t="shared" si="2057"/>
        <v>0</v>
      </c>
      <c r="AB1927" s="3" t="str">
        <f t="shared" si="2057"/>
        <v>0</v>
      </c>
      <c r="AC1927" t="str">
        <f t="shared" si="2057"/>
        <v>0</v>
      </c>
      <c r="AD1927" t="str">
        <f t="shared" si="2057"/>
        <v>0</v>
      </c>
      <c r="AE1927" t="str">
        <f t="shared" si="2058"/>
        <v>0</v>
      </c>
      <c r="AF1927" t="str">
        <f t="shared" si="2058"/>
        <v>0</v>
      </c>
      <c r="AG1927" t="str">
        <f t="shared" si="2058"/>
        <v>0</v>
      </c>
      <c r="AH1927" t="str">
        <f t="shared" si="2058"/>
        <v>0</v>
      </c>
      <c r="AI1927" t="str">
        <f t="shared" si="2058"/>
        <v>0</v>
      </c>
      <c r="AJ1927" t="str">
        <f t="shared" si="2058"/>
        <v>0</v>
      </c>
      <c r="AK1927" t="str">
        <f t="shared" si="2058"/>
        <v>0</v>
      </c>
      <c r="AL1927" t="str">
        <f t="shared" si="2058"/>
        <v>0</v>
      </c>
      <c r="AM1927" t="str">
        <f t="shared" si="2058"/>
        <v>0</v>
      </c>
      <c r="AN1927" t="str">
        <f t="shared" si="2058"/>
        <v>0</v>
      </c>
      <c r="AO1927" t="str">
        <f t="shared" si="2059"/>
        <v>0</v>
      </c>
      <c r="AP1927" t="str">
        <f t="shared" si="2059"/>
        <v>0</v>
      </c>
      <c r="AQ1927" t="str">
        <f t="shared" si="2059"/>
        <v>0</v>
      </c>
      <c r="AR1927" t="str">
        <f t="shared" si="2059"/>
        <v>0</v>
      </c>
      <c r="AS1927" t="str">
        <f t="shared" si="2059"/>
        <v>0</v>
      </c>
      <c r="AT1927" t="str">
        <f t="shared" si="2059"/>
        <v>0</v>
      </c>
      <c r="AU1927" t="str">
        <f t="shared" si="2059"/>
        <v>1</v>
      </c>
      <c r="AV1927" t="str">
        <f t="shared" si="2059"/>
        <v>0</v>
      </c>
      <c r="AW1927" t="str">
        <f t="shared" si="2059"/>
        <v>0</v>
      </c>
      <c r="AX1927" t="str">
        <f t="shared" si="2059"/>
        <v>0</v>
      </c>
      <c r="AY1927" t="str">
        <f t="shared" si="2059"/>
        <v>0</v>
      </c>
      <c r="AZ1927" s="72" t="s">
        <v>1498</v>
      </c>
    </row>
    <row r="1928" spans="1:52" ht="15" customHeight="1">
      <c r="A1928" s="25" t="s">
        <v>455</v>
      </c>
      <c r="B1928" s="91" t="str">
        <f t="shared" si="2053"/>
        <v>2401295G</v>
      </c>
      <c r="C1928" s="86">
        <v>45673.666666666701</v>
      </c>
      <c r="D1928" s="93" t="s">
        <v>1081</v>
      </c>
      <c r="E1928" s="3" t="b">
        <f>ISNUMBER(MATCH(Table1[[#This Row],[Email]],Attendance[Email],0))</f>
        <v>1</v>
      </c>
      <c r="F1928" s="3">
        <f t="shared" si="2054"/>
        <v>45674.000000000036</v>
      </c>
      <c r="G1928" s="21">
        <f>DAY(Table1[[#This Row],[Actual Time]])</f>
        <v>17</v>
      </c>
      <c r="H1928">
        <f>MONTH(Table1[[#This Row],[Actual Time]])</f>
        <v>1</v>
      </c>
      <c r="I1928">
        <f>YEAR(Table1[[#This Row],[Actual Time]])</f>
        <v>2025</v>
      </c>
      <c r="J1928" t="str">
        <f t="shared" si="2055"/>
        <v>17/1/2025</v>
      </c>
      <c r="K1928" s="3" t="str">
        <f t="shared" si="2056"/>
        <v>0</v>
      </c>
      <c r="L1928" t="str">
        <f t="shared" si="2056"/>
        <v>0</v>
      </c>
      <c r="M1928" t="str">
        <f t="shared" si="2056"/>
        <v>0</v>
      </c>
      <c r="N1928" t="str">
        <f t="shared" si="2056"/>
        <v>0</v>
      </c>
      <c r="O1928" t="str">
        <f t="shared" si="2056"/>
        <v>0</v>
      </c>
      <c r="P1928" t="str">
        <f t="shared" si="2056"/>
        <v>0</v>
      </c>
      <c r="Q1928" t="str">
        <f t="shared" si="2056"/>
        <v>0</v>
      </c>
      <c r="R1928" t="str">
        <f t="shared" si="2056"/>
        <v>0</v>
      </c>
      <c r="S1928" t="str">
        <f t="shared" si="2056"/>
        <v>0</v>
      </c>
      <c r="T1928" t="str">
        <f t="shared" si="2056"/>
        <v>0</v>
      </c>
      <c r="U1928" t="str">
        <f t="shared" si="2057"/>
        <v>0</v>
      </c>
      <c r="V1928" t="str">
        <f t="shared" si="2057"/>
        <v>0</v>
      </c>
      <c r="W1928" t="str">
        <f t="shared" si="2057"/>
        <v>0</v>
      </c>
      <c r="X1928" t="str">
        <f t="shared" si="2057"/>
        <v>0</v>
      </c>
      <c r="Y1928" t="str">
        <f t="shared" si="2057"/>
        <v>0</v>
      </c>
      <c r="Z1928" t="str">
        <f t="shared" si="2057"/>
        <v>0</v>
      </c>
      <c r="AA1928" t="str">
        <f t="shared" si="2057"/>
        <v>0</v>
      </c>
      <c r="AB1928" s="3" t="str">
        <f t="shared" si="2057"/>
        <v>0</v>
      </c>
      <c r="AC1928" t="str">
        <f t="shared" si="2057"/>
        <v>0</v>
      </c>
      <c r="AD1928" t="str">
        <f t="shared" si="2057"/>
        <v>0</v>
      </c>
      <c r="AE1928" t="str">
        <f t="shared" si="2058"/>
        <v>0</v>
      </c>
      <c r="AF1928" t="str">
        <f t="shared" si="2058"/>
        <v>0</v>
      </c>
      <c r="AG1928" t="str">
        <f t="shared" si="2058"/>
        <v>0</v>
      </c>
      <c r="AH1928" t="str">
        <f t="shared" si="2058"/>
        <v>0</v>
      </c>
      <c r="AI1928" t="str">
        <f t="shared" si="2058"/>
        <v>0</v>
      </c>
      <c r="AJ1928" t="str">
        <f t="shared" si="2058"/>
        <v>0</v>
      </c>
      <c r="AK1928" t="str">
        <f t="shared" si="2058"/>
        <v>0</v>
      </c>
      <c r="AL1928" t="str">
        <f t="shared" si="2058"/>
        <v>0</v>
      </c>
      <c r="AM1928" t="str">
        <f t="shared" si="2058"/>
        <v>0</v>
      </c>
      <c r="AN1928" t="str">
        <f t="shared" si="2058"/>
        <v>0</v>
      </c>
      <c r="AO1928" t="str">
        <f t="shared" si="2059"/>
        <v>0</v>
      </c>
      <c r="AP1928" t="str">
        <f t="shared" si="2059"/>
        <v>0</v>
      </c>
      <c r="AQ1928" t="str">
        <f t="shared" si="2059"/>
        <v>0</v>
      </c>
      <c r="AR1928" t="str">
        <f t="shared" si="2059"/>
        <v>0</v>
      </c>
      <c r="AS1928" t="str">
        <f t="shared" si="2059"/>
        <v>0</v>
      </c>
      <c r="AT1928" t="str">
        <f t="shared" si="2059"/>
        <v>0</v>
      </c>
      <c r="AU1928" t="str">
        <f t="shared" si="2059"/>
        <v>1</v>
      </c>
      <c r="AV1928" t="str">
        <f t="shared" si="2059"/>
        <v>0</v>
      </c>
      <c r="AW1928" t="str">
        <f t="shared" si="2059"/>
        <v>0</v>
      </c>
      <c r="AX1928" t="str">
        <f t="shared" si="2059"/>
        <v>0</v>
      </c>
      <c r="AY1928" t="str">
        <f t="shared" si="2059"/>
        <v>0</v>
      </c>
      <c r="AZ1928" s="72" t="s">
        <v>1499</v>
      </c>
    </row>
    <row r="1929" spans="1:52" ht="15" customHeight="1">
      <c r="A1929" s="25" t="s">
        <v>118</v>
      </c>
      <c r="B1929" s="91" t="str">
        <f t="shared" si="2053"/>
        <v>2401360I</v>
      </c>
      <c r="C1929" s="86">
        <v>45673.666666666701</v>
      </c>
      <c r="D1929" s="93" t="s">
        <v>1113</v>
      </c>
      <c r="E1929" s="3" t="b">
        <f>ISNUMBER(MATCH(Table1[[#This Row],[Email]],Attendance[Email],0))</f>
        <v>1</v>
      </c>
      <c r="F1929" s="3">
        <f t="shared" si="2054"/>
        <v>45674.000000000036</v>
      </c>
      <c r="G1929" s="21">
        <f>DAY(Table1[[#This Row],[Actual Time]])</f>
        <v>17</v>
      </c>
      <c r="H1929">
        <f>MONTH(Table1[[#This Row],[Actual Time]])</f>
        <v>1</v>
      </c>
      <c r="I1929">
        <f>YEAR(Table1[[#This Row],[Actual Time]])</f>
        <v>2025</v>
      </c>
      <c r="J1929" t="str">
        <f t="shared" si="2055"/>
        <v>17/1/2025</v>
      </c>
      <c r="K1929" s="3" t="str">
        <f t="shared" si="2056"/>
        <v>0</v>
      </c>
      <c r="L1929" t="str">
        <f t="shared" si="2056"/>
        <v>0</v>
      </c>
      <c r="M1929" t="str">
        <f t="shared" si="2056"/>
        <v>0</v>
      </c>
      <c r="N1929" t="str">
        <f t="shared" si="2056"/>
        <v>0</v>
      </c>
      <c r="O1929" t="str">
        <f t="shared" si="2056"/>
        <v>0</v>
      </c>
      <c r="P1929" t="str">
        <f t="shared" si="2056"/>
        <v>0</v>
      </c>
      <c r="Q1929" t="str">
        <f t="shared" si="2056"/>
        <v>0</v>
      </c>
      <c r="R1929" t="str">
        <f t="shared" si="2056"/>
        <v>0</v>
      </c>
      <c r="S1929" t="str">
        <f t="shared" si="2056"/>
        <v>0</v>
      </c>
      <c r="T1929" t="str">
        <f t="shared" si="2056"/>
        <v>0</v>
      </c>
      <c r="U1929" t="str">
        <f t="shared" si="2057"/>
        <v>0</v>
      </c>
      <c r="V1929" t="str">
        <f t="shared" si="2057"/>
        <v>0</v>
      </c>
      <c r="W1929" t="str">
        <f t="shared" si="2057"/>
        <v>0</v>
      </c>
      <c r="X1929" t="str">
        <f t="shared" si="2057"/>
        <v>0</v>
      </c>
      <c r="Y1929" t="str">
        <f t="shared" si="2057"/>
        <v>0</v>
      </c>
      <c r="Z1929" t="str">
        <f t="shared" si="2057"/>
        <v>0</v>
      </c>
      <c r="AA1929" t="str">
        <f t="shared" si="2057"/>
        <v>0</v>
      </c>
      <c r="AB1929" s="3" t="str">
        <f t="shared" si="2057"/>
        <v>0</v>
      </c>
      <c r="AC1929" t="str">
        <f t="shared" si="2057"/>
        <v>0</v>
      </c>
      <c r="AD1929" t="str">
        <f t="shared" si="2057"/>
        <v>0</v>
      </c>
      <c r="AE1929" t="str">
        <f t="shared" si="2058"/>
        <v>0</v>
      </c>
      <c r="AF1929" t="str">
        <f t="shared" si="2058"/>
        <v>0</v>
      </c>
      <c r="AG1929" t="str">
        <f t="shared" si="2058"/>
        <v>0</v>
      </c>
      <c r="AH1929" t="str">
        <f t="shared" si="2058"/>
        <v>0</v>
      </c>
      <c r="AI1929" t="str">
        <f t="shared" si="2058"/>
        <v>0</v>
      </c>
      <c r="AJ1929" t="str">
        <f t="shared" si="2058"/>
        <v>0</v>
      </c>
      <c r="AK1929" t="str">
        <f t="shared" si="2058"/>
        <v>0</v>
      </c>
      <c r="AL1929" t="str">
        <f t="shared" si="2058"/>
        <v>0</v>
      </c>
      <c r="AM1929" t="str">
        <f t="shared" si="2058"/>
        <v>0</v>
      </c>
      <c r="AN1929" t="str">
        <f t="shared" si="2058"/>
        <v>0</v>
      </c>
      <c r="AO1929" t="str">
        <f t="shared" si="2059"/>
        <v>0</v>
      </c>
      <c r="AP1929" t="str">
        <f t="shared" si="2059"/>
        <v>0</v>
      </c>
      <c r="AQ1929" t="str">
        <f t="shared" si="2059"/>
        <v>0</v>
      </c>
      <c r="AR1929" t="str">
        <f t="shared" si="2059"/>
        <v>0</v>
      </c>
      <c r="AS1929" t="str">
        <f t="shared" si="2059"/>
        <v>0</v>
      </c>
      <c r="AT1929" t="str">
        <f t="shared" si="2059"/>
        <v>0</v>
      </c>
      <c r="AU1929" t="str">
        <f t="shared" si="2059"/>
        <v>1</v>
      </c>
      <c r="AV1929" t="str">
        <f t="shared" si="2059"/>
        <v>0</v>
      </c>
      <c r="AW1929" t="str">
        <f t="shared" si="2059"/>
        <v>0</v>
      </c>
      <c r="AX1929" t="str">
        <f t="shared" si="2059"/>
        <v>0</v>
      </c>
      <c r="AY1929" t="str">
        <f t="shared" si="2059"/>
        <v>0</v>
      </c>
      <c r="AZ1929" s="72" t="s">
        <v>1500</v>
      </c>
    </row>
    <row r="1930" spans="1:52" ht="15" customHeight="1">
      <c r="A1930" s="25" t="s">
        <v>265</v>
      </c>
      <c r="B1930" s="91" t="str">
        <f t="shared" si="2053"/>
        <v>2301725D</v>
      </c>
      <c r="C1930" s="86">
        <v>45673.666666666701</v>
      </c>
      <c r="D1930" s="93" t="s">
        <v>1030</v>
      </c>
      <c r="E1930" s="3" t="b">
        <f>ISNUMBER(MATCH(Table1[[#This Row],[Email]],Attendance[Email],0))</f>
        <v>1</v>
      </c>
      <c r="F1930" s="3">
        <f t="shared" si="2054"/>
        <v>45674.000000000036</v>
      </c>
      <c r="G1930" s="21">
        <f>DAY(Table1[[#This Row],[Actual Time]])</f>
        <v>17</v>
      </c>
      <c r="H1930">
        <f>MONTH(Table1[[#This Row],[Actual Time]])</f>
        <v>1</v>
      </c>
      <c r="I1930">
        <f>YEAR(Table1[[#This Row],[Actual Time]])</f>
        <v>2025</v>
      </c>
      <c r="J1930" t="str">
        <f t="shared" si="2055"/>
        <v>17/1/2025</v>
      </c>
      <c r="K1930" s="3" t="str">
        <f t="shared" si="2056"/>
        <v>0</v>
      </c>
      <c r="L1930" t="str">
        <f t="shared" si="2056"/>
        <v>0</v>
      </c>
      <c r="M1930" t="str">
        <f t="shared" si="2056"/>
        <v>0</v>
      </c>
      <c r="N1930" t="str">
        <f t="shared" si="2056"/>
        <v>0</v>
      </c>
      <c r="O1930" t="str">
        <f t="shared" si="2056"/>
        <v>0</v>
      </c>
      <c r="P1930" t="str">
        <f t="shared" si="2056"/>
        <v>0</v>
      </c>
      <c r="Q1930" t="str">
        <f t="shared" si="2056"/>
        <v>0</v>
      </c>
      <c r="R1930" t="str">
        <f t="shared" si="2056"/>
        <v>0</v>
      </c>
      <c r="S1930" t="str">
        <f t="shared" si="2056"/>
        <v>0</v>
      </c>
      <c r="T1930" t="str">
        <f t="shared" si="2056"/>
        <v>0</v>
      </c>
      <c r="U1930" t="str">
        <f t="shared" si="2057"/>
        <v>0</v>
      </c>
      <c r="V1930" t="str">
        <f t="shared" si="2057"/>
        <v>0</v>
      </c>
      <c r="W1930" t="str">
        <f t="shared" si="2057"/>
        <v>0</v>
      </c>
      <c r="X1930" t="str">
        <f t="shared" si="2057"/>
        <v>0</v>
      </c>
      <c r="Y1930" t="str">
        <f t="shared" si="2057"/>
        <v>0</v>
      </c>
      <c r="Z1930" t="str">
        <f t="shared" si="2057"/>
        <v>0</v>
      </c>
      <c r="AA1930" t="str">
        <f t="shared" si="2057"/>
        <v>0</v>
      </c>
      <c r="AB1930" s="3" t="str">
        <f t="shared" si="2057"/>
        <v>0</v>
      </c>
      <c r="AC1930" t="str">
        <f t="shared" si="2057"/>
        <v>0</v>
      </c>
      <c r="AD1930" t="str">
        <f t="shared" si="2057"/>
        <v>0</v>
      </c>
      <c r="AE1930" t="str">
        <f t="shared" si="2058"/>
        <v>0</v>
      </c>
      <c r="AF1930" t="str">
        <f t="shared" si="2058"/>
        <v>0</v>
      </c>
      <c r="AG1930" t="str">
        <f t="shared" si="2058"/>
        <v>0</v>
      </c>
      <c r="AH1930" t="str">
        <f t="shared" si="2058"/>
        <v>0</v>
      </c>
      <c r="AI1930" t="str">
        <f t="shared" si="2058"/>
        <v>0</v>
      </c>
      <c r="AJ1930" t="str">
        <f t="shared" si="2058"/>
        <v>0</v>
      </c>
      <c r="AK1930" t="str">
        <f t="shared" si="2058"/>
        <v>0</v>
      </c>
      <c r="AL1930" t="str">
        <f t="shared" si="2058"/>
        <v>0</v>
      </c>
      <c r="AM1930" t="str">
        <f t="shared" si="2058"/>
        <v>0</v>
      </c>
      <c r="AN1930" t="str">
        <f t="shared" si="2058"/>
        <v>0</v>
      </c>
      <c r="AO1930" t="str">
        <f t="shared" si="2059"/>
        <v>0</v>
      </c>
      <c r="AP1930" t="str">
        <f t="shared" si="2059"/>
        <v>0</v>
      </c>
      <c r="AQ1930" t="str">
        <f t="shared" si="2059"/>
        <v>0</v>
      </c>
      <c r="AR1930" t="str">
        <f t="shared" si="2059"/>
        <v>0</v>
      </c>
      <c r="AS1930" t="str">
        <f t="shared" si="2059"/>
        <v>0</v>
      </c>
      <c r="AT1930" t="str">
        <f t="shared" si="2059"/>
        <v>0</v>
      </c>
      <c r="AU1930" t="str">
        <f t="shared" si="2059"/>
        <v>1</v>
      </c>
      <c r="AV1930" t="str">
        <f t="shared" si="2059"/>
        <v>0</v>
      </c>
      <c r="AW1930" t="str">
        <f t="shared" si="2059"/>
        <v>0</v>
      </c>
      <c r="AX1930" t="str">
        <f t="shared" si="2059"/>
        <v>0</v>
      </c>
      <c r="AY1930" t="str">
        <f t="shared" si="2059"/>
        <v>0</v>
      </c>
      <c r="AZ1930" s="72" t="s">
        <v>1501</v>
      </c>
    </row>
    <row r="1931" spans="1:52" ht="15" customHeight="1">
      <c r="A1931" s="25" t="s">
        <v>265</v>
      </c>
      <c r="B1931" s="91" t="str">
        <f t="shared" si="2053"/>
        <v>2301725D</v>
      </c>
      <c r="C1931" s="86">
        <v>45673.666666666701</v>
      </c>
      <c r="D1931" s="93" t="s">
        <v>1030</v>
      </c>
      <c r="E1931" s="3" t="b">
        <f>ISNUMBER(MATCH(Table1[[#This Row],[Email]],Attendance[Email],0))</f>
        <v>1</v>
      </c>
      <c r="F1931" s="3">
        <f t="shared" si="2054"/>
        <v>45674.000000000036</v>
      </c>
      <c r="G1931" s="21">
        <f>DAY(Table1[[#This Row],[Actual Time]])</f>
        <v>17</v>
      </c>
      <c r="H1931">
        <f>MONTH(Table1[[#This Row],[Actual Time]])</f>
        <v>1</v>
      </c>
      <c r="I1931">
        <f>YEAR(Table1[[#This Row],[Actual Time]])</f>
        <v>2025</v>
      </c>
      <c r="J1931" t="str">
        <f t="shared" si="2055"/>
        <v>17/1/2025</v>
      </c>
      <c r="K1931" s="3" t="str">
        <f t="shared" si="2056"/>
        <v>0</v>
      </c>
      <c r="L1931" t="str">
        <f t="shared" si="2056"/>
        <v>0</v>
      </c>
      <c r="M1931" t="str">
        <f t="shared" si="2056"/>
        <v>0</v>
      </c>
      <c r="N1931" t="str">
        <f t="shared" si="2056"/>
        <v>0</v>
      </c>
      <c r="O1931" t="str">
        <f t="shared" si="2056"/>
        <v>0</v>
      </c>
      <c r="P1931" t="str">
        <f t="shared" si="2056"/>
        <v>0</v>
      </c>
      <c r="Q1931" t="str">
        <f t="shared" si="2056"/>
        <v>0</v>
      </c>
      <c r="R1931" t="str">
        <f t="shared" si="2056"/>
        <v>0</v>
      </c>
      <c r="S1931" t="str">
        <f t="shared" si="2056"/>
        <v>0</v>
      </c>
      <c r="T1931" t="str">
        <f t="shared" si="2056"/>
        <v>0</v>
      </c>
      <c r="U1931" t="str">
        <f t="shared" si="2057"/>
        <v>0</v>
      </c>
      <c r="V1931" t="str">
        <f t="shared" si="2057"/>
        <v>0</v>
      </c>
      <c r="W1931" t="str">
        <f t="shared" si="2057"/>
        <v>0</v>
      </c>
      <c r="X1931" t="str">
        <f t="shared" si="2057"/>
        <v>0</v>
      </c>
      <c r="Y1931" t="str">
        <f t="shared" si="2057"/>
        <v>0</v>
      </c>
      <c r="Z1931" t="str">
        <f t="shared" si="2057"/>
        <v>0</v>
      </c>
      <c r="AA1931" t="str">
        <f t="shared" si="2057"/>
        <v>0</v>
      </c>
      <c r="AB1931" s="3" t="str">
        <f t="shared" si="2057"/>
        <v>0</v>
      </c>
      <c r="AC1931" t="str">
        <f t="shared" si="2057"/>
        <v>0</v>
      </c>
      <c r="AD1931" t="str">
        <f t="shared" si="2057"/>
        <v>0</v>
      </c>
      <c r="AE1931" t="str">
        <f t="shared" si="2058"/>
        <v>0</v>
      </c>
      <c r="AF1931" t="str">
        <f t="shared" si="2058"/>
        <v>0</v>
      </c>
      <c r="AG1931" t="str">
        <f t="shared" si="2058"/>
        <v>0</v>
      </c>
      <c r="AH1931" t="str">
        <f t="shared" si="2058"/>
        <v>0</v>
      </c>
      <c r="AI1931" t="str">
        <f t="shared" si="2058"/>
        <v>0</v>
      </c>
      <c r="AJ1931" t="str">
        <f t="shared" si="2058"/>
        <v>0</v>
      </c>
      <c r="AK1931" t="str">
        <f t="shared" si="2058"/>
        <v>0</v>
      </c>
      <c r="AL1931" t="str">
        <f t="shared" si="2058"/>
        <v>0</v>
      </c>
      <c r="AM1931" t="str">
        <f t="shared" si="2058"/>
        <v>0</v>
      </c>
      <c r="AN1931" t="str">
        <f t="shared" si="2058"/>
        <v>0</v>
      </c>
      <c r="AO1931" t="str">
        <f t="shared" si="2059"/>
        <v>0</v>
      </c>
      <c r="AP1931" t="str">
        <f t="shared" si="2059"/>
        <v>0</v>
      </c>
      <c r="AQ1931" t="str">
        <f t="shared" si="2059"/>
        <v>0</v>
      </c>
      <c r="AR1931" t="str">
        <f t="shared" si="2059"/>
        <v>0</v>
      </c>
      <c r="AS1931" t="str">
        <f t="shared" si="2059"/>
        <v>0</v>
      </c>
      <c r="AT1931" t="str">
        <f t="shared" si="2059"/>
        <v>0</v>
      </c>
      <c r="AU1931" t="str">
        <f t="shared" si="2059"/>
        <v>1</v>
      </c>
      <c r="AV1931" t="str">
        <f t="shared" si="2059"/>
        <v>0</v>
      </c>
      <c r="AW1931" t="str">
        <f t="shared" si="2059"/>
        <v>0</v>
      </c>
      <c r="AX1931" t="str">
        <f t="shared" si="2059"/>
        <v>0</v>
      </c>
      <c r="AY1931" t="str">
        <f t="shared" si="2059"/>
        <v>0</v>
      </c>
      <c r="AZ1931" s="72" t="s">
        <v>1502</v>
      </c>
    </row>
    <row r="1932" spans="1:52" ht="15" customHeight="1">
      <c r="A1932" s="25" t="s">
        <v>1417</v>
      </c>
      <c r="B1932" s="91" t="str">
        <f t="shared" si="2053"/>
        <v>2404999A</v>
      </c>
      <c r="C1932" s="86">
        <v>45673.666666666701</v>
      </c>
      <c r="D1932" s="93" t="s">
        <v>1418</v>
      </c>
      <c r="E1932" s="3" t="b">
        <f>ISNUMBER(MATCH(Table1[[#This Row],[Email]],Attendance[Email],0))</f>
        <v>1</v>
      </c>
      <c r="F1932" s="3">
        <f t="shared" si="2054"/>
        <v>45674.000000000036</v>
      </c>
      <c r="G1932" s="21">
        <f>DAY(Table1[[#This Row],[Actual Time]])</f>
        <v>17</v>
      </c>
      <c r="H1932">
        <f>MONTH(Table1[[#This Row],[Actual Time]])</f>
        <v>1</v>
      </c>
      <c r="I1932">
        <f>YEAR(Table1[[#This Row],[Actual Time]])</f>
        <v>2025</v>
      </c>
      <c r="J1932" t="str">
        <f t="shared" si="2055"/>
        <v>17/1/2025</v>
      </c>
      <c r="K1932" s="3" t="str">
        <f t="shared" si="2056"/>
        <v>0</v>
      </c>
      <c r="L1932" t="str">
        <f t="shared" si="2056"/>
        <v>0</v>
      </c>
      <c r="M1932" t="str">
        <f t="shared" si="2056"/>
        <v>0</v>
      </c>
      <c r="N1932" t="str">
        <f t="shared" si="2056"/>
        <v>0</v>
      </c>
      <c r="O1932" t="str">
        <f t="shared" si="2056"/>
        <v>0</v>
      </c>
      <c r="P1932" t="str">
        <f t="shared" si="2056"/>
        <v>0</v>
      </c>
      <c r="Q1932" t="str">
        <f t="shared" si="2056"/>
        <v>0</v>
      </c>
      <c r="R1932" t="str">
        <f t="shared" si="2056"/>
        <v>0</v>
      </c>
      <c r="S1932" t="str">
        <f t="shared" si="2056"/>
        <v>0</v>
      </c>
      <c r="T1932" t="str">
        <f t="shared" si="2056"/>
        <v>0</v>
      </c>
      <c r="U1932" t="str">
        <f t="shared" si="2057"/>
        <v>0</v>
      </c>
      <c r="V1932" t="str">
        <f t="shared" si="2057"/>
        <v>0</v>
      </c>
      <c r="W1932" t="str">
        <f t="shared" si="2057"/>
        <v>0</v>
      </c>
      <c r="X1932" t="str">
        <f t="shared" si="2057"/>
        <v>0</v>
      </c>
      <c r="Y1932" t="str">
        <f t="shared" si="2057"/>
        <v>0</v>
      </c>
      <c r="Z1932" t="str">
        <f t="shared" si="2057"/>
        <v>0</v>
      </c>
      <c r="AA1932" t="str">
        <f t="shared" si="2057"/>
        <v>0</v>
      </c>
      <c r="AB1932" s="3" t="str">
        <f t="shared" si="2057"/>
        <v>0</v>
      </c>
      <c r="AC1932" t="str">
        <f t="shared" si="2057"/>
        <v>0</v>
      </c>
      <c r="AD1932" t="str">
        <f t="shared" si="2057"/>
        <v>0</v>
      </c>
      <c r="AE1932" t="str">
        <f t="shared" si="2058"/>
        <v>0</v>
      </c>
      <c r="AF1932" t="str">
        <f t="shared" si="2058"/>
        <v>0</v>
      </c>
      <c r="AG1932" t="str">
        <f t="shared" si="2058"/>
        <v>0</v>
      </c>
      <c r="AH1932" t="str">
        <f t="shared" si="2058"/>
        <v>0</v>
      </c>
      <c r="AI1932" t="str">
        <f t="shared" si="2058"/>
        <v>0</v>
      </c>
      <c r="AJ1932" t="str">
        <f t="shared" si="2058"/>
        <v>0</v>
      </c>
      <c r="AK1932" t="str">
        <f t="shared" si="2058"/>
        <v>0</v>
      </c>
      <c r="AL1932" t="str">
        <f t="shared" si="2058"/>
        <v>0</v>
      </c>
      <c r="AM1932" t="str">
        <f t="shared" si="2058"/>
        <v>0</v>
      </c>
      <c r="AN1932" t="str">
        <f t="shared" si="2058"/>
        <v>0</v>
      </c>
      <c r="AO1932" t="str">
        <f t="shared" si="2059"/>
        <v>0</v>
      </c>
      <c r="AP1932" t="str">
        <f t="shared" si="2059"/>
        <v>0</v>
      </c>
      <c r="AQ1932" t="str">
        <f t="shared" si="2059"/>
        <v>0</v>
      </c>
      <c r="AR1932" t="str">
        <f t="shared" si="2059"/>
        <v>0</v>
      </c>
      <c r="AS1932" t="str">
        <f t="shared" si="2059"/>
        <v>0</v>
      </c>
      <c r="AT1932" t="str">
        <f t="shared" si="2059"/>
        <v>0</v>
      </c>
      <c r="AU1932" t="str">
        <f t="shared" si="2059"/>
        <v>1</v>
      </c>
      <c r="AV1932" t="str">
        <f t="shared" si="2059"/>
        <v>0</v>
      </c>
      <c r="AW1932" t="str">
        <f t="shared" si="2059"/>
        <v>0</v>
      </c>
      <c r="AX1932" t="str">
        <f t="shared" si="2059"/>
        <v>0</v>
      </c>
      <c r="AY1932" t="str">
        <f t="shared" si="2059"/>
        <v>0</v>
      </c>
      <c r="AZ1932" s="72" t="s">
        <v>1503</v>
      </c>
    </row>
    <row r="1933" spans="1:52" ht="15" customHeight="1">
      <c r="A1933" s="25" t="s">
        <v>124</v>
      </c>
      <c r="B1933" s="91" t="str">
        <f t="shared" si="2053"/>
        <v>2401848C</v>
      </c>
      <c r="C1933" s="86">
        <v>45674.4920949074</v>
      </c>
      <c r="D1933" s="93" t="s">
        <v>1084</v>
      </c>
      <c r="E1933" s="3" t="b">
        <f>ISNUMBER(MATCH(Table1[[#This Row],[Email]],Attendance[Email],0))</f>
        <v>1</v>
      </c>
      <c r="F1933" s="3">
        <f t="shared" si="2054"/>
        <v>45674.825428240736</v>
      </c>
      <c r="G1933" s="21">
        <f>DAY(Table1[[#This Row],[Actual Time]])</f>
        <v>17</v>
      </c>
      <c r="H1933">
        <f>MONTH(Table1[[#This Row],[Actual Time]])</f>
        <v>1</v>
      </c>
      <c r="I1933">
        <f>YEAR(Table1[[#This Row],[Actual Time]])</f>
        <v>2025</v>
      </c>
      <c r="J1933" t="str">
        <f t="shared" si="2055"/>
        <v>17/1/2025</v>
      </c>
      <c r="K1933" s="3" t="str">
        <f t="shared" si="2056"/>
        <v>0</v>
      </c>
      <c r="L1933" t="str">
        <f t="shared" si="2056"/>
        <v>0</v>
      </c>
      <c r="M1933" t="str">
        <f t="shared" si="2056"/>
        <v>0</v>
      </c>
      <c r="N1933" t="str">
        <f t="shared" si="2056"/>
        <v>0</v>
      </c>
      <c r="O1933" t="str">
        <f t="shared" si="2056"/>
        <v>0</v>
      </c>
      <c r="P1933" t="str">
        <f t="shared" si="2056"/>
        <v>0</v>
      </c>
      <c r="Q1933" t="str">
        <f t="shared" si="2056"/>
        <v>0</v>
      </c>
      <c r="R1933" t="str">
        <f t="shared" si="2056"/>
        <v>0</v>
      </c>
      <c r="S1933" t="str">
        <f t="shared" si="2056"/>
        <v>0</v>
      </c>
      <c r="T1933" t="str">
        <f t="shared" si="2056"/>
        <v>0</v>
      </c>
      <c r="U1933" t="str">
        <f t="shared" si="2057"/>
        <v>0</v>
      </c>
      <c r="V1933" t="str">
        <f t="shared" si="2057"/>
        <v>0</v>
      </c>
      <c r="W1933" t="str">
        <f t="shared" si="2057"/>
        <v>0</v>
      </c>
      <c r="X1933" t="str">
        <f t="shared" si="2057"/>
        <v>0</v>
      </c>
      <c r="Y1933" t="str">
        <f t="shared" si="2057"/>
        <v>0</v>
      </c>
      <c r="Z1933" t="str">
        <f t="shared" si="2057"/>
        <v>0</v>
      </c>
      <c r="AA1933" t="str">
        <f t="shared" si="2057"/>
        <v>0</v>
      </c>
      <c r="AB1933" s="3" t="str">
        <f t="shared" si="2057"/>
        <v>0</v>
      </c>
      <c r="AC1933" t="str">
        <f t="shared" si="2057"/>
        <v>0</v>
      </c>
      <c r="AD1933" t="str">
        <f t="shared" si="2057"/>
        <v>0</v>
      </c>
      <c r="AE1933" t="str">
        <f t="shared" si="2058"/>
        <v>0</v>
      </c>
      <c r="AF1933" t="str">
        <f t="shared" si="2058"/>
        <v>0</v>
      </c>
      <c r="AG1933" t="str">
        <f t="shared" si="2058"/>
        <v>0</v>
      </c>
      <c r="AH1933" t="str">
        <f t="shared" si="2058"/>
        <v>0</v>
      </c>
      <c r="AI1933" t="str">
        <f t="shared" si="2058"/>
        <v>0</v>
      </c>
      <c r="AJ1933" t="str">
        <f t="shared" si="2058"/>
        <v>0</v>
      </c>
      <c r="AK1933" t="str">
        <f t="shared" si="2058"/>
        <v>0</v>
      </c>
      <c r="AL1933" t="str">
        <f t="shared" si="2058"/>
        <v>0</v>
      </c>
      <c r="AM1933" t="str">
        <f t="shared" si="2058"/>
        <v>0</v>
      </c>
      <c r="AN1933" t="str">
        <f t="shared" si="2058"/>
        <v>0</v>
      </c>
      <c r="AO1933" t="str">
        <f t="shared" si="2059"/>
        <v>0</v>
      </c>
      <c r="AP1933" t="str">
        <f t="shared" si="2059"/>
        <v>0</v>
      </c>
      <c r="AQ1933" t="str">
        <f t="shared" si="2059"/>
        <v>0</v>
      </c>
      <c r="AR1933" t="str">
        <f t="shared" si="2059"/>
        <v>0</v>
      </c>
      <c r="AS1933" t="str">
        <f t="shared" si="2059"/>
        <v>0</v>
      </c>
      <c r="AT1933" t="str">
        <f t="shared" si="2059"/>
        <v>0</v>
      </c>
      <c r="AU1933" t="str">
        <f t="shared" si="2059"/>
        <v>1</v>
      </c>
      <c r="AV1933" t="str">
        <f t="shared" si="2059"/>
        <v>0</v>
      </c>
      <c r="AW1933" t="str">
        <f t="shared" si="2059"/>
        <v>0</v>
      </c>
      <c r="AX1933" t="str">
        <f t="shared" si="2059"/>
        <v>0</v>
      </c>
      <c r="AY1933" t="str">
        <f t="shared" si="2059"/>
        <v>0</v>
      </c>
      <c r="AZ1933" s="72"/>
    </row>
    <row r="1934" spans="1:52" ht="15" customHeight="1">
      <c r="A1934" s="25" t="s">
        <v>196</v>
      </c>
      <c r="B1934" s="91" t="str">
        <f t="shared" si="2053"/>
        <v>2402623I</v>
      </c>
      <c r="C1934" s="86">
        <v>45673.666666666701</v>
      </c>
      <c r="D1934" s="93" t="s">
        <v>1058</v>
      </c>
      <c r="E1934" s="3" t="b">
        <f>ISNUMBER(MATCH(Table1[[#This Row],[Email]],Attendance[Email],0))</f>
        <v>1</v>
      </c>
      <c r="F1934" s="3">
        <f t="shared" si="2054"/>
        <v>45674.000000000036</v>
      </c>
      <c r="G1934" s="21">
        <f>DAY(Table1[[#This Row],[Actual Time]])</f>
        <v>17</v>
      </c>
      <c r="H1934">
        <f>MONTH(Table1[[#This Row],[Actual Time]])</f>
        <v>1</v>
      </c>
      <c r="I1934">
        <f>YEAR(Table1[[#This Row],[Actual Time]])</f>
        <v>2025</v>
      </c>
      <c r="J1934" t="str">
        <f t="shared" si="2055"/>
        <v>17/1/2025</v>
      </c>
      <c r="K1934" s="3" t="str">
        <f t="shared" si="2056"/>
        <v>0</v>
      </c>
      <c r="L1934" t="str">
        <f t="shared" si="2056"/>
        <v>0</v>
      </c>
      <c r="M1934" t="str">
        <f t="shared" si="2056"/>
        <v>0</v>
      </c>
      <c r="N1934" t="str">
        <f t="shared" si="2056"/>
        <v>0</v>
      </c>
      <c r="O1934" t="str">
        <f t="shared" si="2056"/>
        <v>0</v>
      </c>
      <c r="P1934" t="str">
        <f t="shared" si="2056"/>
        <v>0</v>
      </c>
      <c r="Q1934" t="str">
        <f t="shared" si="2056"/>
        <v>0</v>
      </c>
      <c r="R1934" t="str">
        <f t="shared" si="2056"/>
        <v>0</v>
      </c>
      <c r="S1934" t="str">
        <f t="shared" si="2056"/>
        <v>0</v>
      </c>
      <c r="T1934" t="str">
        <f t="shared" si="2056"/>
        <v>0</v>
      </c>
      <c r="U1934" t="str">
        <f t="shared" si="2057"/>
        <v>0</v>
      </c>
      <c r="V1934" t="str">
        <f t="shared" si="2057"/>
        <v>0</v>
      </c>
      <c r="W1934" t="str">
        <f t="shared" si="2057"/>
        <v>0</v>
      </c>
      <c r="X1934" t="str">
        <f t="shared" si="2057"/>
        <v>0</v>
      </c>
      <c r="Y1934" t="str">
        <f t="shared" si="2057"/>
        <v>0</v>
      </c>
      <c r="Z1934" t="str">
        <f t="shared" si="2057"/>
        <v>0</v>
      </c>
      <c r="AA1934" t="str">
        <f t="shared" si="2057"/>
        <v>0</v>
      </c>
      <c r="AB1934" s="3" t="str">
        <f t="shared" si="2057"/>
        <v>0</v>
      </c>
      <c r="AC1934" t="str">
        <f t="shared" si="2057"/>
        <v>0</v>
      </c>
      <c r="AD1934" t="str">
        <f t="shared" si="2057"/>
        <v>0</v>
      </c>
      <c r="AE1934" t="str">
        <f t="shared" si="2058"/>
        <v>0</v>
      </c>
      <c r="AF1934" t="str">
        <f t="shared" si="2058"/>
        <v>0</v>
      </c>
      <c r="AG1934" t="str">
        <f t="shared" si="2058"/>
        <v>0</v>
      </c>
      <c r="AH1934" t="str">
        <f t="shared" si="2058"/>
        <v>0</v>
      </c>
      <c r="AI1934" t="str">
        <f t="shared" si="2058"/>
        <v>0</v>
      </c>
      <c r="AJ1934" t="str">
        <f t="shared" si="2058"/>
        <v>0</v>
      </c>
      <c r="AK1934" t="str">
        <f t="shared" si="2058"/>
        <v>0</v>
      </c>
      <c r="AL1934" t="str">
        <f t="shared" si="2058"/>
        <v>0</v>
      </c>
      <c r="AM1934" t="str">
        <f t="shared" si="2058"/>
        <v>0</v>
      </c>
      <c r="AN1934" t="str">
        <f t="shared" si="2058"/>
        <v>0</v>
      </c>
      <c r="AO1934" t="str">
        <f t="shared" si="2059"/>
        <v>0</v>
      </c>
      <c r="AP1934" t="str">
        <f t="shared" si="2059"/>
        <v>0</v>
      </c>
      <c r="AQ1934" t="str">
        <f t="shared" si="2059"/>
        <v>0</v>
      </c>
      <c r="AR1934" t="str">
        <f t="shared" si="2059"/>
        <v>0</v>
      </c>
      <c r="AS1934" t="str">
        <f t="shared" si="2059"/>
        <v>0</v>
      </c>
      <c r="AT1934" t="str">
        <f t="shared" si="2059"/>
        <v>0</v>
      </c>
      <c r="AU1934" t="str">
        <f t="shared" si="2059"/>
        <v>1</v>
      </c>
      <c r="AV1934" t="str">
        <f t="shared" si="2059"/>
        <v>0</v>
      </c>
      <c r="AW1934" t="str">
        <f t="shared" si="2059"/>
        <v>0</v>
      </c>
      <c r="AX1934" t="str">
        <f t="shared" si="2059"/>
        <v>0</v>
      </c>
      <c r="AY1934" t="str">
        <f t="shared" si="2059"/>
        <v>0</v>
      </c>
      <c r="AZ1934" s="72" t="s">
        <v>1504</v>
      </c>
    </row>
    <row r="1935" spans="1:52" ht="15" customHeight="1">
      <c r="A1935" s="25" t="s">
        <v>116</v>
      </c>
      <c r="B1935" s="91" t="str">
        <f t="shared" si="2053"/>
        <v>2304772C</v>
      </c>
      <c r="C1935" s="86">
        <v>45673.666666666701</v>
      </c>
      <c r="D1935" s="93" t="s">
        <v>1044</v>
      </c>
      <c r="E1935" s="3" t="b">
        <f>ISNUMBER(MATCH(Table1[[#This Row],[Email]],Attendance[Email],0))</f>
        <v>1</v>
      </c>
      <c r="F1935" s="3">
        <f t="shared" si="2054"/>
        <v>45674.000000000036</v>
      </c>
      <c r="G1935" s="21">
        <f>DAY(Table1[[#This Row],[Actual Time]])</f>
        <v>17</v>
      </c>
      <c r="H1935">
        <f>MONTH(Table1[[#This Row],[Actual Time]])</f>
        <v>1</v>
      </c>
      <c r="I1935">
        <f>YEAR(Table1[[#This Row],[Actual Time]])</f>
        <v>2025</v>
      </c>
      <c r="J1935" t="str">
        <f t="shared" si="2055"/>
        <v>17/1/2025</v>
      </c>
      <c r="K1935" s="3" t="str">
        <f t="shared" ref="K1935:T1944" si="2060">IF(K$1=$J1935,"1","0")</f>
        <v>0</v>
      </c>
      <c r="L1935" t="str">
        <f t="shared" si="2060"/>
        <v>0</v>
      </c>
      <c r="M1935" t="str">
        <f t="shared" si="2060"/>
        <v>0</v>
      </c>
      <c r="N1935" t="str">
        <f t="shared" si="2060"/>
        <v>0</v>
      </c>
      <c r="O1935" t="str">
        <f t="shared" si="2060"/>
        <v>0</v>
      </c>
      <c r="P1935" t="str">
        <f t="shared" si="2060"/>
        <v>0</v>
      </c>
      <c r="Q1935" t="str">
        <f t="shared" si="2060"/>
        <v>0</v>
      </c>
      <c r="R1935" t="str">
        <f t="shared" si="2060"/>
        <v>0</v>
      </c>
      <c r="S1935" t="str">
        <f t="shared" si="2060"/>
        <v>0</v>
      </c>
      <c r="T1935" t="str">
        <f t="shared" si="2060"/>
        <v>0</v>
      </c>
      <c r="U1935" t="str">
        <f t="shared" ref="U1935:AD1944" si="2061">IF(U$1=$J1935,"1","0")</f>
        <v>0</v>
      </c>
      <c r="V1935" t="str">
        <f t="shared" si="2061"/>
        <v>0</v>
      </c>
      <c r="W1935" t="str">
        <f t="shared" si="2061"/>
        <v>0</v>
      </c>
      <c r="X1935" t="str">
        <f t="shared" si="2061"/>
        <v>0</v>
      </c>
      <c r="Y1935" t="str">
        <f t="shared" si="2061"/>
        <v>0</v>
      </c>
      <c r="Z1935" t="str">
        <f t="shared" si="2061"/>
        <v>0</v>
      </c>
      <c r="AA1935" t="str">
        <f t="shared" si="2061"/>
        <v>0</v>
      </c>
      <c r="AB1935" s="3" t="str">
        <f t="shared" si="2061"/>
        <v>0</v>
      </c>
      <c r="AC1935" t="str">
        <f t="shared" si="2061"/>
        <v>0</v>
      </c>
      <c r="AD1935" t="str">
        <f t="shared" si="2061"/>
        <v>0</v>
      </c>
      <c r="AE1935" t="str">
        <f t="shared" ref="AE1935:AN1944" si="2062">IF(AE$1=$J1935,"1","0")</f>
        <v>0</v>
      </c>
      <c r="AF1935" t="str">
        <f t="shared" si="2062"/>
        <v>0</v>
      </c>
      <c r="AG1935" t="str">
        <f t="shared" si="2062"/>
        <v>0</v>
      </c>
      <c r="AH1935" t="str">
        <f t="shared" si="2062"/>
        <v>0</v>
      </c>
      <c r="AI1935" t="str">
        <f t="shared" si="2062"/>
        <v>0</v>
      </c>
      <c r="AJ1935" t="str">
        <f t="shared" si="2062"/>
        <v>0</v>
      </c>
      <c r="AK1935" t="str">
        <f t="shared" si="2062"/>
        <v>0</v>
      </c>
      <c r="AL1935" t="str">
        <f t="shared" si="2062"/>
        <v>0</v>
      </c>
      <c r="AM1935" t="str">
        <f t="shared" si="2062"/>
        <v>0</v>
      </c>
      <c r="AN1935" t="str">
        <f t="shared" si="2062"/>
        <v>0</v>
      </c>
      <c r="AO1935" t="str">
        <f t="shared" ref="AO1935:AY1944" si="2063">IF(AO$1=$J1935,"1","0")</f>
        <v>0</v>
      </c>
      <c r="AP1935" t="str">
        <f t="shared" si="2063"/>
        <v>0</v>
      </c>
      <c r="AQ1935" t="str">
        <f t="shared" si="2063"/>
        <v>0</v>
      </c>
      <c r="AR1935" t="str">
        <f t="shared" si="2063"/>
        <v>0</v>
      </c>
      <c r="AS1935" t="str">
        <f t="shared" si="2063"/>
        <v>0</v>
      </c>
      <c r="AT1935" t="str">
        <f t="shared" si="2063"/>
        <v>0</v>
      </c>
      <c r="AU1935" t="str">
        <f t="shared" si="2063"/>
        <v>1</v>
      </c>
      <c r="AV1935" t="str">
        <f t="shared" si="2063"/>
        <v>0</v>
      </c>
      <c r="AW1935" t="str">
        <f t="shared" si="2063"/>
        <v>0</v>
      </c>
      <c r="AX1935" t="str">
        <f t="shared" si="2063"/>
        <v>0</v>
      </c>
      <c r="AY1935" t="str">
        <f t="shared" si="2063"/>
        <v>0</v>
      </c>
      <c r="AZ1935" s="72" t="s">
        <v>1505</v>
      </c>
    </row>
    <row r="1936" spans="1:52" ht="15" customHeight="1">
      <c r="A1936" s="25" t="s">
        <v>262</v>
      </c>
      <c r="B1936" s="91" t="str">
        <f t="shared" si="2053"/>
        <v>2401771G</v>
      </c>
      <c r="C1936" s="86">
        <v>45673.666666666701</v>
      </c>
      <c r="D1936" s="93" t="s">
        <v>1046</v>
      </c>
      <c r="E1936" s="3" t="b">
        <f>ISNUMBER(MATCH(Table1[[#This Row],[Email]],Attendance[Email],0))</f>
        <v>1</v>
      </c>
      <c r="F1936" s="3">
        <f t="shared" si="2054"/>
        <v>45674.000000000036</v>
      </c>
      <c r="G1936" s="21">
        <f>DAY(Table1[[#This Row],[Actual Time]])</f>
        <v>17</v>
      </c>
      <c r="H1936">
        <f>MONTH(Table1[[#This Row],[Actual Time]])</f>
        <v>1</v>
      </c>
      <c r="I1936">
        <f>YEAR(Table1[[#This Row],[Actual Time]])</f>
        <v>2025</v>
      </c>
      <c r="J1936" t="str">
        <f t="shared" si="2055"/>
        <v>17/1/2025</v>
      </c>
      <c r="K1936" s="3" t="str">
        <f t="shared" si="2060"/>
        <v>0</v>
      </c>
      <c r="L1936" t="str">
        <f t="shared" si="2060"/>
        <v>0</v>
      </c>
      <c r="M1936" t="str">
        <f t="shared" si="2060"/>
        <v>0</v>
      </c>
      <c r="N1936" t="str">
        <f t="shared" si="2060"/>
        <v>0</v>
      </c>
      <c r="O1936" t="str">
        <f t="shared" si="2060"/>
        <v>0</v>
      </c>
      <c r="P1936" t="str">
        <f t="shared" si="2060"/>
        <v>0</v>
      </c>
      <c r="Q1936" t="str">
        <f t="shared" si="2060"/>
        <v>0</v>
      </c>
      <c r="R1936" t="str">
        <f t="shared" si="2060"/>
        <v>0</v>
      </c>
      <c r="S1936" t="str">
        <f t="shared" si="2060"/>
        <v>0</v>
      </c>
      <c r="T1936" t="str">
        <f t="shared" si="2060"/>
        <v>0</v>
      </c>
      <c r="U1936" t="str">
        <f t="shared" si="2061"/>
        <v>0</v>
      </c>
      <c r="V1936" t="str">
        <f t="shared" si="2061"/>
        <v>0</v>
      </c>
      <c r="W1936" t="str">
        <f t="shared" si="2061"/>
        <v>0</v>
      </c>
      <c r="X1936" t="str">
        <f t="shared" si="2061"/>
        <v>0</v>
      </c>
      <c r="Y1936" t="str">
        <f t="shared" si="2061"/>
        <v>0</v>
      </c>
      <c r="Z1936" t="str">
        <f t="shared" si="2061"/>
        <v>0</v>
      </c>
      <c r="AA1936" t="str">
        <f t="shared" si="2061"/>
        <v>0</v>
      </c>
      <c r="AB1936" s="3" t="str">
        <f t="shared" si="2061"/>
        <v>0</v>
      </c>
      <c r="AC1936" t="str">
        <f t="shared" si="2061"/>
        <v>0</v>
      </c>
      <c r="AD1936" t="str">
        <f t="shared" si="2061"/>
        <v>0</v>
      </c>
      <c r="AE1936" t="str">
        <f t="shared" si="2062"/>
        <v>0</v>
      </c>
      <c r="AF1936" t="str">
        <f t="shared" si="2062"/>
        <v>0</v>
      </c>
      <c r="AG1936" t="str">
        <f t="shared" si="2062"/>
        <v>0</v>
      </c>
      <c r="AH1936" t="str">
        <f t="shared" si="2062"/>
        <v>0</v>
      </c>
      <c r="AI1936" t="str">
        <f t="shared" si="2062"/>
        <v>0</v>
      </c>
      <c r="AJ1936" t="str">
        <f t="shared" si="2062"/>
        <v>0</v>
      </c>
      <c r="AK1936" t="str">
        <f t="shared" si="2062"/>
        <v>0</v>
      </c>
      <c r="AL1936" t="str">
        <f t="shared" si="2062"/>
        <v>0</v>
      </c>
      <c r="AM1936" t="str">
        <f t="shared" si="2062"/>
        <v>0</v>
      </c>
      <c r="AN1936" t="str">
        <f t="shared" si="2062"/>
        <v>0</v>
      </c>
      <c r="AO1936" t="str">
        <f t="shared" si="2063"/>
        <v>0</v>
      </c>
      <c r="AP1936" t="str">
        <f t="shared" si="2063"/>
        <v>0</v>
      </c>
      <c r="AQ1936" t="str">
        <f t="shared" si="2063"/>
        <v>0</v>
      </c>
      <c r="AR1936" t="str">
        <f t="shared" si="2063"/>
        <v>0</v>
      </c>
      <c r="AS1936" t="str">
        <f t="shared" si="2063"/>
        <v>0</v>
      </c>
      <c r="AT1936" t="str">
        <f t="shared" si="2063"/>
        <v>0</v>
      </c>
      <c r="AU1936" t="str">
        <f t="shared" si="2063"/>
        <v>1</v>
      </c>
      <c r="AV1936" t="str">
        <f t="shared" si="2063"/>
        <v>0</v>
      </c>
      <c r="AW1936" t="str">
        <f t="shared" si="2063"/>
        <v>0</v>
      </c>
      <c r="AX1936" t="str">
        <f t="shared" si="2063"/>
        <v>0</v>
      </c>
      <c r="AY1936" t="str">
        <f t="shared" si="2063"/>
        <v>0</v>
      </c>
      <c r="AZ1936" s="72" t="s">
        <v>1506</v>
      </c>
    </row>
    <row r="1937" spans="1:52" ht="15" customHeight="1">
      <c r="A1937" s="25" t="s">
        <v>421</v>
      </c>
      <c r="B1937" s="91" t="str">
        <f t="shared" si="2053"/>
        <v>2402306A</v>
      </c>
      <c r="C1937" s="86">
        <v>45673.666666666701</v>
      </c>
      <c r="D1937" s="93" t="s">
        <v>1049</v>
      </c>
      <c r="E1937" s="3" t="b">
        <f>ISNUMBER(MATCH(Table1[[#This Row],[Email]],Attendance[Email],0))</f>
        <v>1</v>
      </c>
      <c r="F1937" s="3">
        <f t="shared" si="2054"/>
        <v>45674.000000000036</v>
      </c>
      <c r="G1937" s="21">
        <f>DAY(Table1[[#This Row],[Actual Time]])</f>
        <v>17</v>
      </c>
      <c r="H1937">
        <f>MONTH(Table1[[#This Row],[Actual Time]])</f>
        <v>1</v>
      </c>
      <c r="I1937">
        <f>YEAR(Table1[[#This Row],[Actual Time]])</f>
        <v>2025</v>
      </c>
      <c r="J1937" t="str">
        <f t="shared" si="2055"/>
        <v>17/1/2025</v>
      </c>
      <c r="K1937" s="3" t="str">
        <f t="shared" si="2060"/>
        <v>0</v>
      </c>
      <c r="L1937" t="str">
        <f t="shared" si="2060"/>
        <v>0</v>
      </c>
      <c r="M1937" t="str">
        <f t="shared" si="2060"/>
        <v>0</v>
      </c>
      <c r="N1937" t="str">
        <f t="shared" si="2060"/>
        <v>0</v>
      </c>
      <c r="O1937" t="str">
        <f t="shared" si="2060"/>
        <v>0</v>
      </c>
      <c r="P1937" t="str">
        <f t="shared" si="2060"/>
        <v>0</v>
      </c>
      <c r="Q1937" t="str">
        <f t="shared" si="2060"/>
        <v>0</v>
      </c>
      <c r="R1937" t="str">
        <f t="shared" si="2060"/>
        <v>0</v>
      </c>
      <c r="S1937" t="str">
        <f t="shared" si="2060"/>
        <v>0</v>
      </c>
      <c r="T1937" t="str">
        <f t="shared" si="2060"/>
        <v>0</v>
      </c>
      <c r="U1937" t="str">
        <f t="shared" si="2061"/>
        <v>0</v>
      </c>
      <c r="V1937" t="str">
        <f t="shared" si="2061"/>
        <v>0</v>
      </c>
      <c r="W1937" t="str">
        <f t="shared" si="2061"/>
        <v>0</v>
      </c>
      <c r="X1937" t="str">
        <f t="shared" si="2061"/>
        <v>0</v>
      </c>
      <c r="Y1937" t="str">
        <f t="shared" si="2061"/>
        <v>0</v>
      </c>
      <c r="Z1937" t="str">
        <f t="shared" si="2061"/>
        <v>0</v>
      </c>
      <c r="AA1937" t="str">
        <f t="shared" si="2061"/>
        <v>0</v>
      </c>
      <c r="AB1937" s="3" t="str">
        <f t="shared" si="2061"/>
        <v>0</v>
      </c>
      <c r="AC1937" t="str">
        <f t="shared" si="2061"/>
        <v>0</v>
      </c>
      <c r="AD1937" t="str">
        <f t="shared" si="2061"/>
        <v>0</v>
      </c>
      <c r="AE1937" t="str">
        <f t="shared" si="2062"/>
        <v>0</v>
      </c>
      <c r="AF1937" t="str">
        <f t="shared" si="2062"/>
        <v>0</v>
      </c>
      <c r="AG1937" t="str">
        <f t="shared" si="2062"/>
        <v>0</v>
      </c>
      <c r="AH1937" t="str">
        <f t="shared" si="2062"/>
        <v>0</v>
      </c>
      <c r="AI1937" t="str">
        <f t="shared" si="2062"/>
        <v>0</v>
      </c>
      <c r="AJ1937" t="str">
        <f t="shared" si="2062"/>
        <v>0</v>
      </c>
      <c r="AK1937" t="str">
        <f t="shared" si="2062"/>
        <v>0</v>
      </c>
      <c r="AL1937" t="str">
        <f t="shared" si="2062"/>
        <v>0</v>
      </c>
      <c r="AM1937" t="str">
        <f t="shared" si="2062"/>
        <v>0</v>
      </c>
      <c r="AN1937" t="str">
        <f t="shared" si="2062"/>
        <v>0</v>
      </c>
      <c r="AO1937" t="str">
        <f t="shared" si="2063"/>
        <v>0</v>
      </c>
      <c r="AP1937" t="str">
        <f t="shared" si="2063"/>
        <v>0</v>
      </c>
      <c r="AQ1937" t="str">
        <f t="shared" si="2063"/>
        <v>0</v>
      </c>
      <c r="AR1937" t="str">
        <f t="shared" si="2063"/>
        <v>0</v>
      </c>
      <c r="AS1937" t="str">
        <f t="shared" si="2063"/>
        <v>0</v>
      </c>
      <c r="AT1937" t="str">
        <f t="shared" si="2063"/>
        <v>0</v>
      </c>
      <c r="AU1937" t="str">
        <f t="shared" si="2063"/>
        <v>1</v>
      </c>
      <c r="AV1937" t="str">
        <f t="shared" si="2063"/>
        <v>0</v>
      </c>
      <c r="AW1937" t="str">
        <f t="shared" si="2063"/>
        <v>0</v>
      </c>
      <c r="AX1937" t="str">
        <f t="shared" si="2063"/>
        <v>0</v>
      </c>
      <c r="AY1937" t="str">
        <f t="shared" si="2063"/>
        <v>0</v>
      </c>
      <c r="AZ1937" s="72" t="s">
        <v>1507</v>
      </c>
    </row>
    <row r="1938" spans="1:52" ht="15" customHeight="1">
      <c r="A1938" s="25" t="s">
        <v>260</v>
      </c>
      <c r="B1938" s="91" t="str">
        <f t="shared" si="2053"/>
        <v>2401045F</v>
      </c>
      <c r="C1938" s="86">
        <v>45673.666666666701</v>
      </c>
      <c r="D1938" s="93" t="s">
        <v>1191</v>
      </c>
      <c r="E1938" s="3" t="b">
        <f>ISNUMBER(MATCH(Table1[[#This Row],[Email]],Attendance[Email],0))</f>
        <v>1</v>
      </c>
      <c r="F1938" s="3">
        <f t="shared" si="2054"/>
        <v>45674.000000000036</v>
      </c>
      <c r="G1938" s="21">
        <f>DAY(Table1[[#This Row],[Actual Time]])</f>
        <v>17</v>
      </c>
      <c r="H1938">
        <f>MONTH(Table1[[#This Row],[Actual Time]])</f>
        <v>1</v>
      </c>
      <c r="I1938">
        <f>YEAR(Table1[[#This Row],[Actual Time]])</f>
        <v>2025</v>
      </c>
      <c r="J1938" t="str">
        <f t="shared" si="2055"/>
        <v>17/1/2025</v>
      </c>
      <c r="K1938" s="3" t="str">
        <f t="shared" si="2060"/>
        <v>0</v>
      </c>
      <c r="L1938" t="str">
        <f t="shared" si="2060"/>
        <v>0</v>
      </c>
      <c r="M1938" t="str">
        <f t="shared" si="2060"/>
        <v>0</v>
      </c>
      <c r="N1938" t="str">
        <f t="shared" si="2060"/>
        <v>0</v>
      </c>
      <c r="O1938" t="str">
        <f t="shared" si="2060"/>
        <v>0</v>
      </c>
      <c r="P1938" t="str">
        <f t="shared" si="2060"/>
        <v>0</v>
      </c>
      <c r="Q1938" t="str">
        <f t="shared" si="2060"/>
        <v>0</v>
      </c>
      <c r="R1938" t="str">
        <f t="shared" si="2060"/>
        <v>0</v>
      </c>
      <c r="S1938" t="str">
        <f t="shared" si="2060"/>
        <v>0</v>
      </c>
      <c r="T1938" t="str">
        <f t="shared" si="2060"/>
        <v>0</v>
      </c>
      <c r="U1938" t="str">
        <f t="shared" si="2061"/>
        <v>0</v>
      </c>
      <c r="V1938" t="str">
        <f t="shared" si="2061"/>
        <v>0</v>
      </c>
      <c r="W1938" t="str">
        <f t="shared" si="2061"/>
        <v>0</v>
      </c>
      <c r="X1938" t="str">
        <f t="shared" si="2061"/>
        <v>0</v>
      </c>
      <c r="Y1938" t="str">
        <f t="shared" si="2061"/>
        <v>0</v>
      </c>
      <c r="Z1938" t="str">
        <f t="shared" si="2061"/>
        <v>0</v>
      </c>
      <c r="AA1938" t="str">
        <f t="shared" si="2061"/>
        <v>0</v>
      </c>
      <c r="AB1938" s="3" t="str">
        <f t="shared" si="2061"/>
        <v>0</v>
      </c>
      <c r="AC1938" t="str">
        <f t="shared" si="2061"/>
        <v>0</v>
      </c>
      <c r="AD1938" t="str">
        <f t="shared" si="2061"/>
        <v>0</v>
      </c>
      <c r="AE1938" t="str">
        <f t="shared" si="2062"/>
        <v>0</v>
      </c>
      <c r="AF1938" t="str">
        <f t="shared" si="2062"/>
        <v>0</v>
      </c>
      <c r="AG1938" t="str">
        <f t="shared" si="2062"/>
        <v>0</v>
      </c>
      <c r="AH1938" t="str">
        <f t="shared" si="2062"/>
        <v>0</v>
      </c>
      <c r="AI1938" t="str">
        <f t="shared" si="2062"/>
        <v>0</v>
      </c>
      <c r="AJ1938" t="str">
        <f t="shared" si="2062"/>
        <v>0</v>
      </c>
      <c r="AK1938" t="str">
        <f t="shared" si="2062"/>
        <v>0</v>
      </c>
      <c r="AL1938" t="str">
        <f t="shared" si="2062"/>
        <v>0</v>
      </c>
      <c r="AM1938" t="str">
        <f t="shared" si="2062"/>
        <v>0</v>
      </c>
      <c r="AN1938" t="str">
        <f t="shared" si="2062"/>
        <v>0</v>
      </c>
      <c r="AO1938" t="str">
        <f t="shared" si="2063"/>
        <v>0</v>
      </c>
      <c r="AP1938" t="str">
        <f t="shared" si="2063"/>
        <v>0</v>
      </c>
      <c r="AQ1938" t="str">
        <f t="shared" si="2063"/>
        <v>0</v>
      </c>
      <c r="AR1938" t="str">
        <f t="shared" si="2063"/>
        <v>0</v>
      </c>
      <c r="AS1938" t="str">
        <f t="shared" si="2063"/>
        <v>0</v>
      </c>
      <c r="AT1938" t="str">
        <f t="shared" si="2063"/>
        <v>0</v>
      </c>
      <c r="AU1938" t="str">
        <f t="shared" si="2063"/>
        <v>1</v>
      </c>
      <c r="AV1938" t="str">
        <f t="shared" si="2063"/>
        <v>0</v>
      </c>
      <c r="AW1938" t="str">
        <f t="shared" si="2063"/>
        <v>0</v>
      </c>
      <c r="AX1938" t="str">
        <f t="shared" si="2063"/>
        <v>0</v>
      </c>
      <c r="AY1938" t="str">
        <f t="shared" si="2063"/>
        <v>0</v>
      </c>
      <c r="AZ1938" s="72" t="s">
        <v>1508</v>
      </c>
    </row>
    <row r="1939" spans="1:52" ht="15" customHeight="1">
      <c r="A1939" s="25" t="s">
        <v>1246</v>
      </c>
      <c r="B1939" s="91" t="str">
        <f t="shared" si="2053"/>
        <v>2402271G</v>
      </c>
      <c r="C1939" s="86">
        <v>45673.666666666701</v>
      </c>
      <c r="D1939" s="93" t="s">
        <v>1247</v>
      </c>
      <c r="E1939" s="3" t="b">
        <f>ISNUMBER(MATCH(Table1[[#This Row],[Email]],Attendance[Email],0))</f>
        <v>1</v>
      </c>
      <c r="F1939" s="3">
        <f t="shared" si="2054"/>
        <v>45674.000000000036</v>
      </c>
      <c r="G1939" s="21">
        <f>DAY(Table1[[#This Row],[Actual Time]])</f>
        <v>17</v>
      </c>
      <c r="H1939">
        <f>MONTH(Table1[[#This Row],[Actual Time]])</f>
        <v>1</v>
      </c>
      <c r="I1939">
        <f>YEAR(Table1[[#This Row],[Actual Time]])</f>
        <v>2025</v>
      </c>
      <c r="J1939" t="str">
        <f t="shared" si="2055"/>
        <v>17/1/2025</v>
      </c>
      <c r="K1939" s="3" t="str">
        <f t="shared" si="2060"/>
        <v>0</v>
      </c>
      <c r="L1939" t="str">
        <f t="shared" si="2060"/>
        <v>0</v>
      </c>
      <c r="M1939" t="str">
        <f t="shared" si="2060"/>
        <v>0</v>
      </c>
      <c r="N1939" t="str">
        <f t="shared" si="2060"/>
        <v>0</v>
      </c>
      <c r="O1939" t="str">
        <f t="shared" si="2060"/>
        <v>0</v>
      </c>
      <c r="P1939" t="str">
        <f t="shared" si="2060"/>
        <v>0</v>
      </c>
      <c r="Q1939" t="str">
        <f t="shared" si="2060"/>
        <v>0</v>
      </c>
      <c r="R1939" t="str">
        <f t="shared" si="2060"/>
        <v>0</v>
      </c>
      <c r="S1939" t="str">
        <f t="shared" si="2060"/>
        <v>0</v>
      </c>
      <c r="T1939" t="str">
        <f t="shared" si="2060"/>
        <v>0</v>
      </c>
      <c r="U1939" t="str">
        <f t="shared" si="2061"/>
        <v>0</v>
      </c>
      <c r="V1939" t="str">
        <f t="shared" si="2061"/>
        <v>0</v>
      </c>
      <c r="W1939" t="str">
        <f t="shared" si="2061"/>
        <v>0</v>
      </c>
      <c r="X1939" t="str">
        <f t="shared" si="2061"/>
        <v>0</v>
      </c>
      <c r="Y1939" t="str">
        <f t="shared" si="2061"/>
        <v>0</v>
      </c>
      <c r="Z1939" t="str">
        <f t="shared" si="2061"/>
        <v>0</v>
      </c>
      <c r="AA1939" t="str">
        <f t="shared" si="2061"/>
        <v>0</v>
      </c>
      <c r="AB1939" s="3" t="str">
        <f t="shared" si="2061"/>
        <v>0</v>
      </c>
      <c r="AC1939" t="str">
        <f t="shared" si="2061"/>
        <v>0</v>
      </c>
      <c r="AD1939" t="str">
        <f t="shared" si="2061"/>
        <v>0</v>
      </c>
      <c r="AE1939" t="str">
        <f t="shared" si="2062"/>
        <v>0</v>
      </c>
      <c r="AF1939" t="str">
        <f t="shared" si="2062"/>
        <v>0</v>
      </c>
      <c r="AG1939" t="str">
        <f t="shared" si="2062"/>
        <v>0</v>
      </c>
      <c r="AH1939" t="str">
        <f t="shared" si="2062"/>
        <v>0</v>
      </c>
      <c r="AI1939" t="str">
        <f t="shared" si="2062"/>
        <v>0</v>
      </c>
      <c r="AJ1939" t="str">
        <f t="shared" si="2062"/>
        <v>0</v>
      </c>
      <c r="AK1939" t="str">
        <f t="shared" si="2062"/>
        <v>0</v>
      </c>
      <c r="AL1939" t="str">
        <f t="shared" si="2062"/>
        <v>0</v>
      </c>
      <c r="AM1939" t="str">
        <f t="shared" si="2062"/>
        <v>0</v>
      </c>
      <c r="AN1939" t="str">
        <f t="shared" si="2062"/>
        <v>0</v>
      </c>
      <c r="AO1939" t="str">
        <f t="shared" si="2063"/>
        <v>0</v>
      </c>
      <c r="AP1939" t="str">
        <f t="shared" si="2063"/>
        <v>0</v>
      </c>
      <c r="AQ1939" t="str">
        <f t="shared" si="2063"/>
        <v>0</v>
      </c>
      <c r="AR1939" t="str">
        <f t="shared" si="2063"/>
        <v>0</v>
      </c>
      <c r="AS1939" t="str">
        <f t="shared" si="2063"/>
        <v>0</v>
      </c>
      <c r="AT1939" t="str">
        <f t="shared" si="2063"/>
        <v>0</v>
      </c>
      <c r="AU1939" t="str">
        <f t="shared" si="2063"/>
        <v>1</v>
      </c>
      <c r="AV1939" t="str">
        <f t="shared" si="2063"/>
        <v>0</v>
      </c>
      <c r="AW1939" t="str">
        <f t="shared" si="2063"/>
        <v>0</v>
      </c>
      <c r="AX1939" t="str">
        <f t="shared" si="2063"/>
        <v>0</v>
      </c>
      <c r="AY1939" t="str">
        <f t="shared" si="2063"/>
        <v>0</v>
      </c>
      <c r="AZ1939" s="72" t="s">
        <v>1509</v>
      </c>
    </row>
    <row r="1940" spans="1:52" ht="15" customHeight="1">
      <c r="A1940" s="25" t="s">
        <v>278</v>
      </c>
      <c r="B1940" s="91" t="str">
        <f t="shared" si="2053"/>
        <v>2405203G</v>
      </c>
      <c r="C1940" s="86">
        <v>45673.666666666701</v>
      </c>
      <c r="D1940" s="93" t="s">
        <v>1071</v>
      </c>
      <c r="E1940" s="3" t="b">
        <f>ISNUMBER(MATCH(Table1[[#This Row],[Email]],Attendance[Email],0))</f>
        <v>1</v>
      </c>
      <c r="F1940" s="3">
        <f t="shared" si="2054"/>
        <v>45674.000000000036</v>
      </c>
      <c r="G1940" s="21">
        <f>DAY(Table1[[#This Row],[Actual Time]])</f>
        <v>17</v>
      </c>
      <c r="H1940">
        <f>MONTH(Table1[[#This Row],[Actual Time]])</f>
        <v>1</v>
      </c>
      <c r="I1940">
        <f>YEAR(Table1[[#This Row],[Actual Time]])</f>
        <v>2025</v>
      </c>
      <c r="J1940" t="str">
        <f t="shared" si="2055"/>
        <v>17/1/2025</v>
      </c>
      <c r="K1940" s="3" t="str">
        <f t="shared" si="2060"/>
        <v>0</v>
      </c>
      <c r="L1940" t="str">
        <f t="shared" si="2060"/>
        <v>0</v>
      </c>
      <c r="M1940" t="str">
        <f t="shared" si="2060"/>
        <v>0</v>
      </c>
      <c r="N1940" t="str">
        <f t="shared" si="2060"/>
        <v>0</v>
      </c>
      <c r="O1940" t="str">
        <f t="shared" si="2060"/>
        <v>0</v>
      </c>
      <c r="P1940" t="str">
        <f t="shared" si="2060"/>
        <v>0</v>
      </c>
      <c r="Q1940" t="str">
        <f t="shared" si="2060"/>
        <v>0</v>
      </c>
      <c r="R1940" t="str">
        <f t="shared" si="2060"/>
        <v>0</v>
      </c>
      <c r="S1940" t="str">
        <f t="shared" si="2060"/>
        <v>0</v>
      </c>
      <c r="T1940" t="str">
        <f t="shared" si="2060"/>
        <v>0</v>
      </c>
      <c r="U1940" t="str">
        <f t="shared" si="2061"/>
        <v>0</v>
      </c>
      <c r="V1940" t="str">
        <f t="shared" si="2061"/>
        <v>0</v>
      </c>
      <c r="W1940" t="str">
        <f t="shared" si="2061"/>
        <v>0</v>
      </c>
      <c r="X1940" t="str">
        <f t="shared" si="2061"/>
        <v>0</v>
      </c>
      <c r="Y1940" t="str">
        <f t="shared" si="2061"/>
        <v>0</v>
      </c>
      <c r="Z1940" t="str">
        <f t="shared" si="2061"/>
        <v>0</v>
      </c>
      <c r="AA1940" t="str">
        <f t="shared" si="2061"/>
        <v>0</v>
      </c>
      <c r="AB1940" s="3" t="str">
        <f t="shared" si="2061"/>
        <v>0</v>
      </c>
      <c r="AC1940" t="str">
        <f t="shared" si="2061"/>
        <v>0</v>
      </c>
      <c r="AD1940" t="str">
        <f t="shared" si="2061"/>
        <v>0</v>
      </c>
      <c r="AE1940" t="str">
        <f t="shared" si="2062"/>
        <v>0</v>
      </c>
      <c r="AF1940" t="str">
        <f t="shared" si="2062"/>
        <v>0</v>
      </c>
      <c r="AG1940" t="str">
        <f t="shared" si="2062"/>
        <v>0</v>
      </c>
      <c r="AH1940" t="str">
        <f t="shared" si="2062"/>
        <v>0</v>
      </c>
      <c r="AI1940" t="str">
        <f t="shared" si="2062"/>
        <v>0</v>
      </c>
      <c r="AJ1940" t="str">
        <f t="shared" si="2062"/>
        <v>0</v>
      </c>
      <c r="AK1940" t="str">
        <f t="shared" si="2062"/>
        <v>0</v>
      </c>
      <c r="AL1940" t="str">
        <f t="shared" si="2062"/>
        <v>0</v>
      </c>
      <c r="AM1940" t="str">
        <f t="shared" si="2062"/>
        <v>0</v>
      </c>
      <c r="AN1940" t="str">
        <f t="shared" si="2062"/>
        <v>0</v>
      </c>
      <c r="AO1940" t="str">
        <f t="shared" si="2063"/>
        <v>0</v>
      </c>
      <c r="AP1940" t="str">
        <f t="shared" si="2063"/>
        <v>0</v>
      </c>
      <c r="AQ1940" t="str">
        <f t="shared" si="2063"/>
        <v>0</v>
      </c>
      <c r="AR1940" t="str">
        <f t="shared" si="2063"/>
        <v>0</v>
      </c>
      <c r="AS1940" t="str">
        <f t="shared" si="2063"/>
        <v>0</v>
      </c>
      <c r="AT1940" t="str">
        <f t="shared" si="2063"/>
        <v>0</v>
      </c>
      <c r="AU1940" t="str">
        <f t="shared" si="2063"/>
        <v>1</v>
      </c>
      <c r="AV1940" t="str">
        <f t="shared" si="2063"/>
        <v>0</v>
      </c>
      <c r="AW1940" t="str">
        <f t="shared" si="2063"/>
        <v>0</v>
      </c>
      <c r="AX1940" t="str">
        <f t="shared" si="2063"/>
        <v>0</v>
      </c>
      <c r="AY1940" t="str">
        <f t="shared" si="2063"/>
        <v>0</v>
      </c>
      <c r="AZ1940" s="72" t="s">
        <v>1510</v>
      </c>
    </row>
    <row r="1941" spans="1:52" ht="15" customHeight="1">
      <c r="A1941" s="25" t="s">
        <v>184</v>
      </c>
      <c r="B1941" s="91" t="str">
        <f t="shared" si="2053"/>
        <v>2402106E</v>
      </c>
      <c r="C1941" s="86">
        <v>45673.666666666701</v>
      </c>
      <c r="D1941" s="93" t="s">
        <v>1189</v>
      </c>
      <c r="E1941" s="3" t="b">
        <f>ISNUMBER(MATCH(Table1[[#This Row],[Email]],Attendance[Email],0))</f>
        <v>1</v>
      </c>
      <c r="F1941" s="3">
        <f t="shared" si="2054"/>
        <v>45674.000000000036</v>
      </c>
      <c r="G1941" s="21">
        <f>DAY(Table1[[#This Row],[Actual Time]])</f>
        <v>17</v>
      </c>
      <c r="H1941">
        <f>MONTH(Table1[[#This Row],[Actual Time]])</f>
        <v>1</v>
      </c>
      <c r="I1941">
        <f>YEAR(Table1[[#This Row],[Actual Time]])</f>
        <v>2025</v>
      </c>
      <c r="J1941" t="str">
        <f t="shared" si="2055"/>
        <v>17/1/2025</v>
      </c>
      <c r="K1941" s="3" t="str">
        <f t="shared" si="2060"/>
        <v>0</v>
      </c>
      <c r="L1941" t="str">
        <f t="shared" si="2060"/>
        <v>0</v>
      </c>
      <c r="M1941" t="str">
        <f t="shared" si="2060"/>
        <v>0</v>
      </c>
      <c r="N1941" t="str">
        <f t="shared" si="2060"/>
        <v>0</v>
      </c>
      <c r="O1941" t="str">
        <f t="shared" si="2060"/>
        <v>0</v>
      </c>
      <c r="P1941" t="str">
        <f t="shared" si="2060"/>
        <v>0</v>
      </c>
      <c r="Q1941" t="str">
        <f t="shared" si="2060"/>
        <v>0</v>
      </c>
      <c r="R1941" t="str">
        <f t="shared" si="2060"/>
        <v>0</v>
      </c>
      <c r="S1941" t="str">
        <f t="shared" si="2060"/>
        <v>0</v>
      </c>
      <c r="T1941" t="str">
        <f t="shared" si="2060"/>
        <v>0</v>
      </c>
      <c r="U1941" t="str">
        <f t="shared" si="2061"/>
        <v>0</v>
      </c>
      <c r="V1941" t="str">
        <f t="shared" si="2061"/>
        <v>0</v>
      </c>
      <c r="W1941" t="str">
        <f t="shared" si="2061"/>
        <v>0</v>
      </c>
      <c r="X1941" t="str">
        <f t="shared" si="2061"/>
        <v>0</v>
      </c>
      <c r="Y1941" t="str">
        <f t="shared" si="2061"/>
        <v>0</v>
      </c>
      <c r="Z1941" t="str">
        <f t="shared" si="2061"/>
        <v>0</v>
      </c>
      <c r="AA1941" t="str">
        <f t="shared" si="2061"/>
        <v>0</v>
      </c>
      <c r="AB1941" s="3" t="str">
        <f t="shared" si="2061"/>
        <v>0</v>
      </c>
      <c r="AC1941" t="str">
        <f t="shared" si="2061"/>
        <v>0</v>
      </c>
      <c r="AD1941" t="str">
        <f t="shared" si="2061"/>
        <v>0</v>
      </c>
      <c r="AE1941" t="str">
        <f t="shared" si="2062"/>
        <v>0</v>
      </c>
      <c r="AF1941" t="str">
        <f t="shared" si="2062"/>
        <v>0</v>
      </c>
      <c r="AG1941" t="str">
        <f t="shared" si="2062"/>
        <v>0</v>
      </c>
      <c r="AH1941" t="str">
        <f t="shared" si="2062"/>
        <v>0</v>
      </c>
      <c r="AI1941" t="str">
        <f t="shared" si="2062"/>
        <v>0</v>
      </c>
      <c r="AJ1941" t="str">
        <f t="shared" si="2062"/>
        <v>0</v>
      </c>
      <c r="AK1941" t="str">
        <f t="shared" si="2062"/>
        <v>0</v>
      </c>
      <c r="AL1941" t="str">
        <f t="shared" si="2062"/>
        <v>0</v>
      </c>
      <c r="AM1941" t="str">
        <f t="shared" si="2062"/>
        <v>0</v>
      </c>
      <c r="AN1941" t="str">
        <f t="shared" si="2062"/>
        <v>0</v>
      </c>
      <c r="AO1941" t="str">
        <f t="shared" si="2063"/>
        <v>0</v>
      </c>
      <c r="AP1941" t="str">
        <f t="shared" si="2063"/>
        <v>0</v>
      </c>
      <c r="AQ1941" t="str">
        <f t="shared" si="2063"/>
        <v>0</v>
      </c>
      <c r="AR1941" t="str">
        <f t="shared" si="2063"/>
        <v>0</v>
      </c>
      <c r="AS1941" t="str">
        <f t="shared" si="2063"/>
        <v>0</v>
      </c>
      <c r="AT1941" t="str">
        <f t="shared" si="2063"/>
        <v>0</v>
      </c>
      <c r="AU1941" t="str">
        <f t="shared" si="2063"/>
        <v>1</v>
      </c>
      <c r="AV1941" t="str">
        <f t="shared" si="2063"/>
        <v>0</v>
      </c>
      <c r="AW1941" t="str">
        <f t="shared" si="2063"/>
        <v>0</v>
      </c>
      <c r="AX1941" t="str">
        <f t="shared" si="2063"/>
        <v>0</v>
      </c>
      <c r="AY1941" t="str">
        <f t="shared" si="2063"/>
        <v>0</v>
      </c>
      <c r="AZ1941" s="72" t="s">
        <v>1511</v>
      </c>
    </row>
    <row r="1942" spans="1:52" ht="15" customHeight="1">
      <c r="A1942" s="25" t="s">
        <v>154</v>
      </c>
      <c r="B1942" s="91" t="str">
        <f t="shared" si="2053"/>
        <v>2402535E</v>
      </c>
      <c r="C1942" s="86">
        <v>45673.666666666701</v>
      </c>
      <c r="D1942" s="93" t="s">
        <v>1361</v>
      </c>
      <c r="E1942" s="3" t="b">
        <f>ISNUMBER(MATCH(Table1[[#This Row],[Email]],Attendance[Email],0))</f>
        <v>1</v>
      </c>
      <c r="F1942" s="3">
        <f t="shared" si="2054"/>
        <v>45674.000000000036</v>
      </c>
      <c r="G1942" s="21">
        <f>DAY(Table1[[#This Row],[Actual Time]])</f>
        <v>17</v>
      </c>
      <c r="H1942">
        <f>MONTH(Table1[[#This Row],[Actual Time]])</f>
        <v>1</v>
      </c>
      <c r="I1942">
        <f>YEAR(Table1[[#This Row],[Actual Time]])</f>
        <v>2025</v>
      </c>
      <c r="J1942" t="str">
        <f t="shared" si="2055"/>
        <v>17/1/2025</v>
      </c>
      <c r="K1942" s="3" t="str">
        <f t="shared" si="2060"/>
        <v>0</v>
      </c>
      <c r="L1942" t="str">
        <f t="shared" si="2060"/>
        <v>0</v>
      </c>
      <c r="M1942" t="str">
        <f t="shared" si="2060"/>
        <v>0</v>
      </c>
      <c r="N1942" t="str">
        <f t="shared" si="2060"/>
        <v>0</v>
      </c>
      <c r="O1942" t="str">
        <f t="shared" si="2060"/>
        <v>0</v>
      </c>
      <c r="P1942" t="str">
        <f t="shared" si="2060"/>
        <v>0</v>
      </c>
      <c r="Q1942" t="str">
        <f t="shared" si="2060"/>
        <v>0</v>
      </c>
      <c r="R1942" t="str">
        <f t="shared" si="2060"/>
        <v>0</v>
      </c>
      <c r="S1942" t="str">
        <f t="shared" si="2060"/>
        <v>0</v>
      </c>
      <c r="T1942" t="str">
        <f t="shared" si="2060"/>
        <v>0</v>
      </c>
      <c r="U1942" t="str">
        <f t="shared" si="2061"/>
        <v>0</v>
      </c>
      <c r="V1942" t="str">
        <f t="shared" si="2061"/>
        <v>0</v>
      </c>
      <c r="W1942" t="str">
        <f t="shared" si="2061"/>
        <v>0</v>
      </c>
      <c r="X1942" t="str">
        <f t="shared" si="2061"/>
        <v>0</v>
      </c>
      <c r="Y1942" t="str">
        <f t="shared" si="2061"/>
        <v>0</v>
      </c>
      <c r="Z1942" t="str">
        <f t="shared" si="2061"/>
        <v>0</v>
      </c>
      <c r="AA1942" t="str">
        <f t="shared" si="2061"/>
        <v>0</v>
      </c>
      <c r="AB1942" s="3" t="str">
        <f t="shared" si="2061"/>
        <v>0</v>
      </c>
      <c r="AC1942" t="str">
        <f t="shared" si="2061"/>
        <v>0</v>
      </c>
      <c r="AD1942" t="str">
        <f t="shared" si="2061"/>
        <v>0</v>
      </c>
      <c r="AE1942" t="str">
        <f t="shared" si="2062"/>
        <v>0</v>
      </c>
      <c r="AF1942" t="str">
        <f t="shared" si="2062"/>
        <v>0</v>
      </c>
      <c r="AG1942" t="str">
        <f t="shared" si="2062"/>
        <v>0</v>
      </c>
      <c r="AH1942" t="str">
        <f t="shared" si="2062"/>
        <v>0</v>
      </c>
      <c r="AI1942" t="str">
        <f t="shared" si="2062"/>
        <v>0</v>
      </c>
      <c r="AJ1942" t="str">
        <f t="shared" si="2062"/>
        <v>0</v>
      </c>
      <c r="AK1942" t="str">
        <f t="shared" si="2062"/>
        <v>0</v>
      </c>
      <c r="AL1942" t="str">
        <f t="shared" si="2062"/>
        <v>0</v>
      </c>
      <c r="AM1942" t="str">
        <f t="shared" si="2062"/>
        <v>0</v>
      </c>
      <c r="AN1942" t="str">
        <f t="shared" si="2062"/>
        <v>0</v>
      </c>
      <c r="AO1942" t="str">
        <f t="shared" si="2063"/>
        <v>0</v>
      </c>
      <c r="AP1942" t="str">
        <f t="shared" si="2063"/>
        <v>0</v>
      </c>
      <c r="AQ1942" t="str">
        <f t="shared" si="2063"/>
        <v>0</v>
      </c>
      <c r="AR1942" t="str">
        <f t="shared" si="2063"/>
        <v>0</v>
      </c>
      <c r="AS1942" t="str">
        <f t="shared" si="2063"/>
        <v>0</v>
      </c>
      <c r="AT1942" t="str">
        <f t="shared" si="2063"/>
        <v>0</v>
      </c>
      <c r="AU1942" t="str">
        <f t="shared" si="2063"/>
        <v>1</v>
      </c>
      <c r="AV1942" t="str">
        <f t="shared" si="2063"/>
        <v>0</v>
      </c>
      <c r="AW1942" t="str">
        <f t="shared" si="2063"/>
        <v>0</v>
      </c>
      <c r="AX1942" t="str">
        <f t="shared" si="2063"/>
        <v>0</v>
      </c>
      <c r="AY1942" t="str">
        <f t="shared" si="2063"/>
        <v>0</v>
      </c>
      <c r="AZ1942" s="72" t="s">
        <v>1512</v>
      </c>
    </row>
    <row r="1943" spans="1:52" ht="15" customHeight="1">
      <c r="A1943" s="25" t="s">
        <v>316</v>
      </c>
      <c r="B1943" s="91" t="str">
        <f t="shared" si="2053"/>
        <v>2402152I</v>
      </c>
      <c r="C1943" s="86">
        <v>45673.666666666701</v>
      </c>
      <c r="D1943" s="93" t="s">
        <v>1068</v>
      </c>
      <c r="E1943" s="3" t="b">
        <f>ISNUMBER(MATCH(Table1[[#This Row],[Email]],Attendance[Email],0))</f>
        <v>1</v>
      </c>
      <c r="F1943" s="3">
        <f t="shared" si="2054"/>
        <v>45674.000000000036</v>
      </c>
      <c r="G1943" s="21">
        <f>DAY(Table1[[#This Row],[Actual Time]])</f>
        <v>17</v>
      </c>
      <c r="H1943">
        <f>MONTH(Table1[[#This Row],[Actual Time]])</f>
        <v>1</v>
      </c>
      <c r="I1943">
        <f>YEAR(Table1[[#This Row],[Actual Time]])</f>
        <v>2025</v>
      </c>
      <c r="J1943" t="str">
        <f t="shared" si="2055"/>
        <v>17/1/2025</v>
      </c>
      <c r="K1943" s="3" t="str">
        <f t="shared" si="2060"/>
        <v>0</v>
      </c>
      <c r="L1943" t="str">
        <f t="shared" si="2060"/>
        <v>0</v>
      </c>
      <c r="M1943" t="str">
        <f t="shared" si="2060"/>
        <v>0</v>
      </c>
      <c r="N1943" t="str">
        <f t="shared" si="2060"/>
        <v>0</v>
      </c>
      <c r="O1943" t="str">
        <f t="shared" si="2060"/>
        <v>0</v>
      </c>
      <c r="P1943" t="str">
        <f t="shared" si="2060"/>
        <v>0</v>
      </c>
      <c r="Q1943" t="str">
        <f t="shared" si="2060"/>
        <v>0</v>
      </c>
      <c r="R1943" t="str">
        <f t="shared" si="2060"/>
        <v>0</v>
      </c>
      <c r="S1943" t="str">
        <f t="shared" si="2060"/>
        <v>0</v>
      </c>
      <c r="T1943" t="str">
        <f t="shared" si="2060"/>
        <v>0</v>
      </c>
      <c r="U1943" t="str">
        <f t="shared" si="2061"/>
        <v>0</v>
      </c>
      <c r="V1943" t="str">
        <f t="shared" si="2061"/>
        <v>0</v>
      </c>
      <c r="W1943" t="str">
        <f t="shared" si="2061"/>
        <v>0</v>
      </c>
      <c r="X1943" t="str">
        <f t="shared" si="2061"/>
        <v>0</v>
      </c>
      <c r="Y1943" t="str">
        <f t="shared" si="2061"/>
        <v>0</v>
      </c>
      <c r="Z1943" t="str">
        <f t="shared" si="2061"/>
        <v>0</v>
      </c>
      <c r="AA1943" t="str">
        <f t="shared" si="2061"/>
        <v>0</v>
      </c>
      <c r="AB1943" s="3" t="str">
        <f t="shared" si="2061"/>
        <v>0</v>
      </c>
      <c r="AC1943" t="str">
        <f t="shared" si="2061"/>
        <v>0</v>
      </c>
      <c r="AD1943" t="str">
        <f t="shared" si="2061"/>
        <v>0</v>
      </c>
      <c r="AE1943" t="str">
        <f t="shared" si="2062"/>
        <v>0</v>
      </c>
      <c r="AF1943" t="str">
        <f t="shared" si="2062"/>
        <v>0</v>
      </c>
      <c r="AG1943" t="str">
        <f t="shared" si="2062"/>
        <v>0</v>
      </c>
      <c r="AH1943" t="str">
        <f t="shared" si="2062"/>
        <v>0</v>
      </c>
      <c r="AI1943" t="str">
        <f t="shared" si="2062"/>
        <v>0</v>
      </c>
      <c r="AJ1943" t="str">
        <f t="shared" si="2062"/>
        <v>0</v>
      </c>
      <c r="AK1943" t="str">
        <f t="shared" si="2062"/>
        <v>0</v>
      </c>
      <c r="AL1943" t="str">
        <f t="shared" si="2062"/>
        <v>0</v>
      </c>
      <c r="AM1943" t="str">
        <f t="shared" si="2062"/>
        <v>0</v>
      </c>
      <c r="AN1943" t="str">
        <f t="shared" si="2062"/>
        <v>0</v>
      </c>
      <c r="AO1943" t="str">
        <f t="shared" si="2063"/>
        <v>0</v>
      </c>
      <c r="AP1943" t="str">
        <f t="shared" si="2063"/>
        <v>0</v>
      </c>
      <c r="AQ1943" t="str">
        <f t="shared" si="2063"/>
        <v>0</v>
      </c>
      <c r="AR1943" t="str">
        <f t="shared" si="2063"/>
        <v>0</v>
      </c>
      <c r="AS1943" t="str">
        <f t="shared" si="2063"/>
        <v>0</v>
      </c>
      <c r="AT1943" t="str">
        <f t="shared" si="2063"/>
        <v>0</v>
      </c>
      <c r="AU1943" t="str">
        <f t="shared" si="2063"/>
        <v>1</v>
      </c>
      <c r="AV1943" t="str">
        <f t="shared" si="2063"/>
        <v>0</v>
      </c>
      <c r="AW1943" t="str">
        <f t="shared" si="2063"/>
        <v>0</v>
      </c>
      <c r="AX1943" t="str">
        <f t="shared" si="2063"/>
        <v>0</v>
      </c>
      <c r="AY1943" t="str">
        <f t="shared" si="2063"/>
        <v>0</v>
      </c>
      <c r="AZ1943" s="72" t="s">
        <v>1513</v>
      </c>
    </row>
    <row r="1944" spans="1:52" ht="15" customHeight="1">
      <c r="A1944" s="25" t="s">
        <v>1492</v>
      </c>
      <c r="B1944" s="91" t="str">
        <f t="shared" si="2053"/>
        <v>2403268B</v>
      </c>
      <c r="C1944" s="86">
        <v>45674.544317129599</v>
      </c>
      <c r="D1944" s="93" t="s">
        <v>1493</v>
      </c>
      <c r="E1944" s="3" t="b">
        <f>ISNUMBER(MATCH(Table1[[#This Row],[Email]],Attendance[Email],0))</f>
        <v>1</v>
      </c>
      <c r="F1944" s="3">
        <f t="shared" si="2054"/>
        <v>45674.877650462935</v>
      </c>
      <c r="G1944" s="21">
        <f>DAY(Table1[[#This Row],[Actual Time]])</f>
        <v>17</v>
      </c>
      <c r="H1944">
        <f>MONTH(Table1[[#This Row],[Actual Time]])</f>
        <v>1</v>
      </c>
      <c r="I1944">
        <f>YEAR(Table1[[#This Row],[Actual Time]])</f>
        <v>2025</v>
      </c>
      <c r="J1944" t="str">
        <f t="shared" si="2055"/>
        <v>17/1/2025</v>
      </c>
      <c r="K1944" s="3" t="str">
        <f t="shared" si="2060"/>
        <v>0</v>
      </c>
      <c r="L1944" t="str">
        <f t="shared" si="2060"/>
        <v>0</v>
      </c>
      <c r="M1944" t="str">
        <f t="shared" si="2060"/>
        <v>0</v>
      </c>
      <c r="N1944" t="str">
        <f t="shared" si="2060"/>
        <v>0</v>
      </c>
      <c r="O1944" t="str">
        <f t="shared" si="2060"/>
        <v>0</v>
      </c>
      <c r="P1944" t="str">
        <f t="shared" si="2060"/>
        <v>0</v>
      </c>
      <c r="Q1944" t="str">
        <f t="shared" si="2060"/>
        <v>0</v>
      </c>
      <c r="R1944" t="str">
        <f t="shared" si="2060"/>
        <v>0</v>
      </c>
      <c r="S1944" t="str">
        <f t="shared" si="2060"/>
        <v>0</v>
      </c>
      <c r="T1944" t="str">
        <f t="shared" si="2060"/>
        <v>0</v>
      </c>
      <c r="U1944" t="str">
        <f t="shared" si="2061"/>
        <v>0</v>
      </c>
      <c r="V1944" t="str">
        <f t="shared" si="2061"/>
        <v>0</v>
      </c>
      <c r="W1944" t="str">
        <f t="shared" si="2061"/>
        <v>0</v>
      </c>
      <c r="X1944" t="str">
        <f t="shared" si="2061"/>
        <v>0</v>
      </c>
      <c r="Y1944" t="str">
        <f t="shared" si="2061"/>
        <v>0</v>
      </c>
      <c r="Z1944" t="str">
        <f t="shared" si="2061"/>
        <v>0</v>
      </c>
      <c r="AA1944" t="str">
        <f t="shared" si="2061"/>
        <v>0</v>
      </c>
      <c r="AB1944" s="3" t="str">
        <f t="shared" si="2061"/>
        <v>0</v>
      </c>
      <c r="AC1944" t="str">
        <f t="shared" si="2061"/>
        <v>0</v>
      </c>
      <c r="AD1944" t="str">
        <f t="shared" si="2061"/>
        <v>0</v>
      </c>
      <c r="AE1944" t="str">
        <f t="shared" si="2062"/>
        <v>0</v>
      </c>
      <c r="AF1944" t="str">
        <f t="shared" si="2062"/>
        <v>0</v>
      </c>
      <c r="AG1944" t="str">
        <f t="shared" si="2062"/>
        <v>0</v>
      </c>
      <c r="AH1944" t="str">
        <f t="shared" si="2062"/>
        <v>0</v>
      </c>
      <c r="AI1944" t="str">
        <f t="shared" si="2062"/>
        <v>0</v>
      </c>
      <c r="AJ1944" t="str">
        <f t="shared" si="2062"/>
        <v>0</v>
      </c>
      <c r="AK1944" t="str">
        <f t="shared" si="2062"/>
        <v>0</v>
      </c>
      <c r="AL1944" t="str">
        <f t="shared" si="2062"/>
        <v>0</v>
      </c>
      <c r="AM1944" t="str">
        <f t="shared" si="2062"/>
        <v>0</v>
      </c>
      <c r="AN1944" t="str">
        <f t="shared" si="2062"/>
        <v>0</v>
      </c>
      <c r="AO1944" t="str">
        <f t="shared" si="2063"/>
        <v>0</v>
      </c>
      <c r="AP1944" t="str">
        <f t="shared" si="2063"/>
        <v>0</v>
      </c>
      <c r="AQ1944" t="str">
        <f t="shared" si="2063"/>
        <v>0</v>
      </c>
      <c r="AR1944" t="str">
        <f t="shared" si="2063"/>
        <v>0</v>
      </c>
      <c r="AS1944" t="str">
        <f t="shared" si="2063"/>
        <v>0</v>
      </c>
      <c r="AT1944" t="str">
        <f t="shared" si="2063"/>
        <v>0</v>
      </c>
      <c r="AU1944" t="str">
        <f t="shared" si="2063"/>
        <v>1</v>
      </c>
      <c r="AV1944" t="str">
        <f t="shared" si="2063"/>
        <v>0</v>
      </c>
      <c r="AW1944" t="str">
        <f t="shared" si="2063"/>
        <v>0</v>
      </c>
      <c r="AX1944" t="str">
        <f t="shared" si="2063"/>
        <v>0</v>
      </c>
      <c r="AY1944" t="str">
        <f t="shared" si="2063"/>
        <v>0</v>
      </c>
      <c r="AZ1944" s="72"/>
    </row>
    <row r="1945" spans="1:52" ht="15" customHeight="1">
      <c r="A1945" s="25" t="s">
        <v>184</v>
      </c>
      <c r="B1945" s="91" t="str">
        <f t="shared" si="2053"/>
        <v>2402106E</v>
      </c>
      <c r="C1945" s="86">
        <v>45680.666666666701</v>
      </c>
      <c r="D1945" s="93" t="s">
        <v>1189</v>
      </c>
      <c r="E1945" s="3" t="b">
        <f>ISNUMBER(MATCH(Table1[[#This Row],[Email]],Attendance[Email],0))</f>
        <v>1</v>
      </c>
      <c r="F1945" s="3">
        <f t="shared" si="2054"/>
        <v>45681.000000000036</v>
      </c>
      <c r="G1945" s="21">
        <f>DAY(Table1[[#This Row],[Actual Time]])</f>
        <v>24</v>
      </c>
      <c r="H1945">
        <f>MONTH(Table1[[#This Row],[Actual Time]])</f>
        <v>1</v>
      </c>
      <c r="I1945">
        <f>YEAR(Table1[[#This Row],[Actual Time]])</f>
        <v>2025</v>
      </c>
      <c r="J1945" t="str">
        <f t="shared" si="2055"/>
        <v>24/1/2025</v>
      </c>
      <c r="K1945" s="3" t="str">
        <f t="shared" ref="K1945:T1954" si="2064">IF(K$1=$J1945,"1","0")</f>
        <v>0</v>
      </c>
      <c r="L1945" t="str">
        <f t="shared" si="2064"/>
        <v>0</v>
      </c>
      <c r="M1945" t="str">
        <f t="shared" si="2064"/>
        <v>0</v>
      </c>
      <c r="N1945" t="str">
        <f t="shared" si="2064"/>
        <v>0</v>
      </c>
      <c r="O1945" t="str">
        <f t="shared" si="2064"/>
        <v>0</v>
      </c>
      <c r="P1945" t="str">
        <f t="shared" si="2064"/>
        <v>0</v>
      </c>
      <c r="Q1945" t="str">
        <f t="shared" si="2064"/>
        <v>0</v>
      </c>
      <c r="R1945" t="str">
        <f t="shared" si="2064"/>
        <v>0</v>
      </c>
      <c r="S1945" t="str">
        <f t="shared" si="2064"/>
        <v>0</v>
      </c>
      <c r="T1945" t="str">
        <f t="shared" si="2064"/>
        <v>0</v>
      </c>
      <c r="U1945" t="str">
        <f t="shared" ref="U1945:AD1954" si="2065">IF(U$1=$J1945,"1","0")</f>
        <v>0</v>
      </c>
      <c r="V1945" t="str">
        <f t="shared" si="2065"/>
        <v>0</v>
      </c>
      <c r="W1945" t="str">
        <f t="shared" si="2065"/>
        <v>0</v>
      </c>
      <c r="X1945" t="str">
        <f t="shared" si="2065"/>
        <v>0</v>
      </c>
      <c r="Y1945" t="str">
        <f t="shared" si="2065"/>
        <v>0</v>
      </c>
      <c r="Z1945" t="str">
        <f t="shared" si="2065"/>
        <v>0</v>
      </c>
      <c r="AA1945" t="str">
        <f t="shared" si="2065"/>
        <v>0</v>
      </c>
      <c r="AB1945" s="3" t="str">
        <f t="shared" si="2065"/>
        <v>0</v>
      </c>
      <c r="AC1945" t="str">
        <f t="shared" si="2065"/>
        <v>0</v>
      </c>
      <c r="AD1945" t="str">
        <f t="shared" si="2065"/>
        <v>0</v>
      </c>
      <c r="AE1945" t="str">
        <f t="shared" ref="AE1945:AN1954" si="2066">IF(AE$1=$J1945,"1","0")</f>
        <v>0</v>
      </c>
      <c r="AF1945" t="str">
        <f t="shared" si="2066"/>
        <v>0</v>
      </c>
      <c r="AG1945" t="str">
        <f t="shared" si="2066"/>
        <v>0</v>
      </c>
      <c r="AH1945" t="str">
        <f t="shared" si="2066"/>
        <v>0</v>
      </c>
      <c r="AI1945" t="str">
        <f t="shared" si="2066"/>
        <v>0</v>
      </c>
      <c r="AJ1945" t="str">
        <f t="shared" si="2066"/>
        <v>0</v>
      </c>
      <c r="AK1945" t="str">
        <f t="shared" si="2066"/>
        <v>0</v>
      </c>
      <c r="AL1945" t="str">
        <f t="shared" si="2066"/>
        <v>0</v>
      </c>
      <c r="AM1945" t="str">
        <f t="shared" si="2066"/>
        <v>0</v>
      </c>
      <c r="AN1945" t="str">
        <f t="shared" si="2066"/>
        <v>0</v>
      </c>
      <c r="AO1945" t="str">
        <f t="shared" ref="AO1945:AY1954" si="2067">IF(AO$1=$J1945,"1","0")</f>
        <v>0</v>
      </c>
      <c r="AP1945" t="str">
        <f t="shared" si="2067"/>
        <v>0</v>
      </c>
      <c r="AQ1945" t="str">
        <f t="shared" si="2067"/>
        <v>0</v>
      </c>
      <c r="AR1945" t="str">
        <f t="shared" si="2067"/>
        <v>0</v>
      </c>
      <c r="AS1945" t="str">
        <f t="shared" si="2067"/>
        <v>0</v>
      </c>
      <c r="AT1945" t="str">
        <f t="shared" si="2067"/>
        <v>0</v>
      </c>
      <c r="AU1945" t="str">
        <f t="shared" si="2067"/>
        <v>0</v>
      </c>
      <c r="AV1945" t="str">
        <f t="shared" si="2067"/>
        <v>1</v>
      </c>
      <c r="AW1945" t="str">
        <f t="shared" si="2067"/>
        <v>0</v>
      </c>
      <c r="AX1945" t="str">
        <f t="shared" si="2067"/>
        <v>0</v>
      </c>
      <c r="AY1945" t="str">
        <f t="shared" si="2067"/>
        <v>0</v>
      </c>
      <c r="AZ1945" s="72" t="s">
        <v>1514</v>
      </c>
    </row>
    <row r="1946" spans="1:52" ht="15" customHeight="1">
      <c r="A1946" s="25" t="s">
        <v>411</v>
      </c>
      <c r="B1946" s="91" t="str">
        <f t="shared" si="2053"/>
        <v>2404485A</v>
      </c>
      <c r="C1946" s="86">
        <v>45680.666666666701</v>
      </c>
      <c r="D1946" s="93" t="s">
        <v>1070</v>
      </c>
      <c r="E1946" s="3" t="b">
        <f>ISNUMBER(MATCH(Table1[[#This Row],[Email]],Attendance[Email],0))</f>
        <v>1</v>
      </c>
      <c r="F1946" s="3">
        <f t="shared" si="2054"/>
        <v>45681.000000000036</v>
      </c>
      <c r="G1946" s="21">
        <f>DAY(Table1[[#This Row],[Actual Time]])</f>
        <v>24</v>
      </c>
      <c r="H1946">
        <f>MONTH(Table1[[#This Row],[Actual Time]])</f>
        <v>1</v>
      </c>
      <c r="I1946">
        <f>YEAR(Table1[[#This Row],[Actual Time]])</f>
        <v>2025</v>
      </c>
      <c r="J1946" t="str">
        <f t="shared" si="2055"/>
        <v>24/1/2025</v>
      </c>
      <c r="K1946" s="3" t="str">
        <f t="shared" si="2064"/>
        <v>0</v>
      </c>
      <c r="L1946" t="str">
        <f t="shared" si="2064"/>
        <v>0</v>
      </c>
      <c r="M1946" t="str">
        <f t="shared" si="2064"/>
        <v>0</v>
      </c>
      <c r="N1946" t="str">
        <f t="shared" si="2064"/>
        <v>0</v>
      </c>
      <c r="O1946" t="str">
        <f t="shared" si="2064"/>
        <v>0</v>
      </c>
      <c r="P1946" t="str">
        <f t="shared" si="2064"/>
        <v>0</v>
      </c>
      <c r="Q1946" t="str">
        <f t="shared" si="2064"/>
        <v>0</v>
      </c>
      <c r="R1946" t="str">
        <f t="shared" si="2064"/>
        <v>0</v>
      </c>
      <c r="S1946" t="str">
        <f t="shared" si="2064"/>
        <v>0</v>
      </c>
      <c r="T1946" t="str">
        <f t="shared" si="2064"/>
        <v>0</v>
      </c>
      <c r="U1946" t="str">
        <f t="shared" si="2065"/>
        <v>0</v>
      </c>
      <c r="V1946" t="str">
        <f t="shared" si="2065"/>
        <v>0</v>
      </c>
      <c r="W1946" t="str">
        <f t="shared" si="2065"/>
        <v>0</v>
      </c>
      <c r="X1946" t="str">
        <f t="shared" si="2065"/>
        <v>0</v>
      </c>
      <c r="Y1946" t="str">
        <f t="shared" si="2065"/>
        <v>0</v>
      </c>
      <c r="Z1946" t="str">
        <f t="shared" si="2065"/>
        <v>0</v>
      </c>
      <c r="AA1946" t="str">
        <f t="shared" si="2065"/>
        <v>0</v>
      </c>
      <c r="AB1946" s="3" t="str">
        <f t="shared" si="2065"/>
        <v>0</v>
      </c>
      <c r="AC1946" t="str">
        <f t="shared" si="2065"/>
        <v>0</v>
      </c>
      <c r="AD1946" t="str">
        <f t="shared" si="2065"/>
        <v>0</v>
      </c>
      <c r="AE1946" t="str">
        <f t="shared" si="2066"/>
        <v>0</v>
      </c>
      <c r="AF1946" t="str">
        <f t="shared" si="2066"/>
        <v>0</v>
      </c>
      <c r="AG1946" t="str">
        <f t="shared" si="2066"/>
        <v>0</v>
      </c>
      <c r="AH1946" t="str">
        <f t="shared" si="2066"/>
        <v>0</v>
      </c>
      <c r="AI1946" t="str">
        <f t="shared" si="2066"/>
        <v>0</v>
      </c>
      <c r="AJ1946" t="str">
        <f t="shared" si="2066"/>
        <v>0</v>
      </c>
      <c r="AK1946" t="str">
        <f t="shared" si="2066"/>
        <v>0</v>
      </c>
      <c r="AL1946" t="str">
        <f t="shared" si="2066"/>
        <v>0</v>
      </c>
      <c r="AM1946" t="str">
        <f t="shared" si="2066"/>
        <v>0</v>
      </c>
      <c r="AN1946" t="str">
        <f t="shared" si="2066"/>
        <v>0</v>
      </c>
      <c r="AO1946" t="str">
        <f t="shared" si="2067"/>
        <v>0</v>
      </c>
      <c r="AP1946" t="str">
        <f t="shared" si="2067"/>
        <v>0</v>
      </c>
      <c r="AQ1946" t="str">
        <f t="shared" si="2067"/>
        <v>0</v>
      </c>
      <c r="AR1946" t="str">
        <f t="shared" si="2067"/>
        <v>0</v>
      </c>
      <c r="AS1946" t="str">
        <f t="shared" si="2067"/>
        <v>0</v>
      </c>
      <c r="AT1946" t="str">
        <f t="shared" si="2067"/>
        <v>0</v>
      </c>
      <c r="AU1946" t="str">
        <f t="shared" si="2067"/>
        <v>0</v>
      </c>
      <c r="AV1946" t="str">
        <f t="shared" si="2067"/>
        <v>1</v>
      </c>
      <c r="AW1946" t="str">
        <f t="shared" si="2067"/>
        <v>0</v>
      </c>
      <c r="AX1946" t="str">
        <f t="shared" si="2067"/>
        <v>0</v>
      </c>
      <c r="AY1946" t="str">
        <f t="shared" si="2067"/>
        <v>0</v>
      </c>
      <c r="AZ1946" s="72" t="s">
        <v>1515</v>
      </c>
    </row>
    <row r="1947" spans="1:52" ht="15" customHeight="1">
      <c r="A1947" s="25" t="s">
        <v>591</v>
      </c>
      <c r="B1947" s="91" t="str">
        <f t="shared" si="2053"/>
        <v>2401267F</v>
      </c>
      <c r="C1947" s="86">
        <v>45680.666666666701</v>
      </c>
      <c r="D1947" s="93" t="s">
        <v>1080</v>
      </c>
      <c r="E1947" s="3" t="b">
        <f>ISNUMBER(MATCH(Table1[[#This Row],[Email]],Attendance[Email],0))</f>
        <v>1</v>
      </c>
      <c r="F1947" s="3">
        <f t="shared" si="2054"/>
        <v>45681.000000000036</v>
      </c>
      <c r="G1947" s="21">
        <f>DAY(Table1[[#This Row],[Actual Time]])</f>
        <v>24</v>
      </c>
      <c r="H1947">
        <f>MONTH(Table1[[#This Row],[Actual Time]])</f>
        <v>1</v>
      </c>
      <c r="I1947">
        <f>YEAR(Table1[[#This Row],[Actual Time]])</f>
        <v>2025</v>
      </c>
      <c r="J1947" t="str">
        <f t="shared" si="2055"/>
        <v>24/1/2025</v>
      </c>
      <c r="K1947" s="3" t="str">
        <f t="shared" si="2064"/>
        <v>0</v>
      </c>
      <c r="L1947" t="str">
        <f t="shared" si="2064"/>
        <v>0</v>
      </c>
      <c r="M1947" t="str">
        <f t="shared" si="2064"/>
        <v>0</v>
      </c>
      <c r="N1947" t="str">
        <f t="shared" si="2064"/>
        <v>0</v>
      </c>
      <c r="O1947" t="str">
        <f t="shared" si="2064"/>
        <v>0</v>
      </c>
      <c r="P1947" t="str">
        <f t="shared" si="2064"/>
        <v>0</v>
      </c>
      <c r="Q1947" t="str">
        <f t="shared" si="2064"/>
        <v>0</v>
      </c>
      <c r="R1947" t="str">
        <f t="shared" si="2064"/>
        <v>0</v>
      </c>
      <c r="S1947" t="str">
        <f t="shared" si="2064"/>
        <v>0</v>
      </c>
      <c r="T1947" t="str">
        <f t="shared" si="2064"/>
        <v>0</v>
      </c>
      <c r="U1947" t="str">
        <f t="shared" si="2065"/>
        <v>0</v>
      </c>
      <c r="V1947" t="str">
        <f t="shared" si="2065"/>
        <v>0</v>
      </c>
      <c r="W1947" t="str">
        <f t="shared" si="2065"/>
        <v>0</v>
      </c>
      <c r="X1947" t="str">
        <f t="shared" si="2065"/>
        <v>0</v>
      </c>
      <c r="Y1947" t="str">
        <f t="shared" si="2065"/>
        <v>0</v>
      </c>
      <c r="Z1947" t="str">
        <f t="shared" si="2065"/>
        <v>0</v>
      </c>
      <c r="AA1947" t="str">
        <f t="shared" si="2065"/>
        <v>0</v>
      </c>
      <c r="AB1947" s="3" t="str">
        <f t="shared" si="2065"/>
        <v>0</v>
      </c>
      <c r="AC1947" t="str">
        <f t="shared" si="2065"/>
        <v>0</v>
      </c>
      <c r="AD1947" t="str">
        <f t="shared" si="2065"/>
        <v>0</v>
      </c>
      <c r="AE1947" t="str">
        <f t="shared" si="2066"/>
        <v>0</v>
      </c>
      <c r="AF1947" t="str">
        <f t="shared" si="2066"/>
        <v>0</v>
      </c>
      <c r="AG1947" t="str">
        <f t="shared" si="2066"/>
        <v>0</v>
      </c>
      <c r="AH1947" t="str">
        <f t="shared" si="2066"/>
        <v>0</v>
      </c>
      <c r="AI1947" t="str">
        <f t="shared" si="2066"/>
        <v>0</v>
      </c>
      <c r="AJ1947" t="str">
        <f t="shared" si="2066"/>
        <v>0</v>
      </c>
      <c r="AK1947" t="str">
        <f t="shared" si="2066"/>
        <v>0</v>
      </c>
      <c r="AL1947" t="str">
        <f t="shared" si="2066"/>
        <v>0</v>
      </c>
      <c r="AM1947" t="str">
        <f t="shared" si="2066"/>
        <v>0</v>
      </c>
      <c r="AN1947" t="str">
        <f t="shared" si="2066"/>
        <v>0</v>
      </c>
      <c r="AO1947" t="str">
        <f t="shared" si="2067"/>
        <v>0</v>
      </c>
      <c r="AP1947" t="str">
        <f t="shared" si="2067"/>
        <v>0</v>
      </c>
      <c r="AQ1947" t="str">
        <f t="shared" si="2067"/>
        <v>0</v>
      </c>
      <c r="AR1947" t="str">
        <f t="shared" si="2067"/>
        <v>0</v>
      </c>
      <c r="AS1947" t="str">
        <f t="shared" si="2067"/>
        <v>0</v>
      </c>
      <c r="AT1947" t="str">
        <f t="shared" si="2067"/>
        <v>0</v>
      </c>
      <c r="AU1947" t="str">
        <f t="shared" si="2067"/>
        <v>0</v>
      </c>
      <c r="AV1947" t="str">
        <f t="shared" si="2067"/>
        <v>1</v>
      </c>
      <c r="AW1947" t="str">
        <f t="shared" si="2067"/>
        <v>0</v>
      </c>
      <c r="AX1947" t="str">
        <f t="shared" si="2067"/>
        <v>0</v>
      </c>
      <c r="AY1947" t="str">
        <f t="shared" si="2067"/>
        <v>0</v>
      </c>
      <c r="AZ1947" s="72" t="s">
        <v>1516</v>
      </c>
    </row>
    <row r="1948" spans="1:52" ht="15" customHeight="1">
      <c r="A1948" s="25" t="s">
        <v>116</v>
      </c>
      <c r="B1948" s="91" t="str">
        <f t="shared" si="2053"/>
        <v>2304772C</v>
      </c>
      <c r="C1948" s="86">
        <v>45680.666666666701</v>
      </c>
      <c r="D1948" s="93" t="s">
        <v>1044</v>
      </c>
      <c r="E1948" s="3" t="b">
        <f>ISNUMBER(MATCH(Table1[[#This Row],[Email]],Attendance[Email],0))</f>
        <v>1</v>
      </c>
      <c r="F1948" s="3">
        <f t="shared" si="2054"/>
        <v>45681.000000000036</v>
      </c>
      <c r="G1948" s="21">
        <f>DAY(Table1[[#This Row],[Actual Time]])</f>
        <v>24</v>
      </c>
      <c r="H1948">
        <f>MONTH(Table1[[#This Row],[Actual Time]])</f>
        <v>1</v>
      </c>
      <c r="I1948">
        <f>YEAR(Table1[[#This Row],[Actual Time]])</f>
        <v>2025</v>
      </c>
      <c r="J1948" t="str">
        <f t="shared" si="2055"/>
        <v>24/1/2025</v>
      </c>
      <c r="K1948" s="3" t="str">
        <f t="shared" si="2064"/>
        <v>0</v>
      </c>
      <c r="L1948" t="str">
        <f t="shared" si="2064"/>
        <v>0</v>
      </c>
      <c r="M1948" t="str">
        <f t="shared" si="2064"/>
        <v>0</v>
      </c>
      <c r="N1948" t="str">
        <f t="shared" si="2064"/>
        <v>0</v>
      </c>
      <c r="O1948" t="str">
        <f t="shared" si="2064"/>
        <v>0</v>
      </c>
      <c r="P1948" t="str">
        <f t="shared" si="2064"/>
        <v>0</v>
      </c>
      <c r="Q1948" t="str">
        <f t="shared" si="2064"/>
        <v>0</v>
      </c>
      <c r="R1948" t="str">
        <f t="shared" si="2064"/>
        <v>0</v>
      </c>
      <c r="S1948" t="str">
        <f t="shared" si="2064"/>
        <v>0</v>
      </c>
      <c r="T1948" t="str">
        <f t="shared" si="2064"/>
        <v>0</v>
      </c>
      <c r="U1948" t="str">
        <f t="shared" si="2065"/>
        <v>0</v>
      </c>
      <c r="V1948" t="str">
        <f t="shared" si="2065"/>
        <v>0</v>
      </c>
      <c r="W1948" t="str">
        <f t="shared" si="2065"/>
        <v>0</v>
      </c>
      <c r="X1948" t="str">
        <f t="shared" si="2065"/>
        <v>0</v>
      </c>
      <c r="Y1948" t="str">
        <f t="shared" si="2065"/>
        <v>0</v>
      </c>
      <c r="Z1948" t="str">
        <f t="shared" si="2065"/>
        <v>0</v>
      </c>
      <c r="AA1948" t="str">
        <f t="shared" si="2065"/>
        <v>0</v>
      </c>
      <c r="AB1948" s="3" t="str">
        <f t="shared" si="2065"/>
        <v>0</v>
      </c>
      <c r="AC1948" t="str">
        <f t="shared" si="2065"/>
        <v>0</v>
      </c>
      <c r="AD1948" t="str">
        <f t="shared" si="2065"/>
        <v>0</v>
      </c>
      <c r="AE1948" t="str">
        <f t="shared" si="2066"/>
        <v>0</v>
      </c>
      <c r="AF1948" t="str">
        <f t="shared" si="2066"/>
        <v>0</v>
      </c>
      <c r="AG1948" t="str">
        <f t="shared" si="2066"/>
        <v>0</v>
      </c>
      <c r="AH1948" t="str">
        <f t="shared" si="2066"/>
        <v>0</v>
      </c>
      <c r="AI1948" t="str">
        <f t="shared" si="2066"/>
        <v>0</v>
      </c>
      <c r="AJ1948" t="str">
        <f t="shared" si="2066"/>
        <v>0</v>
      </c>
      <c r="AK1948" t="str">
        <f t="shared" si="2066"/>
        <v>0</v>
      </c>
      <c r="AL1948" t="str">
        <f t="shared" si="2066"/>
        <v>0</v>
      </c>
      <c r="AM1948" t="str">
        <f t="shared" si="2066"/>
        <v>0</v>
      </c>
      <c r="AN1948" t="str">
        <f t="shared" si="2066"/>
        <v>0</v>
      </c>
      <c r="AO1948" t="str">
        <f t="shared" si="2067"/>
        <v>0</v>
      </c>
      <c r="AP1948" t="str">
        <f t="shared" si="2067"/>
        <v>0</v>
      </c>
      <c r="AQ1948" t="str">
        <f t="shared" si="2067"/>
        <v>0</v>
      </c>
      <c r="AR1948" t="str">
        <f t="shared" si="2067"/>
        <v>0</v>
      </c>
      <c r="AS1948" t="str">
        <f t="shared" si="2067"/>
        <v>0</v>
      </c>
      <c r="AT1948" t="str">
        <f t="shared" si="2067"/>
        <v>0</v>
      </c>
      <c r="AU1948" t="str">
        <f t="shared" si="2067"/>
        <v>0</v>
      </c>
      <c r="AV1948" t="str">
        <f t="shared" si="2067"/>
        <v>1</v>
      </c>
      <c r="AW1948" t="str">
        <f t="shared" si="2067"/>
        <v>0</v>
      </c>
      <c r="AX1948" t="str">
        <f t="shared" si="2067"/>
        <v>0</v>
      </c>
      <c r="AY1948" t="str">
        <f t="shared" si="2067"/>
        <v>0</v>
      </c>
      <c r="AZ1948" s="72" t="s">
        <v>1517</v>
      </c>
    </row>
    <row r="1949" spans="1:52" ht="15" customHeight="1">
      <c r="A1949" s="25" t="s">
        <v>265</v>
      </c>
      <c r="B1949" s="91" t="str">
        <f t="shared" si="2053"/>
        <v>2301725D</v>
      </c>
      <c r="C1949" s="86">
        <v>45680.666666666701</v>
      </c>
      <c r="D1949" s="93" t="s">
        <v>1030</v>
      </c>
      <c r="E1949" s="3" t="b">
        <f>ISNUMBER(MATCH(Table1[[#This Row],[Email]],Attendance[Email],0))</f>
        <v>1</v>
      </c>
      <c r="F1949" s="3">
        <f t="shared" si="2054"/>
        <v>45681.000000000036</v>
      </c>
      <c r="G1949" s="21">
        <f>DAY(Table1[[#This Row],[Actual Time]])</f>
        <v>24</v>
      </c>
      <c r="H1949">
        <f>MONTH(Table1[[#This Row],[Actual Time]])</f>
        <v>1</v>
      </c>
      <c r="I1949">
        <f>YEAR(Table1[[#This Row],[Actual Time]])</f>
        <v>2025</v>
      </c>
      <c r="J1949" t="str">
        <f t="shared" si="2055"/>
        <v>24/1/2025</v>
      </c>
      <c r="K1949" s="3" t="str">
        <f t="shared" si="2064"/>
        <v>0</v>
      </c>
      <c r="L1949" t="str">
        <f t="shared" si="2064"/>
        <v>0</v>
      </c>
      <c r="M1949" t="str">
        <f t="shared" si="2064"/>
        <v>0</v>
      </c>
      <c r="N1949" t="str">
        <f t="shared" si="2064"/>
        <v>0</v>
      </c>
      <c r="O1949" t="str">
        <f t="shared" si="2064"/>
        <v>0</v>
      </c>
      <c r="P1949" t="str">
        <f t="shared" si="2064"/>
        <v>0</v>
      </c>
      <c r="Q1949" t="str">
        <f t="shared" si="2064"/>
        <v>0</v>
      </c>
      <c r="R1949" t="str">
        <f t="shared" si="2064"/>
        <v>0</v>
      </c>
      <c r="S1949" t="str">
        <f t="shared" si="2064"/>
        <v>0</v>
      </c>
      <c r="T1949" t="str">
        <f t="shared" si="2064"/>
        <v>0</v>
      </c>
      <c r="U1949" t="str">
        <f t="shared" si="2065"/>
        <v>0</v>
      </c>
      <c r="V1949" t="str">
        <f t="shared" si="2065"/>
        <v>0</v>
      </c>
      <c r="W1949" t="str">
        <f t="shared" si="2065"/>
        <v>0</v>
      </c>
      <c r="X1949" t="str">
        <f t="shared" si="2065"/>
        <v>0</v>
      </c>
      <c r="Y1949" t="str">
        <f t="shared" si="2065"/>
        <v>0</v>
      </c>
      <c r="Z1949" t="str">
        <f t="shared" si="2065"/>
        <v>0</v>
      </c>
      <c r="AA1949" t="str">
        <f t="shared" si="2065"/>
        <v>0</v>
      </c>
      <c r="AB1949" s="3" t="str">
        <f t="shared" si="2065"/>
        <v>0</v>
      </c>
      <c r="AC1949" t="str">
        <f t="shared" si="2065"/>
        <v>0</v>
      </c>
      <c r="AD1949" t="str">
        <f t="shared" si="2065"/>
        <v>0</v>
      </c>
      <c r="AE1949" t="str">
        <f t="shared" si="2066"/>
        <v>0</v>
      </c>
      <c r="AF1949" t="str">
        <f t="shared" si="2066"/>
        <v>0</v>
      </c>
      <c r="AG1949" t="str">
        <f t="shared" si="2066"/>
        <v>0</v>
      </c>
      <c r="AH1949" t="str">
        <f t="shared" si="2066"/>
        <v>0</v>
      </c>
      <c r="AI1949" t="str">
        <f t="shared" si="2066"/>
        <v>0</v>
      </c>
      <c r="AJ1949" t="str">
        <f t="shared" si="2066"/>
        <v>0</v>
      </c>
      <c r="AK1949" t="str">
        <f t="shared" si="2066"/>
        <v>0</v>
      </c>
      <c r="AL1949" t="str">
        <f t="shared" si="2066"/>
        <v>0</v>
      </c>
      <c r="AM1949" t="str">
        <f t="shared" si="2066"/>
        <v>0</v>
      </c>
      <c r="AN1949" t="str">
        <f t="shared" si="2066"/>
        <v>0</v>
      </c>
      <c r="AO1949" t="str">
        <f t="shared" si="2067"/>
        <v>0</v>
      </c>
      <c r="AP1949" t="str">
        <f t="shared" si="2067"/>
        <v>0</v>
      </c>
      <c r="AQ1949" t="str">
        <f t="shared" si="2067"/>
        <v>0</v>
      </c>
      <c r="AR1949" t="str">
        <f t="shared" si="2067"/>
        <v>0</v>
      </c>
      <c r="AS1949" t="str">
        <f t="shared" si="2067"/>
        <v>0</v>
      </c>
      <c r="AT1949" t="str">
        <f t="shared" si="2067"/>
        <v>0</v>
      </c>
      <c r="AU1949" t="str">
        <f t="shared" si="2067"/>
        <v>0</v>
      </c>
      <c r="AV1949" t="str">
        <f t="shared" si="2067"/>
        <v>1</v>
      </c>
      <c r="AW1949" t="str">
        <f t="shared" si="2067"/>
        <v>0</v>
      </c>
      <c r="AX1949" t="str">
        <f t="shared" si="2067"/>
        <v>0</v>
      </c>
      <c r="AY1949" t="str">
        <f t="shared" si="2067"/>
        <v>0</v>
      </c>
      <c r="AZ1949" s="72" t="s">
        <v>1518</v>
      </c>
    </row>
    <row r="1950" spans="1:52" ht="15" customHeight="1">
      <c r="A1950" s="25" t="s">
        <v>316</v>
      </c>
      <c r="B1950" s="91" t="str">
        <f t="shared" si="2053"/>
        <v>2402152I</v>
      </c>
      <c r="C1950" s="86">
        <v>45680.666666666701</v>
      </c>
      <c r="D1950" s="93" t="s">
        <v>1068</v>
      </c>
      <c r="E1950" s="3" t="b">
        <f>ISNUMBER(MATCH(Table1[[#This Row],[Email]],Attendance[Email],0))</f>
        <v>1</v>
      </c>
      <c r="F1950" s="3">
        <f t="shared" si="2054"/>
        <v>45681.000000000036</v>
      </c>
      <c r="G1950" s="21">
        <f>DAY(Table1[[#This Row],[Actual Time]])</f>
        <v>24</v>
      </c>
      <c r="H1950">
        <f>MONTH(Table1[[#This Row],[Actual Time]])</f>
        <v>1</v>
      </c>
      <c r="I1950">
        <f>YEAR(Table1[[#This Row],[Actual Time]])</f>
        <v>2025</v>
      </c>
      <c r="J1950" t="str">
        <f t="shared" si="2055"/>
        <v>24/1/2025</v>
      </c>
      <c r="K1950" s="3" t="str">
        <f t="shared" si="2064"/>
        <v>0</v>
      </c>
      <c r="L1950" t="str">
        <f t="shared" si="2064"/>
        <v>0</v>
      </c>
      <c r="M1950" t="str">
        <f t="shared" si="2064"/>
        <v>0</v>
      </c>
      <c r="N1950" t="str">
        <f t="shared" si="2064"/>
        <v>0</v>
      </c>
      <c r="O1950" t="str">
        <f t="shared" si="2064"/>
        <v>0</v>
      </c>
      <c r="P1950" t="str">
        <f t="shared" si="2064"/>
        <v>0</v>
      </c>
      <c r="Q1950" t="str">
        <f t="shared" si="2064"/>
        <v>0</v>
      </c>
      <c r="R1950" t="str">
        <f t="shared" si="2064"/>
        <v>0</v>
      </c>
      <c r="S1950" t="str">
        <f t="shared" si="2064"/>
        <v>0</v>
      </c>
      <c r="T1950" t="str">
        <f t="shared" si="2064"/>
        <v>0</v>
      </c>
      <c r="U1950" t="str">
        <f t="shared" si="2065"/>
        <v>0</v>
      </c>
      <c r="V1950" t="str">
        <f t="shared" si="2065"/>
        <v>0</v>
      </c>
      <c r="W1950" t="str">
        <f t="shared" si="2065"/>
        <v>0</v>
      </c>
      <c r="X1950" t="str">
        <f t="shared" si="2065"/>
        <v>0</v>
      </c>
      <c r="Y1950" t="str">
        <f t="shared" si="2065"/>
        <v>0</v>
      </c>
      <c r="Z1950" t="str">
        <f t="shared" si="2065"/>
        <v>0</v>
      </c>
      <c r="AA1950" t="str">
        <f t="shared" si="2065"/>
        <v>0</v>
      </c>
      <c r="AB1950" s="3" t="str">
        <f t="shared" si="2065"/>
        <v>0</v>
      </c>
      <c r="AC1950" t="str">
        <f t="shared" si="2065"/>
        <v>0</v>
      </c>
      <c r="AD1950" t="str">
        <f t="shared" si="2065"/>
        <v>0</v>
      </c>
      <c r="AE1950" t="str">
        <f t="shared" si="2066"/>
        <v>0</v>
      </c>
      <c r="AF1950" t="str">
        <f t="shared" si="2066"/>
        <v>0</v>
      </c>
      <c r="AG1950" t="str">
        <f t="shared" si="2066"/>
        <v>0</v>
      </c>
      <c r="AH1950" t="str">
        <f t="shared" si="2066"/>
        <v>0</v>
      </c>
      <c r="AI1950" t="str">
        <f t="shared" si="2066"/>
        <v>0</v>
      </c>
      <c r="AJ1950" t="str">
        <f t="shared" si="2066"/>
        <v>0</v>
      </c>
      <c r="AK1950" t="str">
        <f t="shared" si="2066"/>
        <v>0</v>
      </c>
      <c r="AL1950" t="str">
        <f t="shared" si="2066"/>
        <v>0</v>
      </c>
      <c r="AM1950" t="str">
        <f t="shared" si="2066"/>
        <v>0</v>
      </c>
      <c r="AN1950" t="str">
        <f t="shared" si="2066"/>
        <v>0</v>
      </c>
      <c r="AO1950" t="str">
        <f t="shared" si="2067"/>
        <v>0</v>
      </c>
      <c r="AP1950" t="str">
        <f t="shared" si="2067"/>
        <v>0</v>
      </c>
      <c r="AQ1950" t="str">
        <f t="shared" si="2067"/>
        <v>0</v>
      </c>
      <c r="AR1950" t="str">
        <f t="shared" si="2067"/>
        <v>0</v>
      </c>
      <c r="AS1950" t="str">
        <f t="shared" si="2067"/>
        <v>0</v>
      </c>
      <c r="AT1950" t="str">
        <f t="shared" si="2067"/>
        <v>0</v>
      </c>
      <c r="AU1950" t="str">
        <f t="shared" si="2067"/>
        <v>0</v>
      </c>
      <c r="AV1950" t="str">
        <f t="shared" si="2067"/>
        <v>1</v>
      </c>
      <c r="AW1950" t="str">
        <f t="shared" si="2067"/>
        <v>0</v>
      </c>
      <c r="AX1950" t="str">
        <f t="shared" si="2067"/>
        <v>0</v>
      </c>
      <c r="AY1950" t="str">
        <f t="shared" si="2067"/>
        <v>0</v>
      </c>
      <c r="AZ1950" s="72" t="s">
        <v>1519</v>
      </c>
    </row>
    <row r="1951" spans="1:52" ht="15" customHeight="1">
      <c r="A1951" s="25" t="s">
        <v>124</v>
      </c>
      <c r="B1951" s="91" t="str">
        <f t="shared" si="2053"/>
        <v>2401848C</v>
      </c>
      <c r="C1951" s="86">
        <v>45681.499120370398</v>
      </c>
      <c r="D1951" s="93" t="s">
        <v>1084</v>
      </c>
      <c r="E1951" s="3" t="b">
        <f>ISNUMBER(MATCH(Table1[[#This Row],[Email]],Attendance[Email],0))</f>
        <v>1</v>
      </c>
      <c r="F1951" s="3">
        <f t="shared" si="2054"/>
        <v>45681.832453703733</v>
      </c>
      <c r="G1951" s="21">
        <f>DAY(Table1[[#This Row],[Actual Time]])</f>
        <v>24</v>
      </c>
      <c r="H1951">
        <f>MONTH(Table1[[#This Row],[Actual Time]])</f>
        <v>1</v>
      </c>
      <c r="I1951">
        <f>YEAR(Table1[[#This Row],[Actual Time]])</f>
        <v>2025</v>
      </c>
      <c r="J1951" t="str">
        <f t="shared" si="2055"/>
        <v>24/1/2025</v>
      </c>
      <c r="K1951" s="3" t="str">
        <f t="shared" si="2064"/>
        <v>0</v>
      </c>
      <c r="L1951" t="str">
        <f t="shared" si="2064"/>
        <v>0</v>
      </c>
      <c r="M1951" t="str">
        <f t="shared" si="2064"/>
        <v>0</v>
      </c>
      <c r="N1951" t="str">
        <f t="shared" si="2064"/>
        <v>0</v>
      </c>
      <c r="O1951" t="str">
        <f t="shared" si="2064"/>
        <v>0</v>
      </c>
      <c r="P1951" t="str">
        <f t="shared" si="2064"/>
        <v>0</v>
      </c>
      <c r="Q1951" t="str">
        <f t="shared" si="2064"/>
        <v>0</v>
      </c>
      <c r="R1951" t="str">
        <f t="shared" si="2064"/>
        <v>0</v>
      </c>
      <c r="S1951" t="str">
        <f t="shared" si="2064"/>
        <v>0</v>
      </c>
      <c r="T1951" t="str">
        <f t="shared" si="2064"/>
        <v>0</v>
      </c>
      <c r="U1951" t="str">
        <f t="shared" si="2065"/>
        <v>0</v>
      </c>
      <c r="V1951" t="str">
        <f t="shared" si="2065"/>
        <v>0</v>
      </c>
      <c r="W1951" t="str">
        <f t="shared" si="2065"/>
        <v>0</v>
      </c>
      <c r="X1951" t="str">
        <f t="shared" si="2065"/>
        <v>0</v>
      </c>
      <c r="Y1951" t="str">
        <f t="shared" si="2065"/>
        <v>0</v>
      </c>
      <c r="Z1951" t="str">
        <f t="shared" si="2065"/>
        <v>0</v>
      </c>
      <c r="AA1951" t="str">
        <f t="shared" si="2065"/>
        <v>0</v>
      </c>
      <c r="AB1951" s="3" t="str">
        <f t="shared" si="2065"/>
        <v>0</v>
      </c>
      <c r="AC1951" t="str">
        <f t="shared" si="2065"/>
        <v>0</v>
      </c>
      <c r="AD1951" t="str">
        <f t="shared" si="2065"/>
        <v>0</v>
      </c>
      <c r="AE1951" t="str">
        <f t="shared" si="2066"/>
        <v>0</v>
      </c>
      <c r="AF1951" t="str">
        <f t="shared" si="2066"/>
        <v>0</v>
      </c>
      <c r="AG1951" t="str">
        <f t="shared" si="2066"/>
        <v>0</v>
      </c>
      <c r="AH1951" t="str">
        <f t="shared" si="2066"/>
        <v>0</v>
      </c>
      <c r="AI1951" t="str">
        <f t="shared" si="2066"/>
        <v>0</v>
      </c>
      <c r="AJ1951" t="str">
        <f t="shared" si="2066"/>
        <v>0</v>
      </c>
      <c r="AK1951" t="str">
        <f t="shared" si="2066"/>
        <v>0</v>
      </c>
      <c r="AL1951" t="str">
        <f t="shared" si="2066"/>
        <v>0</v>
      </c>
      <c r="AM1951" t="str">
        <f t="shared" si="2066"/>
        <v>0</v>
      </c>
      <c r="AN1951" t="str">
        <f t="shared" si="2066"/>
        <v>0</v>
      </c>
      <c r="AO1951" t="str">
        <f t="shared" si="2067"/>
        <v>0</v>
      </c>
      <c r="AP1951" t="str">
        <f t="shared" si="2067"/>
        <v>0</v>
      </c>
      <c r="AQ1951" t="str">
        <f t="shared" si="2067"/>
        <v>0</v>
      </c>
      <c r="AR1951" t="str">
        <f t="shared" si="2067"/>
        <v>0</v>
      </c>
      <c r="AS1951" t="str">
        <f t="shared" si="2067"/>
        <v>0</v>
      </c>
      <c r="AT1951" t="str">
        <f t="shared" si="2067"/>
        <v>0</v>
      </c>
      <c r="AU1951" t="str">
        <f t="shared" si="2067"/>
        <v>0</v>
      </c>
      <c r="AV1951" t="str">
        <f t="shared" si="2067"/>
        <v>1</v>
      </c>
      <c r="AW1951" t="str">
        <f t="shared" si="2067"/>
        <v>0</v>
      </c>
      <c r="AX1951" t="str">
        <f t="shared" si="2067"/>
        <v>0</v>
      </c>
      <c r="AY1951" t="str">
        <f t="shared" si="2067"/>
        <v>0</v>
      </c>
      <c r="AZ1951" s="72"/>
    </row>
    <row r="1952" spans="1:52" ht="15" customHeight="1">
      <c r="A1952" s="25" t="s">
        <v>164</v>
      </c>
      <c r="B1952" s="91" t="str">
        <f t="shared" si="2053"/>
        <v>2400518C</v>
      </c>
      <c r="C1952" s="86">
        <v>45680.666666666701</v>
      </c>
      <c r="D1952" s="93" t="s">
        <v>1061</v>
      </c>
      <c r="E1952" s="3" t="b">
        <f>ISNUMBER(MATCH(Table1[[#This Row],[Email]],Attendance[Email],0))</f>
        <v>1</v>
      </c>
      <c r="F1952" s="3">
        <f t="shared" si="2054"/>
        <v>45681.000000000036</v>
      </c>
      <c r="G1952" s="21">
        <f>DAY(Table1[[#This Row],[Actual Time]])</f>
        <v>24</v>
      </c>
      <c r="H1952">
        <f>MONTH(Table1[[#This Row],[Actual Time]])</f>
        <v>1</v>
      </c>
      <c r="I1952">
        <f>YEAR(Table1[[#This Row],[Actual Time]])</f>
        <v>2025</v>
      </c>
      <c r="J1952" t="str">
        <f t="shared" si="2055"/>
        <v>24/1/2025</v>
      </c>
      <c r="K1952" s="3" t="str">
        <f t="shared" si="2064"/>
        <v>0</v>
      </c>
      <c r="L1952" t="str">
        <f t="shared" si="2064"/>
        <v>0</v>
      </c>
      <c r="M1952" t="str">
        <f t="shared" si="2064"/>
        <v>0</v>
      </c>
      <c r="N1952" t="str">
        <f t="shared" si="2064"/>
        <v>0</v>
      </c>
      <c r="O1952" t="str">
        <f t="shared" si="2064"/>
        <v>0</v>
      </c>
      <c r="P1952" t="str">
        <f t="shared" si="2064"/>
        <v>0</v>
      </c>
      <c r="Q1952" t="str">
        <f t="shared" si="2064"/>
        <v>0</v>
      </c>
      <c r="R1952" t="str">
        <f t="shared" si="2064"/>
        <v>0</v>
      </c>
      <c r="S1952" t="str">
        <f t="shared" si="2064"/>
        <v>0</v>
      </c>
      <c r="T1952" t="str">
        <f t="shared" si="2064"/>
        <v>0</v>
      </c>
      <c r="U1952" t="str">
        <f t="shared" si="2065"/>
        <v>0</v>
      </c>
      <c r="V1952" t="str">
        <f t="shared" si="2065"/>
        <v>0</v>
      </c>
      <c r="W1952" t="str">
        <f t="shared" si="2065"/>
        <v>0</v>
      </c>
      <c r="X1952" t="str">
        <f t="shared" si="2065"/>
        <v>0</v>
      </c>
      <c r="Y1952" t="str">
        <f t="shared" si="2065"/>
        <v>0</v>
      </c>
      <c r="Z1952" t="str">
        <f t="shared" si="2065"/>
        <v>0</v>
      </c>
      <c r="AA1952" t="str">
        <f t="shared" si="2065"/>
        <v>0</v>
      </c>
      <c r="AB1952" s="3" t="str">
        <f t="shared" si="2065"/>
        <v>0</v>
      </c>
      <c r="AC1952" t="str">
        <f t="shared" si="2065"/>
        <v>0</v>
      </c>
      <c r="AD1952" t="str">
        <f t="shared" si="2065"/>
        <v>0</v>
      </c>
      <c r="AE1952" t="str">
        <f t="shared" si="2066"/>
        <v>0</v>
      </c>
      <c r="AF1952" t="str">
        <f t="shared" si="2066"/>
        <v>0</v>
      </c>
      <c r="AG1952" t="str">
        <f t="shared" si="2066"/>
        <v>0</v>
      </c>
      <c r="AH1952" t="str">
        <f t="shared" si="2066"/>
        <v>0</v>
      </c>
      <c r="AI1952" t="str">
        <f t="shared" si="2066"/>
        <v>0</v>
      </c>
      <c r="AJ1952" t="str">
        <f t="shared" si="2066"/>
        <v>0</v>
      </c>
      <c r="AK1952" t="str">
        <f t="shared" si="2066"/>
        <v>0</v>
      </c>
      <c r="AL1952" t="str">
        <f t="shared" si="2066"/>
        <v>0</v>
      </c>
      <c r="AM1952" t="str">
        <f t="shared" si="2066"/>
        <v>0</v>
      </c>
      <c r="AN1952" t="str">
        <f t="shared" si="2066"/>
        <v>0</v>
      </c>
      <c r="AO1952" t="str">
        <f t="shared" si="2067"/>
        <v>0</v>
      </c>
      <c r="AP1952" t="str">
        <f t="shared" si="2067"/>
        <v>0</v>
      </c>
      <c r="AQ1952" t="str">
        <f t="shared" si="2067"/>
        <v>0</v>
      </c>
      <c r="AR1952" t="str">
        <f t="shared" si="2067"/>
        <v>0</v>
      </c>
      <c r="AS1952" t="str">
        <f t="shared" si="2067"/>
        <v>0</v>
      </c>
      <c r="AT1952" t="str">
        <f t="shared" si="2067"/>
        <v>0</v>
      </c>
      <c r="AU1952" t="str">
        <f t="shared" si="2067"/>
        <v>0</v>
      </c>
      <c r="AV1952" t="str">
        <f t="shared" si="2067"/>
        <v>1</v>
      </c>
      <c r="AW1952" t="str">
        <f t="shared" si="2067"/>
        <v>0</v>
      </c>
      <c r="AX1952" t="str">
        <f t="shared" si="2067"/>
        <v>0</v>
      </c>
      <c r="AY1952" t="str">
        <f t="shared" si="2067"/>
        <v>0</v>
      </c>
      <c r="AZ1952" s="72" t="s">
        <v>1520</v>
      </c>
    </row>
    <row r="1953" spans="1:52" ht="15" customHeight="1">
      <c r="A1953" s="25" t="s">
        <v>152</v>
      </c>
      <c r="B1953" s="91" t="str">
        <f t="shared" si="2053"/>
        <v>2402378J</v>
      </c>
      <c r="C1953" s="86">
        <v>45680.666666666701</v>
      </c>
      <c r="D1953" s="93" t="s">
        <v>1057</v>
      </c>
      <c r="E1953" s="3" t="b">
        <f>ISNUMBER(MATCH(Table1[[#This Row],[Email]],Attendance[Email],0))</f>
        <v>1</v>
      </c>
      <c r="F1953" s="3">
        <f t="shared" si="2054"/>
        <v>45681.000000000036</v>
      </c>
      <c r="G1953" s="21">
        <f>DAY(Table1[[#This Row],[Actual Time]])</f>
        <v>24</v>
      </c>
      <c r="H1953">
        <f>MONTH(Table1[[#This Row],[Actual Time]])</f>
        <v>1</v>
      </c>
      <c r="I1953">
        <f>YEAR(Table1[[#This Row],[Actual Time]])</f>
        <v>2025</v>
      </c>
      <c r="J1953" t="str">
        <f t="shared" si="2055"/>
        <v>24/1/2025</v>
      </c>
      <c r="K1953" s="3" t="str">
        <f t="shared" si="2064"/>
        <v>0</v>
      </c>
      <c r="L1953" t="str">
        <f t="shared" si="2064"/>
        <v>0</v>
      </c>
      <c r="M1953" t="str">
        <f t="shared" si="2064"/>
        <v>0</v>
      </c>
      <c r="N1953" t="str">
        <f t="shared" si="2064"/>
        <v>0</v>
      </c>
      <c r="O1953" t="str">
        <f t="shared" si="2064"/>
        <v>0</v>
      </c>
      <c r="P1953" t="str">
        <f t="shared" si="2064"/>
        <v>0</v>
      </c>
      <c r="Q1953" t="str">
        <f t="shared" si="2064"/>
        <v>0</v>
      </c>
      <c r="R1953" t="str">
        <f t="shared" si="2064"/>
        <v>0</v>
      </c>
      <c r="S1953" t="str">
        <f t="shared" si="2064"/>
        <v>0</v>
      </c>
      <c r="T1953" t="str">
        <f t="shared" si="2064"/>
        <v>0</v>
      </c>
      <c r="U1953" t="str">
        <f t="shared" si="2065"/>
        <v>0</v>
      </c>
      <c r="V1953" t="str">
        <f t="shared" si="2065"/>
        <v>0</v>
      </c>
      <c r="W1953" t="str">
        <f t="shared" si="2065"/>
        <v>0</v>
      </c>
      <c r="X1953" t="str">
        <f t="shared" si="2065"/>
        <v>0</v>
      </c>
      <c r="Y1953" t="str">
        <f t="shared" si="2065"/>
        <v>0</v>
      </c>
      <c r="Z1953" t="str">
        <f t="shared" si="2065"/>
        <v>0</v>
      </c>
      <c r="AA1953" t="str">
        <f t="shared" si="2065"/>
        <v>0</v>
      </c>
      <c r="AB1953" s="3" t="str">
        <f t="shared" si="2065"/>
        <v>0</v>
      </c>
      <c r="AC1953" t="str">
        <f t="shared" si="2065"/>
        <v>0</v>
      </c>
      <c r="AD1953" t="str">
        <f t="shared" si="2065"/>
        <v>0</v>
      </c>
      <c r="AE1953" t="str">
        <f t="shared" si="2066"/>
        <v>0</v>
      </c>
      <c r="AF1953" t="str">
        <f t="shared" si="2066"/>
        <v>0</v>
      </c>
      <c r="AG1953" t="str">
        <f t="shared" si="2066"/>
        <v>0</v>
      </c>
      <c r="AH1953" t="str">
        <f t="shared" si="2066"/>
        <v>0</v>
      </c>
      <c r="AI1953" t="str">
        <f t="shared" si="2066"/>
        <v>0</v>
      </c>
      <c r="AJ1953" t="str">
        <f t="shared" si="2066"/>
        <v>0</v>
      </c>
      <c r="AK1953" t="str">
        <f t="shared" si="2066"/>
        <v>0</v>
      </c>
      <c r="AL1953" t="str">
        <f t="shared" si="2066"/>
        <v>0</v>
      </c>
      <c r="AM1953" t="str">
        <f t="shared" si="2066"/>
        <v>0</v>
      </c>
      <c r="AN1953" t="str">
        <f t="shared" si="2066"/>
        <v>0</v>
      </c>
      <c r="AO1953" t="str">
        <f t="shared" si="2067"/>
        <v>0</v>
      </c>
      <c r="AP1953" t="str">
        <f t="shared" si="2067"/>
        <v>0</v>
      </c>
      <c r="AQ1953" t="str">
        <f t="shared" si="2067"/>
        <v>0</v>
      </c>
      <c r="AR1953" t="str">
        <f t="shared" si="2067"/>
        <v>0</v>
      </c>
      <c r="AS1953" t="str">
        <f t="shared" si="2067"/>
        <v>0</v>
      </c>
      <c r="AT1953" t="str">
        <f t="shared" si="2067"/>
        <v>0</v>
      </c>
      <c r="AU1953" t="str">
        <f t="shared" si="2067"/>
        <v>0</v>
      </c>
      <c r="AV1953" t="str">
        <f t="shared" si="2067"/>
        <v>1</v>
      </c>
      <c r="AW1953" t="str">
        <f t="shared" si="2067"/>
        <v>0</v>
      </c>
      <c r="AX1953" t="str">
        <f t="shared" si="2067"/>
        <v>0</v>
      </c>
      <c r="AY1953" t="str">
        <f t="shared" si="2067"/>
        <v>0</v>
      </c>
      <c r="AZ1953" s="72" t="s">
        <v>1521</v>
      </c>
    </row>
    <row r="1954" spans="1:52" ht="15" customHeight="1">
      <c r="A1954" s="25" t="s">
        <v>254</v>
      </c>
      <c r="B1954" s="91" t="str">
        <f t="shared" si="2053"/>
        <v>2401040G</v>
      </c>
      <c r="C1954" s="86">
        <v>45680.666666666701</v>
      </c>
      <c r="D1954" s="93" t="s">
        <v>1063</v>
      </c>
      <c r="E1954" s="3" t="b">
        <f>ISNUMBER(MATCH(Table1[[#This Row],[Email]],Attendance[Email],0))</f>
        <v>1</v>
      </c>
      <c r="F1954" s="3">
        <f t="shared" si="2054"/>
        <v>45681.000000000036</v>
      </c>
      <c r="G1954" s="21">
        <f>DAY(Table1[[#This Row],[Actual Time]])</f>
        <v>24</v>
      </c>
      <c r="H1954">
        <f>MONTH(Table1[[#This Row],[Actual Time]])</f>
        <v>1</v>
      </c>
      <c r="I1954">
        <f>YEAR(Table1[[#This Row],[Actual Time]])</f>
        <v>2025</v>
      </c>
      <c r="J1954" t="str">
        <f t="shared" si="2055"/>
        <v>24/1/2025</v>
      </c>
      <c r="K1954" s="3" t="str">
        <f t="shared" si="2064"/>
        <v>0</v>
      </c>
      <c r="L1954" t="str">
        <f t="shared" si="2064"/>
        <v>0</v>
      </c>
      <c r="M1954" t="str">
        <f t="shared" si="2064"/>
        <v>0</v>
      </c>
      <c r="N1954" t="str">
        <f t="shared" si="2064"/>
        <v>0</v>
      </c>
      <c r="O1954" t="str">
        <f t="shared" si="2064"/>
        <v>0</v>
      </c>
      <c r="P1954" t="str">
        <f t="shared" si="2064"/>
        <v>0</v>
      </c>
      <c r="Q1954" t="str">
        <f t="shared" si="2064"/>
        <v>0</v>
      </c>
      <c r="R1954" t="str">
        <f t="shared" si="2064"/>
        <v>0</v>
      </c>
      <c r="S1954" t="str">
        <f t="shared" si="2064"/>
        <v>0</v>
      </c>
      <c r="T1954" t="str">
        <f t="shared" si="2064"/>
        <v>0</v>
      </c>
      <c r="U1954" t="str">
        <f t="shared" si="2065"/>
        <v>0</v>
      </c>
      <c r="V1954" t="str">
        <f t="shared" si="2065"/>
        <v>0</v>
      </c>
      <c r="W1954" t="str">
        <f t="shared" si="2065"/>
        <v>0</v>
      </c>
      <c r="X1954" t="str">
        <f t="shared" si="2065"/>
        <v>0</v>
      </c>
      <c r="Y1954" t="str">
        <f t="shared" si="2065"/>
        <v>0</v>
      </c>
      <c r="Z1954" t="str">
        <f t="shared" si="2065"/>
        <v>0</v>
      </c>
      <c r="AA1954" t="str">
        <f t="shared" si="2065"/>
        <v>0</v>
      </c>
      <c r="AB1954" s="3" t="str">
        <f t="shared" si="2065"/>
        <v>0</v>
      </c>
      <c r="AC1954" t="str">
        <f t="shared" si="2065"/>
        <v>0</v>
      </c>
      <c r="AD1954" t="str">
        <f t="shared" si="2065"/>
        <v>0</v>
      </c>
      <c r="AE1954" t="str">
        <f t="shared" si="2066"/>
        <v>0</v>
      </c>
      <c r="AF1954" t="str">
        <f t="shared" si="2066"/>
        <v>0</v>
      </c>
      <c r="AG1954" t="str">
        <f t="shared" si="2066"/>
        <v>0</v>
      </c>
      <c r="AH1954" t="str">
        <f t="shared" si="2066"/>
        <v>0</v>
      </c>
      <c r="AI1954" t="str">
        <f t="shared" si="2066"/>
        <v>0</v>
      </c>
      <c r="AJ1954" t="str">
        <f t="shared" si="2066"/>
        <v>0</v>
      </c>
      <c r="AK1954" t="str">
        <f t="shared" si="2066"/>
        <v>0</v>
      </c>
      <c r="AL1954" t="str">
        <f t="shared" si="2066"/>
        <v>0</v>
      </c>
      <c r="AM1954" t="str">
        <f t="shared" si="2066"/>
        <v>0</v>
      </c>
      <c r="AN1954" t="str">
        <f t="shared" si="2066"/>
        <v>0</v>
      </c>
      <c r="AO1954" t="str">
        <f t="shared" si="2067"/>
        <v>0</v>
      </c>
      <c r="AP1954" t="str">
        <f t="shared" si="2067"/>
        <v>0</v>
      </c>
      <c r="AQ1954" t="str">
        <f t="shared" si="2067"/>
        <v>0</v>
      </c>
      <c r="AR1954" t="str">
        <f t="shared" si="2067"/>
        <v>0</v>
      </c>
      <c r="AS1954" t="str">
        <f t="shared" si="2067"/>
        <v>0</v>
      </c>
      <c r="AT1954" t="str">
        <f t="shared" si="2067"/>
        <v>0</v>
      </c>
      <c r="AU1954" t="str">
        <f t="shared" si="2067"/>
        <v>0</v>
      </c>
      <c r="AV1954" t="str">
        <f t="shared" si="2067"/>
        <v>1</v>
      </c>
      <c r="AW1954" t="str">
        <f t="shared" si="2067"/>
        <v>0</v>
      </c>
      <c r="AX1954" t="str">
        <f t="shared" si="2067"/>
        <v>0</v>
      </c>
      <c r="AY1954" t="str">
        <f t="shared" si="2067"/>
        <v>0</v>
      </c>
      <c r="AZ1954" s="72" t="s">
        <v>1522</v>
      </c>
    </row>
    <row r="1955" spans="1:52" ht="15" customHeight="1">
      <c r="A1955" s="25" t="s">
        <v>525</v>
      </c>
      <c r="B1955" s="91" t="str">
        <f t="shared" si="2053"/>
        <v>2404261F</v>
      </c>
      <c r="C1955" s="86">
        <v>45680.666666666701</v>
      </c>
      <c r="D1955" s="93" t="s">
        <v>1177</v>
      </c>
      <c r="E1955" s="3" t="b">
        <f>ISNUMBER(MATCH(Table1[[#This Row],[Email]],Attendance[Email],0))</f>
        <v>1</v>
      </c>
      <c r="F1955" s="3">
        <f t="shared" si="2054"/>
        <v>45681.000000000036</v>
      </c>
      <c r="G1955" s="21">
        <f>DAY(Table1[[#This Row],[Actual Time]])</f>
        <v>24</v>
      </c>
      <c r="H1955">
        <f>MONTH(Table1[[#This Row],[Actual Time]])</f>
        <v>1</v>
      </c>
      <c r="I1955">
        <f>YEAR(Table1[[#This Row],[Actual Time]])</f>
        <v>2025</v>
      </c>
      <c r="J1955" t="str">
        <f t="shared" si="2055"/>
        <v>24/1/2025</v>
      </c>
      <c r="K1955" s="3" t="str">
        <f t="shared" ref="K1955:T1964" si="2068">IF(K$1=$J1955,"1","0")</f>
        <v>0</v>
      </c>
      <c r="L1955" t="str">
        <f t="shared" si="2068"/>
        <v>0</v>
      </c>
      <c r="M1955" t="str">
        <f t="shared" si="2068"/>
        <v>0</v>
      </c>
      <c r="N1955" t="str">
        <f t="shared" si="2068"/>
        <v>0</v>
      </c>
      <c r="O1955" t="str">
        <f t="shared" si="2068"/>
        <v>0</v>
      </c>
      <c r="P1955" t="str">
        <f t="shared" si="2068"/>
        <v>0</v>
      </c>
      <c r="Q1955" t="str">
        <f t="shared" si="2068"/>
        <v>0</v>
      </c>
      <c r="R1955" t="str">
        <f t="shared" si="2068"/>
        <v>0</v>
      </c>
      <c r="S1955" t="str">
        <f t="shared" si="2068"/>
        <v>0</v>
      </c>
      <c r="T1955" t="str">
        <f t="shared" si="2068"/>
        <v>0</v>
      </c>
      <c r="U1955" t="str">
        <f t="shared" ref="U1955:AD1964" si="2069">IF(U$1=$J1955,"1","0")</f>
        <v>0</v>
      </c>
      <c r="V1955" t="str">
        <f t="shared" si="2069"/>
        <v>0</v>
      </c>
      <c r="W1955" t="str">
        <f t="shared" si="2069"/>
        <v>0</v>
      </c>
      <c r="X1955" t="str">
        <f t="shared" si="2069"/>
        <v>0</v>
      </c>
      <c r="Y1955" t="str">
        <f t="shared" si="2069"/>
        <v>0</v>
      </c>
      <c r="Z1955" t="str">
        <f t="shared" si="2069"/>
        <v>0</v>
      </c>
      <c r="AA1955" t="str">
        <f t="shared" si="2069"/>
        <v>0</v>
      </c>
      <c r="AB1955" s="3" t="str">
        <f t="shared" si="2069"/>
        <v>0</v>
      </c>
      <c r="AC1955" t="str">
        <f t="shared" si="2069"/>
        <v>0</v>
      </c>
      <c r="AD1955" t="str">
        <f t="shared" si="2069"/>
        <v>0</v>
      </c>
      <c r="AE1955" t="str">
        <f t="shared" ref="AE1955:AN1964" si="2070">IF(AE$1=$J1955,"1","0")</f>
        <v>0</v>
      </c>
      <c r="AF1955" t="str">
        <f t="shared" si="2070"/>
        <v>0</v>
      </c>
      <c r="AG1955" t="str">
        <f t="shared" si="2070"/>
        <v>0</v>
      </c>
      <c r="AH1955" t="str">
        <f t="shared" si="2070"/>
        <v>0</v>
      </c>
      <c r="AI1955" t="str">
        <f t="shared" si="2070"/>
        <v>0</v>
      </c>
      <c r="AJ1955" t="str">
        <f t="shared" si="2070"/>
        <v>0</v>
      </c>
      <c r="AK1955" t="str">
        <f t="shared" si="2070"/>
        <v>0</v>
      </c>
      <c r="AL1955" t="str">
        <f t="shared" si="2070"/>
        <v>0</v>
      </c>
      <c r="AM1955" t="str">
        <f t="shared" si="2070"/>
        <v>0</v>
      </c>
      <c r="AN1955" t="str">
        <f t="shared" si="2070"/>
        <v>0</v>
      </c>
      <c r="AO1955" t="str">
        <f t="shared" ref="AO1955:AY1964" si="2071">IF(AO$1=$J1955,"1","0")</f>
        <v>0</v>
      </c>
      <c r="AP1955" t="str">
        <f t="shared" si="2071"/>
        <v>0</v>
      </c>
      <c r="AQ1955" t="str">
        <f t="shared" si="2071"/>
        <v>0</v>
      </c>
      <c r="AR1955" t="str">
        <f t="shared" si="2071"/>
        <v>0</v>
      </c>
      <c r="AS1955" t="str">
        <f t="shared" si="2071"/>
        <v>0</v>
      </c>
      <c r="AT1955" t="str">
        <f t="shared" si="2071"/>
        <v>0</v>
      </c>
      <c r="AU1955" t="str">
        <f t="shared" si="2071"/>
        <v>0</v>
      </c>
      <c r="AV1955" t="str">
        <f t="shared" si="2071"/>
        <v>1</v>
      </c>
      <c r="AW1955" t="str">
        <f t="shared" si="2071"/>
        <v>0</v>
      </c>
      <c r="AX1955" t="str">
        <f t="shared" si="2071"/>
        <v>0</v>
      </c>
      <c r="AY1955" t="str">
        <f t="shared" si="2071"/>
        <v>0</v>
      </c>
      <c r="AZ1955" s="72" t="s">
        <v>1523</v>
      </c>
    </row>
    <row r="1956" spans="1:52" ht="15" customHeight="1">
      <c r="A1956" s="25" t="s">
        <v>122</v>
      </c>
      <c r="B1956" s="91" t="str">
        <f t="shared" si="2053"/>
        <v>2401808G</v>
      </c>
      <c r="C1956" s="86">
        <v>45680.666666666701</v>
      </c>
      <c r="D1956" s="93" t="s">
        <v>1065</v>
      </c>
      <c r="E1956" s="3" t="b">
        <f>ISNUMBER(MATCH(Table1[[#This Row],[Email]],Attendance[Email],0))</f>
        <v>1</v>
      </c>
      <c r="F1956" s="3">
        <f t="shared" si="2054"/>
        <v>45681.000000000036</v>
      </c>
      <c r="G1956" s="21">
        <f>DAY(Table1[[#This Row],[Actual Time]])</f>
        <v>24</v>
      </c>
      <c r="H1956">
        <f>MONTH(Table1[[#This Row],[Actual Time]])</f>
        <v>1</v>
      </c>
      <c r="I1956">
        <f>YEAR(Table1[[#This Row],[Actual Time]])</f>
        <v>2025</v>
      </c>
      <c r="J1956" t="str">
        <f t="shared" si="2055"/>
        <v>24/1/2025</v>
      </c>
      <c r="K1956" s="3" t="str">
        <f t="shared" si="2068"/>
        <v>0</v>
      </c>
      <c r="L1956" t="str">
        <f t="shared" si="2068"/>
        <v>0</v>
      </c>
      <c r="M1956" t="str">
        <f t="shared" si="2068"/>
        <v>0</v>
      </c>
      <c r="N1956" t="str">
        <f t="shared" si="2068"/>
        <v>0</v>
      </c>
      <c r="O1956" t="str">
        <f t="shared" si="2068"/>
        <v>0</v>
      </c>
      <c r="P1956" t="str">
        <f t="shared" si="2068"/>
        <v>0</v>
      </c>
      <c r="Q1956" t="str">
        <f t="shared" si="2068"/>
        <v>0</v>
      </c>
      <c r="R1956" t="str">
        <f t="shared" si="2068"/>
        <v>0</v>
      </c>
      <c r="S1956" t="str">
        <f t="shared" si="2068"/>
        <v>0</v>
      </c>
      <c r="T1956" t="str">
        <f t="shared" si="2068"/>
        <v>0</v>
      </c>
      <c r="U1956" t="str">
        <f t="shared" si="2069"/>
        <v>0</v>
      </c>
      <c r="V1956" t="str">
        <f t="shared" si="2069"/>
        <v>0</v>
      </c>
      <c r="W1956" t="str">
        <f t="shared" si="2069"/>
        <v>0</v>
      </c>
      <c r="X1956" t="str">
        <f t="shared" si="2069"/>
        <v>0</v>
      </c>
      <c r="Y1956" t="str">
        <f t="shared" si="2069"/>
        <v>0</v>
      </c>
      <c r="Z1956" t="str">
        <f t="shared" si="2069"/>
        <v>0</v>
      </c>
      <c r="AA1956" t="str">
        <f t="shared" si="2069"/>
        <v>0</v>
      </c>
      <c r="AB1956" s="3" t="str">
        <f t="shared" si="2069"/>
        <v>0</v>
      </c>
      <c r="AC1956" t="str">
        <f t="shared" si="2069"/>
        <v>0</v>
      </c>
      <c r="AD1956" t="str">
        <f t="shared" si="2069"/>
        <v>0</v>
      </c>
      <c r="AE1956" t="str">
        <f t="shared" si="2070"/>
        <v>0</v>
      </c>
      <c r="AF1956" t="str">
        <f t="shared" si="2070"/>
        <v>0</v>
      </c>
      <c r="AG1956" t="str">
        <f t="shared" si="2070"/>
        <v>0</v>
      </c>
      <c r="AH1956" t="str">
        <f t="shared" si="2070"/>
        <v>0</v>
      </c>
      <c r="AI1956" t="str">
        <f t="shared" si="2070"/>
        <v>0</v>
      </c>
      <c r="AJ1956" t="str">
        <f t="shared" si="2070"/>
        <v>0</v>
      </c>
      <c r="AK1956" t="str">
        <f t="shared" si="2070"/>
        <v>0</v>
      </c>
      <c r="AL1956" t="str">
        <f t="shared" si="2070"/>
        <v>0</v>
      </c>
      <c r="AM1956" t="str">
        <f t="shared" si="2070"/>
        <v>0</v>
      </c>
      <c r="AN1956" t="str">
        <f t="shared" si="2070"/>
        <v>0</v>
      </c>
      <c r="AO1956" t="str">
        <f t="shared" si="2071"/>
        <v>0</v>
      </c>
      <c r="AP1956" t="str">
        <f t="shared" si="2071"/>
        <v>0</v>
      </c>
      <c r="AQ1956" t="str">
        <f t="shared" si="2071"/>
        <v>0</v>
      </c>
      <c r="AR1956" t="str">
        <f t="shared" si="2071"/>
        <v>0</v>
      </c>
      <c r="AS1956" t="str">
        <f t="shared" si="2071"/>
        <v>0</v>
      </c>
      <c r="AT1956" t="str">
        <f t="shared" si="2071"/>
        <v>0</v>
      </c>
      <c r="AU1956" t="str">
        <f t="shared" si="2071"/>
        <v>0</v>
      </c>
      <c r="AV1956" t="str">
        <f t="shared" si="2071"/>
        <v>1</v>
      </c>
      <c r="AW1956" t="str">
        <f t="shared" si="2071"/>
        <v>0</v>
      </c>
      <c r="AX1956" t="str">
        <f t="shared" si="2071"/>
        <v>0</v>
      </c>
      <c r="AY1956" t="str">
        <f t="shared" si="2071"/>
        <v>0</v>
      </c>
      <c r="AZ1956" s="72" t="s">
        <v>1524</v>
      </c>
    </row>
    <row r="1957" spans="1:52" ht="15" customHeight="1">
      <c r="A1957" s="25" t="s">
        <v>477</v>
      </c>
      <c r="B1957" s="91" t="str">
        <f t="shared" ref="B1957:B1989" si="2072">LEFT($A1957,8)</f>
        <v>2401658F</v>
      </c>
      <c r="C1957" s="86">
        <v>45680.666666666701</v>
      </c>
      <c r="D1957" s="93" t="s">
        <v>1062</v>
      </c>
      <c r="E1957" s="3" t="b">
        <f>ISNUMBER(MATCH(Table1[[#This Row],[Email]],Attendance[Email],0))</f>
        <v>1</v>
      </c>
      <c r="F1957" s="3">
        <f t="shared" ref="F1957:F1989" si="2073">$C1957+(8/24)</f>
        <v>45681.000000000036</v>
      </c>
      <c r="G1957" s="21">
        <f>DAY(Table1[[#This Row],[Actual Time]])</f>
        <v>24</v>
      </c>
      <c r="H1957">
        <f>MONTH(Table1[[#This Row],[Actual Time]])</f>
        <v>1</v>
      </c>
      <c r="I1957">
        <f>YEAR(Table1[[#This Row],[Actual Time]])</f>
        <v>2025</v>
      </c>
      <c r="J1957" t="str">
        <f t="shared" ref="J1957:J1988" si="2074">G1957&amp;"/"&amp;H1957&amp;"/"&amp;I1957</f>
        <v>24/1/2025</v>
      </c>
      <c r="K1957" s="3" t="str">
        <f t="shared" si="2068"/>
        <v>0</v>
      </c>
      <c r="L1957" t="str">
        <f t="shared" si="2068"/>
        <v>0</v>
      </c>
      <c r="M1957" t="str">
        <f t="shared" si="2068"/>
        <v>0</v>
      </c>
      <c r="N1957" t="str">
        <f t="shared" si="2068"/>
        <v>0</v>
      </c>
      <c r="O1957" t="str">
        <f t="shared" si="2068"/>
        <v>0</v>
      </c>
      <c r="P1957" t="str">
        <f t="shared" si="2068"/>
        <v>0</v>
      </c>
      <c r="Q1957" t="str">
        <f t="shared" si="2068"/>
        <v>0</v>
      </c>
      <c r="R1957" t="str">
        <f t="shared" si="2068"/>
        <v>0</v>
      </c>
      <c r="S1957" t="str">
        <f t="shared" si="2068"/>
        <v>0</v>
      </c>
      <c r="T1957" t="str">
        <f t="shared" si="2068"/>
        <v>0</v>
      </c>
      <c r="U1957" t="str">
        <f t="shared" si="2069"/>
        <v>0</v>
      </c>
      <c r="V1957" t="str">
        <f t="shared" si="2069"/>
        <v>0</v>
      </c>
      <c r="W1957" t="str">
        <f t="shared" si="2069"/>
        <v>0</v>
      </c>
      <c r="X1957" t="str">
        <f t="shared" si="2069"/>
        <v>0</v>
      </c>
      <c r="Y1957" t="str">
        <f t="shared" si="2069"/>
        <v>0</v>
      </c>
      <c r="Z1957" t="str">
        <f t="shared" si="2069"/>
        <v>0</v>
      </c>
      <c r="AA1957" t="str">
        <f t="shared" si="2069"/>
        <v>0</v>
      </c>
      <c r="AB1957" s="3" t="str">
        <f t="shared" si="2069"/>
        <v>0</v>
      </c>
      <c r="AC1957" t="str">
        <f t="shared" si="2069"/>
        <v>0</v>
      </c>
      <c r="AD1957" t="str">
        <f t="shared" si="2069"/>
        <v>0</v>
      </c>
      <c r="AE1957" t="str">
        <f t="shared" si="2070"/>
        <v>0</v>
      </c>
      <c r="AF1957" t="str">
        <f t="shared" si="2070"/>
        <v>0</v>
      </c>
      <c r="AG1957" t="str">
        <f t="shared" si="2070"/>
        <v>0</v>
      </c>
      <c r="AH1957" t="str">
        <f t="shared" si="2070"/>
        <v>0</v>
      </c>
      <c r="AI1957" t="str">
        <f t="shared" si="2070"/>
        <v>0</v>
      </c>
      <c r="AJ1957" t="str">
        <f t="shared" si="2070"/>
        <v>0</v>
      </c>
      <c r="AK1957" t="str">
        <f t="shared" si="2070"/>
        <v>0</v>
      </c>
      <c r="AL1957" t="str">
        <f t="shared" si="2070"/>
        <v>0</v>
      </c>
      <c r="AM1957" t="str">
        <f t="shared" si="2070"/>
        <v>0</v>
      </c>
      <c r="AN1957" t="str">
        <f t="shared" si="2070"/>
        <v>0</v>
      </c>
      <c r="AO1957" t="str">
        <f t="shared" si="2071"/>
        <v>0</v>
      </c>
      <c r="AP1957" t="str">
        <f t="shared" si="2071"/>
        <v>0</v>
      </c>
      <c r="AQ1957" t="str">
        <f t="shared" si="2071"/>
        <v>0</v>
      </c>
      <c r="AR1957" t="str">
        <f t="shared" si="2071"/>
        <v>0</v>
      </c>
      <c r="AS1957" t="str">
        <f t="shared" si="2071"/>
        <v>0</v>
      </c>
      <c r="AT1957" t="str">
        <f t="shared" si="2071"/>
        <v>0</v>
      </c>
      <c r="AU1957" t="str">
        <f t="shared" si="2071"/>
        <v>0</v>
      </c>
      <c r="AV1957" t="str">
        <f t="shared" si="2071"/>
        <v>1</v>
      </c>
      <c r="AW1957" t="str">
        <f t="shared" si="2071"/>
        <v>0</v>
      </c>
      <c r="AX1957" t="str">
        <f t="shared" si="2071"/>
        <v>0</v>
      </c>
      <c r="AY1957" t="str">
        <f t="shared" si="2071"/>
        <v>0</v>
      </c>
      <c r="AZ1957" s="72" t="s">
        <v>1525</v>
      </c>
    </row>
    <row r="1958" spans="1:52" ht="15" customHeight="1">
      <c r="A1958" s="25" t="s">
        <v>262</v>
      </c>
      <c r="B1958" s="91" t="str">
        <f t="shared" si="2072"/>
        <v>2401771G</v>
      </c>
      <c r="C1958" s="86">
        <v>45680.666666666701</v>
      </c>
      <c r="D1958" s="93" t="s">
        <v>1046</v>
      </c>
      <c r="E1958" s="3" t="b">
        <f>ISNUMBER(MATCH(Table1[[#This Row],[Email]],Attendance[Email],0))</f>
        <v>1</v>
      </c>
      <c r="F1958" s="3">
        <f t="shared" si="2073"/>
        <v>45681.000000000036</v>
      </c>
      <c r="G1958" s="21">
        <f>DAY(Table1[[#This Row],[Actual Time]])</f>
        <v>24</v>
      </c>
      <c r="H1958">
        <f>MONTH(Table1[[#This Row],[Actual Time]])</f>
        <v>1</v>
      </c>
      <c r="I1958">
        <f>YEAR(Table1[[#This Row],[Actual Time]])</f>
        <v>2025</v>
      </c>
      <c r="J1958" t="str">
        <f t="shared" si="2074"/>
        <v>24/1/2025</v>
      </c>
      <c r="K1958" s="3" t="str">
        <f t="shared" si="2068"/>
        <v>0</v>
      </c>
      <c r="L1958" t="str">
        <f t="shared" si="2068"/>
        <v>0</v>
      </c>
      <c r="M1958" t="str">
        <f t="shared" si="2068"/>
        <v>0</v>
      </c>
      <c r="N1958" t="str">
        <f t="shared" si="2068"/>
        <v>0</v>
      </c>
      <c r="O1958" t="str">
        <f t="shared" si="2068"/>
        <v>0</v>
      </c>
      <c r="P1958" t="str">
        <f t="shared" si="2068"/>
        <v>0</v>
      </c>
      <c r="Q1958" t="str">
        <f t="shared" si="2068"/>
        <v>0</v>
      </c>
      <c r="R1958" t="str">
        <f t="shared" si="2068"/>
        <v>0</v>
      </c>
      <c r="S1958" t="str">
        <f t="shared" si="2068"/>
        <v>0</v>
      </c>
      <c r="T1958" t="str">
        <f t="shared" si="2068"/>
        <v>0</v>
      </c>
      <c r="U1958" t="str">
        <f t="shared" si="2069"/>
        <v>0</v>
      </c>
      <c r="V1958" t="str">
        <f t="shared" si="2069"/>
        <v>0</v>
      </c>
      <c r="W1958" t="str">
        <f t="shared" si="2069"/>
        <v>0</v>
      </c>
      <c r="X1958" t="str">
        <f t="shared" si="2069"/>
        <v>0</v>
      </c>
      <c r="Y1958" t="str">
        <f t="shared" si="2069"/>
        <v>0</v>
      </c>
      <c r="Z1958" t="str">
        <f t="shared" si="2069"/>
        <v>0</v>
      </c>
      <c r="AA1958" t="str">
        <f t="shared" si="2069"/>
        <v>0</v>
      </c>
      <c r="AB1958" s="3" t="str">
        <f t="shared" si="2069"/>
        <v>0</v>
      </c>
      <c r="AC1958" t="str">
        <f t="shared" si="2069"/>
        <v>0</v>
      </c>
      <c r="AD1958" t="str">
        <f t="shared" si="2069"/>
        <v>0</v>
      </c>
      <c r="AE1958" t="str">
        <f t="shared" si="2070"/>
        <v>0</v>
      </c>
      <c r="AF1958" t="str">
        <f t="shared" si="2070"/>
        <v>0</v>
      </c>
      <c r="AG1958" t="str">
        <f t="shared" si="2070"/>
        <v>0</v>
      </c>
      <c r="AH1958" t="str">
        <f t="shared" si="2070"/>
        <v>0</v>
      </c>
      <c r="AI1958" t="str">
        <f t="shared" si="2070"/>
        <v>0</v>
      </c>
      <c r="AJ1958" t="str">
        <f t="shared" si="2070"/>
        <v>0</v>
      </c>
      <c r="AK1958" t="str">
        <f t="shared" si="2070"/>
        <v>0</v>
      </c>
      <c r="AL1958" t="str">
        <f t="shared" si="2070"/>
        <v>0</v>
      </c>
      <c r="AM1958" t="str">
        <f t="shared" si="2070"/>
        <v>0</v>
      </c>
      <c r="AN1958" t="str">
        <f t="shared" si="2070"/>
        <v>0</v>
      </c>
      <c r="AO1958" t="str">
        <f t="shared" si="2071"/>
        <v>0</v>
      </c>
      <c r="AP1958" t="str">
        <f t="shared" si="2071"/>
        <v>0</v>
      </c>
      <c r="AQ1958" t="str">
        <f t="shared" si="2071"/>
        <v>0</v>
      </c>
      <c r="AR1958" t="str">
        <f t="shared" si="2071"/>
        <v>0</v>
      </c>
      <c r="AS1958" t="str">
        <f t="shared" si="2071"/>
        <v>0</v>
      </c>
      <c r="AT1958" t="str">
        <f t="shared" si="2071"/>
        <v>0</v>
      </c>
      <c r="AU1958" t="str">
        <f t="shared" si="2071"/>
        <v>0</v>
      </c>
      <c r="AV1958" t="str">
        <f t="shared" si="2071"/>
        <v>1</v>
      </c>
      <c r="AW1958" t="str">
        <f t="shared" si="2071"/>
        <v>0</v>
      </c>
      <c r="AX1958" t="str">
        <f t="shared" si="2071"/>
        <v>0</v>
      </c>
      <c r="AY1958" t="str">
        <f t="shared" si="2071"/>
        <v>0</v>
      </c>
      <c r="AZ1958" s="72" t="s">
        <v>1526</v>
      </c>
    </row>
    <row r="1959" spans="1:52" ht="15" customHeight="1">
      <c r="A1959" s="25" t="s">
        <v>82</v>
      </c>
      <c r="B1959" s="91" t="str">
        <f t="shared" si="2072"/>
        <v>2301635E</v>
      </c>
      <c r="C1959" s="86">
        <v>45680.666666666701</v>
      </c>
      <c r="D1959" s="93" t="s">
        <v>1165</v>
      </c>
      <c r="E1959" s="3" t="b">
        <f>ISNUMBER(MATCH(Table1[[#This Row],[Email]],Attendance[Email],0))</f>
        <v>1</v>
      </c>
      <c r="F1959" s="3">
        <f t="shared" si="2073"/>
        <v>45681.000000000036</v>
      </c>
      <c r="G1959" s="21">
        <f>DAY(Table1[[#This Row],[Actual Time]])</f>
        <v>24</v>
      </c>
      <c r="H1959">
        <f>MONTH(Table1[[#This Row],[Actual Time]])</f>
        <v>1</v>
      </c>
      <c r="I1959">
        <f>YEAR(Table1[[#This Row],[Actual Time]])</f>
        <v>2025</v>
      </c>
      <c r="J1959" t="str">
        <f t="shared" si="2074"/>
        <v>24/1/2025</v>
      </c>
      <c r="K1959" s="3" t="str">
        <f t="shared" si="2068"/>
        <v>0</v>
      </c>
      <c r="L1959" t="str">
        <f t="shared" si="2068"/>
        <v>0</v>
      </c>
      <c r="M1959" t="str">
        <f t="shared" si="2068"/>
        <v>0</v>
      </c>
      <c r="N1959" t="str">
        <f t="shared" si="2068"/>
        <v>0</v>
      </c>
      <c r="O1959" t="str">
        <f t="shared" si="2068"/>
        <v>0</v>
      </c>
      <c r="P1959" t="str">
        <f t="shared" si="2068"/>
        <v>0</v>
      </c>
      <c r="Q1959" t="str">
        <f t="shared" si="2068"/>
        <v>0</v>
      </c>
      <c r="R1959" t="str">
        <f t="shared" si="2068"/>
        <v>0</v>
      </c>
      <c r="S1959" t="str">
        <f t="shared" si="2068"/>
        <v>0</v>
      </c>
      <c r="T1959" t="str">
        <f t="shared" si="2068"/>
        <v>0</v>
      </c>
      <c r="U1959" t="str">
        <f t="shared" si="2069"/>
        <v>0</v>
      </c>
      <c r="V1959" t="str">
        <f t="shared" si="2069"/>
        <v>0</v>
      </c>
      <c r="W1959" t="str">
        <f t="shared" si="2069"/>
        <v>0</v>
      </c>
      <c r="X1959" t="str">
        <f t="shared" si="2069"/>
        <v>0</v>
      </c>
      <c r="Y1959" t="str">
        <f t="shared" si="2069"/>
        <v>0</v>
      </c>
      <c r="Z1959" t="str">
        <f t="shared" si="2069"/>
        <v>0</v>
      </c>
      <c r="AA1959" t="str">
        <f t="shared" si="2069"/>
        <v>0</v>
      </c>
      <c r="AB1959" s="3" t="str">
        <f t="shared" si="2069"/>
        <v>0</v>
      </c>
      <c r="AC1959" t="str">
        <f t="shared" si="2069"/>
        <v>0</v>
      </c>
      <c r="AD1959" t="str">
        <f t="shared" si="2069"/>
        <v>0</v>
      </c>
      <c r="AE1959" t="str">
        <f t="shared" si="2070"/>
        <v>0</v>
      </c>
      <c r="AF1959" t="str">
        <f t="shared" si="2070"/>
        <v>0</v>
      </c>
      <c r="AG1959" t="str">
        <f t="shared" si="2070"/>
        <v>0</v>
      </c>
      <c r="AH1959" t="str">
        <f t="shared" si="2070"/>
        <v>0</v>
      </c>
      <c r="AI1959" t="str">
        <f t="shared" si="2070"/>
        <v>0</v>
      </c>
      <c r="AJ1959" t="str">
        <f t="shared" si="2070"/>
        <v>0</v>
      </c>
      <c r="AK1959" t="str">
        <f t="shared" si="2070"/>
        <v>0</v>
      </c>
      <c r="AL1959" t="str">
        <f t="shared" si="2070"/>
        <v>0</v>
      </c>
      <c r="AM1959" t="str">
        <f t="shared" si="2070"/>
        <v>0</v>
      </c>
      <c r="AN1959" t="str">
        <f t="shared" si="2070"/>
        <v>0</v>
      </c>
      <c r="AO1959" t="str">
        <f t="shared" si="2071"/>
        <v>0</v>
      </c>
      <c r="AP1959" t="str">
        <f t="shared" si="2071"/>
        <v>0</v>
      </c>
      <c r="AQ1959" t="str">
        <f t="shared" si="2071"/>
        <v>0</v>
      </c>
      <c r="AR1959" t="str">
        <f t="shared" si="2071"/>
        <v>0</v>
      </c>
      <c r="AS1959" t="str">
        <f t="shared" si="2071"/>
        <v>0</v>
      </c>
      <c r="AT1959" t="str">
        <f t="shared" si="2071"/>
        <v>0</v>
      </c>
      <c r="AU1959" t="str">
        <f t="shared" si="2071"/>
        <v>0</v>
      </c>
      <c r="AV1959" t="str">
        <f t="shared" si="2071"/>
        <v>1</v>
      </c>
      <c r="AW1959" t="str">
        <f t="shared" si="2071"/>
        <v>0</v>
      </c>
      <c r="AX1959" t="str">
        <f t="shared" si="2071"/>
        <v>0</v>
      </c>
      <c r="AY1959" t="str">
        <f t="shared" si="2071"/>
        <v>0</v>
      </c>
      <c r="AZ1959" s="72" t="s">
        <v>1527</v>
      </c>
    </row>
    <row r="1960" spans="1:52" ht="15" customHeight="1">
      <c r="A1960" s="25" t="s">
        <v>463</v>
      </c>
      <c r="B1960" s="91" t="str">
        <f t="shared" si="2072"/>
        <v>2400496B</v>
      </c>
      <c r="C1960" s="86">
        <v>45680.666666666701</v>
      </c>
      <c r="D1960" s="93" t="s">
        <v>1072</v>
      </c>
      <c r="E1960" s="3" t="b">
        <f>ISNUMBER(MATCH(Table1[[#This Row],[Email]],Attendance[Email],0))</f>
        <v>1</v>
      </c>
      <c r="F1960" s="3">
        <f t="shared" si="2073"/>
        <v>45681.000000000036</v>
      </c>
      <c r="G1960" s="21">
        <f>DAY(Table1[[#This Row],[Actual Time]])</f>
        <v>24</v>
      </c>
      <c r="H1960">
        <f>MONTH(Table1[[#This Row],[Actual Time]])</f>
        <v>1</v>
      </c>
      <c r="I1960">
        <f>YEAR(Table1[[#This Row],[Actual Time]])</f>
        <v>2025</v>
      </c>
      <c r="J1960" t="str">
        <f t="shared" si="2074"/>
        <v>24/1/2025</v>
      </c>
      <c r="K1960" s="3" t="str">
        <f t="shared" si="2068"/>
        <v>0</v>
      </c>
      <c r="L1960" t="str">
        <f t="shared" si="2068"/>
        <v>0</v>
      </c>
      <c r="M1960" t="str">
        <f t="shared" si="2068"/>
        <v>0</v>
      </c>
      <c r="N1960" t="str">
        <f t="shared" si="2068"/>
        <v>0</v>
      </c>
      <c r="O1960" t="str">
        <f t="shared" si="2068"/>
        <v>0</v>
      </c>
      <c r="P1960" t="str">
        <f t="shared" si="2068"/>
        <v>0</v>
      </c>
      <c r="Q1960" t="str">
        <f t="shared" si="2068"/>
        <v>0</v>
      </c>
      <c r="R1960" t="str">
        <f t="shared" si="2068"/>
        <v>0</v>
      </c>
      <c r="S1960" t="str">
        <f t="shared" si="2068"/>
        <v>0</v>
      </c>
      <c r="T1960" t="str">
        <f t="shared" si="2068"/>
        <v>0</v>
      </c>
      <c r="U1960" t="str">
        <f t="shared" si="2069"/>
        <v>0</v>
      </c>
      <c r="V1960" t="str">
        <f t="shared" si="2069"/>
        <v>0</v>
      </c>
      <c r="W1960" t="str">
        <f t="shared" si="2069"/>
        <v>0</v>
      </c>
      <c r="X1960" t="str">
        <f t="shared" si="2069"/>
        <v>0</v>
      </c>
      <c r="Y1960" t="str">
        <f t="shared" si="2069"/>
        <v>0</v>
      </c>
      <c r="Z1960" t="str">
        <f t="shared" si="2069"/>
        <v>0</v>
      </c>
      <c r="AA1960" t="str">
        <f t="shared" si="2069"/>
        <v>0</v>
      </c>
      <c r="AB1960" s="3" t="str">
        <f t="shared" si="2069"/>
        <v>0</v>
      </c>
      <c r="AC1960" t="str">
        <f t="shared" si="2069"/>
        <v>0</v>
      </c>
      <c r="AD1960" t="str">
        <f t="shared" si="2069"/>
        <v>0</v>
      </c>
      <c r="AE1960" t="str">
        <f t="shared" si="2070"/>
        <v>0</v>
      </c>
      <c r="AF1960" t="str">
        <f t="shared" si="2070"/>
        <v>0</v>
      </c>
      <c r="AG1960" t="str">
        <f t="shared" si="2070"/>
        <v>0</v>
      </c>
      <c r="AH1960" t="str">
        <f t="shared" si="2070"/>
        <v>0</v>
      </c>
      <c r="AI1960" t="str">
        <f t="shared" si="2070"/>
        <v>0</v>
      </c>
      <c r="AJ1960" t="str">
        <f t="shared" si="2070"/>
        <v>0</v>
      </c>
      <c r="AK1960" t="str">
        <f t="shared" si="2070"/>
        <v>0</v>
      </c>
      <c r="AL1960" t="str">
        <f t="shared" si="2070"/>
        <v>0</v>
      </c>
      <c r="AM1960" t="str">
        <f t="shared" si="2070"/>
        <v>0</v>
      </c>
      <c r="AN1960" t="str">
        <f t="shared" si="2070"/>
        <v>0</v>
      </c>
      <c r="AO1960" t="str">
        <f t="shared" si="2071"/>
        <v>0</v>
      </c>
      <c r="AP1960" t="str">
        <f t="shared" si="2071"/>
        <v>0</v>
      </c>
      <c r="AQ1960" t="str">
        <f t="shared" si="2071"/>
        <v>0</v>
      </c>
      <c r="AR1960" t="str">
        <f t="shared" si="2071"/>
        <v>0</v>
      </c>
      <c r="AS1960" t="str">
        <f t="shared" si="2071"/>
        <v>0</v>
      </c>
      <c r="AT1960" t="str">
        <f t="shared" si="2071"/>
        <v>0</v>
      </c>
      <c r="AU1960" t="str">
        <f t="shared" si="2071"/>
        <v>0</v>
      </c>
      <c r="AV1960" t="str">
        <f t="shared" si="2071"/>
        <v>1</v>
      </c>
      <c r="AW1960" t="str">
        <f t="shared" si="2071"/>
        <v>0</v>
      </c>
      <c r="AX1960" t="str">
        <f t="shared" si="2071"/>
        <v>0</v>
      </c>
      <c r="AY1960" t="str">
        <f t="shared" si="2071"/>
        <v>0</v>
      </c>
      <c r="AZ1960" s="72" t="s">
        <v>1528</v>
      </c>
    </row>
    <row r="1961" spans="1:52" ht="15" customHeight="1">
      <c r="A1961" s="25" t="s">
        <v>461</v>
      </c>
      <c r="B1961" s="91" t="str">
        <f t="shared" si="2072"/>
        <v>2401834C</v>
      </c>
      <c r="C1961" s="86">
        <v>45680.666666666701</v>
      </c>
      <c r="D1961" s="93" t="s">
        <v>1067</v>
      </c>
      <c r="E1961" s="3" t="b">
        <f>ISNUMBER(MATCH(Table1[[#This Row],[Email]],Attendance[Email],0))</f>
        <v>1</v>
      </c>
      <c r="F1961" s="3">
        <f t="shared" si="2073"/>
        <v>45681.000000000036</v>
      </c>
      <c r="G1961" s="21">
        <f>DAY(Table1[[#This Row],[Actual Time]])</f>
        <v>24</v>
      </c>
      <c r="H1961">
        <f>MONTH(Table1[[#This Row],[Actual Time]])</f>
        <v>1</v>
      </c>
      <c r="I1961">
        <f>YEAR(Table1[[#This Row],[Actual Time]])</f>
        <v>2025</v>
      </c>
      <c r="J1961" t="str">
        <f t="shared" si="2074"/>
        <v>24/1/2025</v>
      </c>
      <c r="K1961" s="3" t="str">
        <f t="shared" si="2068"/>
        <v>0</v>
      </c>
      <c r="L1961" t="str">
        <f t="shared" si="2068"/>
        <v>0</v>
      </c>
      <c r="M1961" t="str">
        <f t="shared" si="2068"/>
        <v>0</v>
      </c>
      <c r="N1961" t="str">
        <f t="shared" si="2068"/>
        <v>0</v>
      </c>
      <c r="O1961" t="str">
        <f t="shared" si="2068"/>
        <v>0</v>
      </c>
      <c r="P1961" t="str">
        <f t="shared" si="2068"/>
        <v>0</v>
      </c>
      <c r="Q1961" t="str">
        <f t="shared" si="2068"/>
        <v>0</v>
      </c>
      <c r="R1961" t="str">
        <f t="shared" si="2068"/>
        <v>0</v>
      </c>
      <c r="S1961" t="str">
        <f t="shared" si="2068"/>
        <v>0</v>
      </c>
      <c r="T1961" t="str">
        <f t="shared" si="2068"/>
        <v>0</v>
      </c>
      <c r="U1961" t="str">
        <f t="shared" si="2069"/>
        <v>0</v>
      </c>
      <c r="V1961" t="str">
        <f t="shared" si="2069"/>
        <v>0</v>
      </c>
      <c r="W1961" t="str">
        <f t="shared" si="2069"/>
        <v>0</v>
      </c>
      <c r="X1961" t="str">
        <f t="shared" si="2069"/>
        <v>0</v>
      </c>
      <c r="Y1961" t="str">
        <f t="shared" si="2069"/>
        <v>0</v>
      </c>
      <c r="Z1961" t="str">
        <f t="shared" si="2069"/>
        <v>0</v>
      </c>
      <c r="AA1961" t="str">
        <f t="shared" si="2069"/>
        <v>0</v>
      </c>
      <c r="AB1961" s="3" t="str">
        <f t="shared" si="2069"/>
        <v>0</v>
      </c>
      <c r="AC1961" t="str">
        <f t="shared" si="2069"/>
        <v>0</v>
      </c>
      <c r="AD1961" t="str">
        <f t="shared" si="2069"/>
        <v>0</v>
      </c>
      <c r="AE1961" t="str">
        <f t="shared" si="2070"/>
        <v>0</v>
      </c>
      <c r="AF1961" t="str">
        <f t="shared" si="2070"/>
        <v>0</v>
      </c>
      <c r="AG1961" t="str">
        <f t="shared" si="2070"/>
        <v>0</v>
      </c>
      <c r="AH1961" t="str">
        <f t="shared" si="2070"/>
        <v>0</v>
      </c>
      <c r="AI1961" t="str">
        <f t="shared" si="2070"/>
        <v>0</v>
      </c>
      <c r="AJ1961" t="str">
        <f t="shared" si="2070"/>
        <v>0</v>
      </c>
      <c r="AK1961" t="str">
        <f t="shared" si="2070"/>
        <v>0</v>
      </c>
      <c r="AL1961" t="str">
        <f t="shared" si="2070"/>
        <v>0</v>
      </c>
      <c r="AM1961" t="str">
        <f t="shared" si="2070"/>
        <v>0</v>
      </c>
      <c r="AN1961" t="str">
        <f t="shared" si="2070"/>
        <v>0</v>
      </c>
      <c r="AO1961" t="str">
        <f t="shared" si="2071"/>
        <v>0</v>
      </c>
      <c r="AP1961" t="str">
        <f t="shared" si="2071"/>
        <v>0</v>
      </c>
      <c r="AQ1961" t="str">
        <f t="shared" si="2071"/>
        <v>0</v>
      </c>
      <c r="AR1961" t="str">
        <f t="shared" si="2071"/>
        <v>0</v>
      </c>
      <c r="AS1961" t="str">
        <f t="shared" si="2071"/>
        <v>0</v>
      </c>
      <c r="AT1961" t="str">
        <f t="shared" si="2071"/>
        <v>0</v>
      </c>
      <c r="AU1961" t="str">
        <f t="shared" si="2071"/>
        <v>0</v>
      </c>
      <c r="AV1961" t="str">
        <f t="shared" si="2071"/>
        <v>1</v>
      </c>
      <c r="AW1961" t="str">
        <f t="shared" si="2071"/>
        <v>0</v>
      </c>
      <c r="AX1961" t="str">
        <f t="shared" si="2071"/>
        <v>0</v>
      </c>
      <c r="AY1961" t="str">
        <f t="shared" si="2071"/>
        <v>0</v>
      </c>
      <c r="AZ1961" s="72" t="s">
        <v>1529</v>
      </c>
    </row>
    <row r="1962" spans="1:52" ht="15" customHeight="1">
      <c r="A1962" s="25" t="s">
        <v>421</v>
      </c>
      <c r="B1962" s="91" t="str">
        <f t="shared" si="2072"/>
        <v>2402306A</v>
      </c>
      <c r="C1962" s="86">
        <v>45680.666666666701</v>
      </c>
      <c r="D1962" s="93" t="s">
        <v>1049</v>
      </c>
      <c r="E1962" s="3" t="b">
        <f>ISNUMBER(MATCH(Table1[[#This Row],[Email]],Attendance[Email],0))</f>
        <v>1</v>
      </c>
      <c r="F1962" s="3">
        <f t="shared" si="2073"/>
        <v>45681.000000000036</v>
      </c>
      <c r="G1962" s="21">
        <f>DAY(Table1[[#This Row],[Actual Time]])</f>
        <v>24</v>
      </c>
      <c r="H1962">
        <f>MONTH(Table1[[#This Row],[Actual Time]])</f>
        <v>1</v>
      </c>
      <c r="I1962">
        <f>YEAR(Table1[[#This Row],[Actual Time]])</f>
        <v>2025</v>
      </c>
      <c r="J1962" t="str">
        <f t="shared" si="2074"/>
        <v>24/1/2025</v>
      </c>
      <c r="K1962" s="3" t="str">
        <f t="shared" si="2068"/>
        <v>0</v>
      </c>
      <c r="L1962" t="str">
        <f t="shared" si="2068"/>
        <v>0</v>
      </c>
      <c r="M1962" t="str">
        <f t="shared" si="2068"/>
        <v>0</v>
      </c>
      <c r="N1962" t="str">
        <f t="shared" si="2068"/>
        <v>0</v>
      </c>
      <c r="O1962" t="str">
        <f t="shared" si="2068"/>
        <v>0</v>
      </c>
      <c r="P1962" t="str">
        <f t="shared" si="2068"/>
        <v>0</v>
      </c>
      <c r="Q1962" t="str">
        <f t="shared" si="2068"/>
        <v>0</v>
      </c>
      <c r="R1962" t="str">
        <f t="shared" si="2068"/>
        <v>0</v>
      </c>
      <c r="S1962" t="str">
        <f t="shared" si="2068"/>
        <v>0</v>
      </c>
      <c r="T1962" t="str">
        <f t="shared" si="2068"/>
        <v>0</v>
      </c>
      <c r="U1962" t="str">
        <f t="shared" si="2069"/>
        <v>0</v>
      </c>
      <c r="V1962" t="str">
        <f t="shared" si="2069"/>
        <v>0</v>
      </c>
      <c r="W1962" t="str">
        <f t="shared" si="2069"/>
        <v>0</v>
      </c>
      <c r="X1962" t="str">
        <f t="shared" si="2069"/>
        <v>0</v>
      </c>
      <c r="Y1962" t="str">
        <f t="shared" si="2069"/>
        <v>0</v>
      </c>
      <c r="Z1962" t="str">
        <f t="shared" si="2069"/>
        <v>0</v>
      </c>
      <c r="AA1962" t="str">
        <f t="shared" si="2069"/>
        <v>0</v>
      </c>
      <c r="AB1962" s="3" t="str">
        <f t="shared" si="2069"/>
        <v>0</v>
      </c>
      <c r="AC1962" t="str">
        <f t="shared" si="2069"/>
        <v>0</v>
      </c>
      <c r="AD1962" t="str">
        <f t="shared" si="2069"/>
        <v>0</v>
      </c>
      <c r="AE1962" t="str">
        <f t="shared" si="2070"/>
        <v>0</v>
      </c>
      <c r="AF1962" t="str">
        <f t="shared" si="2070"/>
        <v>0</v>
      </c>
      <c r="AG1962" t="str">
        <f t="shared" si="2070"/>
        <v>0</v>
      </c>
      <c r="AH1962" t="str">
        <f t="shared" si="2070"/>
        <v>0</v>
      </c>
      <c r="AI1962" t="str">
        <f t="shared" si="2070"/>
        <v>0</v>
      </c>
      <c r="AJ1962" t="str">
        <f t="shared" si="2070"/>
        <v>0</v>
      </c>
      <c r="AK1962" t="str">
        <f t="shared" si="2070"/>
        <v>0</v>
      </c>
      <c r="AL1962" t="str">
        <f t="shared" si="2070"/>
        <v>0</v>
      </c>
      <c r="AM1962" t="str">
        <f t="shared" si="2070"/>
        <v>0</v>
      </c>
      <c r="AN1962" t="str">
        <f t="shared" si="2070"/>
        <v>0</v>
      </c>
      <c r="AO1962" t="str">
        <f t="shared" si="2071"/>
        <v>0</v>
      </c>
      <c r="AP1962" t="str">
        <f t="shared" si="2071"/>
        <v>0</v>
      </c>
      <c r="AQ1962" t="str">
        <f t="shared" si="2071"/>
        <v>0</v>
      </c>
      <c r="AR1962" t="str">
        <f t="shared" si="2071"/>
        <v>0</v>
      </c>
      <c r="AS1962" t="str">
        <f t="shared" si="2071"/>
        <v>0</v>
      </c>
      <c r="AT1962" t="str">
        <f t="shared" si="2071"/>
        <v>0</v>
      </c>
      <c r="AU1962" t="str">
        <f t="shared" si="2071"/>
        <v>0</v>
      </c>
      <c r="AV1962" t="str">
        <f t="shared" si="2071"/>
        <v>1</v>
      </c>
      <c r="AW1962" t="str">
        <f t="shared" si="2071"/>
        <v>0</v>
      </c>
      <c r="AX1962" t="str">
        <f t="shared" si="2071"/>
        <v>0</v>
      </c>
      <c r="AY1962" t="str">
        <f t="shared" si="2071"/>
        <v>0</v>
      </c>
      <c r="AZ1962" s="72" t="s">
        <v>1530</v>
      </c>
    </row>
    <row r="1963" spans="1:52" ht="15" customHeight="1">
      <c r="A1963" s="25" t="s">
        <v>118</v>
      </c>
      <c r="B1963" s="91" t="str">
        <f t="shared" si="2072"/>
        <v>2401360I</v>
      </c>
      <c r="C1963" s="86">
        <v>45680.666666666701</v>
      </c>
      <c r="D1963" s="93" t="s">
        <v>1113</v>
      </c>
      <c r="E1963" s="3" t="b">
        <f>ISNUMBER(MATCH(Table1[[#This Row],[Email]],Attendance[Email],0))</f>
        <v>1</v>
      </c>
      <c r="F1963" s="3">
        <f t="shared" si="2073"/>
        <v>45681.000000000036</v>
      </c>
      <c r="G1963" s="21">
        <f>DAY(Table1[[#This Row],[Actual Time]])</f>
        <v>24</v>
      </c>
      <c r="H1963">
        <f>MONTH(Table1[[#This Row],[Actual Time]])</f>
        <v>1</v>
      </c>
      <c r="I1963">
        <f>YEAR(Table1[[#This Row],[Actual Time]])</f>
        <v>2025</v>
      </c>
      <c r="J1963" t="str">
        <f t="shared" si="2074"/>
        <v>24/1/2025</v>
      </c>
      <c r="K1963" s="3" t="str">
        <f t="shared" si="2068"/>
        <v>0</v>
      </c>
      <c r="L1963" t="str">
        <f t="shared" si="2068"/>
        <v>0</v>
      </c>
      <c r="M1963" t="str">
        <f t="shared" si="2068"/>
        <v>0</v>
      </c>
      <c r="N1963" t="str">
        <f t="shared" si="2068"/>
        <v>0</v>
      </c>
      <c r="O1963" t="str">
        <f t="shared" si="2068"/>
        <v>0</v>
      </c>
      <c r="P1963" t="str">
        <f t="shared" si="2068"/>
        <v>0</v>
      </c>
      <c r="Q1963" t="str">
        <f t="shared" si="2068"/>
        <v>0</v>
      </c>
      <c r="R1963" t="str">
        <f t="shared" si="2068"/>
        <v>0</v>
      </c>
      <c r="S1963" t="str">
        <f t="shared" si="2068"/>
        <v>0</v>
      </c>
      <c r="T1963" t="str">
        <f t="shared" si="2068"/>
        <v>0</v>
      </c>
      <c r="U1963" t="str">
        <f t="shared" si="2069"/>
        <v>0</v>
      </c>
      <c r="V1963" t="str">
        <f t="shared" si="2069"/>
        <v>0</v>
      </c>
      <c r="W1963" t="str">
        <f t="shared" si="2069"/>
        <v>0</v>
      </c>
      <c r="X1963" t="str">
        <f t="shared" si="2069"/>
        <v>0</v>
      </c>
      <c r="Y1963" t="str">
        <f t="shared" si="2069"/>
        <v>0</v>
      </c>
      <c r="Z1963" t="str">
        <f t="shared" si="2069"/>
        <v>0</v>
      </c>
      <c r="AA1963" t="str">
        <f t="shared" si="2069"/>
        <v>0</v>
      </c>
      <c r="AB1963" s="3" t="str">
        <f t="shared" si="2069"/>
        <v>0</v>
      </c>
      <c r="AC1963" t="str">
        <f t="shared" si="2069"/>
        <v>0</v>
      </c>
      <c r="AD1963" t="str">
        <f t="shared" si="2069"/>
        <v>0</v>
      </c>
      <c r="AE1963" t="str">
        <f t="shared" si="2070"/>
        <v>0</v>
      </c>
      <c r="AF1963" t="str">
        <f t="shared" si="2070"/>
        <v>0</v>
      </c>
      <c r="AG1963" t="str">
        <f t="shared" si="2070"/>
        <v>0</v>
      </c>
      <c r="AH1963" t="str">
        <f t="shared" si="2070"/>
        <v>0</v>
      </c>
      <c r="AI1963" t="str">
        <f t="shared" si="2070"/>
        <v>0</v>
      </c>
      <c r="AJ1963" t="str">
        <f t="shared" si="2070"/>
        <v>0</v>
      </c>
      <c r="AK1963" t="str">
        <f t="shared" si="2070"/>
        <v>0</v>
      </c>
      <c r="AL1963" t="str">
        <f t="shared" si="2070"/>
        <v>0</v>
      </c>
      <c r="AM1963" t="str">
        <f t="shared" si="2070"/>
        <v>0</v>
      </c>
      <c r="AN1963" t="str">
        <f t="shared" si="2070"/>
        <v>0</v>
      </c>
      <c r="AO1963" t="str">
        <f t="shared" si="2071"/>
        <v>0</v>
      </c>
      <c r="AP1963" t="str">
        <f t="shared" si="2071"/>
        <v>0</v>
      </c>
      <c r="AQ1963" t="str">
        <f t="shared" si="2071"/>
        <v>0</v>
      </c>
      <c r="AR1963" t="str">
        <f t="shared" si="2071"/>
        <v>0</v>
      </c>
      <c r="AS1963" t="str">
        <f t="shared" si="2071"/>
        <v>0</v>
      </c>
      <c r="AT1963" t="str">
        <f t="shared" si="2071"/>
        <v>0</v>
      </c>
      <c r="AU1963" t="str">
        <f t="shared" si="2071"/>
        <v>0</v>
      </c>
      <c r="AV1963" t="str">
        <f t="shared" si="2071"/>
        <v>1</v>
      </c>
      <c r="AW1963" t="str">
        <f t="shared" si="2071"/>
        <v>0</v>
      </c>
      <c r="AX1963" t="str">
        <f t="shared" si="2071"/>
        <v>0</v>
      </c>
      <c r="AY1963" t="str">
        <f t="shared" si="2071"/>
        <v>0</v>
      </c>
      <c r="AZ1963" s="72" t="s">
        <v>1531</v>
      </c>
    </row>
    <row r="1964" spans="1:52" ht="15" customHeight="1">
      <c r="A1964" s="25" t="s">
        <v>1492</v>
      </c>
      <c r="B1964" s="91" t="str">
        <f t="shared" si="2072"/>
        <v>2403268B</v>
      </c>
      <c r="C1964" s="86">
        <v>45681.533483796302</v>
      </c>
      <c r="D1964" s="93" t="s">
        <v>1493</v>
      </c>
      <c r="E1964" s="3" t="b">
        <f>ISNUMBER(MATCH(Table1[[#This Row],[Email]],Attendance[Email],0))</f>
        <v>1</v>
      </c>
      <c r="F1964" s="3">
        <f t="shared" si="2073"/>
        <v>45681.866817129638</v>
      </c>
      <c r="G1964" s="21">
        <f>DAY(Table1[[#This Row],[Actual Time]])</f>
        <v>24</v>
      </c>
      <c r="H1964">
        <f>MONTH(Table1[[#This Row],[Actual Time]])</f>
        <v>1</v>
      </c>
      <c r="I1964">
        <f>YEAR(Table1[[#This Row],[Actual Time]])</f>
        <v>2025</v>
      </c>
      <c r="J1964" t="str">
        <f t="shared" si="2074"/>
        <v>24/1/2025</v>
      </c>
      <c r="K1964" s="3" t="str">
        <f t="shared" si="2068"/>
        <v>0</v>
      </c>
      <c r="L1964" t="str">
        <f t="shared" si="2068"/>
        <v>0</v>
      </c>
      <c r="M1964" t="str">
        <f t="shared" si="2068"/>
        <v>0</v>
      </c>
      <c r="N1964" t="str">
        <f t="shared" si="2068"/>
        <v>0</v>
      </c>
      <c r="O1964" t="str">
        <f t="shared" si="2068"/>
        <v>0</v>
      </c>
      <c r="P1964" t="str">
        <f t="shared" si="2068"/>
        <v>0</v>
      </c>
      <c r="Q1964" t="str">
        <f t="shared" si="2068"/>
        <v>0</v>
      </c>
      <c r="R1964" t="str">
        <f t="shared" si="2068"/>
        <v>0</v>
      </c>
      <c r="S1964" t="str">
        <f t="shared" si="2068"/>
        <v>0</v>
      </c>
      <c r="T1964" t="str">
        <f t="shared" si="2068"/>
        <v>0</v>
      </c>
      <c r="U1964" t="str">
        <f t="shared" si="2069"/>
        <v>0</v>
      </c>
      <c r="V1964" t="str">
        <f t="shared" si="2069"/>
        <v>0</v>
      </c>
      <c r="W1964" t="str">
        <f t="shared" si="2069"/>
        <v>0</v>
      </c>
      <c r="X1964" t="str">
        <f t="shared" si="2069"/>
        <v>0</v>
      </c>
      <c r="Y1964" t="str">
        <f t="shared" si="2069"/>
        <v>0</v>
      </c>
      <c r="Z1964" t="str">
        <f t="shared" si="2069"/>
        <v>0</v>
      </c>
      <c r="AA1964" t="str">
        <f t="shared" si="2069"/>
        <v>0</v>
      </c>
      <c r="AB1964" s="3" t="str">
        <f t="shared" si="2069"/>
        <v>0</v>
      </c>
      <c r="AC1964" t="str">
        <f t="shared" si="2069"/>
        <v>0</v>
      </c>
      <c r="AD1964" t="str">
        <f t="shared" si="2069"/>
        <v>0</v>
      </c>
      <c r="AE1964" t="str">
        <f t="shared" si="2070"/>
        <v>0</v>
      </c>
      <c r="AF1964" t="str">
        <f t="shared" si="2070"/>
        <v>0</v>
      </c>
      <c r="AG1964" t="str">
        <f t="shared" si="2070"/>
        <v>0</v>
      </c>
      <c r="AH1964" t="str">
        <f t="shared" si="2070"/>
        <v>0</v>
      </c>
      <c r="AI1964" t="str">
        <f t="shared" si="2070"/>
        <v>0</v>
      </c>
      <c r="AJ1964" t="str">
        <f t="shared" si="2070"/>
        <v>0</v>
      </c>
      <c r="AK1964" t="str">
        <f t="shared" si="2070"/>
        <v>0</v>
      </c>
      <c r="AL1964" t="str">
        <f t="shared" si="2070"/>
        <v>0</v>
      </c>
      <c r="AM1964" t="str">
        <f t="shared" si="2070"/>
        <v>0</v>
      </c>
      <c r="AN1964" t="str">
        <f t="shared" si="2070"/>
        <v>0</v>
      </c>
      <c r="AO1964" t="str">
        <f t="shared" si="2071"/>
        <v>0</v>
      </c>
      <c r="AP1964" t="str">
        <f t="shared" si="2071"/>
        <v>0</v>
      </c>
      <c r="AQ1964" t="str">
        <f t="shared" si="2071"/>
        <v>0</v>
      </c>
      <c r="AR1964" t="str">
        <f t="shared" si="2071"/>
        <v>0</v>
      </c>
      <c r="AS1964" t="str">
        <f t="shared" si="2071"/>
        <v>0</v>
      </c>
      <c r="AT1964" t="str">
        <f t="shared" si="2071"/>
        <v>0</v>
      </c>
      <c r="AU1964" t="str">
        <f t="shared" si="2071"/>
        <v>0</v>
      </c>
      <c r="AV1964" t="str">
        <f t="shared" si="2071"/>
        <v>1</v>
      </c>
      <c r="AW1964" t="str">
        <f t="shared" si="2071"/>
        <v>0</v>
      </c>
      <c r="AX1964" t="str">
        <f t="shared" si="2071"/>
        <v>0</v>
      </c>
      <c r="AY1964" t="str">
        <f t="shared" si="2071"/>
        <v>0</v>
      </c>
      <c r="AZ1964" s="72"/>
    </row>
    <row r="1965" spans="1:52" ht="15" customHeight="1">
      <c r="A1965" s="25" t="s">
        <v>124</v>
      </c>
      <c r="B1965" s="91" t="str">
        <f t="shared" si="2072"/>
        <v>2401848C</v>
      </c>
      <c r="C1965" s="86">
        <v>45681.5377546296</v>
      </c>
      <c r="D1965" s="93" t="s">
        <v>1084</v>
      </c>
      <c r="E1965" s="3" t="b">
        <f>ISNUMBER(MATCH(Table1[[#This Row],[Email]],Attendance[Email],0))</f>
        <v>1</v>
      </c>
      <c r="F1965" s="3">
        <f t="shared" si="2073"/>
        <v>45681.871087962936</v>
      </c>
      <c r="G1965" s="21">
        <f>DAY(Table1[[#This Row],[Actual Time]])</f>
        <v>24</v>
      </c>
      <c r="H1965">
        <f>MONTH(Table1[[#This Row],[Actual Time]])</f>
        <v>1</v>
      </c>
      <c r="I1965">
        <f>YEAR(Table1[[#This Row],[Actual Time]])</f>
        <v>2025</v>
      </c>
      <c r="J1965" t="str">
        <f t="shared" si="2074"/>
        <v>24/1/2025</v>
      </c>
      <c r="K1965" s="3" t="str">
        <f t="shared" ref="K1965:T1974" si="2075">IF(K$1=$J1965,"1","0")</f>
        <v>0</v>
      </c>
      <c r="L1965" t="str">
        <f t="shared" si="2075"/>
        <v>0</v>
      </c>
      <c r="M1965" t="str">
        <f t="shared" si="2075"/>
        <v>0</v>
      </c>
      <c r="N1965" t="str">
        <f t="shared" si="2075"/>
        <v>0</v>
      </c>
      <c r="O1965" t="str">
        <f t="shared" si="2075"/>
        <v>0</v>
      </c>
      <c r="P1965" t="str">
        <f t="shared" si="2075"/>
        <v>0</v>
      </c>
      <c r="Q1965" t="str">
        <f t="shared" si="2075"/>
        <v>0</v>
      </c>
      <c r="R1965" t="str">
        <f t="shared" si="2075"/>
        <v>0</v>
      </c>
      <c r="S1965" t="str">
        <f t="shared" si="2075"/>
        <v>0</v>
      </c>
      <c r="T1965" t="str">
        <f t="shared" si="2075"/>
        <v>0</v>
      </c>
      <c r="U1965" t="str">
        <f t="shared" ref="U1965:AD1974" si="2076">IF(U$1=$J1965,"1","0")</f>
        <v>0</v>
      </c>
      <c r="V1965" t="str">
        <f t="shared" si="2076"/>
        <v>0</v>
      </c>
      <c r="W1965" t="str">
        <f t="shared" si="2076"/>
        <v>0</v>
      </c>
      <c r="X1965" t="str">
        <f t="shared" si="2076"/>
        <v>0</v>
      </c>
      <c r="Y1965" t="str">
        <f t="shared" si="2076"/>
        <v>0</v>
      </c>
      <c r="Z1965" t="str">
        <f t="shared" si="2076"/>
        <v>0</v>
      </c>
      <c r="AA1965" t="str">
        <f t="shared" si="2076"/>
        <v>0</v>
      </c>
      <c r="AB1965" s="3" t="str">
        <f t="shared" si="2076"/>
        <v>0</v>
      </c>
      <c r="AC1965" t="str">
        <f t="shared" si="2076"/>
        <v>0</v>
      </c>
      <c r="AD1965" t="str">
        <f t="shared" si="2076"/>
        <v>0</v>
      </c>
      <c r="AE1965" t="str">
        <f t="shared" ref="AE1965:AN1974" si="2077">IF(AE$1=$J1965,"1","0")</f>
        <v>0</v>
      </c>
      <c r="AF1965" t="str">
        <f t="shared" si="2077"/>
        <v>0</v>
      </c>
      <c r="AG1965" t="str">
        <f t="shared" si="2077"/>
        <v>0</v>
      </c>
      <c r="AH1965" t="str">
        <f t="shared" si="2077"/>
        <v>0</v>
      </c>
      <c r="AI1965" t="str">
        <f t="shared" si="2077"/>
        <v>0</v>
      </c>
      <c r="AJ1965" t="str">
        <f t="shared" si="2077"/>
        <v>0</v>
      </c>
      <c r="AK1965" t="str">
        <f t="shared" si="2077"/>
        <v>0</v>
      </c>
      <c r="AL1965" t="str">
        <f t="shared" si="2077"/>
        <v>0</v>
      </c>
      <c r="AM1965" t="str">
        <f t="shared" si="2077"/>
        <v>0</v>
      </c>
      <c r="AN1965" t="str">
        <f t="shared" si="2077"/>
        <v>0</v>
      </c>
      <c r="AO1965" t="str">
        <f t="shared" ref="AO1965:AY1974" si="2078">IF(AO$1=$J1965,"1","0")</f>
        <v>0</v>
      </c>
      <c r="AP1965" t="str">
        <f t="shared" si="2078"/>
        <v>0</v>
      </c>
      <c r="AQ1965" t="str">
        <f t="shared" si="2078"/>
        <v>0</v>
      </c>
      <c r="AR1965" t="str">
        <f t="shared" si="2078"/>
        <v>0</v>
      </c>
      <c r="AS1965" t="str">
        <f t="shared" si="2078"/>
        <v>0</v>
      </c>
      <c r="AT1965" t="str">
        <f t="shared" si="2078"/>
        <v>0</v>
      </c>
      <c r="AU1965" t="str">
        <f t="shared" si="2078"/>
        <v>0</v>
      </c>
      <c r="AV1965" t="str">
        <f t="shared" si="2078"/>
        <v>1</v>
      </c>
      <c r="AW1965" t="str">
        <f t="shared" si="2078"/>
        <v>0</v>
      </c>
      <c r="AX1965" t="str">
        <f t="shared" si="2078"/>
        <v>0</v>
      </c>
      <c r="AY1965" t="str">
        <f t="shared" si="2078"/>
        <v>0</v>
      </c>
      <c r="AZ1965" s="72"/>
    </row>
    <row r="1966" spans="1:52" ht="15" customHeight="1">
      <c r="A1966" s="25" t="s">
        <v>538</v>
      </c>
      <c r="B1966" s="91" t="str">
        <f t="shared" si="2072"/>
        <v>2402094C</v>
      </c>
      <c r="C1966" s="86">
        <v>45687.666666666701</v>
      </c>
      <c r="D1966" s="93" t="s">
        <v>1048</v>
      </c>
      <c r="E1966" s="3" t="b">
        <f>ISNUMBER(MATCH(Table1[[#This Row],[Email]],Attendance[Email],0))</f>
        <v>1</v>
      </c>
      <c r="F1966" s="3">
        <f t="shared" si="2073"/>
        <v>45688.000000000036</v>
      </c>
      <c r="G1966" s="21">
        <f>DAY(Table1[[#This Row],[Actual Time]])</f>
        <v>31</v>
      </c>
      <c r="H1966">
        <f>MONTH(Table1[[#This Row],[Actual Time]])</f>
        <v>1</v>
      </c>
      <c r="I1966">
        <f>YEAR(Table1[[#This Row],[Actual Time]])</f>
        <v>2025</v>
      </c>
      <c r="J1966" t="str">
        <f t="shared" si="2074"/>
        <v>31/1/2025</v>
      </c>
      <c r="K1966" s="3" t="str">
        <f t="shared" si="2075"/>
        <v>0</v>
      </c>
      <c r="L1966" t="str">
        <f t="shared" si="2075"/>
        <v>0</v>
      </c>
      <c r="M1966" t="str">
        <f t="shared" si="2075"/>
        <v>0</v>
      </c>
      <c r="N1966" t="str">
        <f t="shared" si="2075"/>
        <v>0</v>
      </c>
      <c r="O1966" t="str">
        <f t="shared" si="2075"/>
        <v>0</v>
      </c>
      <c r="P1966" t="str">
        <f t="shared" si="2075"/>
        <v>0</v>
      </c>
      <c r="Q1966" t="str">
        <f t="shared" si="2075"/>
        <v>0</v>
      </c>
      <c r="R1966" t="str">
        <f t="shared" si="2075"/>
        <v>0</v>
      </c>
      <c r="S1966" t="str">
        <f t="shared" si="2075"/>
        <v>0</v>
      </c>
      <c r="T1966" t="str">
        <f t="shared" si="2075"/>
        <v>0</v>
      </c>
      <c r="U1966" t="str">
        <f t="shared" si="2076"/>
        <v>0</v>
      </c>
      <c r="V1966" t="str">
        <f t="shared" si="2076"/>
        <v>0</v>
      </c>
      <c r="W1966" t="str">
        <f t="shared" si="2076"/>
        <v>0</v>
      </c>
      <c r="X1966" t="str">
        <f t="shared" si="2076"/>
        <v>0</v>
      </c>
      <c r="Y1966" t="str">
        <f t="shared" si="2076"/>
        <v>0</v>
      </c>
      <c r="Z1966" t="str">
        <f t="shared" si="2076"/>
        <v>0</v>
      </c>
      <c r="AA1966" t="str">
        <f t="shared" si="2076"/>
        <v>0</v>
      </c>
      <c r="AB1966" s="3" t="str">
        <f t="shared" si="2076"/>
        <v>0</v>
      </c>
      <c r="AC1966" t="str">
        <f t="shared" si="2076"/>
        <v>0</v>
      </c>
      <c r="AD1966" t="str">
        <f t="shared" si="2076"/>
        <v>0</v>
      </c>
      <c r="AE1966" t="str">
        <f t="shared" si="2077"/>
        <v>0</v>
      </c>
      <c r="AF1966" t="str">
        <f t="shared" si="2077"/>
        <v>0</v>
      </c>
      <c r="AG1966" t="str">
        <f t="shared" si="2077"/>
        <v>0</v>
      </c>
      <c r="AH1966" t="str">
        <f t="shared" si="2077"/>
        <v>0</v>
      </c>
      <c r="AI1966" t="str">
        <f t="shared" si="2077"/>
        <v>0</v>
      </c>
      <c r="AJ1966" t="str">
        <f t="shared" si="2077"/>
        <v>0</v>
      </c>
      <c r="AK1966" t="str">
        <f t="shared" si="2077"/>
        <v>0</v>
      </c>
      <c r="AL1966" t="str">
        <f t="shared" si="2077"/>
        <v>0</v>
      </c>
      <c r="AM1966" t="str">
        <f t="shared" si="2077"/>
        <v>0</v>
      </c>
      <c r="AN1966" t="str">
        <f t="shared" si="2077"/>
        <v>0</v>
      </c>
      <c r="AO1966" t="str">
        <f t="shared" si="2078"/>
        <v>0</v>
      </c>
      <c r="AP1966" t="str">
        <f t="shared" si="2078"/>
        <v>0</v>
      </c>
      <c r="AQ1966" t="str">
        <f t="shared" si="2078"/>
        <v>0</v>
      </c>
      <c r="AR1966" t="str">
        <f t="shared" si="2078"/>
        <v>0</v>
      </c>
      <c r="AS1966" t="str">
        <f t="shared" si="2078"/>
        <v>0</v>
      </c>
      <c r="AT1966" t="str">
        <f t="shared" si="2078"/>
        <v>0</v>
      </c>
      <c r="AU1966" t="str">
        <f t="shared" si="2078"/>
        <v>0</v>
      </c>
      <c r="AV1966" t="str">
        <f t="shared" si="2078"/>
        <v>0</v>
      </c>
      <c r="AW1966" t="str">
        <f t="shared" si="2078"/>
        <v>1</v>
      </c>
      <c r="AX1966" t="str">
        <f t="shared" si="2078"/>
        <v>0</v>
      </c>
      <c r="AY1966" t="str">
        <f t="shared" si="2078"/>
        <v>0</v>
      </c>
      <c r="AZ1966" s="72" t="s">
        <v>1532</v>
      </c>
    </row>
    <row r="1967" spans="1:52" ht="15" customHeight="1">
      <c r="A1967" s="25" t="s">
        <v>122</v>
      </c>
      <c r="B1967" s="91" t="str">
        <f t="shared" si="2072"/>
        <v>2401808G</v>
      </c>
      <c r="C1967" s="86">
        <v>45687.666666666701</v>
      </c>
      <c r="D1967" s="93" t="s">
        <v>1065</v>
      </c>
      <c r="E1967" s="3" t="b">
        <f>ISNUMBER(MATCH(Table1[[#This Row],[Email]],Attendance[Email],0))</f>
        <v>1</v>
      </c>
      <c r="F1967" s="3">
        <f t="shared" si="2073"/>
        <v>45688.000000000036</v>
      </c>
      <c r="G1967" s="21">
        <f>DAY(Table1[[#This Row],[Actual Time]])</f>
        <v>31</v>
      </c>
      <c r="H1967">
        <f>MONTH(Table1[[#This Row],[Actual Time]])</f>
        <v>1</v>
      </c>
      <c r="I1967">
        <f>YEAR(Table1[[#This Row],[Actual Time]])</f>
        <v>2025</v>
      </c>
      <c r="J1967" t="str">
        <f t="shared" si="2074"/>
        <v>31/1/2025</v>
      </c>
      <c r="K1967" s="3" t="str">
        <f t="shared" si="2075"/>
        <v>0</v>
      </c>
      <c r="L1967" t="str">
        <f t="shared" si="2075"/>
        <v>0</v>
      </c>
      <c r="M1967" t="str">
        <f t="shared" si="2075"/>
        <v>0</v>
      </c>
      <c r="N1967" t="str">
        <f t="shared" si="2075"/>
        <v>0</v>
      </c>
      <c r="O1967" t="str">
        <f t="shared" si="2075"/>
        <v>0</v>
      </c>
      <c r="P1967" t="str">
        <f t="shared" si="2075"/>
        <v>0</v>
      </c>
      <c r="Q1967" t="str">
        <f t="shared" si="2075"/>
        <v>0</v>
      </c>
      <c r="R1967" t="str">
        <f t="shared" si="2075"/>
        <v>0</v>
      </c>
      <c r="S1967" t="str">
        <f t="shared" si="2075"/>
        <v>0</v>
      </c>
      <c r="T1967" t="str">
        <f t="shared" si="2075"/>
        <v>0</v>
      </c>
      <c r="U1967" t="str">
        <f t="shared" si="2076"/>
        <v>0</v>
      </c>
      <c r="V1967" t="str">
        <f t="shared" si="2076"/>
        <v>0</v>
      </c>
      <c r="W1967" t="str">
        <f t="shared" si="2076"/>
        <v>0</v>
      </c>
      <c r="X1967" t="str">
        <f t="shared" si="2076"/>
        <v>0</v>
      </c>
      <c r="Y1967" t="str">
        <f t="shared" si="2076"/>
        <v>0</v>
      </c>
      <c r="Z1967" t="str">
        <f t="shared" si="2076"/>
        <v>0</v>
      </c>
      <c r="AA1967" t="str">
        <f t="shared" si="2076"/>
        <v>0</v>
      </c>
      <c r="AB1967" s="3" t="str">
        <f t="shared" si="2076"/>
        <v>0</v>
      </c>
      <c r="AC1967" t="str">
        <f t="shared" si="2076"/>
        <v>0</v>
      </c>
      <c r="AD1967" t="str">
        <f t="shared" si="2076"/>
        <v>0</v>
      </c>
      <c r="AE1967" t="str">
        <f t="shared" si="2077"/>
        <v>0</v>
      </c>
      <c r="AF1967" t="str">
        <f t="shared" si="2077"/>
        <v>0</v>
      </c>
      <c r="AG1967" t="str">
        <f t="shared" si="2077"/>
        <v>0</v>
      </c>
      <c r="AH1967" t="str">
        <f t="shared" si="2077"/>
        <v>0</v>
      </c>
      <c r="AI1967" t="str">
        <f t="shared" si="2077"/>
        <v>0</v>
      </c>
      <c r="AJ1967" t="str">
        <f t="shared" si="2077"/>
        <v>0</v>
      </c>
      <c r="AK1967" t="str">
        <f t="shared" si="2077"/>
        <v>0</v>
      </c>
      <c r="AL1967" t="str">
        <f t="shared" si="2077"/>
        <v>0</v>
      </c>
      <c r="AM1967" t="str">
        <f t="shared" si="2077"/>
        <v>0</v>
      </c>
      <c r="AN1967" t="str">
        <f t="shared" si="2077"/>
        <v>0</v>
      </c>
      <c r="AO1967" t="str">
        <f t="shared" si="2078"/>
        <v>0</v>
      </c>
      <c r="AP1967" t="str">
        <f t="shared" si="2078"/>
        <v>0</v>
      </c>
      <c r="AQ1967" t="str">
        <f t="shared" si="2078"/>
        <v>0</v>
      </c>
      <c r="AR1967" t="str">
        <f t="shared" si="2078"/>
        <v>0</v>
      </c>
      <c r="AS1967" t="str">
        <f t="shared" si="2078"/>
        <v>0</v>
      </c>
      <c r="AT1967" t="str">
        <f t="shared" si="2078"/>
        <v>0</v>
      </c>
      <c r="AU1967" t="str">
        <f t="shared" si="2078"/>
        <v>0</v>
      </c>
      <c r="AV1967" t="str">
        <f t="shared" si="2078"/>
        <v>0</v>
      </c>
      <c r="AW1967" t="str">
        <f t="shared" si="2078"/>
        <v>1</v>
      </c>
      <c r="AX1967" t="str">
        <f t="shared" si="2078"/>
        <v>0</v>
      </c>
      <c r="AY1967" t="str">
        <f t="shared" si="2078"/>
        <v>0</v>
      </c>
      <c r="AZ1967" s="72" t="s">
        <v>1533</v>
      </c>
    </row>
    <row r="1968" spans="1:52" ht="15" customHeight="1">
      <c r="A1968" s="25" t="s">
        <v>262</v>
      </c>
      <c r="B1968" s="91" t="str">
        <f t="shared" si="2072"/>
        <v>2401771G</v>
      </c>
      <c r="C1968" s="86">
        <v>45687.666666666701</v>
      </c>
      <c r="D1968" s="93" t="s">
        <v>1046</v>
      </c>
      <c r="E1968" s="3" t="b">
        <f>ISNUMBER(MATCH(Table1[[#This Row],[Email]],Attendance[Email],0))</f>
        <v>1</v>
      </c>
      <c r="F1968" s="3">
        <f t="shared" si="2073"/>
        <v>45688.000000000036</v>
      </c>
      <c r="G1968" s="21">
        <f>DAY(Table1[[#This Row],[Actual Time]])</f>
        <v>31</v>
      </c>
      <c r="H1968">
        <f>MONTH(Table1[[#This Row],[Actual Time]])</f>
        <v>1</v>
      </c>
      <c r="I1968">
        <f>YEAR(Table1[[#This Row],[Actual Time]])</f>
        <v>2025</v>
      </c>
      <c r="J1968" t="str">
        <f t="shared" si="2074"/>
        <v>31/1/2025</v>
      </c>
      <c r="K1968" s="3" t="str">
        <f t="shared" si="2075"/>
        <v>0</v>
      </c>
      <c r="L1968" t="str">
        <f t="shared" si="2075"/>
        <v>0</v>
      </c>
      <c r="M1968" t="str">
        <f t="shared" si="2075"/>
        <v>0</v>
      </c>
      <c r="N1968" t="str">
        <f t="shared" si="2075"/>
        <v>0</v>
      </c>
      <c r="O1968" t="str">
        <f t="shared" si="2075"/>
        <v>0</v>
      </c>
      <c r="P1968" t="str">
        <f t="shared" si="2075"/>
        <v>0</v>
      </c>
      <c r="Q1968" t="str">
        <f t="shared" si="2075"/>
        <v>0</v>
      </c>
      <c r="R1968" t="str">
        <f t="shared" si="2075"/>
        <v>0</v>
      </c>
      <c r="S1968" t="str">
        <f t="shared" si="2075"/>
        <v>0</v>
      </c>
      <c r="T1968" t="str">
        <f t="shared" si="2075"/>
        <v>0</v>
      </c>
      <c r="U1968" t="str">
        <f t="shared" si="2076"/>
        <v>0</v>
      </c>
      <c r="V1968" t="str">
        <f t="shared" si="2076"/>
        <v>0</v>
      </c>
      <c r="W1968" t="str">
        <f t="shared" si="2076"/>
        <v>0</v>
      </c>
      <c r="X1968" t="str">
        <f t="shared" si="2076"/>
        <v>0</v>
      </c>
      <c r="Y1968" t="str">
        <f t="shared" si="2076"/>
        <v>0</v>
      </c>
      <c r="Z1968" t="str">
        <f t="shared" si="2076"/>
        <v>0</v>
      </c>
      <c r="AA1968" t="str">
        <f t="shared" si="2076"/>
        <v>0</v>
      </c>
      <c r="AB1968" s="3" t="str">
        <f t="shared" si="2076"/>
        <v>0</v>
      </c>
      <c r="AC1968" t="str">
        <f t="shared" si="2076"/>
        <v>0</v>
      </c>
      <c r="AD1968" t="str">
        <f t="shared" si="2076"/>
        <v>0</v>
      </c>
      <c r="AE1968" t="str">
        <f t="shared" si="2077"/>
        <v>0</v>
      </c>
      <c r="AF1968" t="str">
        <f t="shared" si="2077"/>
        <v>0</v>
      </c>
      <c r="AG1968" t="str">
        <f t="shared" si="2077"/>
        <v>0</v>
      </c>
      <c r="AH1968" t="str">
        <f t="shared" si="2077"/>
        <v>0</v>
      </c>
      <c r="AI1968" t="str">
        <f t="shared" si="2077"/>
        <v>0</v>
      </c>
      <c r="AJ1968" t="str">
        <f t="shared" si="2077"/>
        <v>0</v>
      </c>
      <c r="AK1968" t="str">
        <f t="shared" si="2077"/>
        <v>0</v>
      </c>
      <c r="AL1968" t="str">
        <f t="shared" si="2077"/>
        <v>0</v>
      </c>
      <c r="AM1968" t="str">
        <f t="shared" si="2077"/>
        <v>0</v>
      </c>
      <c r="AN1968" t="str">
        <f t="shared" si="2077"/>
        <v>0</v>
      </c>
      <c r="AO1968" t="str">
        <f t="shared" si="2078"/>
        <v>0</v>
      </c>
      <c r="AP1968" t="str">
        <f t="shared" si="2078"/>
        <v>0</v>
      </c>
      <c r="AQ1968" t="str">
        <f t="shared" si="2078"/>
        <v>0</v>
      </c>
      <c r="AR1968" t="str">
        <f t="shared" si="2078"/>
        <v>0</v>
      </c>
      <c r="AS1968" t="str">
        <f t="shared" si="2078"/>
        <v>0</v>
      </c>
      <c r="AT1968" t="str">
        <f t="shared" si="2078"/>
        <v>0</v>
      </c>
      <c r="AU1968" t="str">
        <f t="shared" si="2078"/>
        <v>0</v>
      </c>
      <c r="AV1968" t="str">
        <f t="shared" si="2078"/>
        <v>0</v>
      </c>
      <c r="AW1968" t="str">
        <f t="shared" si="2078"/>
        <v>1</v>
      </c>
      <c r="AX1968" t="str">
        <f t="shared" si="2078"/>
        <v>0</v>
      </c>
      <c r="AY1968" t="str">
        <f t="shared" si="2078"/>
        <v>0</v>
      </c>
      <c r="AZ1968" s="72" t="s">
        <v>1534</v>
      </c>
    </row>
    <row r="1969" spans="1:52" ht="15" customHeight="1">
      <c r="A1969" s="25" t="s">
        <v>1246</v>
      </c>
      <c r="B1969" s="91" t="str">
        <f t="shared" si="2072"/>
        <v>2402271G</v>
      </c>
      <c r="C1969" s="86">
        <v>45687.666666666701</v>
      </c>
      <c r="D1969" s="93" t="s">
        <v>1247</v>
      </c>
      <c r="E1969" s="3" t="b">
        <f>ISNUMBER(MATCH(Table1[[#This Row],[Email]],Attendance[Email],0))</f>
        <v>1</v>
      </c>
      <c r="F1969" s="3">
        <f t="shared" si="2073"/>
        <v>45688.000000000036</v>
      </c>
      <c r="G1969" s="21">
        <f>DAY(Table1[[#This Row],[Actual Time]])</f>
        <v>31</v>
      </c>
      <c r="H1969">
        <f>MONTH(Table1[[#This Row],[Actual Time]])</f>
        <v>1</v>
      </c>
      <c r="I1969">
        <f>YEAR(Table1[[#This Row],[Actual Time]])</f>
        <v>2025</v>
      </c>
      <c r="J1969" t="str">
        <f t="shared" si="2074"/>
        <v>31/1/2025</v>
      </c>
      <c r="K1969" s="3" t="str">
        <f t="shared" si="2075"/>
        <v>0</v>
      </c>
      <c r="L1969" t="str">
        <f t="shared" si="2075"/>
        <v>0</v>
      </c>
      <c r="M1969" t="str">
        <f t="shared" si="2075"/>
        <v>0</v>
      </c>
      <c r="N1969" t="str">
        <f t="shared" si="2075"/>
        <v>0</v>
      </c>
      <c r="O1969" t="str">
        <f t="shared" si="2075"/>
        <v>0</v>
      </c>
      <c r="P1969" t="str">
        <f t="shared" si="2075"/>
        <v>0</v>
      </c>
      <c r="Q1969" t="str">
        <f t="shared" si="2075"/>
        <v>0</v>
      </c>
      <c r="R1969" t="str">
        <f t="shared" si="2075"/>
        <v>0</v>
      </c>
      <c r="S1969" t="str">
        <f t="shared" si="2075"/>
        <v>0</v>
      </c>
      <c r="T1969" t="str">
        <f t="shared" si="2075"/>
        <v>0</v>
      </c>
      <c r="U1969" t="str">
        <f t="shared" si="2076"/>
        <v>0</v>
      </c>
      <c r="V1969" t="str">
        <f t="shared" si="2076"/>
        <v>0</v>
      </c>
      <c r="W1969" t="str">
        <f t="shared" si="2076"/>
        <v>0</v>
      </c>
      <c r="X1969" t="str">
        <f t="shared" si="2076"/>
        <v>0</v>
      </c>
      <c r="Y1969" t="str">
        <f t="shared" si="2076"/>
        <v>0</v>
      </c>
      <c r="Z1969" t="str">
        <f t="shared" si="2076"/>
        <v>0</v>
      </c>
      <c r="AA1969" t="str">
        <f t="shared" si="2076"/>
        <v>0</v>
      </c>
      <c r="AB1969" s="3" t="str">
        <f t="shared" si="2076"/>
        <v>0</v>
      </c>
      <c r="AC1969" t="str">
        <f t="shared" si="2076"/>
        <v>0</v>
      </c>
      <c r="AD1969" t="str">
        <f t="shared" si="2076"/>
        <v>0</v>
      </c>
      <c r="AE1969" t="str">
        <f t="shared" si="2077"/>
        <v>0</v>
      </c>
      <c r="AF1969" t="str">
        <f t="shared" si="2077"/>
        <v>0</v>
      </c>
      <c r="AG1969" t="str">
        <f t="shared" si="2077"/>
        <v>0</v>
      </c>
      <c r="AH1969" t="str">
        <f t="shared" si="2077"/>
        <v>0</v>
      </c>
      <c r="AI1969" t="str">
        <f t="shared" si="2077"/>
        <v>0</v>
      </c>
      <c r="AJ1969" t="str">
        <f t="shared" si="2077"/>
        <v>0</v>
      </c>
      <c r="AK1969" t="str">
        <f t="shared" si="2077"/>
        <v>0</v>
      </c>
      <c r="AL1969" t="str">
        <f t="shared" si="2077"/>
        <v>0</v>
      </c>
      <c r="AM1969" t="str">
        <f t="shared" si="2077"/>
        <v>0</v>
      </c>
      <c r="AN1969" t="str">
        <f t="shared" si="2077"/>
        <v>0</v>
      </c>
      <c r="AO1969" t="str">
        <f t="shared" si="2078"/>
        <v>0</v>
      </c>
      <c r="AP1969" t="str">
        <f t="shared" si="2078"/>
        <v>0</v>
      </c>
      <c r="AQ1969" t="str">
        <f t="shared" si="2078"/>
        <v>0</v>
      </c>
      <c r="AR1969" t="str">
        <f t="shared" si="2078"/>
        <v>0</v>
      </c>
      <c r="AS1969" t="str">
        <f t="shared" si="2078"/>
        <v>0</v>
      </c>
      <c r="AT1969" t="str">
        <f t="shared" si="2078"/>
        <v>0</v>
      </c>
      <c r="AU1969" t="str">
        <f t="shared" si="2078"/>
        <v>0</v>
      </c>
      <c r="AV1969" t="str">
        <f t="shared" si="2078"/>
        <v>0</v>
      </c>
      <c r="AW1969" t="str">
        <f t="shared" si="2078"/>
        <v>1</v>
      </c>
      <c r="AX1969" t="str">
        <f t="shared" si="2078"/>
        <v>0</v>
      </c>
      <c r="AY1969" t="str">
        <f t="shared" si="2078"/>
        <v>0</v>
      </c>
      <c r="AZ1969" s="72" t="s">
        <v>1535</v>
      </c>
    </row>
    <row r="1970" spans="1:52" ht="15" customHeight="1">
      <c r="A1970" s="25" t="s">
        <v>260</v>
      </c>
      <c r="B1970" s="91" t="str">
        <f t="shared" si="2072"/>
        <v>2401045F</v>
      </c>
      <c r="C1970" s="86">
        <v>45687.666666666701</v>
      </c>
      <c r="D1970" s="93" t="s">
        <v>1191</v>
      </c>
      <c r="E1970" s="3" t="b">
        <f>ISNUMBER(MATCH(Table1[[#This Row],[Email]],Attendance[Email],0))</f>
        <v>1</v>
      </c>
      <c r="F1970" s="3">
        <f t="shared" si="2073"/>
        <v>45688.000000000036</v>
      </c>
      <c r="G1970" s="21">
        <f>DAY(Table1[[#This Row],[Actual Time]])</f>
        <v>31</v>
      </c>
      <c r="H1970">
        <f>MONTH(Table1[[#This Row],[Actual Time]])</f>
        <v>1</v>
      </c>
      <c r="I1970">
        <f>YEAR(Table1[[#This Row],[Actual Time]])</f>
        <v>2025</v>
      </c>
      <c r="J1970" t="str">
        <f t="shared" si="2074"/>
        <v>31/1/2025</v>
      </c>
      <c r="K1970" s="3" t="str">
        <f t="shared" si="2075"/>
        <v>0</v>
      </c>
      <c r="L1970" t="str">
        <f t="shared" si="2075"/>
        <v>0</v>
      </c>
      <c r="M1970" t="str">
        <f t="shared" si="2075"/>
        <v>0</v>
      </c>
      <c r="N1970" t="str">
        <f t="shared" si="2075"/>
        <v>0</v>
      </c>
      <c r="O1970" t="str">
        <f t="shared" si="2075"/>
        <v>0</v>
      </c>
      <c r="P1970" t="str">
        <f t="shared" si="2075"/>
        <v>0</v>
      </c>
      <c r="Q1970" t="str">
        <f t="shared" si="2075"/>
        <v>0</v>
      </c>
      <c r="R1970" t="str">
        <f t="shared" si="2075"/>
        <v>0</v>
      </c>
      <c r="S1970" t="str">
        <f t="shared" si="2075"/>
        <v>0</v>
      </c>
      <c r="T1970" t="str">
        <f t="shared" si="2075"/>
        <v>0</v>
      </c>
      <c r="U1970" t="str">
        <f t="shared" si="2076"/>
        <v>0</v>
      </c>
      <c r="V1970" t="str">
        <f t="shared" si="2076"/>
        <v>0</v>
      </c>
      <c r="W1970" t="str">
        <f t="shared" si="2076"/>
        <v>0</v>
      </c>
      <c r="X1970" t="str">
        <f t="shared" si="2076"/>
        <v>0</v>
      </c>
      <c r="Y1970" t="str">
        <f t="shared" si="2076"/>
        <v>0</v>
      </c>
      <c r="Z1970" t="str">
        <f t="shared" si="2076"/>
        <v>0</v>
      </c>
      <c r="AA1970" t="str">
        <f t="shared" si="2076"/>
        <v>0</v>
      </c>
      <c r="AB1970" s="3" t="str">
        <f t="shared" si="2076"/>
        <v>0</v>
      </c>
      <c r="AC1970" t="str">
        <f t="shared" si="2076"/>
        <v>0</v>
      </c>
      <c r="AD1970" t="str">
        <f t="shared" si="2076"/>
        <v>0</v>
      </c>
      <c r="AE1970" t="str">
        <f t="shared" si="2077"/>
        <v>0</v>
      </c>
      <c r="AF1970" t="str">
        <f t="shared" si="2077"/>
        <v>0</v>
      </c>
      <c r="AG1970" t="str">
        <f t="shared" si="2077"/>
        <v>0</v>
      </c>
      <c r="AH1970" t="str">
        <f t="shared" si="2077"/>
        <v>0</v>
      </c>
      <c r="AI1970" t="str">
        <f t="shared" si="2077"/>
        <v>0</v>
      </c>
      <c r="AJ1970" t="str">
        <f t="shared" si="2077"/>
        <v>0</v>
      </c>
      <c r="AK1970" t="str">
        <f t="shared" si="2077"/>
        <v>0</v>
      </c>
      <c r="AL1970" t="str">
        <f t="shared" si="2077"/>
        <v>0</v>
      </c>
      <c r="AM1970" t="str">
        <f t="shared" si="2077"/>
        <v>0</v>
      </c>
      <c r="AN1970" t="str">
        <f t="shared" si="2077"/>
        <v>0</v>
      </c>
      <c r="AO1970" t="str">
        <f t="shared" si="2078"/>
        <v>0</v>
      </c>
      <c r="AP1970" t="str">
        <f t="shared" si="2078"/>
        <v>0</v>
      </c>
      <c r="AQ1970" t="str">
        <f t="shared" si="2078"/>
        <v>0</v>
      </c>
      <c r="AR1970" t="str">
        <f t="shared" si="2078"/>
        <v>0</v>
      </c>
      <c r="AS1970" t="str">
        <f t="shared" si="2078"/>
        <v>0</v>
      </c>
      <c r="AT1970" t="str">
        <f t="shared" si="2078"/>
        <v>0</v>
      </c>
      <c r="AU1970" t="str">
        <f t="shared" si="2078"/>
        <v>0</v>
      </c>
      <c r="AV1970" t="str">
        <f t="shared" si="2078"/>
        <v>0</v>
      </c>
      <c r="AW1970" t="str">
        <f t="shared" si="2078"/>
        <v>1</v>
      </c>
      <c r="AX1970" t="str">
        <f t="shared" si="2078"/>
        <v>0</v>
      </c>
      <c r="AY1970" t="str">
        <f t="shared" si="2078"/>
        <v>0</v>
      </c>
      <c r="AZ1970" s="72" t="s">
        <v>1536</v>
      </c>
    </row>
    <row r="1971" spans="1:52" ht="15" customHeight="1">
      <c r="A1971" s="25" t="s">
        <v>152</v>
      </c>
      <c r="B1971" s="91" t="str">
        <f t="shared" si="2072"/>
        <v>2402378J</v>
      </c>
      <c r="C1971" s="86">
        <v>45687.666666666701</v>
      </c>
      <c r="D1971" s="93" t="s">
        <v>1057</v>
      </c>
      <c r="E1971" s="3" t="b">
        <f>ISNUMBER(MATCH(Table1[[#This Row],[Email]],Attendance[Email],0))</f>
        <v>1</v>
      </c>
      <c r="F1971" s="3">
        <f t="shared" si="2073"/>
        <v>45688.000000000036</v>
      </c>
      <c r="G1971" s="21">
        <f>DAY(Table1[[#This Row],[Actual Time]])</f>
        <v>31</v>
      </c>
      <c r="H1971">
        <f>MONTH(Table1[[#This Row],[Actual Time]])</f>
        <v>1</v>
      </c>
      <c r="I1971">
        <f>YEAR(Table1[[#This Row],[Actual Time]])</f>
        <v>2025</v>
      </c>
      <c r="J1971" t="str">
        <f t="shared" si="2074"/>
        <v>31/1/2025</v>
      </c>
      <c r="K1971" s="3" t="str">
        <f t="shared" si="2075"/>
        <v>0</v>
      </c>
      <c r="L1971" t="str">
        <f t="shared" si="2075"/>
        <v>0</v>
      </c>
      <c r="M1971" t="str">
        <f t="shared" si="2075"/>
        <v>0</v>
      </c>
      <c r="N1971" t="str">
        <f t="shared" si="2075"/>
        <v>0</v>
      </c>
      <c r="O1971" t="str">
        <f t="shared" si="2075"/>
        <v>0</v>
      </c>
      <c r="P1971" t="str">
        <f t="shared" si="2075"/>
        <v>0</v>
      </c>
      <c r="Q1971" t="str">
        <f t="shared" si="2075"/>
        <v>0</v>
      </c>
      <c r="R1971" t="str">
        <f t="shared" si="2075"/>
        <v>0</v>
      </c>
      <c r="S1971" t="str">
        <f t="shared" si="2075"/>
        <v>0</v>
      </c>
      <c r="T1971" t="str">
        <f t="shared" si="2075"/>
        <v>0</v>
      </c>
      <c r="U1971" t="str">
        <f t="shared" si="2076"/>
        <v>0</v>
      </c>
      <c r="V1971" t="str">
        <f t="shared" si="2076"/>
        <v>0</v>
      </c>
      <c r="W1971" t="str">
        <f t="shared" si="2076"/>
        <v>0</v>
      </c>
      <c r="X1971" t="str">
        <f t="shared" si="2076"/>
        <v>0</v>
      </c>
      <c r="Y1971" t="str">
        <f t="shared" si="2076"/>
        <v>0</v>
      </c>
      <c r="Z1971" t="str">
        <f t="shared" si="2076"/>
        <v>0</v>
      </c>
      <c r="AA1971" t="str">
        <f t="shared" si="2076"/>
        <v>0</v>
      </c>
      <c r="AB1971" s="3" t="str">
        <f t="shared" si="2076"/>
        <v>0</v>
      </c>
      <c r="AC1971" t="str">
        <f t="shared" si="2076"/>
        <v>0</v>
      </c>
      <c r="AD1971" t="str">
        <f t="shared" si="2076"/>
        <v>0</v>
      </c>
      <c r="AE1971" t="str">
        <f t="shared" si="2077"/>
        <v>0</v>
      </c>
      <c r="AF1971" t="str">
        <f t="shared" si="2077"/>
        <v>0</v>
      </c>
      <c r="AG1971" t="str">
        <f t="shared" si="2077"/>
        <v>0</v>
      </c>
      <c r="AH1971" t="str">
        <f t="shared" si="2077"/>
        <v>0</v>
      </c>
      <c r="AI1971" t="str">
        <f t="shared" si="2077"/>
        <v>0</v>
      </c>
      <c r="AJ1971" t="str">
        <f t="shared" si="2077"/>
        <v>0</v>
      </c>
      <c r="AK1971" t="str">
        <f t="shared" si="2077"/>
        <v>0</v>
      </c>
      <c r="AL1971" t="str">
        <f t="shared" si="2077"/>
        <v>0</v>
      </c>
      <c r="AM1971" t="str">
        <f t="shared" si="2077"/>
        <v>0</v>
      </c>
      <c r="AN1971" t="str">
        <f t="shared" si="2077"/>
        <v>0</v>
      </c>
      <c r="AO1971" t="str">
        <f t="shared" si="2078"/>
        <v>0</v>
      </c>
      <c r="AP1971" t="str">
        <f t="shared" si="2078"/>
        <v>0</v>
      </c>
      <c r="AQ1971" t="str">
        <f t="shared" si="2078"/>
        <v>0</v>
      </c>
      <c r="AR1971" t="str">
        <f t="shared" si="2078"/>
        <v>0</v>
      </c>
      <c r="AS1971" t="str">
        <f t="shared" si="2078"/>
        <v>0</v>
      </c>
      <c r="AT1971" t="str">
        <f t="shared" si="2078"/>
        <v>0</v>
      </c>
      <c r="AU1971" t="str">
        <f t="shared" si="2078"/>
        <v>0</v>
      </c>
      <c r="AV1971" t="str">
        <f t="shared" si="2078"/>
        <v>0</v>
      </c>
      <c r="AW1971" t="str">
        <f t="shared" si="2078"/>
        <v>1</v>
      </c>
      <c r="AX1971" t="str">
        <f t="shared" si="2078"/>
        <v>0</v>
      </c>
      <c r="AY1971" t="str">
        <f t="shared" si="2078"/>
        <v>0</v>
      </c>
      <c r="AZ1971" s="72" t="s">
        <v>1537</v>
      </c>
    </row>
    <row r="1972" spans="1:52" ht="15" customHeight="1">
      <c r="A1972" s="25" t="s">
        <v>461</v>
      </c>
      <c r="B1972" s="91" t="str">
        <f t="shared" si="2072"/>
        <v>2401834C</v>
      </c>
      <c r="C1972" s="86">
        <v>45687.666666666701</v>
      </c>
      <c r="D1972" s="93" t="s">
        <v>1067</v>
      </c>
      <c r="E1972" s="3" t="b">
        <f>ISNUMBER(MATCH(Table1[[#This Row],[Email]],Attendance[Email],0))</f>
        <v>1</v>
      </c>
      <c r="F1972" s="3">
        <f t="shared" si="2073"/>
        <v>45688.000000000036</v>
      </c>
      <c r="G1972" s="21">
        <f>DAY(Table1[[#This Row],[Actual Time]])</f>
        <v>31</v>
      </c>
      <c r="H1972">
        <f>MONTH(Table1[[#This Row],[Actual Time]])</f>
        <v>1</v>
      </c>
      <c r="I1972">
        <f>YEAR(Table1[[#This Row],[Actual Time]])</f>
        <v>2025</v>
      </c>
      <c r="J1972" t="str">
        <f t="shared" si="2074"/>
        <v>31/1/2025</v>
      </c>
      <c r="K1972" s="3" t="str">
        <f t="shared" si="2075"/>
        <v>0</v>
      </c>
      <c r="L1972" t="str">
        <f t="shared" si="2075"/>
        <v>0</v>
      </c>
      <c r="M1972" t="str">
        <f t="shared" si="2075"/>
        <v>0</v>
      </c>
      <c r="N1972" t="str">
        <f t="shared" si="2075"/>
        <v>0</v>
      </c>
      <c r="O1972" t="str">
        <f t="shared" si="2075"/>
        <v>0</v>
      </c>
      <c r="P1972" t="str">
        <f t="shared" si="2075"/>
        <v>0</v>
      </c>
      <c r="Q1972" t="str">
        <f t="shared" si="2075"/>
        <v>0</v>
      </c>
      <c r="R1972" t="str">
        <f t="shared" si="2075"/>
        <v>0</v>
      </c>
      <c r="S1972" t="str">
        <f t="shared" si="2075"/>
        <v>0</v>
      </c>
      <c r="T1972" t="str">
        <f t="shared" si="2075"/>
        <v>0</v>
      </c>
      <c r="U1972" t="str">
        <f t="shared" si="2076"/>
        <v>0</v>
      </c>
      <c r="V1972" t="str">
        <f t="shared" si="2076"/>
        <v>0</v>
      </c>
      <c r="W1972" t="str">
        <f t="shared" si="2076"/>
        <v>0</v>
      </c>
      <c r="X1972" t="str">
        <f t="shared" si="2076"/>
        <v>0</v>
      </c>
      <c r="Y1972" t="str">
        <f t="shared" si="2076"/>
        <v>0</v>
      </c>
      <c r="Z1972" t="str">
        <f t="shared" si="2076"/>
        <v>0</v>
      </c>
      <c r="AA1972" t="str">
        <f t="shared" si="2076"/>
        <v>0</v>
      </c>
      <c r="AB1972" s="3" t="str">
        <f t="shared" si="2076"/>
        <v>0</v>
      </c>
      <c r="AC1972" t="str">
        <f t="shared" si="2076"/>
        <v>0</v>
      </c>
      <c r="AD1972" t="str">
        <f t="shared" si="2076"/>
        <v>0</v>
      </c>
      <c r="AE1972" t="str">
        <f t="shared" si="2077"/>
        <v>0</v>
      </c>
      <c r="AF1972" t="str">
        <f t="shared" si="2077"/>
        <v>0</v>
      </c>
      <c r="AG1972" t="str">
        <f t="shared" si="2077"/>
        <v>0</v>
      </c>
      <c r="AH1972" t="str">
        <f t="shared" si="2077"/>
        <v>0</v>
      </c>
      <c r="AI1972" t="str">
        <f t="shared" si="2077"/>
        <v>0</v>
      </c>
      <c r="AJ1972" t="str">
        <f t="shared" si="2077"/>
        <v>0</v>
      </c>
      <c r="AK1972" t="str">
        <f t="shared" si="2077"/>
        <v>0</v>
      </c>
      <c r="AL1972" t="str">
        <f t="shared" si="2077"/>
        <v>0</v>
      </c>
      <c r="AM1972" t="str">
        <f t="shared" si="2077"/>
        <v>0</v>
      </c>
      <c r="AN1972" t="str">
        <f t="shared" si="2077"/>
        <v>0</v>
      </c>
      <c r="AO1972" t="str">
        <f t="shared" si="2078"/>
        <v>0</v>
      </c>
      <c r="AP1972" t="str">
        <f t="shared" si="2078"/>
        <v>0</v>
      </c>
      <c r="AQ1972" t="str">
        <f t="shared" si="2078"/>
        <v>0</v>
      </c>
      <c r="AR1972" t="str">
        <f t="shared" si="2078"/>
        <v>0</v>
      </c>
      <c r="AS1972" t="str">
        <f t="shared" si="2078"/>
        <v>0</v>
      </c>
      <c r="AT1972" t="str">
        <f t="shared" si="2078"/>
        <v>0</v>
      </c>
      <c r="AU1972" t="str">
        <f t="shared" si="2078"/>
        <v>0</v>
      </c>
      <c r="AV1972" t="str">
        <f t="shared" si="2078"/>
        <v>0</v>
      </c>
      <c r="AW1972" t="str">
        <f t="shared" si="2078"/>
        <v>1</v>
      </c>
      <c r="AX1972" t="str">
        <f t="shared" si="2078"/>
        <v>0</v>
      </c>
      <c r="AY1972" t="str">
        <f t="shared" si="2078"/>
        <v>0</v>
      </c>
      <c r="AZ1972" s="72" t="s">
        <v>1538</v>
      </c>
    </row>
    <row r="1973" spans="1:52" ht="15" customHeight="1">
      <c r="A1973" s="25" t="s">
        <v>124</v>
      </c>
      <c r="B1973" s="91" t="str">
        <f t="shared" si="2072"/>
        <v>2401848C</v>
      </c>
      <c r="C1973" s="86">
        <v>45688.4994560185</v>
      </c>
      <c r="D1973" s="93" t="s">
        <v>1084</v>
      </c>
      <c r="E1973" s="3" t="b">
        <f>ISNUMBER(MATCH(Table1[[#This Row],[Email]],Attendance[Email],0))</f>
        <v>1</v>
      </c>
      <c r="F1973" s="3">
        <f t="shared" si="2073"/>
        <v>45688.832789351836</v>
      </c>
      <c r="G1973" s="21">
        <f>DAY(Table1[[#This Row],[Actual Time]])</f>
        <v>31</v>
      </c>
      <c r="H1973">
        <f>MONTH(Table1[[#This Row],[Actual Time]])</f>
        <v>1</v>
      </c>
      <c r="I1973">
        <f>YEAR(Table1[[#This Row],[Actual Time]])</f>
        <v>2025</v>
      </c>
      <c r="J1973" t="str">
        <f t="shared" si="2074"/>
        <v>31/1/2025</v>
      </c>
      <c r="K1973" s="3" t="str">
        <f t="shared" si="2075"/>
        <v>0</v>
      </c>
      <c r="L1973" t="str">
        <f t="shared" si="2075"/>
        <v>0</v>
      </c>
      <c r="M1973" t="str">
        <f t="shared" si="2075"/>
        <v>0</v>
      </c>
      <c r="N1973" t="str">
        <f t="shared" si="2075"/>
        <v>0</v>
      </c>
      <c r="O1973" t="str">
        <f t="shared" si="2075"/>
        <v>0</v>
      </c>
      <c r="P1973" t="str">
        <f t="shared" si="2075"/>
        <v>0</v>
      </c>
      <c r="Q1973" t="str">
        <f t="shared" si="2075"/>
        <v>0</v>
      </c>
      <c r="R1973" t="str">
        <f t="shared" si="2075"/>
        <v>0</v>
      </c>
      <c r="S1973" t="str">
        <f t="shared" si="2075"/>
        <v>0</v>
      </c>
      <c r="T1973" t="str">
        <f t="shared" si="2075"/>
        <v>0</v>
      </c>
      <c r="U1973" t="str">
        <f t="shared" si="2076"/>
        <v>0</v>
      </c>
      <c r="V1973" t="str">
        <f t="shared" si="2076"/>
        <v>0</v>
      </c>
      <c r="W1973" t="str">
        <f t="shared" si="2076"/>
        <v>0</v>
      </c>
      <c r="X1973" t="str">
        <f t="shared" si="2076"/>
        <v>0</v>
      </c>
      <c r="Y1973" t="str">
        <f t="shared" si="2076"/>
        <v>0</v>
      </c>
      <c r="Z1973" t="str">
        <f t="shared" si="2076"/>
        <v>0</v>
      </c>
      <c r="AA1973" t="str">
        <f t="shared" si="2076"/>
        <v>0</v>
      </c>
      <c r="AB1973" s="3" t="str">
        <f t="shared" si="2076"/>
        <v>0</v>
      </c>
      <c r="AC1973" t="str">
        <f t="shared" si="2076"/>
        <v>0</v>
      </c>
      <c r="AD1973" t="str">
        <f t="shared" si="2076"/>
        <v>0</v>
      </c>
      <c r="AE1973" t="str">
        <f t="shared" si="2077"/>
        <v>0</v>
      </c>
      <c r="AF1973" t="str">
        <f t="shared" si="2077"/>
        <v>0</v>
      </c>
      <c r="AG1973" t="str">
        <f t="shared" si="2077"/>
        <v>0</v>
      </c>
      <c r="AH1973" t="str">
        <f t="shared" si="2077"/>
        <v>0</v>
      </c>
      <c r="AI1973" t="str">
        <f t="shared" si="2077"/>
        <v>0</v>
      </c>
      <c r="AJ1973" t="str">
        <f t="shared" si="2077"/>
        <v>0</v>
      </c>
      <c r="AK1973" t="str">
        <f t="shared" si="2077"/>
        <v>0</v>
      </c>
      <c r="AL1973" t="str">
        <f t="shared" si="2077"/>
        <v>0</v>
      </c>
      <c r="AM1973" t="str">
        <f t="shared" si="2077"/>
        <v>0</v>
      </c>
      <c r="AN1973" t="str">
        <f t="shared" si="2077"/>
        <v>0</v>
      </c>
      <c r="AO1973" t="str">
        <f t="shared" si="2078"/>
        <v>0</v>
      </c>
      <c r="AP1973" t="str">
        <f t="shared" si="2078"/>
        <v>0</v>
      </c>
      <c r="AQ1973" t="str">
        <f t="shared" si="2078"/>
        <v>0</v>
      </c>
      <c r="AR1973" t="str">
        <f t="shared" si="2078"/>
        <v>0</v>
      </c>
      <c r="AS1973" t="str">
        <f t="shared" si="2078"/>
        <v>0</v>
      </c>
      <c r="AT1973" t="str">
        <f t="shared" si="2078"/>
        <v>0</v>
      </c>
      <c r="AU1973" t="str">
        <f t="shared" si="2078"/>
        <v>0</v>
      </c>
      <c r="AV1973" t="str">
        <f t="shared" si="2078"/>
        <v>0</v>
      </c>
      <c r="AW1973" t="str">
        <f t="shared" si="2078"/>
        <v>1</v>
      </c>
      <c r="AX1973" t="str">
        <f t="shared" si="2078"/>
        <v>0</v>
      </c>
      <c r="AY1973" t="str">
        <f t="shared" si="2078"/>
        <v>0</v>
      </c>
      <c r="AZ1973" s="72"/>
    </row>
    <row r="1974" spans="1:52" ht="15" customHeight="1">
      <c r="A1974" s="25" t="s">
        <v>363</v>
      </c>
      <c r="B1974" s="91" t="str">
        <f t="shared" si="2072"/>
        <v>2401480E</v>
      </c>
      <c r="C1974" s="86">
        <v>45687.666666666701</v>
      </c>
      <c r="D1974" s="93" t="s">
        <v>1045</v>
      </c>
      <c r="E1974" s="3" t="b">
        <f>ISNUMBER(MATCH(Table1[[#This Row],[Email]],Attendance[Email],0))</f>
        <v>1</v>
      </c>
      <c r="F1974" s="3">
        <f t="shared" si="2073"/>
        <v>45688.000000000036</v>
      </c>
      <c r="G1974" s="21">
        <f>DAY(Table1[[#This Row],[Actual Time]])</f>
        <v>31</v>
      </c>
      <c r="H1974">
        <f>MONTH(Table1[[#This Row],[Actual Time]])</f>
        <v>1</v>
      </c>
      <c r="I1974">
        <f>YEAR(Table1[[#This Row],[Actual Time]])</f>
        <v>2025</v>
      </c>
      <c r="J1974" t="str">
        <f t="shared" si="2074"/>
        <v>31/1/2025</v>
      </c>
      <c r="K1974" s="3" t="str">
        <f t="shared" si="2075"/>
        <v>0</v>
      </c>
      <c r="L1974" t="str">
        <f t="shared" si="2075"/>
        <v>0</v>
      </c>
      <c r="M1974" t="str">
        <f t="shared" si="2075"/>
        <v>0</v>
      </c>
      <c r="N1974" t="str">
        <f t="shared" si="2075"/>
        <v>0</v>
      </c>
      <c r="O1974" t="str">
        <f t="shared" si="2075"/>
        <v>0</v>
      </c>
      <c r="P1974" t="str">
        <f t="shared" si="2075"/>
        <v>0</v>
      </c>
      <c r="Q1974" t="str">
        <f t="shared" si="2075"/>
        <v>0</v>
      </c>
      <c r="R1974" t="str">
        <f t="shared" si="2075"/>
        <v>0</v>
      </c>
      <c r="S1974" t="str">
        <f t="shared" si="2075"/>
        <v>0</v>
      </c>
      <c r="T1974" t="str">
        <f t="shared" si="2075"/>
        <v>0</v>
      </c>
      <c r="U1974" t="str">
        <f t="shared" si="2076"/>
        <v>0</v>
      </c>
      <c r="V1974" t="str">
        <f t="shared" si="2076"/>
        <v>0</v>
      </c>
      <c r="W1974" t="str">
        <f t="shared" si="2076"/>
        <v>0</v>
      </c>
      <c r="X1974" t="str">
        <f t="shared" si="2076"/>
        <v>0</v>
      </c>
      <c r="Y1974" t="str">
        <f t="shared" si="2076"/>
        <v>0</v>
      </c>
      <c r="Z1974" t="str">
        <f t="shared" si="2076"/>
        <v>0</v>
      </c>
      <c r="AA1974" t="str">
        <f t="shared" si="2076"/>
        <v>0</v>
      </c>
      <c r="AB1974" s="3" t="str">
        <f t="shared" si="2076"/>
        <v>0</v>
      </c>
      <c r="AC1974" t="str">
        <f t="shared" si="2076"/>
        <v>0</v>
      </c>
      <c r="AD1974" t="str">
        <f t="shared" si="2076"/>
        <v>0</v>
      </c>
      <c r="AE1974" t="str">
        <f t="shared" si="2077"/>
        <v>0</v>
      </c>
      <c r="AF1974" t="str">
        <f t="shared" si="2077"/>
        <v>0</v>
      </c>
      <c r="AG1974" t="str">
        <f t="shared" si="2077"/>
        <v>0</v>
      </c>
      <c r="AH1974" t="str">
        <f t="shared" si="2077"/>
        <v>0</v>
      </c>
      <c r="AI1974" t="str">
        <f t="shared" si="2077"/>
        <v>0</v>
      </c>
      <c r="AJ1974" t="str">
        <f t="shared" si="2077"/>
        <v>0</v>
      </c>
      <c r="AK1974" t="str">
        <f t="shared" si="2077"/>
        <v>0</v>
      </c>
      <c r="AL1974" t="str">
        <f t="shared" si="2077"/>
        <v>0</v>
      </c>
      <c r="AM1974" t="str">
        <f t="shared" si="2077"/>
        <v>0</v>
      </c>
      <c r="AN1974" t="str">
        <f t="shared" si="2077"/>
        <v>0</v>
      </c>
      <c r="AO1974" t="str">
        <f t="shared" si="2078"/>
        <v>0</v>
      </c>
      <c r="AP1974" t="str">
        <f t="shared" si="2078"/>
        <v>0</v>
      </c>
      <c r="AQ1974" t="str">
        <f t="shared" si="2078"/>
        <v>0</v>
      </c>
      <c r="AR1974" t="str">
        <f t="shared" si="2078"/>
        <v>0</v>
      </c>
      <c r="AS1974" t="str">
        <f t="shared" si="2078"/>
        <v>0</v>
      </c>
      <c r="AT1974" t="str">
        <f t="shared" si="2078"/>
        <v>0</v>
      </c>
      <c r="AU1974" t="str">
        <f t="shared" si="2078"/>
        <v>0</v>
      </c>
      <c r="AV1974" t="str">
        <f t="shared" si="2078"/>
        <v>0</v>
      </c>
      <c r="AW1974" t="str">
        <f t="shared" si="2078"/>
        <v>1</v>
      </c>
      <c r="AX1974" t="str">
        <f t="shared" si="2078"/>
        <v>0</v>
      </c>
      <c r="AY1974" t="str">
        <f t="shared" si="2078"/>
        <v>0</v>
      </c>
      <c r="AZ1974" s="72" t="s">
        <v>1539</v>
      </c>
    </row>
    <row r="1975" spans="1:52" ht="15" customHeight="1">
      <c r="A1975" s="25" t="s">
        <v>413</v>
      </c>
      <c r="B1975" s="91" t="str">
        <f t="shared" si="2072"/>
        <v>2401056C</v>
      </c>
      <c r="C1975" s="86">
        <v>45687.666666666701</v>
      </c>
      <c r="D1975" s="93" t="s">
        <v>1201</v>
      </c>
      <c r="E1975" s="3" t="b">
        <f>ISNUMBER(MATCH(Table1[[#This Row],[Email]],Attendance[Email],0))</f>
        <v>1</v>
      </c>
      <c r="F1975" s="3">
        <f t="shared" si="2073"/>
        <v>45688.000000000036</v>
      </c>
      <c r="G1975" s="21">
        <f>DAY(Table1[[#This Row],[Actual Time]])</f>
        <v>31</v>
      </c>
      <c r="H1975">
        <f>MONTH(Table1[[#This Row],[Actual Time]])</f>
        <v>1</v>
      </c>
      <c r="I1975">
        <f>YEAR(Table1[[#This Row],[Actual Time]])</f>
        <v>2025</v>
      </c>
      <c r="J1975" t="str">
        <f t="shared" si="2074"/>
        <v>31/1/2025</v>
      </c>
      <c r="K1975" s="3" t="str">
        <f t="shared" ref="K1975:T1989" si="2079">IF(K$1=$J1975,"1","0")</f>
        <v>0</v>
      </c>
      <c r="L1975" t="str">
        <f t="shared" si="2079"/>
        <v>0</v>
      </c>
      <c r="M1975" t="str">
        <f t="shared" si="2079"/>
        <v>0</v>
      </c>
      <c r="N1975" t="str">
        <f t="shared" si="2079"/>
        <v>0</v>
      </c>
      <c r="O1975" t="str">
        <f t="shared" si="2079"/>
        <v>0</v>
      </c>
      <c r="P1975" t="str">
        <f t="shared" si="2079"/>
        <v>0</v>
      </c>
      <c r="Q1975" t="str">
        <f t="shared" si="2079"/>
        <v>0</v>
      </c>
      <c r="R1975" t="str">
        <f t="shared" si="2079"/>
        <v>0</v>
      </c>
      <c r="S1975" t="str">
        <f t="shared" si="2079"/>
        <v>0</v>
      </c>
      <c r="T1975" t="str">
        <f t="shared" si="2079"/>
        <v>0</v>
      </c>
      <c r="U1975" t="str">
        <f t="shared" ref="U1975:AD1989" si="2080">IF(U$1=$J1975,"1","0")</f>
        <v>0</v>
      </c>
      <c r="V1975" t="str">
        <f t="shared" si="2080"/>
        <v>0</v>
      </c>
      <c r="W1975" t="str">
        <f t="shared" si="2080"/>
        <v>0</v>
      </c>
      <c r="X1975" t="str">
        <f t="shared" si="2080"/>
        <v>0</v>
      </c>
      <c r="Y1975" t="str">
        <f t="shared" si="2080"/>
        <v>0</v>
      </c>
      <c r="Z1975" t="str">
        <f t="shared" si="2080"/>
        <v>0</v>
      </c>
      <c r="AA1975" t="str">
        <f t="shared" si="2080"/>
        <v>0</v>
      </c>
      <c r="AB1975" s="3" t="str">
        <f t="shared" si="2080"/>
        <v>0</v>
      </c>
      <c r="AC1975" t="str">
        <f t="shared" si="2080"/>
        <v>0</v>
      </c>
      <c r="AD1975" t="str">
        <f t="shared" si="2080"/>
        <v>0</v>
      </c>
      <c r="AE1975" t="str">
        <f t="shared" ref="AE1975:AN1989" si="2081">IF(AE$1=$J1975,"1","0")</f>
        <v>0</v>
      </c>
      <c r="AF1975" t="str">
        <f t="shared" si="2081"/>
        <v>0</v>
      </c>
      <c r="AG1975" t="str">
        <f t="shared" si="2081"/>
        <v>0</v>
      </c>
      <c r="AH1975" t="str">
        <f t="shared" si="2081"/>
        <v>0</v>
      </c>
      <c r="AI1975" t="str">
        <f t="shared" si="2081"/>
        <v>0</v>
      </c>
      <c r="AJ1975" t="str">
        <f t="shared" si="2081"/>
        <v>0</v>
      </c>
      <c r="AK1975" t="str">
        <f t="shared" si="2081"/>
        <v>0</v>
      </c>
      <c r="AL1975" t="str">
        <f t="shared" si="2081"/>
        <v>0</v>
      </c>
      <c r="AM1975" t="str">
        <f t="shared" si="2081"/>
        <v>0</v>
      </c>
      <c r="AN1975" t="str">
        <f t="shared" si="2081"/>
        <v>0</v>
      </c>
      <c r="AO1975" t="str">
        <f t="shared" ref="AO1975:AY1989" si="2082">IF(AO$1=$J1975,"1","0")</f>
        <v>0</v>
      </c>
      <c r="AP1975" t="str">
        <f t="shared" si="2082"/>
        <v>0</v>
      </c>
      <c r="AQ1975" t="str">
        <f t="shared" si="2082"/>
        <v>0</v>
      </c>
      <c r="AR1975" t="str">
        <f t="shared" si="2082"/>
        <v>0</v>
      </c>
      <c r="AS1975" t="str">
        <f t="shared" si="2082"/>
        <v>0</v>
      </c>
      <c r="AT1975" t="str">
        <f t="shared" si="2082"/>
        <v>0</v>
      </c>
      <c r="AU1975" t="str">
        <f t="shared" si="2082"/>
        <v>0</v>
      </c>
      <c r="AV1975" t="str">
        <f t="shared" si="2082"/>
        <v>0</v>
      </c>
      <c r="AW1975" t="str">
        <f t="shared" si="2082"/>
        <v>1</v>
      </c>
      <c r="AX1975" t="str">
        <f t="shared" si="2082"/>
        <v>0</v>
      </c>
      <c r="AY1975" t="str">
        <f t="shared" si="2082"/>
        <v>0</v>
      </c>
      <c r="AZ1975" s="72" t="s">
        <v>1540</v>
      </c>
    </row>
    <row r="1976" spans="1:52" ht="15" customHeight="1">
      <c r="A1976" s="25" t="s">
        <v>254</v>
      </c>
      <c r="B1976" s="91" t="str">
        <f t="shared" si="2072"/>
        <v>2401040G</v>
      </c>
      <c r="C1976" s="86">
        <v>45687.666666666701</v>
      </c>
      <c r="D1976" s="93" t="s">
        <v>1063</v>
      </c>
      <c r="E1976" s="3" t="b">
        <f>ISNUMBER(MATCH(Table1[[#This Row],[Email]],Attendance[Email],0))</f>
        <v>1</v>
      </c>
      <c r="F1976" s="3">
        <f t="shared" si="2073"/>
        <v>45688.000000000036</v>
      </c>
      <c r="G1976" s="21">
        <f>DAY(Table1[[#This Row],[Actual Time]])</f>
        <v>31</v>
      </c>
      <c r="H1976">
        <f>MONTH(Table1[[#This Row],[Actual Time]])</f>
        <v>1</v>
      </c>
      <c r="I1976">
        <f>YEAR(Table1[[#This Row],[Actual Time]])</f>
        <v>2025</v>
      </c>
      <c r="J1976" t="str">
        <f t="shared" si="2074"/>
        <v>31/1/2025</v>
      </c>
      <c r="K1976" s="3" t="str">
        <f t="shared" si="2079"/>
        <v>0</v>
      </c>
      <c r="L1976" t="str">
        <f t="shared" si="2079"/>
        <v>0</v>
      </c>
      <c r="M1976" t="str">
        <f t="shared" si="2079"/>
        <v>0</v>
      </c>
      <c r="N1976" t="str">
        <f t="shared" si="2079"/>
        <v>0</v>
      </c>
      <c r="O1976" t="str">
        <f t="shared" si="2079"/>
        <v>0</v>
      </c>
      <c r="P1976" t="str">
        <f t="shared" si="2079"/>
        <v>0</v>
      </c>
      <c r="Q1976" t="str">
        <f t="shared" si="2079"/>
        <v>0</v>
      </c>
      <c r="R1976" t="str">
        <f t="shared" si="2079"/>
        <v>0</v>
      </c>
      <c r="S1976" t="str">
        <f t="shared" si="2079"/>
        <v>0</v>
      </c>
      <c r="T1976" t="str">
        <f t="shared" si="2079"/>
        <v>0</v>
      </c>
      <c r="U1976" t="str">
        <f t="shared" si="2080"/>
        <v>0</v>
      </c>
      <c r="V1976" t="str">
        <f t="shared" si="2080"/>
        <v>0</v>
      </c>
      <c r="W1976" t="str">
        <f t="shared" si="2080"/>
        <v>0</v>
      </c>
      <c r="X1976" t="str">
        <f t="shared" si="2080"/>
        <v>0</v>
      </c>
      <c r="Y1976" t="str">
        <f t="shared" si="2080"/>
        <v>0</v>
      </c>
      <c r="Z1976" t="str">
        <f t="shared" si="2080"/>
        <v>0</v>
      </c>
      <c r="AA1976" t="str">
        <f t="shared" si="2080"/>
        <v>0</v>
      </c>
      <c r="AB1976" s="3" t="str">
        <f t="shared" si="2080"/>
        <v>0</v>
      </c>
      <c r="AC1976" t="str">
        <f t="shared" si="2080"/>
        <v>0</v>
      </c>
      <c r="AD1976" t="str">
        <f t="shared" si="2080"/>
        <v>0</v>
      </c>
      <c r="AE1976" t="str">
        <f t="shared" si="2081"/>
        <v>0</v>
      </c>
      <c r="AF1976" t="str">
        <f t="shared" si="2081"/>
        <v>0</v>
      </c>
      <c r="AG1976" t="str">
        <f t="shared" si="2081"/>
        <v>0</v>
      </c>
      <c r="AH1976" t="str">
        <f t="shared" si="2081"/>
        <v>0</v>
      </c>
      <c r="AI1976" t="str">
        <f t="shared" si="2081"/>
        <v>0</v>
      </c>
      <c r="AJ1976" t="str">
        <f t="shared" si="2081"/>
        <v>0</v>
      </c>
      <c r="AK1976" t="str">
        <f t="shared" si="2081"/>
        <v>0</v>
      </c>
      <c r="AL1976" t="str">
        <f t="shared" si="2081"/>
        <v>0</v>
      </c>
      <c r="AM1976" t="str">
        <f t="shared" si="2081"/>
        <v>0</v>
      </c>
      <c r="AN1976" t="str">
        <f t="shared" si="2081"/>
        <v>0</v>
      </c>
      <c r="AO1976" t="str">
        <f t="shared" si="2082"/>
        <v>0</v>
      </c>
      <c r="AP1976" t="str">
        <f t="shared" si="2082"/>
        <v>0</v>
      </c>
      <c r="AQ1976" t="str">
        <f t="shared" si="2082"/>
        <v>0</v>
      </c>
      <c r="AR1976" t="str">
        <f t="shared" si="2082"/>
        <v>0</v>
      </c>
      <c r="AS1976" t="str">
        <f t="shared" si="2082"/>
        <v>0</v>
      </c>
      <c r="AT1976" t="str">
        <f t="shared" si="2082"/>
        <v>0</v>
      </c>
      <c r="AU1976" t="str">
        <f t="shared" si="2082"/>
        <v>0</v>
      </c>
      <c r="AV1976" t="str">
        <f t="shared" si="2082"/>
        <v>0</v>
      </c>
      <c r="AW1976" t="str">
        <f t="shared" si="2082"/>
        <v>1</v>
      </c>
      <c r="AX1976" t="str">
        <f t="shared" si="2082"/>
        <v>0</v>
      </c>
      <c r="AY1976" t="str">
        <f t="shared" si="2082"/>
        <v>0</v>
      </c>
      <c r="AZ1976" s="72" t="s">
        <v>1541</v>
      </c>
    </row>
    <row r="1977" spans="1:52" ht="15" customHeight="1">
      <c r="A1977" s="25" t="s">
        <v>184</v>
      </c>
      <c r="B1977" s="91" t="str">
        <f t="shared" si="2072"/>
        <v>2402106E</v>
      </c>
      <c r="C1977" s="86">
        <v>45687.666666666701</v>
      </c>
      <c r="D1977" s="93" t="s">
        <v>1189</v>
      </c>
      <c r="E1977" s="3" t="b">
        <f>ISNUMBER(MATCH(Table1[[#This Row],[Email]],Attendance[Email],0))</f>
        <v>1</v>
      </c>
      <c r="F1977" s="3">
        <f t="shared" si="2073"/>
        <v>45688.000000000036</v>
      </c>
      <c r="G1977" s="21">
        <f>DAY(Table1[[#This Row],[Actual Time]])</f>
        <v>31</v>
      </c>
      <c r="H1977">
        <f>MONTH(Table1[[#This Row],[Actual Time]])</f>
        <v>1</v>
      </c>
      <c r="I1977">
        <f>YEAR(Table1[[#This Row],[Actual Time]])</f>
        <v>2025</v>
      </c>
      <c r="J1977" t="str">
        <f t="shared" si="2074"/>
        <v>31/1/2025</v>
      </c>
      <c r="K1977" s="3" t="str">
        <f t="shared" si="2079"/>
        <v>0</v>
      </c>
      <c r="L1977" t="str">
        <f t="shared" si="2079"/>
        <v>0</v>
      </c>
      <c r="M1977" t="str">
        <f t="shared" si="2079"/>
        <v>0</v>
      </c>
      <c r="N1977" t="str">
        <f t="shared" si="2079"/>
        <v>0</v>
      </c>
      <c r="O1977" t="str">
        <f t="shared" si="2079"/>
        <v>0</v>
      </c>
      <c r="P1977" t="str">
        <f t="shared" si="2079"/>
        <v>0</v>
      </c>
      <c r="Q1977" t="str">
        <f t="shared" si="2079"/>
        <v>0</v>
      </c>
      <c r="R1977" t="str">
        <f t="shared" si="2079"/>
        <v>0</v>
      </c>
      <c r="S1977" t="str">
        <f t="shared" si="2079"/>
        <v>0</v>
      </c>
      <c r="T1977" t="str">
        <f t="shared" si="2079"/>
        <v>0</v>
      </c>
      <c r="U1977" t="str">
        <f t="shared" si="2080"/>
        <v>0</v>
      </c>
      <c r="V1977" t="str">
        <f t="shared" si="2080"/>
        <v>0</v>
      </c>
      <c r="W1977" t="str">
        <f t="shared" si="2080"/>
        <v>0</v>
      </c>
      <c r="X1977" t="str">
        <f t="shared" si="2080"/>
        <v>0</v>
      </c>
      <c r="Y1977" t="str">
        <f t="shared" si="2080"/>
        <v>0</v>
      </c>
      <c r="Z1977" t="str">
        <f t="shared" si="2080"/>
        <v>0</v>
      </c>
      <c r="AA1977" t="str">
        <f t="shared" si="2080"/>
        <v>0</v>
      </c>
      <c r="AB1977" s="3" t="str">
        <f t="shared" si="2080"/>
        <v>0</v>
      </c>
      <c r="AC1977" t="str">
        <f t="shared" si="2080"/>
        <v>0</v>
      </c>
      <c r="AD1977" t="str">
        <f t="shared" si="2080"/>
        <v>0</v>
      </c>
      <c r="AE1977" t="str">
        <f t="shared" si="2081"/>
        <v>0</v>
      </c>
      <c r="AF1977" t="str">
        <f t="shared" si="2081"/>
        <v>0</v>
      </c>
      <c r="AG1977" t="str">
        <f t="shared" si="2081"/>
        <v>0</v>
      </c>
      <c r="AH1977" t="str">
        <f t="shared" si="2081"/>
        <v>0</v>
      </c>
      <c r="AI1977" t="str">
        <f t="shared" si="2081"/>
        <v>0</v>
      </c>
      <c r="AJ1977" t="str">
        <f t="shared" si="2081"/>
        <v>0</v>
      </c>
      <c r="AK1977" t="str">
        <f t="shared" si="2081"/>
        <v>0</v>
      </c>
      <c r="AL1977" t="str">
        <f t="shared" si="2081"/>
        <v>0</v>
      </c>
      <c r="AM1977" t="str">
        <f t="shared" si="2081"/>
        <v>0</v>
      </c>
      <c r="AN1977" t="str">
        <f t="shared" si="2081"/>
        <v>0</v>
      </c>
      <c r="AO1977" t="str">
        <f t="shared" si="2082"/>
        <v>0</v>
      </c>
      <c r="AP1977" t="str">
        <f t="shared" si="2082"/>
        <v>0</v>
      </c>
      <c r="AQ1977" t="str">
        <f t="shared" si="2082"/>
        <v>0</v>
      </c>
      <c r="AR1977" t="str">
        <f t="shared" si="2082"/>
        <v>0</v>
      </c>
      <c r="AS1977" t="str">
        <f t="shared" si="2082"/>
        <v>0</v>
      </c>
      <c r="AT1977" t="str">
        <f t="shared" si="2082"/>
        <v>0</v>
      </c>
      <c r="AU1977" t="str">
        <f t="shared" si="2082"/>
        <v>0</v>
      </c>
      <c r="AV1977" t="str">
        <f t="shared" si="2082"/>
        <v>0</v>
      </c>
      <c r="AW1977" t="str">
        <f t="shared" si="2082"/>
        <v>1</v>
      </c>
      <c r="AX1977" t="str">
        <f t="shared" si="2082"/>
        <v>0</v>
      </c>
      <c r="AY1977" t="str">
        <f t="shared" si="2082"/>
        <v>0</v>
      </c>
      <c r="AZ1977" s="72" t="s">
        <v>1542</v>
      </c>
    </row>
    <row r="1978" spans="1:52" ht="15" customHeight="1">
      <c r="A1978" s="25" t="s">
        <v>120</v>
      </c>
      <c r="B1978" s="91" t="str">
        <f t="shared" si="2072"/>
        <v>2403880D</v>
      </c>
      <c r="C1978" s="86">
        <v>45687.666666666701</v>
      </c>
      <c r="D1978" s="93" t="s">
        <v>1042</v>
      </c>
      <c r="E1978" s="3" t="b">
        <f>ISNUMBER(MATCH(Table1[[#This Row],[Email]],Attendance[Email],0))</f>
        <v>1</v>
      </c>
      <c r="F1978" s="3">
        <f t="shared" si="2073"/>
        <v>45688.000000000036</v>
      </c>
      <c r="G1978" s="21">
        <f>DAY(Table1[[#This Row],[Actual Time]])</f>
        <v>31</v>
      </c>
      <c r="H1978">
        <f>MONTH(Table1[[#This Row],[Actual Time]])</f>
        <v>1</v>
      </c>
      <c r="I1978">
        <f>YEAR(Table1[[#This Row],[Actual Time]])</f>
        <v>2025</v>
      </c>
      <c r="J1978" t="str">
        <f t="shared" si="2074"/>
        <v>31/1/2025</v>
      </c>
      <c r="K1978" s="3" t="str">
        <f t="shared" si="2079"/>
        <v>0</v>
      </c>
      <c r="L1978" t="str">
        <f t="shared" si="2079"/>
        <v>0</v>
      </c>
      <c r="M1978" t="str">
        <f t="shared" si="2079"/>
        <v>0</v>
      </c>
      <c r="N1978" t="str">
        <f t="shared" si="2079"/>
        <v>0</v>
      </c>
      <c r="O1978" t="str">
        <f t="shared" si="2079"/>
        <v>0</v>
      </c>
      <c r="P1978" t="str">
        <f t="shared" si="2079"/>
        <v>0</v>
      </c>
      <c r="Q1978" t="str">
        <f t="shared" si="2079"/>
        <v>0</v>
      </c>
      <c r="R1978" t="str">
        <f t="shared" si="2079"/>
        <v>0</v>
      </c>
      <c r="S1978" t="str">
        <f t="shared" si="2079"/>
        <v>0</v>
      </c>
      <c r="T1978" t="str">
        <f t="shared" si="2079"/>
        <v>0</v>
      </c>
      <c r="U1978" t="str">
        <f t="shared" si="2080"/>
        <v>0</v>
      </c>
      <c r="V1978" t="str">
        <f t="shared" si="2080"/>
        <v>0</v>
      </c>
      <c r="W1978" t="str">
        <f t="shared" si="2080"/>
        <v>0</v>
      </c>
      <c r="X1978" t="str">
        <f t="shared" si="2080"/>
        <v>0</v>
      </c>
      <c r="Y1978" t="str">
        <f t="shared" si="2080"/>
        <v>0</v>
      </c>
      <c r="Z1978" t="str">
        <f t="shared" si="2080"/>
        <v>0</v>
      </c>
      <c r="AA1978" t="str">
        <f t="shared" si="2080"/>
        <v>0</v>
      </c>
      <c r="AB1978" s="3" t="str">
        <f t="shared" si="2080"/>
        <v>0</v>
      </c>
      <c r="AC1978" t="str">
        <f t="shared" si="2080"/>
        <v>0</v>
      </c>
      <c r="AD1978" t="str">
        <f t="shared" si="2080"/>
        <v>0</v>
      </c>
      <c r="AE1978" t="str">
        <f t="shared" si="2081"/>
        <v>0</v>
      </c>
      <c r="AF1978" t="str">
        <f t="shared" si="2081"/>
        <v>0</v>
      </c>
      <c r="AG1978" t="str">
        <f t="shared" si="2081"/>
        <v>0</v>
      </c>
      <c r="AH1978" t="str">
        <f t="shared" si="2081"/>
        <v>0</v>
      </c>
      <c r="AI1978" t="str">
        <f t="shared" si="2081"/>
        <v>0</v>
      </c>
      <c r="AJ1978" t="str">
        <f t="shared" si="2081"/>
        <v>0</v>
      </c>
      <c r="AK1978" t="str">
        <f t="shared" si="2081"/>
        <v>0</v>
      </c>
      <c r="AL1978" t="str">
        <f t="shared" si="2081"/>
        <v>0</v>
      </c>
      <c r="AM1978" t="str">
        <f t="shared" si="2081"/>
        <v>0</v>
      </c>
      <c r="AN1978" t="str">
        <f t="shared" si="2081"/>
        <v>0</v>
      </c>
      <c r="AO1978" t="str">
        <f t="shared" si="2082"/>
        <v>0</v>
      </c>
      <c r="AP1978" t="str">
        <f t="shared" si="2082"/>
        <v>0</v>
      </c>
      <c r="AQ1978" t="str">
        <f t="shared" si="2082"/>
        <v>0</v>
      </c>
      <c r="AR1978" t="str">
        <f t="shared" si="2082"/>
        <v>0</v>
      </c>
      <c r="AS1978" t="str">
        <f t="shared" si="2082"/>
        <v>0</v>
      </c>
      <c r="AT1978" t="str">
        <f t="shared" si="2082"/>
        <v>0</v>
      </c>
      <c r="AU1978" t="str">
        <f t="shared" si="2082"/>
        <v>0</v>
      </c>
      <c r="AV1978" t="str">
        <f t="shared" si="2082"/>
        <v>0</v>
      </c>
      <c r="AW1978" t="str">
        <f t="shared" si="2082"/>
        <v>1</v>
      </c>
      <c r="AX1978" t="str">
        <f t="shared" si="2082"/>
        <v>0</v>
      </c>
      <c r="AY1978" t="str">
        <f t="shared" si="2082"/>
        <v>0</v>
      </c>
      <c r="AZ1978" s="72" t="s">
        <v>1543</v>
      </c>
    </row>
    <row r="1979" spans="1:52" ht="15" customHeight="1">
      <c r="A1979" s="25" t="s">
        <v>228</v>
      </c>
      <c r="B1979" s="91" t="str">
        <f t="shared" si="2072"/>
        <v>2401458A</v>
      </c>
      <c r="C1979" s="86">
        <v>45694.666666666701</v>
      </c>
      <c r="D1979" s="93" t="s">
        <v>1064</v>
      </c>
      <c r="E1979" s="3" t="b">
        <f>ISNUMBER(MATCH(Table1[[#This Row],[Email]],Attendance[Email],0))</f>
        <v>1</v>
      </c>
      <c r="F1979" s="3">
        <f t="shared" si="2073"/>
        <v>45695.000000000036</v>
      </c>
      <c r="G1979" s="21">
        <f>DAY(Table1[[#This Row],[Actual Time]])</f>
        <v>7</v>
      </c>
      <c r="H1979">
        <f>MONTH(Table1[[#This Row],[Actual Time]])</f>
        <v>2</v>
      </c>
      <c r="I1979">
        <f>YEAR(Table1[[#This Row],[Actual Time]])</f>
        <v>2025</v>
      </c>
      <c r="J1979" t="str">
        <f t="shared" si="2074"/>
        <v>7/2/2025</v>
      </c>
      <c r="K1979" s="3" t="str">
        <f t="shared" si="2079"/>
        <v>0</v>
      </c>
      <c r="L1979" t="str">
        <f t="shared" si="2079"/>
        <v>0</v>
      </c>
      <c r="M1979" t="str">
        <f t="shared" si="2079"/>
        <v>0</v>
      </c>
      <c r="N1979" t="str">
        <f t="shared" si="2079"/>
        <v>0</v>
      </c>
      <c r="O1979" t="str">
        <f t="shared" si="2079"/>
        <v>0</v>
      </c>
      <c r="P1979" t="str">
        <f t="shared" si="2079"/>
        <v>0</v>
      </c>
      <c r="Q1979" t="str">
        <f t="shared" si="2079"/>
        <v>0</v>
      </c>
      <c r="R1979" t="str">
        <f t="shared" si="2079"/>
        <v>0</v>
      </c>
      <c r="S1979" t="str">
        <f t="shared" si="2079"/>
        <v>0</v>
      </c>
      <c r="T1979" t="str">
        <f t="shared" si="2079"/>
        <v>0</v>
      </c>
      <c r="U1979" t="str">
        <f t="shared" si="2080"/>
        <v>0</v>
      </c>
      <c r="V1979" t="str">
        <f t="shared" si="2080"/>
        <v>0</v>
      </c>
      <c r="W1979" t="str">
        <f t="shared" si="2080"/>
        <v>0</v>
      </c>
      <c r="X1979" t="str">
        <f t="shared" si="2080"/>
        <v>0</v>
      </c>
      <c r="Y1979" t="str">
        <f t="shared" si="2080"/>
        <v>0</v>
      </c>
      <c r="Z1979" t="str">
        <f t="shared" si="2080"/>
        <v>0</v>
      </c>
      <c r="AA1979" t="str">
        <f t="shared" si="2080"/>
        <v>0</v>
      </c>
      <c r="AB1979" s="3" t="str">
        <f t="shared" si="2080"/>
        <v>0</v>
      </c>
      <c r="AC1979" t="str">
        <f t="shared" si="2080"/>
        <v>0</v>
      </c>
      <c r="AD1979" t="str">
        <f t="shared" si="2080"/>
        <v>0</v>
      </c>
      <c r="AE1979" t="str">
        <f t="shared" si="2081"/>
        <v>0</v>
      </c>
      <c r="AF1979" t="str">
        <f t="shared" si="2081"/>
        <v>0</v>
      </c>
      <c r="AG1979" t="str">
        <f t="shared" si="2081"/>
        <v>0</v>
      </c>
      <c r="AH1979" t="str">
        <f t="shared" si="2081"/>
        <v>0</v>
      </c>
      <c r="AI1979" t="str">
        <f t="shared" si="2081"/>
        <v>0</v>
      </c>
      <c r="AJ1979" t="str">
        <f t="shared" si="2081"/>
        <v>0</v>
      </c>
      <c r="AK1979" t="str">
        <f t="shared" si="2081"/>
        <v>0</v>
      </c>
      <c r="AL1979" t="str">
        <f t="shared" si="2081"/>
        <v>0</v>
      </c>
      <c r="AM1979" t="str">
        <f t="shared" si="2081"/>
        <v>0</v>
      </c>
      <c r="AN1979" t="str">
        <f t="shared" si="2081"/>
        <v>0</v>
      </c>
      <c r="AO1979" t="str">
        <f t="shared" si="2082"/>
        <v>0</v>
      </c>
      <c r="AP1979" t="str">
        <f t="shared" si="2082"/>
        <v>0</v>
      </c>
      <c r="AQ1979" t="str">
        <f t="shared" si="2082"/>
        <v>0</v>
      </c>
      <c r="AR1979" t="str">
        <f t="shared" si="2082"/>
        <v>0</v>
      </c>
      <c r="AS1979" t="str">
        <f t="shared" si="2082"/>
        <v>0</v>
      </c>
      <c r="AT1979" t="str">
        <f t="shared" si="2082"/>
        <v>0</v>
      </c>
      <c r="AU1979" t="str">
        <f t="shared" si="2082"/>
        <v>0</v>
      </c>
      <c r="AV1979" t="str">
        <f t="shared" si="2082"/>
        <v>0</v>
      </c>
      <c r="AW1979" t="str">
        <f t="shared" si="2082"/>
        <v>0</v>
      </c>
      <c r="AX1979" t="str">
        <f t="shared" si="2082"/>
        <v>1</v>
      </c>
      <c r="AY1979" t="str">
        <f t="shared" si="2082"/>
        <v>0</v>
      </c>
      <c r="AZ1979" s="72" t="s">
        <v>1544</v>
      </c>
    </row>
    <row r="1980" spans="1:52" ht="15" customHeight="1">
      <c r="A1980" s="25" t="s">
        <v>122</v>
      </c>
      <c r="B1980" s="91" t="str">
        <f t="shared" si="2072"/>
        <v>2401808G</v>
      </c>
      <c r="C1980" s="86">
        <v>45694.666666666701</v>
      </c>
      <c r="D1980" s="93" t="s">
        <v>1065</v>
      </c>
      <c r="E1980" s="3" t="b">
        <f>ISNUMBER(MATCH(Table1[[#This Row],[Email]],Attendance[Email],0))</f>
        <v>1</v>
      </c>
      <c r="F1980" s="3">
        <f t="shared" si="2073"/>
        <v>45695.000000000036</v>
      </c>
      <c r="G1980" s="21">
        <f>DAY(Table1[[#This Row],[Actual Time]])</f>
        <v>7</v>
      </c>
      <c r="H1980">
        <f>MONTH(Table1[[#This Row],[Actual Time]])</f>
        <v>2</v>
      </c>
      <c r="I1980">
        <f>YEAR(Table1[[#This Row],[Actual Time]])</f>
        <v>2025</v>
      </c>
      <c r="J1980" t="str">
        <f t="shared" si="2074"/>
        <v>7/2/2025</v>
      </c>
      <c r="K1980" s="3" t="str">
        <f t="shared" si="2079"/>
        <v>0</v>
      </c>
      <c r="L1980" t="str">
        <f t="shared" si="2079"/>
        <v>0</v>
      </c>
      <c r="M1980" t="str">
        <f t="shared" si="2079"/>
        <v>0</v>
      </c>
      <c r="N1980" t="str">
        <f t="shared" si="2079"/>
        <v>0</v>
      </c>
      <c r="O1980" t="str">
        <f t="shared" si="2079"/>
        <v>0</v>
      </c>
      <c r="P1980" t="str">
        <f t="shared" si="2079"/>
        <v>0</v>
      </c>
      <c r="Q1980" t="str">
        <f t="shared" si="2079"/>
        <v>0</v>
      </c>
      <c r="R1980" t="str">
        <f t="shared" si="2079"/>
        <v>0</v>
      </c>
      <c r="S1980" t="str">
        <f t="shared" si="2079"/>
        <v>0</v>
      </c>
      <c r="T1980" t="str">
        <f t="shared" si="2079"/>
        <v>0</v>
      </c>
      <c r="U1980" t="str">
        <f t="shared" si="2080"/>
        <v>0</v>
      </c>
      <c r="V1980" t="str">
        <f t="shared" si="2080"/>
        <v>0</v>
      </c>
      <c r="W1980" t="str">
        <f t="shared" si="2080"/>
        <v>0</v>
      </c>
      <c r="X1980" t="str">
        <f t="shared" si="2080"/>
        <v>0</v>
      </c>
      <c r="Y1980" t="str">
        <f t="shared" si="2080"/>
        <v>0</v>
      </c>
      <c r="Z1980" t="str">
        <f t="shared" si="2080"/>
        <v>0</v>
      </c>
      <c r="AA1980" t="str">
        <f t="shared" si="2080"/>
        <v>0</v>
      </c>
      <c r="AB1980" s="3" t="str">
        <f t="shared" si="2080"/>
        <v>0</v>
      </c>
      <c r="AC1980" t="str">
        <f t="shared" si="2080"/>
        <v>0</v>
      </c>
      <c r="AD1980" t="str">
        <f t="shared" si="2080"/>
        <v>0</v>
      </c>
      <c r="AE1980" t="str">
        <f t="shared" si="2081"/>
        <v>0</v>
      </c>
      <c r="AF1980" t="str">
        <f t="shared" si="2081"/>
        <v>0</v>
      </c>
      <c r="AG1980" t="str">
        <f t="shared" si="2081"/>
        <v>0</v>
      </c>
      <c r="AH1980" t="str">
        <f t="shared" si="2081"/>
        <v>0</v>
      </c>
      <c r="AI1980" t="str">
        <f t="shared" si="2081"/>
        <v>0</v>
      </c>
      <c r="AJ1980" t="str">
        <f t="shared" si="2081"/>
        <v>0</v>
      </c>
      <c r="AK1980" t="str">
        <f t="shared" si="2081"/>
        <v>0</v>
      </c>
      <c r="AL1980" t="str">
        <f t="shared" si="2081"/>
        <v>0</v>
      </c>
      <c r="AM1980" t="str">
        <f t="shared" si="2081"/>
        <v>0</v>
      </c>
      <c r="AN1980" t="str">
        <f t="shared" si="2081"/>
        <v>0</v>
      </c>
      <c r="AO1980" t="str">
        <f t="shared" si="2082"/>
        <v>0</v>
      </c>
      <c r="AP1980" t="str">
        <f t="shared" si="2082"/>
        <v>0</v>
      </c>
      <c r="AQ1980" t="str">
        <f t="shared" si="2082"/>
        <v>0</v>
      </c>
      <c r="AR1980" t="str">
        <f t="shared" si="2082"/>
        <v>0</v>
      </c>
      <c r="AS1980" t="str">
        <f t="shared" si="2082"/>
        <v>0</v>
      </c>
      <c r="AT1980" t="str">
        <f t="shared" si="2082"/>
        <v>0</v>
      </c>
      <c r="AU1980" t="str">
        <f t="shared" si="2082"/>
        <v>0</v>
      </c>
      <c r="AV1980" t="str">
        <f t="shared" si="2082"/>
        <v>0</v>
      </c>
      <c r="AW1980" t="str">
        <f t="shared" si="2082"/>
        <v>0</v>
      </c>
      <c r="AX1980" t="str">
        <f t="shared" si="2082"/>
        <v>1</v>
      </c>
      <c r="AY1980" t="str">
        <f t="shared" si="2082"/>
        <v>0</v>
      </c>
      <c r="AZ1980" s="72" t="s">
        <v>1545</v>
      </c>
    </row>
    <row r="1981" spans="1:52" ht="15" customHeight="1">
      <c r="A1981" s="25" t="s">
        <v>116</v>
      </c>
      <c r="B1981" s="91" t="str">
        <f t="shared" si="2072"/>
        <v>2304772C</v>
      </c>
      <c r="C1981" s="86">
        <v>45694.666666666701</v>
      </c>
      <c r="D1981" s="93" t="s">
        <v>1044</v>
      </c>
      <c r="E1981" s="3" t="b">
        <f>ISNUMBER(MATCH(Table1[[#This Row],[Email]],Attendance[Email],0))</f>
        <v>1</v>
      </c>
      <c r="F1981" s="3">
        <f t="shared" si="2073"/>
        <v>45695.000000000036</v>
      </c>
      <c r="G1981" s="21">
        <f>DAY(Table1[[#This Row],[Actual Time]])</f>
        <v>7</v>
      </c>
      <c r="H1981">
        <f>MONTH(Table1[[#This Row],[Actual Time]])</f>
        <v>2</v>
      </c>
      <c r="I1981">
        <f>YEAR(Table1[[#This Row],[Actual Time]])</f>
        <v>2025</v>
      </c>
      <c r="J1981" t="str">
        <f t="shared" si="2074"/>
        <v>7/2/2025</v>
      </c>
      <c r="K1981" s="3" t="str">
        <f t="shared" si="2079"/>
        <v>0</v>
      </c>
      <c r="L1981" t="str">
        <f t="shared" si="2079"/>
        <v>0</v>
      </c>
      <c r="M1981" t="str">
        <f t="shared" si="2079"/>
        <v>0</v>
      </c>
      <c r="N1981" t="str">
        <f t="shared" si="2079"/>
        <v>0</v>
      </c>
      <c r="O1981" t="str">
        <f t="shared" si="2079"/>
        <v>0</v>
      </c>
      <c r="P1981" t="str">
        <f t="shared" si="2079"/>
        <v>0</v>
      </c>
      <c r="Q1981" t="str">
        <f t="shared" si="2079"/>
        <v>0</v>
      </c>
      <c r="R1981" t="str">
        <f t="shared" si="2079"/>
        <v>0</v>
      </c>
      <c r="S1981" t="str">
        <f t="shared" si="2079"/>
        <v>0</v>
      </c>
      <c r="T1981" t="str">
        <f t="shared" si="2079"/>
        <v>0</v>
      </c>
      <c r="U1981" t="str">
        <f t="shared" si="2080"/>
        <v>0</v>
      </c>
      <c r="V1981" t="str">
        <f t="shared" si="2080"/>
        <v>0</v>
      </c>
      <c r="W1981" t="str">
        <f t="shared" si="2080"/>
        <v>0</v>
      </c>
      <c r="X1981" t="str">
        <f t="shared" si="2080"/>
        <v>0</v>
      </c>
      <c r="Y1981" t="str">
        <f t="shared" si="2080"/>
        <v>0</v>
      </c>
      <c r="Z1981" t="str">
        <f t="shared" si="2080"/>
        <v>0</v>
      </c>
      <c r="AA1981" t="str">
        <f t="shared" si="2080"/>
        <v>0</v>
      </c>
      <c r="AB1981" s="3" t="str">
        <f t="shared" si="2080"/>
        <v>0</v>
      </c>
      <c r="AC1981" t="str">
        <f t="shared" si="2080"/>
        <v>0</v>
      </c>
      <c r="AD1981" t="str">
        <f t="shared" si="2080"/>
        <v>0</v>
      </c>
      <c r="AE1981" t="str">
        <f t="shared" si="2081"/>
        <v>0</v>
      </c>
      <c r="AF1981" t="str">
        <f t="shared" si="2081"/>
        <v>0</v>
      </c>
      <c r="AG1981" t="str">
        <f t="shared" si="2081"/>
        <v>0</v>
      </c>
      <c r="AH1981" t="str">
        <f t="shared" si="2081"/>
        <v>0</v>
      </c>
      <c r="AI1981" t="str">
        <f t="shared" si="2081"/>
        <v>0</v>
      </c>
      <c r="AJ1981" t="str">
        <f t="shared" si="2081"/>
        <v>0</v>
      </c>
      <c r="AK1981" t="str">
        <f t="shared" si="2081"/>
        <v>0</v>
      </c>
      <c r="AL1981" t="str">
        <f t="shared" si="2081"/>
        <v>0</v>
      </c>
      <c r="AM1981" t="str">
        <f t="shared" si="2081"/>
        <v>0</v>
      </c>
      <c r="AN1981" t="str">
        <f t="shared" si="2081"/>
        <v>0</v>
      </c>
      <c r="AO1981" t="str">
        <f t="shared" si="2082"/>
        <v>0</v>
      </c>
      <c r="AP1981" t="str">
        <f t="shared" si="2082"/>
        <v>0</v>
      </c>
      <c r="AQ1981" t="str">
        <f t="shared" si="2082"/>
        <v>0</v>
      </c>
      <c r="AR1981" t="str">
        <f t="shared" si="2082"/>
        <v>0</v>
      </c>
      <c r="AS1981" t="str">
        <f t="shared" si="2082"/>
        <v>0</v>
      </c>
      <c r="AT1981" t="str">
        <f t="shared" si="2082"/>
        <v>0</v>
      </c>
      <c r="AU1981" t="str">
        <f t="shared" si="2082"/>
        <v>0</v>
      </c>
      <c r="AV1981" t="str">
        <f t="shared" si="2082"/>
        <v>0</v>
      </c>
      <c r="AW1981" t="str">
        <f t="shared" si="2082"/>
        <v>0</v>
      </c>
      <c r="AX1981" t="str">
        <f t="shared" si="2082"/>
        <v>1</v>
      </c>
      <c r="AY1981" t="str">
        <f t="shared" si="2082"/>
        <v>0</v>
      </c>
      <c r="AZ1981" s="72" t="s">
        <v>1546</v>
      </c>
    </row>
    <row r="1982" spans="1:52" ht="15" customHeight="1">
      <c r="A1982" s="25" t="s">
        <v>120</v>
      </c>
      <c r="B1982" s="91" t="str">
        <f t="shared" si="2072"/>
        <v>2403880D</v>
      </c>
      <c r="C1982" s="86">
        <v>45694.666666666701</v>
      </c>
      <c r="D1982" s="93" t="s">
        <v>1042</v>
      </c>
      <c r="E1982" s="3" t="b">
        <f>ISNUMBER(MATCH(Table1[[#This Row],[Email]],Attendance[Email],0))</f>
        <v>1</v>
      </c>
      <c r="F1982" s="3">
        <f t="shared" si="2073"/>
        <v>45695.000000000036</v>
      </c>
      <c r="G1982" s="21">
        <f>DAY(Table1[[#This Row],[Actual Time]])</f>
        <v>7</v>
      </c>
      <c r="H1982">
        <f>MONTH(Table1[[#This Row],[Actual Time]])</f>
        <v>2</v>
      </c>
      <c r="I1982">
        <f>YEAR(Table1[[#This Row],[Actual Time]])</f>
        <v>2025</v>
      </c>
      <c r="J1982" t="str">
        <f t="shared" si="2074"/>
        <v>7/2/2025</v>
      </c>
      <c r="K1982" s="3" t="str">
        <f t="shared" si="2079"/>
        <v>0</v>
      </c>
      <c r="L1982" t="str">
        <f t="shared" si="2079"/>
        <v>0</v>
      </c>
      <c r="M1982" t="str">
        <f t="shared" si="2079"/>
        <v>0</v>
      </c>
      <c r="N1982" t="str">
        <f t="shared" si="2079"/>
        <v>0</v>
      </c>
      <c r="O1982" t="str">
        <f t="shared" si="2079"/>
        <v>0</v>
      </c>
      <c r="P1982" t="str">
        <f t="shared" si="2079"/>
        <v>0</v>
      </c>
      <c r="Q1982" t="str">
        <f t="shared" si="2079"/>
        <v>0</v>
      </c>
      <c r="R1982" t="str">
        <f t="shared" si="2079"/>
        <v>0</v>
      </c>
      <c r="S1982" t="str">
        <f t="shared" si="2079"/>
        <v>0</v>
      </c>
      <c r="T1982" t="str">
        <f t="shared" si="2079"/>
        <v>0</v>
      </c>
      <c r="U1982" t="str">
        <f t="shared" si="2080"/>
        <v>0</v>
      </c>
      <c r="V1982" t="str">
        <f t="shared" si="2080"/>
        <v>0</v>
      </c>
      <c r="W1982" t="str">
        <f t="shared" si="2080"/>
        <v>0</v>
      </c>
      <c r="X1982" t="str">
        <f t="shared" si="2080"/>
        <v>0</v>
      </c>
      <c r="Y1982" t="str">
        <f t="shared" si="2080"/>
        <v>0</v>
      </c>
      <c r="Z1982" t="str">
        <f t="shared" si="2080"/>
        <v>0</v>
      </c>
      <c r="AA1982" t="str">
        <f t="shared" si="2080"/>
        <v>0</v>
      </c>
      <c r="AB1982" s="3" t="str">
        <f t="shared" si="2080"/>
        <v>0</v>
      </c>
      <c r="AC1982" t="str">
        <f t="shared" si="2080"/>
        <v>0</v>
      </c>
      <c r="AD1982" t="str">
        <f t="shared" si="2080"/>
        <v>0</v>
      </c>
      <c r="AE1982" t="str">
        <f t="shared" si="2081"/>
        <v>0</v>
      </c>
      <c r="AF1982" t="str">
        <f t="shared" si="2081"/>
        <v>0</v>
      </c>
      <c r="AG1982" t="str">
        <f t="shared" si="2081"/>
        <v>0</v>
      </c>
      <c r="AH1982" t="str">
        <f t="shared" si="2081"/>
        <v>0</v>
      </c>
      <c r="AI1982" t="str">
        <f t="shared" si="2081"/>
        <v>0</v>
      </c>
      <c r="AJ1982" t="str">
        <f t="shared" si="2081"/>
        <v>0</v>
      </c>
      <c r="AK1982" t="str">
        <f t="shared" si="2081"/>
        <v>0</v>
      </c>
      <c r="AL1982" t="str">
        <f t="shared" si="2081"/>
        <v>0</v>
      </c>
      <c r="AM1982" t="str">
        <f t="shared" si="2081"/>
        <v>0</v>
      </c>
      <c r="AN1982" t="str">
        <f t="shared" si="2081"/>
        <v>0</v>
      </c>
      <c r="AO1982" t="str">
        <f t="shared" si="2082"/>
        <v>0</v>
      </c>
      <c r="AP1982" t="str">
        <f t="shared" si="2082"/>
        <v>0</v>
      </c>
      <c r="AQ1982" t="str">
        <f t="shared" si="2082"/>
        <v>0</v>
      </c>
      <c r="AR1982" t="str">
        <f t="shared" si="2082"/>
        <v>0</v>
      </c>
      <c r="AS1982" t="str">
        <f t="shared" si="2082"/>
        <v>0</v>
      </c>
      <c r="AT1982" t="str">
        <f t="shared" si="2082"/>
        <v>0</v>
      </c>
      <c r="AU1982" t="str">
        <f t="shared" si="2082"/>
        <v>0</v>
      </c>
      <c r="AV1982" t="str">
        <f t="shared" si="2082"/>
        <v>0</v>
      </c>
      <c r="AW1982" t="str">
        <f t="shared" si="2082"/>
        <v>0</v>
      </c>
      <c r="AX1982" t="str">
        <f t="shared" si="2082"/>
        <v>1</v>
      </c>
      <c r="AY1982" t="str">
        <f t="shared" si="2082"/>
        <v>0</v>
      </c>
      <c r="AZ1982" s="72" t="s">
        <v>1547</v>
      </c>
    </row>
    <row r="1983" spans="1:52" ht="15" customHeight="1">
      <c r="A1983" s="25" t="s">
        <v>196</v>
      </c>
      <c r="B1983" s="91" t="str">
        <f t="shared" si="2072"/>
        <v>2402623I</v>
      </c>
      <c r="C1983" s="86">
        <v>45694.666666666701</v>
      </c>
      <c r="D1983" s="93" t="s">
        <v>1058</v>
      </c>
      <c r="E1983" s="3" t="b">
        <f>ISNUMBER(MATCH(Table1[[#This Row],[Email]],Attendance[Email],0))</f>
        <v>1</v>
      </c>
      <c r="F1983" s="3">
        <f t="shared" si="2073"/>
        <v>45695.000000000036</v>
      </c>
      <c r="G1983" s="21">
        <f>DAY(Table1[[#This Row],[Actual Time]])</f>
        <v>7</v>
      </c>
      <c r="H1983">
        <f>MONTH(Table1[[#This Row],[Actual Time]])</f>
        <v>2</v>
      </c>
      <c r="I1983">
        <f>YEAR(Table1[[#This Row],[Actual Time]])</f>
        <v>2025</v>
      </c>
      <c r="J1983" t="str">
        <f t="shared" si="2074"/>
        <v>7/2/2025</v>
      </c>
      <c r="K1983" s="3" t="str">
        <f t="shared" si="2079"/>
        <v>0</v>
      </c>
      <c r="L1983" t="str">
        <f t="shared" si="2079"/>
        <v>0</v>
      </c>
      <c r="M1983" t="str">
        <f t="shared" si="2079"/>
        <v>0</v>
      </c>
      <c r="N1983" t="str">
        <f t="shared" si="2079"/>
        <v>0</v>
      </c>
      <c r="O1983" t="str">
        <f t="shared" si="2079"/>
        <v>0</v>
      </c>
      <c r="P1983" t="str">
        <f t="shared" si="2079"/>
        <v>0</v>
      </c>
      <c r="Q1983" t="str">
        <f t="shared" si="2079"/>
        <v>0</v>
      </c>
      <c r="R1983" t="str">
        <f t="shared" si="2079"/>
        <v>0</v>
      </c>
      <c r="S1983" t="str">
        <f t="shared" si="2079"/>
        <v>0</v>
      </c>
      <c r="T1983" t="str">
        <f t="shared" si="2079"/>
        <v>0</v>
      </c>
      <c r="U1983" t="str">
        <f t="shared" si="2080"/>
        <v>0</v>
      </c>
      <c r="V1983" t="str">
        <f t="shared" si="2080"/>
        <v>0</v>
      </c>
      <c r="W1983" t="str">
        <f t="shared" si="2080"/>
        <v>0</v>
      </c>
      <c r="X1983" t="str">
        <f t="shared" si="2080"/>
        <v>0</v>
      </c>
      <c r="Y1983" t="str">
        <f t="shared" si="2080"/>
        <v>0</v>
      </c>
      <c r="Z1983" t="str">
        <f t="shared" si="2080"/>
        <v>0</v>
      </c>
      <c r="AA1983" t="str">
        <f t="shared" si="2080"/>
        <v>0</v>
      </c>
      <c r="AB1983" s="3" t="str">
        <f t="shared" si="2080"/>
        <v>0</v>
      </c>
      <c r="AC1983" t="str">
        <f t="shared" si="2080"/>
        <v>0</v>
      </c>
      <c r="AD1983" t="str">
        <f t="shared" si="2080"/>
        <v>0</v>
      </c>
      <c r="AE1983" t="str">
        <f t="shared" si="2081"/>
        <v>0</v>
      </c>
      <c r="AF1983" t="str">
        <f t="shared" si="2081"/>
        <v>0</v>
      </c>
      <c r="AG1983" t="str">
        <f t="shared" si="2081"/>
        <v>0</v>
      </c>
      <c r="AH1983" t="str">
        <f t="shared" si="2081"/>
        <v>0</v>
      </c>
      <c r="AI1983" t="str">
        <f t="shared" si="2081"/>
        <v>0</v>
      </c>
      <c r="AJ1983" t="str">
        <f t="shared" si="2081"/>
        <v>0</v>
      </c>
      <c r="AK1983" t="str">
        <f t="shared" si="2081"/>
        <v>0</v>
      </c>
      <c r="AL1983" t="str">
        <f t="shared" si="2081"/>
        <v>0</v>
      </c>
      <c r="AM1983" t="str">
        <f t="shared" si="2081"/>
        <v>0</v>
      </c>
      <c r="AN1983" t="str">
        <f t="shared" si="2081"/>
        <v>0</v>
      </c>
      <c r="AO1983" t="str">
        <f t="shared" si="2082"/>
        <v>0</v>
      </c>
      <c r="AP1983" t="str">
        <f t="shared" si="2082"/>
        <v>0</v>
      </c>
      <c r="AQ1983" t="str">
        <f t="shared" si="2082"/>
        <v>0</v>
      </c>
      <c r="AR1983" t="str">
        <f t="shared" si="2082"/>
        <v>0</v>
      </c>
      <c r="AS1983" t="str">
        <f t="shared" si="2082"/>
        <v>0</v>
      </c>
      <c r="AT1983" t="str">
        <f t="shared" si="2082"/>
        <v>0</v>
      </c>
      <c r="AU1983" t="str">
        <f t="shared" si="2082"/>
        <v>0</v>
      </c>
      <c r="AV1983" t="str">
        <f t="shared" si="2082"/>
        <v>0</v>
      </c>
      <c r="AW1983" t="str">
        <f t="shared" si="2082"/>
        <v>0</v>
      </c>
      <c r="AX1983" t="str">
        <f t="shared" si="2082"/>
        <v>1</v>
      </c>
      <c r="AY1983" t="str">
        <f t="shared" si="2082"/>
        <v>0</v>
      </c>
      <c r="AZ1983" s="72" t="s">
        <v>1548</v>
      </c>
    </row>
    <row r="1984" spans="1:52" ht="15" customHeight="1">
      <c r="A1984" s="25" t="s">
        <v>124</v>
      </c>
      <c r="B1984" s="91" t="str">
        <f t="shared" si="2072"/>
        <v>2401848C</v>
      </c>
      <c r="C1984" s="86">
        <v>45695.503009259301</v>
      </c>
      <c r="D1984" s="93" t="s">
        <v>1084</v>
      </c>
      <c r="E1984" s="3" t="b">
        <f>ISNUMBER(MATCH(Table1[[#This Row],[Email]],Attendance[Email],0))</f>
        <v>1</v>
      </c>
      <c r="F1984" s="3">
        <f t="shared" si="2073"/>
        <v>45695.836342592636</v>
      </c>
      <c r="G1984" s="21">
        <f>DAY(Table1[[#This Row],[Actual Time]])</f>
        <v>7</v>
      </c>
      <c r="H1984">
        <f>MONTH(Table1[[#This Row],[Actual Time]])</f>
        <v>2</v>
      </c>
      <c r="I1984">
        <f>YEAR(Table1[[#This Row],[Actual Time]])</f>
        <v>2025</v>
      </c>
      <c r="J1984" t="str">
        <f t="shared" si="2074"/>
        <v>7/2/2025</v>
      </c>
      <c r="K1984" s="3" t="str">
        <f t="shared" si="2079"/>
        <v>0</v>
      </c>
      <c r="L1984" t="str">
        <f t="shared" si="2079"/>
        <v>0</v>
      </c>
      <c r="M1984" t="str">
        <f t="shared" si="2079"/>
        <v>0</v>
      </c>
      <c r="N1984" t="str">
        <f t="shared" si="2079"/>
        <v>0</v>
      </c>
      <c r="O1984" t="str">
        <f t="shared" si="2079"/>
        <v>0</v>
      </c>
      <c r="P1984" t="str">
        <f t="shared" si="2079"/>
        <v>0</v>
      </c>
      <c r="Q1984" t="str">
        <f t="shared" si="2079"/>
        <v>0</v>
      </c>
      <c r="R1984" t="str">
        <f t="shared" si="2079"/>
        <v>0</v>
      </c>
      <c r="S1984" t="str">
        <f t="shared" si="2079"/>
        <v>0</v>
      </c>
      <c r="T1984" t="str">
        <f t="shared" si="2079"/>
        <v>0</v>
      </c>
      <c r="U1984" t="str">
        <f t="shared" si="2080"/>
        <v>0</v>
      </c>
      <c r="V1984" t="str">
        <f t="shared" si="2080"/>
        <v>0</v>
      </c>
      <c r="W1984" t="str">
        <f t="shared" si="2080"/>
        <v>0</v>
      </c>
      <c r="X1984" t="str">
        <f t="shared" si="2080"/>
        <v>0</v>
      </c>
      <c r="Y1984" t="str">
        <f t="shared" si="2080"/>
        <v>0</v>
      </c>
      <c r="Z1984" t="str">
        <f t="shared" si="2080"/>
        <v>0</v>
      </c>
      <c r="AA1984" t="str">
        <f t="shared" si="2080"/>
        <v>0</v>
      </c>
      <c r="AB1984" s="3" t="str">
        <f t="shared" si="2080"/>
        <v>0</v>
      </c>
      <c r="AC1984" t="str">
        <f t="shared" si="2080"/>
        <v>0</v>
      </c>
      <c r="AD1984" t="str">
        <f t="shared" si="2080"/>
        <v>0</v>
      </c>
      <c r="AE1984" t="str">
        <f t="shared" si="2081"/>
        <v>0</v>
      </c>
      <c r="AF1984" t="str">
        <f t="shared" si="2081"/>
        <v>0</v>
      </c>
      <c r="AG1984" t="str">
        <f t="shared" si="2081"/>
        <v>0</v>
      </c>
      <c r="AH1984" t="str">
        <f t="shared" si="2081"/>
        <v>0</v>
      </c>
      <c r="AI1984" t="str">
        <f t="shared" si="2081"/>
        <v>0</v>
      </c>
      <c r="AJ1984" t="str">
        <f t="shared" si="2081"/>
        <v>0</v>
      </c>
      <c r="AK1984" t="str">
        <f t="shared" si="2081"/>
        <v>0</v>
      </c>
      <c r="AL1984" t="str">
        <f t="shared" si="2081"/>
        <v>0</v>
      </c>
      <c r="AM1984" t="str">
        <f t="shared" si="2081"/>
        <v>0</v>
      </c>
      <c r="AN1984" t="str">
        <f t="shared" si="2081"/>
        <v>0</v>
      </c>
      <c r="AO1984" t="str">
        <f t="shared" si="2082"/>
        <v>0</v>
      </c>
      <c r="AP1984" t="str">
        <f t="shared" si="2082"/>
        <v>0</v>
      </c>
      <c r="AQ1984" t="str">
        <f t="shared" si="2082"/>
        <v>0</v>
      </c>
      <c r="AR1984" t="str">
        <f t="shared" si="2082"/>
        <v>0</v>
      </c>
      <c r="AS1984" t="str">
        <f t="shared" si="2082"/>
        <v>0</v>
      </c>
      <c r="AT1984" t="str">
        <f t="shared" si="2082"/>
        <v>0</v>
      </c>
      <c r="AU1984" t="str">
        <f t="shared" si="2082"/>
        <v>0</v>
      </c>
      <c r="AV1984" t="str">
        <f t="shared" si="2082"/>
        <v>0</v>
      </c>
      <c r="AW1984" t="str">
        <f t="shared" si="2082"/>
        <v>0</v>
      </c>
      <c r="AX1984" t="str">
        <f t="shared" si="2082"/>
        <v>1</v>
      </c>
      <c r="AY1984" t="str">
        <f t="shared" si="2082"/>
        <v>0</v>
      </c>
      <c r="AZ1984" s="72"/>
    </row>
    <row r="1985" spans="1:52" ht="15" customHeight="1">
      <c r="A1985" s="25" t="s">
        <v>228</v>
      </c>
      <c r="B1985" s="91" t="str">
        <f t="shared" si="2072"/>
        <v>2401458A</v>
      </c>
      <c r="C1985" s="86">
        <v>45694.666666666701</v>
      </c>
      <c r="D1985" s="93" t="s">
        <v>1064</v>
      </c>
      <c r="E1985" s="3" t="b">
        <f>ISNUMBER(MATCH(Table1[[#This Row],[Email]],Attendance[Email],0))</f>
        <v>1</v>
      </c>
      <c r="F1985" s="3">
        <f t="shared" si="2073"/>
        <v>45695.000000000036</v>
      </c>
      <c r="G1985" s="21">
        <f>DAY(Table1[[#This Row],[Actual Time]])</f>
        <v>7</v>
      </c>
      <c r="H1985">
        <f>MONTH(Table1[[#This Row],[Actual Time]])</f>
        <v>2</v>
      </c>
      <c r="I1985">
        <f>YEAR(Table1[[#This Row],[Actual Time]])</f>
        <v>2025</v>
      </c>
      <c r="J1985" t="str">
        <f t="shared" si="2074"/>
        <v>7/2/2025</v>
      </c>
      <c r="K1985" s="3" t="str">
        <f t="shared" si="2079"/>
        <v>0</v>
      </c>
      <c r="L1985" t="str">
        <f t="shared" si="2079"/>
        <v>0</v>
      </c>
      <c r="M1985" t="str">
        <f t="shared" si="2079"/>
        <v>0</v>
      </c>
      <c r="N1985" t="str">
        <f t="shared" si="2079"/>
        <v>0</v>
      </c>
      <c r="O1985" t="str">
        <f t="shared" si="2079"/>
        <v>0</v>
      </c>
      <c r="P1985" t="str">
        <f t="shared" si="2079"/>
        <v>0</v>
      </c>
      <c r="Q1985" t="str">
        <f t="shared" si="2079"/>
        <v>0</v>
      </c>
      <c r="R1985" t="str">
        <f t="shared" si="2079"/>
        <v>0</v>
      </c>
      <c r="S1985" t="str">
        <f t="shared" si="2079"/>
        <v>0</v>
      </c>
      <c r="T1985" t="str">
        <f t="shared" si="2079"/>
        <v>0</v>
      </c>
      <c r="U1985" t="str">
        <f t="shared" si="2080"/>
        <v>0</v>
      </c>
      <c r="V1985" t="str">
        <f t="shared" si="2080"/>
        <v>0</v>
      </c>
      <c r="W1985" t="str">
        <f t="shared" si="2080"/>
        <v>0</v>
      </c>
      <c r="X1985" t="str">
        <f t="shared" si="2080"/>
        <v>0</v>
      </c>
      <c r="Y1985" t="str">
        <f t="shared" si="2080"/>
        <v>0</v>
      </c>
      <c r="Z1985" t="str">
        <f t="shared" si="2080"/>
        <v>0</v>
      </c>
      <c r="AA1985" t="str">
        <f t="shared" si="2080"/>
        <v>0</v>
      </c>
      <c r="AB1985" s="3" t="str">
        <f t="shared" si="2080"/>
        <v>0</v>
      </c>
      <c r="AC1985" t="str">
        <f t="shared" si="2080"/>
        <v>0</v>
      </c>
      <c r="AD1985" t="str">
        <f t="shared" si="2080"/>
        <v>0</v>
      </c>
      <c r="AE1985" t="str">
        <f t="shared" si="2081"/>
        <v>0</v>
      </c>
      <c r="AF1985" t="str">
        <f t="shared" si="2081"/>
        <v>0</v>
      </c>
      <c r="AG1985" t="str">
        <f t="shared" si="2081"/>
        <v>0</v>
      </c>
      <c r="AH1985" t="str">
        <f t="shared" si="2081"/>
        <v>0</v>
      </c>
      <c r="AI1985" t="str">
        <f t="shared" si="2081"/>
        <v>0</v>
      </c>
      <c r="AJ1985" t="str">
        <f t="shared" si="2081"/>
        <v>0</v>
      </c>
      <c r="AK1985" t="str">
        <f t="shared" si="2081"/>
        <v>0</v>
      </c>
      <c r="AL1985" t="str">
        <f t="shared" si="2081"/>
        <v>0</v>
      </c>
      <c r="AM1985" t="str">
        <f t="shared" si="2081"/>
        <v>0</v>
      </c>
      <c r="AN1985" t="str">
        <f t="shared" si="2081"/>
        <v>0</v>
      </c>
      <c r="AO1985" t="str">
        <f t="shared" si="2082"/>
        <v>0</v>
      </c>
      <c r="AP1985" t="str">
        <f t="shared" si="2082"/>
        <v>0</v>
      </c>
      <c r="AQ1985" t="str">
        <f t="shared" si="2082"/>
        <v>0</v>
      </c>
      <c r="AR1985" t="str">
        <f t="shared" si="2082"/>
        <v>0</v>
      </c>
      <c r="AS1985" t="str">
        <f t="shared" si="2082"/>
        <v>0</v>
      </c>
      <c r="AT1985" t="str">
        <f t="shared" si="2082"/>
        <v>0</v>
      </c>
      <c r="AU1985" t="str">
        <f t="shared" si="2082"/>
        <v>0</v>
      </c>
      <c r="AV1985" t="str">
        <f t="shared" si="2082"/>
        <v>0</v>
      </c>
      <c r="AW1985" t="str">
        <f t="shared" si="2082"/>
        <v>0</v>
      </c>
      <c r="AX1985" t="str">
        <f t="shared" si="2082"/>
        <v>1</v>
      </c>
      <c r="AY1985" t="str">
        <f t="shared" si="2082"/>
        <v>0</v>
      </c>
      <c r="AZ1985" s="72" t="s">
        <v>1549</v>
      </c>
    </row>
    <row r="1986" spans="1:52" ht="15" customHeight="1">
      <c r="A1986" s="25" t="s">
        <v>421</v>
      </c>
      <c r="B1986" s="91" t="str">
        <f t="shared" si="2072"/>
        <v>2402306A</v>
      </c>
      <c r="C1986" s="86">
        <v>45694.666666666701</v>
      </c>
      <c r="D1986" s="93" t="s">
        <v>1049</v>
      </c>
      <c r="E1986" s="3" t="b">
        <f>ISNUMBER(MATCH(Table1[[#This Row],[Email]],Attendance[Email],0))</f>
        <v>1</v>
      </c>
      <c r="F1986" s="3">
        <f t="shared" si="2073"/>
        <v>45695.000000000036</v>
      </c>
      <c r="G1986" s="21">
        <f>DAY(Table1[[#This Row],[Actual Time]])</f>
        <v>7</v>
      </c>
      <c r="H1986">
        <f>MONTH(Table1[[#This Row],[Actual Time]])</f>
        <v>2</v>
      </c>
      <c r="I1986">
        <f>YEAR(Table1[[#This Row],[Actual Time]])</f>
        <v>2025</v>
      </c>
      <c r="J1986" t="str">
        <f t="shared" si="2074"/>
        <v>7/2/2025</v>
      </c>
      <c r="K1986" s="3" t="str">
        <f t="shared" si="2079"/>
        <v>0</v>
      </c>
      <c r="L1986" t="str">
        <f t="shared" si="2079"/>
        <v>0</v>
      </c>
      <c r="M1986" t="str">
        <f t="shared" si="2079"/>
        <v>0</v>
      </c>
      <c r="N1986" t="str">
        <f t="shared" si="2079"/>
        <v>0</v>
      </c>
      <c r="O1986" t="str">
        <f t="shared" si="2079"/>
        <v>0</v>
      </c>
      <c r="P1986" t="str">
        <f t="shared" si="2079"/>
        <v>0</v>
      </c>
      <c r="Q1986" t="str">
        <f t="shared" si="2079"/>
        <v>0</v>
      </c>
      <c r="R1986" t="str">
        <f t="shared" si="2079"/>
        <v>0</v>
      </c>
      <c r="S1986" t="str">
        <f t="shared" si="2079"/>
        <v>0</v>
      </c>
      <c r="T1986" t="str">
        <f t="shared" si="2079"/>
        <v>0</v>
      </c>
      <c r="U1986" t="str">
        <f t="shared" si="2080"/>
        <v>0</v>
      </c>
      <c r="V1986" t="str">
        <f t="shared" si="2080"/>
        <v>0</v>
      </c>
      <c r="W1986" t="str">
        <f t="shared" si="2080"/>
        <v>0</v>
      </c>
      <c r="X1986" t="str">
        <f t="shared" si="2080"/>
        <v>0</v>
      </c>
      <c r="Y1986" t="str">
        <f t="shared" si="2080"/>
        <v>0</v>
      </c>
      <c r="Z1986" t="str">
        <f t="shared" si="2080"/>
        <v>0</v>
      </c>
      <c r="AA1986" t="str">
        <f t="shared" si="2080"/>
        <v>0</v>
      </c>
      <c r="AB1986" s="3" t="str">
        <f t="shared" si="2080"/>
        <v>0</v>
      </c>
      <c r="AC1986" t="str">
        <f t="shared" si="2080"/>
        <v>0</v>
      </c>
      <c r="AD1986" t="str">
        <f t="shared" si="2080"/>
        <v>0</v>
      </c>
      <c r="AE1986" t="str">
        <f t="shared" si="2081"/>
        <v>0</v>
      </c>
      <c r="AF1986" t="str">
        <f t="shared" si="2081"/>
        <v>0</v>
      </c>
      <c r="AG1986" t="str">
        <f t="shared" si="2081"/>
        <v>0</v>
      </c>
      <c r="AH1986" t="str">
        <f t="shared" si="2081"/>
        <v>0</v>
      </c>
      <c r="AI1986" t="str">
        <f t="shared" si="2081"/>
        <v>0</v>
      </c>
      <c r="AJ1986" t="str">
        <f t="shared" si="2081"/>
        <v>0</v>
      </c>
      <c r="AK1986" t="str">
        <f t="shared" si="2081"/>
        <v>0</v>
      </c>
      <c r="AL1986" t="str">
        <f t="shared" si="2081"/>
        <v>0</v>
      </c>
      <c r="AM1986" t="str">
        <f t="shared" si="2081"/>
        <v>0</v>
      </c>
      <c r="AN1986" t="str">
        <f t="shared" si="2081"/>
        <v>0</v>
      </c>
      <c r="AO1986" t="str">
        <f t="shared" si="2082"/>
        <v>0</v>
      </c>
      <c r="AP1986" t="str">
        <f t="shared" si="2082"/>
        <v>0</v>
      </c>
      <c r="AQ1986" t="str">
        <f t="shared" si="2082"/>
        <v>0</v>
      </c>
      <c r="AR1986" t="str">
        <f t="shared" si="2082"/>
        <v>0</v>
      </c>
      <c r="AS1986" t="str">
        <f t="shared" si="2082"/>
        <v>0</v>
      </c>
      <c r="AT1986" t="str">
        <f t="shared" si="2082"/>
        <v>0</v>
      </c>
      <c r="AU1986" t="str">
        <f t="shared" si="2082"/>
        <v>0</v>
      </c>
      <c r="AV1986" t="str">
        <f t="shared" si="2082"/>
        <v>0</v>
      </c>
      <c r="AW1986" t="str">
        <f t="shared" si="2082"/>
        <v>0</v>
      </c>
      <c r="AX1986" t="str">
        <f t="shared" si="2082"/>
        <v>1</v>
      </c>
      <c r="AY1986" t="str">
        <f t="shared" si="2082"/>
        <v>0</v>
      </c>
      <c r="AZ1986" s="72" t="s">
        <v>1550</v>
      </c>
    </row>
    <row r="1987" spans="1:52" ht="15" customHeight="1">
      <c r="A1987" s="25" t="s">
        <v>254</v>
      </c>
      <c r="B1987" s="91" t="str">
        <f t="shared" si="2072"/>
        <v>2401040G</v>
      </c>
      <c r="C1987" s="86">
        <v>45694.666666666701</v>
      </c>
      <c r="D1987" s="93" t="s">
        <v>1063</v>
      </c>
      <c r="E1987" s="3" t="b">
        <f>ISNUMBER(MATCH(Table1[[#This Row],[Email]],Attendance[Email],0))</f>
        <v>1</v>
      </c>
      <c r="F1987" s="3">
        <f t="shared" si="2073"/>
        <v>45695.000000000036</v>
      </c>
      <c r="G1987" s="21">
        <f>DAY(Table1[[#This Row],[Actual Time]])</f>
        <v>7</v>
      </c>
      <c r="H1987">
        <f>MONTH(Table1[[#This Row],[Actual Time]])</f>
        <v>2</v>
      </c>
      <c r="I1987">
        <f>YEAR(Table1[[#This Row],[Actual Time]])</f>
        <v>2025</v>
      </c>
      <c r="J1987" t="str">
        <f t="shared" si="2074"/>
        <v>7/2/2025</v>
      </c>
      <c r="K1987" s="3" t="str">
        <f t="shared" si="2079"/>
        <v>0</v>
      </c>
      <c r="L1987" t="str">
        <f t="shared" si="2079"/>
        <v>0</v>
      </c>
      <c r="M1987" t="str">
        <f t="shared" si="2079"/>
        <v>0</v>
      </c>
      <c r="N1987" t="str">
        <f t="shared" si="2079"/>
        <v>0</v>
      </c>
      <c r="O1987" t="str">
        <f t="shared" si="2079"/>
        <v>0</v>
      </c>
      <c r="P1987" t="str">
        <f t="shared" si="2079"/>
        <v>0</v>
      </c>
      <c r="Q1987" t="str">
        <f t="shared" si="2079"/>
        <v>0</v>
      </c>
      <c r="R1987" t="str">
        <f t="shared" si="2079"/>
        <v>0</v>
      </c>
      <c r="S1987" t="str">
        <f t="shared" si="2079"/>
        <v>0</v>
      </c>
      <c r="T1987" t="str">
        <f t="shared" si="2079"/>
        <v>0</v>
      </c>
      <c r="U1987" t="str">
        <f t="shared" si="2080"/>
        <v>0</v>
      </c>
      <c r="V1987" t="str">
        <f t="shared" si="2080"/>
        <v>0</v>
      </c>
      <c r="W1987" t="str">
        <f t="shared" si="2080"/>
        <v>0</v>
      </c>
      <c r="X1987" t="str">
        <f t="shared" si="2080"/>
        <v>0</v>
      </c>
      <c r="Y1987" t="str">
        <f t="shared" si="2080"/>
        <v>0</v>
      </c>
      <c r="Z1987" t="str">
        <f t="shared" si="2080"/>
        <v>0</v>
      </c>
      <c r="AA1987" t="str">
        <f t="shared" si="2080"/>
        <v>0</v>
      </c>
      <c r="AB1987" s="3" t="str">
        <f t="shared" si="2080"/>
        <v>0</v>
      </c>
      <c r="AC1987" t="str">
        <f t="shared" si="2080"/>
        <v>0</v>
      </c>
      <c r="AD1987" t="str">
        <f t="shared" si="2080"/>
        <v>0</v>
      </c>
      <c r="AE1987" t="str">
        <f t="shared" si="2081"/>
        <v>0</v>
      </c>
      <c r="AF1987" t="str">
        <f t="shared" si="2081"/>
        <v>0</v>
      </c>
      <c r="AG1987" t="str">
        <f t="shared" si="2081"/>
        <v>0</v>
      </c>
      <c r="AH1987" t="str">
        <f t="shared" si="2081"/>
        <v>0</v>
      </c>
      <c r="AI1987" t="str">
        <f t="shared" si="2081"/>
        <v>0</v>
      </c>
      <c r="AJ1987" t="str">
        <f t="shared" si="2081"/>
        <v>0</v>
      </c>
      <c r="AK1987" t="str">
        <f t="shared" si="2081"/>
        <v>0</v>
      </c>
      <c r="AL1987" t="str">
        <f t="shared" si="2081"/>
        <v>0</v>
      </c>
      <c r="AM1987" t="str">
        <f t="shared" si="2081"/>
        <v>0</v>
      </c>
      <c r="AN1987" t="str">
        <f t="shared" si="2081"/>
        <v>0</v>
      </c>
      <c r="AO1987" t="str">
        <f t="shared" si="2082"/>
        <v>0</v>
      </c>
      <c r="AP1987" t="str">
        <f t="shared" si="2082"/>
        <v>0</v>
      </c>
      <c r="AQ1987" t="str">
        <f t="shared" si="2082"/>
        <v>0</v>
      </c>
      <c r="AR1987" t="str">
        <f t="shared" si="2082"/>
        <v>0</v>
      </c>
      <c r="AS1987" t="str">
        <f t="shared" si="2082"/>
        <v>0</v>
      </c>
      <c r="AT1987" t="str">
        <f t="shared" si="2082"/>
        <v>0</v>
      </c>
      <c r="AU1987" t="str">
        <f t="shared" si="2082"/>
        <v>0</v>
      </c>
      <c r="AV1987" t="str">
        <f t="shared" si="2082"/>
        <v>0</v>
      </c>
      <c r="AW1987" t="str">
        <f t="shared" si="2082"/>
        <v>0</v>
      </c>
      <c r="AX1987" t="str">
        <f t="shared" si="2082"/>
        <v>1</v>
      </c>
      <c r="AY1987" t="str">
        <f t="shared" si="2082"/>
        <v>0</v>
      </c>
      <c r="AZ1987" s="72" t="s">
        <v>1551</v>
      </c>
    </row>
    <row r="1988" spans="1:52" ht="15" customHeight="1">
      <c r="A1988" s="25" t="s">
        <v>477</v>
      </c>
      <c r="B1988" s="91" t="str">
        <f t="shared" si="2072"/>
        <v>2401658F</v>
      </c>
      <c r="C1988" s="86">
        <v>45694.666666666701</v>
      </c>
      <c r="D1988" s="93" t="s">
        <v>1062</v>
      </c>
      <c r="E1988" s="3" t="b">
        <f>ISNUMBER(MATCH(Table1[[#This Row],[Email]],Attendance[Email],0))</f>
        <v>1</v>
      </c>
      <c r="F1988" s="3">
        <f t="shared" si="2073"/>
        <v>45695.000000000036</v>
      </c>
      <c r="G1988" s="21">
        <f>DAY(Table1[[#This Row],[Actual Time]])</f>
        <v>7</v>
      </c>
      <c r="H1988">
        <f>MONTH(Table1[[#This Row],[Actual Time]])</f>
        <v>2</v>
      </c>
      <c r="I1988">
        <f>YEAR(Table1[[#This Row],[Actual Time]])</f>
        <v>2025</v>
      </c>
      <c r="J1988" t="str">
        <f t="shared" si="2074"/>
        <v>7/2/2025</v>
      </c>
      <c r="K1988" s="3" t="str">
        <f t="shared" si="2079"/>
        <v>0</v>
      </c>
      <c r="L1988" t="str">
        <f t="shared" si="2079"/>
        <v>0</v>
      </c>
      <c r="M1988" t="str">
        <f t="shared" si="2079"/>
        <v>0</v>
      </c>
      <c r="N1988" t="str">
        <f t="shared" si="2079"/>
        <v>0</v>
      </c>
      <c r="O1988" t="str">
        <f t="shared" si="2079"/>
        <v>0</v>
      </c>
      <c r="P1988" t="str">
        <f t="shared" si="2079"/>
        <v>0</v>
      </c>
      <c r="Q1988" t="str">
        <f t="shared" si="2079"/>
        <v>0</v>
      </c>
      <c r="R1988" t="str">
        <f t="shared" si="2079"/>
        <v>0</v>
      </c>
      <c r="S1988" t="str">
        <f t="shared" si="2079"/>
        <v>0</v>
      </c>
      <c r="T1988" t="str">
        <f t="shared" si="2079"/>
        <v>0</v>
      </c>
      <c r="U1988" t="str">
        <f t="shared" si="2080"/>
        <v>0</v>
      </c>
      <c r="V1988" t="str">
        <f t="shared" si="2080"/>
        <v>0</v>
      </c>
      <c r="W1988" t="str">
        <f t="shared" si="2080"/>
        <v>0</v>
      </c>
      <c r="X1988" t="str">
        <f t="shared" si="2080"/>
        <v>0</v>
      </c>
      <c r="Y1988" t="str">
        <f t="shared" si="2080"/>
        <v>0</v>
      </c>
      <c r="Z1988" t="str">
        <f t="shared" si="2080"/>
        <v>0</v>
      </c>
      <c r="AA1988" t="str">
        <f t="shared" si="2080"/>
        <v>0</v>
      </c>
      <c r="AB1988" s="3" t="str">
        <f t="shared" si="2080"/>
        <v>0</v>
      </c>
      <c r="AC1988" t="str">
        <f t="shared" si="2080"/>
        <v>0</v>
      </c>
      <c r="AD1988" t="str">
        <f t="shared" si="2080"/>
        <v>0</v>
      </c>
      <c r="AE1988" t="str">
        <f t="shared" si="2081"/>
        <v>0</v>
      </c>
      <c r="AF1988" t="str">
        <f t="shared" si="2081"/>
        <v>0</v>
      </c>
      <c r="AG1988" t="str">
        <f t="shared" si="2081"/>
        <v>0</v>
      </c>
      <c r="AH1988" t="str">
        <f t="shared" si="2081"/>
        <v>0</v>
      </c>
      <c r="AI1988" t="str">
        <f t="shared" si="2081"/>
        <v>0</v>
      </c>
      <c r="AJ1988" t="str">
        <f t="shared" si="2081"/>
        <v>0</v>
      </c>
      <c r="AK1988" t="str">
        <f t="shared" si="2081"/>
        <v>0</v>
      </c>
      <c r="AL1988" t="str">
        <f t="shared" si="2081"/>
        <v>0</v>
      </c>
      <c r="AM1988" t="str">
        <f t="shared" si="2081"/>
        <v>0</v>
      </c>
      <c r="AN1988" t="str">
        <f t="shared" si="2081"/>
        <v>0</v>
      </c>
      <c r="AO1988" t="str">
        <f t="shared" si="2082"/>
        <v>0</v>
      </c>
      <c r="AP1988" t="str">
        <f t="shared" si="2082"/>
        <v>0</v>
      </c>
      <c r="AQ1988" t="str">
        <f t="shared" si="2082"/>
        <v>0</v>
      </c>
      <c r="AR1988" t="str">
        <f t="shared" si="2082"/>
        <v>0</v>
      </c>
      <c r="AS1988" t="str">
        <f t="shared" si="2082"/>
        <v>0</v>
      </c>
      <c r="AT1988" t="str">
        <f t="shared" si="2082"/>
        <v>0</v>
      </c>
      <c r="AU1988" t="str">
        <f t="shared" si="2082"/>
        <v>0</v>
      </c>
      <c r="AV1988" t="str">
        <f t="shared" si="2082"/>
        <v>0</v>
      </c>
      <c r="AW1988" t="str">
        <f t="shared" si="2082"/>
        <v>0</v>
      </c>
      <c r="AX1988" t="str">
        <f t="shared" si="2082"/>
        <v>1</v>
      </c>
      <c r="AY1988" t="str">
        <f t="shared" si="2082"/>
        <v>0</v>
      </c>
      <c r="AZ1988" s="72" t="s">
        <v>1552</v>
      </c>
    </row>
    <row r="1989" spans="1:52" ht="15" customHeight="1">
      <c r="A1989" s="25" t="s">
        <v>154</v>
      </c>
      <c r="B1989" s="91" t="str">
        <f t="shared" si="2072"/>
        <v>2402535E</v>
      </c>
      <c r="C1989" s="86">
        <v>45694.666666666701</v>
      </c>
      <c r="D1989" s="93" t="s">
        <v>1361</v>
      </c>
      <c r="E1989" s="3" t="b">
        <f>ISNUMBER(MATCH(Table1[[#This Row],[Email]],Attendance[Email],0))</f>
        <v>1</v>
      </c>
      <c r="F1989" s="3">
        <f t="shared" si="2073"/>
        <v>45695.000000000036</v>
      </c>
      <c r="G1989" s="21">
        <f>DAY(Table1[[#This Row],[Actual Time]])</f>
        <v>7</v>
      </c>
      <c r="H1989">
        <f>MONTH(Table1[[#This Row],[Actual Time]])</f>
        <v>2</v>
      </c>
      <c r="I1989">
        <f>YEAR(Table1[[#This Row],[Actual Time]])</f>
        <v>2025</v>
      </c>
      <c r="J1989" t="str">
        <f t="shared" ref="J1989" si="2083">G1989&amp;"/"&amp;H1989&amp;"/"&amp;I1989</f>
        <v>7/2/2025</v>
      </c>
      <c r="K1989" s="3" t="str">
        <f t="shared" si="2079"/>
        <v>0</v>
      </c>
      <c r="L1989" t="str">
        <f t="shared" si="2079"/>
        <v>0</v>
      </c>
      <c r="M1989" t="str">
        <f t="shared" si="2079"/>
        <v>0</v>
      </c>
      <c r="N1989" t="str">
        <f t="shared" si="2079"/>
        <v>0</v>
      </c>
      <c r="O1989" t="str">
        <f t="shared" si="2079"/>
        <v>0</v>
      </c>
      <c r="P1989" t="str">
        <f t="shared" si="2079"/>
        <v>0</v>
      </c>
      <c r="Q1989" t="str">
        <f t="shared" si="2079"/>
        <v>0</v>
      </c>
      <c r="R1989" t="str">
        <f t="shared" si="2079"/>
        <v>0</v>
      </c>
      <c r="S1989" t="str">
        <f t="shared" si="2079"/>
        <v>0</v>
      </c>
      <c r="T1989" t="str">
        <f t="shared" si="2079"/>
        <v>0</v>
      </c>
      <c r="U1989" t="str">
        <f t="shared" si="2080"/>
        <v>0</v>
      </c>
      <c r="V1989" t="str">
        <f t="shared" si="2080"/>
        <v>0</v>
      </c>
      <c r="W1989" t="str">
        <f t="shared" si="2080"/>
        <v>0</v>
      </c>
      <c r="X1989" t="str">
        <f t="shared" si="2080"/>
        <v>0</v>
      </c>
      <c r="Y1989" t="str">
        <f t="shared" si="2080"/>
        <v>0</v>
      </c>
      <c r="Z1989" t="str">
        <f t="shared" si="2080"/>
        <v>0</v>
      </c>
      <c r="AA1989" t="str">
        <f t="shared" si="2080"/>
        <v>0</v>
      </c>
      <c r="AB1989" s="3" t="str">
        <f t="shared" si="2080"/>
        <v>0</v>
      </c>
      <c r="AC1989" t="str">
        <f t="shared" si="2080"/>
        <v>0</v>
      </c>
      <c r="AD1989" t="str">
        <f t="shared" si="2080"/>
        <v>0</v>
      </c>
      <c r="AE1989" t="str">
        <f t="shared" si="2081"/>
        <v>0</v>
      </c>
      <c r="AF1989" t="str">
        <f t="shared" si="2081"/>
        <v>0</v>
      </c>
      <c r="AG1989" t="str">
        <f t="shared" si="2081"/>
        <v>0</v>
      </c>
      <c r="AH1989" t="str">
        <f t="shared" si="2081"/>
        <v>0</v>
      </c>
      <c r="AI1989" t="str">
        <f t="shared" si="2081"/>
        <v>0</v>
      </c>
      <c r="AJ1989" t="str">
        <f t="shared" si="2081"/>
        <v>0</v>
      </c>
      <c r="AK1989" t="str">
        <f t="shared" si="2081"/>
        <v>0</v>
      </c>
      <c r="AL1989" t="str">
        <f t="shared" si="2081"/>
        <v>0</v>
      </c>
      <c r="AM1989" t="str">
        <f t="shared" si="2081"/>
        <v>0</v>
      </c>
      <c r="AN1989" t="str">
        <f t="shared" si="2081"/>
        <v>0</v>
      </c>
      <c r="AO1989" t="str">
        <f t="shared" si="2082"/>
        <v>0</v>
      </c>
      <c r="AP1989" t="str">
        <f t="shared" si="2082"/>
        <v>0</v>
      </c>
      <c r="AQ1989" t="str">
        <f t="shared" si="2082"/>
        <v>0</v>
      </c>
      <c r="AR1989" t="str">
        <f t="shared" si="2082"/>
        <v>0</v>
      </c>
      <c r="AS1989" t="str">
        <f t="shared" si="2082"/>
        <v>0</v>
      </c>
      <c r="AT1989" t="str">
        <f t="shared" si="2082"/>
        <v>0</v>
      </c>
      <c r="AU1989" t="str">
        <f t="shared" si="2082"/>
        <v>0</v>
      </c>
      <c r="AV1989" t="str">
        <f t="shared" si="2082"/>
        <v>0</v>
      </c>
      <c r="AW1989" t="str">
        <f t="shared" si="2082"/>
        <v>0</v>
      </c>
      <c r="AX1989" t="str">
        <f t="shared" si="2082"/>
        <v>1</v>
      </c>
      <c r="AY1989" t="str">
        <f t="shared" si="2082"/>
        <v>0</v>
      </c>
      <c r="AZ1989" s="72" t="s">
        <v>1553</v>
      </c>
    </row>
    <row r="1990" spans="1:52" ht="15" customHeight="1">
      <c r="A1990" s="25" t="s">
        <v>58</v>
      </c>
      <c r="B1990" s="91" t="str">
        <f t="shared" ref="B1990:B2004" si="2084">LEFT($A1990,8)</f>
        <v>2304336G</v>
      </c>
      <c r="C1990" s="86">
        <v>45725.666666666701</v>
      </c>
      <c r="D1990" s="93" t="s">
        <v>871</v>
      </c>
      <c r="E1990" s="3" t="b">
        <f>ISNUMBER(MATCH(Table1[[#This Row],[Email]],Attendance[Email],0))</f>
        <v>1</v>
      </c>
      <c r="F1990" s="3">
        <f t="shared" ref="F1990:F2004" si="2085">$C1990+(8/24)</f>
        <v>45726.000000000036</v>
      </c>
      <c r="G1990" s="21">
        <f>DAY(Table1[[#This Row],[Actual Time]])</f>
        <v>10</v>
      </c>
      <c r="H1990">
        <f>MONTH(Table1[[#This Row],[Actual Time]])</f>
        <v>3</v>
      </c>
      <c r="I1990">
        <f>YEAR(Table1[[#This Row],[Actual Time]])</f>
        <v>2025</v>
      </c>
      <c r="J1990" t="str">
        <f t="shared" ref="J1990:J2004" si="2086">G1990&amp;"/"&amp;H1990&amp;"/"&amp;I1990</f>
        <v>10/3/2025</v>
      </c>
      <c r="K1990" s="3" t="str">
        <f t="shared" ref="K1990:T1997" si="2087">IF(K$1=$J1990,"1","0")</f>
        <v>0</v>
      </c>
      <c r="L1990" t="str">
        <f t="shared" si="2087"/>
        <v>0</v>
      </c>
      <c r="M1990" t="str">
        <f t="shared" si="2087"/>
        <v>0</v>
      </c>
      <c r="N1990" t="str">
        <f t="shared" si="2087"/>
        <v>0</v>
      </c>
      <c r="O1990" t="str">
        <f t="shared" si="2087"/>
        <v>0</v>
      </c>
      <c r="P1990" t="str">
        <f t="shared" si="2087"/>
        <v>0</v>
      </c>
      <c r="Q1990" t="str">
        <f t="shared" si="2087"/>
        <v>0</v>
      </c>
      <c r="R1990" t="str">
        <f t="shared" si="2087"/>
        <v>0</v>
      </c>
      <c r="S1990" t="str">
        <f t="shared" si="2087"/>
        <v>0</v>
      </c>
      <c r="T1990" t="str">
        <f t="shared" si="2087"/>
        <v>0</v>
      </c>
      <c r="U1990" t="str">
        <f t="shared" ref="U1990:AD1997" si="2088">IF(U$1=$J1990,"1","0")</f>
        <v>0</v>
      </c>
      <c r="V1990" t="str">
        <f t="shared" si="2088"/>
        <v>0</v>
      </c>
      <c r="W1990" t="str">
        <f t="shared" si="2088"/>
        <v>0</v>
      </c>
      <c r="X1990" t="str">
        <f t="shared" si="2088"/>
        <v>0</v>
      </c>
      <c r="Y1990" t="str">
        <f t="shared" si="2088"/>
        <v>0</v>
      </c>
      <c r="Z1990" t="str">
        <f t="shared" si="2088"/>
        <v>0</v>
      </c>
      <c r="AA1990" t="str">
        <f t="shared" si="2088"/>
        <v>0</v>
      </c>
      <c r="AB1990" s="3" t="str">
        <f t="shared" si="2088"/>
        <v>0</v>
      </c>
      <c r="AC1990" t="str">
        <f t="shared" si="2088"/>
        <v>0</v>
      </c>
      <c r="AD1990" t="str">
        <f t="shared" si="2088"/>
        <v>0</v>
      </c>
      <c r="AE1990" t="str">
        <f t="shared" ref="AE1990:AN1997" si="2089">IF(AE$1=$J1990,"1","0")</f>
        <v>0</v>
      </c>
      <c r="AF1990" t="str">
        <f t="shared" si="2089"/>
        <v>0</v>
      </c>
      <c r="AG1990" t="str">
        <f t="shared" si="2089"/>
        <v>0</v>
      </c>
      <c r="AH1990" t="str">
        <f t="shared" si="2089"/>
        <v>0</v>
      </c>
      <c r="AI1990" t="str">
        <f t="shared" si="2089"/>
        <v>0</v>
      </c>
      <c r="AJ1990" t="str">
        <f t="shared" si="2089"/>
        <v>0</v>
      </c>
      <c r="AK1990" t="str">
        <f t="shared" si="2089"/>
        <v>0</v>
      </c>
      <c r="AL1990" t="str">
        <f t="shared" si="2089"/>
        <v>0</v>
      </c>
      <c r="AM1990" t="str">
        <f t="shared" si="2089"/>
        <v>0</v>
      </c>
      <c r="AN1990" t="str">
        <f t="shared" si="2089"/>
        <v>0</v>
      </c>
      <c r="AO1990" t="str">
        <f t="shared" ref="AO1990:AY1997" si="2090">IF(AO$1=$J1990,"1","0")</f>
        <v>0</v>
      </c>
      <c r="AP1990" t="str">
        <f t="shared" si="2090"/>
        <v>0</v>
      </c>
      <c r="AQ1990" t="str">
        <f t="shared" si="2090"/>
        <v>0</v>
      </c>
      <c r="AR1990" t="str">
        <f t="shared" si="2090"/>
        <v>0</v>
      </c>
      <c r="AS1990" t="str">
        <f t="shared" si="2090"/>
        <v>0</v>
      </c>
      <c r="AT1990" t="str">
        <f t="shared" si="2090"/>
        <v>0</v>
      </c>
      <c r="AU1990" t="str">
        <f t="shared" si="2090"/>
        <v>0</v>
      </c>
      <c r="AV1990" t="str">
        <f t="shared" si="2090"/>
        <v>0</v>
      </c>
      <c r="AW1990" t="str">
        <f t="shared" si="2090"/>
        <v>0</v>
      </c>
      <c r="AX1990" t="str">
        <f t="shared" si="2090"/>
        <v>0</v>
      </c>
      <c r="AY1990" t="str">
        <f t="shared" si="2090"/>
        <v>0</v>
      </c>
      <c r="AZ1990" s="72" t="s">
        <v>1554</v>
      </c>
    </row>
    <row r="1991" spans="1:52" ht="15" customHeight="1">
      <c r="A1991" s="25" t="s">
        <v>152</v>
      </c>
      <c r="B1991" s="91" t="str">
        <f t="shared" si="2084"/>
        <v>2402378J</v>
      </c>
      <c r="C1991" s="86">
        <v>45729.666666666701</v>
      </c>
      <c r="D1991" s="93" t="s">
        <v>1057</v>
      </c>
      <c r="E1991" s="3" t="b">
        <f>ISNUMBER(MATCH(Table1[[#This Row],[Email]],Attendance[Email],0))</f>
        <v>1</v>
      </c>
      <c r="F1991" s="3">
        <f t="shared" si="2085"/>
        <v>45730.000000000036</v>
      </c>
      <c r="G1991" s="21">
        <f>DAY(Table1[[#This Row],[Actual Time]])</f>
        <v>14</v>
      </c>
      <c r="H1991">
        <f>MONTH(Table1[[#This Row],[Actual Time]])</f>
        <v>3</v>
      </c>
      <c r="I1991">
        <f>YEAR(Table1[[#This Row],[Actual Time]])</f>
        <v>2025</v>
      </c>
      <c r="J1991" t="str">
        <f t="shared" si="2086"/>
        <v>14/3/2025</v>
      </c>
      <c r="K1991" s="3" t="str">
        <f t="shared" si="2087"/>
        <v>0</v>
      </c>
      <c r="L1991" t="str">
        <f t="shared" si="2087"/>
        <v>0</v>
      </c>
      <c r="M1991" t="str">
        <f t="shared" si="2087"/>
        <v>0</v>
      </c>
      <c r="N1991" t="str">
        <f t="shared" si="2087"/>
        <v>0</v>
      </c>
      <c r="O1991" t="str">
        <f t="shared" si="2087"/>
        <v>0</v>
      </c>
      <c r="P1991" t="str">
        <f t="shared" si="2087"/>
        <v>0</v>
      </c>
      <c r="Q1991" t="str">
        <f t="shared" si="2087"/>
        <v>0</v>
      </c>
      <c r="R1991" t="str">
        <f t="shared" si="2087"/>
        <v>0</v>
      </c>
      <c r="S1991" t="str">
        <f t="shared" si="2087"/>
        <v>0</v>
      </c>
      <c r="T1991" t="str">
        <f t="shared" si="2087"/>
        <v>0</v>
      </c>
      <c r="U1991" t="str">
        <f t="shared" si="2088"/>
        <v>0</v>
      </c>
      <c r="V1991" t="str">
        <f t="shared" si="2088"/>
        <v>0</v>
      </c>
      <c r="W1991" t="str">
        <f t="shared" si="2088"/>
        <v>0</v>
      </c>
      <c r="X1991" t="str">
        <f t="shared" si="2088"/>
        <v>0</v>
      </c>
      <c r="Y1991" t="str">
        <f t="shared" si="2088"/>
        <v>0</v>
      </c>
      <c r="Z1991" t="str">
        <f t="shared" si="2088"/>
        <v>0</v>
      </c>
      <c r="AA1991" t="str">
        <f t="shared" si="2088"/>
        <v>0</v>
      </c>
      <c r="AB1991" s="3" t="str">
        <f t="shared" si="2088"/>
        <v>0</v>
      </c>
      <c r="AC1991" t="str">
        <f t="shared" si="2088"/>
        <v>0</v>
      </c>
      <c r="AD1991" t="str">
        <f t="shared" si="2088"/>
        <v>0</v>
      </c>
      <c r="AE1991" t="str">
        <f t="shared" si="2089"/>
        <v>0</v>
      </c>
      <c r="AF1991" t="str">
        <f t="shared" si="2089"/>
        <v>0</v>
      </c>
      <c r="AG1991" t="str">
        <f t="shared" si="2089"/>
        <v>0</v>
      </c>
      <c r="AH1991" t="str">
        <f t="shared" si="2089"/>
        <v>0</v>
      </c>
      <c r="AI1991" t="str">
        <f t="shared" si="2089"/>
        <v>0</v>
      </c>
      <c r="AJ1991" t="str">
        <f t="shared" si="2089"/>
        <v>0</v>
      </c>
      <c r="AK1991" t="str">
        <f t="shared" si="2089"/>
        <v>0</v>
      </c>
      <c r="AL1991" t="str">
        <f t="shared" si="2089"/>
        <v>0</v>
      </c>
      <c r="AM1991" t="str">
        <f t="shared" si="2089"/>
        <v>0</v>
      </c>
      <c r="AN1991" t="str">
        <f t="shared" si="2089"/>
        <v>0</v>
      </c>
      <c r="AO1991" t="str">
        <f t="shared" si="2090"/>
        <v>0</v>
      </c>
      <c r="AP1991" t="str">
        <f t="shared" si="2090"/>
        <v>0</v>
      </c>
      <c r="AQ1991" t="str">
        <f t="shared" si="2090"/>
        <v>0</v>
      </c>
      <c r="AR1991" t="str">
        <f t="shared" si="2090"/>
        <v>0</v>
      </c>
      <c r="AS1991" t="str">
        <f t="shared" si="2090"/>
        <v>0</v>
      </c>
      <c r="AT1991" t="str">
        <f t="shared" si="2090"/>
        <v>0</v>
      </c>
      <c r="AU1991" t="str">
        <f t="shared" si="2090"/>
        <v>0</v>
      </c>
      <c r="AV1991" t="str">
        <f t="shared" si="2090"/>
        <v>0</v>
      </c>
      <c r="AW1991" t="str">
        <f t="shared" si="2090"/>
        <v>0</v>
      </c>
      <c r="AX1991" t="str">
        <f t="shared" si="2090"/>
        <v>0</v>
      </c>
      <c r="AY1991" t="str">
        <f t="shared" si="2090"/>
        <v>0</v>
      </c>
      <c r="AZ1991" s="72" t="s">
        <v>1555</v>
      </c>
    </row>
    <row r="1992" spans="1:52" ht="15" customHeight="1">
      <c r="A1992" s="25" t="s">
        <v>525</v>
      </c>
      <c r="B1992" s="91" t="str">
        <f t="shared" si="2084"/>
        <v>2404261F</v>
      </c>
      <c r="C1992" s="86">
        <v>45729.666666666701</v>
      </c>
      <c r="D1992" s="93" t="s">
        <v>1177</v>
      </c>
      <c r="E1992" s="3" t="b">
        <f>ISNUMBER(MATCH(Table1[[#This Row],[Email]],Attendance[Email],0))</f>
        <v>1</v>
      </c>
      <c r="F1992" s="3">
        <f t="shared" si="2085"/>
        <v>45730.000000000036</v>
      </c>
      <c r="G1992" s="21">
        <f>DAY(Table1[[#This Row],[Actual Time]])</f>
        <v>14</v>
      </c>
      <c r="H1992">
        <f>MONTH(Table1[[#This Row],[Actual Time]])</f>
        <v>3</v>
      </c>
      <c r="I1992">
        <f>YEAR(Table1[[#This Row],[Actual Time]])</f>
        <v>2025</v>
      </c>
      <c r="J1992" t="str">
        <f t="shared" si="2086"/>
        <v>14/3/2025</v>
      </c>
      <c r="K1992" s="3" t="str">
        <f t="shared" si="2087"/>
        <v>0</v>
      </c>
      <c r="L1992" t="str">
        <f t="shared" si="2087"/>
        <v>0</v>
      </c>
      <c r="M1992" t="str">
        <f t="shared" si="2087"/>
        <v>0</v>
      </c>
      <c r="N1992" t="str">
        <f t="shared" si="2087"/>
        <v>0</v>
      </c>
      <c r="O1992" t="str">
        <f t="shared" si="2087"/>
        <v>0</v>
      </c>
      <c r="P1992" t="str">
        <f t="shared" si="2087"/>
        <v>0</v>
      </c>
      <c r="Q1992" t="str">
        <f t="shared" si="2087"/>
        <v>0</v>
      </c>
      <c r="R1992" t="str">
        <f t="shared" si="2087"/>
        <v>0</v>
      </c>
      <c r="S1992" t="str">
        <f t="shared" si="2087"/>
        <v>0</v>
      </c>
      <c r="T1992" t="str">
        <f t="shared" si="2087"/>
        <v>0</v>
      </c>
      <c r="U1992" t="str">
        <f t="shared" si="2088"/>
        <v>0</v>
      </c>
      <c r="V1992" t="str">
        <f t="shared" si="2088"/>
        <v>0</v>
      </c>
      <c r="W1992" t="str">
        <f t="shared" si="2088"/>
        <v>0</v>
      </c>
      <c r="X1992" t="str">
        <f t="shared" si="2088"/>
        <v>0</v>
      </c>
      <c r="Y1992" t="str">
        <f t="shared" si="2088"/>
        <v>0</v>
      </c>
      <c r="Z1992" t="str">
        <f t="shared" si="2088"/>
        <v>0</v>
      </c>
      <c r="AA1992" t="str">
        <f t="shared" si="2088"/>
        <v>0</v>
      </c>
      <c r="AB1992" s="3" t="str">
        <f t="shared" si="2088"/>
        <v>0</v>
      </c>
      <c r="AC1992" t="str">
        <f t="shared" si="2088"/>
        <v>0</v>
      </c>
      <c r="AD1992" t="str">
        <f t="shared" si="2088"/>
        <v>0</v>
      </c>
      <c r="AE1992" t="str">
        <f t="shared" si="2089"/>
        <v>0</v>
      </c>
      <c r="AF1992" t="str">
        <f t="shared" si="2089"/>
        <v>0</v>
      </c>
      <c r="AG1992" t="str">
        <f t="shared" si="2089"/>
        <v>0</v>
      </c>
      <c r="AH1992" t="str">
        <f t="shared" si="2089"/>
        <v>0</v>
      </c>
      <c r="AI1992" t="str">
        <f t="shared" si="2089"/>
        <v>0</v>
      </c>
      <c r="AJ1992" t="str">
        <f t="shared" si="2089"/>
        <v>0</v>
      </c>
      <c r="AK1992" t="str">
        <f t="shared" si="2089"/>
        <v>0</v>
      </c>
      <c r="AL1992" t="str">
        <f t="shared" si="2089"/>
        <v>0</v>
      </c>
      <c r="AM1992" t="str">
        <f t="shared" si="2089"/>
        <v>0</v>
      </c>
      <c r="AN1992" t="str">
        <f t="shared" si="2089"/>
        <v>0</v>
      </c>
      <c r="AO1992" t="str">
        <f t="shared" si="2090"/>
        <v>0</v>
      </c>
      <c r="AP1992" t="str">
        <f t="shared" si="2090"/>
        <v>0</v>
      </c>
      <c r="AQ1992" t="str">
        <f t="shared" si="2090"/>
        <v>0</v>
      </c>
      <c r="AR1992" t="str">
        <f t="shared" si="2090"/>
        <v>0</v>
      </c>
      <c r="AS1992" t="str">
        <f t="shared" si="2090"/>
        <v>0</v>
      </c>
      <c r="AT1992" t="str">
        <f t="shared" si="2090"/>
        <v>0</v>
      </c>
      <c r="AU1992" t="str">
        <f t="shared" si="2090"/>
        <v>0</v>
      </c>
      <c r="AV1992" t="str">
        <f t="shared" si="2090"/>
        <v>0</v>
      </c>
      <c r="AW1992" t="str">
        <f t="shared" si="2090"/>
        <v>0</v>
      </c>
      <c r="AX1992" t="str">
        <f t="shared" si="2090"/>
        <v>0</v>
      </c>
      <c r="AY1992" t="str">
        <f t="shared" si="2090"/>
        <v>0</v>
      </c>
      <c r="AZ1992" s="72" t="s">
        <v>1556</v>
      </c>
    </row>
    <row r="1993" spans="1:52" ht="15" customHeight="1">
      <c r="A1993" s="25" t="s">
        <v>228</v>
      </c>
      <c r="B1993" s="91" t="str">
        <f t="shared" si="2084"/>
        <v>2401458A</v>
      </c>
      <c r="C1993" s="86">
        <v>45729.666666666701</v>
      </c>
      <c r="D1993" s="93" t="s">
        <v>1064</v>
      </c>
      <c r="E1993" s="3" t="b">
        <f>ISNUMBER(MATCH(Table1[[#This Row],[Email]],Attendance[Email],0))</f>
        <v>1</v>
      </c>
      <c r="F1993" s="3">
        <f t="shared" si="2085"/>
        <v>45730.000000000036</v>
      </c>
      <c r="G1993" s="21">
        <f>DAY(Table1[[#This Row],[Actual Time]])</f>
        <v>14</v>
      </c>
      <c r="H1993">
        <f>MONTH(Table1[[#This Row],[Actual Time]])</f>
        <v>3</v>
      </c>
      <c r="I1993">
        <f>YEAR(Table1[[#This Row],[Actual Time]])</f>
        <v>2025</v>
      </c>
      <c r="J1993" t="str">
        <f t="shared" si="2086"/>
        <v>14/3/2025</v>
      </c>
      <c r="K1993" s="3" t="str">
        <f t="shared" si="2087"/>
        <v>0</v>
      </c>
      <c r="L1993" t="str">
        <f t="shared" si="2087"/>
        <v>0</v>
      </c>
      <c r="M1993" t="str">
        <f t="shared" si="2087"/>
        <v>0</v>
      </c>
      <c r="N1993" t="str">
        <f t="shared" si="2087"/>
        <v>0</v>
      </c>
      <c r="O1993" t="str">
        <f t="shared" si="2087"/>
        <v>0</v>
      </c>
      <c r="P1993" t="str">
        <f t="shared" si="2087"/>
        <v>0</v>
      </c>
      <c r="Q1993" t="str">
        <f t="shared" si="2087"/>
        <v>0</v>
      </c>
      <c r="R1993" t="str">
        <f t="shared" si="2087"/>
        <v>0</v>
      </c>
      <c r="S1993" t="str">
        <f t="shared" si="2087"/>
        <v>0</v>
      </c>
      <c r="T1993" t="str">
        <f t="shared" si="2087"/>
        <v>0</v>
      </c>
      <c r="U1993" t="str">
        <f t="shared" si="2088"/>
        <v>0</v>
      </c>
      <c r="V1993" t="str">
        <f t="shared" si="2088"/>
        <v>0</v>
      </c>
      <c r="W1993" t="str">
        <f t="shared" si="2088"/>
        <v>0</v>
      </c>
      <c r="X1993" t="str">
        <f t="shared" si="2088"/>
        <v>0</v>
      </c>
      <c r="Y1993" t="str">
        <f t="shared" si="2088"/>
        <v>0</v>
      </c>
      <c r="Z1993" t="str">
        <f t="shared" si="2088"/>
        <v>0</v>
      </c>
      <c r="AA1993" t="str">
        <f t="shared" si="2088"/>
        <v>0</v>
      </c>
      <c r="AB1993" s="3" t="str">
        <f t="shared" si="2088"/>
        <v>0</v>
      </c>
      <c r="AC1993" t="str">
        <f t="shared" si="2088"/>
        <v>0</v>
      </c>
      <c r="AD1993" t="str">
        <f t="shared" si="2088"/>
        <v>0</v>
      </c>
      <c r="AE1993" t="str">
        <f t="shared" si="2089"/>
        <v>0</v>
      </c>
      <c r="AF1993" t="str">
        <f t="shared" si="2089"/>
        <v>0</v>
      </c>
      <c r="AG1993" t="str">
        <f t="shared" si="2089"/>
        <v>0</v>
      </c>
      <c r="AH1993" t="str">
        <f t="shared" si="2089"/>
        <v>0</v>
      </c>
      <c r="AI1993" t="str">
        <f t="shared" si="2089"/>
        <v>0</v>
      </c>
      <c r="AJ1993" t="str">
        <f t="shared" si="2089"/>
        <v>0</v>
      </c>
      <c r="AK1993" t="str">
        <f t="shared" si="2089"/>
        <v>0</v>
      </c>
      <c r="AL1993" t="str">
        <f t="shared" si="2089"/>
        <v>0</v>
      </c>
      <c r="AM1993" t="str">
        <f t="shared" si="2089"/>
        <v>0</v>
      </c>
      <c r="AN1993" t="str">
        <f t="shared" si="2089"/>
        <v>0</v>
      </c>
      <c r="AO1993" t="str">
        <f t="shared" si="2090"/>
        <v>0</v>
      </c>
      <c r="AP1993" t="str">
        <f t="shared" si="2090"/>
        <v>0</v>
      </c>
      <c r="AQ1993" t="str">
        <f t="shared" si="2090"/>
        <v>0</v>
      </c>
      <c r="AR1993" t="str">
        <f t="shared" si="2090"/>
        <v>0</v>
      </c>
      <c r="AS1993" t="str">
        <f t="shared" si="2090"/>
        <v>0</v>
      </c>
      <c r="AT1993" t="str">
        <f t="shared" si="2090"/>
        <v>0</v>
      </c>
      <c r="AU1993" t="str">
        <f t="shared" si="2090"/>
        <v>0</v>
      </c>
      <c r="AV1993" t="str">
        <f t="shared" si="2090"/>
        <v>0</v>
      </c>
      <c r="AW1993" t="str">
        <f t="shared" si="2090"/>
        <v>0</v>
      </c>
      <c r="AX1993" t="str">
        <f t="shared" si="2090"/>
        <v>0</v>
      </c>
      <c r="AY1993" t="str">
        <f t="shared" si="2090"/>
        <v>0</v>
      </c>
      <c r="AZ1993" s="72" t="s">
        <v>1557</v>
      </c>
    </row>
    <row r="1994" spans="1:52" ht="15" customHeight="1">
      <c r="A1994" s="25" t="s">
        <v>477</v>
      </c>
      <c r="B1994" s="91" t="str">
        <f t="shared" si="2084"/>
        <v>2401658F</v>
      </c>
      <c r="C1994" s="86">
        <v>45736.666666666701</v>
      </c>
      <c r="D1994" s="93" t="s">
        <v>1062</v>
      </c>
      <c r="E1994" s="3" t="b">
        <f>ISNUMBER(MATCH(Table1[[#This Row],[Email]],Attendance[Email],0))</f>
        <v>1</v>
      </c>
      <c r="F1994" s="3">
        <f t="shared" si="2085"/>
        <v>45737.000000000036</v>
      </c>
      <c r="G1994" s="21">
        <f>DAY(Table1[[#This Row],[Actual Time]])</f>
        <v>21</v>
      </c>
      <c r="H1994">
        <f>MONTH(Table1[[#This Row],[Actual Time]])</f>
        <v>3</v>
      </c>
      <c r="I1994">
        <f>YEAR(Table1[[#This Row],[Actual Time]])</f>
        <v>2025</v>
      </c>
      <c r="J1994" t="str">
        <f t="shared" si="2086"/>
        <v>21/3/2025</v>
      </c>
      <c r="K1994" s="3" t="str">
        <f t="shared" si="2087"/>
        <v>0</v>
      </c>
      <c r="L1994" t="str">
        <f t="shared" si="2087"/>
        <v>0</v>
      </c>
      <c r="M1994" t="str">
        <f t="shared" si="2087"/>
        <v>0</v>
      </c>
      <c r="N1994" t="str">
        <f t="shared" si="2087"/>
        <v>0</v>
      </c>
      <c r="O1994" t="str">
        <f t="shared" si="2087"/>
        <v>0</v>
      </c>
      <c r="P1994" t="str">
        <f t="shared" si="2087"/>
        <v>0</v>
      </c>
      <c r="Q1994" t="str">
        <f t="shared" si="2087"/>
        <v>0</v>
      </c>
      <c r="R1994" t="str">
        <f t="shared" si="2087"/>
        <v>0</v>
      </c>
      <c r="S1994" t="str">
        <f t="shared" si="2087"/>
        <v>0</v>
      </c>
      <c r="T1994" t="str">
        <f t="shared" si="2087"/>
        <v>0</v>
      </c>
      <c r="U1994" t="str">
        <f t="shared" si="2088"/>
        <v>0</v>
      </c>
      <c r="V1994" t="str">
        <f t="shared" si="2088"/>
        <v>0</v>
      </c>
      <c r="W1994" t="str">
        <f t="shared" si="2088"/>
        <v>0</v>
      </c>
      <c r="X1994" t="str">
        <f t="shared" si="2088"/>
        <v>0</v>
      </c>
      <c r="Y1994" t="str">
        <f t="shared" si="2088"/>
        <v>0</v>
      </c>
      <c r="Z1994" t="str">
        <f t="shared" si="2088"/>
        <v>0</v>
      </c>
      <c r="AA1994" t="str">
        <f t="shared" si="2088"/>
        <v>0</v>
      </c>
      <c r="AB1994" s="3" t="str">
        <f t="shared" si="2088"/>
        <v>0</v>
      </c>
      <c r="AC1994" t="str">
        <f t="shared" si="2088"/>
        <v>0</v>
      </c>
      <c r="AD1994" t="str">
        <f t="shared" si="2088"/>
        <v>0</v>
      </c>
      <c r="AE1994" t="str">
        <f t="shared" si="2089"/>
        <v>0</v>
      </c>
      <c r="AF1994" t="str">
        <f t="shared" si="2089"/>
        <v>0</v>
      </c>
      <c r="AG1994" t="str">
        <f t="shared" si="2089"/>
        <v>0</v>
      </c>
      <c r="AH1994" t="str">
        <f t="shared" si="2089"/>
        <v>0</v>
      </c>
      <c r="AI1994" t="str">
        <f t="shared" si="2089"/>
        <v>0</v>
      </c>
      <c r="AJ1994" t="str">
        <f t="shared" si="2089"/>
        <v>0</v>
      </c>
      <c r="AK1994" t="str">
        <f t="shared" si="2089"/>
        <v>0</v>
      </c>
      <c r="AL1994" t="str">
        <f t="shared" si="2089"/>
        <v>0</v>
      </c>
      <c r="AM1994" t="str">
        <f t="shared" si="2089"/>
        <v>0</v>
      </c>
      <c r="AN1994" t="str">
        <f t="shared" si="2089"/>
        <v>0</v>
      </c>
      <c r="AO1994" t="str">
        <f t="shared" si="2090"/>
        <v>0</v>
      </c>
      <c r="AP1994" t="str">
        <f t="shared" si="2090"/>
        <v>0</v>
      </c>
      <c r="AQ1994" t="str">
        <f t="shared" si="2090"/>
        <v>0</v>
      </c>
      <c r="AR1994" t="str">
        <f t="shared" si="2090"/>
        <v>0</v>
      </c>
      <c r="AS1994" t="str">
        <f t="shared" si="2090"/>
        <v>0</v>
      </c>
      <c r="AT1994" t="str">
        <f t="shared" si="2090"/>
        <v>0</v>
      </c>
      <c r="AU1994" t="str">
        <f t="shared" si="2090"/>
        <v>0</v>
      </c>
      <c r="AV1994" t="str">
        <f t="shared" si="2090"/>
        <v>0</v>
      </c>
      <c r="AW1994" t="str">
        <f t="shared" si="2090"/>
        <v>0</v>
      </c>
      <c r="AX1994" t="str">
        <f t="shared" si="2090"/>
        <v>0</v>
      </c>
      <c r="AY1994" t="str">
        <f t="shared" si="2090"/>
        <v>0</v>
      </c>
      <c r="AZ1994" s="72" t="s">
        <v>1558</v>
      </c>
    </row>
    <row r="1995" spans="1:52" ht="15" customHeight="1">
      <c r="A1995" s="25" t="s">
        <v>461</v>
      </c>
      <c r="B1995" s="91" t="str">
        <f t="shared" si="2084"/>
        <v>2401834C</v>
      </c>
      <c r="C1995" s="86">
        <v>45736.666666666701</v>
      </c>
      <c r="D1995" s="93" t="s">
        <v>1067</v>
      </c>
      <c r="E1995" s="3" t="b">
        <f>ISNUMBER(MATCH(Table1[[#This Row],[Email]],Attendance[Email],0))</f>
        <v>1</v>
      </c>
      <c r="F1995" s="3">
        <f t="shared" si="2085"/>
        <v>45737.000000000036</v>
      </c>
      <c r="G1995" s="21">
        <f>DAY(Table1[[#This Row],[Actual Time]])</f>
        <v>21</v>
      </c>
      <c r="H1995">
        <f>MONTH(Table1[[#This Row],[Actual Time]])</f>
        <v>3</v>
      </c>
      <c r="I1995">
        <f>YEAR(Table1[[#This Row],[Actual Time]])</f>
        <v>2025</v>
      </c>
      <c r="J1995" t="str">
        <f t="shared" si="2086"/>
        <v>21/3/2025</v>
      </c>
      <c r="K1995" s="3" t="str">
        <f t="shared" si="2087"/>
        <v>0</v>
      </c>
      <c r="L1995" t="str">
        <f t="shared" si="2087"/>
        <v>0</v>
      </c>
      <c r="M1995" t="str">
        <f t="shared" si="2087"/>
        <v>0</v>
      </c>
      <c r="N1995" t="str">
        <f t="shared" si="2087"/>
        <v>0</v>
      </c>
      <c r="O1995" t="str">
        <f t="shared" si="2087"/>
        <v>0</v>
      </c>
      <c r="P1995" t="str">
        <f t="shared" si="2087"/>
        <v>0</v>
      </c>
      <c r="Q1995" t="str">
        <f t="shared" si="2087"/>
        <v>0</v>
      </c>
      <c r="R1995" t="str">
        <f t="shared" si="2087"/>
        <v>0</v>
      </c>
      <c r="S1995" t="str">
        <f t="shared" si="2087"/>
        <v>0</v>
      </c>
      <c r="T1995" t="str">
        <f t="shared" si="2087"/>
        <v>0</v>
      </c>
      <c r="U1995" t="str">
        <f t="shared" si="2088"/>
        <v>0</v>
      </c>
      <c r="V1995" t="str">
        <f t="shared" si="2088"/>
        <v>0</v>
      </c>
      <c r="W1995" t="str">
        <f t="shared" si="2088"/>
        <v>0</v>
      </c>
      <c r="X1995" t="str">
        <f t="shared" si="2088"/>
        <v>0</v>
      </c>
      <c r="Y1995" t="str">
        <f t="shared" si="2088"/>
        <v>0</v>
      </c>
      <c r="Z1995" t="str">
        <f t="shared" si="2088"/>
        <v>0</v>
      </c>
      <c r="AA1995" t="str">
        <f t="shared" si="2088"/>
        <v>0</v>
      </c>
      <c r="AB1995" s="3" t="str">
        <f t="shared" si="2088"/>
        <v>0</v>
      </c>
      <c r="AC1995" t="str">
        <f t="shared" si="2088"/>
        <v>0</v>
      </c>
      <c r="AD1995" t="str">
        <f t="shared" si="2088"/>
        <v>0</v>
      </c>
      <c r="AE1995" t="str">
        <f t="shared" si="2089"/>
        <v>0</v>
      </c>
      <c r="AF1995" t="str">
        <f t="shared" si="2089"/>
        <v>0</v>
      </c>
      <c r="AG1995" t="str">
        <f t="shared" si="2089"/>
        <v>0</v>
      </c>
      <c r="AH1995" t="str">
        <f t="shared" si="2089"/>
        <v>0</v>
      </c>
      <c r="AI1995" t="str">
        <f t="shared" si="2089"/>
        <v>0</v>
      </c>
      <c r="AJ1995" t="str">
        <f t="shared" si="2089"/>
        <v>0</v>
      </c>
      <c r="AK1995" t="str">
        <f t="shared" si="2089"/>
        <v>0</v>
      </c>
      <c r="AL1995" t="str">
        <f t="shared" si="2089"/>
        <v>0</v>
      </c>
      <c r="AM1995" t="str">
        <f t="shared" si="2089"/>
        <v>0</v>
      </c>
      <c r="AN1995" t="str">
        <f t="shared" si="2089"/>
        <v>0</v>
      </c>
      <c r="AO1995" t="str">
        <f t="shared" si="2090"/>
        <v>0</v>
      </c>
      <c r="AP1995" t="str">
        <f t="shared" si="2090"/>
        <v>0</v>
      </c>
      <c r="AQ1995" t="str">
        <f t="shared" si="2090"/>
        <v>0</v>
      </c>
      <c r="AR1995" t="str">
        <f t="shared" si="2090"/>
        <v>0</v>
      </c>
      <c r="AS1995" t="str">
        <f t="shared" si="2090"/>
        <v>0</v>
      </c>
      <c r="AT1995" t="str">
        <f t="shared" si="2090"/>
        <v>0</v>
      </c>
      <c r="AU1995" t="str">
        <f t="shared" si="2090"/>
        <v>0</v>
      </c>
      <c r="AV1995" t="str">
        <f t="shared" si="2090"/>
        <v>0</v>
      </c>
      <c r="AW1995" t="str">
        <f t="shared" si="2090"/>
        <v>0</v>
      </c>
      <c r="AX1995" t="str">
        <f t="shared" si="2090"/>
        <v>0</v>
      </c>
      <c r="AY1995" t="str">
        <f t="shared" si="2090"/>
        <v>0</v>
      </c>
      <c r="AZ1995" s="72" t="s">
        <v>1559</v>
      </c>
    </row>
    <row r="1996" spans="1:52" ht="15" customHeight="1">
      <c r="A1996" s="25" t="s">
        <v>116</v>
      </c>
      <c r="B1996" s="91" t="str">
        <f t="shared" si="2084"/>
        <v>2304772C</v>
      </c>
      <c r="C1996" s="86">
        <v>45736.666666666701</v>
      </c>
      <c r="D1996" s="93" t="s">
        <v>1044</v>
      </c>
      <c r="E1996" s="3" t="b">
        <f>ISNUMBER(MATCH(Table1[[#This Row],[Email]],Attendance[Email],0))</f>
        <v>1</v>
      </c>
      <c r="F1996" s="3">
        <f t="shared" si="2085"/>
        <v>45737.000000000036</v>
      </c>
      <c r="G1996" s="21">
        <f>DAY(Table1[[#This Row],[Actual Time]])</f>
        <v>21</v>
      </c>
      <c r="H1996">
        <f>MONTH(Table1[[#This Row],[Actual Time]])</f>
        <v>3</v>
      </c>
      <c r="I1996">
        <f>YEAR(Table1[[#This Row],[Actual Time]])</f>
        <v>2025</v>
      </c>
      <c r="J1996" t="str">
        <f t="shared" si="2086"/>
        <v>21/3/2025</v>
      </c>
      <c r="K1996" s="3" t="str">
        <f t="shared" si="2087"/>
        <v>0</v>
      </c>
      <c r="L1996" t="str">
        <f t="shared" si="2087"/>
        <v>0</v>
      </c>
      <c r="M1996" t="str">
        <f t="shared" si="2087"/>
        <v>0</v>
      </c>
      <c r="N1996" t="str">
        <f t="shared" si="2087"/>
        <v>0</v>
      </c>
      <c r="O1996" t="str">
        <f t="shared" si="2087"/>
        <v>0</v>
      </c>
      <c r="P1996" t="str">
        <f t="shared" si="2087"/>
        <v>0</v>
      </c>
      <c r="Q1996" t="str">
        <f t="shared" si="2087"/>
        <v>0</v>
      </c>
      <c r="R1996" t="str">
        <f t="shared" si="2087"/>
        <v>0</v>
      </c>
      <c r="S1996" t="str">
        <f t="shared" si="2087"/>
        <v>0</v>
      </c>
      <c r="T1996" t="str">
        <f t="shared" si="2087"/>
        <v>0</v>
      </c>
      <c r="U1996" t="str">
        <f t="shared" si="2088"/>
        <v>0</v>
      </c>
      <c r="V1996" t="str">
        <f t="shared" si="2088"/>
        <v>0</v>
      </c>
      <c r="W1996" t="str">
        <f t="shared" si="2088"/>
        <v>0</v>
      </c>
      <c r="X1996" t="str">
        <f t="shared" si="2088"/>
        <v>0</v>
      </c>
      <c r="Y1996" t="str">
        <f t="shared" si="2088"/>
        <v>0</v>
      </c>
      <c r="Z1996" t="str">
        <f t="shared" si="2088"/>
        <v>0</v>
      </c>
      <c r="AA1996" t="str">
        <f t="shared" si="2088"/>
        <v>0</v>
      </c>
      <c r="AB1996" s="3" t="str">
        <f t="shared" si="2088"/>
        <v>0</v>
      </c>
      <c r="AC1996" t="str">
        <f t="shared" si="2088"/>
        <v>0</v>
      </c>
      <c r="AD1996" t="str">
        <f t="shared" si="2088"/>
        <v>0</v>
      </c>
      <c r="AE1996" t="str">
        <f t="shared" si="2089"/>
        <v>0</v>
      </c>
      <c r="AF1996" t="str">
        <f t="shared" si="2089"/>
        <v>0</v>
      </c>
      <c r="AG1996" t="str">
        <f t="shared" si="2089"/>
        <v>0</v>
      </c>
      <c r="AH1996" t="str">
        <f t="shared" si="2089"/>
        <v>0</v>
      </c>
      <c r="AI1996" t="str">
        <f t="shared" si="2089"/>
        <v>0</v>
      </c>
      <c r="AJ1996" t="str">
        <f t="shared" si="2089"/>
        <v>0</v>
      </c>
      <c r="AK1996" t="str">
        <f t="shared" si="2089"/>
        <v>0</v>
      </c>
      <c r="AL1996" t="str">
        <f t="shared" si="2089"/>
        <v>0</v>
      </c>
      <c r="AM1996" t="str">
        <f t="shared" si="2089"/>
        <v>0</v>
      </c>
      <c r="AN1996" t="str">
        <f t="shared" si="2089"/>
        <v>0</v>
      </c>
      <c r="AO1996" t="str">
        <f t="shared" si="2090"/>
        <v>0</v>
      </c>
      <c r="AP1996" t="str">
        <f t="shared" si="2090"/>
        <v>0</v>
      </c>
      <c r="AQ1996" t="str">
        <f t="shared" si="2090"/>
        <v>0</v>
      </c>
      <c r="AR1996" t="str">
        <f t="shared" si="2090"/>
        <v>0</v>
      </c>
      <c r="AS1996" t="str">
        <f t="shared" si="2090"/>
        <v>0</v>
      </c>
      <c r="AT1996" t="str">
        <f t="shared" si="2090"/>
        <v>0</v>
      </c>
      <c r="AU1996" t="str">
        <f t="shared" si="2090"/>
        <v>0</v>
      </c>
      <c r="AV1996" t="str">
        <f t="shared" si="2090"/>
        <v>0</v>
      </c>
      <c r="AW1996" t="str">
        <f t="shared" si="2090"/>
        <v>0</v>
      </c>
      <c r="AX1996" t="str">
        <f t="shared" si="2090"/>
        <v>0</v>
      </c>
      <c r="AY1996" t="str">
        <f t="shared" si="2090"/>
        <v>0</v>
      </c>
      <c r="AZ1996" s="72" t="s">
        <v>1560</v>
      </c>
    </row>
    <row r="1997" spans="1:52" ht="15" customHeight="1">
      <c r="A1997" s="25" t="s">
        <v>262</v>
      </c>
      <c r="B1997" s="91" t="str">
        <f t="shared" si="2084"/>
        <v>2401771G</v>
      </c>
      <c r="C1997" s="86">
        <v>45736.666666666701</v>
      </c>
      <c r="D1997" s="93" t="s">
        <v>1046</v>
      </c>
      <c r="E1997" s="3" t="b">
        <f>ISNUMBER(MATCH(Table1[[#This Row],[Email]],Attendance[Email],0))</f>
        <v>1</v>
      </c>
      <c r="F1997" s="3">
        <f t="shared" si="2085"/>
        <v>45737.000000000036</v>
      </c>
      <c r="G1997" s="21">
        <f>DAY(Table1[[#This Row],[Actual Time]])</f>
        <v>21</v>
      </c>
      <c r="H1997">
        <f>MONTH(Table1[[#This Row],[Actual Time]])</f>
        <v>3</v>
      </c>
      <c r="I1997">
        <f>YEAR(Table1[[#This Row],[Actual Time]])</f>
        <v>2025</v>
      </c>
      <c r="J1997" t="str">
        <f t="shared" si="2086"/>
        <v>21/3/2025</v>
      </c>
      <c r="K1997" s="3" t="str">
        <f t="shared" si="2087"/>
        <v>0</v>
      </c>
      <c r="L1997" t="str">
        <f t="shared" si="2087"/>
        <v>0</v>
      </c>
      <c r="M1997" t="str">
        <f t="shared" si="2087"/>
        <v>0</v>
      </c>
      <c r="N1997" t="str">
        <f t="shared" si="2087"/>
        <v>0</v>
      </c>
      <c r="O1997" t="str">
        <f t="shared" si="2087"/>
        <v>0</v>
      </c>
      <c r="P1997" t="str">
        <f t="shared" si="2087"/>
        <v>0</v>
      </c>
      <c r="Q1997" t="str">
        <f t="shared" si="2087"/>
        <v>0</v>
      </c>
      <c r="R1997" t="str">
        <f t="shared" si="2087"/>
        <v>0</v>
      </c>
      <c r="S1997" t="str">
        <f t="shared" si="2087"/>
        <v>0</v>
      </c>
      <c r="T1997" t="str">
        <f t="shared" si="2087"/>
        <v>0</v>
      </c>
      <c r="U1997" t="str">
        <f t="shared" si="2088"/>
        <v>0</v>
      </c>
      <c r="V1997" t="str">
        <f t="shared" si="2088"/>
        <v>0</v>
      </c>
      <c r="W1997" t="str">
        <f t="shared" si="2088"/>
        <v>0</v>
      </c>
      <c r="X1997" t="str">
        <f t="shared" si="2088"/>
        <v>0</v>
      </c>
      <c r="Y1997" t="str">
        <f t="shared" si="2088"/>
        <v>0</v>
      </c>
      <c r="Z1997" t="str">
        <f t="shared" si="2088"/>
        <v>0</v>
      </c>
      <c r="AA1997" t="str">
        <f t="shared" si="2088"/>
        <v>0</v>
      </c>
      <c r="AB1997" s="3" t="str">
        <f t="shared" si="2088"/>
        <v>0</v>
      </c>
      <c r="AC1997" t="str">
        <f t="shared" si="2088"/>
        <v>0</v>
      </c>
      <c r="AD1997" t="str">
        <f t="shared" si="2088"/>
        <v>0</v>
      </c>
      <c r="AE1997" t="str">
        <f t="shared" si="2089"/>
        <v>0</v>
      </c>
      <c r="AF1997" t="str">
        <f t="shared" si="2089"/>
        <v>0</v>
      </c>
      <c r="AG1997" t="str">
        <f t="shared" si="2089"/>
        <v>0</v>
      </c>
      <c r="AH1997" t="str">
        <f t="shared" si="2089"/>
        <v>0</v>
      </c>
      <c r="AI1997" t="str">
        <f t="shared" si="2089"/>
        <v>0</v>
      </c>
      <c r="AJ1997" t="str">
        <f t="shared" si="2089"/>
        <v>0</v>
      </c>
      <c r="AK1997" t="str">
        <f t="shared" si="2089"/>
        <v>0</v>
      </c>
      <c r="AL1997" t="str">
        <f t="shared" si="2089"/>
        <v>0</v>
      </c>
      <c r="AM1997" t="str">
        <f t="shared" si="2089"/>
        <v>0</v>
      </c>
      <c r="AN1997" t="str">
        <f t="shared" si="2089"/>
        <v>0</v>
      </c>
      <c r="AO1997" t="str">
        <f t="shared" si="2090"/>
        <v>0</v>
      </c>
      <c r="AP1997" t="str">
        <f t="shared" si="2090"/>
        <v>0</v>
      </c>
      <c r="AQ1997" t="str">
        <f t="shared" si="2090"/>
        <v>0</v>
      </c>
      <c r="AR1997" t="str">
        <f t="shared" si="2090"/>
        <v>0</v>
      </c>
      <c r="AS1997" t="str">
        <f t="shared" si="2090"/>
        <v>0</v>
      </c>
      <c r="AT1997" t="str">
        <f t="shared" si="2090"/>
        <v>0</v>
      </c>
      <c r="AU1997" t="str">
        <f t="shared" si="2090"/>
        <v>0</v>
      </c>
      <c r="AV1997" t="str">
        <f t="shared" si="2090"/>
        <v>0</v>
      </c>
      <c r="AW1997" t="str">
        <f t="shared" si="2090"/>
        <v>0</v>
      </c>
      <c r="AX1997" t="str">
        <f t="shared" si="2090"/>
        <v>0</v>
      </c>
      <c r="AY1997" t="str">
        <f t="shared" si="2090"/>
        <v>0</v>
      </c>
      <c r="AZ1997" s="72" t="s">
        <v>1561</v>
      </c>
    </row>
    <row r="1998" spans="1:52" ht="15" customHeight="1">
      <c r="A1998" s="25" t="s">
        <v>228</v>
      </c>
      <c r="B1998" s="91" t="str">
        <f t="shared" si="2084"/>
        <v>2401458A</v>
      </c>
      <c r="C1998" s="86">
        <v>45743.666666666701</v>
      </c>
      <c r="D1998" s="93" t="s">
        <v>1064</v>
      </c>
      <c r="E1998" s="3" t="b">
        <f>ISNUMBER(MATCH(Table1[[#This Row],[Email]],Attendance[Email],0))</f>
        <v>1</v>
      </c>
      <c r="F1998" s="3">
        <f t="shared" si="2085"/>
        <v>45744.000000000036</v>
      </c>
      <c r="G1998" s="21">
        <f>DAY(Table1[[#This Row],[Actual Time]])</f>
        <v>28</v>
      </c>
      <c r="H1998">
        <f>MONTH(Table1[[#This Row],[Actual Time]])</f>
        <v>3</v>
      </c>
      <c r="I1998">
        <f>YEAR(Table1[[#This Row],[Actual Time]])</f>
        <v>2025</v>
      </c>
      <c r="J1998" t="str">
        <f t="shared" si="2086"/>
        <v>28/3/2025</v>
      </c>
      <c r="K1998" s="3" t="str">
        <f t="shared" ref="K1998:AY1998" si="2091">IF(K$1=$J1998,"1","0")</f>
        <v>0</v>
      </c>
      <c r="L1998" t="str">
        <f t="shared" si="2091"/>
        <v>0</v>
      </c>
      <c r="M1998" t="str">
        <f t="shared" si="2091"/>
        <v>0</v>
      </c>
      <c r="N1998" t="str">
        <f t="shared" si="2091"/>
        <v>0</v>
      </c>
      <c r="O1998" t="str">
        <f t="shared" si="2091"/>
        <v>0</v>
      </c>
      <c r="P1998" t="str">
        <f t="shared" si="2091"/>
        <v>0</v>
      </c>
      <c r="Q1998" t="str">
        <f t="shared" si="2091"/>
        <v>0</v>
      </c>
      <c r="R1998" t="str">
        <f t="shared" si="2091"/>
        <v>0</v>
      </c>
      <c r="S1998" t="str">
        <f t="shared" si="2091"/>
        <v>0</v>
      </c>
      <c r="T1998" t="str">
        <f t="shared" si="2091"/>
        <v>0</v>
      </c>
      <c r="U1998" t="str">
        <f t="shared" si="2091"/>
        <v>0</v>
      </c>
      <c r="V1998" t="str">
        <f t="shared" si="2091"/>
        <v>0</v>
      </c>
      <c r="W1998" t="str">
        <f t="shared" si="2091"/>
        <v>0</v>
      </c>
      <c r="X1998" t="str">
        <f t="shared" si="2091"/>
        <v>0</v>
      </c>
      <c r="Y1998" t="str">
        <f t="shared" si="2091"/>
        <v>0</v>
      </c>
      <c r="Z1998" t="str">
        <f t="shared" si="2091"/>
        <v>0</v>
      </c>
      <c r="AA1998" t="str">
        <f t="shared" si="2091"/>
        <v>0</v>
      </c>
      <c r="AB1998" s="3" t="str">
        <f t="shared" si="2091"/>
        <v>0</v>
      </c>
      <c r="AC1998" t="str">
        <f t="shared" si="2091"/>
        <v>0</v>
      </c>
      <c r="AD1998" t="str">
        <f t="shared" si="2091"/>
        <v>0</v>
      </c>
      <c r="AE1998" t="str">
        <f t="shared" si="2091"/>
        <v>0</v>
      </c>
      <c r="AF1998" t="str">
        <f t="shared" si="2091"/>
        <v>0</v>
      </c>
      <c r="AG1998" t="str">
        <f t="shared" si="2091"/>
        <v>0</v>
      </c>
      <c r="AH1998" t="str">
        <f t="shared" si="2091"/>
        <v>0</v>
      </c>
      <c r="AI1998" t="str">
        <f t="shared" si="2091"/>
        <v>0</v>
      </c>
      <c r="AJ1998" t="str">
        <f t="shared" si="2091"/>
        <v>0</v>
      </c>
      <c r="AK1998" t="str">
        <f t="shared" si="2091"/>
        <v>0</v>
      </c>
      <c r="AL1998" t="str">
        <f t="shared" si="2091"/>
        <v>0</v>
      </c>
      <c r="AM1998" t="str">
        <f t="shared" si="2091"/>
        <v>0</v>
      </c>
      <c r="AN1998" t="str">
        <f t="shared" si="2091"/>
        <v>0</v>
      </c>
      <c r="AO1998" t="str">
        <f t="shared" si="2091"/>
        <v>0</v>
      </c>
      <c r="AP1998" t="str">
        <f t="shared" si="2091"/>
        <v>0</v>
      </c>
      <c r="AQ1998" t="str">
        <f t="shared" si="2091"/>
        <v>0</v>
      </c>
      <c r="AR1998" t="str">
        <f t="shared" si="2091"/>
        <v>0</v>
      </c>
      <c r="AS1998" t="str">
        <f t="shared" si="2091"/>
        <v>0</v>
      </c>
      <c r="AT1998" t="str">
        <f t="shared" si="2091"/>
        <v>0</v>
      </c>
      <c r="AU1998" t="str">
        <f t="shared" si="2091"/>
        <v>0</v>
      </c>
      <c r="AV1998" t="str">
        <f t="shared" si="2091"/>
        <v>0</v>
      </c>
      <c r="AW1998" t="str">
        <f t="shared" si="2091"/>
        <v>0</v>
      </c>
      <c r="AX1998" t="str">
        <f t="shared" si="2091"/>
        <v>0</v>
      </c>
      <c r="AY1998" t="str">
        <f t="shared" si="2091"/>
        <v>0</v>
      </c>
      <c r="AZ1998" s="72" t="s">
        <v>1562</v>
      </c>
    </row>
    <row r="1999" spans="1:52" ht="15" customHeight="1">
      <c r="A1999" s="25" t="s">
        <v>525</v>
      </c>
      <c r="B1999" s="91" t="str">
        <f t="shared" si="2084"/>
        <v>2404261F</v>
      </c>
      <c r="C1999" s="86">
        <v>45743.666666666701</v>
      </c>
      <c r="D1999" s="93" t="s">
        <v>1177</v>
      </c>
      <c r="E1999" s="3" t="b">
        <f>ISNUMBER(MATCH(Table1[[#This Row],[Email]],Attendance[Email],0))</f>
        <v>1</v>
      </c>
      <c r="F1999" s="3">
        <f t="shared" si="2085"/>
        <v>45744.000000000036</v>
      </c>
      <c r="G1999" s="21">
        <f>DAY(Table1[[#This Row],[Actual Time]])</f>
        <v>28</v>
      </c>
      <c r="H1999">
        <f>MONTH(Table1[[#This Row],[Actual Time]])</f>
        <v>3</v>
      </c>
      <c r="I1999">
        <f>YEAR(Table1[[#This Row],[Actual Time]])</f>
        <v>2025</v>
      </c>
      <c r="J1999" t="str">
        <f t="shared" si="2086"/>
        <v>28/3/2025</v>
      </c>
      <c r="K1999" s="3" t="str">
        <f t="shared" ref="K1999:AY1999" si="2092">IF(K$1=$J1999,"1","0")</f>
        <v>0</v>
      </c>
      <c r="L1999" t="str">
        <f t="shared" si="2092"/>
        <v>0</v>
      </c>
      <c r="M1999" t="str">
        <f t="shared" si="2092"/>
        <v>0</v>
      </c>
      <c r="N1999" t="str">
        <f t="shared" si="2092"/>
        <v>0</v>
      </c>
      <c r="O1999" t="str">
        <f t="shared" si="2092"/>
        <v>0</v>
      </c>
      <c r="P1999" t="str">
        <f t="shared" si="2092"/>
        <v>0</v>
      </c>
      <c r="Q1999" t="str">
        <f t="shared" si="2092"/>
        <v>0</v>
      </c>
      <c r="R1999" t="str">
        <f t="shared" si="2092"/>
        <v>0</v>
      </c>
      <c r="S1999" t="str">
        <f t="shared" si="2092"/>
        <v>0</v>
      </c>
      <c r="T1999" t="str">
        <f t="shared" si="2092"/>
        <v>0</v>
      </c>
      <c r="U1999" t="str">
        <f t="shared" si="2092"/>
        <v>0</v>
      </c>
      <c r="V1999" t="str">
        <f t="shared" si="2092"/>
        <v>0</v>
      </c>
      <c r="W1999" t="str">
        <f t="shared" si="2092"/>
        <v>0</v>
      </c>
      <c r="X1999" t="str">
        <f t="shared" si="2092"/>
        <v>0</v>
      </c>
      <c r="Y1999" t="str">
        <f t="shared" si="2092"/>
        <v>0</v>
      </c>
      <c r="Z1999" t="str">
        <f t="shared" si="2092"/>
        <v>0</v>
      </c>
      <c r="AA1999" t="str">
        <f t="shared" si="2092"/>
        <v>0</v>
      </c>
      <c r="AB1999" s="3" t="str">
        <f t="shared" si="2092"/>
        <v>0</v>
      </c>
      <c r="AC1999" t="str">
        <f t="shared" si="2092"/>
        <v>0</v>
      </c>
      <c r="AD1999" t="str">
        <f t="shared" si="2092"/>
        <v>0</v>
      </c>
      <c r="AE1999" t="str">
        <f t="shared" si="2092"/>
        <v>0</v>
      </c>
      <c r="AF1999" t="str">
        <f t="shared" si="2092"/>
        <v>0</v>
      </c>
      <c r="AG1999" t="str">
        <f t="shared" si="2092"/>
        <v>0</v>
      </c>
      <c r="AH1999" t="str">
        <f t="shared" si="2092"/>
        <v>0</v>
      </c>
      <c r="AI1999" t="str">
        <f t="shared" si="2092"/>
        <v>0</v>
      </c>
      <c r="AJ1999" t="str">
        <f t="shared" si="2092"/>
        <v>0</v>
      </c>
      <c r="AK1999" t="str">
        <f t="shared" si="2092"/>
        <v>0</v>
      </c>
      <c r="AL1999" t="str">
        <f t="shared" si="2092"/>
        <v>0</v>
      </c>
      <c r="AM1999" t="str">
        <f t="shared" si="2092"/>
        <v>0</v>
      </c>
      <c r="AN1999" t="str">
        <f t="shared" si="2092"/>
        <v>0</v>
      </c>
      <c r="AO1999" t="str">
        <f t="shared" si="2092"/>
        <v>0</v>
      </c>
      <c r="AP1999" t="str">
        <f t="shared" si="2092"/>
        <v>0</v>
      </c>
      <c r="AQ1999" t="str">
        <f t="shared" si="2092"/>
        <v>0</v>
      </c>
      <c r="AR1999" t="str">
        <f t="shared" si="2092"/>
        <v>0</v>
      </c>
      <c r="AS1999" t="str">
        <f t="shared" si="2092"/>
        <v>0</v>
      </c>
      <c r="AT1999" t="str">
        <f t="shared" si="2092"/>
        <v>0</v>
      </c>
      <c r="AU1999" t="str">
        <f t="shared" si="2092"/>
        <v>0</v>
      </c>
      <c r="AV1999" t="str">
        <f t="shared" si="2092"/>
        <v>0</v>
      </c>
      <c r="AW1999" t="str">
        <f t="shared" si="2092"/>
        <v>0</v>
      </c>
      <c r="AX1999" t="str">
        <f t="shared" si="2092"/>
        <v>0</v>
      </c>
      <c r="AY1999" t="str">
        <f t="shared" si="2092"/>
        <v>0</v>
      </c>
      <c r="AZ1999" s="72" t="s">
        <v>1563</v>
      </c>
    </row>
    <row r="2000" spans="1:52" ht="15" customHeight="1">
      <c r="A2000" s="25" t="s">
        <v>116</v>
      </c>
      <c r="B2000" s="91" t="str">
        <f t="shared" si="2084"/>
        <v>2304772C</v>
      </c>
      <c r="C2000" s="86">
        <v>45743.666666666701</v>
      </c>
      <c r="D2000" s="93" t="s">
        <v>1044</v>
      </c>
      <c r="E2000" s="3" t="b">
        <f>ISNUMBER(MATCH(Table1[[#This Row],[Email]],Attendance[Email],0))</f>
        <v>1</v>
      </c>
      <c r="F2000" s="3">
        <f t="shared" si="2085"/>
        <v>45744.000000000036</v>
      </c>
      <c r="G2000" s="21">
        <f>DAY(Table1[[#This Row],[Actual Time]])</f>
        <v>28</v>
      </c>
      <c r="H2000">
        <f>MONTH(Table1[[#This Row],[Actual Time]])</f>
        <v>3</v>
      </c>
      <c r="I2000">
        <f>YEAR(Table1[[#This Row],[Actual Time]])</f>
        <v>2025</v>
      </c>
      <c r="J2000" t="str">
        <f t="shared" si="2086"/>
        <v>28/3/2025</v>
      </c>
      <c r="K2000" s="3" t="str">
        <f t="shared" ref="K2000:AY2000" si="2093">IF(K$1=$J2000,"1","0")</f>
        <v>0</v>
      </c>
      <c r="L2000" t="str">
        <f t="shared" si="2093"/>
        <v>0</v>
      </c>
      <c r="M2000" t="str">
        <f t="shared" si="2093"/>
        <v>0</v>
      </c>
      <c r="N2000" t="str">
        <f t="shared" si="2093"/>
        <v>0</v>
      </c>
      <c r="O2000" t="str">
        <f t="shared" si="2093"/>
        <v>0</v>
      </c>
      <c r="P2000" t="str">
        <f t="shared" si="2093"/>
        <v>0</v>
      </c>
      <c r="Q2000" t="str">
        <f t="shared" si="2093"/>
        <v>0</v>
      </c>
      <c r="R2000" t="str">
        <f t="shared" si="2093"/>
        <v>0</v>
      </c>
      <c r="S2000" t="str">
        <f t="shared" si="2093"/>
        <v>0</v>
      </c>
      <c r="T2000" t="str">
        <f t="shared" si="2093"/>
        <v>0</v>
      </c>
      <c r="U2000" t="str">
        <f t="shared" si="2093"/>
        <v>0</v>
      </c>
      <c r="V2000" t="str">
        <f t="shared" si="2093"/>
        <v>0</v>
      </c>
      <c r="W2000" t="str">
        <f t="shared" si="2093"/>
        <v>0</v>
      </c>
      <c r="X2000" t="str">
        <f t="shared" si="2093"/>
        <v>0</v>
      </c>
      <c r="Y2000" t="str">
        <f t="shared" si="2093"/>
        <v>0</v>
      </c>
      <c r="Z2000" t="str">
        <f t="shared" si="2093"/>
        <v>0</v>
      </c>
      <c r="AA2000" t="str">
        <f t="shared" si="2093"/>
        <v>0</v>
      </c>
      <c r="AB2000" s="3" t="str">
        <f t="shared" si="2093"/>
        <v>0</v>
      </c>
      <c r="AC2000" t="str">
        <f t="shared" si="2093"/>
        <v>0</v>
      </c>
      <c r="AD2000" t="str">
        <f t="shared" si="2093"/>
        <v>0</v>
      </c>
      <c r="AE2000" t="str">
        <f t="shared" si="2093"/>
        <v>0</v>
      </c>
      <c r="AF2000" t="str">
        <f t="shared" si="2093"/>
        <v>0</v>
      </c>
      <c r="AG2000" t="str">
        <f t="shared" si="2093"/>
        <v>0</v>
      </c>
      <c r="AH2000" t="str">
        <f t="shared" si="2093"/>
        <v>0</v>
      </c>
      <c r="AI2000" t="str">
        <f t="shared" si="2093"/>
        <v>0</v>
      </c>
      <c r="AJ2000" t="str">
        <f t="shared" si="2093"/>
        <v>0</v>
      </c>
      <c r="AK2000" t="str">
        <f t="shared" si="2093"/>
        <v>0</v>
      </c>
      <c r="AL2000" t="str">
        <f t="shared" si="2093"/>
        <v>0</v>
      </c>
      <c r="AM2000" t="str">
        <f t="shared" si="2093"/>
        <v>0</v>
      </c>
      <c r="AN2000" t="str">
        <f t="shared" si="2093"/>
        <v>0</v>
      </c>
      <c r="AO2000" t="str">
        <f t="shared" si="2093"/>
        <v>0</v>
      </c>
      <c r="AP2000" t="str">
        <f t="shared" si="2093"/>
        <v>0</v>
      </c>
      <c r="AQ2000" t="str">
        <f t="shared" si="2093"/>
        <v>0</v>
      </c>
      <c r="AR2000" t="str">
        <f t="shared" si="2093"/>
        <v>0</v>
      </c>
      <c r="AS2000" t="str">
        <f t="shared" si="2093"/>
        <v>0</v>
      </c>
      <c r="AT2000" t="str">
        <f t="shared" si="2093"/>
        <v>0</v>
      </c>
      <c r="AU2000" t="str">
        <f t="shared" si="2093"/>
        <v>0</v>
      </c>
      <c r="AV2000" t="str">
        <f t="shared" si="2093"/>
        <v>0</v>
      </c>
      <c r="AW2000" t="str">
        <f t="shared" si="2093"/>
        <v>0</v>
      </c>
      <c r="AX2000" t="str">
        <f t="shared" si="2093"/>
        <v>0</v>
      </c>
      <c r="AY2000" t="str">
        <f t="shared" si="2093"/>
        <v>0</v>
      </c>
      <c r="AZ2000" s="72" t="s">
        <v>1564</v>
      </c>
    </row>
    <row r="2001" spans="1:52" ht="15" customHeight="1">
      <c r="A2001" s="25" t="s">
        <v>196</v>
      </c>
      <c r="B2001" s="91" t="str">
        <f t="shared" si="2084"/>
        <v>2402623I</v>
      </c>
      <c r="C2001" s="86">
        <v>45743.666666666701</v>
      </c>
      <c r="D2001" s="93" t="s">
        <v>1058</v>
      </c>
      <c r="E2001" s="3" t="b">
        <f>ISNUMBER(MATCH(Table1[[#This Row],[Email]],Attendance[Email],0))</f>
        <v>1</v>
      </c>
      <c r="F2001" s="3">
        <f t="shared" si="2085"/>
        <v>45744.000000000036</v>
      </c>
      <c r="G2001" s="21">
        <f>DAY(Table1[[#This Row],[Actual Time]])</f>
        <v>28</v>
      </c>
      <c r="H2001">
        <f>MONTH(Table1[[#This Row],[Actual Time]])</f>
        <v>3</v>
      </c>
      <c r="I2001">
        <f>YEAR(Table1[[#This Row],[Actual Time]])</f>
        <v>2025</v>
      </c>
      <c r="J2001" t="str">
        <f t="shared" si="2086"/>
        <v>28/3/2025</v>
      </c>
      <c r="K2001" s="3" t="str">
        <f t="shared" ref="K2001:AY2001" si="2094">IF(K$1=$J2001,"1","0")</f>
        <v>0</v>
      </c>
      <c r="L2001" t="str">
        <f t="shared" si="2094"/>
        <v>0</v>
      </c>
      <c r="M2001" t="str">
        <f t="shared" si="2094"/>
        <v>0</v>
      </c>
      <c r="N2001" t="str">
        <f t="shared" si="2094"/>
        <v>0</v>
      </c>
      <c r="O2001" t="str">
        <f t="shared" si="2094"/>
        <v>0</v>
      </c>
      <c r="P2001" t="str">
        <f t="shared" si="2094"/>
        <v>0</v>
      </c>
      <c r="Q2001" t="str">
        <f t="shared" si="2094"/>
        <v>0</v>
      </c>
      <c r="R2001" t="str">
        <f t="shared" si="2094"/>
        <v>0</v>
      </c>
      <c r="S2001" t="str">
        <f t="shared" si="2094"/>
        <v>0</v>
      </c>
      <c r="T2001" t="str">
        <f t="shared" si="2094"/>
        <v>0</v>
      </c>
      <c r="U2001" t="str">
        <f t="shared" si="2094"/>
        <v>0</v>
      </c>
      <c r="V2001" t="str">
        <f t="shared" si="2094"/>
        <v>0</v>
      </c>
      <c r="W2001" t="str">
        <f t="shared" si="2094"/>
        <v>0</v>
      </c>
      <c r="X2001" t="str">
        <f t="shared" si="2094"/>
        <v>0</v>
      </c>
      <c r="Y2001" t="str">
        <f t="shared" si="2094"/>
        <v>0</v>
      </c>
      <c r="Z2001" t="str">
        <f t="shared" si="2094"/>
        <v>0</v>
      </c>
      <c r="AA2001" t="str">
        <f t="shared" si="2094"/>
        <v>0</v>
      </c>
      <c r="AB2001" s="3" t="str">
        <f t="shared" si="2094"/>
        <v>0</v>
      </c>
      <c r="AC2001" t="str">
        <f t="shared" si="2094"/>
        <v>0</v>
      </c>
      <c r="AD2001" t="str">
        <f t="shared" si="2094"/>
        <v>0</v>
      </c>
      <c r="AE2001" t="str">
        <f t="shared" si="2094"/>
        <v>0</v>
      </c>
      <c r="AF2001" t="str">
        <f t="shared" si="2094"/>
        <v>0</v>
      </c>
      <c r="AG2001" t="str">
        <f t="shared" si="2094"/>
        <v>0</v>
      </c>
      <c r="AH2001" t="str">
        <f t="shared" si="2094"/>
        <v>0</v>
      </c>
      <c r="AI2001" t="str">
        <f t="shared" si="2094"/>
        <v>0</v>
      </c>
      <c r="AJ2001" t="str">
        <f t="shared" si="2094"/>
        <v>0</v>
      </c>
      <c r="AK2001" t="str">
        <f t="shared" si="2094"/>
        <v>0</v>
      </c>
      <c r="AL2001" t="str">
        <f t="shared" si="2094"/>
        <v>0</v>
      </c>
      <c r="AM2001" t="str">
        <f t="shared" si="2094"/>
        <v>0</v>
      </c>
      <c r="AN2001" t="str">
        <f t="shared" si="2094"/>
        <v>0</v>
      </c>
      <c r="AO2001" t="str">
        <f t="shared" si="2094"/>
        <v>0</v>
      </c>
      <c r="AP2001" t="str">
        <f t="shared" si="2094"/>
        <v>0</v>
      </c>
      <c r="AQ2001" t="str">
        <f t="shared" si="2094"/>
        <v>0</v>
      </c>
      <c r="AR2001" t="str">
        <f t="shared" si="2094"/>
        <v>0</v>
      </c>
      <c r="AS2001" t="str">
        <f t="shared" si="2094"/>
        <v>0</v>
      </c>
      <c r="AT2001" t="str">
        <f t="shared" si="2094"/>
        <v>0</v>
      </c>
      <c r="AU2001" t="str">
        <f t="shared" si="2094"/>
        <v>0</v>
      </c>
      <c r="AV2001" t="str">
        <f t="shared" si="2094"/>
        <v>0</v>
      </c>
      <c r="AW2001" t="str">
        <f t="shared" si="2094"/>
        <v>0</v>
      </c>
      <c r="AX2001" t="str">
        <f t="shared" si="2094"/>
        <v>0</v>
      </c>
      <c r="AY2001" t="str">
        <f t="shared" si="2094"/>
        <v>0</v>
      </c>
      <c r="AZ2001" s="72" t="s">
        <v>1565</v>
      </c>
    </row>
    <row r="2002" spans="1:52" ht="15" customHeight="1">
      <c r="A2002" s="25" t="s">
        <v>421</v>
      </c>
      <c r="B2002" s="91" t="str">
        <f t="shared" si="2084"/>
        <v>2402306A</v>
      </c>
      <c r="C2002" s="86">
        <v>45743.666666666701</v>
      </c>
      <c r="D2002" s="93" t="s">
        <v>1049</v>
      </c>
      <c r="E2002" s="3" t="b">
        <f>ISNUMBER(MATCH(Table1[[#This Row],[Email]],Attendance[Email],0))</f>
        <v>1</v>
      </c>
      <c r="F2002" s="3">
        <f t="shared" si="2085"/>
        <v>45744.000000000036</v>
      </c>
      <c r="G2002" s="21">
        <f>DAY(Table1[[#This Row],[Actual Time]])</f>
        <v>28</v>
      </c>
      <c r="H2002">
        <f>MONTH(Table1[[#This Row],[Actual Time]])</f>
        <v>3</v>
      </c>
      <c r="I2002">
        <f>YEAR(Table1[[#This Row],[Actual Time]])</f>
        <v>2025</v>
      </c>
      <c r="J2002" t="str">
        <f t="shared" si="2086"/>
        <v>28/3/2025</v>
      </c>
      <c r="K2002" s="3" t="str">
        <f t="shared" ref="K2002:AY2002" si="2095">IF(K$1=$J2002,"1","0")</f>
        <v>0</v>
      </c>
      <c r="L2002" t="str">
        <f t="shared" si="2095"/>
        <v>0</v>
      </c>
      <c r="M2002" t="str">
        <f t="shared" si="2095"/>
        <v>0</v>
      </c>
      <c r="N2002" t="str">
        <f t="shared" si="2095"/>
        <v>0</v>
      </c>
      <c r="O2002" t="str">
        <f t="shared" si="2095"/>
        <v>0</v>
      </c>
      <c r="P2002" t="str">
        <f t="shared" si="2095"/>
        <v>0</v>
      </c>
      <c r="Q2002" t="str">
        <f t="shared" si="2095"/>
        <v>0</v>
      </c>
      <c r="R2002" t="str">
        <f t="shared" si="2095"/>
        <v>0</v>
      </c>
      <c r="S2002" t="str">
        <f t="shared" si="2095"/>
        <v>0</v>
      </c>
      <c r="T2002" t="str">
        <f t="shared" si="2095"/>
        <v>0</v>
      </c>
      <c r="U2002" t="str">
        <f t="shared" si="2095"/>
        <v>0</v>
      </c>
      <c r="V2002" t="str">
        <f t="shared" si="2095"/>
        <v>0</v>
      </c>
      <c r="W2002" t="str">
        <f t="shared" si="2095"/>
        <v>0</v>
      </c>
      <c r="X2002" t="str">
        <f t="shared" si="2095"/>
        <v>0</v>
      </c>
      <c r="Y2002" t="str">
        <f t="shared" si="2095"/>
        <v>0</v>
      </c>
      <c r="Z2002" t="str">
        <f t="shared" si="2095"/>
        <v>0</v>
      </c>
      <c r="AA2002" t="str">
        <f t="shared" si="2095"/>
        <v>0</v>
      </c>
      <c r="AB2002" s="3" t="str">
        <f t="shared" si="2095"/>
        <v>0</v>
      </c>
      <c r="AC2002" t="str">
        <f t="shared" si="2095"/>
        <v>0</v>
      </c>
      <c r="AD2002" t="str">
        <f t="shared" si="2095"/>
        <v>0</v>
      </c>
      <c r="AE2002" t="str">
        <f t="shared" si="2095"/>
        <v>0</v>
      </c>
      <c r="AF2002" t="str">
        <f t="shared" si="2095"/>
        <v>0</v>
      </c>
      <c r="AG2002" t="str">
        <f t="shared" si="2095"/>
        <v>0</v>
      </c>
      <c r="AH2002" t="str">
        <f t="shared" si="2095"/>
        <v>0</v>
      </c>
      <c r="AI2002" t="str">
        <f t="shared" si="2095"/>
        <v>0</v>
      </c>
      <c r="AJ2002" t="str">
        <f t="shared" si="2095"/>
        <v>0</v>
      </c>
      <c r="AK2002" t="str">
        <f t="shared" si="2095"/>
        <v>0</v>
      </c>
      <c r="AL2002" t="str">
        <f t="shared" si="2095"/>
        <v>0</v>
      </c>
      <c r="AM2002" t="str">
        <f t="shared" si="2095"/>
        <v>0</v>
      </c>
      <c r="AN2002" t="str">
        <f t="shared" si="2095"/>
        <v>0</v>
      </c>
      <c r="AO2002" t="str">
        <f t="shared" si="2095"/>
        <v>0</v>
      </c>
      <c r="AP2002" t="str">
        <f t="shared" si="2095"/>
        <v>0</v>
      </c>
      <c r="AQ2002" t="str">
        <f t="shared" si="2095"/>
        <v>0</v>
      </c>
      <c r="AR2002" t="str">
        <f t="shared" si="2095"/>
        <v>0</v>
      </c>
      <c r="AS2002" t="str">
        <f t="shared" si="2095"/>
        <v>0</v>
      </c>
      <c r="AT2002" t="str">
        <f t="shared" si="2095"/>
        <v>0</v>
      </c>
      <c r="AU2002" t="str">
        <f t="shared" si="2095"/>
        <v>0</v>
      </c>
      <c r="AV2002" t="str">
        <f t="shared" si="2095"/>
        <v>0</v>
      </c>
      <c r="AW2002" t="str">
        <f t="shared" si="2095"/>
        <v>0</v>
      </c>
      <c r="AX2002" t="str">
        <f t="shared" si="2095"/>
        <v>0</v>
      </c>
      <c r="AY2002" t="str">
        <f t="shared" si="2095"/>
        <v>0</v>
      </c>
      <c r="AZ2002" s="72" t="s">
        <v>1566</v>
      </c>
    </row>
    <row r="2003" spans="1:52" ht="15" customHeight="1">
      <c r="A2003" s="25" t="s">
        <v>228</v>
      </c>
      <c r="B2003" s="91" t="str">
        <f t="shared" si="2084"/>
        <v>2401458A</v>
      </c>
      <c r="C2003" s="86">
        <v>45750.666666666701</v>
      </c>
      <c r="D2003" s="93" t="s">
        <v>1064</v>
      </c>
      <c r="E2003" s="3" t="b">
        <f>ISNUMBER(MATCH(Table1[[#This Row],[Email]],Attendance[Email],0))</f>
        <v>1</v>
      </c>
      <c r="F2003" s="3">
        <f t="shared" si="2085"/>
        <v>45751.000000000036</v>
      </c>
      <c r="G2003" s="21">
        <f>DAY(Table1[[#This Row],[Actual Time]])</f>
        <v>4</v>
      </c>
      <c r="H2003">
        <f>MONTH(Table1[[#This Row],[Actual Time]])</f>
        <v>4</v>
      </c>
      <c r="I2003">
        <f>YEAR(Table1[[#This Row],[Actual Time]])</f>
        <v>2025</v>
      </c>
      <c r="J2003" t="str">
        <f t="shared" si="2086"/>
        <v>4/4/2025</v>
      </c>
      <c r="K2003" s="3" t="str">
        <f t="shared" ref="K2003:AY2003" si="2096">IF(K$1=$J2003,"1","0")</f>
        <v>0</v>
      </c>
      <c r="L2003" t="str">
        <f t="shared" si="2096"/>
        <v>0</v>
      </c>
      <c r="M2003" t="str">
        <f t="shared" si="2096"/>
        <v>0</v>
      </c>
      <c r="N2003" t="str">
        <f t="shared" si="2096"/>
        <v>0</v>
      </c>
      <c r="O2003" t="str">
        <f t="shared" si="2096"/>
        <v>0</v>
      </c>
      <c r="P2003" t="str">
        <f t="shared" si="2096"/>
        <v>0</v>
      </c>
      <c r="Q2003" t="str">
        <f t="shared" si="2096"/>
        <v>0</v>
      </c>
      <c r="R2003" t="str">
        <f t="shared" si="2096"/>
        <v>0</v>
      </c>
      <c r="S2003" t="str">
        <f t="shared" si="2096"/>
        <v>0</v>
      </c>
      <c r="T2003" t="str">
        <f t="shared" si="2096"/>
        <v>0</v>
      </c>
      <c r="U2003" t="str">
        <f t="shared" si="2096"/>
        <v>0</v>
      </c>
      <c r="V2003" t="str">
        <f t="shared" si="2096"/>
        <v>0</v>
      </c>
      <c r="W2003" t="str">
        <f t="shared" si="2096"/>
        <v>0</v>
      </c>
      <c r="X2003" t="str">
        <f t="shared" si="2096"/>
        <v>0</v>
      </c>
      <c r="Y2003" t="str">
        <f t="shared" si="2096"/>
        <v>0</v>
      </c>
      <c r="Z2003" t="str">
        <f t="shared" si="2096"/>
        <v>0</v>
      </c>
      <c r="AA2003" t="str">
        <f t="shared" si="2096"/>
        <v>0</v>
      </c>
      <c r="AB2003" s="3" t="str">
        <f t="shared" si="2096"/>
        <v>0</v>
      </c>
      <c r="AC2003" t="str">
        <f t="shared" si="2096"/>
        <v>0</v>
      </c>
      <c r="AD2003" t="str">
        <f t="shared" si="2096"/>
        <v>0</v>
      </c>
      <c r="AE2003" t="str">
        <f t="shared" si="2096"/>
        <v>0</v>
      </c>
      <c r="AF2003" t="str">
        <f t="shared" si="2096"/>
        <v>0</v>
      </c>
      <c r="AG2003" t="str">
        <f t="shared" si="2096"/>
        <v>0</v>
      </c>
      <c r="AH2003" t="str">
        <f t="shared" si="2096"/>
        <v>0</v>
      </c>
      <c r="AI2003" t="str">
        <f t="shared" si="2096"/>
        <v>0</v>
      </c>
      <c r="AJ2003" t="str">
        <f t="shared" si="2096"/>
        <v>0</v>
      </c>
      <c r="AK2003" t="str">
        <f t="shared" si="2096"/>
        <v>0</v>
      </c>
      <c r="AL2003" t="str">
        <f t="shared" si="2096"/>
        <v>0</v>
      </c>
      <c r="AM2003" t="str">
        <f t="shared" si="2096"/>
        <v>0</v>
      </c>
      <c r="AN2003" t="str">
        <f t="shared" si="2096"/>
        <v>0</v>
      </c>
      <c r="AO2003" t="str">
        <f t="shared" si="2096"/>
        <v>0</v>
      </c>
      <c r="AP2003" t="str">
        <f t="shared" si="2096"/>
        <v>0</v>
      </c>
      <c r="AQ2003" t="str">
        <f t="shared" si="2096"/>
        <v>0</v>
      </c>
      <c r="AR2003" t="str">
        <f t="shared" si="2096"/>
        <v>0</v>
      </c>
      <c r="AS2003" t="str">
        <f t="shared" si="2096"/>
        <v>0</v>
      </c>
      <c r="AT2003" t="str">
        <f t="shared" si="2096"/>
        <v>0</v>
      </c>
      <c r="AU2003" t="str">
        <f t="shared" si="2096"/>
        <v>0</v>
      </c>
      <c r="AV2003" t="str">
        <f t="shared" si="2096"/>
        <v>0</v>
      </c>
      <c r="AW2003" t="str">
        <f t="shared" si="2096"/>
        <v>0</v>
      </c>
      <c r="AX2003" t="str">
        <f t="shared" si="2096"/>
        <v>0</v>
      </c>
      <c r="AY2003" t="str">
        <f t="shared" si="2096"/>
        <v>0</v>
      </c>
      <c r="AZ2003" s="72" t="s">
        <v>1567</v>
      </c>
    </row>
    <row r="2004" spans="1:52" ht="15" customHeight="1">
      <c r="A2004" s="25" t="s">
        <v>262</v>
      </c>
      <c r="B2004" s="91" t="str">
        <f t="shared" si="2084"/>
        <v>2401771G</v>
      </c>
      <c r="C2004" s="86">
        <v>45750.666666666701</v>
      </c>
      <c r="D2004" s="93" t="s">
        <v>1046</v>
      </c>
      <c r="E2004" s="3" t="b">
        <f>ISNUMBER(MATCH(Table1[[#This Row],[Email]],Attendance[Email],0))</f>
        <v>1</v>
      </c>
      <c r="F2004" s="3">
        <f t="shared" si="2085"/>
        <v>45751.000000000036</v>
      </c>
      <c r="G2004" s="21">
        <f>DAY(Table1[[#This Row],[Actual Time]])</f>
        <v>4</v>
      </c>
      <c r="H2004">
        <f>MONTH(Table1[[#This Row],[Actual Time]])</f>
        <v>4</v>
      </c>
      <c r="I2004">
        <f>YEAR(Table1[[#This Row],[Actual Time]])</f>
        <v>2025</v>
      </c>
      <c r="J2004" t="str">
        <f t="shared" si="2086"/>
        <v>4/4/2025</v>
      </c>
      <c r="K2004" s="3" t="str">
        <f t="shared" ref="K2004:AY2004" si="2097">IF(K$1=$J2004,"1","0")</f>
        <v>0</v>
      </c>
      <c r="L2004" t="str">
        <f t="shared" si="2097"/>
        <v>0</v>
      </c>
      <c r="M2004" t="str">
        <f t="shared" si="2097"/>
        <v>0</v>
      </c>
      <c r="N2004" t="str">
        <f t="shared" si="2097"/>
        <v>0</v>
      </c>
      <c r="O2004" t="str">
        <f t="shared" si="2097"/>
        <v>0</v>
      </c>
      <c r="P2004" t="str">
        <f t="shared" si="2097"/>
        <v>0</v>
      </c>
      <c r="Q2004" t="str">
        <f t="shared" si="2097"/>
        <v>0</v>
      </c>
      <c r="R2004" t="str">
        <f t="shared" si="2097"/>
        <v>0</v>
      </c>
      <c r="S2004" t="str">
        <f t="shared" si="2097"/>
        <v>0</v>
      </c>
      <c r="T2004" t="str">
        <f t="shared" si="2097"/>
        <v>0</v>
      </c>
      <c r="U2004" t="str">
        <f t="shared" si="2097"/>
        <v>0</v>
      </c>
      <c r="V2004" t="str">
        <f t="shared" si="2097"/>
        <v>0</v>
      </c>
      <c r="W2004" t="str">
        <f t="shared" si="2097"/>
        <v>0</v>
      </c>
      <c r="X2004" t="str">
        <f t="shared" si="2097"/>
        <v>0</v>
      </c>
      <c r="Y2004" t="str">
        <f t="shared" si="2097"/>
        <v>0</v>
      </c>
      <c r="Z2004" t="str">
        <f t="shared" si="2097"/>
        <v>0</v>
      </c>
      <c r="AA2004" t="str">
        <f t="shared" si="2097"/>
        <v>0</v>
      </c>
      <c r="AB2004" s="3" t="str">
        <f t="shared" si="2097"/>
        <v>0</v>
      </c>
      <c r="AC2004" t="str">
        <f t="shared" si="2097"/>
        <v>0</v>
      </c>
      <c r="AD2004" t="str">
        <f t="shared" si="2097"/>
        <v>0</v>
      </c>
      <c r="AE2004" t="str">
        <f t="shared" si="2097"/>
        <v>0</v>
      </c>
      <c r="AF2004" t="str">
        <f t="shared" si="2097"/>
        <v>0</v>
      </c>
      <c r="AG2004" t="str">
        <f t="shared" si="2097"/>
        <v>0</v>
      </c>
      <c r="AH2004" t="str">
        <f t="shared" si="2097"/>
        <v>0</v>
      </c>
      <c r="AI2004" t="str">
        <f t="shared" si="2097"/>
        <v>0</v>
      </c>
      <c r="AJ2004" t="str">
        <f t="shared" si="2097"/>
        <v>0</v>
      </c>
      <c r="AK2004" t="str">
        <f t="shared" si="2097"/>
        <v>0</v>
      </c>
      <c r="AL2004" t="str">
        <f t="shared" si="2097"/>
        <v>0</v>
      </c>
      <c r="AM2004" t="str">
        <f t="shared" si="2097"/>
        <v>0</v>
      </c>
      <c r="AN2004" t="str">
        <f t="shared" si="2097"/>
        <v>0</v>
      </c>
      <c r="AO2004" t="str">
        <f t="shared" si="2097"/>
        <v>0</v>
      </c>
      <c r="AP2004" t="str">
        <f t="shared" si="2097"/>
        <v>0</v>
      </c>
      <c r="AQ2004" t="str">
        <f t="shared" si="2097"/>
        <v>0</v>
      </c>
      <c r="AR2004" t="str">
        <f t="shared" si="2097"/>
        <v>0</v>
      </c>
      <c r="AS2004" t="str">
        <f t="shared" si="2097"/>
        <v>0</v>
      </c>
      <c r="AT2004" t="str">
        <f t="shared" si="2097"/>
        <v>0</v>
      </c>
      <c r="AU2004" t="str">
        <f t="shared" si="2097"/>
        <v>0</v>
      </c>
      <c r="AV2004" t="str">
        <f t="shared" si="2097"/>
        <v>0</v>
      </c>
      <c r="AW2004" t="str">
        <f t="shared" si="2097"/>
        <v>0</v>
      </c>
      <c r="AX2004" t="str">
        <f t="shared" si="2097"/>
        <v>0</v>
      </c>
      <c r="AY2004" t="str">
        <f t="shared" si="2097"/>
        <v>0</v>
      </c>
      <c r="AZ2004" s="72" t="s">
        <v>1568</v>
      </c>
    </row>
    <row r="2008" spans="1:52" ht="15" customHeight="1">
      <c r="B2008" t="s">
        <v>1569</v>
      </c>
    </row>
  </sheetData>
  <phoneticPr fontId="14" type="noConversion"/>
  <conditionalFormatting sqref="C1407:C1430">
    <cfRule type="containsText" dxfId="26" priority="3" operator="containsText" text="FALSE">
      <formula>NOT(ISERROR(SEARCH("FALSE",C1407)))</formula>
    </cfRule>
    <cfRule type="cellIs" dxfId="25" priority="4" operator="equal">
      <formula>TRUE</formula>
    </cfRule>
  </conditionalFormatting>
  <conditionalFormatting sqref="D1540:D1564">
    <cfRule type="duplicateValues" dxfId="24" priority="2"/>
  </conditionalFormatting>
  <conditionalFormatting sqref="D1587:D2004">
    <cfRule type="duplicateValues" dxfId="23" priority="102"/>
  </conditionalFormatting>
  <conditionalFormatting sqref="E1:G1048576 K2:AZ1048576 BA12:BA662">
    <cfRule type="cellIs" dxfId="22" priority="24" operator="equal">
      <formula>TRUE</formula>
    </cfRule>
  </conditionalFormatting>
  <conditionalFormatting sqref="G1:J2004 H2005:J1048576">
    <cfRule type="cellIs" dxfId="21" priority="17" operator="greaterThan">
      <formula>0</formula>
    </cfRule>
  </conditionalFormatting>
  <conditionalFormatting sqref="K2:AY2004">
    <cfRule type="containsText" dxfId="20" priority="5" operator="containsText" text="1">
      <formula>NOT(ISERROR(SEARCH("1",K2)))</formula>
    </cfRule>
    <cfRule type="beginsWith" dxfId="19" priority="6" operator="beginsWith" text="0">
      <formula>LEFT(K2,LEN("0"))="0"</formula>
    </cfRule>
  </conditionalFormatting>
  <conditionalFormatting sqref="K2:AZ2004 E1:G1048576 BA12:BA662 L2005:AZ1048576">
    <cfRule type="containsText" dxfId="18" priority="12" operator="containsText" text="FALSE">
      <formula>NOT(ISERROR(SEARCH("FALSE",E1)))</formula>
    </cfRule>
  </conditionalFormatting>
  <conditionalFormatting sqref="L1:AZ1">
    <cfRule type="beginsWith" dxfId="17" priority="9" operator="beginsWith" text="0">
      <formula>LEFT(L1,LEN("0"))="0"</formula>
    </cfRule>
    <cfRule type="cellIs" dxfId="16" priority="10" operator="equal">
      <formula>TRUE</formula>
    </cfRule>
  </conditionalFormatting>
  <hyperlinks>
    <hyperlink ref="A2" r:id="rId1" xr:uid="{00000000-0004-0000-0000-000000000000}"/>
    <hyperlink ref="A7" r:id="rId2" xr:uid="{00000000-0004-0000-0000-000001000000}"/>
    <hyperlink ref="A668" r:id="rId3" xr:uid="{00000000-0004-0000-0000-000002000000}"/>
    <hyperlink ref="A320" r:id="rId4" xr:uid="{00000000-0004-0000-0000-000003000000}"/>
    <hyperlink ref="A312" r:id="rId5" xr:uid="{00000000-0004-0000-0000-000004000000}"/>
    <hyperlink ref="A311" r:id="rId6" xr:uid="{00000000-0004-0000-0000-000005000000}"/>
    <hyperlink ref="A252" r:id="rId7" xr:uid="{00000000-0004-0000-0000-000006000000}"/>
    <hyperlink ref="A246" r:id="rId8" xr:uid="{00000000-0004-0000-0000-000007000000}"/>
    <hyperlink ref="A35" r:id="rId9" xr:uid="{00000000-0004-0000-0000-000008000000}"/>
    <hyperlink ref="A25" r:id="rId10" xr:uid="{00000000-0004-0000-0000-000009000000}"/>
    <hyperlink ref="A24" r:id="rId11" xr:uid="{00000000-0004-0000-0000-00000A000000}"/>
    <hyperlink ref="A18" r:id="rId12" xr:uid="{00000000-0004-0000-0000-00000B000000}"/>
    <hyperlink ref="A19" r:id="rId13" xr:uid="{00000000-0004-0000-0000-00000C000000}"/>
    <hyperlink ref="A21" r:id="rId14" xr:uid="{00000000-0004-0000-0000-00000D000000}"/>
    <hyperlink ref="A1514" r:id="rId15" xr:uid="{00000000-0004-0000-0000-00000E000000}"/>
  </hyperlinks>
  <pageMargins left="0.7" right="0.7" top="0.75" bottom="0.75" header="0.3" footer="0.3"/>
  <tableParts count="1">
    <tablePart r:id="rId1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U377"/>
  <sheetViews>
    <sheetView tabSelected="1" topLeftCell="A363" zoomScale="130" zoomScaleNormal="130" workbookViewId="0">
      <selection activeCell="D373" sqref="D373"/>
    </sheetView>
  </sheetViews>
  <sheetFormatPr defaultColWidth="9" defaultRowHeight="15" customHeight="1"/>
  <cols>
    <col min="1" max="1" width="26.1640625" customWidth="1"/>
    <col min="2" max="2" width="29.25" customWidth="1"/>
    <col min="3" max="3" width="33.1640625" customWidth="1"/>
    <col min="4" max="4" width="29.83203125" customWidth="1"/>
    <col min="5" max="5" width="32.83203125" customWidth="1"/>
    <col min="6" max="6" width="29.25" customWidth="1"/>
    <col min="12" max="12" width="14.6640625" customWidth="1"/>
  </cols>
  <sheetData>
    <row r="1" spans="1:47" ht="15.5">
      <c r="A1" t="s">
        <v>0</v>
      </c>
      <c r="B1" t="s">
        <v>1570</v>
      </c>
      <c r="C1" s="94" t="s">
        <v>3108</v>
      </c>
      <c r="D1" s="21" t="s">
        <v>1571</v>
      </c>
      <c r="E1" t="s">
        <v>1572</v>
      </c>
      <c r="F1" t="s">
        <v>51</v>
      </c>
      <c r="G1" s="22" t="s">
        <v>10</v>
      </c>
      <c r="H1" s="23" t="s">
        <v>11</v>
      </c>
      <c r="I1" s="34" t="s">
        <v>12</v>
      </c>
      <c r="J1" s="34" t="s">
        <v>13</v>
      </c>
      <c r="K1" s="22" t="s">
        <v>14</v>
      </c>
      <c r="L1" s="23" t="s">
        <v>15</v>
      </c>
      <c r="M1" s="22" t="s">
        <v>16</v>
      </c>
      <c r="N1" s="34" t="s">
        <v>17</v>
      </c>
      <c r="O1" s="34" t="s">
        <v>18</v>
      </c>
      <c r="P1" s="34" t="s">
        <v>19</v>
      </c>
      <c r="Q1" s="22" t="s">
        <v>20</v>
      </c>
      <c r="R1" s="34" t="s">
        <v>21</v>
      </c>
      <c r="S1" s="34" t="s">
        <v>22</v>
      </c>
      <c r="T1" s="22" t="s">
        <v>23</v>
      </c>
      <c r="U1" s="22" t="s">
        <v>24</v>
      </c>
      <c r="V1" s="34" t="s">
        <v>25</v>
      </c>
      <c r="W1" s="34" t="s">
        <v>26</v>
      </c>
      <c r="X1" s="34" t="s">
        <v>27</v>
      </c>
      <c r="Y1" s="22" t="s">
        <v>28</v>
      </c>
      <c r="Z1" s="22" t="s">
        <v>29</v>
      </c>
      <c r="AA1" s="22" t="s">
        <v>30</v>
      </c>
      <c r="AB1" s="34" t="s">
        <v>31</v>
      </c>
      <c r="AC1" s="34" t="s">
        <v>32</v>
      </c>
      <c r="AD1" s="22" t="s">
        <v>33</v>
      </c>
      <c r="AE1" s="22" t="s">
        <v>34</v>
      </c>
      <c r="AF1" s="34" t="s">
        <v>35</v>
      </c>
      <c r="AG1" s="34" t="s">
        <v>36</v>
      </c>
      <c r="AH1" s="22" t="s">
        <v>37</v>
      </c>
      <c r="AI1" s="22" t="s">
        <v>38</v>
      </c>
      <c r="AJ1" s="22" t="s">
        <v>39</v>
      </c>
      <c r="AK1" s="34" t="s">
        <v>40</v>
      </c>
      <c r="AL1" s="22" t="s">
        <v>41</v>
      </c>
      <c r="AM1" s="22" t="s">
        <v>42</v>
      </c>
      <c r="AN1" s="22" t="s">
        <v>43</v>
      </c>
      <c r="AO1" s="34" t="s">
        <v>44</v>
      </c>
      <c r="AP1" s="34" t="s">
        <v>45</v>
      </c>
      <c r="AQ1" s="22" t="s">
        <v>46</v>
      </c>
      <c r="AR1" s="22" t="s">
        <v>47</v>
      </c>
      <c r="AS1" s="22" t="s">
        <v>48</v>
      </c>
      <c r="AT1" s="34" t="s">
        <v>49</v>
      </c>
      <c r="AU1" s="22" t="s">
        <v>50</v>
      </c>
    </row>
    <row r="2" spans="1:47" ht="14">
      <c r="A2" s="24" t="s">
        <v>118</v>
      </c>
      <c r="B2" s="25" t="s">
        <v>1089</v>
      </c>
      <c r="C2" s="25" t="s">
        <v>1088</v>
      </c>
      <c r="D2">
        <f>COUNTIF(Attendance[[#This Row],[19/4/2024]:[14/2/2025]],1)</f>
        <v>30</v>
      </c>
      <c r="E2" s="26">
        <f t="shared" ref="E2:E65" si="0">($D2/SUM(8,7,6,9,3,6,6))*100</f>
        <v>66.666666666666657</v>
      </c>
      <c r="F2" s="26"/>
      <c r="G2" s="27">
        <f>IF(COUNTIFS('Table From Form ( For Fri )'!$A:$A,$A2,'Table From Form ( For Fri )'!$J:$J,Attendance[[#Headers],[19/4/2024]],'Table From Form ( For Fri )'!K:K,1)&gt;0,1,0)</f>
        <v>0</v>
      </c>
      <c r="H2" s="27">
        <f>IF(COUNTIFS('Table From Form ( For Fri )'!$A:$A,$A2,'Table From Form ( For Fri )'!$J:$J,Attendance[[#Headers],[26/4/2024]],'Table From Form ( For Fri )'!L:L,1)&gt;0,1,0)</f>
        <v>1</v>
      </c>
      <c r="I2" s="27">
        <f>IF(COUNTIFS('Table From Form ( For Fri )'!$A:$A,$A2,'Table From Form ( For Fri )'!$J:$J,Attendance[[#Headers],[3/5/2024]],'Table From Form ( For Fri )'!M:M,1)&gt;0,1,0)</f>
        <v>1</v>
      </c>
      <c r="J2" s="27">
        <f>IF(COUNTIFS('Table From Form ( For Fri )'!$A:$A,$A2,'Table From Form ( For Fri )'!$J:$J,Attendance[[#Headers],[10/5/2024]],'Table From Form ( For Fri )'!N:N,1)&gt;0,1,0)</f>
        <v>1</v>
      </c>
      <c r="K2" s="27">
        <f>IF(COUNTIFS('Table From Form ( For Fri )'!$A:$A,$A2,'Table From Form ( For Fri )'!$J:$J,Attendance[[#Headers],[17/5/2024]],'Table From Form ( For Fri )'!O:O,1)&gt;0,1,0)</f>
        <v>1</v>
      </c>
      <c r="L2" s="27">
        <f>IF(COUNTIFS('Table From Form ( For Fri )'!$A:$A,$A2,'Table From Form ( For Fri )'!$J:$J,Attendance[[#Headers],[24/5/2024]],'Table From Form ( For Fri )'!P:P,1)&gt;0,1,0)</f>
        <v>0</v>
      </c>
      <c r="M2" s="27">
        <f>IF(COUNTIFS('Table From Form ( For Fri )'!$A:$A,$A2,'Table From Form ( For Fri )'!$J:$J,Attendance[[#Headers],[31/5/2024]],'Table From Form ( For Fri )'!Q:Q,1)&gt;0,1,0)</f>
        <v>0</v>
      </c>
      <c r="N2" s="27">
        <f>IF(COUNTIFS('Table From Form ( For Fri )'!$A:$A,$A2,'Table From Form ( For Fri )'!$J:$J,Attendance[[#Headers],[7/6/2024]],'Table From Form ( For Fri )'!R:R,1)&gt;0,1,0)</f>
        <v>0</v>
      </c>
      <c r="O2" s="27">
        <f>IF(COUNTIFS('Table From Form ( For Fri )'!$A:$A,$A2,'Table From Form ( For Fri )'!$J:$J,Attendance[[#Headers],[14/6/2024]],'Table From Form ( For Fri )'!S:S,1)&gt;0,1,0)</f>
        <v>1</v>
      </c>
      <c r="P2" s="27">
        <f>IF(COUNTIFS('Table From Form ( For Fri )'!$A:$A,$A2,'Table From Form ( For Fri )'!$J:$J,Attendance[[#Headers],[21/6/2024]],'Table From Form ( For Fri )'!T:T,1)&gt;0,1,0)</f>
        <v>1</v>
      </c>
      <c r="Q2" s="27">
        <f>IF(COUNTIFS('Table From Form ( For Fri )'!$A:$A,$A2,'Table From Form ( For Fri )'!$J:$J,Attendance[[#Headers],[28/6/2024]],'Table From Form ( For Fri )'!U:U,1)&gt;0,1,0)</f>
        <v>1</v>
      </c>
      <c r="R2" s="27">
        <f>IF(COUNTIFS('Table From Form ( For Fri )'!$A:$A,$A2,'Table From Form ( For Fri )'!$J:$J,Attendance[[#Headers],[5/7/2024]],'Table From Form ( For Fri )'!V:V,1)&gt;0,1,0)</f>
        <v>1</v>
      </c>
      <c r="S2" s="27">
        <f>IF(COUNTIFS('Table From Form ( For Fri )'!$A:$A,$A2,'Table From Form ( For Fri )'!$J:$J,Attendance[[#Headers],[12/7/2024]],'Table From Form ( For Fri )'!W:W,1)&gt;0,1,0)</f>
        <v>1</v>
      </c>
      <c r="T2" s="27">
        <f>IF(COUNTIFS('Table From Form ( For Fri )'!$A:$A,$A2,'Table From Form ( For Fri )'!$J:$J,Attendance[[#Headers],[19/7/2024]],'Table From Form ( For Fri )'!X:X,1)&gt;0,1,0)</f>
        <v>1</v>
      </c>
      <c r="U2" s="27">
        <f>IF(COUNTIFS('Table From Form ( For Fri )'!$A:$A,$A2,'Table From Form ( For Fri )'!$J:$J,Attendance[[#Headers],[26/7/2024]],'Table From Form ( For Fri )'!Y:Y,1)&gt;0,1,0)</f>
        <v>1</v>
      </c>
      <c r="V2" s="27">
        <f>IF(COUNTIFS('Table From Form ( For Fri )'!$A:$A,$A2,'Table From Form ( For Fri )'!$J:$J,Attendance[[#Headers],[2/8/2024]],'Table From Form ( For Fri )'!Z:Z,1)&gt;0,1,0)</f>
        <v>0</v>
      </c>
      <c r="W2" s="27">
        <f>IF(COUNTIFS('Table From Form ( For Fri )'!$A:$A,$A2,'Table From Form ( For Fri )'!$J:$J,Attendance[[#Headers],[30/8/2024]],'Table From Form ( For Fri )'!AA:AA,1)&gt;0,1,0)</f>
        <v>1</v>
      </c>
      <c r="X2" s="27">
        <f>IF(COUNTIFS('Table From Form ( For Fri )'!$A:$A,$A2,'Table From Form ( For Fri )'!$J:$J,Attendance[[#Headers],[6/9/2024]],'Table From Form ( For Fri )'!AB:AB,1)&gt;0,1,0)</f>
        <v>1</v>
      </c>
      <c r="Y2" s="27">
        <f>IF(COUNTIFS('Table From Form ( For Fri )'!$A:$A,$A2,'Table From Form ( For Fri )'!$J:$J,Attendance[[#Headers],[13/9/2024]],'Table From Form ( For Fri )'!AC:AC,1)&gt;0,1,0)</f>
        <v>1</v>
      </c>
      <c r="Z2" s="27">
        <f>IF(COUNTIFS('Table From Form ( For Fri )'!$A:$A,$A2,'Table From Form ( For Fri )'!$J:$J,Attendance[[#Headers],[20/9/2024]],'Table From Form ( For Fri )'!AD:AD,1)&gt;0,1,0)</f>
        <v>1</v>
      </c>
      <c r="AA2" s="27">
        <f>IF(COUNTIFS('Table From Form ( For Fri )'!$A:$A,$A2,'Table From Form ( For Fri )'!$J:$J,Attendance[[#Headers],[27/9/2024]],'Table From Form ( For Fri )'!AE:AE,1)&gt;0,1,0)</f>
        <v>1</v>
      </c>
      <c r="AB2" s="27">
        <f>IF(COUNTIFS('Table From Form ( For Fri )'!$A:$A,$A2,'Table From Form ( For Fri )'!$J:$J,Attendance[[#Headers],[4/10/2024]],'Table From Form ( For Fri )'!AF:AF,1)&gt;0,1,0)</f>
        <v>1</v>
      </c>
      <c r="AC2" s="27">
        <f>IF(COUNTIFS('Table From Form ( For Fri )'!$A:$A,$A2,'Table From Form ( For Fri )'!$J:$J,Attendance[[#Headers],[11/10/2024]],'Table From Form ( For Fri )'!AG:AG,1)&gt;0,1,0)</f>
        <v>1</v>
      </c>
      <c r="AD2" s="27">
        <f>IF(COUNTIFS('Table From Form ( For Fri )'!$A:$A,$A2,'Table From Form ( For Fri )'!$J:$J,Attendance[[#Headers],[18/10/2024]],'Table From Form ( For Fri )'!AH:AH,1)&gt;0,1,0)</f>
        <v>1</v>
      </c>
      <c r="AE2" s="27">
        <f>IF(COUNTIFS('Table From Form ( For Fri )'!$A:$A,$A2,'Table From Form ( For Fri )'!$J:$J,Attendance[[#Headers],[25/10/2024]],'Table From Form ( For Fri )'!AI:AI,1)&gt;0,1,0)</f>
        <v>1</v>
      </c>
      <c r="AF2" s="27">
        <f>IF(COUNTIFS('Table From Form ( For Fri )'!$A:$A,$A2,'Table From Form ( For Fri )'!$J:$J,Attendance[[#Headers],[1/11/2024]],'Table From Form ( For Fri )'!AJ:AJ,1)&gt;0,1,0)</f>
        <v>0</v>
      </c>
      <c r="AG2" s="27">
        <f>IF(COUNTIFS('Table From Form ( For Fri )'!$A:$A,$A2,'Table From Form ( For Fri )'!$J:$J,Attendance[[#Headers],[8/11/2024]],'Table From Form ( For Fri )'!AK:AK,1)&gt;0,1,0)</f>
        <v>1</v>
      </c>
      <c r="AH2" s="27">
        <f>IF(COUNTIFS('Table From Form ( For Fri )'!$A:$A,$A2,'Table From Form ( For Fri )'!$J:$J,Attendance[[#Headers],[15/11/2024]],'Table From Form ( For Fri )'!AL:AL,1)&gt;0,1,0)</f>
        <v>1</v>
      </c>
      <c r="AI2" s="27">
        <f>IF(COUNTIFS('Table From Form ( For Fri )'!$A:$A,$A2,'Table From Form ( For Fri )'!$J:$J,Attendance[[#Headers],[22/11/2024]],'Table From Form ( For Fri )'!AM:AM,1)&gt;0,1,0)</f>
        <v>1</v>
      </c>
      <c r="AJ2" s="27">
        <f>IF(COUNTIFS('Table From Form ( For Fri )'!$A:$A,$A2,'Table From Form ( For Fri )'!$J:$J,Attendance[[#Headers],[29/11/2024]],'Table From Form ( For Fri )'!AN:AN,1)&gt;0,1,0)</f>
        <v>1</v>
      </c>
      <c r="AK2" s="27">
        <f>IF(COUNTIFS('Table From Form ( For Fri )'!$A:$A,$A2,'Table From Form ( For Fri )'!$J:$J,Attendance[[#Headers],[6/12/2024]],'Table From Form ( For Fri )'!AO:AO,1)&gt;0,1,0)</f>
        <v>0</v>
      </c>
      <c r="AL2" s="27">
        <f>IF(COUNTIFS('Table From Form ( For Fri )'!$A:$A,$A2,'Table From Form ( For Fri )'!$J:$J,Attendance[[#Headers],[13/12/2024]],'Table From Form ( For Fri )'!AP:AP,1)&gt;0,1,0)</f>
        <v>1</v>
      </c>
      <c r="AM2" s="27">
        <f>IF(COUNTIFS('Table From Form ( For Fri )'!$A:$A,$A2,'Table From Form ( For Fri )'!$J:$J,Attendance[[#Headers],[20/12/2024]],'Table From Form ( For Fri )'!AQ:AQ,1)&gt;0,1,0)</f>
        <v>1</v>
      </c>
      <c r="AN2" s="27">
        <f>IF(COUNTIFS('Table From Form ( For Fri )'!$A:$A,$A2,'Table From Form ( For Fri )'!$J:$J,Attendance[[#Headers],[27/12/2024]],'Table From Form ( For Fri )'!AR:AR,1)&gt;0,1,0)</f>
        <v>1</v>
      </c>
      <c r="AO2" s="27">
        <f>IF(COUNTIFS('Table From Form ( For Fri )'!$A:$A,$A2,'Table From Form ( For Fri )'!$J:$J,Attendance[[#Headers],[3/1/2025]],'Table From Form ( For Fri )'!AS:AS,1)&gt;0,1,0)</f>
        <v>0</v>
      </c>
      <c r="AP2" s="27">
        <f>IF(COUNTIFS('Table From Form ( For Fri )'!$A:$A,$A2,'Table From Form ( For Fri )'!$J:$J,Attendance[[#Headers],[10/1/2025]],'Table From Form ( For Fri )'!AT:AT,1)&gt;0,1,0)</f>
        <v>1</v>
      </c>
      <c r="AQ2" s="27">
        <f>IF(COUNTIFS('Table From Form ( For Fri )'!$A:$A,$A2,'Table From Form ( For Fri )'!$J:$J,Attendance[[#Headers],[17/1/2025]],'Table From Form ( For Fri )'!AU:AU,1)&gt;0,1,0)</f>
        <v>1</v>
      </c>
      <c r="AR2" s="27">
        <f>IF(COUNTIFS('Table From Form ( For Fri )'!$A:$A,$A2,'Table From Form ( For Fri )'!$J:$J,Attendance[[#Headers],[24/1/2025]],'Table From Form ( For Fri )'!AV:AV,1)&gt;0,1,0)</f>
        <v>1</v>
      </c>
      <c r="AS2" s="27">
        <f>IF(COUNTIFS('Table From Form ( For Fri )'!$A:$A,$A2,'Table From Form ( For Fri )'!$J:$J,Attendance[[#Headers],[31/1/2025]],'Table From Form ( For Fri )'!AW:AW,1)&gt;0,1,0)</f>
        <v>0</v>
      </c>
      <c r="AT2" s="27">
        <f>IF(COUNTIFS('Table From Form ( For Fri )'!$A:$A,$A2,'Table From Form ( For Fri )'!$J:$J,Attendance[[#Headers],[7/2/2025]],'Table From Form ( For Fri )'!AX:AX,1)&gt;0,1,0)</f>
        <v>0</v>
      </c>
      <c r="AU2" s="27">
        <f>IF(COUNTIFS('Table From Form ( For Fri )'!$A:$A,$A2,'Table From Form ( For Fri )'!$J:$J,Attendance[[#Headers],[14/2/2025]],'Table From Form ( For Fri )'!AY:AY,1)&gt;0,1,0)</f>
        <v>0</v>
      </c>
    </row>
    <row r="3" spans="1:47" ht="14">
      <c r="A3" s="25" t="s">
        <v>262</v>
      </c>
      <c r="B3" s="25" t="s">
        <v>1573</v>
      </c>
      <c r="C3" s="25" t="s">
        <v>1574</v>
      </c>
      <c r="D3">
        <f>COUNTIF(Attendance[[#This Row],[19/4/2024]:[14/2/2025]],1)</f>
        <v>27</v>
      </c>
      <c r="E3" s="26">
        <f t="shared" si="0"/>
        <v>60</v>
      </c>
      <c r="F3" s="26"/>
      <c r="G3" s="27">
        <f>IF(COUNTIFS('Table From Form ( For Fri )'!$A:$A,$A3,'Table From Form ( For Fri )'!$J:$J,Attendance[[#Headers],[19/4/2024]],'Table From Form ( For Fri )'!K:K,1)&gt;0,1,0)</f>
        <v>0</v>
      </c>
      <c r="H3" s="27">
        <f>IF(COUNTIFS('Table From Form ( For Fri )'!$A:$A,$A3,'Table From Form ( For Fri )'!$J:$J,Attendance[[#Headers],[26/4/2024]],'Table From Form ( For Fri )'!L:L,1)&gt;0,1,0)</f>
        <v>1</v>
      </c>
      <c r="I3" s="27">
        <f>IF(COUNTIFS('Table From Form ( For Fri )'!$A:$A,$A3,'Table From Form ( For Fri )'!$J:$J,Attendance[[#Headers],[3/5/2024]],'Table From Form ( For Fri )'!M:M,1)&gt;0,1,0)</f>
        <v>0</v>
      </c>
      <c r="J3" s="27">
        <f>IF(COUNTIFS('Table From Form ( For Fri )'!$A:$A,$A3,'Table From Form ( For Fri )'!$J:$J,Attendance[[#Headers],[10/5/2024]],'Table From Form ( For Fri )'!N:N,1)&gt;0,1,0)</f>
        <v>1</v>
      </c>
      <c r="K3" s="27">
        <f>IF(COUNTIFS('Table From Form ( For Fri )'!$A:$A,$A3,'Table From Form ( For Fri )'!$J:$J,Attendance[[#Headers],[17/5/2024]],'Table From Form ( For Fri )'!O:O,1)&gt;0,1,0)</f>
        <v>0</v>
      </c>
      <c r="L3" s="27">
        <f>IF(COUNTIFS('Table From Form ( For Fri )'!$A:$A,$A3,'Table From Form ( For Fri )'!$J:$J,Attendance[[#Headers],[24/5/2024]],'Table From Form ( For Fri )'!P:P,1)&gt;0,1,0)</f>
        <v>0</v>
      </c>
      <c r="M3" s="27">
        <f>IF(COUNTIFS('Table From Form ( For Fri )'!$A:$A,$A3,'Table From Form ( For Fri )'!$J:$J,Attendance[[#Headers],[31/5/2024]],'Table From Form ( For Fri )'!Q:Q,1)&gt;0,1,0)</f>
        <v>0</v>
      </c>
      <c r="N3" s="27">
        <f>IF(COUNTIFS('Table From Form ( For Fri )'!$A:$A,$A3,'Table From Form ( For Fri )'!$J:$J,Attendance[[#Headers],[7/6/2024]],'Table From Form ( For Fri )'!R:R,1)&gt;0,1,0)</f>
        <v>0</v>
      </c>
      <c r="O3" s="27">
        <f>IF(COUNTIFS('Table From Form ( For Fri )'!$A:$A,$A3,'Table From Form ( For Fri )'!$J:$J,Attendance[[#Headers],[14/6/2024]],'Table From Form ( For Fri )'!S:S,1)&gt;0,1,0)</f>
        <v>0</v>
      </c>
      <c r="P3" s="27">
        <f>IF(COUNTIFS('Table From Form ( For Fri )'!$A:$A,$A3,'Table From Form ( For Fri )'!$J:$J,Attendance[[#Headers],[21/6/2024]],'Table From Form ( For Fri )'!T:T,1)&gt;0,1,0)</f>
        <v>0</v>
      </c>
      <c r="Q3" s="27">
        <f>IF(COUNTIFS('Table From Form ( For Fri )'!$A:$A,$A3,'Table From Form ( For Fri )'!$J:$J,Attendance[[#Headers],[28/6/2024]],'Table From Form ( For Fri )'!U:U,1)&gt;0,1,0)</f>
        <v>1</v>
      </c>
      <c r="R3" s="27">
        <f>IF(COUNTIFS('Table From Form ( For Fri )'!$A:$A,$A3,'Table From Form ( For Fri )'!$J:$J,Attendance[[#Headers],[5/7/2024]],'Table From Form ( For Fri )'!V:V,1)&gt;0,1,0)</f>
        <v>1</v>
      </c>
      <c r="S3" s="27">
        <f>IF(COUNTIFS('Table From Form ( For Fri )'!$A:$A,$A3,'Table From Form ( For Fri )'!$J:$J,Attendance[[#Headers],[12/7/2024]],'Table From Form ( For Fri )'!W:W,1)&gt;0,1,0)</f>
        <v>1</v>
      </c>
      <c r="T3" s="27">
        <f>IF(COUNTIFS('Table From Form ( For Fri )'!$A:$A,$A3,'Table From Form ( For Fri )'!$J:$J,Attendance[[#Headers],[19/7/2024]],'Table From Form ( For Fri )'!X:X,1)&gt;0,1,0)</f>
        <v>1</v>
      </c>
      <c r="U3" s="27">
        <f>IF(COUNTIFS('Table From Form ( For Fri )'!$A:$A,$A3,'Table From Form ( For Fri )'!$J:$J,Attendance[[#Headers],[26/7/2024]],'Table From Form ( For Fri )'!Y:Y,1)&gt;0,1,0)</f>
        <v>1</v>
      </c>
      <c r="V3" s="27">
        <f>IF(COUNTIFS('Table From Form ( For Fri )'!$A:$A,$A3,'Table From Form ( For Fri )'!$J:$J,Attendance[[#Headers],[2/8/2024]],'Table From Form ( For Fri )'!Z:Z,1)&gt;0,1,0)</f>
        <v>1</v>
      </c>
      <c r="W3" s="27">
        <f>IF(COUNTIFS('Table From Form ( For Fri )'!$A:$A,$A3,'Table From Form ( For Fri )'!$J:$J,Attendance[[#Headers],[30/8/2024]],'Table From Form ( For Fri )'!AA:AA,1)&gt;0,1,0)</f>
        <v>1</v>
      </c>
      <c r="X3" s="27">
        <f>IF(COUNTIFS('Table From Form ( For Fri )'!$A:$A,$A3,'Table From Form ( For Fri )'!$J:$J,Attendance[[#Headers],[6/9/2024]],'Table From Form ( For Fri )'!AB:AB,1)&gt;0,1,0)</f>
        <v>1</v>
      </c>
      <c r="Y3" s="27">
        <f>IF(COUNTIFS('Table From Form ( For Fri )'!$A:$A,$A3,'Table From Form ( For Fri )'!$J:$J,Attendance[[#Headers],[13/9/2024]],'Table From Form ( For Fri )'!AC:AC,1)&gt;0,1,0)</f>
        <v>1</v>
      </c>
      <c r="Z3" s="27">
        <f>IF(COUNTIFS('Table From Form ( For Fri )'!$A:$A,$A3,'Table From Form ( For Fri )'!$J:$J,Attendance[[#Headers],[20/9/2024]],'Table From Form ( For Fri )'!AD:AD,1)&gt;0,1,0)</f>
        <v>1</v>
      </c>
      <c r="AA3" s="27">
        <f>IF(COUNTIFS('Table From Form ( For Fri )'!$A:$A,$A3,'Table From Form ( For Fri )'!$J:$J,Attendance[[#Headers],[27/9/2024]],'Table From Form ( For Fri )'!AE:AE,1)&gt;0,1,0)</f>
        <v>1</v>
      </c>
      <c r="AB3" s="27">
        <f>IF(COUNTIFS('Table From Form ( For Fri )'!$A:$A,$A3,'Table From Form ( For Fri )'!$J:$J,Attendance[[#Headers],[4/10/2024]],'Table From Form ( For Fri )'!AF:AF,1)&gt;0,1,0)</f>
        <v>1</v>
      </c>
      <c r="AC3" s="27">
        <f>IF(COUNTIFS('Table From Form ( For Fri )'!$A:$A,$A3,'Table From Form ( For Fri )'!$J:$J,Attendance[[#Headers],[11/10/2024]],'Table From Form ( For Fri )'!AG:AG,1)&gt;0,1,0)</f>
        <v>1</v>
      </c>
      <c r="AD3" s="27">
        <f>IF(COUNTIFS('Table From Form ( For Fri )'!$A:$A,$A3,'Table From Form ( For Fri )'!$J:$J,Attendance[[#Headers],[18/10/2024]],'Table From Form ( For Fri )'!AH:AH,1)&gt;0,1,0)</f>
        <v>1</v>
      </c>
      <c r="AE3" s="27">
        <f>IF(COUNTIFS('Table From Form ( For Fri )'!$A:$A,$A3,'Table From Form ( For Fri )'!$J:$J,Attendance[[#Headers],[25/10/2024]],'Table From Form ( For Fri )'!AI:AI,1)&gt;0,1,0)</f>
        <v>1</v>
      </c>
      <c r="AF3" s="27">
        <f>IF(COUNTIFS('Table From Form ( For Fri )'!$A:$A,$A3,'Table From Form ( For Fri )'!$J:$J,Attendance[[#Headers],[1/11/2024]],'Table From Form ( For Fri )'!AJ:AJ,1)&gt;0,1,0)</f>
        <v>0</v>
      </c>
      <c r="AG3" s="27">
        <f>IF(COUNTIFS('Table From Form ( For Fri )'!$A:$A,$A3,'Table From Form ( For Fri )'!$J:$J,Attendance[[#Headers],[8/11/2024]],'Table From Form ( For Fri )'!AK:AK,1)&gt;0,1,0)</f>
        <v>1</v>
      </c>
      <c r="AH3" s="27">
        <f>IF(COUNTIFS('Table From Form ( For Fri )'!$A:$A,$A3,'Table From Form ( For Fri )'!$J:$J,Attendance[[#Headers],[15/11/2024]],'Table From Form ( For Fri )'!AL:AL,1)&gt;0,1,0)</f>
        <v>1</v>
      </c>
      <c r="AI3" s="27">
        <f>IF(COUNTIFS('Table From Form ( For Fri )'!$A:$A,$A3,'Table From Form ( For Fri )'!$J:$J,Attendance[[#Headers],[22/11/2024]],'Table From Form ( For Fri )'!AM:AM,1)&gt;0,1,0)</f>
        <v>1</v>
      </c>
      <c r="AJ3" s="27">
        <f>IF(COUNTIFS('Table From Form ( For Fri )'!$A:$A,$A3,'Table From Form ( For Fri )'!$J:$J,Attendance[[#Headers],[29/11/2024]],'Table From Form ( For Fri )'!AN:AN,1)&gt;0,1,0)</f>
        <v>1</v>
      </c>
      <c r="AK3" s="27">
        <f>IF(COUNTIFS('Table From Form ( For Fri )'!$A:$A,$A3,'Table From Form ( For Fri )'!$J:$J,Attendance[[#Headers],[6/12/2024]],'Table From Form ( For Fri )'!AO:AO,1)&gt;0,1,0)</f>
        <v>0</v>
      </c>
      <c r="AL3" s="27">
        <f>IF(COUNTIFS('Table From Form ( For Fri )'!$A:$A,$A3,'Table From Form ( For Fri )'!$J:$J,Attendance[[#Headers],[13/12/2024]],'Table From Form ( For Fri )'!AP:AP,1)&gt;0,1,0)</f>
        <v>1</v>
      </c>
      <c r="AM3" s="27">
        <f>IF(COUNTIFS('Table From Form ( For Fri )'!$A:$A,$A3,'Table From Form ( For Fri )'!$J:$J,Attendance[[#Headers],[20/12/2024]],'Table From Form ( For Fri )'!AQ:AQ,1)&gt;0,1,0)</f>
        <v>0</v>
      </c>
      <c r="AN3" s="27">
        <f>IF(COUNTIFS('Table From Form ( For Fri )'!$A:$A,$A3,'Table From Form ( For Fri )'!$J:$J,Attendance[[#Headers],[27/12/2024]],'Table From Form ( For Fri )'!AR:AR,1)&gt;0,1,0)</f>
        <v>0</v>
      </c>
      <c r="AO3" s="27">
        <f>IF(COUNTIFS('Table From Form ( For Fri )'!$A:$A,$A3,'Table From Form ( For Fri )'!$J:$J,Attendance[[#Headers],[3/1/2025]],'Table From Form ( For Fri )'!AS:AS,1)&gt;0,1,0)</f>
        <v>1</v>
      </c>
      <c r="AP3" s="27">
        <f>IF(COUNTIFS('Table From Form ( For Fri )'!$A:$A,$A3,'Table From Form ( For Fri )'!$J:$J,Attendance[[#Headers],[10/1/2025]],'Table From Form ( For Fri )'!AT:AT,1)&gt;0,1,0)</f>
        <v>1</v>
      </c>
      <c r="AQ3" s="27">
        <f>IF(COUNTIFS('Table From Form ( For Fri )'!$A:$A,$A3,'Table From Form ( For Fri )'!$J:$J,Attendance[[#Headers],[17/1/2025]],'Table From Form ( For Fri )'!AU:AU,1)&gt;0,1,0)</f>
        <v>1</v>
      </c>
      <c r="AR3" s="27">
        <f>IF(COUNTIFS('Table From Form ( For Fri )'!$A:$A,$A3,'Table From Form ( For Fri )'!$J:$J,Attendance[[#Headers],[24/1/2025]],'Table From Form ( For Fri )'!AV:AV,1)&gt;0,1,0)</f>
        <v>1</v>
      </c>
      <c r="AS3" s="27">
        <f>IF(COUNTIFS('Table From Form ( For Fri )'!$A:$A,$A3,'Table From Form ( For Fri )'!$J:$J,Attendance[[#Headers],[31/1/2025]],'Table From Form ( For Fri )'!AW:AW,1)&gt;0,1,0)</f>
        <v>1</v>
      </c>
      <c r="AT3" s="27">
        <f>IF(COUNTIFS('Table From Form ( For Fri )'!$A:$A,$A3,'Table From Form ( For Fri )'!$J:$J,Attendance[[#Headers],[7/2/2025]],'Table From Form ( For Fri )'!AX:AX,1)&gt;0,1,0)</f>
        <v>0</v>
      </c>
      <c r="AU3" s="27">
        <f>IF(COUNTIFS('Table From Form ( For Fri )'!$A:$A,$A3,'Table From Form ( For Fri )'!$J:$J,Attendance[[#Headers],[14/2/2025]],'Table From Form ( For Fri )'!AY:AY,1)&gt;0,1,0)</f>
        <v>0</v>
      </c>
    </row>
    <row r="4" spans="1:47" ht="14">
      <c r="A4" s="25" t="s">
        <v>116</v>
      </c>
      <c r="B4" s="25" t="s">
        <v>1146</v>
      </c>
      <c r="C4" s="25" t="s">
        <v>1145</v>
      </c>
      <c r="D4">
        <f>COUNTIF(Attendance[[#This Row],[19/4/2024]:[14/2/2025]],1)</f>
        <v>24</v>
      </c>
      <c r="E4" s="26">
        <f t="shared" si="0"/>
        <v>53.333333333333336</v>
      </c>
      <c r="F4" s="26"/>
      <c r="G4" s="27">
        <f>IF(COUNTIFS('Table From Form ( For Fri )'!$A:$A,$A4,'Table From Form ( For Fri )'!$J:$J,Attendance[[#Headers],[19/4/2024]],'Table From Form ( For Fri )'!K:K,1)&gt;0,1,0)</f>
        <v>0</v>
      </c>
      <c r="H4" s="27">
        <f>IF(COUNTIFS('Table From Form ( For Fri )'!$A:$A,$A4,'Table From Form ( For Fri )'!$J:$J,Attendance[[#Headers],[26/4/2024]],'Table From Form ( For Fri )'!L:L,1)&gt;0,1,0)</f>
        <v>1</v>
      </c>
      <c r="I4" s="27">
        <f>IF(COUNTIFS('Table From Form ( For Fri )'!$A:$A,$A4,'Table From Form ( For Fri )'!$J:$J,Attendance[[#Headers],[3/5/2024]],'Table From Form ( For Fri )'!M:M,1)&gt;0,1,0)</f>
        <v>1</v>
      </c>
      <c r="J4" s="27">
        <f>IF(COUNTIFS('Table From Form ( For Fri )'!$A:$A,$A4,'Table From Form ( For Fri )'!$J:$J,Attendance[[#Headers],[10/5/2024]],'Table From Form ( For Fri )'!N:N,1)&gt;0,1,0)</f>
        <v>0</v>
      </c>
      <c r="K4" s="27">
        <f>IF(COUNTIFS('Table From Form ( For Fri )'!$A:$A,$A4,'Table From Form ( For Fri )'!$J:$J,Attendance[[#Headers],[17/5/2024]],'Table From Form ( For Fri )'!O:O,1)&gt;0,1,0)</f>
        <v>0</v>
      </c>
      <c r="L4" s="27">
        <f>IF(COUNTIFS('Table From Form ( For Fri )'!$A:$A,$A4,'Table From Form ( For Fri )'!$J:$J,Attendance[[#Headers],[24/5/2024]],'Table From Form ( For Fri )'!P:P,1)&gt;0,1,0)</f>
        <v>0</v>
      </c>
      <c r="M4" s="27">
        <f>IF(COUNTIFS('Table From Form ( For Fri )'!$A:$A,$A4,'Table From Form ( For Fri )'!$J:$J,Attendance[[#Headers],[31/5/2024]],'Table From Form ( For Fri )'!Q:Q,1)&gt;0,1,0)</f>
        <v>0</v>
      </c>
      <c r="N4" s="27">
        <f>IF(COUNTIFS('Table From Form ( For Fri )'!$A:$A,$A4,'Table From Form ( For Fri )'!$J:$J,Attendance[[#Headers],[7/6/2024]],'Table From Form ( For Fri )'!R:R,1)&gt;0,1,0)</f>
        <v>0</v>
      </c>
      <c r="O4" s="27">
        <f>IF(COUNTIFS('Table From Form ( For Fri )'!$A:$A,$A4,'Table From Form ( For Fri )'!$J:$J,Attendance[[#Headers],[14/6/2024]],'Table From Form ( For Fri )'!S:S,1)&gt;0,1,0)</f>
        <v>0</v>
      </c>
      <c r="P4" s="27">
        <f>IF(COUNTIFS('Table From Form ( For Fri )'!$A:$A,$A4,'Table From Form ( For Fri )'!$J:$J,Attendance[[#Headers],[21/6/2024]],'Table From Form ( For Fri )'!T:T,1)&gt;0,1,0)</f>
        <v>0</v>
      </c>
      <c r="Q4" s="27">
        <f>IF(COUNTIFS('Table From Form ( For Fri )'!$A:$A,$A4,'Table From Form ( For Fri )'!$J:$J,Attendance[[#Headers],[28/6/2024]],'Table From Form ( For Fri )'!U:U,1)&gt;0,1,0)</f>
        <v>1</v>
      </c>
      <c r="R4" s="27">
        <f>IF(COUNTIFS('Table From Form ( For Fri )'!$A:$A,$A4,'Table From Form ( For Fri )'!$J:$J,Attendance[[#Headers],[5/7/2024]],'Table From Form ( For Fri )'!V:V,1)&gt;0,1,0)</f>
        <v>1</v>
      </c>
      <c r="S4" s="27">
        <f>IF(COUNTIFS('Table From Form ( For Fri )'!$A:$A,$A4,'Table From Form ( For Fri )'!$J:$J,Attendance[[#Headers],[12/7/2024]],'Table From Form ( For Fri )'!W:W,1)&gt;0,1,0)</f>
        <v>1</v>
      </c>
      <c r="T4" s="27">
        <f>IF(COUNTIFS('Table From Form ( For Fri )'!$A:$A,$A4,'Table From Form ( For Fri )'!$J:$J,Attendance[[#Headers],[19/7/2024]],'Table From Form ( For Fri )'!X:X,1)&gt;0,1,0)</f>
        <v>0</v>
      </c>
      <c r="U4" s="27">
        <f>IF(COUNTIFS('Table From Form ( For Fri )'!$A:$A,$A4,'Table From Form ( For Fri )'!$J:$J,Attendance[[#Headers],[26/7/2024]],'Table From Form ( For Fri )'!Y:Y,1)&gt;0,1,0)</f>
        <v>1</v>
      </c>
      <c r="V4" s="27">
        <f>IF(COUNTIFS('Table From Form ( For Fri )'!$A:$A,$A4,'Table From Form ( For Fri )'!$J:$J,Attendance[[#Headers],[2/8/2024]],'Table From Form ( For Fri )'!Z:Z,1)&gt;0,1,0)</f>
        <v>1</v>
      </c>
      <c r="W4" s="27">
        <f>IF(COUNTIFS('Table From Form ( For Fri )'!$A:$A,$A4,'Table From Form ( For Fri )'!$J:$J,Attendance[[#Headers],[30/8/2024]],'Table From Form ( For Fri )'!AA:AA,1)&gt;0,1,0)</f>
        <v>1</v>
      </c>
      <c r="X4" s="27">
        <f>IF(COUNTIFS('Table From Form ( For Fri )'!$A:$A,$A4,'Table From Form ( For Fri )'!$J:$J,Attendance[[#Headers],[6/9/2024]],'Table From Form ( For Fri )'!AB:AB,1)&gt;0,1,0)</f>
        <v>1</v>
      </c>
      <c r="Y4" s="27">
        <f>IF(COUNTIFS('Table From Form ( For Fri )'!$A:$A,$A4,'Table From Form ( For Fri )'!$J:$J,Attendance[[#Headers],[13/9/2024]],'Table From Form ( For Fri )'!AC:AC,1)&gt;0,1,0)</f>
        <v>0</v>
      </c>
      <c r="Z4" s="27">
        <f>IF(COUNTIFS('Table From Form ( For Fri )'!$A:$A,$A4,'Table From Form ( For Fri )'!$J:$J,Attendance[[#Headers],[20/9/2024]],'Table From Form ( For Fri )'!AD:AD,1)&gt;0,1,0)</f>
        <v>1</v>
      </c>
      <c r="AA4" s="27">
        <f>IF(COUNTIFS('Table From Form ( For Fri )'!$A:$A,$A4,'Table From Form ( For Fri )'!$J:$J,Attendance[[#Headers],[27/9/2024]],'Table From Form ( For Fri )'!AE:AE,1)&gt;0,1,0)</f>
        <v>1</v>
      </c>
      <c r="AB4" s="27">
        <f>IF(COUNTIFS('Table From Form ( For Fri )'!$A:$A,$A4,'Table From Form ( For Fri )'!$J:$J,Attendance[[#Headers],[4/10/2024]],'Table From Form ( For Fri )'!AF:AF,1)&gt;0,1,0)</f>
        <v>1</v>
      </c>
      <c r="AC4" s="27">
        <f>IF(COUNTIFS('Table From Form ( For Fri )'!$A:$A,$A4,'Table From Form ( For Fri )'!$J:$J,Attendance[[#Headers],[11/10/2024]],'Table From Form ( For Fri )'!AG:AG,1)&gt;0,1,0)</f>
        <v>1</v>
      </c>
      <c r="AD4" s="27">
        <f>IF(COUNTIFS('Table From Form ( For Fri )'!$A:$A,$A4,'Table From Form ( For Fri )'!$J:$J,Attendance[[#Headers],[18/10/2024]],'Table From Form ( For Fri )'!AH:AH,1)&gt;0,1,0)</f>
        <v>1</v>
      </c>
      <c r="AE4" s="27">
        <f>IF(COUNTIFS('Table From Form ( For Fri )'!$A:$A,$A4,'Table From Form ( For Fri )'!$J:$J,Attendance[[#Headers],[25/10/2024]],'Table From Form ( For Fri )'!AI:AI,1)&gt;0,1,0)</f>
        <v>1</v>
      </c>
      <c r="AF4" s="27">
        <f>IF(COUNTIFS('Table From Form ( For Fri )'!$A:$A,$A4,'Table From Form ( For Fri )'!$J:$J,Attendance[[#Headers],[1/11/2024]],'Table From Form ( For Fri )'!AJ:AJ,1)&gt;0,1,0)</f>
        <v>0</v>
      </c>
      <c r="AG4" s="27">
        <f>IF(COUNTIFS('Table From Form ( For Fri )'!$A:$A,$A4,'Table From Form ( For Fri )'!$J:$J,Attendance[[#Headers],[8/11/2024]],'Table From Form ( For Fri )'!AK:AK,1)&gt;0,1,0)</f>
        <v>1</v>
      </c>
      <c r="AH4" s="27">
        <f>IF(COUNTIFS('Table From Form ( For Fri )'!$A:$A,$A4,'Table From Form ( For Fri )'!$J:$J,Attendance[[#Headers],[15/11/2024]],'Table From Form ( For Fri )'!AL:AL,1)&gt;0,1,0)</f>
        <v>1</v>
      </c>
      <c r="AI4" s="27">
        <f>IF(COUNTIFS('Table From Form ( For Fri )'!$A:$A,$A4,'Table From Form ( For Fri )'!$J:$J,Attendance[[#Headers],[22/11/2024]],'Table From Form ( For Fri )'!AM:AM,1)&gt;0,1,0)</f>
        <v>1</v>
      </c>
      <c r="AJ4" s="27">
        <f>IF(COUNTIFS('Table From Form ( For Fri )'!$A:$A,$A4,'Table From Form ( For Fri )'!$J:$J,Attendance[[#Headers],[29/11/2024]],'Table From Form ( For Fri )'!AN:AN,1)&gt;0,1,0)</f>
        <v>1</v>
      </c>
      <c r="AK4" s="27">
        <f>IF(COUNTIFS('Table From Form ( For Fri )'!$A:$A,$A4,'Table From Form ( For Fri )'!$J:$J,Attendance[[#Headers],[6/12/2024]],'Table From Form ( For Fri )'!AO:AO,1)&gt;0,1,0)</f>
        <v>0</v>
      </c>
      <c r="AL4" s="27">
        <f>IF(COUNTIFS('Table From Form ( For Fri )'!$A:$A,$A4,'Table From Form ( For Fri )'!$J:$J,Attendance[[#Headers],[13/12/2024]],'Table From Form ( For Fri )'!AP:AP,1)&gt;0,1,0)</f>
        <v>0</v>
      </c>
      <c r="AM4" s="27">
        <f>IF(COUNTIFS('Table From Form ( For Fri )'!$A:$A,$A4,'Table From Form ( For Fri )'!$J:$J,Attendance[[#Headers],[20/12/2024]],'Table From Form ( For Fri )'!AQ:AQ,1)&gt;0,1,0)</f>
        <v>0</v>
      </c>
      <c r="AN4" s="27">
        <f>IF(COUNTIFS('Table From Form ( For Fri )'!$A:$A,$A4,'Table From Form ( For Fri )'!$J:$J,Attendance[[#Headers],[27/12/2024]],'Table From Form ( For Fri )'!AR:AR,1)&gt;0,1,0)</f>
        <v>1</v>
      </c>
      <c r="AO4" s="27">
        <f>IF(COUNTIFS('Table From Form ( For Fri )'!$A:$A,$A4,'Table From Form ( For Fri )'!$J:$J,Attendance[[#Headers],[3/1/2025]],'Table From Form ( For Fri )'!AS:AS,1)&gt;0,1,0)</f>
        <v>0</v>
      </c>
      <c r="AP4" s="27">
        <f>IF(COUNTIFS('Table From Form ( For Fri )'!$A:$A,$A4,'Table From Form ( For Fri )'!$J:$J,Attendance[[#Headers],[10/1/2025]],'Table From Form ( For Fri )'!AT:AT,1)&gt;0,1,0)</f>
        <v>1</v>
      </c>
      <c r="AQ4" s="27">
        <f>IF(COUNTIFS('Table From Form ( For Fri )'!$A:$A,$A4,'Table From Form ( For Fri )'!$J:$J,Attendance[[#Headers],[17/1/2025]],'Table From Form ( For Fri )'!AU:AU,1)&gt;0,1,0)</f>
        <v>1</v>
      </c>
      <c r="AR4" s="27">
        <f>IF(COUNTIFS('Table From Form ( For Fri )'!$A:$A,$A4,'Table From Form ( For Fri )'!$J:$J,Attendance[[#Headers],[24/1/2025]],'Table From Form ( For Fri )'!AV:AV,1)&gt;0,1,0)</f>
        <v>1</v>
      </c>
      <c r="AS4" s="27">
        <f>IF(COUNTIFS('Table From Form ( For Fri )'!$A:$A,$A4,'Table From Form ( For Fri )'!$J:$J,Attendance[[#Headers],[31/1/2025]],'Table From Form ( For Fri )'!AW:AW,1)&gt;0,1,0)</f>
        <v>0</v>
      </c>
      <c r="AT4" s="27">
        <f>IF(COUNTIFS('Table From Form ( For Fri )'!$A:$A,$A4,'Table From Form ( For Fri )'!$J:$J,Attendance[[#Headers],[7/2/2025]],'Table From Form ( For Fri )'!AX:AX,1)&gt;0,1,0)</f>
        <v>1</v>
      </c>
      <c r="AU4" s="27">
        <f>IF(COUNTIFS('Table From Form ( For Fri )'!$A:$A,$A4,'Table From Form ( For Fri )'!$J:$J,Attendance[[#Headers],[14/2/2025]],'Table From Form ( For Fri )'!AY:AY,1)&gt;0,1,0)</f>
        <v>0</v>
      </c>
    </row>
    <row r="5" spans="1:47" ht="14">
      <c r="A5" s="25" t="s">
        <v>228</v>
      </c>
      <c r="B5" s="25" t="s">
        <v>1575</v>
      </c>
      <c r="C5" s="25" t="s">
        <v>1576</v>
      </c>
      <c r="D5">
        <f>COUNTIF(Attendance[[#This Row],[19/4/2024]:[14/2/2025]],1)</f>
        <v>23</v>
      </c>
      <c r="E5" s="26">
        <f t="shared" si="0"/>
        <v>51.111111111111107</v>
      </c>
      <c r="F5" s="26"/>
      <c r="G5" s="27">
        <f>IF(COUNTIFS('Table From Form ( For Fri )'!$A:$A,$A5,'Table From Form ( For Fri )'!$J:$J,Attendance[[#Headers],[19/4/2024]],'Table From Form ( For Fri )'!K:K,1)&gt;0,1,0)</f>
        <v>0</v>
      </c>
      <c r="H5" s="27">
        <f>IF(COUNTIFS('Table From Form ( For Fri )'!$A:$A,$A5,'Table From Form ( For Fri )'!$J:$J,Attendance[[#Headers],[26/4/2024]],'Table From Form ( For Fri )'!L:L,1)&gt;0,1,0)</f>
        <v>1</v>
      </c>
      <c r="I5" s="27">
        <f>IF(COUNTIFS('Table From Form ( For Fri )'!$A:$A,$A5,'Table From Form ( For Fri )'!$J:$J,Attendance[[#Headers],[3/5/2024]],'Table From Form ( For Fri )'!M:M,1)&gt;0,1,0)</f>
        <v>1</v>
      </c>
      <c r="J5" s="27">
        <f>IF(COUNTIFS('Table From Form ( For Fri )'!$A:$A,$A5,'Table From Form ( For Fri )'!$J:$J,Attendance[[#Headers],[10/5/2024]],'Table From Form ( For Fri )'!N:N,1)&gt;0,1,0)</f>
        <v>0</v>
      </c>
      <c r="K5" s="27">
        <f>IF(COUNTIFS('Table From Form ( For Fri )'!$A:$A,$A5,'Table From Form ( For Fri )'!$J:$J,Attendance[[#Headers],[17/5/2024]],'Table From Form ( For Fri )'!O:O,1)&gt;0,1,0)</f>
        <v>1</v>
      </c>
      <c r="L5" s="27">
        <f>IF(COUNTIFS('Table From Form ( For Fri )'!$A:$A,$A5,'Table From Form ( For Fri )'!$J:$J,Attendance[[#Headers],[24/5/2024]],'Table From Form ( For Fri )'!P:P,1)&gt;0,1,0)</f>
        <v>0</v>
      </c>
      <c r="M5" s="27">
        <f>IF(COUNTIFS('Table From Form ( For Fri )'!$A:$A,$A5,'Table From Form ( For Fri )'!$J:$J,Attendance[[#Headers],[31/5/2024]],'Table From Form ( For Fri )'!Q:Q,1)&gt;0,1,0)</f>
        <v>0</v>
      </c>
      <c r="N5" s="27">
        <f>IF(COUNTIFS('Table From Form ( For Fri )'!$A:$A,$A5,'Table From Form ( For Fri )'!$J:$J,Attendance[[#Headers],[7/6/2024]],'Table From Form ( For Fri )'!R:R,1)&gt;0,1,0)</f>
        <v>0</v>
      </c>
      <c r="O5" s="27">
        <f>IF(COUNTIFS('Table From Form ( For Fri )'!$A:$A,$A5,'Table From Form ( For Fri )'!$J:$J,Attendance[[#Headers],[14/6/2024]],'Table From Form ( For Fri )'!S:S,1)&gt;0,1,0)</f>
        <v>0</v>
      </c>
      <c r="P5" s="27">
        <f>IF(COUNTIFS('Table From Form ( For Fri )'!$A:$A,$A5,'Table From Form ( For Fri )'!$J:$J,Attendance[[#Headers],[21/6/2024]],'Table From Form ( For Fri )'!T:T,1)&gt;0,1,0)</f>
        <v>1</v>
      </c>
      <c r="Q5" s="27">
        <f>IF(COUNTIFS('Table From Form ( For Fri )'!$A:$A,$A5,'Table From Form ( For Fri )'!$J:$J,Attendance[[#Headers],[28/6/2024]],'Table From Form ( For Fri )'!U:U,1)&gt;0,1,0)</f>
        <v>1</v>
      </c>
      <c r="R5" s="27">
        <f>IF(COUNTIFS('Table From Form ( For Fri )'!$A:$A,$A5,'Table From Form ( For Fri )'!$J:$J,Attendance[[#Headers],[5/7/2024]],'Table From Form ( For Fri )'!V:V,1)&gt;0,1,0)</f>
        <v>1</v>
      </c>
      <c r="S5" s="27">
        <f>IF(COUNTIFS('Table From Form ( For Fri )'!$A:$A,$A5,'Table From Form ( For Fri )'!$J:$J,Attendance[[#Headers],[12/7/2024]],'Table From Form ( For Fri )'!W:W,1)&gt;0,1,0)</f>
        <v>1</v>
      </c>
      <c r="T5" s="27">
        <f>IF(COUNTIFS('Table From Form ( For Fri )'!$A:$A,$A5,'Table From Form ( For Fri )'!$J:$J,Attendance[[#Headers],[19/7/2024]],'Table From Form ( For Fri )'!X:X,1)&gt;0,1,0)</f>
        <v>1</v>
      </c>
      <c r="U5" s="27">
        <f>IF(COUNTIFS('Table From Form ( For Fri )'!$A:$A,$A5,'Table From Form ( For Fri )'!$J:$J,Attendance[[#Headers],[26/7/2024]],'Table From Form ( For Fri )'!Y:Y,1)&gt;0,1,0)</f>
        <v>1</v>
      </c>
      <c r="V5" s="27">
        <f>IF(COUNTIFS('Table From Form ( For Fri )'!$A:$A,$A5,'Table From Form ( For Fri )'!$J:$J,Attendance[[#Headers],[2/8/2024]],'Table From Form ( For Fri )'!Z:Z,1)&gt;0,1,0)</f>
        <v>0</v>
      </c>
      <c r="W5" s="27">
        <f>IF(COUNTIFS('Table From Form ( For Fri )'!$A:$A,$A5,'Table From Form ( For Fri )'!$J:$J,Attendance[[#Headers],[30/8/2024]],'Table From Form ( For Fri )'!AA:AA,1)&gt;0,1,0)</f>
        <v>1</v>
      </c>
      <c r="X5" s="27">
        <f>IF(COUNTIFS('Table From Form ( For Fri )'!$A:$A,$A5,'Table From Form ( For Fri )'!$J:$J,Attendance[[#Headers],[6/9/2024]],'Table From Form ( For Fri )'!AB:AB,1)&gt;0,1,0)</f>
        <v>1</v>
      </c>
      <c r="Y5" s="27">
        <f>IF(COUNTIFS('Table From Form ( For Fri )'!$A:$A,$A5,'Table From Form ( For Fri )'!$J:$J,Attendance[[#Headers],[13/9/2024]],'Table From Form ( For Fri )'!AC:AC,1)&gt;0,1,0)</f>
        <v>1</v>
      </c>
      <c r="Z5" s="27">
        <f>IF(COUNTIFS('Table From Form ( For Fri )'!$A:$A,$A5,'Table From Form ( For Fri )'!$J:$J,Attendance[[#Headers],[20/9/2024]],'Table From Form ( For Fri )'!AD:AD,1)&gt;0,1,0)</f>
        <v>1</v>
      </c>
      <c r="AA5" s="27">
        <f>IF(COUNTIFS('Table From Form ( For Fri )'!$A:$A,$A5,'Table From Form ( For Fri )'!$J:$J,Attendance[[#Headers],[27/9/2024]],'Table From Form ( For Fri )'!AE:AE,1)&gt;0,1,0)</f>
        <v>1</v>
      </c>
      <c r="AB5" s="27">
        <f>IF(COUNTIFS('Table From Form ( For Fri )'!$A:$A,$A5,'Table From Form ( For Fri )'!$J:$J,Attendance[[#Headers],[4/10/2024]],'Table From Form ( For Fri )'!AF:AF,1)&gt;0,1,0)</f>
        <v>1</v>
      </c>
      <c r="AC5" s="27">
        <f>IF(COUNTIFS('Table From Form ( For Fri )'!$A:$A,$A5,'Table From Form ( For Fri )'!$J:$J,Attendance[[#Headers],[11/10/2024]],'Table From Form ( For Fri )'!AG:AG,1)&gt;0,1,0)</f>
        <v>0</v>
      </c>
      <c r="AD5" s="27">
        <f>IF(COUNTIFS('Table From Form ( For Fri )'!$A:$A,$A5,'Table From Form ( For Fri )'!$J:$J,Attendance[[#Headers],[18/10/2024]],'Table From Form ( For Fri )'!AH:AH,1)&gt;0,1,0)</f>
        <v>1</v>
      </c>
      <c r="AE5" s="27">
        <f>IF(COUNTIFS('Table From Form ( For Fri )'!$A:$A,$A5,'Table From Form ( For Fri )'!$J:$J,Attendance[[#Headers],[25/10/2024]],'Table From Form ( For Fri )'!AI:AI,1)&gt;0,1,0)</f>
        <v>1</v>
      </c>
      <c r="AF5" s="27">
        <f>IF(COUNTIFS('Table From Form ( For Fri )'!$A:$A,$A5,'Table From Form ( For Fri )'!$J:$J,Attendance[[#Headers],[1/11/2024]],'Table From Form ( For Fri )'!AJ:AJ,1)&gt;0,1,0)</f>
        <v>0</v>
      </c>
      <c r="AG5" s="27">
        <f>IF(COUNTIFS('Table From Form ( For Fri )'!$A:$A,$A5,'Table From Form ( For Fri )'!$J:$J,Attendance[[#Headers],[8/11/2024]],'Table From Form ( For Fri )'!AK:AK,1)&gt;0,1,0)</f>
        <v>0</v>
      </c>
      <c r="AH5" s="27">
        <f>IF(COUNTIFS('Table From Form ( For Fri )'!$A:$A,$A5,'Table From Form ( For Fri )'!$J:$J,Attendance[[#Headers],[15/11/2024]],'Table From Form ( For Fri )'!AL:AL,1)&gt;0,1,0)</f>
        <v>1</v>
      </c>
      <c r="AI5" s="27">
        <f>IF(COUNTIFS('Table From Form ( For Fri )'!$A:$A,$A5,'Table From Form ( For Fri )'!$J:$J,Attendance[[#Headers],[22/11/2024]],'Table From Form ( For Fri )'!AM:AM,1)&gt;0,1,0)</f>
        <v>1</v>
      </c>
      <c r="AJ5" s="27">
        <f>IF(COUNTIFS('Table From Form ( For Fri )'!$A:$A,$A5,'Table From Form ( For Fri )'!$J:$J,Attendance[[#Headers],[29/11/2024]],'Table From Form ( For Fri )'!AN:AN,1)&gt;0,1,0)</f>
        <v>1</v>
      </c>
      <c r="AK5" s="27">
        <f>IF(COUNTIFS('Table From Form ( For Fri )'!$A:$A,$A5,'Table From Form ( For Fri )'!$J:$J,Attendance[[#Headers],[6/12/2024]],'Table From Form ( For Fri )'!AO:AO,1)&gt;0,1,0)</f>
        <v>0</v>
      </c>
      <c r="AL5" s="27">
        <f>IF(COUNTIFS('Table From Form ( For Fri )'!$A:$A,$A5,'Table From Form ( For Fri )'!$J:$J,Attendance[[#Headers],[13/12/2024]],'Table From Form ( For Fri )'!AP:AP,1)&gt;0,1,0)</f>
        <v>0</v>
      </c>
      <c r="AM5" s="27">
        <f>IF(COUNTIFS('Table From Form ( For Fri )'!$A:$A,$A5,'Table From Form ( For Fri )'!$J:$J,Attendance[[#Headers],[20/12/2024]],'Table From Form ( For Fri )'!AQ:AQ,1)&gt;0,1,0)</f>
        <v>0</v>
      </c>
      <c r="AN5" s="27">
        <f>IF(COUNTIFS('Table From Form ( For Fri )'!$A:$A,$A5,'Table From Form ( For Fri )'!$J:$J,Attendance[[#Headers],[27/12/2024]],'Table From Form ( For Fri )'!AR:AR,1)&gt;0,1,0)</f>
        <v>0</v>
      </c>
      <c r="AO5" s="27">
        <f>IF(COUNTIFS('Table From Form ( For Fri )'!$A:$A,$A5,'Table From Form ( For Fri )'!$J:$J,Attendance[[#Headers],[3/1/2025]],'Table From Form ( For Fri )'!AS:AS,1)&gt;0,1,0)</f>
        <v>0</v>
      </c>
      <c r="AP5" s="27">
        <f>IF(COUNTIFS('Table From Form ( For Fri )'!$A:$A,$A5,'Table From Form ( For Fri )'!$J:$J,Attendance[[#Headers],[10/1/2025]],'Table From Form ( For Fri )'!AT:AT,1)&gt;0,1,0)</f>
        <v>1</v>
      </c>
      <c r="AQ5" s="27">
        <f>IF(COUNTIFS('Table From Form ( For Fri )'!$A:$A,$A5,'Table From Form ( For Fri )'!$J:$J,Attendance[[#Headers],[17/1/2025]],'Table From Form ( For Fri )'!AU:AU,1)&gt;0,1,0)</f>
        <v>1</v>
      </c>
      <c r="AR5" s="27">
        <f>IF(COUNTIFS('Table From Form ( For Fri )'!$A:$A,$A5,'Table From Form ( For Fri )'!$J:$J,Attendance[[#Headers],[24/1/2025]],'Table From Form ( For Fri )'!AV:AV,1)&gt;0,1,0)</f>
        <v>0</v>
      </c>
      <c r="AS5" s="27">
        <f>IF(COUNTIFS('Table From Form ( For Fri )'!$A:$A,$A5,'Table From Form ( For Fri )'!$J:$J,Attendance[[#Headers],[31/1/2025]],'Table From Form ( For Fri )'!AW:AW,1)&gt;0,1,0)</f>
        <v>0</v>
      </c>
      <c r="AT5" s="27">
        <f>IF(COUNTIFS('Table From Form ( For Fri )'!$A:$A,$A5,'Table From Form ( For Fri )'!$J:$J,Attendance[[#Headers],[7/2/2025]],'Table From Form ( For Fri )'!AX:AX,1)&gt;0,1,0)</f>
        <v>1</v>
      </c>
      <c r="AU5" s="27">
        <f>IF(COUNTIFS('Table From Form ( For Fri )'!$A:$A,$A5,'Table From Form ( For Fri )'!$J:$J,Attendance[[#Headers],[14/2/2025]],'Table From Form ( For Fri )'!AY:AY,1)&gt;0,1,0)</f>
        <v>0</v>
      </c>
    </row>
    <row r="6" spans="1:47" ht="14">
      <c r="A6" s="25" t="s">
        <v>463</v>
      </c>
      <c r="B6" s="25" t="s">
        <v>1577</v>
      </c>
      <c r="C6" s="25" t="s">
        <v>1578</v>
      </c>
      <c r="D6">
        <f>COUNTIF(Attendance[[#This Row],[19/4/2024]:[14/2/2025]],1)</f>
        <v>23</v>
      </c>
      <c r="E6" s="26">
        <f t="shared" si="0"/>
        <v>51.111111111111107</v>
      </c>
      <c r="F6" s="26"/>
      <c r="G6" s="27">
        <f>IF(COUNTIFS('Table From Form ( For Fri )'!$A:$A,$A6,'Table From Form ( For Fri )'!$J:$J,Attendance[[#Headers],[19/4/2024]],'Table From Form ( For Fri )'!K:K,1)&gt;0,1,0)</f>
        <v>0</v>
      </c>
      <c r="H6" s="27">
        <f>IF(COUNTIFS('Table From Form ( For Fri )'!$A:$A,$A6,'Table From Form ( For Fri )'!$J:$J,Attendance[[#Headers],[26/4/2024]],'Table From Form ( For Fri )'!L:L,1)&gt;0,1,0)</f>
        <v>0</v>
      </c>
      <c r="I6" s="27">
        <f>IF(COUNTIFS('Table From Form ( For Fri )'!$A:$A,$A6,'Table From Form ( For Fri )'!$J:$J,Attendance[[#Headers],[3/5/2024]],'Table From Form ( For Fri )'!M:M,1)&gt;0,1,0)</f>
        <v>0</v>
      </c>
      <c r="J6" s="27">
        <f>IF(COUNTIFS('Table From Form ( For Fri )'!$A:$A,$A6,'Table From Form ( For Fri )'!$J:$J,Attendance[[#Headers],[10/5/2024]],'Table From Form ( For Fri )'!N:N,1)&gt;0,1,0)</f>
        <v>0</v>
      </c>
      <c r="K6" s="27">
        <f>IF(COUNTIFS('Table From Form ( For Fri )'!$A:$A,$A6,'Table From Form ( For Fri )'!$J:$J,Attendance[[#Headers],[17/5/2024]],'Table From Form ( For Fri )'!O:O,1)&gt;0,1,0)</f>
        <v>1</v>
      </c>
      <c r="L6" s="27">
        <f>IF(COUNTIFS('Table From Form ( For Fri )'!$A:$A,$A6,'Table From Form ( For Fri )'!$J:$J,Attendance[[#Headers],[24/5/2024]],'Table From Form ( For Fri )'!P:P,1)&gt;0,1,0)</f>
        <v>0</v>
      </c>
      <c r="M6" s="27">
        <f>IF(COUNTIFS('Table From Form ( For Fri )'!$A:$A,$A6,'Table From Form ( For Fri )'!$J:$J,Attendance[[#Headers],[31/5/2024]],'Table From Form ( For Fri )'!Q:Q,1)&gt;0,1,0)</f>
        <v>0</v>
      </c>
      <c r="N6" s="27">
        <f>IF(COUNTIFS('Table From Form ( For Fri )'!$A:$A,$A6,'Table From Form ( For Fri )'!$J:$J,Attendance[[#Headers],[7/6/2024]],'Table From Form ( For Fri )'!R:R,1)&gt;0,1,0)</f>
        <v>0</v>
      </c>
      <c r="O6" s="27">
        <f>IF(COUNTIFS('Table From Form ( For Fri )'!$A:$A,$A6,'Table From Form ( For Fri )'!$J:$J,Attendance[[#Headers],[14/6/2024]],'Table From Form ( For Fri )'!S:S,1)&gt;0,1,0)</f>
        <v>1</v>
      </c>
      <c r="P6" s="27">
        <f>IF(COUNTIFS('Table From Form ( For Fri )'!$A:$A,$A6,'Table From Form ( For Fri )'!$J:$J,Attendance[[#Headers],[21/6/2024]],'Table From Form ( For Fri )'!T:T,1)&gt;0,1,0)</f>
        <v>1</v>
      </c>
      <c r="Q6" s="27">
        <f>IF(COUNTIFS('Table From Form ( For Fri )'!$A:$A,$A6,'Table From Form ( For Fri )'!$J:$J,Attendance[[#Headers],[28/6/2024]],'Table From Form ( For Fri )'!U:U,1)&gt;0,1,0)</f>
        <v>1</v>
      </c>
      <c r="R6" s="27">
        <f>IF(COUNTIFS('Table From Form ( For Fri )'!$A:$A,$A6,'Table From Form ( For Fri )'!$J:$J,Attendance[[#Headers],[5/7/2024]],'Table From Form ( For Fri )'!V:V,1)&gt;0,1,0)</f>
        <v>1</v>
      </c>
      <c r="S6" s="27">
        <f>IF(COUNTIFS('Table From Form ( For Fri )'!$A:$A,$A6,'Table From Form ( For Fri )'!$J:$J,Attendance[[#Headers],[12/7/2024]],'Table From Form ( For Fri )'!W:W,1)&gt;0,1,0)</f>
        <v>1</v>
      </c>
      <c r="T6" s="27">
        <f>IF(COUNTIFS('Table From Form ( For Fri )'!$A:$A,$A6,'Table From Form ( For Fri )'!$J:$J,Attendance[[#Headers],[19/7/2024]],'Table From Form ( For Fri )'!X:X,1)&gt;0,1,0)</f>
        <v>1</v>
      </c>
      <c r="U6" s="27">
        <f>IF(COUNTIFS('Table From Form ( For Fri )'!$A:$A,$A6,'Table From Form ( For Fri )'!$J:$J,Attendance[[#Headers],[26/7/2024]],'Table From Form ( For Fri )'!Y:Y,1)&gt;0,1,0)</f>
        <v>1</v>
      </c>
      <c r="V6" s="27">
        <f>IF(COUNTIFS('Table From Form ( For Fri )'!$A:$A,$A6,'Table From Form ( For Fri )'!$J:$J,Attendance[[#Headers],[2/8/2024]],'Table From Form ( For Fri )'!Z:Z,1)&gt;0,1,0)</f>
        <v>1</v>
      </c>
      <c r="W6" s="27">
        <f>IF(COUNTIFS('Table From Form ( For Fri )'!$A:$A,$A6,'Table From Form ( For Fri )'!$J:$J,Attendance[[#Headers],[30/8/2024]],'Table From Form ( For Fri )'!AA:AA,1)&gt;0,1,0)</f>
        <v>1</v>
      </c>
      <c r="X6" s="27">
        <f>IF(COUNTIFS('Table From Form ( For Fri )'!$A:$A,$A6,'Table From Form ( For Fri )'!$J:$J,Attendance[[#Headers],[6/9/2024]],'Table From Form ( For Fri )'!AB:AB,1)&gt;0,1,0)</f>
        <v>1</v>
      </c>
      <c r="Y6" s="27">
        <f>IF(COUNTIFS('Table From Form ( For Fri )'!$A:$A,$A6,'Table From Form ( For Fri )'!$J:$J,Attendance[[#Headers],[13/9/2024]],'Table From Form ( For Fri )'!AC:AC,1)&gt;0,1,0)</f>
        <v>1</v>
      </c>
      <c r="Z6" s="27">
        <f>IF(COUNTIFS('Table From Form ( For Fri )'!$A:$A,$A6,'Table From Form ( For Fri )'!$J:$J,Attendance[[#Headers],[20/9/2024]],'Table From Form ( For Fri )'!AD:AD,1)&gt;0,1,0)</f>
        <v>1</v>
      </c>
      <c r="AA6" s="27">
        <f>IF(COUNTIFS('Table From Form ( For Fri )'!$A:$A,$A6,'Table From Form ( For Fri )'!$J:$J,Attendance[[#Headers],[27/9/2024]],'Table From Form ( For Fri )'!AE:AE,1)&gt;0,1,0)</f>
        <v>1</v>
      </c>
      <c r="AB6" s="27">
        <f>IF(COUNTIFS('Table From Form ( For Fri )'!$A:$A,$A6,'Table From Form ( For Fri )'!$J:$J,Attendance[[#Headers],[4/10/2024]],'Table From Form ( For Fri )'!AF:AF,1)&gt;0,1,0)</f>
        <v>1</v>
      </c>
      <c r="AC6" s="27">
        <f>IF(COUNTIFS('Table From Form ( For Fri )'!$A:$A,$A6,'Table From Form ( For Fri )'!$J:$J,Attendance[[#Headers],[11/10/2024]],'Table From Form ( For Fri )'!AG:AG,1)&gt;0,1,0)</f>
        <v>0</v>
      </c>
      <c r="AD6" s="27">
        <f>IF(COUNTIFS('Table From Form ( For Fri )'!$A:$A,$A6,'Table From Form ( For Fri )'!$J:$J,Attendance[[#Headers],[18/10/2024]],'Table From Form ( For Fri )'!AH:AH,1)&gt;0,1,0)</f>
        <v>1</v>
      </c>
      <c r="AE6" s="27">
        <f>IF(COUNTIFS('Table From Form ( For Fri )'!$A:$A,$A6,'Table From Form ( For Fri )'!$J:$J,Attendance[[#Headers],[25/10/2024]],'Table From Form ( For Fri )'!AI:AI,1)&gt;0,1,0)</f>
        <v>1</v>
      </c>
      <c r="AF6" s="27">
        <f>IF(COUNTIFS('Table From Form ( For Fri )'!$A:$A,$A6,'Table From Form ( For Fri )'!$J:$J,Attendance[[#Headers],[1/11/2024]],'Table From Form ( For Fri )'!AJ:AJ,1)&gt;0,1,0)</f>
        <v>0</v>
      </c>
      <c r="AG6" s="27">
        <f>IF(COUNTIFS('Table From Form ( For Fri )'!$A:$A,$A6,'Table From Form ( For Fri )'!$J:$J,Attendance[[#Headers],[8/11/2024]],'Table From Form ( For Fri )'!AK:AK,1)&gt;0,1,0)</f>
        <v>1</v>
      </c>
      <c r="AH6" s="27">
        <f>IF(COUNTIFS('Table From Form ( For Fri )'!$A:$A,$A6,'Table From Form ( For Fri )'!$J:$J,Attendance[[#Headers],[15/11/2024]],'Table From Form ( For Fri )'!AL:AL,1)&gt;0,1,0)</f>
        <v>1</v>
      </c>
      <c r="AI6" s="27">
        <f>IF(COUNTIFS('Table From Form ( For Fri )'!$A:$A,$A6,'Table From Form ( For Fri )'!$J:$J,Attendance[[#Headers],[22/11/2024]],'Table From Form ( For Fri )'!AM:AM,1)&gt;0,1,0)</f>
        <v>1</v>
      </c>
      <c r="AJ6" s="27">
        <f>IF(COUNTIFS('Table From Form ( For Fri )'!$A:$A,$A6,'Table From Form ( For Fri )'!$J:$J,Attendance[[#Headers],[29/11/2024]],'Table From Form ( For Fri )'!AN:AN,1)&gt;0,1,0)</f>
        <v>0</v>
      </c>
      <c r="AK6" s="27">
        <f>IF(COUNTIFS('Table From Form ( For Fri )'!$A:$A,$A6,'Table From Form ( For Fri )'!$J:$J,Attendance[[#Headers],[6/12/2024]],'Table From Form ( For Fri )'!AO:AO,1)&gt;0,1,0)</f>
        <v>0</v>
      </c>
      <c r="AL6" s="27">
        <f>IF(COUNTIFS('Table From Form ( For Fri )'!$A:$A,$A6,'Table From Form ( For Fri )'!$J:$J,Attendance[[#Headers],[13/12/2024]],'Table From Form ( For Fri )'!AP:AP,1)&gt;0,1,0)</f>
        <v>1</v>
      </c>
      <c r="AM6" s="27">
        <f>IF(COUNTIFS('Table From Form ( For Fri )'!$A:$A,$A6,'Table From Form ( For Fri )'!$J:$J,Attendance[[#Headers],[20/12/2024]],'Table From Form ( For Fri )'!AQ:AQ,1)&gt;0,1,0)</f>
        <v>1</v>
      </c>
      <c r="AN6" s="27">
        <f>IF(COUNTIFS('Table From Form ( For Fri )'!$A:$A,$A6,'Table From Form ( For Fri )'!$J:$J,Attendance[[#Headers],[27/12/2024]],'Table From Form ( For Fri )'!AR:AR,1)&gt;0,1,0)</f>
        <v>0</v>
      </c>
      <c r="AO6" s="27">
        <f>IF(COUNTIFS('Table From Form ( For Fri )'!$A:$A,$A6,'Table From Form ( For Fri )'!$J:$J,Attendance[[#Headers],[3/1/2025]],'Table From Form ( For Fri )'!AS:AS,1)&gt;0,1,0)</f>
        <v>0</v>
      </c>
      <c r="AP6" s="27">
        <f>IF(COUNTIFS('Table From Form ( For Fri )'!$A:$A,$A6,'Table From Form ( For Fri )'!$J:$J,Attendance[[#Headers],[10/1/2025]],'Table From Form ( For Fri )'!AT:AT,1)&gt;0,1,0)</f>
        <v>0</v>
      </c>
      <c r="AQ6" s="27">
        <f>IF(COUNTIFS('Table From Form ( For Fri )'!$A:$A,$A6,'Table From Form ( For Fri )'!$J:$J,Attendance[[#Headers],[17/1/2025]],'Table From Form ( For Fri )'!AU:AU,1)&gt;0,1,0)</f>
        <v>0</v>
      </c>
      <c r="AR6" s="27">
        <f>IF(COUNTIFS('Table From Form ( For Fri )'!$A:$A,$A6,'Table From Form ( For Fri )'!$J:$J,Attendance[[#Headers],[24/1/2025]],'Table From Form ( For Fri )'!AV:AV,1)&gt;0,1,0)</f>
        <v>1</v>
      </c>
      <c r="AS6" s="27">
        <f>IF(COUNTIFS('Table From Form ( For Fri )'!$A:$A,$A6,'Table From Form ( For Fri )'!$J:$J,Attendance[[#Headers],[31/1/2025]],'Table From Form ( For Fri )'!AW:AW,1)&gt;0,1,0)</f>
        <v>0</v>
      </c>
      <c r="AT6" s="27">
        <f>IF(COUNTIFS('Table From Form ( For Fri )'!$A:$A,$A6,'Table From Form ( For Fri )'!$J:$J,Attendance[[#Headers],[7/2/2025]],'Table From Form ( For Fri )'!AX:AX,1)&gt;0,1,0)</f>
        <v>0</v>
      </c>
      <c r="AU6" s="27">
        <f>IF(COUNTIFS('Table From Form ( For Fri )'!$A:$A,$A6,'Table From Form ( For Fri )'!$J:$J,Attendance[[#Headers],[14/2/2025]],'Table From Form ( For Fri )'!AY:AY,1)&gt;0,1,0)</f>
        <v>0</v>
      </c>
    </row>
    <row r="7" spans="1:47" ht="14">
      <c r="A7" s="25" t="s">
        <v>184</v>
      </c>
      <c r="B7" s="25" t="s">
        <v>1579</v>
      </c>
      <c r="C7" s="25" t="s">
        <v>1580</v>
      </c>
      <c r="D7">
        <f>COUNTIF(Attendance[[#This Row],[19/4/2024]:[14/2/2025]],1)</f>
        <v>23</v>
      </c>
      <c r="E7" s="26">
        <f t="shared" si="0"/>
        <v>51.111111111111107</v>
      </c>
      <c r="F7" s="26"/>
      <c r="G7" s="27">
        <f>IF(COUNTIFS('Table From Form ( For Fri )'!$A:$A,$A7,'Table From Form ( For Fri )'!$J:$J,Attendance[[#Headers],[19/4/2024]],'Table From Form ( For Fri )'!K:K,1)&gt;0,1,0)</f>
        <v>0</v>
      </c>
      <c r="H7" s="27">
        <f>IF(COUNTIFS('Table From Form ( For Fri )'!$A:$A,$A7,'Table From Form ( For Fri )'!$J:$J,Attendance[[#Headers],[26/4/2024]],'Table From Form ( For Fri )'!L:L,1)&gt;0,1,0)</f>
        <v>1</v>
      </c>
      <c r="I7" s="27">
        <f>IF(COUNTIFS('Table From Form ( For Fri )'!$A:$A,$A7,'Table From Form ( For Fri )'!$J:$J,Attendance[[#Headers],[3/5/2024]],'Table From Form ( For Fri )'!M:M,1)&gt;0,1,0)</f>
        <v>1</v>
      </c>
      <c r="J7" s="27">
        <f>IF(COUNTIFS('Table From Form ( For Fri )'!$A:$A,$A7,'Table From Form ( For Fri )'!$J:$J,Attendance[[#Headers],[10/5/2024]],'Table From Form ( For Fri )'!N:N,1)&gt;0,1,0)</f>
        <v>1</v>
      </c>
      <c r="K7" s="27">
        <f>IF(COUNTIFS('Table From Form ( For Fri )'!$A:$A,$A7,'Table From Form ( For Fri )'!$J:$J,Attendance[[#Headers],[17/5/2024]],'Table From Form ( For Fri )'!O:O,1)&gt;0,1,0)</f>
        <v>1</v>
      </c>
      <c r="L7" s="27">
        <f>IF(COUNTIFS('Table From Form ( For Fri )'!$A:$A,$A7,'Table From Form ( For Fri )'!$J:$J,Attendance[[#Headers],[24/5/2024]],'Table From Form ( For Fri )'!P:P,1)&gt;0,1,0)</f>
        <v>0</v>
      </c>
      <c r="M7" s="27">
        <f>IF(COUNTIFS('Table From Form ( For Fri )'!$A:$A,$A7,'Table From Form ( For Fri )'!$J:$J,Attendance[[#Headers],[31/5/2024]],'Table From Form ( For Fri )'!Q:Q,1)&gt;0,1,0)</f>
        <v>0</v>
      </c>
      <c r="N7" s="27">
        <f>IF(COUNTIFS('Table From Form ( For Fri )'!$A:$A,$A7,'Table From Form ( For Fri )'!$J:$J,Attendance[[#Headers],[7/6/2024]],'Table From Form ( For Fri )'!R:R,1)&gt;0,1,0)</f>
        <v>0</v>
      </c>
      <c r="O7" s="27">
        <f>IF(COUNTIFS('Table From Form ( For Fri )'!$A:$A,$A7,'Table From Form ( For Fri )'!$J:$J,Attendance[[#Headers],[14/6/2024]],'Table From Form ( For Fri )'!S:S,1)&gt;0,1,0)</f>
        <v>0</v>
      </c>
      <c r="P7" s="27">
        <f>IF(COUNTIFS('Table From Form ( For Fri )'!$A:$A,$A7,'Table From Form ( For Fri )'!$J:$J,Attendance[[#Headers],[21/6/2024]],'Table From Form ( For Fri )'!T:T,1)&gt;0,1,0)</f>
        <v>0</v>
      </c>
      <c r="Q7" s="27">
        <f>IF(COUNTIFS('Table From Form ( For Fri )'!$A:$A,$A7,'Table From Form ( For Fri )'!$J:$J,Attendance[[#Headers],[28/6/2024]],'Table From Form ( For Fri )'!U:U,1)&gt;0,1,0)</f>
        <v>1</v>
      </c>
      <c r="R7" s="27">
        <f>IF(COUNTIFS('Table From Form ( For Fri )'!$A:$A,$A7,'Table From Form ( For Fri )'!$J:$J,Attendance[[#Headers],[5/7/2024]],'Table From Form ( For Fri )'!V:V,1)&gt;0,1,0)</f>
        <v>0</v>
      </c>
      <c r="S7" s="27">
        <f>IF(COUNTIFS('Table From Form ( For Fri )'!$A:$A,$A7,'Table From Form ( For Fri )'!$J:$J,Attendance[[#Headers],[12/7/2024]],'Table From Form ( For Fri )'!W:W,1)&gt;0,1,0)</f>
        <v>1</v>
      </c>
      <c r="T7" s="27">
        <f>IF(COUNTIFS('Table From Form ( For Fri )'!$A:$A,$A7,'Table From Form ( For Fri )'!$J:$J,Attendance[[#Headers],[19/7/2024]],'Table From Form ( For Fri )'!X:X,1)&gt;0,1,0)</f>
        <v>1</v>
      </c>
      <c r="U7" s="27">
        <f>IF(COUNTIFS('Table From Form ( For Fri )'!$A:$A,$A7,'Table From Form ( For Fri )'!$J:$J,Attendance[[#Headers],[26/7/2024]],'Table From Form ( For Fri )'!Y:Y,1)&gt;0,1,0)</f>
        <v>1</v>
      </c>
      <c r="V7" s="27">
        <f>IF(COUNTIFS('Table From Form ( For Fri )'!$A:$A,$A7,'Table From Form ( For Fri )'!$J:$J,Attendance[[#Headers],[2/8/2024]],'Table From Form ( For Fri )'!Z:Z,1)&gt;0,1,0)</f>
        <v>0</v>
      </c>
      <c r="W7" s="27">
        <f>IF(COUNTIFS('Table From Form ( For Fri )'!$A:$A,$A7,'Table From Form ( For Fri )'!$J:$J,Attendance[[#Headers],[30/8/2024]],'Table From Form ( For Fri )'!AA:AA,1)&gt;0,1,0)</f>
        <v>0</v>
      </c>
      <c r="X7" s="27">
        <f>IF(COUNTIFS('Table From Form ( For Fri )'!$A:$A,$A7,'Table From Form ( For Fri )'!$J:$J,Attendance[[#Headers],[6/9/2024]],'Table From Form ( For Fri )'!AB:AB,1)&gt;0,1,0)</f>
        <v>1</v>
      </c>
      <c r="Y7" s="27">
        <f>IF(COUNTIFS('Table From Form ( For Fri )'!$A:$A,$A7,'Table From Form ( For Fri )'!$J:$J,Attendance[[#Headers],[13/9/2024]],'Table From Form ( For Fri )'!AC:AC,1)&gt;0,1,0)</f>
        <v>1</v>
      </c>
      <c r="Z7" s="27">
        <f>IF(COUNTIFS('Table From Form ( For Fri )'!$A:$A,$A7,'Table From Form ( For Fri )'!$J:$J,Attendance[[#Headers],[20/9/2024]],'Table From Form ( For Fri )'!AD:AD,1)&gt;0,1,0)</f>
        <v>1</v>
      </c>
      <c r="AA7" s="27">
        <f>IF(COUNTIFS('Table From Form ( For Fri )'!$A:$A,$A7,'Table From Form ( For Fri )'!$J:$J,Attendance[[#Headers],[27/9/2024]],'Table From Form ( For Fri )'!AE:AE,1)&gt;0,1,0)</f>
        <v>0</v>
      </c>
      <c r="AB7" s="27">
        <f>IF(COUNTIFS('Table From Form ( For Fri )'!$A:$A,$A7,'Table From Form ( For Fri )'!$J:$J,Attendance[[#Headers],[4/10/2024]],'Table From Form ( For Fri )'!AF:AF,1)&gt;0,1,0)</f>
        <v>1</v>
      </c>
      <c r="AC7" s="27">
        <f>IF(COUNTIFS('Table From Form ( For Fri )'!$A:$A,$A7,'Table From Form ( For Fri )'!$J:$J,Attendance[[#Headers],[11/10/2024]],'Table From Form ( For Fri )'!AG:AG,1)&gt;0,1,0)</f>
        <v>0</v>
      </c>
      <c r="AD7" s="27">
        <f>IF(COUNTIFS('Table From Form ( For Fri )'!$A:$A,$A7,'Table From Form ( For Fri )'!$J:$J,Attendance[[#Headers],[18/10/2024]],'Table From Form ( For Fri )'!AH:AH,1)&gt;0,1,0)</f>
        <v>0</v>
      </c>
      <c r="AE7" s="27">
        <f>IF(COUNTIFS('Table From Form ( For Fri )'!$A:$A,$A7,'Table From Form ( For Fri )'!$J:$J,Attendance[[#Headers],[25/10/2024]],'Table From Form ( For Fri )'!AI:AI,1)&gt;0,1,0)</f>
        <v>1</v>
      </c>
      <c r="AF7" s="27">
        <f>IF(COUNTIFS('Table From Form ( For Fri )'!$A:$A,$A7,'Table From Form ( For Fri )'!$J:$J,Attendance[[#Headers],[1/11/2024]],'Table From Form ( For Fri )'!AJ:AJ,1)&gt;0,1,0)</f>
        <v>0</v>
      </c>
      <c r="AG7" s="27">
        <f>IF(COUNTIFS('Table From Form ( For Fri )'!$A:$A,$A7,'Table From Form ( For Fri )'!$J:$J,Attendance[[#Headers],[8/11/2024]],'Table From Form ( For Fri )'!AK:AK,1)&gt;0,1,0)</f>
        <v>1</v>
      </c>
      <c r="AH7" s="27">
        <f>IF(COUNTIFS('Table From Form ( For Fri )'!$A:$A,$A7,'Table From Form ( For Fri )'!$J:$J,Attendance[[#Headers],[15/11/2024]],'Table From Form ( For Fri )'!AL:AL,1)&gt;0,1,0)</f>
        <v>1</v>
      </c>
      <c r="AI7" s="27">
        <f>IF(COUNTIFS('Table From Form ( For Fri )'!$A:$A,$A7,'Table From Form ( For Fri )'!$J:$J,Attendance[[#Headers],[22/11/2024]],'Table From Form ( For Fri )'!AM:AM,1)&gt;0,1,0)</f>
        <v>1</v>
      </c>
      <c r="AJ7" s="27">
        <f>IF(COUNTIFS('Table From Form ( For Fri )'!$A:$A,$A7,'Table From Form ( For Fri )'!$J:$J,Attendance[[#Headers],[29/11/2024]],'Table From Form ( For Fri )'!AN:AN,1)&gt;0,1,0)</f>
        <v>1</v>
      </c>
      <c r="AK7" s="27">
        <f>IF(COUNTIFS('Table From Form ( For Fri )'!$A:$A,$A7,'Table From Form ( For Fri )'!$J:$J,Attendance[[#Headers],[6/12/2024]],'Table From Form ( For Fri )'!AO:AO,1)&gt;0,1,0)</f>
        <v>0</v>
      </c>
      <c r="AL7" s="27">
        <f>IF(COUNTIFS('Table From Form ( For Fri )'!$A:$A,$A7,'Table From Form ( For Fri )'!$J:$J,Attendance[[#Headers],[13/12/2024]],'Table From Form ( For Fri )'!AP:AP,1)&gt;0,1,0)</f>
        <v>1</v>
      </c>
      <c r="AM7" s="27">
        <f>IF(COUNTIFS('Table From Form ( For Fri )'!$A:$A,$A7,'Table From Form ( For Fri )'!$J:$J,Attendance[[#Headers],[20/12/2024]],'Table From Form ( For Fri )'!AQ:AQ,1)&gt;0,1,0)</f>
        <v>0</v>
      </c>
      <c r="AN7" s="27">
        <f>IF(COUNTIFS('Table From Form ( For Fri )'!$A:$A,$A7,'Table From Form ( For Fri )'!$J:$J,Attendance[[#Headers],[27/12/2024]],'Table From Form ( For Fri )'!AR:AR,1)&gt;0,1,0)</f>
        <v>1</v>
      </c>
      <c r="AO7" s="27">
        <f>IF(COUNTIFS('Table From Form ( For Fri )'!$A:$A,$A7,'Table From Form ( For Fri )'!$J:$J,Attendance[[#Headers],[3/1/2025]],'Table From Form ( For Fri )'!AS:AS,1)&gt;0,1,0)</f>
        <v>0</v>
      </c>
      <c r="AP7" s="27">
        <f>IF(COUNTIFS('Table From Form ( For Fri )'!$A:$A,$A7,'Table From Form ( For Fri )'!$J:$J,Attendance[[#Headers],[10/1/2025]],'Table From Form ( For Fri )'!AT:AT,1)&gt;0,1,0)</f>
        <v>1</v>
      </c>
      <c r="AQ7" s="27">
        <f>IF(COUNTIFS('Table From Form ( For Fri )'!$A:$A,$A7,'Table From Form ( For Fri )'!$J:$J,Attendance[[#Headers],[17/1/2025]],'Table From Form ( For Fri )'!AU:AU,1)&gt;0,1,0)</f>
        <v>1</v>
      </c>
      <c r="AR7" s="27">
        <f>IF(COUNTIFS('Table From Form ( For Fri )'!$A:$A,$A7,'Table From Form ( For Fri )'!$J:$J,Attendance[[#Headers],[24/1/2025]],'Table From Form ( For Fri )'!AV:AV,1)&gt;0,1,0)</f>
        <v>1</v>
      </c>
      <c r="AS7" s="27">
        <f>IF(COUNTIFS('Table From Form ( For Fri )'!$A:$A,$A7,'Table From Form ( For Fri )'!$J:$J,Attendance[[#Headers],[31/1/2025]],'Table From Form ( For Fri )'!AW:AW,1)&gt;0,1,0)</f>
        <v>1</v>
      </c>
      <c r="AT7" s="27">
        <f>IF(COUNTIFS('Table From Form ( For Fri )'!$A:$A,$A7,'Table From Form ( For Fri )'!$J:$J,Attendance[[#Headers],[7/2/2025]],'Table From Form ( For Fri )'!AX:AX,1)&gt;0,1,0)</f>
        <v>0</v>
      </c>
      <c r="AU7" s="27">
        <f>IF(COUNTIFS('Table From Form ( For Fri )'!$A:$A,$A7,'Table From Form ( For Fri )'!$J:$J,Attendance[[#Headers],[14/2/2025]],'Table From Form ( For Fri )'!AY:AY,1)&gt;0,1,0)</f>
        <v>0</v>
      </c>
    </row>
    <row r="8" spans="1:47" ht="14">
      <c r="A8" s="25" t="s">
        <v>140</v>
      </c>
      <c r="B8" s="25" t="s">
        <v>1581</v>
      </c>
      <c r="C8" s="25" t="s">
        <v>1582</v>
      </c>
      <c r="D8">
        <f>COUNTIF(Attendance[[#This Row],[19/4/2024]:[14/2/2025]],1)</f>
        <v>22</v>
      </c>
      <c r="E8" s="26">
        <f t="shared" si="0"/>
        <v>48.888888888888886</v>
      </c>
      <c r="F8" s="26"/>
      <c r="G8" s="27">
        <f>IF(COUNTIFS('Table From Form ( For Fri )'!$A:$A,$A8,'Table From Form ( For Fri )'!$J:$J,Attendance[[#Headers],[19/4/2024]],'Table From Form ( For Fri )'!K:K,1)&gt;0,1,0)</f>
        <v>0</v>
      </c>
      <c r="H8" s="27">
        <f>IF(COUNTIFS('Table From Form ( For Fri )'!$A:$A,$A8,'Table From Form ( For Fri )'!$J:$J,Attendance[[#Headers],[26/4/2024]],'Table From Form ( For Fri )'!L:L,1)&gt;0,1,0)</f>
        <v>1</v>
      </c>
      <c r="I8" s="27">
        <f>IF(COUNTIFS('Table From Form ( For Fri )'!$A:$A,$A8,'Table From Form ( For Fri )'!$J:$J,Attendance[[#Headers],[3/5/2024]],'Table From Form ( For Fri )'!M:M,1)&gt;0,1,0)</f>
        <v>1</v>
      </c>
      <c r="J8" s="27">
        <f>IF(COUNTIFS('Table From Form ( For Fri )'!$A:$A,$A8,'Table From Form ( For Fri )'!$J:$J,Attendance[[#Headers],[10/5/2024]],'Table From Form ( For Fri )'!N:N,1)&gt;0,1,0)</f>
        <v>1</v>
      </c>
      <c r="K8" s="27">
        <f>IF(COUNTIFS('Table From Form ( For Fri )'!$A:$A,$A8,'Table From Form ( For Fri )'!$J:$J,Attendance[[#Headers],[17/5/2024]],'Table From Form ( For Fri )'!O:O,1)&gt;0,1,0)</f>
        <v>0</v>
      </c>
      <c r="L8" s="27">
        <f>IF(COUNTIFS('Table From Form ( For Fri )'!$A:$A,$A8,'Table From Form ( For Fri )'!$J:$J,Attendance[[#Headers],[24/5/2024]],'Table From Form ( For Fri )'!P:P,1)&gt;0,1,0)</f>
        <v>0</v>
      </c>
      <c r="M8" s="27">
        <f>IF(COUNTIFS('Table From Form ( For Fri )'!$A:$A,$A8,'Table From Form ( For Fri )'!$J:$J,Attendance[[#Headers],[31/5/2024]],'Table From Form ( For Fri )'!Q:Q,1)&gt;0,1,0)</f>
        <v>0</v>
      </c>
      <c r="N8" s="27">
        <f>IF(COUNTIFS('Table From Form ( For Fri )'!$A:$A,$A8,'Table From Form ( For Fri )'!$J:$J,Attendance[[#Headers],[7/6/2024]],'Table From Form ( For Fri )'!R:R,1)&gt;0,1,0)</f>
        <v>0</v>
      </c>
      <c r="O8" s="27">
        <f>IF(COUNTIFS('Table From Form ( For Fri )'!$A:$A,$A8,'Table From Form ( For Fri )'!$J:$J,Attendance[[#Headers],[14/6/2024]],'Table From Form ( For Fri )'!S:S,1)&gt;0,1,0)</f>
        <v>1</v>
      </c>
      <c r="P8" s="27">
        <f>IF(COUNTIFS('Table From Form ( For Fri )'!$A:$A,$A8,'Table From Form ( For Fri )'!$J:$J,Attendance[[#Headers],[21/6/2024]],'Table From Form ( For Fri )'!T:T,1)&gt;0,1,0)</f>
        <v>1</v>
      </c>
      <c r="Q8" s="27">
        <f>IF(COUNTIFS('Table From Form ( For Fri )'!$A:$A,$A8,'Table From Form ( For Fri )'!$J:$J,Attendance[[#Headers],[28/6/2024]],'Table From Form ( For Fri )'!U:U,1)&gt;0,1,0)</f>
        <v>1</v>
      </c>
      <c r="R8" s="27">
        <f>IF(COUNTIFS('Table From Form ( For Fri )'!$A:$A,$A8,'Table From Form ( For Fri )'!$J:$J,Attendance[[#Headers],[5/7/2024]],'Table From Form ( For Fri )'!V:V,1)&gt;0,1,0)</f>
        <v>1</v>
      </c>
      <c r="S8" s="27">
        <f>IF(COUNTIFS('Table From Form ( For Fri )'!$A:$A,$A8,'Table From Form ( For Fri )'!$J:$J,Attendance[[#Headers],[12/7/2024]],'Table From Form ( For Fri )'!W:W,1)&gt;0,1,0)</f>
        <v>1</v>
      </c>
      <c r="T8" s="27">
        <f>IF(COUNTIFS('Table From Form ( For Fri )'!$A:$A,$A8,'Table From Form ( For Fri )'!$J:$J,Attendance[[#Headers],[19/7/2024]],'Table From Form ( For Fri )'!X:X,1)&gt;0,1,0)</f>
        <v>1</v>
      </c>
      <c r="U8" s="27">
        <f>IF(COUNTIFS('Table From Form ( For Fri )'!$A:$A,$A8,'Table From Form ( For Fri )'!$J:$J,Attendance[[#Headers],[26/7/2024]],'Table From Form ( For Fri )'!Y:Y,1)&gt;0,1,0)</f>
        <v>1</v>
      </c>
      <c r="V8" s="27">
        <f>IF(COUNTIFS('Table From Form ( For Fri )'!$A:$A,$A8,'Table From Form ( For Fri )'!$J:$J,Attendance[[#Headers],[2/8/2024]],'Table From Form ( For Fri )'!Z:Z,1)&gt;0,1,0)</f>
        <v>1</v>
      </c>
      <c r="W8" s="27">
        <f>IF(COUNTIFS('Table From Form ( For Fri )'!$A:$A,$A8,'Table From Form ( For Fri )'!$J:$J,Attendance[[#Headers],[30/8/2024]],'Table From Form ( For Fri )'!AA:AA,1)&gt;0,1,0)</f>
        <v>1</v>
      </c>
      <c r="X8" s="27">
        <f>IF(COUNTIFS('Table From Form ( For Fri )'!$A:$A,$A8,'Table From Form ( For Fri )'!$J:$J,Attendance[[#Headers],[6/9/2024]],'Table From Form ( For Fri )'!AB:AB,1)&gt;0,1,0)</f>
        <v>1</v>
      </c>
      <c r="Y8" s="27">
        <f>IF(COUNTIFS('Table From Form ( For Fri )'!$A:$A,$A8,'Table From Form ( For Fri )'!$J:$J,Attendance[[#Headers],[13/9/2024]],'Table From Form ( For Fri )'!AC:AC,1)&gt;0,1,0)</f>
        <v>1</v>
      </c>
      <c r="Z8" s="27">
        <f>IF(COUNTIFS('Table From Form ( For Fri )'!$A:$A,$A8,'Table From Form ( For Fri )'!$J:$J,Attendance[[#Headers],[20/9/2024]],'Table From Form ( For Fri )'!AD:AD,1)&gt;0,1,0)</f>
        <v>1</v>
      </c>
      <c r="AA8" s="27">
        <f>IF(COUNTIFS('Table From Form ( For Fri )'!$A:$A,$A8,'Table From Form ( For Fri )'!$J:$J,Attendance[[#Headers],[27/9/2024]],'Table From Form ( For Fri )'!AE:AE,1)&gt;0,1,0)</f>
        <v>0</v>
      </c>
      <c r="AB8" s="27">
        <f>IF(COUNTIFS('Table From Form ( For Fri )'!$A:$A,$A8,'Table From Form ( For Fri )'!$J:$J,Attendance[[#Headers],[4/10/2024]],'Table From Form ( For Fri )'!AF:AF,1)&gt;0,1,0)</f>
        <v>0</v>
      </c>
      <c r="AC8" s="27">
        <f>IF(COUNTIFS('Table From Form ( For Fri )'!$A:$A,$A8,'Table From Form ( For Fri )'!$J:$J,Attendance[[#Headers],[11/10/2024]],'Table From Form ( For Fri )'!AG:AG,1)&gt;0,1,0)</f>
        <v>0</v>
      </c>
      <c r="AD8" s="27">
        <f>IF(COUNTIFS('Table From Form ( For Fri )'!$A:$A,$A8,'Table From Form ( For Fri )'!$J:$J,Attendance[[#Headers],[18/10/2024]],'Table From Form ( For Fri )'!AH:AH,1)&gt;0,1,0)</f>
        <v>1</v>
      </c>
      <c r="AE8" s="27">
        <f>IF(COUNTIFS('Table From Form ( For Fri )'!$A:$A,$A8,'Table From Form ( For Fri )'!$J:$J,Attendance[[#Headers],[25/10/2024]],'Table From Form ( For Fri )'!AI:AI,1)&gt;0,1,0)</f>
        <v>1</v>
      </c>
      <c r="AF8" s="27">
        <f>IF(COUNTIFS('Table From Form ( For Fri )'!$A:$A,$A8,'Table From Form ( For Fri )'!$J:$J,Attendance[[#Headers],[1/11/2024]],'Table From Form ( For Fri )'!AJ:AJ,1)&gt;0,1,0)</f>
        <v>0</v>
      </c>
      <c r="AG8" s="27">
        <f>IF(COUNTIFS('Table From Form ( For Fri )'!$A:$A,$A8,'Table From Form ( For Fri )'!$J:$J,Attendance[[#Headers],[8/11/2024]],'Table From Form ( For Fri )'!AK:AK,1)&gt;0,1,0)</f>
        <v>1</v>
      </c>
      <c r="AH8" s="27">
        <f>IF(COUNTIFS('Table From Form ( For Fri )'!$A:$A,$A8,'Table From Form ( For Fri )'!$J:$J,Attendance[[#Headers],[15/11/2024]],'Table From Form ( For Fri )'!AL:AL,1)&gt;0,1,0)</f>
        <v>1</v>
      </c>
      <c r="AI8" s="27">
        <f>IF(COUNTIFS('Table From Form ( For Fri )'!$A:$A,$A8,'Table From Form ( For Fri )'!$J:$J,Attendance[[#Headers],[22/11/2024]],'Table From Form ( For Fri )'!AM:AM,1)&gt;0,1,0)</f>
        <v>1</v>
      </c>
      <c r="AJ8" s="27">
        <f>IF(COUNTIFS('Table From Form ( For Fri )'!$A:$A,$A8,'Table From Form ( For Fri )'!$J:$J,Attendance[[#Headers],[29/11/2024]],'Table From Form ( For Fri )'!AN:AN,1)&gt;0,1,0)</f>
        <v>1</v>
      </c>
      <c r="AK8" s="27">
        <f>IF(COUNTIFS('Table From Form ( For Fri )'!$A:$A,$A8,'Table From Form ( For Fri )'!$J:$J,Attendance[[#Headers],[6/12/2024]],'Table From Form ( For Fri )'!AO:AO,1)&gt;0,1,0)</f>
        <v>0</v>
      </c>
      <c r="AL8" s="27">
        <f>IF(COUNTIFS('Table From Form ( For Fri )'!$A:$A,$A8,'Table From Form ( For Fri )'!$J:$J,Attendance[[#Headers],[13/12/2024]],'Table From Form ( For Fri )'!AP:AP,1)&gt;0,1,0)</f>
        <v>0</v>
      </c>
      <c r="AM8" s="27">
        <f>IF(COUNTIFS('Table From Form ( For Fri )'!$A:$A,$A8,'Table From Form ( For Fri )'!$J:$J,Attendance[[#Headers],[20/12/2024]],'Table From Form ( For Fri )'!AQ:AQ,1)&gt;0,1,0)</f>
        <v>0</v>
      </c>
      <c r="AN8" s="27">
        <f>IF(COUNTIFS('Table From Form ( For Fri )'!$A:$A,$A8,'Table From Form ( For Fri )'!$J:$J,Attendance[[#Headers],[27/12/2024]],'Table From Form ( For Fri )'!AR:AR,1)&gt;0,1,0)</f>
        <v>1</v>
      </c>
      <c r="AO8" s="27">
        <f>IF(COUNTIFS('Table From Form ( For Fri )'!$A:$A,$A8,'Table From Form ( For Fri )'!$J:$J,Attendance[[#Headers],[3/1/2025]],'Table From Form ( For Fri )'!AS:AS,1)&gt;0,1,0)</f>
        <v>0</v>
      </c>
      <c r="AP8" s="27">
        <f>IF(COUNTIFS('Table From Form ( For Fri )'!$A:$A,$A8,'Table From Form ( For Fri )'!$J:$J,Attendance[[#Headers],[10/1/2025]],'Table From Form ( For Fri )'!AT:AT,1)&gt;0,1,0)</f>
        <v>0</v>
      </c>
      <c r="AQ8" s="27">
        <f>IF(COUNTIFS('Table From Form ( For Fri )'!$A:$A,$A8,'Table From Form ( For Fri )'!$J:$J,Attendance[[#Headers],[17/1/2025]],'Table From Form ( For Fri )'!AU:AU,1)&gt;0,1,0)</f>
        <v>0</v>
      </c>
      <c r="AR8" s="27">
        <f>IF(COUNTIFS('Table From Form ( For Fri )'!$A:$A,$A8,'Table From Form ( For Fri )'!$J:$J,Attendance[[#Headers],[24/1/2025]],'Table From Form ( For Fri )'!AV:AV,1)&gt;0,1,0)</f>
        <v>0</v>
      </c>
      <c r="AS8" s="27">
        <f>IF(COUNTIFS('Table From Form ( For Fri )'!$A:$A,$A8,'Table From Form ( For Fri )'!$J:$J,Attendance[[#Headers],[31/1/2025]],'Table From Form ( For Fri )'!AW:AW,1)&gt;0,1,0)</f>
        <v>0</v>
      </c>
      <c r="AT8" s="27">
        <f>IF(COUNTIFS('Table From Form ( For Fri )'!$A:$A,$A8,'Table From Form ( For Fri )'!$J:$J,Attendance[[#Headers],[7/2/2025]],'Table From Form ( For Fri )'!AX:AX,1)&gt;0,1,0)</f>
        <v>0</v>
      </c>
      <c r="AU8" s="27">
        <f>IF(COUNTIFS('Table From Form ( For Fri )'!$A:$A,$A8,'Table From Form ( For Fri )'!$J:$J,Attendance[[#Headers],[14/2/2025]],'Table From Form ( For Fri )'!AY:AY,1)&gt;0,1,0)</f>
        <v>0</v>
      </c>
    </row>
    <row r="9" spans="1:47" ht="14">
      <c r="A9" s="25" t="s">
        <v>477</v>
      </c>
      <c r="B9" s="25" t="s">
        <v>1583</v>
      </c>
      <c r="C9" s="25" t="s">
        <v>1584</v>
      </c>
      <c r="D9">
        <f>COUNTIF(Attendance[[#This Row],[19/4/2024]:[14/2/2025]],1)</f>
        <v>21</v>
      </c>
      <c r="E9" s="26">
        <f t="shared" si="0"/>
        <v>46.666666666666664</v>
      </c>
      <c r="F9" s="26"/>
      <c r="G9" s="27">
        <f>IF(COUNTIFS('Table From Form ( For Fri )'!$A:$A,$A9,'Table From Form ( For Fri )'!$J:$J,Attendance[[#Headers],[19/4/2024]],'Table From Form ( For Fri )'!K:K,1)&gt;0,1,0)</f>
        <v>0</v>
      </c>
      <c r="H9" s="27">
        <f>IF(COUNTIFS('Table From Form ( For Fri )'!$A:$A,$A9,'Table From Form ( For Fri )'!$J:$J,Attendance[[#Headers],[26/4/2024]],'Table From Form ( For Fri )'!L:L,1)&gt;0,1,0)</f>
        <v>0</v>
      </c>
      <c r="I9" s="27">
        <f>IF(COUNTIFS('Table From Form ( For Fri )'!$A:$A,$A9,'Table From Form ( For Fri )'!$J:$J,Attendance[[#Headers],[3/5/2024]],'Table From Form ( For Fri )'!M:M,1)&gt;0,1,0)</f>
        <v>0</v>
      </c>
      <c r="J9" s="27">
        <f>IF(COUNTIFS('Table From Form ( For Fri )'!$A:$A,$A9,'Table From Form ( For Fri )'!$J:$J,Attendance[[#Headers],[10/5/2024]],'Table From Form ( For Fri )'!N:N,1)&gt;0,1,0)</f>
        <v>0</v>
      </c>
      <c r="K9" s="27">
        <f>IF(COUNTIFS('Table From Form ( For Fri )'!$A:$A,$A9,'Table From Form ( For Fri )'!$J:$J,Attendance[[#Headers],[17/5/2024]],'Table From Form ( For Fri )'!O:O,1)&gt;0,1,0)</f>
        <v>1</v>
      </c>
      <c r="L9" s="27">
        <f>IF(COUNTIFS('Table From Form ( For Fri )'!$A:$A,$A9,'Table From Form ( For Fri )'!$J:$J,Attendance[[#Headers],[24/5/2024]],'Table From Form ( For Fri )'!P:P,1)&gt;0,1,0)</f>
        <v>0</v>
      </c>
      <c r="M9" s="27">
        <f>IF(COUNTIFS('Table From Form ( For Fri )'!$A:$A,$A9,'Table From Form ( For Fri )'!$J:$J,Attendance[[#Headers],[31/5/2024]],'Table From Form ( For Fri )'!Q:Q,1)&gt;0,1,0)</f>
        <v>0</v>
      </c>
      <c r="N9" s="27">
        <f>IF(COUNTIFS('Table From Form ( For Fri )'!$A:$A,$A9,'Table From Form ( For Fri )'!$J:$J,Attendance[[#Headers],[7/6/2024]],'Table From Form ( For Fri )'!R:R,1)&gt;0,1,0)</f>
        <v>0</v>
      </c>
      <c r="O9" s="27">
        <f>IF(COUNTIFS('Table From Form ( For Fri )'!$A:$A,$A9,'Table From Form ( For Fri )'!$J:$J,Attendance[[#Headers],[14/6/2024]],'Table From Form ( For Fri )'!S:S,1)&gt;0,1,0)</f>
        <v>0</v>
      </c>
      <c r="P9" s="27">
        <f>IF(COUNTIFS('Table From Form ( For Fri )'!$A:$A,$A9,'Table From Form ( For Fri )'!$J:$J,Attendance[[#Headers],[21/6/2024]],'Table From Form ( For Fri )'!T:T,1)&gt;0,1,0)</f>
        <v>0</v>
      </c>
      <c r="Q9" s="27">
        <f>IF(COUNTIFS('Table From Form ( For Fri )'!$A:$A,$A9,'Table From Form ( For Fri )'!$J:$J,Attendance[[#Headers],[28/6/2024]],'Table From Form ( For Fri )'!U:U,1)&gt;0,1,0)</f>
        <v>0</v>
      </c>
      <c r="R9" s="27">
        <f>IF(COUNTIFS('Table From Form ( For Fri )'!$A:$A,$A9,'Table From Form ( For Fri )'!$J:$J,Attendance[[#Headers],[5/7/2024]],'Table From Form ( For Fri )'!V:V,1)&gt;0,1,0)</f>
        <v>1</v>
      </c>
      <c r="S9" s="27">
        <f>IF(COUNTIFS('Table From Form ( For Fri )'!$A:$A,$A9,'Table From Form ( For Fri )'!$J:$J,Attendance[[#Headers],[12/7/2024]],'Table From Form ( For Fri )'!W:W,1)&gt;0,1,0)</f>
        <v>1</v>
      </c>
      <c r="T9" s="27">
        <f>IF(COUNTIFS('Table From Form ( For Fri )'!$A:$A,$A9,'Table From Form ( For Fri )'!$J:$J,Attendance[[#Headers],[19/7/2024]],'Table From Form ( For Fri )'!X:X,1)&gt;0,1,0)</f>
        <v>1</v>
      </c>
      <c r="U9" s="27">
        <f>IF(COUNTIFS('Table From Form ( For Fri )'!$A:$A,$A9,'Table From Form ( For Fri )'!$J:$J,Attendance[[#Headers],[26/7/2024]],'Table From Form ( For Fri )'!Y:Y,1)&gt;0,1,0)</f>
        <v>1</v>
      </c>
      <c r="V9" s="27">
        <f>IF(COUNTIFS('Table From Form ( For Fri )'!$A:$A,$A9,'Table From Form ( For Fri )'!$J:$J,Attendance[[#Headers],[2/8/2024]],'Table From Form ( For Fri )'!Z:Z,1)&gt;0,1,0)</f>
        <v>1</v>
      </c>
      <c r="W9" s="27">
        <f>IF(COUNTIFS('Table From Form ( For Fri )'!$A:$A,$A9,'Table From Form ( For Fri )'!$J:$J,Attendance[[#Headers],[30/8/2024]],'Table From Form ( For Fri )'!AA:AA,1)&gt;0,1,0)</f>
        <v>1</v>
      </c>
      <c r="X9" s="27">
        <f>IF(COUNTIFS('Table From Form ( For Fri )'!$A:$A,$A9,'Table From Form ( For Fri )'!$J:$J,Attendance[[#Headers],[6/9/2024]],'Table From Form ( For Fri )'!AB:AB,1)&gt;0,1,0)</f>
        <v>0</v>
      </c>
      <c r="Y9" s="27">
        <f>IF(COUNTIFS('Table From Form ( For Fri )'!$A:$A,$A9,'Table From Form ( For Fri )'!$J:$J,Attendance[[#Headers],[13/9/2024]],'Table From Form ( For Fri )'!AC:AC,1)&gt;0,1,0)</f>
        <v>1</v>
      </c>
      <c r="Z9" s="27">
        <f>IF(COUNTIFS('Table From Form ( For Fri )'!$A:$A,$A9,'Table From Form ( For Fri )'!$J:$J,Attendance[[#Headers],[20/9/2024]],'Table From Form ( For Fri )'!AD:AD,1)&gt;0,1,0)</f>
        <v>1</v>
      </c>
      <c r="AA9" s="27">
        <f>IF(COUNTIFS('Table From Form ( For Fri )'!$A:$A,$A9,'Table From Form ( For Fri )'!$J:$J,Attendance[[#Headers],[27/9/2024]],'Table From Form ( For Fri )'!AE:AE,1)&gt;0,1,0)</f>
        <v>1</v>
      </c>
      <c r="AB9" s="27">
        <f>IF(COUNTIFS('Table From Form ( For Fri )'!$A:$A,$A9,'Table From Form ( For Fri )'!$J:$J,Attendance[[#Headers],[4/10/2024]],'Table From Form ( For Fri )'!AF:AF,1)&gt;0,1,0)</f>
        <v>0</v>
      </c>
      <c r="AC9" s="27">
        <f>IF(COUNTIFS('Table From Form ( For Fri )'!$A:$A,$A9,'Table From Form ( For Fri )'!$J:$J,Attendance[[#Headers],[11/10/2024]],'Table From Form ( For Fri )'!AG:AG,1)&gt;0,1,0)</f>
        <v>1</v>
      </c>
      <c r="AD9" s="27">
        <f>IF(COUNTIFS('Table From Form ( For Fri )'!$A:$A,$A9,'Table From Form ( For Fri )'!$J:$J,Attendance[[#Headers],[18/10/2024]],'Table From Form ( For Fri )'!AH:AH,1)&gt;0,1,0)</f>
        <v>1</v>
      </c>
      <c r="AE9" s="27">
        <f>IF(COUNTIFS('Table From Form ( For Fri )'!$A:$A,$A9,'Table From Form ( For Fri )'!$J:$J,Attendance[[#Headers],[25/10/2024]],'Table From Form ( For Fri )'!AI:AI,1)&gt;0,1,0)</f>
        <v>1</v>
      </c>
      <c r="AF9" s="27">
        <f>IF(COUNTIFS('Table From Form ( For Fri )'!$A:$A,$A9,'Table From Form ( For Fri )'!$J:$J,Attendance[[#Headers],[1/11/2024]],'Table From Form ( For Fri )'!AJ:AJ,1)&gt;0,1,0)</f>
        <v>0</v>
      </c>
      <c r="AG9" s="27">
        <f>IF(COUNTIFS('Table From Form ( For Fri )'!$A:$A,$A9,'Table From Form ( For Fri )'!$J:$J,Attendance[[#Headers],[8/11/2024]],'Table From Form ( For Fri )'!AK:AK,1)&gt;0,1,0)</f>
        <v>0</v>
      </c>
      <c r="AH9" s="27">
        <f>IF(COUNTIFS('Table From Form ( For Fri )'!$A:$A,$A9,'Table From Form ( For Fri )'!$J:$J,Attendance[[#Headers],[15/11/2024]],'Table From Form ( For Fri )'!AL:AL,1)&gt;0,1,0)</f>
        <v>1</v>
      </c>
      <c r="AI9" s="27">
        <f>IF(COUNTIFS('Table From Form ( For Fri )'!$A:$A,$A9,'Table From Form ( For Fri )'!$J:$J,Attendance[[#Headers],[22/11/2024]],'Table From Form ( For Fri )'!AM:AM,1)&gt;0,1,0)</f>
        <v>1</v>
      </c>
      <c r="AJ9" s="27">
        <f>IF(COUNTIFS('Table From Form ( For Fri )'!$A:$A,$A9,'Table From Form ( For Fri )'!$J:$J,Attendance[[#Headers],[29/11/2024]],'Table From Form ( For Fri )'!AN:AN,1)&gt;0,1,0)</f>
        <v>1</v>
      </c>
      <c r="AK9" s="27">
        <f>IF(COUNTIFS('Table From Form ( For Fri )'!$A:$A,$A9,'Table From Form ( For Fri )'!$J:$J,Attendance[[#Headers],[6/12/2024]],'Table From Form ( For Fri )'!AO:AO,1)&gt;0,1,0)</f>
        <v>0</v>
      </c>
      <c r="AL9" s="27">
        <f>IF(COUNTIFS('Table From Form ( For Fri )'!$A:$A,$A9,'Table From Form ( For Fri )'!$J:$J,Attendance[[#Headers],[13/12/2024]],'Table From Form ( For Fri )'!AP:AP,1)&gt;0,1,0)</f>
        <v>0</v>
      </c>
      <c r="AM9" s="27">
        <f>IF(COUNTIFS('Table From Form ( For Fri )'!$A:$A,$A9,'Table From Form ( For Fri )'!$J:$J,Attendance[[#Headers],[20/12/2024]],'Table From Form ( For Fri )'!AQ:AQ,1)&gt;0,1,0)</f>
        <v>1</v>
      </c>
      <c r="AN9" s="27">
        <f>IF(COUNTIFS('Table From Form ( For Fri )'!$A:$A,$A9,'Table From Form ( For Fri )'!$J:$J,Attendance[[#Headers],[27/12/2024]],'Table From Form ( For Fri )'!AR:AR,1)&gt;0,1,0)</f>
        <v>0</v>
      </c>
      <c r="AO9" s="27">
        <f>IF(COUNTIFS('Table From Form ( For Fri )'!$A:$A,$A9,'Table From Form ( For Fri )'!$J:$J,Attendance[[#Headers],[3/1/2025]],'Table From Form ( For Fri )'!AS:AS,1)&gt;0,1,0)</f>
        <v>1</v>
      </c>
      <c r="AP9" s="27">
        <f>IF(COUNTIFS('Table From Form ( For Fri )'!$A:$A,$A9,'Table From Form ( For Fri )'!$J:$J,Attendance[[#Headers],[10/1/2025]],'Table From Form ( For Fri )'!AT:AT,1)&gt;0,1,0)</f>
        <v>1</v>
      </c>
      <c r="AQ9" s="27">
        <f>IF(COUNTIFS('Table From Form ( For Fri )'!$A:$A,$A9,'Table From Form ( For Fri )'!$J:$J,Attendance[[#Headers],[17/1/2025]],'Table From Form ( For Fri )'!AU:AU,1)&gt;0,1,0)</f>
        <v>0</v>
      </c>
      <c r="AR9" s="27">
        <f>IF(COUNTIFS('Table From Form ( For Fri )'!$A:$A,$A9,'Table From Form ( For Fri )'!$J:$J,Attendance[[#Headers],[24/1/2025]],'Table From Form ( For Fri )'!AV:AV,1)&gt;0,1,0)</f>
        <v>1</v>
      </c>
      <c r="AS9" s="27">
        <f>IF(COUNTIFS('Table From Form ( For Fri )'!$A:$A,$A9,'Table From Form ( For Fri )'!$J:$J,Attendance[[#Headers],[31/1/2025]],'Table From Form ( For Fri )'!AW:AW,1)&gt;0,1,0)</f>
        <v>0</v>
      </c>
      <c r="AT9" s="27">
        <f>IF(COUNTIFS('Table From Form ( For Fri )'!$A:$A,$A9,'Table From Form ( For Fri )'!$J:$J,Attendance[[#Headers],[7/2/2025]],'Table From Form ( For Fri )'!AX:AX,1)&gt;0,1,0)</f>
        <v>1</v>
      </c>
      <c r="AU9" s="27">
        <f>IF(COUNTIFS('Table From Form ( For Fri )'!$A:$A,$A9,'Table From Form ( For Fri )'!$J:$J,Attendance[[#Headers],[14/2/2025]],'Table From Form ( For Fri )'!AY:AY,1)&gt;0,1,0)</f>
        <v>0</v>
      </c>
    </row>
    <row r="10" spans="1:47" ht="14">
      <c r="A10" s="25" t="s">
        <v>124</v>
      </c>
      <c r="B10" s="25" t="s">
        <v>1084</v>
      </c>
      <c r="C10" s="25" t="s">
        <v>1585</v>
      </c>
      <c r="D10">
        <f>COUNTIF(Attendance[[#This Row],[19/4/2024]:[14/2/2025]],1)</f>
        <v>21</v>
      </c>
      <c r="E10" s="26">
        <f t="shared" si="0"/>
        <v>46.666666666666664</v>
      </c>
      <c r="F10" s="26"/>
      <c r="G10" s="27">
        <f>IF(COUNTIFS('Table From Form ( For Fri )'!$A:$A,$A10,'Table From Form ( For Fri )'!$J:$J,Attendance[[#Headers],[19/4/2024]],'Table From Form ( For Fri )'!K:K,1)&gt;0,1,0)</f>
        <v>0</v>
      </c>
      <c r="H10" s="27">
        <f>IF(COUNTIFS('Table From Form ( For Fri )'!$A:$A,$A10,'Table From Form ( For Fri )'!$J:$J,Attendance[[#Headers],[26/4/2024]],'Table From Form ( For Fri )'!L:L,1)&gt;0,1,0)</f>
        <v>1</v>
      </c>
      <c r="I10" s="27">
        <f>IF(COUNTIFS('Table From Form ( For Fri )'!$A:$A,$A10,'Table From Form ( For Fri )'!$J:$J,Attendance[[#Headers],[3/5/2024]],'Table From Form ( For Fri )'!M:M,1)&gt;0,1,0)</f>
        <v>1</v>
      </c>
      <c r="J10" s="27">
        <f>IF(COUNTIFS('Table From Form ( For Fri )'!$A:$A,$A10,'Table From Form ( For Fri )'!$J:$J,Attendance[[#Headers],[10/5/2024]],'Table From Form ( For Fri )'!N:N,1)&gt;0,1,0)</f>
        <v>1</v>
      </c>
      <c r="K10" s="27">
        <f>IF(COUNTIFS('Table From Form ( For Fri )'!$A:$A,$A10,'Table From Form ( For Fri )'!$J:$J,Attendance[[#Headers],[17/5/2024]],'Table From Form ( For Fri )'!O:O,1)&gt;0,1,0)</f>
        <v>1</v>
      </c>
      <c r="L10" s="27">
        <f>IF(COUNTIFS('Table From Form ( For Fri )'!$A:$A,$A10,'Table From Form ( For Fri )'!$J:$J,Attendance[[#Headers],[24/5/2024]],'Table From Form ( For Fri )'!P:P,1)&gt;0,1,0)</f>
        <v>0</v>
      </c>
      <c r="M10" s="27">
        <f>IF(COUNTIFS('Table From Form ( For Fri )'!$A:$A,$A10,'Table From Form ( For Fri )'!$J:$J,Attendance[[#Headers],[31/5/2024]],'Table From Form ( For Fri )'!Q:Q,1)&gt;0,1,0)</f>
        <v>0</v>
      </c>
      <c r="N10" s="27">
        <f>IF(COUNTIFS('Table From Form ( For Fri )'!$A:$A,$A10,'Table From Form ( For Fri )'!$J:$J,Attendance[[#Headers],[7/6/2024]],'Table From Form ( For Fri )'!R:R,1)&gt;0,1,0)</f>
        <v>0</v>
      </c>
      <c r="O10" s="27">
        <f>IF(COUNTIFS('Table From Form ( For Fri )'!$A:$A,$A10,'Table From Form ( For Fri )'!$J:$J,Attendance[[#Headers],[14/6/2024]],'Table From Form ( For Fri )'!S:S,1)&gt;0,1,0)</f>
        <v>0</v>
      </c>
      <c r="P10" s="27">
        <f>IF(COUNTIFS('Table From Form ( For Fri )'!$A:$A,$A10,'Table From Form ( For Fri )'!$J:$J,Attendance[[#Headers],[21/6/2024]],'Table From Form ( For Fri )'!T:T,1)&gt;0,1,0)</f>
        <v>0</v>
      </c>
      <c r="Q10" s="27">
        <f>IF(COUNTIFS('Table From Form ( For Fri )'!$A:$A,$A10,'Table From Form ( For Fri )'!$J:$J,Attendance[[#Headers],[28/6/2024]],'Table From Form ( For Fri )'!U:U,1)&gt;0,1,0)</f>
        <v>1</v>
      </c>
      <c r="R10" s="27">
        <f>IF(COUNTIFS('Table From Form ( For Fri )'!$A:$A,$A10,'Table From Form ( For Fri )'!$J:$J,Attendance[[#Headers],[5/7/2024]],'Table From Form ( For Fri )'!V:V,1)&gt;0,1,0)</f>
        <v>1</v>
      </c>
      <c r="S10" s="27">
        <f>IF(COUNTIFS('Table From Form ( For Fri )'!$A:$A,$A10,'Table From Form ( For Fri )'!$J:$J,Attendance[[#Headers],[12/7/2024]],'Table From Form ( For Fri )'!W:W,1)&gt;0,1,0)</f>
        <v>1</v>
      </c>
      <c r="T10" s="27">
        <f>IF(COUNTIFS('Table From Form ( For Fri )'!$A:$A,$A10,'Table From Form ( For Fri )'!$J:$J,Attendance[[#Headers],[19/7/2024]],'Table From Form ( For Fri )'!X:X,1)&gt;0,1,0)</f>
        <v>1</v>
      </c>
      <c r="U10" s="27">
        <f>IF(COUNTIFS('Table From Form ( For Fri )'!$A:$A,$A10,'Table From Form ( For Fri )'!$J:$J,Attendance[[#Headers],[26/7/2024]],'Table From Form ( For Fri )'!Y:Y,1)&gt;0,1,0)</f>
        <v>1</v>
      </c>
      <c r="V10" s="27">
        <f>IF(COUNTIFS('Table From Form ( For Fri )'!$A:$A,$A10,'Table From Form ( For Fri )'!$J:$J,Attendance[[#Headers],[2/8/2024]],'Table From Form ( For Fri )'!Z:Z,1)&gt;0,1,0)</f>
        <v>0</v>
      </c>
      <c r="W10" s="27">
        <f>IF(COUNTIFS('Table From Form ( For Fri )'!$A:$A,$A10,'Table From Form ( For Fri )'!$J:$J,Attendance[[#Headers],[30/8/2024]],'Table From Form ( For Fri )'!AA:AA,1)&gt;0,1,0)</f>
        <v>0</v>
      </c>
      <c r="X10" s="27">
        <f>IF(COUNTIFS('Table From Form ( For Fri )'!$A:$A,$A10,'Table From Form ( For Fri )'!$J:$J,Attendance[[#Headers],[6/9/2024]],'Table From Form ( For Fri )'!AB:AB,1)&gt;0,1,0)</f>
        <v>0</v>
      </c>
      <c r="Y10" s="27">
        <f>IF(COUNTIFS('Table From Form ( For Fri )'!$A:$A,$A10,'Table From Form ( For Fri )'!$J:$J,Attendance[[#Headers],[13/9/2024]],'Table From Form ( For Fri )'!AC:AC,1)&gt;0,1,0)</f>
        <v>0</v>
      </c>
      <c r="Z10" s="27">
        <f>IF(COUNTIFS('Table From Form ( For Fri )'!$A:$A,$A10,'Table From Form ( For Fri )'!$J:$J,Attendance[[#Headers],[20/9/2024]],'Table From Form ( For Fri )'!AD:AD,1)&gt;0,1,0)</f>
        <v>0</v>
      </c>
      <c r="AA10" s="27">
        <f>IF(COUNTIFS('Table From Form ( For Fri )'!$A:$A,$A10,'Table From Form ( For Fri )'!$J:$J,Attendance[[#Headers],[27/9/2024]],'Table From Form ( For Fri )'!AE:AE,1)&gt;0,1,0)</f>
        <v>0</v>
      </c>
      <c r="AB10" s="27">
        <f>IF(COUNTIFS('Table From Form ( For Fri )'!$A:$A,$A10,'Table From Form ( For Fri )'!$J:$J,Attendance[[#Headers],[4/10/2024]],'Table From Form ( For Fri )'!AF:AF,1)&gt;0,1,0)</f>
        <v>0</v>
      </c>
      <c r="AC10" s="27">
        <f>IF(COUNTIFS('Table From Form ( For Fri )'!$A:$A,$A10,'Table From Form ( For Fri )'!$J:$J,Attendance[[#Headers],[11/10/2024]],'Table From Form ( For Fri )'!AG:AG,1)&gt;0,1,0)</f>
        <v>0</v>
      </c>
      <c r="AD10" s="27">
        <f>IF(COUNTIFS('Table From Form ( For Fri )'!$A:$A,$A10,'Table From Form ( For Fri )'!$J:$J,Attendance[[#Headers],[18/10/2024]],'Table From Form ( For Fri )'!AH:AH,1)&gt;0,1,0)</f>
        <v>1</v>
      </c>
      <c r="AE10" s="27">
        <f>IF(COUNTIFS('Table From Form ( For Fri )'!$A:$A,$A10,'Table From Form ( For Fri )'!$J:$J,Attendance[[#Headers],[25/10/2024]],'Table From Form ( For Fri )'!AI:AI,1)&gt;0,1,0)</f>
        <v>1</v>
      </c>
      <c r="AF10" s="27">
        <f>IF(COUNTIFS('Table From Form ( For Fri )'!$A:$A,$A10,'Table From Form ( For Fri )'!$J:$J,Attendance[[#Headers],[1/11/2024]],'Table From Form ( For Fri )'!AJ:AJ,1)&gt;0,1,0)</f>
        <v>0</v>
      </c>
      <c r="AG10" s="27">
        <f>IF(COUNTIFS('Table From Form ( For Fri )'!$A:$A,$A10,'Table From Form ( For Fri )'!$J:$J,Attendance[[#Headers],[8/11/2024]],'Table From Form ( For Fri )'!AK:AK,1)&gt;0,1,0)</f>
        <v>1</v>
      </c>
      <c r="AH10" s="27">
        <f>IF(COUNTIFS('Table From Form ( For Fri )'!$A:$A,$A10,'Table From Form ( For Fri )'!$J:$J,Attendance[[#Headers],[15/11/2024]],'Table From Form ( For Fri )'!AL:AL,1)&gt;0,1,0)</f>
        <v>1</v>
      </c>
      <c r="AI10" s="27">
        <f>IF(COUNTIFS('Table From Form ( For Fri )'!$A:$A,$A10,'Table From Form ( For Fri )'!$J:$J,Attendance[[#Headers],[22/11/2024]],'Table From Form ( For Fri )'!AM:AM,1)&gt;0,1,0)</f>
        <v>1</v>
      </c>
      <c r="AJ10" s="27">
        <f>IF(COUNTIFS('Table From Form ( For Fri )'!$A:$A,$A10,'Table From Form ( For Fri )'!$J:$J,Attendance[[#Headers],[29/11/2024]],'Table From Form ( For Fri )'!AN:AN,1)&gt;0,1,0)</f>
        <v>0</v>
      </c>
      <c r="AK10" s="27">
        <f>IF(COUNTIFS('Table From Form ( For Fri )'!$A:$A,$A10,'Table From Form ( For Fri )'!$J:$J,Attendance[[#Headers],[6/12/2024]],'Table From Form ( For Fri )'!AO:AO,1)&gt;0,1,0)</f>
        <v>0</v>
      </c>
      <c r="AL10" s="27">
        <f>IF(COUNTIFS('Table From Form ( For Fri )'!$A:$A,$A10,'Table From Form ( For Fri )'!$J:$J,Attendance[[#Headers],[13/12/2024]],'Table From Form ( For Fri )'!AP:AP,1)&gt;0,1,0)</f>
        <v>0</v>
      </c>
      <c r="AM10" s="27">
        <f>IF(COUNTIFS('Table From Form ( For Fri )'!$A:$A,$A10,'Table From Form ( For Fri )'!$J:$J,Attendance[[#Headers],[20/12/2024]],'Table From Form ( For Fri )'!AQ:AQ,1)&gt;0,1,0)</f>
        <v>1</v>
      </c>
      <c r="AN10" s="27">
        <f>IF(COUNTIFS('Table From Form ( For Fri )'!$A:$A,$A10,'Table From Form ( For Fri )'!$J:$J,Attendance[[#Headers],[27/12/2024]],'Table From Form ( For Fri )'!AR:AR,1)&gt;0,1,0)</f>
        <v>1</v>
      </c>
      <c r="AO10" s="27">
        <f>IF(COUNTIFS('Table From Form ( For Fri )'!$A:$A,$A10,'Table From Form ( For Fri )'!$J:$J,Attendance[[#Headers],[3/1/2025]],'Table From Form ( For Fri )'!AS:AS,1)&gt;0,1,0)</f>
        <v>0</v>
      </c>
      <c r="AP10" s="27">
        <f>IF(COUNTIFS('Table From Form ( For Fri )'!$A:$A,$A10,'Table From Form ( For Fri )'!$J:$J,Attendance[[#Headers],[10/1/2025]],'Table From Form ( For Fri )'!AT:AT,1)&gt;0,1,0)</f>
        <v>1</v>
      </c>
      <c r="AQ10" s="27">
        <f>IF(COUNTIFS('Table From Form ( For Fri )'!$A:$A,$A10,'Table From Form ( For Fri )'!$J:$J,Attendance[[#Headers],[17/1/2025]],'Table From Form ( For Fri )'!AU:AU,1)&gt;0,1,0)</f>
        <v>1</v>
      </c>
      <c r="AR10" s="27">
        <f>IF(COUNTIFS('Table From Form ( For Fri )'!$A:$A,$A10,'Table From Form ( For Fri )'!$J:$J,Attendance[[#Headers],[24/1/2025]],'Table From Form ( For Fri )'!AV:AV,1)&gt;0,1,0)</f>
        <v>1</v>
      </c>
      <c r="AS10" s="27">
        <f>IF(COUNTIFS('Table From Form ( For Fri )'!$A:$A,$A10,'Table From Form ( For Fri )'!$J:$J,Attendance[[#Headers],[31/1/2025]],'Table From Form ( For Fri )'!AW:AW,1)&gt;0,1,0)</f>
        <v>1</v>
      </c>
      <c r="AT10" s="27">
        <f>IF(COUNTIFS('Table From Form ( For Fri )'!$A:$A,$A10,'Table From Form ( For Fri )'!$J:$J,Attendance[[#Headers],[7/2/2025]],'Table From Form ( For Fri )'!AX:AX,1)&gt;0,1,0)</f>
        <v>1</v>
      </c>
      <c r="AU10" s="27">
        <f>IF(COUNTIFS('Table From Form ( For Fri )'!$A:$A,$A10,'Table From Form ( For Fri )'!$J:$J,Attendance[[#Headers],[14/2/2025]],'Table From Form ( For Fri )'!AY:AY,1)&gt;0,1,0)</f>
        <v>0</v>
      </c>
    </row>
    <row r="11" spans="1:47" ht="14">
      <c r="A11" s="25" t="s">
        <v>126</v>
      </c>
      <c r="B11" s="25" t="s">
        <v>1586</v>
      </c>
      <c r="C11" s="25" t="s">
        <v>1587</v>
      </c>
      <c r="D11">
        <f>COUNTIF(Attendance[[#This Row],[19/4/2024]:[14/2/2025]],1)</f>
        <v>20</v>
      </c>
      <c r="E11" s="26">
        <f t="shared" si="0"/>
        <v>44.444444444444443</v>
      </c>
      <c r="F11" s="26"/>
      <c r="G11" s="27">
        <f>IF(COUNTIFS('Table From Form ( For Fri )'!$A:$A,$A11,'Table From Form ( For Fri )'!$J:$J,Attendance[[#Headers],[19/4/2024]],'Table From Form ( For Fri )'!K:K,1)&gt;0,1,0)</f>
        <v>0</v>
      </c>
      <c r="H11" s="27">
        <f>IF(COUNTIFS('Table From Form ( For Fri )'!$A:$A,$A11,'Table From Form ( For Fri )'!$J:$J,Attendance[[#Headers],[26/4/2024]],'Table From Form ( For Fri )'!L:L,1)&gt;0,1,0)</f>
        <v>1</v>
      </c>
      <c r="I11" s="27">
        <f>IF(COUNTIFS('Table From Form ( For Fri )'!$A:$A,$A11,'Table From Form ( For Fri )'!$J:$J,Attendance[[#Headers],[3/5/2024]],'Table From Form ( For Fri )'!M:M,1)&gt;0,1,0)</f>
        <v>1</v>
      </c>
      <c r="J11" s="27">
        <f>IF(COUNTIFS('Table From Form ( For Fri )'!$A:$A,$A11,'Table From Form ( For Fri )'!$J:$J,Attendance[[#Headers],[10/5/2024]],'Table From Form ( For Fri )'!N:N,1)&gt;0,1,0)</f>
        <v>1</v>
      </c>
      <c r="K11" s="27">
        <f>IF(COUNTIFS('Table From Form ( For Fri )'!$A:$A,$A11,'Table From Form ( For Fri )'!$J:$J,Attendance[[#Headers],[17/5/2024]],'Table From Form ( For Fri )'!O:O,1)&gt;0,1,0)</f>
        <v>1</v>
      </c>
      <c r="L11" s="27">
        <f>IF(COUNTIFS('Table From Form ( For Fri )'!$A:$A,$A11,'Table From Form ( For Fri )'!$J:$J,Attendance[[#Headers],[24/5/2024]],'Table From Form ( For Fri )'!P:P,1)&gt;0,1,0)</f>
        <v>0</v>
      </c>
      <c r="M11" s="27">
        <f>IF(COUNTIFS('Table From Form ( For Fri )'!$A:$A,$A11,'Table From Form ( For Fri )'!$J:$J,Attendance[[#Headers],[31/5/2024]],'Table From Form ( For Fri )'!Q:Q,1)&gt;0,1,0)</f>
        <v>0</v>
      </c>
      <c r="N11" s="27">
        <f>IF(COUNTIFS('Table From Form ( For Fri )'!$A:$A,$A11,'Table From Form ( For Fri )'!$J:$J,Attendance[[#Headers],[7/6/2024]],'Table From Form ( For Fri )'!R:R,1)&gt;0,1,0)</f>
        <v>0</v>
      </c>
      <c r="O11" s="27">
        <f>IF(COUNTIFS('Table From Form ( For Fri )'!$A:$A,$A11,'Table From Form ( For Fri )'!$J:$J,Attendance[[#Headers],[14/6/2024]],'Table From Form ( For Fri )'!S:S,1)&gt;0,1,0)</f>
        <v>1</v>
      </c>
      <c r="P11" s="27">
        <f>IF(COUNTIFS('Table From Form ( For Fri )'!$A:$A,$A11,'Table From Form ( For Fri )'!$J:$J,Attendance[[#Headers],[21/6/2024]],'Table From Form ( For Fri )'!T:T,1)&gt;0,1,0)</f>
        <v>1</v>
      </c>
      <c r="Q11" s="27">
        <f>IF(COUNTIFS('Table From Form ( For Fri )'!$A:$A,$A11,'Table From Form ( For Fri )'!$J:$J,Attendance[[#Headers],[28/6/2024]],'Table From Form ( For Fri )'!U:U,1)&gt;0,1,0)</f>
        <v>1</v>
      </c>
      <c r="R11" s="27">
        <f>IF(COUNTIFS('Table From Form ( For Fri )'!$A:$A,$A11,'Table From Form ( For Fri )'!$J:$J,Attendance[[#Headers],[5/7/2024]],'Table From Form ( For Fri )'!V:V,1)&gt;0,1,0)</f>
        <v>0</v>
      </c>
      <c r="S11" s="27">
        <f>IF(COUNTIFS('Table From Form ( For Fri )'!$A:$A,$A11,'Table From Form ( For Fri )'!$J:$J,Attendance[[#Headers],[12/7/2024]],'Table From Form ( For Fri )'!W:W,1)&gt;0,1,0)</f>
        <v>1</v>
      </c>
      <c r="T11" s="27">
        <f>IF(COUNTIFS('Table From Form ( For Fri )'!$A:$A,$A11,'Table From Form ( For Fri )'!$J:$J,Attendance[[#Headers],[19/7/2024]],'Table From Form ( For Fri )'!X:X,1)&gt;0,1,0)</f>
        <v>1</v>
      </c>
      <c r="U11" s="27">
        <f>IF(COUNTIFS('Table From Form ( For Fri )'!$A:$A,$A11,'Table From Form ( For Fri )'!$J:$J,Attendance[[#Headers],[26/7/2024]],'Table From Form ( For Fri )'!Y:Y,1)&gt;0,1,0)</f>
        <v>1</v>
      </c>
      <c r="V11" s="27">
        <f>IF(COUNTIFS('Table From Form ( For Fri )'!$A:$A,$A11,'Table From Form ( For Fri )'!$J:$J,Attendance[[#Headers],[2/8/2024]],'Table From Form ( For Fri )'!Z:Z,1)&gt;0,1,0)</f>
        <v>1</v>
      </c>
      <c r="W11" s="27">
        <f>IF(COUNTIFS('Table From Form ( For Fri )'!$A:$A,$A11,'Table From Form ( For Fri )'!$J:$J,Attendance[[#Headers],[30/8/2024]],'Table From Form ( For Fri )'!AA:AA,1)&gt;0,1,0)</f>
        <v>1</v>
      </c>
      <c r="X11" s="27">
        <f>IF(COUNTIFS('Table From Form ( For Fri )'!$A:$A,$A11,'Table From Form ( For Fri )'!$J:$J,Attendance[[#Headers],[6/9/2024]],'Table From Form ( For Fri )'!AB:AB,1)&gt;0,1,0)</f>
        <v>1</v>
      </c>
      <c r="Y11" s="27">
        <f>IF(COUNTIFS('Table From Form ( For Fri )'!$A:$A,$A11,'Table From Form ( For Fri )'!$J:$J,Attendance[[#Headers],[13/9/2024]],'Table From Form ( For Fri )'!AC:AC,1)&gt;0,1,0)</f>
        <v>1</v>
      </c>
      <c r="Z11" s="27">
        <f>IF(COUNTIFS('Table From Form ( For Fri )'!$A:$A,$A11,'Table From Form ( For Fri )'!$J:$J,Attendance[[#Headers],[20/9/2024]],'Table From Form ( For Fri )'!AD:AD,1)&gt;0,1,0)</f>
        <v>0</v>
      </c>
      <c r="AA11" s="27">
        <f>IF(COUNTIFS('Table From Form ( For Fri )'!$A:$A,$A11,'Table From Form ( For Fri )'!$J:$J,Attendance[[#Headers],[27/9/2024]],'Table From Form ( For Fri )'!AE:AE,1)&gt;0,1,0)</f>
        <v>1</v>
      </c>
      <c r="AB11" s="27">
        <f>IF(COUNTIFS('Table From Form ( For Fri )'!$A:$A,$A11,'Table From Form ( For Fri )'!$J:$J,Attendance[[#Headers],[4/10/2024]],'Table From Form ( For Fri )'!AF:AF,1)&gt;0,1,0)</f>
        <v>1</v>
      </c>
      <c r="AC11" s="27">
        <f>IF(COUNTIFS('Table From Form ( For Fri )'!$A:$A,$A11,'Table From Form ( For Fri )'!$J:$J,Attendance[[#Headers],[11/10/2024]],'Table From Form ( For Fri )'!AG:AG,1)&gt;0,1,0)</f>
        <v>0</v>
      </c>
      <c r="AD11" s="27">
        <f>IF(COUNTIFS('Table From Form ( For Fri )'!$A:$A,$A11,'Table From Form ( For Fri )'!$J:$J,Attendance[[#Headers],[18/10/2024]],'Table From Form ( For Fri )'!AH:AH,1)&gt;0,1,0)</f>
        <v>0</v>
      </c>
      <c r="AE11" s="27">
        <f>IF(COUNTIFS('Table From Form ( For Fri )'!$A:$A,$A11,'Table From Form ( For Fri )'!$J:$J,Attendance[[#Headers],[25/10/2024]],'Table From Form ( For Fri )'!AI:AI,1)&gt;0,1,0)</f>
        <v>1</v>
      </c>
      <c r="AF11" s="27">
        <f>IF(COUNTIFS('Table From Form ( For Fri )'!$A:$A,$A11,'Table From Form ( For Fri )'!$J:$J,Attendance[[#Headers],[1/11/2024]],'Table From Form ( For Fri )'!AJ:AJ,1)&gt;0,1,0)</f>
        <v>0</v>
      </c>
      <c r="AG11" s="27">
        <f>IF(COUNTIFS('Table From Form ( For Fri )'!$A:$A,$A11,'Table From Form ( For Fri )'!$J:$J,Attendance[[#Headers],[8/11/2024]],'Table From Form ( For Fri )'!AK:AK,1)&gt;0,1,0)</f>
        <v>1</v>
      </c>
      <c r="AH11" s="27">
        <f>IF(COUNTIFS('Table From Form ( For Fri )'!$A:$A,$A11,'Table From Form ( For Fri )'!$J:$J,Attendance[[#Headers],[15/11/2024]],'Table From Form ( For Fri )'!AL:AL,1)&gt;0,1,0)</f>
        <v>1</v>
      </c>
      <c r="AI11" s="27">
        <f>IF(COUNTIFS('Table From Form ( For Fri )'!$A:$A,$A11,'Table From Form ( For Fri )'!$J:$J,Attendance[[#Headers],[22/11/2024]],'Table From Form ( For Fri )'!AM:AM,1)&gt;0,1,0)</f>
        <v>0</v>
      </c>
      <c r="AJ11" s="27">
        <f>IF(COUNTIFS('Table From Form ( For Fri )'!$A:$A,$A11,'Table From Form ( For Fri )'!$J:$J,Attendance[[#Headers],[29/11/2024]],'Table From Form ( For Fri )'!AN:AN,1)&gt;0,1,0)</f>
        <v>1</v>
      </c>
      <c r="AK11" s="27">
        <f>IF(COUNTIFS('Table From Form ( For Fri )'!$A:$A,$A11,'Table From Form ( For Fri )'!$J:$J,Attendance[[#Headers],[6/12/2024]],'Table From Form ( For Fri )'!AO:AO,1)&gt;0,1,0)</f>
        <v>0</v>
      </c>
      <c r="AL11" s="27">
        <f>IF(COUNTIFS('Table From Form ( For Fri )'!$A:$A,$A11,'Table From Form ( For Fri )'!$J:$J,Attendance[[#Headers],[13/12/2024]],'Table From Form ( For Fri )'!AP:AP,1)&gt;0,1,0)</f>
        <v>0</v>
      </c>
      <c r="AM11" s="27">
        <f>IF(COUNTIFS('Table From Form ( For Fri )'!$A:$A,$A11,'Table From Form ( For Fri )'!$J:$J,Attendance[[#Headers],[20/12/2024]],'Table From Form ( For Fri )'!AQ:AQ,1)&gt;0,1,0)</f>
        <v>0</v>
      </c>
      <c r="AN11" s="27">
        <f>IF(COUNTIFS('Table From Form ( For Fri )'!$A:$A,$A11,'Table From Form ( For Fri )'!$J:$J,Attendance[[#Headers],[27/12/2024]],'Table From Form ( For Fri )'!AR:AR,1)&gt;0,1,0)</f>
        <v>0</v>
      </c>
      <c r="AO11" s="27">
        <f>IF(COUNTIFS('Table From Form ( For Fri )'!$A:$A,$A11,'Table From Form ( For Fri )'!$J:$J,Attendance[[#Headers],[3/1/2025]],'Table From Form ( For Fri )'!AS:AS,1)&gt;0,1,0)</f>
        <v>0</v>
      </c>
      <c r="AP11" s="27">
        <f>IF(COUNTIFS('Table From Form ( For Fri )'!$A:$A,$A11,'Table From Form ( For Fri )'!$J:$J,Attendance[[#Headers],[10/1/2025]],'Table From Form ( For Fri )'!AT:AT,1)&gt;0,1,0)</f>
        <v>0</v>
      </c>
      <c r="AQ11" s="27">
        <f>IF(COUNTIFS('Table From Form ( For Fri )'!$A:$A,$A11,'Table From Form ( For Fri )'!$J:$J,Attendance[[#Headers],[17/1/2025]],'Table From Form ( For Fri )'!AU:AU,1)&gt;0,1,0)</f>
        <v>0</v>
      </c>
      <c r="AR11" s="27">
        <f>IF(COUNTIFS('Table From Form ( For Fri )'!$A:$A,$A11,'Table From Form ( For Fri )'!$J:$J,Attendance[[#Headers],[24/1/2025]],'Table From Form ( For Fri )'!AV:AV,1)&gt;0,1,0)</f>
        <v>0</v>
      </c>
      <c r="AS11" s="27">
        <f>IF(COUNTIFS('Table From Form ( For Fri )'!$A:$A,$A11,'Table From Form ( For Fri )'!$J:$J,Attendance[[#Headers],[31/1/2025]],'Table From Form ( For Fri )'!AW:AW,1)&gt;0,1,0)</f>
        <v>0</v>
      </c>
      <c r="AT11" s="27">
        <f>IF(COUNTIFS('Table From Form ( For Fri )'!$A:$A,$A11,'Table From Form ( For Fri )'!$J:$J,Attendance[[#Headers],[7/2/2025]],'Table From Form ( For Fri )'!AX:AX,1)&gt;0,1,0)</f>
        <v>0</v>
      </c>
      <c r="AU11" s="27">
        <f>IF(COUNTIFS('Table From Form ( For Fri )'!$A:$A,$A11,'Table From Form ( For Fri )'!$J:$J,Attendance[[#Headers],[14/2/2025]],'Table From Form ( For Fri )'!AY:AY,1)&gt;0,1,0)</f>
        <v>0</v>
      </c>
    </row>
    <row r="12" spans="1:47" ht="14">
      <c r="A12" s="25" t="s">
        <v>152</v>
      </c>
      <c r="B12" s="25" t="s">
        <v>1588</v>
      </c>
      <c r="C12" s="25" t="s">
        <v>1589</v>
      </c>
      <c r="D12">
        <f>COUNTIF(Attendance[[#This Row],[19/4/2024]:[14/2/2025]],1)</f>
        <v>20</v>
      </c>
      <c r="E12" s="26">
        <f t="shared" si="0"/>
        <v>44.444444444444443</v>
      </c>
      <c r="F12" s="26"/>
      <c r="G12" s="27">
        <f>IF(COUNTIFS('Table From Form ( For Fri )'!$A:$A,$A12,'Table From Form ( For Fri )'!$J:$J,Attendance[[#Headers],[19/4/2024]],'Table From Form ( For Fri )'!K:K,1)&gt;0,1,0)</f>
        <v>0</v>
      </c>
      <c r="H12" s="27">
        <f>IF(COUNTIFS('Table From Form ( For Fri )'!$A:$A,$A12,'Table From Form ( For Fri )'!$J:$J,Attendance[[#Headers],[26/4/2024]],'Table From Form ( For Fri )'!L:L,1)&gt;0,1,0)</f>
        <v>1</v>
      </c>
      <c r="I12" s="27">
        <f>IF(COUNTIFS('Table From Form ( For Fri )'!$A:$A,$A12,'Table From Form ( For Fri )'!$J:$J,Attendance[[#Headers],[3/5/2024]],'Table From Form ( For Fri )'!M:M,1)&gt;0,1,0)</f>
        <v>1</v>
      </c>
      <c r="J12" s="27">
        <f>IF(COUNTIFS('Table From Form ( For Fri )'!$A:$A,$A12,'Table From Form ( For Fri )'!$J:$J,Attendance[[#Headers],[10/5/2024]],'Table From Form ( For Fri )'!N:N,1)&gt;0,1,0)</f>
        <v>1</v>
      </c>
      <c r="K12" s="27">
        <f>IF(COUNTIFS('Table From Form ( For Fri )'!$A:$A,$A12,'Table From Form ( For Fri )'!$J:$J,Attendance[[#Headers],[17/5/2024]],'Table From Form ( For Fri )'!O:O,1)&gt;0,1,0)</f>
        <v>1</v>
      </c>
      <c r="L12" s="27">
        <f>IF(COUNTIFS('Table From Form ( For Fri )'!$A:$A,$A12,'Table From Form ( For Fri )'!$J:$J,Attendance[[#Headers],[24/5/2024]],'Table From Form ( For Fri )'!P:P,1)&gt;0,1,0)</f>
        <v>0</v>
      </c>
      <c r="M12" s="27">
        <f>IF(COUNTIFS('Table From Form ( For Fri )'!$A:$A,$A12,'Table From Form ( For Fri )'!$J:$J,Attendance[[#Headers],[31/5/2024]],'Table From Form ( For Fri )'!Q:Q,1)&gt;0,1,0)</f>
        <v>0</v>
      </c>
      <c r="N12" s="27">
        <f>IF(COUNTIFS('Table From Form ( For Fri )'!$A:$A,$A12,'Table From Form ( For Fri )'!$J:$J,Attendance[[#Headers],[7/6/2024]],'Table From Form ( For Fri )'!R:R,1)&gt;0,1,0)</f>
        <v>0</v>
      </c>
      <c r="O12" s="27">
        <f>IF(COUNTIFS('Table From Form ( For Fri )'!$A:$A,$A12,'Table From Form ( For Fri )'!$J:$J,Attendance[[#Headers],[14/6/2024]],'Table From Form ( For Fri )'!S:S,1)&gt;0,1,0)</f>
        <v>0</v>
      </c>
      <c r="P12" s="27">
        <f>IF(COUNTIFS('Table From Form ( For Fri )'!$A:$A,$A12,'Table From Form ( For Fri )'!$J:$J,Attendance[[#Headers],[21/6/2024]],'Table From Form ( For Fri )'!T:T,1)&gt;0,1,0)</f>
        <v>0</v>
      </c>
      <c r="Q12" s="27">
        <f>IF(COUNTIFS('Table From Form ( For Fri )'!$A:$A,$A12,'Table From Form ( For Fri )'!$J:$J,Attendance[[#Headers],[28/6/2024]],'Table From Form ( For Fri )'!U:U,1)&gt;0,1,0)</f>
        <v>0</v>
      </c>
      <c r="R12" s="27">
        <f>IF(COUNTIFS('Table From Form ( For Fri )'!$A:$A,$A12,'Table From Form ( For Fri )'!$J:$J,Attendance[[#Headers],[5/7/2024]],'Table From Form ( For Fri )'!V:V,1)&gt;0,1,0)</f>
        <v>1</v>
      </c>
      <c r="S12" s="27">
        <f>IF(COUNTIFS('Table From Form ( For Fri )'!$A:$A,$A12,'Table From Form ( For Fri )'!$J:$J,Attendance[[#Headers],[12/7/2024]],'Table From Form ( For Fri )'!W:W,1)&gt;0,1,0)</f>
        <v>1</v>
      </c>
      <c r="T12" s="27">
        <f>IF(COUNTIFS('Table From Form ( For Fri )'!$A:$A,$A12,'Table From Form ( For Fri )'!$J:$J,Attendance[[#Headers],[19/7/2024]],'Table From Form ( For Fri )'!X:X,1)&gt;0,1,0)</f>
        <v>1</v>
      </c>
      <c r="U12" s="27">
        <f>IF(COUNTIFS('Table From Form ( For Fri )'!$A:$A,$A12,'Table From Form ( For Fri )'!$J:$J,Attendance[[#Headers],[26/7/2024]],'Table From Form ( For Fri )'!Y:Y,1)&gt;0,1,0)</f>
        <v>0</v>
      </c>
      <c r="V12" s="27">
        <f>IF(COUNTIFS('Table From Form ( For Fri )'!$A:$A,$A12,'Table From Form ( For Fri )'!$J:$J,Attendance[[#Headers],[2/8/2024]],'Table From Form ( For Fri )'!Z:Z,1)&gt;0,1,0)</f>
        <v>1</v>
      </c>
      <c r="W12" s="27">
        <f>IF(COUNTIFS('Table From Form ( For Fri )'!$A:$A,$A12,'Table From Form ( For Fri )'!$J:$J,Attendance[[#Headers],[30/8/2024]],'Table From Form ( For Fri )'!AA:AA,1)&gt;0,1,0)</f>
        <v>0</v>
      </c>
      <c r="X12" s="27">
        <f>IF(COUNTIFS('Table From Form ( For Fri )'!$A:$A,$A12,'Table From Form ( For Fri )'!$J:$J,Attendance[[#Headers],[6/9/2024]],'Table From Form ( For Fri )'!AB:AB,1)&gt;0,1,0)</f>
        <v>0</v>
      </c>
      <c r="Y12" s="27">
        <f>IF(COUNTIFS('Table From Form ( For Fri )'!$A:$A,$A12,'Table From Form ( For Fri )'!$J:$J,Attendance[[#Headers],[13/9/2024]],'Table From Form ( For Fri )'!AC:AC,1)&gt;0,1,0)</f>
        <v>1</v>
      </c>
      <c r="Z12" s="27">
        <f>IF(COUNTIFS('Table From Form ( For Fri )'!$A:$A,$A12,'Table From Form ( For Fri )'!$J:$J,Attendance[[#Headers],[20/9/2024]],'Table From Form ( For Fri )'!AD:AD,1)&gt;0,1,0)</f>
        <v>1</v>
      </c>
      <c r="AA12" s="27">
        <f>IF(COUNTIFS('Table From Form ( For Fri )'!$A:$A,$A12,'Table From Form ( For Fri )'!$J:$J,Attendance[[#Headers],[27/9/2024]],'Table From Form ( For Fri )'!AE:AE,1)&gt;0,1,0)</f>
        <v>1</v>
      </c>
      <c r="AB12" s="27">
        <f>IF(COUNTIFS('Table From Form ( For Fri )'!$A:$A,$A12,'Table From Form ( For Fri )'!$J:$J,Attendance[[#Headers],[4/10/2024]],'Table From Form ( For Fri )'!AF:AF,1)&gt;0,1,0)</f>
        <v>1</v>
      </c>
      <c r="AC12" s="27">
        <f>IF(COUNTIFS('Table From Form ( For Fri )'!$A:$A,$A12,'Table From Form ( For Fri )'!$J:$J,Attendance[[#Headers],[11/10/2024]],'Table From Form ( For Fri )'!AG:AG,1)&gt;0,1,0)</f>
        <v>0</v>
      </c>
      <c r="AD12" s="27">
        <f>IF(COUNTIFS('Table From Form ( For Fri )'!$A:$A,$A12,'Table From Form ( For Fri )'!$J:$J,Attendance[[#Headers],[18/10/2024]],'Table From Form ( For Fri )'!AH:AH,1)&gt;0,1,0)</f>
        <v>1</v>
      </c>
      <c r="AE12" s="27">
        <f>IF(COUNTIFS('Table From Form ( For Fri )'!$A:$A,$A12,'Table From Form ( For Fri )'!$J:$J,Attendance[[#Headers],[25/10/2024]],'Table From Form ( For Fri )'!AI:AI,1)&gt;0,1,0)</f>
        <v>0</v>
      </c>
      <c r="AF12" s="27">
        <f>IF(COUNTIFS('Table From Form ( For Fri )'!$A:$A,$A12,'Table From Form ( For Fri )'!$J:$J,Attendance[[#Headers],[1/11/2024]],'Table From Form ( For Fri )'!AJ:AJ,1)&gt;0,1,0)</f>
        <v>0</v>
      </c>
      <c r="AG12" s="27">
        <f>IF(COUNTIFS('Table From Form ( For Fri )'!$A:$A,$A12,'Table From Form ( For Fri )'!$J:$J,Attendance[[#Headers],[8/11/2024]],'Table From Form ( For Fri )'!AK:AK,1)&gt;0,1,0)</f>
        <v>1</v>
      </c>
      <c r="AH12" s="27">
        <f>IF(COUNTIFS('Table From Form ( For Fri )'!$A:$A,$A12,'Table From Form ( For Fri )'!$J:$J,Attendance[[#Headers],[15/11/2024]],'Table From Form ( For Fri )'!AL:AL,1)&gt;0,1,0)</f>
        <v>1</v>
      </c>
      <c r="AI12" s="27">
        <f>IF(COUNTIFS('Table From Form ( For Fri )'!$A:$A,$A12,'Table From Form ( For Fri )'!$J:$J,Attendance[[#Headers],[22/11/2024]],'Table From Form ( For Fri )'!AM:AM,1)&gt;0,1,0)</f>
        <v>1</v>
      </c>
      <c r="AJ12" s="27">
        <f>IF(COUNTIFS('Table From Form ( For Fri )'!$A:$A,$A12,'Table From Form ( For Fri )'!$J:$J,Attendance[[#Headers],[29/11/2024]],'Table From Form ( For Fri )'!AN:AN,1)&gt;0,1,0)</f>
        <v>1</v>
      </c>
      <c r="AK12" s="27">
        <f>IF(COUNTIFS('Table From Form ( For Fri )'!$A:$A,$A12,'Table From Form ( For Fri )'!$J:$J,Attendance[[#Headers],[6/12/2024]],'Table From Form ( For Fri )'!AO:AO,1)&gt;0,1,0)</f>
        <v>0</v>
      </c>
      <c r="AL12" s="27">
        <f>IF(COUNTIFS('Table From Form ( For Fri )'!$A:$A,$A12,'Table From Form ( For Fri )'!$J:$J,Attendance[[#Headers],[13/12/2024]],'Table From Form ( For Fri )'!AP:AP,1)&gt;0,1,0)</f>
        <v>0</v>
      </c>
      <c r="AM12" s="27">
        <f>IF(COUNTIFS('Table From Form ( For Fri )'!$A:$A,$A12,'Table From Form ( For Fri )'!$J:$J,Attendance[[#Headers],[20/12/2024]],'Table From Form ( For Fri )'!AQ:AQ,1)&gt;0,1,0)</f>
        <v>1</v>
      </c>
      <c r="AN12" s="27">
        <f>IF(COUNTIFS('Table From Form ( For Fri )'!$A:$A,$A12,'Table From Form ( For Fri )'!$J:$J,Attendance[[#Headers],[27/12/2024]],'Table From Form ( For Fri )'!AR:AR,1)&gt;0,1,0)</f>
        <v>0</v>
      </c>
      <c r="AO12" s="27">
        <f>IF(COUNTIFS('Table From Form ( For Fri )'!$A:$A,$A12,'Table From Form ( For Fri )'!$J:$J,Attendance[[#Headers],[3/1/2025]],'Table From Form ( For Fri )'!AS:AS,1)&gt;0,1,0)</f>
        <v>0</v>
      </c>
      <c r="AP12" s="27">
        <f>IF(COUNTIFS('Table From Form ( For Fri )'!$A:$A,$A12,'Table From Form ( For Fri )'!$J:$J,Attendance[[#Headers],[10/1/2025]],'Table From Form ( For Fri )'!AT:AT,1)&gt;0,1,0)</f>
        <v>0</v>
      </c>
      <c r="AQ12" s="27">
        <f>IF(COUNTIFS('Table From Form ( For Fri )'!$A:$A,$A12,'Table From Form ( For Fri )'!$J:$J,Attendance[[#Headers],[17/1/2025]],'Table From Form ( For Fri )'!AU:AU,1)&gt;0,1,0)</f>
        <v>0</v>
      </c>
      <c r="AR12" s="27">
        <f>IF(COUNTIFS('Table From Form ( For Fri )'!$A:$A,$A12,'Table From Form ( For Fri )'!$J:$J,Attendance[[#Headers],[24/1/2025]],'Table From Form ( For Fri )'!AV:AV,1)&gt;0,1,0)</f>
        <v>1</v>
      </c>
      <c r="AS12" s="27">
        <f>IF(COUNTIFS('Table From Form ( For Fri )'!$A:$A,$A12,'Table From Form ( For Fri )'!$J:$J,Attendance[[#Headers],[31/1/2025]],'Table From Form ( For Fri )'!AW:AW,1)&gt;0,1,0)</f>
        <v>1</v>
      </c>
      <c r="AT12" s="27">
        <f>IF(COUNTIFS('Table From Form ( For Fri )'!$A:$A,$A12,'Table From Form ( For Fri )'!$J:$J,Attendance[[#Headers],[7/2/2025]],'Table From Form ( For Fri )'!AX:AX,1)&gt;0,1,0)</f>
        <v>0</v>
      </c>
      <c r="AU12" s="27">
        <f>IF(COUNTIFS('Table From Form ( For Fri )'!$A:$A,$A12,'Table From Form ( For Fri )'!$J:$J,Attendance[[#Headers],[14/2/2025]],'Table From Form ( For Fri )'!AY:AY,1)&gt;0,1,0)</f>
        <v>0</v>
      </c>
    </row>
    <row r="13" spans="1:47" ht="14">
      <c r="A13" s="25" t="s">
        <v>421</v>
      </c>
      <c r="B13" s="25" t="s">
        <v>1590</v>
      </c>
      <c r="C13" s="25" t="s">
        <v>1591</v>
      </c>
      <c r="D13">
        <f>COUNTIF(Attendance[[#This Row],[19/4/2024]:[14/2/2025]],1)</f>
        <v>20</v>
      </c>
      <c r="E13" s="26">
        <f t="shared" si="0"/>
        <v>44.444444444444443</v>
      </c>
      <c r="F13" s="26"/>
      <c r="G13" s="27">
        <f>IF(COUNTIFS('Table From Form ( For Fri )'!$A:$A,$A13,'Table From Form ( For Fri )'!$J:$J,Attendance[[#Headers],[19/4/2024]],'Table From Form ( For Fri )'!K:K,1)&gt;0,1,0)</f>
        <v>0</v>
      </c>
      <c r="H13" s="27">
        <f>IF(COUNTIFS('Table From Form ( For Fri )'!$A:$A,$A13,'Table From Form ( For Fri )'!$J:$J,Attendance[[#Headers],[26/4/2024]],'Table From Form ( For Fri )'!L:L,1)&gt;0,1,0)</f>
        <v>0</v>
      </c>
      <c r="I13" s="27">
        <f>IF(COUNTIFS('Table From Form ( For Fri )'!$A:$A,$A13,'Table From Form ( For Fri )'!$J:$J,Attendance[[#Headers],[3/5/2024]],'Table From Form ( For Fri )'!M:M,1)&gt;0,1,0)</f>
        <v>0</v>
      </c>
      <c r="J13" s="27">
        <f>IF(COUNTIFS('Table From Form ( For Fri )'!$A:$A,$A13,'Table From Form ( For Fri )'!$J:$J,Attendance[[#Headers],[10/5/2024]],'Table From Form ( For Fri )'!N:N,1)&gt;0,1,0)</f>
        <v>1</v>
      </c>
      <c r="K13" s="27">
        <f>IF(COUNTIFS('Table From Form ( For Fri )'!$A:$A,$A13,'Table From Form ( For Fri )'!$J:$J,Attendance[[#Headers],[17/5/2024]],'Table From Form ( For Fri )'!O:O,1)&gt;0,1,0)</f>
        <v>1</v>
      </c>
      <c r="L13" s="27">
        <f>IF(COUNTIFS('Table From Form ( For Fri )'!$A:$A,$A13,'Table From Form ( For Fri )'!$J:$J,Attendance[[#Headers],[24/5/2024]],'Table From Form ( For Fri )'!P:P,1)&gt;0,1,0)</f>
        <v>0</v>
      </c>
      <c r="M13" s="27">
        <f>IF(COUNTIFS('Table From Form ( For Fri )'!$A:$A,$A13,'Table From Form ( For Fri )'!$J:$J,Attendance[[#Headers],[31/5/2024]],'Table From Form ( For Fri )'!Q:Q,1)&gt;0,1,0)</f>
        <v>0</v>
      </c>
      <c r="N13" s="27">
        <f>IF(COUNTIFS('Table From Form ( For Fri )'!$A:$A,$A13,'Table From Form ( For Fri )'!$J:$J,Attendance[[#Headers],[7/6/2024]],'Table From Form ( For Fri )'!R:R,1)&gt;0,1,0)</f>
        <v>0</v>
      </c>
      <c r="O13" s="27">
        <f>IF(COUNTIFS('Table From Form ( For Fri )'!$A:$A,$A13,'Table From Form ( For Fri )'!$J:$J,Attendance[[#Headers],[14/6/2024]],'Table From Form ( For Fri )'!S:S,1)&gt;0,1,0)</f>
        <v>0</v>
      </c>
      <c r="P13" s="27">
        <f>IF(COUNTIFS('Table From Form ( For Fri )'!$A:$A,$A13,'Table From Form ( For Fri )'!$J:$J,Attendance[[#Headers],[21/6/2024]],'Table From Form ( For Fri )'!T:T,1)&gt;0,1,0)</f>
        <v>1</v>
      </c>
      <c r="Q13" s="27">
        <f>IF(COUNTIFS('Table From Form ( For Fri )'!$A:$A,$A13,'Table From Form ( For Fri )'!$J:$J,Attendance[[#Headers],[28/6/2024]],'Table From Form ( For Fri )'!U:U,1)&gt;0,1,0)</f>
        <v>1</v>
      </c>
      <c r="R13" s="27">
        <f>IF(COUNTIFS('Table From Form ( For Fri )'!$A:$A,$A13,'Table From Form ( For Fri )'!$J:$J,Attendance[[#Headers],[5/7/2024]],'Table From Form ( For Fri )'!V:V,1)&gt;0,1,0)</f>
        <v>1</v>
      </c>
      <c r="S13" s="27">
        <f>IF(COUNTIFS('Table From Form ( For Fri )'!$A:$A,$A13,'Table From Form ( For Fri )'!$J:$J,Attendance[[#Headers],[12/7/2024]],'Table From Form ( For Fri )'!W:W,1)&gt;0,1,0)</f>
        <v>1</v>
      </c>
      <c r="T13" s="27">
        <f>IF(COUNTIFS('Table From Form ( For Fri )'!$A:$A,$A13,'Table From Form ( For Fri )'!$J:$J,Attendance[[#Headers],[19/7/2024]],'Table From Form ( For Fri )'!X:X,1)&gt;0,1,0)</f>
        <v>1</v>
      </c>
      <c r="U13" s="27">
        <f>IF(COUNTIFS('Table From Form ( For Fri )'!$A:$A,$A13,'Table From Form ( For Fri )'!$J:$J,Attendance[[#Headers],[26/7/2024]],'Table From Form ( For Fri )'!Y:Y,1)&gt;0,1,0)</f>
        <v>1</v>
      </c>
      <c r="V13" s="27">
        <f>IF(COUNTIFS('Table From Form ( For Fri )'!$A:$A,$A13,'Table From Form ( For Fri )'!$J:$J,Attendance[[#Headers],[2/8/2024]],'Table From Form ( For Fri )'!Z:Z,1)&gt;0,1,0)</f>
        <v>0</v>
      </c>
      <c r="W13" s="27">
        <f>IF(COUNTIFS('Table From Form ( For Fri )'!$A:$A,$A13,'Table From Form ( For Fri )'!$J:$J,Attendance[[#Headers],[30/8/2024]],'Table From Form ( For Fri )'!AA:AA,1)&gt;0,1,0)</f>
        <v>0</v>
      </c>
      <c r="X13" s="27">
        <f>IF(COUNTIFS('Table From Form ( For Fri )'!$A:$A,$A13,'Table From Form ( For Fri )'!$J:$J,Attendance[[#Headers],[6/9/2024]],'Table From Form ( For Fri )'!AB:AB,1)&gt;0,1,0)</f>
        <v>1</v>
      </c>
      <c r="Y13" s="27">
        <f>IF(COUNTIFS('Table From Form ( For Fri )'!$A:$A,$A13,'Table From Form ( For Fri )'!$J:$J,Attendance[[#Headers],[13/9/2024]],'Table From Form ( For Fri )'!AC:AC,1)&gt;0,1,0)</f>
        <v>1</v>
      </c>
      <c r="Z13" s="27">
        <f>IF(COUNTIFS('Table From Form ( For Fri )'!$A:$A,$A13,'Table From Form ( For Fri )'!$J:$J,Attendance[[#Headers],[20/9/2024]],'Table From Form ( For Fri )'!AD:AD,1)&gt;0,1,0)</f>
        <v>0</v>
      </c>
      <c r="AA13" s="27">
        <f>IF(COUNTIFS('Table From Form ( For Fri )'!$A:$A,$A13,'Table From Form ( For Fri )'!$J:$J,Attendance[[#Headers],[27/9/2024]],'Table From Form ( For Fri )'!AE:AE,1)&gt;0,1,0)</f>
        <v>0</v>
      </c>
      <c r="AB13" s="27">
        <f>IF(COUNTIFS('Table From Form ( For Fri )'!$A:$A,$A13,'Table From Form ( For Fri )'!$J:$J,Attendance[[#Headers],[4/10/2024]],'Table From Form ( For Fri )'!AF:AF,1)&gt;0,1,0)</f>
        <v>1</v>
      </c>
      <c r="AC13" s="27">
        <f>IF(COUNTIFS('Table From Form ( For Fri )'!$A:$A,$A13,'Table From Form ( For Fri )'!$J:$J,Attendance[[#Headers],[11/10/2024]],'Table From Form ( For Fri )'!AG:AG,1)&gt;0,1,0)</f>
        <v>0</v>
      </c>
      <c r="AD13" s="27">
        <f>IF(COUNTIFS('Table From Form ( For Fri )'!$A:$A,$A13,'Table From Form ( For Fri )'!$J:$J,Attendance[[#Headers],[18/10/2024]],'Table From Form ( For Fri )'!AH:AH,1)&gt;0,1,0)</f>
        <v>1</v>
      </c>
      <c r="AE13" s="27">
        <f>IF(COUNTIFS('Table From Form ( For Fri )'!$A:$A,$A13,'Table From Form ( For Fri )'!$J:$J,Attendance[[#Headers],[25/10/2024]],'Table From Form ( For Fri )'!AI:AI,1)&gt;0,1,0)</f>
        <v>1</v>
      </c>
      <c r="AF13" s="27">
        <f>IF(COUNTIFS('Table From Form ( For Fri )'!$A:$A,$A13,'Table From Form ( For Fri )'!$J:$J,Attendance[[#Headers],[1/11/2024]],'Table From Form ( For Fri )'!AJ:AJ,1)&gt;0,1,0)</f>
        <v>0</v>
      </c>
      <c r="AG13" s="27">
        <f>IF(COUNTIFS('Table From Form ( For Fri )'!$A:$A,$A13,'Table From Form ( For Fri )'!$J:$J,Attendance[[#Headers],[8/11/2024]],'Table From Form ( For Fri )'!AK:AK,1)&gt;0,1,0)</f>
        <v>1</v>
      </c>
      <c r="AH13" s="27">
        <f>IF(COUNTIFS('Table From Form ( For Fri )'!$A:$A,$A13,'Table From Form ( For Fri )'!$J:$J,Attendance[[#Headers],[15/11/2024]],'Table From Form ( For Fri )'!AL:AL,1)&gt;0,1,0)</f>
        <v>1</v>
      </c>
      <c r="AI13" s="27">
        <f>IF(COUNTIFS('Table From Form ( For Fri )'!$A:$A,$A13,'Table From Form ( For Fri )'!$J:$J,Attendance[[#Headers],[22/11/2024]],'Table From Form ( For Fri )'!AM:AM,1)&gt;0,1,0)</f>
        <v>1</v>
      </c>
      <c r="AJ13" s="27">
        <f>IF(COUNTIFS('Table From Form ( For Fri )'!$A:$A,$A13,'Table From Form ( For Fri )'!$J:$J,Attendance[[#Headers],[29/11/2024]],'Table From Form ( For Fri )'!AN:AN,1)&gt;0,1,0)</f>
        <v>0</v>
      </c>
      <c r="AK13" s="27">
        <f>IF(COUNTIFS('Table From Form ( For Fri )'!$A:$A,$A13,'Table From Form ( For Fri )'!$J:$J,Attendance[[#Headers],[6/12/2024]],'Table From Form ( For Fri )'!AO:AO,1)&gt;0,1,0)</f>
        <v>0</v>
      </c>
      <c r="AL13" s="27">
        <f>IF(COUNTIFS('Table From Form ( For Fri )'!$A:$A,$A13,'Table From Form ( For Fri )'!$J:$J,Attendance[[#Headers],[13/12/2024]],'Table From Form ( For Fri )'!AP:AP,1)&gt;0,1,0)</f>
        <v>0</v>
      </c>
      <c r="AM13" s="27">
        <f>IF(COUNTIFS('Table From Form ( For Fri )'!$A:$A,$A13,'Table From Form ( For Fri )'!$J:$J,Attendance[[#Headers],[20/12/2024]],'Table From Form ( For Fri )'!AQ:AQ,1)&gt;0,1,0)</f>
        <v>0</v>
      </c>
      <c r="AN13" s="27">
        <f>IF(COUNTIFS('Table From Form ( For Fri )'!$A:$A,$A13,'Table From Form ( For Fri )'!$J:$J,Attendance[[#Headers],[27/12/2024]],'Table From Form ( For Fri )'!AR:AR,1)&gt;0,1,0)</f>
        <v>0</v>
      </c>
      <c r="AO13" s="27">
        <f>IF(COUNTIFS('Table From Form ( For Fri )'!$A:$A,$A13,'Table From Form ( For Fri )'!$J:$J,Attendance[[#Headers],[3/1/2025]],'Table From Form ( For Fri )'!AS:AS,1)&gt;0,1,0)</f>
        <v>0</v>
      </c>
      <c r="AP13" s="27">
        <f>IF(COUNTIFS('Table From Form ( For Fri )'!$A:$A,$A13,'Table From Form ( For Fri )'!$J:$J,Attendance[[#Headers],[10/1/2025]],'Table From Form ( For Fri )'!AT:AT,1)&gt;0,1,0)</f>
        <v>1</v>
      </c>
      <c r="AQ13" s="27">
        <f>IF(COUNTIFS('Table From Form ( For Fri )'!$A:$A,$A13,'Table From Form ( For Fri )'!$J:$J,Attendance[[#Headers],[17/1/2025]],'Table From Form ( For Fri )'!AU:AU,1)&gt;0,1,0)</f>
        <v>1</v>
      </c>
      <c r="AR13" s="27">
        <f>IF(COUNTIFS('Table From Form ( For Fri )'!$A:$A,$A13,'Table From Form ( For Fri )'!$J:$J,Attendance[[#Headers],[24/1/2025]],'Table From Form ( For Fri )'!AV:AV,1)&gt;0,1,0)</f>
        <v>1</v>
      </c>
      <c r="AS13" s="27">
        <f>IF(COUNTIFS('Table From Form ( For Fri )'!$A:$A,$A13,'Table From Form ( For Fri )'!$J:$J,Attendance[[#Headers],[31/1/2025]],'Table From Form ( For Fri )'!AW:AW,1)&gt;0,1,0)</f>
        <v>0</v>
      </c>
      <c r="AT13" s="27">
        <f>IF(COUNTIFS('Table From Form ( For Fri )'!$A:$A,$A13,'Table From Form ( For Fri )'!$J:$J,Attendance[[#Headers],[7/2/2025]],'Table From Form ( For Fri )'!AX:AX,1)&gt;0,1,0)</f>
        <v>1</v>
      </c>
      <c r="AU13" s="27">
        <f>IF(COUNTIFS('Table From Form ( For Fri )'!$A:$A,$A13,'Table From Form ( For Fri )'!$J:$J,Attendance[[#Headers],[14/2/2025]],'Table From Form ( For Fri )'!AY:AY,1)&gt;0,1,0)</f>
        <v>0</v>
      </c>
    </row>
    <row r="14" spans="1:47" ht="14">
      <c r="A14" s="24" t="s">
        <v>134</v>
      </c>
      <c r="B14" s="25" t="s">
        <v>1592</v>
      </c>
      <c r="C14" s="25" t="s">
        <v>1593</v>
      </c>
      <c r="D14">
        <f>COUNTIF(Attendance[[#This Row],[19/4/2024]:[14/2/2025]],1)</f>
        <v>19</v>
      </c>
      <c r="E14" s="26">
        <f t="shared" si="0"/>
        <v>42.222222222222221</v>
      </c>
      <c r="F14" s="26"/>
      <c r="G14" s="27">
        <f>IF(COUNTIFS('Table From Form ( For Fri )'!$A:$A,$A14,'Table From Form ( For Fri )'!$J:$J,Attendance[[#Headers],[19/4/2024]],'Table From Form ( For Fri )'!K:K,1)&gt;0,1,0)</f>
        <v>0</v>
      </c>
      <c r="H14" s="27">
        <f>IF(COUNTIFS('Table From Form ( For Fri )'!$A:$A,$A14,'Table From Form ( For Fri )'!$J:$J,Attendance[[#Headers],[26/4/2024]],'Table From Form ( For Fri )'!L:L,1)&gt;0,1,0)</f>
        <v>1</v>
      </c>
      <c r="I14" s="27">
        <f>IF(COUNTIFS('Table From Form ( For Fri )'!$A:$A,$A14,'Table From Form ( For Fri )'!$J:$J,Attendance[[#Headers],[3/5/2024]],'Table From Form ( For Fri )'!M:M,1)&gt;0,1,0)</f>
        <v>1</v>
      </c>
      <c r="J14" s="27">
        <f>IF(COUNTIFS('Table From Form ( For Fri )'!$A:$A,$A14,'Table From Form ( For Fri )'!$J:$J,Attendance[[#Headers],[10/5/2024]],'Table From Form ( For Fri )'!N:N,1)&gt;0,1,0)</f>
        <v>1</v>
      </c>
      <c r="K14" s="27">
        <f>IF(COUNTIFS('Table From Form ( For Fri )'!$A:$A,$A14,'Table From Form ( For Fri )'!$J:$J,Attendance[[#Headers],[17/5/2024]],'Table From Form ( For Fri )'!O:O,1)&gt;0,1,0)</f>
        <v>1</v>
      </c>
      <c r="L14" s="27">
        <f>IF(COUNTIFS('Table From Form ( For Fri )'!$A:$A,$A14,'Table From Form ( For Fri )'!$J:$J,Attendance[[#Headers],[24/5/2024]],'Table From Form ( For Fri )'!P:P,1)&gt;0,1,0)</f>
        <v>0</v>
      </c>
      <c r="M14" s="27">
        <f>IF(COUNTIFS('Table From Form ( For Fri )'!$A:$A,$A14,'Table From Form ( For Fri )'!$J:$J,Attendance[[#Headers],[31/5/2024]],'Table From Form ( For Fri )'!Q:Q,1)&gt;0,1,0)</f>
        <v>0</v>
      </c>
      <c r="N14" s="27">
        <f>IF(COUNTIFS('Table From Form ( For Fri )'!$A:$A,$A14,'Table From Form ( For Fri )'!$J:$J,Attendance[[#Headers],[7/6/2024]],'Table From Form ( For Fri )'!R:R,1)&gt;0,1,0)</f>
        <v>0</v>
      </c>
      <c r="O14" s="27">
        <f>IF(COUNTIFS('Table From Form ( For Fri )'!$A:$A,$A14,'Table From Form ( For Fri )'!$J:$J,Attendance[[#Headers],[14/6/2024]],'Table From Form ( For Fri )'!S:S,1)&gt;0,1,0)</f>
        <v>0</v>
      </c>
      <c r="P14" s="27">
        <f>IF(COUNTIFS('Table From Form ( For Fri )'!$A:$A,$A14,'Table From Form ( For Fri )'!$J:$J,Attendance[[#Headers],[21/6/2024]],'Table From Form ( For Fri )'!T:T,1)&gt;0,1,0)</f>
        <v>1</v>
      </c>
      <c r="Q14" s="27">
        <f>IF(COUNTIFS('Table From Form ( For Fri )'!$A:$A,$A14,'Table From Form ( For Fri )'!$J:$J,Attendance[[#Headers],[28/6/2024]],'Table From Form ( For Fri )'!U:U,1)&gt;0,1,0)</f>
        <v>1</v>
      </c>
      <c r="R14" s="27">
        <f>IF(COUNTIFS('Table From Form ( For Fri )'!$A:$A,$A14,'Table From Form ( For Fri )'!$J:$J,Attendance[[#Headers],[5/7/2024]],'Table From Form ( For Fri )'!V:V,1)&gt;0,1,0)</f>
        <v>1</v>
      </c>
      <c r="S14" s="27">
        <f>IF(COUNTIFS('Table From Form ( For Fri )'!$A:$A,$A14,'Table From Form ( For Fri )'!$J:$J,Attendance[[#Headers],[12/7/2024]],'Table From Form ( For Fri )'!W:W,1)&gt;0,1,0)</f>
        <v>1</v>
      </c>
      <c r="T14" s="27">
        <f>IF(COUNTIFS('Table From Form ( For Fri )'!$A:$A,$A14,'Table From Form ( For Fri )'!$J:$J,Attendance[[#Headers],[19/7/2024]],'Table From Form ( For Fri )'!X:X,1)&gt;0,1,0)</f>
        <v>1</v>
      </c>
      <c r="U14" s="27">
        <f>IF(COUNTIFS('Table From Form ( For Fri )'!$A:$A,$A14,'Table From Form ( For Fri )'!$J:$J,Attendance[[#Headers],[26/7/2024]],'Table From Form ( For Fri )'!Y:Y,1)&gt;0,1,0)</f>
        <v>1</v>
      </c>
      <c r="V14" s="27">
        <f>IF(COUNTIFS('Table From Form ( For Fri )'!$A:$A,$A14,'Table From Form ( For Fri )'!$J:$J,Attendance[[#Headers],[2/8/2024]],'Table From Form ( For Fri )'!Z:Z,1)&gt;0,1,0)</f>
        <v>1</v>
      </c>
      <c r="W14" s="27">
        <f>IF(COUNTIFS('Table From Form ( For Fri )'!$A:$A,$A14,'Table From Form ( For Fri )'!$J:$J,Attendance[[#Headers],[30/8/2024]],'Table From Form ( For Fri )'!AA:AA,1)&gt;0,1,0)</f>
        <v>1</v>
      </c>
      <c r="X14" s="27">
        <f>IF(COUNTIFS('Table From Form ( For Fri )'!$A:$A,$A14,'Table From Form ( For Fri )'!$J:$J,Attendance[[#Headers],[6/9/2024]],'Table From Form ( For Fri )'!AB:AB,1)&gt;0,1,0)</f>
        <v>1</v>
      </c>
      <c r="Y14" s="27">
        <f>IF(COUNTIFS('Table From Form ( For Fri )'!$A:$A,$A14,'Table From Form ( For Fri )'!$J:$J,Attendance[[#Headers],[13/9/2024]],'Table From Form ( For Fri )'!AC:AC,1)&gt;0,1,0)</f>
        <v>1</v>
      </c>
      <c r="Z14" s="27">
        <f>IF(COUNTIFS('Table From Form ( For Fri )'!$A:$A,$A14,'Table From Form ( For Fri )'!$J:$J,Attendance[[#Headers],[20/9/2024]],'Table From Form ( For Fri )'!AD:AD,1)&gt;0,1,0)</f>
        <v>0</v>
      </c>
      <c r="AA14" s="27">
        <f>IF(COUNTIFS('Table From Form ( For Fri )'!$A:$A,$A14,'Table From Form ( For Fri )'!$J:$J,Attendance[[#Headers],[27/9/2024]],'Table From Form ( For Fri )'!AE:AE,1)&gt;0,1,0)</f>
        <v>0</v>
      </c>
      <c r="AB14" s="27">
        <f>IF(COUNTIFS('Table From Form ( For Fri )'!$A:$A,$A14,'Table From Form ( For Fri )'!$J:$J,Attendance[[#Headers],[4/10/2024]],'Table From Form ( For Fri )'!AF:AF,1)&gt;0,1,0)</f>
        <v>0</v>
      </c>
      <c r="AC14" s="27">
        <f>IF(COUNTIFS('Table From Form ( For Fri )'!$A:$A,$A14,'Table From Form ( For Fri )'!$J:$J,Attendance[[#Headers],[11/10/2024]],'Table From Form ( For Fri )'!AG:AG,1)&gt;0,1,0)</f>
        <v>1</v>
      </c>
      <c r="AD14" s="27">
        <f>IF(COUNTIFS('Table From Form ( For Fri )'!$A:$A,$A14,'Table From Form ( For Fri )'!$J:$J,Attendance[[#Headers],[18/10/2024]],'Table From Form ( For Fri )'!AH:AH,1)&gt;0,1,0)</f>
        <v>1</v>
      </c>
      <c r="AE14" s="27">
        <f>IF(COUNTIFS('Table From Form ( For Fri )'!$A:$A,$A14,'Table From Form ( For Fri )'!$J:$J,Attendance[[#Headers],[25/10/2024]],'Table From Form ( For Fri )'!AI:AI,1)&gt;0,1,0)</f>
        <v>1</v>
      </c>
      <c r="AF14" s="27">
        <f>IF(COUNTIFS('Table From Form ( For Fri )'!$A:$A,$A14,'Table From Form ( For Fri )'!$J:$J,Attendance[[#Headers],[1/11/2024]],'Table From Form ( For Fri )'!AJ:AJ,1)&gt;0,1,0)</f>
        <v>0</v>
      </c>
      <c r="AG14" s="27">
        <f>IF(COUNTIFS('Table From Form ( For Fri )'!$A:$A,$A14,'Table From Form ( For Fri )'!$J:$J,Attendance[[#Headers],[8/11/2024]],'Table From Form ( For Fri )'!AK:AK,1)&gt;0,1,0)</f>
        <v>0</v>
      </c>
      <c r="AH14" s="27">
        <f>IF(COUNTIFS('Table From Form ( For Fri )'!$A:$A,$A14,'Table From Form ( For Fri )'!$J:$J,Attendance[[#Headers],[15/11/2024]],'Table From Form ( For Fri )'!AL:AL,1)&gt;0,1,0)</f>
        <v>0</v>
      </c>
      <c r="AI14" s="27">
        <f>IF(COUNTIFS('Table From Form ( For Fri )'!$A:$A,$A14,'Table From Form ( For Fri )'!$J:$J,Attendance[[#Headers],[22/11/2024]],'Table From Form ( For Fri )'!AM:AM,1)&gt;0,1,0)</f>
        <v>1</v>
      </c>
      <c r="AJ14" s="27">
        <f>IF(COUNTIFS('Table From Form ( For Fri )'!$A:$A,$A14,'Table From Form ( For Fri )'!$J:$J,Attendance[[#Headers],[29/11/2024]],'Table From Form ( For Fri )'!AN:AN,1)&gt;0,1,0)</f>
        <v>1</v>
      </c>
      <c r="AK14" s="27">
        <f>IF(COUNTIFS('Table From Form ( For Fri )'!$A:$A,$A14,'Table From Form ( For Fri )'!$J:$J,Attendance[[#Headers],[6/12/2024]],'Table From Form ( For Fri )'!AO:AO,1)&gt;0,1,0)</f>
        <v>0</v>
      </c>
      <c r="AL14" s="27">
        <f>IF(COUNTIFS('Table From Form ( For Fri )'!$A:$A,$A14,'Table From Form ( For Fri )'!$J:$J,Attendance[[#Headers],[13/12/2024]],'Table From Form ( For Fri )'!AP:AP,1)&gt;0,1,0)</f>
        <v>0</v>
      </c>
      <c r="AM14" s="27">
        <f>IF(COUNTIFS('Table From Form ( For Fri )'!$A:$A,$A14,'Table From Form ( For Fri )'!$J:$J,Attendance[[#Headers],[20/12/2024]],'Table From Form ( For Fri )'!AQ:AQ,1)&gt;0,1,0)</f>
        <v>0</v>
      </c>
      <c r="AN14" s="27">
        <f>IF(COUNTIFS('Table From Form ( For Fri )'!$A:$A,$A14,'Table From Form ( For Fri )'!$J:$J,Attendance[[#Headers],[27/12/2024]],'Table From Form ( For Fri )'!AR:AR,1)&gt;0,1,0)</f>
        <v>0</v>
      </c>
      <c r="AO14" s="27">
        <f>IF(COUNTIFS('Table From Form ( For Fri )'!$A:$A,$A14,'Table From Form ( For Fri )'!$J:$J,Attendance[[#Headers],[3/1/2025]],'Table From Form ( For Fri )'!AS:AS,1)&gt;0,1,0)</f>
        <v>0</v>
      </c>
      <c r="AP14" s="27">
        <f>IF(COUNTIFS('Table From Form ( For Fri )'!$A:$A,$A14,'Table From Form ( For Fri )'!$J:$J,Attendance[[#Headers],[10/1/2025]],'Table From Form ( For Fri )'!AT:AT,1)&gt;0,1,0)</f>
        <v>0</v>
      </c>
      <c r="AQ14" s="27">
        <f>IF(COUNTIFS('Table From Form ( For Fri )'!$A:$A,$A14,'Table From Form ( For Fri )'!$J:$J,Attendance[[#Headers],[17/1/2025]],'Table From Form ( For Fri )'!AU:AU,1)&gt;0,1,0)</f>
        <v>0</v>
      </c>
      <c r="AR14" s="27">
        <f>IF(COUNTIFS('Table From Form ( For Fri )'!$A:$A,$A14,'Table From Form ( For Fri )'!$J:$J,Attendance[[#Headers],[24/1/2025]],'Table From Form ( For Fri )'!AV:AV,1)&gt;0,1,0)</f>
        <v>0</v>
      </c>
      <c r="AS14" s="27">
        <f>IF(COUNTIFS('Table From Form ( For Fri )'!$A:$A,$A14,'Table From Form ( For Fri )'!$J:$J,Attendance[[#Headers],[31/1/2025]],'Table From Form ( For Fri )'!AW:AW,1)&gt;0,1,0)</f>
        <v>0</v>
      </c>
      <c r="AT14" s="27">
        <f>IF(COUNTIFS('Table From Form ( For Fri )'!$A:$A,$A14,'Table From Form ( For Fri )'!$J:$J,Attendance[[#Headers],[7/2/2025]],'Table From Form ( For Fri )'!AX:AX,1)&gt;0,1,0)</f>
        <v>0</v>
      </c>
      <c r="AU14" s="27">
        <f>IF(COUNTIFS('Table From Form ( For Fri )'!$A:$A,$A14,'Table From Form ( For Fri )'!$J:$J,Attendance[[#Headers],[14/2/2025]],'Table From Form ( For Fri )'!AY:AY,1)&gt;0,1,0)</f>
        <v>0</v>
      </c>
    </row>
    <row r="15" spans="1:47" ht="14">
      <c r="A15" s="25" t="s">
        <v>525</v>
      </c>
      <c r="B15" s="25" t="s">
        <v>1594</v>
      </c>
      <c r="C15" s="25" t="s">
        <v>1595</v>
      </c>
      <c r="D15">
        <f>COUNTIF(Attendance[[#This Row],[19/4/2024]:[14/2/2025]],1)</f>
        <v>19</v>
      </c>
      <c r="E15" s="26">
        <f t="shared" si="0"/>
        <v>42.222222222222221</v>
      </c>
      <c r="F15" s="26"/>
      <c r="G15" s="27">
        <f>IF(COUNTIFS('Table From Form ( For Fri )'!$A:$A,$A15,'Table From Form ( For Fri )'!$J:$J,Attendance[[#Headers],[19/4/2024]],'Table From Form ( For Fri )'!K:K,1)&gt;0,1,0)</f>
        <v>0</v>
      </c>
      <c r="H15" s="27">
        <f>IF(COUNTIFS('Table From Form ( For Fri )'!$A:$A,$A15,'Table From Form ( For Fri )'!$J:$J,Attendance[[#Headers],[26/4/2024]],'Table From Form ( For Fri )'!L:L,1)&gt;0,1,0)</f>
        <v>0</v>
      </c>
      <c r="I15" s="27">
        <f>IF(COUNTIFS('Table From Form ( For Fri )'!$A:$A,$A15,'Table From Form ( For Fri )'!$J:$J,Attendance[[#Headers],[3/5/2024]],'Table From Form ( For Fri )'!M:M,1)&gt;0,1,0)</f>
        <v>0</v>
      </c>
      <c r="J15" s="27">
        <f>IF(COUNTIFS('Table From Form ( For Fri )'!$A:$A,$A15,'Table From Form ( For Fri )'!$J:$J,Attendance[[#Headers],[10/5/2024]],'Table From Form ( For Fri )'!N:N,1)&gt;0,1,0)</f>
        <v>0</v>
      </c>
      <c r="K15" s="27">
        <f>IF(COUNTIFS('Table From Form ( For Fri )'!$A:$A,$A15,'Table From Form ( For Fri )'!$J:$J,Attendance[[#Headers],[17/5/2024]],'Table From Form ( For Fri )'!O:O,1)&gt;0,1,0)</f>
        <v>0</v>
      </c>
      <c r="L15" s="27">
        <f>IF(COUNTIFS('Table From Form ( For Fri )'!$A:$A,$A15,'Table From Form ( For Fri )'!$J:$J,Attendance[[#Headers],[24/5/2024]],'Table From Form ( For Fri )'!P:P,1)&gt;0,1,0)</f>
        <v>0</v>
      </c>
      <c r="M15" s="27">
        <f>IF(COUNTIFS('Table From Form ( For Fri )'!$A:$A,$A15,'Table From Form ( For Fri )'!$J:$J,Attendance[[#Headers],[31/5/2024]],'Table From Form ( For Fri )'!Q:Q,1)&gt;0,1,0)</f>
        <v>0</v>
      </c>
      <c r="N15" s="27">
        <f>IF(COUNTIFS('Table From Form ( For Fri )'!$A:$A,$A15,'Table From Form ( For Fri )'!$J:$J,Attendance[[#Headers],[7/6/2024]],'Table From Form ( For Fri )'!R:R,1)&gt;0,1,0)</f>
        <v>0</v>
      </c>
      <c r="O15" s="27">
        <f>IF(COUNTIFS('Table From Form ( For Fri )'!$A:$A,$A15,'Table From Form ( For Fri )'!$J:$J,Attendance[[#Headers],[14/6/2024]],'Table From Form ( For Fri )'!S:S,1)&gt;0,1,0)</f>
        <v>1</v>
      </c>
      <c r="P15" s="27">
        <f>IF(COUNTIFS('Table From Form ( For Fri )'!$A:$A,$A15,'Table From Form ( For Fri )'!$J:$J,Attendance[[#Headers],[21/6/2024]],'Table From Form ( For Fri )'!T:T,1)&gt;0,1,0)</f>
        <v>1</v>
      </c>
      <c r="Q15" s="27">
        <f>IF(COUNTIFS('Table From Form ( For Fri )'!$A:$A,$A15,'Table From Form ( For Fri )'!$J:$J,Attendance[[#Headers],[28/6/2024]],'Table From Form ( For Fri )'!U:U,1)&gt;0,1,0)</f>
        <v>1</v>
      </c>
      <c r="R15" s="27">
        <f>IF(COUNTIFS('Table From Form ( For Fri )'!$A:$A,$A15,'Table From Form ( For Fri )'!$J:$J,Attendance[[#Headers],[5/7/2024]],'Table From Form ( For Fri )'!V:V,1)&gt;0,1,0)</f>
        <v>1</v>
      </c>
      <c r="S15" s="27">
        <f>IF(COUNTIFS('Table From Form ( For Fri )'!$A:$A,$A15,'Table From Form ( For Fri )'!$J:$J,Attendance[[#Headers],[12/7/2024]],'Table From Form ( For Fri )'!W:W,1)&gt;0,1,0)</f>
        <v>1</v>
      </c>
      <c r="T15" s="27">
        <f>IF(COUNTIFS('Table From Form ( For Fri )'!$A:$A,$A15,'Table From Form ( For Fri )'!$J:$J,Attendance[[#Headers],[19/7/2024]],'Table From Form ( For Fri )'!X:X,1)&gt;0,1,0)</f>
        <v>1</v>
      </c>
      <c r="U15" s="27">
        <f>IF(COUNTIFS('Table From Form ( For Fri )'!$A:$A,$A15,'Table From Form ( For Fri )'!$J:$J,Attendance[[#Headers],[26/7/2024]],'Table From Form ( For Fri )'!Y:Y,1)&gt;0,1,0)</f>
        <v>1</v>
      </c>
      <c r="V15" s="27">
        <f>IF(COUNTIFS('Table From Form ( For Fri )'!$A:$A,$A15,'Table From Form ( For Fri )'!$J:$J,Attendance[[#Headers],[2/8/2024]],'Table From Form ( For Fri )'!Z:Z,1)&gt;0,1,0)</f>
        <v>1</v>
      </c>
      <c r="W15" s="27">
        <f>IF(COUNTIFS('Table From Form ( For Fri )'!$A:$A,$A15,'Table From Form ( For Fri )'!$J:$J,Attendance[[#Headers],[30/8/2024]],'Table From Form ( For Fri )'!AA:AA,1)&gt;0,1,0)</f>
        <v>1</v>
      </c>
      <c r="X15" s="27">
        <f>IF(COUNTIFS('Table From Form ( For Fri )'!$A:$A,$A15,'Table From Form ( For Fri )'!$J:$J,Attendance[[#Headers],[6/9/2024]],'Table From Form ( For Fri )'!AB:AB,1)&gt;0,1,0)</f>
        <v>1</v>
      </c>
      <c r="Y15" s="27">
        <f>IF(COUNTIFS('Table From Form ( For Fri )'!$A:$A,$A15,'Table From Form ( For Fri )'!$J:$J,Attendance[[#Headers],[13/9/2024]],'Table From Form ( For Fri )'!AC:AC,1)&gt;0,1,0)</f>
        <v>0</v>
      </c>
      <c r="Z15" s="27">
        <f>IF(COUNTIFS('Table From Form ( For Fri )'!$A:$A,$A15,'Table From Form ( For Fri )'!$J:$J,Attendance[[#Headers],[20/9/2024]],'Table From Form ( For Fri )'!AD:AD,1)&gt;0,1,0)</f>
        <v>1</v>
      </c>
      <c r="AA15" s="27">
        <f>IF(COUNTIFS('Table From Form ( For Fri )'!$A:$A,$A15,'Table From Form ( For Fri )'!$J:$J,Attendance[[#Headers],[27/9/2024]],'Table From Form ( For Fri )'!AE:AE,1)&gt;0,1,0)</f>
        <v>1</v>
      </c>
      <c r="AB15" s="27">
        <f>IF(COUNTIFS('Table From Form ( For Fri )'!$A:$A,$A15,'Table From Form ( For Fri )'!$J:$J,Attendance[[#Headers],[4/10/2024]],'Table From Form ( For Fri )'!AF:AF,1)&gt;0,1,0)</f>
        <v>1</v>
      </c>
      <c r="AC15" s="27">
        <f>IF(COUNTIFS('Table From Form ( For Fri )'!$A:$A,$A15,'Table From Form ( For Fri )'!$J:$J,Attendance[[#Headers],[11/10/2024]],'Table From Form ( For Fri )'!AG:AG,1)&gt;0,1,0)</f>
        <v>1</v>
      </c>
      <c r="AD15" s="27">
        <f>IF(COUNTIFS('Table From Form ( For Fri )'!$A:$A,$A15,'Table From Form ( For Fri )'!$J:$J,Attendance[[#Headers],[18/10/2024]],'Table From Form ( For Fri )'!AH:AH,1)&gt;0,1,0)</f>
        <v>0</v>
      </c>
      <c r="AE15" s="27">
        <f>IF(COUNTIFS('Table From Form ( For Fri )'!$A:$A,$A15,'Table From Form ( For Fri )'!$J:$J,Attendance[[#Headers],[25/10/2024]],'Table From Form ( For Fri )'!AI:AI,1)&gt;0,1,0)</f>
        <v>1</v>
      </c>
      <c r="AF15" s="27">
        <f>IF(COUNTIFS('Table From Form ( For Fri )'!$A:$A,$A15,'Table From Form ( For Fri )'!$J:$J,Attendance[[#Headers],[1/11/2024]],'Table From Form ( For Fri )'!AJ:AJ,1)&gt;0,1,0)</f>
        <v>0</v>
      </c>
      <c r="AG15" s="27">
        <f>IF(COUNTIFS('Table From Form ( For Fri )'!$A:$A,$A15,'Table From Form ( For Fri )'!$J:$J,Attendance[[#Headers],[8/11/2024]],'Table From Form ( For Fri )'!AK:AK,1)&gt;0,1,0)</f>
        <v>0</v>
      </c>
      <c r="AH15" s="27">
        <f>IF(COUNTIFS('Table From Form ( For Fri )'!$A:$A,$A15,'Table From Form ( For Fri )'!$J:$J,Attendance[[#Headers],[15/11/2024]],'Table From Form ( For Fri )'!AL:AL,1)&gt;0,1,0)</f>
        <v>1</v>
      </c>
      <c r="AI15" s="27">
        <f>IF(COUNTIFS('Table From Form ( For Fri )'!$A:$A,$A15,'Table From Form ( For Fri )'!$J:$J,Attendance[[#Headers],[22/11/2024]],'Table From Form ( For Fri )'!AM:AM,1)&gt;0,1,0)</f>
        <v>0</v>
      </c>
      <c r="AJ15" s="27">
        <f>IF(COUNTIFS('Table From Form ( For Fri )'!$A:$A,$A15,'Table From Form ( For Fri )'!$J:$J,Attendance[[#Headers],[29/11/2024]],'Table From Form ( For Fri )'!AN:AN,1)&gt;0,1,0)</f>
        <v>0</v>
      </c>
      <c r="AK15" s="27">
        <f>IF(COUNTIFS('Table From Form ( For Fri )'!$A:$A,$A15,'Table From Form ( For Fri )'!$J:$J,Attendance[[#Headers],[6/12/2024]],'Table From Form ( For Fri )'!AO:AO,1)&gt;0,1,0)</f>
        <v>0</v>
      </c>
      <c r="AL15" s="27">
        <f>IF(COUNTIFS('Table From Form ( For Fri )'!$A:$A,$A15,'Table From Form ( For Fri )'!$J:$J,Attendance[[#Headers],[13/12/2024]],'Table From Form ( For Fri )'!AP:AP,1)&gt;0,1,0)</f>
        <v>0</v>
      </c>
      <c r="AM15" s="27">
        <f>IF(COUNTIFS('Table From Form ( For Fri )'!$A:$A,$A15,'Table From Form ( For Fri )'!$J:$J,Attendance[[#Headers],[20/12/2024]],'Table From Form ( For Fri )'!AQ:AQ,1)&gt;0,1,0)</f>
        <v>0</v>
      </c>
      <c r="AN15" s="27">
        <f>IF(COUNTIFS('Table From Form ( For Fri )'!$A:$A,$A15,'Table From Form ( For Fri )'!$J:$J,Attendance[[#Headers],[27/12/2024]],'Table From Form ( For Fri )'!AR:AR,1)&gt;0,1,0)</f>
        <v>0</v>
      </c>
      <c r="AO15" s="27">
        <f>IF(COUNTIFS('Table From Form ( For Fri )'!$A:$A,$A15,'Table From Form ( For Fri )'!$J:$J,Attendance[[#Headers],[3/1/2025]],'Table From Form ( For Fri )'!AS:AS,1)&gt;0,1,0)</f>
        <v>0</v>
      </c>
      <c r="AP15" s="27">
        <f>IF(COUNTIFS('Table From Form ( For Fri )'!$A:$A,$A15,'Table From Form ( For Fri )'!$J:$J,Attendance[[#Headers],[10/1/2025]],'Table From Form ( For Fri )'!AT:AT,1)&gt;0,1,0)</f>
        <v>1</v>
      </c>
      <c r="AQ15" s="27">
        <f>IF(COUNTIFS('Table From Form ( For Fri )'!$A:$A,$A15,'Table From Form ( For Fri )'!$J:$J,Attendance[[#Headers],[17/1/2025]],'Table From Form ( For Fri )'!AU:AU,1)&gt;0,1,0)</f>
        <v>1</v>
      </c>
      <c r="AR15" s="27">
        <f>IF(COUNTIFS('Table From Form ( For Fri )'!$A:$A,$A15,'Table From Form ( For Fri )'!$J:$J,Attendance[[#Headers],[24/1/2025]],'Table From Form ( For Fri )'!AV:AV,1)&gt;0,1,0)</f>
        <v>1</v>
      </c>
      <c r="AS15" s="27">
        <f>IF(COUNTIFS('Table From Form ( For Fri )'!$A:$A,$A15,'Table From Form ( For Fri )'!$J:$J,Attendance[[#Headers],[31/1/2025]],'Table From Form ( For Fri )'!AW:AW,1)&gt;0,1,0)</f>
        <v>0</v>
      </c>
      <c r="AT15" s="27">
        <f>IF(COUNTIFS('Table From Form ( For Fri )'!$A:$A,$A15,'Table From Form ( For Fri )'!$J:$J,Attendance[[#Headers],[7/2/2025]],'Table From Form ( For Fri )'!AX:AX,1)&gt;0,1,0)</f>
        <v>0</v>
      </c>
      <c r="AU15" s="27">
        <f>IF(COUNTIFS('Table From Form ( For Fri )'!$A:$A,$A15,'Table From Form ( For Fri )'!$J:$J,Attendance[[#Headers],[14/2/2025]],'Table From Form ( For Fri )'!AY:AY,1)&gt;0,1,0)</f>
        <v>0</v>
      </c>
    </row>
    <row r="16" spans="1:47" ht="14">
      <c r="A16" s="25" t="s">
        <v>363</v>
      </c>
      <c r="B16" s="25" t="s">
        <v>1596</v>
      </c>
      <c r="C16" s="25" t="s">
        <v>1597</v>
      </c>
      <c r="D16">
        <f>COUNTIF(Attendance[[#This Row],[19/4/2024]:[14/2/2025]],1)</f>
        <v>19</v>
      </c>
      <c r="E16" s="26">
        <f t="shared" si="0"/>
        <v>42.222222222222221</v>
      </c>
      <c r="F16" s="26"/>
      <c r="G16" s="27">
        <f>IF(COUNTIFS('Table From Form ( For Fri )'!$A:$A,$A16,'Table From Form ( For Fri )'!$J:$J,Attendance[[#Headers],[19/4/2024]],'Table From Form ( For Fri )'!K:K,1)&gt;0,1,0)</f>
        <v>0</v>
      </c>
      <c r="H16" s="27">
        <f>IF(COUNTIFS('Table From Form ( For Fri )'!$A:$A,$A16,'Table From Form ( For Fri )'!$J:$J,Attendance[[#Headers],[26/4/2024]],'Table From Form ( For Fri )'!L:L,1)&gt;0,1,0)</f>
        <v>0</v>
      </c>
      <c r="I16" s="27">
        <f>IF(COUNTIFS('Table From Form ( For Fri )'!$A:$A,$A16,'Table From Form ( For Fri )'!$J:$J,Attendance[[#Headers],[3/5/2024]],'Table From Form ( For Fri )'!M:M,1)&gt;0,1,0)</f>
        <v>1</v>
      </c>
      <c r="J16" s="27">
        <f>IF(COUNTIFS('Table From Form ( For Fri )'!$A:$A,$A16,'Table From Form ( For Fri )'!$J:$J,Attendance[[#Headers],[10/5/2024]],'Table From Form ( For Fri )'!N:N,1)&gt;0,1,0)</f>
        <v>0</v>
      </c>
      <c r="K16" s="27">
        <f>IF(COUNTIFS('Table From Form ( For Fri )'!$A:$A,$A16,'Table From Form ( For Fri )'!$J:$J,Attendance[[#Headers],[17/5/2024]],'Table From Form ( For Fri )'!O:O,1)&gt;0,1,0)</f>
        <v>0</v>
      </c>
      <c r="L16" s="27">
        <f>IF(COUNTIFS('Table From Form ( For Fri )'!$A:$A,$A16,'Table From Form ( For Fri )'!$J:$J,Attendance[[#Headers],[24/5/2024]],'Table From Form ( For Fri )'!P:P,1)&gt;0,1,0)</f>
        <v>0</v>
      </c>
      <c r="M16" s="27">
        <f>IF(COUNTIFS('Table From Form ( For Fri )'!$A:$A,$A16,'Table From Form ( For Fri )'!$J:$J,Attendance[[#Headers],[31/5/2024]],'Table From Form ( For Fri )'!Q:Q,1)&gt;0,1,0)</f>
        <v>0</v>
      </c>
      <c r="N16" s="27">
        <f>IF(COUNTIFS('Table From Form ( For Fri )'!$A:$A,$A16,'Table From Form ( For Fri )'!$J:$J,Attendance[[#Headers],[7/6/2024]],'Table From Form ( For Fri )'!R:R,1)&gt;0,1,0)</f>
        <v>0</v>
      </c>
      <c r="O16" s="27">
        <f>IF(COUNTIFS('Table From Form ( For Fri )'!$A:$A,$A16,'Table From Form ( For Fri )'!$J:$J,Attendance[[#Headers],[14/6/2024]],'Table From Form ( For Fri )'!S:S,1)&gt;0,1,0)</f>
        <v>0</v>
      </c>
      <c r="P16" s="27">
        <f>IF(COUNTIFS('Table From Form ( For Fri )'!$A:$A,$A16,'Table From Form ( For Fri )'!$J:$J,Attendance[[#Headers],[21/6/2024]],'Table From Form ( For Fri )'!T:T,1)&gt;0,1,0)</f>
        <v>0</v>
      </c>
      <c r="Q16" s="27">
        <f>IF(COUNTIFS('Table From Form ( For Fri )'!$A:$A,$A16,'Table From Form ( For Fri )'!$J:$J,Attendance[[#Headers],[28/6/2024]],'Table From Form ( For Fri )'!U:U,1)&gt;0,1,0)</f>
        <v>1</v>
      </c>
      <c r="R16" s="27">
        <f>IF(COUNTIFS('Table From Form ( For Fri )'!$A:$A,$A16,'Table From Form ( For Fri )'!$J:$J,Attendance[[#Headers],[5/7/2024]],'Table From Form ( For Fri )'!V:V,1)&gt;0,1,0)</f>
        <v>1</v>
      </c>
      <c r="S16" s="27">
        <f>IF(COUNTIFS('Table From Form ( For Fri )'!$A:$A,$A16,'Table From Form ( For Fri )'!$J:$J,Attendance[[#Headers],[12/7/2024]],'Table From Form ( For Fri )'!W:W,1)&gt;0,1,0)</f>
        <v>1</v>
      </c>
      <c r="T16" s="27">
        <f>IF(COUNTIFS('Table From Form ( For Fri )'!$A:$A,$A16,'Table From Form ( For Fri )'!$J:$J,Attendance[[#Headers],[19/7/2024]],'Table From Form ( For Fri )'!X:X,1)&gt;0,1,0)</f>
        <v>1</v>
      </c>
      <c r="U16" s="27">
        <f>IF(COUNTIFS('Table From Form ( For Fri )'!$A:$A,$A16,'Table From Form ( For Fri )'!$J:$J,Attendance[[#Headers],[26/7/2024]],'Table From Form ( For Fri )'!Y:Y,1)&gt;0,1,0)</f>
        <v>1</v>
      </c>
      <c r="V16" s="27">
        <f>IF(COUNTIFS('Table From Form ( For Fri )'!$A:$A,$A16,'Table From Form ( For Fri )'!$J:$J,Attendance[[#Headers],[2/8/2024]],'Table From Form ( For Fri )'!Z:Z,1)&gt;0,1,0)</f>
        <v>0</v>
      </c>
      <c r="W16" s="27">
        <f>IF(COUNTIFS('Table From Form ( For Fri )'!$A:$A,$A16,'Table From Form ( For Fri )'!$J:$J,Attendance[[#Headers],[30/8/2024]],'Table From Form ( For Fri )'!AA:AA,1)&gt;0,1,0)</f>
        <v>1</v>
      </c>
      <c r="X16" s="27">
        <f>IF(COUNTIFS('Table From Form ( For Fri )'!$A:$A,$A16,'Table From Form ( For Fri )'!$J:$J,Attendance[[#Headers],[6/9/2024]],'Table From Form ( For Fri )'!AB:AB,1)&gt;0,1,0)</f>
        <v>1</v>
      </c>
      <c r="Y16" s="27">
        <f>IF(COUNTIFS('Table From Form ( For Fri )'!$A:$A,$A16,'Table From Form ( For Fri )'!$J:$J,Attendance[[#Headers],[13/9/2024]],'Table From Form ( For Fri )'!AC:AC,1)&gt;0,1,0)</f>
        <v>1</v>
      </c>
      <c r="Z16" s="27">
        <f>IF(COUNTIFS('Table From Form ( For Fri )'!$A:$A,$A16,'Table From Form ( For Fri )'!$J:$J,Attendance[[#Headers],[20/9/2024]],'Table From Form ( For Fri )'!AD:AD,1)&gt;0,1,0)</f>
        <v>1</v>
      </c>
      <c r="AA16" s="27">
        <f>IF(COUNTIFS('Table From Form ( For Fri )'!$A:$A,$A16,'Table From Form ( For Fri )'!$J:$J,Attendance[[#Headers],[27/9/2024]],'Table From Form ( For Fri )'!AE:AE,1)&gt;0,1,0)</f>
        <v>0</v>
      </c>
      <c r="AB16" s="27">
        <f>IF(COUNTIFS('Table From Form ( For Fri )'!$A:$A,$A16,'Table From Form ( For Fri )'!$J:$J,Attendance[[#Headers],[4/10/2024]],'Table From Form ( For Fri )'!AF:AF,1)&gt;0,1,0)</f>
        <v>0</v>
      </c>
      <c r="AC16" s="27">
        <f>IF(COUNTIFS('Table From Form ( For Fri )'!$A:$A,$A16,'Table From Form ( For Fri )'!$J:$J,Attendance[[#Headers],[11/10/2024]],'Table From Form ( For Fri )'!AG:AG,1)&gt;0,1,0)</f>
        <v>1</v>
      </c>
      <c r="AD16" s="27">
        <f>IF(COUNTIFS('Table From Form ( For Fri )'!$A:$A,$A16,'Table From Form ( For Fri )'!$J:$J,Attendance[[#Headers],[18/10/2024]],'Table From Form ( For Fri )'!AH:AH,1)&gt;0,1,0)</f>
        <v>1</v>
      </c>
      <c r="AE16" s="27">
        <f>IF(COUNTIFS('Table From Form ( For Fri )'!$A:$A,$A16,'Table From Form ( For Fri )'!$J:$J,Attendance[[#Headers],[25/10/2024]],'Table From Form ( For Fri )'!AI:AI,1)&gt;0,1,0)</f>
        <v>1</v>
      </c>
      <c r="AF16" s="27">
        <f>IF(COUNTIFS('Table From Form ( For Fri )'!$A:$A,$A16,'Table From Form ( For Fri )'!$J:$J,Attendance[[#Headers],[1/11/2024]],'Table From Form ( For Fri )'!AJ:AJ,1)&gt;0,1,0)</f>
        <v>0</v>
      </c>
      <c r="AG16" s="27">
        <f>IF(COUNTIFS('Table From Form ( For Fri )'!$A:$A,$A16,'Table From Form ( For Fri )'!$J:$J,Attendance[[#Headers],[8/11/2024]],'Table From Form ( For Fri )'!AK:AK,1)&gt;0,1,0)</f>
        <v>1</v>
      </c>
      <c r="AH16" s="27">
        <f>IF(COUNTIFS('Table From Form ( For Fri )'!$A:$A,$A16,'Table From Form ( For Fri )'!$J:$J,Attendance[[#Headers],[15/11/2024]],'Table From Form ( For Fri )'!AL:AL,1)&gt;0,1,0)</f>
        <v>0</v>
      </c>
      <c r="AI16" s="27">
        <f>IF(COUNTIFS('Table From Form ( For Fri )'!$A:$A,$A16,'Table From Form ( For Fri )'!$J:$J,Attendance[[#Headers],[22/11/2024]],'Table From Form ( For Fri )'!AM:AM,1)&gt;0,1,0)</f>
        <v>1</v>
      </c>
      <c r="AJ16" s="27">
        <f>IF(COUNTIFS('Table From Form ( For Fri )'!$A:$A,$A16,'Table From Form ( For Fri )'!$J:$J,Attendance[[#Headers],[29/11/2024]],'Table From Form ( For Fri )'!AN:AN,1)&gt;0,1,0)</f>
        <v>1</v>
      </c>
      <c r="AK16" s="27">
        <f>IF(COUNTIFS('Table From Form ( For Fri )'!$A:$A,$A16,'Table From Form ( For Fri )'!$J:$J,Attendance[[#Headers],[6/12/2024]],'Table From Form ( For Fri )'!AO:AO,1)&gt;0,1,0)</f>
        <v>0</v>
      </c>
      <c r="AL16" s="27">
        <f>IF(COUNTIFS('Table From Form ( For Fri )'!$A:$A,$A16,'Table From Form ( For Fri )'!$J:$J,Attendance[[#Headers],[13/12/2024]],'Table From Form ( For Fri )'!AP:AP,1)&gt;0,1,0)</f>
        <v>0</v>
      </c>
      <c r="AM16" s="27">
        <f>IF(COUNTIFS('Table From Form ( For Fri )'!$A:$A,$A16,'Table From Form ( For Fri )'!$J:$J,Attendance[[#Headers],[20/12/2024]],'Table From Form ( For Fri )'!AQ:AQ,1)&gt;0,1,0)</f>
        <v>0</v>
      </c>
      <c r="AN16" s="27">
        <f>IF(COUNTIFS('Table From Form ( For Fri )'!$A:$A,$A16,'Table From Form ( For Fri )'!$J:$J,Attendance[[#Headers],[27/12/2024]],'Table From Form ( For Fri )'!AR:AR,1)&gt;0,1,0)</f>
        <v>1</v>
      </c>
      <c r="AO16" s="27">
        <f>IF(COUNTIFS('Table From Form ( For Fri )'!$A:$A,$A16,'Table From Form ( For Fri )'!$J:$J,Attendance[[#Headers],[3/1/2025]],'Table From Form ( For Fri )'!AS:AS,1)&gt;0,1,0)</f>
        <v>1</v>
      </c>
      <c r="AP16" s="27">
        <f>IF(COUNTIFS('Table From Form ( For Fri )'!$A:$A,$A16,'Table From Form ( For Fri )'!$J:$J,Attendance[[#Headers],[10/1/2025]],'Table From Form ( For Fri )'!AT:AT,1)&gt;0,1,0)</f>
        <v>0</v>
      </c>
      <c r="AQ16" s="27">
        <f>IF(COUNTIFS('Table From Form ( For Fri )'!$A:$A,$A16,'Table From Form ( For Fri )'!$J:$J,Attendance[[#Headers],[17/1/2025]],'Table From Form ( For Fri )'!AU:AU,1)&gt;0,1,0)</f>
        <v>0</v>
      </c>
      <c r="AR16" s="27">
        <f>IF(COUNTIFS('Table From Form ( For Fri )'!$A:$A,$A16,'Table From Form ( For Fri )'!$J:$J,Attendance[[#Headers],[24/1/2025]],'Table From Form ( For Fri )'!AV:AV,1)&gt;0,1,0)</f>
        <v>0</v>
      </c>
      <c r="AS16" s="27">
        <f>IF(COUNTIFS('Table From Form ( For Fri )'!$A:$A,$A16,'Table From Form ( For Fri )'!$J:$J,Attendance[[#Headers],[31/1/2025]],'Table From Form ( For Fri )'!AW:AW,1)&gt;0,1,0)</f>
        <v>1</v>
      </c>
      <c r="AT16" s="27">
        <f>IF(COUNTIFS('Table From Form ( For Fri )'!$A:$A,$A16,'Table From Form ( For Fri )'!$J:$J,Attendance[[#Headers],[7/2/2025]],'Table From Form ( For Fri )'!AX:AX,1)&gt;0,1,0)</f>
        <v>0</v>
      </c>
      <c r="AU16" s="27">
        <f>IF(COUNTIFS('Table From Form ( For Fri )'!$A:$A,$A16,'Table From Form ( For Fri )'!$J:$J,Attendance[[#Headers],[14/2/2025]],'Table From Form ( For Fri )'!AY:AY,1)&gt;0,1,0)</f>
        <v>0</v>
      </c>
    </row>
    <row r="17" spans="1:47" ht="14">
      <c r="A17" s="25" t="s">
        <v>254</v>
      </c>
      <c r="B17" s="25" t="s">
        <v>1598</v>
      </c>
      <c r="C17" s="25" t="s">
        <v>1599</v>
      </c>
      <c r="D17">
        <f>COUNTIF(Attendance[[#This Row],[19/4/2024]:[14/2/2025]],1)</f>
        <v>19</v>
      </c>
      <c r="E17" s="26">
        <f t="shared" si="0"/>
        <v>42.222222222222221</v>
      </c>
      <c r="F17" s="26"/>
      <c r="G17" s="27">
        <f>IF(COUNTIFS('Table From Form ( For Fri )'!$A:$A,$A17,'Table From Form ( For Fri )'!$J:$J,Attendance[[#Headers],[19/4/2024]],'Table From Form ( For Fri )'!K:K,1)&gt;0,1,0)</f>
        <v>0</v>
      </c>
      <c r="H17" s="27">
        <f>IF(COUNTIFS('Table From Form ( For Fri )'!$A:$A,$A17,'Table From Form ( For Fri )'!$J:$J,Attendance[[#Headers],[26/4/2024]],'Table From Form ( For Fri )'!L:L,1)&gt;0,1,0)</f>
        <v>1</v>
      </c>
      <c r="I17" s="27">
        <f>IF(COUNTIFS('Table From Form ( For Fri )'!$A:$A,$A17,'Table From Form ( For Fri )'!$J:$J,Attendance[[#Headers],[3/5/2024]],'Table From Form ( For Fri )'!M:M,1)&gt;0,1,0)</f>
        <v>1</v>
      </c>
      <c r="J17" s="27">
        <f>IF(COUNTIFS('Table From Form ( For Fri )'!$A:$A,$A17,'Table From Form ( For Fri )'!$J:$J,Attendance[[#Headers],[10/5/2024]],'Table From Form ( For Fri )'!N:N,1)&gt;0,1,0)</f>
        <v>0</v>
      </c>
      <c r="K17" s="27">
        <f>IF(COUNTIFS('Table From Form ( For Fri )'!$A:$A,$A17,'Table From Form ( For Fri )'!$J:$J,Attendance[[#Headers],[17/5/2024]],'Table From Form ( For Fri )'!O:O,1)&gt;0,1,0)</f>
        <v>0</v>
      </c>
      <c r="L17" s="27">
        <f>IF(COUNTIFS('Table From Form ( For Fri )'!$A:$A,$A17,'Table From Form ( For Fri )'!$J:$J,Attendance[[#Headers],[24/5/2024]],'Table From Form ( For Fri )'!P:P,1)&gt;0,1,0)</f>
        <v>0</v>
      </c>
      <c r="M17" s="27">
        <f>IF(COUNTIFS('Table From Form ( For Fri )'!$A:$A,$A17,'Table From Form ( For Fri )'!$J:$J,Attendance[[#Headers],[31/5/2024]],'Table From Form ( For Fri )'!Q:Q,1)&gt;0,1,0)</f>
        <v>0</v>
      </c>
      <c r="N17" s="27">
        <f>IF(COUNTIFS('Table From Form ( For Fri )'!$A:$A,$A17,'Table From Form ( For Fri )'!$J:$J,Attendance[[#Headers],[7/6/2024]],'Table From Form ( For Fri )'!R:R,1)&gt;0,1,0)</f>
        <v>0</v>
      </c>
      <c r="O17" s="27">
        <f>IF(COUNTIFS('Table From Form ( For Fri )'!$A:$A,$A17,'Table From Form ( For Fri )'!$J:$J,Attendance[[#Headers],[14/6/2024]],'Table From Form ( For Fri )'!S:S,1)&gt;0,1,0)</f>
        <v>0</v>
      </c>
      <c r="P17" s="27">
        <f>IF(COUNTIFS('Table From Form ( For Fri )'!$A:$A,$A17,'Table From Form ( For Fri )'!$J:$J,Attendance[[#Headers],[21/6/2024]],'Table From Form ( For Fri )'!T:T,1)&gt;0,1,0)</f>
        <v>0</v>
      </c>
      <c r="Q17" s="27">
        <f>IF(COUNTIFS('Table From Form ( For Fri )'!$A:$A,$A17,'Table From Form ( For Fri )'!$J:$J,Attendance[[#Headers],[28/6/2024]],'Table From Form ( For Fri )'!U:U,1)&gt;0,1,0)</f>
        <v>1</v>
      </c>
      <c r="R17" s="27">
        <f>IF(COUNTIFS('Table From Form ( For Fri )'!$A:$A,$A17,'Table From Form ( For Fri )'!$J:$J,Attendance[[#Headers],[5/7/2024]],'Table From Form ( For Fri )'!V:V,1)&gt;0,1,0)</f>
        <v>1</v>
      </c>
      <c r="S17" s="27">
        <f>IF(COUNTIFS('Table From Form ( For Fri )'!$A:$A,$A17,'Table From Form ( For Fri )'!$J:$J,Attendance[[#Headers],[12/7/2024]],'Table From Form ( For Fri )'!W:W,1)&gt;0,1,0)</f>
        <v>1</v>
      </c>
      <c r="T17" s="27">
        <f>IF(COUNTIFS('Table From Form ( For Fri )'!$A:$A,$A17,'Table From Form ( For Fri )'!$J:$J,Attendance[[#Headers],[19/7/2024]],'Table From Form ( For Fri )'!X:X,1)&gt;0,1,0)</f>
        <v>1</v>
      </c>
      <c r="U17" s="27">
        <f>IF(COUNTIFS('Table From Form ( For Fri )'!$A:$A,$A17,'Table From Form ( For Fri )'!$J:$J,Attendance[[#Headers],[26/7/2024]],'Table From Form ( For Fri )'!Y:Y,1)&gt;0,1,0)</f>
        <v>1</v>
      </c>
      <c r="V17" s="27">
        <f>IF(COUNTIFS('Table From Form ( For Fri )'!$A:$A,$A17,'Table From Form ( For Fri )'!$J:$J,Attendance[[#Headers],[2/8/2024]],'Table From Form ( For Fri )'!Z:Z,1)&gt;0,1,0)</f>
        <v>1</v>
      </c>
      <c r="W17" s="27">
        <f>IF(COUNTIFS('Table From Form ( For Fri )'!$A:$A,$A17,'Table From Form ( For Fri )'!$J:$J,Attendance[[#Headers],[30/8/2024]],'Table From Form ( For Fri )'!AA:AA,1)&gt;0,1,0)</f>
        <v>1</v>
      </c>
      <c r="X17" s="27">
        <f>IF(COUNTIFS('Table From Form ( For Fri )'!$A:$A,$A17,'Table From Form ( For Fri )'!$J:$J,Attendance[[#Headers],[6/9/2024]],'Table From Form ( For Fri )'!AB:AB,1)&gt;0,1,0)</f>
        <v>0</v>
      </c>
      <c r="Y17" s="27">
        <f>IF(COUNTIFS('Table From Form ( For Fri )'!$A:$A,$A17,'Table From Form ( For Fri )'!$J:$J,Attendance[[#Headers],[13/9/2024]],'Table From Form ( For Fri )'!AC:AC,1)&gt;0,1,0)</f>
        <v>0</v>
      </c>
      <c r="Z17" s="27">
        <f>IF(COUNTIFS('Table From Form ( For Fri )'!$A:$A,$A17,'Table From Form ( For Fri )'!$J:$J,Attendance[[#Headers],[20/9/2024]],'Table From Form ( For Fri )'!AD:AD,1)&gt;0,1,0)</f>
        <v>0</v>
      </c>
      <c r="AA17" s="27">
        <f>IF(COUNTIFS('Table From Form ( For Fri )'!$A:$A,$A17,'Table From Form ( For Fri )'!$J:$J,Attendance[[#Headers],[27/9/2024]],'Table From Form ( For Fri )'!AE:AE,1)&gt;0,1,0)</f>
        <v>0</v>
      </c>
      <c r="AB17" s="27">
        <f>IF(COUNTIFS('Table From Form ( For Fri )'!$A:$A,$A17,'Table From Form ( For Fri )'!$J:$J,Attendance[[#Headers],[4/10/2024]],'Table From Form ( For Fri )'!AF:AF,1)&gt;0,1,0)</f>
        <v>0</v>
      </c>
      <c r="AC17" s="27">
        <f>IF(COUNTIFS('Table From Form ( For Fri )'!$A:$A,$A17,'Table From Form ( For Fri )'!$J:$J,Attendance[[#Headers],[11/10/2024]],'Table From Form ( For Fri )'!AG:AG,1)&gt;0,1,0)</f>
        <v>1</v>
      </c>
      <c r="AD17" s="27">
        <f>IF(COUNTIFS('Table From Form ( For Fri )'!$A:$A,$A17,'Table From Form ( For Fri )'!$J:$J,Attendance[[#Headers],[18/10/2024]],'Table From Form ( For Fri )'!AH:AH,1)&gt;0,1,0)</f>
        <v>1</v>
      </c>
      <c r="AE17" s="27">
        <f>IF(COUNTIFS('Table From Form ( For Fri )'!$A:$A,$A17,'Table From Form ( For Fri )'!$J:$J,Attendance[[#Headers],[25/10/2024]],'Table From Form ( For Fri )'!AI:AI,1)&gt;0,1,0)</f>
        <v>1</v>
      </c>
      <c r="AF17" s="27">
        <f>IF(COUNTIFS('Table From Form ( For Fri )'!$A:$A,$A17,'Table From Form ( For Fri )'!$J:$J,Attendance[[#Headers],[1/11/2024]],'Table From Form ( For Fri )'!AJ:AJ,1)&gt;0,1,0)</f>
        <v>0</v>
      </c>
      <c r="AG17" s="27">
        <f>IF(COUNTIFS('Table From Form ( For Fri )'!$A:$A,$A17,'Table From Form ( For Fri )'!$J:$J,Attendance[[#Headers],[8/11/2024]],'Table From Form ( For Fri )'!AK:AK,1)&gt;0,1,0)</f>
        <v>0</v>
      </c>
      <c r="AH17" s="27">
        <f>IF(COUNTIFS('Table From Form ( For Fri )'!$A:$A,$A17,'Table From Form ( For Fri )'!$J:$J,Attendance[[#Headers],[15/11/2024]],'Table From Form ( For Fri )'!AL:AL,1)&gt;0,1,0)</f>
        <v>1</v>
      </c>
      <c r="AI17" s="27">
        <f>IF(COUNTIFS('Table From Form ( For Fri )'!$A:$A,$A17,'Table From Form ( For Fri )'!$J:$J,Attendance[[#Headers],[22/11/2024]],'Table From Form ( For Fri )'!AM:AM,1)&gt;0,1,0)</f>
        <v>1</v>
      </c>
      <c r="AJ17" s="27">
        <f>IF(COUNTIFS('Table From Form ( For Fri )'!$A:$A,$A17,'Table From Form ( For Fri )'!$J:$J,Attendance[[#Headers],[29/11/2024]],'Table From Form ( For Fri )'!AN:AN,1)&gt;0,1,0)</f>
        <v>1</v>
      </c>
      <c r="AK17" s="27">
        <f>IF(COUNTIFS('Table From Form ( For Fri )'!$A:$A,$A17,'Table From Form ( For Fri )'!$J:$J,Attendance[[#Headers],[6/12/2024]],'Table From Form ( For Fri )'!AO:AO,1)&gt;0,1,0)</f>
        <v>0</v>
      </c>
      <c r="AL17" s="27">
        <f>IF(COUNTIFS('Table From Form ( For Fri )'!$A:$A,$A17,'Table From Form ( For Fri )'!$J:$J,Attendance[[#Headers],[13/12/2024]],'Table From Form ( For Fri )'!AP:AP,1)&gt;0,1,0)</f>
        <v>0</v>
      </c>
      <c r="AM17" s="27">
        <f>IF(COUNTIFS('Table From Form ( For Fri )'!$A:$A,$A17,'Table From Form ( For Fri )'!$J:$J,Attendance[[#Headers],[20/12/2024]],'Table From Form ( For Fri )'!AQ:AQ,1)&gt;0,1,0)</f>
        <v>0</v>
      </c>
      <c r="AN17" s="27">
        <f>IF(COUNTIFS('Table From Form ( For Fri )'!$A:$A,$A17,'Table From Form ( For Fri )'!$J:$J,Attendance[[#Headers],[27/12/2024]],'Table From Form ( For Fri )'!AR:AR,1)&gt;0,1,0)</f>
        <v>0</v>
      </c>
      <c r="AO17" s="27">
        <f>IF(COUNTIFS('Table From Form ( For Fri )'!$A:$A,$A17,'Table From Form ( For Fri )'!$J:$J,Attendance[[#Headers],[3/1/2025]],'Table From Form ( For Fri )'!AS:AS,1)&gt;0,1,0)</f>
        <v>1</v>
      </c>
      <c r="AP17" s="27">
        <f>IF(COUNTIFS('Table From Form ( For Fri )'!$A:$A,$A17,'Table From Form ( For Fri )'!$J:$J,Attendance[[#Headers],[10/1/2025]],'Table From Form ( For Fri )'!AT:AT,1)&gt;0,1,0)</f>
        <v>0</v>
      </c>
      <c r="AQ17" s="27">
        <f>IF(COUNTIFS('Table From Form ( For Fri )'!$A:$A,$A17,'Table From Form ( For Fri )'!$J:$J,Attendance[[#Headers],[17/1/2025]],'Table From Form ( For Fri )'!AU:AU,1)&gt;0,1,0)</f>
        <v>0</v>
      </c>
      <c r="AR17" s="27">
        <f>IF(COUNTIFS('Table From Form ( For Fri )'!$A:$A,$A17,'Table From Form ( For Fri )'!$J:$J,Attendance[[#Headers],[24/1/2025]],'Table From Form ( For Fri )'!AV:AV,1)&gt;0,1,0)</f>
        <v>1</v>
      </c>
      <c r="AS17" s="27">
        <f>IF(COUNTIFS('Table From Form ( For Fri )'!$A:$A,$A17,'Table From Form ( For Fri )'!$J:$J,Attendance[[#Headers],[31/1/2025]],'Table From Form ( For Fri )'!AW:AW,1)&gt;0,1,0)</f>
        <v>1</v>
      </c>
      <c r="AT17" s="27">
        <f>IF(COUNTIFS('Table From Form ( For Fri )'!$A:$A,$A17,'Table From Form ( For Fri )'!$J:$J,Attendance[[#Headers],[7/2/2025]],'Table From Form ( For Fri )'!AX:AX,1)&gt;0,1,0)</f>
        <v>1</v>
      </c>
      <c r="AU17" s="27">
        <f>IF(COUNTIFS('Table From Form ( For Fri )'!$A:$A,$A17,'Table From Form ( For Fri )'!$J:$J,Attendance[[#Headers],[14/2/2025]],'Table From Form ( For Fri )'!AY:AY,1)&gt;0,1,0)</f>
        <v>0</v>
      </c>
    </row>
    <row r="18" spans="1:47" ht="14">
      <c r="A18" s="25" t="s">
        <v>316</v>
      </c>
      <c r="B18" s="25" t="s">
        <v>1600</v>
      </c>
      <c r="C18" s="25" t="s">
        <v>1601</v>
      </c>
      <c r="D18">
        <f>COUNTIF(Attendance[[#This Row],[19/4/2024]:[14/2/2025]],1)</f>
        <v>19</v>
      </c>
      <c r="E18" s="26">
        <f t="shared" si="0"/>
        <v>42.222222222222221</v>
      </c>
      <c r="F18" s="26"/>
      <c r="G18" s="27">
        <f>IF(COUNTIFS('Table From Form ( For Fri )'!$A:$A,$A18,'Table From Form ( For Fri )'!$J:$J,Attendance[[#Headers],[19/4/2024]],'Table From Form ( For Fri )'!K:K,1)&gt;0,1,0)</f>
        <v>0</v>
      </c>
      <c r="H18" s="27">
        <f>IF(COUNTIFS('Table From Form ( For Fri )'!$A:$A,$A18,'Table From Form ( For Fri )'!$J:$J,Attendance[[#Headers],[26/4/2024]],'Table From Form ( For Fri )'!L:L,1)&gt;0,1,0)</f>
        <v>0</v>
      </c>
      <c r="I18" s="27">
        <f>IF(COUNTIFS('Table From Form ( For Fri )'!$A:$A,$A18,'Table From Form ( For Fri )'!$J:$J,Attendance[[#Headers],[3/5/2024]],'Table From Form ( For Fri )'!M:M,1)&gt;0,1,0)</f>
        <v>1</v>
      </c>
      <c r="J18" s="27">
        <f>IF(COUNTIFS('Table From Form ( For Fri )'!$A:$A,$A18,'Table From Form ( For Fri )'!$J:$J,Attendance[[#Headers],[10/5/2024]],'Table From Form ( For Fri )'!N:N,1)&gt;0,1,0)</f>
        <v>1</v>
      </c>
      <c r="K18" s="27">
        <f>IF(COUNTIFS('Table From Form ( For Fri )'!$A:$A,$A18,'Table From Form ( For Fri )'!$J:$J,Attendance[[#Headers],[17/5/2024]],'Table From Form ( For Fri )'!O:O,1)&gt;0,1,0)</f>
        <v>0</v>
      </c>
      <c r="L18" s="27">
        <f>IF(COUNTIFS('Table From Form ( For Fri )'!$A:$A,$A18,'Table From Form ( For Fri )'!$J:$J,Attendance[[#Headers],[24/5/2024]],'Table From Form ( For Fri )'!P:P,1)&gt;0,1,0)</f>
        <v>0</v>
      </c>
      <c r="M18" s="27">
        <f>IF(COUNTIFS('Table From Form ( For Fri )'!$A:$A,$A18,'Table From Form ( For Fri )'!$J:$J,Attendance[[#Headers],[31/5/2024]],'Table From Form ( For Fri )'!Q:Q,1)&gt;0,1,0)</f>
        <v>0</v>
      </c>
      <c r="N18" s="27">
        <f>IF(COUNTIFS('Table From Form ( For Fri )'!$A:$A,$A18,'Table From Form ( For Fri )'!$J:$J,Attendance[[#Headers],[7/6/2024]],'Table From Form ( For Fri )'!R:R,1)&gt;0,1,0)</f>
        <v>0</v>
      </c>
      <c r="O18" s="27">
        <f>IF(COUNTIFS('Table From Form ( For Fri )'!$A:$A,$A18,'Table From Form ( For Fri )'!$J:$J,Attendance[[#Headers],[14/6/2024]],'Table From Form ( For Fri )'!S:S,1)&gt;0,1,0)</f>
        <v>0</v>
      </c>
      <c r="P18" s="27">
        <f>IF(COUNTIFS('Table From Form ( For Fri )'!$A:$A,$A18,'Table From Form ( For Fri )'!$J:$J,Attendance[[#Headers],[21/6/2024]],'Table From Form ( For Fri )'!T:T,1)&gt;0,1,0)</f>
        <v>0</v>
      </c>
      <c r="Q18" s="27">
        <f>IF(COUNTIFS('Table From Form ( For Fri )'!$A:$A,$A18,'Table From Form ( For Fri )'!$J:$J,Attendance[[#Headers],[28/6/2024]],'Table From Form ( For Fri )'!U:U,1)&gt;0,1,0)</f>
        <v>1</v>
      </c>
      <c r="R18" s="27">
        <f>IF(COUNTIFS('Table From Form ( For Fri )'!$A:$A,$A18,'Table From Form ( For Fri )'!$J:$J,Attendance[[#Headers],[5/7/2024]],'Table From Form ( For Fri )'!V:V,1)&gt;0,1,0)</f>
        <v>1</v>
      </c>
      <c r="S18" s="27">
        <f>IF(COUNTIFS('Table From Form ( For Fri )'!$A:$A,$A18,'Table From Form ( For Fri )'!$J:$J,Attendance[[#Headers],[12/7/2024]],'Table From Form ( For Fri )'!W:W,1)&gt;0,1,0)</f>
        <v>1</v>
      </c>
      <c r="T18" s="27">
        <f>IF(COUNTIFS('Table From Form ( For Fri )'!$A:$A,$A18,'Table From Form ( For Fri )'!$J:$J,Attendance[[#Headers],[19/7/2024]],'Table From Form ( For Fri )'!X:X,1)&gt;0,1,0)</f>
        <v>1</v>
      </c>
      <c r="U18" s="27">
        <f>IF(COUNTIFS('Table From Form ( For Fri )'!$A:$A,$A18,'Table From Form ( For Fri )'!$J:$J,Attendance[[#Headers],[26/7/2024]],'Table From Form ( For Fri )'!Y:Y,1)&gt;0,1,0)</f>
        <v>0</v>
      </c>
      <c r="V18" s="27">
        <f>IF(COUNTIFS('Table From Form ( For Fri )'!$A:$A,$A18,'Table From Form ( For Fri )'!$J:$J,Attendance[[#Headers],[2/8/2024]],'Table From Form ( For Fri )'!Z:Z,1)&gt;0,1,0)</f>
        <v>1</v>
      </c>
      <c r="W18" s="27">
        <f>IF(COUNTIFS('Table From Form ( For Fri )'!$A:$A,$A18,'Table From Form ( For Fri )'!$J:$J,Attendance[[#Headers],[30/8/2024]],'Table From Form ( For Fri )'!AA:AA,1)&gt;0,1,0)</f>
        <v>0</v>
      </c>
      <c r="X18" s="27">
        <f>IF(COUNTIFS('Table From Form ( For Fri )'!$A:$A,$A18,'Table From Form ( For Fri )'!$J:$J,Attendance[[#Headers],[6/9/2024]],'Table From Form ( For Fri )'!AB:AB,1)&gt;0,1,0)</f>
        <v>1</v>
      </c>
      <c r="Y18" s="27">
        <f>IF(COUNTIFS('Table From Form ( For Fri )'!$A:$A,$A18,'Table From Form ( For Fri )'!$J:$J,Attendance[[#Headers],[13/9/2024]],'Table From Form ( For Fri )'!AC:AC,1)&gt;0,1,0)</f>
        <v>1</v>
      </c>
      <c r="Z18" s="27">
        <f>IF(COUNTIFS('Table From Form ( For Fri )'!$A:$A,$A18,'Table From Form ( For Fri )'!$J:$J,Attendance[[#Headers],[20/9/2024]],'Table From Form ( For Fri )'!AD:AD,1)&gt;0,1,0)</f>
        <v>0</v>
      </c>
      <c r="AA18" s="27">
        <f>IF(COUNTIFS('Table From Form ( For Fri )'!$A:$A,$A18,'Table From Form ( For Fri )'!$J:$J,Attendance[[#Headers],[27/9/2024]],'Table From Form ( For Fri )'!AE:AE,1)&gt;0,1,0)</f>
        <v>0</v>
      </c>
      <c r="AB18" s="27">
        <f>IF(COUNTIFS('Table From Form ( For Fri )'!$A:$A,$A18,'Table From Form ( For Fri )'!$J:$J,Attendance[[#Headers],[4/10/2024]],'Table From Form ( For Fri )'!AF:AF,1)&gt;0,1,0)</f>
        <v>1</v>
      </c>
      <c r="AC18" s="27">
        <f>IF(COUNTIFS('Table From Form ( For Fri )'!$A:$A,$A18,'Table From Form ( For Fri )'!$J:$J,Attendance[[#Headers],[11/10/2024]],'Table From Form ( For Fri )'!AG:AG,1)&gt;0,1,0)</f>
        <v>0</v>
      </c>
      <c r="AD18" s="27">
        <f>IF(COUNTIFS('Table From Form ( For Fri )'!$A:$A,$A18,'Table From Form ( For Fri )'!$J:$J,Attendance[[#Headers],[18/10/2024]],'Table From Form ( For Fri )'!AH:AH,1)&gt;0,1,0)</f>
        <v>1</v>
      </c>
      <c r="AE18" s="27">
        <f>IF(COUNTIFS('Table From Form ( For Fri )'!$A:$A,$A18,'Table From Form ( For Fri )'!$J:$J,Attendance[[#Headers],[25/10/2024]],'Table From Form ( For Fri )'!AI:AI,1)&gt;0,1,0)</f>
        <v>1</v>
      </c>
      <c r="AF18" s="27">
        <f>IF(COUNTIFS('Table From Form ( For Fri )'!$A:$A,$A18,'Table From Form ( For Fri )'!$J:$J,Attendance[[#Headers],[1/11/2024]],'Table From Form ( For Fri )'!AJ:AJ,1)&gt;0,1,0)</f>
        <v>0</v>
      </c>
      <c r="AG18" s="27">
        <f>IF(COUNTIFS('Table From Form ( For Fri )'!$A:$A,$A18,'Table From Form ( For Fri )'!$J:$J,Attendance[[#Headers],[8/11/2024]],'Table From Form ( For Fri )'!AK:AK,1)&gt;0,1,0)</f>
        <v>1</v>
      </c>
      <c r="AH18" s="27">
        <f>IF(COUNTIFS('Table From Form ( For Fri )'!$A:$A,$A18,'Table From Form ( For Fri )'!$J:$J,Attendance[[#Headers],[15/11/2024]],'Table From Form ( For Fri )'!AL:AL,1)&gt;0,1,0)</f>
        <v>1</v>
      </c>
      <c r="AI18" s="27">
        <f>IF(COUNTIFS('Table From Form ( For Fri )'!$A:$A,$A18,'Table From Form ( For Fri )'!$J:$J,Attendance[[#Headers],[22/11/2024]],'Table From Form ( For Fri )'!AM:AM,1)&gt;0,1,0)</f>
        <v>1</v>
      </c>
      <c r="AJ18" s="27">
        <f>IF(COUNTIFS('Table From Form ( For Fri )'!$A:$A,$A18,'Table From Form ( For Fri )'!$J:$J,Attendance[[#Headers],[29/11/2024]],'Table From Form ( For Fri )'!AN:AN,1)&gt;0,1,0)</f>
        <v>1</v>
      </c>
      <c r="AK18" s="27">
        <f>IF(COUNTIFS('Table From Form ( For Fri )'!$A:$A,$A18,'Table From Form ( For Fri )'!$J:$J,Attendance[[#Headers],[6/12/2024]],'Table From Form ( For Fri )'!AO:AO,1)&gt;0,1,0)</f>
        <v>0</v>
      </c>
      <c r="AL18" s="27">
        <f>IF(COUNTIFS('Table From Form ( For Fri )'!$A:$A,$A18,'Table From Form ( For Fri )'!$J:$J,Attendance[[#Headers],[13/12/2024]],'Table From Form ( For Fri )'!AP:AP,1)&gt;0,1,0)</f>
        <v>0</v>
      </c>
      <c r="AM18" s="27">
        <f>IF(COUNTIFS('Table From Form ( For Fri )'!$A:$A,$A18,'Table From Form ( For Fri )'!$J:$J,Attendance[[#Headers],[20/12/2024]],'Table From Form ( For Fri )'!AQ:AQ,1)&gt;0,1,0)</f>
        <v>0</v>
      </c>
      <c r="AN18" s="27">
        <f>IF(COUNTIFS('Table From Form ( For Fri )'!$A:$A,$A18,'Table From Form ( For Fri )'!$J:$J,Attendance[[#Headers],[27/12/2024]],'Table From Form ( For Fri )'!AR:AR,1)&gt;0,1,0)</f>
        <v>0</v>
      </c>
      <c r="AO18" s="27">
        <f>IF(COUNTIFS('Table From Form ( For Fri )'!$A:$A,$A18,'Table From Form ( For Fri )'!$J:$J,Attendance[[#Headers],[3/1/2025]],'Table From Form ( For Fri )'!AS:AS,1)&gt;0,1,0)</f>
        <v>0</v>
      </c>
      <c r="AP18" s="27">
        <f>IF(COUNTIFS('Table From Form ( For Fri )'!$A:$A,$A18,'Table From Form ( For Fri )'!$J:$J,Attendance[[#Headers],[10/1/2025]],'Table From Form ( For Fri )'!AT:AT,1)&gt;0,1,0)</f>
        <v>1</v>
      </c>
      <c r="AQ18" s="27">
        <f>IF(COUNTIFS('Table From Form ( For Fri )'!$A:$A,$A18,'Table From Form ( For Fri )'!$J:$J,Attendance[[#Headers],[17/1/2025]],'Table From Form ( For Fri )'!AU:AU,1)&gt;0,1,0)</f>
        <v>1</v>
      </c>
      <c r="AR18" s="27">
        <f>IF(COUNTIFS('Table From Form ( For Fri )'!$A:$A,$A18,'Table From Form ( For Fri )'!$J:$J,Attendance[[#Headers],[24/1/2025]],'Table From Form ( For Fri )'!AV:AV,1)&gt;0,1,0)</f>
        <v>1</v>
      </c>
      <c r="AS18" s="27">
        <f>IF(COUNTIFS('Table From Form ( For Fri )'!$A:$A,$A18,'Table From Form ( For Fri )'!$J:$J,Attendance[[#Headers],[31/1/2025]],'Table From Form ( For Fri )'!AW:AW,1)&gt;0,1,0)</f>
        <v>0</v>
      </c>
      <c r="AT18" s="27">
        <f>IF(COUNTIFS('Table From Form ( For Fri )'!$A:$A,$A18,'Table From Form ( For Fri )'!$J:$J,Attendance[[#Headers],[7/2/2025]],'Table From Form ( For Fri )'!AX:AX,1)&gt;0,1,0)</f>
        <v>0</v>
      </c>
      <c r="AU18" s="27">
        <f>IF(COUNTIFS('Table From Form ( For Fri )'!$A:$A,$A18,'Table From Form ( For Fri )'!$J:$J,Attendance[[#Headers],[14/2/2025]],'Table From Form ( For Fri )'!AY:AY,1)&gt;0,1,0)</f>
        <v>0</v>
      </c>
    </row>
    <row r="19" spans="1:47" ht="14">
      <c r="A19" s="25" t="s">
        <v>399</v>
      </c>
      <c r="B19" s="25" t="s">
        <v>1050</v>
      </c>
      <c r="C19" s="25" t="s">
        <v>1602</v>
      </c>
      <c r="D19">
        <f>COUNTIF(Attendance[[#This Row],[19/4/2024]:[14/2/2025]],1)</f>
        <v>18</v>
      </c>
      <c r="E19" s="26">
        <f t="shared" si="0"/>
        <v>40</v>
      </c>
      <c r="F19" s="26"/>
      <c r="G19" s="27">
        <f>IF(COUNTIFS('Table From Form ( For Fri )'!$A:$A,$A19,'Table From Form ( For Fri )'!$J:$J,Attendance[[#Headers],[19/4/2024]],'Table From Form ( For Fri )'!K:K,1)&gt;0,1,0)</f>
        <v>0</v>
      </c>
      <c r="H19" s="27">
        <f>IF(COUNTIFS('Table From Form ( For Fri )'!$A:$A,$A19,'Table From Form ( For Fri )'!$J:$J,Attendance[[#Headers],[26/4/2024]],'Table From Form ( For Fri )'!L:L,1)&gt;0,1,0)</f>
        <v>0</v>
      </c>
      <c r="I19" s="27">
        <f>IF(COUNTIFS('Table From Form ( For Fri )'!$A:$A,$A19,'Table From Form ( For Fri )'!$J:$J,Attendance[[#Headers],[3/5/2024]],'Table From Form ( For Fri )'!M:M,1)&gt;0,1,0)</f>
        <v>0</v>
      </c>
      <c r="J19" s="27">
        <f>IF(COUNTIFS('Table From Form ( For Fri )'!$A:$A,$A19,'Table From Form ( For Fri )'!$J:$J,Attendance[[#Headers],[10/5/2024]],'Table From Form ( For Fri )'!N:N,1)&gt;0,1,0)</f>
        <v>1</v>
      </c>
      <c r="K19" s="27">
        <f>IF(COUNTIFS('Table From Form ( For Fri )'!$A:$A,$A19,'Table From Form ( For Fri )'!$J:$J,Attendance[[#Headers],[17/5/2024]],'Table From Form ( For Fri )'!O:O,1)&gt;0,1,0)</f>
        <v>1</v>
      </c>
      <c r="L19" s="27">
        <f>IF(COUNTIFS('Table From Form ( For Fri )'!$A:$A,$A19,'Table From Form ( For Fri )'!$J:$J,Attendance[[#Headers],[24/5/2024]],'Table From Form ( For Fri )'!P:P,1)&gt;0,1,0)</f>
        <v>0</v>
      </c>
      <c r="M19" s="27">
        <f>IF(COUNTIFS('Table From Form ( For Fri )'!$A:$A,$A19,'Table From Form ( For Fri )'!$J:$J,Attendance[[#Headers],[31/5/2024]],'Table From Form ( For Fri )'!Q:Q,1)&gt;0,1,0)</f>
        <v>0</v>
      </c>
      <c r="N19" s="27">
        <f>IF(COUNTIFS('Table From Form ( For Fri )'!$A:$A,$A19,'Table From Form ( For Fri )'!$J:$J,Attendance[[#Headers],[7/6/2024]],'Table From Form ( For Fri )'!R:R,1)&gt;0,1,0)</f>
        <v>0</v>
      </c>
      <c r="O19" s="27">
        <f>IF(COUNTIFS('Table From Form ( For Fri )'!$A:$A,$A19,'Table From Form ( For Fri )'!$J:$J,Attendance[[#Headers],[14/6/2024]],'Table From Form ( For Fri )'!S:S,1)&gt;0,1,0)</f>
        <v>1</v>
      </c>
      <c r="P19" s="27">
        <f>IF(COUNTIFS('Table From Form ( For Fri )'!$A:$A,$A19,'Table From Form ( For Fri )'!$J:$J,Attendance[[#Headers],[21/6/2024]],'Table From Form ( For Fri )'!T:T,1)&gt;0,1,0)</f>
        <v>1</v>
      </c>
      <c r="Q19" s="27">
        <f>IF(COUNTIFS('Table From Form ( For Fri )'!$A:$A,$A19,'Table From Form ( For Fri )'!$J:$J,Attendance[[#Headers],[28/6/2024]],'Table From Form ( For Fri )'!U:U,1)&gt;0,1,0)</f>
        <v>1</v>
      </c>
      <c r="R19" s="27">
        <f>IF(COUNTIFS('Table From Form ( For Fri )'!$A:$A,$A19,'Table From Form ( For Fri )'!$J:$J,Attendance[[#Headers],[5/7/2024]],'Table From Form ( For Fri )'!V:V,1)&gt;0,1,0)</f>
        <v>1</v>
      </c>
      <c r="S19" s="27">
        <f>IF(COUNTIFS('Table From Form ( For Fri )'!$A:$A,$A19,'Table From Form ( For Fri )'!$J:$J,Attendance[[#Headers],[12/7/2024]],'Table From Form ( For Fri )'!W:W,1)&gt;0,1,0)</f>
        <v>1</v>
      </c>
      <c r="T19" s="27">
        <f>IF(COUNTIFS('Table From Form ( For Fri )'!$A:$A,$A19,'Table From Form ( For Fri )'!$J:$J,Attendance[[#Headers],[19/7/2024]],'Table From Form ( For Fri )'!X:X,1)&gt;0,1,0)</f>
        <v>1</v>
      </c>
      <c r="U19" s="27">
        <f>IF(COUNTIFS('Table From Form ( For Fri )'!$A:$A,$A19,'Table From Form ( For Fri )'!$J:$J,Attendance[[#Headers],[26/7/2024]],'Table From Form ( For Fri )'!Y:Y,1)&gt;0,1,0)</f>
        <v>1</v>
      </c>
      <c r="V19" s="27">
        <f>IF(COUNTIFS('Table From Form ( For Fri )'!$A:$A,$A19,'Table From Form ( For Fri )'!$J:$J,Attendance[[#Headers],[2/8/2024]],'Table From Form ( For Fri )'!Z:Z,1)&gt;0,1,0)</f>
        <v>1</v>
      </c>
      <c r="W19" s="27">
        <f>IF(COUNTIFS('Table From Form ( For Fri )'!$A:$A,$A19,'Table From Form ( For Fri )'!$J:$J,Attendance[[#Headers],[30/8/2024]],'Table From Form ( For Fri )'!AA:AA,1)&gt;0,1,0)</f>
        <v>1</v>
      </c>
      <c r="X19" s="27">
        <f>IF(COUNTIFS('Table From Form ( For Fri )'!$A:$A,$A19,'Table From Form ( For Fri )'!$J:$J,Attendance[[#Headers],[6/9/2024]],'Table From Form ( For Fri )'!AB:AB,1)&gt;0,1,0)</f>
        <v>1</v>
      </c>
      <c r="Y19" s="27">
        <f>IF(COUNTIFS('Table From Form ( For Fri )'!$A:$A,$A19,'Table From Form ( For Fri )'!$J:$J,Attendance[[#Headers],[13/9/2024]],'Table From Form ( For Fri )'!AC:AC,1)&gt;0,1,0)</f>
        <v>1</v>
      </c>
      <c r="Z19" s="27">
        <f>IF(COUNTIFS('Table From Form ( For Fri )'!$A:$A,$A19,'Table From Form ( For Fri )'!$J:$J,Attendance[[#Headers],[20/9/2024]],'Table From Form ( For Fri )'!AD:AD,1)&gt;0,1,0)</f>
        <v>1</v>
      </c>
      <c r="AA19" s="27">
        <f>IF(COUNTIFS('Table From Form ( For Fri )'!$A:$A,$A19,'Table From Form ( For Fri )'!$J:$J,Attendance[[#Headers],[27/9/2024]],'Table From Form ( For Fri )'!AE:AE,1)&gt;0,1,0)</f>
        <v>1</v>
      </c>
      <c r="AB19" s="27">
        <f>IF(COUNTIFS('Table From Form ( For Fri )'!$A:$A,$A19,'Table From Form ( For Fri )'!$J:$J,Attendance[[#Headers],[4/10/2024]],'Table From Form ( For Fri )'!AF:AF,1)&gt;0,1,0)</f>
        <v>1</v>
      </c>
      <c r="AC19" s="27">
        <f>IF(COUNTIFS('Table From Form ( For Fri )'!$A:$A,$A19,'Table From Form ( For Fri )'!$J:$J,Attendance[[#Headers],[11/10/2024]],'Table From Form ( For Fri )'!AG:AG,1)&gt;0,1,0)</f>
        <v>1</v>
      </c>
      <c r="AD19" s="27">
        <f>IF(COUNTIFS('Table From Form ( For Fri )'!$A:$A,$A19,'Table From Form ( For Fri )'!$J:$J,Attendance[[#Headers],[18/10/2024]],'Table From Form ( For Fri )'!AH:AH,1)&gt;0,1,0)</f>
        <v>1</v>
      </c>
      <c r="AE19" s="27">
        <f>IF(COUNTIFS('Table From Form ( For Fri )'!$A:$A,$A19,'Table From Form ( For Fri )'!$J:$J,Attendance[[#Headers],[25/10/2024]],'Table From Form ( For Fri )'!AI:AI,1)&gt;0,1,0)</f>
        <v>0</v>
      </c>
      <c r="AF19" s="27">
        <f>IF(COUNTIFS('Table From Form ( For Fri )'!$A:$A,$A19,'Table From Form ( For Fri )'!$J:$J,Attendance[[#Headers],[1/11/2024]],'Table From Form ( For Fri )'!AJ:AJ,1)&gt;0,1,0)</f>
        <v>0</v>
      </c>
      <c r="AG19" s="27">
        <f>IF(COUNTIFS('Table From Form ( For Fri )'!$A:$A,$A19,'Table From Form ( For Fri )'!$J:$J,Attendance[[#Headers],[8/11/2024]],'Table From Form ( For Fri )'!AK:AK,1)&gt;0,1,0)</f>
        <v>0</v>
      </c>
      <c r="AH19" s="27">
        <f>IF(COUNTIFS('Table From Form ( For Fri )'!$A:$A,$A19,'Table From Form ( For Fri )'!$J:$J,Attendance[[#Headers],[15/11/2024]],'Table From Form ( For Fri )'!AL:AL,1)&gt;0,1,0)</f>
        <v>0</v>
      </c>
      <c r="AI19" s="27">
        <f>IF(COUNTIFS('Table From Form ( For Fri )'!$A:$A,$A19,'Table From Form ( For Fri )'!$J:$J,Attendance[[#Headers],[22/11/2024]],'Table From Form ( For Fri )'!AM:AM,1)&gt;0,1,0)</f>
        <v>0</v>
      </c>
      <c r="AJ19" s="27">
        <f>IF(COUNTIFS('Table From Form ( For Fri )'!$A:$A,$A19,'Table From Form ( For Fri )'!$J:$J,Attendance[[#Headers],[29/11/2024]],'Table From Form ( For Fri )'!AN:AN,1)&gt;0,1,0)</f>
        <v>0</v>
      </c>
      <c r="AK19" s="27">
        <f>IF(COUNTIFS('Table From Form ( For Fri )'!$A:$A,$A19,'Table From Form ( For Fri )'!$J:$J,Attendance[[#Headers],[6/12/2024]],'Table From Form ( For Fri )'!AO:AO,1)&gt;0,1,0)</f>
        <v>0</v>
      </c>
      <c r="AL19" s="27">
        <f>IF(COUNTIFS('Table From Form ( For Fri )'!$A:$A,$A19,'Table From Form ( For Fri )'!$J:$J,Attendance[[#Headers],[13/12/2024]],'Table From Form ( For Fri )'!AP:AP,1)&gt;0,1,0)</f>
        <v>0</v>
      </c>
      <c r="AM19" s="27">
        <f>IF(COUNTIFS('Table From Form ( For Fri )'!$A:$A,$A19,'Table From Form ( For Fri )'!$J:$J,Attendance[[#Headers],[20/12/2024]],'Table From Form ( For Fri )'!AQ:AQ,1)&gt;0,1,0)</f>
        <v>0</v>
      </c>
      <c r="AN19" s="27">
        <f>IF(COUNTIFS('Table From Form ( For Fri )'!$A:$A,$A19,'Table From Form ( For Fri )'!$J:$J,Attendance[[#Headers],[27/12/2024]],'Table From Form ( For Fri )'!AR:AR,1)&gt;0,1,0)</f>
        <v>0</v>
      </c>
      <c r="AO19" s="27">
        <f>IF(COUNTIFS('Table From Form ( For Fri )'!$A:$A,$A19,'Table From Form ( For Fri )'!$J:$J,Attendance[[#Headers],[3/1/2025]],'Table From Form ( For Fri )'!AS:AS,1)&gt;0,1,0)</f>
        <v>0</v>
      </c>
      <c r="AP19" s="27">
        <f>IF(COUNTIFS('Table From Form ( For Fri )'!$A:$A,$A19,'Table From Form ( For Fri )'!$J:$J,Attendance[[#Headers],[10/1/2025]],'Table From Form ( For Fri )'!AT:AT,1)&gt;0,1,0)</f>
        <v>0</v>
      </c>
      <c r="AQ19" s="27">
        <f>IF(COUNTIFS('Table From Form ( For Fri )'!$A:$A,$A19,'Table From Form ( For Fri )'!$J:$J,Attendance[[#Headers],[17/1/2025]],'Table From Form ( For Fri )'!AU:AU,1)&gt;0,1,0)</f>
        <v>0</v>
      </c>
      <c r="AR19" s="27">
        <f>IF(COUNTIFS('Table From Form ( For Fri )'!$A:$A,$A19,'Table From Form ( For Fri )'!$J:$J,Attendance[[#Headers],[24/1/2025]],'Table From Form ( For Fri )'!AV:AV,1)&gt;0,1,0)</f>
        <v>0</v>
      </c>
      <c r="AS19" s="27">
        <f>IF(COUNTIFS('Table From Form ( For Fri )'!$A:$A,$A19,'Table From Form ( For Fri )'!$J:$J,Attendance[[#Headers],[31/1/2025]],'Table From Form ( For Fri )'!AW:AW,1)&gt;0,1,0)</f>
        <v>0</v>
      </c>
      <c r="AT19" s="27">
        <f>IF(COUNTIFS('Table From Form ( For Fri )'!$A:$A,$A19,'Table From Form ( For Fri )'!$J:$J,Attendance[[#Headers],[7/2/2025]],'Table From Form ( For Fri )'!AX:AX,1)&gt;0,1,0)</f>
        <v>0</v>
      </c>
      <c r="AU19" s="27">
        <f>IF(COUNTIFS('Table From Form ( For Fri )'!$A:$A,$A19,'Table From Form ( For Fri )'!$J:$J,Attendance[[#Headers],[14/2/2025]],'Table From Form ( For Fri )'!AY:AY,1)&gt;0,1,0)</f>
        <v>0</v>
      </c>
    </row>
    <row r="20" spans="1:47" ht="14">
      <c r="A20" s="25" t="s">
        <v>274</v>
      </c>
      <c r="B20" s="25" t="s">
        <v>1603</v>
      </c>
      <c r="C20" s="25" t="s">
        <v>1604</v>
      </c>
      <c r="D20">
        <f>COUNTIF(Attendance[[#This Row],[19/4/2024]:[14/2/2025]],1)</f>
        <v>18</v>
      </c>
      <c r="E20" s="26">
        <f t="shared" si="0"/>
        <v>40</v>
      </c>
      <c r="F20" s="26"/>
      <c r="G20" s="27">
        <f>IF(COUNTIFS('Table From Form ( For Fri )'!$A:$A,$A20,'Table From Form ( For Fri )'!$J:$J,Attendance[[#Headers],[19/4/2024]],'Table From Form ( For Fri )'!K:K,1)&gt;0,1,0)</f>
        <v>0</v>
      </c>
      <c r="H20" s="27">
        <f>IF(COUNTIFS('Table From Form ( For Fri )'!$A:$A,$A20,'Table From Form ( For Fri )'!$J:$J,Attendance[[#Headers],[26/4/2024]],'Table From Form ( For Fri )'!L:L,1)&gt;0,1,0)</f>
        <v>0</v>
      </c>
      <c r="I20" s="27">
        <f>IF(COUNTIFS('Table From Form ( For Fri )'!$A:$A,$A20,'Table From Form ( For Fri )'!$J:$J,Attendance[[#Headers],[3/5/2024]],'Table From Form ( For Fri )'!M:M,1)&gt;0,1,0)</f>
        <v>1</v>
      </c>
      <c r="J20" s="27">
        <f>IF(COUNTIFS('Table From Form ( For Fri )'!$A:$A,$A20,'Table From Form ( For Fri )'!$J:$J,Attendance[[#Headers],[10/5/2024]],'Table From Form ( For Fri )'!N:N,1)&gt;0,1,0)</f>
        <v>1</v>
      </c>
      <c r="K20" s="27">
        <f>IF(COUNTIFS('Table From Form ( For Fri )'!$A:$A,$A20,'Table From Form ( For Fri )'!$J:$J,Attendance[[#Headers],[17/5/2024]],'Table From Form ( For Fri )'!O:O,1)&gt;0,1,0)</f>
        <v>1</v>
      </c>
      <c r="L20" s="27">
        <f>IF(COUNTIFS('Table From Form ( For Fri )'!$A:$A,$A20,'Table From Form ( For Fri )'!$J:$J,Attendance[[#Headers],[24/5/2024]],'Table From Form ( For Fri )'!P:P,1)&gt;0,1,0)</f>
        <v>0</v>
      </c>
      <c r="M20" s="27">
        <f>IF(COUNTIFS('Table From Form ( For Fri )'!$A:$A,$A20,'Table From Form ( For Fri )'!$J:$J,Attendance[[#Headers],[31/5/2024]],'Table From Form ( For Fri )'!Q:Q,1)&gt;0,1,0)</f>
        <v>0</v>
      </c>
      <c r="N20" s="27">
        <f>IF(COUNTIFS('Table From Form ( For Fri )'!$A:$A,$A20,'Table From Form ( For Fri )'!$J:$J,Attendance[[#Headers],[7/6/2024]],'Table From Form ( For Fri )'!R:R,1)&gt;0,1,0)</f>
        <v>0</v>
      </c>
      <c r="O20" s="27">
        <f>IF(COUNTIFS('Table From Form ( For Fri )'!$A:$A,$A20,'Table From Form ( For Fri )'!$J:$J,Attendance[[#Headers],[14/6/2024]],'Table From Form ( For Fri )'!S:S,1)&gt;0,1,0)</f>
        <v>1</v>
      </c>
      <c r="P20" s="27">
        <f>IF(COUNTIFS('Table From Form ( For Fri )'!$A:$A,$A20,'Table From Form ( For Fri )'!$J:$J,Attendance[[#Headers],[21/6/2024]],'Table From Form ( For Fri )'!T:T,1)&gt;0,1,0)</f>
        <v>1</v>
      </c>
      <c r="Q20" s="27">
        <f>IF(COUNTIFS('Table From Form ( For Fri )'!$A:$A,$A20,'Table From Form ( For Fri )'!$J:$J,Attendance[[#Headers],[28/6/2024]],'Table From Form ( For Fri )'!U:U,1)&gt;0,1,0)</f>
        <v>1</v>
      </c>
      <c r="R20" s="27">
        <f>IF(COUNTIFS('Table From Form ( For Fri )'!$A:$A,$A20,'Table From Form ( For Fri )'!$J:$J,Attendance[[#Headers],[5/7/2024]],'Table From Form ( For Fri )'!V:V,1)&gt;0,1,0)</f>
        <v>1</v>
      </c>
      <c r="S20" s="27">
        <f>IF(COUNTIFS('Table From Form ( For Fri )'!$A:$A,$A20,'Table From Form ( For Fri )'!$J:$J,Attendance[[#Headers],[12/7/2024]],'Table From Form ( For Fri )'!W:W,1)&gt;0,1,0)</f>
        <v>1</v>
      </c>
      <c r="T20" s="27">
        <f>IF(COUNTIFS('Table From Form ( For Fri )'!$A:$A,$A20,'Table From Form ( For Fri )'!$J:$J,Attendance[[#Headers],[19/7/2024]],'Table From Form ( For Fri )'!X:X,1)&gt;0,1,0)</f>
        <v>1</v>
      </c>
      <c r="U20" s="27">
        <f>IF(COUNTIFS('Table From Form ( For Fri )'!$A:$A,$A20,'Table From Form ( For Fri )'!$J:$J,Attendance[[#Headers],[26/7/2024]],'Table From Form ( For Fri )'!Y:Y,1)&gt;0,1,0)</f>
        <v>0</v>
      </c>
      <c r="V20" s="27">
        <f>IF(COUNTIFS('Table From Form ( For Fri )'!$A:$A,$A20,'Table From Form ( For Fri )'!$J:$J,Attendance[[#Headers],[2/8/2024]],'Table From Form ( For Fri )'!Z:Z,1)&gt;0,1,0)</f>
        <v>1</v>
      </c>
      <c r="W20" s="27">
        <f>IF(COUNTIFS('Table From Form ( For Fri )'!$A:$A,$A20,'Table From Form ( For Fri )'!$J:$J,Attendance[[#Headers],[30/8/2024]],'Table From Form ( For Fri )'!AA:AA,1)&gt;0,1,0)</f>
        <v>1</v>
      </c>
      <c r="X20" s="27">
        <f>IF(COUNTIFS('Table From Form ( For Fri )'!$A:$A,$A20,'Table From Form ( For Fri )'!$J:$J,Attendance[[#Headers],[6/9/2024]],'Table From Form ( For Fri )'!AB:AB,1)&gt;0,1,0)</f>
        <v>1</v>
      </c>
      <c r="Y20" s="27">
        <f>IF(COUNTIFS('Table From Form ( For Fri )'!$A:$A,$A20,'Table From Form ( For Fri )'!$J:$J,Attendance[[#Headers],[13/9/2024]],'Table From Form ( For Fri )'!AC:AC,1)&gt;0,1,0)</f>
        <v>1</v>
      </c>
      <c r="Z20" s="27">
        <f>IF(COUNTIFS('Table From Form ( For Fri )'!$A:$A,$A20,'Table From Form ( For Fri )'!$J:$J,Attendance[[#Headers],[20/9/2024]],'Table From Form ( For Fri )'!AD:AD,1)&gt;0,1,0)</f>
        <v>1</v>
      </c>
      <c r="AA20" s="27">
        <f>IF(COUNTIFS('Table From Form ( For Fri )'!$A:$A,$A20,'Table From Form ( For Fri )'!$J:$J,Attendance[[#Headers],[27/9/2024]],'Table From Form ( For Fri )'!AE:AE,1)&gt;0,1,0)</f>
        <v>0</v>
      </c>
      <c r="AB20" s="27">
        <f>IF(COUNTIFS('Table From Form ( For Fri )'!$A:$A,$A20,'Table From Form ( For Fri )'!$J:$J,Attendance[[#Headers],[4/10/2024]],'Table From Form ( For Fri )'!AF:AF,1)&gt;0,1,0)</f>
        <v>0</v>
      </c>
      <c r="AC20" s="27">
        <f>IF(COUNTIFS('Table From Form ( For Fri )'!$A:$A,$A20,'Table From Form ( For Fri )'!$J:$J,Attendance[[#Headers],[11/10/2024]],'Table From Form ( For Fri )'!AG:AG,1)&gt;0,1,0)</f>
        <v>1</v>
      </c>
      <c r="AD20" s="27">
        <f>IF(COUNTIFS('Table From Form ( For Fri )'!$A:$A,$A20,'Table From Form ( For Fri )'!$J:$J,Attendance[[#Headers],[18/10/2024]],'Table From Form ( For Fri )'!AH:AH,1)&gt;0,1,0)</f>
        <v>1</v>
      </c>
      <c r="AE20" s="27">
        <f>IF(COUNTIFS('Table From Form ( For Fri )'!$A:$A,$A20,'Table From Form ( For Fri )'!$J:$J,Attendance[[#Headers],[25/10/2024]],'Table From Form ( For Fri )'!AI:AI,1)&gt;0,1,0)</f>
        <v>1</v>
      </c>
      <c r="AF20" s="27">
        <f>IF(COUNTIFS('Table From Form ( For Fri )'!$A:$A,$A20,'Table From Form ( For Fri )'!$J:$J,Attendance[[#Headers],[1/11/2024]],'Table From Form ( For Fri )'!AJ:AJ,1)&gt;0,1,0)</f>
        <v>0</v>
      </c>
      <c r="AG20" s="27">
        <f>IF(COUNTIFS('Table From Form ( For Fri )'!$A:$A,$A20,'Table From Form ( For Fri )'!$J:$J,Attendance[[#Headers],[8/11/2024]],'Table From Form ( For Fri )'!AK:AK,1)&gt;0,1,0)</f>
        <v>0</v>
      </c>
      <c r="AH20" s="27">
        <f>IF(COUNTIFS('Table From Form ( For Fri )'!$A:$A,$A20,'Table From Form ( For Fri )'!$J:$J,Attendance[[#Headers],[15/11/2024]],'Table From Form ( For Fri )'!AL:AL,1)&gt;0,1,0)</f>
        <v>1</v>
      </c>
      <c r="AI20" s="27">
        <f>IF(COUNTIFS('Table From Form ( For Fri )'!$A:$A,$A20,'Table From Form ( For Fri )'!$J:$J,Attendance[[#Headers],[22/11/2024]],'Table From Form ( For Fri )'!AM:AM,1)&gt;0,1,0)</f>
        <v>0</v>
      </c>
      <c r="AJ20" s="27">
        <f>IF(COUNTIFS('Table From Form ( For Fri )'!$A:$A,$A20,'Table From Form ( For Fri )'!$J:$J,Attendance[[#Headers],[29/11/2024]],'Table From Form ( For Fri )'!AN:AN,1)&gt;0,1,0)</f>
        <v>0</v>
      </c>
      <c r="AK20" s="27">
        <f>IF(COUNTIFS('Table From Form ( For Fri )'!$A:$A,$A20,'Table From Form ( For Fri )'!$J:$J,Attendance[[#Headers],[6/12/2024]],'Table From Form ( For Fri )'!AO:AO,1)&gt;0,1,0)</f>
        <v>0</v>
      </c>
      <c r="AL20" s="27">
        <f>IF(COUNTIFS('Table From Form ( For Fri )'!$A:$A,$A20,'Table From Form ( For Fri )'!$J:$J,Attendance[[#Headers],[13/12/2024]],'Table From Form ( For Fri )'!AP:AP,1)&gt;0,1,0)</f>
        <v>0</v>
      </c>
      <c r="AM20" s="27">
        <f>IF(COUNTIFS('Table From Form ( For Fri )'!$A:$A,$A20,'Table From Form ( For Fri )'!$J:$J,Attendance[[#Headers],[20/12/2024]],'Table From Form ( For Fri )'!AQ:AQ,1)&gt;0,1,0)</f>
        <v>0</v>
      </c>
      <c r="AN20" s="27">
        <f>IF(COUNTIFS('Table From Form ( For Fri )'!$A:$A,$A20,'Table From Form ( For Fri )'!$J:$J,Attendance[[#Headers],[27/12/2024]],'Table From Form ( For Fri )'!AR:AR,1)&gt;0,1,0)</f>
        <v>0</v>
      </c>
      <c r="AO20" s="27">
        <f>IF(COUNTIFS('Table From Form ( For Fri )'!$A:$A,$A20,'Table From Form ( For Fri )'!$J:$J,Attendance[[#Headers],[3/1/2025]],'Table From Form ( For Fri )'!AS:AS,1)&gt;0,1,0)</f>
        <v>0</v>
      </c>
      <c r="AP20" s="27">
        <f>IF(COUNTIFS('Table From Form ( For Fri )'!$A:$A,$A20,'Table From Form ( For Fri )'!$J:$J,Attendance[[#Headers],[10/1/2025]],'Table From Form ( For Fri )'!AT:AT,1)&gt;0,1,0)</f>
        <v>0</v>
      </c>
      <c r="AQ20" s="27">
        <f>IF(COUNTIFS('Table From Form ( For Fri )'!$A:$A,$A20,'Table From Form ( For Fri )'!$J:$J,Attendance[[#Headers],[17/1/2025]],'Table From Form ( For Fri )'!AU:AU,1)&gt;0,1,0)</f>
        <v>0</v>
      </c>
      <c r="AR20" s="27">
        <f>IF(COUNTIFS('Table From Form ( For Fri )'!$A:$A,$A20,'Table From Form ( For Fri )'!$J:$J,Attendance[[#Headers],[24/1/2025]],'Table From Form ( For Fri )'!AV:AV,1)&gt;0,1,0)</f>
        <v>0</v>
      </c>
      <c r="AS20" s="27">
        <f>IF(COUNTIFS('Table From Form ( For Fri )'!$A:$A,$A20,'Table From Form ( For Fri )'!$J:$J,Attendance[[#Headers],[31/1/2025]],'Table From Form ( For Fri )'!AW:AW,1)&gt;0,1,0)</f>
        <v>0</v>
      </c>
      <c r="AT20" s="27">
        <f>IF(COUNTIFS('Table From Form ( For Fri )'!$A:$A,$A20,'Table From Form ( For Fri )'!$J:$J,Attendance[[#Headers],[7/2/2025]],'Table From Form ( For Fri )'!AX:AX,1)&gt;0,1,0)</f>
        <v>0</v>
      </c>
      <c r="AU20" s="27">
        <f>IF(COUNTIFS('Table From Form ( For Fri )'!$A:$A,$A20,'Table From Form ( For Fri )'!$J:$J,Attendance[[#Headers],[14/2/2025]],'Table From Form ( For Fri )'!AY:AY,1)&gt;0,1,0)</f>
        <v>0</v>
      </c>
    </row>
    <row r="21" spans="1:47" ht="14">
      <c r="A21" s="25" t="s">
        <v>188</v>
      </c>
      <c r="B21" s="25" t="s">
        <v>1605</v>
      </c>
      <c r="C21" s="25" t="s">
        <v>1606</v>
      </c>
      <c r="D21">
        <f>COUNTIF(Attendance[[#This Row],[19/4/2024]:[14/2/2025]],1)</f>
        <v>18</v>
      </c>
      <c r="E21" s="26">
        <f t="shared" si="0"/>
        <v>40</v>
      </c>
      <c r="F21" s="26"/>
      <c r="G21" s="27">
        <f>IF(COUNTIFS('Table From Form ( For Fri )'!$A:$A,$A21,'Table From Form ( For Fri )'!$J:$J,Attendance[[#Headers],[19/4/2024]],'Table From Form ( For Fri )'!K:K,1)&gt;0,1,0)</f>
        <v>0</v>
      </c>
      <c r="H21" s="27">
        <f>IF(COUNTIFS('Table From Form ( For Fri )'!$A:$A,$A21,'Table From Form ( For Fri )'!$J:$J,Attendance[[#Headers],[26/4/2024]],'Table From Form ( For Fri )'!L:L,1)&gt;0,1,0)</f>
        <v>1</v>
      </c>
      <c r="I21" s="27">
        <f>IF(COUNTIFS('Table From Form ( For Fri )'!$A:$A,$A21,'Table From Form ( For Fri )'!$J:$J,Attendance[[#Headers],[3/5/2024]],'Table From Form ( For Fri )'!M:M,1)&gt;0,1,0)</f>
        <v>1</v>
      </c>
      <c r="J21" s="27">
        <f>IF(COUNTIFS('Table From Form ( For Fri )'!$A:$A,$A21,'Table From Form ( For Fri )'!$J:$J,Attendance[[#Headers],[10/5/2024]],'Table From Form ( For Fri )'!N:N,1)&gt;0,1,0)</f>
        <v>1</v>
      </c>
      <c r="K21" s="27">
        <f>IF(COUNTIFS('Table From Form ( For Fri )'!$A:$A,$A21,'Table From Form ( For Fri )'!$J:$J,Attendance[[#Headers],[17/5/2024]],'Table From Form ( For Fri )'!O:O,1)&gt;0,1,0)</f>
        <v>1</v>
      </c>
      <c r="L21" s="27">
        <f>IF(COUNTIFS('Table From Form ( For Fri )'!$A:$A,$A21,'Table From Form ( For Fri )'!$J:$J,Attendance[[#Headers],[24/5/2024]],'Table From Form ( For Fri )'!P:P,1)&gt;0,1,0)</f>
        <v>0</v>
      </c>
      <c r="M21" s="27">
        <f>IF(COUNTIFS('Table From Form ( For Fri )'!$A:$A,$A21,'Table From Form ( For Fri )'!$J:$J,Attendance[[#Headers],[31/5/2024]],'Table From Form ( For Fri )'!Q:Q,1)&gt;0,1,0)</f>
        <v>0</v>
      </c>
      <c r="N21" s="27">
        <f>IF(COUNTIFS('Table From Form ( For Fri )'!$A:$A,$A21,'Table From Form ( For Fri )'!$J:$J,Attendance[[#Headers],[7/6/2024]],'Table From Form ( For Fri )'!R:R,1)&gt;0,1,0)</f>
        <v>0</v>
      </c>
      <c r="O21" s="27">
        <f>IF(COUNTIFS('Table From Form ( For Fri )'!$A:$A,$A21,'Table From Form ( For Fri )'!$J:$J,Attendance[[#Headers],[14/6/2024]],'Table From Form ( For Fri )'!S:S,1)&gt;0,1,0)</f>
        <v>0</v>
      </c>
      <c r="P21" s="27">
        <f>IF(COUNTIFS('Table From Form ( For Fri )'!$A:$A,$A21,'Table From Form ( For Fri )'!$J:$J,Attendance[[#Headers],[21/6/2024]],'Table From Form ( For Fri )'!T:T,1)&gt;0,1,0)</f>
        <v>0</v>
      </c>
      <c r="Q21" s="27">
        <f>IF(COUNTIFS('Table From Form ( For Fri )'!$A:$A,$A21,'Table From Form ( For Fri )'!$J:$J,Attendance[[#Headers],[28/6/2024]],'Table From Form ( For Fri )'!U:U,1)&gt;0,1,0)</f>
        <v>1</v>
      </c>
      <c r="R21" s="27">
        <f>IF(COUNTIFS('Table From Form ( For Fri )'!$A:$A,$A21,'Table From Form ( For Fri )'!$J:$J,Attendance[[#Headers],[5/7/2024]],'Table From Form ( For Fri )'!V:V,1)&gt;0,1,0)</f>
        <v>1</v>
      </c>
      <c r="S21" s="27">
        <f>IF(COUNTIFS('Table From Form ( For Fri )'!$A:$A,$A21,'Table From Form ( For Fri )'!$J:$J,Attendance[[#Headers],[12/7/2024]],'Table From Form ( For Fri )'!W:W,1)&gt;0,1,0)</f>
        <v>1</v>
      </c>
      <c r="T21" s="27">
        <f>IF(COUNTIFS('Table From Form ( For Fri )'!$A:$A,$A21,'Table From Form ( For Fri )'!$J:$J,Attendance[[#Headers],[19/7/2024]],'Table From Form ( For Fri )'!X:X,1)&gt;0,1,0)</f>
        <v>1</v>
      </c>
      <c r="U21" s="27">
        <f>IF(COUNTIFS('Table From Form ( For Fri )'!$A:$A,$A21,'Table From Form ( For Fri )'!$J:$J,Attendance[[#Headers],[26/7/2024]],'Table From Form ( For Fri )'!Y:Y,1)&gt;0,1,0)</f>
        <v>1</v>
      </c>
      <c r="V21" s="27">
        <f>IF(COUNTIFS('Table From Form ( For Fri )'!$A:$A,$A21,'Table From Form ( For Fri )'!$J:$J,Attendance[[#Headers],[2/8/2024]],'Table From Form ( For Fri )'!Z:Z,1)&gt;0,1,0)</f>
        <v>1</v>
      </c>
      <c r="W21" s="27">
        <f>IF(COUNTIFS('Table From Form ( For Fri )'!$A:$A,$A21,'Table From Form ( For Fri )'!$J:$J,Attendance[[#Headers],[30/8/2024]],'Table From Form ( For Fri )'!AA:AA,1)&gt;0,1,0)</f>
        <v>0</v>
      </c>
      <c r="X21" s="27">
        <f>IF(COUNTIFS('Table From Form ( For Fri )'!$A:$A,$A21,'Table From Form ( For Fri )'!$J:$J,Attendance[[#Headers],[6/9/2024]],'Table From Form ( For Fri )'!AB:AB,1)&gt;0,1,0)</f>
        <v>1</v>
      </c>
      <c r="Y21" s="27">
        <f>IF(COUNTIFS('Table From Form ( For Fri )'!$A:$A,$A21,'Table From Form ( For Fri )'!$J:$J,Attendance[[#Headers],[13/9/2024]],'Table From Form ( For Fri )'!AC:AC,1)&gt;0,1,0)</f>
        <v>0</v>
      </c>
      <c r="Z21" s="27">
        <f>IF(COUNTIFS('Table From Form ( For Fri )'!$A:$A,$A21,'Table From Form ( For Fri )'!$J:$J,Attendance[[#Headers],[20/9/2024]],'Table From Form ( For Fri )'!AD:AD,1)&gt;0,1,0)</f>
        <v>0</v>
      </c>
      <c r="AA21" s="27">
        <f>IF(COUNTIFS('Table From Form ( For Fri )'!$A:$A,$A21,'Table From Form ( For Fri )'!$J:$J,Attendance[[#Headers],[27/9/2024]],'Table From Form ( For Fri )'!AE:AE,1)&gt;0,1,0)</f>
        <v>0</v>
      </c>
      <c r="AB21" s="27">
        <f>IF(COUNTIFS('Table From Form ( For Fri )'!$A:$A,$A21,'Table From Form ( For Fri )'!$J:$J,Attendance[[#Headers],[4/10/2024]],'Table From Form ( For Fri )'!AF:AF,1)&gt;0,1,0)</f>
        <v>1</v>
      </c>
      <c r="AC21" s="27">
        <f>IF(COUNTIFS('Table From Form ( For Fri )'!$A:$A,$A21,'Table From Form ( For Fri )'!$J:$J,Attendance[[#Headers],[11/10/2024]],'Table From Form ( For Fri )'!AG:AG,1)&gt;0,1,0)</f>
        <v>0</v>
      </c>
      <c r="AD21" s="27">
        <f>IF(COUNTIFS('Table From Form ( For Fri )'!$A:$A,$A21,'Table From Form ( For Fri )'!$J:$J,Attendance[[#Headers],[18/10/2024]],'Table From Form ( For Fri )'!AH:AH,1)&gt;0,1,0)</f>
        <v>1</v>
      </c>
      <c r="AE21" s="27">
        <f>IF(COUNTIFS('Table From Form ( For Fri )'!$A:$A,$A21,'Table From Form ( For Fri )'!$J:$J,Attendance[[#Headers],[25/10/2024]],'Table From Form ( For Fri )'!AI:AI,1)&gt;0,1,0)</f>
        <v>1</v>
      </c>
      <c r="AF21" s="27">
        <f>IF(COUNTIFS('Table From Form ( For Fri )'!$A:$A,$A21,'Table From Form ( For Fri )'!$J:$J,Attendance[[#Headers],[1/11/2024]],'Table From Form ( For Fri )'!AJ:AJ,1)&gt;0,1,0)</f>
        <v>0</v>
      </c>
      <c r="AG21" s="27">
        <f>IF(COUNTIFS('Table From Form ( For Fri )'!$A:$A,$A21,'Table From Form ( For Fri )'!$J:$J,Attendance[[#Headers],[8/11/2024]],'Table From Form ( For Fri )'!AK:AK,1)&gt;0,1,0)</f>
        <v>1</v>
      </c>
      <c r="AH21" s="27">
        <f>IF(COUNTIFS('Table From Form ( For Fri )'!$A:$A,$A21,'Table From Form ( For Fri )'!$J:$J,Attendance[[#Headers],[15/11/2024]],'Table From Form ( For Fri )'!AL:AL,1)&gt;0,1,0)</f>
        <v>1</v>
      </c>
      <c r="AI21" s="27">
        <f>IF(COUNTIFS('Table From Form ( For Fri )'!$A:$A,$A21,'Table From Form ( For Fri )'!$J:$J,Attendance[[#Headers],[22/11/2024]],'Table From Form ( For Fri )'!AM:AM,1)&gt;0,1,0)</f>
        <v>1</v>
      </c>
      <c r="AJ21" s="27">
        <f>IF(COUNTIFS('Table From Form ( For Fri )'!$A:$A,$A21,'Table From Form ( For Fri )'!$J:$J,Attendance[[#Headers],[29/11/2024]],'Table From Form ( For Fri )'!AN:AN,1)&gt;0,1,0)</f>
        <v>1</v>
      </c>
      <c r="AK21" s="27">
        <f>IF(COUNTIFS('Table From Form ( For Fri )'!$A:$A,$A21,'Table From Form ( For Fri )'!$J:$J,Attendance[[#Headers],[6/12/2024]],'Table From Form ( For Fri )'!AO:AO,1)&gt;0,1,0)</f>
        <v>0</v>
      </c>
      <c r="AL21" s="27">
        <f>IF(COUNTIFS('Table From Form ( For Fri )'!$A:$A,$A21,'Table From Form ( For Fri )'!$J:$J,Attendance[[#Headers],[13/12/2024]],'Table From Form ( For Fri )'!AP:AP,1)&gt;0,1,0)</f>
        <v>0</v>
      </c>
      <c r="AM21" s="27">
        <f>IF(COUNTIFS('Table From Form ( For Fri )'!$A:$A,$A21,'Table From Form ( For Fri )'!$J:$J,Attendance[[#Headers],[20/12/2024]],'Table From Form ( For Fri )'!AQ:AQ,1)&gt;0,1,0)</f>
        <v>0</v>
      </c>
      <c r="AN21" s="27">
        <f>IF(COUNTIFS('Table From Form ( For Fri )'!$A:$A,$A21,'Table From Form ( For Fri )'!$J:$J,Attendance[[#Headers],[27/12/2024]],'Table From Form ( For Fri )'!AR:AR,1)&gt;0,1,0)</f>
        <v>0</v>
      </c>
      <c r="AO21" s="27">
        <f>IF(COUNTIFS('Table From Form ( For Fri )'!$A:$A,$A21,'Table From Form ( For Fri )'!$J:$J,Attendance[[#Headers],[3/1/2025]],'Table From Form ( For Fri )'!AS:AS,1)&gt;0,1,0)</f>
        <v>0</v>
      </c>
      <c r="AP21" s="27">
        <f>IF(COUNTIFS('Table From Form ( For Fri )'!$A:$A,$A21,'Table From Form ( For Fri )'!$J:$J,Attendance[[#Headers],[10/1/2025]],'Table From Form ( For Fri )'!AT:AT,1)&gt;0,1,0)</f>
        <v>0</v>
      </c>
      <c r="AQ21" s="27">
        <f>IF(COUNTIFS('Table From Form ( For Fri )'!$A:$A,$A21,'Table From Form ( For Fri )'!$J:$J,Attendance[[#Headers],[17/1/2025]],'Table From Form ( For Fri )'!AU:AU,1)&gt;0,1,0)</f>
        <v>0</v>
      </c>
      <c r="AR21" s="27">
        <f>IF(COUNTIFS('Table From Form ( For Fri )'!$A:$A,$A21,'Table From Form ( For Fri )'!$J:$J,Attendance[[#Headers],[24/1/2025]],'Table From Form ( For Fri )'!AV:AV,1)&gt;0,1,0)</f>
        <v>0</v>
      </c>
      <c r="AS21" s="27">
        <f>IF(COUNTIFS('Table From Form ( For Fri )'!$A:$A,$A21,'Table From Form ( For Fri )'!$J:$J,Attendance[[#Headers],[31/1/2025]],'Table From Form ( For Fri )'!AW:AW,1)&gt;0,1,0)</f>
        <v>0</v>
      </c>
      <c r="AT21" s="27">
        <f>IF(COUNTIFS('Table From Form ( For Fri )'!$A:$A,$A21,'Table From Form ( For Fri )'!$J:$J,Attendance[[#Headers],[7/2/2025]],'Table From Form ( For Fri )'!AX:AX,1)&gt;0,1,0)</f>
        <v>0</v>
      </c>
      <c r="AU21" s="27">
        <f>IF(COUNTIFS('Table From Form ( For Fri )'!$A:$A,$A21,'Table From Form ( For Fri )'!$J:$J,Attendance[[#Headers],[14/2/2025]],'Table From Form ( For Fri )'!AY:AY,1)&gt;0,1,0)</f>
        <v>0</v>
      </c>
    </row>
    <row r="22" spans="1:47" ht="14">
      <c r="A22" s="25" t="s">
        <v>265</v>
      </c>
      <c r="B22" s="25" t="s">
        <v>1607</v>
      </c>
      <c r="C22" s="25" t="s">
        <v>1608</v>
      </c>
      <c r="D22">
        <f>COUNTIF(Attendance[[#This Row],[19/4/2024]:[14/2/2025]],1)</f>
        <v>18</v>
      </c>
      <c r="E22" s="26">
        <f t="shared" si="0"/>
        <v>40</v>
      </c>
      <c r="F22" s="26"/>
      <c r="G22" s="27">
        <f>IF(COUNTIFS('Table From Form ( For Fri )'!$A:$A,$A22,'Table From Form ( For Fri )'!$J:$J,Attendance[[#Headers],[19/4/2024]],'Table From Form ( For Fri )'!K:K,1)&gt;0,1,0)</f>
        <v>0</v>
      </c>
      <c r="H22" s="27">
        <f>IF(COUNTIFS('Table From Form ( For Fri )'!$A:$A,$A22,'Table From Form ( For Fri )'!$J:$J,Attendance[[#Headers],[26/4/2024]],'Table From Form ( For Fri )'!L:L,1)&gt;0,1,0)</f>
        <v>1</v>
      </c>
      <c r="I22" s="27">
        <f>IF(COUNTIFS('Table From Form ( For Fri )'!$A:$A,$A22,'Table From Form ( For Fri )'!$J:$J,Attendance[[#Headers],[3/5/2024]],'Table From Form ( For Fri )'!M:M,1)&gt;0,1,0)</f>
        <v>0</v>
      </c>
      <c r="J22" s="27">
        <f>IF(COUNTIFS('Table From Form ( For Fri )'!$A:$A,$A22,'Table From Form ( For Fri )'!$J:$J,Attendance[[#Headers],[10/5/2024]],'Table From Form ( For Fri )'!N:N,1)&gt;0,1,0)</f>
        <v>1</v>
      </c>
      <c r="K22" s="27">
        <f>IF(COUNTIFS('Table From Form ( For Fri )'!$A:$A,$A22,'Table From Form ( For Fri )'!$J:$J,Attendance[[#Headers],[17/5/2024]],'Table From Form ( For Fri )'!O:O,1)&gt;0,1,0)</f>
        <v>1</v>
      </c>
      <c r="L22" s="27">
        <f>IF(COUNTIFS('Table From Form ( For Fri )'!$A:$A,$A22,'Table From Form ( For Fri )'!$J:$J,Attendance[[#Headers],[24/5/2024]],'Table From Form ( For Fri )'!P:P,1)&gt;0,1,0)</f>
        <v>0</v>
      </c>
      <c r="M22" s="27">
        <f>IF(COUNTIFS('Table From Form ( For Fri )'!$A:$A,$A22,'Table From Form ( For Fri )'!$J:$J,Attendance[[#Headers],[31/5/2024]],'Table From Form ( For Fri )'!Q:Q,1)&gt;0,1,0)</f>
        <v>0</v>
      </c>
      <c r="N22" s="27">
        <f>IF(COUNTIFS('Table From Form ( For Fri )'!$A:$A,$A22,'Table From Form ( For Fri )'!$J:$J,Attendance[[#Headers],[7/6/2024]],'Table From Form ( For Fri )'!R:R,1)&gt;0,1,0)</f>
        <v>0</v>
      </c>
      <c r="O22" s="27">
        <f>IF(COUNTIFS('Table From Form ( For Fri )'!$A:$A,$A22,'Table From Form ( For Fri )'!$J:$J,Attendance[[#Headers],[14/6/2024]],'Table From Form ( For Fri )'!S:S,1)&gt;0,1,0)</f>
        <v>1</v>
      </c>
      <c r="P22" s="27">
        <f>IF(COUNTIFS('Table From Form ( For Fri )'!$A:$A,$A22,'Table From Form ( For Fri )'!$J:$J,Attendance[[#Headers],[21/6/2024]],'Table From Form ( For Fri )'!T:T,1)&gt;0,1,0)</f>
        <v>0</v>
      </c>
      <c r="Q22" s="27">
        <f>IF(COUNTIFS('Table From Form ( For Fri )'!$A:$A,$A22,'Table From Form ( For Fri )'!$J:$J,Attendance[[#Headers],[28/6/2024]],'Table From Form ( For Fri )'!U:U,1)&gt;0,1,0)</f>
        <v>1</v>
      </c>
      <c r="R22" s="27">
        <f>IF(COUNTIFS('Table From Form ( For Fri )'!$A:$A,$A22,'Table From Form ( For Fri )'!$J:$J,Attendance[[#Headers],[5/7/2024]],'Table From Form ( For Fri )'!V:V,1)&gt;0,1,0)</f>
        <v>1</v>
      </c>
      <c r="S22" s="27">
        <f>IF(COUNTIFS('Table From Form ( For Fri )'!$A:$A,$A22,'Table From Form ( For Fri )'!$J:$J,Attendance[[#Headers],[12/7/2024]],'Table From Form ( For Fri )'!W:W,1)&gt;0,1,0)</f>
        <v>0</v>
      </c>
      <c r="T22" s="27">
        <f>IF(COUNTIFS('Table From Form ( For Fri )'!$A:$A,$A22,'Table From Form ( For Fri )'!$J:$J,Attendance[[#Headers],[19/7/2024]],'Table From Form ( For Fri )'!X:X,1)&gt;0,1,0)</f>
        <v>1</v>
      </c>
      <c r="U22" s="27">
        <f>IF(COUNTIFS('Table From Form ( For Fri )'!$A:$A,$A22,'Table From Form ( For Fri )'!$J:$J,Attendance[[#Headers],[26/7/2024]],'Table From Form ( For Fri )'!Y:Y,1)&gt;0,1,0)</f>
        <v>0</v>
      </c>
      <c r="V22" s="27">
        <f>IF(COUNTIFS('Table From Form ( For Fri )'!$A:$A,$A22,'Table From Form ( For Fri )'!$J:$J,Attendance[[#Headers],[2/8/2024]],'Table From Form ( For Fri )'!Z:Z,1)&gt;0,1,0)</f>
        <v>0</v>
      </c>
      <c r="W22" s="27">
        <f>IF(COUNTIFS('Table From Form ( For Fri )'!$A:$A,$A22,'Table From Form ( For Fri )'!$J:$J,Attendance[[#Headers],[30/8/2024]],'Table From Form ( For Fri )'!AA:AA,1)&gt;0,1,0)</f>
        <v>1</v>
      </c>
      <c r="X22" s="27">
        <f>IF(COUNTIFS('Table From Form ( For Fri )'!$A:$A,$A22,'Table From Form ( For Fri )'!$J:$J,Attendance[[#Headers],[6/9/2024]],'Table From Form ( For Fri )'!AB:AB,1)&gt;0,1,0)</f>
        <v>0</v>
      </c>
      <c r="Y22" s="27">
        <f>IF(COUNTIFS('Table From Form ( For Fri )'!$A:$A,$A22,'Table From Form ( For Fri )'!$J:$J,Attendance[[#Headers],[13/9/2024]],'Table From Form ( For Fri )'!AC:AC,1)&gt;0,1,0)</f>
        <v>0</v>
      </c>
      <c r="Z22" s="27">
        <f>IF(COUNTIFS('Table From Form ( For Fri )'!$A:$A,$A22,'Table From Form ( For Fri )'!$J:$J,Attendance[[#Headers],[20/9/2024]],'Table From Form ( For Fri )'!AD:AD,1)&gt;0,1,0)</f>
        <v>1</v>
      </c>
      <c r="AA22" s="27">
        <f>IF(COUNTIFS('Table From Form ( For Fri )'!$A:$A,$A22,'Table From Form ( For Fri )'!$J:$J,Attendance[[#Headers],[27/9/2024]],'Table From Form ( For Fri )'!AE:AE,1)&gt;0,1,0)</f>
        <v>1</v>
      </c>
      <c r="AB22" s="27">
        <f>IF(COUNTIFS('Table From Form ( For Fri )'!$A:$A,$A22,'Table From Form ( For Fri )'!$J:$J,Attendance[[#Headers],[4/10/2024]],'Table From Form ( For Fri )'!AF:AF,1)&gt;0,1,0)</f>
        <v>1</v>
      </c>
      <c r="AC22" s="27">
        <f>IF(COUNTIFS('Table From Form ( For Fri )'!$A:$A,$A22,'Table From Form ( For Fri )'!$J:$J,Attendance[[#Headers],[11/10/2024]],'Table From Form ( For Fri )'!AG:AG,1)&gt;0,1,0)</f>
        <v>1</v>
      </c>
      <c r="AD22" s="27">
        <f>IF(COUNTIFS('Table From Form ( For Fri )'!$A:$A,$A22,'Table From Form ( For Fri )'!$J:$J,Attendance[[#Headers],[18/10/2024]],'Table From Form ( For Fri )'!AH:AH,1)&gt;0,1,0)</f>
        <v>0</v>
      </c>
      <c r="AE22" s="27">
        <f>IF(COUNTIFS('Table From Form ( For Fri )'!$A:$A,$A22,'Table From Form ( For Fri )'!$J:$J,Attendance[[#Headers],[25/10/2024]],'Table From Form ( For Fri )'!AI:AI,1)&gt;0,1,0)</f>
        <v>1</v>
      </c>
      <c r="AF22" s="27">
        <f>IF(COUNTIFS('Table From Form ( For Fri )'!$A:$A,$A22,'Table From Form ( For Fri )'!$J:$J,Attendance[[#Headers],[1/11/2024]],'Table From Form ( For Fri )'!AJ:AJ,1)&gt;0,1,0)</f>
        <v>0</v>
      </c>
      <c r="AG22" s="27">
        <f>IF(COUNTIFS('Table From Form ( For Fri )'!$A:$A,$A22,'Table From Form ( For Fri )'!$J:$J,Attendance[[#Headers],[8/11/2024]],'Table From Form ( For Fri )'!AK:AK,1)&gt;0,1,0)</f>
        <v>1</v>
      </c>
      <c r="AH22" s="27">
        <f>IF(COUNTIFS('Table From Form ( For Fri )'!$A:$A,$A22,'Table From Form ( For Fri )'!$J:$J,Attendance[[#Headers],[15/11/2024]],'Table From Form ( For Fri )'!AL:AL,1)&gt;0,1,0)</f>
        <v>1</v>
      </c>
      <c r="AI22" s="27">
        <f>IF(COUNTIFS('Table From Form ( For Fri )'!$A:$A,$A22,'Table From Form ( For Fri )'!$J:$J,Attendance[[#Headers],[22/11/2024]],'Table From Form ( For Fri )'!AM:AM,1)&gt;0,1,0)</f>
        <v>0</v>
      </c>
      <c r="AJ22" s="27">
        <f>IF(COUNTIFS('Table From Form ( For Fri )'!$A:$A,$A22,'Table From Form ( For Fri )'!$J:$J,Attendance[[#Headers],[29/11/2024]],'Table From Form ( For Fri )'!AN:AN,1)&gt;0,1,0)</f>
        <v>1</v>
      </c>
      <c r="AK22" s="27">
        <f>IF(COUNTIFS('Table From Form ( For Fri )'!$A:$A,$A22,'Table From Form ( For Fri )'!$J:$J,Attendance[[#Headers],[6/12/2024]],'Table From Form ( For Fri )'!AO:AO,1)&gt;0,1,0)</f>
        <v>0</v>
      </c>
      <c r="AL22" s="27">
        <f>IF(COUNTIFS('Table From Form ( For Fri )'!$A:$A,$A22,'Table From Form ( For Fri )'!$J:$J,Attendance[[#Headers],[13/12/2024]],'Table From Form ( For Fri )'!AP:AP,1)&gt;0,1,0)</f>
        <v>0</v>
      </c>
      <c r="AM22" s="27">
        <f>IF(COUNTIFS('Table From Form ( For Fri )'!$A:$A,$A22,'Table From Form ( For Fri )'!$J:$J,Attendance[[#Headers],[20/12/2024]],'Table From Form ( For Fri )'!AQ:AQ,1)&gt;0,1,0)</f>
        <v>0</v>
      </c>
      <c r="AN22" s="27">
        <f>IF(COUNTIFS('Table From Form ( For Fri )'!$A:$A,$A22,'Table From Form ( For Fri )'!$J:$J,Attendance[[#Headers],[27/12/2024]],'Table From Form ( For Fri )'!AR:AR,1)&gt;0,1,0)</f>
        <v>0</v>
      </c>
      <c r="AO22" s="27">
        <f>IF(COUNTIFS('Table From Form ( For Fri )'!$A:$A,$A22,'Table From Form ( For Fri )'!$J:$J,Attendance[[#Headers],[3/1/2025]],'Table From Form ( For Fri )'!AS:AS,1)&gt;0,1,0)</f>
        <v>0</v>
      </c>
      <c r="AP22" s="27">
        <f>IF(COUNTIFS('Table From Form ( For Fri )'!$A:$A,$A22,'Table From Form ( For Fri )'!$J:$J,Attendance[[#Headers],[10/1/2025]],'Table From Form ( For Fri )'!AT:AT,1)&gt;0,1,0)</f>
        <v>0</v>
      </c>
      <c r="AQ22" s="27">
        <f>IF(COUNTIFS('Table From Form ( For Fri )'!$A:$A,$A22,'Table From Form ( For Fri )'!$J:$J,Attendance[[#Headers],[17/1/2025]],'Table From Form ( For Fri )'!AU:AU,1)&gt;0,1,0)</f>
        <v>1</v>
      </c>
      <c r="AR22" s="27">
        <f>IF(COUNTIFS('Table From Form ( For Fri )'!$A:$A,$A22,'Table From Form ( For Fri )'!$J:$J,Attendance[[#Headers],[24/1/2025]],'Table From Form ( For Fri )'!AV:AV,1)&gt;0,1,0)</f>
        <v>1</v>
      </c>
      <c r="AS22" s="27">
        <f>IF(COUNTIFS('Table From Form ( For Fri )'!$A:$A,$A22,'Table From Form ( For Fri )'!$J:$J,Attendance[[#Headers],[31/1/2025]],'Table From Form ( For Fri )'!AW:AW,1)&gt;0,1,0)</f>
        <v>0</v>
      </c>
      <c r="AT22" s="27">
        <f>IF(COUNTIFS('Table From Form ( For Fri )'!$A:$A,$A22,'Table From Form ( For Fri )'!$J:$J,Attendance[[#Headers],[7/2/2025]],'Table From Form ( For Fri )'!AX:AX,1)&gt;0,1,0)</f>
        <v>0</v>
      </c>
      <c r="AU22" s="27">
        <f>IF(COUNTIFS('Table From Form ( For Fri )'!$A:$A,$A22,'Table From Form ( For Fri )'!$J:$J,Attendance[[#Headers],[14/2/2025]],'Table From Form ( For Fri )'!AY:AY,1)&gt;0,1,0)</f>
        <v>0</v>
      </c>
    </row>
    <row r="23" spans="1:47" ht="14">
      <c r="A23" s="25" t="s">
        <v>122</v>
      </c>
      <c r="B23" s="25" t="s">
        <v>1609</v>
      </c>
      <c r="C23" s="25" t="s">
        <v>1610</v>
      </c>
      <c r="D23">
        <f>COUNTIF(Attendance[[#This Row],[19/4/2024]:[14/2/2025]],1)</f>
        <v>18</v>
      </c>
      <c r="E23" s="26">
        <f t="shared" si="0"/>
        <v>40</v>
      </c>
      <c r="F23" s="26"/>
      <c r="G23" s="27">
        <f>IF(COUNTIFS('Table From Form ( For Fri )'!$A:$A,$A23,'Table From Form ( For Fri )'!$J:$J,Attendance[[#Headers],[19/4/2024]],'Table From Form ( For Fri )'!K:K,1)&gt;0,1,0)</f>
        <v>0</v>
      </c>
      <c r="H23" s="27">
        <f>IF(COUNTIFS('Table From Form ( For Fri )'!$A:$A,$A23,'Table From Form ( For Fri )'!$J:$J,Attendance[[#Headers],[26/4/2024]],'Table From Form ( For Fri )'!L:L,1)&gt;0,1,0)</f>
        <v>1</v>
      </c>
      <c r="I23" s="27">
        <f>IF(COUNTIFS('Table From Form ( For Fri )'!$A:$A,$A23,'Table From Form ( For Fri )'!$J:$J,Attendance[[#Headers],[3/5/2024]],'Table From Form ( For Fri )'!M:M,1)&gt;0,1,0)</f>
        <v>1</v>
      </c>
      <c r="J23" s="27">
        <f>IF(COUNTIFS('Table From Form ( For Fri )'!$A:$A,$A23,'Table From Form ( For Fri )'!$J:$J,Attendance[[#Headers],[10/5/2024]],'Table From Form ( For Fri )'!N:N,1)&gt;0,1,0)</f>
        <v>0</v>
      </c>
      <c r="K23" s="27">
        <f>IF(COUNTIFS('Table From Form ( For Fri )'!$A:$A,$A23,'Table From Form ( For Fri )'!$J:$J,Attendance[[#Headers],[17/5/2024]],'Table From Form ( For Fri )'!O:O,1)&gt;0,1,0)</f>
        <v>1</v>
      </c>
      <c r="L23" s="27">
        <f>IF(COUNTIFS('Table From Form ( For Fri )'!$A:$A,$A23,'Table From Form ( For Fri )'!$J:$J,Attendance[[#Headers],[24/5/2024]],'Table From Form ( For Fri )'!P:P,1)&gt;0,1,0)</f>
        <v>0</v>
      </c>
      <c r="M23" s="27">
        <f>IF(COUNTIFS('Table From Form ( For Fri )'!$A:$A,$A23,'Table From Form ( For Fri )'!$J:$J,Attendance[[#Headers],[31/5/2024]],'Table From Form ( For Fri )'!Q:Q,1)&gt;0,1,0)</f>
        <v>0</v>
      </c>
      <c r="N23" s="27">
        <f>IF(COUNTIFS('Table From Form ( For Fri )'!$A:$A,$A23,'Table From Form ( For Fri )'!$J:$J,Attendance[[#Headers],[7/6/2024]],'Table From Form ( For Fri )'!R:R,1)&gt;0,1,0)</f>
        <v>0</v>
      </c>
      <c r="O23" s="27">
        <f>IF(COUNTIFS('Table From Form ( For Fri )'!$A:$A,$A23,'Table From Form ( For Fri )'!$J:$J,Attendance[[#Headers],[14/6/2024]],'Table From Form ( For Fri )'!S:S,1)&gt;0,1,0)</f>
        <v>0</v>
      </c>
      <c r="P23" s="27">
        <f>IF(COUNTIFS('Table From Form ( For Fri )'!$A:$A,$A23,'Table From Form ( For Fri )'!$J:$J,Attendance[[#Headers],[21/6/2024]],'Table From Form ( For Fri )'!T:T,1)&gt;0,1,0)</f>
        <v>1</v>
      </c>
      <c r="Q23" s="27">
        <f>IF(COUNTIFS('Table From Form ( For Fri )'!$A:$A,$A23,'Table From Form ( For Fri )'!$J:$J,Attendance[[#Headers],[28/6/2024]],'Table From Form ( For Fri )'!U:U,1)&gt;0,1,0)</f>
        <v>0</v>
      </c>
      <c r="R23" s="27">
        <f>IF(COUNTIFS('Table From Form ( For Fri )'!$A:$A,$A23,'Table From Form ( For Fri )'!$J:$J,Attendance[[#Headers],[5/7/2024]],'Table From Form ( For Fri )'!V:V,1)&gt;0,1,0)</f>
        <v>0</v>
      </c>
      <c r="S23" s="27">
        <f>IF(COUNTIFS('Table From Form ( For Fri )'!$A:$A,$A23,'Table From Form ( For Fri )'!$J:$J,Attendance[[#Headers],[12/7/2024]],'Table From Form ( For Fri )'!W:W,1)&gt;0,1,0)</f>
        <v>0</v>
      </c>
      <c r="T23" s="27">
        <f>IF(COUNTIFS('Table From Form ( For Fri )'!$A:$A,$A23,'Table From Form ( For Fri )'!$J:$J,Attendance[[#Headers],[19/7/2024]],'Table From Form ( For Fri )'!X:X,1)&gt;0,1,0)</f>
        <v>0</v>
      </c>
      <c r="U23" s="27">
        <f>IF(COUNTIFS('Table From Form ( For Fri )'!$A:$A,$A23,'Table From Form ( For Fri )'!$J:$J,Attendance[[#Headers],[26/7/2024]],'Table From Form ( For Fri )'!Y:Y,1)&gt;0,1,0)</f>
        <v>1</v>
      </c>
      <c r="V23" s="27">
        <f>IF(COUNTIFS('Table From Form ( For Fri )'!$A:$A,$A23,'Table From Form ( For Fri )'!$J:$J,Attendance[[#Headers],[2/8/2024]],'Table From Form ( For Fri )'!Z:Z,1)&gt;0,1,0)</f>
        <v>0</v>
      </c>
      <c r="W23" s="27">
        <f>IF(COUNTIFS('Table From Form ( For Fri )'!$A:$A,$A23,'Table From Form ( For Fri )'!$J:$J,Attendance[[#Headers],[30/8/2024]],'Table From Form ( For Fri )'!AA:AA,1)&gt;0,1,0)</f>
        <v>1</v>
      </c>
      <c r="X23" s="27">
        <f>IF(COUNTIFS('Table From Form ( For Fri )'!$A:$A,$A23,'Table From Form ( For Fri )'!$J:$J,Attendance[[#Headers],[6/9/2024]],'Table From Form ( For Fri )'!AB:AB,1)&gt;0,1,0)</f>
        <v>0</v>
      </c>
      <c r="Y23" s="27">
        <f>IF(COUNTIFS('Table From Form ( For Fri )'!$A:$A,$A23,'Table From Form ( For Fri )'!$J:$J,Attendance[[#Headers],[13/9/2024]],'Table From Form ( For Fri )'!AC:AC,1)&gt;0,1,0)</f>
        <v>1</v>
      </c>
      <c r="Z23" s="27">
        <f>IF(COUNTIFS('Table From Form ( For Fri )'!$A:$A,$A23,'Table From Form ( For Fri )'!$J:$J,Attendance[[#Headers],[20/9/2024]],'Table From Form ( For Fri )'!AD:AD,1)&gt;0,1,0)</f>
        <v>1</v>
      </c>
      <c r="AA23" s="27">
        <f>IF(COUNTIFS('Table From Form ( For Fri )'!$A:$A,$A23,'Table From Form ( For Fri )'!$J:$J,Attendance[[#Headers],[27/9/2024]],'Table From Form ( For Fri )'!AE:AE,1)&gt;0,1,0)</f>
        <v>1</v>
      </c>
      <c r="AB23" s="27">
        <f>IF(COUNTIFS('Table From Form ( For Fri )'!$A:$A,$A23,'Table From Form ( For Fri )'!$J:$J,Attendance[[#Headers],[4/10/2024]],'Table From Form ( For Fri )'!AF:AF,1)&gt;0,1,0)</f>
        <v>0</v>
      </c>
      <c r="AC23" s="27">
        <f>IF(COUNTIFS('Table From Form ( For Fri )'!$A:$A,$A23,'Table From Form ( For Fri )'!$J:$J,Attendance[[#Headers],[11/10/2024]],'Table From Form ( For Fri )'!AG:AG,1)&gt;0,1,0)</f>
        <v>0</v>
      </c>
      <c r="AD23" s="27">
        <f>IF(COUNTIFS('Table From Form ( For Fri )'!$A:$A,$A23,'Table From Form ( For Fri )'!$J:$J,Attendance[[#Headers],[18/10/2024]],'Table From Form ( For Fri )'!AH:AH,1)&gt;0,1,0)</f>
        <v>1</v>
      </c>
      <c r="AE23" s="27">
        <f>IF(COUNTIFS('Table From Form ( For Fri )'!$A:$A,$A23,'Table From Form ( For Fri )'!$J:$J,Attendance[[#Headers],[25/10/2024]],'Table From Form ( For Fri )'!AI:AI,1)&gt;0,1,0)</f>
        <v>1</v>
      </c>
      <c r="AF23" s="27">
        <f>IF(COUNTIFS('Table From Form ( For Fri )'!$A:$A,$A23,'Table From Form ( For Fri )'!$J:$J,Attendance[[#Headers],[1/11/2024]],'Table From Form ( For Fri )'!AJ:AJ,1)&gt;0,1,0)</f>
        <v>0</v>
      </c>
      <c r="AG23" s="27">
        <f>IF(COUNTIFS('Table From Form ( For Fri )'!$A:$A,$A23,'Table From Form ( For Fri )'!$J:$J,Attendance[[#Headers],[8/11/2024]],'Table From Form ( For Fri )'!AK:AK,1)&gt;0,1,0)</f>
        <v>1</v>
      </c>
      <c r="AH23" s="27">
        <f>IF(COUNTIFS('Table From Form ( For Fri )'!$A:$A,$A23,'Table From Form ( For Fri )'!$J:$J,Attendance[[#Headers],[15/11/2024]],'Table From Form ( For Fri )'!AL:AL,1)&gt;0,1,0)</f>
        <v>1</v>
      </c>
      <c r="AI23" s="27">
        <f>IF(COUNTIFS('Table From Form ( For Fri )'!$A:$A,$A23,'Table From Form ( For Fri )'!$J:$J,Attendance[[#Headers],[22/11/2024]],'Table From Form ( For Fri )'!AM:AM,1)&gt;0,1,0)</f>
        <v>1</v>
      </c>
      <c r="AJ23" s="27">
        <f>IF(COUNTIFS('Table From Form ( For Fri )'!$A:$A,$A23,'Table From Form ( For Fri )'!$J:$J,Attendance[[#Headers],[29/11/2024]],'Table From Form ( For Fri )'!AN:AN,1)&gt;0,1,0)</f>
        <v>0</v>
      </c>
      <c r="AK23" s="27">
        <f>IF(COUNTIFS('Table From Form ( For Fri )'!$A:$A,$A23,'Table From Form ( For Fri )'!$J:$J,Attendance[[#Headers],[6/12/2024]],'Table From Form ( For Fri )'!AO:AO,1)&gt;0,1,0)</f>
        <v>0</v>
      </c>
      <c r="AL23" s="27">
        <f>IF(COUNTIFS('Table From Form ( For Fri )'!$A:$A,$A23,'Table From Form ( For Fri )'!$J:$J,Attendance[[#Headers],[13/12/2024]],'Table From Form ( For Fri )'!AP:AP,1)&gt;0,1,0)</f>
        <v>0</v>
      </c>
      <c r="AM23" s="27">
        <f>IF(COUNTIFS('Table From Form ( For Fri )'!$A:$A,$A23,'Table From Form ( For Fri )'!$J:$J,Attendance[[#Headers],[20/12/2024]],'Table From Form ( For Fri )'!AQ:AQ,1)&gt;0,1,0)</f>
        <v>0</v>
      </c>
      <c r="AN23" s="27">
        <f>IF(COUNTIFS('Table From Form ( For Fri )'!$A:$A,$A23,'Table From Form ( For Fri )'!$J:$J,Attendance[[#Headers],[27/12/2024]],'Table From Form ( For Fri )'!AR:AR,1)&gt;0,1,0)</f>
        <v>0</v>
      </c>
      <c r="AO23" s="27">
        <f>IF(COUNTIFS('Table From Form ( For Fri )'!$A:$A,$A23,'Table From Form ( For Fri )'!$J:$J,Attendance[[#Headers],[3/1/2025]],'Table From Form ( For Fri )'!AS:AS,1)&gt;0,1,0)</f>
        <v>0</v>
      </c>
      <c r="AP23" s="27">
        <f>IF(COUNTIFS('Table From Form ( For Fri )'!$A:$A,$A23,'Table From Form ( For Fri )'!$J:$J,Attendance[[#Headers],[10/1/2025]],'Table From Form ( For Fri )'!AT:AT,1)&gt;0,1,0)</f>
        <v>1</v>
      </c>
      <c r="AQ23" s="27">
        <f>IF(COUNTIFS('Table From Form ( For Fri )'!$A:$A,$A23,'Table From Form ( For Fri )'!$J:$J,Attendance[[#Headers],[17/1/2025]],'Table From Form ( For Fri )'!AU:AU,1)&gt;0,1,0)</f>
        <v>0</v>
      </c>
      <c r="AR23" s="27">
        <f>IF(COUNTIFS('Table From Form ( For Fri )'!$A:$A,$A23,'Table From Form ( For Fri )'!$J:$J,Attendance[[#Headers],[24/1/2025]],'Table From Form ( For Fri )'!AV:AV,1)&gt;0,1,0)</f>
        <v>1</v>
      </c>
      <c r="AS23" s="27">
        <f>IF(COUNTIFS('Table From Form ( For Fri )'!$A:$A,$A23,'Table From Form ( For Fri )'!$J:$J,Attendance[[#Headers],[31/1/2025]],'Table From Form ( For Fri )'!AW:AW,1)&gt;0,1,0)</f>
        <v>1</v>
      </c>
      <c r="AT23" s="27">
        <f>IF(COUNTIFS('Table From Form ( For Fri )'!$A:$A,$A23,'Table From Form ( For Fri )'!$J:$J,Attendance[[#Headers],[7/2/2025]],'Table From Form ( For Fri )'!AX:AX,1)&gt;0,1,0)</f>
        <v>1</v>
      </c>
      <c r="AU23" s="27">
        <f>IF(COUNTIFS('Table From Form ( For Fri )'!$A:$A,$A23,'Table From Form ( For Fri )'!$J:$J,Attendance[[#Headers],[14/2/2025]],'Table From Form ( For Fri )'!AY:AY,1)&gt;0,1,0)</f>
        <v>0</v>
      </c>
    </row>
    <row r="24" spans="1:47" ht="14">
      <c r="A24" s="25" t="s">
        <v>292</v>
      </c>
      <c r="B24" s="25" t="s">
        <v>1611</v>
      </c>
      <c r="C24" s="25" t="s">
        <v>1612</v>
      </c>
      <c r="D24">
        <f>COUNTIF(Attendance[[#This Row],[19/4/2024]:[14/2/2025]],1)</f>
        <v>17</v>
      </c>
      <c r="E24" s="26">
        <f t="shared" si="0"/>
        <v>37.777777777777779</v>
      </c>
      <c r="F24" s="26"/>
      <c r="G24" s="27">
        <f>IF(COUNTIFS('Table From Form ( For Fri )'!$A:$A,$A24,'Table From Form ( For Fri )'!$J:$J,Attendance[[#Headers],[19/4/2024]],'Table From Form ( For Fri )'!K:K,1)&gt;0,1,0)</f>
        <v>0</v>
      </c>
      <c r="H24" s="27">
        <f>IF(COUNTIFS('Table From Form ( For Fri )'!$A:$A,$A24,'Table From Form ( For Fri )'!$J:$J,Attendance[[#Headers],[26/4/2024]],'Table From Form ( For Fri )'!L:L,1)&gt;0,1,0)</f>
        <v>0</v>
      </c>
      <c r="I24" s="27">
        <f>IF(COUNTIFS('Table From Form ( For Fri )'!$A:$A,$A24,'Table From Form ( For Fri )'!$J:$J,Attendance[[#Headers],[3/5/2024]],'Table From Form ( For Fri )'!M:M,1)&gt;0,1,0)</f>
        <v>1</v>
      </c>
      <c r="J24" s="27">
        <f>IF(COUNTIFS('Table From Form ( For Fri )'!$A:$A,$A24,'Table From Form ( For Fri )'!$J:$J,Attendance[[#Headers],[10/5/2024]],'Table From Form ( For Fri )'!N:N,1)&gt;0,1,0)</f>
        <v>1</v>
      </c>
      <c r="K24" s="27">
        <f>IF(COUNTIFS('Table From Form ( For Fri )'!$A:$A,$A24,'Table From Form ( For Fri )'!$J:$J,Attendance[[#Headers],[17/5/2024]],'Table From Form ( For Fri )'!O:O,1)&gt;0,1,0)</f>
        <v>1</v>
      </c>
      <c r="L24" s="27">
        <f>IF(COUNTIFS('Table From Form ( For Fri )'!$A:$A,$A24,'Table From Form ( For Fri )'!$J:$J,Attendance[[#Headers],[24/5/2024]],'Table From Form ( For Fri )'!P:P,1)&gt;0,1,0)</f>
        <v>0</v>
      </c>
      <c r="M24" s="27">
        <f>IF(COUNTIFS('Table From Form ( For Fri )'!$A:$A,$A24,'Table From Form ( For Fri )'!$J:$J,Attendance[[#Headers],[31/5/2024]],'Table From Form ( For Fri )'!Q:Q,1)&gt;0,1,0)</f>
        <v>0</v>
      </c>
      <c r="N24" s="27">
        <f>IF(COUNTIFS('Table From Form ( For Fri )'!$A:$A,$A24,'Table From Form ( For Fri )'!$J:$J,Attendance[[#Headers],[7/6/2024]],'Table From Form ( For Fri )'!R:R,1)&gt;0,1,0)</f>
        <v>0</v>
      </c>
      <c r="O24" s="27">
        <f>IF(COUNTIFS('Table From Form ( For Fri )'!$A:$A,$A24,'Table From Form ( For Fri )'!$J:$J,Attendance[[#Headers],[14/6/2024]],'Table From Form ( For Fri )'!S:S,1)&gt;0,1,0)</f>
        <v>1</v>
      </c>
      <c r="P24" s="27">
        <f>IF(COUNTIFS('Table From Form ( For Fri )'!$A:$A,$A24,'Table From Form ( For Fri )'!$J:$J,Attendance[[#Headers],[21/6/2024]],'Table From Form ( For Fri )'!T:T,1)&gt;0,1,0)</f>
        <v>1</v>
      </c>
      <c r="Q24" s="27">
        <f>IF(COUNTIFS('Table From Form ( For Fri )'!$A:$A,$A24,'Table From Form ( For Fri )'!$J:$J,Attendance[[#Headers],[28/6/2024]],'Table From Form ( For Fri )'!U:U,1)&gt;0,1,0)</f>
        <v>1</v>
      </c>
      <c r="R24" s="27">
        <f>IF(COUNTIFS('Table From Form ( For Fri )'!$A:$A,$A24,'Table From Form ( For Fri )'!$J:$J,Attendance[[#Headers],[5/7/2024]],'Table From Form ( For Fri )'!V:V,1)&gt;0,1,0)</f>
        <v>0</v>
      </c>
      <c r="S24" s="27">
        <f>IF(COUNTIFS('Table From Form ( For Fri )'!$A:$A,$A24,'Table From Form ( For Fri )'!$J:$J,Attendance[[#Headers],[12/7/2024]],'Table From Form ( For Fri )'!W:W,1)&gt;0,1,0)</f>
        <v>1</v>
      </c>
      <c r="T24" s="27">
        <f>IF(COUNTIFS('Table From Form ( For Fri )'!$A:$A,$A24,'Table From Form ( For Fri )'!$J:$J,Attendance[[#Headers],[19/7/2024]],'Table From Form ( For Fri )'!X:X,1)&gt;0,1,0)</f>
        <v>1</v>
      </c>
      <c r="U24" s="27">
        <f>IF(COUNTIFS('Table From Form ( For Fri )'!$A:$A,$A24,'Table From Form ( For Fri )'!$J:$J,Attendance[[#Headers],[26/7/2024]],'Table From Form ( For Fri )'!Y:Y,1)&gt;0,1,0)</f>
        <v>0</v>
      </c>
      <c r="V24" s="27">
        <f>IF(COUNTIFS('Table From Form ( For Fri )'!$A:$A,$A24,'Table From Form ( For Fri )'!$J:$J,Attendance[[#Headers],[2/8/2024]],'Table From Form ( For Fri )'!Z:Z,1)&gt;0,1,0)</f>
        <v>1</v>
      </c>
      <c r="W24" s="27">
        <f>IF(COUNTIFS('Table From Form ( For Fri )'!$A:$A,$A24,'Table From Form ( For Fri )'!$J:$J,Attendance[[#Headers],[30/8/2024]],'Table From Form ( For Fri )'!AA:AA,1)&gt;0,1,0)</f>
        <v>1</v>
      </c>
      <c r="X24" s="27">
        <f>IF(COUNTIFS('Table From Form ( For Fri )'!$A:$A,$A24,'Table From Form ( For Fri )'!$J:$J,Attendance[[#Headers],[6/9/2024]],'Table From Form ( For Fri )'!AB:AB,1)&gt;0,1,0)</f>
        <v>1</v>
      </c>
      <c r="Y24" s="27">
        <f>IF(COUNTIFS('Table From Form ( For Fri )'!$A:$A,$A24,'Table From Form ( For Fri )'!$J:$J,Attendance[[#Headers],[13/9/2024]],'Table From Form ( For Fri )'!AC:AC,1)&gt;0,1,0)</f>
        <v>0</v>
      </c>
      <c r="Z24" s="27">
        <f>IF(COUNTIFS('Table From Form ( For Fri )'!$A:$A,$A24,'Table From Form ( For Fri )'!$J:$J,Attendance[[#Headers],[20/9/2024]],'Table From Form ( For Fri )'!AD:AD,1)&gt;0,1,0)</f>
        <v>1</v>
      </c>
      <c r="AA24" s="27">
        <f>IF(COUNTIFS('Table From Form ( For Fri )'!$A:$A,$A24,'Table From Form ( For Fri )'!$J:$J,Attendance[[#Headers],[27/9/2024]],'Table From Form ( For Fri )'!AE:AE,1)&gt;0,1,0)</f>
        <v>0</v>
      </c>
      <c r="AB24" s="27">
        <f>IF(COUNTIFS('Table From Form ( For Fri )'!$A:$A,$A24,'Table From Form ( For Fri )'!$J:$J,Attendance[[#Headers],[4/10/2024]],'Table From Form ( For Fri )'!AF:AF,1)&gt;0,1,0)</f>
        <v>0</v>
      </c>
      <c r="AC24" s="27">
        <f>IF(COUNTIFS('Table From Form ( For Fri )'!$A:$A,$A24,'Table From Form ( For Fri )'!$J:$J,Attendance[[#Headers],[11/10/2024]],'Table From Form ( For Fri )'!AG:AG,1)&gt;0,1,0)</f>
        <v>1</v>
      </c>
      <c r="AD24" s="27">
        <f>IF(COUNTIFS('Table From Form ( For Fri )'!$A:$A,$A24,'Table From Form ( For Fri )'!$J:$J,Attendance[[#Headers],[18/10/2024]],'Table From Form ( For Fri )'!AH:AH,1)&gt;0,1,0)</f>
        <v>1</v>
      </c>
      <c r="AE24" s="27">
        <f>IF(COUNTIFS('Table From Form ( For Fri )'!$A:$A,$A24,'Table From Form ( For Fri )'!$J:$J,Attendance[[#Headers],[25/10/2024]],'Table From Form ( For Fri )'!AI:AI,1)&gt;0,1,0)</f>
        <v>1</v>
      </c>
      <c r="AF24" s="27">
        <f>IF(COUNTIFS('Table From Form ( For Fri )'!$A:$A,$A24,'Table From Form ( For Fri )'!$J:$J,Attendance[[#Headers],[1/11/2024]],'Table From Form ( For Fri )'!AJ:AJ,1)&gt;0,1,0)</f>
        <v>0</v>
      </c>
      <c r="AG24" s="27">
        <f>IF(COUNTIFS('Table From Form ( For Fri )'!$A:$A,$A24,'Table From Form ( For Fri )'!$J:$J,Attendance[[#Headers],[8/11/2024]],'Table From Form ( For Fri )'!AK:AK,1)&gt;0,1,0)</f>
        <v>1</v>
      </c>
      <c r="AH24" s="27">
        <f>IF(COUNTIFS('Table From Form ( For Fri )'!$A:$A,$A24,'Table From Form ( For Fri )'!$J:$J,Attendance[[#Headers],[15/11/2024]],'Table From Form ( For Fri )'!AL:AL,1)&gt;0,1,0)</f>
        <v>1</v>
      </c>
      <c r="AI24" s="27">
        <f>IF(COUNTIFS('Table From Form ( For Fri )'!$A:$A,$A24,'Table From Form ( For Fri )'!$J:$J,Attendance[[#Headers],[22/11/2024]],'Table From Form ( For Fri )'!AM:AM,1)&gt;0,1,0)</f>
        <v>0</v>
      </c>
      <c r="AJ24" s="27">
        <f>IF(COUNTIFS('Table From Form ( For Fri )'!$A:$A,$A24,'Table From Form ( For Fri )'!$J:$J,Attendance[[#Headers],[29/11/2024]],'Table From Form ( For Fri )'!AN:AN,1)&gt;0,1,0)</f>
        <v>0</v>
      </c>
      <c r="AK24" s="27">
        <f>IF(COUNTIFS('Table From Form ( For Fri )'!$A:$A,$A24,'Table From Form ( For Fri )'!$J:$J,Attendance[[#Headers],[6/12/2024]],'Table From Form ( For Fri )'!AO:AO,1)&gt;0,1,0)</f>
        <v>0</v>
      </c>
      <c r="AL24" s="27">
        <f>IF(COUNTIFS('Table From Form ( For Fri )'!$A:$A,$A24,'Table From Form ( For Fri )'!$J:$J,Attendance[[#Headers],[13/12/2024]],'Table From Form ( For Fri )'!AP:AP,1)&gt;0,1,0)</f>
        <v>0</v>
      </c>
      <c r="AM24" s="27">
        <f>IF(COUNTIFS('Table From Form ( For Fri )'!$A:$A,$A24,'Table From Form ( For Fri )'!$J:$J,Attendance[[#Headers],[20/12/2024]],'Table From Form ( For Fri )'!AQ:AQ,1)&gt;0,1,0)</f>
        <v>0</v>
      </c>
      <c r="AN24" s="27">
        <f>IF(COUNTIFS('Table From Form ( For Fri )'!$A:$A,$A24,'Table From Form ( For Fri )'!$J:$J,Attendance[[#Headers],[27/12/2024]],'Table From Form ( For Fri )'!AR:AR,1)&gt;0,1,0)</f>
        <v>0</v>
      </c>
      <c r="AO24" s="27">
        <f>IF(COUNTIFS('Table From Form ( For Fri )'!$A:$A,$A24,'Table From Form ( For Fri )'!$J:$J,Attendance[[#Headers],[3/1/2025]],'Table From Form ( For Fri )'!AS:AS,1)&gt;0,1,0)</f>
        <v>0</v>
      </c>
      <c r="AP24" s="27">
        <f>IF(COUNTIFS('Table From Form ( For Fri )'!$A:$A,$A24,'Table From Form ( For Fri )'!$J:$J,Attendance[[#Headers],[10/1/2025]],'Table From Form ( For Fri )'!AT:AT,1)&gt;0,1,0)</f>
        <v>0</v>
      </c>
      <c r="AQ24" s="27">
        <f>IF(COUNTIFS('Table From Form ( For Fri )'!$A:$A,$A24,'Table From Form ( For Fri )'!$J:$J,Attendance[[#Headers],[17/1/2025]],'Table From Form ( For Fri )'!AU:AU,1)&gt;0,1,0)</f>
        <v>0</v>
      </c>
      <c r="AR24" s="27">
        <f>IF(COUNTIFS('Table From Form ( For Fri )'!$A:$A,$A24,'Table From Form ( For Fri )'!$J:$J,Attendance[[#Headers],[24/1/2025]],'Table From Form ( For Fri )'!AV:AV,1)&gt;0,1,0)</f>
        <v>0</v>
      </c>
      <c r="AS24" s="27">
        <f>IF(COUNTIFS('Table From Form ( For Fri )'!$A:$A,$A24,'Table From Form ( For Fri )'!$J:$J,Attendance[[#Headers],[31/1/2025]],'Table From Form ( For Fri )'!AW:AW,1)&gt;0,1,0)</f>
        <v>0</v>
      </c>
      <c r="AT24" s="27">
        <f>IF(COUNTIFS('Table From Form ( For Fri )'!$A:$A,$A24,'Table From Form ( For Fri )'!$J:$J,Attendance[[#Headers],[7/2/2025]],'Table From Form ( For Fri )'!AX:AX,1)&gt;0,1,0)</f>
        <v>0</v>
      </c>
      <c r="AU24" s="27">
        <f>IF(COUNTIFS('Table From Form ( For Fri )'!$A:$A,$A24,'Table From Form ( For Fri )'!$J:$J,Attendance[[#Headers],[14/2/2025]],'Table From Form ( For Fri )'!AY:AY,1)&gt;0,1,0)</f>
        <v>0</v>
      </c>
    </row>
    <row r="25" spans="1:47" ht="14">
      <c r="A25" s="25" t="s">
        <v>250</v>
      </c>
      <c r="B25" s="25" t="s">
        <v>1613</v>
      </c>
      <c r="C25" s="25" t="s">
        <v>1614</v>
      </c>
      <c r="D25">
        <f>COUNTIF(Attendance[[#This Row],[19/4/2024]:[14/2/2025]],1)</f>
        <v>17</v>
      </c>
      <c r="E25" s="26">
        <f t="shared" si="0"/>
        <v>37.777777777777779</v>
      </c>
      <c r="F25" s="26"/>
      <c r="G25" s="27">
        <f>IF(COUNTIFS('Table From Form ( For Fri )'!$A:$A,$A25,'Table From Form ( For Fri )'!$J:$J,Attendance[[#Headers],[19/4/2024]],'Table From Form ( For Fri )'!K:K,1)&gt;0,1,0)</f>
        <v>0</v>
      </c>
      <c r="H25" s="27">
        <f>IF(COUNTIFS('Table From Form ( For Fri )'!$A:$A,$A25,'Table From Form ( For Fri )'!$J:$J,Attendance[[#Headers],[26/4/2024]],'Table From Form ( For Fri )'!L:L,1)&gt;0,1,0)</f>
        <v>1</v>
      </c>
      <c r="I25" s="27">
        <f>IF(COUNTIFS('Table From Form ( For Fri )'!$A:$A,$A25,'Table From Form ( For Fri )'!$J:$J,Attendance[[#Headers],[3/5/2024]],'Table From Form ( For Fri )'!M:M,1)&gt;0,1,0)</f>
        <v>1</v>
      </c>
      <c r="J25" s="27">
        <f>IF(COUNTIFS('Table From Form ( For Fri )'!$A:$A,$A25,'Table From Form ( For Fri )'!$J:$J,Attendance[[#Headers],[10/5/2024]],'Table From Form ( For Fri )'!N:N,1)&gt;0,1,0)</f>
        <v>0</v>
      </c>
      <c r="K25" s="27">
        <f>IF(COUNTIFS('Table From Form ( For Fri )'!$A:$A,$A25,'Table From Form ( For Fri )'!$J:$J,Attendance[[#Headers],[17/5/2024]],'Table From Form ( For Fri )'!O:O,1)&gt;0,1,0)</f>
        <v>1</v>
      </c>
      <c r="L25" s="27">
        <f>IF(COUNTIFS('Table From Form ( For Fri )'!$A:$A,$A25,'Table From Form ( For Fri )'!$J:$J,Attendance[[#Headers],[24/5/2024]],'Table From Form ( For Fri )'!P:P,1)&gt;0,1,0)</f>
        <v>0</v>
      </c>
      <c r="M25" s="27">
        <f>IF(COUNTIFS('Table From Form ( For Fri )'!$A:$A,$A25,'Table From Form ( For Fri )'!$J:$J,Attendance[[#Headers],[31/5/2024]],'Table From Form ( For Fri )'!Q:Q,1)&gt;0,1,0)</f>
        <v>0</v>
      </c>
      <c r="N25" s="27">
        <f>IF(COUNTIFS('Table From Form ( For Fri )'!$A:$A,$A25,'Table From Form ( For Fri )'!$J:$J,Attendance[[#Headers],[7/6/2024]],'Table From Form ( For Fri )'!R:R,1)&gt;0,1,0)</f>
        <v>0</v>
      </c>
      <c r="O25" s="27">
        <f>IF(COUNTIFS('Table From Form ( For Fri )'!$A:$A,$A25,'Table From Form ( For Fri )'!$J:$J,Attendance[[#Headers],[14/6/2024]],'Table From Form ( For Fri )'!S:S,1)&gt;0,1,0)</f>
        <v>0</v>
      </c>
      <c r="P25" s="27">
        <f>IF(COUNTIFS('Table From Form ( For Fri )'!$A:$A,$A25,'Table From Form ( For Fri )'!$J:$J,Attendance[[#Headers],[21/6/2024]],'Table From Form ( For Fri )'!T:T,1)&gt;0,1,0)</f>
        <v>0</v>
      </c>
      <c r="Q25" s="27">
        <f>IF(COUNTIFS('Table From Form ( For Fri )'!$A:$A,$A25,'Table From Form ( For Fri )'!$J:$J,Attendance[[#Headers],[28/6/2024]],'Table From Form ( For Fri )'!U:U,1)&gt;0,1,0)</f>
        <v>1</v>
      </c>
      <c r="R25" s="27">
        <f>IF(COUNTIFS('Table From Form ( For Fri )'!$A:$A,$A25,'Table From Form ( For Fri )'!$J:$J,Attendance[[#Headers],[5/7/2024]],'Table From Form ( For Fri )'!V:V,1)&gt;0,1,0)</f>
        <v>1</v>
      </c>
      <c r="S25" s="27">
        <f>IF(COUNTIFS('Table From Form ( For Fri )'!$A:$A,$A25,'Table From Form ( For Fri )'!$J:$J,Attendance[[#Headers],[12/7/2024]],'Table From Form ( For Fri )'!W:W,1)&gt;0,1,0)</f>
        <v>1</v>
      </c>
      <c r="T25" s="27">
        <f>IF(COUNTIFS('Table From Form ( For Fri )'!$A:$A,$A25,'Table From Form ( For Fri )'!$J:$J,Attendance[[#Headers],[19/7/2024]],'Table From Form ( For Fri )'!X:X,1)&gt;0,1,0)</f>
        <v>1</v>
      </c>
      <c r="U25" s="27">
        <f>IF(COUNTIFS('Table From Form ( For Fri )'!$A:$A,$A25,'Table From Form ( For Fri )'!$J:$J,Attendance[[#Headers],[26/7/2024]],'Table From Form ( For Fri )'!Y:Y,1)&gt;0,1,0)</f>
        <v>1</v>
      </c>
      <c r="V25" s="27">
        <f>IF(COUNTIFS('Table From Form ( For Fri )'!$A:$A,$A25,'Table From Form ( For Fri )'!$J:$J,Attendance[[#Headers],[2/8/2024]],'Table From Form ( For Fri )'!Z:Z,1)&gt;0,1,0)</f>
        <v>1</v>
      </c>
      <c r="W25" s="27">
        <f>IF(COUNTIFS('Table From Form ( For Fri )'!$A:$A,$A25,'Table From Form ( For Fri )'!$J:$J,Attendance[[#Headers],[30/8/2024]],'Table From Form ( For Fri )'!AA:AA,1)&gt;0,1,0)</f>
        <v>0</v>
      </c>
      <c r="X25" s="27">
        <f>IF(COUNTIFS('Table From Form ( For Fri )'!$A:$A,$A25,'Table From Form ( For Fri )'!$J:$J,Attendance[[#Headers],[6/9/2024]],'Table From Form ( For Fri )'!AB:AB,1)&gt;0,1,0)</f>
        <v>1</v>
      </c>
      <c r="Y25" s="27">
        <f>IF(COUNTIFS('Table From Form ( For Fri )'!$A:$A,$A25,'Table From Form ( For Fri )'!$J:$J,Attendance[[#Headers],[13/9/2024]],'Table From Form ( For Fri )'!AC:AC,1)&gt;0,1,0)</f>
        <v>1</v>
      </c>
      <c r="Z25" s="27">
        <f>IF(COUNTIFS('Table From Form ( For Fri )'!$A:$A,$A25,'Table From Form ( For Fri )'!$J:$J,Attendance[[#Headers],[20/9/2024]],'Table From Form ( For Fri )'!AD:AD,1)&gt;0,1,0)</f>
        <v>0</v>
      </c>
      <c r="AA25" s="27">
        <f>IF(COUNTIFS('Table From Form ( For Fri )'!$A:$A,$A25,'Table From Form ( For Fri )'!$J:$J,Attendance[[#Headers],[27/9/2024]],'Table From Form ( For Fri )'!AE:AE,1)&gt;0,1,0)</f>
        <v>0</v>
      </c>
      <c r="AB25" s="27">
        <f>IF(COUNTIFS('Table From Form ( For Fri )'!$A:$A,$A25,'Table From Form ( For Fri )'!$J:$J,Attendance[[#Headers],[4/10/2024]],'Table From Form ( For Fri )'!AF:AF,1)&gt;0,1,0)</f>
        <v>0</v>
      </c>
      <c r="AC25" s="27">
        <f>IF(COUNTIFS('Table From Form ( For Fri )'!$A:$A,$A25,'Table From Form ( For Fri )'!$J:$J,Attendance[[#Headers],[11/10/2024]],'Table From Form ( For Fri )'!AG:AG,1)&gt;0,1,0)</f>
        <v>0</v>
      </c>
      <c r="AD25" s="27">
        <f>IF(COUNTIFS('Table From Form ( For Fri )'!$A:$A,$A25,'Table From Form ( For Fri )'!$J:$J,Attendance[[#Headers],[18/10/2024]],'Table From Form ( For Fri )'!AH:AH,1)&gt;0,1,0)</f>
        <v>1</v>
      </c>
      <c r="AE25" s="27">
        <f>IF(COUNTIFS('Table From Form ( For Fri )'!$A:$A,$A25,'Table From Form ( For Fri )'!$J:$J,Attendance[[#Headers],[25/10/2024]],'Table From Form ( For Fri )'!AI:AI,1)&gt;0,1,0)</f>
        <v>1</v>
      </c>
      <c r="AF25" s="27">
        <f>IF(COUNTIFS('Table From Form ( For Fri )'!$A:$A,$A25,'Table From Form ( For Fri )'!$J:$J,Attendance[[#Headers],[1/11/2024]],'Table From Form ( For Fri )'!AJ:AJ,1)&gt;0,1,0)</f>
        <v>0</v>
      </c>
      <c r="AG25" s="27">
        <f>IF(COUNTIFS('Table From Form ( For Fri )'!$A:$A,$A25,'Table From Form ( For Fri )'!$J:$J,Attendance[[#Headers],[8/11/2024]],'Table From Form ( For Fri )'!AK:AK,1)&gt;0,1,0)</f>
        <v>1</v>
      </c>
      <c r="AH25" s="27">
        <f>IF(COUNTIFS('Table From Form ( For Fri )'!$A:$A,$A25,'Table From Form ( For Fri )'!$J:$J,Attendance[[#Headers],[15/11/2024]],'Table From Form ( For Fri )'!AL:AL,1)&gt;0,1,0)</f>
        <v>1</v>
      </c>
      <c r="AI25" s="27">
        <f>IF(COUNTIFS('Table From Form ( For Fri )'!$A:$A,$A25,'Table From Form ( For Fri )'!$J:$J,Attendance[[#Headers],[22/11/2024]],'Table From Form ( For Fri )'!AM:AM,1)&gt;0,1,0)</f>
        <v>1</v>
      </c>
      <c r="AJ25" s="27">
        <f>IF(COUNTIFS('Table From Form ( For Fri )'!$A:$A,$A25,'Table From Form ( For Fri )'!$J:$J,Attendance[[#Headers],[29/11/2024]],'Table From Form ( For Fri )'!AN:AN,1)&gt;0,1,0)</f>
        <v>1</v>
      </c>
      <c r="AK25" s="27">
        <f>IF(COUNTIFS('Table From Form ( For Fri )'!$A:$A,$A25,'Table From Form ( For Fri )'!$J:$J,Attendance[[#Headers],[6/12/2024]],'Table From Form ( For Fri )'!AO:AO,1)&gt;0,1,0)</f>
        <v>0</v>
      </c>
      <c r="AL25" s="27">
        <f>IF(COUNTIFS('Table From Form ( For Fri )'!$A:$A,$A25,'Table From Form ( For Fri )'!$J:$J,Attendance[[#Headers],[13/12/2024]],'Table From Form ( For Fri )'!AP:AP,1)&gt;0,1,0)</f>
        <v>0</v>
      </c>
      <c r="AM25" s="27">
        <f>IF(COUNTIFS('Table From Form ( For Fri )'!$A:$A,$A25,'Table From Form ( For Fri )'!$J:$J,Attendance[[#Headers],[20/12/2024]],'Table From Form ( For Fri )'!AQ:AQ,1)&gt;0,1,0)</f>
        <v>0</v>
      </c>
      <c r="AN25" s="27">
        <f>IF(COUNTIFS('Table From Form ( For Fri )'!$A:$A,$A25,'Table From Form ( For Fri )'!$J:$J,Attendance[[#Headers],[27/12/2024]],'Table From Form ( For Fri )'!AR:AR,1)&gt;0,1,0)</f>
        <v>0</v>
      </c>
      <c r="AO25" s="27">
        <f>IF(COUNTIFS('Table From Form ( For Fri )'!$A:$A,$A25,'Table From Form ( For Fri )'!$J:$J,Attendance[[#Headers],[3/1/2025]],'Table From Form ( For Fri )'!AS:AS,1)&gt;0,1,0)</f>
        <v>0</v>
      </c>
      <c r="AP25" s="27">
        <f>IF(COUNTIFS('Table From Form ( For Fri )'!$A:$A,$A25,'Table From Form ( For Fri )'!$J:$J,Attendance[[#Headers],[10/1/2025]],'Table From Form ( For Fri )'!AT:AT,1)&gt;0,1,0)</f>
        <v>0</v>
      </c>
      <c r="AQ25" s="27">
        <f>IF(COUNTIFS('Table From Form ( For Fri )'!$A:$A,$A25,'Table From Form ( For Fri )'!$J:$J,Attendance[[#Headers],[17/1/2025]],'Table From Form ( For Fri )'!AU:AU,1)&gt;0,1,0)</f>
        <v>0</v>
      </c>
      <c r="AR25" s="27">
        <f>IF(COUNTIFS('Table From Form ( For Fri )'!$A:$A,$A25,'Table From Form ( For Fri )'!$J:$J,Attendance[[#Headers],[24/1/2025]],'Table From Form ( For Fri )'!AV:AV,1)&gt;0,1,0)</f>
        <v>0</v>
      </c>
      <c r="AS25" s="27">
        <f>IF(COUNTIFS('Table From Form ( For Fri )'!$A:$A,$A25,'Table From Form ( For Fri )'!$J:$J,Attendance[[#Headers],[31/1/2025]],'Table From Form ( For Fri )'!AW:AW,1)&gt;0,1,0)</f>
        <v>0</v>
      </c>
      <c r="AT25" s="27">
        <f>IF(COUNTIFS('Table From Form ( For Fri )'!$A:$A,$A25,'Table From Form ( For Fri )'!$J:$J,Attendance[[#Headers],[7/2/2025]],'Table From Form ( For Fri )'!AX:AX,1)&gt;0,1,0)</f>
        <v>0</v>
      </c>
      <c r="AU25" s="27">
        <f>IF(COUNTIFS('Table From Form ( For Fri )'!$A:$A,$A25,'Table From Form ( For Fri )'!$J:$J,Attendance[[#Headers],[14/2/2025]],'Table From Form ( For Fri )'!AY:AY,1)&gt;0,1,0)</f>
        <v>0</v>
      </c>
    </row>
    <row r="26" spans="1:47" ht="14">
      <c r="A26" s="25" t="s">
        <v>120</v>
      </c>
      <c r="B26" s="25" t="s">
        <v>1615</v>
      </c>
      <c r="C26" s="25" t="s">
        <v>1616</v>
      </c>
      <c r="D26">
        <f>COUNTIF(Attendance[[#This Row],[19/4/2024]:[14/2/2025]],1)</f>
        <v>17</v>
      </c>
      <c r="E26" s="26">
        <f t="shared" si="0"/>
        <v>37.777777777777779</v>
      </c>
      <c r="F26" s="26"/>
      <c r="G26" s="27">
        <f>IF(COUNTIFS('Table From Form ( For Fri )'!$A:$A,$A26,'Table From Form ( For Fri )'!$J:$J,Attendance[[#Headers],[19/4/2024]],'Table From Form ( For Fri )'!K:K,1)&gt;0,1,0)</f>
        <v>0</v>
      </c>
      <c r="H26" s="27">
        <f>IF(COUNTIFS('Table From Form ( For Fri )'!$A:$A,$A26,'Table From Form ( For Fri )'!$J:$J,Attendance[[#Headers],[26/4/2024]],'Table From Form ( For Fri )'!L:L,1)&gt;0,1,0)</f>
        <v>1</v>
      </c>
      <c r="I26" s="27">
        <f>IF(COUNTIFS('Table From Form ( For Fri )'!$A:$A,$A26,'Table From Form ( For Fri )'!$J:$J,Attendance[[#Headers],[3/5/2024]],'Table From Form ( For Fri )'!M:M,1)&gt;0,1,0)</f>
        <v>1</v>
      </c>
      <c r="J26" s="27">
        <f>IF(COUNTIFS('Table From Form ( For Fri )'!$A:$A,$A26,'Table From Form ( For Fri )'!$J:$J,Attendance[[#Headers],[10/5/2024]],'Table From Form ( For Fri )'!N:N,1)&gt;0,1,0)</f>
        <v>0</v>
      </c>
      <c r="K26" s="27">
        <f>IF(COUNTIFS('Table From Form ( For Fri )'!$A:$A,$A26,'Table From Form ( For Fri )'!$J:$J,Attendance[[#Headers],[17/5/2024]],'Table From Form ( For Fri )'!O:O,1)&gt;0,1,0)</f>
        <v>0</v>
      </c>
      <c r="L26" s="27">
        <f>IF(COUNTIFS('Table From Form ( For Fri )'!$A:$A,$A26,'Table From Form ( For Fri )'!$J:$J,Attendance[[#Headers],[24/5/2024]],'Table From Form ( For Fri )'!P:P,1)&gt;0,1,0)</f>
        <v>0</v>
      </c>
      <c r="M26" s="27">
        <f>IF(COUNTIFS('Table From Form ( For Fri )'!$A:$A,$A26,'Table From Form ( For Fri )'!$J:$J,Attendance[[#Headers],[31/5/2024]],'Table From Form ( For Fri )'!Q:Q,1)&gt;0,1,0)</f>
        <v>0</v>
      </c>
      <c r="N26" s="27">
        <f>IF(COUNTIFS('Table From Form ( For Fri )'!$A:$A,$A26,'Table From Form ( For Fri )'!$J:$J,Attendance[[#Headers],[7/6/2024]],'Table From Form ( For Fri )'!R:R,1)&gt;0,1,0)</f>
        <v>0</v>
      </c>
      <c r="O26" s="27">
        <f>IF(COUNTIFS('Table From Form ( For Fri )'!$A:$A,$A26,'Table From Form ( For Fri )'!$J:$J,Attendance[[#Headers],[14/6/2024]],'Table From Form ( For Fri )'!S:S,1)&gt;0,1,0)</f>
        <v>0</v>
      </c>
      <c r="P26" s="27">
        <f>IF(COUNTIFS('Table From Form ( For Fri )'!$A:$A,$A26,'Table From Form ( For Fri )'!$J:$J,Attendance[[#Headers],[21/6/2024]],'Table From Form ( For Fri )'!T:T,1)&gt;0,1,0)</f>
        <v>0</v>
      </c>
      <c r="Q26" s="27">
        <f>IF(COUNTIFS('Table From Form ( For Fri )'!$A:$A,$A26,'Table From Form ( For Fri )'!$J:$J,Attendance[[#Headers],[28/6/2024]],'Table From Form ( For Fri )'!U:U,1)&gt;0,1,0)</f>
        <v>1</v>
      </c>
      <c r="R26" s="27">
        <f>IF(COUNTIFS('Table From Form ( For Fri )'!$A:$A,$A26,'Table From Form ( For Fri )'!$J:$J,Attendance[[#Headers],[5/7/2024]],'Table From Form ( For Fri )'!V:V,1)&gt;0,1,0)</f>
        <v>1</v>
      </c>
      <c r="S26" s="27">
        <f>IF(COUNTIFS('Table From Form ( For Fri )'!$A:$A,$A26,'Table From Form ( For Fri )'!$J:$J,Attendance[[#Headers],[12/7/2024]],'Table From Form ( For Fri )'!W:W,1)&gt;0,1,0)</f>
        <v>1</v>
      </c>
      <c r="T26" s="27">
        <f>IF(COUNTIFS('Table From Form ( For Fri )'!$A:$A,$A26,'Table From Form ( For Fri )'!$J:$J,Attendance[[#Headers],[19/7/2024]],'Table From Form ( For Fri )'!X:X,1)&gt;0,1,0)</f>
        <v>1</v>
      </c>
      <c r="U26" s="27">
        <f>IF(COUNTIFS('Table From Form ( For Fri )'!$A:$A,$A26,'Table From Form ( For Fri )'!$J:$J,Attendance[[#Headers],[26/7/2024]],'Table From Form ( For Fri )'!Y:Y,1)&gt;0,1,0)</f>
        <v>1</v>
      </c>
      <c r="V26" s="27">
        <f>IF(COUNTIFS('Table From Form ( For Fri )'!$A:$A,$A26,'Table From Form ( For Fri )'!$J:$J,Attendance[[#Headers],[2/8/2024]],'Table From Form ( For Fri )'!Z:Z,1)&gt;0,1,0)</f>
        <v>1</v>
      </c>
      <c r="W26" s="27">
        <f>IF(COUNTIFS('Table From Form ( For Fri )'!$A:$A,$A26,'Table From Form ( For Fri )'!$J:$J,Attendance[[#Headers],[30/8/2024]],'Table From Form ( For Fri )'!AA:AA,1)&gt;0,1,0)</f>
        <v>0</v>
      </c>
      <c r="X26" s="27">
        <f>IF(COUNTIFS('Table From Form ( For Fri )'!$A:$A,$A26,'Table From Form ( For Fri )'!$J:$J,Attendance[[#Headers],[6/9/2024]],'Table From Form ( For Fri )'!AB:AB,1)&gt;0,1,0)</f>
        <v>0</v>
      </c>
      <c r="Y26" s="27">
        <f>IF(COUNTIFS('Table From Form ( For Fri )'!$A:$A,$A26,'Table From Form ( For Fri )'!$J:$J,Attendance[[#Headers],[13/9/2024]],'Table From Form ( For Fri )'!AC:AC,1)&gt;0,1,0)</f>
        <v>0</v>
      </c>
      <c r="Z26" s="27">
        <f>IF(COUNTIFS('Table From Form ( For Fri )'!$A:$A,$A26,'Table From Form ( For Fri )'!$J:$J,Attendance[[#Headers],[20/9/2024]],'Table From Form ( For Fri )'!AD:AD,1)&gt;0,1,0)</f>
        <v>0</v>
      </c>
      <c r="AA26" s="27">
        <f>IF(COUNTIFS('Table From Form ( For Fri )'!$A:$A,$A26,'Table From Form ( For Fri )'!$J:$J,Attendance[[#Headers],[27/9/2024]],'Table From Form ( For Fri )'!AE:AE,1)&gt;0,1,0)</f>
        <v>0</v>
      </c>
      <c r="AB26" s="27">
        <f>IF(COUNTIFS('Table From Form ( For Fri )'!$A:$A,$A26,'Table From Form ( For Fri )'!$J:$J,Attendance[[#Headers],[4/10/2024]],'Table From Form ( For Fri )'!AF:AF,1)&gt;0,1,0)</f>
        <v>0</v>
      </c>
      <c r="AC26" s="27">
        <f>IF(COUNTIFS('Table From Form ( For Fri )'!$A:$A,$A26,'Table From Form ( For Fri )'!$J:$J,Attendance[[#Headers],[11/10/2024]],'Table From Form ( For Fri )'!AG:AG,1)&gt;0,1,0)</f>
        <v>0</v>
      </c>
      <c r="AD26" s="27">
        <f>IF(COUNTIFS('Table From Form ( For Fri )'!$A:$A,$A26,'Table From Form ( For Fri )'!$J:$J,Attendance[[#Headers],[18/10/2024]],'Table From Form ( For Fri )'!AH:AH,1)&gt;0,1,0)</f>
        <v>1</v>
      </c>
      <c r="AE26" s="27">
        <f>IF(COUNTIFS('Table From Form ( For Fri )'!$A:$A,$A26,'Table From Form ( For Fri )'!$J:$J,Attendance[[#Headers],[25/10/2024]],'Table From Form ( For Fri )'!AI:AI,1)&gt;0,1,0)</f>
        <v>1</v>
      </c>
      <c r="AF26" s="27">
        <f>IF(COUNTIFS('Table From Form ( For Fri )'!$A:$A,$A26,'Table From Form ( For Fri )'!$J:$J,Attendance[[#Headers],[1/11/2024]],'Table From Form ( For Fri )'!AJ:AJ,1)&gt;0,1,0)</f>
        <v>0</v>
      </c>
      <c r="AG26" s="27">
        <f>IF(COUNTIFS('Table From Form ( For Fri )'!$A:$A,$A26,'Table From Form ( For Fri )'!$J:$J,Attendance[[#Headers],[8/11/2024]],'Table From Form ( For Fri )'!AK:AK,1)&gt;0,1,0)</f>
        <v>1</v>
      </c>
      <c r="AH26" s="27">
        <f>IF(COUNTIFS('Table From Form ( For Fri )'!$A:$A,$A26,'Table From Form ( For Fri )'!$J:$J,Attendance[[#Headers],[15/11/2024]],'Table From Form ( For Fri )'!AL:AL,1)&gt;0,1,0)</f>
        <v>1</v>
      </c>
      <c r="AI26" s="27">
        <f>IF(COUNTIFS('Table From Form ( For Fri )'!$A:$A,$A26,'Table From Form ( For Fri )'!$J:$J,Attendance[[#Headers],[22/11/2024]],'Table From Form ( For Fri )'!AM:AM,1)&gt;0,1,0)</f>
        <v>0</v>
      </c>
      <c r="AJ26" s="27">
        <f>IF(COUNTIFS('Table From Form ( For Fri )'!$A:$A,$A26,'Table From Form ( For Fri )'!$J:$J,Attendance[[#Headers],[29/11/2024]],'Table From Form ( For Fri )'!AN:AN,1)&gt;0,1,0)</f>
        <v>1</v>
      </c>
      <c r="AK26" s="27">
        <f>IF(COUNTIFS('Table From Form ( For Fri )'!$A:$A,$A26,'Table From Form ( For Fri )'!$J:$J,Attendance[[#Headers],[6/12/2024]],'Table From Form ( For Fri )'!AO:AO,1)&gt;0,1,0)</f>
        <v>0</v>
      </c>
      <c r="AL26" s="27">
        <f>IF(COUNTIFS('Table From Form ( For Fri )'!$A:$A,$A26,'Table From Form ( For Fri )'!$J:$J,Attendance[[#Headers],[13/12/2024]],'Table From Form ( For Fri )'!AP:AP,1)&gt;0,1,0)</f>
        <v>0</v>
      </c>
      <c r="AM26" s="27">
        <f>IF(COUNTIFS('Table From Form ( For Fri )'!$A:$A,$A26,'Table From Form ( For Fri )'!$J:$J,Attendance[[#Headers],[20/12/2024]],'Table From Form ( For Fri )'!AQ:AQ,1)&gt;0,1,0)</f>
        <v>0</v>
      </c>
      <c r="AN26" s="27">
        <f>IF(COUNTIFS('Table From Form ( For Fri )'!$A:$A,$A26,'Table From Form ( For Fri )'!$J:$J,Attendance[[#Headers],[27/12/2024]],'Table From Form ( For Fri )'!AR:AR,1)&gt;0,1,0)</f>
        <v>0</v>
      </c>
      <c r="AO26" s="27">
        <f>IF(COUNTIFS('Table From Form ( For Fri )'!$A:$A,$A26,'Table From Form ( For Fri )'!$J:$J,Attendance[[#Headers],[3/1/2025]],'Table From Form ( For Fri )'!AS:AS,1)&gt;0,1,0)</f>
        <v>1</v>
      </c>
      <c r="AP26" s="27">
        <f>IF(COUNTIFS('Table From Form ( For Fri )'!$A:$A,$A26,'Table From Form ( For Fri )'!$J:$J,Attendance[[#Headers],[10/1/2025]],'Table From Form ( For Fri )'!AT:AT,1)&gt;0,1,0)</f>
        <v>1</v>
      </c>
      <c r="AQ26" s="27">
        <f>IF(COUNTIFS('Table From Form ( For Fri )'!$A:$A,$A26,'Table From Form ( For Fri )'!$J:$J,Attendance[[#Headers],[17/1/2025]],'Table From Form ( For Fri )'!AU:AU,1)&gt;0,1,0)</f>
        <v>0</v>
      </c>
      <c r="AR26" s="27">
        <f>IF(COUNTIFS('Table From Form ( For Fri )'!$A:$A,$A26,'Table From Form ( For Fri )'!$J:$J,Attendance[[#Headers],[24/1/2025]],'Table From Form ( For Fri )'!AV:AV,1)&gt;0,1,0)</f>
        <v>0</v>
      </c>
      <c r="AS26" s="27">
        <f>IF(COUNTIFS('Table From Form ( For Fri )'!$A:$A,$A26,'Table From Form ( For Fri )'!$J:$J,Attendance[[#Headers],[31/1/2025]],'Table From Form ( For Fri )'!AW:AW,1)&gt;0,1,0)</f>
        <v>1</v>
      </c>
      <c r="AT26" s="27">
        <f>IF(COUNTIFS('Table From Form ( For Fri )'!$A:$A,$A26,'Table From Form ( For Fri )'!$J:$J,Attendance[[#Headers],[7/2/2025]],'Table From Form ( For Fri )'!AX:AX,1)&gt;0,1,0)</f>
        <v>1</v>
      </c>
      <c r="AU26" s="27">
        <f>IF(COUNTIFS('Table From Form ( For Fri )'!$A:$A,$A26,'Table From Form ( For Fri )'!$J:$J,Attendance[[#Headers],[14/2/2025]],'Table From Form ( For Fri )'!AY:AY,1)&gt;0,1,0)</f>
        <v>0</v>
      </c>
    </row>
    <row r="27" spans="1:47" ht="14">
      <c r="A27" s="25" t="s">
        <v>196</v>
      </c>
      <c r="B27" s="25" t="s">
        <v>1617</v>
      </c>
      <c r="C27" s="25" t="s">
        <v>1618</v>
      </c>
      <c r="D27">
        <f>COUNTIF(Attendance[[#This Row],[19/4/2024]:[14/2/2025]],1)</f>
        <v>17</v>
      </c>
      <c r="E27" s="26">
        <f t="shared" si="0"/>
        <v>37.777777777777779</v>
      </c>
      <c r="F27" s="26"/>
      <c r="G27" s="27">
        <f>IF(COUNTIFS('Table From Form ( For Fri )'!$A:$A,$A27,'Table From Form ( For Fri )'!$J:$J,Attendance[[#Headers],[19/4/2024]],'Table From Form ( For Fri )'!K:K,1)&gt;0,1,0)</f>
        <v>0</v>
      </c>
      <c r="H27" s="27">
        <f>IF(COUNTIFS('Table From Form ( For Fri )'!$A:$A,$A27,'Table From Form ( For Fri )'!$J:$J,Attendance[[#Headers],[26/4/2024]],'Table From Form ( For Fri )'!L:L,1)&gt;0,1,0)</f>
        <v>1</v>
      </c>
      <c r="I27" s="27">
        <f>IF(COUNTIFS('Table From Form ( For Fri )'!$A:$A,$A27,'Table From Form ( For Fri )'!$J:$J,Attendance[[#Headers],[3/5/2024]],'Table From Form ( For Fri )'!M:M,1)&gt;0,1,0)</f>
        <v>0</v>
      </c>
      <c r="J27" s="27">
        <f>IF(COUNTIFS('Table From Form ( For Fri )'!$A:$A,$A27,'Table From Form ( For Fri )'!$J:$J,Attendance[[#Headers],[10/5/2024]],'Table From Form ( For Fri )'!N:N,1)&gt;0,1,0)</f>
        <v>0</v>
      </c>
      <c r="K27" s="27">
        <f>IF(COUNTIFS('Table From Form ( For Fri )'!$A:$A,$A27,'Table From Form ( For Fri )'!$J:$J,Attendance[[#Headers],[17/5/2024]],'Table From Form ( For Fri )'!O:O,1)&gt;0,1,0)</f>
        <v>1</v>
      </c>
      <c r="L27" s="27">
        <f>IF(COUNTIFS('Table From Form ( For Fri )'!$A:$A,$A27,'Table From Form ( For Fri )'!$J:$J,Attendance[[#Headers],[24/5/2024]],'Table From Form ( For Fri )'!P:P,1)&gt;0,1,0)</f>
        <v>0</v>
      </c>
      <c r="M27" s="27">
        <f>IF(COUNTIFS('Table From Form ( For Fri )'!$A:$A,$A27,'Table From Form ( For Fri )'!$J:$J,Attendance[[#Headers],[31/5/2024]],'Table From Form ( For Fri )'!Q:Q,1)&gt;0,1,0)</f>
        <v>0</v>
      </c>
      <c r="N27" s="27">
        <f>IF(COUNTIFS('Table From Form ( For Fri )'!$A:$A,$A27,'Table From Form ( For Fri )'!$J:$J,Attendance[[#Headers],[7/6/2024]],'Table From Form ( For Fri )'!R:R,1)&gt;0,1,0)</f>
        <v>0</v>
      </c>
      <c r="O27" s="27">
        <f>IF(COUNTIFS('Table From Form ( For Fri )'!$A:$A,$A27,'Table From Form ( For Fri )'!$J:$J,Attendance[[#Headers],[14/6/2024]],'Table From Form ( For Fri )'!S:S,1)&gt;0,1,0)</f>
        <v>0</v>
      </c>
      <c r="P27" s="27">
        <f>IF(COUNTIFS('Table From Form ( For Fri )'!$A:$A,$A27,'Table From Form ( For Fri )'!$J:$J,Attendance[[#Headers],[21/6/2024]],'Table From Form ( For Fri )'!T:T,1)&gt;0,1,0)</f>
        <v>0</v>
      </c>
      <c r="Q27" s="27">
        <f>IF(COUNTIFS('Table From Form ( For Fri )'!$A:$A,$A27,'Table From Form ( For Fri )'!$J:$J,Attendance[[#Headers],[28/6/2024]],'Table From Form ( For Fri )'!U:U,1)&gt;0,1,0)</f>
        <v>1</v>
      </c>
      <c r="R27" s="27">
        <f>IF(COUNTIFS('Table From Form ( For Fri )'!$A:$A,$A27,'Table From Form ( For Fri )'!$J:$J,Attendance[[#Headers],[5/7/2024]],'Table From Form ( For Fri )'!V:V,1)&gt;0,1,0)</f>
        <v>1</v>
      </c>
      <c r="S27" s="27">
        <f>IF(COUNTIFS('Table From Form ( For Fri )'!$A:$A,$A27,'Table From Form ( For Fri )'!$J:$J,Attendance[[#Headers],[12/7/2024]],'Table From Form ( For Fri )'!W:W,1)&gt;0,1,0)</f>
        <v>0</v>
      </c>
      <c r="T27" s="27">
        <f>IF(COUNTIFS('Table From Form ( For Fri )'!$A:$A,$A27,'Table From Form ( For Fri )'!$J:$J,Attendance[[#Headers],[19/7/2024]],'Table From Form ( For Fri )'!X:X,1)&gt;0,1,0)</f>
        <v>0</v>
      </c>
      <c r="U27" s="27">
        <f>IF(COUNTIFS('Table From Form ( For Fri )'!$A:$A,$A27,'Table From Form ( For Fri )'!$J:$J,Attendance[[#Headers],[26/7/2024]],'Table From Form ( For Fri )'!Y:Y,1)&gt;0,1,0)</f>
        <v>0</v>
      </c>
      <c r="V27" s="27">
        <f>IF(COUNTIFS('Table From Form ( For Fri )'!$A:$A,$A27,'Table From Form ( For Fri )'!$J:$J,Attendance[[#Headers],[2/8/2024]],'Table From Form ( For Fri )'!Z:Z,1)&gt;0,1,0)</f>
        <v>1</v>
      </c>
      <c r="W27" s="27">
        <f>IF(COUNTIFS('Table From Form ( For Fri )'!$A:$A,$A27,'Table From Form ( For Fri )'!$J:$J,Attendance[[#Headers],[30/8/2024]],'Table From Form ( For Fri )'!AA:AA,1)&gt;0,1,0)</f>
        <v>0</v>
      </c>
      <c r="X27" s="27">
        <f>IF(COUNTIFS('Table From Form ( For Fri )'!$A:$A,$A27,'Table From Form ( For Fri )'!$J:$J,Attendance[[#Headers],[6/9/2024]],'Table From Form ( For Fri )'!AB:AB,1)&gt;0,1,0)</f>
        <v>0</v>
      </c>
      <c r="Y27" s="27">
        <f>IF(COUNTIFS('Table From Form ( For Fri )'!$A:$A,$A27,'Table From Form ( For Fri )'!$J:$J,Attendance[[#Headers],[13/9/2024]],'Table From Form ( For Fri )'!AC:AC,1)&gt;0,1,0)</f>
        <v>0</v>
      </c>
      <c r="Z27" s="27">
        <f>IF(COUNTIFS('Table From Form ( For Fri )'!$A:$A,$A27,'Table From Form ( For Fri )'!$J:$J,Attendance[[#Headers],[20/9/2024]],'Table From Form ( For Fri )'!AD:AD,1)&gt;0,1,0)</f>
        <v>0</v>
      </c>
      <c r="AA27" s="27">
        <f>IF(COUNTIFS('Table From Form ( For Fri )'!$A:$A,$A27,'Table From Form ( For Fri )'!$J:$J,Attendance[[#Headers],[27/9/2024]],'Table From Form ( For Fri )'!AE:AE,1)&gt;0,1,0)</f>
        <v>0</v>
      </c>
      <c r="AB27" s="27">
        <f>IF(COUNTIFS('Table From Form ( For Fri )'!$A:$A,$A27,'Table From Form ( For Fri )'!$J:$J,Attendance[[#Headers],[4/10/2024]],'Table From Form ( For Fri )'!AF:AF,1)&gt;0,1,0)</f>
        <v>0</v>
      </c>
      <c r="AC27" s="27">
        <f>IF(COUNTIFS('Table From Form ( For Fri )'!$A:$A,$A27,'Table From Form ( For Fri )'!$J:$J,Attendance[[#Headers],[11/10/2024]],'Table From Form ( For Fri )'!AG:AG,1)&gt;0,1,0)</f>
        <v>0</v>
      </c>
      <c r="AD27" s="27">
        <f>IF(COUNTIFS('Table From Form ( For Fri )'!$A:$A,$A27,'Table From Form ( For Fri )'!$J:$J,Attendance[[#Headers],[18/10/2024]],'Table From Form ( For Fri )'!AH:AH,1)&gt;0,1,0)</f>
        <v>1</v>
      </c>
      <c r="AE27" s="27">
        <f>IF(COUNTIFS('Table From Form ( For Fri )'!$A:$A,$A27,'Table From Form ( For Fri )'!$J:$J,Attendance[[#Headers],[25/10/2024]],'Table From Form ( For Fri )'!AI:AI,1)&gt;0,1,0)</f>
        <v>1</v>
      </c>
      <c r="AF27" s="27">
        <f>IF(COUNTIFS('Table From Form ( For Fri )'!$A:$A,$A27,'Table From Form ( For Fri )'!$J:$J,Attendance[[#Headers],[1/11/2024]],'Table From Form ( For Fri )'!AJ:AJ,1)&gt;0,1,0)</f>
        <v>0</v>
      </c>
      <c r="AG27" s="27">
        <f>IF(COUNTIFS('Table From Form ( For Fri )'!$A:$A,$A27,'Table From Form ( For Fri )'!$J:$J,Attendance[[#Headers],[8/11/2024]],'Table From Form ( For Fri )'!AK:AK,1)&gt;0,1,0)</f>
        <v>1</v>
      </c>
      <c r="AH27" s="27">
        <f>IF(COUNTIFS('Table From Form ( For Fri )'!$A:$A,$A27,'Table From Form ( For Fri )'!$J:$J,Attendance[[#Headers],[15/11/2024]],'Table From Form ( For Fri )'!AL:AL,1)&gt;0,1,0)</f>
        <v>1</v>
      </c>
      <c r="AI27" s="27">
        <f>IF(COUNTIFS('Table From Form ( For Fri )'!$A:$A,$A27,'Table From Form ( For Fri )'!$J:$J,Attendance[[#Headers],[22/11/2024]],'Table From Form ( For Fri )'!AM:AM,1)&gt;0,1,0)</f>
        <v>1</v>
      </c>
      <c r="AJ27" s="27">
        <f>IF(COUNTIFS('Table From Form ( For Fri )'!$A:$A,$A27,'Table From Form ( For Fri )'!$J:$J,Attendance[[#Headers],[29/11/2024]],'Table From Form ( For Fri )'!AN:AN,1)&gt;0,1,0)</f>
        <v>1</v>
      </c>
      <c r="AK27" s="27">
        <f>IF(COUNTIFS('Table From Form ( For Fri )'!$A:$A,$A27,'Table From Form ( For Fri )'!$J:$J,Attendance[[#Headers],[6/12/2024]],'Table From Form ( For Fri )'!AO:AO,1)&gt;0,1,0)</f>
        <v>0</v>
      </c>
      <c r="AL27" s="27">
        <f>IF(COUNTIFS('Table From Form ( For Fri )'!$A:$A,$A27,'Table From Form ( For Fri )'!$J:$J,Attendance[[#Headers],[13/12/2024]],'Table From Form ( For Fri )'!AP:AP,1)&gt;0,1,0)</f>
        <v>1</v>
      </c>
      <c r="AM27" s="27">
        <f>IF(COUNTIFS('Table From Form ( For Fri )'!$A:$A,$A27,'Table From Form ( For Fri )'!$J:$J,Attendance[[#Headers],[20/12/2024]],'Table From Form ( For Fri )'!AQ:AQ,1)&gt;0,1,0)</f>
        <v>0</v>
      </c>
      <c r="AN27" s="27">
        <f>IF(COUNTIFS('Table From Form ( For Fri )'!$A:$A,$A27,'Table From Form ( For Fri )'!$J:$J,Attendance[[#Headers],[27/12/2024]],'Table From Form ( For Fri )'!AR:AR,1)&gt;0,1,0)</f>
        <v>1</v>
      </c>
      <c r="AO27" s="27">
        <f>IF(COUNTIFS('Table From Form ( For Fri )'!$A:$A,$A27,'Table From Form ( For Fri )'!$J:$J,Attendance[[#Headers],[3/1/2025]],'Table From Form ( For Fri )'!AS:AS,1)&gt;0,1,0)</f>
        <v>1</v>
      </c>
      <c r="AP27" s="27">
        <f>IF(COUNTIFS('Table From Form ( For Fri )'!$A:$A,$A27,'Table From Form ( For Fri )'!$J:$J,Attendance[[#Headers],[10/1/2025]],'Table From Form ( For Fri )'!AT:AT,1)&gt;0,1,0)</f>
        <v>1</v>
      </c>
      <c r="AQ27" s="27">
        <f>IF(COUNTIFS('Table From Form ( For Fri )'!$A:$A,$A27,'Table From Form ( For Fri )'!$J:$J,Attendance[[#Headers],[17/1/2025]],'Table From Form ( For Fri )'!AU:AU,1)&gt;0,1,0)</f>
        <v>1</v>
      </c>
      <c r="AR27" s="27">
        <f>IF(COUNTIFS('Table From Form ( For Fri )'!$A:$A,$A27,'Table From Form ( For Fri )'!$J:$J,Attendance[[#Headers],[24/1/2025]],'Table From Form ( For Fri )'!AV:AV,1)&gt;0,1,0)</f>
        <v>0</v>
      </c>
      <c r="AS27" s="27">
        <f>IF(COUNTIFS('Table From Form ( For Fri )'!$A:$A,$A27,'Table From Form ( For Fri )'!$J:$J,Attendance[[#Headers],[31/1/2025]],'Table From Form ( For Fri )'!AW:AW,1)&gt;0,1,0)</f>
        <v>0</v>
      </c>
      <c r="AT27" s="27">
        <f>IF(COUNTIFS('Table From Form ( For Fri )'!$A:$A,$A27,'Table From Form ( For Fri )'!$J:$J,Attendance[[#Headers],[7/2/2025]],'Table From Form ( For Fri )'!AX:AX,1)&gt;0,1,0)</f>
        <v>1</v>
      </c>
      <c r="AU27" s="27">
        <f>IF(COUNTIFS('Table From Form ( For Fri )'!$A:$A,$A27,'Table From Form ( For Fri )'!$J:$J,Attendance[[#Headers],[14/2/2025]],'Table From Form ( For Fri )'!AY:AY,1)&gt;0,1,0)</f>
        <v>0</v>
      </c>
    </row>
    <row r="28" spans="1:47" ht="14">
      <c r="A28" s="25" t="s">
        <v>230</v>
      </c>
      <c r="B28" s="25" t="s">
        <v>1619</v>
      </c>
      <c r="C28" s="25" t="s">
        <v>1620</v>
      </c>
      <c r="D28">
        <f>COUNTIF(Attendance[[#This Row],[19/4/2024]:[14/2/2025]],1)</f>
        <v>16</v>
      </c>
      <c r="E28" s="26">
        <f t="shared" si="0"/>
        <v>35.555555555555557</v>
      </c>
      <c r="F28" s="26"/>
      <c r="G28" s="27">
        <f>IF(COUNTIFS('Table From Form ( For Fri )'!$A:$A,$A28,'Table From Form ( For Fri )'!$J:$J,Attendance[[#Headers],[19/4/2024]],'Table From Form ( For Fri )'!K:K,1)&gt;0,1,0)</f>
        <v>0</v>
      </c>
      <c r="H28" s="27">
        <f>IF(COUNTIFS('Table From Form ( For Fri )'!$A:$A,$A28,'Table From Form ( For Fri )'!$J:$J,Attendance[[#Headers],[26/4/2024]],'Table From Form ( For Fri )'!L:L,1)&gt;0,1,0)</f>
        <v>1</v>
      </c>
      <c r="I28" s="27">
        <f>IF(COUNTIFS('Table From Form ( For Fri )'!$A:$A,$A28,'Table From Form ( For Fri )'!$J:$J,Attendance[[#Headers],[3/5/2024]],'Table From Form ( For Fri )'!M:M,1)&gt;0,1,0)</f>
        <v>1</v>
      </c>
      <c r="J28" s="27">
        <f>IF(COUNTIFS('Table From Form ( For Fri )'!$A:$A,$A28,'Table From Form ( For Fri )'!$J:$J,Attendance[[#Headers],[10/5/2024]],'Table From Form ( For Fri )'!N:N,1)&gt;0,1,0)</f>
        <v>0</v>
      </c>
      <c r="K28" s="27">
        <f>IF(COUNTIFS('Table From Form ( For Fri )'!$A:$A,$A28,'Table From Form ( For Fri )'!$J:$J,Attendance[[#Headers],[17/5/2024]],'Table From Form ( For Fri )'!O:O,1)&gt;0,1,0)</f>
        <v>1</v>
      </c>
      <c r="L28" s="27">
        <f>IF(COUNTIFS('Table From Form ( For Fri )'!$A:$A,$A28,'Table From Form ( For Fri )'!$J:$J,Attendance[[#Headers],[24/5/2024]],'Table From Form ( For Fri )'!P:P,1)&gt;0,1,0)</f>
        <v>0</v>
      </c>
      <c r="M28" s="27">
        <f>IF(COUNTIFS('Table From Form ( For Fri )'!$A:$A,$A28,'Table From Form ( For Fri )'!$J:$J,Attendance[[#Headers],[31/5/2024]],'Table From Form ( For Fri )'!Q:Q,1)&gt;0,1,0)</f>
        <v>0</v>
      </c>
      <c r="N28" s="27">
        <f>IF(COUNTIFS('Table From Form ( For Fri )'!$A:$A,$A28,'Table From Form ( For Fri )'!$J:$J,Attendance[[#Headers],[7/6/2024]],'Table From Form ( For Fri )'!R:R,1)&gt;0,1,0)</f>
        <v>0</v>
      </c>
      <c r="O28" s="27">
        <f>IF(COUNTIFS('Table From Form ( For Fri )'!$A:$A,$A28,'Table From Form ( For Fri )'!$J:$J,Attendance[[#Headers],[14/6/2024]],'Table From Form ( For Fri )'!S:S,1)&gt;0,1,0)</f>
        <v>0</v>
      </c>
      <c r="P28" s="27">
        <f>IF(COUNTIFS('Table From Form ( For Fri )'!$A:$A,$A28,'Table From Form ( For Fri )'!$J:$J,Attendance[[#Headers],[21/6/2024]],'Table From Form ( For Fri )'!T:T,1)&gt;0,1,0)</f>
        <v>0</v>
      </c>
      <c r="Q28" s="27">
        <f>IF(COUNTIFS('Table From Form ( For Fri )'!$A:$A,$A28,'Table From Form ( For Fri )'!$J:$J,Attendance[[#Headers],[28/6/2024]],'Table From Form ( For Fri )'!U:U,1)&gt;0,1,0)</f>
        <v>1</v>
      </c>
      <c r="R28" s="27">
        <f>IF(COUNTIFS('Table From Form ( For Fri )'!$A:$A,$A28,'Table From Form ( For Fri )'!$J:$J,Attendance[[#Headers],[5/7/2024]],'Table From Form ( For Fri )'!V:V,1)&gt;0,1,0)</f>
        <v>1</v>
      </c>
      <c r="S28" s="27">
        <f>IF(COUNTIFS('Table From Form ( For Fri )'!$A:$A,$A28,'Table From Form ( For Fri )'!$J:$J,Attendance[[#Headers],[12/7/2024]],'Table From Form ( For Fri )'!W:W,1)&gt;0,1,0)</f>
        <v>1</v>
      </c>
      <c r="T28" s="27">
        <f>IF(COUNTIFS('Table From Form ( For Fri )'!$A:$A,$A28,'Table From Form ( For Fri )'!$J:$J,Attendance[[#Headers],[19/7/2024]],'Table From Form ( For Fri )'!X:X,1)&gt;0,1,0)</f>
        <v>1</v>
      </c>
      <c r="U28" s="27">
        <f>IF(COUNTIFS('Table From Form ( For Fri )'!$A:$A,$A28,'Table From Form ( For Fri )'!$J:$J,Attendance[[#Headers],[26/7/2024]],'Table From Form ( For Fri )'!Y:Y,1)&gt;0,1,0)</f>
        <v>1</v>
      </c>
      <c r="V28" s="27">
        <f>IF(COUNTIFS('Table From Form ( For Fri )'!$A:$A,$A28,'Table From Form ( For Fri )'!$J:$J,Attendance[[#Headers],[2/8/2024]],'Table From Form ( For Fri )'!Z:Z,1)&gt;0,1,0)</f>
        <v>0</v>
      </c>
      <c r="W28" s="27">
        <f>IF(COUNTIFS('Table From Form ( For Fri )'!$A:$A,$A28,'Table From Form ( For Fri )'!$J:$J,Attendance[[#Headers],[30/8/2024]],'Table From Form ( For Fri )'!AA:AA,1)&gt;0,1,0)</f>
        <v>1</v>
      </c>
      <c r="X28" s="27">
        <f>IF(COUNTIFS('Table From Form ( For Fri )'!$A:$A,$A28,'Table From Form ( For Fri )'!$J:$J,Attendance[[#Headers],[6/9/2024]],'Table From Form ( For Fri )'!AB:AB,1)&gt;0,1,0)</f>
        <v>0</v>
      </c>
      <c r="Y28" s="27">
        <f>IF(COUNTIFS('Table From Form ( For Fri )'!$A:$A,$A28,'Table From Form ( For Fri )'!$J:$J,Attendance[[#Headers],[13/9/2024]],'Table From Form ( For Fri )'!AC:AC,1)&gt;0,1,0)</f>
        <v>1</v>
      </c>
      <c r="Z28" s="27">
        <f>IF(COUNTIFS('Table From Form ( For Fri )'!$A:$A,$A28,'Table From Form ( For Fri )'!$J:$J,Attendance[[#Headers],[20/9/2024]],'Table From Form ( For Fri )'!AD:AD,1)&gt;0,1,0)</f>
        <v>1</v>
      </c>
      <c r="AA28" s="27">
        <f>IF(COUNTIFS('Table From Form ( For Fri )'!$A:$A,$A28,'Table From Form ( For Fri )'!$J:$J,Attendance[[#Headers],[27/9/2024]],'Table From Form ( For Fri )'!AE:AE,1)&gt;0,1,0)</f>
        <v>1</v>
      </c>
      <c r="AB28" s="27">
        <f>IF(COUNTIFS('Table From Form ( For Fri )'!$A:$A,$A28,'Table From Form ( For Fri )'!$J:$J,Attendance[[#Headers],[4/10/2024]],'Table From Form ( For Fri )'!AF:AF,1)&gt;0,1,0)</f>
        <v>0</v>
      </c>
      <c r="AC28" s="27">
        <f>IF(COUNTIFS('Table From Form ( For Fri )'!$A:$A,$A28,'Table From Form ( For Fri )'!$J:$J,Attendance[[#Headers],[11/10/2024]],'Table From Form ( For Fri )'!AG:AG,1)&gt;0,1,0)</f>
        <v>0</v>
      </c>
      <c r="AD28" s="27">
        <f>IF(COUNTIFS('Table From Form ( For Fri )'!$A:$A,$A28,'Table From Form ( For Fri )'!$J:$J,Attendance[[#Headers],[18/10/2024]],'Table From Form ( For Fri )'!AH:AH,1)&gt;0,1,0)</f>
        <v>1</v>
      </c>
      <c r="AE28" s="27">
        <f>IF(COUNTIFS('Table From Form ( For Fri )'!$A:$A,$A28,'Table From Form ( For Fri )'!$J:$J,Attendance[[#Headers],[25/10/2024]],'Table From Form ( For Fri )'!AI:AI,1)&gt;0,1,0)</f>
        <v>1</v>
      </c>
      <c r="AF28" s="27">
        <f>IF(COUNTIFS('Table From Form ( For Fri )'!$A:$A,$A28,'Table From Form ( For Fri )'!$J:$J,Attendance[[#Headers],[1/11/2024]],'Table From Form ( For Fri )'!AJ:AJ,1)&gt;0,1,0)</f>
        <v>0</v>
      </c>
      <c r="AG28" s="27">
        <f>IF(COUNTIFS('Table From Form ( For Fri )'!$A:$A,$A28,'Table From Form ( For Fri )'!$J:$J,Attendance[[#Headers],[8/11/2024]],'Table From Form ( For Fri )'!AK:AK,1)&gt;0,1,0)</f>
        <v>0</v>
      </c>
      <c r="AH28" s="27">
        <f>IF(COUNTIFS('Table From Form ( For Fri )'!$A:$A,$A28,'Table From Form ( For Fri )'!$J:$J,Attendance[[#Headers],[15/11/2024]],'Table From Form ( For Fri )'!AL:AL,1)&gt;0,1,0)</f>
        <v>0</v>
      </c>
      <c r="AI28" s="27">
        <f>IF(COUNTIFS('Table From Form ( For Fri )'!$A:$A,$A28,'Table From Form ( For Fri )'!$J:$J,Attendance[[#Headers],[22/11/2024]],'Table From Form ( For Fri )'!AM:AM,1)&gt;0,1,0)</f>
        <v>0</v>
      </c>
      <c r="AJ28" s="27">
        <f>IF(COUNTIFS('Table From Form ( For Fri )'!$A:$A,$A28,'Table From Form ( For Fri )'!$J:$J,Attendance[[#Headers],[29/11/2024]],'Table From Form ( For Fri )'!AN:AN,1)&gt;0,1,0)</f>
        <v>1</v>
      </c>
      <c r="AK28" s="27">
        <f>IF(COUNTIFS('Table From Form ( For Fri )'!$A:$A,$A28,'Table From Form ( For Fri )'!$J:$J,Attendance[[#Headers],[6/12/2024]],'Table From Form ( For Fri )'!AO:AO,1)&gt;0,1,0)</f>
        <v>0</v>
      </c>
      <c r="AL28" s="27">
        <f>IF(COUNTIFS('Table From Form ( For Fri )'!$A:$A,$A28,'Table From Form ( For Fri )'!$J:$J,Attendance[[#Headers],[13/12/2024]],'Table From Form ( For Fri )'!AP:AP,1)&gt;0,1,0)</f>
        <v>0</v>
      </c>
      <c r="AM28" s="27">
        <f>IF(COUNTIFS('Table From Form ( For Fri )'!$A:$A,$A28,'Table From Form ( For Fri )'!$J:$J,Attendance[[#Headers],[20/12/2024]],'Table From Form ( For Fri )'!AQ:AQ,1)&gt;0,1,0)</f>
        <v>0</v>
      </c>
      <c r="AN28" s="27">
        <f>IF(COUNTIFS('Table From Form ( For Fri )'!$A:$A,$A28,'Table From Form ( For Fri )'!$J:$J,Attendance[[#Headers],[27/12/2024]],'Table From Form ( For Fri )'!AR:AR,1)&gt;0,1,0)</f>
        <v>0</v>
      </c>
      <c r="AO28" s="27">
        <f>IF(COUNTIFS('Table From Form ( For Fri )'!$A:$A,$A28,'Table From Form ( For Fri )'!$J:$J,Attendance[[#Headers],[3/1/2025]],'Table From Form ( For Fri )'!AS:AS,1)&gt;0,1,0)</f>
        <v>0</v>
      </c>
      <c r="AP28" s="27">
        <f>IF(COUNTIFS('Table From Form ( For Fri )'!$A:$A,$A28,'Table From Form ( For Fri )'!$J:$J,Attendance[[#Headers],[10/1/2025]],'Table From Form ( For Fri )'!AT:AT,1)&gt;0,1,0)</f>
        <v>1</v>
      </c>
      <c r="AQ28" s="27">
        <f>IF(COUNTIFS('Table From Form ( For Fri )'!$A:$A,$A28,'Table From Form ( For Fri )'!$J:$J,Attendance[[#Headers],[17/1/2025]],'Table From Form ( For Fri )'!AU:AU,1)&gt;0,1,0)</f>
        <v>0</v>
      </c>
      <c r="AR28" s="27">
        <f>IF(COUNTIFS('Table From Form ( For Fri )'!$A:$A,$A28,'Table From Form ( For Fri )'!$J:$J,Attendance[[#Headers],[24/1/2025]],'Table From Form ( For Fri )'!AV:AV,1)&gt;0,1,0)</f>
        <v>0</v>
      </c>
      <c r="AS28" s="27">
        <f>IF(COUNTIFS('Table From Form ( For Fri )'!$A:$A,$A28,'Table From Form ( For Fri )'!$J:$J,Attendance[[#Headers],[31/1/2025]],'Table From Form ( For Fri )'!AW:AW,1)&gt;0,1,0)</f>
        <v>0</v>
      </c>
      <c r="AT28" s="27">
        <f>IF(COUNTIFS('Table From Form ( For Fri )'!$A:$A,$A28,'Table From Form ( For Fri )'!$J:$J,Attendance[[#Headers],[7/2/2025]],'Table From Form ( For Fri )'!AX:AX,1)&gt;0,1,0)</f>
        <v>0</v>
      </c>
      <c r="AU28" s="27">
        <f>IF(COUNTIFS('Table From Form ( For Fri )'!$A:$A,$A28,'Table From Form ( For Fri )'!$J:$J,Attendance[[#Headers],[14/2/2025]],'Table From Form ( For Fri )'!AY:AY,1)&gt;0,1,0)</f>
        <v>0</v>
      </c>
    </row>
    <row r="29" spans="1:47" ht="14">
      <c r="A29" s="25" t="s">
        <v>128</v>
      </c>
      <c r="B29" s="25" t="s">
        <v>1621</v>
      </c>
      <c r="C29" s="25" t="s">
        <v>1622</v>
      </c>
      <c r="D29">
        <f>COUNTIF(Attendance[[#This Row],[19/4/2024]:[14/2/2025]],1)</f>
        <v>16</v>
      </c>
      <c r="E29" s="26">
        <f t="shared" si="0"/>
        <v>35.555555555555557</v>
      </c>
      <c r="F29" s="26"/>
      <c r="G29" s="27">
        <f>IF(COUNTIFS('Table From Form ( For Fri )'!$A:$A,$A29,'Table From Form ( For Fri )'!$J:$J,Attendance[[#Headers],[19/4/2024]],'Table From Form ( For Fri )'!K:K,1)&gt;0,1,0)</f>
        <v>0</v>
      </c>
      <c r="H29" s="27">
        <f>IF(COUNTIFS('Table From Form ( For Fri )'!$A:$A,$A29,'Table From Form ( For Fri )'!$J:$J,Attendance[[#Headers],[26/4/2024]],'Table From Form ( For Fri )'!L:L,1)&gt;0,1,0)</f>
        <v>1</v>
      </c>
      <c r="I29" s="27">
        <f>IF(COUNTIFS('Table From Form ( For Fri )'!$A:$A,$A29,'Table From Form ( For Fri )'!$J:$J,Attendance[[#Headers],[3/5/2024]],'Table From Form ( For Fri )'!M:M,1)&gt;0,1,0)</f>
        <v>1</v>
      </c>
      <c r="J29" s="27">
        <f>IF(COUNTIFS('Table From Form ( For Fri )'!$A:$A,$A29,'Table From Form ( For Fri )'!$J:$J,Attendance[[#Headers],[10/5/2024]],'Table From Form ( For Fri )'!N:N,1)&gt;0,1,0)</f>
        <v>1</v>
      </c>
      <c r="K29" s="27">
        <f>IF(COUNTIFS('Table From Form ( For Fri )'!$A:$A,$A29,'Table From Form ( For Fri )'!$J:$J,Attendance[[#Headers],[17/5/2024]],'Table From Form ( For Fri )'!O:O,1)&gt;0,1,0)</f>
        <v>1</v>
      </c>
      <c r="L29" s="27">
        <f>IF(COUNTIFS('Table From Form ( For Fri )'!$A:$A,$A29,'Table From Form ( For Fri )'!$J:$J,Attendance[[#Headers],[24/5/2024]],'Table From Form ( For Fri )'!P:P,1)&gt;0,1,0)</f>
        <v>0</v>
      </c>
      <c r="M29" s="27">
        <f>IF(COUNTIFS('Table From Form ( For Fri )'!$A:$A,$A29,'Table From Form ( For Fri )'!$J:$J,Attendance[[#Headers],[31/5/2024]],'Table From Form ( For Fri )'!Q:Q,1)&gt;0,1,0)</f>
        <v>0</v>
      </c>
      <c r="N29" s="27">
        <f>IF(COUNTIFS('Table From Form ( For Fri )'!$A:$A,$A29,'Table From Form ( For Fri )'!$J:$J,Attendance[[#Headers],[7/6/2024]],'Table From Form ( For Fri )'!R:R,1)&gt;0,1,0)</f>
        <v>0</v>
      </c>
      <c r="O29" s="27">
        <f>IF(COUNTIFS('Table From Form ( For Fri )'!$A:$A,$A29,'Table From Form ( For Fri )'!$J:$J,Attendance[[#Headers],[14/6/2024]],'Table From Form ( For Fri )'!S:S,1)&gt;0,1,0)</f>
        <v>0</v>
      </c>
      <c r="P29" s="27">
        <f>IF(COUNTIFS('Table From Form ( For Fri )'!$A:$A,$A29,'Table From Form ( For Fri )'!$J:$J,Attendance[[#Headers],[21/6/2024]],'Table From Form ( For Fri )'!T:T,1)&gt;0,1,0)</f>
        <v>0</v>
      </c>
      <c r="Q29" s="27">
        <f>IF(COUNTIFS('Table From Form ( For Fri )'!$A:$A,$A29,'Table From Form ( For Fri )'!$J:$J,Attendance[[#Headers],[28/6/2024]],'Table From Form ( For Fri )'!U:U,1)&gt;0,1,0)</f>
        <v>1</v>
      </c>
      <c r="R29" s="27">
        <f>IF(COUNTIFS('Table From Form ( For Fri )'!$A:$A,$A29,'Table From Form ( For Fri )'!$J:$J,Attendance[[#Headers],[5/7/2024]],'Table From Form ( For Fri )'!V:V,1)&gt;0,1,0)</f>
        <v>0</v>
      </c>
      <c r="S29" s="27">
        <f>IF(COUNTIFS('Table From Form ( For Fri )'!$A:$A,$A29,'Table From Form ( For Fri )'!$J:$J,Attendance[[#Headers],[12/7/2024]],'Table From Form ( For Fri )'!W:W,1)&gt;0,1,0)</f>
        <v>0</v>
      </c>
      <c r="T29" s="27">
        <f>IF(COUNTIFS('Table From Form ( For Fri )'!$A:$A,$A29,'Table From Form ( For Fri )'!$J:$J,Attendance[[#Headers],[19/7/2024]],'Table From Form ( For Fri )'!X:X,1)&gt;0,1,0)</f>
        <v>1</v>
      </c>
      <c r="U29" s="27">
        <f>IF(COUNTIFS('Table From Form ( For Fri )'!$A:$A,$A29,'Table From Form ( For Fri )'!$J:$J,Attendance[[#Headers],[26/7/2024]],'Table From Form ( For Fri )'!Y:Y,1)&gt;0,1,0)</f>
        <v>1</v>
      </c>
      <c r="V29" s="27">
        <f>IF(COUNTIFS('Table From Form ( For Fri )'!$A:$A,$A29,'Table From Form ( For Fri )'!$J:$J,Attendance[[#Headers],[2/8/2024]],'Table From Form ( For Fri )'!Z:Z,1)&gt;0,1,0)</f>
        <v>1</v>
      </c>
      <c r="W29" s="27">
        <f>IF(COUNTIFS('Table From Form ( For Fri )'!$A:$A,$A29,'Table From Form ( For Fri )'!$J:$J,Attendance[[#Headers],[30/8/2024]],'Table From Form ( For Fri )'!AA:AA,1)&gt;0,1,0)</f>
        <v>1</v>
      </c>
      <c r="X29" s="27">
        <f>IF(COUNTIFS('Table From Form ( For Fri )'!$A:$A,$A29,'Table From Form ( For Fri )'!$J:$J,Attendance[[#Headers],[6/9/2024]],'Table From Form ( For Fri )'!AB:AB,1)&gt;0,1,0)</f>
        <v>1</v>
      </c>
      <c r="Y29" s="27">
        <f>IF(COUNTIFS('Table From Form ( For Fri )'!$A:$A,$A29,'Table From Form ( For Fri )'!$J:$J,Attendance[[#Headers],[13/9/2024]],'Table From Form ( For Fri )'!AC:AC,1)&gt;0,1,0)</f>
        <v>1</v>
      </c>
      <c r="Z29" s="27">
        <f>IF(COUNTIFS('Table From Form ( For Fri )'!$A:$A,$A29,'Table From Form ( For Fri )'!$J:$J,Attendance[[#Headers],[20/9/2024]],'Table From Form ( For Fri )'!AD:AD,1)&gt;0,1,0)</f>
        <v>0</v>
      </c>
      <c r="AA29" s="27">
        <f>IF(COUNTIFS('Table From Form ( For Fri )'!$A:$A,$A29,'Table From Form ( For Fri )'!$J:$J,Attendance[[#Headers],[27/9/2024]],'Table From Form ( For Fri )'!AE:AE,1)&gt;0,1,0)</f>
        <v>1</v>
      </c>
      <c r="AB29" s="27">
        <f>IF(COUNTIFS('Table From Form ( For Fri )'!$A:$A,$A29,'Table From Form ( For Fri )'!$J:$J,Attendance[[#Headers],[4/10/2024]],'Table From Form ( For Fri )'!AF:AF,1)&gt;0,1,0)</f>
        <v>1</v>
      </c>
      <c r="AC29" s="27">
        <f>IF(COUNTIFS('Table From Form ( For Fri )'!$A:$A,$A29,'Table From Form ( For Fri )'!$J:$J,Attendance[[#Headers],[11/10/2024]],'Table From Form ( For Fri )'!AG:AG,1)&gt;0,1,0)</f>
        <v>0</v>
      </c>
      <c r="AD29" s="27">
        <f>IF(COUNTIFS('Table From Form ( For Fri )'!$A:$A,$A29,'Table From Form ( For Fri )'!$J:$J,Attendance[[#Headers],[18/10/2024]],'Table From Form ( For Fri )'!AH:AH,1)&gt;0,1,0)</f>
        <v>0</v>
      </c>
      <c r="AE29" s="27">
        <f>IF(COUNTIFS('Table From Form ( For Fri )'!$A:$A,$A29,'Table From Form ( For Fri )'!$J:$J,Attendance[[#Headers],[25/10/2024]],'Table From Form ( For Fri )'!AI:AI,1)&gt;0,1,0)</f>
        <v>1</v>
      </c>
      <c r="AF29" s="27">
        <f>IF(COUNTIFS('Table From Form ( For Fri )'!$A:$A,$A29,'Table From Form ( For Fri )'!$J:$J,Attendance[[#Headers],[1/11/2024]],'Table From Form ( For Fri )'!AJ:AJ,1)&gt;0,1,0)</f>
        <v>0</v>
      </c>
      <c r="AG29" s="27">
        <f>IF(COUNTIFS('Table From Form ( For Fri )'!$A:$A,$A29,'Table From Form ( For Fri )'!$J:$J,Attendance[[#Headers],[8/11/2024]],'Table From Form ( For Fri )'!AK:AK,1)&gt;0,1,0)</f>
        <v>1</v>
      </c>
      <c r="AH29" s="27">
        <f>IF(COUNTIFS('Table From Form ( For Fri )'!$A:$A,$A29,'Table From Form ( For Fri )'!$J:$J,Attendance[[#Headers],[15/11/2024]],'Table From Form ( For Fri )'!AL:AL,1)&gt;0,1,0)</f>
        <v>1</v>
      </c>
      <c r="AI29" s="27">
        <f>IF(COUNTIFS('Table From Form ( For Fri )'!$A:$A,$A29,'Table From Form ( For Fri )'!$J:$J,Attendance[[#Headers],[22/11/2024]],'Table From Form ( For Fri )'!AM:AM,1)&gt;0,1,0)</f>
        <v>0</v>
      </c>
      <c r="AJ29" s="27">
        <f>IF(COUNTIFS('Table From Form ( For Fri )'!$A:$A,$A29,'Table From Form ( For Fri )'!$J:$J,Attendance[[#Headers],[29/11/2024]],'Table From Form ( For Fri )'!AN:AN,1)&gt;0,1,0)</f>
        <v>0</v>
      </c>
      <c r="AK29" s="27">
        <f>IF(COUNTIFS('Table From Form ( For Fri )'!$A:$A,$A29,'Table From Form ( For Fri )'!$J:$J,Attendance[[#Headers],[6/12/2024]],'Table From Form ( For Fri )'!AO:AO,1)&gt;0,1,0)</f>
        <v>0</v>
      </c>
      <c r="AL29" s="27">
        <f>IF(COUNTIFS('Table From Form ( For Fri )'!$A:$A,$A29,'Table From Form ( For Fri )'!$J:$J,Attendance[[#Headers],[13/12/2024]],'Table From Form ( For Fri )'!AP:AP,1)&gt;0,1,0)</f>
        <v>0</v>
      </c>
      <c r="AM29" s="27">
        <f>IF(COUNTIFS('Table From Form ( For Fri )'!$A:$A,$A29,'Table From Form ( For Fri )'!$J:$J,Attendance[[#Headers],[20/12/2024]],'Table From Form ( For Fri )'!AQ:AQ,1)&gt;0,1,0)</f>
        <v>0</v>
      </c>
      <c r="AN29" s="27">
        <f>IF(COUNTIFS('Table From Form ( For Fri )'!$A:$A,$A29,'Table From Form ( For Fri )'!$J:$J,Attendance[[#Headers],[27/12/2024]],'Table From Form ( For Fri )'!AR:AR,1)&gt;0,1,0)</f>
        <v>0</v>
      </c>
      <c r="AO29" s="27">
        <f>IF(COUNTIFS('Table From Form ( For Fri )'!$A:$A,$A29,'Table From Form ( For Fri )'!$J:$J,Attendance[[#Headers],[3/1/2025]],'Table From Form ( For Fri )'!AS:AS,1)&gt;0,1,0)</f>
        <v>0</v>
      </c>
      <c r="AP29" s="27">
        <f>IF(COUNTIFS('Table From Form ( For Fri )'!$A:$A,$A29,'Table From Form ( For Fri )'!$J:$J,Attendance[[#Headers],[10/1/2025]],'Table From Form ( For Fri )'!AT:AT,1)&gt;0,1,0)</f>
        <v>0</v>
      </c>
      <c r="AQ29" s="27">
        <f>IF(COUNTIFS('Table From Form ( For Fri )'!$A:$A,$A29,'Table From Form ( For Fri )'!$J:$J,Attendance[[#Headers],[17/1/2025]],'Table From Form ( For Fri )'!AU:AU,1)&gt;0,1,0)</f>
        <v>0</v>
      </c>
      <c r="AR29" s="27">
        <f>IF(COUNTIFS('Table From Form ( For Fri )'!$A:$A,$A29,'Table From Form ( For Fri )'!$J:$J,Attendance[[#Headers],[24/1/2025]],'Table From Form ( For Fri )'!AV:AV,1)&gt;0,1,0)</f>
        <v>0</v>
      </c>
      <c r="AS29" s="27">
        <f>IF(COUNTIFS('Table From Form ( For Fri )'!$A:$A,$A29,'Table From Form ( For Fri )'!$J:$J,Attendance[[#Headers],[31/1/2025]],'Table From Form ( For Fri )'!AW:AW,1)&gt;0,1,0)</f>
        <v>0</v>
      </c>
      <c r="AT29" s="27">
        <f>IF(COUNTIFS('Table From Form ( For Fri )'!$A:$A,$A29,'Table From Form ( For Fri )'!$J:$J,Attendance[[#Headers],[7/2/2025]],'Table From Form ( For Fri )'!AX:AX,1)&gt;0,1,0)</f>
        <v>0</v>
      </c>
      <c r="AU29" s="27">
        <f>IF(COUNTIFS('Table From Form ( For Fri )'!$A:$A,$A29,'Table From Form ( For Fri )'!$J:$J,Attendance[[#Headers],[14/2/2025]],'Table From Form ( For Fri )'!AY:AY,1)&gt;0,1,0)</f>
        <v>0</v>
      </c>
    </row>
    <row r="30" spans="1:47" ht="14">
      <c r="A30" s="25" t="s">
        <v>461</v>
      </c>
      <c r="B30" s="25" t="s">
        <v>1623</v>
      </c>
      <c r="C30" s="25" t="s">
        <v>1624</v>
      </c>
      <c r="D30">
        <f>COUNTIF(Attendance[[#This Row],[19/4/2024]:[14/2/2025]],1)</f>
        <v>16</v>
      </c>
      <c r="E30" s="26">
        <f t="shared" si="0"/>
        <v>35.555555555555557</v>
      </c>
      <c r="F30" s="26"/>
      <c r="G30" s="27">
        <f>IF(COUNTIFS('Table From Form ( For Fri )'!$A:$A,$A30,'Table From Form ( For Fri )'!$J:$J,Attendance[[#Headers],[19/4/2024]],'Table From Form ( For Fri )'!K:K,1)&gt;0,1,0)</f>
        <v>0</v>
      </c>
      <c r="H30" s="27">
        <f>IF(COUNTIFS('Table From Form ( For Fri )'!$A:$A,$A30,'Table From Form ( For Fri )'!$J:$J,Attendance[[#Headers],[26/4/2024]],'Table From Form ( For Fri )'!L:L,1)&gt;0,1,0)</f>
        <v>0</v>
      </c>
      <c r="I30" s="27">
        <f>IF(COUNTIFS('Table From Form ( For Fri )'!$A:$A,$A30,'Table From Form ( For Fri )'!$J:$J,Attendance[[#Headers],[3/5/2024]],'Table From Form ( For Fri )'!M:M,1)&gt;0,1,0)</f>
        <v>0</v>
      </c>
      <c r="J30" s="27">
        <f>IF(COUNTIFS('Table From Form ( For Fri )'!$A:$A,$A30,'Table From Form ( For Fri )'!$J:$J,Attendance[[#Headers],[10/5/2024]],'Table From Form ( For Fri )'!N:N,1)&gt;0,1,0)</f>
        <v>0</v>
      </c>
      <c r="K30" s="27">
        <f>IF(COUNTIFS('Table From Form ( For Fri )'!$A:$A,$A30,'Table From Form ( For Fri )'!$J:$J,Attendance[[#Headers],[17/5/2024]],'Table From Form ( For Fri )'!O:O,1)&gt;0,1,0)</f>
        <v>1</v>
      </c>
      <c r="L30" s="27">
        <f>IF(COUNTIFS('Table From Form ( For Fri )'!$A:$A,$A30,'Table From Form ( For Fri )'!$J:$J,Attendance[[#Headers],[24/5/2024]],'Table From Form ( For Fri )'!P:P,1)&gt;0,1,0)</f>
        <v>0</v>
      </c>
      <c r="M30" s="27">
        <f>IF(COUNTIFS('Table From Form ( For Fri )'!$A:$A,$A30,'Table From Form ( For Fri )'!$J:$J,Attendance[[#Headers],[31/5/2024]],'Table From Form ( For Fri )'!Q:Q,1)&gt;0,1,0)</f>
        <v>0</v>
      </c>
      <c r="N30" s="27">
        <f>IF(COUNTIFS('Table From Form ( For Fri )'!$A:$A,$A30,'Table From Form ( For Fri )'!$J:$J,Attendance[[#Headers],[7/6/2024]],'Table From Form ( For Fri )'!R:R,1)&gt;0,1,0)</f>
        <v>0</v>
      </c>
      <c r="O30" s="27">
        <f>IF(COUNTIFS('Table From Form ( For Fri )'!$A:$A,$A30,'Table From Form ( For Fri )'!$J:$J,Attendance[[#Headers],[14/6/2024]],'Table From Form ( For Fri )'!S:S,1)&gt;0,1,0)</f>
        <v>0</v>
      </c>
      <c r="P30" s="27">
        <f>IF(COUNTIFS('Table From Form ( For Fri )'!$A:$A,$A30,'Table From Form ( For Fri )'!$J:$J,Attendance[[#Headers],[21/6/2024]],'Table From Form ( For Fri )'!T:T,1)&gt;0,1,0)</f>
        <v>0</v>
      </c>
      <c r="Q30" s="27">
        <f>IF(COUNTIFS('Table From Form ( For Fri )'!$A:$A,$A30,'Table From Form ( For Fri )'!$J:$J,Attendance[[#Headers],[28/6/2024]],'Table From Form ( For Fri )'!U:U,1)&gt;0,1,0)</f>
        <v>0</v>
      </c>
      <c r="R30" s="27">
        <f>IF(COUNTIFS('Table From Form ( For Fri )'!$A:$A,$A30,'Table From Form ( For Fri )'!$J:$J,Attendance[[#Headers],[5/7/2024]],'Table From Form ( For Fri )'!V:V,1)&gt;0,1,0)</f>
        <v>0</v>
      </c>
      <c r="S30" s="27">
        <f>IF(COUNTIFS('Table From Form ( For Fri )'!$A:$A,$A30,'Table From Form ( For Fri )'!$J:$J,Attendance[[#Headers],[12/7/2024]],'Table From Form ( For Fri )'!W:W,1)&gt;0,1,0)</f>
        <v>0</v>
      </c>
      <c r="T30" s="27">
        <f>IF(COUNTIFS('Table From Form ( For Fri )'!$A:$A,$A30,'Table From Form ( For Fri )'!$J:$J,Attendance[[#Headers],[19/7/2024]],'Table From Form ( For Fri )'!X:X,1)&gt;0,1,0)</f>
        <v>1</v>
      </c>
      <c r="U30" s="27">
        <f>IF(COUNTIFS('Table From Form ( For Fri )'!$A:$A,$A30,'Table From Form ( For Fri )'!$J:$J,Attendance[[#Headers],[26/7/2024]],'Table From Form ( For Fri )'!Y:Y,1)&gt;0,1,0)</f>
        <v>0</v>
      </c>
      <c r="V30" s="27">
        <f>IF(COUNTIFS('Table From Form ( For Fri )'!$A:$A,$A30,'Table From Form ( For Fri )'!$J:$J,Attendance[[#Headers],[2/8/2024]],'Table From Form ( For Fri )'!Z:Z,1)&gt;0,1,0)</f>
        <v>0</v>
      </c>
      <c r="W30" s="27">
        <f>IF(COUNTIFS('Table From Form ( For Fri )'!$A:$A,$A30,'Table From Form ( For Fri )'!$J:$J,Attendance[[#Headers],[30/8/2024]],'Table From Form ( For Fri )'!AA:AA,1)&gt;0,1,0)</f>
        <v>0</v>
      </c>
      <c r="X30" s="27">
        <f>IF(COUNTIFS('Table From Form ( For Fri )'!$A:$A,$A30,'Table From Form ( For Fri )'!$J:$J,Attendance[[#Headers],[6/9/2024]],'Table From Form ( For Fri )'!AB:AB,1)&gt;0,1,0)</f>
        <v>1</v>
      </c>
      <c r="Y30" s="27">
        <f>IF(COUNTIFS('Table From Form ( For Fri )'!$A:$A,$A30,'Table From Form ( For Fri )'!$J:$J,Attendance[[#Headers],[13/9/2024]],'Table From Form ( For Fri )'!AC:AC,1)&gt;0,1,0)</f>
        <v>0</v>
      </c>
      <c r="Z30" s="27">
        <f>IF(COUNTIFS('Table From Form ( For Fri )'!$A:$A,$A30,'Table From Form ( For Fri )'!$J:$J,Attendance[[#Headers],[20/9/2024]],'Table From Form ( For Fri )'!AD:AD,1)&gt;0,1,0)</f>
        <v>0</v>
      </c>
      <c r="AA30" s="27">
        <f>IF(COUNTIFS('Table From Form ( For Fri )'!$A:$A,$A30,'Table From Form ( For Fri )'!$J:$J,Attendance[[#Headers],[27/9/2024]],'Table From Form ( For Fri )'!AE:AE,1)&gt;0,1,0)</f>
        <v>1</v>
      </c>
      <c r="AB30" s="27">
        <f>IF(COUNTIFS('Table From Form ( For Fri )'!$A:$A,$A30,'Table From Form ( For Fri )'!$J:$J,Attendance[[#Headers],[4/10/2024]],'Table From Form ( For Fri )'!AF:AF,1)&gt;0,1,0)</f>
        <v>0</v>
      </c>
      <c r="AC30" s="27">
        <f>IF(COUNTIFS('Table From Form ( For Fri )'!$A:$A,$A30,'Table From Form ( For Fri )'!$J:$J,Attendance[[#Headers],[11/10/2024]],'Table From Form ( For Fri )'!AG:AG,1)&gt;0,1,0)</f>
        <v>0</v>
      </c>
      <c r="AD30" s="27">
        <f>IF(COUNTIFS('Table From Form ( For Fri )'!$A:$A,$A30,'Table From Form ( For Fri )'!$J:$J,Attendance[[#Headers],[18/10/2024]],'Table From Form ( For Fri )'!AH:AH,1)&gt;0,1,0)</f>
        <v>1</v>
      </c>
      <c r="AE30" s="27">
        <f>IF(COUNTIFS('Table From Form ( For Fri )'!$A:$A,$A30,'Table From Form ( For Fri )'!$J:$J,Attendance[[#Headers],[25/10/2024]],'Table From Form ( For Fri )'!AI:AI,1)&gt;0,1,0)</f>
        <v>1</v>
      </c>
      <c r="AF30" s="27">
        <f>IF(COUNTIFS('Table From Form ( For Fri )'!$A:$A,$A30,'Table From Form ( For Fri )'!$J:$J,Attendance[[#Headers],[1/11/2024]],'Table From Form ( For Fri )'!AJ:AJ,1)&gt;0,1,0)</f>
        <v>0</v>
      </c>
      <c r="AG30" s="27">
        <f>IF(COUNTIFS('Table From Form ( For Fri )'!$A:$A,$A30,'Table From Form ( For Fri )'!$J:$J,Attendance[[#Headers],[8/11/2024]],'Table From Form ( For Fri )'!AK:AK,1)&gt;0,1,0)</f>
        <v>0</v>
      </c>
      <c r="AH30" s="27">
        <f>IF(COUNTIFS('Table From Form ( For Fri )'!$A:$A,$A30,'Table From Form ( For Fri )'!$J:$J,Attendance[[#Headers],[15/11/2024]],'Table From Form ( For Fri )'!AL:AL,1)&gt;0,1,0)</f>
        <v>1</v>
      </c>
      <c r="AI30" s="27">
        <f>IF(COUNTIFS('Table From Form ( For Fri )'!$A:$A,$A30,'Table From Form ( For Fri )'!$J:$J,Attendance[[#Headers],[22/11/2024]],'Table From Form ( For Fri )'!AM:AM,1)&gt;0,1,0)</f>
        <v>1</v>
      </c>
      <c r="AJ30" s="27">
        <f>IF(COUNTIFS('Table From Form ( For Fri )'!$A:$A,$A30,'Table From Form ( For Fri )'!$J:$J,Attendance[[#Headers],[29/11/2024]],'Table From Form ( For Fri )'!AN:AN,1)&gt;0,1,0)</f>
        <v>1</v>
      </c>
      <c r="AK30" s="27">
        <f>IF(COUNTIFS('Table From Form ( For Fri )'!$A:$A,$A30,'Table From Form ( For Fri )'!$J:$J,Attendance[[#Headers],[6/12/2024]],'Table From Form ( For Fri )'!AO:AO,1)&gt;0,1,0)</f>
        <v>0</v>
      </c>
      <c r="AL30" s="27">
        <f>IF(COUNTIFS('Table From Form ( For Fri )'!$A:$A,$A30,'Table From Form ( For Fri )'!$J:$J,Attendance[[#Headers],[13/12/2024]],'Table From Form ( For Fri )'!AP:AP,1)&gt;0,1,0)</f>
        <v>1</v>
      </c>
      <c r="AM30" s="27">
        <f>IF(COUNTIFS('Table From Form ( For Fri )'!$A:$A,$A30,'Table From Form ( For Fri )'!$J:$J,Attendance[[#Headers],[20/12/2024]],'Table From Form ( For Fri )'!AQ:AQ,1)&gt;0,1,0)</f>
        <v>1</v>
      </c>
      <c r="AN30" s="27">
        <f>IF(COUNTIFS('Table From Form ( For Fri )'!$A:$A,$A30,'Table From Form ( For Fri )'!$J:$J,Attendance[[#Headers],[27/12/2024]],'Table From Form ( For Fri )'!AR:AR,1)&gt;0,1,0)</f>
        <v>1</v>
      </c>
      <c r="AO30" s="27">
        <f>IF(COUNTIFS('Table From Form ( For Fri )'!$A:$A,$A30,'Table From Form ( For Fri )'!$J:$J,Attendance[[#Headers],[3/1/2025]],'Table From Form ( For Fri )'!AS:AS,1)&gt;0,1,0)</f>
        <v>0</v>
      </c>
      <c r="AP30" s="27">
        <f>IF(COUNTIFS('Table From Form ( For Fri )'!$A:$A,$A30,'Table From Form ( For Fri )'!$J:$J,Attendance[[#Headers],[10/1/2025]],'Table From Form ( For Fri )'!AT:AT,1)&gt;0,1,0)</f>
        <v>1</v>
      </c>
      <c r="AQ30" s="27">
        <f>IF(COUNTIFS('Table From Form ( For Fri )'!$A:$A,$A30,'Table From Form ( For Fri )'!$J:$J,Attendance[[#Headers],[17/1/2025]],'Table From Form ( For Fri )'!AU:AU,1)&gt;0,1,0)</f>
        <v>1</v>
      </c>
      <c r="AR30" s="27">
        <f>IF(COUNTIFS('Table From Form ( For Fri )'!$A:$A,$A30,'Table From Form ( For Fri )'!$J:$J,Attendance[[#Headers],[24/1/2025]],'Table From Form ( For Fri )'!AV:AV,1)&gt;0,1,0)</f>
        <v>1</v>
      </c>
      <c r="AS30" s="27">
        <f>IF(COUNTIFS('Table From Form ( For Fri )'!$A:$A,$A30,'Table From Form ( For Fri )'!$J:$J,Attendance[[#Headers],[31/1/2025]],'Table From Form ( For Fri )'!AW:AW,1)&gt;0,1,0)</f>
        <v>1</v>
      </c>
      <c r="AT30" s="27">
        <f>IF(COUNTIFS('Table From Form ( For Fri )'!$A:$A,$A30,'Table From Form ( For Fri )'!$J:$J,Attendance[[#Headers],[7/2/2025]],'Table From Form ( For Fri )'!AX:AX,1)&gt;0,1,0)</f>
        <v>0</v>
      </c>
      <c r="AU30" s="27">
        <f>IF(COUNTIFS('Table From Form ( For Fri )'!$A:$A,$A30,'Table From Form ( For Fri )'!$J:$J,Attendance[[#Headers],[14/2/2025]],'Table From Form ( For Fri )'!AY:AY,1)&gt;0,1,0)</f>
        <v>0</v>
      </c>
    </row>
    <row r="31" spans="1:47" ht="14.5">
      <c r="A31" s="28" t="s">
        <v>538</v>
      </c>
      <c r="B31" s="29" t="s">
        <v>1048</v>
      </c>
      <c r="C31" s="30" t="str">
        <f>LEFT(Attendance[[#This Row],[Email]],8)</f>
        <v>2402094C</v>
      </c>
      <c r="D31">
        <f>COUNTIF(Attendance[[#This Row],[19/4/2024]:[14/2/2025]],1)</f>
        <v>15</v>
      </c>
      <c r="E31" s="26">
        <f t="shared" si="0"/>
        <v>33.333333333333329</v>
      </c>
      <c r="F31" s="26"/>
      <c r="G31" s="31">
        <f>IF(COUNTIFS('Table From Form ( For Fri )'!$A:$A,$A31,'Table From Form ( For Fri )'!$J:$J,Attendance[[#Headers],[19/4/2024]],'Table From Form ( For Fri )'!K:K,1)&gt;0,1,0)</f>
        <v>0</v>
      </c>
      <c r="H31" s="31">
        <f>IF(COUNTIFS('Table From Form ( For Fri )'!$A:$A,$A31,'Table From Form ( For Fri )'!$J:$J,Attendance[[#Headers],[26/4/2024]],'Table From Form ( For Fri )'!L:L,1)&gt;0,1,0)</f>
        <v>0</v>
      </c>
      <c r="I31" s="31">
        <f>IF(COUNTIFS('Table From Form ( For Fri )'!$A:$A,$A31,'Table From Form ( For Fri )'!$J:$J,Attendance[[#Headers],[3/5/2024]],'Table From Form ( For Fri )'!M:M,1)&gt;0,1,0)</f>
        <v>0</v>
      </c>
      <c r="J31" s="31">
        <f>IF(COUNTIFS('Table From Form ( For Fri )'!$A:$A,$A31,'Table From Form ( For Fri )'!$J:$J,Attendance[[#Headers],[10/5/2024]],'Table From Form ( For Fri )'!N:N,1)&gt;0,1,0)</f>
        <v>0</v>
      </c>
      <c r="K31" s="31">
        <f>IF(COUNTIFS('Table From Form ( For Fri )'!$A:$A,$A31,'Table From Form ( For Fri )'!$J:$J,Attendance[[#Headers],[17/5/2024]],'Table From Form ( For Fri )'!O:O,1)&gt;0,1,0)</f>
        <v>0</v>
      </c>
      <c r="L31" s="31">
        <f>IF(COUNTIFS('Table From Form ( For Fri )'!$A:$A,$A31,'Table From Form ( For Fri )'!$J:$J,Attendance[[#Headers],[24/5/2024]],'Table From Form ( For Fri )'!P:P,1)&gt;0,1,0)</f>
        <v>0</v>
      </c>
      <c r="M31" s="31">
        <f>IF(COUNTIFS('Table From Form ( For Fri )'!$A:$A,$A31,'Table From Form ( For Fri )'!$J:$J,Attendance[[#Headers],[31/5/2024]],'Table From Form ( For Fri )'!Q:Q,1)&gt;0,1,0)</f>
        <v>0</v>
      </c>
      <c r="N31" s="31">
        <f>IF(COUNTIFS('Table From Form ( For Fri )'!$A:$A,$A31,'Table From Form ( For Fri )'!$J:$J,Attendance[[#Headers],[7/6/2024]],'Table From Form ( For Fri )'!R:R,1)&gt;0,1,0)</f>
        <v>0</v>
      </c>
      <c r="O31" s="27">
        <f>IF(COUNTIFS('Table From Form ( For Fri )'!$A:$A,$A31,'Table From Form ( For Fri )'!$J:$J,Attendance[[#Headers],[14/6/2024]],'Table From Form ( For Fri )'!S:S,1)&gt;0,1,0)</f>
        <v>1</v>
      </c>
      <c r="P31" s="27">
        <f>IF(COUNTIFS('Table From Form ( For Fri )'!$A:$A,$A31,'Table From Form ( For Fri )'!$J:$J,Attendance[[#Headers],[21/6/2024]],'Table From Form ( For Fri )'!T:T,1)&gt;0,1,0)</f>
        <v>1</v>
      </c>
      <c r="Q31" s="31">
        <f>IF(COUNTIFS('Table From Form ( For Fri )'!$A:$A,$A31,'Table From Form ( For Fri )'!$J:$J,Attendance[[#Headers],[28/6/2024]],'Table From Form ( For Fri )'!U:U,1)&gt;0,1,0)</f>
        <v>1</v>
      </c>
      <c r="R31" s="31">
        <f>IF(COUNTIFS('Table From Form ( For Fri )'!$A:$A,$A31,'Table From Form ( For Fri )'!$J:$J,Attendance[[#Headers],[5/7/2024]],'Table From Form ( For Fri )'!V:V,1)&gt;0,1,0)</f>
        <v>1</v>
      </c>
      <c r="S31" s="31">
        <f>IF(COUNTIFS('Table From Form ( For Fri )'!$A:$A,$A31,'Table From Form ( For Fri )'!$J:$J,Attendance[[#Headers],[12/7/2024]],'Table From Form ( For Fri )'!W:W,1)&gt;0,1,0)</f>
        <v>1</v>
      </c>
      <c r="T31" s="31">
        <f>IF(COUNTIFS('Table From Form ( For Fri )'!$A:$A,$A31,'Table From Form ( For Fri )'!$J:$J,Attendance[[#Headers],[19/7/2024]],'Table From Form ( For Fri )'!X:X,1)&gt;0,1,0)</f>
        <v>1</v>
      </c>
      <c r="U31" s="31">
        <f>IF(COUNTIFS('Table From Form ( For Fri )'!$A:$A,$A31,'Table From Form ( For Fri )'!$J:$J,Attendance[[#Headers],[26/7/2024]],'Table From Form ( For Fri )'!Y:Y,1)&gt;0,1,0)</f>
        <v>1</v>
      </c>
      <c r="V31" s="31">
        <f>IF(COUNTIFS('Table From Form ( For Fri )'!$A:$A,$A31,'Table From Form ( For Fri )'!$J:$J,Attendance[[#Headers],[2/8/2024]],'Table From Form ( For Fri )'!Z:Z,1)&gt;0,1,0)</f>
        <v>0</v>
      </c>
      <c r="W31" s="31">
        <f>IF(COUNTIFS('Table From Form ( For Fri )'!$A:$A,$A31,'Table From Form ( For Fri )'!$J:$J,Attendance[[#Headers],[30/8/2024]],'Table From Form ( For Fri )'!AA:AA,1)&gt;0,1,0)</f>
        <v>1</v>
      </c>
      <c r="X31" s="31">
        <f>IF(COUNTIFS('Table From Form ( For Fri )'!$A:$A,$A31,'Table From Form ( For Fri )'!$J:$J,Attendance[[#Headers],[6/9/2024]],'Table From Form ( For Fri )'!AB:AB,1)&gt;0,1,0)</f>
        <v>0</v>
      </c>
      <c r="Y31" s="31">
        <f>IF(COUNTIFS('Table From Form ( For Fri )'!$A:$A,$A31,'Table From Form ( For Fri )'!$J:$J,Attendance[[#Headers],[13/9/2024]],'Table From Form ( For Fri )'!AC:AC,1)&gt;0,1,0)</f>
        <v>1</v>
      </c>
      <c r="Z31" s="31">
        <f>IF(COUNTIFS('Table From Form ( For Fri )'!$A:$A,$A31,'Table From Form ( For Fri )'!$J:$J,Attendance[[#Headers],[20/9/2024]],'Table From Form ( For Fri )'!AD:AD,1)&gt;0,1,0)</f>
        <v>0</v>
      </c>
      <c r="AA31" s="31">
        <f>IF(COUNTIFS('Table From Form ( For Fri )'!$A:$A,$A31,'Table From Form ( For Fri )'!$J:$J,Attendance[[#Headers],[27/9/2024]],'Table From Form ( For Fri )'!AE:AE,1)&gt;0,1,0)</f>
        <v>1</v>
      </c>
      <c r="AB31" s="31">
        <f>IF(COUNTIFS('Table From Form ( For Fri )'!$A:$A,$A31,'Table From Form ( For Fri )'!$J:$J,Attendance[[#Headers],[4/10/2024]],'Table From Form ( For Fri )'!AF:AF,1)&gt;0,1,0)</f>
        <v>1</v>
      </c>
      <c r="AC31" s="31">
        <f>IF(COUNTIFS('Table From Form ( For Fri )'!$A:$A,$A31,'Table From Form ( For Fri )'!$J:$J,Attendance[[#Headers],[11/10/2024]],'Table From Form ( For Fri )'!AG:AG,1)&gt;0,1,0)</f>
        <v>0</v>
      </c>
      <c r="AD31" s="31">
        <f>IF(COUNTIFS('Table From Form ( For Fri )'!$A:$A,$A31,'Table From Form ( For Fri )'!$J:$J,Attendance[[#Headers],[18/10/2024]],'Table From Form ( For Fri )'!AH:AH,1)&gt;0,1,0)</f>
        <v>1</v>
      </c>
      <c r="AE31" s="31">
        <f>IF(COUNTIFS('Table From Form ( For Fri )'!$A:$A,$A31,'Table From Form ( For Fri )'!$J:$J,Attendance[[#Headers],[25/10/2024]],'Table From Form ( For Fri )'!AI:AI,1)&gt;0,1,0)</f>
        <v>0</v>
      </c>
      <c r="AF31" s="31">
        <f>IF(COUNTIFS('Table From Form ( For Fri )'!$A:$A,$A31,'Table From Form ( For Fri )'!$J:$J,Attendance[[#Headers],[1/11/2024]],'Table From Form ( For Fri )'!AJ:AJ,1)&gt;0,1,0)</f>
        <v>0</v>
      </c>
      <c r="AG31" s="31">
        <f>IF(COUNTIFS('Table From Form ( For Fri )'!$A:$A,$A31,'Table From Form ( For Fri )'!$J:$J,Attendance[[#Headers],[8/11/2024]],'Table From Form ( For Fri )'!AK:AK,1)&gt;0,1,0)</f>
        <v>1</v>
      </c>
      <c r="AH31" s="31">
        <f>IF(COUNTIFS('Table From Form ( For Fri )'!$A:$A,$A31,'Table From Form ( For Fri )'!$J:$J,Attendance[[#Headers],[15/11/2024]],'Table From Form ( For Fri )'!AL:AL,1)&gt;0,1,0)</f>
        <v>1</v>
      </c>
      <c r="AI31" s="31">
        <f>IF(COUNTIFS('Table From Form ( For Fri )'!$A:$A,$A31,'Table From Form ( For Fri )'!$J:$J,Attendance[[#Headers],[22/11/2024]],'Table From Form ( For Fri )'!AM:AM,1)&gt;0,1,0)</f>
        <v>0</v>
      </c>
      <c r="AJ31" s="31">
        <f>IF(COUNTIFS('Table From Form ( For Fri )'!$A:$A,$A31,'Table From Form ( For Fri )'!$J:$J,Attendance[[#Headers],[29/11/2024]],'Table From Form ( For Fri )'!AN:AN,1)&gt;0,1,0)</f>
        <v>0</v>
      </c>
      <c r="AK31" s="31">
        <f>IF(COUNTIFS('Table From Form ( For Fri )'!$A:$A,$A31,'Table From Form ( For Fri )'!$J:$J,Attendance[[#Headers],[6/12/2024]],'Table From Form ( For Fri )'!AO:AO,1)&gt;0,1,0)</f>
        <v>0</v>
      </c>
      <c r="AL31" s="31">
        <f>IF(COUNTIFS('Table From Form ( For Fri )'!$A:$A,$A31,'Table From Form ( For Fri )'!$J:$J,Attendance[[#Headers],[13/12/2024]],'Table From Form ( For Fri )'!AP:AP,1)&gt;0,1,0)</f>
        <v>0</v>
      </c>
      <c r="AM31" s="31">
        <f>IF(COUNTIFS('Table From Form ( For Fri )'!$A:$A,$A31,'Table From Form ( For Fri )'!$J:$J,Attendance[[#Headers],[20/12/2024]],'Table From Form ( For Fri )'!AQ:AQ,1)&gt;0,1,0)</f>
        <v>0</v>
      </c>
      <c r="AN31" s="31">
        <f>IF(COUNTIFS('Table From Form ( For Fri )'!$A:$A,$A31,'Table From Form ( For Fri )'!$J:$J,Attendance[[#Headers],[27/12/2024]],'Table From Form ( For Fri )'!AR:AR,1)&gt;0,1,0)</f>
        <v>0</v>
      </c>
      <c r="AO31" s="31">
        <f>IF(COUNTIFS('Table From Form ( For Fri )'!$A:$A,$A31,'Table From Form ( For Fri )'!$J:$J,Attendance[[#Headers],[3/1/2025]],'Table From Form ( For Fri )'!AS:AS,1)&gt;0,1,0)</f>
        <v>0</v>
      </c>
      <c r="AP31" s="31">
        <f>IF(COUNTIFS('Table From Form ( For Fri )'!$A:$A,$A31,'Table From Form ( For Fri )'!$J:$J,Attendance[[#Headers],[10/1/2025]],'Table From Form ( For Fri )'!AT:AT,1)&gt;0,1,0)</f>
        <v>0</v>
      </c>
      <c r="AQ31" s="31">
        <f>IF(COUNTIFS('Table From Form ( For Fri )'!$A:$A,$A31,'Table From Form ( For Fri )'!$J:$J,Attendance[[#Headers],[17/1/2025]],'Table From Form ( For Fri )'!AU:AU,1)&gt;0,1,0)</f>
        <v>0</v>
      </c>
      <c r="AR31" s="31">
        <f>IF(COUNTIFS('Table From Form ( For Fri )'!$A:$A,$A31,'Table From Form ( For Fri )'!$J:$J,Attendance[[#Headers],[24/1/2025]],'Table From Form ( For Fri )'!AV:AV,1)&gt;0,1,0)</f>
        <v>0</v>
      </c>
      <c r="AS31" s="31">
        <f>IF(COUNTIFS('Table From Form ( For Fri )'!$A:$A,$A31,'Table From Form ( For Fri )'!$J:$J,Attendance[[#Headers],[31/1/2025]],'Table From Form ( For Fri )'!AW:AW,1)&gt;0,1,0)</f>
        <v>1</v>
      </c>
      <c r="AT31" s="31">
        <f>IF(COUNTIFS('Table From Form ( For Fri )'!$A:$A,$A31,'Table From Form ( For Fri )'!$J:$J,Attendance[[#Headers],[7/2/2025]],'Table From Form ( For Fri )'!AX:AX,1)&gt;0,1,0)</f>
        <v>0</v>
      </c>
      <c r="AU31" s="31">
        <f>IF(COUNTIFS('Table From Form ( For Fri )'!$A:$A,$A31,'Table From Form ( For Fri )'!$J:$J,Attendance[[#Headers],[14/2/2025]],'Table From Form ( For Fri )'!AY:AY,1)&gt;0,1,0)</f>
        <v>0</v>
      </c>
    </row>
    <row r="32" spans="1:47" ht="14">
      <c r="A32" s="32" t="s">
        <v>72</v>
      </c>
      <c r="B32" s="30" t="s">
        <v>1043</v>
      </c>
      <c r="C32" s="30" t="s">
        <v>1625</v>
      </c>
      <c r="D32">
        <f>COUNTIF(Attendance[[#This Row],[19/4/2024]:[14/2/2025]],1)</f>
        <v>15</v>
      </c>
      <c r="E32" s="26">
        <f t="shared" si="0"/>
        <v>33.333333333333329</v>
      </c>
      <c r="F32" s="26" t="s">
        <v>1626</v>
      </c>
      <c r="G32" s="27">
        <f>IF(COUNTIFS('Table From Form ( For Fri )'!$A:$A,$A32,'Table From Form ( For Fri )'!$J:$J,Attendance[[#Headers],[19/4/2024]],'Table From Form ( For Fri )'!K:K,1)&gt;0,1,0)</f>
        <v>1</v>
      </c>
      <c r="H32" s="27">
        <f>IF(COUNTIFS('Table From Form ( For Fri )'!$A:$A,$A32,'Table From Form ( For Fri )'!$J:$J,Attendance[[#Headers],[26/4/2024]],'Table From Form ( For Fri )'!L:L,1)&gt;0,1,0)</f>
        <v>1</v>
      </c>
      <c r="I32" s="27">
        <f>IF(COUNTIFS('Table From Form ( For Fri )'!$A:$A,$A32,'Table From Form ( For Fri )'!$J:$J,Attendance[[#Headers],[3/5/2024]],'Table From Form ( For Fri )'!M:M,1)&gt;0,1,0)</f>
        <v>1</v>
      </c>
      <c r="J32" s="27">
        <f>IF(COUNTIFS('Table From Form ( For Fri )'!$A:$A,$A32,'Table From Form ( For Fri )'!$J:$J,Attendance[[#Headers],[10/5/2024]],'Table From Form ( For Fri )'!N:N,1)&gt;0,1,0)</f>
        <v>0</v>
      </c>
      <c r="K32" s="27">
        <f>IF(COUNTIFS('Table From Form ( For Fri )'!$A:$A,$A32,'Table From Form ( For Fri )'!$J:$J,Attendance[[#Headers],[17/5/2024]],'Table From Form ( For Fri )'!O:O,1)&gt;0,1,0)</f>
        <v>0</v>
      </c>
      <c r="L32" s="27">
        <f>IF(COUNTIFS('Table From Form ( For Fri )'!$A:$A,$A32,'Table From Form ( For Fri )'!$J:$J,Attendance[[#Headers],[24/5/2024]],'Table From Form ( For Fri )'!P:P,1)&gt;0,1,0)</f>
        <v>0</v>
      </c>
      <c r="M32" s="27">
        <f>IF(COUNTIFS('Table From Form ( For Fri )'!$A:$A,$A32,'Table From Form ( For Fri )'!$J:$J,Attendance[[#Headers],[31/5/2024]],'Table From Form ( For Fri )'!Q:Q,1)&gt;0,1,0)</f>
        <v>0</v>
      </c>
      <c r="N32" s="27">
        <f>IF(COUNTIFS('Table From Form ( For Fri )'!$A:$A,$A32,'Table From Form ( For Fri )'!$J:$J,Attendance[[#Headers],[7/6/2024]],'Table From Form ( For Fri )'!R:R,1)&gt;0,1,0)</f>
        <v>0</v>
      </c>
      <c r="O32" s="27">
        <f>IF(COUNTIFS('Table From Form ( For Fri )'!$A:$A,$A32,'Table From Form ( For Fri )'!$J:$J,Attendance[[#Headers],[14/6/2024]],'Table From Form ( For Fri )'!S:S,1)&gt;0,1,0)</f>
        <v>1</v>
      </c>
      <c r="P32" s="27">
        <f>IF(COUNTIFS('Table From Form ( For Fri )'!$A:$A,$A32,'Table From Form ( For Fri )'!$J:$J,Attendance[[#Headers],[21/6/2024]],'Table From Form ( For Fri )'!T:T,1)&gt;0,1,0)</f>
        <v>0</v>
      </c>
      <c r="Q32" s="27">
        <f>IF(COUNTIFS('Table From Form ( For Fri )'!$A:$A,$A32,'Table From Form ( For Fri )'!$J:$J,Attendance[[#Headers],[28/6/2024]],'Table From Form ( For Fri )'!U:U,1)&gt;0,1,0)</f>
        <v>1</v>
      </c>
      <c r="R32" s="27">
        <f>IF(COUNTIFS('Table From Form ( For Fri )'!$A:$A,$A32,'Table From Form ( For Fri )'!$J:$J,Attendance[[#Headers],[5/7/2024]],'Table From Form ( For Fri )'!V:V,1)&gt;0,1,0)</f>
        <v>1</v>
      </c>
      <c r="S32" s="27">
        <f>IF(COUNTIFS('Table From Form ( For Fri )'!$A:$A,$A32,'Table From Form ( For Fri )'!$J:$J,Attendance[[#Headers],[12/7/2024]],'Table From Form ( For Fri )'!W:W,1)&gt;0,1,0)</f>
        <v>0</v>
      </c>
      <c r="T32" s="27">
        <f>IF(COUNTIFS('Table From Form ( For Fri )'!$A:$A,$A32,'Table From Form ( For Fri )'!$J:$J,Attendance[[#Headers],[19/7/2024]],'Table From Form ( For Fri )'!X:X,1)&gt;0,1,0)</f>
        <v>1</v>
      </c>
      <c r="U32" s="27">
        <f>IF(COUNTIFS('Table From Form ( For Fri )'!$A:$A,$A32,'Table From Form ( For Fri )'!$J:$J,Attendance[[#Headers],[26/7/2024]],'Table From Form ( For Fri )'!Y:Y,1)&gt;0,1,0)</f>
        <v>1</v>
      </c>
      <c r="V32" s="27">
        <f>IF(COUNTIFS('Table From Form ( For Fri )'!$A:$A,$A32,'Table From Form ( For Fri )'!$J:$J,Attendance[[#Headers],[2/8/2024]],'Table From Form ( For Fri )'!Z:Z,1)&gt;0,1,0)</f>
        <v>1</v>
      </c>
      <c r="W32" s="27">
        <f>IF(COUNTIFS('Table From Form ( For Fri )'!$A:$A,$A32,'Table From Form ( For Fri )'!$J:$J,Attendance[[#Headers],[30/8/2024]],'Table From Form ( For Fri )'!AA:AA,1)&gt;0,1,0)</f>
        <v>0</v>
      </c>
      <c r="X32" s="27">
        <f>IF(COUNTIFS('Table From Form ( For Fri )'!$A:$A,$A32,'Table From Form ( For Fri )'!$J:$J,Attendance[[#Headers],[6/9/2024]],'Table From Form ( For Fri )'!AB:AB,1)&gt;0,1,0)</f>
        <v>1</v>
      </c>
      <c r="Y32" s="27">
        <f>IF(COUNTIFS('Table From Form ( For Fri )'!$A:$A,$A32,'Table From Form ( For Fri )'!$J:$J,Attendance[[#Headers],[13/9/2024]],'Table From Form ( For Fri )'!AC:AC,1)&gt;0,1,0)</f>
        <v>0</v>
      </c>
      <c r="Z32" s="27">
        <f>IF(COUNTIFS('Table From Form ( For Fri )'!$A:$A,$A32,'Table From Form ( For Fri )'!$J:$J,Attendance[[#Headers],[20/9/2024]],'Table From Form ( For Fri )'!AD:AD,1)&gt;0,1,0)</f>
        <v>0</v>
      </c>
      <c r="AA32" s="27">
        <f>IF(COUNTIFS('Table From Form ( For Fri )'!$A:$A,$A32,'Table From Form ( For Fri )'!$J:$J,Attendance[[#Headers],[27/9/2024]],'Table From Form ( For Fri )'!AE:AE,1)&gt;0,1,0)</f>
        <v>0</v>
      </c>
      <c r="AB32" s="27">
        <f>IF(COUNTIFS('Table From Form ( For Fri )'!$A:$A,$A32,'Table From Form ( For Fri )'!$J:$J,Attendance[[#Headers],[4/10/2024]],'Table From Form ( For Fri )'!AF:AF,1)&gt;0,1,0)</f>
        <v>0</v>
      </c>
      <c r="AC32" s="27">
        <f>IF(COUNTIFS('Table From Form ( For Fri )'!$A:$A,$A32,'Table From Form ( For Fri )'!$J:$J,Attendance[[#Headers],[11/10/2024]],'Table From Form ( For Fri )'!AG:AG,1)&gt;0,1,0)</f>
        <v>0</v>
      </c>
      <c r="AD32" s="27">
        <f>IF(COUNTIFS('Table From Form ( For Fri )'!$A:$A,$A32,'Table From Form ( For Fri )'!$J:$J,Attendance[[#Headers],[18/10/2024]],'Table From Form ( For Fri )'!AH:AH,1)&gt;0,1,0)</f>
        <v>1</v>
      </c>
      <c r="AE32" s="27">
        <f>IF(COUNTIFS('Table From Form ( For Fri )'!$A:$A,$A32,'Table From Form ( For Fri )'!$J:$J,Attendance[[#Headers],[25/10/2024]],'Table From Form ( For Fri )'!AI:AI,1)&gt;0,1,0)</f>
        <v>0</v>
      </c>
      <c r="AF32" s="27">
        <f>IF(COUNTIFS('Table From Form ( For Fri )'!$A:$A,$A32,'Table From Form ( For Fri )'!$J:$J,Attendance[[#Headers],[1/11/2024]],'Table From Form ( For Fri )'!AJ:AJ,1)&gt;0,1,0)</f>
        <v>0</v>
      </c>
      <c r="AG32" s="27">
        <f>IF(COUNTIFS('Table From Form ( For Fri )'!$A:$A,$A32,'Table From Form ( For Fri )'!$J:$J,Attendance[[#Headers],[8/11/2024]],'Table From Form ( For Fri )'!AK:AK,1)&gt;0,1,0)</f>
        <v>0</v>
      </c>
      <c r="AH32" s="27">
        <f>IF(COUNTIFS('Table From Form ( For Fri )'!$A:$A,$A32,'Table From Form ( For Fri )'!$J:$J,Attendance[[#Headers],[15/11/2024]],'Table From Form ( For Fri )'!AL:AL,1)&gt;0,1,0)</f>
        <v>0</v>
      </c>
      <c r="AI32" s="27">
        <f>IF(COUNTIFS('Table From Form ( For Fri )'!$A:$A,$A32,'Table From Form ( For Fri )'!$J:$J,Attendance[[#Headers],[22/11/2024]],'Table From Form ( For Fri )'!AM:AM,1)&gt;0,1,0)</f>
        <v>1</v>
      </c>
      <c r="AJ32" s="27">
        <f>IF(COUNTIFS('Table From Form ( For Fri )'!$A:$A,$A32,'Table From Form ( For Fri )'!$J:$J,Attendance[[#Headers],[29/11/2024]],'Table From Form ( For Fri )'!AN:AN,1)&gt;0,1,0)</f>
        <v>1</v>
      </c>
      <c r="AK32" s="27">
        <f>IF(COUNTIFS('Table From Form ( For Fri )'!$A:$A,$A32,'Table From Form ( For Fri )'!$J:$J,Attendance[[#Headers],[6/12/2024]],'Table From Form ( For Fri )'!AO:AO,1)&gt;0,1,0)</f>
        <v>0</v>
      </c>
      <c r="AL32" s="27">
        <f>IF(COUNTIFS('Table From Form ( For Fri )'!$A:$A,$A32,'Table From Form ( For Fri )'!$J:$J,Attendance[[#Headers],[13/12/2024]],'Table From Form ( For Fri )'!AP:AP,1)&gt;0,1,0)</f>
        <v>1</v>
      </c>
      <c r="AM32" s="27">
        <f>IF(COUNTIFS('Table From Form ( For Fri )'!$A:$A,$A32,'Table From Form ( For Fri )'!$J:$J,Attendance[[#Headers],[20/12/2024]],'Table From Form ( For Fri )'!AQ:AQ,1)&gt;0,1,0)</f>
        <v>0</v>
      </c>
      <c r="AN32" s="27">
        <f>IF(COUNTIFS('Table From Form ( For Fri )'!$A:$A,$A32,'Table From Form ( For Fri )'!$J:$J,Attendance[[#Headers],[27/12/2024]],'Table From Form ( For Fri )'!AR:AR,1)&gt;0,1,0)</f>
        <v>1</v>
      </c>
      <c r="AO32" s="27">
        <f>IF(COUNTIFS('Table From Form ( For Fri )'!$A:$A,$A32,'Table From Form ( For Fri )'!$J:$J,Attendance[[#Headers],[3/1/2025]],'Table From Form ( For Fri )'!AS:AS,1)&gt;0,1,0)</f>
        <v>0</v>
      </c>
      <c r="AP32" s="27">
        <f>IF(COUNTIFS('Table From Form ( For Fri )'!$A:$A,$A32,'Table From Form ( For Fri )'!$J:$J,Attendance[[#Headers],[10/1/2025]],'Table From Form ( For Fri )'!AT:AT,1)&gt;0,1,0)</f>
        <v>0</v>
      </c>
      <c r="AQ32" s="27">
        <f>IF(COUNTIFS('Table From Form ( For Fri )'!$A:$A,$A32,'Table From Form ( For Fri )'!$J:$J,Attendance[[#Headers],[17/1/2025]],'Table From Form ( For Fri )'!AU:AU,1)&gt;0,1,0)</f>
        <v>0</v>
      </c>
      <c r="AR32" s="27">
        <f>IF(COUNTIFS('Table From Form ( For Fri )'!$A:$A,$A32,'Table From Form ( For Fri )'!$J:$J,Attendance[[#Headers],[24/1/2025]],'Table From Form ( For Fri )'!AV:AV,1)&gt;0,1,0)</f>
        <v>0</v>
      </c>
      <c r="AS32" s="27">
        <f>IF(COUNTIFS('Table From Form ( For Fri )'!$A:$A,$A32,'Table From Form ( For Fri )'!$J:$J,Attendance[[#Headers],[31/1/2025]],'Table From Form ( For Fri )'!AW:AW,1)&gt;0,1,0)</f>
        <v>0</v>
      </c>
      <c r="AT32" s="27">
        <f>IF(COUNTIFS('Table From Form ( For Fri )'!$A:$A,$A32,'Table From Form ( For Fri )'!$J:$J,Attendance[[#Headers],[7/2/2025]],'Table From Form ( For Fri )'!AX:AX,1)&gt;0,1,0)</f>
        <v>0</v>
      </c>
      <c r="AU32" s="27">
        <f>IF(COUNTIFS('Table From Form ( For Fri )'!$A:$A,$A32,'Table From Form ( For Fri )'!$J:$J,Attendance[[#Headers],[14/2/2025]],'Table From Form ( For Fri )'!AY:AY,1)&gt;0,1,0)</f>
        <v>0</v>
      </c>
    </row>
    <row r="33" spans="1:47" ht="14">
      <c r="A33" s="32" t="s">
        <v>82</v>
      </c>
      <c r="B33" s="30" t="s">
        <v>1165</v>
      </c>
      <c r="C33" s="30" t="s">
        <v>1627</v>
      </c>
      <c r="D33">
        <f>COUNTIF(Attendance[[#This Row],[19/4/2024]:[14/2/2025]],1)</f>
        <v>15</v>
      </c>
      <c r="E33" s="26">
        <f t="shared" si="0"/>
        <v>33.333333333333329</v>
      </c>
      <c r="F33" s="26" t="s">
        <v>1628</v>
      </c>
      <c r="G33" s="27">
        <f>IF(COUNTIFS('Table From Form ( For Fri )'!$A:$A,$A33,'Table From Form ( For Fri )'!$J:$J,Attendance[[#Headers],[19/4/2024]],'Table From Form ( For Fri )'!K:K,1)&gt;0,1,0)</f>
        <v>1</v>
      </c>
      <c r="H33" s="27">
        <f>IF(COUNTIFS('Table From Form ( For Fri )'!$A:$A,$A33,'Table From Form ( For Fri )'!$J:$J,Attendance[[#Headers],[26/4/2024]],'Table From Form ( For Fri )'!L:L,1)&gt;0,1,0)</f>
        <v>0</v>
      </c>
      <c r="I33" s="27">
        <f>IF(COUNTIFS('Table From Form ( For Fri )'!$A:$A,$A33,'Table From Form ( For Fri )'!$J:$J,Attendance[[#Headers],[3/5/2024]],'Table From Form ( For Fri )'!M:M,1)&gt;0,1,0)</f>
        <v>1</v>
      </c>
      <c r="J33" s="27">
        <f>IF(COUNTIFS('Table From Form ( For Fri )'!$A:$A,$A33,'Table From Form ( For Fri )'!$J:$J,Attendance[[#Headers],[10/5/2024]],'Table From Form ( For Fri )'!N:N,1)&gt;0,1,0)</f>
        <v>1</v>
      </c>
      <c r="K33" s="27">
        <f>IF(COUNTIFS('Table From Form ( For Fri )'!$A:$A,$A33,'Table From Form ( For Fri )'!$J:$J,Attendance[[#Headers],[17/5/2024]],'Table From Form ( For Fri )'!O:O,1)&gt;0,1,0)</f>
        <v>0</v>
      </c>
      <c r="L33" s="27">
        <f>IF(COUNTIFS('Table From Form ( For Fri )'!$A:$A,$A33,'Table From Form ( For Fri )'!$J:$J,Attendance[[#Headers],[24/5/2024]],'Table From Form ( For Fri )'!P:P,1)&gt;0,1,0)</f>
        <v>0</v>
      </c>
      <c r="M33" s="27">
        <f>IF(COUNTIFS('Table From Form ( For Fri )'!$A:$A,$A33,'Table From Form ( For Fri )'!$J:$J,Attendance[[#Headers],[31/5/2024]],'Table From Form ( For Fri )'!Q:Q,1)&gt;0,1,0)</f>
        <v>0</v>
      </c>
      <c r="N33" s="27">
        <f>IF(COUNTIFS('Table From Form ( For Fri )'!$A:$A,$A33,'Table From Form ( For Fri )'!$J:$J,Attendance[[#Headers],[7/6/2024]],'Table From Form ( For Fri )'!R:R,1)&gt;0,1,0)</f>
        <v>0</v>
      </c>
      <c r="O33" s="27">
        <f>IF(COUNTIFS('Table From Form ( For Fri )'!$A:$A,$A33,'Table From Form ( For Fri )'!$J:$J,Attendance[[#Headers],[14/6/2024]],'Table From Form ( For Fri )'!S:S,1)&gt;0,1,0)</f>
        <v>0</v>
      </c>
      <c r="P33" s="27">
        <f>IF(COUNTIFS('Table From Form ( For Fri )'!$A:$A,$A33,'Table From Form ( For Fri )'!$J:$J,Attendance[[#Headers],[21/6/2024]],'Table From Form ( For Fri )'!T:T,1)&gt;0,1,0)</f>
        <v>0</v>
      </c>
      <c r="Q33" s="27">
        <f>IF(COUNTIFS('Table From Form ( For Fri )'!$A:$A,$A33,'Table From Form ( For Fri )'!$J:$J,Attendance[[#Headers],[28/6/2024]],'Table From Form ( For Fri )'!U:U,1)&gt;0,1,0)</f>
        <v>0</v>
      </c>
      <c r="R33" s="27">
        <f>IF(COUNTIFS('Table From Form ( For Fri )'!$A:$A,$A33,'Table From Form ( For Fri )'!$J:$J,Attendance[[#Headers],[5/7/2024]],'Table From Form ( For Fri )'!V:V,1)&gt;0,1,0)</f>
        <v>1</v>
      </c>
      <c r="S33" s="27">
        <f>IF(COUNTIFS('Table From Form ( For Fri )'!$A:$A,$A33,'Table From Form ( For Fri )'!$J:$J,Attendance[[#Headers],[12/7/2024]],'Table From Form ( For Fri )'!W:W,1)&gt;0,1,0)</f>
        <v>1</v>
      </c>
      <c r="T33" s="27">
        <f>IF(COUNTIFS('Table From Form ( For Fri )'!$A:$A,$A33,'Table From Form ( For Fri )'!$J:$J,Attendance[[#Headers],[19/7/2024]],'Table From Form ( For Fri )'!X:X,1)&gt;0,1,0)</f>
        <v>1</v>
      </c>
      <c r="U33" s="27">
        <f>IF(COUNTIFS('Table From Form ( For Fri )'!$A:$A,$A33,'Table From Form ( For Fri )'!$J:$J,Attendance[[#Headers],[26/7/2024]],'Table From Form ( For Fri )'!Y:Y,1)&gt;0,1,0)</f>
        <v>1</v>
      </c>
      <c r="V33" s="27">
        <f>IF(COUNTIFS('Table From Form ( For Fri )'!$A:$A,$A33,'Table From Form ( For Fri )'!$J:$J,Attendance[[#Headers],[2/8/2024]],'Table From Form ( For Fri )'!Z:Z,1)&gt;0,1,0)</f>
        <v>0</v>
      </c>
      <c r="W33" s="27">
        <f>IF(COUNTIFS('Table From Form ( For Fri )'!$A:$A,$A33,'Table From Form ( For Fri )'!$J:$J,Attendance[[#Headers],[30/8/2024]],'Table From Form ( For Fri )'!AA:AA,1)&gt;0,1,0)</f>
        <v>0</v>
      </c>
      <c r="X33" s="27">
        <f>IF(COUNTIFS('Table From Form ( For Fri )'!$A:$A,$A33,'Table From Form ( For Fri )'!$J:$J,Attendance[[#Headers],[6/9/2024]],'Table From Form ( For Fri )'!AB:AB,1)&gt;0,1,0)</f>
        <v>0</v>
      </c>
      <c r="Y33" s="27">
        <f>IF(COUNTIFS('Table From Form ( For Fri )'!$A:$A,$A33,'Table From Form ( For Fri )'!$J:$J,Attendance[[#Headers],[13/9/2024]],'Table From Form ( For Fri )'!AC:AC,1)&gt;0,1,0)</f>
        <v>0</v>
      </c>
      <c r="Z33" s="27">
        <f>IF(COUNTIFS('Table From Form ( For Fri )'!$A:$A,$A33,'Table From Form ( For Fri )'!$J:$J,Attendance[[#Headers],[20/9/2024]],'Table From Form ( For Fri )'!AD:AD,1)&gt;0,1,0)</f>
        <v>0</v>
      </c>
      <c r="AA33" s="27">
        <f>IF(COUNTIFS('Table From Form ( For Fri )'!$A:$A,$A33,'Table From Form ( For Fri )'!$J:$J,Attendance[[#Headers],[27/9/2024]],'Table From Form ( For Fri )'!AE:AE,1)&gt;0,1,0)</f>
        <v>1</v>
      </c>
      <c r="AB33" s="27">
        <f>IF(COUNTIFS('Table From Form ( For Fri )'!$A:$A,$A33,'Table From Form ( For Fri )'!$J:$J,Attendance[[#Headers],[4/10/2024]],'Table From Form ( For Fri )'!AF:AF,1)&gt;0,1,0)</f>
        <v>0</v>
      </c>
      <c r="AC33" s="27">
        <f>IF(COUNTIFS('Table From Form ( For Fri )'!$A:$A,$A33,'Table From Form ( For Fri )'!$J:$J,Attendance[[#Headers],[11/10/2024]],'Table From Form ( For Fri )'!AG:AG,1)&gt;0,1,0)</f>
        <v>0</v>
      </c>
      <c r="AD33" s="27">
        <f>IF(COUNTIFS('Table From Form ( For Fri )'!$A:$A,$A33,'Table From Form ( For Fri )'!$J:$J,Attendance[[#Headers],[18/10/2024]],'Table From Form ( For Fri )'!AH:AH,1)&gt;0,1,0)</f>
        <v>0</v>
      </c>
      <c r="AE33" s="27">
        <f>IF(COUNTIFS('Table From Form ( For Fri )'!$A:$A,$A33,'Table From Form ( For Fri )'!$J:$J,Attendance[[#Headers],[25/10/2024]],'Table From Form ( For Fri )'!AI:AI,1)&gt;0,1,0)</f>
        <v>1</v>
      </c>
      <c r="AF33" s="27">
        <f>IF(COUNTIFS('Table From Form ( For Fri )'!$A:$A,$A33,'Table From Form ( For Fri )'!$J:$J,Attendance[[#Headers],[1/11/2024]],'Table From Form ( For Fri )'!AJ:AJ,1)&gt;0,1,0)</f>
        <v>0</v>
      </c>
      <c r="AG33" s="27">
        <f>IF(COUNTIFS('Table From Form ( For Fri )'!$A:$A,$A33,'Table From Form ( For Fri )'!$J:$J,Attendance[[#Headers],[8/11/2024]],'Table From Form ( For Fri )'!AK:AK,1)&gt;0,1,0)</f>
        <v>1</v>
      </c>
      <c r="AH33" s="27">
        <f>IF(COUNTIFS('Table From Form ( For Fri )'!$A:$A,$A33,'Table From Form ( For Fri )'!$J:$J,Attendance[[#Headers],[15/11/2024]],'Table From Form ( For Fri )'!AL:AL,1)&gt;0,1,0)</f>
        <v>1</v>
      </c>
      <c r="AI33" s="27">
        <f>IF(COUNTIFS('Table From Form ( For Fri )'!$A:$A,$A33,'Table From Form ( For Fri )'!$J:$J,Attendance[[#Headers],[22/11/2024]],'Table From Form ( For Fri )'!AM:AM,1)&gt;0,1,0)</f>
        <v>1</v>
      </c>
      <c r="AJ33" s="27">
        <f>IF(COUNTIFS('Table From Form ( For Fri )'!$A:$A,$A33,'Table From Form ( For Fri )'!$J:$J,Attendance[[#Headers],[29/11/2024]],'Table From Form ( For Fri )'!AN:AN,1)&gt;0,1,0)</f>
        <v>0</v>
      </c>
      <c r="AK33" s="27">
        <f>IF(COUNTIFS('Table From Form ( For Fri )'!$A:$A,$A33,'Table From Form ( For Fri )'!$J:$J,Attendance[[#Headers],[6/12/2024]],'Table From Form ( For Fri )'!AO:AO,1)&gt;0,1,0)</f>
        <v>0</v>
      </c>
      <c r="AL33" s="27">
        <f>IF(COUNTIFS('Table From Form ( For Fri )'!$A:$A,$A33,'Table From Form ( For Fri )'!$J:$J,Attendance[[#Headers],[13/12/2024]],'Table From Form ( For Fri )'!AP:AP,1)&gt;0,1,0)</f>
        <v>0</v>
      </c>
      <c r="AM33" s="27">
        <f>IF(COUNTIFS('Table From Form ( For Fri )'!$A:$A,$A33,'Table From Form ( For Fri )'!$J:$J,Attendance[[#Headers],[20/12/2024]],'Table From Form ( For Fri )'!AQ:AQ,1)&gt;0,1,0)</f>
        <v>1</v>
      </c>
      <c r="AN33" s="27">
        <f>IF(COUNTIFS('Table From Form ( For Fri )'!$A:$A,$A33,'Table From Form ( For Fri )'!$J:$J,Attendance[[#Headers],[27/12/2024]],'Table From Form ( For Fri )'!AR:AR,1)&gt;0,1,0)</f>
        <v>0</v>
      </c>
      <c r="AO33" s="27">
        <f>IF(COUNTIFS('Table From Form ( For Fri )'!$A:$A,$A33,'Table From Form ( For Fri )'!$J:$J,Attendance[[#Headers],[3/1/2025]],'Table From Form ( For Fri )'!AS:AS,1)&gt;0,1,0)</f>
        <v>0</v>
      </c>
      <c r="AP33" s="27">
        <f>IF(COUNTIFS('Table From Form ( For Fri )'!$A:$A,$A33,'Table From Form ( For Fri )'!$J:$J,Attendance[[#Headers],[10/1/2025]],'Table From Form ( For Fri )'!AT:AT,1)&gt;0,1,0)</f>
        <v>1</v>
      </c>
      <c r="AQ33" s="27">
        <f>IF(COUNTIFS('Table From Form ( For Fri )'!$A:$A,$A33,'Table From Form ( For Fri )'!$J:$J,Attendance[[#Headers],[17/1/2025]],'Table From Form ( For Fri )'!AU:AU,1)&gt;0,1,0)</f>
        <v>0</v>
      </c>
      <c r="AR33" s="27">
        <f>IF(COUNTIFS('Table From Form ( For Fri )'!$A:$A,$A33,'Table From Form ( For Fri )'!$J:$J,Attendance[[#Headers],[24/1/2025]],'Table From Form ( For Fri )'!AV:AV,1)&gt;0,1,0)</f>
        <v>1</v>
      </c>
      <c r="AS33" s="27">
        <f>IF(COUNTIFS('Table From Form ( For Fri )'!$A:$A,$A33,'Table From Form ( For Fri )'!$J:$J,Attendance[[#Headers],[31/1/2025]],'Table From Form ( For Fri )'!AW:AW,1)&gt;0,1,0)</f>
        <v>0</v>
      </c>
      <c r="AT33" s="27">
        <f>IF(COUNTIFS('Table From Form ( For Fri )'!$A:$A,$A33,'Table From Form ( For Fri )'!$J:$J,Attendance[[#Headers],[7/2/2025]],'Table From Form ( For Fri )'!AX:AX,1)&gt;0,1,0)</f>
        <v>0</v>
      </c>
      <c r="AU33" s="27">
        <f>IF(COUNTIFS('Table From Form ( For Fri )'!$A:$A,$A33,'Table From Form ( For Fri )'!$J:$J,Attendance[[#Headers],[14/2/2025]],'Table From Form ( For Fri )'!AY:AY,1)&gt;0,1,0)</f>
        <v>0</v>
      </c>
    </row>
    <row r="34" spans="1:47" ht="14">
      <c r="A34" s="25" t="s">
        <v>158</v>
      </c>
      <c r="B34" s="25" t="s">
        <v>1629</v>
      </c>
      <c r="C34" s="25" t="s">
        <v>1630</v>
      </c>
      <c r="D34">
        <f>COUNTIF(Attendance[[#This Row],[19/4/2024]:[14/2/2025]],1)</f>
        <v>14</v>
      </c>
      <c r="E34" s="26">
        <f t="shared" si="0"/>
        <v>31.111111111111111</v>
      </c>
      <c r="F34" s="26"/>
      <c r="G34" s="27">
        <f>IF(COUNTIFS('Table From Form ( For Fri )'!$A:$A,$A34,'Table From Form ( For Fri )'!$J:$J,Attendance[[#Headers],[19/4/2024]],'Table From Form ( For Fri )'!K:K,1)&gt;0,1,0)</f>
        <v>0</v>
      </c>
      <c r="H34" s="27">
        <f>IF(COUNTIFS('Table From Form ( For Fri )'!$A:$A,$A34,'Table From Form ( For Fri )'!$J:$J,Attendance[[#Headers],[26/4/2024]],'Table From Form ( For Fri )'!L:L,1)&gt;0,1,0)</f>
        <v>1</v>
      </c>
      <c r="I34" s="27">
        <f>IF(COUNTIFS('Table From Form ( For Fri )'!$A:$A,$A34,'Table From Form ( For Fri )'!$J:$J,Attendance[[#Headers],[3/5/2024]],'Table From Form ( For Fri )'!M:M,1)&gt;0,1,0)</f>
        <v>1</v>
      </c>
      <c r="J34" s="27">
        <f>IF(COUNTIFS('Table From Form ( For Fri )'!$A:$A,$A34,'Table From Form ( For Fri )'!$J:$J,Attendance[[#Headers],[10/5/2024]],'Table From Form ( For Fri )'!N:N,1)&gt;0,1,0)</f>
        <v>1</v>
      </c>
      <c r="K34" s="27">
        <f>IF(COUNTIFS('Table From Form ( For Fri )'!$A:$A,$A34,'Table From Form ( For Fri )'!$J:$J,Attendance[[#Headers],[17/5/2024]],'Table From Form ( For Fri )'!O:O,1)&gt;0,1,0)</f>
        <v>1</v>
      </c>
      <c r="L34" s="27">
        <f>IF(COUNTIFS('Table From Form ( For Fri )'!$A:$A,$A34,'Table From Form ( For Fri )'!$J:$J,Attendance[[#Headers],[24/5/2024]],'Table From Form ( For Fri )'!P:P,1)&gt;0,1,0)</f>
        <v>0</v>
      </c>
      <c r="M34" s="27">
        <f>IF(COUNTIFS('Table From Form ( For Fri )'!$A:$A,$A34,'Table From Form ( For Fri )'!$J:$J,Attendance[[#Headers],[31/5/2024]],'Table From Form ( For Fri )'!Q:Q,1)&gt;0,1,0)</f>
        <v>0</v>
      </c>
      <c r="N34" s="27">
        <f>IF(COUNTIFS('Table From Form ( For Fri )'!$A:$A,$A34,'Table From Form ( For Fri )'!$J:$J,Attendance[[#Headers],[7/6/2024]],'Table From Form ( For Fri )'!R:R,1)&gt;0,1,0)</f>
        <v>0</v>
      </c>
      <c r="O34" s="27">
        <f>IF(COUNTIFS('Table From Form ( For Fri )'!$A:$A,$A34,'Table From Form ( For Fri )'!$J:$J,Attendance[[#Headers],[14/6/2024]],'Table From Form ( For Fri )'!S:S,1)&gt;0,1,0)</f>
        <v>0</v>
      </c>
      <c r="P34" s="27">
        <f>IF(COUNTIFS('Table From Form ( For Fri )'!$A:$A,$A34,'Table From Form ( For Fri )'!$J:$J,Attendance[[#Headers],[21/6/2024]],'Table From Form ( For Fri )'!T:T,1)&gt;0,1,0)</f>
        <v>1</v>
      </c>
      <c r="Q34" s="27">
        <f>IF(COUNTIFS('Table From Form ( For Fri )'!$A:$A,$A34,'Table From Form ( For Fri )'!$J:$J,Attendance[[#Headers],[28/6/2024]],'Table From Form ( For Fri )'!U:U,1)&gt;0,1,0)</f>
        <v>1</v>
      </c>
      <c r="R34" s="27">
        <f>IF(COUNTIFS('Table From Form ( For Fri )'!$A:$A,$A34,'Table From Form ( For Fri )'!$J:$J,Attendance[[#Headers],[5/7/2024]],'Table From Form ( For Fri )'!V:V,1)&gt;0,1,0)</f>
        <v>1</v>
      </c>
      <c r="S34" s="27">
        <f>IF(COUNTIFS('Table From Form ( For Fri )'!$A:$A,$A34,'Table From Form ( For Fri )'!$J:$J,Attendance[[#Headers],[12/7/2024]],'Table From Form ( For Fri )'!W:W,1)&gt;0,1,0)</f>
        <v>1</v>
      </c>
      <c r="T34" s="27">
        <f>IF(COUNTIFS('Table From Form ( For Fri )'!$A:$A,$A34,'Table From Form ( For Fri )'!$J:$J,Attendance[[#Headers],[19/7/2024]],'Table From Form ( For Fri )'!X:X,1)&gt;0,1,0)</f>
        <v>1</v>
      </c>
      <c r="U34" s="27">
        <f>IF(COUNTIFS('Table From Form ( For Fri )'!$A:$A,$A34,'Table From Form ( For Fri )'!$J:$J,Attendance[[#Headers],[26/7/2024]],'Table From Form ( For Fri )'!Y:Y,1)&gt;0,1,0)</f>
        <v>1</v>
      </c>
      <c r="V34" s="27">
        <f>IF(COUNTIFS('Table From Form ( For Fri )'!$A:$A,$A34,'Table From Form ( For Fri )'!$J:$J,Attendance[[#Headers],[2/8/2024]],'Table From Form ( For Fri )'!Z:Z,1)&gt;0,1,0)</f>
        <v>0</v>
      </c>
      <c r="W34" s="27">
        <f>IF(COUNTIFS('Table From Form ( For Fri )'!$A:$A,$A34,'Table From Form ( For Fri )'!$J:$J,Attendance[[#Headers],[30/8/2024]],'Table From Form ( For Fri )'!AA:AA,1)&gt;0,1,0)</f>
        <v>1</v>
      </c>
      <c r="X34" s="27">
        <f>IF(COUNTIFS('Table From Form ( For Fri )'!$A:$A,$A34,'Table From Form ( For Fri )'!$J:$J,Attendance[[#Headers],[6/9/2024]],'Table From Form ( For Fri )'!AB:AB,1)&gt;0,1,0)</f>
        <v>0</v>
      </c>
      <c r="Y34" s="27">
        <f>IF(COUNTIFS('Table From Form ( For Fri )'!$A:$A,$A34,'Table From Form ( For Fri )'!$J:$J,Attendance[[#Headers],[13/9/2024]],'Table From Form ( For Fri )'!AC:AC,1)&gt;0,1,0)</f>
        <v>1</v>
      </c>
      <c r="Z34" s="27">
        <f>IF(COUNTIFS('Table From Form ( For Fri )'!$A:$A,$A34,'Table From Form ( For Fri )'!$J:$J,Attendance[[#Headers],[20/9/2024]],'Table From Form ( For Fri )'!AD:AD,1)&gt;0,1,0)</f>
        <v>0</v>
      </c>
      <c r="AA34" s="27">
        <f>IF(COUNTIFS('Table From Form ( For Fri )'!$A:$A,$A34,'Table From Form ( For Fri )'!$J:$J,Attendance[[#Headers],[27/9/2024]],'Table From Form ( For Fri )'!AE:AE,1)&gt;0,1,0)</f>
        <v>0</v>
      </c>
      <c r="AB34" s="27">
        <f>IF(COUNTIFS('Table From Form ( For Fri )'!$A:$A,$A34,'Table From Form ( For Fri )'!$J:$J,Attendance[[#Headers],[4/10/2024]],'Table From Form ( For Fri )'!AF:AF,1)&gt;0,1,0)</f>
        <v>1</v>
      </c>
      <c r="AC34" s="27">
        <f>IF(COUNTIFS('Table From Form ( For Fri )'!$A:$A,$A34,'Table From Form ( For Fri )'!$J:$J,Attendance[[#Headers],[11/10/2024]],'Table From Form ( For Fri )'!AG:AG,1)&gt;0,1,0)</f>
        <v>0</v>
      </c>
      <c r="AD34" s="27">
        <f>IF(COUNTIFS('Table From Form ( For Fri )'!$A:$A,$A34,'Table From Form ( For Fri )'!$J:$J,Attendance[[#Headers],[18/10/2024]],'Table From Form ( For Fri )'!AH:AH,1)&gt;0,1,0)</f>
        <v>1</v>
      </c>
      <c r="AE34" s="27">
        <f>IF(COUNTIFS('Table From Form ( For Fri )'!$A:$A,$A34,'Table From Form ( For Fri )'!$J:$J,Attendance[[#Headers],[25/10/2024]],'Table From Form ( For Fri )'!AI:AI,1)&gt;0,1,0)</f>
        <v>0</v>
      </c>
      <c r="AF34" s="27">
        <f>IF(COUNTIFS('Table From Form ( For Fri )'!$A:$A,$A34,'Table From Form ( For Fri )'!$J:$J,Attendance[[#Headers],[1/11/2024]],'Table From Form ( For Fri )'!AJ:AJ,1)&gt;0,1,0)</f>
        <v>0</v>
      </c>
      <c r="AG34" s="27">
        <f>IF(COUNTIFS('Table From Form ( For Fri )'!$A:$A,$A34,'Table From Form ( For Fri )'!$J:$J,Attendance[[#Headers],[8/11/2024]],'Table From Form ( For Fri )'!AK:AK,1)&gt;0,1,0)</f>
        <v>0</v>
      </c>
      <c r="AH34" s="27">
        <f>IF(COUNTIFS('Table From Form ( For Fri )'!$A:$A,$A34,'Table From Form ( For Fri )'!$J:$J,Attendance[[#Headers],[15/11/2024]],'Table From Form ( For Fri )'!AL:AL,1)&gt;0,1,0)</f>
        <v>0</v>
      </c>
      <c r="AI34" s="27">
        <f>IF(COUNTIFS('Table From Form ( For Fri )'!$A:$A,$A34,'Table From Form ( For Fri )'!$J:$J,Attendance[[#Headers],[22/11/2024]],'Table From Form ( For Fri )'!AM:AM,1)&gt;0,1,0)</f>
        <v>0</v>
      </c>
      <c r="AJ34" s="27">
        <f>IF(COUNTIFS('Table From Form ( For Fri )'!$A:$A,$A34,'Table From Form ( For Fri )'!$J:$J,Attendance[[#Headers],[29/11/2024]],'Table From Form ( For Fri )'!AN:AN,1)&gt;0,1,0)</f>
        <v>0</v>
      </c>
      <c r="AK34" s="27">
        <f>IF(COUNTIFS('Table From Form ( For Fri )'!$A:$A,$A34,'Table From Form ( For Fri )'!$J:$J,Attendance[[#Headers],[6/12/2024]],'Table From Form ( For Fri )'!AO:AO,1)&gt;0,1,0)</f>
        <v>0</v>
      </c>
      <c r="AL34" s="27">
        <f>IF(COUNTIFS('Table From Form ( For Fri )'!$A:$A,$A34,'Table From Form ( For Fri )'!$J:$J,Attendance[[#Headers],[13/12/2024]],'Table From Form ( For Fri )'!AP:AP,1)&gt;0,1,0)</f>
        <v>0</v>
      </c>
      <c r="AM34" s="27">
        <f>IF(COUNTIFS('Table From Form ( For Fri )'!$A:$A,$A34,'Table From Form ( For Fri )'!$J:$J,Attendance[[#Headers],[20/12/2024]],'Table From Form ( For Fri )'!AQ:AQ,1)&gt;0,1,0)</f>
        <v>0</v>
      </c>
      <c r="AN34" s="27">
        <f>IF(COUNTIFS('Table From Form ( For Fri )'!$A:$A,$A34,'Table From Form ( For Fri )'!$J:$J,Attendance[[#Headers],[27/12/2024]],'Table From Form ( For Fri )'!AR:AR,1)&gt;0,1,0)</f>
        <v>0</v>
      </c>
      <c r="AO34" s="27">
        <f>IF(COUNTIFS('Table From Form ( For Fri )'!$A:$A,$A34,'Table From Form ( For Fri )'!$J:$J,Attendance[[#Headers],[3/1/2025]],'Table From Form ( For Fri )'!AS:AS,1)&gt;0,1,0)</f>
        <v>0</v>
      </c>
      <c r="AP34" s="27">
        <f>IF(COUNTIFS('Table From Form ( For Fri )'!$A:$A,$A34,'Table From Form ( For Fri )'!$J:$J,Attendance[[#Headers],[10/1/2025]],'Table From Form ( For Fri )'!AT:AT,1)&gt;0,1,0)</f>
        <v>0</v>
      </c>
      <c r="AQ34" s="27">
        <f>IF(COUNTIFS('Table From Form ( For Fri )'!$A:$A,$A34,'Table From Form ( For Fri )'!$J:$J,Attendance[[#Headers],[17/1/2025]],'Table From Form ( For Fri )'!AU:AU,1)&gt;0,1,0)</f>
        <v>0</v>
      </c>
      <c r="AR34" s="27">
        <f>IF(COUNTIFS('Table From Form ( For Fri )'!$A:$A,$A34,'Table From Form ( For Fri )'!$J:$J,Attendance[[#Headers],[24/1/2025]],'Table From Form ( For Fri )'!AV:AV,1)&gt;0,1,0)</f>
        <v>0</v>
      </c>
      <c r="AS34" s="27">
        <f>IF(COUNTIFS('Table From Form ( For Fri )'!$A:$A,$A34,'Table From Form ( For Fri )'!$J:$J,Attendance[[#Headers],[31/1/2025]],'Table From Form ( For Fri )'!AW:AW,1)&gt;0,1,0)</f>
        <v>0</v>
      </c>
      <c r="AT34" s="27">
        <f>IF(COUNTIFS('Table From Form ( For Fri )'!$A:$A,$A34,'Table From Form ( For Fri )'!$J:$J,Attendance[[#Headers],[7/2/2025]],'Table From Form ( For Fri )'!AX:AX,1)&gt;0,1,0)</f>
        <v>0</v>
      </c>
      <c r="AU34" s="27">
        <f>IF(COUNTIFS('Table From Form ( For Fri )'!$A:$A,$A34,'Table From Form ( For Fri )'!$J:$J,Attendance[[#Headers],[14/2/2025]],'Table From Form ( For Fri )'!AY:AY,1)&gt;0,1,0)</f>
        <v>0</v>
      </c>
    </row>
    <row r="35" spans="1:47" ht="14">
      <c r="A35" s="25" t="s">
        <v>302</v>
      </c>
      <c r="B35" s="25" t="s">
        <v>1631</v>
      </c>
      <c r="C35" s="25" t="s">
        <v>1632</v>
      </c>
      <c r="D35">
        <f>COUNTIF(Attendance[[#This Row],[19/4/2024]:[14/2/2025]],1)</f>
        <v>14</v>
      </c>
      <c r="E35" s="26">
        <f t="shared" si="0"/>
        <v>31.111111111111111</v>
      </c>
      <c r="F35" s="26"/>
      <c r="G35" s="27">
        <f>IF(COUNTIFS('Table From Form ( For Fri )'!$A:$A,$A35,'Table From Form ( For Fri )'!$J:$J,Attendance[[#Headers],[19/4/2024]],'Table From Form ( For Fri )'!K:K,1)&gt;0,1,0)</f>
        <v>0</v>
      </c>
      <c r="H35" s="27">
        <f>IF(COUNTIFS('Table From Form ( For Fri )'!$A:$A,$A35,'Table From Form ( For Fri )'!$J:$J,Attendance[[#Headers],[26/4/2024]],'Table From Form ( For Fri )'!L:L,1)&gt;0,1,0)</f>
        <v>0</v>
      </c>
      <c r="I35" s="27">
        <f>IF(COUNTIFS('Table From Form ( For Fri )'!$A:$A,$A35,'Table From Form ( For Fri )'!$J:$J,Attendance[[#Headers],[3/5/2024]],'Table From Form ( For Fri )'!M:M,1)&gt;0,1,0)</f>
        <v>1</v>
      </c>
      <c r="J35" s="27">
        <f>IF(COUNTIFS('Table From Form ( For Fri )'!$A:$A,$A35,'Table From Form ( For Fri )'!$J:$J,Attendance[[#Headers],[10/5/2024]],'Table From Form ( For Fri )'!N:N,1)&gt;0,1,0)</f>
        <v>0</v>
      </c>
      <c r="K35" s="27">
        <f>IF(COUNTIFS('Table From Form ( For Fri )'!$A:$A,$A35,'Table From Form ( For Fri )'!$J:$J,Attendance[[#Headers],[17/5/2024]],'Table From Form ( For Fri )'!O:O,1)&gt;0,1,0)</f>
        <v>1</v>
      </c>
      <c r="L35" s="27">
        <f>IF(COUNTIFS('Table From Form ( For Fri )'!$A:$A,$A35,'Table From Form ( For Fri )'!$J:$J,Attendance[[#Headers],[24/5/2024]],'Table From Form ( For Fri )'!P:P,1)&gt;0,1,0)</f>
        <v>0</v>
      </c>
      <c r="M35" s="27">
        <f>IF(COUNTIFS('Table From Form ( For Fri )'!$A:$A,$A35,'Table From Form ( For Fri )'!$J:$J,Attendance[[#Headers],[31/5/2024]],'Table From Form ( For Fri )'!Q:Q,1)&gt;0,1,0)</f>
        <v>0</v>
      </c>
      <c r="N35" s="27">
        <f>IF(COUNTIFS('Table From Form ( For Fri )'!$A:$A,$A35,'Table From Form ( For Fri )'!$J:$J,Attendance[[#Headers],[7/6/2024]],'Table From Form ( For Fri )'!R:R,1)&gt;0,1,0)</f>
        <v>0</v>
      </c>
      <c r="O35" s="27">
        <f>IF(COUNTIFS('Table From Form ( For Fri )'!$A:$A,$A35,'Table From Form ( For Fri )'!$J:$J,Attendance[[#Headers],[14/6/2024]],'Table From Form ( For Fri )'!S:S,1)&gt;0,1,0)</f>
        <v>1</v>
      </c>
      <c r="P35" s="27">
        <f>IF(COUNTIFS('Table From Form ( For Fri )'!$A:$A,$A35,'Table From Form ( For Fri )'!$J:$J,Attendance[[#Headers],[21/6/2024]],'Table From Form ( For Fri )'!T:T,1)&gt;0,1,0)</f>
        <v>1</v>
      </c>
      <c r="Q35" s="27">
        <f>IF(COUNTIFS('Table From Form ( For Fri )'!$A:$A,$A35,'Table From Form ( For Fri )'!$J:$J,Attendance[[#Headers],[28/6/2024]],'Table From Form ( For Fri )'!U:U,1)&gt;0,1,0)</f>
        <v>0</v>
      </c>
      <c r="R35" s="27">
        <f>IF(COUNTIFS('Table From Form ( For Fri )'!$A:$A,$A35,'Table From Form ( For Fri )'!$J:$J,Attendance[[#Headers],[5/7/2024]],'Table From Form ( For Fri )'!V:V,1)&gt;0,1,0)</f>
        <v>1</v>
      </c>
      <c r="S35" s="27">
        <f>IF(COUNTIFS('Table From Form ( For Fri )'!$A:$A,$A35,'Table From Form ( For Fri )'!$J:$J,Attendance[[#Headers],[12/7/2024]],'Table From Form ( For Fri )'!W:W,1)&gt;0,1,0)</f>
        <v>1</v>
      </c>
      <c r="T35" s="27">
        <f>IF(COUNTIFS('Table From Form ( For Fri )'!$A:$A,$A35,'Table From Form ( For Fri )'!$J:$J,Attendance[[#Headers],[19/7/2024]],'Table From Form ( For Fri )'!X:X,1)&gt;0,1,0)</f>
        <v>1</v>
      </c>
      <c r="U35" s="27">
        <f>IF(COUNTIFS('Table From Form ( For Fri )'!$A:$A,$A35,'Table From Form ( For Fri )'!$J:$J,Attendance[[#Headers],[26/7/2024]],'Table From Form ( For Fri )'!Y:Y,1)&gt;0,1,0)</f>
        <v>0</v>
      </c>
      <c r="V35" s="27">
        <f>IF(COUNTIFS('Table From Form ( For Fri )'!$A:$A,$A35,'Table From Form ( For Fri )'!$J:$J,Attendance[[#Headers],[2/8/2024]],'Table From Form ( For Fri )'!Z:Z,1)&gt;0,1,0)</f>
        <v>1</v>
      </c>
      <c r="W35" s="27">
        <f>IF(COUNTIFS('Table From Form ( For Fri )'!$A:$A,$A35,'Table From Form ( For Fri )'!$J:$J,Attendance[[#Headers],[30/8/2024]],'Table From Form ( For Fri )'!AA:AA,1)&gt;0,1,0)</f>
        <v>1</v>
      </c>
      <c r="X35" s="27">
        <f>IF(COUNTIFS('Table From Form ( For Fri )'!$A:$A,$A35,'Table From Form ( For Fri )'!$J:$J,Attendance[[#Headers],[6/9/2024]],'Table From Form ( For Fri )'!AB:AB,1)&gt;0,1,0)</f>
        <v>0</v>
      </c>
      <c r="Y35" s="27">
        <f>IF(COUNTIFS('Table From Form ( For Fri )'!$A:$A,$A35,'Table From Form ( For Fri )'!$J:$J,Attendance[[#Headers],[13/9/2024]],'Table From Form ( For Fri )'!AC:AC,1)&gt;0,1,0)</f>
        <v>1</v>
      </c>
      <c r="Z35" s="27">
        <f>IF(COUNTIFS('Table From Form ( For Fri )'!$A:$A,$A35,'Table From Form ( For Fri )'!$J:$J,Attendance[[#Headers],[20/9/2024]],'Table From Form ( For Fri )'!AD:AD,1)&gt;0,1,0)</f>
        <v>0</v>
      </c>
      <c r="AA35" s="27">
        <f>IF(COUNTIFS('Table From Form ( For Fri )'!$A:$A,$A35,'Table From Form ( For Fri )'!$J:$J,Attendance[[#Headers],[27/9/2024]],'Table From Form ( For Fri )'!AE:AE,1)&gt;0,1,0)</f>
        <v>0</v>
      </c>
      <c r="AB35" s="27">
        <f>IF(COUNTIFS('Table From Form ( For Fri )'!$A:$A,$A35,'Table From Form ( For Fri )'!$J:$J,Attendance[[#Headers],[4/10/2024]],'Table From Form ( For Fri )'!AF:AF,1)&gt;0,1,0)</f>
        <v>1</v>
      </c>
      <c r="AC35" s="27">
        <f>IF(COUNTIFS('Table From Form ( For Fri )'!$A:$A,$A35,'Table From Form ( For Fri )'!$J:$J,Attendance[[#Headers],[11/10/2024]],'Table From Form ( For Fri )'!AG:AG,1)&gt;0,1,0)</f>
        <v>0</v>
      </c>
      <c r="AD35" s="27">
        <f>IF(COUNTIFS('Table From Form ( For Fri )'!$A:$A,$A35,'Table From Form ( For Fri )'!$J:$J,Attendance[[#Headers],[18/10/2024]],'Table From Form ( For Fri )'!AH:AH,1)&gt;0,1,0)</f>
        <v>1</v>
      </c>
      <c r="AE35" s="27">
        <f>IF(COUNTIFS('Table From Form ( For Fri )'!$A:$A,$A35,'Table From Form ( For Fri )'!$J:$J,Attendance[[#Headers],[25/10/2024]],'Table From Form ( For Fri )'!AI:AI,1)&gt;0,1,0)</f>
        <v>1</v>
      </c>
      <c r="AF35" s="27">
        <f>IF(COUNTIFS('Table From Form ( For Fri )'!$A:$A,$A35,'Table From Form ( For Fri )'!$J:$J,Attendance[[#Headers],[1/11/2024]],'Table From Form ( For Fri )'!AJ:AJ,1)&gt;0,1,0)</f>
        <v>0</v>
      </c>
      <c r="AG35" s="27">
        <f>IF(COUNTIFS('Table From Form ( For Fri )'!$A:$A,$A35,'Table From Form ( For Fri )'!$J:$J,Attendance[[#Headers],[8/11/2024]],'Table From Form ( For Fri )'!AK:AK,1)&gt;0,1,0)</f>
        <v>0</v>
      </c>
      <c r="AH35" s="27">
        <f>IF(COUNTIFS('Table From Form ( For Fri )'!$A:$A,$A35,'Table From Form ( For Fri )'!$J:$J,Attendance[[#Headers],[15/11/2024]],'Table From Form ( For Fri )'!AL:AL,1)&gt;0,1,0)</f>
        <v>0</v>
      </c>
      <c r="AI35" s="27">
        <f>IF(COUNTIFS('Table From Form ( For Fri )'!$A:$A,$A35,'Table From Form ( For Fri )'!$J:$J,Attendance[[#Headers],[22/11/2024]],'Table From Form ( For Fri )'!AM:AM,1)&gt;0,1,0)</f>
        <v>0</v>
      </c>
      <c r="AJ35" s="27">
        <f>IF(COUNTIFS('Table From Form ( For Fri )'!$A:$A,$A35,'Table From Form ( For Fri )'!$J:$J,Attendance[[#Headers],[29/11/2024]],'Table From Form ( For Fri )'!AN:AN,1)&gt;0,1,0)</f>
        <v>0</v>
      </c>
      <c r="AK35" s="27">
        <f>IF(COUNTIFS('Table From Form ( For Fri )'!$A:$A,$A35,'Table From Form ( For Fri )'!$J:$J,Attendance[[#Headers],[6/12/2024]],'Table From Form ( For Fri )'!AO:AO,1)&gt;0,1,0)</f>
        <v>0</v>
      </c>
      <c r="AL35" s="27">
        <f>IF(COUNTIFS('Table From Form ( For Fri )'!$A:$A,$A35,'Table From Form ( For Fri )'!$J:$J,Attendance[[#Headers],[13/12/2024]],'Table From Form ( For Fri )'!AP:AP,1)&gt;0,1,0)</f>
        <v>0</v>
      </c>
      <c r="AM35" s="27">
        <f>IF(COUNTIFS('Table From Form ( For Fri )'!$A:$A,$A35,'Table From Form ( For Fri )'!$J:$J,Attendance[[#Headers],[20/12/2024]],'Table From Form ( For Fri )'!AQ:AQ,1)&gt;0,1,0)</f>
        <v>0</v>
      </c>
      <c r="AN35" s="27">
        <f>IF(COUNTIFS('Table From Form ( For Fri )'!$A:$A,$A35,'Table From Form ( For Fri )'!$J:$J,Attendance[[#Headers],[27/12/2024]],'Table From Form ( For Fri )'!AR:AR,1)&gt;0,1,0)</f>
        <v>0</v>
      </c>
      <c r="AO35" s="27">
        <f>IF(COUNTIFS('Table From Form ( For Fri )'!$A:$A,$A35,'Table From Form ( For Fri )'!$J:$J,Attendance[[#Headers],[3/1/2025]],'Table From Form ( For Fri )'!AS:AS,1)&gt;0,1,0)</f>
        <v>0</v>
      </c>
      <c r="AP35" s="27">
        <f>IF(COUNTIFS('Table From Form ( For Fri )'!$A:$A,$A35,'Table From Form ( For Fri )'!$J:$J,Attendance[[#Headers],[10/1/2025]],'Table From Form ( For Fri )'!AT:AT,1)&gt;0,1,0)</f>
        <v>1</v>
      </c>
      <c r="AQ35" s="27">
        <f>IF(COUNTIFS('Table From Form ( For Fri )'!$A:$A,$A35,'Table From Form ( For Fri )'!$J:$J,Attendance[[#Headers],[17/1/2025]],'Table From Form ( For Fri )'!AU:AU,1)&gt;0,1,0)</f>
        <v>0</v>
      </c>
      <c r="AR35" s="27">
        <f>IF(COUNTIFS('Table From Form ( For Fri )'!$A:$A,$A35,'Table From Form ( For Fri )'!$J:$J,Attendance[[#Headers],[24/1/2025]],'Table From Form ( For Fri )'!AV:AV,1)&gt;0,1,0)</f>
        <v>0</v>
      </c>
      <c r="AS35" s="27">
        <f>IF(COUNTIFS('Table From Form ( For Fri )'!$A:$A,$A35,'Table From Form ( For Fri )'!$J:$J,Attendance[[#Headers],[31/1/2025]],'Table From Form ( For Fri )'!AW:AW,1)&gt;0,1,0)</f>
        <v>0</v>
      </c>
      <c r="AT35" s="27">
        <f>IF(COUNTIFS('Table From Form ( For Fri )'!$A:$A,$A35,'Table From Form ( For Fri )'!$J:$J,Attendance[[#Headers],[7/2/2025]],'Table From Form ( For Fri )'!AX:AX,1)&gt;0,1,0)</f>
        <v>0</v>
      </c>
      <c r="AU35" s="27">
        <f>IF(COUNTIFS('Table From Form ( For Fri )'!$A:$A,$A35,'Table From Form ( For Fri )'!$J:$J,Attendance[[#Headers],[14/2/2025]],'Table From Form ( For Fri )'!AY:AY,1)&gt;0,1,0)</f>
        <v>0</v>
      </c>
    </row>
    <row r="36" spans="1:47" ht="14">
      <c r="A36" s="25" t="s">
        <v>318</v>
      </c>
      <c r="B36" s="25" t="s">
        <v>1633</v>
      </c>
      <c r="C36" s="25" t="s">
        <v>1634</v>
      </c>
      <c r="D36">
        <f>COUNTIF(Attendance[[#This Row],[19/4/2024]:[14/2/2025]],1)</f>
        <v>14</v>
      </c>
      <c r="E36" s="26">
        <f t="shared" si="0"/>
        <v>31.111111111111111</v>
      </c>
      <c r="F36" s="26"/>
      <c r="G36" s="27">
        <f>IF(COUNTIFS('Table From Form ( For Fri )'!$A:$A,$A36,'Table From Form ( For Fri )'!$J:$J,Attendance[[#Headers],[19/4/2024]],'Table From Form ( For Fri )'!K:K,1)&gt;0,1,0)</f>
        <v>0</v>
      </c>
      <c r="H36" s="27">
        <f>IF(COUNTIFS('Table From Form ( For Fri )'!$A:$A,$A36,'Table From Form ( For Fri )'!$J:$J,Attendance[[#Headers],[26/4/2024]],'Table From Form ( For Fri )'!L:L,1)&gt;0,1,0)</f>
        <v>0</v>
      </c>
      <c r="I36" s="27">
        <f>IF(COUNTIFS('Table From Form ( For Fri )'!$A:$A,$A36,'Table From Form ( For Fri )'!$J:$J,Attendance[[#Headers],[3/5/2024]],'Table From Form ( For Fri )'!M:M,1)&gt;0,1,0)</f>
        <v>1</v>
      </c>
      <c r="J36" s="27">
        <f>IF(COUNTIFS('Table From Form ( For Fri )'!$A:$A,$A36,'Table From Form ( For Fri )'!$J:$J,Attendance[[#Headers],[10/5/2024]],'Table From Form ( For Fri )'!N:N,1)&gt;0,1,0)</f>
        <v>0</v>
      </c>
      <c r="K36" s="27">
        <f>IF(COUNTIFS('Table From Form ( For Fri )'!$A:$A,$A36,'Table From Form ( For Fri )'!$J:$J,Attendance[[#Headers],[17/5/2024]],'Table From Form ( For Fri )'!O:O,1)&gt;0,1,0)</f>
        <v>1</v>
      </c>
      <c r="L36" s="27">
        <f>IF(COUNTIFS('Table From Form ( For Fri )'!$A:$A,$A36,'Table From Form ( For Fri )'!$J:$J,Attendance[[#Headers],[24/5/2024]],'Table From Form ( For Fri )'!P:P,1)&gt;0,1,0)</f>
        <v>0</v>
      </c>
      <c r="M36" s="27">
        <f>IF(COUNTIFS('Table From Form ( For Fri )'!$A:$A,$A36,'Table From Form ( For Fri )'!$J:$J,Attendance[[#Headers],[31/5/2024]],'Table From Form ( For Fri )'!Q:Q,1)&gt;0,1,0)</f>
        <v>0</v>
      </c>
      <c r="N36" s="27">
        <f>IF(COUNTIFS('Table From Form ( For Fri )'!$A:$A,$A36,'Table From Form ( For Fri )'!$J:$J,Attendance[[#Headers],[7/6/2024]],'Table From Form ( For Fri )'!R:R,1)&gt;0,1,0)</f>
        <v>0</v>
      </c>
      <c r="O36" s="27">
        <f>IF(COUNTIFS('Table From Form ( For Fri )'!$A:$A,$A36,'Table From Form ( For Fri )'!$J:$J,Attendance[[#Headers],[14/6/2024]],'Table From Form ( For Fri )'!S:S,1)&gt;0,1,0)</f>
        <v>1</v>
      </c>
      <c r="P36" s="27">
        <f>IF(COUNTIFS('Table From Form ( For Fri )'!$A:$A,$A36,'Table From Form ( For Fri )'!$J:$J,Attendance[[#Headers],[21/6/2024]],'Table From Form ( For Fri )'!T:T,1)&gt;0,1,0)</f>
        <v>0</v>
      </c>
      <c r="Q36" s="27">
        <f>IF(COUNTIFS('Table From Form ( For Fri )'!$A:$A,$A36,'Table From Form ( For Fri )'!$J:$J,Attendance[[#Headers],[28/6/2024]],'Table From Form ( For Fri )'!U:U,1)&gt;0,1,0)</f>
        <v>1</v>
      </c>
      <c r="R36" s="27">
        <f>IF(COUNTIFS('Table From Form ( For Fri )'!$A:$A,$A36,'Table From Form ( For Fri )'!$J:$J,Attendance[[#Headers],[5/7/2024]],'Table From Form ( For Fri )'!V:V,1)&gt;0,1,0)</f>
        <v>1</v>
      </c>
      <c r="S36" s="27">
        <f>IF(COUNTIFS('Table From Form ( For Fri )'!$A:$A,$A36,'Table From Form ( For Fri )'!$J:$J,Attendance[[#Headers],[12/7/2024]],'Table From Form ( For Fri )'!W:W,1)&gt;0,1,0)</f>
        <v>1</v>
      </c>
      <c r="T36" s="27">
        <f>IF(COUNTIFS('Table From Form ( For Fri )'!$A:$A,$A36,'Table From Form ( For Fri )'!$J:$J,Attendance[[#Headers],[19/7/2024]],'Table From Form ( For Fri )'!X:X,1)&gt;0,1,0)</f>
        <v>1</v>
      </c>
      <c r="U36" s="27">
        <f>IF(COUNTIFS('Table From Form ( For Fri )'!$A:$A,$A36,'Table From Form ( For Fri )'!$J:$J,Attendance[[#Headers],[26/7/2024]],'Table From Form ( For Fri )'!Y:Y,1)&gt;0,1,0)</f>
        <v>0</v>
      </c>
      <c r="V36" s="27">
        <f>IF(COUNTIFS('Table From Form ( For Fri )'!$A:$A,$A36,'Table From Form ( For Fri )'!$J:$J,Attendance[[#Headers],[2/8/2024]],'Table From Form ( For Fri )'!Z:Z,1)&gt;0,1,0)</f>
        <v>1</v>
      </c>
      <c r="W36" s="27">
        <f>IF(COUNTIFS('Table From Form ( For Fri )'!$A:$A,$A36,'Table From Form ( For Fri )'!$J:$J,Attendance[[#Headers],[30/8/2024]],'Table From Form ( For Fri )'!AA:AA,1)&gt;0,1,0)</f>
        <v>0</v>
      </c>
      <c r="X36" s="27">
        <f>IF(COUNTIFS('Table From Form ( For Fri )'!$A:$A,$A36,'Table From Form ( For Fri )'!$J:$J,Attendance[[#Headers],[6/9/2024]],'Table From Form ( For Fri )'!AB:AB,1)&gt;0,1,0)</f>
        <v>0</v>
      </c>
      <c r="Y36" s="27">
        <f>IF(COUNTIFS('Table From Form ( For Fri )'!$A:$A,$A36,'Table From Form ( For Fri )'!$J:$J,Attendance[[#Headers],[13/9/2024]],'Table From Form ( For Fri )'!AC:AC,1)&gt;0,1,0)</f>
        <v>1</v>
      </c>
      <c r="Z36" s="27">
        <f>IF(COUNTIFS('Table From Form ( For Fri )'!$A:$A,$A36,'Table From Form ( For Fri )'!$J:$J,Attendance[[#Headers],[20/9/2024]],'Table From Form ( For Fri )'!AD:AD,1)&gt;0,1,0)</f>
        <v>0</v>
      </c>
      <c r="AA36" s="27">
        <f>IF(COUNTIFS('Table From Form ( For Fri )'!$A:$A,$A36,'Table From Form ( For Fri )'!$J:$J,Attendance[[#Headers],[27/9/2024]],'Table From Form ( For Fri )'!AE:AE,1)&gt;0,1,0)</f>
        <v>0</v>
      </c>
      <c r="AB36" s="27">
        <f>IF(COUNTIFS('Table From Form ( For Fri )'!$A:$A,$A36,'Table From Form ( For Fri )'!$J:$J,Attendance[[#Headers],[4/10/2024]],'Table From Form ( For Fri )'!AF:AF,1)&gt;0,1,0)</f>
        <v>0</v>
      </c>
      <c r="AC36" s="27">
        <f>IF(COUNTIFS('Table From Form ( For Fri )'!$A:$A,$A36,'Table From Form ( For Fri )'!$J:$J,Attendance[[#Headers],[11/10/2024]],'Table From Form ( For Fri )'!AG:AG,1)&gt;0,1,0)</f>
        <v>1</v>
      </c>
      <c r="AD36" s="27">
        <f>IF(COUNTIFS('Table From Form ( For Fri )'!$A:$A,$A36,'Table From Form ( For Fri )'!$J:$J,Attendance[[#Headers],[18/10/2024]],'Table From Form ( For Fri )'!AH:AH,1)&gt;0,1,0)</f>
        <v>1</v>
      </c>
      <c r="AE36" s="27">
        <f>IF(COUNTIFS('Table From Form ( For Fri )'!$A:$A,$A36,'Table From Form ( For Fri )'!$J:$J,Attendance[[#Headers],[25/10/2024]],'Table From Form ( For Fri )'!AI:AI,1)&gt;0,1,0)</f>
        <v>1</v>
      </c>
      <c r="AF36" s="27">
        <f>IF(COUNTIFS('Table From Form ( For Fri )'!$A:$A,$A36,'Table From Form ( For Fri )'!$J:$J,Attendance[[#Headers],[1/11/2024]],'Table From Form ( For Fri )'!AJ:AJ,1)&gt;0,1,0)</f>
        <v>0</v>
      </c>
      <c r="AG36" s="27">
        <f>IF(COUNTIFS('Table From Form ( For Fri )'!$A:$A,$A36,'Table From Form ( For Fri )'!$J:$J,Attendance[[#Headers],[8/11/2024]],'Table From Form ( For Fri )'!AK:AK,1)&gt;0,1,0)</f>
        <v>1</v>
      </c>
      <c r="AH36" s="27">
        <f>IF(COUNTIFS('Table From Form ( For Fri )'!$A:$A,$A36,'Table From Form ( For Fri )'!$J:$J,Attendance[[#Headers],[15/11/2024]],'Table From Form ( For Fri )'!AL:AL,1)&gt;0,1,0)</f>
        <v>1</v>
      </c>
      <c r="AI36" s="27">
        <f>IF(COUNTIFS('Table From Form ( For Fri )'!$A:$A,$A36,'Table From Form ( For Fri )'!$J:$J,Attendance[[#Headers],[22/11/2024]],'Table From Form ( For Fri )'!AM:AM,1)&gt;0,1,0)</f>
        <v>0</v>
      </c>
      <c r="AJ36" s="27">
        <f>IF(COUNTIFS('Table From Form ( For Fri )'!$A:$A,$A36,'Table From Form ( For Fri )'!$J:$J,Attendance[[#Headers],[29/11/2024]],'Table From Form ( For Fri )'!AN:AN,1)&gt;0,1,0)</f>
        <v>0</v>
      </c>
      <c r="AK36" s="27">
        <f>IF(COUNTIFS('Table From Form ( For Fri )'!$A:$A,$A36,'Table From Form ( For Fri )'!$J:$J,Attendance[[#Headers],[6/12/2024]],'Table From Form ( For Fri )'!AO:AO,1)&gt;0,1,0)</f>
        <v>0</v>
      </c>
      <c r="AL36" s="27">
        <f>IF(COUNTIFS('Table From Form ( For Fri )'!$A:$A,$A36,'Table From Form ( For Fri )'!$J:$J,Attendance[[#Headers],[13/12/2024]],'Table From Form ( For Fri )'!AP:AP,1)&gt;0,1,0)</f>
        <v>0</v>
      </c>
      <c r="AM36" s="27">
        <f>IF(COUNTIFS('Table From Form ( For Fri )'!$A:$A,$A36,'Table From Form ( For Fri )'!$J:$J,Attendance[[#Headers],[20/12/2024]],'Table From Form ( For Fri )'!AQ:AQ,1)&gt;0,1,0)</f>
        <v>0</v>
      </c>
      <c r="AN36" s="27">
        <f>IF(COUNTIFS('Table From Form ( For Fri )'!$A:$A,$A36,'Table From Form ( For Fri )'!$J:$J,Attendance[[#Headers],[27/12/2024]],'Table From Form ( For Fri )'!AR:AR,1)&gt;0,1,0)</f>
        <v>0</v>
      </c>
      <c r="AO36" s="27">
        <f>IF(COUNTIFS('Table From Form ( For Fri )'!$A:$A,$A36,'Table From Form ( For Fri )'!$J:$J,Attendance[[#Headers],[3/1/2025]],'Table From Form ( For Fri )'!AS:AS,1)&gt;0,1,0)</f>
        <v>0</v>
      </c>
      <c r="AP36" s="27">
        <f>IF(COUNTIFS('Table From Form ( For Fri )'!$A:$A,$A36,'Table From Form ( For Fri )'!$J:$J,Attendance[[#Headers],[10/1/2025]],'Table From Form ( For Fri )'!AT:AT,1)&gt;0,1,0)</f>
        <v>0</v>
      </c>
      <c r="AQ36" s="27">
        <f>IF(COUNTIFS('Table From Form ( For Fri )'!$A:$A,$A36,'Table From Form ( For Fri )'!$J:$J,Attendance[[#Headers],[17/1/2025]],'Table From Form ( For Fri )'!AU:AU,1)&gt;0,1,0)</f>
        <v>0</v>
      </c>
      <c r="AR36" s="27">
        <f>IF(COUNTIFS('Table From Form ( For Fri )'!$A:$A,$A36,'Table From Form ( For Fri )'!$J:$J,Attendance[[#Headers],[24/1/2025]],'Table From Form ( For Fri )'!AV:AV,1)&gt;0,1,0)</f>
        <v>0</v>
      </c>
      <c r="AS36" s="27">
        <f>IF(COUNTIFS('Table From Form ( For Fri )'!$A:$A,$A36,'Table From Form ( For Fri )'!$J:$J,Attendance[[#Headers],[31/1/2025]],'Table From Form ( For Fri )'!AW:AW,1)&gt;0,1,0)</f>
        <v>0</v>
      </c>
      <c r="AT36" s="27">
        <f>IF(COUNTIFS('Table From Form ( For Fri )'!$A:$A,$A36,'Table From Form ( For Fri )'!$J:$J,Attendance[[#Headers],[7/2/2025]],'Table From Form ( For Fri )'!AX:AX,1)&gt;0,1,0)</f>
        <v>0</v>
      </c>
      <c r="AU36" s="27">
        <f>IF(COUNTIFS('Table From Form ( For Fri )'!$A:$A,$A36,'Table From Form ( For Fri )'!$J:$J,Attendance[[#Headers],[14/2/2025]],'Table From Form ( For Fri )'!AY:AY,1)&gt;0,1,0)</f>
        <v>0</v>
      </c>
    </row>
    <row r="37" spans="1:47" ht="14">
      <c r="A37" s="25" t="s">
        <v>164</v>
      </c>
      <c r="B37" s="25" t="s">
        <v>1635</v>
      </c>
      <c r="C37" s="25" t="s">
        <v>1636</v>
      </c>
      <c r="D37">
        <f>COUNTIF(Attendance[[#This Row],[19/4/2024]:[14/2/2025]],1)</f>
        <v>14</v>
      </c>
      <c r="E37" s="26">
        <f t="shared" si="0"/>
        <v>31.111111111111111</v>
      </c>
      <c r="F37" s="26"/>
      <c r="G37" s="27">
        <f>IF(COUNTIFS('Table From Form ( For Fri )'!$A:$A,$A37,'Table From Form ( For Fri )'!$J:$J,Attendance[[#Headers],[19/4/2024]],'Table From Form ( For Fri )'!K:K,1)&gt;0,1,0)</f>
        <v>0</v>
      </c>
      <c r="H37" s="27">
        <f>IF(COUNTIFS('Table From Form ( For Fri )'!$A:$A,$A37,'Table From Form ( For Fri )'!$J:$J,Attendance[[#Headers],[26/4/2024]],'Table From Form ( For Fri )'!L:L,1)&gt;0,1,0)</f>
        <v>1</v>
      </c>
      <c r="I37" s="27">
        <f>IF(COUNTIFS('Table From Form ( For Fri )'!$A:$A,$A37,'Table From Form ( For Fri )'!$J:$J,Attendance[[#Headers],[3/5/2024]],'Table From Form ( For Fri )'!M:M,1)&gt;0,1,0)</f>
        <v>1</v>
      </c>
      <c r="J37" s="27">
        <f>IF(COUNTIFS('Table From Form ( For Fri )'!$A:$A,$A37,'Table From Form ( For Fri )'!$J:$J,Attendance[[#Headers],[10/5/2024]],'Table From Form ( For Fri )'!N:N,1)&gt;0,1,0)</f>
        <v>1</v>
      </c>
      <c r="K37" s="27">
        <f>IF(COUNTIFS('Table From Form ( For Fri )'!$A:$A,$A37,'Table From Form ( For Fri )'!$J:$J,Attendance[[#Headers],[17/5/2024]],'Table From Form ( For Fri )'!O:O,1)&gt;0,1,0)</f>
        <v>1</v>
      </c>
      <c r="L37" s="27">
        <f>IF(COUNTIFS('Table From Form ( For Fri )'!$A:$A,$A37,'Table From Form ( For Fri )'!$J:$J,Attendance[[#Headers],[24/5/2024]],'Table From Form ( For Fri )'!P:P,1)&gt;0,1,0)</f>
        <v>0</v>
      </c>
      <c r="M37" s="27">
        <f>IF(COUNTIFS('Table From Form ( For Fri )'!$A:$A,$A37,'Table From Form ( For Fri )'!$J:$J,Attendance[[#Headers],[31/5/2024]],'Table From Form ( For Fri )'!Q:Q,1)&gt;0,1,0)</f>
        <v>0</v>
      </c>
      <c r="N37" s="27">
        <f>IF(COUNTIFS('Table From Form ( For Fri )'!$A:$A,$A37,'Table From Form ( For Fri )'!$J:$J,Attendance[[#Headers],[7/6/2024]],'Table From Form ( For Fri )'!R:R,1)&gt;0,1,0)</f>
        <v>0</v>
      </c>
      <c r="O37" s="27">
        <f>IF(COUNTIFS('Table From Form ( For Fri )'!$A:$A,$A37,'Table From Form ( For Fri )'!$J:$J,Attendance[[#Headers],[14/6/2024]],'Table From Form ( For Fri )'!S:S,1)&gt;0,1,0)</f>
        <v>0</v>
      </c>
      <c r="P37" s="27">
        <f>IF(COUNTIFS('Table From Form ( For Fri )'!$A:$A,$A37,'Table From Form ( For Fri )'!$J:$J,Attendance[[#Headers],[21/6/2024]],'Table From Form ( For Fri )'!T:T,1)&gt;0,1,0)</f>
        <v>0</v>
      </c>
      <c r="Q37" s="27">
        <f>IF(COUNTIFS('Table From Form ( For Fri )'!$A:$A,$A37,'Table From Form ( For Fri )'!$J:$J,Attendance[[#Headers],[28/6/2024]],'Table From Form ( For Fri )'!U:U,1)&gt;0,1,0)</f>
        <v>1</v>
      </c>
      <c r="R37" s="27">
        <f>IF(COUNTIFS('Table From Form ( For Fri )'!$A:$A,$A37,'Table From Form ( For Fri )'!$J:$J,Attendance[[#Headers],[5/7/2024]],'Table From Form ( For Fri )'!V:V,1)&gt;0,1,0)</f>
        <v>1</v>
      </c>
      <c r="S37" s="27">
        <f>IF(COUNTIFS('Table From Form ( For Fri )'!$A:$A,$A37,'Table From Form ( For Fri )'!$J:$J,Attendance[[#Headers],[12/7/2024]],'Table From Form ( For Fri )'!W:W,1)&gt;0,1,0)</f>
        <v>0</v>
      </c>
      <c r="T37" s="27">
        <f>IF(COUNTIFS('Table From Form ( For Fri )'!$A:$A,$A37,'Table From Form ( For Fri )'!$J:$J,Attendance[[#Headers],[19/7/2024]],'Table From Form ( For Fri )'!X:X,1)&gt;0,1,0)</f>
        <v>0</v>
      </c>
      <c r="U37" s="27">
        <f>IF(COUNTIFS('Table From Form ( For Fri )'!$A:$A,$A37,'Table From Form ( For Fri )'!$J:$J,Attendance[[#Headers],[26/7/2024]],'Table From Form ( For Fri )'!Y:Y,1)&gt;0,1,0)</f>
        <v>0</v>
      </c>
      <c r="V37" s="27">
        <f>IF(COUNTIFS('Table From Form ( For Fri )'!$A:$A,$A37,'Table From Form ( For Fri )'!$J:$J,Attendance[[#Headers],[2/8/2024]],'Table From Form ( For Fri )'!Z:Z,1)&gt;0,1,0)</f>
        <v>1</v>
      </c>
      <c r="W37" s="27">
        <f>IF(COUNTIFS('Table From Form ( For Fri )'!$A:$A,$A37,'Table From Form ( For Fri )'!$J:$J,Attendance[[#Headers],[30/8/2024]],'Table From Form ( For Fri )'!AA:AA,1)&gt;0,1,0)</f>
        <v>0</v>
      </c>
      <c r="X37" s="27">
        <f>IF(COUNTIFS('Table From Form ( For Fri )'!$A:$A,$A37,'Table From Form ( For Fri )'!$J:$J,Attendance[[#Headers],[6/9/2024]],'Table From Form ( For Fri )'!AB:AB,1)&gt;0,1,0)</f>
        <v>0</v>
      </c>
      <c r="Y37" s="27">
        <f>IF(COUNTIFS('Table From Form ( For Fri )'!$A:$A,$A37,'Table From Form ( For Fri )'!$J:$J,Attendance[[#Headers],[13/9/2024]],'Table From Form ( For Fri )'!AC:AC,1)&gt;0,1,0)</f>
        <v>1</v>
      </c>
      <c r="Z37" s="27">
        <f>IF(COUNTIFS('Table From Form ( For Fri )'!$A:$A,$A37,'Table From Form ( For Fri )'!$J:$J,Attendance[[#Headers],[20/9/2024]],'Table From Form ( For Fri )'!AD:AD,1)&gt;0,1,0)</f>
        <v>0</v>
      </c>
      <c r="AA37" s="27">
        <f>IF(COUNTIFS('Table From Form ( For Fri )'!$A:$A,$A37,'Table From Form ( For Fri )'!$J:$J,Attendance[[#Headers],[27/9/2024]],'Table From Form ( For Fri )'!AE:AE,1)&gt;0,1,0)</f>
        <v>1</v>
      </c>
      <c r="AB37" s="27">
        <f>IF(COUNTIFS('Table From Form ( For Fri )'!$A:$A,$A37,'Table From Form ( For Fri )'!$J:$J,Attendance[[#Headers],[4/10/2024]],'Table From Form ( For Fri )'!AF:AF,1)&gt;0,1,0)</f>
        <v>0</v>
      </c>
      <c r="AC37" s="27">
        <f>IF(COUNTIFS('Table From Form ( For Fri )'!$A:$A,$A37,'Table From Form ( For Fri )'!$J:$J,Attendance[[#Headers],[11/10/2024]],'Table From Form ( For Fri )'!AG:AG,1)&gt;0,1,0)</f>
        <v>0</v>
      </c>
      <c r="AD37" s="27">
        <f>IF(COUNTIFS('Table From Form ( For Fri )'!$A:$A,$A37,'Table From Form ( For Fri )'!$J:$J,Attendance[[#Headers],[18/10/2024]],'Table From Form ( For Fri )'!AH:AH,1)&gt;0,1,0)</f>
        <v>1</v>
      </c>
      <c r="AE37" s="27">
        <f>IF(COUNTIFS('Table From Form ( For Fri )'!$A:$A,$A37,'Table From Form ( For Fri )'!$J:$J,Attendance[[#Headers],[25/10/2024]],'Table From Form ( For Fri )'!AI:AI,1)&gt;0,1,0)</f>
        <v>1</v>
      </c>
      <c r="AF37" s="27">
        <f>IF(COUNTIFS('Table From Form ( For Fri )'!$A:$A,$A37,'Table From Form ( For Fri )'!$J:$J,Attendance[[#Headers],[1/11/2024]],'Table From Form ( For Fri )'!AJ:AJ,1)&gt;0,1,0)</f>
        <v>0</v>
      </c>
      <c r="AG37" s="27">
        <f>IF(COUNTIFS('Table From Form ( For Fri )'!$A:$A,$A37,'Table From Form ( For Fri )'!$J:$J,Attendance[[#Headers],[8/11/2024]],'Table From Form ( For Fri )'!AK:AK,1)&gt;0,1,0)</f>
        <v>1</v>
      </c>
      <c r="AH37" s="27">
        <f>IF(COUNTIFS('Table From Form ( For Fri )'!$A:$A,$A37,'Table From Form ( For Fri )'!$J:$J,Attendance[[#Headers],[15/11/2024]],'Table From Form ( For Fri )'!AL:AL,1)&gt;0,1,0)</f>
        <v>0</v>
      </c>
      <c r="AI37" s="27">
        <f>IF(COUNTIFS('Table From Form ( For Fri )'!$A:$A,$A37,'Table From Form ( For Fri )'!$J:$J,Attendance[[#Headers],[22/11/2024]],'Table From Form ( For Fri )'!AM:AM,1)&gt;0,1,0)</f>
        <v>1</v>
      </c>
      <c r="AJ37" s="27">
        <f>IF(COUNTIFS('Table From Form ( For Fri )'!$A:$A,$A37,'Table From Form ( For Fri )'!$J:$J,Attendance[[#Headers],[29/11/2024]],'Table From Form ( For Fri )'!AN:AN,1)&gt;0,1,0)</f>
        <v>0</v>
      </c>
      <c r="AK37" s="27">
        <f>IF(COUNTIFS('Table From Form ( For Fri )'!$A:$A,$A37,'Table From Form ( For Fri )'!$J:$J,Attendance[[#Headers],[6/12/2024]],'Table From Form ( For Fri )'!AO:AO,1)&gt;0,1,0)</f>
        <v>0</v>
      </c>
      <c r="AL37" s="27">
        <f>IF(COUNTIFS('Table From Form ( For Fri )'!$A:$A,$A37,'Table From Form ( For Fri )'!$J:$J,Attendance[[#Headers],[13/12/2024]],'Table From Form ( For Fri )'!AP:AP,1)&gt;0,1,0)</f>
        <v>0</v>
      </c>
      <c r="AM37" s="27">
        <f>IF(COUNTIFS('Table From Form ( For Fri )'!$A:$A,$A37,'Table From Form ( For Fri )'!$J:$J,Attendance[[#Headers],[20/12/2024]],'Table From Form ( For Fri )'!AQ:AQ,1)&gt;0,1,0)</f>
        <v>0</v>
      </c>
      <c r="AN37" s="27">
        <f>IF(COUNTIFS('Table From Form ( For Fri )'!$A:$A,$A37,'Table From Form ( For Fri )'!$J:$J,Attendance[[#Headers],[27/12/2024]],'Table From Form ( For Fri )'!AR:AR,1)&gt;0,1,0)</f>
        <v>0</v>
      </c>
      <c r="AO37" s="27">
        <f>IF(COUNTIFS('Table From Form ( For Fri )'!$A:$A,$A37,'Table From Form ( For Fri )'!$J:$J,Attendance[[#Headers],[3/1/2025]],'Table From Form ( For Fri )'!AS:AS,1)&gt;0,1,0)</f>
        <v>0</v>
      </c>
      <c r="AP37" s="27">
        <f>IF(COUNTIFS('Table From Form ( For Fri )'!$A:$A,$A37,'Table From Form ( For Fri )'!$J:$J,Attendance[[#Headers],[10/1/2025]],'Table From Form ( For Fri )'!AT:AT,1)&gt;0,1,0)</f>
        <v>0</v>
      </c>
      <c r="AQ37" s="27">
        <f>IF(COUNTIFS('Table From Form ( For Fri )'!$A:$A,$A37,'Table From Form ( For Fri )'!$J:$J,Attendance[[#Headers],[17/1/2025]],'Table From Form ( For Fri )'!AU:AU,1)&gt;0,1,0)</f>
        <v>0</v>
      </c>
      <c r="AR37" s="27">
        <f>IF(COUNTIFS('Table From Form ( For Fri )'!$A:$A,$A37,'Table From Form ( For Fri )'!$J:$J,Attendance[[#Headers],[24/1/2025]],'Table From Form ( For Fri )'!AV:AV,1)&gt;0,1,0)</f>
        <v>1</v>
      </c>
      <c r="AS37" s="27">
        <f>IF(COUNTIFS('Table From Form ( For Fri )'!$A:$A,$A37,'Table From Form ( For Fri )'!$J:$J,Attendance[[#Headers],[31/1/2025]],'Table From Form ( For Fri )'!AW:AW,1)&gt;0,1,0)</f>
        <v>0</v>
      </c>
      <c r="AT37" s="27">
        <f>IF(COUNTIFS('Table From Form ( For Fri )'!$A:$A,$A37,'Table From Form ( For Fri )'!$J:$J,Attendance[[#Headers],[7/2/2025]],'Table From Form ( For Fri )'!AX:AX,1)&gt;0,1,0)</f>
        <v>0</v>
      </c>
      <c r="AU37" s="27">
        <f>IF(COUNTIFS('Table From Form ( For Fri )'!$A:$A,$A37,'Table From Form ( For Fri )'!$J:$J,Attendance[[#Headers],[14/2/2025]],'Table From Form ( For Fri )'!AY:AY,1)&gt;0,1,0)</f>
        <v>0</v>
      </c>
    </row>
    <row r="38" spans="1:47" ht="14">
      <c r="A38" s="25" t="s">
        <v>148</v>
      </c>
      <c r="B38" s="25" t="s">
        <v>1637</v>
      </c>
      <c r="C38" s="25" t="s">
        <v>1638</v>
      </c>
      <c r="D38">
        <f>COUNTIF(Attendance[[#This Row],[19/4/2024]:[14/2/2025]],1)</f>
        <v>14</v>
      </c>
      <c r="E38" s="26">
        <f t="shared" si="0"/>
        <v>31.111111111111111</v>
      </c>
      <c r="F38" s="26"/>
      <c r="G38" s="27">
        <f>IF(COUNTIFS('Table From Form ( For Fri )'!$A:$A,$A38,'Table From Form ( For Fri )'!$J:$J,Attendance[[#Headers],[19/4/2024]],'Table From Form ( For Fri )'!K:K,1)&gt;0,1,0)</f>
        <v>0</v>
      </c>
      <c r="H38" s="27">
        <f>IF(COUNTIFS('Table From Form ( For Fri )'!$A:$A,$A38,'Table From Form ( For Fri )'!$J:$J,Attendance[[#Headers],[26/4/2024]],'Table From Form ( For Fri )'!L:L,1)&gt;0,1,0)</f>
        <v>1</v>
      </c>
      <c r="I38" s="27">
        <f>IF(COUNTIFS('Table From Form ( For Fri )'!$A:$A,$A38,'Table From Form ( For Fri )'!$J:$J,Attendance[[#Headers],[3/5/2024]],'Table From Form ( For Fri )'!M:M,1)&gt;0,1,0)</f>
        <v>0</v>
      </c>
      <c r="J38" s="27">
        <f>IF(COUNTIFS('Table From Form ( For Fri )'!$A:$A,$A38,'Table From Form ( For Fri )'!$J:$J,Attendance[[#Headers],[10/5/2024]],'Table From Form ( For Fri )'!N:N,1)&gt;0,1,0)</f>
        <v>0</v>
      </c>
      <c r="K38" s="27">
        <f>IF(COUNTIFS('Table From Form ( For Fri )'!$A:$A,$A38,'Table From Form ( For Fri )'!$J:$J,Attendance[[#Headers],[17/5/2024]],'Table From Form ( For Fri )'!O:O,1)&gt;0,1,0)</f>
        <v>1</v>
      </c>
      <c r="L38" s="27">
        <f>IF(COUNTIFS('Table From Form ( For Fri )'!$A:$A,$A38,'Table From Form ( For Fri )'!$J:$J,Attendance[[#Headers],[24/5/2024]],'Table From Form ( For Fri )'!P:P,1)&gt;0,1,0)</f>
        <v>0</v>
      </c>
      <c r="M38" s="27">
        <f>IF(COUNTIFS('Table From Form ( For Fri )'!$A:$A,$A38,'Table From Form ( For Fri )'!$J:$J,Attendance[[#Headers],[31/5/2024]],'Table From Form ( For Fri )'!Q:Q,1)&gt;0,1,0)</f>
        <v>0</v>
      </c>
      <c r="N38" s="27">
        <f>IF(COUNTIFS('Table From Form ( For Fri )'!$A:$A,$A38,'Table From Form ( For Fri )'!$J:$J,Attendance[[#Headers],[7/6/2024]],'Table From Form ( For Fri )'!R:R,1)&gt;0,1,0)</f>
        <v>0</v>
      </c>
      <c r="O38" s="27">
        <f>IF(COUNTIFS('Table From Form ( For Fri )'!$A:$A,$A38,'Table From Form ( For Fri )'!$J:$J,Attendance[[#Headers],[14/6/2024]],'Table From Form ( For Fri )'!S:S,1)&gt;0,1,0)</f>
        <v>1</v>
      </c>
      <c r="P38" s="27">
        <f>IF(COUNTIFS('Table From Form ( For Fri )'!$A:$A,$A38,'Table From Form ( For Fri )'!$J:$J,Attendance[[#Headers],[21/6/2024]],'Table From Form ( For Fri )'!T:T,1)&gt;0,1,0)</f>
        <v>0</v>
      </c>
      <c r="Q38" s="27">
        <f>IF(COUNTIFS('Table From Form ( For Fri )'!$A:$A,$A38,'Table From Form ( For Fri )'!$J:$J,Attendance[[#Headers],[28/6/2024]],'Table From Form ( For Fri )'!U:U,1)&gt;0,1,0)</f>
        <v>1</v>
      </c>
      <c r="R38" s="27">
        <f>IF(COUNTIFS('Table From Form ( For Fri )'!$A:$A,$A38,'Table From Form ( For Fri )'!$J:$J,Attendance[[#Headers],[5/7/2024]],'Table From Form ( For Fri )'!V:V,1)&gt;0,1,0)</f>
        <v>1</v>
      </c>
      <c r="S38" s="27">
        <f>IF(COUNTIFS('Table From Form ( For Fri )'!$A:$A,$A38,'Table From Form ( For Fri )'!$J:$J,Attendance[[#Headers],[12/7/2024]],'Table From Form ( For Fri )'!W:W,1)&gt;0,1,0)</f>
        <v>0</v>
      </c>
      <c r="T38" s="27">
        <f>IF(COUNTIFS('Table From Form ( For Fri )'!$A:$A,$A38,'Table From Form ( For Fri )'!$J:$J,Attendance[[#Headers],[19/7/2024]],'Table From Form ( For Fri )'!X:X,1)&gt;0,1,0)</f>
        <v>0</v>
      </c>
      <c r="U38" s="27">
        <f>IF(COUNTIFS('Table From Form ( For Fri )'!$A:$A,$A38,'Table From Form ( For Fri )'!$J:$J,Attendance[[#Headers],[26/7/2024]],'Table From Form ( For Fri )'!Y:Y,1)&gt;0,1,0)</f>
        <v>0</v>
      </c>
      <c r="V38" s="27">
        <f>IF(COUNTIFS('Table From Form ( For Fri )'!$A:$A,$A38,'Table From Form ( For Fri )'!$J:$J,Attendance[[#Headers],[2/8/2024]],'Table From Form ( For Fri )'!Z:Z,1)&gt;0,1,0)</f>
        <v>1</v>
      </c>
      <c r="W38" s="27">
        <f>IF(COUNTIFS('Table From Form ( For Fri )'!$A:$A,$A38,'Table From Form ( For Fri )'!$J:$J,Attendance[[#Headers],[30/8/2024]],'Table From Form ( For Fri )'!AA:AA,1)&gt;0,1,0)</f>
        <v>1</v>
      </c>
      <c r="X38" s="27">
        <f>IF(COUNTIFS('Table From Form ( For Fri )'!$A:$A,$A38,'Table From Form ( For Fri )'!$J:$J,Attendance[[#Headers],[6/9/2024]],'Table From Form ( For Fri )'!AB:AB,1)&gt;0,1,0)</f>
        <v>0</v>
      </c>
      <c r="Y38" s="27">
        <f>IF(COUNTIFS('Table From Form ( For Fri )'!$A:$A,$A38,'Table From Form ( For Fri )'!$J:$J,Attendance[[#Headers],[13/9/2024]],'Table From Form ( For Fri )'!AC:AC,1)&gt;0,1,0)</f>
        <v>0</v>
      </c>
      <c r="Z38" s="27">
        <f>IF(COUNTIFS('Table From Form ( For Fri )'!$A:$A,$A38,'Table From Form ( For Fri )'!$J:$J,Attendance[[#Headers],[20/9/2024]],'Table From Form ( For Fri )'!AD:AD,1)&gt;0,1,0)</f>
        <v>1</v>
      </c>
      <c r="AA38" s="27">
        <f>IF(COUNTIFS('Table From Form ( For Fri )'!$A:$A,$A38,'Table From Form ( For Fri )'!$J:$J,Attendance[[#Headers],[27/9/2024]],'Table From Form ( For Fri )'!AE:AE,1)&gt;0,1,0)</f>
        <v>1</v>
      </c>
      <c r="AB38" s="27">
        <f>IF(COUNTIFS('Table From Form ( For Fri )'!$A:$A,$A38,'Table From Form ( For Fri )'!$J:$J,Attendance[[#Headers],[4/10/2024]],'Table From Form ( For Fri )'!AF:AF,1)&gt;0,1,0)</f>
        <v>0</v>
      </c>
      <c r="AC38" s="27">
        <f>IF(COUNTIFS('Table From Form ( For Fri )'!$A:$A,$A38,'Table From Form ( For Fri )'!$J:$J,Attendance[[#Headers],[11/10/2024]],'Table From Form ( For Fri )'!AG:AG,1)&gt;0,1,0)</f>
        <v>0</v>
      </c>
      <c r="AD38" s="27">
        <f>IF(COUNTIFS('Table From Form ( For Fri )'!$A:$A,$A38,'Table From Form ( For Fri )'!$J:$J,Attendance[[#Headers],[18/10/2024]],'Table From Form ( For Fri )'!AH:AH,1)&gt;0,1,0)</f>
        <v>1</v>
      </c>
      <c r="AE38" s="27">
        <f>IF(COUNTIFS('Table From Form ( For Fri )'!$A:$A,$A38,'Table From Form ( For Fri )'!$J:$J,Attendance[[#Headers],[25/10/2024]],'Table From Form ( For Fri )'!AI:AI,1)&gt;0,1,0)</f>
        <v>1</v>
      </c>
      <c r="AF38" s="27">
        <f>IF(COUNTIFS('Table From Form ( For Fri )'!$A:$A,$A38,'Table From Form ( For Fri )'!$J:$J,Attendance[[#Headers],[1/11/2024]],'Table From Form ( For Fri )'!AJ:AJ,1)&gt;0,1,0)</f>
        <v>0</v>
      </c>
      <c r="AG38" s="27">
        <f>IF(COUNTIFS('Table From Form ( For Fri )'!$A:$A,$A38,'Table From Form ( For Fri )'!$J:$J,Attendance[[#Headers],[8/11/2024]],'Table From Form ( For Fri )'!AK:AK,1)&gt;0,1,0)</f>
        <v>0</v>
      </c>
      <c r="AH38" s="27">
        <f>IF(COUNTIFS('Table From Form ( For Fri )'!$A:$A,$A38,'Table From Form ( For Fri )'!$J:$J,Attendance[[#Headers],[15/11/2024]],'Table From Form ( For Fri )'!AL:AL,1)&gt;0,1,0)</f>
        <v>1</v>
      </c>
      <c r="AI38" s="27">
        <f>IF(COUNTIFS('Table From Form ( For Fri )'!$A:$A,$A38,'Table From Form ( For Fri )'!$J:$J,Attendance[[#Headers],[22/11/2024]],'Table From Form ( For Fri )'!AM:AM,1)&gt;0,1,0)</f>
        <v>1</v>
      </c>
      <c r="AJ38" s="27">
        <f>IF(COUNTIFS('Table From Form ( For Fri )'!$A:$A,$A38,'Table From Form ( For Fri )'!$J:$J,Attendance[[#Headers],[29/11/2024]],'Table From Form ( For Fri )'!AN:AN,1)&gt;0,1,0)</f>
        <v>1</v>
      </c>
      <c r="AK38" s="27">
        <f>IF(COUNTIFS('Table From Form ( For Fri )'!$A:$A,$A38,'Table From Form ( For Fri )'!$J:$J,Attendance[[#Headers],[6/12/2024]],'Table From Form ( For Fri )'!AO:AO,1)&gt;0,1,0)</f>
        <v>0</v>
      </c>
      <c r="AL38" s="27">
        <f>IF(COUNTIFS('Table From Form ( For Fri )'!$A:$A,$A38,'Table From Form ( For Fri )'!$J:$J,Attendance[[#Headers],[13/12/2024]],'Table From Form ( For Fri )'!AP:AP,1)&gt;0,1,0)</f>
        <v>0</v>
      </c>
      <c r="AM38" s="27">
        <f>IF(COUNTIFS('Table From Form ( For Fri )'!$A:$A,$A38,'Table From Form ( For Fri )'!$J:$J,Attendance[[#Headers],[20/12/2024]],'Table From Form ( For Fri )'!AQ:AQ,1)&gt;0,1,0)</f>
        <v>0</v>
      </c>
      <c r="AN38" s="27">
        <f>IF(COUNTIFS('Table From Form ( For Fri )'!$A:$A,$A38,'Table From Form ( For Fri )'!$J:$J,Attendance[[#Headers],[27/12/2024]],'Table From Form ( For Fri )'!AR:AR,1)&gt;0,1,0)</f>
        <v>0</v>
      </c>
      <c r="AO38" s="27">
        <f>IF(COUNTIFS('Table From Form ( For Fri )'!$A:$A,$A38,'Table From Form ( For Fri )'!$J:$J,Attendance[[#Headers],[3/1/2025]],'Table From Form ( For Fri )'!AS:AS,1)&gt;0,1,0)</f>
        <v>0</v>
      </c>
      <c r="AP38" s="27">
        <f>IF(COUNTIFS('Table From Form ( For Fri )'!$A:$A,$A38,'Table From Form ( For Fri )'!$J:$J,Attendance[[#Headers],[10/1/2025]],'Table From Form ( For Fri )'!AT:AT,1)&gt;0,1,0)</f>
        <v>0</v>
      </c>
      <c r="AQ38" s="27">
        <f>IF(COUNTIFS('Table From Form ( For Fri )'!$A:$A,$A38,'Table From Form ( For Fri )'!$J:$J,Attendance[[#Headers],[17/1/2025]],'Table From Form ( For Fri )'!AU:AU,1)&gt;0,1,0)</f>
        <v>0</v>
      </c>
      <c r="AR38" s="27">
        <f>IF(COUNTIFS('Table From Form ( For Fri )'!$A:$A,$A38,'Table From Form ( For Fri )'!$J:$J,Attendance[[#Headers],[24/1/2025]],'Table From Form ( For Fri )'!AV:AV,1)&gt;0,1,0)</f>
        <v>0</v>
      </c>
      <c r="AS38" s="27">
        <f>IF(COUNTIFS('Table From Form ( For Fri )'!$A:$A,$A38,'Table From Form ( For Fri )'!$J:$J,Attendance[[#Headers],[31/1/2025]],'Table From Form ( For Fri )'!AW:AW,1)&gt;0,1,0)</f>
        <v>0</v>
      </c>
      <c r="AT38" s="27">
        <f>IF(COUNTIFS('Table From Form ( For Fri )'!$A:$A,$A38,'Table From Form ( For Fri )'!$J:$J,Attendance[[#Headers],[7/2/2025]],'Table From Form ( For Fri )'!AX:AX,1)&gt;0,1,0)</f>
        <v>0</v>
      </c>
      <c r="AU38" s="27">
        <f>IF(COUNTIFS('Table From Form ( For Fri )'!$A:$A,$A38,'Table From Form ( For Fri )'!$J:$J,Attendance[[#Headers],[14/2/2025]],'Table From Form ( For Fri )'!AY:AY,1)&gt;0,1,0)</f>
        <v>0</v>
      </c>
    </row>
    <row r="39" spans="1:47" ht="14">
      <c r="A39" s="25" t="s">
        <v>260</v>
      </c>
      <c r="B39" s="25" t="s">
        <v>1191</v>
      </c>
      <c r="C39" s="25" t="s">
        <v>1639</v>
      </c>
      <c r="D39">
        <f>COUNTIF(Attendance[[#This Row],[19/4/2024]:[14/2/2025]],1)</f>
        <v>14</v>
      </c>
      <c r="E39" s="26">
        <f t="shared" si="0"/>
        <v>31.111111111111111</v>
      </c>
      <c r="F39" s="26"/>
      <c r="G39" s="27">
        <f>IF(COUNTIFS('Table From Form ( For Fri )'!$A:$A,$A39,'Table From Form ( For Fri )'!$J:$J,Attendance[[#Headers],[19/4/2024]],'Table From Form ( For Fri )'!K:K,1)&gt;0,1,0)</f>
        <v>0</v>
      </c>
      <c r="H39" s="27">
        <f>IF(COUNTIFS('Table From Form ( For Fri )'!$A:$A,$A39,'Table From Form ( For Fri )'!$J:$J,Attendance[[#Headers],[26/4/2024]],'Table From Form ( For Fri )'!L:L,1)&gt;0,1,0)</f>
        <v>1</v>
      </c>
      <c r="I39" s="27">
        <f>IF(COUNTIFS('Table From Form ( For Fri )'!$A:$A,$A39,'Table From Form ( For Fri )'!$J:$J,Attendance[[#Headers],[3/5/2024]],'Table From Form ( For Fri )'!M:M,1)&gt;0,1,0)</f>
        <v>1</v>
      </c>
      <c r="J39" s="27">
        <f>IF(COUNTIFS('Table From Form ( For Fri )'!$A:$A,$A39,'Table From Form ( For Fri )'!$J:$J,Attendance[[#Headers],[10/5/2024]],'Table From Form ( For Fri )'!N:N,1)&gt;0,1,0)</f>
        <v>0</v>
      </c>
      <c r="K39" s="27">
        <f>IF(COUNTIFS('Table From Form ( For Fri )'!$A:$A,$A39,'Table From Form ( For Fri )'!$J:$J,Attendance[[#Headers],[17/5/2024]],'Table From Form ( For Fri )'!O:O,1)&gt;0,1,0)</f>
        <v>0</v>
      </c>
      <c r="L39" s="27">
        <f>IF(COUNTIFS('Table From Form ( For Fri )'!$A:$A,$A39,'Table From Form ( For Fri )'!$J:$J,Attendance[[#Headers],[24/5/2024]],'Table From Form ( For Fri )'!P:P,1)&gt;0,1,0)</f>
        <v>0</v>
      </c>
      <c r="M39" s="27">
        <f>IF(COUNTIFS('Table From Form ( For Fri )'!$A:$A,$A39,'Table From Form ( For Fri )'!$J:$J,Attendance[[#Headers],[31/5/2024]],'Table From Form ( For Fri )'!Q:Q,1)&gt;0,1,0)</f>
        <v>0</v>
      </c>
      <c r="N39" s="27">
        <f>IF(COUNTIFS('Table From Form ( For Fri )'!$A:$A,$A39,'Table From Form ( For Fri )'!$J:$J,Attendance[[#Headers],[7/6/2024]],'Table From Form ( For Fri )'!R:R,1)&gt;0,1,0)</f>
        <v>0</v>
      </c>
      <c r="O39" s="27">
        <f>IF(COUNTIFS('Table From Form ( For Fri )'!$A:$A,$A39,'Table From Form ( For Fri )'!$J:$J,Attendance[[#Headers],[14/6/2024]],'Table From Form ( For Fri )'!S:S,1)&gt;0,1,0)</f>
        <v>0</v>
      </c>
      <c r="P39" s="27">
        <f>IF(COUNTIFS('Table From Form ( For Fri )'!$A:$A,$A39,'Table From Form ( For Fri )'!$J:$J,Attendance[[#Headers],[21/6/2024]],'Table From Form ( For Fri )'!T:T,1)&gt;0,1,0)</f>
        <v>0</v>
      </c>
      <c r="Q39" s="27">
        <f>IF(COUNTIFS('Table From Form ( For Fri )'!$A:$A,$A39,'Table From Form ( For Fri )'!$J:$J,Attendance[[#Headers],[28/6/2024]],'Table From Form ( For Fri )'!U:U,1)&gt;0,1,0)</f>
        <v>1</v>
      </c>
      <c r="R39" s="27">
        <f>IF(COUNTIFS('Table From Form ( For Fri )'!$A:$A,$A39,'Table From Form ( For Fri )'!$J:$J,Attendance[[#Headers],[5/7/2024]],'Table From Form ( For Fri )'!V:V,1)&gt;0,1,0)</f>
        <v>1</v>
      </c>
      <c r="S39" s="27">
        <f>IF(COUNTIFS('Table From Form ( For Fri )'!$A:$A,$A39,'Table From Form ( For Fri )'!$J:$J,Attendance[[#Headers],[12/7/2024]],'Table From Form ( For Fri )'!W:W,1)&gt;0,1,0)</f>
        <v>0</v>
      </c>
      <c r="T39" s="27">
        <f>IF(COUNTIFS('Table From Form ( For Fri )'!$A:$A,$A39,'Table From Form ( For Fri )'!$J:$J,Attendance[[#Headers],[19/7/2024]],'Table From Form ( For Fri )'!X:X,1)&gt;0,1,0)</f>
        <v>0</v>
      </c>
      <c r="U39" s="27">
        <f>IF(COUNTIFS('Table From Form ( For Fri )'!$A:$A,$A39,'Table From Form ( For Fri )'!$J:$J,Attendance[[#Headers],[26/7/2024]],'Table From Form ( For Fri )'!Y:Y,1)&gt;0,1,0)</f>
        <v>1</v>
      </c>
      <c r="V39" s="27">
        <f>IF(COUNTIFS('Table From Form ( For Fri )'!$A:$A,$A39,'Table From Form ( For Fri )'!$J:$J,Attendance[[#Headers],[2/8/2024]],'Table From Form ( For Fri )'!Z:Z,1)&gt;0,1,0)</f>
        <v>1</v>
      </c>
      <c r="W39" s="27">
        <f>IF(COUNTIFS('Table From Form ( For Fri )'!$A:$A,$A39,'Table From Form ( For Fri )'!$J:$J,Attendance[[#Headers],[30/8/2024]],'Table From Form ( For Fri )'!AA:AA,1)&gt;0,1,0)</f>
        <v>0</v>
      </c>
      <c r="X39" s="27">
        <f>IF(COUNTIFS('Table From Form ( For Fri )'!$A:$A,$A39,'Table From Form ( For Fri )'!$J:$J,Attendance[[#Headers],[6/9/2024]],'Table From Form ( For Fri )'!AB:AB,1)&gt;0,1,0)</f>
        <v>0</v>
      </c>
      <c r="Y39" s="27">
        <f>IF(COUNTIFS('Table From Form ( For Fri )'!$A:$A,$A39,'Table From Form ( For Fri )'!$J:$J,Attendance[[#Headers],[13/9/2024]],'Table From Form ( For Fri )'!AC:AC,1)&gt;0,1,0)</f>
        <v>0</v>
      </c>
      <c r="Z39" s="27">
        <f>IF(COUNTIFS('Table From Form ( For Fri )'!$A:$A,$A39,'Table From Form ( For Fri )'!$J:$J,Attendance[[#Headers],[20/9/2024]],'Table From Form ( For Fri )'!AD:AD,1)&gt;0,1,0)</f>
        <v>0</v>
      </c>
      <c r="AA39" s="27">
        <f>IF(COUNTIFS('Table From Form ( For Fri )'!$A:$A,$A39,'Table From Form ( For Fri )'!$J:$J,Attendance[[#Headers],[27/9/2024]],'Table From Form ( For Fri )'!AE:AE,1)&gt;0,1,0)</f>
        <v>0</v>
      </c>
      <c r="AB39" s="27">
        <f>IF(COUNTIFS('Table From Form ( For Fri )'!$A:$A,$A39,'Table From Form ( For Fri )'!$J:$J,Attendance[[#Headers],[4/10/2024]],'Table From Form ( For Fri )'!AF:AF,1)&gt;0,1,0)</f>
        <v>0</v>
      </c>
      <c r="AC39" s="27">
        <f>IF(COUNTIFS('Table From Form ( For Fri )'!$A:$A,$A39,'Table From Form ( For Fri )'!$J:$J,Attendance[[#Headers],[11/10/2024]],'Table From Form ( For Fri )'!AG:AG,1)&gt;0,1,0)</f>
        <v>0</v>
      </c>
      <c r="AD39" s="27">
        <f>IF(COUNTIFS('Table From Form ( For Fri )'!$A:$A,$A39,'Table From Form ( For Fri )'!$J:$J,Attendance[[#Headers],[18/10/2024]],'Table From Form ( For Fri )'!AH:AH,1)&gt;0,1,0)</f>
        <v>0</v>
      </c>
      <c r="AE39" s="27">
        <f>IF(COUNTIFS('Table From Form ( For Fri )'!$A:$A,$A39,'Table From Form ( For Fri )'!$J:$J,Attendance[[#Headers],[25/10/2024]],'Table From Form ( For Fri )'!AI:AI,1)&gt;0,1,0)</f>
        <v>1</v>
      </c>
      <c r="AF39" s="27">
        <f>IF(COUNTIFS('Table From Form ( For Fri )'!$A:$A,$A39,'Table From Form ( For Fri )'!$J:$J,Attendance[[#Headers],[1/11/2024]],'Table From Form ( For Fri )'!AJ:AJ,1)&gt;0,1,0)</f>
        <v>0</v>
      </c>
      <c r="AG39" s="27">
        <f>IF(COUNTIFS('Table From Form ( For Fri )'!$A:$A,$A39,'Table From Form ( For Fri )'!$J:$J,Attendance[[#Headers],[8/11/2024]],'Table From Form ( For Fri )'!AK:AK,1)&gt;0,1,0)</f>
        <v>1</v>
      </c>
      <c r="AH39" s="27">
        <f>IF(COUNTIFS('Table From Form ( For Fri )'!$A:$A,$A39,'Table From Form ( For Fri )'!$J:$J,Attendance[[#Headers],[15/11/2024]],'Table From Form ( For Fri )'!AL:AL,1)&gt;0,1,0)</f>
        <v>1</v>
      </c>
      <c r="AI39" s="27">
        <f>IF(COUNTIFS('Table From Form ( For Fri )'!$A:$A,$A39,'Table From Form ( For Fri )'!$J:$J,Attendance[[#Headers],[22/11/2024]],'Table From Form ( For Fri )'!AM:AM,1)&gt;0,1,0)</f>
        <v>0</v>
      </c>
      <c r="AJ39" s="27">
        <f>IF(COUNTIFS('Table From Form ( For Fri )'!$A:$A,$A39,'Table From Form ( For Fri )'!$J:$J,Attendance[[#Headers],[29/11/2024]],'Table From Form ( For Fri )'!AN:AN,1)&gt;0,1,0)</f>
        <v>1</v>
      </c>
      <c r="AK39" s="27">
        <f>IF(COUNTIFS('Table From Form ( For Fri )'!$A:$A,$A39,'Table From Form ( For Fri )'!$J:$J,Attendance[[#Headers],[6/12/2024]],'Table From Form ( For Fri )'!AO:AO,1)&gt;0,1,0)</f>
        <v>0</v>
      </c>
      <c r="AL39" s="27">
        <f>IF(COUNTIFS('Table From Form ( For Fri )'!$A:$A,$A39,'Table From Form ( For Fri )'!$J:$J,Attendance[[#Headers],[13/12/2024]],'Table From Form ( For Fri )'!AP:AP,1)&gt;0,1,0)</f>
        <v>0</v>
      </c>
      <c r="AM39" s="27">
        <f>IF(COUNTIFS('Table From Form ( For Fri )'!$A:$A,$A39,'Table From Form ( For Fri )'!$J:$J,Attendance[[#Headers],[20/12/2024]],'Table From Form ( For Fri )'!AQ:AQ,1)&gt;0,1,0)</f>
        <v>1</v>
      </c>
      <c r="AN39" s="27">
        <f>IF(COUNTIFS('Table From Form ( For Fri )'!$A:$A,$A39,'Table From Form ( For Fri )'!$J:$J,Attendance[[#Headers],[27/12/2024]],'Table From Form ( For Fri )'!AR:AR,1)&gt;0,1,0)</f>
        <v>0</v>
      </c>
      <c r="AO39" s="27">
        <f>IF(COUNTIFS('Table From Form ( For Fri )'!$A:$A,$A39,'Table From Form ( For Fri )'!$J:$J,Attendance[[#Headers],[3/1/2025]],'Table From Form ( For Fri )'!AS:AS,1)&gt;0,1,0)</f>
        <v>0</v>
      </c>
      <c r="AP39" s="27">
        <f>IF(COUNTIFS('Table From Form ( For Fri )'!$A:$A,$A39,'Table From Form ( For Fri )'!$J:$J,Attendance[[#Headers],[10/1/2025]],'Table From Form ( For Fri )'!AT:AT,1)&gt;0,1,0)</f>
        <v>1</v>
      </c>
      <c r="AQ39" s="27">
        <f>IF(COUNTIFS('Table From Form ( For Fri )'!$A:$A,$A39,'Table From Form ( For Fri )'!$J:$J,Attendance[[#Headers],[17/1/2025]],'Table From Form ( For Fri )'!AU:AU,1)&gt;0,1,0)</f>
        <v>1</v>
      </c>
      <c r="AR39" s="27">
        <f>IF(COUNTIFS('Table From Form ( For Fri )'!$A:$A,$A39,'Table From Form ( For Fri )'!$J:$J,Attendance[[#Headers],[24/1/2025]],'Table From Form ( For Fri )'!AV:AV,1)&gt;0,1,0)</f>
        <v>0</v>
      </c>
      <c r="AS39" s="27">
        <f>IF(COUNTIFS('Table From Form ( For Fri )'!$A:$A,$A39,'Table From Form ( For Fri )'!$J:$J,Attendance[[#Headers],[31/1/2025]],'Table From Form ( For Fri )'!AW:AW,1)&gt;0,1,0)</f>
        <v>1</v>
      </c>
      <c r="AT39" s="27">
        <f>IF(COUNTIFS('Table From Form ( For Fri )'!$A:$A,$A39,'Table From Form ( For Fri )'!$J:$J,Attendance[[#Headers],[7/2/2025]],'Table From Form ( For Fri )'!AX:AX,1)&gt;0,1,0)</f>
        <v>0</v>
      </c>
      <c r="AU39" s="27">
        <f>IF(COUNTIFS('Table From Form ( For Fri )'!$A:$A,$A39,'Table From Form ( For Fri )'!$J:$J,Attendance[[#Headers],[14/2/2025]],'Table From Form ( For Fri )'!AY:AY,1)&gt;0,1,0)</f>
        <v>0</v>
      </c>
    </row>
    <row r="40" spans="1:47" ht="14">
      <c r="A40" s="25" t="s">
        <v>627</v>
      </c>
      <c r="B40" s="25" t="s">
        <v>1640</v>
      </c>
      <c r="C40" s="25" t="s">
        <v>1641</v>
      </c>
      <c r="D40">
        <f>COUNTIF(Attendance[[#This Row],[19/4/2024]:[14/2/2025]],1)</f>
        <v>13</v>
      </c>
      <c r="E40" s="26">
        <f t="shared" si="0"/>
        <v>28.888888888888886</v>
      </c>
      <c r="F40" s="26"/>
      <c r="G40" s="27">
        <f>IF(COUNTIFS('Table From Form ( For Fri )'!$A:$A,$A40,'Table From Form ( For Fri )'!$J:$J,Attendance[[#Headers],[19/4/2024]],'Table From Form ( For Fri )'!K:K,1)&gt;0,1,0)</f>
        <v>0</v>
      </c>
      <c r="H40" s="27">
        <f>IF(COUNTIFS('Table From Form ( For Fri )'!$A:$A,$A40,'Table From Form ( For Fri )'!$J:$J,Attendance[[#Headers],[26/4/2024]],'Table From Form ( For Fri )'!L:L,1)&gt;0,1,0)</f>
        <v>0</v>
      </c>
      <c r="I40" s="27">
        <f>IF(COUNTIFS('Table From Form ( For Fri )'!$A:$A,$A40,'Table From Form ( For Fri )'!$J:$J,Attendance[[#Headers],[3/5/2024]],'Table From Form ( For Fri )'!M:M,1)&gt;0,1,0)</f>
        <v>0</v>
      </c>
      <c r="J40" s="27">
        <f>IF(COUNTIFS('Table From Form ( For Fri )'!$A:$A,$A40,'Table From Form ( For Fri )'!$J:$J,Attendance[[#Headers],[10/5/2024]],'Table From Form ( For Fri )'!N:N,1)&gt;0,1,0)</f>
        <v>0</v>
      </c>
      <c r="K40" s="27">
        <f>IF(COUNTIFS('Table From Form ( For Fri )'!$A:$A,$A40,'Table From Form ( For Fri )'!$J:$J,Attendance[[#Headers],[17/5/2024]],'Table From Form ( For Fri )'!O:O,1)&gt;0,1,0)</f>
        <v>0</v>
      </c>
      <c r="L40" s="27">
        <f>IF(COUNTIFS('Table From Form ( For Fri )'!$A:$A,$A40,'Table From Form ( For Fri )'!$J:$J,Attendance[[#Headers],[24/5/2024]],'Table From Form ( For Fri )'!P:P,1)&gt;0,1,0)</f>
        <v>0</v>
      </c>
      <c r="M40" s="27">
        <f>IF(COUNTIFS('Table From Form ( For Fri )'!$A:$A,$A40,'Table From Form ( For Fri )'!$J:$J,Attendance[[#Headers],[31/5/2024]],'Table From Form ( For Fri )'!Q:Q,1)&gt;0,1,0)</f>
        <v>0</v>
      </c>
      <c r="N40" s="27">
        <f>IF(COUNTIFS('Table From Form ( For Fri )'!$A:$A,$A40,'Table From Form ( For Fri )'!$J:$J,Attendance[[#Headers],[7/6/2024]],'Table From Form ( For Fri )'!R:R,1)&gt;0,1,0)</f>
        <v>0</v>
      </c>
      <c r="O40" s="27">
        <f>IF(COUNTIFS('Table From Form ( For Fri )'!$A:$A,$A40,'Table From Form ( For Fri )'!$J:$J,Attendance[[#Headers],[14/6/2024]],'Table From Form ( For Fri )'!S:S,1)&gt;0,1,0)</f>
        <v>0</v>
      </c>
      <c r="P40" s="27">
        <f>IF(COUNTIFS('Table From Form ( For Fri )'!$A:$A,$A40,'Table From Form ( For Fri )'!$J:$J,Attendance[[#Headers],[21/6/2024]],'Table From Form ( For Fri )'!T:T,1)&gt;0,1,0)</f>
        <v>0</v>
      </c>
      <c r="Q40" s="27">
        <f>IF(COUNTIFS('Table From Form ( For Fri )'!$A:$A,$A40,'Table From Form ( For Fri )'!$J:$J,Attendance[[#Headers],[28/6/2024]],'Table From Form ( For Fri )'!U:U,1)&gt;0,1,0)</f>
        <v>1</v>
      </c>
      <c r="R40" s="27">
        <f>IF(COUNTIFS('Table From Form ( For Fri )'!$A:$A,$A40,'Table From Form ( For Fri )'!$J:$J,Attendance[[#Headers],[5/7/2024]],'Table From Form ( For Fri )'!V:V,1)&gt;0,1,0)</f>
        <v>1</v>
      </c>
      <c r="S40" s="27">
        <f>IF(COUNTIFS('Table From Form ( For Fri )'!$A:$A,$A40,'Table From Form ( For Fri )'!$J:$J,Attendance[[#Headers],[12/7/2024]],'Table From Form ( For Fri )'!W:W,1)&gt;0,1,0)</f>
        <v>1</v>
      </c>
      <c r="T40" s="27">
        <f>IF(COUNTIFS('Table From Form ( For Fri )'!$A:$A,$A40,'Table From Form ( For Fri )'!$J:$J,Attendance[[#Headers],[19/7/2024]],'Table From Form ( For Fri )'!X:X,1)&gt;0,1,0)</f>
        <v>1</v>
      </c>
      <c r="U40" s="27">
        <f>IF(COUNTIFS('Table From Form ( For Fri )'!$A:$A,$A40,'Table From Form ( For Fri )'!$J:$J,Attendance[[#Headers],[26/7/2024]],'Table From Form ( For Fri )'!Y:Y,1)&gt;0,1,0)</f>
        <v>1</v>
      </c>
      <c r="V40" s="27">
        <f>IF(COUNTIFS('Table From Form ( For Fri )'!$A:$A,$A40,'Table From Form ( For Fri )'!$J:$J,Attendance[[#Headers],[2/8/2024]],'Table From Form ( For Fri )'!Z:Z,1)&gt;0,1,0)</f>
        <v>1</v>
      </c>
      <c r="W40" s="27">
        <f>IF(COUNTIFS('Table From Form ( For Fri )'!$A:$A,$A40,'Table From Form ( For Fri )'!$J:$J,Attendance[[#Headers],[30/8/2024]],'Table From Form ( For Fri )'!AA:AA,1)&gt;0,1,0)</f>
        <v>1</v>
      </c>
      <c r="X40" s="27">
        <f>IF(COUNTIFS('Table From Form ( For Fri )'!$A:$A,$A40,'Table From Form ( For Fri )'!$J:$J,Attendance[[#Headers],[6/9/2024]],'Table From Form ( For Fri )'!AB:AB,1)&gt;0,1,0)</f>
        <v>1</v>
      </c>
      <c r="Y40" s="27">
        <f>IF(COUNTIFS('Table From Form ( For Fri )'!$A:$A,$A40,'Table From Form ( For Fri )'!$J:$J,Attendance[[#Headers],[13/9/2024]],'Table From Form ( For Fri )'!AC:AC,1)&gt;0,1,0)</f>
        <v>1</v>
      </c>
      <c r="Z40" s="27">
        <f>IF(COUNTIFS('Table From Form ( For Fri )'!$A:$A,$A40,'Table From Form ( For Fri )'!$J:$J,Attendance[[#Headers],[20/9/2024]],'Table From Form ( For Fri )'!AD:AD,1)&gt;0,1,0)</f>
        <v>0</v>
      </c>
      <c r="AA40" s="27">
        <f>IF(COUNTIFS('Table From Form ( For Fri )'!$A:$A,$A40,'Table From Form ( For Fri )'!$J:$J,Attendance[[#Headers],[27/9/2024]],'Table From Form ( For Fri )'!AE:AE,1)&gt;0,1,0)</f>
        <v>1</v>
      </c>
      <c r="AB40" s="27">
        <f>IF(COUNTIFS('Table From Form ( For Fri )'!$A:$A,$A40,'Table From Form ( For Fri )'!$J:$J,Attendance[[#Headers],[4/10/2024]],'Table From Form ( For Fri )'!AF:AF,1)&gt;0,1,0)</f>
        <v>0</v>
      </c>
      <c r="AC40" s="27">
        <f>IF(COUNTIFS('Table From Form ( For Fri )'!$A:$A,$A40,'Table From Form ( For Fri )'!$J:$J,Attendance[[#Headers],[11/10/2024]],'Table From Form ( For Fri )'!AG:AG,1)&gt;0,1,0)</f>
        <v>1</v>
      </c>
      <c r="AD40" s="27">
        <f>IF(COUNTIFS('Table From Form ( For Fri )'!$A:$A,$A40,'Table From Form ( For Fri )'!$J:$J,Attendance[[#Headers],[18/10/2024]],'Table From Form ( For Fri )'!AH:AH,1)&gt;0,1,0)</f>
        <v>1</v>
      </c>
      <c r="AE40" s="27">
        <f>IF(COUNTIFS('Table From Form ( For Fri )'!$A:$A,$A40,'Table From Form ( For Fri )'!$J:$J,Attendance[[#Headers],[25/10/2024]],'Table From Form ( For Fri )'!AI:AI,1)&gt;0,1,0)</f>
        <v>1</v>
      </c>
      <c r="AF40" s="27">
        <f>IF(COUNTIFS('Table From Form ( For Fri )'!$A:$A,$A40,'Table From Form ( For Fri )'!$J:$J,Attendance[[#Headers],[1/11/2024]],'Table From Form ( For Fri )'!AJ:AJ,1)&gt;0,1,0)</f>
        <v>0</v>
      </c>
      <c r="AG40" s="27">
        <f>IF(COUNTIFS('Table From Form ( For Fri )'!$A:$A,$A40,'Table From Form ( For Fri )'!$J:$J,Attendance[[#Headers],[8/11/2024]],'Table From Form ( For Fri )'!AK:AK,1)&gt;0,1,0)</f>
        <v>0</v>
      </c>
      <c r="AH40" s="27">
        <f>IF(COUNTIFS('Table From Form ( For Fri )'!$A:$A,$A40,'Table From Form ( For Fri )'!$J:$J,Attendance[[#Headers],[15/11/2024]],'Table From Form ( For Fri )'!AL:AL,1)&gt;0,1,0)</f>
        <v>0</v>
      </c>
      <c r="AI40" s="27">
        <f>IF(COUNTIFS('Table From Form ( For Fri )'!$A:$A,$A40,'Table From Form ( For Fri )'!$J:$J,Attendance[[#Headers],[22/11/2024]],'Table From Form ( For Fri )'!AM:AM,1)&gt;0,1,0)</f>
        <v>0</v>
      </c>
      <c r="AJ40" s="27">
        <f>IF(COUNTIFS('Table From Form ( For Fri )'!$A:$A,$A40,'Table From Form ( For Fri )'!$J:$J,Attendance[[#Headers],[29/11/2024]],'Table From Form ( For Fri )'!AN:AN,1)&gt;0,1,0)</f>
        <v>0</v>
      </c>
      <c r="AK40" s="27">
        <f>IF(COUNTIFS('Table From Form ( For Fri )'!$A:$A,$A40,'Table From Form ( For Fri )'!$J:$J,Attendance[[#Headers],[6/12/2024]],'Table From Form ( For Fri )'!AO:AO,1)&gt;0,1,0)</f>
        <v>0</v>
      </c>
      <c r="AL40" s="27">
        <f>IF(COUNTIFS('Table From Form ( For Fri )'!$A:$A,$A40,'Table From Form ( For Fri )'!$J:$J,Attendance[[#Headers],[13/12/2024]],'Table From Form ( For Fri )'!AP:AP,1)&gt;0,1,0)</f>
        <v>0</v>
      </c>
      <c r="AM40" s="27">
        <f>IF(COUNTIFS('Table From Form ( For Fri )'!$A:$A,$A40,'Table From Form ( For Fri )'!$J:$J,Attendance[[#Headers],[20/12/2024]],'Table From Form ( For Fri )'!AQ:AQ,1)&gt;0,1,0)</f>
        <v>0</v>
      </c>
      <c r="AN40" s="27">
        <f>IF(COUNTIFS('Table From Form ( For Fri )'!$A:$A,$A40,'Table From Form ( For Fri )'!$J:$J,Attendance[[#Headers],[27/12/2024]],'Table From Form ( For Fri )'!AR:AR,1)&gt;0,1,0)</f>
        <v>0</v>
      </c>
      <c r="AO40" s="27">
        <f>IF(COUNTIFS('Table From Form ( For Fri )'!$A:$A,$A40,'Table From Form ( For Fri )'!$J:$J,Attendance[[#Headers],[3/1/2025]],'Table From Form ( For Fri )'!AS:AS,1)&gt;0,1,0)</f>
        <v>0</v>
      </c>
      <c r="AP40" s="27">
        <f>IF(COUNTIFS('Table From Form ( For Fri )'!$A:$A,$A40,'Table From Form ( For Fri )'!$J:$J,Attendance[[#Headers],[10/1/2025]],'Table From Form ( For Fri )'!AT:AT,1)&gt;0,1,0)</f>
        <v>0</v>
      </c>
      <c r="AQ40" s="27">
        <f>IF(COUNTIFS('Table From Form ( For Fri )'!$A:$A,$A40,'Table From Form ( For Fri )'!$J:$J,Attendance[[#Headers],[17/1/2025]],'Table From Form ( For Fri )'!AU:AU,1)&gt;0,1,0)</f>
        <v>0</v>
      </c>
      <c r="AR40" s="27">
        <f>IF(COUNTIFS('Table From Form ( For Fri )'!$A:$A,$A40,'Table From Form ( For Fri )'!$J:$J,Attendance[[#Headers],[24/1/2025]],'Table From Form ( For Fri )'!AV:AV,1)&gt;0,1,0)</f>
        <v>0</v>
      </c>
      <c r="AS40" s="27">
        <f>IF(COUNTIFS('Table From Form ( For Fri )'!$A:$A,$A40,'Table From Form ( For Fri )'!$J:$J,Attendance[[#Headers],[31/1/2025]],'Table From Form ( For Fri )'!AW:AW,1)&gt;0,1,0)</f>
        <v>0</v>
      </c>
      <c r="AT40" s="27">
        <f>IF(COUNTIFS('Table From Form ( For Fri )'!$A:$A,$A40,'Table From Form ( For Fri )'!$J:$J,Attendance[[#Headers],[7/2/2025]],'Table From Form ( For Fri )'!AX:AX,1)&gt;0,1,0)</f>
        <v>0</v>
      </c>
      <c r="AU40" s="27">
        <f>IF(COUNTIFS('Table From Form ( For Fri )'!$A:$A,$A40,'Table From Form ( For Fri )'!$J:$J,Attendance[[#Headers],[14/2/2025]],'Table From Form ( For Fri )'!AY:AY,1)&gt;0,1,0)</f>
        <v>0</v>
      </c>
    </row>
    <row r="41" spans="1:47" ht="14">
      <c r="A41" s="32" t="s">
        <v>74</v>
      </c>
      <c r="B41" s="30" t="s">
        <v>1255</v>
      </c>
      <c r="C41" s="30" t="s">
        <v>1642</v>
      </c>
      <c r="D41">
        <f>COUNTIF(Attendance[[#This Row],[19/4/2024]:[14/2/2025]],1)</f>
        <v>13</v>
      </c>
      <c r="E41" s="26">
        <f t="shared" si="0"/>
        <v>28.888888888888886</v>
      </c>
      <c r="F41" s="26" t="s">
        <v>1643</v>
      </c>
      <c r="G41" s="27">
        <f>IF(COUNTIFS('Table From Form ( For Fri )'!$A:$A,$A41,'Table From Form ( For Fri )'!$J:$J,Attendance[[#Headers],[19/4/2024]],'Table From Form ( For Fri )'!K:K,1)&gt;0,1,0)</f>
        <v>1</v>
      </c>
      <c r="H41" s="27">
        <f>IF(COUNTIFS('Table From Form ( For Fri )'!$A:$A,$A41,'Table From Form ( For Fri )'!$J:$J,Attendance[[#Headers],[26/4/2024]],'Table From Form ( For Fri )'!L:L,1)&gt;0,1,0)</f>
        <v>0</v>
      </c>
      <c r="I41" s="27">
        <f>IF(COUNTIFS('Table From Form ( For Fri )'!$A:$A,$A41,'Table From Form ( For Fri )'!$J:$J,Attendance[[#Headers],[3/5/2024]],'Table From Form ( For Fri )'!M:M,1)&gt;0,1,0)</f>
        <v>1</v>
      </c>
      <c r="J41" s="27">
        <f>IF(COUNTIFS('Table From Form ( For Fri )'!$A:$A,$A41,'Table From Form ( For Fri )'!$J:$J,Attendance[[#Headers],[10/5/2024]],'Table From Form ( For Fri )'!N:N,1)&gt;0,1,0)</f>
        <v>1</v>
      </c>
      <c r="K41" s="27">
        <f>IF(COUNTIFS('Table From Form ( For Fri )'!$A:$A,$A41,'Table From Form ( For Fri )'!$J:$J,Attendance[[#Headers],[17/5/2024]],'Table From Form ( For Fri )'!O:O,1)&gt;0,1,0)</f>
        <v>1</v>
      </c>
      <c r="L41" s="27">
        <f>IF(COUNTIFS('Table From Form ( For Fri )'!$A:$A,$A41,'Table From Form ( For Fri )'!$J:$J,Attendance[[#Headers],[24/5/2024]],'Table From Form ( For Fri )'!P:P,1)&gt;0,1,0)</f>
        <v>0</v>
      </c>
      <c r="M41" s="27">
        <f>IF(COUNTIFS('Table From Form ( For Fri )'!$A:$A,$A41,'Table From Form ( For Fri )'!$J:$J,Attendance[[#Headers],[31/5/2024]],'Table From Form ( For Fri )'!Q:Q,1)&gt;0,1,0)</f>
        <v>0</v>
      </c>
      <c r="N41" s="27">
        <f>IF(COUNTIFS('Table From Form ( For Fri )'!$A:$A,$A41,'Table From Form ( For Fri )'!$J:$J,Attendance[[#Headers],[7/6/2024]],'Table From Form ( For Fri )'!R:R,1)&gt;0,1,0)</f>
        <v>0</v>
      </c>
      <c r="O41" s="27">
        <f>IF(COUNTIFS('Table From Form ( For Fri )'!$A:$A,$A41,'Table From Form ( For Fri )'!$J:$J,Attendance[[#Headers],[14/6/2024]],'Table From Form ( For Fri )'!S:S,1)&gt;0,1,0)</f>
        <v>0</v>
      </c>
      <c r="P41" s="27">
        <f>IF(COUNTIFS('Table From Form ( For Fri )'!$A:$A,$A41,'Table From Form ( For Fri )'!$J:$J,Attendance[[#Headers],[21/6/2024]],'Table From Form ( For Fri )'!T:T,1)&gt;0,1,0)</f>
        <v>0</v>
      </c>
      <c r="Q41" s="27">
        <f>IF(COUNTIFS('Table From Form ( For Fri )'!$A:$A,$A41,'Table From Form ( For Fri )'!$J:$J,Attendance[[#Headers],[28/6/2024]],'Table From Form ( For Fri )'!U:U,1)&gt;0,1,0)</f>
        <v>1</v>
      </c>
      <c r="R41" s="27">
        <f>IF(COUNTIFS('Table From Form ( For Fri )'!$A:$A,$A41,'Table From Form ( For Fri )'!$J:$J,Attendance[[#Headers],[5/7/2024]],'Table From Form ( For Fri )'!V:V,1)&gt;0,1,0)</f>
        <v>1</v>
      </c>
      <c r="S41" s="27">
        <f>IF(COUNTIFS('Table From Form ( For Fri )'!$A:$A,$A41,'Table From Form ( For Fri )'!$J:$J,Attendance[[#Headers],[12/7/2024]],'Table From Form ( For Fri )'!W:W,1)&gt;0,1,0)</f>
        <v>1</v>
      </c>
      <c r="T41" s="27">
        <f>IF(COUNTIFS('Table From Form ( For Fri )'!$A:$A,$A41,'Table From Form ( For Fri )'!$J:$J,Attendance[[#Headers],[19/7/2024]],'Table From Form ( For Fri )'!X:X,1)&gt;0,1,0)</f>
        <v>0</v>
      </c>
      <c r="U41" s="27">
        <f>IF(COUNTIFS('Table From Form ( For Fri )'!$A:$A,$A41,'Table From Form ( For Fri )'!$J:$J,Attendance[[#Headers],[26/7/2024]],'Table From Form ( For Fri )'!Y:Y,1)&gt;0,1,0)</f>
        <v>0</v>
      </c>
      <c r="V41" s="27">
        <f>IF(COUNTIFS('Table From Form ( For Fri )'!$A:$A,$A41,'Table From Form ( For Fri )'!$J:$J,Attendance[[#Headers],[2/8/2024]],'Table From Form ( For Fri )'!Z:Z,1)&gt;0,1,0)</f>
        <v>1</v>
      </c>
      <c r="W41" s="27">
        <f>IF(COUNTIFS('Table From Form ( For Fri )'!$A:$A,$A41,'Table From Form ( For Fri )'!$J:$J,Attendance[[#Headers],[30/8/2024]],'Table From Form ( For Fri )'!AA:AA,1)&gt;0,1,0)</f>
        <v>0</v>
      </c>
      <c r="X41" s="27">
        <f>IF(COUNTIFS('Table From Form ( For Fri )'!$A:$A,$A41,'Table From Form ( For Fri )'!$J:$J,Attendance[[#Headers],[6/9/2024]],'Table From Form ( For Fri )'!AB:AB,1)&gt;0,1,0)</f>
        <v>0</v>
      </c>
      <c r="Y41" s="27">
        <f>IF(COUNTIFS('Table From Form ( For Fri )'!$A:$A,$A41,'Table From Form ( For Fri )'!$J:$J,Attendance[[#Headers],[13/9/2024]],'Table From Form ( For Fri )'!AC:AC,1)&gt;0,1,0)</f>
        <v>1</v>
      </c>
      <c r="Z41" s="27">
        <f>IF(COUNTIFS('Table From Form ( For Fri )'!$A:$A,$A41,'Table From Form ( For Fri )'!$J:$J,Attendance[[#Headers],[20/9/2024]],'Table From Form ( For Fri )'!AD:AD,1)&gt;0,1,0)</f>
        <v>0</v>
      </c>
      <c r="AA41" s="27">
        <f>IF(COUNTIFS('Table From Form ( For Fri )'!$A:$A,$A41,'Table From Form ( For Fri )'!$J:$J,Attendance[[#Headers],[27/9/2024]],'Table From Form ( For Fri )'!AE:AE,1)&gt;0,1,0)</f>
        <v>0</v>
      </c>
      <c r="AB41" s="27">
        <f>IF(COUNTIFS('Table From Form ( For Fri )'!$A:$A,$A41,'Table From Form ( For Fri )'!$J:$J,Attendance[[#Headers],[4/10/2024]],'Table From Form ( For Fri )'!AF:AF,1)&gt;0,1,0)</f>
        <v>0</v>
      </c>
      <c r="AC41" s="27">
        <f>IF(COUNTIFS('Table From Form ( For Fri )'!$A:$A,$A41,'Table From Form ( For Fri )'!$J:$J,Attendance[[#Headers],[11/10/2024]],'Table From Form ( For Fri )'!AG:AG,1)&gt;0,1,0)</f>
        <v>0</v>
      </c>
      <c r="AD41" s="27">
        <f>IF(COUNTIFS('Table From Form ( For Fri )'!$A:$A,$A41,'Table From Form ( For Fri )'!$J:$J,Attendance[[#Headers],[18/10/2024]],'Table From Form ( For Fri )'!AH:AH,1)&gt;0,1,0)</f>
        <v>0</v>
      </c>
      <c r="AE41" s="27">
        <f>IF(COUNTIFS('Table From Form ( For Fri )'!$A:$A,$A41,'Table From Form ( For Fri )'!$J:$J,Attendance[[#Headers],[25/10/2024]],'Table From Form ( For Fri )'!AI:AI,1)&gt;0,1,0)</f>
        <v>0</v>
      </c>
      <c r="AF41" s="27">
        <f>IF(COUNTIFS('Table From Form ( For Fri )'!$A:$A,$A41,'Table From Form ( For Fri )'!$J:$J,Attendance[[#Headers],[1/11/2024]],'Table From Form ( For Fri )'!AJ:AJ,1)&gt;0,1,0)</f>
        <v>0</v>
      </c>
      <c r="AG41" s="27">
        <f>IF(COUNTIFS('Table From Form ( For Fri )'!$A:$A,$A41,'Table From Form ( For Fri )'!$J:$J,Attendance[[#Headers],[8/11/2024]],'Table From Form ( For Fri )'!AK:AK,1)&gt;0,1,0)</f>
        <v>1</v>
      </c>
      <c r="AH41" s="27">
        <f>IF(COUNTIFS('Table From Form ( For Fri )'!$A:$A,$A41,'Table From Form ( For Fri )'!$J:$J,Attendance[[#Headers],[15/11/2024]],'Table From Form ( For Fri )'!AL:AL,1)&gt;0,1,0)</f>
        <v>1</v>
      </c>
      <c r="AI41" s="27">
        <f>IF(COUNTIFS('Table From Form ( For Fri )'!$A:$A,$A41,'Table From Form ( For Fri )'!$J:$J,Attendance[[#Headers],[22/11/2024]],'Table From Form ( For Fri )'!AM:AM,1)&gt;0,1,0)</f>
        <v>1</v>
      </c>
      <c r="AJ41" s="27">
        <f>IF(COUNTIFS('Table From Form ( For Fri )'!$A:$A,$A41,'Table From Form ( For Fri )'!$J:$J,Attendance[[#Headers],[29/11/2024]],'Table From Form ( For Fri )'!AN:AN,1)&gt;0,1,0)</f>
        <v>1</v>
      </c>
      <c r="AK41" s="27">
        <f>IF(COUNTIFS('Table From Form ( For Fri )'!$A:$A,$A41,'Table From Form ( For Fri )'!$J:$J,Attendance[[#Headers],[6/12/2024]],'Table From Form ( For Fri )'!AO:AO,1)&gt;0,1,0)</f>
        <v>0</v>
      </c>
      <c r="AL41" s="27">
        <f>IF(COUNTIFS('Table From Form ( For Fri )'!$A:$A,$A41,'Table From Form ( For Fri )'!$J:$J,Attendance[[#Headers],[13/12/2024]],'Table From Form ( For Fri )'!AP:AP,1)&gt;0,1,0)</f>
        <v>0</v>
      </c>
      <c r="AM41" s="27">
        <f>IF(COUNTIFS('Table From Form ( For Fri )'!$A:$A,$A41,'Table From Form ( For Fri )'!$J:$J,Attendance[[#Headers],[20/12/2024]],'Table From Form ( For Fri )'!AQ:AQ,1)&gt;0,1,0)</f>
        <v>0</v>
      </c>
      <c r="AN41" s="27">
        <f>IF(COUNTIFS('Table From Form ( For Fri )'!$A:$A,$A41,'Table From Form ( For Fri )'!$J:$J,Attendance[[#Headers],[27/12/2024]],'Table From Form ( For Fri )'!AR:AR,1)&gt;0,1,0)</f>
        <v>0</v>
      </c>
      <c r="AO41" s="27">
        <f>IF(COUNTIFS('Table From Form ( For Fri )'!$A:$A,$A41,'Table From Form ( For Fri )'!$J:$J,Attendance[[#Headers],[3/1/2025]],'Table From Form ( For Fri )'!AS:AS,1)&gt;0,1,0)</f>
        <v>0</v>
      </c>
      <c r="AP41" s="27">
        <f>IF(COUNTIFS('Table From Form ( For Fri )'!$A:$A,$A41,'Table From Form ( For Fri )'!$J:$J,Attendance[[#Headers],[10/1/2025]],'Table From Form ( For Fri )'!AT:AT,1)&gt;0,1,0)</f>
        <v>0</v>
      </c>
      <c r="AQ41" s="27">
        <f>IF(COUNTIFS('Table From Form ( For Fri )'!$A:$A,$A41,'Table From Form ( For Fri )'!$J:$J,Attendance[[#Headers],[17/1/2025]],'Table From Form ( For Fri )'!AU:AU,1)&gt;0,1,0)</f>
        <v>0</v>
      </c>
      <c r="AR41" s="27">
        <f>IF(COUNTIFS('Table From Form ( For Fri )'!$A:$A,$A41,'Table From Form ( For Fri )'!$J:$J,Attendance[[#Headers],[24/1/2025]],'Table From Form ( For Fri )'!AV:AV,1)&gt;0,1,0)</f>
        <v>0</v>
      </c>
      <c r="AS41" s="27">
        <f>IF(COUNTIFS('Table From Form ( For Fri )'!$A:$A,$A41,'Table From Form ( For Fri )'!$J:$J,Attendance[[#Headers],[31/1/2025]],'Table From Form ( For Fri )'!AW:AW,1)&gt;0,1,0)</f>
        <v>0</v>
      </c>
      <c r="AT41" s="27">
        <f>IF(COUNTIFS('Table From Form ( For Fri )'!$A:$A,$A41,'Table From Form ( For Fri )'!$J:$J,Attendance[[#Headers],[7/2/2025]],'Table From Form ( For Fri )'!AX:AX,1)&gt;0,1,0)</f>
        <v>0</v>
      </c>
      <c r="AU41" s="27">
        <f>IF(COUNTIFS('Table From Form ( For Fri )'!$A:$A,$A41,'Table From Form ( For Fri )'!$J:$J,Attendance[[#Headers],[14/2/2025]],'Table From Form ( For Fri )'!AY:AY,1)&gt;0,1,0)</f>
        <v>0</v>
      </c>
    </row>
    <row r="42" spans="1:47" ht="14">
      <c r="A42" s="25" t="s">
        <v>386</v>
      </c>
      <c r="B42" s="25" t="s">
        <v>1644</v>
      </c>
      <c r="C42" s="25" t="s">
        <v>1645</v>
      </c>
      <c r="D42">
        <f>COUNTIF(Attendance[[#This Row],[19/4/2024]:[14/2/2025]],1)</f>
        <v>12</v>
      </c>
      <c r="E42" s="26">
        <f t="shared" si="0"/>
        <v>26.666666666666668</v>
      </c>
      <c r="F42" s="26"/>
      <c r="G42" s="27">
        <f>IF(COUNTIFS('Table From Form ( For Fri )'!$A:$A,$A42,'Table From Form ( For Fri )'!$J:$J,Attendance[[#Headers],[19/4/2024]],'Table From Form ( For Fri )'!K:K,1)&gt;0,1,0)</f>
        <v>0</v>
      </c>
      <c r="H42" s="27">
        <f>IF(COUNTIFS('Table From Form ( For Fri )'!$A:$A,$A42,'Table From Form ( For Fri )'!$J:$J,Attendance[[#Headers],[26/4/2024]],'Table From Form ( For Fri )'!L:L,1)&gt;0,1,0)</f>
        <v>0</v>
      </c>
      <c r="I42" s="27">
        <f>IF(COUNTIFS('Table From Form ( For Fri )'!$A:$A,$A42,'Table From Form ( For Fri )'!$J:$J,Attendance[[#Headers],[3/5/2024]],'Table From Form ( For Fri )'!M:M,1)&gt;0,1,0)</f>
        <v>0</v>
      </c>
      <c r="J42" s="27">
        <f>IF(COUNTIFS('Table From Form ( For Fri )'!$A:$A,$A42,'Table From Form ( For Fri )'!$J:$J,Attendance[[#Headers],[10/5/2024]],'Table From Form ( For Fri )'!N:N,1)&gt;0,1,0)</f>
        <v>1</v>
      </c>
      <c r="K42" s="27">
        <f>IF(COUNTIFS('Table From Form ( For Fri )'!$A:$A,$A42,'Table From Form ( For Fri )'!$J:$J,Attendance[[#Headers],[17/5/2024]],'Table From Form ( For Fri )'!O:O,1)&gt;0,1,0)</f>
        <v>1</v>
      </c>
      <c r="L42" s="27">
        <f>IF(COUNTIFS('Table From Form ( For Fri )'!$A:$A,$A42,'Table From Form ( For Fri )'!$J:$J,Attendance[[#Headers],[24/5/2024]],'Table From Form ( For Fri )'!P:P,1)&gt;0,1,0)</f>
        <v>0</v>
      </c>
      <c r="M42" s="27">
        <f>IF(COUNTIFS('Table From Form ( For Fri )'!$A:$A,$A42,'Table From Form ( For Fri )'!$J:$J,Attendance[[#Headers],[31/5/2024]],'Table From Form ( For Fri )'!Q:Q,1)&gt;0,1,0)</f>
        <v>0</v>
      </c>
      <c r="N42" s="27">
        <f>IF(COUNTIFS('Table From Form ( For Fri )'!$A:$A,$A42,'Table From Form ( For Fri )'!$J:$J,Attendance[[#Headers],[7/6/2024]],'Table From Form ( For Fri )'!R:R,1)&gt;0,1,0)</f>
        <v>0</v>
      </c>
      <c r="O42" s="27">
        <f>IF(COUNTIFS('Table From Form ( For Fri )'!$A:$A,$A42,'Table From Form ( For Fri )'!$J:$J,Attendance[[#Headers],[14/6/2024]],'Table From Form ( For Fri )'!S:S,1)&gt;0,1,0)</f>
        <v>0</v>
      </c>
      <c r="P42" s="27">
        <f>IF(COUNTIFS('Table From Form ( For Fri )'!$A:$A,$A42,'Table From Form ( For Fri )'!$J:$J,Attendance[[#Headers],[21/6/2024]],'Table From Form ( For Fri )'!T:T,1)&gt;0,1,0)</f>
        <v>0</v>
      </c>
      <c r="Q42" s="27">
        <f>IF(COUNTIFS('Table From Form ( For Fri )'!$A:$A,$A42,'Table From Form ( For Fri )'!$J:$J,Attendance[[#Headers],[28/6/2024]],'Table From Form ( For Fri )'!U:U,1)&gt;0,1,0)</f>
        <v>1</v>
      </c>
      <c r="R42" s="27">
        <f>IF(COUNTIFS('Table From Form ( For Fri )'!$A:$A,$A42,'Table From Form ( For Fri )'!$J:$J,Attendance[[#Headers],[5/7/2024]],'Table From Form ( For Fri )'!V:V,1)&gt;0,1,0)</f>
        <v>1</v>
      </c>
      <c r="S42" s="27">
        <f>IF(COUNTIFS('Table From Form ( For Fri )'!$A:$A,$A42,'Table From Form ( For Fri )'!$J:$J,Attendance[[#Headers],[12/7/2024]],'Table From Form ( For Fri )'!W:W,1)&gt;0,1,0)</f>
        <v>1</v>
      </c>
      <c r="T42" s="27">
        <f>IF(COUNTIFS('Table From Form ( For Fri )'!$A:$A,$A42,'Table From Form ( For Fri )'!$J:$J,Attendance[[#Headers],[19/7/2024]],'Table From Form ( For Fri )'!X:X,1)&gt;0,1,0)</f>
        <v>1</v>
      </c>
      <c r="U42" s="27">
        <f>IF(COUNTIFS('Table From Form ( For Fri )'!$A:$A,$A42,'Table From Form ( For Fri )'!$J:$J,Attendance[[#Headers],[26/7/2024]],'Table From Form ( For Fri )'!Y:Y,1)&gt;0,1,0)</f>
        <v>1</v>
      </c>
      <c r="V42" s="27">
        <f>IF(COUNTIFS('Table From Form ( For Fri )'!$A:$A,$A42,'Table From Form ( For Fri )'!$J:$J,Attendance[[#Headers],[2/8/2024]],'Table From Form ( For Fri )'!Z:Z,1)&gt;0,1,0)</f>
        <v>0</v>
      </c>
      <c r="W42" s="27">
        <f>IF(COUNTIFS('Table From Form ( For Fri )'!$A:$A,$A42,'Table From Form ( For Fri )'!$J:$J,Attendance[[#Headers],[30/8/2024]],'Table From Form ( For Fri )'!AA:AA,1)&gt;0,1,0)</f>
        <v>1</v>
      </c>
      <c r="X42" s="27">
        <f>IF(COUNTIFS('Table From Form ( For Fri )'!$A:$A,$A42,'Table From Form ( For Fri )'!$J:$J,Attendance[[#Headers],[6/9/2024]],'Table From Form ( For Fri )'!AB:AB,1)&gt;0,1,0)</f>
        <v>0</v>
      </c>
      <c r="Y42" s="27">
        <f>IF(COUNTIFS('Table From Form ( For Fri )'!$A:$A,$A42,'Table From Form ( For Fri )'!$J:$J,Attendance[[#Headers],[13/9/2024]],'Table From Form ( For Fri )'!AC:AC,1)&gt;0,1,0)</f>
        <v>1</v>
      </c>
      <c r="Z42" s="27">
        <f>IF(COUNTIFS('Table From Form ( For Fri )'!$A:$A,$A42,'Table From Form ( For Fri )'!$J:$J,Attendance[[#Headers],[20/9/2024]],'Table From Form ( For Fri )'!AD:AD,1)&gt;0,1,0)</f>
        <v>0</v>
      </c>
      <c r="AA42" s="27">
        <f>IF(COUNTIFS('Table From Form ( For Fri )'!$A:$A,$A42,'Table From Form ( For Fri )'!$J:$J,Attendance[[#Headers],[27/9/2024]],'Table From Form ( For Fri )'!AE:AE,1)&gt;0,1,0)</f>
        <v>1</v>
      </c>
      <c r="AB42" s="27">
        <f>IF(COUNTIFS('Table From Form ( For Fri )'!$A:$A,$A42,'Table From Form ( For Fri )'!$J:$J,Attendance[[#Headers],[4/10/2024]],'Table From Form ( For Fri )'!AF:AF,1)&gt;0,1,0)</f>
        <v>1</v>
      </c>
      <c r="AC42" s="27">
        <f>IF(COUNTIFS('Table From Form ( For Fri )'!$A:$A,$A42,'Table From Form ( For Fri )'!$J:$J,Attendance[[#Headers],[11/10/2024]],'Table From Form ( For Fri )'!AG:AG,1)&gt;0,1,0)</f>
        <v>0</v>
      </c>
      <c r="AD42" s="27">
        <f>IF(COUNTIFS('Table From Form ( For Fri )'!$A:$A,$A42,'Table From Form ( For Fri )'!$J:$J,Attendance[[#Headers],[18/10/2024]],'Table From Form ( For Fri )'!AH:AH,1)&gt;0,1,0)</f>
        <v>1</v>
      </c>
      <c r="AE42" s="27">
        <f>IF(COUNTIFS('Table From Form ( For Fri )'!$A:$A,$A42,'Table From Form ( For Fri )'!$J:$J,Attendance[[#Headers],[25/10/2024]],'Table From Form ( For Fri )'!AI:AI,1)&gt;0,1,0)</f>
        <v>0</v>
      </c>
      <c r="AF42" s="27">
        <f>IF(COUNTIFS('Table From Form ( For Fri )'!$A:$A,$A42,'Table From Form ( For Fri )'!$J:$J,Attendance[[#Headers],[1/11/2024]],'Table From Form ( For Fri )'!AJ:AJ,1)&gt;0,1,0)</f>
        <v>0</v>
      </c>
      <c r="AG42" s="27">
        <f>IF(COUNTIFS('Table From Form ( For Fri )'!$A:$A,$A42,'Table From Form ( For Fri )'!$J:$J,Attendance[[#Headers],[8/11/2024]],'Table From Form ( For Fri )'!AK:AK,1)&gt;0,1,0)</f>
        <v>0</v>
      </c>
      <c r="AH42" s="27">
        <f>IF(COUNTIFS('Table From Form ( For Fri )'!$A:$A,$A42,'Table From Form ( For Fri )'!$J:$J,Attendance[[#Headers],[15/11/2024]],'Table From Form ( For Fri )'!AL:AL,1)&gt;0,1,0)</f>
        <v>0</v>
      </c>
      <c r="AI42" s="27">
        <f>IF(COUNTIFS('Table From Form ( For Fri )'!$A:$A,$A42,'Table From Form ( For Fri )'!$J:$J,Attendance[[#Headers],[22/11/2024]],'Table From Form ( For Fri )'!AM:AM,1)&gt;0,1,0)</f>
        <v>0</v>
      </c>
      <c r="AJ42" s="27">
        <f>IF(COUNTIFS('Table From Form ( For Fri )'!$A:$A,$A42,'Table From Form ( For Fri )'!$J:$J,Attendance[[#Headers],[29/11/2024]],'Table From Form ( For Fri )'!AN:AN,1)&gt;0,1,0)</f>
        <v>0</v>
      </c>
      <c r="AK42" s="27">
        <f>IF(COUNTIFS('Table From Form ( For Fri )'!$A:$A,$A42,'Table From Form ( For Fri )'!$J:$J,Attendance[[#Headers],[6/12/2024]],'Table From Form ( For Fri )'!AO:AO,1)&gt;0,1,0)</f>
        <v>0</v>
      </c>
      <c r="AL42" s="27">
        <f>IF(COUNTIFS('Table From Form ( For Fri )'!$A:$A,$A42,'Table From Form ( For Fri )'!$J:$J,Attendance[[#Headers],[13/12/2024]],'Table From Form ( For Fri )'!AP:AP,1)&gt;0,1,0)</f>
        <v>0</v>
      </c>
      <c r="AM42" s="27">
        <f>IF(COUNTIFS('Table From Form ( For Fri )'!$A:$A,$A42,'Table From Form ( For Fri )'!$J:$J,Attendance[[#Headers],[20/12/2024]],'Table From Form ( For Fri )'!AQ:AQ,1)&gt;0,1,0)</f>
        <v>0</v>
      </c>
      <c r="AN42" s="27">
        <f>IF(COUNTIFS('Table From Form ( For Fri )'!$A:$A,$A42,'Table From Form ( For Fri )'!$J:$J,Attendance[[#Headers],[27/12/2024]],'Table From Form ( For Fri )'!AR:AR,1)&gt;0,1,0)</f>
        <v>0</v>
      </c>
      <c r="AO42" s="27">
        <f>IF(COUNTIFS('Table From Form ( For Fri )'!$A:$A,$A42,'Table From Form ( For Fri )'!$J:$J,Attendance[[#Headers],[3/1/2025]],'Table From Form ( For Fri )'!AS:AS,1)&gt;0,1,0)</f>
        <v>0</v>
      </c>
      <c r="AP42" s="27">
        <f>IF(COUNTIFS('Table From Form ( For Fri )'!$A:$A,$A42,'Table From Form ( For Fri )'!$J:$J,Attendance[[#Headers],[10/1/2025]],'Table From Form ( For Fri )'!AT:AT,1)&gt;0,1,0)</f>
        <v>0</v>
      </c>
      <c r="AQ42" s="27">
        <f>IF(COUNTIFS('Table From Form ( For Fri )'!$A:$A,$A42,'Table From Form ( For Fri )'!$J:$J,Attendance[[#Headers],[17/1/2025]],'Table From Form ( For Fri )'!AU:AU,1)&gt;0,1,0)</f>
        <v>0</v>
      </c>
      <c r="AR42" s="27">
        <f>IF(COUNTIFS('Table From Form ( For Fri )'!$A:$A,$A42,'Table From Form ( For Fri )'!$J:$J,Attendance[[#Headers],[24/1/2025]],'Table From Form ( For Fri )'!AV:AV,1)&gt;0,1,0)</f>
        <v>0</v>
      </c>
      <c r="AS42" s="27">
        <f>IF(COUNTIFS('Table From Form ( For Fri )'!$A:$A,$A42,'Table From Form ( For Fri )'!$J:$J,Attendance[[#Headers],[31/1/2025]],'Table From Form ( For Fri )'!AW:AW,1)&gt;0,1,0)</f>
        <v>0</v>
      </c>
      <c r="AT42" s="27">
        <f>IF(COUNTIFS('Table From Form ( For Fri )'!$A:$A,$A42,'Table From Form ( For Fri )'!$J:$J,Attendance[[#Headers],[7/2/2025]],'Table From Form ( For Fri )'!AX:AX,1)&gt;0,1,0)</f>
        <v>0</v>
      </c>
      <c r="AU42" s="27">
        <f>IF(COUNTIFS('Table From Form ( For Fri )'!$A:$A,$A42,'Table From Form ( For Fri )'!$J:$J,Attendance[[#Headers],[14/2/2025]],'Table From Form ( For Fri )'!AY:AY,1)&gt;0,1,0)</f>
        <v>0</v>
      </c>
    </row>
    <row r="43" spans="1:47" ht="14">
      <c r="A43" s="25" t="s">
        <v>176</v>
      </c>
      <c r="B43" s="25" t="s">
        <v>1646</v>
      </c>
      <c r="C43" s="25" t="s">
        <v>1647</v>
      </c>
      <c r="D43">
        <f>COUNTIF(Attendance[[#This Row],[19/4/2024]:[14/2/2025]],1)</f>
        <v>12</v>
      </c>
      <c r="E43" s="26">
        <f t="shared" si="0"/>
        <v>26.666666666666668</v>
      </c>
      <c r="F43" s="26"/>
      <c r="G43" s="27">
        <f>IF(COUNTIFS('Table From Form ( For Fri )'!$A:$A,$A43,'Table From Form ( For Fri )'!$J:$J,Attendance[[#Headers],[19/4/2024]],'Table From Form ( For Fri )'!K:K,1)&gt;0,1,0)</f>
        <v>0</v>
      </c>
      <c r="H43" s="27">
        <f>IF(COUNTIFS('Table From Form ( For Fri )'!$A:$A,$A43,'Table From Form ( For Fri )'!$J:$J,Attendance[[#Headers],[26/4/2024]],'Table From Form ( For Fri )'!L:L,1)&gt;0,1,0)</f>
        <v>1</v>
      </c>
      <c r="I43" s="27">
        <f>IF(COUNTIFS('Table From Form ( For Fri )'!$A:$A,$A43,'Table From Form ( For Fri )'!$J:$J,Attendance[[#Headers],[3/5/2024]],'Table From Form ( For Fri )'!M:M,1)&gt;0,1,0)</f>
        <v>1</v>
      </c>
      <c r="J43" s="27">
        <f>IF(COUNTIFS('Table From Form ( For Fri )'!$A:$A,$A43,'Table From Form ( For Fri )'!$J:$J,Attendance[[#Headers],[10/5/2024]],'Table From Form ( For Fri )'!N:N,1)&gt;0,1,0)</f>
        <v>0</v>
      </c>
      <c r="K43" s="27">
        <f>IF(COUNTIFS('Table From Form ( For Fri )'!$A:$A,$A43,'Table From Form ( For Fri )'!$J:$J,Attendance[[#Headers],[17/5/2024]],'Table From Form ( For Fri )'!O:O,1)&gt;0,1,0)</f>
        <v>1</v>
      </c>
      <c r="L43" s="27">
        <f>IF(COUNTIFS('Table From Form ( For Fri )'!$A:$A,$A43,'Table From Form ( For Fri )'!$J:$J,Attendance[[#Headers],[24/5/2024]],'Table From Form ( For Fri )'!P:P,1)&gt;0,1,0)</f>
        <v>0</v>
      </c>
      <c r="M43" s="27">
        <f>IF(COUNTIFS('Table From Form ( For Fri )'!$A:$A,$A43,'Table From Form ( For Fri )'!$J:$J,Attendance[[#Headers],[31/5/2024]],'Table From Form ( For Fri )'!Q:Q,1)&gt;0,1,0)</f>
        <v>0</v>
      </c>
      <c r="N43" s="27">
        <f>IF(COUNTIFS('Table From Form ( For Fri )'!$A:$A,$A43,'Table From Form ( For Fri )'!$J:$J,Attendance[[#Headers],[7/6/2024]],'Table From Form ( For Fri )'!R:R,1)&gt;0,1,0)</f>
        <v>0</v>
      </c>
      <c r="O43" s="27">
        <f>IF(COUNTIFS('Table From Form ( For Fri )'!$A:$A,$A43,'Table From Form ( For Fri )'!$J:$J,Attendance[[#Headers],[14/6/2024]],'Table From Form ( For Fri )'!S:S,1)&gt;0,1,0)</f>
        <v>1</v>
      </c>
      <c r="P43" s="27">
        <f>IF(COUNTIFS('Table From Form ( For Fri )'!$A:$A,$A43,'Table From Form ( For Fri )'!$J:$J,Attendance[[#Headers],[21/6/2024]],'Table From Form ( For Fri )'!T:T,1)&gt;0,1,0)</f>
        <v>0</v>
      </c>
      <c r="Q43" s="27">
        <f>IF(COUNTIFS('Table From Form ( For Fri )'!$A:$A,$A43,'Table From Form ( For Fri )'!$J:$J,Attendance[[#Headers],[28/6/2024]],'Table From Form ( For Fri )'!U:U,1)&gt;0,1,0)</f>
        <v>0</v>
      </c>
      <c r="R43" s="27">
        <f>IF(COUNTIFS('Table From Form ( For Fri )'!$A:$A,$A43,'Table From Form ( For Fri )'!$J:$J,Attendance[[#Headers],[5/7/2024]],'Table From Form ( For Fri )'!V:V,1)&gt;0,1,0)</f>
        <v>0</v>
      </c>
      <c r="S43" s="27">
        <f>IF(COUNTIFS('Table From Form ( For Fri )'!$A:$A,$A43,'Table From Form ( For Fri )'!$J:$J,Attendance[[#Headers],[12/7/2024]],'Table From Form ( For Fri )'!W:W,1)&gt;0,1,0)</f>
        <v>0</v>
      </c>
      <c r="T43" s="27">
        <f>IF(COUNTIFS('Table From Form ( For Fri )'!$A:$A,$A43,'Table From Form ( For Fri )'!$J:$J,Attendance[[#Headers],[19/7/2024]],'Table From Form ( For Fri )'!X:X,1)&gt;0,1,0)</f>
        <v>0</v>
      </c>
      <c r="U43" s="27">
        <f>IF(COUNTIFS('Table From Form ( For Fri )'!$A:$A,$A43,'Table From Form ( For Fri )'!$J:$J,Attendance[[#Headers],[26/7/2024]],'Table From Form ( For Fri )'!Y:Y,1)&gt;0,1,0)</f>
        <v>1</v>
      </c>
      <c r="V43" s="27">
        <f>IF(COUNTIFS('Table From Form ( For Fri )'!$A:$A,$A43,'Table From Form ( For Fri )'!$J:$J,Attendance[[#Headers],[2/8/2024]],'Table From Form ( For Fri )'!Z:Z,1)&gt;0,1,0)</f>
        <v>1</v>
      </c>
      <c r="W43" s="27">
        <f>IF(COUNTIFS('Table From Form ( For Fri )'!$A:$A,$A43,'Table From Form ( For Fri )'!$J:$J,Attendance[[#Headers],[30/8/2024]],'Table From Form ( For Fri )'!AA:AA,1)&gt;0,1,0)</f>
        <v>0</v>
      </c>
      <c r="X43" s="27">
        <f>IF(COUNTIFS('Table From Form ( For Fri )'!$A:$A,$A43,'Table From Form ( For Fri )'!$J:$J,Attendance[[#Headers],[6/9/2024]],'Table From Form ( For Fri )'!AB:AB,1)&gt;0,1,0)</f>
        <v>0</v>
      </c>
      <c r="Y43" s="27">
        <f>IF(COUNTIFS('Table From Form ( For Fri )'!$A:$A,$A43,'Table From Form ( For Fri )'!$J:$J,Attendance[[#Headers],[13/9/2024]],'Table From Form ( For Fri )'!AC:AC,1)&gt;0,1,0)</f>
        <v>1</v>
      </c>
      <c r="Z43" s="27">
        <f>IF(COUNTIFS('Table From Form ( For Fri )'!$A:$A,$A43,'Table From Form ( For Fri )'!$J:$J,Attendance[[#Headers],[20/9/2024]],'Table From Form ( For Fri )'!AD:AD,1)&gt;0,1,0)</f>
        <v>0</v>
      </c>
      <c r="AA43" s="27">
        <f>IF(COUNTIFS('Table From Form ( For Fri )'!$A:$A,$A43,'Table From Form ( For Fri )'!$J:$J,Attendance[[#Headers],[27/9/2024]],'Table From Form ( For Fri )'!AE:AE,1)&gt;0,1,0)</f>
        <v>1</v>
      </c>
      <c r="AB43" s="27">
        <f>IF(COUNTIFS('Table From Form ( For Fri )'!$A:$A,$A43,'Table From Form ( For Fri )'!$J:$J,Attendance[[#Headers],[4/10/2024]],'Table From Form ( For Fri )'!AF:AF,1)&gt;0,1,0)</f>
        <v>1</v>
      </c>
      <c r="AC43" s="27">
        <f>IF(COUNTIFS('Table From Form ( For Fri )'!$A:$A,$A43,'Table From Form ( For Fri )'!$J:$J,Attendance[[#Headers],[11/10/2024]],'Table From Form ( For Fri )'!AG:AG,1)&gt;0,1,0)</f>
        <v>1</v>
      </c>
      <c r="AD43" s="27">
        <f>IF(COUNTIFS('Table From Form ( For Fri )'!$A:$A,$A43,'Table From Form ( For Fri )'!$J:$J,Attendance[[#Headers],[18/10/2024]],'Table From Form ( For Fri )'!AH:AH,1)&gt;0,1,0)</f>
        <v>0</v>
      </c>
      <c r="AE43" s="27">
        <f>IF(COUNTIFS('Table From Form ( For Fri )'!$A:$A,$A43,'Table From Form ( For Fri )'!$J:$J,Attendance[[#Headers],[25/10/2024]],'Table From Form ( For Fri )'!AI:AI,1)&gt;0,1,0)</f>
        <v>1</v>
      </c>
      <c r="AF43" s="27">
        <f>IF(COUNTIFS('Table From Form ( For Fri )'!$A:$A,$A43,'Table From Form ( For Fri )'!$J:$J,Attendance[[#Headers],[1/11/2024]],'Table From Form ( For Fri )'!AJ:AJ,1)&gt;0,1,0)</f>
        <v>0</v>
      </c>
      <c r="AG43" s="27">
        <f>IF(COUNTIFS('Table From Form ( For Fri )'!$A:$A,$A43,'Table From Form ( For Fri )'!$J:$J,Attendance[[#Headers],[8/11/2024]],'Table From Form ( For Fri )'!AK:AK,1)&gt;0,1,0)</f>
        <v>0</v>
      </c>
      <c r="AH43" s="27">
        <f>IF(COUNTIFS('Table From Form ( For Fri )'!$A:$A,$A43,'Table From Form ( For Fri )'!$J:$J,Attendance[[#Headers],[15/11/2024]],'Table From Form ( For Fri )'!AL:AL,1)&gt;0,1,0)</f>
        <v>1</v>
      </c>
      <c r="AI43" s="27">
        <f>IF(COUNTIFS('Table From Form ( For Fri )'!$A:$A,$A43,'Table From Form ( For Fri )'!$J:$J,Attendance[[#Headers],[22/11/2024]],'Table From Form ( For Fri )'!AM:AM,1)&gt;0,1,0)</f>
        <v>0</v>
      </c>
      <c r="AJ43" s="27">
        <f>IF(COUNTIFS('Table From Form ( For Fri )'!$A:$A,$A43,'Table From Form ( For Fri )'!$J:$J,Attendance[[#Headers],[29/11/2024]],'Table From Form ( For Fri )'!AN:AN,1)&gt;0,1,0)</f>
        <v>0</v>
      </c>
      <c r="AK43" s="27">
        <f>IF(COUNTIFS('Table From Form ( For Fri )'!$A:$A,$A43,'Table From Form ( For Fri )'!$J:$J,Attendance[[#Headers],[6/12/2024]],'Table From Form ( For Fri )'!AO:AO,1)&gt;0,1,0)</f>
        <v>0</v>
      </c>
      <c r="AL43" s="27">
        <f>IF(COUNTIFS('Table From Form ( For Fri )'!$A:$A,$A43,'Table From Form ( For Fri )'!$J:$J,Attendance[[#Headers],[13/12/2024]],'Table From Form ( For Fri )'!AP:AP,1)&gt;0,1,0)</f>
        <v>0</v>
      </c>
      <c r="AM43" s="27">
        <f>IF(COUNTIFS('Table From Form ( For Fri )'!$A:$A,$A43,'Table From Form ( For Fri )'!$J:$J,Attendance[[#Headers],[20/12/2024]],'Table From Form ( For Fri )'!AQ:AQ,1)&gt;0,1,0)</f>
        <v>0</v>
      </c>
      <c r="AN43" s="27">
        <f>IF(COUNTIFS('Table From Form ( For Fri )'!$A:$A,$A43,'Table From Form ( For Fri )'!$J:$J,Attendance[[#Headers],[27/12/2024]],'Table From Form ( For Fri )'!AR:AR,1)&gt;0,1,0)</f>
        <v>0</v>
      </c>
      <c r="AO43" s="27">
        <f>IF(COUNTIFS('Table From Form ( For Fri )'!$A:$A,$A43,'Table From Form ( For Fri )'!$J:$J,Attendance[[#Headers],[3/1/2025]],'Table From Form ( For Fri )'!AS:AS,1)&gt;0,1,0)</f>
        <v>0</v>
      </c>
      <c r="AP43" s="27">
        <f>IF(COUNTIFS('Table From Form ( For Fri )'!$A:$A,$A43,'Table From Form ( For Fri )'!$J:$J,Attendance[[#Headers],[10/1/2025]],'Table From Form ( For Fri )'!AT:AT,1)&gt;0,1,0)</f>
        <v>0</v>
      </c>
      <c r="AQ43" s="27">
        <f>IF(COUNTIFS('Table From Form ( For Fri )'!$A:$A,$A43,'Table From Form ( For Fri )'!$J:$J,Attendance[[#Headers],[17/1/2025]],'Table From Form ( For Fri )'!AU:AU,1)&gt;0,1,0)</f>
        <v>0</v>
      </c>
      <c r="AR43" s="27">
        <f>IF(COUNTIFS('Table From Form ( For Fri )'!$A:$A,$A43,'Table From Form ( For Fri )'!$J:$J,Attendance[[#Headers],[24/1/2025]],'Table From Form ( For Fri )'!AV:AV,1)&gt;0,1,0)</f>
        <v>0</v>
      </c>
      <c r="AS43" s="27">
        <f>IF(COUNTIFS('Table From Form ( For Fri )'!$A:$A,$A43,'Table From Form ( For Fri )'!$J:$J,Attendance[[#Headers],[31/1/2025]],'Table From Form ( For Fri )'!AW:AW,1)&gt;0,1,0)</f>
        <v>0</v>
      </c>
      <c r="AT43" s="27">
        <f>IF(COUNTIFS('Table From Form ( For Fri )'!$A:$A,$A43,'Table From Form ( For Fri )'!$J:$J,Attendance[[#Headers],[7/2/2025]],'Table From Form ( For Fri )'!AX:AX,1)&gt;0,1,0)</f>
        <v>0</v>
      </c>
      <c r="AU43" s="27">
        <f>IF(COUNTIFS('Table From Form ( For Fri )'!$A:$A,$A43,'Table From Form ( For Fri )'!$J:$J,Attendance[[#Headers],[14/2/2025]],'Table From Form ( For Fri )'!AY:AY,1)&gt;0,1,0)</f>
        <v>0</v>
      </c>
    </row>
    <row r="44" spans="1:47" ht="14">
      <c r="A44" s="25" t="s">
        <v>411</v>
      </c>
      <c r="B44" s="25" t="s">
        <v>1648</v>
      </c>
      <c r="C44" s="25" t="s">
        <v>1649</v>
      </c>
      <c r="D44">
        <f>COUNTIF(Attendance[[#This Row],[19/4/2024]:[14/2/2025]],1)</f>
        <v>12</v>
      </c>
      <c r="E44" s="26">
        <f t="shared" si="0"/>
        <v>26.666666666666668</v>
      </c>
      <c r="F44" s="26"/>
      <c r="G44" s="27">
        <f>IF(COUNTIFS('Table From Form ( For Fri )'!$A:$A,$A44,'Table From Form ( For Fri )'!$J:$J,Attendance[[#Headers],[19/4/2024]],'Table From Form ( For Fri )'!K:K,1)&gt;0,1,0)</f>
        <v>0</v>
      </c>
      <c r="H44" s="27">
        <f>IF(COUNTIFS('Table From Form ( For Fri )'!$A:$A,$A44,'Table From Form ( For Fri )'!$J:$J,Attendance[[#Headers],[26/4/2024]],'Table From Form ( For Fri )'!L:L,1)&gt;0,1,0)</f>
        <v>0</v>
      </c>
      <c r="I44" s="27">
        <f>IF(COUNTIFS('Table From Form ( For Fri )'!$A:$A,$A44,'Table From Form ( For Fri )'!$J:$J,Attendance[[#Headers],[3/5/2024]],'Table From Form ( For Fri )'!M:M,1)&gt;0,1,0)</f>
        <v>0</v>
      </c>
      <c r="J44" s="27">
        <f>IF(COUNTIFS('Table From Form ( For Fri )'!$A:$A,$A44,'Table From Form ( For Fri )'!$J:$J,Attendance[[#Headers],[10/5/2024]],'Table From Form ( For Fri )'!N:N,1)&gt;0,1,0)</f>
        <v>1</v>
      </c>
      <c r="K44" s="27">
        <f>IF(COUNTIFS('Table From Form ( For Fri )'!$A:$A,$A44,'Table From Form ( For Fri )'!$J:$J,Attendance[[#Headers],[17/5/2024]],'Table From Form ( For Fri )'!O:O,1)&gt;0,1,0)</f>
        <v>1</v>
      </c>
      <c r="L44" s="27">
        <f>IF(COUNTIFS('Table From Form ( For Fri )'!$A:$A,$A44,'Table From Form ( For Fri )'!$J:$J,Attendance[[#Headers],[24/5/2024]],'Table From Form ( For Fri )'!P:P,1)&gt;0,1,0)</f>
        <v>0</v>
      </c>
      <c r="M44" s="27">
        <f>IF(COUNTIFS('Table From Form ( For Fri )'!$A:$A,$A44,'Table From Form ( For Fri )'!$J:$J,Attendance[[#Headers],[31/5/2024]],'Table From Form ( For Fri )'!Q:Q,1)&gt;0,1,0)</f>
        <v>0</v>
      </c>
      <c r="N44" s="27">
        <f>IF(COUNTIFS('Table From Form ( For Fri )'!$A:$A,$A44,'Table From Form ( For Fri )'!$J:$J,Attendance[[#Headers],[7/6/2024]],'Table From Form ( For Fri )'!R:R,1)&gt;0,1,0)</f>
        <v>0</v>
      </c>
      <c r="O44" s="27">
        <f>IF(COUNTIFS('Table From Form ( For Fri )'!$A:$A,$A44,'Table From Form ( For Fri )'!$J:$J,Attendance[[#Headers],[14/6/2024]],'Table From Form ( For Fri )'!S:S,1)&gt;0,1,0)</f>
        <v>0</v>
      </c>
      <c r="P44" s="27">
        <f>IF(COUNTIFS('Table From Form ( For Fri )'!$A:$A,$A44,'Table From Form ( For Fri )'!$J:$J,Attendance[[#Headers],[21/6/2024]],'Table From Form ( For Fri )'!T:T,1)&gt;0,1,0)</f>
        <v>0</v>
      </c>
      <c r="Q44" s="27">
        <f>IF(COUNTIFS('Table From Form ( For Fri )'!$A:$A,$A44,'Table From Form ( For Fri )'!$J:$J,Attendance[[#Headers],[28/6/2024]],'Table From Form ( For Fri )'!U:U,1)&gt;0,1,0)</f>
        <v>0</v>
      </c>
      <c r="R44" s="27">
        <f>IF(COUNTIFS('Table From Form ( For Fri )'!$A:$A,$A44,'Table From Form ( For Fri )'!$J:$J,Attendance[[#Headers],[5/7/2024]],'Table From Form ( For Fri )'!V:V,1)&gt;0,1,0)</f>
        <v>0</v>
      </c>
      <c r="S44" s="27">
        <f>IF(COUNTIFS('Table From Form ( For Fri )'!$A:$A,$A44,'Table From Form ( For Fri )'!$J:$J,Attendance[[#Headers],[12/7/2024]],'Table From Form ( For Fri )'!W:W,1)&gt;0,1,0)</f>
        <v>1</v>
      </c>
      <c r="T44" s="27">
        <f>IF(COUNTIFS('Table From Form ( For Fri )'!$A:$A,$A44,'Table From Form ( For Fri )'!$J:$J,Attendance[[#Headers],[19/7/2024]],'Table From Form ( For Fri )'!X:X,1)&gt;0,1,0)</f>
        <v>0</v>
      </c>
      <c r="U44" s="27">
        <f>IF(COUNTIFS('Table From Form ( For Fri )'!$A:$A,$A44,'Table From Form ( For Fri )'!$J:$J,Attendance[[#Headers],[26/7/2024]],'Table From Form ( For Fri )'!Y:Y,1)&gt;0,1,0)</f>
        <v>1</v>
      </c>
      <c r="V44" s="27">
        <f>IF(COUNTIFS('Table From Form ( For Fri )'!$A:$A,$A44,'Table From Form ( For Fri )'!$J:$J,Attendance[[#Headers],[2/8/2024]],'Table From Form ( For Fri )'!Z:Z,1)&gt;0,1,0)</f>
        <v>1</v>
      </c>
      <c r="W44" s="27">
        <f>IF(COUNTIFS('Table From Form ( For Fri )'!$A:$A,$A44,'Table From Form ( For Fri )'!$J:$J,Attendance[[#Headers],[30/8/2024]],'Table From Form ( For Fri )'!AA:AA,1)&gt;0,1,0)</f>
        <v>0</v>
      </c>
      <c r="X44" s="27">
        <f>IF(COUNTIFS('Table From Form ( For Fri )'!$A:$A,$A44,'Table From Form ( For Fri )'!$J:$J,Attendance[[#Headers],[6/9/2024]],'Table From Form ( For Fri )'!AB:AB,1)&gt;0,1,0)</f>
        <v>0</v>
      </c>
      <c r="Y44" s="27">
        <f>IF(COUNTIFS('Table From Form ( For Fri )'!$A:$A,$A44,'Table From Form ( For Fri )'!$J:$J,Attendance[[#Headers],[13/9/2024]],'Table From Form ( For Fri )'!AC:AC,1)&gt;0,1,0)</f>
        <v>0</v>
      </c>
      <c r="Z44" s="27">
        <f>IF(COUNTIFS('Table From Form ( For Fri )'!$A:$A,$A44,'Table From Form ( For Fri )'!$J:$J,Attendance[[#Headers],[20/9/2024]],'Table From Form ( For Fri )'!AD:AD,1)&gt;0,1,0)</f>
        <v>1</v>
      </c>
      <c r="AA44" s="27">
        <f>IF(COUNTIFS('Table From Form ( For Fri )'!$A:$A,$A44,'Table From Form ( For Fri )'!$J:$J,Attendance[[#Headers],[27/9/2024]],'Table From Form ( For Fri )'!AE:AE,1)&gt;0,1,0)</f>
        <v>1</v>
      </c>
      <c r="AB44" s="27">
        <f>IF(COUNTIFS('Table From Form ( For Fri )'!$A:$A,$A44,'Table From Form ( For Fri )'!$J:$J,Attendance[[#Headers],[4/10/2024]],'Table From Form ( For Fri )'!AF:AF,1)&gt;0,1,0)</f>
        <v>0</v>
      </c>
      <c r="AC44" s="27">
        <f>IF(COUNTIFS('Table From Form ( For Fri )'!$A:$A,$A44,'Table From Form ( For Fri )'!$J:$J,Attendance[[#Headers],[11/10/2024]],'Table From Form ( For Fri )'!AG:AG,1)&gt;0,1,0)</f>
        <v>0</v>
      </c>
      <c r="AD44" s="27">
        <f>IF(COUNTIFS('Table From Form ( For Fri )'!$A:$A,$A44,'Table From Form ( For Fri )'!$J:$J,Attendance[[#Headers],[18/10/2024]],'Table From Form ( For Fri )'!AH:AH,1)&gt;0,1,0)</f>
        <v>1</v>
      </c>
      <c r="AE44" s="27">
        <f>IF(COUNTIFS('Table From Form ( For Fri )'!$A:$A,$A44,'Table From Form ( For Fri )'!$J:$J,Attendance[[#Headers],[25/10/2024]],'Table From Form ( For Fri )'!AI:AI,1)&gt;0,1,0)</f>
        <v>1</v>
      </c>
      <c r="AF44" s="27">
        <f>IF(COUNTIFS('Table From Form ( For Fri )'!$A:$A,$A44,'Table From Form ( For Fri )'!$J:$J,Attendance[[#Headers],[1/11/2024]],'Table From Form ( For Fri )'!AJ:AJ,1)&gt;0,1,0)</f>
        <v>0</v>
      </c>
      <c r="AG44" s="27">
        <f>IF(COUNTIFS('Table From Form ( For Fri )'!$A:$A,$A44,'Table From Form ( For Fri )'!$J:$J,Attendance[[#Headers],[8/11/2024]],'Table From Form ( For Fri )'!AK:AK,1)&gt;0,1,0)</f>
        <v>0</v>
      </c>
      <c r="AH44" s="27">
        <f>IF(COUNTIFS('Table From Form ( For Fri )'!$A:$A,$A44,'Table From Form ( For Fri )'!$J:$J,Attendance[[#Headers],[15/11/2024]],'Table From Form ( For Fri )'!AL:AL,1)&gt;0,1,0)</f>
        <v>1</v>
      </c>
      <c r="AI44" s="27">
        <f>IF(COUNTIFS('Table From Form ( For Fri )'!$A:$A,$A44,'Table From Form ( For Fri )'!$J:$J,Attendance[[#Headers],[22/11/2024]],'Table From Form ( For Fri )'!AM:AM,1)&gt;0,1,0)</f>
        <v>0</v>
      </c>
      <c r="AJ44" s="27">
        <f>IF(COUNTIFS('Table From Form ( For Fri )'!$A:$A,$A44,'Table From Form ( For Fri )'!$J:$J,Attendance[[#Headers],[29/11/2024]],'Table From Form ( For Fri )'!AN:AN,1)&gt;0,1,0)</f>
        <v>1</v>
      </c>
      <c r="AK44" s="27">
        <f>IF(COUNTIFS('Table From Form ( For Fri )'!$A:$A,$A44,'Table From Form ( For Fri )'!$J:$J,Attendance[[#Headers],[6/12/2024]],'Table From Form ( For Fri )'!AO:AO,1)&gt;0,1,0)</f>
        <v>0</v>
      </c>
      <c r="AL44" s="27">
        <f>IF(COUNTIFS('Table From Form ( For Fri )'!$A:$A,$A44,'Table From Form ( For Fri )'!$J:$J,Attendance[[#Headers],[13/12/2024]],'Table From Form ( For Fri )'!AP:AP,1)&gt;0,1,0)</f>
        <v>0</v>
      </c>
      <c r="AM44" s="27">
        <f>IF(COUNTIFS('Table From Form ( For Fri )'!$A:$A,$A44,'Table From Form ( For Fri )'!$J:$J,Attendance[[#Headers],[20/12/2024]],'Table From Form ( For Fri )'!AQ:AQ,1)&gt;0,1,0)</f>
        <v>0</v>
      </c>
      <c r="AN44" s="27">
        <f>IF(COUNTIFS('Table From Form ( For Fri )'!$A:$A,$A44,'Table From Form ( For Fri )'!$J:$J,Attendance[[#Headers],[27/12/2024]],'Table From Form ( For Fri )'!AR:AR,1)&gt;0,1,0)</f>
        <v>0</v>
      </c>
      <c r="AO44" s="27">
        <f>IF(COUNTIFS('Table From Form ( For Fri )'!$A:$A,$A44,'Table From Form ( For Fri )'!$J:$J,Attendance[[#Headers],[3/1/2025]],'Table From Form ( For Fri )'!AS:AS,1)&gt;0,1,0)</f>
        <v>0</v>
      </c>
      <c r="AP44" s="27">
        <f>IF(COUNTIFS('Table From Form ( For Fri )'!$A:$A,$A44,'Table From Form ( For Fri )'!$J:$J,Attendance[[#Headers],[10/1/2025]],'Table From Form ( For Fri )'!AT:AT,1)&gt;0,1,0)</f>
        <v>0</v>
      </c>
      <c r="AQ44" s="27">
        <f>IF(COUNTIFS('Table From Form ( For Fri )'!$A:$A,$A44,'Table From Form ( For Fri )'!$J:$J,Attendance[[#Headers],[17/1/2025]],'Table From Form ( For Fri )'!AU:AU,1)&gt;0,1,0)</f>
        <v>0</v>
      </c>
      <c r="AR44" s="27">
        <f>IF(COUNTIFS('Table From Form ( For Fri )'!$A:$A,$A44,'Table From Form ( For Fri )'!$J:$J,Attendance[[#Headers],[24/1/2025]],'Table From Form ( For Fri )'!AV:AV,1)&gt;0,1,0)</f>
        <v>1</v>
      </c>
      <c r="AS44" s="27">
        <f>IF(COUNTIFS('Table From Form ( For Fri )'!$A:$A,$A44,'Table From Form ( For Fri )'!$J:$J,Attendance[[#Headers],[31/1/2025]],'Table From Form ( For Fri )'!AW:AW,1)&gt;0,1,0)</f>
        <v>0</v>
      </c>
      <c r="AT44" s="27">
        <f>IF(COUNTIFS('Table From Form ( For Fri )'!$A:$A,$A44,'Table From Form ( For Fri )'!$J:$J,Attendance[[#Headers],[7/2/2025]],'Table From Form ( For Fri )'!AX:AX,1)&gt;0,1,0)</f>
        <v>0</v>
      </c>
      <c r="AU44" s="27">
        <f>IF(COUNTIFS('Table From Form ( For Fri )'!$A:$A,$A44,'Table From Form ( For Fri )'!$J:$J,Attendance[[#Headers],[14/2/2025]],'Table From Form ( For Fri )'!AY:AY,1)&gt;0,1,0)</f>
        <v>0</v>
      </c>
    </row>
    <row r="45" spans="1:47" ht="14">
      <c r="A45" s="25" t="s">
        <v>413</v>
      </c>
      <c r="B45" s="25" t="s">
        <v>1650</v>
      </c>
      <c r="C45" s="25" t="s">
        <v>1651</v>
      </c>
      <c r="D45">
        <f>COUNTIF(Attendance[[#This Row],[19/4/2024]:[14/2/2025]],1)</f>
        <v>12</v>
      </c>
      <c r="E45" s="26">
        <f t="shared" si="0"/>
        <v>26.666666666666668</v>
      </c>
      <c r="F45" s="26"/>
      <c r="G45" s="27">
        <f>IF(COUNTIFS('Table From Form ( For Fri )'!$A:$A,$A45,'Table From Form ( For Fri )'!$J:$J,Attendance[[#Headers],[19/4/2024]],'Table From Form ( For Fri )'!K:K,1)&gt;0,1,0)</f>
        <v>0</v>
      </c>
      <c r="H45" s="27">
        <f>IF(COUNTIFS('Table From Form ( For Fri )'!$A:$A,$A45,'Table From Form ( For Fri )'!$J:$J,Attendance[[#Headers],[26/4/2024]],'Table From Form ( For Fri )'!L:L,1)&gt;0,1,0)</f>
        <v>0</v>
      </c>
      <c r="I45" s="27">
        <f>IF(COUNTIFS('Table From Form ( For Fri )'!$A:$A,$A45,'Table From Form ( For Fri )'!$J:$J,Attendance[[#Headers],[3/5/2024]],'Table From Form ( For Fri )'!M:M,1)&gt;0,1,0)</f>
        <v>0</v>
      </c>
      <c r="J45" s="27">
        <f>IF(COUNTIFS('Table From Form ( For Fri )'!$A:$A,$A45,'Table From Form ( For Fri )'!$J:$J,Attendance[[#Headers],[10/5/2024]],'Table From Form ( For Fri )'!N:N,1)&gt;0,1,0)</f>
        <v>1</v>
      </c>
      <c r="K45" s="27">
        <f>IF(COUNTIFS('Table From Form ( For Fri )'!$A:$A,$A45,'Table From Form ( For Fri )'!$J:$J,Attendance[[#Headers],[17/5/2024]],'Table From Form ( For Fri )'!O:O,1)&gt;0,1,0)</f>
        <v>1</v>
      </c>
      <c r="L45" s="27">
        <f>IF(COUNTIFS('Table From Form ( For Fri )'!$A:$A,$A45,'Table From Form ( For Fri )'!$J:$J,Attendance[[#Headers],[24/5/2024]],'Table From Form ( For Fri )'!P:P,1)&gt;0,1,0)</f>
        <v>0</v>
      </c>
      <c r="M45" s="27">
        <f>IF(COUNTIFS('Table From Form ( For Fri )'!$A:$A,$A45,'Table From Form ( For Fri )'!$J:$J,Attendance[[#Headers],[31/5/2024]],'Table From Form ( For Fri )'!Q:Q,1)&gt;0,1,0)</f>
        <v>0</v>
      </c>
      <c r="N45" s="27">
        <f>IF(COUNTIFS('Table From Form ( For Fri )'!$A:$A,$A45,'Table From Form ( For Fri )'!$J:$J,Attendance[[#Headers],[7/6/2024]],'Table From Form ( For Fri )'!R:R,1)&gt;0,1,0)</f>
        <v>0</v>
      </c>
      <c r="O45" s="27">
        <f>IF(COUNTIFS('Table From Form ( For Fri )'!$A:$A,$A45,'Table From Form ( For Fri )'!$J:$J,Attendance[[#Headers],[14/6/2024]],'Table From Form ( For Fri )'!S:S,1)&gt;0,1,0)</f>
        <v>0</v>
      </c>
      <c r="P45" s="27">
        <f>IF(COUNTIFS('Table From Form ( For Fri )'!$A:$A,$A45,'Table From Form ( For Fri )'!$J:$J,Attendance[[#Headers],[21/6/2024]],'Table From Form ( For Fri )'!T:T,1)&gt;0,1,0)</f>
        <v>0</v>
      </c>
      <c r="Q45" s="27">
        <f>IF(COUNTIFS('Table From Form ( For Fri )'!$A:$A,$A45,'Table From Form ( For Fri )'!$J:$J,Attendance[[#Headers],[28/6/2024]],'Table From Form ( For Fri )'!U:U,1)&gt;0,1,0)</f>
        <v>1</v>
      </c>
      <c r="R45" s="27">
        <f>IF(COUNTIFS('Table From Form ( For Fri )'!$A:$A,$A45,'Table From Form ( For Fri )'!$J:$J,Attendance[[#Headers],[5/7/2024]],'Table From Form ( For Fri )'!V:V,1)&gt;0,1,0)</f>
        <v>1</v>
      </c>
      <c r="S45" s="27">
        <f>IF(COUNTIFS('Table From Form ( For Fri )'!$A:$A,$A45,'Table From Form ( For Fri )'!$J:$J,Attendance[[#Headers],[12/7/2024]],'Table From Form ( For Fri )'!W:W,1)&gt;0,1,0)</f>
        <v>1</v>
      </c>
      <c r="T45" s="27">
        <f>IF(COUNTIFS('Table From Form ( For Fri )'!$A:$A,$A45,'Table From Form ( For Fri )'!$J:$J,Attendance[[#Headers],[19/7/2024]],'Table From Form ( For Fri )'!X:X,1)&gt;0,1,0)</f>
        <v>0</v>
      </c>
      <c r="U45" s="27">
        <f>IF(COUNTIFS('Table From Form ( For Fri )'!$A:$A,$A45,'Table From Form ( For Fri )'!$J:$J,Attendance[[#Headers],[26/7/2024]],'Table From Form ( For Fri )'!Y:Y,1)&gt;0,1,0)</f>
        <v>1</v>
      </c>
      <c r="V45" s="27">
        <f>IF(COUNTIFS('Table From Form ( For Fri )'!$A:$A,$A45,'Table From Form ( For Fri )'!$J:$J,Attendance[[#Headers],[2/8/2024]],'Table From Form ( For Fri )'!Z:Z,1)&gt;0,1,0)</f>
        <v>0</v>
      </c>
      <c r="W45" s="27">
        <f>IF(COUNTIFS('Table From Form ( For Fri )'!$A:$A,$A45,'Table From Form ( For Fri )'!$J:$J,Attendance[[#Headers],[30/8/2024]],'Table From Form ( For Fri )'!AA:AA,1)&gt;0,1,0)</f>
        <v>0</v>
      </c>
      <c r="X45" s="27">
        <f>IF(COUNTIFS('Table From Form ( For Fri )'!$A:$A,$A45,'Table From Form ( For Fri )'!$J:$J,Attendance[[#Headers],[6/9/2024]],'Table From Form ( For Fri )'!AB:AB,1)&gt;0,1,0)</f>
        <v>0</v>
      </c>
      <c r="Y45" s="27">
        <f>IF(COUNTIFS('Table From Form ( For Fri )'!$A:$A,$A45,'Table From Form ( For Fri )'!$J:$J,Attendance[[#Headers],[13/9/2024]],'Table From Form ( For Fri )'!AC:AC,1)&gt;0,1,0)</f>
        <v>0</v>
      </c>
      <c r="Z45" s="27">
        <f>IF(COUNTIFS('Table From Form ( For Fri )'!$A:$A,$A45,'Table From Form ( For Fri )'!$J:$J,Attendance[[#Headers],[20/9/2024]],'Table From Form ( For Fri )'!AD:AD,1)&gt;0,1,0)</f>
        <v>0</v>
      </c>
      <c r="AA45" s="27">
        <f>IF(COUNTIFS('Table From Form ( For Fri )'!$A:$A,$A45,'Table From Form ( For Fri )'!$J:$J,Attendance[[#Headers],[27/9/2024]],'Table From Form ( For Fri )'!AE:AE,1)&gt;0,1,0)</f>
        <v>0</v>
      </c>
      <c r="AB45" s="27">
        <f>IF(COUNTIFS('Table From Form ( For Fri )'!$A:$A,$A45,'Table From Form ( For Fri )'!$J:$J,Attendance[[#Headers],[4/10/2024]],'Table From Form ( For Fri )'!AF:AF,1)&gt;0,1,0)</f>
        <v>0</v>
      </c>
      <c r="AC45" s="27">
        <f>IF(COUNTIFS('Table From Form ( For Fri )'!$A:$A,$A45,'Table From Form ( For Fri )'!$J:$J,Attendance[[#Headers],[11/10/2024]],'Table From Form ( For Fri )'!AG:AG,1)&gt;0,1,0)</f>
        <v>1</v>
      </c>
      <c r="AD45" s="27">
        <f>IF(COUNTIFS('Table From Form ( For Fri )'!$A:$A,$A45,'Table From Form ( For Fri )'!$J:$J,Attendance[[#Headers],[18/10/2024]],'Table From Form ( For Fri )'!AH:AH,1)&gt;0,1,0)</f>
        <v>0</v>
      </c>
      <c r="AE45" s="27">
        <f>IF(COUNTIFS('Table From Form ( For Fri )'!$A:$A,$A45,'Table From Form ( For Fri )'!$J:$J,Attendance[[#Headers],[25/10/2024]],'Table From Form ( For Fri )'!AI:AI,1)&gt;0,1,0)</f>
        <v>1</v>
      </c>
      <c r="AF45" s="27">
        <f>IF(COUNTIFS('Table From Form ( For Fri )'!$A:$A,$A45,'Table From Form ( For Fri )'!$J:$J,Attendance[[#Headers],[1/11/2024]],'Table From Form ( For Fri )'!AJ:AJ,1)&gt;0,1,0)</f>
        <v>0</v>
      </c>
      <c r="AG45" s="27">
        <f>IF(COUNTIFS('Table From Form ( For Fri )'!$A:$A,$A45,'Table From Form ( For Fri )'!$J:$J,Attendance[[#Headers],[8/11/2024]],'Table From Form ( For Fri )'!AK:AK,1)&gt;0,1,0)</f>
        <v>0</v>
      </c>
      <c r="AH45" s="27">
        <f>IF(COUNTIFS('Table From Form ( For Fri )'!$A:$A,$A45,'Table From Form ( For Fri )'!$J:$J,Attendance[[#Headers],[15/11/2024]],'Table From Form ( For Fri )'!AL:AL,1)&gt;0,1,0)</f>
        <v>0</v>
      </c>
      <c r="AI45" s="27">
        <f>IF(COUNTIFS('Table From Form ( For Fri )'!$A:$A,$A45,'Table From Form ( For Fri )'!$J:$J,Attendance[[#Headers],[22/11/2024]],'Table From Form ( For Fri )'!AM:AM,1)&gt;0,1,0)</f>
        <v>1</v>
      </c>
      <c r="AJ45" s="27">
        <f>IF(COUNTIFS('Table From Form ( For Fri )'!$A:$A,$A45,'Table From Form ( For Fri )'!$J:$J,Attendance[[#Headers],[29/11/2024]],'Table From Form ( For Fri )'!AN:AN,1)&gt;0,1,0)</f>
        <v>1</v>
      </c>
      <c r="AK45" s="27">
        <f>IF(COUNTIFS('Table From Form ( For Fri )'!$A:$A,$A45,'Table From Form ( For Fri )'!$J:$J,Attendance[[#Headers],[6/12/2024]],'Table From Form ( For Fri )'!AO:AO,1)&gt;0,1,0)</f>
        <v>0</v>
      </c>
      <c r="AL45" s="27">
        <f>IF(COUNTIFS('Table From Form ( For Fri )'!$A:$A,$A45,'Table From Form ( For Fri )'!$J:$J,Attendance[[#Headers],[13/12/2024]],'Table From Form ( For Fri )'!AP:AP,1)&gt;0,1,0)</f>
        <v>0</v>
      </c>
      <c r="AM45" s="27">
        <f>IF(COUNTIFS('Table From Form ( For Fri )'!$A:$A,$A45,'Table From Form ( For Fri )'!$J:$J,Attendance[[#Headers],[20/12/2024]],'Table From Form ( For Fri )'!AQ:AQ,1)&gt;0,1,0)</f>
        <v>0</v>
      </c>
      <c r="AN45" s="27">
        <f>IF(COUNTIFS('Table From Form ( For Fri )'!$A:$A,$A45,'Table From Form ( For Fri )'!$J:$J,Attendance[[#Headers],[27/12/2024]],'Table From Form ( For Fri )'!AR:AR,1)&gt;0,1,0)</f>
        <v>0</v>
      </c>
      <c r="AO45" s="27">
        <f>IF(COUNTIFS('Table From Form ( For Fri )'!$A:$A,$A45,'Table From Form ( For Fri )'!$J:$J,Attendance[[#Headers],[3/1/2025]],'Table From Form ( For Fri )'!AS:AS,1)&gt;0,1,0)</f>
        <v>1</v>
      </c>
      <c r="AP45" s="27">
        <f>IF(COUNTIFS('Table From Form ( For Fri )'!$A:$A,$A45,'Table From Form ( For Fri )'!$J:$J,Attendance[[#Headers],[10/1/2025]],'Table From Form ( For Fri )'!AT:AT,1)&gt;0,1,0)</f>
        <v>0</v>
      </c>
      <c r="AQ45" s="27">
        <f>IF(COUNTIFS('Table From Form ( For Fri )'!$A:$A,$A45,'Table From Form ( For Fri )'!$J:$J,Attendance[[#Headers],[17/1/2025]],'Table From Form ( For Fri )'!AU:AU,1)&gt;0,1,0)</f>
        <v>0</v>
      </c>
      <c r="AR45" s="27">
        <f>IF(COUNTIFS('Table From Form ( For Fri )'!$A:$A,$A45,'Table From Form ( For Fri )'!$J:$J,Attendance[[#Headers],[24/1/2025]],'Table From Form ( For Fri )'!AV:AV,1)&gt;0,1,0)</f>
        <v>0</v>
      </c>
      <c r="AS45" s="27">
        <f>IF(COUNTIFS('Table From Form ( For Fri )'!$A:$A,$A45,'Table From Form ( For Fri )'!$J:$J,Attendance[[#Headers],[31/1/2025]],'Table From Form ( For Fri )'!AW:AW,1)&gt;0,1,0)</f>
        <v>1</v>
      </c>
      <c r="AT45" s="27">
        <f>IF(COUNTIFS('Table From Form ( For Fri )'!$A:$A,$A45,'Table From Form ( For Fri )'!$J:$J,Attendance[[#Headers],[7/2/2025]],'Table From Form ( For Fri )'!AX:AX,1)&gt;0,1,0)</f>
        <v>0</v>
      </c>
      <c r="AU45" s="27">
        <f>IF(COUNTIFS('Table From Form ( For Fri )'!$A:$A,$A45,'Table From Form ( For Fri )'!$J:$J,Attendance[[#Headers],[14/2/2025]],'Table From Form ( For Fri )'!AY:AY,1)&gt;0,1,0)</f>
        <v>0</v>
      </c>
    </row>
    <row r="46" spans="1:47" ht="14.5">
      <c r="A46" s="28" t="s">
        <v>591</v>
      </c>
      <c r="B46" s="29" t="s">
        <v>1080</v>
      </c>
      <c r="C46" s="30" t="str">
        <f>LEFT(Attendance[[#This Row],[Email]],8)</f>
        <v>2401267F</v>
      </c>
      <c r="D46">
        <f>COUNTIF(Attendance[[#This Row],[19/4/2024]:[14/2/2025]],1)</f>
        <v>12</v>
      </c>
      <c r="E46" s="26">
        <f t="shared" si="0"/>
        <v>26.666666666666668</v>
      </c>
      <c r="F46" s="26"/>
      <c r="G46" s="31">
        <f>IF(COUNTIFS('Table From Form ( For Fri )'!$A:$A,$A46,'Table From Form ( For Fri )'!$J:$J,Attendance[[#Headers],[19/4/2024]],'Table From Form ( For Fri )'!K:K,1)&gt;0,1,0)</f>
        <v>0</v>
      </c>
      <c r="H46" s="31">
        <f>IF(COUNTIFS('Table From Form ( For Fri )'!$A:$A,$A46,'Table From Form ( For Fri )'!$J:$J,Attendance[[#Headers],[26/4/2024]],'Table From Form ( For Fri )'!L:L,1)&gt;0,1,0)</f>
        <v>0</v>
      </c>
      <c r="I46" s="31">
        <f>IF(COUNTIFS('Table From Form ( For Fri )'!$A:$A,$A46,'Table From Form ( For Fri )'!$J:$J,Attendance[[#Headers],[3/5/2024]],'Table From Form ( For Fri )'!M:M,1)&gt;0,1,0)</f>
        <v>0</v>
      </c>
      <c r="J46" s="31">
        <f>IF(COUNTIFS('Table From Form ( For Fri )'!$A:$A,$A46,'Table From Form ( For Fri )'!$J:$J,Attendance[[#Headers],[10/5/2024]],'Table From Form ( For Fri )'!N:N,1)&gt;0,1,0)</f>
        <v>0</v>
      </c>
      <c r="K46" s="31">
        <f>IF(COUNTIFS('Table From Form ( For Fri )'!$A:$A,$A46,'Table From Form ( For Fri )'!$J:$J,Attendance[[#Headers],[17/5/2024]],'Table From Form ( For Fri )'!O:O,1)&gt;0,1,0)</f>
        <v>0</v>
      </c>
      <c r="L46" s="31">
        <f>IF(COUNTIFS('Table From Form ( For Fri )'!$A:$A,$A46,'Table From Form ( For Fri )'!$J:$J,Attendance[[#Headers],[24/5/2024]],'Table From Form ( For Fri )'!P:P,1)&gt;0,1,0)</f>
        <v>0</v>
      </c>
      <c r="M46" s="31">
        <f>IF(COUNTIFS('Table From Form ( For Fri )'!$A:$A,$A46,'Table From Form ( For Fri )'!$J:$J,Attendance[[#Headers],[31/5/2024]],'Table From Form ( For Fri )'!Q:Q,1)&gt;0,1,0)</f>
        <v>0</v>
      </c>
      <c r="N46" s="31">
        <f>IF(COUNTIFS('Table From Form ( For Fri )'!$A:$A,$A46,'Table From Form ( For Fri )'!$J:$J,Attendance[[#Headers],[7/6/2024]],'Table From Form ( For Fri )'!R:R,1)&gt;0,1,0)</f>
        <v>0</v>
      </c>
      <c r="O46" s="27">
        <f>IF(COUNTIFS('Table From Form ( For Fri )'!$A:$A,$A46,'Table From Form ( For Fri )'!$J:$J,Attendance[[#Headers],[14/6/2024]],'Table From Form ( For Fri )'!S:S,1)&gt;0,1,0)</f>
        <v>0</v>
      </c>
      <c r="P46" s="27">
        <f>IF(COUNTIFS('Table From Form ( For Fri )'!$A:$A,$A46,'Table From Form ( For Fri )'!$J:$J,Attendance[[#Headers],[21/6/2024]],'Table From Form ( For Fri )'!T:T,1)&gt;0,1,0)</f>
        <v>0</v>
      </c>
      <c r="Q46" s="31">
        <f>IF(COUNTIFS('Table From Form ( For Fri )'!$A:$A,$A46,'Table From Form ( For Fri )'!$J:$J,Attendance[[#Headers],[28/6/2024]],'Table From Form ( For Fri )'!U:U,1)&gt;0,1,0)</f>
        <v>1</v>
      </c>
      <c r="R46" s="31">
        <f>IF(COUNTIFS('Table From Form ( For Fri )'!$A:$A,$A46,'Table From Form ( For Fri )'!$J:$J,Attendance[[#Headers],[5/7/2024]],'Table From Form ( For Fri )'!V:V,1)&gt;0,1,0)</f>
        <v>1</v>
      </c>
      <c r="S46" s="31">
        <f>IF(COUNTIFS('Table From Form ( For Fri )'!$A:$A,$A46,'Table From Form ( For Fri )'!$J:$J,Attendance[[#Headers],[12/7/2024]],'Table From Form ( For Fri )'!W:W,1)&gt;0,1,0)</f>
        <v>1</v>
      </c>
      <c r="T46" s="31">
        <f>IF(COUNTIFS('Table From Form ( For Fri )'!$A:$A,$A46,'Table From Form ( For Fri )'!$J:$J,Attendance[[#Headers],[19/7/2024]],'Table From Form ( For Fri )'!X:X,1)&gt;0,1,0)</f>
        <v>0</v>
      </c>
      <c r="U46" s="31">
        <f>IF(COUNTIFS('Table From Form ( For Fri )'!$A:$A,$A46,'Table From Form ( For Fri )'!$J:$J,Attendance[[#Headers],[26/7/2024]],'Table From Form ( For Fri )'!Y:Y,1)&gt;0,1,0)</f>
        <v>0</v>
      </c>
      <c r="V46" s="31">
        <f>IF(COUNTIFS('Table From Form ( For Fri )'!$A:$A,$A46,'Table From Form ( For Fri )'!$J:$J,Attendance[[#Headers],[2/8/2024]],'Table From Form ( For Fri )'!Z:Z,1)&gt;0,1,0)</f>
        <v>0</v>
      </c>
      <c r="W46" s="31">
        <f>IF(COUNTIFS('Table From Form ( For Fri )'!$A:$A,$A46,'Table From Form ( For Fri )'!$J:$J,Attendance[[#Headers],[30/8/2024]],'Table From Form ( For Fri )'!AA:AA,1)&gt;0,1,0)</f>
        <v>0</v>
      </c>
      <c r="X46" s="31">
        <f>IF(COUNTIFS('Table From Form ( For Fri )'!$A:$A,$A46,'Table From Form ( For Fri )'!$J:$J,Attendance[[#Headers],[6/9/2024]],'Table From Form ( For Fri )'!AB:AB,1)&gt;0,1,0)</f>
        <v>0</v>
      </c>
      <c r="Y46" s="31">
        <f>IF(COUNTIFS('Table From Form ( For Fri )'!$A:$A,$A46,'Table From Form ( For Fri )'!$J:$J,Attendance[[#Headers],[13/9/2024]],'Table From Form ( For Fri )'!AC:AC,1)&gt;0,1,0)</f>
        <v>0</v>
      </c>
      <c r="Z46" s="31">
        <f>IF(COUNTIFS('Table From Form ( For Fri )'!$A:$A,$A46,'Table From Form ( For Fri )'!$J:$J,Attendance[[#Headers],[20/9/2024]],'Table From Form ( For Fri )'!AD:AD,1)&gt;0,1,0)</f>
        <v>0</v>
      </c>
      <c r="AA46" s="31">
        <f>IF(COUNTIFS('Table From Form ( For Fri )'!$A:$A,$A46,'Table From Form ( For Fri )'!$J:$J,Attendance[[#Headers],[27/9/2024]],'Table From Form ( For Fri )'!AE:AE,1)&gt;0,1,0)</f>
        <v>1</v>
      </c>
      <c r="AB46" s="31">
        <f>IF(COUNTIFS('Table From Form ( For Fri )'!$A:$A,$A46,'Table From Form ( For Fri )'!$J:$J,Attendance[[#Headers],[4/10/2024]],'Table From Form ( For Fri )'!AF:AF,1)&gt;0,1,0)</f>
        <v>0</v>
      </c>
      <c r="AC46" s="31">
        <f>IF(COUNTIFS('Table From Form ( For Fri )'!$A:$A,$A46,'Table From Form ( For Fri )'!$J:$J,Attendance[[#Headers],[11/10/2024]],'Table From Form ( For Fri )'!AG:AG,1)&gt;0,1,0)</f>
        <v>0</v>
      </c>
      <c r="AD46" s="31">
        <f>IF(COUNTIFS('Table From Form ( For Fri )'!$A:$A,$A46,'Table From Form ( For Fri )'!$J:$J,Attendance[[#Headers],[18/10/2024]],'Table From Form ( For Fri )'!AH:AH,1)&gt;0,1,0)</f>
        <v>1</v>
      </c>
      <c r="AE46" s="31">
        <f>IF(COUNTIFS('Table From Form ( For Fri )'!$A:$A,$A46,'Table From Form ( For Fri )'!$J:$J,Attendance[[#Headers],[25/10/2024]],'Table From Form ( For Fri )'!AI:AI,1)&gt;0,1,0)</f>
        <v>1</v>
      </c>
      <c r="AF46" s="31">
        <f>IF(COUNTIFS('Table From Form ( For Fri )'!$A:$A,$A46,'Table From Form ( For Fri )'!$J:$J,Attendance[[#Headers],[1/11/2024]],'Table From Form ( For Fri )'!AJ:AJ,1)&gt;0,1,0)</f>
        <v>0</v>
      </c>
      <c r="AG46" s="31">
        <f>IF(COUNTIFS('Table From Form ( For Fri )'!$A:$A,$A46,'Table From Form ( For Fri )'!$J:$J,Attendance[[#Headers],[8/11/2024]],'Table From Form ( For Fri )'!AK:AK,1)&gt;0,1,0)</f>
        <v>0</v>
      </c>
      <c r="AH46" s="31">
        <f>IF(COUNTIFS('Table From Form ( For Fri )'!$A:$A,$A46,'Table From Form ( For Fri )'!$J:$J,Attendance[[#Headers],[15/11/2024]],'Table From Form ( For Fri )'!AL:AL,1)&gt;0,1,0)</f>
        <v>1</v>
      </c>
      <c r="AI46" s="31">
        <f>IF(COUNTIFS('Table From Form ( For Fri )'!$A:$A,$A46,'Table From Form ( For Fri )'!$J:$J,Attendance[[#Headers],[22/11/2024]],'Table From Form ( For Fri )'!AM:AM,1)&gt;0,1,0)</f>
        <v>1</v>
      </c>
      <c r="AJ46" s="31">
        <f>IF(COUNTIFS('Table From Form ( For Fri )'!$A:$A,$A46,'Table From Form ( For Fri )'!$J:$J,Attendance[[#Headers],[29/11/2024]],'Table From Form ( For Fri )'!AN:AN,1)&gt;0,1,0)</f>
        <v>1</v>
      </c>
      <c r="AK46" s="31">
        <f>IF(COUNTIFS('Table From Form ( For Fri )'!$A:$A,$A46,'Table From Form ( For Fri )'!$J:$J,Attendance[[#Headers],[6/12/2024]],'Table From Form ( For Fri )'!AO:AO,1)&gt;0,1,0)</f>
        <v>0</v>
      </c>
      <c r="AL46" s="31">
        <f>IF(COUNTIFS('Table From Form ( For Fri )'!$A:$A,$A46,'Table From Form ( For Fri )'!$J:$J,Attendance[[#Headers],[13/12/2024]],'Table From Form ( For Fri )'!AP:AP,1)&gt;0,1,0)</f>
        <v>1</v>
      </c>
      <c r="AM46" s="31">
        <f>IF(COUNTIFS('Table From Form ( For Fri )'!$A:$A,$A46,'Table From Form ( For Fri )'!$J:$J,Attendance[[#Headers],[20/12/2024]],'Table From Form ( For Fri )'!AQ:AQ,1)&gt;0,1,0)</f>
        <v>1</v>
      </c>
      <c r="AN46" s="31">
        <f>IF(COUNTIFS('Table From Form ( For Fri )'!$A:$A,$A46,'Table From Form ( For Fri )'!$J:$J,Attendance[[#Headers],[27/12/2024]],'Table From Form ( For Fri )'!AR:AR,1)&gt;0,1,0)</f>
        <v>0</v>
      </c>
      <c r="AO46" s="31">
        <f>IF(COUNTIFS('Table From Form ( For Fri )'!$A:$A,$A46,'Table From Form ( For Fri )'!$J:$J,Attendance[[#Headers],[3/1/2025]],'Table From Form ( For Fri )'!AS:AS,1)&gt;0,1,0)</f>
        <v>0</v>
      </c>
      <c r="AP46" s="31">
        <f>IF(COUNTIFS('Table From Form ( For Fri )'!$A:$A,$A46,'Table From Form ( For Fri )'!$J:$J,Attendance[[#Headers],[10/1/2025]],'Table From Form ( For Fri )'!AT:AT,1)&gt;0,1,0)</f>
        <v>0</v>
      </c>
      <c r="AQ46" s="31">
        <f>IF(COUNTIFS('Table From Form ( For Fri )'!$A:$A,$A46,'Table From Form ( For Fri )'!$J:$J,Attendance[[#Headers],[17/1/2025]],'Table From Form ( For Fri )'!AU:AU,1)&gt;0,1,0)</f>
        <v>0</v>
      </c>
      <c r="AR46" s="31">
        <f>IF(COUNTIFS('Table From Form ( For Fri )'!$A:$A,$A46,'Table From Form ( For Fri )'!$J:$J,Attendance[[#Headers],[24/1/2025]],'Table From Form ( For Fri )'!AV:AV,1)&gt;0,1,0)</f>
        <v>1</v>
      </c>
      <c r="AS46" s="31">
        <f>IF(COUNTIFS('Table From Form ( For Fri )'!$A:$A,$A46,'Table From Form ( For Fri )'!$J:$J,Attendance[[#Headers],[31/1/2025]],'Table From Form ( For Fri )'!AW:AW,1)&gt;0,1,0)</f>
        <v>0</v>
      </c>
      <c r="AT46" s="31">
        <f>IF(COUNTIFS('Table From Form ( For Fri )'!$A:$A,$A46,'Table From Form ( For Fri )'!$J:$J,Attendance[[#Headers],[7/2/2025]],'Table From Form ( For Fri )'!AX:AX,1)&gt;0,1,0)</f>
        <v>0</v>
      </c>
      <c r="AU46" s="31">
        <f>IF(COUNTIFS('Table From Form ( For Fri )'!$A:$A,$A46,'Table From Form ( For Fri )'!$J:$J,Attendance[[#Headers],[14/2/2025]],'Table From Form ( For Fri )'!AY:AY,1)&gt;0,1,0)</f>
        <v>0</v>
      </c>
    </row>
    <row r="47" spans="1:47" ht="14">
      <c r="A47" s="25" t="s">
        <v>504</v>
      </c>
      <c r="B47" s="25" t="s">
        <v>1652</v>
      </c>
      <c r="C47" s="25" t="s">
        <v>1653</v>
      </c>
      <c r="D47">
        <f>COUNTIF(Attendance[[#This Row],[19/4/2024]:[14/2/2025]],1)</f>
        <v>11</v>
      </c>
      <c r="E47" s="26">
        <f t="shared" si="0"/>
        <v>24.444444444444443</v>
      </c>
      <c r="F47" s="26"/>
      <c r="G47" s="27">
        <f>IF(COUNTIFS('Table From Form ( For Fri )'!$A:$A,$A47,'Table From Form ( For Fri )'!$J:$J,Attendance[[#Headers],[19/4/2024]],'Table From Form ( For Fri )'!K:K,1)&gt;0,1,0)</f>
        <v>0</v>
      </c>
      <c r="H47" s="27">
        <f>IF(COUNTIFS('Table From Form ( For Fri )'!$A:$A,$A47,'Table From Form ( For Fri )'!$J:$J,Attendance[[#Headers],[26/4/2024]],'Table From Form ( For Fri )'!L:L,1)&gt;0,1,0)</f>
        <v>0</v>
      </c>
      <c r="I47" s="27">
        <f>IF(COUNTIFS('Table From Form ( For Fri )'!$A:$A,$A47,'Table From Form ( For Fri )'!$J:$J,Attendance[[#Headers],[3/5/2024]],'Table From Form ( For Fri )'!M:M,1)&gt;0,1,0)</f>
        <v>0</v>
      </c>
      <c r="J47" s="27">
        <f>IF(COUNTIFS('Table From Form ( For Fri )'!$A:$A,$A47,'Table From Form ( For Fri )'!$J:$J,Attendance[[#Headers],[10/5/2024]],'Table From Form ( For Fri )'!N:N,1)&gt;0,1,0)</f>
        <v>0</v>
      </c>
      <c r="K47" s="27">
        <f>IF(COUNTIFS('Table From Form ( For Fri )'!$A:$A,$A47,'Table From Form ( For Fri )'!$J:$J,Attendance[[#Headers],[17/5/2024]],'Table From Form ( For Fri )'!O:O,1)&gt;0,1,0)</f>
        <v>1</v>
      </c>
      <c r="L47" s="27">
        <f>IF(COUNTIFS('Table From Form ( For Fri )'!$A:$A,$A47,'Table From Form ( For Fri )'!$J:$J,Attendance[[#Headers],[24/5/2024]],'Table From Form ( For Fri )'!P:P,1)&gt;0,1,0)</f>
        <v>0</v>
      </c>
      <c r="M47" s="27">
        <f>IF(COUNTIFS('Table From Form ( For Fri )'!$A:$A,$A47,'Table From Form ( For Fri )'!$J:$J,Attendance[[#Headers],[31/5/2024]],'Table From Form ( For Fri )'!Q:Q,1)&gt;0,1,0)</f>
        <v>0</v>
      </c>
      <c r="N47" s="27">
        <f>IF(COUNTIFS('Table From Form ( For Fri )'!$A:$A,$A47,'Table From Form ( For Fri )'!$J:$J,Attendance[[#Headers],[7/6/2024]],'Table From Form ( For Fri )'!R:R,1)&gt;0,1,0)</f>
        <v>0</v>
      </c>
      <c r="O47" s="27">
        <f>IF(COUNTIFS('Table From Form ( For Fri )'!$A:$A,$A47,'Table From Form ( For Fri )'!$J:$J,Attendance[[#Headers],[14/6/2024]],'Table From Form ( For Fri )'!S:S,1)&gt;0,1,0)</f>
        <v>0</v>
      </c>
      <c r="P47" s="27">
        <f>IF(COUNTIFS('Table From Form ( For Fri )'!$A:$A,$A47,'Table From Form ( For Fri )'!$J:$J,Attendance[[#Headers],[21/6/2024]],'Table From Form ( For Fri )'!T:T,1)&gt;0,1,0)</f>
        <v>1</v>
      </c>
      <c r="Q47" s="27">
        <f>IF(COUNTIFS('Table From Form ( For Fri )'!$A:$A,$A47,'Table From Form ( For Fri )'!$J:$J,Attendance[[#Headers],[28/6/2024]],'Table From Form ( For Fri )'!U:U,1)&gt;0,1,0)</f>
        <v>1</v>
      </c>
      <c r="R47" s="27">
        <f>IF(COUNTIFS('Table From Form ( For Fri )'!$A:$A,$A47,'Table From Form ( For Fri )'!$J:$J,Attendance[[#Headers],[5/7/2024]],'Table From Form ( For Fri )'!V:V,1)&gt;0,1,0)</f>
        <v>1</v>
      </c>
      <c r="S47" s="27">
        <f>IF(COUNTIFS('Table From Form ( For Fri )'!$A:$A,$A47,'Table From Form ( For Fri )'!$J:$J,Attendance[[#Headers],[12/7/2024]],'Table From Form ( For Fri )'!W:W,1)&gt;0,1,0)</f>
        <v>1</v>
      </c>
      <c r="T47" s="27">
        <f>IF(COUNTIFS('Table From Form ( For Fri )'!$A:$A,$A47,'Table From Form ( For Fri )'!$J:$J,Attendance[[#Headers],[19/7/2024]],'Table From Form ( For Fri )'!X:X,1)&gt;0,1,0)</f>
        <v>1</v>
      </c>
      <c r="U47" s="27">
        <f>IF(COUNTIFS('Table From Form ( For Fri )'!$A:$A,$A47,'Table From Form ( For Fri )'!$J:$J,Attendance[[#Headers],[26/7/2024]],'Table From Form ( For Fri )'!Y:Y,1)&gt;0,1,0)</f>
        <v>0</v>
      </c>
      <c r="V47" s="27">
        <f>IF(COUNTIFS('Table From Form ( For Fri )'!$A:$A,$A47,'Table From Form ( For Fri )'!$J:$J,Attendance[[#Headers],[2/8/2024]],'Table From Form ( For Fri )'!Z:Z,1)&gt;0,1,0)</f>
        <v>0</v>
      </c>
      <c r="W47" s="27">
        <f>IF(COUNTIFS('Table From Form ( For Fri )'!$A:$A,$A47,'Table From Form ( For Fri )'!$J:$J,Attendance[[#Headers],[30/8/2024]],'Table From Form ( For Fri )'!AA:AA,1)&gt;0,1,0)</f>
        <v>0</v>
      </c>
      <c r="X47" s="27">
        <f>IF(COUNTIFS('Table From Form ( For Fri )'!$A:$A,$A47,'Table From Form ( For Fri )'!$J:$J,Attendance[[#Headers],[6/9/2024]],'Table From Form ( For Fri )'!AB:AB,1)&gt;0,1,0)</f>
        <v>0</v>
      </c>
      <c r="Y47" s="27">
        <f>IF(COUNTIFS('Table From Form ( For Fri )'!$A:$A,$A47,'Table From Form ( For Fri )'!$J:$J,Attendance[[#Headers],[13/9/2024]],'Table From Form ( For Fri )'!AC:AC,1)&gt;0,1,0)</f>
        <v>0</v>
      </c>
      <c r="Z47" s="27">
        <f>IF(COUNTIFS('Table From Form ( For Fri )'!$A:$A,$A47,'Table From Form ( For Fri )'!$J:$J,Attendance[[#Headers],[20/9/2024]],'Table From Form ( For Fri )'!AD:AD,1)&gt;0,1,0)</f>
        <v>1</v>
      </c>
      <c r="AA47" s="27">
        <f>IF(COUNTIFS('Table From Form ( For Fri )'!$A:$A,$A47,'Table From Form ( For Fri )'!$J:$J,Attendance[[#Headers],[27/9/2024]],'Table From Form ( For Fri )'!AE:AE,1)&gt;0,1,0)</f>
        <v>0</v>
      </c>
      <c r="AB47" s="27">
        <f>IF(COUNTIFS('Table From Form ( For Fri )'!$A:$A,$A47,'Table From Form ( For Fri )'!$J:$J,Attendance[[#Headers],[4/10/2024]],'Table From Form ( For Fri )'!AF:AF,1)&gt;0,1,0)</f>
        <v>0</v>
      </c>
      <c r="AC47" s="27">
        <f>IF(COUNTIFS('Table From Form ( For Fri )'!$A:$A,$A47,'Table From Form ( For Fri )'!$J:$J,Attendance[[#Headers],[11/10/2024]],'Table From Form ( For Fri )'!AG:AG,1)&gt;0,1,0)</f>
        <v>1</v>
      </c>
      <c r="AD47" s="27">
        <f>IF(COUNTIFS('Table From Form ( For Fri )'!$A:$A,$A47,'Table From Form ( For Fri )'!$J:$J,Attendance[[#Headers],[18/10/2024]],'Table From Form ( For Fri )'!AH:AH,1)&gt;0,1,0)</f>
        <v>1</v>
      </c>
      <c r="AE47" s="27">
        <f>IF(COUNTIFS('Table From Form ( For Fri )'!$A:$A,$A47,'Table From Form ( For Fri )'!$J:$J,Attendance[[#Headers],[25/10/2024]],'Table From Form ( For Fri )'!AI:AI,1)&gt;0,1,0)</f>
        <v>0</v>
      </c>
      <c r="AF47" s="27">
        <f>IF(COUNTIFS('Table From Form ( For Fri )'!$A:$A,$A47,'Table From Form ( For Fri )'!$J:$J,Attendance[[#Headers],[1/11/2024]],'Table From Form ( For Fri )'!AJ:AJ,1)&gt;0,1,0)</f>
        <v>0</v>
      </c>
      <c r="AG47" s="27">
        <f>IF(COUNTIFS('Table From Form ( For Fri )'!$A:$A,$A47,'Table From Form ( For Fri )'!$J:$J,Attendance[[#Headers],[8/11/2024]],'Table From Form ( For Fri )'!AK:AK,1)&gt;0,1,0)</f>
        <v>1</v>
      </c>
      <c r="AH47" s="27">
        <f>IF(COUNTIFS('Table From Form ( For Fri )'!$A:$A,$A47,'Table From Form ( For Fri )'!$J:$J,Attendance[[#Headers],[15/11/2024]],'Table From Form ( For Fri )'!AL:AL,1)&gt;0,1,0)</f>
        <v>1</v>
      </c>
      <c r="AI47" s="27">
        <f>IF(COUNTIFS('Table From Form ( For Fri )'!$A:$A,$A47,'Table From Form ( For Fri )'!$J:$J,Attendance[[#Headers],[22/11/2024]],'Table From Form ( For Fri )'!AM:AM,1)&gt;0,1,0)</f>
        <v>0</v>
      </c>
      <c r="AJ47" s="27">
        <f>IF(COUNTIFS('Table From Form ( For Fri )'!$A:$A,$A47,'Table From Form ( For Fri )'!$J:$J,Attendance[[#Headers],[29/11/2024]],'Table From Form ( For Fri )'!AN:AN,1)&gt;0,1,0)</f>
        <v>0</v>
      </c>
      <c r="AK47" s="27">
        <f>IF(COUNTIFS('Table From Form ( For Fri )'!$A:$A,$A47,'Table From Form ( For Fri )'!$J:$J,Attendance[[#Headers],[6/12/2024]],'Table From Form ( For Fri )'!AO:AO,1)&gt;0,1,0)</f>
        <v>0</v>
      </c>
      <c r="AL47" s="27">
        <f>IF(COUNTIFS('Table From Form ( For Fri )'!$A:$A,$A47,'Table From Form ( For Fri )'!$J:$J,Attendance[[#Headers],[13/12/2024]],'Table From Form ( For Fri )'!AP:AP,1)&gt;0,1,0)</f>
        <v>0</v>
      </c>
      <c r="AM47" s="27">
        <f>IF(COUNTIFS('Table From Form ( For Fri )'!$A:$A,$A47,'Table From Form ( For Fri )'!$J:$J,Attendance[[#Headers],[20/12/2024]],'Table From Form ( For Fri )'!AQ:AQ,1)&gt;0,1,0)</f>
        <v>0</v>
      </c>
      <c r="AN47" s="27">
        <f>IF(COUNTIFS('Table From Form ( For Fri )'!$A:$A,$A47,'Table From Form ( For Fri )'!$J:$J,Attendance[[#Headers],[27/12/2024]],'Table From Form ( For Fri )'!AR:AR,1)&gt;0,1,0)</f>
        <v>0</v>
      </c>
      <c r="AO47" s="27">
        <f>IF(COUNTIFS('Table From Form ( For Fri )'!$A:$A,$A47,'Table From Form ( For Fri )'!$J:$J,Attendance[[#Headers],[3/1/2025]],'Table From Form ( For Fri )'!AS:AS,1)&gt;0,1,0)</f>
        <v>0</v>
      </c>
      <c r="AP47" s="27">
        <f>IF(COUNTIFS('Table From Form ( For Fri )'!$A:$A,$A47,'Table From Form ( For Fri )'!$J:$J,Attendance[[#Headers],[10/1/2025]],'Table From Form ( For Fri )'!AT:AT,1)&gt;0,1,0)</f>
        <v>0</v>
      </c>
      <c r="AQ47" s="27">
        <f>IF(COUNTIFS('Table From Form ( For Fri )'!$A:$A,$A47,'Table From Form ( For Fri )'!$J:$J,Attendance[[#Headers],[17/1/2025]],'Table From Form ( For Fri )'!AU:AU,1)&gt;0,1,0)</f>
        <v>0</v>
      </c>
      <c r="AR47" s="27">
        <f>IF(COUNTIFS('Table From Form ( For Fri )'!$A:$A,$A47,'Table From Form ( For Fri )'!$J:$J,Attendance[[#Headers],[24/1/2025]],'Table From Form ( For Fri )'!AV:AV,1)&gt;0,1,0)</f>
        <v>0</v>
      </c>
      <c r="AS47" s="27">
        <f>IF(COUNTIFS('Table From Form ( For Fri )'!$A:$A,$A47,'Table From Form ( For Fri )'!$J:$J,Attendance[[#Headers],[31/1/2025]],'Table From Form ( For Fri )'!AW:AW,1)&gt;0,1,0)</f>
        <v>0</v>
      </c>
      <c r="AT47" s="27">
        <f>IF(COUNTIFS('Table From Form ( For Fri )'!$A:$A,$A47,'Table From Form ( For Fri )'!$J:$J,Attendance[[#Headers],[7/2/2025]],'Table From Form ( For Fri )'!AX:AX,1)&gt;0,1,0)</f>
        <v>0</v>
      </c>
      <c r="AU47" s="27">
        <f>IF(COUNTIFS('Table From Form ( For Fri )'!$A:$A,$A47,'Table From Form ( For Fri )'!$J:$J,Attendance[[#Headers],[14/2/2025]],'Table From Form ( For Fri )'!AY:AY,1)&gt;0,1,0)</f>
        <v>0</v>
      </c>
    </row>
    <row r="48" spans="1:47" ht="14">
      <c r="A48" s="25" t="s">
        <v>146</v>
      </c>
      <c r="B48" s="25" t="s">
        <v>1654</v>
      </c>
      <c r="C48" s="25" t="s">
        <v>1655</v>
      </c>
      <c r="D48">
        <f>COUNTIF(Attendance[[#This Row],[19/4/2024]:[14/2/2025]],1)</f>
        <v>10</v>
      </c>
      <c r="E48" s="26">
        <f t="shared" si="0"/>
        <v>22.222222222222221</v>
      </c>
      <c r="F48" s="26"/>
      <c r="G48" s="27">
        <f>IF(COUNTIFS('Table From Form ( For Fri )'!$A:$A,$A48,'Table From Form ( For Fri )'!$J:$J,Attendance[[#Headers],[19/4/2024]],'Table From Form ( For Fri )'!K:K,1)&gt;0,1,0)</f>
        <v>0</v>
      </c>
      <c r="H48" s="27">
        <f>IF(COUNTIFS('Table From Form ( For Fri )'!$A:$A,$A48,'Table From Form ( For Fri )'!$J:$J,Attendance[[#Headers],[26/4/2024]],'Table From Form ( For Fri )'!L:L,1)&gt;0,1,0)</f>
        <v>1</v>
      </c>
      <c r="I48" s="27">
        <f>IF(COUNTIFS('Table From Form ( For Fri )'!$A:$A,$A48,'Table From Form ( For Fri )'!$J:$J,Attendance[[#Headers],[3/5/2024]],'Table From Form ( For Fri )'!M:M,1)&gt;0,1,0)</f>
        <v>1</v>
      </c>
      <c r="J48" s="27">
        <f>IF(COUNTIFS('Table From Form ( For Fri )'!$A:$A,$A48,'Table From Form ( For Fri )'!$J:$J,Attendance[[#Headers],[10/5/2024]],'Table From Form ( For Fri )'!N:N,1)&gt;0,1,0)</f>
        <v>1</v>
      </c>
      <c r="K48" s="27">
        <f>IF(COUNTIFS('Table From Form ( For Fri )'!$A:$A,$A48,'Table From Form ( For Fri )'!$J:$J,Attendance[[#Headers],[17/5/2024]],'Table From Form ( For Fri )'!O:O,1)&gt;0,1,0)</f>
        <v>1</v>
      </c>
      <c r="L48" s="27">
        <f>IF(COUNTIFS('Table From Form ( For Fri )'!$A:$A,$A48,'Table From Form ( For Fri )'!$J:$J,Attendance[[#Headers],[24/5/2024]],'Table From Form ( For Fri )'!P:P,1)&gt;0,1,0)</f>
        <v>0</v>
      </c>
      <c r="M48" s="27">
        <f>IF(COUNTIFS('Table From Form ( For Fri )'!$A:$A,$A48,'Table From Form ( For Fri )'!$J:$J,Attendance[[#Headers],[31/5/2024]],'Table From Form ( For Fri )'!Q:Q,1)&gt;0,1,0)</f>
        <v>0</v>
      </c>
      <c r="N48" s="27">
        <f>IF(COUNTIFS('Table From Form ( For Fri )'!$A:$A,$A48,'Table From Form ( For Fri )'!$J:$J,Attendance[[#Headers],[7/6/2024]],'Table From Form ( For Fri )'!R:R,1)&gt;0,1,0)</f>
        <v>0</v>
      </c>
      <c r="O48" s="27">
        <f>IF(COUNTIFS('Table From Form ( For Fri )'!$A:$A,$A48,'Table From Form ( For Fri )'!$J:$J,Attendance[[#Headers],[14/6/2024]],'Table From Form ( For Fri )'!S:S,1)&gt;0,1,0)</f>
        <v>1</v>
      </c>
      <c r="P48" s="27">
        <f>IF(COUNTIFS('Table From Form ( For Fri )'!$A:$A,$A48,'Table From Form ( For Fri )'!$J:$J,Attendance[[#Headers],[21/6/2024]],'Table From Form ( For Fri )'!T:T,1)&gt;0,1,0)</f>
        <v>0</v>
      </c>
      <c r="Q48" s="27">
        <f>IF(COUNTIFS('Table From Form ( For Fri )'!$A:$A,$A48,'Table From Form ( For Fri )'!$J:$J,Attendance[[#Headers],[28/6/2024]],'Table From Form ( For Fri )'!U:U,1)&gt;0,1,0)</f>
        <v>0</v>
      </c>
      <c r="R48" s="27">
        <f>IF(COUNTIFS('Table From Form ( For Fri )'!$A:$A,$A48,'Table From Form ( For Fri )'!$J:$J,Attendance[[#Headers],[5/7/2024]],'Table From Form ( For Fri )'!V:V,1)&gt;0,1,0)</f>
        <v>1</v>
      </c>
      <c r="S48" s="27">
        <f>IF(COUNTIFS('Table From Form ( For Fri )'!$A:$A,$A48,'Table From Form ( For Fri )'!$J:$J,Attendance[[#Headers],[12/7/2024]],'Table From Form ( For Fri )'!W:W,1)&gt;0,1,0)</f>
        <v>0</v>
      </c>
      <c r="T48" s="27">
        <f>IF(COUNTIFS('Table From Form ( For Fri )'!$A:$A,$A48,'Table From Form ( For Fri )'!$J:$J,Attendance[[#Headers],[19/7/2024]],'Table From Form ( For Fri )'!X:X,1)&gt;0,1,0)</f>
        <v>1</v>
      </c>
      <c r="U48" s="27">
        <f>IF(COUNTIFS('Table From Form ( For Fri )'!$A:$A,$A48,'Table From Form ( For Fri )'!$J:$J,Attendance[[#Headers],[26/7/2024]],'Table From Form ( For Fri )'!Y:Y,1)&gt;0,1,0)</f>
        <v>0</v>
      </c>
      <c r="V48" s="27">
        <f>IF(COUNTIFS('Table From Form ( For Fri )'!$A:$A,$A48,'Table From Form ( For Fri )'!$J:$J,Attendance[[#Headers],[2/8/2024]],'Table From Form ( For Fri )'!Z:Z,1)&gt;0,1,0)</f>
        <v>0</v>
      </c>
      <c r="W48" s="27">
        <f>IF(COUNTIFS('Table From Form ( For Fri )'!$A:$A,$A48,'Table From Form ( For Fri )'!$J:$J,Attendance[[#Headers],[30/8/2024]],'Table From Form ( For Fri )'!AA:AA,1)&gt;0,1,0)</f>
        <v>1</v>
      </c>
      <c r="X48" s="27">
        <f>IF(COUNTIFS('Table From Form ( For Fri )'!$A:$A,$A48,'Table From Form ( For Fri )'!$J:$J,Attendance[[#Headers],[6/9/2024]],'Table From Form ( For Fri )'!AB:AB,1)&gt;0,1,0)</f>
        <v>0</v>
      </c>
      <c r="Y48" s="27">
        <f>IF(COUNTIFS('Table From Form ( For Fri )'!$A:$A,$A48,'Table From Form ( For Fri )'!$J:$J,Attendance[[#Headers],[13/9/2024]],'Table From Form ( For Fri )'!AC:AC,1)&gt;0,1,0)</f>
        <v>0</v>
      </c>
      <c r="Z48" s="27">
        <f>IF(COUNTIFS('Table From Form ( For Fri )'!$A:$A,$A48,'Table From Form ( For Fri )'!$J:$J,Attendance[[#Headers],[20/9/2024]],'Table From Form ( For Fri )'!AD:AD,1)&gt;0,1,0)</f>
        <v>1</v>
      </c>
      <c r="AA48" s="27">
        <f>IF(COUNTIFS('Table From Form ( For Fri )'!$A:$A,$A48,'Table From Form ( For Fri )'!$J:$J,Attendance[[#Headers],[27/9/2024]],'Table From Form ( For Fri )'!AE:AE,1)&gt;0,1,0)</f>
        <v>0</v>
      </c>
      <c r="AB48" s="27">
        <f>IF(COUNTIFS('Table From Form ( For Fri )'!$A:$A,$A48,'Table From Form ( For Fri )'!$J:$J,Attendance[[#Headers],[4/10/2024]],'Table From Form ( For Fri )'!AF:AF,1)&gt;0,1,0)</f>
        <v>1</v>
      </c>
      <c r="AC48" s="27">
        <f>IF(COUNTIFS('Table From Form ( For Fri )'!$A:$A,$A48,'Table From Form ( For Fri )'!$J:$J,Attendance[[#Headers],[11/10/2024]],'Table From Form ( For Fri )'!AG:AG,1)&gt;0,1,0)</f>
        <v>0</v>
      </c>
      <c r="AD48" s="27">
        <f>IF(COUNTIFS('Table From Form ( For Fri )'!$A:$A,$A48,'Table From Form ( For Fri )'!$J:$J,Attendance[[#Headers],[18/10/2024]],'Table From Form ( For Fri )'!AH:AH,1)&gt;0,1,0)</f>
        <v>0</v>
      </c>
      <c r="AE48" s="27">
        <f>IF(COUNTIFS('Table From Form ( For Fri )'!$A:$A,$A48,'Table From Form ( For Fri )'!$J:$J,Attendance[[#Headers],[25/10/2024]],'Table From Form ( For Fri )'!AI:AI,1)&gt;0,1,0)</f>
        <v>0</v>
      </c>
      <c r="AF48" s="27">
        <f>IF(COUNTIFS('Table From Form ( For Fri )'!$A:$A,$A48,'Table From Form ( For Fri )'!$J:$J,Attendance[[#Headers],[1/11/2024]],'Table From Form ( For Fri )'!AJ:AJ,1)&gt;0,1,0)</f>
        <v>0</v>
      </c>
      <c r="AG48" s="27">
        <f>IF(COUNTIFS('Table From Form ( For Fri )'!$A:$A,$A48,'Table From Form ( For Fri )'!$J:$J,Attendance[[#Headers],[8/11/2024]],'Table From Form ( For Fri )'!AK:AK,1)&gt;0,1,0)</f>
        <v>0</v>
      </c>
      <c r="AH48" s="27">
        <f>IF(COUNTIFS('Table From Form ( For Fri )'!$A:$A,$A48,'Table From Form ( For Fri )'!$J:$J,Attendance[[#Headers],[15/11/2024]],'Table From Form ( For Fri )'!AL:AL,1)&gt;0,1,0)</f>
        <v>0</v>
      </c>
      <c r="AI48" s="27">
        <f>IF(COUNTIFS('Table From Form ( For Fri )'!$A:$A,$A48,'Table From Form ( For Fri )'!$J:$J,Attendance[[#Headers],[22/11/2024]],'Table From Form ( For Fri )'!AM:AM,1)&gt;0,1,0)</f>
        <v>0</v>
      </c>
      <c r="AJ48" s="27">
        <f>IF(COUNTIFS('Table From Form ( For Fri )'!$A:$A,$A48,'Table From Form ( For Fri )'!$J:$J,Attendance[[#Headers],[29/11/2024]],'Table From Form ( For Fri )'!AN:AN,1)&gt;0,1,0)</f>
        <v>0</v>
      </c>
      <c r="AK48" s="27">
        <f>IF(COUNTIFS('Table From Form ( For Fri )'!$A:$A,$A48,'Table From Form ( For Fri )'!$J:$J,Attendance[[#Headers],[6/12/2024]],'Table From Form ( For Fri )'!AO:AO,1)&gt;0,1,0)</f>
        <v>0</v>
      </c>
      <c r="AL48" s="27">
        <f>IF(COUNTIFS('Table From Form ( For Fri )'!$A:$A,$A48,'Table From Form ( For Fri )'!$J:$J,Attendance[[#Headers],[13/12/2024]],'Table From Form ( For Fri )'!AP:AP,1)&gt;0,1,0)</f>
        <v>0</v>
      </c>
      <c r="AM48" s="27">
        <f>IF(COUNTIFS('Table From Form ( For Fri )'!$A:$A,$A48,'Table From Form ( For Fri )'!$J:$J,Attendance[[#Headers],[20/12/2024]],'Table From Form ( For Fri )'!AQ:AQ,1)&gt;0,1,0)</f>
        <v>0</v>
      </c>
      <c r="AN48" s="27">
        <f>IF(COUNTIFS('Table From Form ( For Fri )'!$A:$A,$A48,'Table From Form ( For Fri )'!$J:$J,Attendance[[#Headers],[27/12/2024]],'Table From Form ( For Fri )'!AR:AR,1)&gt;0,1,0)</f>
        <v>0</v>
      </c>
      <c r="AO48" s="27">
        <f>IF(COUNTIFS('Table From Form ( For Fri )'!$A:$A,$A48,'Table From Form ( For Fri )'!$J:$J,Attendance[[#Headers],[3/1/2025]],'Table From Form ( For Fri )'!AS:AS,1)&gt;0,1,0)</f>
        <v>0</v>
      </c>
      <c r="AP48" s="27">
        <f>IF(COUNTIFS('Table From Form ( For Fri )'!$A:$A,$A48,'Table From Form ( For Fri )'!$J:$J,Attendance[[#Headers],[10/1/2025]],'Table From Form ( For Fri )'!AT:AT,1)&gt;0,1,0)</f>
        <v>0</v>
      </c>
      <c r="AQ48" s="27">
        <f>IF(COUNTIFS('Table From Form ( For Fri )'!$A:$A,$A48,'Table From Form ( For Fri )'!$J:$J,Attendance[[#Headers],[17/1/2025]],'Table From Form ( For Fri )'!AU:AU,1)&gt;0,1,0)</f>
        <v>0</v>
      </c>
      <c r="AR48" s="27">
        <f>IF(COUNTIFS('Table From Form ( For Fri )'!$A:$A,$A48,'Table From Form ( For Fri )'!$J:$J,Attendance[[#Headers],[24/1/2025]],'Table From Form ( For Fri )'!AV:AV,1)&gt;0,1,0)</f>
        <v>0</v>
      </c>
      <c r="AS48" s="27">
        <f>IF(COUNTIFS('Table From Form ( For Fri )'!$A:$A,$A48,'Table From Form ( For Fri )'!$J:$J,Attendance[[#Headers],[31/1/2025]],'Table From Form ( For Fri )'!AW:AW,1)&gt;0,1,0)</f>
        <v>0</v>
      </c>
      <c r="AT48" s="27">
        <f>IF(COUNTIFS('Table From Form ( For Fri )'!$A:$A,$A48,'Table From Form ( For Fri )'!$J:$J,Attendance[[#Headers],[7/2/2025]],'Table From Form ( For Fri )'!AX:AX,1)&gt;0,1,0)</f>
        <v>0</v>
      </c>
      <c r="AU48" s="27">
        <f>IF(COUNTIFS('Table From Form ( For Fri )'!$A:$A,$A48,'Table From Form ( For Fri )'!$J:$J,Attendance[[#Headers],[14/2/2025]],'Table From Form ( For Fri )'!AY:AY,1)&gt;0,1,0)</f>
        <v>0</v>
      </c>
    </row>
    <row r="49" spans="1:47" ht="14">
      <c r="A49" s="25" t="s">
        <v>192</v>
      </c>
      <c r="B49" s="25" t="s">
        <v>1656</v>
      </c>
      <c r="C49" s="25" t="s">
        <v>1657</v>
      </c>
      <c r="D49">
        <f>COUNTIF(Attendance[[#This Row],[19/4/2024]:[14/2/2025]],1)</f>
        <v>10</v>
      </c>
      <c r="E49" s="26">
        <f t="shared" si="0"/>
        <v>22.222222222222221</v>
      </c>
      <c r="F49" s="26"/>
      <c r="G49" s="27">
        <f>IF(COUNTIFS('Table From Form ( For Fri )'!$A:$A,$A49,'Table From Form ( For Fri )'!$J:$J,Attendance[[#Headers],[19/4/2024]],'Table From Form ( For Fri )'!K:K,1)&gt;0,1,0)</f>
        <v>0</v>
      </c>
      <c r="H49" s="27">
        <f>IF(COUNTIFS('Table From Form ( For Fri )'!$A:$A,$A49,'Table From Form ( For Fri )'!$J:$J,Attendance[[#Headers],[26/4/2024]],'Table From Form ( For Fri )'!L:L,1)&gt;0,1,0)</f>
        <v>1</v>
      </c>
      <c r="I49" s="27">
        <f>IF(COUNTIFS('Table From Form ( For Fri )'!$A:$A,$A49,'Table From Form ( For Fri )'!$J:$J,Attendance[[#Headers],[3/5/2024]],'Table From Form ( For Fri )'!M:M,1)&gt;0,1,0)</f>
        <v>1</v>
      </c>
      <c r="J49" s="27">
        <f>IF(COUNTIFS('Table From Form ( For Fri )'!$A:$A,$A49,'Table From Form ( For Fri )'!$J:$J,Attendance[[#Headers],[10/5/2024]],'Table From Form ( For Fri )'!N:N,1)&gt;0,1,0)</f>
        <v>1</v>
      </c>
      <c r="K49" s="27">
        <f>IF(COUNTIFS('Table From Form ( For Fri )'!$A:$A,$A49,'Table From Form ( For Fri )'!$J:$J,Attendance[[#Headers],[17/5/2024]],'Table From Form ( For Fri )'!O:O,1)&gt;0,1,0)</f>
        <v>1</v>
      </c>
      <c r="L49" s="27">
        <f>IF(COUNTIFS('Table From Form ( For Fri )'!$A:$A,$A49,'Table From Form ( For Fri )'!$J:$J,Attendance[[#Headers],[24/5/2024]],'Table From Form ( For Fri )'!P:P,1)&gt;0,1,0)</f>
        <v>0</v>
      </c>
      <c r="M49" s="27">
        <f>IF(COUNTIFS('Table From Form ( For Fri )'!$A:$A,$A49,'Table From Form ( For Fri )'!$J:$J,Attendance[[#Headers],[31/5/2024]],'Table From Form ( For Fri )'!Q:Q,1)&gt;0,1,0)</f>
        <v>0</v>
      </c>
      <c r="N49" s="27">
        <f>IF(COUNTIFS('Table From Form ( For Fri )'!$A:$A,$A49,'Table From Form ( For Fri )'!$J:$J,Attendance[[#Headers],[7/6/2024]],'Table From Form ( For Fri )'!R:R,1)&gt;0,1,0)</f>
        <v>0</v>
      </c>
      <c r="O49" s="27">
        <f>IF(COUNTIFS('Table From Form ( For Fri )'!$A:$A,$A49,'Table From Form ( For Fri )'!$J:$J,Attendance[[#Headers],[14/6/2024]],'Table From Form ( For Fri )'!S:S,1)&gt;0,1,0)</f>
        <v>0</v>
      </c>
      <c r="P49" s="27">
        <f>IF(COUNTIFS('Table From Form ( For Fri )'!$A:$A,$A49,'Table From Form ( For Fri )'!$J:$J,Attendance[[#Headers],[21/6/2024]],'Table From Form ( For Fri )'!T:T,1)&gt;0,1,0)</f>
        <v>0</v>
      </c>
      <c r="Q49" s="27">
        <f>IF(COUNTIFS('Table From Form ( For Fri )'!$A:$A,$A49,'Table From Form ( For Fri )'!$J:$J,Attendance[[#Headers],[28/6/2024]],'Table From Form ( For Fri )'!U:U,1)&gt;0,1,0)</f>
        <v>0</v>
      </c>
      <c r="R49" s="27">
        <f>IF(COUNTIFS('Table From Form ( For Fri )'!$A:$A,$A49,'Table From Form ( For Fri )'!$J:$J,Attendance[[#Headers],[5/7/2024]],'Table From Form ( For Fri )'!V:V,1)&gt;0,1,0)</f>
        <v>1</v>
      </c>
      <c r="S49" s="27">
        <f>IF(COUNTIFS('Table From Form ( For Fri )'!$A:$A,$A49,'Table From Form ( For Fri )'!$J:$J,Attendance[[#Headers],[12/7/2024]],'Table From Form ( For Fri )'!W:W,1)&gt;0,1,0)</f>
        <v>0</v>
      </c>
      <c r="T49" s="27">
        <f>IF(COUNTIFS('Table From Form ( For Fri )'!$A:$A,$A49,'Table From Form ( For Fri )'!$J:$J,Attendance[[#Headers],[19/7/2024]],'Table From Form ( For Fri )'!X:X,1)&gt;0,1,0)</f>
        <v>0</v>
      </c>
      <c r="U49" s="27">
        <f>IF(COUNTIFS('Table From Form ( For Fri )'!$A:$A,$A49,'Table From Form ( For Fri )'!$J:$J,Attendance[[#Headers],[26/7/2024]],'Table From Form ( For Fri )'!Y:Y,1)&gt;0,1,0)</f>
        <v>0</v>
      </c>
      <c r="V49" s="27">
        <f>IF(COUNTIFS('Table From Form ( For Fri )'!$A:$A,$A49,'Table From Form ( For Fri )'!$J:$J,Attendance[[#Headers],[2/8/2024]],'Table From Form ( For Fri )'!Z:Z,1)&gt;0,1,0)</f>
        <v>0</v>
      </c>
      <c r="W49" s="27">
        <f>IF(COUNTIFS('Table From Form ( For Fri )'!$A:$A,$A49,'Table From Form ( For Fri )'!$J:$J,Attendance[[#Headers],[30/8/2024]],'Table From Form ( For Fri )'!AA:AA,1)&gt;0,1,0)</f>
        <v>1</v>
      </c>
      <c r="X49" s="27">
        <f>IF(COUNTIFS('Table From Form ( For Fri )'!$A:$A,$A49,'Table From Form ( For Fri )'!$J:$J,Attendance[[#Headers],[6/9/2024]],'Table From Form ( For Fri )'!AB:AB,1)&gt;0,1,0)</f>
        <v>0</v>
      </c>
      <c r="Y49" s="27">
        <f>IF(COUNTIFS('Table From Form ( For Fri )'!$A:$A,$A49,'Table From Form ( For Fri )'!$J:$J,Attendance[[#Headers],[13/9/2024]],'Table From Form ( For Fri )'!AC:AC,1)&gt;0,1,0)</f>
        <v>1</v>
      </c>
      <c r="Z49" s="27">
        <f>IF(COUNTIFS('Table From Form ( For Fri )'!$A:$A,$A49,'Table From Form ( For Fri )'!$J:$J,Attendance[[#Headers],[20/9/2024]],'Table From Form ( For Fri )'!AD:AD,1)&gt;0,1,0)</f>
        <v>1</v>
      </c>
      <c r="AA49" s="27">
        <f>IF(COUNTIFS('Table From Form ( For Fri )'!$A:$A,$A49,'Table From Form ( For Fri )'!$J:$J,Attendance[[#Headers],[27/9/2024]],'Table From Form ( For Fri )'!AE:AE,1)&gt;0,1,0)</f>
        <v>1</v>
      </c>
      <c r="AB49" s="27">
        <f>IF(COUNTIFS('Table From Form ( For Fri )'!$A:$A,$A49,'Table From Form ( For Fri )'!$J:$J,Attendance[[#Headers],[4/10/2024]],'Table From Form ( For Fri )'!AF:AF,1)&gt;0,1,0)</f>
        <v>1</v>
      </c>
      <c r="AC49" s="27">
        <f>IF(COUNTIFS('Table From Form ( For Fri )'!$A:$A,$A49,'Table From Form ( For Fri )'!$J:$J,Attendance[[#Headers],[11/10/2024]],'Table From Form ( For Fri )'!AG:AG,1)&gt;0,1,0)</f>
        <v>0</v>
      </c>
      <c r="AD49" s="27">
        <f>IF(COUNTIFS('Table From Form ( For Fri )'!$A:$A,$A49,'Table From Form ( For Fri )'!$J:$J,Attendance[[#Headers],[18/10/2024]],'Table From Form ( For Fri )'!AH:AH,1)&gt;0,1,0)</f>
        <v>0</v>
      </c>
      <c r="AE49" s="27">
        <f>IF(COUNTIFS('Table From Form ( For Fri )'!$A:$A,$A49,'Table From Form ( For Fri )'!$J:$J,Attendance[[#Headers],[25/10/2024]],'Table From Form ( For Fri )'!AI:AI,1)&gt;0,1,0)</f>
        <v>0</v>
      </c>
      <c r="AF49" s="27">
        <f>IF(COUNTIFS('Table From Form ( For Fri )'!$A:$A,$A49,'Table From Form ( For Fri )'!$J:$J,Attendance[[#Headers],[1/11/2024]],'Table From Form ( For Fri )'!AJ:AJ,1)&gt;0,1,0)</f>
        <v>0</v>
      </c>
      <c r="AG49" s="27">
        <f>IF(COUNTIFS('Table From Form ( For Fri )'!$A:$A,$A49,'Table From Form ( For Fri )'!$J:$J,Attendance[[#Headers],[8/11/2024]],'Table From Form ( For Fri )'!AK:AK,1)&gt;0,1,0)</f>
        <v>0</v>
      </c>
      <c r="AH49" s="27">
        <f>IF(COUNTIFS('Table From Form ( For Fri )'!$A:$A,$A49,'Table From Form ( For Fri )'!$J:$J,Attendance[[#Headers],[15/11/2024]],'Table From Form ( For Fri )'!AL:AL,1)&gt;0,1,0)</f>
        <v>0</v>
      </c>
      <c r="AI49" s="27">
        <f>IF(COUNTIFS('Table From Form ( For Fri )'!$A:$A,$A49,'Table From Form ( For Fri )'!$J:$J,Attendance[[#Headers],[22/11/2024]],'Table From Form ( For Fri )'!AM:AM,1)&gt;0,1,0)</f>
        <v>0</v>
      </c>
      <c r="AJ49" s="27">
        <f>IF(COUNTIFS('Table From Form ( For Fri )'!$A:$A,$A49,'Table From Form ( For Fri )'!$J:$J,Attendance[[#Headers],[29/11/2024]],'Table From Form ( For Fri )'!AN:AN,1)&gt;0,1,0)</f>
        <v>0</v>
      </c>
      <c r="AK49" s="27">
        <f>IF(COUNTIFS('Table From Form ( For Fri )'!$A:$A,$A49,'Table From Form ( For Fri )'!$J:$J,Attendance[[#Headers],[6/12/2024]],'Table From Form ( For Fri )'!AO:AO,1)&gt;0,1,0)</f>
        <v>0</v>
      </c>
      <c r="AL49" s="27">
        <f>IF(COUNTIFS('Table From Form ( For Fri )'!$A:$A,$A49,'Table From Form ( For Fri )'!$J:$J,Attendance[[#Headers],[13/12/2024]],'Table From Form ( For Fri )'!AP:AP,1)&gt;0,1,0)</f>
        <v>0</v>
      </c>
      <c r="AM49" s="27">
        <f>IF(COUNTIFS('Table From Form ( For Fri )'!$A:$A,$A49,'Table From Form ( For Fri )'!$J:$J,Attendance[[#Headers],[20/12/2024]],'Table From Form ( For Fri )'!AQ:AQ,1)&gt;0,1,0)</f>
        <v>0</v>
      </c>
      <c r="AN49" s="27">
        <f>IF(COUNTIFS('Table From Form ( For Fri )'!$A:$A,$A49,'Table From Form ( For Fri )'!$J:$J,Attendance[[#Headers],[27/12/2024]],'Table From Form ( For Fri )'!AR:AR,1)&gt;0,1,0)</f>
        <v>0</v>
      </c>
      <c r="AO49" s="27">
        <f>IF(COUNTIFS('Table From Form ( For Fri )'!$A:$A,$A49,'Table From Form ( For Fri )'!$J:$J,Attendance[[#Headers],[3/1/2025]],'Table From Form ( For Fri )'!AS:AS,1)&gt;0,1,0)</f>
        <v>0</v>
      </c>
      <c r="AP49" s="27">
        <f>IF(COUNTIFS('Table From Form ( For Fri )'!$A:$A,$A49,'Table From Form ( For Fri )'!$J:$J,Attendance[[#Headers],[10/1/2025]],'Table From Form ( For Fri )'!AT:AT,1)&gt;0,1,0)</f>
        <v>0</v>
      </c>
      <c r="AQ49" s="27">
        <f>IF(COUNTIFS('Table From Form ( For Fri )'!$A:$A,$A49,'Table From Form ( For Fri )'!$J:$J,Attendance[[#Headers],[17/1/2025]],'Table From Form ( For Fri )'!AU:AU,1)&gt;0,1,0)</f>
        <v>0</v>
      </c>
      <c r="AR49" s="27">
        <f>IF(COUNTIFS('Table From Form ( For Fri )'!$A:$A,$A49,'Table From Form ( For Fri )'!$J:$J,Attendance[[#Headers],[24/1/2025]],'Table From Form ( For Fri )'!AV:AV,1)&gt;0,1,0)</f>
        <v>0</v>
      </c>
      <c r="AS49" s="27">
        <f>IF(COUNTIFS('Table From Form ( For Fri )'!$A:$A,$A49,'Table From Form ( For Fri )'!$J:$J,Attendance[[#Headers],[31/1/2025]],'Table From Form ( For Fri )'!AW:AW,1)&gt;0,1,0)</f>
        <v>0</v>
      </c>
      <c r="AT49" s="27">
        <f>IF(COUNTIFS('Table From Form ( For Fri )'!$A:$A,$A49,'Table From Form ( For Fri )'!$J:$J,Attendance[[#Headers],[7/2/2025]],'Table From Form ( For Fri )'!AX:AX,1)&gt;0,1,0)</f>
        <v>0</v>
      </c>
      <c r="AU49" s="27">
        <f>IF(COUNTIFS('Table From Form ( For Fri )'!$A:$A,$A49,'Table From Form ( For Fri )'!$J:$J,Attendance[[#Headers],[14/2/2025]],'Table From Form ( For Fri )'!AY:AY,1)&gt;0,1,0)</f>
        <v>0</v>
      </c>
    </row>
    <row r="50" spans="1:47" ht="14">
      <c r="A50" s="25" t="s">
        <v>130</v>
      </c>
      <c r="B50" s="25" t="s">
        <v>1658</v>
      </c>
      <c r="C50" s="25" t="s">
        <v>1659</v>
      </c>
      <c r="D50">
        <f>COUNTIF(Attendance[[#This Row],[19/4/2024]:[14/2/2025]],1)</f>
        <v>10</v>
      </c>
      <c r="E50" s="26">
        <f t="shared" si="0"/>
        <v>22.222222222222221</v>
      </c>
      <c r="F50" s="26"/>
      <c r="G50" s="27">
        <f>IF(COUNTIFS('Table From Form ( For Fri )'!$A:$A,$A50,'Table From Form ( For Fri )'!$J:$J,Attendance[[#Headers],[19/4/2024]],'Table From Form ( For Fri )'!K:K,1)&gt;0,1,0)</f>
        <v>0</v>
      </c>
      <c r="H50" s="27">
        <f>IF(COUNTIFS('Table From Form ( For Fri )'!$A:$A,$A50,'Table From Form ( For Fri )'!$J:$J,Attendance[[#Headers],[26/4/2024]],'Table From Form ( For Fri )'!L:L,1)&gt;0,1,0)</f>
        <v>1</v>
      </c>
      <c r="I50" s="27">
        <f>IF(COUNTIFS('Table From Form ( For Fri )'!$A:$A,$A50,'Table From Form ( For Fri )'!$J:$J,Attendance[[#Headers],[3/5/2024]],'Table From Form ( For Fri )'!M:M,1)&gt;0,1,0)</f>
        <v>1</v>
      </c>
      <c r="J50" s="27">
        <f>IF(COUNTIFS('Table From Form ( For Fri )'!$A:$A,$A50,'Table From Form ( For Fri )'!$J:$J,Attendance[[#Headers],[10/5/2024]],'Table From Form ( For Fri )'!N:N,1)&gt;0,1,0)</f>
        <v>0</v>
      </c>
      <c r="K50" s="27">
        <f>IF(COUNTIFS('Table From Form ( For Fri )'!$A:$A,$A50,'Table From Form ( For Fri )'!$J:$J,Attendance[[#Headers],[17/5/2024]],'Table From Form ( For Fri )'!O:O,1)&gt;0,1,0)</f>
        <v>1</v>
      </c>
      <c r="L50" s="27">
        <f>IF(COUNTIFS('Table From Form ( For Fri )'!$A:$A,$A50,'Table From Form ( For Fri )'!$J:$J,Attendance[[#Headers],[24/5/2024]],'Table From Form ( For Fri )'!P:P,1)&gt;0,1,0)</f>
        <v>0</v>
      </c>
      <c r="M50" s="27">
        <f>IF(COUNTIFS('Table From Form ( For Fri )'!$A:$A,$A50,'Table From Form ( For Fri )'!$J:$J,Attendance[[#Headers],[31/5/2024]],'Table From Form ( For Fri )'!Q:Q,1)&gt;0,1,0)</f>
        <v>0</v>
      </c>
      <c r="N50" s="27">
        <f>IF(COUNTIFS('Table From Form ( For Fri )'!$A:$A,$A50,'Table From Form ( For Fri )'!$J:$J,Attendance[[#Headers],[7/6/2024]],'Table From Form ( For Fri )'!R:R,1)&gt;0,1,0)</f>
        <v>0</v>
      </c>
      <c r="O50" s="27">
        <f>IF(COUNTIFS('Table From Form ( For Fri )'!$A:$A,$A50,'Table From Form ( For Fri )'!$J:$J,Attendance[[#Headers],[14/6/2024]],'Table From Form ( For Fri )'!S:S,1)&gt;0,1,0)</f>
        <v>1</v>
      </c>
      <c r="P50" s="27">
        <f>IF(COUNTIFS('Table From Form ( For Fri )'!$A:$A,$A50,'Table From Form ( For Fri )'!$J:$J,Attendance[[#Headers],[21/6/2024]],'Table From Form ( For Fri )'!T:T,1)&gt;0,1,0)</f>
        <v>1</v>
      </c>
      <c r="Q50" s="27">
        <f>IF(COUNTIFS('Table From Form ( For Fri )'!$A:$A,$A50,'Table From Form ( For Fri )'!$J:$J,Attendance[[#Headers],[28/6/2024]],'Table From Form ( For Fri )'!U:U,1)&gt;0,1,0)</f>
        <v>0</v>
      </c>
      <c r="R50" s="27">
        <f>IF(COUNTIFS('Table From Form ( For Fri )'!$A:$A,$A50,'Table From Form ( For Fri )'!$J:$J,Attendance[[#Headers],[5/7/2024]],'Table From Form ( For Fri )'!V:V,1)&gt;0,1,0)</f>
        <v>1</v>
      </c>
      <c r="S50" s="27">
        <f>IF(COUNTIFS('Table From Form ( For Fri )'!$A:$A,$A50,'Table From Form ( For Fri )'!$J:$J,Attendance[[#Headers],[12/7/2024]],'Table From Form ( For Fri )'!W:W,1)&gt;0,1,0)</f>
        <v>1</v>
      </c>
      <c r="T50" s="27">
        <f>IF(COUNTIFS('Table From Form ( For Fri )'!$A:$A,$A50,'Table From Form ( For Fri )'!$J:$J,Attendance[[#Headers],[19/7/2024]],'Table From Form ( For Fri )'!X:X,1)&gt;0,1,0)</f>
        <v>0</v>
      </c>
      <c r="U50" s="27">
        <f>IF(COUNTIFS('Table From Form ( For Fri )'!$A:$A,$A50,'Table From Form ( For Fri )'!$J:$J,Attendance[[#Headers],[26/7/2024]],'Table From Form ( For Fri )'!Y:Y,1)&gt;0,1,0)</f>
        <v>1</v>
      </c>
      <c r="V50" s="27">
        <f>IF(COUNTIFS('Table From Form ( For Fri )'!$A:$A,$A50,'Table From Form ( For Fri )'!$J:$J,Attendance[[#Headers],[2/8/2024]],'Table From Form ( For Fri )'!Z:Z,1)&gt;0,1,0)</f>
        <v>1</v>
      </c>
      <c r="W50" s="27">
        <f>IF(COUNTIFS('Table From Form ( For Fri )'!$A:$A,$A50,'Table From Form ( For Fri )'!$J:$J,Attendance[[#Headers],[30/8/2024]],'Table From Form ( For Fri )'!AA:AA,1)&gt;0,1,0)</f>
        <v>0</v>
      </c>
      <c r="X50" s="27">
        <f>IF(COUNTIFS('Table From Form ( For Fri )'!$A:$A,$A50,'Table From Form ( For Fri )'!$J:$J,Attendance[[#Headers],[6/9/2024]],'Table From Form ( For Fri )'!AB:AB,1)&gt;0,1,0)</f>
        <v>0</v>
      </c>
      <c r="Y50" s="27">
        <f>IF(COUNTIFS('Table From Form ( For Fri )'!$A:$A,$A50,'Table From Form ( For Fri )'!$J:$J,Attendance[[#Headers],[13/9/2024]],'Table From Form ( For Fri )'!AC:AC,1)&gt;0,1,0)</f>
        <v>0</v>
      </c>
      <c r="Z50" s="27">
        <f>IF(COUNTIFS('Table From Form ( For Fri )'!$A:$A,$A50,'Table From Form ( For Fri )'!$J:$J,Attendance[[#Headers],[20/9/2024]],'Table From Form ( For Fri )'!AD:AD,1)&gt;0,1,0)</f>
        <v>0</v>
      </c>
      <c r="AA50" s="27">
        <f>IF(COUNTIFS('Table From Form ( For Fri )'!$A:$A,$A50,'Table From Form ( For Fri )'!$J:$J,Attendance[[#Headers],[27/9/2024]],'Table From Form ( For Fri )'!AE:AE,1)&gt;0,1,0)</f>
        <v>0</v>
      </c>
      <c r="AB50" s="27">
        <f>IF(COUNTIFS('Table From Form ( For Fri )'!$A:$A,$A50,'Table From Form ( For Fri )'!$J:$J,Attendance[[#Headers],[4/10/2024]],'Table From Form ( For Fri )'!AF:AF,1)&gt;0,1,0)</f>
        <v>0</v>
      </c>
      <c r="AC50" s="27">
        <f>IF(COUNTIFS('Table From Form ( For Fri )'!$A:$A,$A50,'Table From Form ( For Fri )'!$J:$J,Attendance[[#Headers],[11/10/2024]],'Table From Form ( For Fri )'!AG:AG,1)&gt;0,1,0)</f>
        <v>0</v>
      </c>
      <c r="AD50" s="27">
        <f>IF(COUNTIFS('Table From Form ( For Fri )'!$A:$A,$A50,'Table From Form ( For Fri )'!$J:$J,Attendance[[#Headers],[18/10/2024]],'Table From Form ( For Fri )'!AH:AH,1)&gt;0,1,0)</f>
        <v>0</v>
      </c>
      <c r="AE50" s="27">
        <f>IF(COUNTIFS('Table From Form ( For Fri )'!$A:$A,$A50,'Table From Form ( For Fri )'!$J:$J,Attendance[[#Headers],[25/10/2024]],'Table From Form ( For Fri )'!AI:AI,1)&gt;0,1,0)</f>
        <v>0</v>
      </c>
      <c r="AF50" s="27">
        <f>IF(COUNTIFS('Table From Form ( For Fri )'!$A:$A,$A50,'Table From Form ( For Fri )'!$J:$J,Attendance[[#Headers],[1/11/2024]],'Table From Form ( For Fri )'!AJ:AJ,1)&gt;0,1,0)</f>
        <v>0</v>
      </c>
      <c r="AG50" s="27">
        <f>IF(COUNTIFS('Table From Form ( For Fri )'!$A:$A,$A50,'Table From Form ( For Fri )'!$J:$J,Attendance[[#Headers],[8/11/2024]],'Table From Form ( For Fri )'!AK:AK,1)&gt;0,1,0)</f>
        <v>0</v>
      </c>
      <c r="AH50" s="27">
        <f>IF(COUNTIFS('Table From Form ( For Fri )'!$A:$A,$A50,'Table From Form ( For Fri )'!$J:$J,Attendance[[#Headers],[15/11/2024]],'Table From Form ( For Fri )'!AL:AL,1)&gt;0,1,0)</f>
        <v>0</v>
      </c>
      <c r="AI50" s="27">
        <f>IF(COUNTIFS('Table From Form ( For Fri )'!$A:$A,$A50,'Table From Form ( For Fri )'!$J:$J,Attendance[[#Headers],[22/11/2024]],'Table From Form ( For Fri )'!AM:AM,1)&gt;0,1,0)</f>
        <v>1</v>
      </c>
      <c r="AJ50" s="27">
        <f>IF(COUNTIFS('Table From Form ( For Fri )'!$A:$A,$A50,'Table From Form ( For Fri )'!$J:$J,Attendance[[#Headers],[29/11/2024]],'Table From Form ( For Fri )'!AN:AN,1)&gt;0,1,0)</f>
        <v>0</v>
      </c>
      <c r="AK50" s="27">
        <f>IF(COUNTIFS('Table From Form ( For Fri )'!$A:$A,$A50,'Table From Form ( For Fri )'!$J:$J,Attendance[[#Headers],[6/12/2024]],'Table From Form ( For Fri )'!AO:AO,1)&gt;0,1,0)</f>
        <v>0</v>
      </c>
      <c r="AL50" s="27">
        <f>IF(COUNTIFS('Table From Form ( For Fri )'!$A:$A,$A50,'Table From Form ( For Fri )'!$J:$J,Attendance[[#Headers],[13/12/2024]],'Table From Form ( For Fri )'!AP:AP,1)&gt;0,1,0)</f>
        <v>0</v>
      </c>
      <c r="AM50" s="27">
        <f>IF(COUNTIFS('Table From Form ( For Fri )'!$A:$A,$A50,'Table From Form ( For Fri )'!$J:$J,Attendance[[#Headers],[20/12/2024]],'Table From Form ( For Fri )'!AQ:AQ,1)&gt;0,1,0)</f>
        <v>0</v>
      </c>
      <c r="AN50" s="27">
        <f>IF(COUNTIFS('Table From Form ( For Fri )'!$A:$A,$A50,'Table From Form ( For Fri )'!$J:$J,Attendance[[#Headers],[27/12/2024]],'Table From Form ( For Fri )'!AR:AR,1)&gt;0,1,0)</f>
        <v>0</v>
      </c>
      <c r="AO50" s="27">
        <f>IF(COUNTIFS('Table From Form ( For Fri )'!$A:$A,$A50,'Table From Form ( For Fri )'!$J:$J,Attendance[[#Headers],[3/1/2025]],'Table From Form ( For Fri )'!AS:AS,1)&gt;0,1,0)</f>
        <v>0</v>
      </c>
      <c r="AP50" s="27">
        <f>IF(COUNTIFS('Table From Form ( For Fri )'!$A:$A,$A50,'Table From Form ( For Fri )'!$J:$J,Attendance[[#Headers],[10/1/2025]],'Table From Form ( For Fri )'!AT:AT,1)&gt;0,1,0)</f>
        <v>0</v>
      </c>
      <c r="AQ50" s="27">
        <f>IF(COUNTIFS('Table From Form ( For Fri )'!$A:$A,$A50,'Table From Form ( For Fri )'!$J:$J,Attendance[[#Headers],[17/1/2025]],'Table From Form ( For Fri )'!AU:AU,1)&gt;0,1,0)</f>
        <v>0</v>
      </c>
      <c r="AR50" s="27">
        <f>IF(COUNTIFS('Table From Form ( For Fri )'!$A:$A,$A50,'Table From Form ( For Fri )'!$J:$J,Attendance[[#Headers],[24/1/2025]],'Table From Form ( For Fri )'!AV:AV,1)&gt;0,1,0)</f>
        <v>0</v>
      </c>
      <c r="AS50" s="27">
        <f>IF(COUNTIFS('Table From Form ( For Fri )'!$A:$A,$A50,'Table From Form ( For Fri )'!$J:$J,Attendance[[#Headers],[31/1/2025]],'Table From Form ( For Fri )'!AW:AW,1)&gt;0,1,0)</f>
        <v>0</v>
      </c>
      <c r="AT50" s="27">
        <f>IF(COUNTIFS('Table From Form ( For Fri )'!$A:$A,$A50,'Table From Form ( For Fri )'!$J:$J,Attendance[[#Headers],[7/2/2025]],'Table From Form ( For Fri )'!AX:AX,1)&gt;0,1,0)</f>
        <v>0</v>
      </c>
      <c r="AU50" s="27">
        <f>IF(COUNTIFS('Table From Form ( For Fri )'!$A:$A,$A50,'Table From Form ( For Fri )'!$J:$J,Attendance[[#Headers],[14/2/2025]],'Table From Form ( For Fri )'!AY:AY,1)&gt;0,1,0)</f>
        <v>0</v>
      </c>
    </row>
    <row r="51" spans="1:47" ht="14">
      <c r="A51" s="25" t="s">
        <v>528</v>
      </c>
      <c r="B51" s="25" t="s">
        <v>1660</v>
      </c>
      <c r="C51" s="25" t="s">
        <v>1661</v>
      </c>
      <c r="D51">
        <f>COUNTIF(Attendance[[#This Row],[19/4/2024]:[14/2/2025]],1)</f>
        <v>10</v>
      </c>
      <c r="E51" s="26">
        <f t="shared" si="0"/>
        <v>22.222222222222221</v>
      </c>
      <c r="F51" s="26"/>
      <c r="G51" s="27">
        <f>IF(COUNTIFS('Table From Form ( For Fri )'!$A:$A,$A51,'Table From Form ( For Fri )'!$J:$J,Attendance[[#Headers],[19/4/2024]],'Table From Form ( For Fri )'!K:K,1)&gt;0,1,0)</f>
        <v>0</v>
      </c>
      <c r="H51" s="27">
        <f>IF(COUNTIFS('Table From Form ( For Fri )'!$A:$A,$A51,'Table From Form ( For Fri )'!$J:$J,Attendance[[#Headers],[26/4/2024]],'Table From Form ( For Fri )'!L:L,1)&gt;0,1,0)</f>
        <v>0</v>
      </c>
      <c r="I51" s="27">
        <f>IF(COUNTIFS('Table From Form ( For Fri )'!$A:$A,$A51,'Table From Form ( For Fri )'!$J:$J,Attendance[[#Headers],[3/5/2024]],'Table From Form ( For Fri )'!M:M,1)&gt;0,1,0)</f>
        <v>0</v>
      </c>
      <c r="J51" s="27">
        <f>IF(COUNTIFS('Table From Form ( For Fri )'!$A:$A,$A51,'Table From Form ( For Fri )'!$J:$J,Attendance[[#Headers],[10/5/2024]],'Table From Form ( For Fri )'!N:N,1)&gt;0,1,0)</f>
        <v>0</v>
      </c>
      <c r="K51" s="27">
        <f>IF(COUNTIFS('Table From Form ( For Fri )'!$A:$A,$A51,'Table From Form ( For Fri )'!$J:$J,Attendance[[#Headers],[17/5/2024]],'Table From Form ( For Fri )'!O:O,1)&gt;0,1,0)</f>
        <v>0</v>
      </c>
      <c r="L51" s="27">
        <f>IF(COUNTIFS('Table From Form ( For Fri )'!$A:$A,$A51,'Table From Form ( For Fri )'!$J:$J,Attendance[[#Headers],[24/5/2024]],'Table From Form ( For Fri )'!P:P,1)&gt;0,1,0)</f>
        <v>0</v>
      </c>
      <c r="M51" s="27">
        <f>IF(COUNTIFS('Table From Form ( For Fri )'!$A:$A,$A51,'Table From Form ( For Fri )'!$J:$J,Attendance[[#Headers],[31/5/2024]],'Table From Form ( For Fri )'!Q:Q,1)&gt;0,1,0)</f>
        <v>0</v>
      </c>
      <c r="N51" s="27">
        <f>IF(COUNTIFS('Table From Form ( For Fri )'!$A:$A,$A51,'Table From Form ( For Fri )'!$J:$J,Attendance[[#Headers],[7/6/2024]],'Table From Form ( For Fri )'!R:R,1)&gt;0,1,0)</f>
        <v>0</v>
      </c>
      <c r="O51" s="27">
        <f>IF(COUNTIFS('Table From Form ( For Fri )'!$A:$A,$A51,'Table From Form ( For Fri )'!$J:$J,Attendance[[#Headers],[14/6/2024]],'Table From Form ( For Fri )'!S:S,1)&gt;0,1,0)</f>
        <v>1</v>
      </c>
      <c r="P51" s="27">
        <f>IF(COUNTIFS('Table From Form ( For Fri )'!$A:$A,$A51,'Table From Form ( For Fri )'!$J:$J,Attendance[[#Headers],[21/6/2024]],'Table From Form ( For Fri )'!T:T,1)&gt;0,1,0)</f>
        <v>0</v>
      </c>
      <c r="Q51" s="27">
        <f>IF(COUNTIFS('Table From Form ( For Fri )'!$A:$A,$A51,'Table From Form ( For Fri )'!$J:$J,Attendance[[#Headers],[28/6/2024]],'Table From Form ( For Fri )'!U:U,1)&gt;0,1,0)</f>
        <v>1</v>
      </c>
      <c r="R51" s="27">
        <f>IF(COUNTIFS('Table From Form ( For Fri )'!$A:$A,$A51,'Table From Form ( For Fri )'!$J:$J,Attendance[[#Headers],[5/7/2024]],'Table From Form ( For Fri )'!V:V,1)&gt;0,1,0)</f>
        <v>1</v>
      </c>
      <c r="S51" s="27">
        <f>IF(COUNTIFS('Table From Form ( For Fri )'!$A:$A,$A51,'Table From Form ( For Fri )'!$J:$J,Attendance[[#Headers],[12/7/2024]],'Table From Form ( For Fri )'!W:W,1)&gt;0,1,0)</f>
        <v>1</v>
      </c>
      <c r="T51" s="27">
        <f>IF(COUNTIFS('Table From Form ( For Fri )'!$A:$A,$A51,'Table From Form ( For Fri )'!$J:$J,Attendance[[#Headers],[19/7/2024]],'Table From Form ( For Fri )'!X:X,1)&gt;0,1,0)</f>
        <v>0</v>
      </c>
      <c r="U51" s="27">
        <f>IF(COUNTIFS('Table From Form ( For Fri )'!$A:$A,$A51,'Table From Form ( For Fri )'!$J:$J,Attendance[[#Headers],[26/7/2024]],'Table From Form ( For Fri )'!Y:Y,1)&gt;0,1,0)</f>
        <v>0</v>
      </c>
      <c r="V51" s="27">
        <f>IF(COUNTIFS('Table From Form ( For Fri )'!$A:$A,$A51,'Table From Form ( For Fri )'!$J:$J,Attendance[[#Headers],[2/8/2024]],'Table From Form ( For Fri )'!Z:Z,1)&gt;0,1,0)</f>
        <v>0</v>
      </c>
      <c r="W51" s="27">
        <f>IF(COUNTIFS('Table From Form ( For Fri )'!$A:$A,$A51,'Table From Form ( For Fri )'!$J:$J,Attendance[[#Headers],[30/8/2024]],'Table From Form ( For Fri )'!AA:AA,1)&gt;0,1,0)</f>
        <v>0</v>
      </c>
      <c r="X51" s="27">
        <f>IF(COUNTIFS('Table From Form ( For Fri )'!$A:$A,$A51,'Table From Form ( For Fri )'!$J:$J,Attendance[[#Headers],[6/9/2024]],'Table From Form ( For Fri )'!AB:AB,1)&gt;0,1,0)</f>
        <v>0</v>
      </c>
      <c r="Y51" s="27">
        <f>IF(COUNTIFS('Table From Form ( For Fri )'!$A:$A,$A51,'Table From Form ( For Fri )'!$J:$J,Attendance[[#Headers],[13/9/2024]],'Table From Form ( For Fri )'!AC:AC,1)&gt;0,1,0)</f>
        <v>1</v>
      </c>
      <c r="Z51" s="27">
        <f>IF(COUNTIFS('Table From Form ( For Fri )'!$A:$A,$A51,'Table From Form ( For Fri )'!$J:$J,Attendance[[#Headers],[20/9/2024]],'Table From Form ( For Fri )'!AD:AD,1)&gt;0,1,0)</f>
        <v>1</v>
      </c>
      <c r="AA51" s="27">
        <f>IF(COUNTIFS('Table From Form ( For Fri )'!$A:$A,$A51,'Table From Form ( For Fri )'!$J:$J,Attendance[[#Headers],[27/9/2024]],'Table From Form ( For Fri )'!AE:AE,1)&gt;0,1,0)</f>
        <v>0</v>
      </c>
      <c r="AB51" s="27">
        <f>IF(COUNTIFS('Table From Form ( For Fri )'!$A:$A,$A51,'Table From Form ( For Fri )'!$J:$J,Attendance[[#Headers],[4/10/2024]],'Table From Form ( For Fri )'!AF:AF,1)&gt;0,1,0)</f>
        <v>0</v>
      </c>
      <c r="AC51" s="27">
        <f>IF(COUNTIFS('Table From Form ( For Fri )'!$A:$A,$A51,'Table From Form ( For Fri )'!$J:$J,Attendance[[#Headers],[11/10/2024]],'Table From Form ( For Fri )'!AG:AG,1)&gt;0,1,0)</f>
        <v>1</v>
      </c>
      <c r="AD51" s="27">
        <f>IF(COUNTIFS('Table From Form ( For Fri )'!$A:$A,$A51,'Table From Form ( For Fri )'!$J:$J,Attendance[[#Headers],[18/10/2024]],'Table From Form ( For Fri )'!AH:AH,1)&gt;0,1,0)</f>
        <v>1</v>
      </c>
      <c r="AE51" s="27">
        <f>IF(COUNTIFS('Table From Form ( For Fri )'!$A:$A,$A51,'Table From Form ( For Fri )'!$J:$J,Attendance[[#Headers],[25/10/2024]],'Table From Form ( For Fri )'!AI:AI,1)&gt;0,1,0)</f>
        <v>1</v>
      </c>
      <c r="AF51" s="27">
        <f>IF(COUNTIFS('Table From Form ( For Fri )'!$A:$A,$A51,'Table From Form ( For Fri )'!$J:$J,Attendance[[#Headers],[1/11/2024]],'Table From Form ( For Fri )'!AJ:AJ,1)&gt;0,1,0)</f>
        <v>0</v>
      </c>
      <c r="AG51" s="27">
        <f>IF(COUNTIFS('Table From Form ( For Fri )'!$A:$A,$A51,'Table From Form ( For Fri )'!$J:$J,Attendance[[#Headers],[8/11/2024]],'Table From Form ( For Fri )'!AK:AK,1)&gt;0,1,0)</f>
        <v>1</v>
      </c>
      <c r="AH51" s="27">
        <f>IF(COUNTIFS('Table From Form ( For Fri )'!$A:$A,$A51,'Table From Form ( For Fri )'!$J:$J,Attendance[[#Headers],[15/11/2024]],'Table From Form ( For Fri )'!AL:AL,1)&gt;0,1,0)</f>
        <v>0</v>
      </c>
      <c r="AI51" s="27">
        <f>IF(COUNTIFS('Table From Form ( For Fri )'!$A:$A,$A51,'Table From Form ( For Fri )'!$J:$J,Attendance[[#Headers],[22/11/2024]],'Table From Form ( For Fri )'!AM:AM,1)&gt;0,1,0)</f>
        <v>0</v>
      </c>
      <c r="AJ51" s="27">
        <f>IF(COUNTIFS('Table From Form ( For Fri )'!$A:$A,$A51,'Table From Form ( For Fri )'!$J:$J,Attendance[[#Headers],[29/11/2024]],'Table From Form ( For Fri )'!AN:AN,1)&gt;0,1,0)</f>
        <v>0</v>
      </c>
      <c r="AK51" s="27">
        <f>IF(COUNTIFS('Table From Form ( For Fri )'!$A:$A,$A51,'Table From Form ( For Fri )'!$J:$J,Attendance[[#Headers],[6/12/2024]],'Table From Form ( For Fri )'!AO:AO,1)&gt;0,1,0)</f>
        <v>0</v>
      </c>
      <c r="AL51" s="27">
        <f>IF(COUNTIFS('Table From Form ( For Fri )'!$A:$A,$A51,'Table From Form ( For Fri )'!$J:$J,Attendance[[#Headers],[13/12/2024]],'Table From Form ( For Fri )'!AP:AP,1)&gt;0,1,0)</f>
        <v>0</v>
      </c>
      <c r="AM51" s="27">
        <f>IF(COUNTIFS('Table From Form ( For Fri )'!$A:$A,$A51,'Table From Form ( For Fri )'!$J:$J,Attendance[[#Headers],[20/12/2024]],'Table From Form ( For Fri )'!AQ:AQ,1)&gt;0,1,0)</f>
        <v>0</v>
      </c>
      <c r="AN51" s="27">
        <f>IF(COUNTIFS('Table From Form ( For Fri )'!$A:$A,$A51,'Table From Form ( For Fri )'!$J:$J,Attendance[[#Headers],[27/12/2024]],'Table From Form ( For Fri )'!AR:AR,1)&gt;0,1,0)</f>
        <v>0</v>
      </c>
      <c r="AO51" s="27">
        <f>IF(COUNTIFS('Table From Form ( For Fri )'!$A:$A,$A51,'Table From Form ( For Fri )'!$J:$J,Attendance[[#Headers],[3/1/2025]],'Table From Form ( For Fri )'!AS:AS,1)&gt;0,1,0)</f>
        <v>0</v>
      </c>
      <c r="AP51" s="27">
        <f>IF(COUNTIFS('Table From Form ( For Fri )'!$A:$A,$A51,'Table From Form ( For Fri )'!$J:$J,Attendance[[#Headers],[10/1/2025]],'Table From Form ( For Fri )'!AT:AT,1)&gt;0,1,0)</f>
        <v>0</v>
      </c>
      <c r="AQ51" s="27">
        <f>IF(COUNTIFS('Table From Form ( For Fri )'!$A:$A,$A51,'Table From Form ( For Fri )'!$J:$J,Attendance[[#Headers],[17/1/2025]],'Table From Form ( For Fri )'!AU:AU,1)&gt;0,1,0)</f>
        <v>0</v>
      </c>
      <c r="AR51" s="27">
        <f>IF(COUNTIFS('Table From Form ( For Fri )'!$A:$A,$A51,'Table From Form ( For Fri )'!$J:$J,Attendance[[#Headers],[24/1/2025]],'Table From Form ( For Fri )'!AV:AV,1)&gt;0,1,0)</f>
        <v>0</v>
      </c>
      <c r="AS51" s="27">
        <f>IF(COUNTIFS('Table From Form ( For Fri )'!$A:$A,$A51,'Table From Form ( For Fri )'!$J:$J,Attendance[[#Headers],[31/1/2025]],'Table From Form ( For Fri )'!AW:AW,1)&gt;0,1,0)</f>
        <v>0</v>
      </c>
      <c r="AT51" s="27">
        <f>IF(COUNTIFS('Table From Form ( For Fri )'!$A:$A,$A51,'Table From Form ( For Fri )'!$J:$J,Attendance[[#Headers],[7/2/2025]],'Table From Form ( For Fri )'!AX:AX,1)&gt;0,1,0)</f>
        <v>0</v>
      </c>
      <c r="AU51" s="27">
        <f>IF(COUNTIFS('Table From Form ( For Fri )'!$A:$A,$A51,'Table From Form ( For Fri )'!$J:$J,Attendance[[#Headers],[14/2/2025]],'Table From Form ( For Fri )'!AY:AY,1)&gt;0,1,0)</f>
        <v>0</v>
      </c>
    </row>
    <row r="52" spans="1:47" ht="14">
      <c r="A52" s="25" t="s">
        <v>242</v>
      </c>
      <c r="B52" s="25" t="s">
        <v>1662</v>
      </c>
      <c r="C52" s="25" t="s">
        <v>1663</v>
      </c>
      <c r="D52">
        <f>COUNTIF(Attendance[[#This Row],[19/4/2024]:[14/2/2025]],1)</f>
        <v>9</v>
      </c>
      <c r="E52" s="26">
        <f t="shared" si="0"/>
        <v>20</v>
      </c>
      <c r="F52" s="26"/>
      <c r="G52" s="27">
        <f>IF(COUNTIFS('Table From Form ( For Fri )'!$A:$A,$A52,'Table From Form ( For Fri )'!$J:$J,Attendance[[#Headers],[19/4/2024]],'Table From Form ( For Fri )'!K:K,1)&gt;0,1,0)</f>
        <v>0</v>
      </c>
      <c r="H52" s="27">
        <f>IF(COUNTIFS('Table From Form ( For Fri )'!$A:$A,$A52,'Table From Form ( For Fri )'!$J:$J,Attendance[[#Headers],[26/4/2024]],'Table From Form ( For Fri )'!L:L,1)&gt;0,1,0)</f>
        <v>1</v>
      </c>
      <c r="I52" s="27">
        <f>IF(COUNTIFS('Table From Form ( For Fri )'!$A:$A,$A52,'Table From Form ( For Fri )'!$J:$J,Attendance[[#Headers],[3/5/2024]],'Table From Form ( For Fri )'!M:M,1)&gt;0,1,0)</f>
        <v>1</v>
      </c>
      <c r="J52" s="27">
        <f>IF(COUNTIFS('Table From Form ( For Fri )'!$A:$A,$A52,'Table From Form ( For Fri )'!$J:$J,Attendance[[#Headers],[10/5/2024]],'Table From Form ( For Fri )'!N:N,1)&gt;0,1,0)</f>
        <v>1</v>
      </c>
      <c r="K52" s="27">
        <f>IF(COUNTIFS('Table From Form ( For Fri )'!$A:$A,$A52,'Table From Form ( For Fri )'!$J:$J,Attendance[[#Headers],[17/5/2024]],'Table From Form ( For Fri )'!O:O,1)&gt;0,1,0)</f>
        <v>0</v>
      </c>
      <c r="L52" s="27">
        <f>IF(COUNTIFS('Table From Form ( For Fri )'!$A:$A,$A52,'Table From Form ( For Fri )'!$J:$J,Attendance[[#Headers],[24/5/2024]],'Table From Form ( For Fri )'!P:P,1)&gt;0,1,0)</f>
        <v>0</v>
      </c>
      <c r="M52" s="27">
        <f>IF(COUNTIFS('Table From Form ( For Fri )'!$A:$A,$A52,'Table From Form ( For Fri )'!$J:$J,Attendance[[#Headers],[31/5/2024]],'Table From Form ( For Fri )'!Q:Q,1)&gt;0,1,0)</f>
        <v>0</v>
      </c>
      <c r="N52" s="27">
        <f>IF(COUNTIFS('Table From Form ( For Fri )'!$A:$A,$A52,'Table From Form ( For Fri )'!$J:$J,Attendance[[#Headers],[7/6/2024]],'Table From Form ( For Fri )'!R:R,1)&gt;0,1,0)</f>
        <v>0</v>
      </c>
      <c r="O52" s="27">
        <f>IF(COUNTIFS('Table From Form ( For Fri )'!$A:$A,$A52,'Table From Form ( For Fri )'!$J:$J,Attendance[[#Headers],[14/6/2024]],'Table From Form ( For Fri )'!S:S,1)&gt;0,1,0)</f>
        <v>0</v>
      </c>
      <c r="P52" s="27">
        <f>IF(COUNTIFS('Table From Form ( For Fri )'!$A:$A,$A52,'Table From Form ( For Fri )'!$J:$J,Attendance[[#Headers],[21/6/2024]],'Table From Form ( For Fri )'!T:T,1)&gt;0,1,0)</f>
        <v>0</v>
      </c>
      <c r="Q52" s="27">
        <f>IF(COUNTIFS('Table From Form ( For Fri )'!$A:$A,$A52,'Table From Form ( For Fri )'!$J:$J,Attendance[[#Headers],[28/6/2024]],'Table From Form ( For Fri )'!U:U,1)&gt;0,1,0)</f>
        <v>1</v>
      </c>
      <c r="R52" s="27">
        <f>IF(COUNTIFS('Table From Form ( For Fri )'!$A:$A,$A52,'Table From Form ( For Fri )'!$J:$J,Attendance[[#Headers],[5/7/2024]],'Table From Form ( For Fri )'!V:V,1)&gt;0,1,0)</f>
        <v>1</v>
      </c>
      <c r="S52" s="27">
        <f>IF(COUNTIFS('Table From Form ( For Fri )'!$A:$A,$A52,'Table From Form ( For Fri )'!$J:$J,Attendance[[#Headers],[12/7/2024]],'Table From Form ( For Fri )'!W:W,1)&gt;0,1,0)</f>
        <v>1</v>
      </c>
      <c r="T52" s="27">
        <f>IF(COUNTIFS('Table From Form ( For Fri )'!$A:$A,$A52,'Table From Form ( For Fri )'!$J:$J,Attendance[[#Headers],[19/7/2024]],'Table From Form ( For Fri )'!X:X,1)&gt;0,1,0)</f>
        <v>1</v>
      </c>
      <c r="U52" s="27">
        <f>IF(COUNTIFS('Table From Form ( For Fri )'!$A:$A,$A52,'Table From Form ( For Fri )'!$J:$J,Attendance[[#Headers],[26/7/2024]],'Table From Form ( For Fri )'!Y:Y,1)&gt;0,1,0)</f>
        <v>1</v>
      </c>
      <c r="V52" s="27">
        <f>IF(COUNTIFS('Table From Form ( For Fri )'!$A:$A,$A52,'Table From Form ( For Fri )'!$J:$J,Attendance[[#Headers],[2/8/2024]],'Table From Form ( For Fri )'!Z:Z,1)&gt;0,1,0)</f>
        <v>1</v>
      </c>
      <c r="W52" s="27">
        <f>IF(COUNTIFS('Table From Form ( For Fri )'!$A:$A,$A52,'Table From Form ( For Fri )'!$J:$J,Attendance[[#Headers],[30/8/2024]],'Table From Form ( For Fri )'!AA:AA,1)&gt;0,1,0)</f>
        <v>0</v>
      </c>
      <c r="X52" s="27">
        <f>IF(COUNTIFS('Table From Form ( For Fri )'!$A:$A,$A52,'Table From Form ( For Fri )'!$J:$J,Attendance[[#Headers],[6/9/2024]],'Table From Form ( For Fri )'!AB:AB,1)&gt;0,1,0)</f>
        <v>0</v>
      </c>
      <c r="Y52" s="27">
        <f>IF(COUNTIFS('Table From Form ( For Fri )'!$A:$A,$A52,'Table From Form ( For Fri )'!$J:$J,Attendance[[#Headers],[13/9/2024]],'Table From Form ( For Fri )'!AC:AC,1)&gt;0,1,0)</f>
        <v>0</v>
      </c>
      <c r="Z52" s="27">
        <f>IF(COUNTIFS('Table From Form ( For Fri )'!$A:$A,$A52,'Table From Form ( For Fri )'!$J:$J,Attendance[[#Headers],[20/9/2024]],'Table From Form ( For Fri )'!AD:AD,1)&gt;0,1,0)</f>
        <v>0</v>
      </c>
      <c r="AA52" s="27">
        <f>IF(COUNTIFS('Table From Form ( For Fri )'!$A:$A,$A52,'Table From Form ( For Fri )'!$J:$J,Attendance[[#Headers],[27/9/2024]],'Table From Form ( For Fri )'!AE:AE,1)&gt;0,1,0)</f>
        <v>0</v>
      </c>
      <c r="AB52" s="27">
        <f>IF(COUNTIFS('Table From Form ( For Fri )'!$A:$A,$A52,'Table From Form ( For Fri )'!$J:$J,Attendance[[#Headers],[4/10/2024]],'Table From Form ( For Fri )'!AF:AF,1)&gt;0,1,0)</f>
        <v>0</v>
      </c>
      <c r="AC52" s="27">
        <f>IF(COUNTIFS('Table From Form ( For Fri )'!$A:$A,$A52,'Table From Form ( For Fri )'!$J:$J,Attendance[[#Headers],[11/10/2024]],'Table From Form ( For Fri )'!AG:AG,1)&gt;0,1,0)</f>
        <v>0</v>
      </c>
      <c r="AD52" s="27">
        <f>IF(COUNTIFS('Table From Form ( For Fri )'!$A:$A,$A52,'Table From Form ( For Fri )'!$J:$J,Attendance[[#Headers],[18/10/2024]],'Table From Form ( For Fri )'!AH:AH,1)&gt;0,1,0)</f>
        <v>0</v>
      </c>
      <c r="AE52" s="27">
        <f>IF(COUNTIFS('Table From Form ( For Fri )'!$A:$A,$A52,'Table From Form ( For Fri )'!$J:$J,Attendance[[#Headers],[25/10/2024]],'Table From Form ( For Fri )'!AI:AI,1)&gt;0,1,0)</f>
        <v>0</v>
      </c>
      <c r="AF52" s="27">
        <f>IF(COUNTIFS('Table From Form ( For Fri )'!$A:$A,$A52,'Table From Form ( For Fri )'!$J:$J,Attendance[[#Headers],[1/11/2024]],'Table From Form ( For Fri )'!AJ:AJ,1)&gt;0,1,0)</f>
        <v>0</v>
      </c>
      <c r="AG52" s="27">
        <f>IF(COUNTIFS('Table From Form ( For Fri )'!$A:$A,$A52,'Table From Form ( For Fri )'!$J:$J,Attendance[[#Headers],[8/11/2024]],'Table From Form ( For Fri )'!AK:AK,1)&gt;0,1,0)</f>
        <v>0</v>
      </c>
      <c r="AH52" s="27">
        <f>IF(COUNTIFS('Table From Form ( For Fri )'!$A:$A,$A52,'Table From Form ( For Fri )'!$J:$J,Attendance[[#Headers],[15/11/2024]],'Table From Form ( For Fri )'!AL:AL,1)&gt;0,1,0)</f>
        <v>0</v>
      </c>
      <c r="AI52" s="27">
        <f>IF(COUNTIFS('Table From Form ( For Fri )'!$A:$A,$A52,'Table From Form ( For Fri )'!$J:$J,Attendance[[#Headers],[22/11/2024]],'Table From Form ( For Fri )'!AM:AM,1)&gt;0,1,0)</f>
        <v>0</v>
      </c>
      <c r="AJ52" s="27">
        <f>IF(COUNTIFS('Table From Form ( For Fri )'!$A:$A,$A52,'Table From Form ( For Fri )'!$J:$J,Attendance[[#Headers],[29/11/2024]],'Table From Form ( For Fri )'!AN:AN,1)&gt;0,1,0)</f>
        <v>0</v>
      </c>
      <c r="AK52" s="27">
        <f>IF(COUNTIFS('Table From Form ( For Fri )'!$A:$A,$A52,'Table From Form ( For Fri )'!$J:$J,Attendance[[#Headers],[6/12/2024]],'Table From Form ( For Fri )'!AO:AO,1)&gt;0,1,0)</f>
        <v>0</v>
      </c>
      <c r="AL52" s="27">
        <f>IF(COUNTIFS('Table From Form ( For Fri )'!$A:$A,$A52,'Table From Form ( For Fri )'!$J:$J,Attendance[[#Headers],[13/12/2024]],'Table From Form ( For Fri )'!AP:AP,1)&gt;0,1,0)</f>
        <v>0</v>
      </c>
      <c r="AM52" s="27">
        <f>IF(COUNTIFS('Table From Form ( For Fri )'!$A:$A,$A52,'Table From Form ( For Fri )'!$J:$J,Attendance[[#Headers],[20/12/2024]],'Table From Form ( For Fri )'!AQ:AQ,1)&gt;0,1,0)</f>
        <v>0</v>
      </c>
      <c r="AN52" s="27">
        <f>IF(COUNTIFS('Table From Form ( For Fri )'!$A:$A,$A52,'Table From Form ( For Fri )'!$J:$J,Attendance[[#Headers],[27/12/2024]],'Table From Form ( For Fri )'!AR:AR,1)&gt;0,1,0)</f>
        <v>0</v>
      </c>
      <c r="AO52" s="27">
        <f>IF(COUNTIFS('Table From Form ( For Fri )'!$A:$A,$A52,'Table From Form ( For Fri )'!$J:$J,Attendance[[#Headers],[3/1/2025]],'Table From Form ( For Fri )'!AS:AS,1)&gt;0,1,0)</f>
        <v>0</v>
      </c>
      <c r="AP52" s="27">
        <f>IF(COUNTIFS('Table From Form ( For Fri )'!$A:$A,$A52,'Table From Form ( For Fri )'!$J:$J,Attendance[[#Headers],[10/1/2025]],'Table From Form ( For Fri )'!AT:AT,1)&gt;0,1,0)</f>
        <v>0</v>
      </c>
      <c r="AQ52" s="27">
        <f>IF(COUNTIFS('Table From Form ( For Fri )'!$A:$A,$A52,'Table From Form ( For Fri )'!$J:$J,Attendance[[#Headers],[17/1/2025]],'Table From Form ( For Fri )'!AU:AU,1)&gt;0,1,0)</f>
        <v>0</v>
      </c>
      <c r="AR52" s="27">
        <f>IF(COUNTIFS('Table From Form ( For Fri )'!$A:$A,$A52,'Table From Form ( For Fri )'!$J:$J,Attendance[[#Headers],[24/1/2025]],'Table From Form ( For Fri )'!AV:AV,1)&gt;0,1,0)</f>
        <v>0</v>
      </c>
      <c r="AS52" s="27">
        <f>IF(COUNTIFS('Table From Form ( For Fri )'!$A:$A,$A52,'Table From Form ( For Fri )'!$J:$J,Attendance[[#Headers],[31/1/2025]],'Table From Form ( For Fri )'!AW:AW,1)&gt;0,1,0)</f>
        <v>0</v>
      </c>
      <c r="AT52" s="27">
        <f>IF(COUNTIFS('Table From Form ( For Fri )'!$A:$A,$A52,'Table From Form ( For Fri )'!$J:$J,Attendance[[#Headers],[7/2/2025]],'Table From Form ( For Fri )'!AX:AX,1)&gt;0,1,0)</f>
        <v>0</v>
      </c>
      <c r="AU52" s="27">
        <f>IF(COUNTIFS('Table From Form ( For Fri )'!$A:$A,$A52,'Table From Form ( For Fri )'!$J:$J,Attendance[[#Headers],[14/2/2025]],'Table From Form ( For Fri )'!AY:AY,1)&gt;0,1,0)</f>
        <v>0</v>
      </c>
    </row>
    <row r="53" spans="1:47" ht="14">
      <c r="A53" s="25" t="s">
        <v>238</v>
      </c>
      <c r="B53" s="25" t="s">
        <v>1040</v>
      </c>
      <c r="C53" s="25" t="s">
        <v>1664</v>
      </c>
      <c r="D53">
        <f>COUNTIF(Attendance[[#This Row],[19/4/2024]:[14/2/2025]],1)</f>
        <v>9</v>
      </c>
      <c r="E53" s="26">
        <f t="shared" si="0"/>
        <v>20</v>
      </c>
      <c r="F53" s="26"/>
      <c r="G53" s="27">
        <f>IF(COUNTIFS('Table From Form ( For Fri )'!$A:$A,$A53,'Table From Form ( For Fri )'!$J:$J,Attendance[[#Headers],[19/4/2024]],'Table From Form ( For Fri )'!K:K,1)&gt;0,1,0)</f>
        <v>0</v>
      </c>
      <c r="H53" s="27">
        <f>IF(COUNTIFS('Table From Form ( For Fri )'!$A:$A,$A53,'Table From Form ( For Fri )'!$J:$J,Attendance[[#Headers],[26/4/2024]],'Table From Form ( For Fri )'!L:L,1)&gt;0,1,0)</f>
        <v>1</v>
      </c>
      <c r="I53" s="27">
        <f>IF(COUNTIFS('Table From Form ( For Fri )'!$A:$A,$A53,'Table From Form ( For Fri )'!$J:$J,Attendance[[#Headers],[3/5/2024]],'Table From Form ( For Fri )'!M:M,1)&gt;0,1,0)</f>
        <v>1</v>
      </c>
      <c r="J53" s="27">
        <f>IF(COUNTIFS('Table From Form ( For Fri )'!$A:$A,$A53,'Table From Form ( For Fri )'!$J:$J,Attendance[[#Headers],[10/5/2024]],'Table From Form ( For Fri )'!N:N,1)&gt;0,1,0)</f>
        <v>0</v>
      </c>
      <c r="K53" s="27">
        <f>IF(COUNTIFS('Table From Form ( For Fri )'!$A:$A,$A53,'Table From Form ( For Fri )'!$J:$J,Attendance[[#Headers],[17/5/2024]],'Table From Form ( For Fri )'!O:O,1)&gt;0,1,0)</f>
        <v>1</v>
      </c>
      <c r="L53" s="27">
        <f>IF(COUNTIFS('Table From Form ( For Fri )'!$A:$A,$A53,'Table From Form ( For Fri )'!$J:$J,Attendance[[#Headers],[24/5/2024]],'Table From Form ( For Fri )'!P:P,1)&gt;0,1,0)</f>
        <v>0</v>
      </c>
      <c r="M53" s="27">
        <f>IF(COUNTIFS('Table From Form ( For Fri )'!$A:$A,$A53,'Table From Form ( For Fri )'!$J:$J,Attendance[[#Headers],[31/5/2024]],'Table From Form ( For Fri )'!Q:Q,1)&gt;0,1,0)</f>
        <v>0</v>
      </c>
      <c r="N53" s="27">
        <f>IF(COUNTIFS('Table From Form ( For Fri )'!$A:$A,$A53,'Table From Form ( For Fri )'!$J:$J,Attendance[[#Headers],[7/6/2024]],'Table From Form ( For Fri )'!R:R,1)&gt;0,1,0)</f>
        <v>0</v>
      </c>
      <c r="O53" s="27">
        <f>IF(COUNTIFS('Table From Form ( For Fri )'!$A:$A,$A53,'Table From Form ( For Fri )'!$J:$J,Attendance[[#Headers],[14/6/2024]],'Table From Form ( For Fri )'!S:S,1)&gt;0,1,0)</f>
        <v>1</v>
      </c>
      <c r="P53" s="27">
        <f>IF(COUNTIFS('Table From Form ( For Fri )'!$A:$A,$A53,'Table From Form ( For Fri )'!$J:$J,Attendance[[#Headers],[21/6/2024]],'Table From Form ( For Fri )'!T:T,1)&gt;0,1,0)</f>
        <v>0</v>
      </c>
      <c r="Q53" s="27">
        <f>IF(COUNTIFS('Table From Form ( For Fri )'!$A:$A,$A53,'Table From Form ( For Fri )'!$J:$J,Attendance[[#Headers],[28/6/2024]],'Table From Form ( For Fri )'!U:U,1)&gt;0,1,0)</f>
        <v>0</v>
      </c>
      <c r="R53" s="27">
        <f>IF(COUNTIFS('Table From Form ( For Fri )'!$A:$A,$A53,'Table From Form ( For Fri )'!$J:$J,Attendance[[#Headers],[5/7/2024]],'Table From Form ( For Fri )'!V:V,1)&gt;0,1,0)</f>
        <v>1</v>
      </c>
      <c r="S53" s="27">
        <f>IF(COUNTIFS('Table From Form ( For Fri )'!$A:$A,$A53,'Table From Form ( For Fri )'!$J:$J,Attendance[[#Headers],[12/7/2024]],'Table From Form ( For Fri )'!W:W,1)&gt;0,1,0)</f>
        <v>0</v>
      </c>
      <c r="T53" s="27">
        <f>IF(COUNTIFS('Table From Form ( For Fri )'!$A:$A,$A53,'Table From Form ( For Fri )'!$J:$J,Attendance[[#Headers],[19/7/2024]],'Table From Form ( For Fri )'!X:X,1)&gt;0,1,0)</f>
        <v>1</v>
      </c>
      <c r="U53" s="27">
        <f>IF(COUNTIFS('Table From Form ( For Fri )'!$A:$A,$A53,'Table From Form ( For Fri )'!$J:$J,Attendance[[#Headers],[26/7/2024]],'Table From Form ( For Fri )'!Y:Y,1)&gt;0,1,0)</f>
        <v>1</v>
      </c>
      <c r="V53" s="27">
        <f>IF(COUNTIFS('Table From Form ( For Fri )'!$A:$A,$A53,'Table From Form ( For Fri )'!$J:$J,Attendance[[#Headers],[2/8/2024]],'Table From Form ( For Fri )'!Z:Z,1)&gt;0,1,0)</f>
        <v>0</v>
      </c>
      <c r="W53" s="27">
        <f>IF(COUNTIFS('Table From Form ( For Fri )'!$A:$A,$A53,'Table From Form ( For Fri )'!$J:$J,Attendance[[#Headers],[30/8/2024]],'Table From Form ( For Fri )'!AA:AA,1)&gt;0,1,0)</f>
        <v>0</v>
      </c>
      <c r="X53" s="27">
        <f>IF(COUNTIFS('Table From Form ( For Fri )'!$A:$A,$A53,'Table From Form ( For Fri )'!$J:$J,Attendance[[#Headers],[6/9/2024]],'Table From Form ( For Fri )'!AB:AB,1)&gt;0,1,0)</f>
        <v>0</v>
      </c>
      <c r="Y53" s="27">
        <f>IF(COUNTIFS('Table From Form ( For Fri )'!$A:$A,$A53,'Table From Form ( For Fri )'!$J:$J,Attendance[[#Headers],[13/9/2024]],'Table From Form ( For Fri )'!AC:AC,1)&gt;0,1,0)</f>
        <v>0</v>
      </c>
      <c r="Z53" s="27">
        <f>IF(COUNTIFS('Table From Form ( For Fri )'!$A:$A,$A53,'Table From Form ( For Fri )'!$J:$J,Attendance[[#Headers],[20/9/2024]],'Table From Form ( For Fri )'!AD:AD,1)&gt;0,1,0)</f>
        <v>0</v>
      </c>
      <c r="AA53" s="27">
        <f>IF(COUNTIFS('Table From Form ( For Fri )'!$A:$A,$A53,'Table From Form ( For Fri )'!$J:$J,Attendance[[#Headers],[27/9/2024]],'Table From Form ( For Fri )'!AE:AE,1)&gt;0,1,0)</f>
        <v>0</v>
      </c>
      <c r="AB53" s="27">
        <f>IF(COUNTIFS('Table From Form ( For Fri )'!$A:$A,$A53,'Table From Form ( For Fri )'!$J:$J,Attendance[[#Headers],[4/10/2024]],'Table From Form ( For Fri )'!AF:AF,1)&gt;0,1,0)</f>
        <v>0</v>
      </c>
      <c r="AC53" s="27">
        <f>IF(COUNTIFS('Table From Form ( For Fri )'!$A:$A,$A53,'Table From Form ( For Fri )'!$J:$J,Attendance[[#Headers],[11/10/2024]],'Table From Form ( For Fri )'!AG:AG,1)&gt;0,1,0)</f>
        <v>0</v>
      </c>
      <c r="AD53" s="27">
        <f>IF(COUNTIFS('Table From Form ( For Fri )'!$A:$A,$A53,'Table From Form ( For Fri )'!$J:$J,Attendance[[#Headers],[18/10/2024]],'Table From Form ( For Fri )'!AH:AH,1)&gt;0,1,0)</f>
        <v>1</v>
      </c>
      <c r="AE53" s="27">
        <f>IF(COUNTIFS('Table From Form ( For Fri )'!$A:$A,$A53,'Table From Form ( For Fri )'!$J:$J,Attendance[[#Headers],[25/10/2024]],'Table From Form ( For Fri )'!AI:AI,1)&gt;0,1,0)</f>
        <v>1</v>
      </c>
      <c r="AF53" s="27">
        <f>IF(COUNTIFS('Table From Form ( For Fri )'!$A:$A,$A53,'Table From Form ( For Fri )'!$J:$J,Attendance[[#Headers],[1/11/2024]],'Table From Form ( For Fri )'!AJ:AJ,1)&gt;0,1,0)</f>
        <v>0</v>
      </c>
      <c r="AG53" s="27">
        <f>IF(COUNTIFS('Table From Form ( For Fri )'!$A:$A,$A53,'Table From Form ( For Fri )'!$J:$J,Attendance[[#Headers],[8/11/2024]],'Table From Form ( For Fri )'!AK:AK,1)&gt;0,1,0)</f>
        <v>0</v>
      </c>
      <c r="AH53" s="27">
        <f>IF(COUNTIFS('Table From Form ( For Fri )'!$A:$A,$A53,'Table From Form ( For Fri )'!$J:$J,Attendance[[#Headers],[15/11/2024]],'Table From Form ( For Fri )'!AL:AL,1)&gt;0,1,0)</f>
        <v>0</v>
      </c>
      <c r="AI53" s="27">
        <f>IF(COUNTIFS('Table From Form ( For Fri )'!$A:$A,$A53,'Table From Form ( For Fri )'!$J:$J,Attendance[[#Headers],[22/11/2024]],'Table From Form ( For Fri )'!AM:AM,1)&gt;0,1,0)</f>
        <v>0</v>
      </c>
      <c r="AJ53" s="27">
        <f>IF(COUNTIFS('Table From Form ( For Fri )'!$A:$A,$A53,'Table From Form ( For Fri )'!$J:$J,Attendance[[#Headers],[29/11/2024]],'Table From Form ( For Fri )'!AN:AN,1)&gt;0,1,0)</f>
        <v>0</v>
      </c>
      <c r="AK53" s="27">
        <f>IF(COUNTIFS('Table From Form ( For Fri )'!$A:$A,$A53,'Table From Form ( For Fri )'!$J:$J,Attendance[[#Headers],[6/12/2024]],'Table From Form ( For Fri )'!AO:AO,1)&gt;0,1,0)</f>
        <v>0</v>
      </c>
      <c r="AL53" s="27">
        <f>IF(COUNTIFS('Table From Form ( For Fri )'!$A:$A,$A53,'Table From Form ( For Fri )'!$J:$J,Attendance[[#Headers],[13/12/2024]],'Table From Form ( For Fri )'!AP:AP,1)&gt;0,1,0)</f>
        <v>0</v>
      </c>
      <c r="AM53" s="27">
        <f>IF(COUNTIFS('Table From Form ( For Fri )'!$A:$A,$A53,'Table From Form ( For Fri )'!$J:$J,Attendance[[#Headers],[20/12/2024]],'Table From Form ( For Fri )'!AQ:AQ,1)&gt;0,1,0)</f>
        <v>0</v>
      </c>
      <c r="AN53" s="27">
        <f>IF(COUNTIFS('Table From Form ( For Fri )'!$A:$A,$A53,'Table From Form ( For Fri )'!$J:$J,Attendance[[#Headers],[27/12/2024]],'Table From Form ( For Fri )'!AR:AR,1)&gt;0,1,0)</f>
        <v>0</v>
      </c>
      <c r="AO53" s="27">
        <f>IF(COUNTIFS('Table From Form ( For Fri )'!$A:$A,$A53,'Table From Form ( For Fri )'!$J:$J,Attendance[[#Headers],[3/1/2025]],'Table From Form ( For Fri )'!AS:AS,1)&gt;0,1,0)</f>
        <v>0</v>
      </c>
      <c r="AP53" s="27">
        <f>IF(COUNTIFS('Table From Form ( For Fri )'!$A:$A,$A53,'Table From Form ( For Fri )'!$J:$J,Attendance[[#Headers],[10/1/2025]],'Table From Form ( For Fri )'!AT:AT,1)&gt;0,1,0)</f>
        <v>0</v>
      </c>
      <c r="AQ53" s="27">
        <f>IF(COUNTIFS('Table From Form ( For Fri )'!$A:$A,$A53,'Table From Form ( For Fri )'!$J:$J,Attendance[[#Headers],[17/1/2025]],'Table From Form ( For Fri )'!AU:AU,1)&gt;0,1,0)</f>
        <v>0</v>
      </c>
      <c r="AR53" s="27">
        <f>IF(COUNTIFS('Table From Form ( For Fri )'!$A:$A,$A53,'Table From Form ( For Fri )'!$J:$J,Attendance[[#Headers],[24/1/2025]],'Table From Form ( For Fri )'!AV:AV,1)&gt;0,1,0)</f>
        <v>0</v>
      </c>
      <c r="AS53" s="27">
        <f>IF(COUNTIFS('Table From Form ( For Fri )'!$A:$A,$A53,'Table From Form ( For Fri )'!$J:$J,Attendance[[#Headers],[31/1/2025]],'Table From Form ( For Fri )'!AW:AW,1)&gt;0,1,0)</f>
        <v>0</v>
      </c>
      <c r="AT53" s="27">
        <f>IF(COUNTIFS('Table From Form ( For Fri )'!$A:$A,$A53,'Table From Form ( For Fri )'!$J:$J,Attendance[[#Headers],[7/2/2025]],'Table From Form ( For Fri )'!AX:AX,1)&gt;0,1,0)</f>
        <v>0</v>
      </c>
      <c r="AU53" s="27">
        <f>IF(COUNTIFS('Table From Form ( For Fri )'!$A:$A,$A53,'Table From Form ( For Fri )'!$J:$J,Attendance[[#Headers],[14/2/2025]],'Table From Form ( For Fri )'!AY:AY,1)&gt;0,1,0)</f>
        <v>0</v>
      </c>
    </row>
    <row r="54" spans="1:47" ht="14">
      <c r="A54" s="25" t="s">
        <v>532</v>
      </c>
      <c r="B54" s="25" t="s">
        <v>1665</v>
      </c>
      <c r="C54" s="25" t="s">
        <v>1666</v>
      </c>
      <c r="D54">
        <f>COUNTIF(Attendance[[#This Row],[19/4/2024]:[14/2/2025]],1)</f>
        <v>9</v>
      </c>
      <c r="E54" s="26">
        <f t="shared" si="0"/>
        <v>20</v>
      </c>
      <c r="F54" s="26"/>
      <c r="G54" s="27">
        <f>IF(COUNTIFS('Table From Form ( For Fri )'!$A:$A,$A54,'Table From Form ( For Fri )'!$J:$J,Attendance[[#Headers],[19/4/2024]],'Table From Form ( For Fri )'!K:K,1)&gt;0,1,0)</f>
        <v>0</v>
      </c>
      <c r="H54" s="27">
        <f>IF(COUNTIFS('Table From Form ( For Fri )'!$A:$A,$A54,'Table From Form ( For Fri )'!$J:$J,Attendance[[#Headers],[26/4/2024]],'Table From Form ( For Fri )'!L:L,1)&gt;0,1,0)</f>
        <v>0</v>
      </c>
      <c r="I54" s="27">
        <f>IF(COUNTIFS('Table From Form ( For Fri )'!$A:$A,$A54,'Table From Form ( For Fri )'!$J:$J,Attendance[[#Headers],[3/5/2024]],'Table From Form ( For Fri )'!M:M,1)&gt;0,1,0)</f>
        <v>0</v>
      </c>
      <c r="J54" s="27">
        <f>IF(COUNTIFS('Table From Form ( For Fri )'!$A:$A,$A54,'Table From Form ( For Fri )'!$J:$J,Attendance[[#Headers],[10/5/2024]],'Table From Form ( For Fri )'!N:N,1)&gt;0,1,0)</f>
        <v>0</v>
      </c>
      <c r="K54" s="27">
        <f>IF(COUNTIFS('Table From Form ( For Fri )'!$A:$A,$A54,'Table From Form ( For Fri )'!$J:$J,Attendance[[#Headers],[17/5/2024]],'Table From Form ( For Fri )'!O:O,1)&gt;0,1,0)</f>
        <v>0</v>
      </c>
      <c r="L54" s="27">
        <f>IF(COUNTIFS('Table From Form ( For Fri )'!$A:$A,$A54,'Table From Form ( For Fri )'!$J:$J,Attendance[[#Headers],[24/5/2024]],'Table From Form ( For Fri )'!P:P,1)&gt;0,1,0)</f>
        <v>0</v>
      </c>
      <c r="M54" s="27">
        <f>IF(COUNTIFS('Table From Form ( For Fri )'!$A:$A,$A54,'Table From Form ( For Fri )'!$J:$J,Attendance[[#Headers],[31/5/2024]],'Table From Form ( For Fri )'!Q:Q,1)&gt;0,1,0)</f>
        <v>0</v>
      </c>
      <c r="N54" s="27">
        <f>IF(COUNTIFS('Table From Form ( For Fri )'!$A:$A,$A54,'Table From Form ( For Fri )'!$J:$J,Attendance[[#Headers],[7/6/2024]],'Table From Form ( For Fri )'!R:R,1)&gt;0,1,0)</f>
        <v>0</v>
      </c>
      <c r="O54" s="27">
        <f>IF(COUNTIFS('Table From Form ( For Fri )'!$A:$A,$A54,'Table From Form ( For Fri )'!$J:$J,Attendance[[#Headers],[14/6/2024]],'Table From Form ( For Fri )'!S:S,1)&gt;0,1,0)</f>
        <v>1</v>
      </c>
      <c r="P54" s="27">
        <f>IF(COUNTIFS('Table From Form ( For Fri )'!$A:$A,$A54,'Table From Form ( For Fri )'!$J:$J,Attendance[[#Headers],[21/6/2024]],'Table From Form ( For Fri )'!T:T,1)&gt;0,1,0)</f>
        <v>0</v>
      </c>
      <c r="Q54" s="27">
        <f>IF(COUNTIFS('Table From Form ( For Fri )'!$A:$A,$A54,'Table From Form ( For Fri )'!$J:$J,Attendance[[#Headers],[28/6/2024]],'Table From Form ( For Fri )'!U:U,1)&gt;0,1,0)</f>
        <v>1</v>
      </c>
      <c r="R54" s="27">
        <f>IF(COUNTIFS('Table From Form ( For Fri )'!$A:$A,$A54,'Table From Form ( For Fri )'!$J:$J,Attendance[[#Headers],[5/7/2024]],'Table From Form ( For Fri )'!V:V,1)&gt;0,1,0)</f>
        <v>1</v>
      </c>
      <c r="S54" s="27">
        <f>IF(COUNTIFS('Table From Form ( For Fri )'!$A:$A,$A54,'Table From Form ( For Fri )'!$J:$J,Attendance[[#Headers],[12/7/2024]],'Table From Form ( For Fri )'!W:W,1)&gt;0,1,0)</f>
        <v>1</v>
      </c>
      <c r="T54" s="27">
        <f>IF(COUNTIFS('Table From Form ( For Fri )'!$A:$A,$A54,'Table From Form ( For Fri )'!$J:$J,Attendance[[#Headers],[19/7/2024]],'Table From Form ( For Fri )'!X:X,1)&gt;0,1,0)</f>
        <v>0</v>
      </c>
      <c r="U54" s="27">
        <f>IF(COUNTIFS('Table From Form ( For Fri )'!$A:$A,$A54,'Table From Form ( For Fri )'!$J:$J,Attendance[[#Headers],[26/7/2024]],'Table From Form ( For Fri )'!Y:Y,1)&gt;0,1,0)</f>
        <v>0</v>
      </c>
      <c r="V54" s="27">
        <f>IF(COUNTIFS('Table From Form ( For Fri )'!$A:$A,$A54,'Table From Form ( For Fri )'!$J:$J,Attendance[[#Headers],[2/8/2024]],'Table From Form ( For Fri )'!Z:Z,1)&gt;0,1,0)</f>
        <v>0</v>
      </c>
      <c r="W54" s="27">
        <f>IF(COUNTIFS('Table From Form ( For Fri )'!$A:$A,$A54,'Table From Form ( For Fri )'!$J:$J,Attendance[[#Headers],[30/8/2024]],'Table From Form ( For Fri )'!AA:AA,1)&gt;0,1,0)</f>
        <v>0</v>
      </c>
      <c r="X54" s="27">
        <f>IF(COUNTIFS('Table From Form ( For Fri )'!$A:$A,$A54,'Table From Form ( For Fri )'!$J:$J,Attendance[[#Headers],[6/9/2024]],'Table From Form ( For Fri )'!AB:AB,1)&gt;0,1,0)</f>
        <v>1</v>
      </c>
      <c r="Y54" s="27">
        <f>IF(COUNTIFS('Table From Form ( For Fri )'!$A:$A,$A54,'Table From Form ( For Fri )'!$J:$J,Attendance[[#Headers],[13/9/2024]],'Table From Form ( For Fri )'!AC:AC,1)&gt;0,1,0)</f>
        <v>1</v>
      </c>
      <c r="Z54" s="27">
        <f>IF(COUNTIFS('Table From Form ( For Fri )'!$A:$A,$A54,'Table From Form ( For Fri )'!$J:$J,Attendance[[#Headers],[20/9/2024]],'Table From Form ( For Fri )'!AD:AD,1)&gt;0,1,0)</f>
        <v>0</v>
      </c>
      <c r="AA54" s="27">
        <f>IF(COUNTIFS('Table From Form ( For Fri )'!$A:$A,$A54,'Table From Form ( For Fri )'!$J:$J,Attendance[[#Headers],[27/9/2024]],'Table From Form ( For Fri )'!AE:AE,1)&gt;0,1,0)</f>
        <v>0</v>
      </c>
      <c r="AB54" s="27">
        <f>IF(COUNTIFS('Table From Form ( For Fri )'!$A:$A,$A54,'Table From Form ( For Fri )'!$J:$J,Attendance[[#Headers],[4/10/2024]],'Table From Form ( For Fri )'!AF:AF,1)&gt;0,1,0)</f>
        <v>0</v>
      </c>
      <c r="AC54" s="27">
        <f>IF(COUNTIFS('Table From Form ( For Fri )'!$A:$A,$A54,'Table From Form ( For Fri )'!$J:$J,Attendance[[#Headers],[11/10/2024]],'Table From Form ( For Fri )'!AG:AG,1)&gt;0,1,0)</f>
        <v>1</v>
      </c>
      <c r="AD54" s="27">
        <f>IF(COUNTIFS('Table From Form ( For Fri )'!$A:$A,$A54,'Table From Form ( For Fri )'!$J:$J,Attendance[[#Headers],[18/10/2024]],'Table From Form ( For Fri )'!AH:AH,1)&gt;0,1,0)</f>
        <v>1</v>
      </c>
      <c r="AE54" s="27">
        <f>IF(COUNTIFS('Table From Form ( For Fri )'!$A:$A,$A54,'Table From Form ( For Fri )'!$J:$J,Attendance[[#Headers],[25/10/2024]],'Table From Form ( For Fri )'!AI:AI,1)&gt;0,1,0)</f>
        <v>0</v>
      </c>
      <c r="AF54" s="27">
        <f>IF(COUNTIFS('Table From Form ( For Fri )'!$A:$A,$A54,'Table From Form ( For Fri )'!$J:$J,Attendance[[#Headers],[1/11/2024]],'Table From Form ( For Fri )'!AJ:AJ,1)&gt;0,1,0)</f>
        <v>0</v>
      </c>
      <c r="AG54" s="27">
        <f>IF(COUNTIFS('Table From Form ( For Fri )'!$A:$A,$A54,'Table From Form ( For Fri )'!$J:$J,Attendance[[#Headers],[8/11/2024]],'Table From Form ( For Fri )'!AK:AK,1)&gt;0,1,0)</f>
        <v>1</v>
      </c>
      <c r="AH54" s="27">
        <f>IF(COUNTIFS('Table From Form ( For Fri )'!$A:$A,$A54,'Table From Form ( For Fri )'!$J:$J,Attendance[[#Headers],[15/11/2024]],'Table From Form ( For Fri )'!AL:AL,1)&gt;0,1,0)</f>
        <v>0</v>
      </c>
      <c r="AI54" s="27">
        <f>IF(COUNTIFS('Table From Form ( For Fri )'!$A:$A,$A54,'Table From Form ( For Fri )'!$J:$J,Attendance[[#Headers],[22/11/2024]],'Table From Form ( For Fri )'!AM:AM,1)&gt;0,1,0)</f>
        <v>0</v>
      </c>
      <c r="AJ54" s="27">
        <f>IF(COUNTIFS('Table From Form ( For Fri )'!$A:$A,$A54,'Table From Form ( For Fri )'!$J:$J,Attendance[[#Headers],[29/11/2024]],'Table From Form ( For Fri )'!AN:AN,1)&gt;0,1,0)</f>
        <v>0</v>
      </c>
      <c r="AK54" s="27">
        <f>IF(COUNTIFS('Table From Form ( For Fri )'!$A:$A,$A54,'Table From Form ( For Fri )'!$J:$J,Attendance[[#Headers],[6/12/2024]],'Table From Form ( For Fri )'!AO:AO,1)&gt;0,1,0)</f>
        <v>0</v>
      </c>
      <c r="AL54" s="27">
        <f>IF(COUNTIFS('Table From Form ( For Fri )'!$A:$A,$A54,'Table From Form ( For Fri )'!$J:$J,Attendance[[#Headers],[13/12/2024]],'Table From Form ( For Fri )'!AP:AP,1)&gt;0,1,0)</f>
        <v>0</v>
      </c>
      <c r="AM54" s="27">
        <f>IF(COUNTIFS('Table From Form ( For Fri )'!$A:$A,$A54,'Table From Form ( For Fri )'!$J:$J,Attendance[[#Headers],[20/12/2024]],'Table From Form ( For Fri )'!AQ:AQ,1)&gt;0,1,0)</f>
        <v>0</v>
      </c>
      <c r="AN54" s="27">
        <f>IF(COUNTIFS('Table From Form ( For Fri )'!$A:$A,$A54,'Table From Form ( For Fri )'!$J:$J,Attendance[[#Headers],[27/12/2024]],'Table From Form ( For Fri )'!AR:AR,1)&gt;0,1,0)</f>
        <v>0</v>
      </c>
      <c r="AO54" s="27">
        <f>IF(COUNTIFS('Table From Form ( For Fri )'!$A:$A,$A54,'Table From Form ( For Fri )'!$J:$J,Attendance[[#Headers],[3/1/2025]],'Table From Form ( For Fri )'!AS:AS,1)&gt;0,1,0)</f>
        <v>0</v>
      </c>
      <c r="AP54" s="27">
        <f>IF(COUNTIFS('Table From Form ( For Fri )'!$A:$A,$A54,'Table From Form ( For Fri )'!$J:$J,Attendance[[#Headers],[10/1/2025]],'Table From Form ( For Fri )'!AT:AT,1)&gt;0,1,0)</f>
        <v>0</v>
      </c>
      <c r="AQ54" s="27">
        <f>IF(COUNTIFS('Table From Form ( For Fri )'!$A:$A,$A54,'Table From Form ( For Fri )'!$J:$J,Attendance[[#Headers],[17/1/2025]],'Table From Form ( For Fri )'!AU:AU,1)&gt;0,1,0)</f>
        <v>0</v>
      </c>
      <c r="AR54" s="27">
        <f>IF(COUNTIFS('Table From Form ( For Fri )'!$A:$A,$A54,'Table From Form ( For Fri )'!$J:$J,Attendance[[#Headers],[24/1/2025]],'Table From Form ( For Fri )'!AV:AV,1)&gt;0,1,0)</f>
        <v>0</v>
      </c>
      <c r="AS54" s="27">
        <f>IF(COUNTIFS('Table From Form ( For Fri )'!$A:$A,$A54,'Table From Form ( For Fri )'!$J:$J,Attendance[[#Headers],[31/1/2025]],'Table From Form ( For Fri )'!AW:AW,1)&gt;0,1,0)</f>
        <v>0</v>
      </c>
      <c r="AT54" s="27">
        <f>IF(COUNTIFS('Table From Form ( For Fri )'!$A:$A,$A54,'Table From Form ( For Fri )'!$J:$J,Attendance[[#Headers],[7/2/2025]],'Table From Form ( For Fri )'!AX:AX,1)&gt;0,1,0)</f>
        <v>0</v>
      </c>
      <c r="AU54" s="27">
        <f>IF(COUNTIFS('Table From Form ( For Fri )'!$A:$A,$A54,'Table From Form ( For Fri )'!$J:$J,Attendance[[#Headers],[14/2/2025]],'Table From Form ( For Fri )'!AY:AY,1)&gt;0,1,0)</f>
        <v>0</v>
      </c>
    </row>
    <row r="55" spans="1:47" ht="14">
      <c r="A55" s="25" t="s">
        <v>294</v>
      </c>
      <c r="B55" s="25" t="s">
        <v>1667</v>
      </c>
      <c r="C55" s="25" t="s">
        <v>1668</v>
      </c>
      <c r="D55">
        <f>COUNTIF(Attendance[[#This Row],[19/4/2024]:[14/2/2025]],1)</f>
        <v>9</v>
      </c>
      <c r="E55" s="26">
        <f t="shared" si="0"/>
        <v>20</v>
      </c>
      <c r="F55" s="26"/>
      <c r="G55" s="27">
        <f>IF(COUNTIFS('Table From Form ( For Fri )'!$A:$A,$A55,'Table From Form ( For Fri )'!$J:$J,Attendance[[#Headers],[19/4/2024]],'Table From Form ( For Fri )'!K:K,1)&gt;0,1,0)</f>
        <v>0</v>
      </c>
      <c r="H55" s="27">
        <f>IF(COUNTIFS('Table From Form ( For Fri )'!$A:$A,$A55,'Table From Form ( For Fri )'!$J:$J,Attendance[[#Headers],[26/4/2024]],'Table From Form ( For Fri )'!L:L,1)&gt;0,1,0)</f>
        <v>0</v>
      </c>
      <c r="I55" s="27">
        <f>IF(COUNTIFS('Table From Form ( For Fri )'!$A:$A,$A55,'Table From Form ( For Fri )'!$J:$J,Attendance[[#Headers],[3/5/2024]],'Table From Form ( For Fri )'!M:M,1)&gt;0,1,0)</f>
        <v>1</v>
      </c>
      <c r="J55" s="27">
        <f>IF(COUNTIFS('Table From Form ( For Fri )'!$A:$A,$A55,'Table From Form ( For Fri )'!$J:$J,Attendance[[#Headers],[10/5/2024]],'Table From Form ( For Fri )'!N:N,1)&gt;0,1,0)</f>
        <v>0</v>
      </c>
      <c r="K55" s="27">
        <f>IF(COUNTIFS('Table From Form ( For Fri )'!$A:$A,$A55,'Table From Form ( For Fri )'!$J:$J,Attendance[[#Headers],[17/5/2024]],'Table From Form ( For Fri )'!O:O,1)&gt;0,1,0)</f>
        <v>1</v>
      </c>
      <c r="L55" s="27">
        <f>IF(COUNTIFS('Table From Form ( For Fri )'!$A:$A,$A55,'Table From Form ( For Fri )'!$J:$J,Attendance[[#Headers],[24/5/2024]],'Table From Form ( For Fri )'!P:P,1)&gt;0,1,0)</f>
        <v>0</v>
      </c>
      <c r="M55" s="27">
        <f>IF(COUNTIFS('Table From Form ( For Fri )'!$A:$A,$A55,'Table From Form ( For Fri )'!$J:$J,Attendance[[#Headers],[31/5/2024]],'Table From Form ( For Fri )'!Q:Q,1)&gt;0,1,0)</f>
        <v>0</v>
      </c>
      <c r="N55" s="27">
        <f>IF(COUNTIFS('Table From Form ( For Fri )'!$A:$A,$A55,'Table From Form ( For Fri )'!$J:$J,Attendance[[#Headers],[7/6/2024]],'Table From Form ( For Fri )'!R:R,1)&gt;0,1,0)</f>
        <v>0</v>
      </c>
      <c r="O55" s="27">
        <f>IF(COUNTIFS('Table From Form ( For Fri )'!$A:$A,$A55,'Table From Form ( For Fri )'!$J:$J,Attendance[[#Headers],[14/6/2024]],'Table From Form ( For Fri )'!S:S,1)&gt;0,1,0)</f>
        <v>0</v>
      </c>
      <c r="P55" s="27">
        <f>IF(COUNTIFS('Table From Form ( For Fri )'!$A:$A,$A55,'Table From Form ( For Fri )'!$J:$J,Attendance[[#Headers],[21/6/2024]],'Table From Form ( For Fri )'!T:T,1)&gt;0,1,0)</f>
        <v>1</v>
      </c>
      <c r="Q55" s="27">
        <f>IF(COUNTIFS('Table From Form ( For Fri )'!$A:$A,$A55,'Table From Form ( For Fri )'!$J:$J,Attendance[[#Headers],[28/6/2024]],'Table From Form ( For Fri )'!U:U,1)&gt;0,1,0)</f>
        <v>1</v>
      </c>
      <c r="R55" s="27">
        <f>IF(COUNTIFS('Table From Form ( For Fri )'!$A:$A,$A55,'Table From Form ( For Fri )'!$J:$J,Attendance[[#Headers],[5/7/2024]],'Table From Form ( For Fri )'!V:V,1)&gt;0,1,0)</f>
        <v>0</v>
      </c>
      <c r="S55" s="27">
        <f>IF(COUNTIFS('Table From Form ( For Fri )'!$A:$A,$A55,'Table From Form ( For Fri )'!$J:$J,Attendance[[#Headers],[12/7/2024]],'Table From Form ( For Fri )'!W:W,1)&gt;0,1,0)</f>
        <v>0</v>
      </c>
      <c r="T55" s="27">
        <f>IF(COUNTIFS('Table From Form ( For Fri )'!$A:$A,$A55,'Table From Form ( For Fri )'!$J:$J,Attendance[[#Headers],[19/7/2024]],'Table From Form ( For Fri )'!X:X,1)&gt;0,1,0)</f>
        <v>1</v>
      </c>
      <c r="U55" s="27">
        <f>IF(COUNTIFS('Table From Form ( For Fri )'!$A:$A,$A55,'Table From Form ( For Fri )'!$J:$J,Attendance[[#Headers],[26/7/2024]],'Table From Form ( For Fri )'!Y:Y,1)&gt;0,1,0)</f>
        <v>0</v>
      </c>
      <c r="V55" s="27">
        <f>IF(COUNTIFS('Table From Form ( For Fri )'!$A:$A,$A55,'Table From Form ( For Fri )'!$J:$J,Attendance[[#Headers],[2/8/2024]],'Table From Form ( For Fri )'!Z:Z,1)&gt;0,1,0)</f>
        <v>0</v>
      </c>
      <c r="W55" s="27">
        <f>IF(COUNTIFS('Table From Form ( For Fri )'!$A:$A,$A55,'Table From Form ( For Fri )'!$J:$J,Attendance[[#Headers],[30/8/2024]],'Table From Form ( For Fri )'!AA:AA,1)&gt;0,1,0)</f>
        <v>0</v>
      </c>
      <c r="X55" s="27">
        <f>IF(COUNTIFS('Table From Form ( For Fri )'!$A:$A,$A55,'Table From Form ( For Fri )'!$J:$J,Attendance[[#Headers],[6/9/2024]],'Table From Form ( For Fri )'!AB:AB,1)&gt;0,1,0)</f>
        <v>0</v>
      </c>
      <c r="Y55" s="27">
        <f>IF(COUNTIFS('Table From Form ( For Fri )'!$A:$A,$A55,'Table From Form ( For Fri )'!$J:$J,Attendance[[#Headers],[13/9/2024]],'Table From Form ( For Fri )'!AC:AC,1)&gt;0,1,0)</f>
        <v>0</v>
      </c>
      <c r="Z55" s="27">
        <f>IF(COUNTIFS('Table From Form ( For Fri )'!$A:$A,$A55,'Table From Form ( For Fri )'!$J:$J,Attendance[[#Headers],[20/9/2024]],'Table From Form ( For Fri )'!AD:AD,1)&gt;0,1,0)</f>
        <v>0</v>
      </c>
      <c r="AA55" s="27">
        <f>IF(COUNTIFS('Table From Form ( For Fri )'!$A:$A,$A55,'Table From Form ( For Fri )'!$J:$J,Attendance[[#Headers],[27/9/2024]],'Table From Form ( For Fri )'!AE:AE,1)&gt;0,1,0)</f>
        <v>0</v>
      </c>
      <c r="AB55" s="27">
        <f>IF(COUNTIFS('Table From Form ( For Fri )'!$A:$A,$A55,'Table From Form ( For Fri )'!$J:$J,Attendance[[#Headers],[4/10/2024]],'Table From Form ( For Fri )'!AF:AF,1)&gt;0,1,0)</f>
        <v>0</v>
      </c>
      <c r="AC55" s="27">
        <f>IF(COUNTIFS('Table From Form ( For Fri )'!$A:$A,$A55,'Table From Form ( For Fri )'!$J:$J,Attendance[[#Headers],[11/10/2024]],'Table From Form ( For Fri )'!AG:AG,1)&gt;0,1,0)</f>
        <v>1</v>
      </c>
      <c r="AD55" s="27">
        <f>IF(COUNTIFS('Table From Form ( For Fri )'!$A:$A,$A55,'Table From Form ( For Fri )'!$J:$J,Attendance[[#Headers],[18/10/2024]],'Table From Form ( For Fri )'!AH:AH,1)&gt;0,1,0)</f>
        <v>1</v>
      </c>
      <c r="AE55" s="27">
        <f>IF(COUNTIFS('Table From Form ( For Fri )'!$A:$A,$A55,'Table From Form ( For Fri )'!$J:$J,Attendance[[#Headers],[25/10/2024]],'Table From Form ( For Fri )'!AI:AI,1)&gt;0,1,0)</f>
        <v>0</v>
      </c>
      <c r="AF55" s="27">
        <f>IF(COUNTIFS('Table From Form ( For Fri )'!$A:$A,$A55,'Table From Form ( For Fri )'!$J:$J,Attendance[[#Headers],[1/11/2024]],'Table From Form ( For Fri )'!AJ:AJ,1)&gt;0,1,0)</f>
        <v>0</v>
      </c>
      <c r="AG55" s="27">
        <f>IF(COUNTIFS('Table From Form ( For Fri )'!$A:$A,$A55,'Table From Form ( For Fri )'!$J:$J,Attendance[[#Headers],[8/11/2024]],'Table From Form ( For Fri )'!AK:AK,1)&gt;0,1,0)</f>
        <v>1</v>
      </c>
      <c r="AH55" s="27">
        <f>IF(COUNTIFS('Table From Form ( For Fri )'!$A:$A,$A55,'Table From Form ( For Fri )'!$J:$J,Attendance[[#Headers],[15/11/2024]],'Table From Form ( For Fri )'!AL:AL,1)&gt;0,1,0)</f>
        <v>1</v>
      </c>
      <c r="AI55" s="27">
        <f>IF(COUNTIFS('Table From Form ( For Fri )'!$A:$A,$A55,'Table From Form ( For Fri )'!$J:$J,Attendance[[#Headers],[22/11/2024]],'Table From Form ( For Fri )'!AM:AM,1)&gt;0,1,0)</f>
        <v>0</v>
      </c>
      <c r="AJ55" s="27">
        <f>IF(COUNTIFS('Table From Form ( For Fri )'!$A:$A,$A55,'Table From Form ( For Fri )'!$J:$J,Attendance[[#Headers],[29/11/2024]],'Table From Form ( For Fri )'!AN:AN,1)&gt;0,1,0)</f>
        <v>0</v>
      </c>
      <c r="AK55" s="27">
        <f>IF(COUNTIFS('Table From Form ( For Fri )'!$A:$A,$A55,'Table From Form ( For Fri )'!$J:$J,Attendance[[#Headers],[6/12/2024]],'Table From Form ( For Fri )'!AO:AO,1)&gt;0,1,0)</f>
        <v>0</v>
      </c>
      <c r="AL55" s="27">
        <f>IF(COUNTIFS('Table From Form ( For Fri )'!$A:$A,$A55,'Table From Form ( For Fri )'!$J:$J,Attendance[[#Headers],[13/12/2024]],'Table From Form ( For Fri )'!AP:AP,1)&gt;0,1,0)</f>
        <v>0</v>
      </c>
      <c r="AM55" s="27">
        <f>IF(COUNTIFS('Table From Form ( For Fri )'!$A:$A,$A55,'Table From Form ( For Fri )'!$J:$J,Attendance[[#Headers],[20/12/2024]],'Table From Form ( For Fri )'!AQ:AQ,1)&gt;0,1,0)</f>
        <v>0</v>
      </c>
      <c r="AN55" s="27">
        <f>IF(COUNTIFS('Table From Form ( For Fri )'!$A:$A,$A55,'Table From Form ( For Fri )'!$J:$J,Attendance[[#Headers],[27/12/2024]],'Table From Form ( For Fri )'!AR:AR,1)&gt;0,1,0)</f>
        <v>0</v>
      </c>
      <c r="AO55" s="27">
        <f>IF(COUNTIFS('Table From Form ( For Fri )'!$A:$A,$A55,'Table From Form ( For Fri )'!$J:$J,Attendance[[#Headers],[3/1/2025]],'Table From Form ( For Fri )'!AS:AS,1)&gt;0,1,0)</f>
        <v>0</v>
      </c>
      <c r="AP55" s="27">
        <f>IF(COUNTIFS('Table From Form ( For Fri )'!$A:$A,$A55,'Table From Form ( For Fri )'!$J:$J,Attendance[[#Headers],[10/1/2025]],'Table From Form ( For Fri )'!AT:AT,1)&gt;0,1,0)</f>
        <v>0</v>
      </c>
      <c r="AQ55" s="27">
        <f>IF(COUNTIFS('Table From Form ( For Fri )'!$A:$A,$A55,'Table From Form ( For Fri )'!$J:$J,Attendance[[#Headers],[17/1/2025]],'Table From Form ( For Fri )'!AU:AU,1)&gt;0,1,0)</f>
        <v>0</v>
      </c>
      <c r="AR55" s="27">
        <f>IF(COUNTIFS('Table From Form ( For Fri )'!$A:$A,$A55,'Table From Form ( For Fri )'!$J:$J,Attendance[[#Headers],[24/1/2025]],'Table From Form ( For Fri )'!AV:AV,1)&gt;0,1,0)</f>
        <v>0</v>
      </c>
      <c r="AS55" s="27">
        <f>IF(COUNTIFS('Table From Form ( For Fri )'!$A:$A,$A55,'Table From Form ( For Fri )'!$J:$J,Attendance[[#Headers],[31/1/2025]],'Table From Form ( For Fri )'!AW:AW,1)&gt;0,1,0)</f>
        <v>0</v>
      </c>
      <c r="AT55" s="27">
        <f>IF(COUNTIFS('Table From Form ( For Fri )'!$A:$A,$A55,'Table From Form ( For Fri )'!$J:$J,Attendance[[#Headers],[7/2/2025]],'Table From Form ( For Fri )'!AX:AX,1)&gt;0,1,0)</f>
        <v>0</v>
      </c>
      <c r="AU55" s="27">
        <f>IF(COUNTIFS('Table From Form ( For Fri )'!$A:$A,$A55,'Table From Form ( For Fri )'!$J:$J,Attendance[[#Headers],[14/2/2025]],'Table From Form ( For Fri )'!AY:AY,1)&gt;0,1,0)</f>
        <v>0</v>
      </c>
    </row>
    <row r="56" spans="1:47" ht="14">
      <c r="A56" s="25" t="s">
        <v>206</v>
      </c>
      <c r="B56" s="25" t="s">
        <v>1669</v>
      </c>
      <c r="C56" s="25" t="s">
        <v>1670</v>
      </c>
      <c r="D56">
        <f>COUNTIF(Attendance[[#This Row],[19/4/2024]:[14/2/2025]],1)</f>
        <v>9</v>
      </c>
      <c r="E56" s="26">
        <f t="shared" si="0"/>
        <v>20</v>
      </c>
      <c r="F56" s="26"/>
      <c r="G56" s="27">
        <f>IF(COUNTIFS('Table From Form ( For Fri )'!$A:$A,$A56,'Table From Form ( For Fri )'!$J:$J,Attendance[[#Headers],[19/4/2024]],'Table From Form ( For Fri )'!K:K,1)&gt;0,1,0)</f>
        <v>0</v>
      </c>
      <c r="H56" s="27">
        <f>IF(COUNTIFS('Table From Form ( For Fri )'!$A:$A,$A56,'Table From Form ( For Fri )'!$J:$J,Attendance[[#Headers],[26/4/2024]],'Table From Form ( For Fri )'!L:L,1)&gt;0,1,0)</f>
        <v>1</v>
      </c>
      <c r="I56" s="27">
        <f>IF(COUNTIFS('Table From Form ( For Fri )'!$A:$A,$A56,'Table From Form ( For Fri )'!$J:$J,Attendance[[#Headers],[3/5/2024]],'Table From Form ( For Fri )'!M:M,1)&gt;0,1,0)</f>
        <v>1</v>
      </c>
      <c r="J56" s="27">
        <f>IF(COUNTIFS('Table From Form ( For Fri )'!$A:$A,$A56,'Table From Form ( For Fri )'!$J:$J,Attendance[[#Headers],[10/5/2024]],'Table From Form ( For Fri )'!N:N,1)&gt;0,1,0)</f>
        <v>1</v>
      </c>
      <c r="K56" s="27">
        <f>IF(COUNTIFS('Table From Form ( For Fri )'!$A:$A,$A56,'Table From Form ( For Fri )'!$J:$J,Attendance[[#Headers],[17/5/2024]],'Table From Form ( For Fri )'!O:O,1)&gt;0,1,0)</f>
        <v>1</v>
      </c>
      <c r="L56" s="27">
        <f>IF(COUNTIFS('Table From Form ( For Fri )'!$A:$A,$A56,'Table From Form ( For Fri )'!$J:$J,Attendance[[#Headers],[24/5/2024]],'Table From Form ( For Fri )'!P:P,1)&gt;0,1,0)</f>
        <v>0</v>
      </c>
      <c r="M56" s="27">
        <f>IF(COUNTIFS('Table From Form ( For Fri )'!$A:$A,$A56,'Table From Form ( For Fri )'!$J:$J,Attendance[[#Headers],[31/5/2024]],'Table From Form ( For Fri )'!Q:Q,1)&gt;0,1,0)</f>
        <v>0</v>
      </c>
      <c r="N56" s="27">
        <f>IF(COUNTIFS('Table From Form ( For Fri )'!$A:$A,$A56,'Table From Form ( For Fri )'!$J:$J,Attendance[[#Headers],[7/6/2024]],'Table From Form ( For Fri )'!R:R,1)&gt;0,1,0)</f>
        <v>0</v>
      </c>
      <c r="O56" s="27">
        <f>IF(COUNTIFS('Table From Form ( For Fri )'!$A:$A,$A56,'Table From Form ( For Fri )'!$J:$J,Attendance[[#Headers],[14/6/2024]],'Table From Form ( For Fri )'!S:S,1)&gt;0,1,0)</f>
        <v>0</v>
      </c>
      <c r="P56" s="27">
        <f>IF(COUNTIFS('Table From Form ( For Fri )'!$A:$A,$A56,'Table From Form ( For Fri )'!$J:$J,Attendance[[#Headers],[21/6/2024]],'Table From Form ( For Fri )'!T:T,1)&gt;0,1,0)</f>
        <v>0</v>
      </c>
      <c r="Q56" s="27">
        <f>IF(COUNTIFS('Table From Form ( For Fri )'!$A:$A,$A56,'Table From Form ( For Fri )'!$J:$J,Attendance[[#Headers],[28/6/2024]],'Table From Form ( For Fri )'!U:U,1)&gt;0,1,0)</f>
        <v>1</v>
      </c>
      <c r="R56" s="27">
        <f>IF(COUNTIFS('Table From Form ( For Fri )'!$A:$A,$A56,'Table From Form ( For Fri )'!$J:$J,Attendance[[#Headers],[5/7/2024]],'Table From Form ( For Fri )'!V:V,1)&gt;0,1,0)</f>
        <v>1</v>
      </c>
      <c r="S56" s="27">
        <f>IF(COUNTIFS('Table From Form ( For Fri )'!$A:$A,$A56,'Table From Form ( For Fri )'!$J:$J,Attendance[[#Headers],[12/7/2024]],'Table From Form ( For Fri )'!W:W,1)&gt;0,1,0)</f>
        <v>0</v>
      </c>
      <c r="T56" s="27">
        <f>IF(COUNTIFS('Table From Form ( For Fri )'!$A:$A,$A56,'Table From Form ( For Fri )'!$J:$J,Attendance[[#Headers],[19/7/2024]],'Table From Form ( For Fri )'!X:X,1)&gt;0,1,0)</f>
        <v>0</v>
      </c>
      <c r="U56" s="27">
        <f>IF(COUNTIFS('Table From Form ( For Fri )'!$A:$A,$A56,'Table From Form ( For Fri )'!$J:$J,Attendance[[#Headers],[26/7/2024]],'Table From Form ( For Fri )'!Y:Y,1)&gt;0,1,0)</f>
        <v>0</v>
      </c>
      <c r="V56" s="27">
        <f>IF(COUNTIFS('Table From Form ( For Fri )'!$A:$A,$A56,'Table From Form ( For Fri )'!$J:$J,Attendance[[#Headers],[2/8/2024]],'Table From Form ( For Fri )'!Z:Z,1)&gt;0,1,0)</f>
        <v>0</v>
      </c>
      <c r="W56" s="27">
        <f>IF(COUNTIFS('Table From Form ( For Fri )'!$A:$A,$A56,'Table From Form ( For Fri )'!$J:$J,Attendance[[#Headers],[30/8/2024]],'Table From Form ( For Fri )'!AA:AA,1)&gt;0,1,0)</f>
        <v>0</v>
      </c>
      <c r="X56" s="27">
        <f>IF(COUNTIFS('Table From Form ( For Fri )'!$A:$A,$A56,'Table From Form ( For Fri )'!$J:$J,Attendance[[#Headers],[6/9/2024]],'Table From Form ( For Fri )'!AB:AB,1)&gt;0,1,0)</f>
        <v>0</v>
      </c>
      <c r="Y56" s="27">
        <f>IF(COUNTIFS('Table From Form ( For Fri )'!$A:$A,$A56,'Table From Form ( For Fri )'!$J:$J,Attendance[[#Headers],[13/9/2024]],'Table From Form ( For Fri )'!AC:AC,1)&gt;0,1,0)</f>
        <v>0</v>
      </c>
      <c r="Z56" s="27">
        <f>IF(COUNTIFS('Table From Form ( For Fri )'!$A:$A,$A56,'Table From Form ( For Fri )'!$J:$J,Attendance[[#Headers],[20/9/2024]],'Table From Form ( For Fri )'!AD:AD,1)&gt;0,1,0)</f>
        <v>0</v>
      </c>
      <c r="AA56" s="27">
        <f>IF(COUNTIFS('Table From Form ( For Fri )'!$A:$A,$A56,'Table From Form ( For Fri )'!$J:$J,Attendance[[#Headers],[27/9/2024]],'Table From Form ( For Fri )'!AE:AE,1)&gt;0,1,0)</f>
        <v>0</v>
      </c>
      <c r="AB56" s="27">
        <f>IF(COUNTIFS('Table From Form ( For Fri )'!$A:$A,$A56,'Table From Form ( For Fri )'!$J:$J,Attendance[[#Headers],[4/10/2024]],'Table From Form ( For Fri )'!AF:AF,1)&gt;0,1,0)</f>
        <v>0</v>
      </c>
      <c r="AC56" s="27">
        <f>IF(COUNTIFS('Table From Form ( For Fri )'!$A:$A,$A56,'Table From Form ( For Fri )'!$J:$J,Attendance[[#Headers],[11/10/2024]],'Table From Form ( For Fri )'!AG:AG,1)&gt;0,1,0)</f>
        <v>0</v>
      </c>
      <c r="AD56" s="27">
        <f>IF(COUNTIFS('Table From Form ( For Fri )'!$A:$A,$A56,'Table From Form ( For Fri )'!$J:$J,Attendance[[#Headers],[18/10/2024]],'Table From Form ( For Fri )'!AH:AH,1)&gt;0,1,0)</f>
        <v>0</v>
      </c>
      <c r="AE56" s="27">
        <f>IF(COUNTIFS('Table From Form ( For Fri )'!$A:$A,$A56,'Table From Form ( For Fri )'!$J:$J,Attendance[[#Headers],[25/10/2024]],'Table From Form ( For Fri )'!AI:AI,1)&gt;0,1,0)</f>
        <v>1</v>
      </c>
      <c r="AF56" s="27">
        <f>IF(COUNTIFS('Table From Form ( For Fri )'!$A:$A,$A56,'Table From Form ( For Fri )'!$J:$J,Attendance[[#Headers],[1/11/2024]],'Table From Form ( For Fri )'!AJ:AJ,1)&gt;0,1,0)</f>
        <v>0</v>
      </c>
      <c r="AG56" s="27">
        <f>IF(COUNTIFS('Table From Form ( For Fri )'!$A:$A,$A56,'Table From Form ( For Fri )'!$J:$J,Attendance[[#Headers],[8/11/2024]],'Table From Form ( For Fri )'!AK:AK,1)&gt;0,1,0)</f>
        <v>0</v>
      </c>
      <c r="AH56" s="27">
        <f>IF(COUNTIFS('Table From Form ( For Fri )'!$A:$A,$A56,'Table From Form ( For Fri )'!$J:$J,Attendance[[#Headers],[15/11/2024]],'Table From Form ( For Fri )'!AL:AL,1)&gt;0,1,0)</f>
        <v>1</v>
      </c>
      <c r="AI56" s="27">
        <f>IF(COUNTIFS('Table From Form ( For Fri )'!$A:$A,$A56,'Table From Form ( For Fri )'!$J:$J,Attendance[[#Headers],[22/11/2024]],'Table From Form ( For Fri )'!AM:AM,1)&gt;0,1,0)</f>
        <v>1</v>
      </c>
      <c r="AJ56" s="27">
        <f>IF(COUNTIFS('Table From Form ( For Fri )'!$A:$A,$A56,'Table From Form ( For Fri )'!$J:$J,Attendance[[#Headers],[29/11/2024]],'Table From Form ( For Fri )'!AN:AN,1)&gt;0,1,0)</f>
        <v>0</v>
      </c>
      <c r="AK56" s="27">
        <f>IF(COUNTIFS('Table From Form ( For Fri )'!$A:$A,$A56,'Table From Form ( For Fri )'!$J:$J,Attendance[[#Headers],[6/12/2024]],'Table From Form ( For Fri )'!AO:AO,1)&gt;0,1,0)</f>
        <v>0</v>
      </c>
      <c r="AL56" s="27">
        <f>IF(COUNTIFS('Table From Form ( For Fri )'!$A:$A,$A56,'Table From Form ( For Fri )'!$J:$J,Attendance[[#Headers],[13/12/2024]],'Table From Form ( For Fri )'!AP:AP,1)&gt;0,1,0)</f>
        <v>0</v>
      </c>
      <c r="AM56" s="27">
        <f>IF(COUNTIFS('Table From Form ( For Fri )'!$A:$A,$A56,'Table From Form ( For Fri )'!$J:$J,Attendance[[#Headers],[20/12/2024]],'Table From Form ( For Fri )'!AQ:AQ,1)&gt;0,1,0)</f>
        <v>0</v>
      </c>
      <c r="AN56" s="27">
        <f>IF(COUNTIFS('Table From Form ( For Fri )'!$A:$A,$A56,'Table From Form ( For Fri )'!$J:$J,Attendance[[#Headers],[27/12/2024]],'Table From Form ( For Fri )'!AR:AR,1)&gt;0,1,0)</f>
        <v>0</v>
      </c>
      <c r="AO56" s="27">
        <f>IF(COUNTIFS('Table From Form ( For Fri )'!$A:$A,$A56,'Table From Form ( For Fri )'!$J:$J,Attendance[[#Headers],[3/1/2025]],'Table From Form ( For Fri )'!AS:AS,1)&gt;0,1,0)</f>
        <v>0</v>
      </c>
      <c r="AP56" s="27">
        <f>IF(COUNTIFS('Table From Form ( For Fri )'!$A:$A,$A56,'Table From Form ( For Fri )'!$J:$J,Attendance[[#Headers],[10/1/2025]],'Table From Form ( For Fri )'!AT:AT,1)&gt;0,1,0)</f>
        <v>0</v>
      </c>
      <c r="AQ56" s="27">
        <f>IF(COUNTIFS('Table From Form ( For Fri )'!$A:$A,$A56,'Table From Form ( For Fri )'!$J:$J,Attendance[[#Headers],[17/1/2025]],'Table From Form ( For Fri )'!AU:AU,1)&gt;0,1,0)</f>
        <v>0</v>
      </c>
      <c r="AR56" s="27">
        <f>IF(COUNTIFS('Table From Form ( For Fri )'!$A:$A,$A56,'Table From Form ( For Fri )'!$J:$J,Attendance[[#Headers],[24/1/2025]],'Table From Form ( For Fri )'!AV:AV,1)&gt;0,1,0)</f>
        <v>0</v>
      </c>
      <c r="AS56" s="27">
        <f>IF(COUNTIFS('Table From Form ( For Fri )'!$A:$A,$A56,'Table From Form ( For Fri )'!$J:$J,Attendance[[#Headers],[31/1/2025]],'Table From Form ( For Fri )'!AW:AW,1)&gt;0,1,0)</f>
        <v>0</v>
      </c>
      <c r="AT56" s="27">
        <f>IF(COUNTIFS('Table From Form ( For Fri )'!$A:$A,$A56,'Table From Form ( For Fri )'!$J:$J,Attendance[[#Headers],[7/2/2025]],'Table From Form ( For Fri )'!AX:AX,1)&gt;0,1,0)</f>
        <v>0</v>
      </c>
      <c r="AU56" s="27">
        <f>IF(COUNTIFS('Table From Form ( For Fri )'!$A:$A,$A56,'Table From Form ( For Fri )'!$J:$J,Attendance[[#Headers],[14/2/2025]],'Table From Form ( For Fri )'!AY:AY,1)&gt;0,1,0)</f>
        <v>0</v>
      </c>
    </row>
    <row r="57" spans="1:47" ht="14">
      <c r="A57" s="25" t="s">
        <v>396</v>
      </c>
      <c r="B57" s="25" t="s">
        <v>1671</v>
      </c>
      <c r="C57" s="25" t="s">
        <v>1672</v>
      </c>
      <c r="D57">
        <f>COUNTIF(Attendance[[#This Row],[19/4/2024]:[14/2/2025]],1)</f>
        <v>8</v>
      </c>
      <c r="E57" s="26">
        <f t="shared" si="0"/>
        <v>17.777777777777779</v>
      </c>
      <c r="F57" s="26"/>
      <c r="G57" s="27">
        <f>IF(COUNTIFS('Table From Form ( For Fri )'!$A:$A,$A57,'Table From Form ( For Fri )'!$J:$J,Attendance[[#Headers],[19/4/2024]],'Table From Form ( For Fri )'!K:K,1)&gt;0,1,0)</f>
        <v>0</v>
      </c>
      <c r="H57" s="27">
        <f>IF(COUNTIFS('Table From Form ( For Fri )'!$A:$A,$A57,'Table From Form ( For Fri )'!$J:$J,Attendance[[#Headers],[26/4/2024]],'Table From Form ( For Fri )'!L:L,1)&gt;0,1,0)</f>
        <v>0</v>
      </c>
      <c r="I57" s="27">
        <f>IF(COUNTIFS('Table From Form ( For Fri )'!$A:$A,$A57,'Table From Form ( For Fri )'!$J:$J,Attendance[[#Headers],[3/5/2024]],'Table From Form ( For Fri )'!M:M,1)&gt;0,1,0)</f>
        <v>0</v>
      </c>
      <c r="J57" s="27">
        <f>IF(COUNTIFS('Table From Form ( For Fri )'!$A:$A,$A57,'Table From Form ( For Fri )'!$J:$J,Attendance[[#Headers],[10/5/2024]],'Table From Form ( For Fri )'!N:N,1)&gt;0,1,0)</f>
        <v>1</v>
      </c>
      <c r="K57" s="27">
        <f>IF(COUNTIFS('Table From Form ( For Fri )'!$A:$A,$A57,'Table From Form ( For Fri )'!$J:$J,Attendance[[#Headers],[17/5/2024]],'Table From Form ( For Fri )'!O:O,1)&gt;0,1,0)</f>
        <v>1</v>
      </c>
      <c r="L57" s="27">
        <f>IF(COUNTIFS('Table From Form ( For Fri )'!$A:$A,$A57,'Table From Form ( For Fri )'!$J:$J,Attendance[[#Headers],[24/5/2024]],'Table From Form ( For Fri )'!P:P,1)&gt;0,1,0)</f>
        <v>0</v>
      </c>
      <c r="M57" s="27">
        <f>IF(COUNTIFS('Table From Form ( For Fri )'!$A:$A,$A57,'Table From Form ( For Fri )'!$J:$J,Attendance[[#Headers],[31/5/2024]],'Table From Form ( For Fri )'!Q:Q,1)&gt;0,1,0)</f>
        <v>0</v>
      </c>
      <c r="N57" s="27">
        <f>IF(COUNTIFS('Table From Form ( For Fri )'!$A:$A,$A57,'Table From Form ( For Fri )'!$J:$J,Attendance[[#Headers],[7/6/2024]],'Table From Form ( For Fri )'!R:R,1)&gt;0,1,0)</f>
        <v>0</v>
      </c>
      <c r="O57" s="27">
        <f>IF(COUNTIFS('Table From Form ( For Fri )'!$A:$A,$A57,'Table From Form ( For Fri )'!$J:$J,Attendance[[#Headers],[14/6/2024]],'Table From Form ( For Fri )'!S:S,1)&gt;0,1,0)</f>
        <v>0</v>
      </c>
      <c r="P57" s="27">
        <f>IF(COUNTIFS('Table From Form ( For Fri )'!$A:$A,$A57,'Table From Form ( For Fri )'!$J:$J,Attendance[[#Headers],[21/6/2024]],'Table From Form ( For Fri )'!T:T,1)&gt;0,1,0)</f>
        <v>1</v>
      </c>
      <c r="Q57" s="27">
        <f>IF(COUNTIFS('Table From Form ( For Fri )'!$A:$A,$A57,'Table From Form ( For Fri )'!$J:$J,Attendance[[#Headers],[28/6/2024]],'Table From Form ( For Fri )'!U:U,1)&gt;0,1,0)</f>
        <v>1</v>
      </c>
      <c r="R57" s="27">
        <f>IF(COUNTIFS('Table From Form ( For Fri )'!$A:$A,$A57,'Table From Form ( For Fri )'!$J:$J,Attendance[[#Headers],[5/7/2024]],'Table From Form ( For Fri )'!V:V,1)&gt;0,1,0)</f>
        <v>1</v>
      </c>
      <c r="S57" s="27">
        <f>IF(COUNTIFS('Table From Form ( For Fri )'!$A:$A,$A57,'Table From Form ( For Fri )'!$J:$J,Attendance[[#Headers],[12/7/2024]],'Table From Form ( For Fri )'!W:W,1)&gt;0,1,0)</f>
        <v>1</v>
      </c>
      <c r="T57" s="27">
        <f>IF(COUNTIFS('Table From Form ( For Fri )'!$A:$A,$A57,'Table From Form ( For Fri )'!$J:$J,Attendance[[#Headers],[19/7/2024]],'Table From Form ( For Fri )'!X:X,1)&gt;0,1,0)</f>
        <v>0</v>
      </c>
      <c r="U57" s="27">
        <f>IF(COUNTIFS('Table From Form ( For Fri )'!$A:$A,$A57,'Table From Form ( For Fri )'!$J:$J,Attendance[[#Headers],[26/7/2024]],'Table From Form ( For Fri )'!Y:Y,1)&gt;0,1,0)</f>
        <v>0</v>
      </c>
      <c r="V57" s="27">
        <f>IF(COUNTIFS('Table From Form ( For Fri )'!$A:$A,$A57,'Table From Form ( For Fri )'!$J:$J,Attendance[[#Headers],[2/8/2024]],'Table From Form ( For Fri )'!Z:Z,1)&gt;0,1,0)</f>
        <v>0</v>
      </c>
      <c r="W57" s="27">
        <f>IF(COUNTIFS('Table From Form ( For Fri )'!$A:$A,$A57,'Table From Form ( For Fri )'!$J:$J,Attendance[[#Headers],[30/8/2024]],'Table From Form ( For Fri )'!AA:AA,1)&gt;0,1,0)</f>
        <v>1</v>
      </c>
      <c r="X57" s="27">
        <f>IF(COUNTIFS('Table From Form ( For Fri )'!$A:$A,$A57,'Table From Form ( For Fri )'!$J:$J,Attendance[[#Headers],[6/9/2024]],'Table From Form ( For Fri )'!AB:AB,1)&gt;0,1,0)</f>
        <v>0</v>
      </c>
      <c r="Y57" s="27">
        <f>IF(COUNTIFS('Table From Form ( For Fri )'!$A:$A,$A57,'Table From Form ( For Fri )'!$J:$J,Attendance[[#Headers],[13/9/2024]],'Table From Form ( For Fri )'!AC:AC,1)&gt;0,1,0)</f>
        <v>0</v>
      </c>
      <c r="Z57" s="27">
        <f>IF(COUNTIFS('Table From Form ( For Fri )'!$A:$A,$A57,'Table From Form ( For Fri )'!$J:$J,Attendance[[#Headers],[20/9/2024]],'Table From Form ( For Fri )'!AD:AD,1)&gt;0,1,0)</f>
        <v>0</v>
      </c>
      <c r="AA57" s="27">
        <f>IF(COUNTIFS('Table From Form ( For Fri )'!$A:$A,$A57,'Table From Form ( For Fri )'!$J:$J,Attendance[[#Headers],[27/9/2024]],'Table From Form ( For Fri )'!AE:AE,1)&gt;0,1,0)</f>
        <v>0</v>
      </c>
      <c r="AB57" s="27">
        <f>IF(COUNTIFS('Table From Form ( For Fri )'!$A:$A,$A57,'Table From Form ( For Fri )'!$J:$J,Attendance[[#Headers],[4/10/2024]],'Table From Form ( For Fri )'!AF:AF,1)&gt;0,1,0)</f>
        <v>1</v>
      </c>
      <c r="AC57" s="27">
        <f>IF(COUNTIFS('Table From Form ( For Fri )'!$A:$A,$A57,'Table From Form ( For Fri )'!$J:$J,Attendance[[#Headers],[11/10/2024]],'Table From Form ( For Fri )'!AG:AG,1)&gt;0,1,0)</f>
        <v>0</v>
      </c>
      <c r="AD57" s="27">
        <f>IF(COUNTIFS('Table From Form ( For Fri )'!$A:$A,$A57,'Table From Form ( For Fri )'!$J:$J,Attendance[[#Headers],[18/10/2024]],'Table From Form ( For Fri )'!AH:AH,1)&gt;0,1,0)</f>
        <v>0</v>
      </c>
      <c r="AE57" s="27">
        <f>IF(COUNTIFS('Table From Form ( For Fri )'!$A:$A,$A57,'Table From Form ( For Fri )'!$J:$J,Attendance[[#Headers],[25/10/2024]],'Table From Form ( For Fri )'!AI:AI,1)&gt;0,1,0)</f>
        <v>0</v>
      </c>
      <c r="AF57" s="27">
        <f>IF(COUNTIFS('Table From Form ( For Fri )'!$A:$A,$A57,'Table From Form ( For Fri )'!$J:$J,Attendance[[#Headers],[1/11/2024]],'Table From Form ( For Fri )'!AJ:AJ,1)&gt;0,1,0)</f>
        <v>0</v>
      </c>
      <c r="AG57" s="27">
        <f>IF(COUNTIFS('Table From Form ( For Fri )'!$A:$A,$A57,'Table From Form ( For Fri )'!$J:$J,Attendance[[#Headers],[8/11/2024]],'Table From Form ( For Fri )'!AK:AK,1)&gt;0,1,0)</f>
        <v>0</v>
      </c>
      <c r="AH57" s="27">
        <f>IF(COUNTIFS('Table From Form ( For Fri )'!$A:$A,$A57,'Table From Form ( For Fri )'!$J:$J,Attendance[[#Headers],[15/11/2024]],'Table From Form ( For Fri )'!AL:AL,1)&gt;0,1,0)</f>
        <v>0</v>
      </c>
      <c r="AI57" s="27">
        <f>IF(COUNTIFS('Table From Form ( For Fri )'!$A:$A,$A57,'Table From Form ( For Fri )'!$J:$J,Attendance[[#Headers],[22/11/2024]],'Table From Form ( For Fri )'!AM:AM,1)&gt;0,1,0)</f>
        <v>0</v>
      </c>
      <c r="AJ57" s="27">
        <f>IF(COUNTIFS('Table From Form ( For Fri )'!$A:$A,$A57,'Table From Form ( For Fri )'!$J:$J,Attendance[[#Headers],[29/11/2024]],'Table From Form ( For Fri )'!AN:AN,1)&gt;0,1,0)</f>
        <v>0</v>
      </c>
      <c r="AK57" s="27">
        <f>IF(COUNTIFS('Table From Form ( For Fri )'!$A:$A,$A57,'Table From Form ( For Fri )'!$J:$J,Attendance[[#Headers],[6/12/2024]],'Table From Form ( For Fri )'!AO:AO,1)&gt;0,1,0)</f>
        <v>0</v>
      </c>
      <c r="AL57" s="27">
        <f>IF(COUNTIFS('Table From Form ( For Fri )'!$A:$A,$A57,'Table From Form ( For Fri )'!$J:$J,Attendance[[#Headers],[13/12/2024]],'Table From Form ( For Fri )'!AP:AP,1)&gt;0,1,0)</f>
        <v>0</v>
      </c>
      <c r="AM57" s="27">
        <f>IF(COUNTIFS('Table From Form ( For Fri )'!$A:$A,$A57,'Table From Form ( For Fri )'!$J:$J,Attendance[[#Headers],[20/12/2024]],'Table From Form ( For Fri )'!AQ:AQ,1)&gt;0,1,0)</f>
        <v>0</v>
      </c>
      <c r="AN57" s="27">
        <f>IF(COUNTIFS('Table From Form ( For Fri )'!$A:$A,$A57,'Table From Form ( For Fri )'!$J:$J,Attendance[[#Headers],[27/12/2024]],'Table From Form ( For Fri )'!AR:AR,1)&gt;0,1,0)</f>
        <v>0</v>
      </c>
      <c r="AO57" s="27">
        <f>IF(COUNTIFS('Table From Form ( For Fri )'!$A:$A,$A57,'Table From Form ( For Fri )'!$J:$J,Attendance[[#Headers],[3/1/2025]],'Table From Form ( For Fri )'!AS:AS,1)&gt;0,1,0)</f>
        <v>0</v>
      </c>
      <c r="AP57" s="27">
        <f>IF(COUNTIFS('Table From Form ( For Fri )'!$A:$A,$A57,'Table From Form ( For Fri )'!$J:$J,Attendance[[#Headers],[10/1/2025]],'Table From Form ( For Fri )'!AT:AT,1)&gt;0,1,0)</f>
        <v>0</v>
      </c>
      <c r="AQ57" s="27">
        <f>IF(COUNTIFS('Table From Form ( For Fri )'!$A:$A,$A57,'Table From Form ( For Fri )'!$J:$J,Attendance[[#Headers],[17/1/2025]],'Table From Form ( For Fri )'!AU:AU,1)&gt;0,1,0)</f>
        <v>0</v>
      </c>
      <c r="AR57" s="27">
        <f>IF(COUNTIFS('Table From Form ( For Fri )'!$A:$A,$A57,'Table From Form ( For Fri )'!$J:$J,Attendance[[#Headers],[24/1/2025]],'Table From Form ( For Fri )'!AV:AV,1)&gt;0,1,0)</f>
        <v>0</v>
      </c>
      <c r="AS57" s="27">
        <f>IF(COUNTIFS('Table From Form ( For Fri )'!$A:$A,$A57,'Table From Form ( For Fri )'!$J:$J,Attendance[[#Headers],[31/1/2025]],'Table From Form ( For Fri )'!AW:AW,1)&gt;0,1,0)</f>
        <v>0</v>
      </c>
      <c r="AT57" s="27">
        <f>IF(COUNTIFS('Table From Form ( For Fri )'!$A:$A,$A57,'Table From Form ( For Fri )'!$J:$J,Attendance[[#Headers],[7/2/2025]],'Table From Form ( For Fri )'!AX:AX,1)&gt;0,1,0)</f>
        <v>0</v>
      </c>
      <c r="AU57" s="27">
        <f>IF(COUNTIFS('Table From Form ( For Fri )'!$A:$A,$A57,'Table From Form ( For Fri )'!$J:$J,Attendance[[#Headers],[14/2/2025]],'Table From Form ( For Fri )'!AY:AY,1)&gt;0,1,0)</f>
        <v>0</v>
      </c>
    </row>
    <row r="58" spans="1:47" ht="14">
      <c r="A58" s="30" t="s">
        <v>86</v>
      </c>
      <c r="B58" s="30" t="s">
        <v>1380</v>
      </c>
      <c r="C58" s="30" t="s">
        <v>1673</v>
      </c>
      <c r="D58">
        <f>COUNTIF(Attendance[[#This Row],[19/4/2024]:[14/2/2025]],1)</f>
        <v>8</v>
      </c>
      <c r="E58" s="26">
        <f t="shared" si="0"/>
        <v>17.777777777777779</v>
      </c>
      <c r="F58" s="26" t="s">
        <v>1674</v>
      </c>
      <c r="G58" s="27">
        <f>IF(COUNTIFS('Table From Form ( For Fri )'!$A:$A,$A58,'Table From Form ( For Fri )'!$J:$J,Attendance[[#Headers],[19/4/2024]],'Table From Form ( For Fri )'!K:K,1)&gt;0,1,0)</f>
        <v>1</v>
      </c>
      <c r="H58" s="27">
        <f>IF(COUNTIFS('Table From Form ( For Fri )'!$A:$A,$A58,'Table From Form ( For Fri )'!$J:$J,Attendance[[#Headers],[26/4/2024]],'Table From Form ( For Fri )'!L:L,1)&gt;0,1,0)</f>
        <v>0</v>
      </c>
      <c r="I58" s="27">
        <f>IF(COUNTIFS('Table From Form ( For Fri )'!$A:$A,$A58,'Table From Form ( For Fri )'!$J:$J,Attendance[[#Headers],[3/5/2024]],'Table From Form ( For Fri )'!M:M,1)&gt;0,1,0)</f>
        <v>1</v>
      </c>
      <c r="J58" s="27">
        <f>IF(COUNTIFS('Table From Form ( For Fri )'!$A:$A,$A58,'Table From Form ( For Fri )'!$J:$J,Attendance[[#Headers],[10/5/2024]],'Table From Form ( For Fri )'!N:N,1)&gt;0,1,0)</f>
        <v>0</v>
      </c>
      <c r="K58" s="27">
        <f>IF(COUNTIFS('Table From Form ( For Fri )'!$A:$A,$A58,'Table From Form ( For Fri )'!$J:$J,Attendance[[#Headers],[17/5/2024]],'Table From Form ( For Fri )'!O:O,1)&gt;0,1,0)</f>
        <v>1</v>
      </c>
      <c r="L58" s="27">
        <f>IF(COUNTIFS('Table From Form ( For Fri )'!$A:$A,$A58,'Table From Form ( For Fri )'!$J:$J,Attendance[[#Headers],[24/5/2024]],'Table From Form ( For Fri )'!P:P,1)&gt;0,1,0)</f>
        <v>0</v>
      </c>
      <c r="M58" s="27">
        <f>IF(COUNTIFS('Table From Form ( For Fri )'!$A:$A,$A58,'Table From Form ( For Fri )'!$J:$J,Attendance[[#Headers],[31/5/2024]],'Table From Form ( For Fri )'!Q:Q,1)&gt;0,1,0)</f>
        <v>0</v>
      </c>
      <c r="N58" s="27">
        <f>IF(COUNTIFS('Table From Form ( For Fri )'!$A:$A,$A58,'Table From Form ( For Fri )'!$J:$J,Attendance[[#Headers],[7/6/2024]],'Table From Form ( For Fri )'!R:R,1)&gt;0,1,0)</f>
        <v>0</v>
      </c>
      <c r="O58" s="27">
        <f>IF(COUNTIFS('Table From Form ( For Fri )'!$A:$A,$A58,'Table From Form ( For Fri )'!$J:$J,Attendance[[#Headers],[14/6/2024]],'Table From Form ( For Fri )'!S:S,1)&gt;0,1,0)</f>
        <v>1</v>
      </c>
      <c r="P58" s="27">
        <f>IF(COUNTIFS('Table From Form ( For Fri )'!$A:$A,$A58,'Table From Form ( For Fri )'!$J:$J,Attendance[[#Headers],[21/6/2024]],'Table From Form ( For Fri )'!T:T,1)&gt;0,1,0)</f>
        <v>0</v>
      </c>
      <c r="Q58" s="27">
        <f>IF(COUNTIFS('Table From Form ( For Fri )'!$A:$A,$A58,'Table From Form ( For Fri )'!$J:$J,Attendance[[#Headers],[28/6/2024]],'Table From Form ( For Fri )'!U:U,1)&gt;0,1,0)</f>
        <v>1</v>
      </c>
      <c r="R58" s="27">
        <f>IF(COUNTIFS('Table From Form ( For Fri )'!$A:$A,$A58,'Table From Form ( For Fri )'!$J:$J,Attendance[[#Headers],[5/7/2024]],'Table From Form ( For Fri )'!V:V,1)&gt;0,1,0)</f>
        <v>1</v>
      </c>
      <c r="S58" s="27">
        <f>IF(COUNTIFS('Table From Form ( For Fri )'!$A:$A,$A58,'Table From Form ( For Fri )'!$J:$J,Attendance[[#Headers],[12/7/2024]],'Table From Form ( For Fri )'!W:W,1)&gt;0,1,0)</f>
        <v>1</v>
      </c>
      <c r="T58" s="27">
        <f>IF(COUNTIFS('Table From Form ( For Fri )'!$A:$A,$A58,'Table From Form ( For Fri )'!$J:$J,Attendance[[#Headers],[19/7/2024]],'Table From Form ( For Fri )'!X:X,1)&gt;0,1,0)</f>
        <v>0</v>
      </c>
      <c r="U58" s="27">
        <f>IF(COUNTIFS('Table From Form ( For Fri )'!$A:$A,$A58,'Table From Form ( For Fri )'!$J:$J,Attendance[[#Headers],[26/7/2024]],'Table From Form ( For Fri )'!Y:Y,1)&gt;0,1,0)</f>
        <v>0</v>
      </c>
      <c r="V58" s="27">
        <f>IF(COUNTIFS('Table From Form ( For Fri )'!$A:$A,$A58,'Table From Form ( For Fri )'!$J:$J,Attendance[[#Headers],[2/8/2024]],'Table From Form ( For Fri )'!Z:Z,1)&gt;0,1,0)</f>
        <v>0</v>
      </c>
      <c r="W58" s="27">
        <f>IF(COUNTIFS('Table From Form ( For Fri )'!$A:$A,$A58,'Table From Form ( For Fri )'!$J:$J,Attendance[[#Headers],[30/8/2024]],'Table From Form ( For Fri )'!AA:AA,1)&gt;0,1,0)</f>
        <v>0</v>
      </c>
      <c r="X58" s="27">
        <f>IF(COUNTIFS('Table From Form ( For Fri )'!$A:$A,$A58,'Table From Form ( For Fri )'!$J:$J,Attendance[[#Headers],[6/9/2024]],'Table From Form ( For Fri )'!AB:AB,1)&gt;0,1,0)</f>
        <v>0</v>
      </c>
      <c r="Y58" s="27">
        <f>IF(COUNTIFS('Table From Form ( For Fri )'!$A:$A,$A58,'Table From Form ( For Fri )'!$J:$J,Attendance[[#Headers],[13/9/2024]],'Table From Form ( For Fri )'!AC:AC,1)&gt;0,1,0)</f>
        <v>0</v>
      </c>
      <c r="Z58" s="27">
        <f>IF(COUNTIFS('Table From Form ( For Fri )'!$A:$A,$A58,'Table From Form ( For Fri )'!$J:$J,Attendance[[#Headers],[20/9/2024]],'Table From Form ( For Fri )'!AD:AD,1)&gt;0,1,0)</f>
        <v>0</v>
      </c>
      <c r="AA58" s="27">
        <f>IF(COUNTIFS('Table From Form ( For Fri )'!$A:$A,$A58,'Table From Form ( For Fri )'!$J:$J,Attendance[[#Headers],[27/9/2024]],'Table From Form ( For Fri )'!AE:AE,1)&gt;0,1,0)</f>
        <v>0</v>
      </c>
      <c r="AB58" s="27">
        <f>IF(COUNTIFS('Table From Form ( For Fri )'!$A:$A,$A58,'Table From Form ( For Fri )'!$J:$J,Attendance[[#Headers],[4/10/2024]],'Table From Form ( For Fri )'!AF:AF,1)&gt;0,1,0)</f>
        <v>0</v>
      </c>
      <c r="AC58" s="27">
        <f>IF(COUNTIFS('Table From Form ( For Fri )'!$A:$A,$A58,'Table From Form ( For Fri )'!$J:$J,Attendance[[#Headers],[11/10/2024]],'Table From Form ( For Fri )'!AG:AG,1)&gt;0,1,0)</f>
        <v>0</v>
      </c>
      <c r="AD58" s="27">
        <f>IF(COUNTIFS('Table From Form ( For Fri )'!$A:$A,$A58,'Table From Form ( For Fri )'!$J:$J,Attendance[[#Headers],[18/10/2024]],'Table From Form ( For Fri )'!AH:AH,1)&gt;0,1,0)</f>
        <v>0</v>
      </c>
      <c r="AE58" s="27">
        <f>IF(COUNTIFS('Table From Form ( For Fri )'!$A:$A,$A58,'Table From Form ( For Fri )'!$J:$J,Attendance[[#Headers],[25/10/2024]],'Table From Form ( For Fri )'!AI:AI,1)&gt;0,1,0)</f>
        <v>0</v>
      </c>
      <c r="AF58" s="27">
        <f>IF(COUNTIFS('Table From Form ( For Fri )'!$A:$A,$A58,'Table From Form ( For Fri )'!$J:$J,Attendance[[#Headers],[1/11/2024]],'Table From Form ( For Fri )'!AJ:AJ,1)&gt;0,1,0)</f>
        <v>0</v>
      </c>
      <c r="AG58" s="27">
        <f>IF(COUNTIFS('Table From Form ( For Fri )'!$A:$A,$A58,'Table From Form ( For Fri )'!$J:$J,Attendance[[#Headers],[8/11/2024]],'Table From Form ( For Fri )'!AK:AK,1)&gt;0,1,0)</f>
        <v>0</v>
      </c>
      <c r="AH58" s="27">
        <f>IF(COUNTIFS('Table From Form ( For Fri )'!$A:$A,$A58,'Table From Form ( For Fri )'!$J:$J,Attendance[[#Headers],[15/11/2024]],'Table From Form ( For Fri )'!AL:AL,1)&gt;0,1,0)</f>
        <v>0</v>
      </c>
      <c r="AI58" s="27">
        <f>IF(COUNTIFS('Table From Form ( For Fri )'!$A:$A,$A58,'Table From Form ( For Fri )'!$J:$J,Attendance[[#Headers],[22/11/2024]],'Table From Form ( For Fri )'!AM:AM,1)&gt;0,1,0)</f>
        <v>0</v>
      </c>
      <c r="AJ58" s="27">
        <f>IF(COUNTIFS('Table From Form ( For Fri )'!$A:$A,$A58,'Table From Form ( For Fri )'!$J:$J,Attendance[[#Headers],[29/11/2024]],'Table From Form ( For Fri )'!AN:AN,1)&gt;0,1,0)</f>
        <v>1</v>
      </c>
      <c r="AK58" s="27">
        <f>IF(COUNTIFS('Table From Form ( For Fri )'!$A:$A,$A58,'Table From Form ( For Fri )'!$J:$J,Attendance[[#Headers],[6/12/2024]],'Table From Form ( For Fri )'!AO:AO,1)&gt;0,1,0)</f>
        <v>0</v>
      </c>
      <c r="AL58" s="27">
        <f>IF(COUNTIFS('Table From Form ( For Fri )'!$A:$A,$A58,'Table From Form ( For Fri )'!$J:$J,Attendance[[#Headers],[13/12/2024]],'Table From Form ( For Fri )'!AP:AP,1)&gt;0,1,0)</f>
        <v>0</v>
      </c>
      <c r="AM58" s="27">
        <f>IF(COUNTIFS('Table From Form ( For Fri )'!$A:$A,$A58,'Table From Form ( For Fri )'!$J:$J,Attendance[[#Headers],[20/12/2024]],'Table From Form ( For Fri )'!AQ:AQ,1)&gt;0,1,0)</f>
        <v>0</v>
      </c>
      <c r="AN58" s="27">
        <f>IF(COUNTIFS('Table From Form ( For Fri )'!$A:$A,$A58,'Table From Form ( For Fri )'!$J:$J,Attendance[[#Headers],[27/12/2024]],'Table From Form ( For Fri )'!AR:AR,1)&gt;0,1,0)</f>
        <v>0</v>
      </c>
      <c r="AO58" s="27">
        <f>IF(COUNTIFS('Table From Form ( For Fri )'!$A:$A,$A58,'Table From Form ( For Fri )'!$J:$J,Attendance[[#Headers],[3/1/2025]],'Table From Form ( For Fri )'!AS:AS,1)&gt;0,1,0)</f>
        <v>0</v>
      </c>
      <c r="AP58" s="27">
        <f>IF(COUNTIFS('Table From Form ( For Fri )'!$A:$A,$A58,'Table From Form ( For Fri )'!$J:$J,Attendance[[#Headers],[10/1/2025]],'Table From Form ( For Fri )'!AT:AT,1)&gt;0,1,0)</f>
        <v>0</v>
      </c>
      <c r="AQ58" s="27">
        <f>IF(COUNTIFS('Table From Form ( For Fri )'!$A:$A,$A58,'Table From Form ( For Fri )'!$J:$J,Attendance[[#Headers],[17/1/2025]],'Table From Form ( For Fri )'!AU:AU,1)&gt;0,1,0)</f>
        <v>0</v>
      </c>
      <c r="AR58" s="27">
        <f>IF(COUNTIFS('Table From Form ( For Fri )'!$A:$A,$A58,'Table From Form ( For Fri )'!$J:$J,Attendance[[#Headers],[24/1/2025]],'Table From Form ( For Fri )'!AV:AV,1)&gt;0,1,0)</f>
        <v>0</v>
      </c>
      <c r="AS58" s="27">
        <f>IF(COUNTIFS('Table From Form ( For Fri )'!$A:$A,$A58,'Table From Form ( For Fri )'!$J:$J,Attendance[[#Headers],[31/1/2025]],'Table From Form ( For Fri )'!AW:AW,1)&gt;0,1,0)</f>
        <v>0</v>
      </c>
      <c r="AT58" s="27">
        <f>IF(COUNTIFS('Table From Form ( For Fri )'!$A:$A,$A58,'Table From Form ( For Fri )'!$J:$J,Attendance[[#Headers],[7/2/2025]],'Table From Form ( For Fri )'!AX:AX,1)&gt;0,1,0)</f>
        <v>0</v>
      </c>
      <c r="AU58" s="27">
        <f>IF(COUNTIFS('Table From Form ( For Fri )'!$A:$A,$A58,'Table From Form ( For Fri )'!$J:$J,Attendance[[#Headers],[14/2/2025]],'Table From Form ( For Fri )'!AY:AY,1)&gt;0,1,0)</f>
        <v>0</v>
      </c>
    </row>
    <row r="59" spans="1:47" ht="14">
      <c r="A59" s="25" t="s">
        <v>174</v>
      </c>
      <c r="B59" s="25" t="s">
        <v>1675</v>
      </c>
      <c r="C59" s="25" t="s">
        <v>1676</v>
      </c>
      <c r="D59">
        <f>COUNTIF(Attendance[[#This Row],[19/4/2024]:[14/2/2025]],1)</f>
        <v>8</v>
      </c>
      <c r="E59" s="26">
        <f t="shared" si="0"/>
        <v>17.777777777777779</v>
      </c>
      <c r="F59" s="26"/>
      <c r="G59" s="27">
        <f>IF(COUNTIFS('Table From Form ( For Fri )'!$A:$A,$A59,'Table From Form ( For Fri )'!$J:$J,Attendance[[#Headers],[19/4/2024]],'Table From Form ( For Fri )'!K:K,1)&gt;0,1,0)</f>
        <v>0</v>
      </c>
      <c r="H59" s="27">
        <f>IF(COUNTIFS('Table From Form ( For Fri )'!$A:$A,$A59,'Table From Form ( For Fri )'!$J:$J,Attendance[[#Headers],[26/4/2024]],'Table From Form ( For Fri )'!L:L,1)&gt;0,1,0)</f>
        <v>1</v>
      </c>
      <c r="I59" s="27">
        <f>IF(COUNTIFS('Table From Form ( For Fri )'!$A:$A,$A59,'Table From Form ( For Fri )'!$J:$J,Attendance[[#Headers],[3/5/2024]],'Table From Form ( For Fri )'!M:M,1)&gt;0,1,0)</f>
        <v>1</v>
      </c>
      <c r="J59" s="27">
        <f>IF(COUNTIFS('Table From Form ( For Fri )'!$A:$A,$A59,'Table From Form ( For Fri )'!$J:$J,Attendance[[#Headers],[10/5/2024]],'Table From Form ( For Fri )'!N:N,1)&gt;0,1,0)</f>
        <v>1</v>
      </c>
      <c r="K59" s="27">
        <f>IF(COUNTIFS('Table From Form ( For Fri )'!$A:$A,$A59,'Table From Form ( For Fri )'!$J:$J,Attendance[[#Headers],[17/5/2024]],'Table From Form ( For Fri )'!O:O,1)&gt;0,1,0)</f>
        <v>1</v>
      </c>
      <c r="L59" s="27">
        <f>IF(COUNTIFS('Table From Form ( For Fri )'!$A:$A,$A59,'Table From Form ( For Fri )'!$J:$J,Attendance[[#Headers],[24/5/2024]],'Table From Form ( For Fri )'!P:P,1)&gt;0,1,0)</f>
        <v>0</v>
      </c>
      <c r="M59" s="27">
        <f>IF(COUNTIFS('Table From Form ( For Fri )'!$A:$A,$A59,'Table From Form ( For Fri )'!$J:$J,Attendance[[#Headers],[31/5/2024]],'Table From Form ( For Fri )'!Q:Q,1)&gt;0,1,0)</f>
        <v>0</v>
      </c>
      <c r="N59" s="27">
        <f>IF(COUNTIFS('Table From Form ( For Fri )'!$A:$A,$A59,'Table From Form ( For Fri )'!$J:$J,Attendance[[#Headers],[7/6/2024]],'Table From Form ( For Fri )'!R:R,1)&gt;0,1,0)</f>
        <v>0</v>
      </c>
      <c r="O59" s="27">
        <f>IF(COUNTIFS('Table From Form ( For Fri )'!$A:$A,$A59,'Table From Form ( For Fri )'!$J:$J,Attendance[[#Headers],[14/6/2024]],'Table From Form ( For Fri )'!S:S,1)&gt;0,1,0)</f>
        <v>0</v>
      </c>
      <c r="P59" s="27">
        <f>IF(COUNTIFS('Table From Form ( For Fri )'!$A:$A,$A59,'Table From Form ( For Fri )'!$J:$J,Attendance[[#Headers],[21/6/2024]],'Table From Form ( For Fri )'!T:T,1)&gt;0,1,0)</f>
        <v>0</v>
      </c>
      <c r="Q59" s="27">
        <f>IF(COUNTIFS('Table From Form ( For Fri )'!$A:$A,$A59,'Table From Form ( For Fri )'!$J:$J,Attendance[[#Headers],[28/6/2024]],'Table From Form ( For Fri )'!U:U,1)&gt;0,1,0)</f>
        <v>0</v>
      </c>
      <c r="R59" s="27">
        <f>IF(COUNTIFS('Table From Form ( For Fri )'!$A:$A,$A59,'Table From Form ( For Fri )'!$J:$J,Attendance[[#Headers],[5/7/2024]],'Table From Form ( For Fri )'!V:V,1)&gt;0,1,0)</f>
        <v>0</v>
      </c>
      <c r="S59" s="27">
        <f>IF(COUNTIFS('Table From Form ( For Fri )'!$A:$A,$A59,'Table From Form ( For Fri )'!$J:$J,Attendance[[#Headers],[12/7/2024]],'Table From Form ( For Fri )'!W:W,1)&gt;0,1,0)</f>
        <v>0</v>
      </c>
      <c r="T59" s="27">
        <f>IF(COUNTIFS('Table From Form ( For Fri )'!$A:$A,$A59,'Table From Form ( For Fri )'!$J:$J,Attendance[[#Headers],[19/7/2024]],'Table From Form ( For Fri )'!X:X,1)&gt;0,1,0)</f>
        <v>0</v>
      </c>
      <c r="U59" s="27">
        <f>IF(COUNTIFS('Table From Form ( For Fri )'!$A:$A,$A59,'Table From Form ( For Fri )'!$J:$J,Attendance[[#Headers],[26/7/2024]],'Table From Form ( For Fri )'!Y:Y,1)&gt;0,1,0)</f>
        <v>1</v>
      </c>
      <c r="V59" s="27">
        <f>IF(COUNTIFS('Table From Form ( For Fri )'!$A:$A,$A59,'Table From Form ( For Fri )'!$J:$J,Attendance[[#Headers],[2/8/2024]],'Table From Form ( For Fri )'!Z:Z,1)&gt;0,1,0)</f>
        <v>0</v>
      </c>
      <c r="W59" s="27">
        <f>IF(COUNTIFS('Table From Form ( For Fri )'!$A:$A,$A59,'Table From Form ( For Fri )'!$J:$J,Attendance[[#Headers],[30/8/2024]],'Table From Form ( For Fri )'!AA:AA,1)&gt;0,1,0)</f>
        <v>0</v>
      </c>
      <c r="X59" s="27">
        <f>IF(COUNTIFS('Table From Form ( For Fri )'!$A:$A,$A59,'Table From Form ( For Fri )'!$J:$J,Attendance[[#Headers],[6/9/2024]],'Table From Form ( For Fri )'!AB:AB,1)&gt;0,1,0)</f>
        <v>0</v>
      </c>
      <c r="Y59" s="27">
        <f>IF(COUNTIFS('Table From Form ( For Fri )'!$A:$A,$A59,'Table From Form ( For Fri )'!$J:$J,Attendance[[#Headers],[13/9/2024]],'Table From Form ( For Fri )'!AC:AC,1)&gt;0,1,0)</f>
        <v>0</v>
      </c>
      <c r="Z59" s="27">
        <f>IF(COUNTIFS('Table From Form ( For Fri )'!$A:$A,$A59,'Table From Form ( For Fri )'!$J:$J,Attendance[[#Headers],[20/9/2024]],'Table From Form ( For Fri )'!AD:AD,1)&gt;0,1,0)</f>
        <v>0</v>
      </c>
      <c r="AA59" s="27">
        <f>IF(COUNTIFS('Table From Form ( For Fri )'!$A:$A,$A59,'Table From Form ( For Fri )'!$J:$J,Attendance[[#Headers],[27/9/2024]],'Table From Form ( For Fri )'!AE:AE,1)&gt;0,1,0)</f>
        <v>0</v>
      </c>
      <c r="AB59" s="27">
        <f>IF(COUNTIFS('Table From Form ( For Fri )'!$A:$A,$A59,'Table From Form ( For Fri )'!$J:$J,Attendance[[#Headers],[4/10/2024]],'Table From Form ( For Fri )'!AF:AF,1)&gt;0,1,0)</f>
        <v>0</v>
      </c>
      <c r="AC59" s="27">
        <f>IF(COUNTIFS('Table From Form ( For Fri )'!$A:$A,$A59,'Table From Form ( For Fri )'!$J:$J,Attendance[[#Headers],[11/10/2024]],'Table From Form ( For Fri )'!AG:AG,1)&gt;0,1,0)</f>
        <v>0</v>
      </c>
      <c r="AD59" s="27">
        <f>IF(COUNTIFS('Table From Form ( For Fri )'!$A:$A,$A59,'Table From Form ( For Fri )'!$J:$J,Attendance[[#Headers],[18/10/2024]],'Table From Form ( For Fri )'!AH:AH,1)&gt;0,1,0)</f>
        <v>1</v>
      </c>
      <c r="AE59" s="27">
        <f>IF(COUNTIFS('Table From Form ( For Fri )'!$A:$A,$A59,'Table From Form ( For Fri )'!$J:$J,Attendance[[#Headers],[25/10/2024]],'Table From Form ( For Fri )'!AI:AI,1)&gt;0,1,0)</f>
        <v>1</v>
      </c>
      <c r="AF59" s="27">
        <f>IF(COUNTIFS('Table From Form ( For Fri )'!$A:$A,$A59,'Table From Form ( For Fri )'!$J:$J,Attendance[[#Headers],[1/11/2024]],'Table From Form ( For Fri )'!AJ:AJ,1)&gt;0,1,0)</f>
        <v>0</v>
      </c>
      <c r="AG59" s="27">
        <f>IF(COUNTIFS('Table From Form ( For Fri )'!$A:$A,$A59,'Table From Form ( For Fri )'!$J:$J,Attendance[[#Headers],[8/11/2024]],'Table From Form ( For Fri )'!AK:AK,1)&gt;0,1,0)</f>
        <v>0</v>
      </c>
      <c r="AH59" s="27">
        <f>IF(COUNTIFS('Table From Form ( For Fri )'!$A:$A,$A59,'Table From Form ( For Fri )'!$J:$J,Attendance[[#Headers],[15/11/2024]],'Table From Form ( For Fri )'!AL:AL,1)&gt;0,1,0)</f>
        <v>1</v>
      </c>
      <c r="AI59" s="27">
        <f>IF(COUNTIFS('Table From Form ( For Fri )'!$A:$A,$A59,'Table From Form ( For Fri )'!$J:$J,Attendance[[#Headers],[22/11/2024]],'Table From Form ( For Fri )'!AM:AM,1)&gt;0,1,0)</f>
        <v>0</v>
      </c>
      <c r="AJ59" s="27">
        <f>IF(COUNTIFS('Table From Form ( For Fri )'!$A:$A,$A59,'Table From Form ( For Fri )'!$J:$J,Attendance[[#Headers],[29/11/2024]],'Table From Form ( For Fri )'!AN:AN,1)&gt;0,1,0)</f>
        <v>0</v>
      </c>
      <c r="AK59" s="27">
        <f>IF(COUNTIFS('Table From Form ( For Fri )'!$A:$A,$A59,'Table From Form ( For Fri )'!$J:$J,Attendance[[#Headers],[6/12/2024]],'Table From Form ( For Fri )'!AO:AO,1)&gt;0,1,0)</f>
        <v>0</v>
      </c>
      <c r="AL59" s="27">
        <f>IF(COUNTIFS('Table From Form ( For Fri )'!$A:$A,$A59,'Table From Form ( For Fri )'!$J:$J,Attendance[[#Headers],[13/12/2024]],'Table From Form ( For Fri )'!AP:AP,1)&gt;0,1,0)</f>
        <v>0</v>
      </c>
      <c r="AM59" s="27">
        <f>IF(COUNTIFS('Table From Form ( For Fri )'!$A:$A,$A59,'Table From Form ( For Fri )'!$J:$J,Attendance[[#Headers],[20/12/2024]],'Table From Form ( For Fri )'!AQ:AQ,1)&gt;0,1,0)</f>
        <v>0</v>
      </c>
      <c r="AN59" s="27">
        <f>IF(COUNTIFS('Table From Form ( For Fri )'!$A:$A,$A59,'Table From Form ( For Fri )'!$J:$J,Attendance[[#Headers],[27/12/2024]],'Table From Form ( For Fri )'!AR:AR,1)&gt;0,1,0)</f>
        <v>0</v>
      </c>
      <c r="AO59" s="27">
        <f>IF(COUNTIFS('Table From Form ( For Fri )'!$A:$A,$A59,'Table From Form ( For Fri )'!$J:$J,Attendance[[#Headers],[3/1/2025]],'Table From Form ( For Fri )'!AS:AS,1)&gt;0,1,0)</f>
        <v>0</v>
      </c>
      <c r="AP59" s="27">
        <f>IF(COUNTIFS('Table From Form ( For Fri )'!$A:$A,$A59,'Table From Form ( For Fri )'!$J:$J,Attendance[[#Headers],[10/1/2025]],'Table From Form ( For Fri )'!AT:AT,1)&gt;0,1,0)</f>
        <v>0</v>
      </c>
      <c r="AQ59" s="27">
        <f>IF(COUNTIFS('Table From Form ( For Fri )'!$A:$A,$A59,'Table From Form ( For Fri )'!$J:$J,Attendance[[#Headers],[17/1/2025]],'Table From Form ( For Fri )'!AU:AU,1)&gt;0,1,0)</f>
        <v>0</v>
      </c>
      <c r="AR59" s="27">
        <f>IF(COUNTIFS('Table From Form ( For Fri )'!$A:$A,$A59,'Table From Form ( For Fri )'!$J:$J,Attendance[[#Headers],[24/1/2025]],'Table From Form ( For Fri )'!AV:AV,1)&gt;0,1,0)</f>
        <v>0</v>
      </c>
      <c r="AS59" s="27">
        <f>IF(COUNTIFS('Table From Form ( For Fri )'!$A:$A,$A59,'Table From Form ( For Fri )'!$J:$J,Attendance[[#Headers],[31/1/2025]],'Table From Form ( For Fri )'!AW:AW,1)&gt;0,1,0)</f>
        <v>0</v>
      </c>
      <c r="AT59" s="27">
        <f>IF(COUNTIFS('Table From Form ( For Fri )'!$A:$A,$A59,'Table From Form ( For Fri )'!$J:$J,Attendance[[#Headers],[7/2/2025]],'Table From Form ( For Fri )'!AX:AX,1)&gt;0,1,0)</f>
        <v>0</v>
      </c>
      <c r="AU59" s="27">
        <f>IF(COUNTIFS('Table From Form ( For Fri )'!$A:$A,$A59,'Table From Form ( For Fri )'!$J:$J,Attendance[[#Headers],[14/2/2025]],'Table From Form ( For Fri )'!AY:AY,1)&gt;0,1,0)</f>
        <v>0</v>
      </c>
    </row>
    <row r="60" spans="1:47" ht="14">
      <c r="A60" s="25" t="s">
        <v>154</v>
      </c>
      <c r="B60" s="25" t="s">
        <v>1677</v>
      </c>
      <c r="C60" s="25" t="s">
        <v>1678</v>
      </c>
      <c r="D60">
        <f>COUNTIF(Attendance[[#This Row],[19/4/2024]:[14/2/2025]],1)</f>
        <v>8</v>
      </c>
      <c r="E60" s="26">
        <f t="shared" si="0"/>
        <v>17.777777777777779</v>
      </c>
      <c r="F60" s="26"/>
      <c r="G60" s="27">
        <f>IF(COUNTIFS('Table From Form ( For Fri )'!$A:$A,$A60,'Table From Form ( For Fri )'!$J:$J,Attendance[[#Headers],[19/4/2024]],'Table From Form ( For Fri )'!K:K,1)&gt;0,1,0)</f>
        <v>0</v>
      </c>
      <c r="H60" s="27">
        <f>IF(COUNTIFS('Table From Form ( For Fri )'!$A:$A,$A60,'Table From Form ( For Fri )'!$J:$J,Attendance[[#Headers],[26/4/2024]],'Table From Form ( For Fri )'!L:L,1)&gt;0,1,0)</f>
        <v>1</v>
      </c>
      <c r="I60" s="27">
        <f>IF(COUNTIFS('Table From Form ( For Fri )'!$A:$A,$A60,'Table From Form ( For Fri )'!$J:$J,Attendance[[#Headers],[3/5/2024]],'Table From Form ( For Fri )'!M:M,1)&gt;0,1,0)</f>
        <v>1</v>
      </c>
      <c r="J60" s="27">
        <f>IF(COUNTIFS('Table From Form ( For Fri )'!$A:$A,$A60,'Table From Form ( For Fri )'!$J:$J,Attendance[[#Headers],[10/5/2024]],'Table From Form ( For Fri )'!N:N,1)&gt;0,1,0)</f>
        <v>0</v>
      </c>
      <c r="K60" s="27">
        <f>IF(COUNTIFS('Table From Form ( For Fri )'!$A:$A,$A60,'Table From Form ( For Fri )'!$J:$J,Attendance[[#Headers],[17/5/2024]],'Table From Form ( For Fri )'!O:O,1)&gt;0,1,0)</f>
        <v>1</v>
      </c>
      <c r="L60" s="27">
        <f>IF(COUNTIFS('Table From Form ( For Fri )'!$A:$A,$A60,'Table From Form ( For Fri )'!$J:$J,Attendance[[#Headers],[24/5/2024]],'Table From Form ( For Fri )'!P:P,1)&gt;0,1,0)</f>
        <v>0</v>
      </c>
      <c r="M60" s="27">
        <f>IF(COUNTIFS('Table From Form ( For Fri )'!$A:$A,$A60,'Table From Form ( For Fri )'!$J:$J,Attendance[[#Headers],[31/5/2024]],'Table From Form ( For Fri )'!Q:Q,1)&gt;0,1,0)</f>
        <v>0</v>
      </c>
      <c r="N60" s="27">
        <f>IF(COUNTIFS('Table From Form ( For Fri )'!$A:$A,$A60,'Table From Form ( For Fri )'!$J:$J,Attendance[[#Headers],[7/6/2024]],'Table From Form ( For Fri )'!R:R,1)&gt;0,1,0)</f>
        <v>0</v>
      </c>
      <c r="O60" s="27">
        <f>IF(COUNTIFS('Table From Form ( For Fri )'!$A:$A,$A60,'Table From Form ( For Fri )'!$J:$J,Attendance[[#Headers],[14/6/2024]],'Table From Form ( For Fri )'!S:S,1)&gt;0,1,0)</f>
        <v>0</v>
      </c>
      <c r="P60" s="27">
        <f>IF(COUNTIFS('Table From Form ( For Fri )'!$A:$A,$A60,'Table From Form ( For Fri )'!$J:$J,Attendance[[#Headers],[21/6/2024]],'Table From Form ( For Fri )'!T:T,1)&gt;0,1,0)</f>
        <v>1</v>
      </c>
      <c r="Q60" s="27">
        <f>IF(COUNTIFS('Table From Form ( For Fri )'!$A:$A,$A60,'Table From Form ( For Fri )'!$J:$J,Attendance[[#Headers],[28/6/2024]],'Table From Form ( For Fri )'!U:U,1)&gt;0,1,0)</f>
        <v>0</v>
      </c>
      <c r="R60" s="27">
        <f>IF(COUNTIFS('Table From Form ( For Fri )'!$A:$A,$A60,'Table From Form ( For Fri )'!$J:$J,Attendance[[#Headers],[5/7/2024]],'Table From Form ( For Fri )'!V:V,1)&gt;0,1,0)</f>
        <v>0</v>
      </c>
      <c r="S60" s="27">
        <f>IF(COUNTIFS('Table From Form ( For Fri )'!$A:$A,$A60,'Table From Form ( For Fri )'!$J:$J,Attendance[[#Headers],[12/7/2024]],'Table From Form ( For Fri )'!W:W,1)&gt;0,1,0)</f>
        <v>0</v>
      </c>
      <c r="T60" s="27">
        <f>IF(COUNTIFS('Table From Form ( For Fri )'!$A:$A,$A60,'Table From Form ( For Fri )'!$J:$J,Attendance[[#Headers],[19/7/2024]],'Table From Form ( For Fri )'!X:X,1)&gt;0,1,0)</f>
        <v>1</v>
      </c>
      <c r="U60" s="27">
        <f>IF(COUNTIFS('Table From Form ( For Fri )'!$A:$A,$A60,'Table From Form ( For Fri )'!$J:$J,Attendance[[#Headers],[26/7/2024]],'Table From Form ( For Fri )'!Y:Y,1)&gt;0,1,0)</f>
        <v>0</v>
      </c>
      <c r="V60" s="27">
        <f>IF(COUNTIFS('Table From Form ( For Fri )'!$A:$A,$A60,'Table From Form ( For Fri )'!$J:$J,Attendance[[#Headers],[2/8/2024]],'Table From Form ( For Fri )'!Z:Z,1)&gt;0,1,0)</f>
        <v>0</v>
      </c>
      <c r="W60" s="27">
        <f>IF(COUNTIFS('Table From Form ( For Fri )'!$A:$A,$A60,'Table From Form ( For Fri )'!$J:$J,Attendance[[#Headers],[30/8/2024]],'Table From Form ( For Fri )'!AA:AA,1)&gt;0,1,0)</f>
        <v>0</v>
      </c>
      <c r="X60" s="27">
        <f>IF(COUNTIFS('Table From Form ( For Fri )'!$A:$A,$A60,'Table From Form ( For Fri )'!$J:$J,Attendance[[#Headers],[6/9/2024]],'Table From Form ( For Fri )'!AB:AB,1)&gt;0,1,0)</f>
        <v>0</v>
      </c>
      <c r="Y60" s="27">
        <f>IF(COUNTIFS('Table From Form ( For Fri )'!$A:$A,$A60,'Table From Form ( For Fri )'!$J:$J,Attendance[[#Headers],[13/9/2024]],'Table From Form ( For Fri )'!AC:AC,1)&gt;0,1,0)</f>
        <v>0</v>
      </c>
      <c r="Z60" s="27">
        <f>IF(COUNTIFS('Table From Form ( For Fri )'!$A:$A,$A60,'Table From Form ( For Fri )'!$J:$J,Attendance[[#Headers],[20/9/2024]],'Table From Form ( For Fri )'!AD:AD,1)&gt;0,1,0)</f>
        <v>0</v>
      </c>
      <c r="AA60" s="27">
        <f>IF(COUNTIFS('Table From Form ( For Fri )'!$A:$A,$A60,'Table From Form ( For Fri )'!$J:$J,Attendance[[#Headers],[27/9/2024]],'Table From Form ( For Fri )'!AE:AE,1)&gt;0,1,0)</f>
        <v>0</v>
      </c>
      <c r="AB60" s="27">
        <f>IF(COUNTIFS('Table From Form ( For Fri )'!$A:$A,$A60,'Table From Form ( For Fri )'!$J:$J,Attendance[[#Headers],[4/10/2024]],'Table From Form ( For Fri )'!AF:AF,1)&gt;0,1,0)</f>
        <v>0</v>
      </c>
      <c r="AC60" s="27">
        <f>IF(COUNTIFS('Table From Form ( For Fri )'!$A:$A,$A60,'Table From Form ( For Fri )'!$J:$J,Attendance[[#Headers],[11/10/2024]],'Table From Form ( For Fri )'!AG:AG,1)&gt;0,1,0)</f>
        <v>0</v>
      </c>
      <c r="AD60" s="27">
        <f>IF(COUNTIFS('Table From Form ( For Fri )'!$A:$A,$A60,'Table From Form ( For Fri )'!$J:$J,Attendance[[#Headers],[18/10/2024]],'Table From Form ( For Fri )'!AH:AH,1)&gt;0,1,0)</f>
        <v>0</v>
      </c>
      <c r="AE60" s="27">
        <f>IF(COUNTIFS('Table From Form ( For Fri )'!$A:$A,$A60,'Table From Form ( For Fri )'!$J:$J,Attendance[[#Headers],[25/10/2024]],'Table From Form ( For Fri )'!AI:AI,1)&gt;0,1,0)</f>
        <v>0</v>
      </c>
      <c r="AF60" s="27">
        <f>IF(COUNTIFS('Table From Form ( For Fri )'!$A:$A,$A60,'Table From Form ( For Fri )'!$J:$J,Attendance[[#Headers],[1/11/2024]],'Table From Form ( For Fri )'!AJ:AJ,1)&gt;0,1,0)</f>
        <v>0</v>
      </c>
      <c r="AG60" s="27">
        <f>IF(COUNTIFS('Table From Form ( For Fri )'!$A:$A,$A60,'Table From Form ( For Fri )'!$J:$J,Attendance[[#Headers],[8/11/2024]],'Table From Form ( For Fri )'!AK:AK,1)&gt;0,1,0)</f>
        <v>0</v>
      </c>
      <c r="AH60" s="27">
        <f>IF(COUNTIFS('Table From Form ( For Fri )'!$A:$A,$A60,'Table From Form ( For Fri )'!$J:$J,Attendance[[#Headers],[15/11/2024]],'Table From Form ( For Fri )'!AL:AL,1)&gt;0,1,0)</f>
        <v>0</v>
      </c>
      <c r="AI60" s="27">
        <f>IF(COUNTIFS('Table From Form ( For Fri )'!$A:$A,$A60,'Table From Form ( For Fri )'!$J:$J,Attendance[[#Headers],[22/11/2024]],'Table From Form ( For Fri )'!AM:AM,1)&gt;0,1,0)</f>
        <v>1</v>
      </c>
      <c r="AJ60" s="27">
        <f>IF(COUNTIFS('Table From Form ( For Fri )'!$A:$A,$A60,'Table From Form ( For Fri )'!$J:$J,Attendance[[#Headers],[29/11/2024]],'Table From Form ( For Fri )'!AN:AN,1)&gt;0,1,0)</f>
        <v>0</v>
      </c>
      <c r="AK60" s="27">
        <f>IF(COUNTIFS('Table From Form ( For Fri )'!$A:$A,$A60,'Table From Form ( For Fri )'!$J:$J,Attendance[[#Headers],[6/12/2024]],'Table From Form ( For Fri )'!AO:AO,1)&gt;0,1,0)</f>
        <v>0</v>
      </c>
      <c r="AL60" s="27">
        <f>IF(COUNTIFS('Table From Form ( For Fri )'!$A:$A,$A60,'Table From Form ( For Fri )'!$J:$J,Attendance[[#Headers],[13/12/2024]],'Table From Form ( For Fri )'!AP:AP,1)&gt;0,1,0)</f>
        <v>0</v>
      </c>
      <c r="AM60" s="27">
        <f>IF(COUNTIFS('Table From Form ( For Fri )'!$A:$A,$A60,'Table From Form ( For Fri )'!$J:$J,Attendance[[#Headers],[20/12/2024]],'Table From Form ( For Fri )'!AQ:AQ,1)&gt;0,1,0)</f>
        <v>0</v>
      </c>
      <c r="AN60" s="27">
        <f>IF(COUNTIFS('Table From Form ( For Fri )'!$A:$A,$A60,'Table From Form ( For Fri )'!$J:$J,Attendance[[#Headers],[27/12/2024]],'Table From Form ( For Fri )'!AR:AR,1)&gt;0,1,0)</f>
        <v>0</v>
      </c>
      <c r="AO60" s="27">
        <f>IF(COUNTIFS('Table From Form ( For Fri )'!$A:$A,$A60,'Table From Form ( For Fri )'!$J:$J,Attendance[[#Headers],[3/1/2025]],'Table From Form ( For Fri )'!AS:AS,1)&gt;0,1,0)</f>
        <v>0</v>
      </c>
      <c r="AP60" s="27">
        <f>IF(COUNTIFS('Table From Form ( For Fri )'!$A:$A,$A60,'Table From Form ( For Fri )'!$J:$J,Attendance[[#Headers],[10/1/2025]],'Table From Form ( For Fri )'!AT:AT,1)&gt;0,1,0)</f>
        <v>0</v>
      </c>
      <c r="AQ60" s="27">
        <f>IF(COUNTIFS('Table From Form ( For Fri )'!$A:$A,$A60,'Table From Form ( For Fri )'!$J:$J,Attendance[[#Headers],[17/1/2025]],'Table From Form ( For Fri )'!AU:AU,1)&gt;0,1,0)</f>
        <v>1</v>
      </c>
      <c r="AR60" s="27">
        <f>IF(COUNTIFS('Table From Form ( For Fri )'!$A:$A,$A60,'Table From Form ( For Fri )'!$J:$J,Attendance[[#Headers],[24/1/2025]],'Table From Form ( For Fri )'!AV:AV,1)&gt;0,1,0)</f>
        <v>0</v>
      </c>
      <c r="AS60" s="27">
        <f>IF(COUNTIFS('Table From Form ( For Fri )'!$A:$A,$A60,'Table From Form ( For Fri )'!$J:$J,Attendance[[#Headers],[31/1/2025]],'Table From Form ( For Fri )'!AW:AW,1)&gt;0,1,0)</f>
        <v>0</v>
      </c>
      <c r="AT60" s="27">
        <f>IF(COUNTIFS('Table From Form ( For Fri )'!$A:$A,$A60,'Table From Form ( For Fri )'!$J:$J,Attendance[[#Headers],[7/2/2025]],'Table From Form ( For Fri )'!AX:AX,1)&gt;0,1,0)</f>
        <v>1</v>
      </c>
      <c r="AU60" s="27">
        <f>IF(COUNTIFS('Table From Form ( For Fri )'!$A:$A,$A60,'Table From Form ( For Fri )'!$J:$J,Attendance[[#Headers],[14/2/2025]],'Table From Form ( For Fri )'!AY:AY,1)&gt;0,1,0)</f>
        <v>0</v>
      </c>
    </row>
    <row r="61" spans="1:47" ht="14.5">
      <c r="A61" s="33" t="s">
        <v>1246</v>
      </c>
      <c r="B61" s="33" t="s">
        <v>1679</v>
      </c>
      <c r="C61" s="18" t="s">
        <v>1680</v>
      </c>
      <c r="D61">
        <f>COUNTIF(Attendance[[#This Row],[19/4/2024]:[14/2/2025]],1)</f>
        <v>8</v>
      </c>
      <c r="E61" s="26">
        <f t="shared" si="0"/>
        <v>17.777777777777779</v>
      </c>
      <c r="F61" s="26"/>
      <c r="G61" s="31">
        <f>IF(COUNTIFS('Table From Form ( For Fri )'!$A:$A,$A61,'Table From Form ( For Fri )'!$J:$J,Attendance[[#Headers],[19/4/2024]],'Table From Form ( For Fri )'!K:K,1)&gt;0,1,0)</f>
        <v>0</v>
      </c>
      <c r="H61" s="31">
        <f>IF(COUNTIFS('Table From Form ( For Fri )'!$A:$A,$A61,'Table From Form ( For Fri )'!$J:$J,Attendance[[#Headers],[26/4/2024]],'Table From Form ( For Fri )'!L:L,1)&gt;0,1,0)</f>
        <v>0</v>
      </c>
      <c r="I61" s="31">
        <f>IF(COUNTIFS('Table From Form ( For Fri )'!$A:$A,$A61,'Table From Form ( For Fri )'!$J:$J,Attendance[[#Headers],[3/5/2024]],'Table From Form ( For Fri )'!M:M,1)&gt;0,1,0)</f>
        <v>0</v>
      </c>
      <c r="J61" s="31">
        <f>IF(COUNTIFS('Table From Form ( For Fri )'!$A:$A,$A61,'Table From Form ( For Fri )'!$J:$J,Attendance[[#Headers],[10/5/2024]],'Table From Form ( For Fri )'!N:N,1)&gt;0,1,0)</f>
        <v>0</v>
      </c>
      <c r="K61" s="31">
        <f>IF(COUNTIFS('Table From Form ( For Fri )'!$A:$A,$A61,'Table From Form ( For Fri )'!$J:$J,Attendance[[#Headers],[17/5/2024]],'Table From Form ( For Fri )'!O:O,1)&gt;0,1,0)</f>
        <v>0</v>
      </c>
      <c r="L61" s="31">
        <f>IF(COUNTIFS('Table From Form ( For Fri )'!$A:$A,$A61,'Table From Form ( For Fri )'!$J:$J,Attendance[[#Headers],[24/5/2024]],'Table From Form ( For Fri )'!P:P,1)&gt;0,1,0)</f>
        <v>0</v>
      </c>
      <c r="M61" s="31">
        <f>IF(COUNTIFS('Table From Form ( For Fri )'!$A:$A,$A61,'Table From Form ( For Fri )'!$J:$J,Attendance[[#Headers],[31/5/2024]],'Table From Form ( For Fri )'!Q:Q,1)&gt;0,1,0)</f>
        <v>0</v>
      </c>
      <c r="N61" s="31">
        <f>IF(COUNTIFS('Table From Form ( For Fri )'!$A:$A,$A61,'Table From Form ( For Fri )'!$J:$J,Attendance[[#Headers],[7/6/2024]],'Table From Form ( For Fri )'!R:R,1)&gt;0,1,0)</f>
        <v>0</v>
      </c>
      <c r="O61" s="31">
        <f>IF(COUNTIFS('Table From Form ( For Fri )'!$A:$A,$A61,'Table From Form ( For Fri )'!$J:$J,Attendance[[#Headers],[14/6/2024]],'Table From Form ( For Fri )'!S:S,1)&gt;0,1,0)</f>
        <v>0</v>
      </c>
      <c r="P61" s="31">
        <f>IF(COUNTIFS('Table From Form ( For Fri )'!$A:$A,$A61,'Table From Form ( For Fri )'!$J:$J,Attendance[[#Headers],[21/6/2024]],'Table From Form ( For Fri )'!T:T,1)&gt;0,1,0)</f>
        <v>0</v>
      </c>
      <c r="Q61" s="31">
        <f>IF(COUNTIFS('Table From Form ( For Fri )'!$A:$A,$A61,'Table From Form ( For Fri )'!$J:$J,Attendance[[#Headers],[28/6/2024]],'Table From Form ( For Fri )'!U:U,1)&gt;0,1,0)</f>
        <v>0</v>
      </c>
      <c r="R61" s="31">
        <f>IF(COUNTIFS('Table From Form ( For Fri )'!$A:$A,$A61,'Table From Form ( For Fri )'!$J:$J,Attendance[[#Headers],[5/7/2024]],'Table From Form ( For Fri )'!V:V,1)&gt;0,1,0)</f>
        <v>0</v>
      </c>
      <c r="S61" s="31">
        <f>IF(COUNTIFS('Table From Form ( For Fri )'!$A:$A,$A61,'Table From Form ( For Fri )'!$J:$J,Attendance[[#Headers],[12/7/2024]],'Table From Form ( For Fri )'!W:W,1)&gt;0,1,0)</f>
        <v>0</v>
      </c>
      <c r="T61" s="31">
        <f>IF(COUNTIFS('Table From Form ( For Fri )'!$A:$A,$A61,'Table From Form ( For Fri )'!$J:$J,Attendance[[#Headers],[19/7/2024]],'Table From Form ( For Fri )'!X:X,1)&gt;0,1,0)</f>
        <v>0</v>
      </c>
      <c r="U61" s="31">
        <f>IF(COUNTIFS('Table From Form ( For Fri )'!$A:$A,$A61,'Table From Form ( For Fri )'!$J:$J,Attendance[[#Headers],[26/7/2024]],'Table From Form ( For Fri )'!Y:Y,1)&gt;0,1,0)</f>
        <v>0</v>
      </c>
      <c r="V61" s="31">
        <f>IF(COUNTIFS('Table From Form ( For Fri )'!$A:$A,$A61,'Table From Form ( For Fri )'!$J:$J,Attendance[[#Headers],[2/8/2024]],'Table From Form ( For Fri )'!Z:Z,1)&gt;0,1,0)</f>
        <v>0</v>
      </c>
      <c r="W61" s="31">
        <f>IF(COUNTIFS('Table From Form ( For Fri )'!$A:$A,$A61,'Table From Form ( For Fri )'!$J:$J,Attendance[[#Headers],[30/8/2024]],'Table From Form ( For Fri )'!AA:AA,1)&gt;0,1,0)</f>
        <v>0</v>
      </c>
      <c r="X61" s="31">
        <f>IF(COUNTIFS('Table From Form ( For Fri )'!$A:$A,$A61,'Table From Form ( For Fri )'!$J:$J,Attendance[[#Headers],[6/9/2024]],'Table From Form ( For Fri )'!AB:AB,1)&gt;0,1,0)</f>
        <v>0</v>
      </c>
      <c r="Y61" s="31">
        <f>IF(COUNTIFS('Table From Form ( For Fri )'!$A:$A,$A61,'Table From Form ( For Fri )'!$J:$J,Attendance[[#Headers],[13/9/2024]],'Table From Form ( For Fri )'!AC:AC,1)&gt;0,1,0)</f>
        <v>0</v>
      </c>
      <c r="Z61" s="31">
        <f>IF(COUNTIFS('Table From Form ( For Fri )'!$A:$A,$A61,'Table From Form ( For Fri )'!$J:$J,Attendance[[#Headers],[20/9/2024]],'Table From Form ( For Fri )'!AD:AD,1)&gt;0,1,0)</f>
        <v>0</v>
      </c>
      <c r="AA61" s="31">
        <f>IF(COUNTIFS('Table From Form ( For Fri )'!$A:$A,$A61,'Table From Form ( For Fri )'!$J:$J,Attendance[[#Headers],[27/9/2024]],'Table From Form ( For Fri )'!AE:AE,1)&gt;0,1,0)</f>
        <v>0</v>
      </c>
      <c r="AB61" s="31">
        <f>IF(COUNTIFS('Table From Form ( For Fri )'!$A:$A,$A61,'Table From Form ( For Fri )'!$J:$J,Attendance[[#Headers],[4/10/2024]],'Table From Form ( For Fri )'!AF:AF,1)&gt;0,1,0)</f>
        <v>0</v>
      </c>
      <c r="AC61" s="31">
        <f>IF(COUNTIFS('Table From Form ( For Fri )'!$A:$A,$A61,'Table From Form ( For Fri )'!$J:$J,Attendance[[#Headers],[11/10/2024]],'Table From Form ( For Fri )'!AG:AG,1)&gt;0,1,0)</f>
        <v>0</v>
      </c>
      <c r="AD61" s="31">
        <f>IF(COUNTIFS('Table From Form ( For Fri )'!$A:$A,$A61,'Table From Form ( For Fri )'!$J:$J,Attendance[[#Headers],[18/10/2024]],'Table From Form ( For Fri )'!AH:AH,1)&gt;0,1,0)</f>
        <v>0</v>
      </c>
      <c r="AE61" s="31">
        <f>IF(COUNTIFS('Table From Form ( For Fri )'!$A:$A,$A61,'Table From Form ( For Fri )'!$J:$J,Attendance[[#Headers],[25/10/2024]],'Table From Form ( For Fri )'!AI:AI,1)&gt;0,1,0)</f>
        <v>0</v>
      </c>
      <c r="AF61" s="31">
        <f>IF(COUNTIFS('Table From Form ( For Fri )'!$A:$A,$A61,'Table From Form ( For Fri )'!$J:$J,Attendance[[#Headers],[1/11/2024]],'Table From Form ( For Fri )'!AJ:AJ,1)&gt;0,1,0)</f>
        <v>0</v>
      </c>
      <c r="AG61" s="31">
        <f>IF(COUNTIFS('Table From Form ( For Fri )'!$A:$A,$A61,'Table From Form ( For Fri )'!$J:$J,Attendance[[#Headers],[8/11/2024]],'Table From Form ( For Fri )'!AK:AK,1)&gt;0,1,0)</f>
        <v>1</v>
      </c>
      <c r="AH61" s="31">
        <f>IF(COUNTIFS('Table From Form ( For Fri )'!$A:$A,$A61,'Table From Form ( For Fri )'!$J:$J,Attendance[[#Headers],[15/11/2024]],'Table From Form ( For Fri )'!AL:AL,1)&gt;0,1,0)</f>
        <v>1</v>
      </c>
      <c r="AI61" s="31">
        <f>IF(COUNTIFS('Table From Form ( For Fri )'!$A:$A,$A61,'Table From Form ( For Fri )'!$J:$J,Attendance[[#Headers],[22/11/2024]],'Table From Form ( For Fri )'!AM:AM,1)&gt;0,1,0)</f>
        <v>0</v>
      </c>
      <c r="AJ61" s="31">
        <f>IF(COUNTIFS('Table From Form ( For Fri )'!$A:$A,$A61,'Table From Form ( For Fri )'!$J:$J,Attendance[[#Headers],[29/11/2024]],'Table From Form ( For Fri )'!AN:AN,1)&gt;0,1,0)</f>
        <v>1</v>
      </c>
      <c r="AK61" s="31">
        <f>IF(COUNTIFS('Table From Form ( For Fri )'!$A:$A,$A61,'Table From Form ( For Fri )'!$J:$J,Attendance[[#Headers],[6/12/2024]],'Table From Form ( For Fri )'!AO:AO,1)&gt;0,1,0)</f>
        <v>0</v>
      </c>
      <c r="AL61" s="31">
        <f>IF(COUNTIFS('Table From Form ( For Fri )'!$A:$A,$A61,'Table From Form ( For Fri )'!$J:$J,Attendance[[#Headers],[13/12/2024]],'Table From Form ( For Fri )'!AP:AP,1)&gt;0,1,0)</f>
        <v>0</v>
      </c>
      <c r="AM61" s="31">
        <f>IF(COUNTIFS('Table From Form ( For Fri )'!$A:$A,$A61,'Table From Form ( For Fri )'!$J:$J,Attendance[[#Headers],[20/12/2024]],'Table From Form ( For Fri )'!AQ:AQ,1)&gt;0,1,0)</f>
        <v>1</v>
      </c>
      <c r="AN61" s="31">
        <f>IF(COUNTIFS('Table From Form ( For Fri )'!$A:$A,$A61,'Table From Form ( For Fri )'!$J:$J,Attendance[[#Headers],[27/12/2024]],'Table From Form ( For Fri )'!AR:AR,1)&gt;0,1,0)</f>
        <v>0</v>
      </c>
      <c r="AO61" s="31">
        <f>IF(COUNTIFS('Table From Form ( For Fri )'!$A:$A,$A61,'Table From Form ( For Fri )'!$J:$J,Attendance[[#Headers],[3/1/2025]],'Table From Form ( For Fri )'!AS:AS,1)&gt;0,1,0)</f>
        <v>1</v>
      </c>
      <c r="AP61" s="31">
        <f>IF(COUNTIFS('Table From Form ( For Fri )'!$A:$A,$A61,'Table From Form ( For Fri )'!$J:$J,Attendance[[#Headers],[10/1/2025]],'Table From Form ( For Fri )'!AT:AT,1)&gt;0,1,0)</f>
        <v>1</v>
      </c>
      <c r="AQ61" s="31">
        <f>IF(COUNTIFS('Table From Form ( For Fri )'!$A:$A,$A61,'Table From Form ( For Fri )'!$J:$J,Attendance[[#Headers],[17/1/2025]],'Table From Form ( For Fri )'!AU:AU,1)&gt;0,1,0)</f>
        <v>1</v>
      </c>
      <c r="AR61" s="31">
        <f>IF(COUNTIFS('Table From Form ( For Fri )'!$A:$A,$A61,'Table From Form ( For Fri )'!$J:$J,Attendance[[#Headers],[24/1/2025]],'Table From Form ( For Fri )'!AV:AV,1)&gt;0,1,0)</f>
        <v>0</v>
      </c>
      <c r="AS61" s="31">
        <f>IF(COUNTIFS('Table From Form ( For Fri )'!$A:$A,$A61,'Table From Form ( For Fri )'!$J:$J,Attendance[[#Headers],[31/1/2025]],'Table From Form ( For Fri )'!AW:AW,1)&gt;0,1,0)</f>
        <v>1</v>
      </c>
      <c r="AT61" s="31">
        <f>IF(COUNTIFS('Table From Form ( For Fri )'!$A:$A,$A61,'Table From Form ( For Fri )'!$J:$J,Attendance[[#Headers],[7/2/2025]],'Table From Form ( For Fri )'!AX:AX,1)&gt;0,1,0)</f>
        <v>0</v>
      </c>
      <c r="AU61" s="31">
        <f>IF(COUNTIFS('Table From Form ( For Fri )'!$A:$A,$A61,'Table From Form ( For Fri )'!$J:$J,Attendance[[#Headers],[14/2/2025]],'Table From Form ( For Fri )'!AY:AY,1)&gt;0,1,0)</f>
        <v>0</v>
      </c>
    </row>
    <row r="62" spans="1:47" ht="14">
      <c r="A62" s="32" t="s">
        <v>66</v>
      </c>
      <c r="B62" s="30" t="s">
        <v>1681</v>
      </c>
      <c r="C62" s="30" t="s">
        <v>1682</v>
      </c>
      <c r="D62">
        <f>COUNTIF(Attendance[[#This Row],[19/4/2024]:[14/2/2025]],1)</f>
        <v>7</v>
      </c>
      <c r="E62" s="26">
        <f t="shared" si="0"/>
        <v>15.555555555555555</v>
      </c>
      <c r="F62" s="26" t="s">
        <v>1683</v>
      </c>
      <c r="G62" s="27">
        <f>IF(COUNTIFS('Table From Form ( For Fri )'!$A:$A,$A62,'Table From Form ( For Fri )'!$J:$J,Attendance[[#Headers],[19/4/2024]],'Table From Form ( For Fri )'!K:K,1)&gt;0,1,0)</f>
        <v>1</v>
      </c>
      <c r="H62" s="27">
        <f>IF(COUNTIFS('Table From Form ( For Fri )'!$A:$A,$A62,'Table From Form ( For Fri )'!$J:$J,Attendance[[#Headers],[26/4/2024]],'Table From Form ( For Fri )'!L:L,1)&gt;0,1,0)</f>
        <v>1</v>
      </c>
      <c r="I62" s="27">
        <f>IF(COUNTIFS('Table From Form ( For Fri )'!$A:$A,$A62,'Table From Form ( For Fri )'!$J:$J,Attendance[[#Headers],[3/5/2024]],'Table From Form ( For Fri )'!M:M,1)&gt;0,1,0)</f>
        <v>1</v>
      </c>
      <c r="J62" s="27">
        <f>IF(COUNTIFS('Table From Form ( For Fri )'!$A:$A,$A62,'Table From Form ( For Fri )'!$J:$J,Attendance[[#Headers],[10/5/2024]],'Table From Form ( For Fri )'!N:N,1)&gt;0,1,0)</f>
        <v>1</v>
      </c>
      <c r="K62" s="27">
        <f>IF(COUNTIFS('Table From Form ( For Fri )'!$A:$A,$A62,'Table From Form ( For Fri )'!$J:$J,Attendance[[#Headers],[17/5/2024]],'Table From Form ( For Fri )'!O:O,1)&gt;0,1,0)</f>
        <v>1</v>
      </c>
      <c r="L62" s="27">
        <f>IF(COUNTIFS('Table From Form ( For Fri )'!$A:$A,$A62,'Table From Form ( For Fri )'!$J:$J,Attendance[[#Headers],[24/5/2024]],'Table From Form ( For Fri )'!P:P,1)&gt;0,1,0)</f>
        <v>0</v>
      </c>
      <c r="M62" s="27">
        <f>IF(COUNTIFS('Table From Form ( For Fri )'!$A:$A,$A62,'Table From Form ( For Fri )'!$J:$J,Attendance[[#Headers],[31/5/2024]],'Table From Form ( For Fri )'!Q:Q,1)&gt;0,1,0)</f>
        <v>0</v>
      </c>
      <c r="N62" s="27">
        <f>IF(COUNTIFS('Table From Form ( For Fri )'!$A:$A,$A62,'Table From Form ( For Fri )'!$J:$J,Attendance[[#Headers],[7/6/2024]],'Table From Form ( For Fri )'!R:R,1)&gt;0,1,0)</f>
        <v>0</v>
      </c>
      <c r="O62" s="27">
        <f>IF(COUNTIFS('Table From Form ( For Fri )'!$A:$A,$A62,'Table From Form ( For Fri )'!$J:$J,Attendance[[#Headers],[14/6/2024]],'Table From Form ( For Fri )'!S:S,1)&gt;0,1,0)</f>
        <v>1</v>
      </c>
      <c r="P62" s="27">
        <f>IF(COUNTIFS('Table From Form ( For Fri )'!$A:$A,$A62,'Table From Form ( For Fri )'!$J:$J,Attendance[[#Headers],[21/6/2024]],'Table From Form ( For Fri )'!T:T,1)&gt;0,1,0)</f>
        <v>1</v>
      </c>
      <c r="Q62" s="27">
        <f>IF(COUNTIFS('Table From Form ( For Fri )'!$A:$A,$A62,'Table From Form ( For Fri )'!$J:$J,Attendance[[#Headers],[28/6/2024]],'Table From Form ( For Fri )'!U:U,1)&gt;0,1,0)</f>
        <v>0</v>
      </c>
      <c r="R62" s="27">
        <f>IF(COUNTIFS('Table From Form ( For Fri )'!$A:$A,$A62,'Table From Form ( For Fri )'!$J:$J,Attendance[[#Headers],[5/7/2024]],'Table From Form ( For Fri )'!V:V,1)&gt;0,1,0)</f>
        <v>0</v>
      </c>
      <c r="S62" s="27">
        <f>IF(COUNTIFS('Table From Form ( For Fri )'!$A:$A,$A62,'Table From Form ( For Fri )'!$J:$J,Attendance[[#Headers],[12/7/2024]],'Table From Form ( For Fri )'!W:W,1)&gt;0,1,0)</f>
        <v>0</v>
      </c>
      <c r="T62" s="27">
        <f>IF(COUNTIFS('Table From Form ( For Fri )'!$A:$A,$A62,'Table From Form ( For Fri )'!$J:$J,Attendance[[#Headers],[19/7/2024]],'Table From Form ( For Fri )'!X:X,1)&gt;0,1,0)</f>
        <v>0</v>
      </c>
      <c r="U62" s="27">
        <f>IF(COUNTIFS('Table From Form ( For Fri )'!$A:$A,$A62,'Table From Form ( For Fri )'!$J:$J,Attendance[[#Headers],[26/7/2024]],'Table From Form ( For Fri )'!Y:Y,1)&gt;0,1,0)</f>
        <v>0</v>
      </c>
      <c r="V62" s="27">
        <f>IF(COUNTIFS('Table From Form ( For Fri )'!$A:$A,$A62,'Table From Form ( For Fri )'!$J:$J,Attendance[[#Headers],[2/8/2024]],'Table From Form ( For Fri )'!Z:Z,1)&gt;0,1,0)</f>
        <v>0</v>
      </c>
      <c r="W62" s="27">
        <f>IF(COUNTIFS('Table From Form ( For Fri )'!$A:$A,$A62,'Table From Form ( For Fri )'!$J:$J,Attendance[[#Headers],[30/8/2024]],'Table From Form ( For Fri )'!AA:AA,1)&gt;0,1,0)</f>
        <v>0</v>
      </c>
      <c r="X62" s="27">
        <f>IF(COUNTIFS('Table From Form ( For Fri )'!$A:$A,$A62,'Table From Form ( For Fri )'!$J:$J,Attendance[[#Headers],[6/9/2024]],'Table From Form ( For Fri )'!AB:AB,1)&gt;0,1,0)</f>
        <v>0</v>
      </c>
      <c r="Y62" s="27">
        <f>IF(COUNTIFS('Table From Form ( For Fri )'!$A:$A,$A62,'Table From Form ( For Fri )'!$J:$J,Attendance[[#Headers],[13/9/2024]],'Table From Form ( For Fri )'!AC:AC,1)&gt;0,1,0)</f>
        <v>0</v>
      </c>
      <c r="Z62" s="27">
        <f>IF(COUNTIFS('Table From Form ( For Fri )'!$A:$A,$A62,'Table From Form ( For Fri )'!$J:$J,Attendance[[#Headers],[20/9/2024]],'Table From Form ( For Fri )'!AD:AD,1)&gt;0,1,0)</f>
        <v>0</v>
      </c>
      <c r="AA62" s="27">
        <f>IF(COUNTIFS('Table From Form ( For Fri )'!$A:$A,$A62,'Table From Form ( For Fri )'!$J:$J,Attendance[[#Headers],[27/9/2024]],'Table From Form ( For Fri )'!AE:AE,1)&gt;0,1,0)</f>
        <v>0</v>
      </c>
      <c r="AB62" s="27">
        <f>IF(COUNTIFS('Table From Form ( For Fri )'!$A:$A,$A62,'Table From Form ( For Fri )'!$J:$J,Attendance[[#Headers],[4/10/2024]],'Table From Form ( For Fri )'!AF:AF,1)&gt;0,1,0)</f>
        <v>0</v>
      </c>
      <c r="AC62" s="27">
        <f>IF(COUNTIFS('Table From Form ( For Fri )'!$A:$A,$A62,'Table From Form ( For Fri )'!$J:$J,Attendance[[#Headers],[11/10/2024]],'Table From Form ( For Fri )'!AG:AG,1)&gt;0,1,0)</f>
        <v>0</v>
      </c>
      <c r="AD62" s="27">
        <f>IF(COUNTIFS('Table From Form ( For Fri )'!$A:$A,$A62,'Table From Form ( For Fri )'!$J:$J,Attendance[[#Headers],[18/10/2024]],'Table From Form ( For Fri )'!AH:AH,1)&gt;0,1,0)</f>
        <v>0</v>
      </c>
      <c r="AE62" s="27">
        <f>IF(COUNTIFS('Table From Form ( For Fri )'!$A:$A,$A62,'Table From Form ( For Fri )'!$J:$J,Attendance[[#Headers],[25/10/2024]],'Table From Form ( For Fri )'!AI:AI,1)&gt;0,1,0)</f>
        <v>0</v>
      </c>
      <c r="AF62" s="27">
        <f>IF(COUNTIFS('Table From Form ( For Fri )'!$A:$A,$A62,'Table From Form ( For Fri )'!$J:$J,Attendance[[#Headers],[1/11/2024]],'Table From Form ( For Fri )'!AJ:AJ,1)&gt;0,1,0)</f>
        <v>0</v>
      </c>
      <c r="AG62" s="27">
        <f>IF(COUNTIFS('Table From Form ( For Fri )'!$A:$A,$A62,'Table From Form ( For Fri )'!$J:$J,Attendance[[#Headers],[8/11/2024]],'Table From Form ( For Fri )'!AK:AK,1)&gt;0,1,0)</f>
        <v>0</v>
      </c>
      <c r="AH62" s="27">
        <f>IF(COUNTIFS('Table From Form ( For Fri )'!$A:$A,$A62,'Table From Form ( For Fri )'!$J:$J,Attendance[[#Headers],[15/11/2024]],'Table From Form ( For Fri )'!AL:AL,1)&gt;0,1,0)</f>
        <v>0</v>
      </c>
      <c r="AI62" s="27">
        <f>IF(COUNTIFS('Table From Form ( For Fri )'!$A:$A,$A62,'Table From Form ( For Fri )'!$J:$J,Attendance[[#Headers],[22/11/2024]],'Table From Form ( For Fri )'!AM:AM,1)&gt;0,1,0)</f>
        <v>0</v>
      </c>
      <c r="AJ62" s="27">
        <f>IF(COUNTIFS('Table From Form ( For Fri )'!$A:$A,$A62,'Table From Form ( For Fri )'!$J:$J,Attendance[[#Headers],[29/11/2024]],'Table From Form ( For Fri )'!AN:AN,1)&gt;0,1,0)</f>
        <v>0</v>
      </c>
      <c r="AK62" s="27">
        <f>IF(COUNTIFS('Table From Form ( For Fri )'!$A:$A,$A62,'Table From Form ( For Fri )'!$J:$J,Attendance[[#Headers],[6/12/2024]],'Table From Form ( For Fri )'!AO:AO,1)&gt;0,1,0)</f>
        <v>0</v>
      </c>
      <c r="AL62" s="27">
        <f>IF(COUNTIFS('Table From Form ( For Fri )'!$A:$A,$A62,'Table From Form ( For Fri )'!$J:$J,Attendance[[#Headers],[13/12/2024]],'Table From Form ( For Fri )'!AP:AP,1)&gt;0,1,0)</f>
        <v>0</v>
      </c>
      <c r="AM62" s="27">
        <f>IF(COUNTIFS('Table From Form ( For Fri )'!$A:$A,$A62,'Table From Form ( For Fri )'!$J:$J,Attendance[[#Headers],[20/12/2024]],'Table From Form ( For Fri )'!AQ:AQ,1)&gt;0,1,0)</f>
        <v>0</v>
      </c>
      <c r="AN62" s="27">
        <f>IF(COUNTIFS('Table From Form ( For Fri )'!$A:$A,$A62,'Table From Form ( For Fri )'!$J:$J,Attendance[[#Headers],[27/12/2024]],'Table From Form ( For Fri )'!AR:AR,1)&gt;0,1,0)</f>
        <v>0</v>
      </c>
      <c r="AO62" s="27">
        <f>IF(COUNTIFS('Table From Form ( For Fri )'!$A:$A,$A62,'Table From Form ( For Fri )'!$J:$J,Attendance[[#Headers],[3/1/2025]],'Table From Form ( For Fri )'!AS:AS,1)&gt;0,1,0)</f>
        <v>0</v>
      </c>
      <c r="AP62" s="27">
        <f>IF(COUNTIFS('Table From Form ( For Fri )'!$A:$A,$A62,'Table From Form ( For Fri )'!$J:$J,Attendance[[#Headers],[10/1/2025]],'Table From Form ( For Fri )'!AT:AT,1)&gt;0,1,0)</f>
        <v>0</v>
      </c>
      <c r="AQ62" s="27">
        <f>IF(COUNTIFS('Table From Form ( For Fri )'!$A:$A,$A62,'Table From Form ( For Fri )'!$J:$J,Attendance[[#Headers],[17/1/2025]],'Table From Form ( For Fri )'!AU:AU,1)&gt;0,1,0)</f>
        <v>0</v>
      </c>
      <c r="AR62" s="27">
        <f>IF(COUNTIFS('Table From Form ( For Fri )'!$A:$A,$A62,'Table From Form ( For Fri )'!$J:$J,Attendance[[#Headers],[24/1/2025]],'Table From Form ( For Fri )'!AV:AV,1)&gt;0,1,0)</f>
        <v>0</v>
      </c>
      <c r="AS62" s="27">
        <f>IF(COUNTIFS('Table From Form ( For Fri )'!$A:$A,$A62,'Table From Form ( For Fri )'!$J:$J,Attendance[[#Headers],[31/1/2025]],'Table From Form ( For Fri )'!AW:AW,1)&gt;0,1,0)</f>
        <v>0</v>
      </c>
      <c r="AT62" s="27">
        <f>IF(COUNTIFS('Table From Form ( For Fri )'!$A:$A,$A62,'Table From Form ( For Fri )'!$J:$J,Attendance[[#Headers],[7/2/2025]],'Table From Form ( For Fri )'!AX:AX,1)&gt;0,1,0)</f>
        <v>0</v>
      </c>
      <c r="AU62" s="27">
        <f>IF(COUNTIFS('Table From Form ( For Fri )'!$A:$A,$A62,'Table From Form ( For Fri )'!$J:$J,Attendance[[#Headers],[14/2/2025]],'Table From Form ( For Fri )'!AY:AY,1)&gt;0,1,0)</f>
        <v>0</v>
      </c>
    </row>
    <row r="63" spans="1:47" ht="14">
      <c r="A63" s="32" t="s">
        <v>92</v>
      </c>
      <c r="B63" s="30" t="s">
        <v>1684</v>
      </c>
      <c r="C63" s="30" t="s">
        <v>1685</v>
      </c>
      <c r="D63">
        <f>COUNTIF(Attendance[[#This Row],[19/4/2024]:[14/2/2025]],1)</f>
        <v>7</v>
      </c>
      <c r="E63" s="26">
        <f t="shared" si="0"/>
        <v>15.555555555555555</v>
      </c>
      <c r="F63" s="26" t="s">
        <v>1686</v>
      </c>
      <c r="G63" s="27">
        <f>IF(COUNTIFS('Table From Form ( For Fri )'!$A:$A,$A63,'Table From Form ( For Fri )'!$J:$J,Attendance[[#Headers],[19/4/2024]],'Table From Form ( For Fri )'!K:K,1)&gt;0,1,0)</f>
        <v>1</v>
      </c>
      <c r="H63" s="27">
        <f>IF(COUNTIFS('Table From Form ( For Fri )'!$A:$A,$A63,'Table From Form ( For Fri )'!$J:$J,Attendance[[#Headers],[26/4/2024]],'Table From Form ( For Fri )'!L:L,1)&gt;0,1,0)</f>
        <v>0</v>
      </c>
      <c r="I63" s="27">
        <f>IF(COUNTIFS('Table From Form ( For Fri )'!$A:$A,$A63,'Table From Form ( For Fri )'!$J:$J,Attendance[[#Headers],[3/5/2024]],'Table From Form ( For Fri )'!M:M,1)&gt;0,1,0)</f>
        <v>0</v>
      </c>
      <c r="J63" s="27">
        <f>IF(COUNTIFS('Table From Form ( For Fri )'!$A:$A,$A63,'Table From Form ( For Fri )'!$J:$J,Attendance[[#Headers],[10/5/2024]],'Table From Form ( For Fri )'!N:N,1)&gt;0,1,0)</f>
        <v>1</v>
      </c>
      <c r="K63" s="27">
        <f>IF(COUNTIFS('Table From Form ( For Fri )'!$A:$A,$A63,'Table From Form ( For Fri )'!$J:$J,Attendance[[#Headers],[17/5/2024]],'Table From Form ( For Fri )'!O:O,1)&gt;0,1,0)</f>
        <v>0</v>
      </c>
      <c r="L63" s="27">
        <f>IF(COUNTIFS('Table From Form ( For Fri )'!$A:$A,$A63,'Table From Form ( For Fri )'!$J:$J,Attendance[[#Headers],[24/5/2024]],'Table From Form ( For Fri )'!P:P,1)&gt;0,1,0)</f>
        <v>0</v>
      </c>
      <c r="M63" s="27">
        <f>IF(COUNTIFS('Table From Form ( For Fri )'!$A:$A,$A63,'Table From Form ( For Fri )'!$J:$J,Attendance[[#Headers],[31/5/2024]],'Table From Form ( For Fri )'!Q:Q,1)&gt;0,1,0)</f>
        <v>0</v>
      </c>
      <c r="N63" s="27">
        <f>IF(COUNTIFS('Table From Form ( For Fri )'!$A:$A,$A63,'Table From Form ( For Fri )'!$J:$J,Attendance[[#Headers],[7/6/2024]],'Table From Form ( For Fri )'!R:R,1)&gt;0,1,0)</f>
        <v>0</v>
      </c>
      <c r="O63" s="27">
        <f>IF(COUNTIFS('Table From Form ( For Fri )'!$A:$A,$A63,'Table From Form ( For Fri )'!$J:$J,Attendance[[#Headers],[14/6/2024]],'Table From Form ( For Fri )'!S:S,1)&gt;0,1,0)</f>
        <v>0</v>
      </c>
      <c r="P63" s="27">
        <f>IF(COUNTIFS('Table From Form ( For Fri )'!$A:$A,$A63,'Table From Form ( For Fri )'!$J:$J,Attendance[[#Headers],[21/6/2024]],'Table From Form ( For Fri )'!T:T,1)&gt;0,1,0)</f>
        <v>1</v>
      </c>
      <c r="Q63" s="27">
        <f>IF(COUNTIFS('Table From Form ( For Fri )'!$A:$A,$A63,'Table From Form ( For Fri )'!$J:$J,Attendance[[#Headers],[28/6/2024]],'Table From Form ( For Fri )'!U:U,1)&gt;0,1,0)</f>
        <v>1</v>
      </c>
      <c r="R63" s="27">
        <f>IF(COUNTIFS('Table From Form ( For Fri )'!$A:$A,$A63,'Table From Form ( For Fri )'!$J:$J,Attendance[[#Headers],[5/7/2024]],'Table From Form ( For Fri )'!V:V,1)&gt;0,1,0)</f>
        <v>0</v>
      </c>
      <c r="S63" s="27">
        <f>IF(COUNTIFS('Table From Form ( For Fri )'!$A:$A,$A63,'Table From Form ( For Fri )'!$J:$J,Attendance[[#Headers],[12/7/2024]],'Table From Form ( For Fri )'!W:W,1)&gt;0,1,0)</f>
        <v>1</v>
      </c>
      <c r="T63" s="27">
        <f>IF(COUNTIFS('Table From Form ( For Fri )'!$A:$A,$A63,'Table From Form ( For Fri )'!$J:$J,Attendance[[#Headers],[19/7/2024]],'Table From Form ( For Fri )'!X:X,1)&gt;0,1,0)</f>
        <v>1</v>
      </c>
      <c r="U63" s="27">
        <f>IF(COUNTIFS('Table From Form ( For Fri )'!$A:$A,$A63,'Table From Form ( For Fri )'!$J:$J,Attendance[[#Headers],[26/7/2024]],'Table From Form ( For Fri )'!Y:Y,1)&gt;0,1,0)</f>
        <v>0</v>
      </c>
      <c r="V63" s="27">
        <f>IF(COUNTIFS('Table From Form ( For Fri )'!$A:$A,$A63,'Table From Form ( For Fri )'!$J:$J,Attendance[[#Headers],[2/8/2024]],'Table From Form ( For Fri )'!Z:Z,1)&gt;0,1,0)</f>
        <v>1</v>
      </c>
      <c r="W63" s="27">
        <f>IF(COUNTIFS('Table From Form ( For Fri )'!$A:$A,$A63,'Table From Form ( For Fri )'!$J:$J,Attendance[[#Headers],[30/8/2024]],'Table From Form ( For Fri )'!AA:AA,1)&gt;0,1,0)</f>
        <v>0</v>
      </c>
      <c r="X63" s="27">
        <f>IF(COUNTIFS('Table From Form ( For Fri )'!$A:$A,$A63,'Table From Form ( For Fri )'!$J:$J,Attendance[[#Headers],[6/9/2024]],'Table From Form ( For Fri )'!AB:AB,1)&gt;0,1,0)</f>
        <v>0</v>
      </c>
      <c r="Y63" s="27">
        <f>IF(COUNTIFS('Table From Form ( For Fri )'!$A:$A,$A63,'Table From Form ( For Fri )'!$J:$J,Attendance[[#Headers],[13/9/2024]],'Table From Form ( For Fri )'!AC:AC,1)&gt;0,1,0)</f>
        <v>0</v>
      </c>
      <c r="Z63" s="27">
        <f>IF(COUNTIFS('Table From Form ( For Fri )'!$A:$A,$A63,'Table From Form ( For Fri )'!$J:$J,Attendance[[#Headers],[20/9/2024]],'Table From Form ( For Fri )'!AD:AD,1)&gt;0,1,0)</f>
        <v>0</v>
      </c>
      <c r="AA63" s="27">
        <f>IF(COUNTIFS('Table From Form ( For Fri )'!$A:$A,$A63,'Table From Form ( For Fri )'!$J:$J,Attendance[[#Headers],[27/9/2024]],'Table From Form ( For Fri )'!AE:AE,1)&gt;0,1,0)</f>
        <v>0</v>
      </c>
      <c r="AB63" s="27">
        <f>IF(COUNTIFS('Table From Form ( For Fri )'!$A:$A,$A63,'Table From Form ( For Fri )'!$J:$J,Attendance[[#Headers],[4/10/2024]],'Table From Form ( For Fri )'!AF:AF,1)&gt;0,1,0)</f>
        <v>0</v>
      </c>
      <c r="AC63" s="27">
        <f>IF(COUNTIFS('Table From Form ( For Fri )'!$A:$A,$A63,'Table From Form ( For Fri )'!$J:$J,Attendance[[#Headers],[11/10/2024]],'Table From Form ( For Fri )'!AG:AG,1)&gt;0,1,0)</f>
        <v>0</v>
      </c>
      <c r="AD63" s="27">
        <f>IF(COUNTIFS('Table From Form ( For Fri )'!$A:$A,$A63,'Table From Form ( For Fri )'!$J:$J,Attendance[[#Headers],[18/10/2024]],'Table From Form ( For Fri )'!AH:AH,1)&gt;0,1,0)</f>
        <v>0</v>
      </c>
      <c r="AE63" s="27">
        <f>IF(COUNTIFS('Table From Form ( For Fri )'!$A:$A,$A63,'Table From Form ( For Fri )'!$J:$J,Attendance[[#Headers],[25/10/2024]],'Table From Form ( For Fri )'!AI:AI,1)&gt;0,1,0)</f>
        <v>0</v>
      </c>
      <c r="AF63" s="27">
        <f>IF(COUNTIFS('Table From Form ( For Fri )'!$A:$A,$A63,'Table From Form ( For Fri )'!$J:$J,Attendance[[#Headers],[1/11/2024]],'Table From Form ( For Fri )'!AJ:AJ,1)&gt;0,1,0)</f>
        <v>0</v>
      </c>
      <c r="AG63" s="27">
        <f>IF(COUNTIFS('Table From Form ( For Fri )'!$A:$A,$A63,'Table From Form ( For Fri )'!$J:$J,Attendance[[#Headers],[8/11/2024]],'Table From Form ( For Fri )'!AK:AK,1)&gt;0,1,0)</f>
        <v>0</v>
      </c>
      <c r="AH63" s="27">
        <f>IF(COUNTIFS('Table From Form ( For Fri )'!$A:$A,$A63,'Table From Form ( For Fri )'!$J:$J,Attendance[[#Headers],[15/11/2024]],'Table From Form ( For Fri )'!AL:AL,1)&gt;0,1,0)</f>
        <v>0</v>
      </c>
      <c r="AI63" s="27">
        <f>IF(COUNTIFS('Table From Form ( For Fri )'!$A:$A,$A63,'Table From Form ( For Fri )'!$J:$J,Attendance[[#Headers],[22/11/2024]],'Table From Form ( For Fri )'!AM:AM,1)&gt;0,1,0)</f>
        <v>0</v>
      </c>
      <c r="AJ63" s="27">
        <f>IF(COUNTIFS('Table From Form ( For Fri )'!$A:$A,$A63,'Table From Form ( For Fri )'!$J:$J,Attendance[[#Headers],[29/11/2024]],'Table From Form ( For Fri )'!AN:AN,1)&gt;0,1,0)</f>
        <v>0</v>
      </c>
      <c r="AK63" s="27">
        <f>IF(COUNTIFS('Table From Form ( For Fri )'!$A:$A,$A63,'Table From Form ( For Fri )'!$J:$J,Attendance[[#Headers],[6/12/2024]],'Table From Form ( For Fri )'!AO:AO,1)&gt;0,1,0)</f>
        <v>0</v>
      </c>
      <c r="AL63" s="27">
        <f>IF(COUNTIFS('Table From Form ( For Fri )'!$A:$A,$A63,'Table From Form ( For Fri )'!$J:$J,Attendance[[#Headers],[13/12/2024]],'Table From Form ( For Fri )'!AP:AP,1)&gt;0,1,0)</f>
        <v>0</v>
      </c>
      <c r="AM63" s="27">
        <f>IF(COUNTIFS('Table From Form ( For Fri )'!$A:$A,$A63,'Table From Form ( For Fri )'!$J:$J,Attendance[[#Headers],[20/12/2024]],'Table From Form ( For Fri )'!AQ:AQ,1)&gt;0,1,0)</f>
        <v>0</v>
      </c>
      <c r="AN63" s="27">
        <f>IF(COUNTIFS('Table From Form ( For Fri )'!$A:$A,$A63,'Table From Form ( For Fri )'!$J:$J,Attendance[[#Headers],[27/12/2024]],'Table From Form ( For Fri )'!AR:AR,1)&gt;0,1,0)</f>
        <v>0</v>
      </c>
      <c r="AO63" s="27">
        <f>IF(COUNTIFS('Table From Form ( For Fri )'!$A:$A,$A63,'Table From Form ( For Fri )'!$J:$J,Attendance[[#Headers],[3/1/2025]],'Table From Form ( For Fri )'!AS:AS,1)&gt;0,1,0)</f>
        <v>0</v>
      </c>
      <c r="AP63" s="27">
        <f>IF(COUNTIFS('Table From Form ( For Fri )'!$A:$A,$A63,'Table From Form ( For Fri )'!$J:$J,Attendance[[#Headers],[10/1/2025]],'Table From Form ( For Fri )'!AT:AT,1)&gt;0,1,0)</f>
        <v>0</v>
      </c>
      <c r="AQ63" s="27">
        <f>IF(COUNTIFS('Table From Form ( For Fri )'!$A:$A,$A63,'Table From Form ( For Fri )'!$J:$J,Attendance[[#Headers],[17/1/2025]],'Table From Form ( For Fri )'!AU:AU,1)&gt;0,1,0)</f>
        <v>0</v>
      </c>
      <c r="AR63" s="27">
        <f>IF(COUNTIFS('Table From Form ( For Fri )'!$A:$A,$A63,'Table From Form ( For Fri )'!$J:$J,Attendance[[#Headers],[24/1/2025]],'Table From Form ( For Fri )'!AV:AV,1)&gt;0,1,0)</f>
        <v>0</v>
      </c>
      <c r="AS63" s="27">
        <f>IF(COUNTIFS('Table From Form ( For Fri )'!$A:$A,$A63,'Table From Form ( For Fri )'!$J:$J,Attendance[[#Headers],[31/1/2025]],'Table From Form ( For Fri )'!AW:AW,1)&gt;0,1,0)</f>
        <v>0</v>
      </c>
      <c r="AT63" s="27">
        <f>IF(COUNTIFS('Table From Form ( For Fri )'!$A:$A,$A63,'Table From Form ( For Fri )'!$J:$J,Attendance[[#Headers],[7/2/2025]],'Table From Form ( For Fri )'!AX:AX,1)&gt;0,1,0)</f>
        <v>0</v>
      </c>
      <c r="AU63" s="27">
        <f>IF(COUNTIFS('Table From Form ( For Fri )'!$A:$A,$A63,'Table From Form ( For Fri )'!$J:$J,Attendance[[#Headers],[14/2/2025]],'Table From Form ( For Fri )'!AY:AY,1)&gt;0,1,0)</f>
        <v>0</v>
      </c>
    </row>
    <row r="64" spans="1:47" ht="14">
      <c r="A64" s="25" t="s">
        <v>240</v>
      </c>
      <c r="B64" s="25" t="s">
        <v>1687</v>
      </c>
      <c r="C64" s="25" t="s">
        <v>1688</v>
      </c>
      <c r="D64">
        <f>COUNTIF(Attendance[[#This Row],[19/4/2024]:[14/2/2025]],1)</f>
        <v>7</v>
      </c>
      <c r="E64" s="26">
        <f t="shared" si="0"/>
        <v>15.555555555555555</v>
      </c>
      <c r="F64" s="26"/>
      <c r="G64" s="27">
        <f>IF(COUNTIFS('Table From Form ( For Fri )'!$A:$A,$A64,'Table From Form ( For Fri )'!$J:$J,Attendance[[#Headers],[19/4/2024]],'Table From Form ( For Fri )'!K:K,1)&gt;0,1,0)</f>
        <v>0</v>
      </c>
      <c r="H64" s="27">
        <f>IF(COUNTIFS('Table From Form ( For Fri )'!$A:$A,$A64,'Table From Form ( For Fri )'!$J:$J,Attendance[[#Headers],[26/4/2024]],'Table From Form ( For Fri )'!L:L,1)&gt;0,1,0)</f>
        <v>1</v>
      </c>
      <c r="I64" s="27">
        <f>IF(COUNTIFS('Table From Form ( For Fri )'!$A:$A,$A64,'Table From Form ( For Fri )'!$J:$J,Attendance[[#Headers],[3/5/2024]],'Table From Form ( For Fri )'!M:M,1)&gt;0,1,0)</f>
        <v>1</v>
      </c>
      <c r="J64" s="27">
        <f>IF(COUNTIFS('Table From Form ( For Fri )'!$A:$A,$A64,'Table From Form ( For Fri )'!$J:$J,Attendance[[#Headers],[10/5/2024]],'Table From Form ( For Fri )'!N:N,1)&gt;0,1,0)</f>
        <v>1</v>
      </c>
      <c r="K64" s="27">
        <f>IF(COUNTIFS('Table From Form ( For Fri )'!$A:$A,$A64,'Table From Form ( For Fri )'!$J:$J,Attendance[[#Headers],[17/5/2024]],'Table From Form ( For Fri )'!O:O,1)&gt;0,1,0)</f>
        <v>0</v>
      </c>
      <c r="L64" s="27">
        <f>IF(COUNTIFS('Table From Form ( For Fri )'!$A:$A,$A64,'Table From Form ( For Fri )'!$J:$J,Attendance[[#Headers],[24/5/2024]],'Table From Form ( For Fri )'!P:P,1)&gt;0,1,0)</f>
        <v>0</v>
      </c>
      <c r="M64" s="27">
        <f>IF(COUNTIFS('Table From Form ( For Fri )'!$A:$A,$A64,'Table From Form ( For Fri )'!$J:$J,Attendance[[#Headers],[31/5/2024]],'Table From Form ( For Fri )'!Q:Q,1)&gt;0,1,0)</f>
        <v>0</v>
      </c>
      <c r="N64" s="27">
        <f>IF(COUNTIFS('Table From Form ( For Fri )'!$A:$A,$A64,'Table From Form ( For Fri )'!$J:$J,Attendance[[#Headers],[7/6/2024]],'Table From Form ( For Fri )'!R:R,1)&gt;0,1,0)</f>
        <v>0</v>
      </c>
      <c r="O64" s="27">
        <f>IF(COUNTIFS('Table From Form ( For Fri )'!$A:$A,$A64,'Table From Form ( For Fri )'!$J:$J,Attendance[[#Headers],[14/6/2024]],'Table From Form ( For Fri )'!S:S,1)&gt;0,1,0)</f>
        <v>0</v>
      </c>
      <c r="P64" s="27">
        <f>IF(COUNTIFS('Table From Form ( For Fri )'!$A:$A,$A64,'Table From Form ( For Fri )'!$J:$J,Attendance[[#Headers],[21/6/2024]],'Table From Form ( For Fri )'!T:T,1)&gt;0,1,0)</f>
        <v>0</v>
      </c>
      <c r="Q64" s="27">
        <f>IF(COUNTIFS('Table From Form ( For Fri )'!$A:$A,$A64,'Table From Form ( For Fri )'!$J:$J,Attendance[[#Headers],[28/6/2024]],'Table From Form ( For Fri )'!U:U,1)&gt;0,1,0)</f>
        <v>1</v>
      </c>
      <c r="R64" s="27">
        <f>IF(COUNTIFS('Table From Form ( For Fri )'!$A:$A,$A64,'Table From Form ( For Fri )'!$J:$J,Attendance[[#Headers],[5/7/2024]],'Table From Form ( For Fri )'!V:V,1)&gt;0,1,0)</f>
        <v>1</v>
      </c>
      <c r="S64" s="27">
        <f>IF(COUNTIFS('Table From Form ( For Fri )'!$A:$A,$A64,'Table From Form ( For Fri )'!$J:$J,Attendance[[#Headers],[12/7/2024]],'Table From Form ( For Fri )'!W:W,1)&gt;0,1,0)</f>
        <v>1</v>
      </c>
      <c r="T64" s="27">
        <f>IF(COUNTIFS('Table From Form ( For Fri )'!$A:$A,$A64,'Table From Form ( For Fri )'!$J:$J,Attendance[[#Headers],[19/7/2024]],'Table From Form ( For Fri )'!X:X,1)&gt;0,1,0)</f>
        <v>0</v>
      </c>
      <c r="U64" s="27">
        <f>IF(COUNTIFS('Table From Form ( For Fri )'!$A:$A,$A64,'Table From Form ( For Fri )'!$J:$J,Attendance[[#Headers],[26/7/2024]],'Table From Form ( For Fri )'!Y:Y,1)&gt;0,1,0)</f>
        <v>1</v>
      </c>
      <c r="V64" s="27">
        <f>IF(COUNTIFS('Table From Form ( For Fri )'!$A:$A,$A64,'Table From Form ( For Fri )'!$J:$J,Attendance[[#Headers],[2/8/2024]],'Table From Form ( For Fri )'!Z:Z,1)&gt;0,1,0)</f>
        <v>0</v>
      </c>
      <c r="W64" s="27">
        <f>IF(COUNTIFS('Table From Form ( For Fri )'!$A:$A,$A64,'Table From Form ( For Fri )'!$J:$J,Attendance[[#Headers],[30/8/2024]],'Table From Form ( For Fri )'!AA:AA,1)&gt;0,1,0)</f>
        <v>0</v>
      </c>
      <c r="X64" s="27">
        <f>IF(COUNTIFS('Table From Form ( For Fri )'!$A:$A,$A64,'Table From Form ( For Fri )'!$J:$J,Attendance[[#Headers],[6/9/2024]],'Table From Form ( For Fri )'!AB:AB,1)&gt;0,1,0)</f>
        <v>0</v>
      </c>
      <c r="Y64" s="27">
        <f>IF(COUNTIFS('Table From Form ( For Fri )'!$A:$A,$A64,'Table From Form ( For Fri )'!$J:$J,Attendance[[#Headers],[13/9/2024]],'Table From Form ( For Fri )'!AC:AC,1)&gt;0,1,0)</f>
        <v>0</v>
      </c>
      <c r="Z64" s="27">
        <f>IF(COUNTIFS('Table From Form ( For Fri )'!$A:$A,$A64,'Table From Form ( For Fri )'!$J:$J,Attendance[[#Headers],[20/9/2024]],'Table From Form ( For Fri )'!AD:AD,1)&gt;0,1,0)</f>
        <v>0</v>
      </c>
      <c r="AA64" s="27">
        <f>IF(COUNTIFS('Table From Form ( For Fri )'!$A:$A,$A64,'Table From Form ( For Fri )'!$J:$J,Attendance[[#Headers],[27/9/2024]],'Table From Form ( For Fri )'!AE:AE,1)&gt;0,1,0)</f>
        <v>0</v>
      </c>
      <c r="AB64" s="27">
        <f>IF(COUNTIFS('Table From Form ( For Fri )'!$A:$A,$A64,'Table From Form ( For Fri )'!$J:$J,Attendance[[#Headers],[4/10/2024]],'Table From Form ( For Fri )'!AF:AF,1)&gt;0,1,0)</f>
        <v>0</v>
      </c>
      <c r="AC64" s="27">
        <f>IF(COUNTIFS('Table From Form ( For Fri )'!$A:$A,$A64,'Table From Form ( For Fri )'!$J:$J,Attendance[[#Headers],[11/10/2024]],'Table From Form ( For Fri )'!AG:AG,1)&gt;0,1,0)</f>
        <v>0</v>
      </c>
      <c r="AD64" s="27">
        <f>IF(COUNTIFS('Table From Form ( For Fri )'!$A:$A,$A64,'Table From Form ( For Fri )'!$J:$J,Attendance[[#Headers],[18/10/2024]],'Table From Form ( For Fri )'!AH:AH,1)&gt;0,1,0)</f>
        <v>0</v>
      </c>
      <c r="AE64" s="27">
        <f>IF(COUNTIFS('Table From Form ( For Fri )'!$A:$A,$A64,'Table From Form ( For Fri )'!$J:$J,Attendance[[#Headers],[25/10/2024]],'Table From Form ( For Fri )'!AI:AI,1)&gt;0,1,0)</f>
        <v>0</v>
      </c>
      <c r="AF64" s="27">
        <f>IF(COUNTIFS('Table From Form ( For Fri )'!$A:$A,$A64,'Table From Form ( For Fri )'!$J:$J,Attendance[[#Headers],[1/11/2024]],'Table From Form ( For Fri )'!AJ:AJ,1)&gt;0,1,0)</f>
        <v>0</v>
      </c>
      <c r="AG64" s="27">
        <f>IF(COUNTIFS('Table From Form ( For Fri )'!$A:$A,$A64,'Table From Form ( For Fri )'!$J:$J,Attendance[[#Headers],[8/11/2024]],'Table From Form ( For Fri )'!AK:AK,1)&gt;0,1,0)</f>
        <v>0</v>
      </c>
      <c r="AH64" s="27">
        <f>IF(COUNTIFS('Table From Form ( For Fri )'!$A:$A,$A64,'Table From Form ( For Fri )'!$J:$J,Attendance[[#Headers],[15/11/2024]],'Table From Form ( For Fri )'!AL:AL,1)&gt;0,1,0)</f>
        <v>0</v>
      </c>
      <c r="AI64" s="27">
        <f>IF(COUNTIFS('Table From Form ( For Fri )'!$A:$A,$A64,'Table From Form ( For Fri )'!$J:$J,Attendance[[#Headers],[22/11/2024]],'Table From Form ( For Fri )'!AM:AM,1)&gt;0,1,0)</f>
        <v>0</v>
      </c>
      <c r="AJ64" s="27">
        <f>IF(COUNTIFS('Table From Form ( For Fri )'!$A:$A,$A64,'Table From Form ( For Fri )'!$J:$J,Attendance[[#Headers],[29/11/2024]],'Table From Form ( For Fri )'!AN:AN,1)&gt;0,1,0)</f>
        <v>0</v>
      </c>
      <c r="AK64" s="27">
        <f>IF(COUNTIFS('Table From Form ( For Fri )'!$A:$A,$A64,'Table From Form ( For Fri )'!$J:$J,Attendance[[#Headers],[6/12/2024]],'Table From Form ( For Fri )'!AO:AO,1)&gt;0,1,0)</f>
        <v>0</v>
      </c>
      <c r="AL64" s="27">
        <f>IF(COUNTIFS('Table From Form ( For Fri )'!$A:$A,$A64,'Table From Form ( For Fri )'!$J:$J,Attendance[[#Headers],[13/12/2024]],'Table From Form ( For Fri )'!AP:AP,1)&gt;0,1,0)</f>
        <v>0</v>
      </c>
      <c r="AM64" s="27">
        <f>IF(COUNTIFS('Table From Form ( For Fri )'!$A:$A,$A64,'Table From Form ( For Fri )'!$J:$J,Attendance[[#Headers],[20/12/2024]],'Table From Form ( For Fri )'!AQ:AQ,1)&gt;0,1,0)</f>
        <v>0</v>
      </c>
      <c r="AN64" s="27">
        <f>IF(COUNTIFS('Table From Form ( For Fri )'!$A:$A,$A64,'Table From Form ( For Fri )'!$J:$J,Attendance[[#Headers],[27/12/2024]],'Table From Form ( For Fri )'!AR:AR,1)&gt;0,1,0)</f>
        <v>0</v>
      </c>
      <c r="AO64" s="27">
        <f>IF(COUNTIFS('Table From Form ( For Fri )'!$A:$A,$A64,'Table From Form ( For Fri )'!$J:$J,Attendance[[#Headers],[3/1/2025]],'Table From Form ( For Fri )'!AS:AS,1)&gt;0,1,0)</f>
        <v>0</v>
      </c>
      <c r="AP64" s="27">
        <f>IF(COUNTIFS('Table From Form ( For Fri )'!$A:$A,$A64,'Table From Form ( For Fri )'!$J:$J,Attendance[[#Headers],[10/1/2025]],'Table From Form ( For Fri )'!AT:AT,1)&gt;0,1,0)</f>
        <v>0</v>
      </c>
      <c r="AQ64" s="27">
        <f>IF(COUNTIFS('Table From Form ( For Fri )'!$A:$A,$A64,'Table From Form ( For Fri )'!$J:$J,Attendance[[#Headers],[17/1/2025]],'Table From Form ( For Fri )'!AU:AU,1)&gt;0,1,0)</f>
        <v>0</v>
      </c>
      <c r="AR64" s="27">
        <f>IF(COUNTIFS('Table From Form ( For Fri )'!$A:$A,$A64,'Table From Form ( For Fri )'!$J:$J,Attendance[[#Headers],[24/1/2025]],'Table From Form ( For Fri )'!AV:AV,1)&gt;0,1,0)</f>
        <v>0</v>
      </c>
      <c r="AS64" s="27">
        <f>IF(COUNTIFS('Table From Form ( For Fri )'!$A:$A,$A64,'Table From Form ( For Fri )'!$J:$J,Attendance[[#Headers],[31/1/2025]],'Table From Form ( For Fri )'!AW:AW,1)&gt;0,1,0)</f>
        <v>0</v>
      </c>
      <c r="AT64" s="27">
        <f>IF(COUNTIFS('Table From Form ( For Fri )'!$A:$A,$A64,'Table From Form ( For Fri )'!$J:$J,Attendance[[#Headers],[7/2/2025]],'Table From Form ( For Fri )'!AX:AX,1)&gt;0,1,0)</f>
        <v>0</v>
      </c>
      <c r="AU64" s="27">
        <f>IF(COUNTIFS('Table From Form ( For Fri )'!$A:$A,$A64,'Table From Form ( For Fri )'!$J:$J,Attendance[[#Headers],[14/2/2025]],'Table From Form ( For Fri )'!AY:AY,1)&gt;0,1,0)</f>
        <v>0</v>
      </c>
    </row>
    <row r="65" spans="1:47" ht="14">
      <c r="A65" s="25" t="s">
        <v>218</v>
      </c>
      <c r="B65" s="25" t="s">
        <v>1689</v>
      </c>
      <c r="C65" s="25" t="s">
        <v>1690</v>
      </c>
      <c r="D65">
        <f>COUNTIF(Attendance[[#This Row],[19/4/2024]:[14/2/2025]],1)</f>
        <v>7</v>
      </c>
      <c r="E65" s="26">
        <f t="shared" si="0"/>
        <v>15.555555555555555</v>
      </c>
      <c r="F65" s="26"/>
      <c r="G65" s="27">
        <f>IF(COUNTIFS('Table From Form ( For Fri )'!$A:$A,$A65,'Table From Form ( For Fri )'!$J:$J,Attendance[[#Headers],[19/4/2024]],'Table From Form ( For Fri )'!K:K,1)&gt;0,1,0)</f>
        <v>0</v>
      </c>
      <c r="H65" s="27">
        <f>IF(COUNTIFS('Table From Form ( For Fri )'!$A:$A,$A65,'Table From Form ( For Fri )'!$J:$J,Attendance[[#Headers],[26/4/2024]],'Table From Form ( For Fri )'!L:L,1)&gt;0,1,0)</f>
        <v>1</v>
      </c>
      <c r="I65" s="27">
        <f>IF(COUNTIFS('Table From Form ( For Fri )'!$A:$A,$A65,'Table From Form ( For Fri )'!$J:$J,Attendance[[#Headers],[3/5/2024]],'Table From Form ( For Fri )'!M:M,1)&gt;0,1,0)</f>
        <v>1</v>
      </c>
      <c r="J65" s="27">
        <f>IF(COUNTIFS('Table From Form ( For Fri )'!$A:$A,$A65,'Table From Form ( For Fri )'!$J:$J,Attendance[[#Headers],[10/5/2024]],'Table From Form ( For Fri )'!N:N,1)&gt;0,1,0)</f>
        <v>0</v>
      </c>
      <c r="K65" s="27">
        <f>IF(COUNTIFS('Table From Form ( For Fri )'!$A:$A,$A65,'Table From Form ( For Fri )'!$J:$J,Attendance[[#Headers],[17/5/2024]],'Table From Form ( For Fri )'!O:O,1)&gt;0,1,0)</f>
        <v>1</v>
      </c>
      <c r="L65" s="27">
        <f>IF(COUNTIFS('Table From Form ( For Fri )'!$A:$A,$A65,'Table From Form ( For Fri )'!$J:$J,Attendance[[#Headers],[24/5/2024]],'Table From Form ( For Fri )'!P:P,1)&gt;0,1,0)</f>
        <v>0</v>
      </c>
      <c r="M65" s="27">
        <f>IF(COUNTIFS('Table From Form ( For Fri )'!$A:$A,$A65,'Table From Form ( For Fri )'!$J:$J,Attendance[[#Headers],[31/5/2024]],'Table From Form ( For Fri )'!Q:Q,1)&gt;0,1,0)</f>
        <v>0</v>
      </c>
      <c r="N65" s="27">
        <f>IF(COUNTIFS('Table From Form ( For Fri )'!$A:$A,$A65,'Table From Form ( For Fri )'!$J:$J,Attendance[[#Headers],[7/6/2024]],'Table From Form ( For Fri )'!R:R,1)&gt;0,1,0)</f>
        <v>0</v>
      </c>
      <c r="O65" s="27">
        <f>IF(COUNTIFS('Table From Form ( For Fri )'!$A:$A,$A65,'Table From Form ( For Fri )'!$J:$J,Attendance[[#Headers],[14/6/2024]],'Table From Form ( For Fri )'!S:S,1)&gt;0,1,0)</f>
        <v>0</v>
      </c>
      <c r="P65" s="27">
        <f>IF(COUNTIFS('Table From Form ( For Fri )'!$A:$A,$A65,'Table From Form ( For Fri )'!$J:$J,Attendance[[#Headers],[21/6/2024]],'Table From Form ( For Fri )'!T:T,1)&gt;0,1,0)</f>
        <v>0</v>
      </c>
      <c r="Q65" s="27">
        <f>IF(COUNTIFS('Table From Form ( For Fri )'!$A:$A,$A65,'Table From Form ( For Fri )'!$J:$J,Attendance[[#Headers],[28/6/2024]],'Table From Form ( For Fri )'!U:U,1)&gt;0,1,0)</f>
        <v>1</v>
      </c>
      <c r="R65" s="27">
        <f>IF(COUNTIFS('Table From Form ( For Fri )'!$A:$A,$A65,'Table From Form ( For Fri )'!$J:$J,Attendance[[#Headers],[5/7/2024]],'Table From Form ( For Fri )'!V:V,1)&gt;0,1,0)</f>
        <v>0</v>
      </c>
      <c r="S65" s="27">
        <f>IF(COUNTIFS('Table From Form ( For Fri )'!$A:$A,$A65,'Table From Form ( For Fri )'!$J:$J,Attendance[[#Headers],[12/7/2024]],'Table From Form ( For Fri )'!W:W,1)&gt;0,1,0)</f>
        <v>0</v>
      </c>
      <c r="T65" s="27">
        <f>IF(COUNTIFS('Table From Form ( For Fri )'!$A:$A,$A65,'Table From Form ( For Fri )'!$J:$J,Attendance[[#Headers],[19/7/2024]],'Table From Form ( For Fri )'!X:X,1)&gt;0,1,0)</f>
        <v>0</v>
      </c>
      <c r="U65" s="27">
        <f>IF(COUNTIFS('Table From Form ( For Fri )'!$A:$A,$A65,'Table From Form ( For Fri )'!$J:$J,Attendance[[#Headers],[26/7/2024]],'Table From Form ( For Fri )'!Y:Y,1)&gt;0,1,0)</f>
        <v>0</v>
      </c>
      <c r="V65" s="27">
        <f>IF(COUNTIFS('Table From Form ( For Fri )'!$A:$A,$A65,'Table From Form ( For Fri )'!$J:$J,Attendance[[#Headers],[2/8/2024]],'Table From Form ( For Fri )'!Z:Z,1)&gt;0,1,0)</f>
        <v>1</v>
      </c>
      <c r="W65" s="27">
        <f>IF(COUNTIFS('Table From Form ( For Fri )'!$A:$A,$A65,'Table From Form ( For Fri )'!$J:$J,Attendance[[#Headers],[30/8/2024]],'Table From Form ( For Fri )'!AA:AA,1)&gt;0,1,0)</f>
        <v>0</v>
      </c>
      <c r="X65" s="27">
        <f>IF(COUNTIFS('Table From Form ( For Fri )'!$A:$A,$A65,'Table From Form ( For Fri )'!$J:$J,Attendance[[#Headers],[6/9/2024]],'Table From Form ( For Fri )'!AB:AB,1)&gt;0,1,0)</f>
        <v>0</v>
      </c>
      <c r="Y65" s="27">
        <f>IF(COUNTIFS('Table From Form ( For Fri )'!$A:$A,$A65,'Table From Form ( For Fri )'!$J:$J,Attendance[[#Headers],[13/9/2024]],'Table From Form ( For Fri )'!AC:AC,1)&gt;0,1,0)</f>
        <v>1</v>
      </c>
      <c r="Z65" s="27">
        <f>IF(COUNTIFS('Table From Form ( For Fri )'!$A:$A,$A65,'Table From Form ( For Fri )'!$J:$J,Attendance[[#Headers],[20/9/2024]],'Table From Form ( For Fri )'!AD:AD,1)&gt;0,1,0)</f>
        <v>0</v>
      </c>
      <c r="AA65" s="27">
        <f>IF(COUNTIFS('Table From Form ( For Fri )'!$A:$A,$A65,'Table From Form ( For Fri )'!$J:$J,Attendance[[#Headers],[27/9/2024]],'Table From Form ( For Fri )'!AE:AE,1)&gt;0,1,0)</f>
        <v>1</v>
      </c>
      <c r="AB65" s="27">
        <f>IF(COUNTIFS('Table From Form ( For Fri )'!$A:$A,$A65,'Table From Form ( For Fri )'!$J:$J,Attendance[[#Headers],[4/10/2024]],'Table From Form ( For Fri )'!AF:AF,1)&gt;0,1,0)</f>
        <v>0</v>
      </c>
      <c r="AC65" s="27">
        <f>IF(COUNTIFS('Table From Form ( For Fri )'!$A:$A,$A65,'Table From Form ( For Fri )'!$J:$J,Attendance[[#Headers],[11/10/2024]],'Table From Form ( For Fri )'!AG:AG,1)&gt;0,1,0)</f>
        <v>0</v>
      </c>
      <c r="AD65" s="27">
        <f>IF(COUNTIFS('Table From Form ( For Fri )'!$A:$A,$A65,'Table From Form ( For Fri )'!$J:$J,Attendance[[#Headers],[18/10/2024]],'Table From Form ( For Fri )'!AH:AH,1)&gt;0,1,0)</f>
        <v>0</v>
      </c>
      <c r="AE65" s="27">
        <f>IF(COUNTIFS('Table From Form ( For Fri )'!$A:$A,$A65,'Table From Form ( For Fri )'!$J:$J,Attendance[[#Headers],[25/10/2024]],'Table From Form ( For Fri )'!AI:AI,1)&gt;0,1,0)</f>
        <v>0</v>
      </c>
      <c r="AF65" s="27">
        <f>IF(COUNTIFS('Table From Form ( For Fri )'!$A:$A,$A65,'Table From Form ( For Fri )'!$J:$J,Attendance[[#Headers],[1/11/2024]],'Table From Form ( For Fri )'!AJ:AJ,1)&gt;0,1,0)</f>
        <v>0</v>
      </c>
      <c r="AG65" s="27">
        <f>IF(COUNTIFS('Table From Form ( For Fri )'!$A:$A,$A65,'Table From Form ( For Fri )'!$J:$J,Attendance[[#Headers],[8/11/2024]],'Table From Form ( For Fri )'!AK:AK,1)&gt;0,1,0)</f>
        <v>0</v>
      </c>
      <c r="AH65" s="27">
        <f>IF(COUNTIFS('Table From Form ( For Fri )'!$A:$A,$A65,'Table From Form ( For Fri )'!$J:$J,Attendance[[#Headers],[15/11/2024]],'Table From Form ( For Fri )'!AL:AL,1)&gt;0,1,0)</f>
        <v>0</v>
      </c>
      <c r="AI65" s="27">
        <f>IF(COUNTIFS('Table From Form ( For Fri )'!$A:$A,$A65,'Table From Form ( For Fri )'!$J:$J,Attendance[[#Headers],[22/11/2024]],'Table From Form ( For Fri )'!AM:AM,1)&gt;0,1,0)</f>
        <v>0</v>
      </c>
      <c r="AJ65" s="27">
        <f>IF(COUNTIFS('Table From Form ( For Fri )'!$A:$A,$A65,'Table From Form ( For Fri )'!$J:$J,Attendance[[#Headers],[29/11/2024]],'Table From Form ( For Fri )'!AN:AN,1)&gt;0,1,0)</f>
        <v>0</v>
      </c>
      <c r="AK65" s="27">
        <f>IF(COUNTIFS('Table From Form ( For Fri )'!$A:$A,$A65,'Table From Form ( For Fri )'!$J:$J,Attendance[[#Headers],[6/12/2024]],'Table From Form ( For Fri )'!AO:AO,1)&gt;0,1,0)</f>
        <v>0</v>
      </c>
      <c r="AL65" s="27">
        <f>IF(COUNTIFS('Table From Form ( For Fri )'!$A:$A,$A65,'Table From Form ( For Fri )'!$J:$J,Attendance[[#Headers],[13/12/2024]],'Table From Form ( For Fri )'!AP:AP,1)&gt;0,1,0)</f>
        <v>0</v>
      </c>
      <c r="AM65" s="27">
        <f>IF(COUNTIFS('Table From Form ( For Fri )'!$A:$A,$A65,'Table From Form ( For Fri )'!$J:$J,Attendance[[#Headers],[20/12/2024]],'Table From Form ( For Fri )'!AQ:AQ,1)&gt;0,1,0)</f>
        <v>0</v>
      </c>
      <c r="AN65" s="27">
        <f>IF(COUNTIFS('Table From Form ( For Fri )'!$A:$A,$A65,'Table From Form ( For Fri )'!$J:$J,Attendance[[#Headers],[27/12/2024]],'Table From Form ( For Fri )'!AR:AR,1)&gt;0,1,0)</f>
        <v>0</v>
      </c>
      <c r="AO65" s="27">
        <f>IF(COUNTIFS('Table From Form ( For Fri )'!$A:$A,$A65,'Table From Form ( For Fri )'!$J:$J,Attendance[[#Headers],[3/1/2025]],'Table From Form ( For Fri )'!AS:AS,1)&gt;0,1,0)</f>
        <v>0</v>
      </c>
      <c r="AP65" s="27">
        <f>IF(COUNTIFS('Table From Form ( For Fri )'!$A:$A,$A65,'Table From Form ( For Fri )'!$J:$J,Attendance[[#Headers],[10/1/2025]],'Table From Form ( For Fri )'!AT:AT,1)&gt;0,1,0)</f>
        <v>0</v>
      </c>
      <c r="AQ65" s="27">
        <f>IF(COUNTIFS('Table From Form ( For Fri )'!$A:$A,$A65,'Table From Form ( For Fri )'!$J:$J,Attendance[[#Headers],[17/1/2025]],'Table From Form ( For Fri )'!AU:AU,1)&gt;0,1,0)</f>
        <v>0</v>
      </c>
      <c r="AR65" s="27">
        <f>IF(COUNTIFS('Table From Form ( For Fri )'!$A:$A,$A65,'Table From Form ( For Fri )'!$J:$J,Attendance[[#Headers],[24/1/2025]],'Table From Form ( For Fri )'!AV:AV,1)&gt;0,1,0)</f>
        <v>0</v>
      </c>
      <c r="AS65" s="27">
        <f>IF(COUNTIFS('Table From Form ( For Fri )'!$A:$A,$A65,'Table From Form ( For Fri )'!$J:$J,Attendance[[#Headers],[31/1/2025]],'Table From Form ( For Fri )'!AW:AW,1)&gt;0,1,0)</f>
        <v>0</v>
      </c>
      <c r="AT65" s="27">
        <f>IF(COUNTIFS('Table From Form ( For Fri )'!$A:$A,$A65,'Table From Form ( For Fri )'!$J:$J,Attendance[[#Headers],[7/2/2025]],'Table From Form ( For Fri )'!AX:AX,1)&gt;0,1,0)</f>
        <v>0</v>
      </c>
      <c r="AU65" s="27">
        <f>IF(COUNTIFS('Table From Form ( For Fri )'!$A:$A,$A65,'Table From Form ( For Fri )'!$J:$J,Attendance[[#Headers],[14/2/2025]],'Table From Form ( For Fri )'!AY:AY,1)&gt;0,1,0)</f>
        <v>0</v>
      </c>
    </row>
    <row r="66" spans="1:47" ht="14">
      <c r="A66" s="25" t="s">
        <v>162</v>
      </c>
      <c r="B66" s="25" t="s">
        <v>1691</v>
      </c>
      <c r="C66" s="25" t="s">
        <v>1692</v>
      </c>
      <c r="D66">
        <f>COUNTIF(Attendance[[#This Row],[19/4/2024]:[14/2/2025]],1)</f>
        <v>7</v>
      </c>
      <c r="E66" s="26">
        <f t="shared" ref="E66:E129" si="1">($D66/SUM(8,7,6,9,3,6,6))*100</f>
        <v>15.555555555555555</v>
      </c>
      <c r="F66" s="26"/>
      <c r="G66" s="27">
        <f>IF(COUNTIFS('Table From Form ( For Fri )'!$A:$A,$A66,'Table From Form ( For Fri )'!$J:$J,Attendance[[#Headers],[19/4/2024]],'Table From Form ( For Fri )'!K:K,1)&gt;0,1,0)</f>
        <v>0</v>
      </c>
      <c r="H66" s="27">
        <f>IF(COUNTIFS('Table From Form ( For Fri )'!$A:$A,$A66,'Table From Form ( For Fri )'!$J:$J,Attendance[[#Headers],[26/4/2024]],'Table From Form ( For Fri )'!L:L,1)&gt;0,1,0)</f>
        <v>1</v>
      </c>
      <c r="I66" s="27">
        <f>IF(COUNTIFS('Table From Form ( For Fri )'!$A:$A,$A66,'Table From Form ( For Fri )'!$J:$J,Attendance[[#Headers],[3/5/2024]],'Table From Form ( For Fri )'!M:M,1)&gt;0,1,0)</f>
        <v>0</v>
      </c>
      <c r="J66" s="27">
        <f>IF(COUNTIFS('Table From Form ( For Fri )'!$A:$A,$A66,'Table From Form ( For Fri )'!$J:$J,Attendance[[#Headers],[10/5/2024]],'Table From Form ( For Fri )'!N:N,1)&gt;0,1,0)</f>
        <v>0</v>
      </c>
      <c r="K66" s="27">
        <f>IF(COUNTIFS('Table From Form ( For Fri )'!$A:$A,$A66,'Table From Form ( For Fri )'!$J:$J,Attendance[[#Headers],[17/5/2024]],'Table From Form ( For Fri )'!O:O,1)&gt;0,1,0)</f>
        <v>0</v>
      </c>
      <c r="L66" s="27">
        <f>IF(COUNTIFS('Table From Form ( For Fri )'!$A:$A,$A66,'Table From Form ( For Fri )'!$J:$J,Attendance[[#Headers],[24/5/2024]],'Table From Form ( For Fri )'!P:P,1)&gt;0,1,0)</f>
        <v>0</v>
      </c>
      <c r="M66" s="27">
        <f>IF(COUNTIFS('Table From Form ( For Fri )'!$A:$A,$A66,'Table From Form ( For Fri )'!$J:$J,Attendance[[#Headers],[31/5/2024]],'Table From Form ( For Fri )'!Q:Q,1)&gt;0,1,0)</f>
        <v>0</v>
      </c>
      <c r="N66" s="27">
        <f>IF(COUNTIFS('Table From Form ( For Fri )'!$A:$A,$A66,'Table From Form ( For Fri )'!$J:$J,Attendance[[#Headers],[7/6/2024]],'Table From Form ( For Fri )'!R:R,1)&gt;0,1,0)</f>
        <v>0</v>
      </c>
      <c r="O66" s="27">
        <f>IF(COUNTIFS('Table From Form ( For Fri )'!$A:$A,$A66,'Table From Form ( For Fri )'!$J:$J,Attendance[[#Headers],[14/6/2024]],'Table From Form ( For Fri )'!S:S,1)&gt;0,1,0)</f>
        <v>1</v>
      </c>
      <c r="P66" s="27">
        <f>IF(COUNTIFS('Table From Form ( For Fri )'!$A:$A,$A66,'Table From Form ( For Fri )'!$J:$J,Attendance[[#Headers],[21/6/2024]],'Table From Form ( For Fri )'!T:T,1)&gt;0,1,0)</f>
        <v>0</v>
      </c>
      <c r="Q66" s="27">
        <f>IF(COUNTIFS('Table From Form ( For Fri )'!$A:$A,$A66,'Table From Form ( For Fri )'!$J:$J,Attendance[[#Headers],[28/6/2024]],'Table From Form ( For Fri )'!U:U,1)&gt;0,1,0)</f>
        <v>0</v>
      </c>
      <c r="R66" s="27">
        <f>IF(COUNTIFS('Table From Form ( For Fri )'!$A:$A,$A66,'Table From Form ( For Fri )'!$J:$J,Attendance[[#Headers],[5/7/2024]],'Table From Form ( For Fri )'!V:V,1)&gt;0,1,0)</f>
        <v>1</v>
      </c>
      <c r="S66" s="27">
        <f>IF(COUNTIFS('Table From Form ( For Fri )'!$A:$A,$A66,'Table From Form ( For Fri )'!$J:$J,Attendance[[#Headers],[12/7/2024]],'Table From Form ( For Fri )'!W:W,1)&gt;0,1,0)</f>
        <v>0</v>
      </c>
      <c r="T66" s="27">
        <f>IF(COUNTIFS('Table From Form ( For Fri )'!$A:$A,$A66,'Table From Form ( For Fri )'!$J:$J,Attendance[[#Headers],[19/7/2024]],'Table From Form ( For Fri )'!X:X,1)&gt;0,1,0)</f>
        <v>1</v>
      </c>
      <c r="U66" s="27">
        <f>IF(COUNTIFS('Table From Form ( For Fri )'!$A:$A,$A66,'Table From Form ( For Fri )'!$J:$J,Attendance[[#Headers],[26/7/2024]],'Table From Form ( For Fri )'!Y:Y,1)&gt;0,1,0)</f>
        <v>1</v>
      </c>
      <c r="V66" s="27">
        <f>IF(COUNTIFS('Table From Form ( For Fri )'!$A:$A,$A66,'Table From Form ( For Fri )'!$J:$J,Attendance[[#Headers],[2/8/2024]],'Table From Form ( For Fri )'!Z:Z,1)&gt;0,1,0)</f>
        <v>1</v>
      </c>
      <c r="W66" s="27">
        <f>IF(COUNTIFS('Table From Form ( For Fri )'!$A:$A,$A66,'Table From Form ( For Fri )'!$J:$J,Attendance[[#Headers],[30/8/2024]],'Table From Form ( For Fri )'!AA:AA,1)&gt;0,1,0)</f>
        <v>0</v>
      </c>
      <c r="X66" s="27">
        <f>IF(COUNTIFS('Table From Form ( For Fri )'!$A:$A,$A66,'Table From Form ( For Fri )'!$J:$J,Attendance[[#Headers],[6/9/2024]],'Table From Form ( For Fri )'!AB:AB,1)&gt;0,1,0)</f>
        <v>1</v>
      </c>
      <c r="Y66" s="27">
        <f>IF(COUNTIFS('Table From Form ( For Fri )'!$A:$A,$A66,'Table From Form ( For Fri )'!$J:$J,Attendance[[#Headers],[13/9/2024]],'Table From Form ( For Fri )'!AC:AC,1)&gt;0,1,0)</f>
        <v>0</v>
      </c>
      <c r="Z66" s="27">
        <f>IF(COUNTIFS('Table From Form ( For Fri )'!$A:$A,$A66,'Table From Form ( For Fri )'!$J:$J,Attendance[[#Headers],[20/9/2024]],'Table From Form ( For Fri )'!AD:AD,1)&gt;0,1,0)</f>
        <v>0</v>
      </c>
      <c r="AA66" s="27">
        <f>IF(COUNTIFS('Table From Form ( For Fri )'!$A:$A,$A66,'Table From Form ( For Fri )'!$J:$J,Attendance[[#Headers],[27/9/2024]],'Table From Form ( For Fri )'!AE:AE,1)&gt;0,1,0)</f>
        <v>0</v>
      </c>
      <c r="AB66" s="27">
        <f>IF(COUNTIFS('Table From Form ( For Fri )'!$A:$A,$A66,'Table From Form ( For Fri )'!$J:$J,Attendance[[#Headers],[4/10/2024]],'Table From Form ( For Fri )'!AF:AF,1)&gt;0,1,0)</f>
        <v>0</v>
      </c>
      <c r="AC66" s="27">
        <f>IF(COUNTIFS('Table From Form ( For Fri )'!$A:$A,$A66,'Table From Form ( For Fri )'!$J:$J,Attendance[[#Headers],[11/10/2024]],'Table From Form ( For Fri )'!AG:AG,1)&gt;0,1,0)</f>
        <v>0</v>
      </c>
      <c r="AD66" s="27">
        <f>IF(COUNTIFS('Table From Form ( For Fri )'!$A:$A,$A66,'Table From Form ( For Fri )'!$J:$J,Attendance[[#Headers],[18/10/2024]],'Table From Form ( For Fri )'!AH:AH,1)&gt;0,1,0)</f>
        <v>0</v>
      </c>
      <c r="AE66" s="27">
        <f>IF(COUNTIFS('Table From Form ( For Fri )'!$A:$A,$A66,'Table From Form ( For Fri )'!$J:$J,Attendance[[#Headers],[25/10/2024]],'Table From Form ( For Fri )'!AI:AI,1)&gt;0,1,0)</f>
        <v>0</v>
      </c>
      <c r="AF66" s="27">
        <f>IF(COUNTIFS('Table From Form ( For Fri )'!$A:$A,$A66,'Table From Form ( For Fri )'!$J:$J,Attendance[[#Headers],[1/11/2024]],'Table From Form ( For Fri )'!AJ:AJ,1)&gt;0,1,0)</f>
        <v>0</v>
      </c>
      <c r="AG66" s="27">
        <f>IF(COUNTIFS('Table From Form ( For Fri )'!$A:$A,$A66,'Table From Form ( For Fri )'!$J:$J,Attendance[[#Headers],[8/11/2024]],'Table From Form ( For Fri )'!AK:AK,1)&gt;0,1,0)</f>
        <v>0</v>
      </c>
      <c r="AH66" s="27">
        <f>IF(COUNTIFS('Table From Form ( For Fri )'!$A:$A,$A66,'Table From Form ( For Fri )'!$J:$J,Attendance[[#Headers],[15/11/2024]],'Table From Form ( For Fri )'!AL:AL,1)&gt;0,1,0)</f>
        <v>0</v>
      </c>
      <c r="AI66" s="27">
        <f>IF(COUNTIFS('Table From Form ( For Fri )'!$A:$A,$A66,'Table From Form ( For Fri )'!$J:$J,Attendance[[#Headers],[22/11/2024]],'Table From Form ( For Fri )'!AM:AM,1)&gt;0,1,0)</f>
        <v>0</v>
      </c>
      <c r="AJ66" s="27">
        <f>IF(COUNTIFS('Table From Form ( For Fri )'!$A:$A,$A66,'Table From Form ( For Fri )'!$J:$J,Attendance[[#Headers],[29/11/2024]],'Table From Form ( For Fri )'!AN:AN,1)&gt;0,1,0)</f>
        <v>0</v>
      </c>
      <c r="AK66" s="27">
        <f>IF(COUNTIFS('Table From Form ( For Fri )'!$A:$A,$A66,'Table From Form ( For Fri )'!$J:$J,Attendance[[#Headers],[6/12/2024]],'Table From Form ( For Fri )'!AO:AO,1)&gt;0,1,0)</f>
        <v>0</v>
      </c>
      <c r="AL66" s="27">
        <f>IF(COUNTIFS('Table From Form ( For Fri )'!$A:$A,$A66,'Table From Form ( For Fri )'!$J:$J,Attendance[[#Headers],[13/12/2024]],'Table From Form ( For Fri )'!AP:AP,1)&gt;0,1,0)</f>
        <v>0</v>
      </c>
      <c r="AM66" s="27">
        <f>IF(COUNTIFS('Table From Form ( For Fri )'!$A:$A,$A66,'Table From Form ( For Fri )'!$J:$J,Attendance[[#Headers],[20/12/2024]],'Table From Form ( For Fri )'!AQ:AQ,1)&gt;0,1,0)</f>
        <v>0</v>
      </c>
      <c r="AN66" s="27">
        <f>IF(COUNTIFS('Table From Form ( For Fri )'!$A:$A,$A66,'Table From Form ( For Fri )'!$J:$J,Attendance[[#Headers],[27/12/2024]],'Table From Form ( For Fri )'!AR:AR,1)&gt;0,1,0)</f>
        <v>0</v>
      </c>
      <c r="AO66" s="27">
        <f>IF(COUNTIFS('Table From Form ( For Fri )'!$A:$A,$A66,'Table From Form ( For Fri )'!$J:$J,Attendance[[#Headers],[3/1/2025]],'Table From Form ( For Fri )'!AS:AS,1)&gt;0,1,0)</f>
        <v>0</v>
      </c>
      <c r="AP66" s="27">
        <f>IF(COUNTIFS('Table From Form ( For Fri )'!$A:$A,$A66,'Table From Form ( For Fri )'!$J:$J,Attendance[[#Headers],[10/1/2025]],'Table From Form ( For Fri )'!AT:AT,1)&gt;0,1,0)</f>
        <v>0</v>
      </c>
      <c r="AQ66" s="27">
        <f>IF(COUNTIFS('Table From Form ( For Fri )'!$A:$A,$A66,'Table From Form ( For Fri )'!$J:$J,Attendance[[#Headers],[17/1/2025]],'Table From Form ( For Fri )'!AU:AU,1)&gt;0,1,0)</f>
        <v>0</v>
      </c>
      <c r="AR66" s="27">
        <f>IF(COUNTIFS('Table From Form ( For Fri )'!$A:$A,$A66,'Table From Form ( For Fri )'!$J:$J,Attendance[[#Headers],[24/1/2025]],'Table From Form ( For Fri )'!AV:AV,1)&gt;0,1,0)</f>
        <v>0</v>
      </c>
      <c r="AS66" s="27">
        <f>IF(COUNTIFS('Table From Form ( For Fri )'!$A:$A,$A66,'Table From Form ( For Fri )'!$J:$J,Attendance[[#Headers],[31/1/2025]],'Table From Form ( For Fri )'!AW:AW,1)&gt;0,1,0)</f>
        <v>0</v>
      </c>
      <c r="AT66" s="27">
        <f>IF(COUNTIFS('Table From Form ( For Fri )'!$A:$A,$A66,'Table From Form ( For Fri )'!$J:$J,Attendance[[#Headers],[7/2/2025]],'Table From Form ( For Fri )'!AX:AX,1)&gt;0,1,0)</f>
        <v>0</v>
      </c>
      <c r="AU66" s="27">
        <f>IF(COUNTIFS('Table From Form ( For Fri )'!$A:$A,$A66,'Table From Form ( For Fri )'!$J:$J,Attendance[[#Headers],[14/2/2025]],'Table From Form ( For Fri )'!AY:AY,1)&gt;0,1,0)</f>
        <v>0</v>
      </c>
    </row>
    <row r="67" spans="1:47" ht="14">
      <c r="A67" s="25" t="s">
        <v>278</v>
      </c>
      <c r="B67" s="25" t="s">
        <v>1693</v>
      </c>
      <c r="C67" s="25" t="s">
        <v>1694</v>
      </c>
      <c r="D67">
        <f>COUNTIF(Attendance[[#This Row],[19/4/2024]:[14/2/2025]],1)</f>
        <v>7</v>
      </c>
      <c r="E67" s="26">
        <f t="shared" si="1"/>
        <v>15.555555555555555</v>
      </c>
      <c r="F67" s="26"/>
      <c r="G67" s="27">
        <f>IF(COUNTIFS('Table From Form ( For Fri )'!$A:$A,$A67,'Table From Form ( For Fri )'!$J:$J,Attendance[[#Headers],[19/4/2024]],'Table From Form ( For Fri )'!K:K,1)&gt;0,1,0)</f>
        <v>0</v>
      </c>
      <c r="H67" s="27">
        <f>IF(COUNTIFS('Table From Form ( For Fri )'!$A:$A,$A67,'Table From Form ( For Fri )'!$J:$J,Attendance[[#Headers],[26/4/2024]],'Table From Form ( For Fri )'!L:L,1)&gt;0,1,0)</f>
        <v>0</v>
      </c>
      <c r="I67" s="27">
        <f>IF(COUNTIFS('Table From Form ( For Fri )'!$A:$A,$A67,'Table From Form ( For Fri )'!$J:$J,Attendance[[#Headers],[3/5/2024]],'Table From Form ( For Fri )'!M:M,1)&gt;0,1,0)</f>
        <v>1</v>
      </c>
      <c r="J67" s="27">
        <f>IF(COUNTIFS('Table From Form ( For Fri )'!$A:$A,$A67,'Table From Form ( For Fri )'!$J:$J,Attendance[[#Headers],[10/5/2024]],'Table From Form ( For Fri )'!N:N,1)&gt;0,1,0)</f>
        <v>0</v>
      </c>
      <c r="K67" s="27">
        <f>IF(COUNTIFS('Table From Form ( For Fri )'!$A:$A,$A67,'Table From Form ( For Fri )'!$J:$J,Attendance[[#Headers],[17/5/2024]],'Table From Form ( For Fri )'!O:O,1)&gt;0,1,0)</f>
        <v>0</v>
      </c>
      <c r="L67" s="27">
        <f>IF(COUNTIFS('Table From Form ( For Fri )'!$A:$A,$A67,'Table From Form ( For Fri )'!$J:$J,Attendance[[#Headers],[24/5/2024]],'Table From Form ( For Fri )'!P:P,1)&gt;0,1,0)</f>
        <v>0</v>
      </c>
      <c r="M67" s="27">
        <f>IF(COUNTIFS('Table From Form ( For Fri )'!$A:$A,$A67,'Table From Form ( For Fri )'!$J:$J,Attendance[[#Headers],[31/5/2024]],'Table From Form ( For Fri )'!Q:Q,1)&gt;0,1,0)</f>
        <v>0</v>
      </c>
      <c r="N67" s="27">
        <f>IF(COUNTIFS('Table From Form ( For Fri )'!$A:$A,$A67,'Table From Form ( For Fri )'!$J:$J,Attendance[[#Headers],[7/6/2024]],'Table From Form ( For Fri )'!R:R,1)&gt;0,1,0)</f>
        <v>0</v>
      </c>
      <c r="O67" s="27">
        <f>IF(COUNTIFS('Table From Form ( For Fri )'!$A:$A,$A67,'Table From Form ( For Fri )'!$J:$J,Attendance[[#Headers],[14/6/2024]],'Table From Form ( For Fri )'!S:S,1)&gt;0,1,0)</f>
        <v>0</v>
      </c>
      <c r="P67" s="27">
        <f>IF(COUNTIFS('Table From Form ( For Fri )'!$A:$A,$A67,'Table From Form ( For Fri )'!$J:$J,Attendance[[#Headers],[21/6/2024]],'Table From Form ( For Fri )'!T:T,1)&gt;0,1,0)</f>
        <v>0</v>
      </c>
      <c r="Q67" s="27">
        <f>IF(COUNTIFS('Table From Form ( For Fri )'!$A:$A,$A67,'Table From Form ( For Fri )'!$J:$J,Attendance[[#Headers],[28/6/2024]],'Table From Form ( For Fri )'!U:U,1)&gt;0,1,0)</f>
        <v>0</v>
      </c>
      <c r="R67" s="27">
        <f>IF(COUNTIFS('Table From Form ( For Fri )'!$A:$A,$A67,'Table From Form ( For Fri )'!$J:$J,Attendance[[#Headers],[5/7/2024]],'Table From Form ( For Fri )'!V:V,1)&gt;0,1,0)</f>
        <v>1</v>
      </c>
      <c r="S67" s="27">
        <f>IF(COUNTIFS('Table From Form ( For Fri )'!$A:$A,$A67,'Table From Form ( For Fri )'!$J:$J,Attendance[[#Headers],[12/7/2024]],'Table From Form ( For Fri )'!W:W,1)&gt;0,1,0)</f>
        <v>1</v>
      </c>
      <c r="T67" s="27">
        <f>IF(COUNTIFS('Table From Form ( For Fri )'!$A:$A,$A67,'Table From Form ( For Fri )'!$J:$J,Attendance[[#Headers],[19/7/2024]],'Table From Form ( For Fri )'!X:X,1)&gt;0,1,0)</f>
        <v>0</v>
      </c>
      <c r="U67" s="27">
        <f>IF(COUNTIFS('Table From Form ( For Fri )'!$A:$A,$A67,'Table From Form ( For Fri )'!$J:$J,Attendance[[#Headers],[26/7/2024]],'Table From Form ( For Fri )'!Y:Y,1)&gt;0,1,0)</f>
        <v>1</v>
      </c>
      <c r="V67" s="27">
        <f>IF(COUNTIFS('Table From Form ( For Fri )'!$A:$A,$A67,'Table From Form ( For Fri )'!$J:$J,Attendance[[#Headers],[2/8/2024]],'Table From Form ( For Fri )'!Z:Z,1)&gt;0,1,0)</f>
        <v>1</v>
      </c>
      <c r="W67" s="27">
        <f>IF(COUNTIFS('Table From Form ( For Fri )'!$A:$A,$A67,'Table From Form ( For Fri )'!$J:$J,Attendance[[#Headers],[30/8/2024]],'Table From Form ( For Fri )'!AA:AA,1)&gt;0,1,0)</f>
        <v>0</v>
      </c>
      <c r="X67" s="27">
        <f>IF(COUNTIFS('Table From Form ( For Fri )'!$A:$A,$A67,'Table From Form ( For Fri )'!$J:$J,Attendance[[#Headers],[6/9/2024]],'Table From Form ( For Fri )'!AB:AB,1)&gt;0,1,0)</f>
        <v>0</v>
      </c>
      <c r="Y67" s="27">
        <f>IF(COUNTIFS('Table From Form ( For Fri )'!$A:$A,$A67,'Table From Form ( For Fri )'!$J:$J,Attendance[[#Headers],[13/9/2024]],'Table From Form ( For Fri )'!AC:AC,1)&gt;0,1,0)</f>
        <v>0</v>
      </c>
      <c r="Z67" s="27">
        <f>IF(COUNTIFS('Table From Form ( For Fri )'!$A:$A,$A67,'Table From Form ( For Fri )'!$J:$J,Attendance[[#Headers],[20/9/2024]],'Table From Form ( For Fri )'!AD:AD,1)&gt;0,1,0)</f>
        <v>0</v>
      </c>
      <c r="AA67" s="27">
        <f>IF(COUNTIFS('Table From Form ( For Fri )'!$A:$A,$A67,'Table From Form ( For Fri )'!$J:$J,Attendance[[#Headers],[27/9/2024]],'Table From Form ( For Fri )'!AE:AE,1)&gt;0,1,0)</f>
        <v>0</v>
      </c>
      <c r="AB67" s="27">
        <f>IF(COUNTIFS('Table From Form ( For Fri )'!$A:$A,$A67,'Table From Form ( For Fri )'!$J:$J,Attendance[[#Headers],[4/10/2024]],'Table From Form ( For Fri )'!AF:AF,1)&gt;0,1,0)</f>
        <v>0</v>
      </c>
      <c r="AC67" s="27">
        <f>IF(COUNTIFS('Table From Form ( For Fri )'!$A:$A,$A67,'Table From Form ( For Fri )'!$J:$J,Attendance[[#Headers],[11/10/2024]],'Table From Form ( For Fri )'!AG:AG,1)&gt;0,1,0)</f>
        <v>0</v>
      </c>
      <c r="AD67" s="27">
        <f>IF(COUNTIFS('Table From Form ( For Fri )'!$A:$A,$A67,'Table From Form ( For Fri )'!$J:$J,Attendance[[#Headers],[18/10/2024]],'Table From Form ( For Fri )'!AH:AH,1)&gt;0,1,0)</f>
        <v>1</v>
      </c>
      <c r="AE67" s="27">
        <f>IF(COUNTIFS('Table From Form ( For Fri )'!$A:$A,$A67,'Table From Form ( For Fri )'!$J:$J,Attendance[[#Headers],[25/10/2024]],'Table From Form ( For Fri )'!AI:AI,1)&gt;0,1,0)</f>
        <v>0</v>
      </c>
      <c r="AF67" s="27">
        <f>IF(COUNTIFS('Table From Form ( For Fri )'!$A:$A,$A67,'Table From Form ( For Fri )'!$J:$J,Attendance[[#Headers],[1/11/2024]],'Table From Form ( For Fri )'!AJ:AJ,1)&gt;0,1,0)</f>
        <v>0</v>
      </c>
      <c r="AG67" s="27">
        <f>IF(COUNTIFS('Table From Form ( For Fri )'!$A:$A,$A67,'Table From Form ( For Fri )'!$J:$J,Attendance[[#Headers],[8/11/2024]],'Table From Form ( For Fri )'!AK:AK,1)&gt;0,1,0)</f>
        <v>0</v>
      </c>
      <c r="AH67" s="27">
        <f>IF(COUNTIFS('Table From Form ( For Fri )'!$A:$A,$A67,'Table From Form ( For Fri )'!$J:$J,Attendance[[#Headers],[15/11/2024]],'Table From Form ( For Fri )'!AL:AL,1)&gt;0,1,0)</f>
        <v>0</v>
      </c>
      <c r="AI67" s="27">
        <f>IF(COUNTIFS('Table From Form ( For Fri )'!$A:$A,$A67,'Table From Form ( For Fri )'!$J:$J,Attendance[[#Headers],[22/11/2024]],'Table From Form ( For Fri )'!AM:AM,1)&gt;0,1,0)</f>
        <v>0</v>
      </c>
      <c r="AJ67" s="27">
        <f>IF(COUNTIFS('Table From Form ( For Fri )'!$A:$A,$A67,'Table From Form ( For Fri )'!$J:$J,Attendance[[#Headers],[29/11/2024]],'Table From Form ( For Fri )'!AN:AN,1)&gt;0,1,0)</f>
        <v>0</v>
      </c>
      <c r="AK67" s="27">
        <f>IF(COUNTIFS('Table From Form ( For Fri )'!$A:$A,$A67,'Table From Form ( For Fri )'!$J:$J,Attendance[[#Headers],[6/12/2024]],'Table From Form ( For Fri )'!AO:AO,1)&gt;0,1,0)</f>
        <v>0</v>
      </c>
      <c r="AL67" s="27">
        <f>IF(COUNTIFS('Table From Form ( For Fri )'!$A:$A,$A67,'Table From Form ( For Fri )'!$J:$J,Attendance[[#Headers],[13/12/2024]],'Table From Form ( For Fri )'!AP:AP,1)&gt;0,1,0)</f>
        <v>0</v>
      </c>
      <c r="AM67" s="27">
        <f>IF(COUNTIFS('Table From Form ( For Fri )'!$A:$A,$A67,'Table From Form ( For Fri )'!$J:$J,Attendance[[#Headers],[20/12/2024]],'Table From Form ( For Fri )'!AQ:AQ,1)&gt;0,1,0)</f>
        <v>0</v>
      </c>
      <c r="AN67" s="27">
        <f>IF(COUNTIFS('Table From Form ( For Fri )'!$A:$A,$A67,'Table From Form ( For Fri )'!$J:$J,Attendance[[#Headers],[27/12/2024]],'Table From Form ( For Fri )'!AR:AR,1)&gt;0,1,0)</f>
        <v>0</v>
      </c>
      <c r="AO67" s="27">
        <f>IF(COUNTIFS('Table From Form ( For Fri )'!$A:$A,$A67,'Table From Form ( For Fri )'!$J:$J,Attendance[[#Headers],[3/1/2025]],'Table From Form ( For Fri )'!AS:AS,1)&gt;0,1,0)</f>
        <v>0</v>
      </c>
      <c r="AP67" s="27">
        <f>IF(COUNTIFS('Table From Form ( For Fri )'!$A:$A,$A67,'Table From Form ( For Fri )'!$J:$J,Attendance[[#Headers],[10/1/2025]],'Table From Form ( For Fri )'!AT:AT,1)&gt;0,1,0)</f>
        <v>0</v>
      </c>
      <c r="AQ67" s="27">
        <f>IF(COUNTIFS('Table From Form ( For Fri )'!$A:$A,$A67,'Table From Form ( For Fri )'!$J:$J,Attendance[[#Headers],[17/1/2025]],'Table From Form ( For Fri )'!AU:AU,1)&gt;0,1,0)</f>
        <v>1</v>
      </c>
      <c r="AR67" s="27">
        <f>IF(COUNTIFS('Table From Form ( For Fri )'!$A:$A,$A67,'Table From Form ( For Fri )'!$J:$J,Attendance[[#Headers],[24/1/2025]],'Table From Form ( For Fri )'!AV:AV,1)&gt;0,1,0)</f>
        <v>0</v>
      </c>
      <c r="AS67" s="27">
        <f>IF(COUNTIFS('Table From Form ( For Fri )'!$A:$A,$A67,'Table From Form ( For Fri )'!$J:$J,Attendance[[#Headers],[31/1/2025]],'Table From Form ( For Fri )'!AW:AW,1)&gt;0,1,0)</f>
        <v>0</v>
      </c>
      <c r="AT67" s="27">
        <f>IF(COUNTIFS('Table From Form ( For Fri )'!$A:$A,$A67,'Table From Form ( For Fri )'!$J:$J,Attendance[[#Headers],[7/2/2025]],'Table From Form ( For Fri )'!AX:AX,1)&gt;0,1,0)</f>
        <v>0</v>
      </c>
      <c r="AU67" s="27">
        <f>IF(COUNTIFS('Table From Form ( For Fri )'!$A:$A,$A67,'Table From Form ( For Fri )'!$J:$J,Attendance[[#Headers],[14/2/2025]],'Table From Form ( For Fri )'!AY:AY,1)&gt;0,1,0)</f>
        <v>0</v>
      </c>
    </row>
    <row r="68" spans="1:47" ht="14.5">
      <c r="A68" s="33" t="s">
        <v>701</v>
      </c>
      <c r="B68" s="29" t="s">
        <v>1695</v>
      </c>
      <c r="C68" s="30" t="str">
        <f>LEFT(Attendance[[#This Row],[Email]],8)</f>
        <v>2404333C</v>
      </c>
      <c r="D68">
        <f>COUNTIF(Attendance[[#This Row],[19/4/2024]:[14/2/2025]],1)</f>
        <v>7</v>
      </c>
      <c r="E68" s="26">
        <f t="shared" si="1"/>
        <v>15.555555555555555</v>
      </c>
      <c r="F68" s="26" t="s">
        <v>1696</v>
      </c>
      <c r="G68" s="27">
        <f>IF(COUNTIFS('Table From Form ( For Fri )'!$A:$A,$A68,'Table From Form ( For Fri )'!$J:$J,Attendance[[#Headers],[19/4/2024]],'Table From Form ( For Fri )'!K:K,1)&gt;0,1,0)</f>
        <v>0</v>
      </c>
      <c r="H68" s="27">
        <f>IF(COUNTIFS('Table From Form ( For Fri )'!$A:$A,$A68,'Table From Form ( For Fri )'!$J:$J,Attendance[[#Headers],[26/4/2024]],'Table From Form ( For Fri )'!L:L,1)&gt;0,1,0)</f>
        <v>0</v>
      </c>
      <c r="I68" s="27">
        <f>IF(COUNTIFS('Table From Form ( For Fri )'!$A:$A,$A68,'Table From Form ( For Fri )'!$J:$J,Attendance[[#Headers],[3/5/2024]],'Table From Form ( For Fri )'!M:M,1)&gt;0,1,0)</f>
        <v>0</v>
      </c>
      <c r="J68" s="27">
        <f>IF(COUNTIFS('Table From Form ( For Fri )'!$A:$A,$A68,'Table From Form ( For Fri )'!$J:$J,Attendance[[#Headers],[10/5/2024]],'Table From Form ( For Fri )'!N:N,1)&gt;0,1,0)</f>
        <v>0</v>
      </c>
      <c r="K68" s="27">
        <f>IF(COUNTIFS('Table From Form ( For Fri )'!$A:$A,$A68,'Table From Form ( For Fri )'!$J:$J,Attendance[[#Headers],[17/5/2024]],'Table From Form ( For Fri )'!O:O,1)&gt;0,1,0)</f>
        <v>0</v>
      </c>
      <c r="L68" s="27">
        <f>IF(COUNTIFS('Table From Form ( For Fri )'!$A:$A,$A68,'Table From Form ( For Fri )'!$J:$J,Attendance[[#Headers],[24/5/2024]],'Table From Form ( For Fri )'!P:P,1)&gt;0,1,0)</f>
        <v>0</v>
      </c>
      <c r="M68" s="27">
        <f>IF(COUNTIFS('Table From Form ( For Fri )'!$A:$A,$A68,'Table From Form ( For Fri )'!$J:$J,Attendance[[#Headers],[31/5/2024]],'Table From Form ( For Fri )'!Q:Q,1)&gt;0,1,0)</f>
        <v>0</v>
      </c>
      <c r="N68" s="27">
        <f>IF(COUNTIFS('Table From Form ( For Fri )'!$A:$A,$A68,'Table From Form ( For Fri )'!$J:$J,Attendance[[#Headers],[7/6/2024]],'Table From Form ( For Fri )'!R:R,1)&gt;0,1,0)</f>
        <v>0</v>
      </c>
      <c r="O68" s="27">
        <f>IF(COUNTIFS('Table From Form ( For Fri )'!$A:$A,$A68,'Table From Form ( For Fri )'!$J:$J,Attendance[[#Headers],[14/6/2024]],'Table From Form ( For Fri )'!S:S,1)&gt;0,1,0)</f>
        <v>0</v>
      </c>
      <c r="P68" s="27">
        <f>IF(COUNTIFS('Table From Form ( For Fri )'!$A:$A,$A68,'Table From Form ( For Fri )'!$J:$J,Attendance[[#Headers],[21/6/2024]],'Table From Form ( For Fri )'!T:T,1)&gt;0,1,0)</f>
        <v>0</v>
      </c>
      <c r="Q68" s="27">
        <f>IF(COUNTIFS('Table From Form ( For Fri )'!$A:$A,$A68,'Table From Form ( For Fri )'!$J:$J,Attendance[[#Headers],[28/6/2024]],'Table From Form ( For Fri )'!U:U,1)&gt;0,1,0)</f>
        <v>0</v>
      </c>
      <c r="R68" s="27">
        <f>IF(COUNTIFS('Table From Form ( For Fri )'!$A:$A,$A68,'Table From Form ( For Fri )'!$J:$J,Attendance[[#Headers],[5/7/2024]],'Table From Form ( For Fri )'!V:V,1)&gt;0,1,0)</f>
        <v>1</v>
      </c>
      <c r="S68" s="27">
        <f>IF(COUNTIFS('Table From Form ( For Fri )'!$A:$A,$A68,'Table From Form ( For Fri )'!$J:$J,Attendance[[#Headers],[12/7/2024]],'Table From Form ( For Fri )'!W:W,1)&gt;0,1,0)</f>
        <v>1</v>
      </c>
      <c r="T68" s="27">
        <f>IF(COUNTIFS('Table From Form ( For Fri )'!$A:$A,$A68,'Table From Form ( For Fri )'!$J:$J,Attendance[[#Headers],[19/7/2024]],'Table From Form ( For Fri )'!X:X,1)&gt;0,1,0)</f>
        <v>0</v>
      </c>
      <c r="U68" s="27">
        <f>IF(COUNTIFS('Table From Form ( For Fri )'!$A:$A,$A68,'Table From Form ( For Fri )'!$J:$J,Attendance[[#Headers],[26/7/2024]],'Table From Form ( For Fri )'!Y:Y,1)&gt;0,1,0)</f>
        <v>1</v>
      </c>
      <c r="V68" s="27">
        <f>IF(COUNTIFS('Table From Form ( For Fri )'!$A:$A,$A68,'Table From Form ( For Fri )'!$J:$J,Attendance[[#Headers],[2/8/2024]],'Table From Form ( For Fri )'!Z:Z,1)&gt;0,1,0)</f>
        <v>1</v>
      </c>
      <c r="W68" s="27">
        <f>IF(COUNTIFS('Table From Form ( For Fri )'!$A:$A,$A68,'Table From Form ( For Fri )'!$J:$J,Attendance[[#Headers],[30/8/2024]],'Table From Form ( For Fri )'!AA:AA,1)&gt;0,1,0)</f>
        <v>0</v>
      </c>
      <c r="X68" s="27">
        <f>IF(COUNTIFS('Table From Form ( For Fri )'!$A:$A,$A68,'Table From Form ( For Fri )'!$J:$J,Attendance[[#Headers],[6/9/2024]],'Table From Form ( For Fri )'!AB:AB,1)&gt;0,1,0)</f>
        <v>0</v>
      </c>
      <c r="Y68" s="27">
        <f>IF(COUNTIFS('Table From Form ( For Fri )'!$A:$A,$A68,'Table From Form ( For Fri )'!$J:$J,Attendance[[#Headers],[13/9/2024]],'Table From Form ( For Fri )'!AC:AC,1)&gt;0,1,0)</f>
        <v>0</v>
      </c>
      <c r="Z68" s="27">
        <f>IF(COUNTIFS('Table From Form ( For Fri )'!$A:$A,$A68,'Table From Form ( For Fri )'!$J:$J,Attendance[[#Headers],[20/9/2024]],'Table From Form ( For Fri )'!AD:AD,1)&gt;0,1,0)</f>
        <v>0</v>
      </c>
      <c r="AA68" s="27">
        <f>IF(COUNTIFS('Table From Form ( For Fri )'!$A:$A,$A68,'Table From Form ( For Fri )'!$J:$J,Attendance[[#Headers],[27/9/2024]],'Table From Form ( For Fri )'!AE:AE,1)&gt;0,1,0)</f>
        <v>0</v>
      </c>
      <c r="AB68" s="27">
        <f>IF(COUNTIFS('Table From Form ( For Fri )'!$A:$A,$A68,'Table From Form ( For Fri )'!$J:$J,Attendance[[#Headers],[4/10/2024]],'Table From Form ( For Fri )'!AF:AF,1)&gt;0,1,0)</f>
        <v>0</v>
      </c>
      <c r="AC68" s="27">
        <f>IF(COUNTIFS('Table From Form ( For Fri )'!$A:$A,$A68,'Table From Form ( For Fri )'!$J:$J,Attendance[[#Headers],[11/10/2024]],'Table From Form ( For Fri )'!AG:AG,1)&gt;0,1,0)</f>
        <v>0</v>
      </c>
      <c r="AD68" s="27">
        <f>IF(COUNTIFS('Table From Form ( For Fri )'!$A:$A,$A68,'Table From Form ( For Fri )'!$J:$J,Attendance[[#Headers],[18/10/2024]],'Table From Form ( For Fri )'!AH:AH,1)&gt;0,1,0)</f>
        <v>0</v>
      </c>
      <c r="AE68" s="27">
        <f>IF(COUNTIFS('Table From Form ( For Fri )'!$A:$A,$A68,'Table From Form ( For Fri )'!$J:$J,Attendance[[#Headers],[25/10/2024]],'Table From Form ( For Fri )'!AI:AI,1)&gt;0,1,0)</f>
        <v>1</v>
      </c>
      <c r="AF68" s="27">
        <f>IF(COUNTIFS('Table From Form ( For Fri )'!$A:$A,$A68,'Table From Form ( For Fri )'!$J:$J,Attendance[[#Headers],[1/11/2024]],'Table From Form ( For Fri )'!AJ:AJ,1)&gt;0,1,0)</f>
        <v>0</v>
      </c>
      <c r="AG68" s="27">
        <f>IF(COUNTIFS('Table From Form ( For Fri )'!$A:$A,$A68,'Table From Form ( For Fri )'!$J:$J,Attendance[[#Headers],[8/11/2024]],'Table From Form ( For Fri )'!AK:AK,1)&gt;0,1,0)</f>
        <v>0</v>
      </c>
      <c r="AH68" s="27">
        <f>IF(COUNTIFS('Table From Form ( For Fri )'!$A:$A,$A68,'Table From Form ( For Fri )'!$J:$J,Attendance[[#Headers],[15/11/2024]],'Table From Form ( For Fri )'!AL:AL,1)&gt;0,1,0)</f>
        <v>1</v>
      </c>
      <c r="AI68" s="27">
        <f>IF(COUNTIFS('Table From Form ( For Fri )'!$A:$A,$A68,'Table From Form ( For Fri )'!$J:$J,Attendance[[#Headers],[22/11/2024]],'Table From Form ( For Fri )'!AM:AM,1)&gt;0,1,0)</f>
        <v>0</v>
      </c>
      <c r="AJ68" s="27">
        <f>IF(COUNTIFS('Table From Form ( For Fri )'!$A:$A,$A68,'Table From Form ( For Fri )'!$J:$J,Attendance[[#Headers],[29/11/2024]],'Table From Form ( For Fri )'!AN:AN,1)&gt;0,1,0)</f>
        <v>1</v>
      </c>
      <c r="AK68" s="27">
        <f>IF(COUNTIFS('Table From Form ( For Fri )'!$A:$A,$A68,'Table From Form ( For Fri )'!$J:$J,Attendance[[#Headers],[6/12/2024]],'Table From Form ( For Fri )'!AO:AO,1)&gt;0,1,0)</f>
        <v>0</v>
      </c>
      <c r="AL68" s="27">
        <f>IF(COUNTIFS('Table From Form ( For Fri )'!$A:$A,$A68,'Table From Form ( For Fri )'!$J:$J,Attendance[[#Headers],[13/12/2024]],'Table From Form ( For Fri )'!AP:AP,1)&gt;0,1,0)</f>
        <v>0</v>
      </c>
      <c r="AM68" s="27">
        <f>IF(COUNTIFS('Table From Form ( For Fri )'!$A:$A,$A68,'Table From Form ( For Fri )'!$J:$J,Attendance[[#Headers],[20/12/2024]],'Table From Form ( For Fri )'!AQ:AQ,1)&gt;0,1,0)</f>
        <v>0</v>
      </c>
      <c r="AN68" s="27">
        <f>IF(COUNTIFS('Table From Form ( For Fri )'!$A:$A,$A68,'Table From Form ( For Fri )'!$J:$J,Attendance[[#Headers],[27/12/2024]],'Table From Form ( For Fri )'!AR:AR,1)&gt;0,1,0)</f>
        <v>0</v>
      </c>
      <c r="AO68" s="27">
        <f>IF(COUNTIFS('Table From Form ( For Fri )'!$A:$A,$A68,'Table From Form ( For Fri )'!$J:$J,Attendance[[#Headers],[3/1/2025]],'Table From Form ( For Fri )'!AS:AS,1)&gt;0,1,0)</f>
        <v>0</v>
      </c>
      <c r="AP68" s="27">
        <f>IF(COUNTIFS('Table From Form ( For Fri )'!$A:$A,$A68,'Table From Form ( For Fri )'!$J:$J,Attendance[[#Headers],[10/1/2025]],'Table From Form ( For Fri )'!AT:AT,1)&gt;0,1,0)</f>
        <v>0</v>
      </c>
      <c r="AQ68" s="27">
        <f>IF(COUNTIFS('Table From Form ( For Fri )'!$A:$A,$A68,'Table From Form ( For Fri )'!$J:$J,Attendance[[#Headers],[17/1/2025]],'Table From Form ( For Fri )'!AU:AU,1)&gt;0,1,0)</f>
        <v>0</v>
      </c>
      <c r="AR68" s="27">
        <f>IF(COUNTIFS('Table From Form ( For Fri )'!$A:$A,$A68,'Table From Form ( For Fri )'!$J:$J,Attendance[[#Headers],[24/1/2025]],'Table From Form ( For Fri )'!AV:AV,1)&gt;0,1,0)</f>
        <v>0</v>
      </c>
      <c r="AS68" s="27">
        <f>IF(COUNTIFS('Table From Form ( For Fri )'!$A:$A,$A68,'Table From Form ( For Fri )'!$J:$J,Attendance[[#Headers],[31/1/2025]],'Table From Form ( For Fri )'!AW:AW,1)&gt;0,1,0)</f>
        <v>0</v>
      </c>
      <c r="AT68" s="27">
        <f>IF(COUNTIFS('Table From Form ( For Fri )'!$A:$A,$A68,'Table From Form ( For Fri )'!$J:$J,Attendance[[#Headers],[7/2/2025]],'Table From Form ( For Fri )'!AX:AX,1)&gt;0,1,0)</f>
        <v>0</v>
      </c>
      <c r="AU68" s="27">
        <f>IF(COUNTIFS('Table From Form ( For Fri )'!$A:$A,$A68,'Table From Form ( For Fri )'!$J:$J,Attendance[[#Headers],[14/2/2025]],'Table From Form ( For Fri )'!AY:AY,1)&gt;0,1,0)</f>
        <v>0</v>
      </c>
    </row>
    <row r="69" spans="1:47" ht="14.5">
      <c r="A69" s="28" t="s">
        <v>733</v>
      </c>
      <c r="B69" s="29" t="s">
        <v>1151</v>
      </c>
      <c r="C69" s="30" t="str">
        <f>LEFT(Attendance[[#This Row],[Email]],8)</f>
        <v>2404372A</v>
      </c>
      <c r="D69">
        <f>COUNTIF(Attendance[[#This Row],[19/4/2024]:[14/2/2025]],1)</f>
        <v>7</v>
      </c>
      <c r="E69" s="26">
        <f t="shared" si="1"/>
        <v>15.555555555555555</v>
      </c>
      <c r="F69" s="26"/>
      <c r="G69" s="31">
        <f>IF(COUNTIFS('Table From Form ( For Fri )'!$A:$A,$A69,'Table From Form ( For Fri )'!$J:$J,Attendance[[#Headers],[19/4/2024]],'Table From Form ( For Fri )'!K:K,1)&gt;0,1,0)</f>
        <v>0</v>
      </c>
      <c r="H69" s="31">
        <f>IF(COUNTIFS('Table From Form ( For Fri )'!$A:$A,$A69,'Table From Form ( For Fri )'!$J:$J,Attendance[[#Headers],[26/4/2024]],'Table From Form ( For Fri )'!L:L,1)&gt;0,1,0)</f>
        <v>0</v>
      </c>
      <c r="I69" s="31">
        <f>IF(COUNTIFS('Table From Form ( For Fri )'!$A:$A,$A69,'Table From Form ( For Fri )'!$J:$J,Attendance[[#Headers],[3/5/2024]],'Table From Form ( For Fri )'!M:M,1)&gt;0,1,0)</f>
        <v>0</v>
      </c>
      <c r="J69" s="31">
        <f>IF(COUNTIFS('Table From Form ( For Fri )'!$A:$A,$A69,'Table From Form ( For Fri )'!$J:$J,Attendance[[#Headers],[10/5/2024]],'Table From Form ( For Fri )'!N:N,1)&gt;0,1,0)</f>
        <v>0</v>
      </c>
      <c r="K69" s="31">
        <f>IF(COUNTIFS('Table From Form ( For Fri )'!$A:$A,$A69,'Table From Form ( For Fri )'!$J:$J,Attendance[[#Headers],[17/5/2024]],'Table From Form ( For Fri )'!O:O,1)&gt;0,1,0)</f>
        <v>0</v>
      </c>
      <c r="L69" s="31">
        <f>IF(COUNTIFS('Table From Form ( For Fri )'!$A:$A,$A69,'Table From Form ( For Fri )'!$J:$J,Attendance[[#Headers],[24/5/2024]],'Table From Form ( For Fri )'!P:P,1)&gt;0,1,0)</f>
        <v>0</v>
      </c>
      <c r="M69" s="31">
        <f>IF(COUNTIFS('Table From Form ( For Fri )'!$A:$A,$A69,'Table From Form ( For Fri )'!$J:$J,Attendance[[#Headers],[31/5/2024]],'Table From Form ( For Fri )'!Q:Q,1)&gt;0,1,0)</f>
        <v>0</v>
      </c>
      <c r="N69" s="31">
        <f>IF(COUNTIFS('Table From Form ( For Fri )'!$A:$A,$A69,'Table From Form ( For Fri )'!$J:$J,Attendance[[#Headers],[7/6/2024]],'Table From Form ( For Fri )'!R:R,1)&gt;0,1,0)</f>
        <v>0</v>
      </c>
      <c r="O69" s="27">
        <f>IF(COUNTIFS('Table From Form ( For Fri )'!$A:$A,$A69,'Table From Form ( For Fri )'!$J:$J,Attendance[[#Headers],[14/6/2024]],'Table From Form ( For Fri )'!S:S,1)&gt;0,1,0)</f>
        <v>0</v>
      </c>
      <c r="P69" s="27">
        <f>IF(COUNTIFS('Table From Form ( For Fri )'!$A:$A,$A69,'Table From Form ( For Fri )'!$J:$J,Attendance[[#Headers],[21/6/2024]],'Table From Form ( For Fri )'!T:T,1)&gt;0,1,0)</f>
        <v>0</v>
      </c>
      <c r="Q69" s="31">
        <f>IF(COUNTIFS('Table From Form ( For Fri )'!$A:$A,$A69,'Table From Form ( For Fri )'!$J:$J,Attendance[[#Headers],[28/6/2024]],'Table From Form ( For Fri )'!U:U,1)&gt;0,1,0)</f>
        <v>0</v>
      </c>
      <c r="R69" s="31">
        <f>IF(COUNTIFS('Table From Form ( For Fri )'!$A:$A,$A69,'Table From Form ( For Fri )'!$J:$J,Attendance[[#Headers],[5/7/2024]],'Table From Form ( For Fri )'!V:V,1)&gt;0,1,0)</f>
        <v>0</v>
      </c>
      <c r="S69" s="31">
        <f>IF(COUNTIFS('Table From Form ( For Fri )'!$A:$A,$A69,'Table From Form ( For Fri )'!$J:$J,Attendance[[#Headers],[12/7/2024]],'Table From Form ( For Fri )'!W:W,1)&gt;0,1,0)</f>
        <v>1</v>
      </c>
      <c r="T69" s="31">
        <f>IF(COUNTIFS('Table From Form ( For Fri )'!$A:$A,$A69,'Table From Form ( For Fri )'!$J:$J,Attendance[[#Headers],[19/7/2024]],'Table From Form ( For Fri )'!X:X,1)&gt;0,1,0)</f>
        <v>1</v>
      </c>
      <c r="U69" s="31">
        <f>IF(COUNTIFS('Table From Form ( For Fri )'!$A:$A,$A69,'Table From Form ( For Fri )'!$J:$J,Attendance[[#Headers],[26/7/2024]],'Table From Form ( For Fri )'!Y:Y,1)&gt;0,1,0)</f>
        <v>1</v>
      </c>
      <c r="V69" s="31">
        <f>IF(COUNTIFS('Table From Form ( For Fri )'!$A:$A,$A69,'Table From Form ( For Fri )'!$J:$J,Attendance[[#Headers],[2/8/2024]],'Table From Form ( For Fri )'!Z:Z,1)&gt;0,1,0)</f>
        <v>1</v>
      </c>
      <c r="W69" s="31">
        <f>IF(COUNTIFS('Table From Form ( For Fri )'!$A:$A,$A69,'Table From Form ( For Fri )'!$J:$J,Attendance[[#Headers],[30/8/2024]],'Table From Form ( For Fri )'!AA:AA,1)&gt;0,1,0)</f>
        <v>0</v>
      </c>
      <c r="X69" s="31">
        <f>IF(COUNTIFS('Table From Form ( For Fri )'!$A:$A,$A69,'Table From Form ( For Fri )'!$J:$J,Attendance[[#Headers],[6/9/2024]],'Table From Form ( For Fri )'!AB:AB,1)&gt;0,1,0)</f>
        <v>0</v>
      </c>
      <c r="Y69" s="31">
        <f>IF(COUNTIFS('Table From Form ( For Fri )'!$A:$A,$A69,'Table From Form ( For Fri )'!$J:$J,Attendance[[#Headers],[13/9/2024]],'Table From Form ( For Fri )'!AC:AC,1)&gt;0,1,0)</f>
        <v>0</v>
      </c>
      <c r="Z69" s="31">
        <f>IF(COUNTIFS('Table From Form ( For Fri )'!$A:$A,$A69,'Table From Form ( For Fri )'!$J:$J,Attendance[[#Headers],[20/9/2024]],'Table From Form ( For Fri )'!AD:AD,1)&gt;0,1,0)</f>
        <v>0</v>
      </c>
      <c r="AA69" s="31">
        <f>IF(COUNTIFS('Table From Form ( For Fri )'!$A:$A,$A69,'Table From Form ( For Fri )'!$J:$J,Attendance[[#Headers],[27/9/2024]],'Table From Form ( For Fri )'!AE:AE,1)&gt;0,1,0)</f>
        <v>0</v>
      </c>
      <c r="AB69" s="31">
        <f>IF(COUNTIFS('Table From Form ( For Fri )'!$A:$A,$A69,'Table From Form ( For Fri )'!$J:$J,Attendance[[#Headers],[4/10/2024]],'Table From Form ( For Fri )'!AF:AF,1)&gt;0,1,0)</f>
        <v>0</v>
      </c>
      <c r="AC69" s="31">
        <f>IF(COUNTIFS('Table From Form ( For Fri )'!$A:$A,$A69,'Table From Form ( For Fri )'!$J:$J,Attendance[[#Headers],[11/10/2024]],'Table From Form ( For Fri )'!AG:AG,1)&gt;0,1,0)</f>
        <v>0</v>
      </c>
      <c r="AD69" s="31">
        <f>IF(COUNTIFS('Table From Form ( For Fri )'!$A:$A,$A69,'Table From Form ( For Fri )'!$J:$J,Attendance[[#Headers],[18/10/2024]],'Table From Form ( For Fri )'!AH:AH,1)&gt;0,1,0)</f>
        <v>0</v>
      </c>
      <c r="AE69" s="31">
        <f>IF(COUNTIFS('Table From Form ( For Fri )'!$A:$A,$A69,'Table From Form ( For Fri )'!$J:$J,Attendance[[#Headers],[25/10/2024]],'Table From Form ( For Fri )'!AI:AI,1)&gt;0,1,0)</f>
        <v>1</v>
      </c>
      <c r="AF69" s="31">
        <f>IF(COUNTIFS('Table From Form ( For Fri )'!$A:$A,$A69,'Table From Form ( For Fri )'!$J:$J,Attendance[[#Headers],[1/11/2024]],'Table From Form ( For Fri )'!AJ:AJ,1)&gt;0,1,0)</f>
        <v>0</v>
      </c>
      <c r="AG69" s="31">
        <f>IF(COUNTIFS('Table From Form ( For Fri )'!$A:$A,$A69,'Table From Form ( For Fri )'!$J:$J,Attendance[[#Headers],[8/11/2024]],'Table From Form ( For Fri )'!AK:AK,1)&gt;0,1,0)</f>
        <v>0</v>
      </c>
      <c r="AH69" s="31">
        <f>IF(COUNTIFS('Table From Form ( For Fri )'!$A:$A,$A69,'Table From Form ( For Fri )'!$J:$J,Attendance[[#Headers],[15/11/2024]],'Table From Form ( For Fri )'!AL:AL,1)&gt;0,1,0)</f>
        <v>1</v>
      </c>
      <c r="AI69" s="31">
        <f>IF(COUNTIFS('Table From Form ( For Fri )'!$A:$A,$A69,'Table From Form ( For Fri )'!$J:$J,Attendance[[#Headers],[22/11/2024]],'Table From Form ( For Fri )'!AM:AM,1)&gt;0,1,0)</f>
        <v>0</v>
      </c>
      <c r="AJ69" s="31">
        <f>IF(COUNTIFS('Table From Form ( For Fri )'!$A:$A,$A69,'Table From Form ( For Fri )'!$J:$J,Attendance[[#Headers],[29/11/2024]],'Table From Form ( For Fri )'!AN:AN,1)&gt;0,1,0)</f>
        <v>1</v>
      </c>
      <c r="AK69" s="31">
        <f>IF(COUNTIFS('Table From Form ( For Fri )'!$A:$A,$A69,'Table From Form ( For Fri )'!$J:$J,Attendance[[#Headers],[6/12/2024]],'Table From Form ( For Fri )'!AO:AO,1)&gt;0,1,0)</f>
        <v>0</v>
      </c>
      <c r="AL69" s="31">
        <f>IF(COUNTIFS('Table From Form ( For Fri )'!$A:$A,$A69,'Table From Form ( For Fri )'!$J:$J,Attendance[[#Headers],[13/12/2024]],'Table From Form ( For Fri )'!AP:AP,1)&gt;0,1,0)</f>
        <v>0</v>
      </c>
      <c r="AM69" s="31">
        <f>IF(COUNTIFS('Table From Form ( For Fri )'!$A:$A,$A69,'Table From Form ( For Fri )'!$J:$J,Attendance[[#Headers],[20/12/2024]],'Table From Form ( For Fri )'!AQ:AQ,1)&gt;0,1,0)</f>
        <v>0</v>
      </c>
      <c r="AN69" s="31">
        <f>IF(COUNTIFS('Table From Form ( For Fri )'!$A:$A,$A69,'Table From Form ( For Fri )'!$J:$J,Attendance[[#Headers],[27/12/2024]],'Table From Form ( For Fri )'!AR:AR,1)&gt;0,1,0)</f>
        <v>0</v>
      </c>
      <c r="AO69" s="31">
        <f>IF(COUNTIFS('Table From Form ( For Fri )'!$A:$A,$A69,'Table From Form ( For Fri )'!$J:$J,Attendance[[#Headers],[3/1/2025]],'Table From Form ( For Fri )'!AS:AS,1)&gt;0,1,0)</f>
        <v>0</v>
      </c>
      <c r="AP69" s="31">
        <f>IF(COUNTIFS('Table From Form ( For Fri )'!$A:$A,$A69,'Table From Form ( For Fri )'!$J:$J,Attendance[[#Headers],[10/1/2025]],'Table From Form ( For Fri )'!AT:AT,1)&gt;0,1,0)</f>
        <v>0</v>
      </c>
      <c r="AQ69" s="31">
        <f>IF(COUNTIFS('Table From Form ( For Fri )'!$A:$A,$A69,'Table From Form ( For Fri )'!$J:$J,Attendance[[#Headers],[17/1/2025]],'Table From Form ( For Fri )'!AU:AU,1)&gt;0,1,0)</f>
        <v>0</v>
      </c>
      <c r="AR69" s="31">
        <f>IF(COUNTIFS('Table From Form ( For Fri )'!$A:$A,$A69,'Table From Form ( For Fri )'!$J:$J,Attendance[[#Headers],[24/1/2025]],'Table From Form ( For Fri )'!AV:AV,1)&gt;0,1,0)</f>
        <v>0</v>
      </c>
      <c r="AS69" s="31">
        <f>IF(COUNTIFS('Table From Form ( For Fri )'!$A:$A,$A69,'Table From Form ( For Fri )'!$J:$J,Attendance[[#Headers],[31/1/2025]],'Table From Form ( For Fri )'!AW:AW,1)&gt;0,1,0)</f>
        <v>0</v>
      </c>
      <c r="AT69" s="31">
        <f>IF(COUNTIFS('Table From Form ( For Fri )'!$A:$A,$A69,'Table From Form ( For Fri )'!$J:$J,Attendance[[#Headers],[7/2/2025]],'Table From Form ( For Fri )'!AX:AX,1)&gt;0,1,0)</f>
        <v>0</v>
      </c>
      <c r="AU69" s="31">
        <f>IF(COUNTIFS('Table From Form ( For Fri )'!$A:$A,$A69,'Table From Form ( For Fri )'!$J:$J,Attendance[[#Headers],[14/2/2025]],'Table From Form ( For Fri )'!AY:AY,1)&gt;0,1,0)</f>
        <v>0</v>
      </c>
    </row>
    <row r="70" spans="1:47" ht="14.5">
      <c r="A70" s="28" t="s">
        <v>686</v>
      </c>
      <c r="B70" s="29" t="s">
        <v>1697</v>
      </c>
      <c r="C70" s="30" t="str">
        <f>LEFT(Attendance[[#This Row],[Email]],8)</f>
        <v>2404241H</v>
      </c>
      <c r="D70">
        <f>COUNTIF(Attendance[[#This Row],[19/4/2024]:[14/2/2025]],1)</f>
        <v>7</v>
      </c>
      <c r="E70" s="26">
        <f t="shared" si="1"/>
        <v>15.555555555555555</v>
      </c>
      <c r="F70" s="26"/>
      <c r="G70" s="31">
        <f>IF(COUNTIFS('Table From Form ( For Fri )'!$A:$A,$A70,'Table From Form ( For Fri )'!$J:$J,Attendance[[#Headers],[19/4/2024]],'Table From Form ( For Fri )'!K:K,1)&gt;0,1,0)</f>
        <v>0</v>
      </c>
      <c r="H70" s="31">
        <f>IF(COUNTIFS('Table From Form ( For Fri )'!$A:$A,$A70,'Table From Form ( For Fri )'!$J:$J,Attendance[[#Headers],[26/4/2024]],'Table From Form ( For Fri )'!L:L,1)&gt;0,1,0)</f>
        <v>0</v>
      </c>
      <c r="I70" s="31">
        <f>IF(COUNTIFS('Table From Form ( For Fri )'!$A:$A,$A70,'Table From Form ( For Fri )'!$J:$J,Attendance[[#Headers],[3/5/2024]],'Table From Form ( For Fri )'!M:M,1)&gt;0,1,0)</f>
        <v>0</v>
      </c>
      <c r="J70" s="31">
        <f>IF(COUNTIFS('Table From Form ( For Fri )'!$A:$A,$A70,'Table From Form ( For Fri )'!$J:$J,Attendance[[#Headers],[10/5/2024]],'Table From Form ( For Fri )'!N:N,1)&gt;0,1,0)</f>
        <v>0</v>
      </c>
      <c r="K70" s="31">
        <f>IF(COUNTIFS('Table From Form ( For Fri )'!$A:$A,$A70,'Table From Form ( For Fri )'!$J:$J,Attendance[[#Headers],[17/5/2024]],'Table From Form ( For Fri )'!O:O,1)&gt;0,1,0)</f>
        <v>0</v>
      </c>
      <c r="L70" s="31">
        <f>IF(COUNTIFS('Table From Form ( For Fri )'!$A:$A,$A70,'Table From Form ( For Fri )'!$J:$J,Attendance[[#Headers],[24/5/2024]],'Table From Form ( For Fri )'!P:P,1)&gt;0,1,0)</f>
        <v>0</v>
      </c>
      <c r="M70" s="31">
        <f>IF(COUNTIFS('Table From Form ( For Fri )'!$A:$A,$A70,'Table From Form ( For Fri )'!$J:$J,Attendance[[#Headers],[31/5/2024]],'Table From Form ( For Fri )'!Q:Q,1)&gt;0,1,0)</f>
        <v>0</v>
      </c>
      <c r="N70" s="31">
        <f>IF(COUNTIFS('Table From Form ( For Fri )'!$A:$A,$A70,'Table From Form ( For Fri )'!$J:$J,Attendance[[#Headers],[7/6/2024]],'Table From Form ( For Fri )'!R:R,1)&gt;0,1,0)</f>
        <v>0</v>
      </c>
      <c r="O70" s="27">
        <f>IF(COUNTIFS('Table From Form ( For Fri )'!$A:$A,$A70,'Table From Form ( For Fri )'!$J:$J,Attendance[[#Headers],[14/6/2024]],'Table From Form ( For Fri )'!S:S,1)&gt;0,1,0)</f>
        <v>0</v>
      </c>
      <c r="P70" s="27">
        <f>IF(COUNTIFS('Table From Form ( For Fri )'!$A:$A,$A70,'Table From Form ( For Fri )'!$J:$J,Attendance[[#Headers],[21/6/2024]],'Table From Form ( For Fri )'!T:T,1)&gt;0,1,0)</f>
        <v>0</v>
      </c>
      <c r="Q70" s="31">
        <f>IF(COUNTIFS('Table From Form ( For Fri )'!$A:$A,$A70,'Table From Form ( For Fri )'!$J:$J,Attendance[[#Headers],[28/6/2024]],'Table From Form ( For Fri )'!U:U,1)&gt;0,1,0)</f>
        <v>0</v>
      </c>
      <c r="R70" s="31">
        <f>IF(COUNTIFS('Table From Form ( For Fri )'!$A:$A,$A70,'Table From Form ( For Fri )'!$J:$J,Attendance[[#Headers],[5/7/2024]],'Table From Form ( For Fri )'!V:V,1)&gt;0,1,0)</f>
        <v>1</v>
      </c>
      <c r="S70" s="31">
        <f>IF(COUNTIFS('Table From Form ( For Fri )'!$A:$A,$A70,'Table From Form ( For Fri )'!$J:$J,Attendance[[#Headers],[12/7/2024]],'Table From Form ( For Fri )'!W:W,1)&gt;0,1,0)</f>
        <v>1</v>
      </c>
      <c r="T70" s="31">
        <f>IF(COUNTIFS('Table From Form ( For Fri )'!$A:$A,$A70,'Table From Form ( For Fri )'!$J:$J,Attendance[[#Headers],[19/7/2024]],'Table From Form ( For Fri )'!X:X,1)&gt;0,1,0)</f>
        <v>0</v>
      </c>
      <c r="U70" s="31">
        <f>IF(COUNTIFS('Table From Form ( For Fri )'!$A:$A,$A70,'Table From Form ( For Fri )'!$J:$J,Attendance[[#Headers],[26/7/2024]],'Table From Form ( For Fri )'!Y:Y,1)&gt;0,1,0)</f>
        <v>1</v>
      </c>
      <c r="V70" s="31">
        <f>IF(COUNTIFS('Table From Form ( For Fri )'!$A:$A,$A70,'Table From Form ( For Fri )'!$J:$J,Attendance[[#Headers],[2/8/2024]],'Table From Form ( For Fri )'!Z:Z,1)&gt;0,1,0)</f>
        <v>1</v>
      </c>
      <c r="W70" s="31">
        <f>IF(COUNTIFS('Table From Form ( For Fri )'!$A:$A,$A70,'Table From Form ( For Fri )'!$J:$J,Attendance[[#Headers],[30/8/2024]],'Table From Form ( For Fri )'!AA:AA,1)&gt;0,1,0)</f>
        <v>0</v>
      </c>
      <c r="X70" s="31">
        <f>IF(COUNTIFS('Table From Form ( For Fri )'!$A:$A,$A70,'Table From Form ( For Fri )'!$J:$J,Attendance[[#Headers],[6/9/2024]],'Table From Form ( For Fri )'!AB:AB,1)&gt;0,1,0)</f>
        <v>0</v>
      </c>
      <c r="Y70" s="31">
        <f>IF(COUNTIFS('Table From Form ( For Fri )'!$A:$A,$A70,'Table From Form ( For Fri )'!$J:$J,Attendance[[#Headers],[13/9/2024]],'Table From Form ( For Fri )'!AC:AC,1)&gt;0,1,0)</f>
        <v>0</v>
      </c>
      <c r="Z70" s="31">
        <f>IF(COUNTIFS('Table From Form ( For Fri )'!$A:$A,$A70,'Table From Form ( For Fri )'!$J:$J,Attendance[[#Headers],[20/9/2024]],'Table From Form ( For Fri )'!AD:AD,1)&gt;0,1,0)</f>
        <v>0</v>
      </c>
      <c r="AA70" s="31">
        <f>IF(COUNTIFS('Table From Form ( For Fri )'!$A:$A,$A70,'Table From Form ( For Fri )'!$J:$J,Attendance[[#Headers],[27/9/2024]],'Table From Form ( For Fri )'!AE:AE,1)&gt;0,1,0)</f>
        <v>0</v>
      </c>
      <c r="AB70" s="31">
        <f>IF(COUNTIFS('Table From Form ( For Fri )'!$A:$A,$A70,'Table From Form ( For Fri )'!$J:$J,Attendance[[#Headers],[4/10/2024]],'Table From Form ( For Fri )'!AF:AF,1)&gt;0,1,0)</f>
        <v>0</v>
      </c>
      <c r="AC70" s="31">
        <f>IF(COUNTIFS('Table From Form ( For Fri )'!$A:$A,$A70,'Table From Form ( For Fri )'!$J:$J,Attendance[[#Headers],[11/10/2024]],'Table From Form ( For Fri )'!AG:AG,1)&gt;0,1,0)</f>
        <v>0</v>
      </c>
      <c r="AD70" s="31">
        <f>IF(COUNTIFS('Table From Form ( For Fri )'!$A:$A,$A70,'Table From Form ( For Fri )'!$J:$J,Attendance[[#Headers],[18/10/2024]],'Table From Form ( For Fri )'!AH:AH,1)&gt;0,1,0)</f>
        <v>0</v>
      </c>
      <c r="AE70" s="31">
        <f>IF(COUNTIFS('Table From Form ( For Fri )'!$A:$A,$A70,'Table From Form ( For Fri )'!$J:$J,Attendance[[#Headers],[25/10/2024]],'Table From Form ( For Fri )'!AI:AI,1)&gt;0,1,0)</f>
        <v>1</v>
      </c>
      <c r="AF70" s="31">
        <f>IF(COUNTIFS('Table From Form ( For Fri )'!$A:$A,$A70,'Table From Form ( For Fri )'!$J:$J,Attendance[[#Headers],[1/11/2024]],'Table From Form ( For Fri )'!AJ:AJ,1)&gt;0,1,0)</f>
        <v>0</v>
      </c>
      <c r="AG70" s="31">
        <f>IF(COUNTIFS('Table From Form ( For Fri )'!$A:$A,$A70,'Table From Form ( For Fri )'!$J:$J,Attendance[[#Headers],[8/11/2024]],'Table From Form ( For Fri )'!AK:AK,1)&gt;0,1,0)</f>
        <v>0</v>
      </c>
      <c r="AH70" s="31">
        <f>IF(COUNTIFS('Table From Form ( For Fri )'!$A:$A,$A70,'Table From Form ( For Fri )'!$J:$J,Attendance[[#Headers],[15/11/2024]],'Table From Form ( For Fri )'!AL:AL,1)&gt;0,1,0)</f>
        <v>1</v>
      </c>
      <c r="AI70" s="31">
        <f>IF(COUNTIFS('Table From Form ( For Fri )'!$A:$A,$A70,'Table From Form ( For Fri )'!$J:$J,Attendance[[#Headers],[22/11/2024]],'Table From Form ( For Fri )'!AM:AM,1)&gt;0,1,0)</f>
        <v>0</v>
      </c>
      <c r="AJ70" s="31">
        <f>IF(COUNTIFS('Table From Form ( For Fri )'!$A:$A,$A70,'Table From Form ( For Fri )'!$J:$J,Attendance[[#Headers],[29/11/2024]],'Table From Form ( For Fri )'!AN:AN,1)&gt;0,1,0)</f>
        <v>1</v>
      </c>
      <c r="AK70" s="31">
        <f>IF(COUNTIFS('Table From Form ( For Fri )'!$A:$A,$A70,'Table From Form ( For Fri )'!$J:$J,Attendance[[#Headers],[6/12/2024]],'Table From Form ( For Fri )'!AO:AO,1)&gt;0,1,0)</f>
        <v>0</v>
      </c>
      <c r="AL70" s="31">
        <f>IF(COUNTIFS('Table From Form ( For Fri )'!$A:$A,$A70,'Table From Form ( For Fri )'!$J:$J,Attendance[[#Headers],[13/12/2024]],'Table From Form ( For Fri )'!AP:AP,1)&gt;0,1,0)</f>
        <v>0</v>
      </c>
      <c r="AM70" s="31">
        <f>IF(COUNTIFS('Table From Form ( For Fri )'!$A:$A,$A70,'Table From Form ( For Fri )'!$J:$J,Attendance[[#Headers],[20/12/2024]],'Table From Form ( For Fri )'!AQ:AQ,1)&gt;0,1,0)</f>
        <v>0</v>
      </c>
      <c r="AN70" s="31">
        <f>IF(COUNTIFS('Table From Form ( For Fri )'!$A:$A,$A70,'Table From Form ( For Fri )'!$J:$J,Attendance[[#Headers],[27/12/2024]],'Table From Form ( For Fri )'!AR:AR,1)&gt;0,1,0)</f>
        <v>0</v>
      </c>
      <c r="AO70" s="31">
        <f>IF(COUNTIFS('Table From Form ( For Fri )'!$A:$A,$A70,'Table From Form ( For Fri )'!$J:$J,Attendance[[#Headers],[3/1/2025]],'Table From Form ( For Fri )'!AS:AS,1)&gt;0,1,0)</f>
        <v>0</v>
      </c>
      <c r="AP70" s="31">
        <f>IF(COUNTIFS('Table From Form ( For Fri )'!$A:$A,$A70,'Table From Form ( For Fri )'!$J:$J,Attendance[[#Headers],[10/1/2025]],'Table From Form ( For Fri )'!AT:AT,1)&gt;0,1,0)</f>
        <v>0</v>
      </c>
      <c r="AQ70" s="31">
        <f>IF(COUNTIFS('Table From Form ( For Fri )'!$A:$A,$A70,'Table From Form ( For Fri )'!$J:$J,Attendance[[#Headers],[17/1/2025]],'Table From Form ( For Fri )'!AU:AU,1)&gt;0,1,0)</f>
        <v>0</v>
      </c>
      <c r="AR70" s="31">
        <f>IF(COUNTIFS('Table From Form ( For Fri )'!$A:$A,$A70,'Table From Form ( For Fri )'!$J:$J,Attendance[[#Headers],[24/1/2025]],'Table From Form ( For Fri )'!AV:AV,1)&gt;0,1,0)</f>
        <v>0</v>
      </c>
      <c r="AS70" s="31">
        <f>IF(COUNTIFS('Table From Form ( For Fri )'!$A:$A,$A70,'Table From Form ( For Fri )'!$J:$J,Attendance[[#Headers],[31/1/2025]],'Table From Form ( For Fri )'!AW:AW,1)&gt;0,1,0)</f>
        <v>0</v>
      </c>
      <c r="AT70" s="31">
        <f>IF(COUNTIFS('Table From Form ( For Fri )'!$A:$A,$A70,'Table From Form ( For Fri )'!$J:$J,Attendance[[#Headers],[7/2/2025]],'Table From Form ( For Fri )'!AX:AX,1)&gt;0,1,0)</f>
        <v>0</v>
      </c>
      <c r="AU70" s="31">
        <f>IF(COUNTIFS('Table From Form ( For Fri )'!$A:$A,$A70,'Table From Form ( For Fri )'!$J:$J,Attendance[[#Headers],[14/2/2025]],'Table From Form ( For Fri )'!AY:AY,1)&gt;0,1,0)</f>
        <v>0</v>
      </c>
    </row>
    <row r="71" spans="1:47" ht="14">
      <c r="A71" s="25" t="s">
        <v>455</v>
      </c>
      <c r="B71" s="25" t="s">
        <v>1698</v>
      </c>
      <c r="C71" s="25" t="s">
        <v>1699</v>
      </c>
      <c r="D71">
        <f>COUNTIF(Attendance[[#This Row],[19/4/2024]:[14/2/2025]],1)</f>
        <v>7</v>
      </c>
      <c r="E71" s="26">
        <f t="shared" si="1"/>
        <v>15.555555555555555</v>
      </c>
      <c r="F71" s="26"/>
      <c r="G71" s="27">
        <f>IF(COUNTIFS('Table From Form ( For Fri )'!$A:$A,$A71,'Table From Form ( For Fri )'!$J:$J,Attendance[[#Headers],[19/4/2024]],'Table From Form ( For Fri )'!K:K,1)&gt;0,1,0)</f>
        <v>0</v>
      </c>
      <c r="H71" s="27">
        <f>IF(COUNTIFS('Table From Form ( For Fri )'!$A:$A,$A71,'Table From Form ( For Fri )'!$J:$J,Attendance[[#Headers],[26/4/2024]],'Table From Form ( For Fri )'!L:L,1)&gt;0,1,0)</f>
        <v>0</v>
      </c>
      <c r="I71" s="27">
        <f>IF(COUNTIFS('Table From Form ( For Fri )'!$A:$A,$A71,'Table From Form ( For Fri )'!$J:$J,Attendance[[#Headers],[3/5/2024]],'Table From Form ( For Fri )'!M:M,1)&gt;0,1,0)</f>
        <v>0</v>
      </c>
      <c r="J71" s="27">
        <f>IF(COUNTIFS('Table From Form ( For Fri )'!$A:$A,$A71,'Table From Form ( For Fri )'!$J:$J,Attendance[[#Headers],[10/5/2024]],'Table From Form ( For Fri )'!N:N,1)&gt;0,1,0)</f>
        <v>0</v>
      </c>
      <c r="K71" s="27">
        <f>IF(COUNTIFS('Table From Form ( For Fri )'!$A:$A,$A71,'Table From Form ( For Fri )'!$J:$J,Attendance[[#Headers],[17/5/2024]],'Table From Form ( For Fri )'!O:O,1)&gt;0,1,0)</f>
        <v>1</v>
      </c>
      <c r="L71" s="27">
        <f>IF(COUNTIFS('Table From Form ( For Fri )'!$A:$A,$A71,'Table From Form ( For Fri )'!$J:$J,Attendance[[#Headers],[24/5/2024]],'Table From Form ( For Fri )'!P:P,1)&gt;0,1,0)</f>
        <v>0</v>
      </c>
      <c r="M71" s="27">
        <f>IF(COUNTIFS('Table From Form ( For Fri )'!$A:$A,$A71,'Table From Form ( For Fri )'!$J:$J,Attendance[[#Headers],[31/5/2024]],'Table From Form ( For Fri )'!Q:Q,1)&gt;0,1,0)</f>
        <v>0</v>
      </c>
      <c r="N71" s="27">
        <f>IF(COUNTIFS('Table From Form ( For Fri )'!$A:$A,$A71,'Table From Form ( For Fri )'!$J:$J,Attendance[[#Headers],[7/6/2024]],'Table From Form ( For Fri )'!R:R,1)&gt;0,1,0)</f>
        <v>0</v>
      </c>
      <c r="O71" s="27">
        <f>IF(COUNTIFS('Table From Form ( For Fri )'!$A:$A,$A71,'Table From Form ( For Fri )'!$J:$J,Attendance[[#Headers],[14/6/2024]],'Table From Form ( For Fri )'!S:S,1)&gt;0,1,0)</f>
        <v>1</v>
      </c>
      <c r="P71" s="27">
        <f>IF(COUNTIFS('Table From Form ( For Fri )'!$A:$A,$A71,'Table From Form ( For Fri )'!$J:$J,Attendance[[#Headers],[21/6/2024]],'Table From Form ( For Fri )'!T:T,1)&gt;0,1,0)</f>
        <v>0</v>
      </c>
      <c r="Q71" s="27">
        <f>IF(COUNTIFS('Table From Form ( For Fri )'!$A:$A,$A71,'Table From Form ( For Fri )'!$J:$J,Attendance[[#Headers],[28/6/2024]],'Table From Form ( For Fri )'!U:U,1)&gt;0,1,0)</f>
        <v>0</v>
      </c>
      <c r="R71" s="27">
        <f>IF(COUNTIFS('Table From Form ( For Fri )'!$A:$A,$A71,'Table From Form ( For Fri )'!$J:$J,Attendance[[#Headers],[5/7/2024]],'Table From Form ( For Fri )'!V:V,1)&gt;0,1,0)</f>
        <v>0</v>
      </c>
      <c r="S71" s="27">
        <f>IF(COUNTIFS('Table From Form ( For Fri )'!$A:$A,$A71,'Table From Form ( For Fri )'!$J:$J,Attendance[[#Headers],[12/7/2024]],'Table From Form ( For Fri )'!W:W,1)&gt;0,1,0)</f>
        <v>0</v>
      </c>
      <c r="T71" s="27">
        <f>IF(COUNTIFS('Table From Form ( For Fri )'!$A:$A,$A71,'Table From Form ( For Fri )'!$J:$J,Attendance[[#Headers],[19/7/2024]],'Table From Form ( For Fri )'!X:X,1)&gt;0,1,0)</f>
        <v>0</v>
      </c>
      <c r="U71" s="27">
        <f>IF(COUNTIFS('Table From Form ( For Fri )'!$A:$A,$A71,'Table From Form ( For Fri )'!$J:$J,Attendance[[#Headers],[26/7/2024]],'Table From Form ( For Fri )'!Y:Y,1)&gt;0,1,0)</f>
        <v>0</v>
      </c>
      <c r="V71" s="27">
        <f>IF(COUNTIFS('Table From Form ( For Fri )'!$A:$A,$A71,'Table From Form ( For Fri )'!$J:$J,Attendance[[#Headers],[2/8/2024]],'Table From Form ( For Fri )'!Z:Z,1)&gt;0,1,0)</f>
        <v>0</v>
      </c>
      <c r="W71" s="27">
        <f>IF(COUNTIFS('Table From Form ( For Fri )'!$A:$A,$A71,'Table From Form ( For Fri )'!$J:$J,Attendance[[#Headers],[30/8/2024]],'Table From Form ( For Fri )'!AA:AA,1)&gt;0,1,0)</f>
        <v>0</v>
      </c>
      <c r="X71" s="27">
        <f>IF(COUNTIFS('Table From Form ( For Fri )'!$A:$A,$A71,'Table From Form ( For Fri )'!$J:$J,Attendance[[#Headers],[6/9/2024]],'Table From Form ( For Fri )'!AB:AB,1)&gt;0,1,0)</f>
        <v>0</v>
      </c>
      <c r="Y71" s="27">
        <f>IF(COUNTIFS('Table From Form ( For Fri )'!$A:$A,$A71,'Table From Form ( For Fri )'!$J:$J,Attendance[[#Headers],[13/9/2024]],'Table From Form ( For Fri )'!AC:AC,1)&gt;0,1,0)</f>
        <v>0</v>
      </c>
      <c r="Z71" s="27">
        <f>IF(COUNTIFS('Table From Form ( For Fri )'!$A:$A,$A71,'Table From Form ( For Fri )'!$J:$J,Attendance[[#Headers],[20/9/2024]],'Table From Form ( For Fri )'!AD:AD,1)&gt;0,1,0)</f>
        <v>0</v>
      </c>
      <c r="AA71" s="27">
        <f>IF(COUNTIFS('Table From Form ( For Fri )'!$A:$A,$A71,'Table From Form ( For Fri )'!$J:$J,Attendance[[#Headers],[27/9/2024]],'Table From Form ( For Fri )'!AE:AE,1)&gt;0,1,0)</f>
        <v>0</v>
      </c>
      <c r="AB71" s="27">
        <f>IF(COUNTIFS('Table From Form ( For Fri )'!$A:$A,$A71,'Table From Form ( For Fri )'!$J:$J,Attendance[[#Headers],[4/10/2024]],'Table From Form ( For Fri )'!AF:AF,1)&gt;0,1,0)</f>
        <v>0</v>
      </c>
      <c r="AC71" s="27">
        <f>IF(COUNTIFS('Table From Form ( For Fri )'!$A:$A,$A71,'Table From Form ( For Fri )'!$J:$J,Attendance[[#Headers],[11/10/2024]],'Table From Form ( For Fri )'!AG:AG,1)&gt;0,1,0)</f>
        <v>0</v>
      </c>
      <c r="AD71" s="27">
        <f>IF(COUNTIFS('Table From Form ( For Fri )'!$A:$A,$A71,'Table From Form ( For Fri )'!$J:$J,Attendance[[#Headers],[18/10/2024]],'Table From Form ( For Fri )'!AH:AH,1)&gt;0,1,0)</f>
        <v>1</v>
      </c>
      <c r="AE71" s="27">
        <f>IF(COUNTIFS('Table From Form ( For Fri )'!$A:$A,$A71,'Table From Form ( For Fri )'!$J:$J,Attendance[[#Headers],[25/10/2024]],'Table From Form ( For Fri )'!AI:AI,1)&gt;0,1,0)</f>
        <v>0</v>
      </c>
      <c r="AF71" s="27">
        <f>IF(COUNTIFS('Table From Form ( For Fri )'!$A:$A,$A71,'Table From Form ( For Fri )'!$J:$J,Attendance[[#Headers],[1/11/2024]],'Table From Form ( For Fri )'!AJ:AJ,1)&gt;0,1,0)</f>
        <v>0</v>
      </c>
      <c r="AG71" s="27">
        <f>IF(COUNTIFS('Table From Form ( For Fri )'!$A:$A,$A71,'Table From Form ( For Fri )'!$J:$J,Attendance[[#Headers],[8/11/2024]],'Table From Form ( For Fri )'!AK:AK,1)&gt;0,1,0)</f>
        <v>1</v>
      </c>
      <c r="AH71" s="27">
        <f>IF(COUNTIFS('Table From Form ( For Fri )'!$A:$A,$A71,'Table From Form ( For Fri )'!$J:$J,Attendance[[#Headers],[15/11/2024]],'Table From Form ( For Fri )'!AL:AL,1)&gt;0,1,0)</f>
        <v>1</v>
      </c>
      <c r="AI71" s="27">
        <f>IF(COUNTIFS('Table From Form ( For Fri )'!$A:$A,$A71,'Table From Form ( For Fri )'!$J:$J,Attendance[[#Headers],[22/11/2024]],'Table From Form ( For Fri )'!AM:AM,1)&gt;0,1,0)</f>
        <v>0</v>
      </c>
      <c r="AJ71" s="27">
        <f>IF(COUNTIFS('Table From Form ( For Fri )'!$A:$A,$A71,'Table From Form ( For Fri )'!$J:$J,Attendance[[#Headers],[29/11/2024]],'Table From Form ( For Fri )'!AN:AN,1)&gt;0,1,0)</f>
        <v>1</v>
      </c>
      <c r="AK71" s="27">
        <f>IF(COUNTIFS('Table From Form ( For Fri )'!$A:$A,$A71,'Table From Form ( For Fri )'!$J:$J,Attendance[[#Headers],[6/12/2024]],'Table From Form ( For Fri )'!AO:AO,1)&gt;0,1,0)</f>
        <v>0</v>
      </c>
      <c r="AL71" s="27">
        <f>IF(COUNTIFS('Table From Form ( For Fri )'!$A:$A,$A71,'Table From Form ( For Fri )'!$J:$J,Attendance[[#Headers],[13/12/2024]],'Table From Form ( For Fri )'!AP:AP,1)&gt;0,1,0)</f>
        <v>0</v>
      </c>
      <c r="AM71" s="27">
        <f>IF(COUNTIFS('Table From Form ( For Fri )'!$A:$A,$A71,'Table From Form ( For Fri )'!$J:$J,Attendance[[#Headers],[20/12/2024]],'Table From Form ( For Fri )'!AQ:AQ,1)&gt;0,1,0)</f>
        <v>0</v>
      </c>
      <c r="AN71" s="27">
        <f>IF(COUNTIFS('Table From Form ( For Fri )'!$A:$A,$A71,'Table From Form ( For Fri )'!$J:$J,Attendance[[#Headers],[27/12/2024]],'Table From Form ( For Fri )'!AR:AR,1)&gt;0,1,0)</f>
        <v>0</v>
      </c>
      <c r="AO71" s="27">
        <f>IF(COUNTIFS('Table From Form ( For Fri )'!$A:$A,$A71,'Table From Form ( For Fri )'!$J:$J,Attendance[[#Headers],[3/1/2025]],'Table From Form ( For Fri )'!AS:AS,1)&gt;0,1,0)</f>
        <v>0</v>
      </c>
      <c r="AP71" s="27">
        <f>IF(COUNTIFS('Table From Form ( For Fri )'!$A:$A,$A71,'Table From Form ( For Fri )'!$J:$J,Attendance[[#Headers],[10/1/2025]],'Table From Form ( For Fri )'!AT:AT,1)&gt;0,1,0)</f>
        <v>0</v>
      </c>
      <c r="AQ71" s="27">
        <f>IF(COUNTIFS('Table From Form ( For Fri )'!$A:$A,$A71,'Table From Form ( For Fri )'!$J:$J,Attendance[[#Headers],[17/1/2025]],'Table From Form ( For Fri )'!AU:AU,1)&gt;0,1,0)</f>
        <v>1</v>
      </c>
      <c r="AR71" s="27">
        <f>IF(COUNTIFS('Table From Form ( For Fri )'!$A:$A,$A71,'Table From Form ( For Fri )'!$J:$J,Attendance[[#Headers],[24/1/2025]],'Table From Form ( For Fri )'!AV:AV,1)&gt;0,1,0)</f>
        <v>0</v>
      </c>
      <c r="AS71" s="27">
        <f>IF(COUNTIFS('Table From Form ( For Fri )'!$A:$A,$A71,'Table From Form ( For Fri )'!$J:$J,Attendance[[#Headers],[31/1/2025]],'Table From Form ( For Fri )'!AW:AW,1)&gt;0,1,0)</f>
        <v>0</v>
      </c>
      <c r="AT71" s="27">
        <f>IF(COUNTIFS('Table From Form ( For Fri )'!$A:$A,$A71,'Table From Form ( For Fri )'!$J:$J,Attendance[[#Headers],[7/2/2025]],'Table From Form ( For Fri )'!AX:AX,1)&gt;0,1,0)</f>
        <v>0</v>
      </c>
      <c r="AU71" s="27">
        <f>IF(COUNTIFS('Table From Form ( For Fri )'!$A:$A,$A71,'Table From Form ( For Fri )'!$J:$J,Attendance[[#Headers],[14/2/2025]],'Table From Form ( For Fri )'!AY:AY,1)&gt;0,1,0)</f>
        <v>0</v>
      </c>
    </row>
    <row r="72" spans="1:47" ht="14">
      <c r="A72" s="32" t="s">
        <v>90</v>
      </c>
      <c r="B72" s="30" t="s">
        <v>1700</v>
      </c>
      <c r="C72" s="30" t="s">
        <v>1701</v>
      </c>
      <c r="D72">
        <f>COUNTIF(Attendance[[#This Row],[19/4/2024]:[14/2/2025]],1)</f>
        <v>6</v>
      </c>
      <c r="E72" s="26">
        <f t="shared" si="1"/>
        <v>13.333333333333334</v>
      </c>
      <c r="F72" s="26" t="s">
        <v>1702</v>
      </c>
      <c r="G72" s="27">
        <f>IF(COUNTIFS('Table From Form ( For Fri )'!$A:$A,$A72,'Table From Form ( For Fri )'!$J:$J,Attendance[[#Headers],[19/4/2024]],'Table From Form ( For Fri )'!K:K,1)&gt;0,1,0)</f>
        <v>1</v>
      </c>
      <c r="H72" s="27">
        <f>IF(COUNTIFS('Table From Form ( For Fri )'!$A:$A,$A72,'Table From Form ( For Fri )'!$J:$J,Attendance[[#Headers],[26/4/2024]],'Table From Form ( For Fri )'!L:L,1)&gt;0,1,0)</f>
        <v>1</v>
      </c>
      <c r="I72" s="27">
        <f>IF(COUNTIFS('Table From Form ( For Fri )'!$A:$A,$A72,'Table From Form ( For Fri )'!$J:$J,Attendance[[#Headers],[3/5/2024]],'Table From Form ( For Fri )'!M:M,1)&gt;0,1,0)</f>
        <v>1</v>
      </c>
      <c r="J72" s="27">
        <f>IF(COUNTIFS('Table From Form ( For Fri )'!$A:$A,$A72,'Table From Form ( For Fri )'!$J:$J,Attendance[[#Headers],[10/5/2024]],'Table From Form ( For Fri )'!N:N,1)&gt;0,1,0)</f>
        <v>0</v>
      </c>
      <c r="K72" s="27">
        <f>IF(COUNTIFS('Table From Form ( For Fri )'!$A:$A,$A72,'Table From Form ( For Fri )'!$J:$J,Attendance[[#Headers],[17/5/2024]],'Table From Form ( For Fri )'!O:O,1)&gt;0,1,0)</f>
        <v>1</v>
      </c>
      <c r="L72" s="27">
        <f>IF(COUNTIFS('Table From Form ( For Fri )'!$A:$A,$A72,'Table From Form ( For Fri )'!$J:$J,Attendance[[#Headers],[24/5/2024]],'Table From Form ( For Fri )'!P:P,1)&gt;0,1,0)</f>
        <v>0</v>
      </c>
      <c r="M72" s="27">
        <f>IF(COUNTIFS('Table From Form ( For Fri )'!$A:$A,$A72,'Table From Form ( For Fri )'!$J:$J,Attendance[[#Headers],[31/5/2024]],'Table From Form ( For Fri )'!Q:Q,1)&gt;0,1,0)</f>
        <v>0</v>
      </c>
      <c r="N72" s="27">
        <f>IF(COUNTIFS('Table From Form ( For Fri )'!$A:$A,$A72,'Table From Form ( For Fri )'!$J:$J,Attendance[[#Headers],[7/6/2024]],'Table From Form ( For Fri )'!R:R,1)&gt;0,1,0)</f>
        <v>0</v>
      </c>
      <c r="O72" s="27">
        <f>IF(COUNTIFS('Table From Form ( For Fri )'!$A:$A,$A72,'Table From Form ( For Fri )'!$J:$J,Attendance[[#Headers],[14/6/2024]],'Table From Form ( For Fri )'!S:S,1)&gt;0,1,0)</f>
        <v>0</v>
      </c>
      <c r="P72" s="27">
        <f>IF(COUNTIFS('Table From Form ( For Fri )'!$A:$A,$A72,'Table From Form ( For Fri )'!$J:$J,Attendance[[#Headers],[21/6/2024]],'Table From Form ( For Fri )'!T:T,1)&gt;0,1,0)</f>
        <v>0</v>
      </c>
      <c r="Q72" s="27">
        <f>IF(COUNTIFS('Table From Form ( For Fri )'!$A:$A,$A72,'Table From Form ( For Fri )'!$J:$J,Attendance[[#Headers],[28/6/2024]],'Table From Form ( For Fri )'!U:U,1)&gt;0,1,0)</f>
        <v>1</v>
      </c>
      <c r="R72" s="27">
        <f>IF(COUNTIFS('Table From Form ( For Fri )'!$A:$A,$A72,'Table From Form ( For Fri )'!$J:$J,Attendance[[#Headers],[5/7/2024]],'Table From Form ( For Fri )'!V:V,1)&gt;0,1,0)</f>
        <v>0</v>
      </c>
      <c r="S72" s="27">
        <f>IF(COUNTIFS('Table From Form ( For Fri )'!$A:$A,$A72,'Table From Form ( For Fri )'!$J:$J,Attendance[[#Headers],[12/7/2024]],'Table From Form ( For Fri )'!W:W,1)&gt;0,1,0)</f>
        <v>0</v>
      </c>
      <c r="T72" s="27">
        <f>IF(COUNTIFS('Table From Form ( For Fri )'!$A:$A,$A72,'Table From Form ( For Fri )'!$J:$J,Attendance[[#Headers],[19/7/2024]],'Table From Form ( For Fri )'!X:X,1)&gt;0,1,0)</f>
        <v>1</v>
      </c>
      <c r="U72" s="27">
        <f>IF(COUNTIFS('Table From Form ( For Fri )'!$A:$A,$A72,'Table From Form ( For Fri )'!$J:$J,Attendance[[#Headers],[26/7/2024]],'Table From Form ( For Fri )'!Y:Y,1)&gt;0,1,0)</f>
        <v>0</v>
      </c>
      <c r="V72" s="27">
        <f>IF(COUNTIFS('Table From Form ( For Fri )'!$A:$A,$A72,'Table From Form ( For Fri )'!$J:$J,Attendance[[#Headers],[2/8/2024]],'Table From Form ( For Fri )'!Z:Z,1)&gt;0,1,0)</f>
        <v>0</v>
      </c>
      <c r="W72" s="27">
        <f>IF(COUNTIFS('Table From Form ( For Fri )'!$A:$A,$A72,'Table From Form ( For Fri )'!$J:$J,Attendance[[#Headers],[30/8/2024]],'Table From Form ( For Fri )'!AA:AA,1)&gt;0,1,0)</f>
        <v>0</v>
      </c>
      <c r="X72" s="27">
        <f>IF(COUNTIFS('Table From Form ( For Fri )'!$A:$A,$A72,'Table From Form ( For Fri )'!$J:$J,Attendance[[#Headers],[6/9/2024]],'Table From Form ( For Fri )'!AB:AB,1)&gt;0,1,0)</f>
        <v>0</v>
      </c>
      <c r="Y72" s="27">
        <f>IF(COUNTIFS('Table From Form ( For Fri )'!$A:$A,$A72,'Table From Form ( For Fri )'!$J:$J,Attendance[[#Headers],[13/9/2024]],'Table From Form ( For Fri )'!AC:AC,1)&gt;0,1,0)</f>
        <v>0</v>
      </c>
      <c r="Z72" s="27">
        <f>IF(COUNTIFS('Table From Form ( For Fri )'!$A:$A,$A72,'Table From Form ( For Fri )'!$J:$J,Attendance[[#Headers],[20/9/2024]],'Table From Form ( For Fri )'!AD:AD,1)&gt;0,1,0)</f>
        <v>0</v>
      </c>
      <c r="AA72" s="27">
        <f>IF(COUNTIFS('Table From Form ( For Fri )'!$A:$A,$A72,'Table From Form ( For Fri )'!$J:$J,Attendance[[#Headers],[27/9/2024]],'Table From Form ( For Fri )'!AE:AE,1)&gt;0,1,0)</f>
        <v>0</v>
      </c>
      <c r="AB72" s="27">
        <f>IF(COUNTIFS('Table From Form ( For Fri )'!$A:$A,$A72,'Table From Form ( For Fri )'!$J:$J,Attendance[[#Headers],[4/10/2024]],'Table From Form ( For Fri )'!AF:AF,1)&gt;0,1,0)</f>
        <v>0</v>
      </c>
      <c r="AC72" s="27">
        <f>IF(COUNTIFS('Table From Form ( For Fri )'!$A:$A,$A72,'Table From Form ( For Fri )'!$J:$J,Attendance[[#Headers],[11/10/2024]],'Table From Form ( For Fri )'!AG:AG,1)&gt;0,1,0)</f>
        <v>0</v>
      </c>
      <c r="AD72" s="27">
        <f>IF(COUNTIFS('Table From Form ( For Fri )'!$A:$A,$A72,'Table From Form ( For Fri )'!$J:$J,Attendance[[#Headers],[18/10/2024]],'Table From Form ( For Fri )'!AH:AH,1)&gt;0,1,0)</f>
        <v>0</v>
      </c>
      <c r="AE72" s="27">
        <f>IF(COUNTIFS('Table From Form ( For Fri )'!$A:$A,$A72,'Table From Form ( For Fri )'!$J:$J,Attendance[[#Headers],[25/10/2024]],'Table From Form ( For Fri )'!AI:AI,1)&gt;0,1,0)</f>
        <v>0</v>
      </c>
      <c r="AF72" s="27">
        <f>IF(COUNTIFS('Table From Form ( For Fri )'!$A:$A,$A72,'Table From Form ( For Fri )'!$J:$J,Attendance[[#Headers],[1/11/2024]],'Table From Form ( For Fri )'!AJ:AJ,1)&gt;0,1,0)</f>
        <v>0</v>
      </c>
      <c r="AG72" s="27">
        <f>IF(COUNTIFS('Table From Form ( For Fri )'!$A:$A,$A72,'Table From Form ( For Fri )'!$J:$J,Attendance[[#Headers],[8/11/2024]],'Table From Form ( For Fri )'!AK:AK,1)&gt;0,1,0)</f>
        <v>0</v>
      </c>
      <c r="AH72" s="27">
        <f>IF(COUNTIFS('Table From Form ( For Fri )'!$A:$A,$A72,'Table From Form ( For Fri )'!$J:$J,Attendance[[#Headers],[15/11/2024]],'Table From Form ( For Fri )'!AL:AL,1)&gt;0,1,0)</f>
        <v>0</v>
      </c>
      <c r="AI72" s="27">
        <f>IF(COUNTIFS('Table From Form ( For Fri )'!$A:$A,$A72,'Table From Form ( For Fri )'!$J:$J,Attendance[[#Headers],[22/11/2024]],'Table From Form ( For Fri )'!AM:AM,1)&gt;0,1,0)</f>
        <v>0</v>
      </c>
      <c r="AJ72" s="27">
        <f>IF(COUNTIFS('Table From Form ( For Fri )'!$A:$A,$A72,'Table From Form ( For Fri )'!$J:$J,Attendance[[#Headers],[29/11/2024]],'Table From Form ( For Fri )'!AN:AN,1)&gt;0,1,0)</f>
        <v>0</v>
      </c>
      <c r="AK72" s="27">
        <f>IF(COUNTIFS('Table From Form ( For Fri )'!$A:$A,$A72,'Table From Form ( For Fri )'!$J:$J,Attendance[[#Headers],[6/12/2024]],'Table From Form ( For Fri )'!AO:AO,1)&gt;0,1,0)</f>
        <v>0</v>
      </c>
      <c r="AL72" s="27">
        <f>IF(COUNTIFS('Table From Form ( For Fri )'!$A:$A,$A72,'Table From Form ( For Fri )'!$J:$J,Attendance[[#Headers],[13/12/2024]],'Table From Form ( For Fri )'!AP:AP,1)&gt;0,1,0)</f>
        <v>0</v>
      </c>
      <c r="AM72" s="27">
        <f>IF(COUNTIFS('Table From Form ( For Fri )'!$A:$A,$A72,'Table From Form ( For Fri )'!$J:$J,Attendance[[#Headers],[20/12/2024]],'Table From Form ( For Fri )'!AQ:AQ,1)&gt;0,1,0)</f>
        <v>0</v>
      </c>
      <c r="AN72" s="27">
        <f>IF(COUNTIFS('Table From Form ( For Fri )'!$A:$A,$A72,'Table From Form ( For Fri )'!$J:$J,Attendance[[#Headers],[27/12/2024]],'Table From Form ( For Fri )'!AR:AR,1)&gt;0,1,0)</f>
        <v>0</v>
      </c>
      <c r="AO72" s="27">
        <f>IF(COUNTIFS('Table From Form ( For Fri )'!$A:$A,$A72,'Table From Form ( For Fri )'!$J:$J,Attendance[[#Headers],[3/1/2025]],'Table From Form ( For Fri )'!AS:AS,1)&gt;0,1,0)</f>
        <v>0</v>
      </c>
      <c r="AP72" s="27">
        <f>IF(COUNTIFS('Table From Form ( For Fri )'!$A:$A,$A72,'Table From Form ( For Fri )'!$J:$J,Attendance[[#Headers],[10/1/2025]],'Table From Form ( For Fri )'!AT:AT,1)&gt;0,1,0)</f>
        <v>0</v>
      </c>
      <c r="AQ72" s="27">
        <f>IF(COUNTIFS('Table From Form ( For Fri )'!$A:$A,$A72,'Table From Form ( For Fri )'!$J:$J,Attendance[[#Headers],[17/1/2025]],'Table From Form ( For Fri )'!AU:AU,1)&gt;0,1,0)</f>
        <v>0</v>
      </c>
      <c r="AR72" s="27">
        <f>IF(COUNTIFS('Table From Form ( For Fri )'!$A:$A,$A72,'Table From Form ( For Fri )'!$J:$J,Attendance[[#Headers],[24/1/2025]],'Table From Form ( For Fri )'!AV:AV,1)&gt;0,1,0)</f>
        <v>0</v>
      </c>
      <c r="AS72" s="27">
        <f>IF(COUNTIFS('Table From Form ( For Fri )'!$A:$A,$A72,'Table From Form ( For Fri )'!$J:$J,Attendance[[#Headers],[31/1/2025]],'Table From Form ( For Fri )'!AW:AW,1)&gt;0,1,0)</f>
        <v>0</v>
      </c>
      <c r="AT72" s="27">
        <f>IF(COUNTIFS('Table From Form ( For Fri )'!$A:$A,$A72,'Table From Form ( For Fri )'!$J:$J,Attendance[[#Headers],[7/2/2025]],'Table From Form ( For Fri )'!AX:AX,1)&gt;0,1,0)</f>
        <v>0</v>
      </c>
      <c r="AU72" s="27">
        <f>IF(COUNTIFS('Table From Form ( For Fri )'!$A:$A,$A72,'Table From Form ( For Fri )'!$J:$J,Attendance[[#Headers],[14/2/2025]],'Table From Form ( For Fri )'!AY:AY,1)&gt;0,1,0)</f>
        <v>0</v>
      </c>
    </row>
    <row r="73" spans="1:47" ht="14">
      <c r="A73" s="32" t="s">
        <v>68</v>
      </c>
      <c r="B73" s="30" t="s">
        <v>1703</v>
      </c>
      <c r="C73" s="30" t="s">
        <v>1704</v>
      </c>
      <c r="D73">
        <f>COUNTIF(Attendance[[#This Row],[19/4/2024]:[14/2/2025]],1)</f>
        <v>6</v>
      </c>
      <c r="E73" s="26">
        <f t="shared" si="1"/>
        <v>13.333333333333334</v>
      </c>
      <c r="F73" s="26" t="s">
        <v>1705</v>
      </c>
      <c r="G73" s="27">
        <f>IF(COUNTIFS('Table From Form ( For Fri )'!$A:$A,$A73,'Table From Form ( For Fri )'!$J:$J,Attendance[[#Headers],[19/4/2024]],'Table From Form ( For Fri )'!K:K,1)&gt;0,1,0)</f>
        <v>1</v>
      </c>
      <c r="H73" s="27">
        <f>IF(COUNTIFS('Table From Form ( For Fri )'!$A:$A,$A73,'Table From Form ( For Fri )'!$J:$J,Attendance[[#Headers],[26/4/2024]],'Table From Form ( For Fri )'!L:L,1)&gt;0,1,0)</f>
        <v>1</v>
      </c>
      <c r="I73" s="27">
        <f>IF(COUNTIFS('Table From Form ( For Fri )'!$A:$A,$A73,'Table From Form ( For Fri )'!$J:$J,Attendance[[#Headers],[3/5/2024]],'Table From Form ( For Fri )'!M:M,1)&gt;0,1,0)</f>
        <v>0</v>
      </c>
      <c r="J73" s="27">
        <f>IF(COUNTIFS('Table From Form ( For Fri )'!$A:$A,$A73,'Table From Form ( For Fri )'!$J:$J,Attendance[[#Headers],[10/5/2024]],'Table From Form ( For Fri )'!N:N,1)&gt;0,1,0)</f>
        <v>1</v>
      </c>
      <c r="K73" s="27">
        <f>IF(COUNTIFS('Table From Form ( For Fri )'!$A:$A,$A73,'Table From Form ( For Fri )'!$J:$J,Attendance[[#Headers],[17/5/2024]],'Table From Form ( For Fri )'!O:O,1)&gt;0,1,0)</f>
        <v>1</v>
      </c>
      <c r="L73" s="27">
        <f>IF(COUNTIFS('Table From Form ( For Fri )'!$A:$A,$A73,'Table From Form ( For Fri )'!$J:$J,Attendance[[#Headers],[24/5/2024]],'Table From Form ( For Fri )'!P:P,1)&gt;0,1,0)</f>
        <v>0</v>
      </c>
      <c r="M73" s="27">
        <f>IF(COUNTIFS('Table From Form ( For Fri )'!$A:$A,$A73,'Table From Form ( For Fri )'!$J:$J,Attendance[[#Headers],[31/5/2024]],'Table From Form ( For Fri )'!Q:Q,1)&gt;0,1,0)</f>
        <v>0</v>
      </c>
      <c r="N73" s="27">
        <f>IF(COUNTIFS('Table From Form ( For Fri )'!$A:$A,$A73,'Table From Form ( For Fri )'!$J:$J,Attendance[[#Headers],[7/6/2024]],'Table From Form ( For Fri )'!R:R,1)&gt;0,1,0)</f>
        <v>0</v>
      </c>
      <c r="O73" s="27">
        <f>IF(COUNTIFS('Table From Form ( For Fri )'!$A:$A,$A73,'Table From Form ( For Fri )'!$J:$J,Attendance[[#Headers],[14/6/2024]],'Table From Form ( For Fri )'!S:S,1)&gt;0,1,0)</f>
        <v>0</v>
      </c>
      <c r="P73" s="27">
        <f>IF(COUNTIFS('Table From Form ( For Fri )'!$A:$A,$A73,'Table From Form ( For Fri )'!$J:$J,Attendance[[#Headers],[21/6/2024]],'Table From Form ( For Fri )'!T:T,1)&gt;0,1,0)</f>
        <v>0</v>
      </c>
      <c r="Q73" s="27">
        <f>IF(COUNTIFS('Table From Form ( For Fri )'!$A:$A,$A73,'Table From Form ( For Fri )'!$J:$J,Attendance[[#Headers],[28/6/2024]],'Table From Form ( For Fri )'!U:U,1)&gt;0,1,0)</f>
        <v>1</v>
      </c>
      <c r="R73" s="27">
        <f>IF(COUNTIFS('Table From Form ( For Fri )'!$A:$A,$A73,'Table From Form ( For Fri )'!$J:$J,Attendance[[#Headers],[5/7/2024]],'Table From Form ( For Fri )'!V:V,1)&gt;0,1,0)</f>
        <v>1</v>
      </c>
      <c r="S73" s="27">
        <f>IF(COUNTIFS('Table From Form ( For Fri )'!$A:$A,$A73,'Table From Form ( For Fri )'!$J:$J,Attendance[[#Headers],[12/7/2024]],'Table From Form ( For Fri )'!W:W,1)&gt;0,1,0)</f>
        <v>0</v>
      </c>
      <c r="T73" s="27">
        <f>IF(COUNTIFS('Table From Form ( For Fri )'!$A:$A,$A73,'Table From Form ( For Fri )'!$J:$J,Attendance[[#Headers],[19/7/2024]],'Table From Form ( For Fri )'!X:X,1)&gt;0,1,0)</f>
        <v>0</v>
      </c>
      <c r="U73" s="27">
        <f>IF(COUNTIFS('Table From Form ( For Fri )'!$A:$A,$A73,'Table From Form ( For Fri )'!$J:$J,Attendance[[#Headers],[26/7/2024]],'Table From Form ( For Fri )'!Y:Y,1)&gt;0,1,0)</f>
        <v>0</v>
      </c>
      <c r="V73" s="27">
        <f>IF(COUNTIFS('Table From Form ( For Fri )'!$A:$A,$A73,'Table From Form ( For Fri )'!$J:$J,Attendance[[#Headers],[2/8/2024]],'Table From Form ( For Fri )'!Z:Z,1)&gt;0,1,0)</f>
        <v>0</v>
      </c>
      <c r="W73" s="27">
        <f>IF(COUNTIFS('Table From Form ( For Fri )'!$A:$A,$A73,'Table From Form ( For Fri )'!$J:$J,Attendance[[#Headers],[30/8/2024]],'Table From Form ( For Fri )'!AA:AA,1)&gt;0,1,0)</f>
        <v>0</v>
      </c>
      <c r="X73" s="27">
        <f>IF(COUNTIFS('Table From Form ( For Fri )'!$A:$A,$A73,'Table From Form ( For Fri )'!$J:$J,Attendance[[#Headers],[6/9/2024]],'Table From Form ( For Fri )'!AB:AB,1)&gt;0,1,0)</f>
        <v>0</v>
      </c>
      <c r="Y73" s="27">
        <f>IF(COUNTIFS('Table From Form ( For Fri )'!$A:$A,$A73,'Table From Form ( For Fri )'!$J:$J,Attendance[[#Headers],[13/9/2024]],'Table From Form ( For Fri )'!AC:AC,1)&gt;0,1,0)</f>
        <v>0</v>
      </c>
      <c r="Z73" s="27">
        <f>IF(COUNTIFS('Table From Form ( For Fri )'!$A:$A,$A73,'Table From Form ( For Fri )'!$J:$J,Attendance[[#Headers],[20/9/2024]],'Table From Form ( For Fri )'!AD:AD,1)&gt;0,1,0)</f>
        <v>0</v>
      </c>
      <c r="AA73" s="27">
        <f>IF(COUNTIFS('Table From Form ( For Fri )'!$A:$A,$A73,'Table From Form ( For Fri )'!$J:$J,Attendance[[#Headers],[27/9/2024]],'Table From Form ( For Fri )'!AE:AE,1)&gt;0,1,0)</f>
        <v>0</v>
      </c>
      <c r="AB73" s="27">
        <f>IF(COUNTIFS('Table From Form ( For Fri )'!$A:$A,$A73,'Table From Form ( For Fri )'!$J:$J,Attendance[[#Headers],[4/10/2024]],'Table From Form ( For Fri )'!AF:AF,1)&gt;0,1,0)</f>
        <v>0</v>
      </c>
      <c r="AC73" s="27">
        <f>IF(COUNTIFS('Table From Form ( For Fri )'!$A:$A,$A73,'Table From Form ( For Fri )'!$J:$J,Attendance[[#Headers],[11/10/2024]],'Table From Form ( For Fri )'!AG:AG,1)&gt;0,1,0)</f>
        <v>0</v>
      </c>
      <c r="AD73" s="27">
        <f>IF(COUNTIFS('Table From Form ( For Fri )'!$A:$A,$A73,'Table From Form ( For Fri )'!$J:$J,Attendance[[#Headers],[18/10/2024]],'Table From Form ( For Fri )'!AH:AH,1)&gt;0,1,0)</f>
        <v>0</v>
      </c>
      <c r="AE73" s="27">
        <f>IF(COUNTIFS('Table From Form ( For Fri )'!$A:$A,$A73,'Table From Form ( For Fri )'!$J:$J,Attendance[[#Headers],[25/10/2024]],'Table From Form ( For Fri )'!AI:AI,1)&gt;0,1,0)</f>
        <v>0</v>
      </c>
      <c r="AF73" s="27">
        <f>IF(COUNTIFS('Table From Form ( For Fri )'!$A:$A,$A73,'Table From Form ( For Fri )'!$J:$J,Attendance[[#Headers],[1/11/2024]],'Table From Form ( For Fri )'!AJ:AJ,1)&gt;0,1,0)</f>
        <v>0</v>
      </c>
      <c r="AG73" s="27">
        <f>IF(COUNTIFS('Table From Form ( For Fri )'!$A:$A,$A73,'Table From Form ( For Fri )'!$J:$J,Attendance[[#Headers],[8/11/2024]],'Table From Form ( For Fri )'!AK:AK,1)&gt;0,1,0)</f>
        <v>0</v>
      </c>
      <c r="AH73" s="27">
        <f>IF(COUNTIFS('Table From Form ( For Fri )'!$A:$A,$A73,'Table From Form ( For Fri )'!$J:$J,Attendance[[#Headers],[15/11/2024]],'Table From Form ( For Fri )'!AL:AL,1)&gt;0,1,0)</f>
        <v>0</v>
      </c>
      <c r="AI73" s="27">
        <f>IF(COUNTIFS('Table From Form ( For Fri )'!$A:$A,$A73,'Table From Form ( For Fri )'!$J:$J,Attendance[[#Headers],[22/11/2024]],'Table From Form ( For Fri )'!AM:AM,1)&gt;0,1,0)</f>
        <v>0</v>
      </c>
      <c r="AJ73" s="27">
        <f>IF(COUNTIFS('Table From Form ( For Fri )'!$A:$A,$A73,'Table From Form ( For Fri )'!$J:$J,Attendance[[#Headers],[29/11/2024]],'Table From Form ( For Fri )'!AN:AN,1)&gt;0,1,0)</f>
        <v>0</v>
      </c>
      <c r="AK73" s="27">
        <f>IF(COUNTIFS('Table From Form ( For Fri )'!$A:$A,$A73,'Table From Form ( For Fri )'!$J:$J,Attendance[[#Headers],[6/12/2024]],'Table From Form ( For Fri )'!AO:AO,1)&gt;0,1,0)</f>
        <v>0</v>
      </c>
      <c r="AL73" s="27">
        <f>IF(COUNTIFS('Table From Form ( For Fri )'!$A:$A,$A73,'Table From Form ( For Fri )'!$J:$J,Attendance[[#Headers],[13/12/2024]],'Table From Form ( For Fri )'!AP:AP,1)&gt;0,1,0)</f>
        <v>0</v>
      </c>
      <c r="AM73" s="27">
        <f>IF(COUNTIFS('Table From Form ( For Fri )'!$A:$A,$A73,'Table From Form ( For Fri )'!$J:$J,Attendance[[#Headers],[20/12/2024]],'Table From Form ( For Fri )'!AQ:AQ,1)&gt;0,1,0)</f>
        <v>0</v>
      </c>
      <c r="AN73" s="27">
        <f>IF(COUNTIFS('Table From Form ( For Fri )'!$A:$A,$A73,'Table From Form ( For Fri )'!$J:$J,Attendance[[#Headers],[27/12/2024]],'Table From Form ( For Fri )'!AR:AR,1)&gt;0,1,0)</f>
        <v>0</v>
      </c>
      <c r="AO73" s="27">
        <f>IF(COUNTIFS('Table From Form ( For Fri )'!$A:$A,$A73,'Table From Form ( For Fri )'!$J:$J,Attendance[[#Headers],[3/1/2025]],'Table From Form ( For Fri )'!AS:AS,1)&gt;0,1,0)</f>
        <v>0</v>
      </c>
      <c r="AP73" s="27">
        <f>IF(COUNTIFS('Table From Form ( For Fri )'!$A:$A,$A73,'Table From Form ( For Fri )'!$J:$J,Attendance[[#Headers],[10/1/2025]],'Table From Form ( For Fri )'!AT:AT,1)&gt;0,1,0)</f>
        <v>0</v>
      </c>
      <c r="AQ73" s="27">
        <f>IF(COUNTIFS('Table From Form ( For Fri )'!$A:$A,$A73,'Table From Form ( For Fri )'!$J:$J,Attendance[[#Headers],[17/1/2025]],'Table From Form ( For Fri )'!AU:AU,1)&gt;0,1,0)</f>
        <v>0</v>
      </c>
      <c r="AR73" s="27">
        <f>IF(COUNTIFS('Table From Form ( For Fri )'!$A:$A,$A73,'Table From Form ( For Fri )'!$J:$J,Attendance[[#Headers],[24/1/2025]],'Table From Form ( For Fri )'!AV:AV,1)&gt;0,1,0)</f>
        <v>0</v>
      </c>
      <c r="AS73" s="27">
        <f>IF(COUNTIFS('Table From Form ( For Fri )'!$A:$A,$A73,'Table From Form ( For Fri )'!$J:$J,Attendance[[#Headers],[31/1/2025]],'Table From Form ( For Fri )'!AW:AW,1)&gt;0,1,0)</f>
        <v>0</v>
      </c>
      <c r="AT73" s="27">
        <f>IF(COUNTIFS('Table From Form ( For Fri )'!$A:$A,$A73,'Table From Form ( For Fri )'!$J:$J,Attendance[[#Headers],[7/2/2025]],'Table From Form ( For Fri )'!AX:AX,1)&gt;0,1,0)</f>
        <v>0</v>
      </c>
      <c r="AU73" s="27">
        <f>IF(COUNTIFS('Table From Form ( For Fri )'!$A:$A,$A73,'Table From Form ( For Fri )'!$J:$J,Attendance[[#Headers],[14/2/2025]],'Table From Form ( For Fri )'!AY:AY,1)&gt;0,1,0)</f>
        <v>0</v>
      </c>
    </row>
    <row r="74" spans="1:47" ht="14">
      <c r="A74" s="25" t="s">
        <v>226</v>
      </c>
      <c r="B74" s="25" t="s">
        <v>1706</v>
      </c>
      <c r="C74" s="25" t="s">
        <v>1707</v>
      </c>
      <c r="D74">
        <f>COUNTIF(Attendance[[#This Row],[19/4/2024]:[14/2/2025]],1)</f>
        <v>6</v>
      </c>
      <c r="E74" s="26">
        <f t="shared" si="1"/>
        <v>13.333333333333334</v>
      </c>
      <c r="F74" s="26"/>
      <c r="G74" s="27">
        <f>IF(COUNTIFS('Table From Form ( For Fri )'!$A:$A,$A74,'Table From Form ( For Fri )'!$J:$J,Attendance[[#Headers],[19/4/2024]],'Table From Form ( For Fri )'!K:K,1)&gt;0,1,0)</f>
        <v>0</v>
      </c>
      <c r="H74" s="27">
        <f>IF(COUNTIFS('Table From Form ( For Fri )'!$A:$A,$A74,'Table From Form ( For Fri )'!$J:$J,Attendance[[#Headers],[26/4/2024]],'Table From Form ( For Fri )'!L:L,1)&gt;0,1,0)</f>
        <v>1</v>
      </c>
      <c r="I74" s="27">
        <f>IF(COUNTIFS('Table From Form ( For Fri )'!$A:$A,$A74,'Table From Form ( For Fri )'!$J:$J,Attendance[[#Headers],[3/5/2024]],'Table From Form ( For Fri )'!M:M,1)&gt;0,1,0)</f>
        <v>1</v>
      </c>
      <c r="J74" s="27">
        <f>IF(COUNTIFS('Table From Form ( For Fri )'!$A:$A,$A74,'Table From Form ( For Fri )'!$J:$J,Attendance[[#Headers],[10/5/2024]],'Table From Form ( For Fri )'!N:N,1)&gt;0,1,0)</f>
        <v>0</v>
      </c>
      <c r="K74" s="27">
        <f>IF(COUNTIFS('Table From Form ( For Fri )'!$A:$A,$A74,'Table From Form ( For Fri )'!$J:$J,Attendance[[#Headers],[17/5/2024]],'Table From Form ( For Fri )'!O:O,1)&gt;0,1,0)</f>
        <v>0</v>
      </c>
      <c r="L74" s="27">
        <f>IF(COUNTIFS('Table From Form ( For Fri )'!$A:$A,$A74,'Table From Form ( For Fri )'!$J:$J,Attendance[[#Headers],[24/5/2024]],'Table From Form ( For Fri )'!P:P,1)&gt;0,1,0)</f>
        <v>0</v>
      </c>
      <c r="M74" s="27">
        <f>IF(COUNTIFS('Table From Form ( For Fri )'!$A:$A,$A74,'Table From Form ( For Fri )'!$J:$J,Attendance[[#Headers],[31/5/2024]],'Table From Form ( For Fri )'!Q:Q,1)&gt;0,1,0)</f>
        <v>0</v>
      </c>
      <c r="N74" s="27">
        <f>IF(COUNTIFS('Table From Form ( For Fri )'!$A:$A,$A74,'Table From Form ( For Fri )'!$J:$J,Attendance[[#Headers],[7/6/2024]],'Table From Form ( For Fri )'!R:R,1)&gt;0,1,0)</f>
        <v>0</v>
      </c>
      <c r="O74" s="27">
        <f>IF(COUNTIFS('Table From Form ( For Fri )'!$A:$A,$A74,'Table From Form ( For Fri )'!$J:$J,Attendance[[#Headers],[14/6/2024]],'Table From Form ( For Fri )'!S:S,1)&gt;0,1,0)</f>
        <v>1</v>
      </c>
      <c r="P74" s="27">
        <f>IF(COUNTIFS('Table From Form ( For Fri )'!$A:$A,$A74,'Table From Form ( For Fri )'!$J:$J,Attendance[[#Headers],[21/6/2024]],'Table From Form ( For Fri )'!T:T,1)&gt;0,1,0)</f>
        <v>0</v>
      </c>
      <c r="Q74" s="27">
        <f>IF(COUNTIFS('Table From Form ( For Fri )'!$A:$A,$A74,'Table From Form ( For Fri )'!$J:$J,Attendance[[#Headers],[28/6/2024]],'Table From Form ( For Fri )'!U:U,1)&gt;0,1,0)</f>
        <v>1</v>
      </c>
      <c r="R74" s="27">
        <f>IF(COUNTIFS('Table From Form ( For Fri )'!$A:$A,$A74,'Table From Form ( For Fri )'!$J:$J,Attendance[[#Headers],[5/7/2024]],'Table From Form ( For Fri )'!V:V,1)&gt;0,1,0)</f>
        <v>1</v>
      </c>
      <c r="S74" s="27">
        <f>IF(COUNTIFS('Table From Form ( For Fri )'!$A:$A,$A74,'Table From Form ( For Fri )'!$J:$J,Attendance[[#Headers],[12/7/2024]],'Table From Form ( For Fri )'!W:W,1)&gt;0,1,0)</f>
        <v>0</v>
      </c>
      <c r="T74" s="27">
        <f>IF(COUNTIFS('Table From Form ( For Fri )'!$A:$A,$A74,'Table From Form ( For Fri )'!$J:$J,Attendance[[#Headers],[19/7/2024]],'Table From Form ( For Fri )'!X:X,1)&gt;0,1,0)</f>
        <v>0</v>
      </c>
      <c r="U74" s="27">
        <f>IF(COUNTIFS('Table From Form ( For Fri )'!$A:$A,$A74,'Table From Form ( For Fri )'!$J:$J,Attendance[[#Headers],[26/7/2024]],'Table From Form ( For Fri )'!Y:Y,1)&gt;0,1,0)</f>
        <v>1</v>
      </c>
      <c r="V74" s="27">
        <f>IF(COUNTIFS('Table From Form ( For Fri )'!$A:$A,$A74,'Table From Form ( For Fri )'!$J:$J,Attendance[[#Headers],[2/8/2024]],'Table From Form ( For Fri )'!Z:Z,1)&gt;0,1,0)</f>
        <v>0</v>
      </c>
      <c r="W74" s="27">
        <f>IF(COUNTIFS('Table From Form ( For Fri )'!$A:$A,$A74,'Table From Form ( For Fri )'!$J:$J,Attendance[[#Headers],[30/8/2024]],'Table From Form ( For Fri )'!AA:AA,1)&gt;0,1,0)</f>
        <v>0</v>
      </c>
      <c r="X74" s="27">
        <f>IF(COUNTIFS('Table From Form ( For Fri )'!$A:$A,$A74,'Table From Form ( For Fri )'!$J:$J,Attendance[[#Headers],[6/9/2024]],'Table From Form ( For Fri )'!AB:AB,1)&gt;0,1,0)</f>
        <v>0</v>
      </c>
      <c r="Y74" s="27">
        <f>IF(COUNTIFS('Table From Form ( For Fri )'!$A:$A,$A74,'Table From Form ( For Fri )'!$J:$J,Attendance[[#Headers],[13/9/2024]],'Table From Form ( For Fri )'!AC:AC,1)&gt;0,1,0)</f>
        <v>0</v>
      </c>
      <c r="Z74" s="27">
        <f>IF(COUNTIFS('Table From Form ( For Fri )'!$A:$A,$A74,'Table From Form ( For Fri )'!$J:$J,Attendance[[#Headers],[20/9/2024]],'Table From Form ( For Fri )'!AD:AD,1)&gt;0,1,0)</f>
        <v>0</v>
      </c>
      <c r="AA74" s="27">
        <f>IF(COUNTIFS('Table From Form ( For Fri )'!$A:$A,$A74,'Table From Form ( For Fri )'!$J:$J,Attendance[[#Headers],[27/9/2024]],'Table From Form ( For Fri )'!AE:AE,1)&gt;0,1,0)</f>
        <v>0</v>
      </c>
      <c r="AB74" s="27">
        <f>IF(COUNTIFS('Table From Form ( For Fri )'!$A:$A,$A74,'Table From Form ( For Fri )'!$J:$J,Attendance[[#Headers],[4/10/2024]],'Table From Form ( For Fri )'!AF:AF,1)&gt;0,1,0)</f>
        <v>0</v>
      </c>
      <c r="AC74" s="27">
        <f>IF(COUNTIFS('Table From Form ( For Fri )'!$A:$A,$A74,'Table From Form ( For Fri )'!$J:$J,Attendance[[#Headers],[11/10/2024]],'Table From Form ( For Fri )'!AG:AG,1)&gt;0,1,0)</f>
        <v>0</v>
      </c>
      <c r="AD74" s="27">
        <f>IF(COUNTIFS('Table From Form ( For Fri )'!$A:$A,$A74,'Table From Form ( For Fri )'!$J:$J,Attendance[[#Headers],[18/10/2024]],'Table From Form ( For Fri )'!AH:AH,1)&gt;0,1,0)</f>
        <v>0</v>
      </c>
      <c r="AE74" s="27">
        <f>IF(COUNTIFS('Table From Form ( For Fri )'!$A:$A,$A74,'Table From Form ( For Fri )'!$J:$J,Attendance[[#Headers],[25/10/2024]],'Table From Form ( For Fri )'!AI:AI,1)&gt;0,1,0)</f>
        <v>0</v>
      </c>
      <c r="AF74" s="27">
        <f>IF(COUNTIFS('Table From Form ( For Fri )'!$A:$A,$A74,'Table From Form ( For Fri )'!$J:$J,Attendance[[#Headers],[1/11/2024]],'Table From Form ( For Fri )'!AJ:AJ,1)&gt;0,1,0)</f>
        <v>0</v>
      </c>
      <c r="AG74" s="27">
        <f>IF(COUNTIFS('Table From Form ( For Fri )'!$A:$A,$A74,'Table From Form ( For Fri )'!$J:$J,Attendance[[#Headers],[8/11/2024]],'Table From Form ( For Fri )'!AK:AK,1)&gt;0,1,0)</f>
        <v>0</v>
      </c>
      <c r="AH74" s="27">
        <f>IF(COUNTIFS('Table From Form ( For Fri )'!$A:$A,$A74,'Table From Form ( For Fri )'!$J:$J,Attendance[[#Headers],[15/11/2024]],'Table From Form ( For Fri )'!AL:AL,1)&gt;0,1,0)</f>
        <v>0</v>
      </c>
      <c r="AI74" s="27">
        <f>IF(COUNTIFS('Table From Form ( For Fri )'!$A:$A,$A74,'Table From Form ( For Fri )'!$J:$J,Attendance[[#Headers],[22/11/2024]],'Table From Form ( For Fri )'!AM:AM,1)&gt;0,1,0)</f>
        <v>0</v>
      </c>
      <c r="AJ74" s="27">
        <f>IF(COUNTIFS('Table From Form ( For Fri )'!$A:$A,$A74,'Table From Form ( For Fri )'!$J:$J,Attendance[[#Headers],[29/11/2024]],'Table From Form ( For Fri )'!AN:AN,1)&gt;0,1,0)</f>
        <v>0</v>
      </c>
      <c r="AK74" s="27">
        <f>IF(COUNTIFS('Table From Form ( For Fri )'!$A:$A,$A74,'Table From Form ( For Fri )'!$J:$J,Attendance[[#Headers],[6/12/2024]],'Table From Form ( For Fri )'!AO:AO,1)&gt;0,1,0)</f>
        <v>0</v>
      </c>
      <c r="AL74" s="27">
        <f>IF(COUNTIFS('Table From Form ( For Fri )'!$A:$A,$A74,'Table From Form ( For Fri )'!$J:$J,Attendance[[#Headers],[13/12/2024]],'Table From Form ( For Fri )'!AP:AP,1)&gt;0,1,0)</f>
        <v>0</v>
      </c>
      <c r="AM74" s="27">
        <f>IF(COUNTIFS('Table From Form ( For Fri )'!$A:$A,$A74,'Table From Form ( For Fri )'!$J:$J,Attendance[[#Headers],[20/12/2024]],'Table From Form ( For Fri )'!AQ:AQ,1)&gt;0,1,0)</f>
        <v>0</v>
      </c>
      <c r="AN74" s="27">
        <f>IF(COUNTIFS('Table From Form ( For Fri )'!$A:$A,$A74,'Table From Form ( For Fri )'!$J:$J,Attendance[[#Headers],[27/12/2024]],'Table From Form ( For Fri )'!AR:AR,1)&gt;0,1,0)</f>
        <v>0</v>
      </c>
      <c r="AO74" s="27">
        <f>IF(COUNTIFS('Table From Form ( For Fri )'!$A:$A,$A74,'Table From Form ( For Fri )'!$J:$J,Attendance[[#Headers],[3/1/2025]],'Table From Form ( For Fri )'!AS:AS,1)&gt;0,1,0)</f>
        <v>0</v>
      </c>
      <c r="AP74" s="27">
        <f>IF(COUNTIFS('Table From Form ( For Fri )'!$A:$A,$A74,'Table From Form ( For Fri )'!$J:$J,Attendance[[#Headers],[10/1/2025]],'Table From Form ( For Fri )'!AT:AT,1)&gt;0,1,0)</f>
        <v>0</v>
      </c>
      <c r="AQ74" s="27">
        <f>IF(COUNTIFS('Table From Form ( For Fri )'!$A:$A,$A74,'Table From Form ( For Fri )'!$J:$J,Attendance[[#Headers],[17/1/2025]],'Table From Form ( For Fri )'!AU:AU,1)&gt;0,1,0)</f>
        <v>0</v>
      </c>
      <c r="AR74" s="27">
        <f>IF(COUNTIFS('Table From Form ( For Fri )'!$A:$A,$A74,'Table From Form ( For Fri )'!$J:$J,Attendance[[#Headers],[24/1/2025]],'Table From Form ( For Fri )'!AV:AV,1)&gt;0,1,0)</f>
        <v>0</v>
      </c>
      <c r="AS74" s="27">
        <f>IF(COUNTIFS('Table From Form ( For Fri )'!$A:$A,$A74,'Table From Form ( For Fri )'!$J:$J,Attendance[[#Headers],[31/1/2025]],'Table From Form ( For Fri )'!AW:AW,1)&gt;0,1,0)</f>
        <v>0</v>
      </c>
      <c r="AT74" s="27">
        <f>IF(COUNTIFS('Table From Form ( For Fri )'!$A:$A,$A74,'Table From Form ( For Fri )'!$J:$J,Attendance[[#Headers],[7/2/2025]],'Table From Form ( For Fri )'!AX:AX,1)&gt;0,1,0)</f>
        <v>0</v>
      </c>
      <c r="AU74" s="27">
        <f>IF(COUNTIFS('Table From Form ( For Fri )'!$A:$A,$A74,'Table From Form ( For Fri )'!$J:$J,Attendance[[#Headers],[14/2/2025]],'Table From Form ( For Fri )'!AY:AY,1)&gt;0,1,0)</f>
        <v>0</v>
      </c>
    </row>
    <row r="75" spans="1:47" ht="14">
      <c r="A75" s="25" t="s">
        <v>114</v>
      </c>
      <c r="B75" s="25" t="s">
        <v>1708</v>
      </c>
      <c r="C75" s="25" t="s">
        <v>1709</v>
      </c>
      <c r="D75">
        <f>COUNTIF(Attendance[[#This Row],[19/4/2024]:[14/2/2025]],1)</f>
        <v>6</v>
      </c>
      <c r="E75" s="26">
        <f t="shared" si="1"/>
        <v>13.333333333333334</v>
      </c>
      <c r="F75" s="26"/>
      <c r="G75" s="27">
        <f>IF(COUNTIFS('Table From Form ( For Fri )'!$A:$A,$A75,'Table From Form ( For Fri )'!$J:$J,Attendance[[#Headers],[19/4/2024]],'Table From Form ( For Fri )'!K:K,1)&gt;0,1,0)</f>
        <v>0</v>
      </c>
      <c r="H75" s="27">
        <f>IF(COUNTIFS('Table From Form ( For Fri )'!$A:$A,$A75,'Table From Form ( For Fri )'!$J:$J,Attendance[[#Headers],[26/4/2024]],'Table From Form ( For Fri )'!L:L,1)&gt;0,1,0)</f>
        <v>1</v>
      </c>
      <c r="I75" s="27">
        <f>IF(COUNTIFS('Table From Form ( For Fri )'!$A:$A,$A75,'Table From Form ( For Fri )'!$J:$J,Attendance[[#Headers],[3/5/2024]],'Table From Form ( For Fri )'!M:M,1)&gt;0,1,0)</f>
        <v>1</v>
      </c>
      <c r="J75" s="27">
        <f>IF(COUNTIFS('Table From Form ( For Fri )'!$A:$A,$A75,'Table From Form ( For Fri )'!$J:$J,Attendance[[#Headers],[10/5/2024]],'Table From Form ( For Fri )'!N:N,1)&gt;0,1,0)</f>
        <v>1</v>
      </c>
      <c r="K75" s="27">
        <f>IF(COUNTIFS('Table From Form ( For Fri )'!$A:$A,$A75,'Table From Form ( For Fri )'!$J:$J,Attendance[[#Headers],[17/5/2024]],'Table From Form ( For Fri )'!O:O,1)&gt;0,1,0)</f>
        <v>0</v>
      </c>
      <c r="L75" s="27">
        <f>IF(COUNTIFS('Table From Form ( For Fri )'!$A:$A,$A75,'Table From Form ( For Fri )'!$J:$J,Attendance[[#Headers],[24/5/2024]],'Table From Form ( For Fri )'!P:P,1)&gt;0,1,0)</f>
        <v>0</v>
      </c>
      <c r="M75" s="27">
        <f>IF(COUNTIFS('Table From Form ( For Fri )'!$A:$A,$A75,'Table From Form ( For Fri )'!$J:$J,Attendance[[#Headers],[31/5/2024]],'Table From Form ( For Fri )'!Q:Q,1)&gt;0,1,0)</f>
        <v>0</v>
      </c>
      <c r="N75" s="27">
        <f>IF(COUNTIFS('Table From Form ( For Fri )'!$A:$A,$A75,'Table From Form ( For Fri )'!$J:$J,Attendance[[#Headers],[7/6/2024]],'Table From Form ( For Fri )'!R:R,1)&gt;0,1,0)</f>
        <v>0</v>
      </c>
      <c r="O75" s="27">
        <f>IF(COUNTIFS('Table From Form ( For Fri )'!$A:$A,$A75,'Table From Form ( For Fri )'!$J:$J,Attendance[[#Headers],[14/6/2024]],'Table From Form ( For Fri )'!S:S,1)&gt;0,1,0)</f>
        <v>0</v>
      </c>
      <c r="P75" s="27">
        <f>IF(COUNTIFS('Table From Form ( For Fri )'!$A:$A,$A75,'Table From Form ( For Fri )'!$J:$J,Attendance[[#Headers],[21/6/2024]],'Table From Form ( For Fri )'!T:T,1)&gt;0,1,0)</f>
        <v>0</v>
      </c>
      <c r="Q75" s="27">
        <f>IF(COUNTIFS('Table From Form ( For Fri )'!$A:$A,$A75,'Table From Form ( For Fri )'!$J:$J,Attendance[[#Headers],[28/6/2024]],'Table From Form ( For Fri )'!U:U,1)&gt;0,1,0)</f>
        <v>1</v>
      </c>
      <c r="R75" s="27">
        <f>IF(COUNTIFS('Table From Form ( For Fri )'!$A:$A,$A75,'Table From Form ( For Fri )'!$J:$J,Attendance[[#Headers],[5/7/2024]],'Table From Form ( For Fri )'!V:V,1)&gt;0,1,0)</f>
        <v>0</v>
      </c>
      <c r="S75" s="27">
        <f>IF(COUNTIFS('Table From Form ( For Fri )'!$A:$A,$A75,'Table From Form ( For Fri )'!$J:$J,Attendance[[#Headers],[12/7/2024]],'Table From Form ( For Fri )'!W:W,1)&gt;0,1,0)</f>
        <v>0</v>
      </c>
      <c r="T75" s="27">
        <f>IF(COUNTIFS('Table From Form ( For Fri )'!$A:$A,$A75,'Table From Form ( For Fri )'!$J:$J,Attendance[[#Headers],[19/7/2024]],'Table From Form ( For Fri )'!X:X,1)&gt;0,1,0)</f>
        <v>1</v>
      </c>
      <c r="U75" s="27">
        <f>IF(COUNTIFS('Table From Form ( For Fri )'!$A:$A,$A75,'Table From Form ( For Fri )'!$J:$J,Attendance[[#Headers],[26/7/2024]],'Table From Form ( For Fri )'!Y:Y,1)&gt;0,1,0)</f>
        <v>0</v>
      </c>
      <c r="V75" s="27">
        <f>IF(COUNTIFS('Table From Form ( For Fri )'!$A:$A,$A75,'Table From Form ( For Fri )'!$J:$J,Attendance[[#Headers],[2/8/2024]],'Table From Form ( For Fri )'!Z:Z,1)&gt;0,1,0)</f>
        <v>1</v>
      </c>
      <c r="W75" s="27">
        <f>IF(COUNTIFS('Table From Form ( For Fri )'!$A:$A,$A75,'Table From Form ( For Fri )'!$J:$J,Attendance[[#Headers],[30/8/2024]],'Table From Form ( For Fri )'!AA:AA,1)&gt;0,1,0)</f>
        <v>0</v>
      </c>
      <c r="X75" s="27">
        <f>IF(COUNTIFS('Table From Form ( For Fri )'!$A:$A,$A75,'Table From Form ( For Fri )'!$J:$J,Attendance[[#Headers],[6/9/2024]],'Table From Form ( For Fri )'!AB:AB,1)&gt;0,1,0)</f>
        <v>0</v>
      </c>
      <c r="Y75" s="27">
        <f>IF(COUNTIFS('Table From Form ( For Fri )'!$A:$A,$A75,'Table From Form ( For Fri )'!$J:$J,Attendance[[#Headers],[13/9/2024]],'Table From Form ( For Fri )'!AC:AC,1)&gt;0,1,0)</f>
        <v>0</v>
      </c>
      <c r="Z75" s="27">
        <f>IF(COUNTIFS('Table From Form ( For Fri )'!$A:$A,$A75,'Table From Form ( For Fri )'!$J:$J,Attendance[[#Headers],[20/9/2024]],'Table From Form ( For Fri )'!AD:AD,1)&gt;0,1,0)</f>
        <v>0</v>
      </c>
      <c r="AA75" s="27">
        <f>IF(COUNTIFS('Table From Form ( For Fri )'!$A:$A,$A75,'Table From Form ( For Fri )'!$J:$J,Attendance[[#Headers],[27/9/2024]],'Table From Form ( For Fri )'!AE:AE,1)&gt;0,1,0)</f>
        <v>0</v>
      </c>
      <c r="AB75" s="27">
        <f>IF(COUNTIFS('Table From Form ( For Fri )'!$A:$A,$A75,'Table From Form ( For Fri )'!$J:$J,Attendance[[#Headers],[4/10/2024]],'Table From Form ( For Fri )'!AF:AF,1)&gt;0,1,0)</f>
        <v>0</v>
      </c>
      <c r="AC75" s="27">
        <f>IF(COUNTIFS('Table From Form ( For Fri )'!$A:$A,$A75,'Table From Form ( For Fri )'!$J:$J,Attendance[[#Headers],[11/10/2024]],'Table From Form ( For Fri )'!AG:AG,1)&gt;0,1,0)</f>
        <v>0</v>
      </c>
      <c r="AD75" s="27">
        <f>IF(COUNTIFS('Table From Form ( For Fri )'!$A:$A,$A75,'Table From Form ( For Fri )'!$J:$J,Attendance[[#Headers],[18/10/2024]],'Table From Form ( For Fri )'!AH:AH,1)&gt;0,1,0)</f>
        <v>0</v>
      </c>
      <c r="AE75" s="27">
        <f>IF(COUNTIFS('Table From Form ( For Fri )'!$A:$A,$A75,'Table From Form ( For Fri )'!$J:$J,Attendance[[#Headers],[25/10/2024]],'Table From Form ( For Fri )'!AI:AI,1)&gt;0,1,0)</f>
        <v>0</v>
      </c>
      <c r="AF75" s="27">
        <f>IF(COUNTIFS('Table From Form ( For Fri )'!$A:$A,$A75,'Table From Form ( For Fri )'!$J:$J,Attendance[[#Headers],[1/11/2024]],'Table From Form ( For Fri )'!AJ:AJ,1)&gt;0,1,0)</f>
        <v>0</v>
      </c>
      <c r="AG75" s="27">
        <f>IF(COUNTIFS('Table From Form ( For Fri )'!$A:$A,$A75,'Table From Form ( For Fri )'!$J:$J,Attendance[[#Headers],[8/11/2024]],'Table From Form ( For Fri )'!AK:AK,1)&gt;0,1,0)</f>
        <v>0</v>
      </c>
      <c r="AH75" s="27">
        <f>IF(COUNTIFS('Table From Form ( For Fri )'!$A:$A,$A75,'Table From Form ( For Fri )'!$J:$J,Attendance[[#Headers],[15/11/2024]],'Table From Form ( For Fri )'!AL:AL,1)&gt;0,1,0)</f>
        <v>0</v>
      </c>
      <c r="AI75" s="27">
        <f>IF(COUNTIFS('Table From Form ( For Fri )'!$A:$A,$A75,'Table From Form ( For Fri )'!$J:$J,Attendance[[#Headers],[22/11/2024]],'Table From Form ( For Fri )'!AM:AM,1)&gt;0,1,0)</f>
        <v>0</v>
      </c>
      <c r="AJ75" s="27">
        <f>IF(COUNTIFS('Table From Form ( For Fri )'!$A:$A,$A75,'Table From Form ( For Fri )'!$J:$J,Attendance[[#Headers],[29/11/2024]],'Table From Form ( For Fri )'!AN:AN,1)&gt;0,1,0)</f>
        <v>0</v>
      </c>
      <c r="AK75" s="27">
        <f>IF(COUNTIFS('Table From Form ( For Fri )'!$A:$A,$A75,'Table From Form ( For Fri )'!$J:$J,Attendance[[#Headers],[6/12/2024]],'Table From Form ( For Fri )'!AO:AO,1)&gt;0,1,0)</f>
        <v>0</v>
      </c>
      <c r="AL75" s="27">
        <f>IF(COUNTIFS('Table From Form ( For Fri )'!$A:$A,$A75,'Table From Form ( For Fri )'!$J:$J,Attendance[[#Headers],[13/12/2024]],'Table From Form ( For Fri )'!AP:AP,1)&gt;0,1,0)</f>
        <v>0</v>
      </c>
      <c r="AM75" s="27">
        <f>IF(COUNTIFS('Table From Form ( For Fri )'!$A:$A,$A75,'Table From Form ( For Fri )'!$J:$J,Attendance[[#Headers],[20/12/2024]],'Table From Form ( For Fri )'!AQ:AQ,1)&gt;0,1,0)</f>
        <v>0</v>
      </c>
      <c r="AN75" s="27">
        <f>IF(COUNTIFS('Table From Form ( For Fri )'!$A:$A,$A75,'Table From Form ( For Fri )'!$J:$J,Attendance[[#Headers],[27/12/2024]],'Table From Form ( For Fri )'!AR:AR,1)&gt;0,1,0)</f>
        <v>0</v>
      </c>
      <c r="AO75" s="27">
        <f>IF(COUNTIFS('Table From Form ( For Fri )'!$A:$A,$A75,'Table From Form ( For Fri )'!$J:$J,Attendance[[#Headers],[3/1/2025]],'Table From Form ( For Fri )'!AS:AS,1)&gt;0,1,0)</f>
        <v>0</v>
      </c>
      <c r="AP75" s="27">
        <f>IF(COUNTIFS('Table From Form ( For Fri )'!$A:$A,$A75,'Table From Form ( For Fri )'!$J:$J,Attendance[[#Headers],[10/1/2025]],'Table From Form ( For Fri )'!AT:AT,1)&gt;0,1,0)</f>
        <v>0</v>
      </c>
      <c r="AQ75" s="27">
        <f>IF(COUNTIFS('Table From Form ( For Fri )'!$A:$A,$A75,'Table From Form ( For Fri )'!$J:$J,Attendance[[#Headers],[17/1/2025]],'Table From Form ( For Fri )'!AU:AU,1)&gt;0,1,0)</f>
        <v>0</v>
      </c>
      <c r="AR75" s="27">
        <f>IF(COUNTIFS('Table From Form ( For Fri )'!$A:$A,$A75,'Table From Form ( For Fri )'!$J:$J,Attendance[[#Headers],[24/1/2025]],'Table From Form ( For Fri )'!AV:AV,1)&gt;0,1,0)</f>
        <v>0</v>
      </c>
      <c r="AS75" s="27">
        <f>IF(COUNTIFS('Table From Form ( For Fri )'!$A:$A,$A75,'Table From Form ( For Fri )'!$J:$J,Attendance[[#Headers],[31/1/2025]],'Table From Form ( For Fri )'!AW:AW,1)&gt;0,1,0)</f>
        <v>0</v>
      </c>
      <c r="AT75" s="27">
        <f>IF(COUNTIFS('Table From Form ( For Fri )'!$A:$A,$A75,'Table From Form ( For Fri )'!$J:$J,Attendance[[#Headers],[7/2/2025]],'Table From Form ( For Fri )'!AX:AX,1)&gt;0,1,0)</f>
        <v>0</v>
      </c>
      <c r="AU75" s="27">
        <f>IF(COUNTIFS('Table From Form ( For Fri )'!$A:$A,$A75,'Table From Form ( For Fri )'!$J:$J,Attendance[[#Headers],[14/2/2025]],'Table From Form ( For Fri )'!AY:AY,1)&gt;0,1,0)</f>
        <v>0</v>
      </c>
    </row>
    <row r="76" spans="1:47" ht="14">
      <c r="A76" s="25" t="s">
        <v>390</v>
      </c>
      <c r="B76" s="25" t="s">
        <v>1245</v>
      </c>
      <c r="C76" s="25" t="s">
        <v>1710</v>
      </c>
      <c r="D76">
        <f>COUNTIF(Attendance[[#This Row],[19/4/2024]:[14/2/2025]],1)</f>
        <v>6</v>
      </c>
      <c r="E76" s="26">
        <f t="shared" si="1"/>
        <v>13.333333333333334</v>
      </c>
      <c r="F76" s="26"/>
      <c r="G76" s="27">
        <f>IF(COUNTIFS('Table From Form ( For Fri )'!$A:$A,$A76,'Table From Form ( For Fri )'!$J:$J,Attendance[[#Headers],[19/4/2024]],'Table From Form ( For Fri )'!K:K,1)&gt;0,1,0)</f>
        <v>0</v>
      </c>
      <c r="H76" s="27">
        <f>IF(COUNTIFS('Table From Form ( For Fri )'!$A:$A,$A76,'Table From Form ( For Fri )'!$J:$J,Attendance[[#Headers],[26/4/2024]],'Table From Form ( For Fri )'!L:L,1)&gt;0,1,0)</f>
        <v>0</v>
      </c>
      <c r="I76" s="27">
        <f>IF(COUNTIFS('Table From Form ( For Fri )'!$A:$A,$A76,'Table From Form ( For Fri )'!$J:$J,Attendance[[#Headers],[3/5/2024]],'Table From Form ( For Fri )'!M:M,1)&gt;0,1,0)</f>
        <v>0</v>
      </c>
      <c r="J76" s="27">
        <f>IF(COUNTIFS('Table From Form ( For Fri )'!$A:$A,$A76,'Table From Form ( For Fri )'!$J:$J,Attendance[[#Headers],[10/5/2024]],'Table From Form ( For Fri )'!N:N,1)&gt;0,1,0)</f>
        <v>1</v>
      </c>
      <c r="K76" s="27">
        <f>IF(COUNTIFS('Table From Form ( For Fri )'!$A:$A,$A76,'Table From Form ( For Fri )'!$J:$J,Attendance[[#Headers],[17/5/2024]],'Table From Form ( For Fri )'!O:O,1)&gt;0,1,0)</f>
        <v>1</v>
      </c>
      <c r="L76" s="27">
        <f>IF(COUNTIFS('Table From Form ( For Fri )'!$A:$A,$A76,'Table From Form ( For Fri )'!$J:$J,Attendance[[#Headers],[24/5/2024]],'Table From Form ( For Fri )'!P:P,1)&gt;0,1,0)</f>
        <v>0</v>
      </c>
      <c r="M76" s="27">
        <f>IF(COUNTIFS('Table From Form ( For Fri )'!$A:$A,$A76,'Table From Form ( For Fri )'!$J:$J,Attendance[[#Headers],[31/5/2024]],'Table From Form ( For Fri )'!Q:Q,1)&gt;0,1,0)</f>
        <v>0</v>
      </c>
      <c r="N76" s="27">
        <f>IF(COUNTIFS('Table From Form ( For Fri )'!$A:$A,$A76,'Table From Form ( For Fri )'!$J:$J,Attendance[[#Headers],[7/6/2024]],'Table From Form ( For Fri )'!R:R,1)&gt;0,1,0)</f>
        <v>0</v>
      </c>
      <c r="O76" s="27">
        <f>IF(COUNTIFS('Table From Form ( For Fri )'!$A:$A,$A76,'Table From Form ( For Fri )'!$J:$J,Attendance[[#Headers],[14/6/2024]],'Table From Form ( For Fri )'!S:S,1)&gt;0,1,0)</f>
        <v>0</v>
      </c>
      <c r="P76" s="27">
        <f>IF(COUNTIFS('Table From Form ( For Fri )'!$A:$A,$A76,'Table From Form ( For Fri )'!$J:$J,Attendance[[#Headers],[21/6/2024]],'Table From Form ( For Fri )'!T:T,1)&gt;0,1,0)</f>
        <v>0</v>
      </c>
      <c r="Q76" s="27">
        <f>IF(COUNTIFS('Table From Form ( For Fri )'!$A:$A,$A76,'Table From Form ( For Fri )'!$J:$J,Attendance[[#Headers],[28/6/2024]],'Table From Form ( For Fri )'!U:U,1)&gt;0,1,0)</f>
        <v>1</v>
      </c>
      <c r="R76" s="27">
        <f>IF(COUNTIFS('Table From Form ( For Fri )'!$A:$A,$A76,'Table From Form ( For Fri )'!$J:$J,Attendance[[#Headers],[5/7/2024]],'Table From Form ( For Fri )'!V:V,1)&gt;0,1,0)</f>
        <v>1</v>
      </c>
      <c r="S76" s="27">
        <f>IF(COUNTIFS('Table From Form ( For Fri )'!$A:$A,$A76,'Table From Form ( For Fri )'!$J:$J,Attendance[[#Headers],[12/7/2024]],'Table From Form ( For Fri )'!W:W,1)&gt;0,1,0)</f>
        <v>0</v>
      </c>
      <c r="T76" s="27">
        <f>IF(COUNTIFS('Table From Form ( For Fri )'!$A:$A,$A76,'Table From Form ( For Fri )'!$J:$J,Attendance[[#Headers],[19/7/2024]],'Table From Form ( For Fri )'!X:X,1)&gt;0,1,0)</f>
        <v>0</v>
      </c>
      <c r="U76" s="27">
        <f>IF(COUNTIFS('Table From Form ( For Fri )'!$A:$A,$A76,'Table From Form ( For Fri )'!$J:$J,Attendance[[#Headers],[26/7/2024]],'Table From Form ( For Fri )'!Y:Y,1)&gt;0,1,0)</f>
        <v>1</v>
      </c>
      <c r="V76" s="27">
        <f>IF(COUNTIFS('Table From Form ( For Fri )'!$A:$A,$A76,'Table From Form ( For Fri )'!$J:$J,Attendance[[#Headers],[2/8/2024]],'Table From Form ( For Fri )'!Z:Z,1)&gt;0,1,0)</f>
        <v>0</v>
      </c>
      <c r="W76" s="27">
        <f>IF(COUNTIFS('Table From Form ( For Fri )'!$A:$A,$A76,'Table From Form ( For Fri )'!$J:$J,Attendance[[#Headers],[30/8/2024]],'Table From Form ( For Fri )'!AA:AA,1)&gt;0,1,0)</f>
        <v>0</v>
      </c>
      <c r="X76" s="27">
        <f>IF(COUNTIFS('Table From Form ( For Fri )'!$A:$A,$A76,'Table From Form ( For Fri )'!$J:$J,Attendance[[#Headers],[6/9/2024]],'Table From Form ( For Fri )'!AB:AB,1)&gt;0,1,0)</f>
        <v>0</v>
      </c>
      <c r="Y76" s="27">
        <f>IF(COUNTIFS('Table From Form ( For Fri )'!$A:$A,$A76,'Table From Form ( For Fri )'!$J:$J,Attendance[[#Headers],[13/9/2024]],'Table From Form ( For Fri )'!AC:AC,1)&gt;0,1,0)</f>
        <v>0</v>
      </c>
      <c r="Z76" s="27">
        <f>IF(COUNTIFS('Table From Form ( For Fri )'!$A:$A,$A76,'Table From Form ( For Fri )'!$J:$J,Attendance[[#Headers],[20/9/2024]],'Table From Form ( For Fri )'!AD:AD,1)&gt;0,1,0)</f>
        <v>0</v>
      </c>
      <c r="AA76" s="27">
        <f>IF(COUNTIFS('Table From Form ( For Fri )'!$A:$A,$A76,'Table From Form ( For Fri )'!$J:$J,Attendance[[#Headers],[27/9/2024]],'Table From Form ( For Fri )'!AE:AE,1)&gt;0,1,0)</f>
        <v>0</v>
      </c>
      <c r="AB76" s="27">
        <f>IF(COUNTIFS('Table From Form ( For Fri )'!$A:$A,$A76,'Table From Form ( For Fri )'!$J:$J,Attendance[[#Headers],[4/10/2024]],'Table From Form ( For Fri )'!AF:AF,1)&gt;0,1,0)</f>
        <v>0</v>
      </c>
      <c r="AC76" s="27">
        <f>IF(COUNTIFS('Table From Form ( For Fri )'!$A:$A,$A76,'Table From Form ( For Fri )'!$J:$J,Attendance[[#Headers],[11/10/2024]],'Table From Form ( For Fri )'!AG:AG,1)&gt;0,1,0)</f>
        <v>0</v>
      </c>
      <c r="AD76" s="27">
        <f>IF(COUNTIFS('Table From Form ( For Fri )'!$A:$A,$A76,'Table From Form ( For Fri )'!$J:$J,Attendance[[#Headers],[18/10/2024]],'Table From Form ( For Fri )'!AH:AH,1)&gt;0,1,0)</f>
        <v>0</v>
      </c>
      <c r="AE76" s="27">
        <f>IF(COUNTIFS('Table From Form ( For Fri )'!$A:$A,$A76,'Table From Form ( For Fri )'!$J:$J,Attendance[[#Headers],[25/10/2024]],'Table From Form ( For Fri )'!AI:AI,1)&gt;0,1,0)</f>
        <v>0</v>
      </c>
      <c r="AF76" s="27">
        <f>IF(COUNTIFS('Table From Form ( For Fri )'!$A:$A,$A76,'Table From Form ( For Fri )'!$J:$J,Attendance[[#Headers],[1/11/2024]],'Table From Form ( For Fri )'!AJ:AJ,1)&gt;0,1,0)</f>
        <v>0</v>
      </c>
      <c r="AG76" s="27">
        <f>IF(COUNTIFS('Table From Form ( For Fri )'!$A:$A,$A76,'Table From Form ( For Fri )'!$J:$J,Attendance[[#Headers],[8/11/2024]],'Table From Form ( For Fri )'!AK:AK,1)&gt;0,1,0)</f>
        <v>1</v>
      </c>
      <c r="AH76" s="27">
        <f>IF(COUNTIFS('Table From Form ( For Fri )'!$A:$A,$A76,'Table From Form ( For Fri )'!$J:$J,Attendance[[#Headers],[15/11/2024]],'Table From Form ( For Fri )'!AL:AL,1)&gt;0,1,0)</f>
        <v>0</v>
      </c>
      <c r="AI76" s="27">
        <f>IF(COUNTIFS('Table From Form ( For Fri )'!$A:$A,$A76,'Table From Form ( For Fri )'!$J:$J,Attendance[[#Headers],[22/11/2024]],'Table From Form ( For Fri )'!AM:AM,1)&gt;0,1,0)</f>
        <v>0</v>
      </c>
      <c r="AJ76" s="27">
        <f>IF(COUNTIFS('Table From Form ( For Fri )'!$A:$A,$A76,'Table From Form ( For Fri )'!$J:$J,Attendance[[#Headers],[29/11/2024]],'Table From Form ( For Fri )'!AN:AN,1)&gt;0,1,0)</f>
        <v>0</v>
      </c>
      <c r="AK76" s="27">
        <f>IF(COUNTIFS('Table From Form ( For Fri )'!$A:$A,$A76,'Table From Form ( For Fri )'!$J:$J,Attendance[[#Headers],[6/12/2024]],'Table From Form ( For Fri )'!AO:AO,1)&gt;0,1,0)</f>
        <v>0</v>
      </c>
      <c r="AL76" s="27">
        <f>IF(COUNTIFS('Table From Form ( For Fri )'!$A:$A,$A76,'Table From Form ( For Fri )'!$J:$J,Attendance[[#Headers],[13/12/2024]],'Table From Form ( For Fri )'!AP:AP,1)&gt;0,1,0)</f>
        <v>0</v>
      </c>
      <c r="AM76" s="27">
        <f>IF(COUNTIFS('Table From Form ( For Fri )'!$A:$A,$A76,'Table From Form ( For Fri )'!$J:$J,Attendance[[#Headers],[20/12/2024]],'Table From Form ( For Fri )'!AQ:AQ,1)&gt;0,1,0)</f>
        <v>0</v>
      </c>
      <c r="AN76" s="27">
        <f>IF(COUNTIFS('Table From Form ( For Fri )'!$A:$A,$A76,'Table From Form ( For Fri )'!$J:$J,Attendance[[#Headers],[27/12/2024]],'Table From Form ( For Fri )'!AR:AR,1)&gt;0,1,0)</f>
        <v>0</v>
      </c>
      <c r="AO76" s="27">
        <f>IF(COUNTIFS('Table From Form ( For Fri )'!$A:$A,$A76,'Table From Form ( For Fri )'!$J:$J,Attendance[[#Headers],[3/1/2025]],'Table From Form ( For Fri )'!AS:AS,1)&gt;0,1,0)</f>
        <v>0</v>
      </c>
      <c r="AP76" s="27">
        <f>IF(COUNTIFS('Table From Form ( For Fri )'!$A:$A,$A76,'Table From Form ( For Fri )'!$J:$J,Attendance[[#Headers],[10/1/2025]],'Table From Form ( For Fri )'!AT:AT,1)&gt;0,1,0)</f>
        <v>0</v>
      </c>
      <c r="AQ76" s="27">
        <f>IF(COUNTIFS('Table From Form ( For Fri )'!$A:$A,$A76,'Table From Form ( For Fri )'!$J:$J,Attendance[[#Headers],[17/1/2025]],'Table From Form ( For Fri )'!AU:AU,1)&gt;0,1,0)</f>
        <v>0</v>
      </c>
      <c r="AR76" s="27">
        <f>IF(COUNTIFS('Table From Form ( For Fri )'!$A:$A,$A76,'Table From Form ( For Fri )'!$J:$J,Attendance[[#Headers],[24/1/2025]],'Table From Form ( For Fri )'!AV:AV,1)&gt;0,1,0)</f>
        <v>0</v>
      </c>
      <c r="AS76" s="27">
        <f>IF(COUNTIFS('Table From Form ( For Fri )'!$A:$A,$A76,'Table From Form ( For Fri )'!$J:$J,Attendance[[#Headers],[31/1/2025]],'Table From Form ( For Fri )'!AW:AW,1)&gt;0,1,0)</f>
        <v>0</v>
      </c>
      <c r="AT76" s="27">
        <f>IF(COUNTIFS('Table From Form ( For Fri )'!$A:$A,$A76,'Table From Form ( For Fri )'!$J:$J,Attendance[[#Headers],[7/2/2025]],'Table From Form ( For Fri )'!AX:AX,1)&gt;0,1,0)</f>
        <v>0</v>
      </c>
      <c r="AU76" s="27">
        <f>IF(COUNTIFS('Table From Form ( For Fri )'!$A:$A,$A76,'Table From Form ( For Fri )'!$J:$J,Attendance[[#Headers],[14/2/2025]],'Table From Form ( For Fri )'!AY:AY,1)&gt;0,1,0)</f>
        <v>0</v>
      </c>
    </row>
    <row r="77" spans="1:47" ht="14">
      <c r="A77" s="25" t="s">
        <v>112</v>
      </c>
      <c r="B77" s="25" t="s">
        <v>1711</v>
      </c>
      <c r="C77" s="25" t="s">
        <v>1712</v>
      </c>
      <c r="D77">
        <f>COUNTIF(Attendance[[#This Row],[19/4/2024]:[14/2/2025]],1)</f>
        <v>6</v>
      </c>
      <c r="E77" s="26">
        <f t="shared" si="1"/>
        <v>13.333333333333334</v>
      </c>
      <c r="F77" s="26"/>
      <c r="G77" s="27">
        <f>IF(COUNTIFS('Table From Form ( For Fri )'!$A:$A,$A77,'Table From Form ( For Fri )'!$J:$J,Attendance[[#Headers],[19/4/2024]],'Table From Form ( For Fri )'!K:K,1)&gt;0,1,0)</f>
        <v>0</v>
      </c>
      <c r="H77" s="27">
        <f>IF(COUNTIFS('Table From Form ( For Fri )'!$A:$A,$A77,'Table From Form ( For Fri )'!$J:$J,Attendance[[#Headers],[26/4/2024]],'Table From Form ( For Fri )'!L:L,1)&gt;0,1,0)</f>
        <v>1</v>
      </c>
      <c r="I77" s="27">
        <f>IF(COUNTIFS('Table From Form ( For Fri )'!$A:$A,$A77,'Table From Form ( For Fri )'!$J:$J,Attendance[[#Headers],[3/5/2024]],'Table From Form ( For Fri )'!M:M,1)&gt;0,1,0)</f>
        <v>1</v>
      </c>
      <c r="J77" s="27">
        <f>IF(COUNTIFS('Table From Form ( For Fri )'!$A:$A,$A77,'Table From Form ( For Fri )'!$J:$J,Attendance[[#Headers],[10/5/2024]],'Table From Form ( For Fri )'!N:N,1)&gt;0,1,0)</f>
        <v>1</v>
      </c>
      <c r="K77" s="27">
        <f>IF(COUNTIFS('Table From Form ( For Fri )'!$A:$A,$A77,'Table From Form ( For Fri )'!$J:$J,Attendance[[#Headers],[17/5/2024]],'Table From Form ( For Fri )'!O:O,1)&gt;0,1,0)</f>
        <v>1</v>
      </c>
      <c r="L77" s="27">
        <f>IF(COUNTIFS('Table From Form ( For Fri )'!$A:$A,$A77,'Table From Form ( For Fri )'!$J:$J,Attendance[[#Headers],[24/5/2024]],'Table From Form ( For Fri )'!P:P,1)&gt;0,1,0)</f>
        <v>0</v>
      </c>
      <c r="M77" s="27">
        <f>IF(COUNTIFS('Table From Form ( For Fri )'!$A:$A,$A77,'Table From Form ( For Fri )'!$J:$J,Attendance[[#Headers],[31/5/2024]],'Table From Form ( For Fri )'!Q:Q,1)&gt;0,1,0)</f>
        <v>0</v>
      </c>
      <c r="N77" s="27">
        <f>IF(COUNTIFS('Table From Form ( For Fri )'!$A:$A,$A77,'Table From Form ( For Fri )'!$J:$J,Attendance[[#Headers],[7/6/2024]],'Table From Form ( For Fri )'!R:R,1)&gt;0,1,0)</f>
        <v>0</v>
      </c>
      <c r="O77" s="27">
        <f>IF(COUNTIFS('Table From Form ( For Fri )'!$A:$A,$A77,'Table From Form ( For Fri )'!$J:$J,Attendance[[#Headers],[14/6/2024]],'Table From Form ( For Fri )'!S:S,1)&gt;0,1,0)</f>
        <v>0</v>
      </c>
      <c r="P77" s="27">
        <f>IF(COUNTIFS('Table From Form ( For Fri )'!$A:$A,$A77,'Table From Form ( For Fri )'!$J:$J,Attendance[[#Headers],[21/6/2024]],'Table From Form ( For Fri )'!T:T,1)&gt;0,1,0)</f>
        <v>0</v>
      </c>
      <c r="Q77" s="27">
        <f>IF(COUNTIFS('Table From Form ( For Fri )'!$A:$A,$A77,'Table From Form ( For Fri )'!$J:$J,Attendance[[#Headers],[28/6/2024]],'Table From Form ( For Fri )'!U:U,1)&gt;0,1,0)</f>
        <v>0</v>
      </c>
      <c r="R77" s="27">
        <f>IF(COUNTIFS('Table From Form ( For Fri )'!$A:$A,$A77,'Table From Form ( For Fri )'!$J:$J,Attendance[[#Headers],[5/7/2024]],'Table From Form ( For Fri )'!V:V,1)&gt;0,1,0)</f>
        <v>0</v>
      </c>
      <c r="S77" s="27">
        <f>IF(COUNTIFS('Table From Form ( For Fri )'!$A:$A,$A77,'Table From Form ( For Fri )'!$J:$J,Attendance[[#Headers],[12/7/2024]],'Table From Form ( For Fri )'!W:W,1)&gt;0,1,0)</f>
        <v>0</v>
      </c>
      <c r="T77" s="27">
        <f>IF(COUNTIFS('Table From Form ( For Fri )'!$A:$A,$A77,'Table From Form ( For Fri )'!$J:$J,Attendance[[#Headers],[19/7/2024]],'Table From Form ( For Fri )'!X:X,1)&gt;0,1,0)</f>
        <v>0</v>
      </c>
      <c r="U77" s="27">
        <f>IF(COUNTIFS('Table From Form ( For Fri )'!$A:$A,$A77,'Table From Form ( For Fri )'!$J:$J,Attendance[[#Headers],[26/7/2024]],'Table From Form ( For Fri )'!Y:Y,1)&gt;0,1,0)</f>
        <v>0</v>
      </c>
      <c r="V77" s="27">
        <f>IF(COUNTIFS('Table From Form ( For Fri )'!$A:$A,$A77,'Table From Form ( For Fri )'!$J:$J,Attendance[[#Headers],[2/8/2024]],'Table From Form ( For Fri )'!Z:Z,1)&gt;0,1,0)</f>
        <v>0</v>
      </c>
      <c r="W77" s="27">
        <f>IF(COUNTIFS('Table From Form ( For Fri )'!$A:$A,$A77,'Table From Form ( For Fri )'!$J:$J,Attendance[[#Headers],[30/8/2024]],'Table From Form ( For Fri )'!AA:AA,1)&gt;0,1,0)</f>
        <v>0</v>
      </c>
      <c r="X77" s="27">
        <f>IF(COUNTIFS('Table From Form ( For Fri )'!$A:$A,$A77,'Table From Form ( For Fri )'!$J:$J,Attendance[[#Headers],[6/9/2024]],'Table From Form ( For Fri )'!AB:AB,1)&gt;0,1,0)</f>
        <v>0</v>
      </c>
      <c r="Y77" s="27">
        <f>IF(COUNTIFS('Table From Form ( For Fri )'!$A:$A,$A77,'Table From Form ( For Fri )'!$J:$J,Attendance[[#Headers],[13/9/2024]],'Table From Form ( For Fri )'!AC:AC,1)&gt;0,1,0)</f>
        <v>0</v>
      </c>
      <c r="Z77" s="27">
        <f>IF(COUNTIFS('Table From Form ( For Fri )'!$A:$A,$A77,'Table From Form ( For Fri )'!$J:$J,Attendance[[#Headers],[20/9/2024]],'Table From Form ( For Fri )'!AD:AD,1)&gt;0,1,0)</f>
        <v>0</v>
      </c>
      <c r="AA77" s="27">
        <f>IF(COUNTIFS('Table From Form ( For Fri )'!$A:$A,$A77,'Table From Form ( For Fri )'!$J:$J,Attendance[[#Headers],[27/9/2024]],'Table From Form ( For Fri )'!AE:AE,1)&gt;0,1,0)</f>
        <v>0</v>
      </c>
      <c r="AB77" s="27">
        <f>IF(COUNTIFS('Table From Form ( For Fri )'!$A:$A,$A77,'Table From Form ( For Fri )'!$J:$J,Attendance[[#Headers],[4/10/2024]],'Table From Form ( For Fri )'!AF:AF,1)&gt;0,1,0)</f>
        <v>0</v>
      </c>
      <c r="AC77" s="27">
        <f>IF(COUNTIFS('Table From Form ( For Fri )'!$A:$A,$A77,'Table From Form ( For Fri )'!$J:$J,Attendance[[#Headers],[11/10/2024]],'Table From Form ( For Fri )'!AG:AG,1)&gt;0,1,0)</f>
        <v>0</v>
      </c>
      <c r="AD77" s="27">
        <f>IF(COUNTIFS('Table From Form ( For Fri )'!$A:$A,$A77,'Table From Form ( For Fri )'!$J:$J,Attendance[[#Headers],[18/10/2024]],'Table From Form ( For Fri )'!AH:AH,1)&gt;0,1,0)</f>
        <v>1</v>
      </c>
      <c r="AE77" s="27">
        <f>IF(COUNTIFS('Table From Form ( For Fri )'!$A:$A,$A77,'Table From Form ( For Fri )'!$J:$J,Attendance[[#Headers],[25/10/2024]],'Table From Form ( For Fri )'!AI:AI,1)&gt;0,1,0)</f>
        <v>1</v>
      </c>
      <c r="AF77" s="27">
        <f>IF(COUNTIFS('Table From Form ( For Fri )'!$A:$A,$A77,'Table From Form ( For Fri )'!$J:$J,Attendance[[#Headers],[1/11/2024]],'Table From Form ( For Fri )'!AJ:AJ,1)&gt;0,1,0)</f>
        <v>0</v>
      </c>
      <c r="AG77" s="27">
        <f>IF(COUNTIFS('Table From Form ( For Fri )'!$A:$A,$A77,'Table From Form ( For Fri )'!$J:$J,Attendance[[#Headers],[8/11/2024]],'Table From Form ( For Fri )'!AK:AK,1)&gt;0,1,0)</f>
        <v>0</v>
      </c>
      <c r="AH77" s="27">
        <f>IF(COUNTIFS('Table From Form ( For Fri )'!$A:$A,$A77,'Table From Form ( For Fri )'!$J:$J,Attendance[[#Headers],[15/11/2024]],'Table From Form ( For Fri )'!AL:AL,1)&gt;0,1,0)</f>
        <v>0</v>
      </c>
      <c r="AI77" s="27">
        <f>IF(COUNTIFS('Table From Form ( For Fri )'!$A:$A,$A77,'Table From Form ( For Fri )'!$J:$J,Attendance[[#Headers],[22/11/2024]],'Table From Form ( For Fri )'!AM:AM,1)&gt;0,1,0)</f>
        <v>0</v>
      </c>
      <c r="AJ77" s="27">
        <f>IF(COUNTIFS('Table From Form ( For Fri )'!$A:$A,$A77,'Table From Form ( For Fri )'!$J:$J,Attendance[[#Headers],[29/11/2024]],'Table From Form ( For Fri )'!AN:AN,1)&gt;0,1,0)</f>
        <v>0</v>
      </c>
      <c r="AK77" s="27">
        <f>IF(COUNTIFS('Table From Form ( For Fri )'!$A:$A,$A77,'Table From Form ( For Fri )'!$J:$J,Attendance[[#Headers],[6/12/2024]],'Table From Form ( For Fri )'!AO:AO,1)&gt;0,1,0)</f>
        <v>0</v>
      </c>
      <c r="AL77" s="27">
        <f>IF(COUNTIFS('Table From Form ( For Fri )'!$A:$A,$A77,'Table From Form ( For Fri )'!$J:$J,Attendance[[#Headers],[13/12/2024]],'Table From Form ( For Fri )'!AP:AP,1)&gt;0,1,0)</f>
        <v>0</v>
      </c>
      <c r="AM77" s="27">
        <f>IF(COUNTIFS('Table From Form ( For Fri )'!$A:$A,$A77,'Table From Form ( For Fri )'!$J:$J,Attendance[[#Headers],[20/12/2024]],'Table From Form ( For Fri )'!AQ:AQ,1)&gt;0,1,0)</f>
        <v>0</v>
      </c>
      <c r="AN77" s="27">
        <f>IF(COUNTIFS('Table From Form ( For Fri )'!$A:$A,$A77,'Table From Form ( For Fri )'!$J:$J,Attendance[[#Headers],[27/12/2024]],'Table From Form ( For Fri )'!AR:AR,1)&gt;0,1,0)</f>
        <v>0</v>
      </c>
      <c r="AO77" s="27">
        <f>IF(COUNTIFS('Table From Form ( For Fri )'!$A:$A,$A77,'Table From Form ( For Fri )'!$J:$J,Attendance[[#Headers],[3/1/2025]],'Table From Form ( For Fri )'!AS:AS,1)&gt;0,1,0)</f>
        <v>0</v>
      </c>
      <c r="AP77" s="27">
        <f>IF(COUNTIFS('Table From Form ( For Fri )'!$A:$A,$A77,'Table From Form ( For Fri )'!$J:$J,Attendance[[#Headers],[10/1/2025]],'Table From Form ( For Fri )'!AT:AT,1)&gt;0,1,0)</f>
        <v>0</v>
      </c>
      <c r="AQ77" s="27">
        <f>IF(COUNTIFS('Table From Form ( For Fri )'!$A:$A,$A77,'Table From Form ( For Fri )'!$J:$J,Attendance[[#Headers],[17/1/2025]],'Table From Form ( For Fri )'!AU:AU,1)&gt;0,1,0)</f>
        <v>0</v>
      </c>
      <c r="AR77" s="27">
        <f>IF(COUNTIFS('Table From Form ( For Fri )'!$A:$A,$A77,'Table From Form ( For Fri )'!$J:$J,Attendance[[#Headers],[24/1/2025]],'Table From Form ( For Fri )'!AV:AV,1)&gt;0,1,0)</f>
        <v>0</v>
      </c>
      <c r="AS77" s="27">
        <f>IF(COUNTIFS('Table From Form ( For Fri )'!$A:$A,$A77,'Table From Form ( For Fri )'!$J:$J,Attendance[[#Headers],[31/1/2025]],'Table From Form ( For Fri )'!AW:AW,1)&gt;0,1,0)</f>
        <v>0</v>
      </c>
      <c r="AT77" s="27">
        <f>IF(COUNTIFS('Table From Form ( For Fri )'!$A:$A,$A77,'Table From Form ( For Fri )'!$J:$J,Attendance[[#Headers],[7/2/2025]],'Table From Form ( For Fri )'!AX:AX,1)&gt;0,1,0)</f>
        <v>0</v>
      </c>
      <c r="AU77" s="27">
        <f>IF(COUNTIFS('Table From Form ( For Fri )'!$A:$A,$A77,'Table From Form ( For Fri )'!$J:$J,Attendance[[#Headers],[14/2/2025]],'Table From Form ( For Fri )'!AY:AY,1)&gt;0,1,0)</f>
        <v>0</v>
      </c>
    </row>
    <row r="78" spans="1:47" ht="14.5">
      <c r="A78" s="28" t="s">
        <v>689</v>
      </c>
      <c r="B78" s="29" t="s">
        <v>1713</v>
      </c>
      <c r="C78" s="30" t="str">
        <f>LEFT(Attendance[[#This Row],[Email]],8)</f>
        <v>2404144D</v>
      </c>
      <c r="D78">
        <f>COUNTIF(Attendance[[#This Row],[19/4/2024]:[14/2/2025]],1)</f>
        <v>6</v>
      </c>
      <c r="E78" s="26">
        <f t="shared" si="1"/>
        <v>13.333333333333334</v>
      </c>
      <c r="F78" s="26"/>
      <c r="G78" s="31">
        <f>IF(COUNTIFS('Table From Form ( For Fri )'!$A:$A,$A78,'Table From Form ( For Fri )'!$J:$J,Attendance[[#Headers],[19/4/2024]],'Table From Form ( For Fri )'!K:K,1)&gt;0,1,0)</f>
        <v>0</v>
      </c>
      <c r="H78" s="31">
        <f>IF(COUNTIFS('Table From Form ( For Fri )'!$A:$A,$A78,'Table From Form ( For Fri )'!$J:$J,Attendance[[#Headers],[26/4/2024]],'Table From Form ( For Fri )'!L:L,1)&gt;0,1,0)</f>
        <v>0</v>
      </c>
      <c r="I78" s="31">
        <f>IF(COUNTIFS('Table From Form ( For Fri )'!$A:$A,$A78,'Table From Form ( For Fri )'!$J:$J,Attendance[[#Headers],[3/5/2024]],'Table From Form ( For Fri )'!M:M,1)&gt;0,1,0)</f>
        <v>0</v>
      </c>
      <c r="J78" s="31">
        <f>IF(COUNTIFS('Table From Form ( For Fri )'!$A:$A,$A78,'Table From Form ( For Fri )'!$J:$J,Attendance[[#Headers],[10/5/2024]],'Table From Form ( For Fri )'!N:N,1)&gt;0,1,0)</f>
        <v>0</v>
      </c>
      <c r="K78" s="31">
        <f>IF(COUNTIFS('Table From Form ( For Fri )'!$A:$A,$A78,'Table From Form ( For Fri )'!$J:$J,Attendance[[#Headers],[17/5/2024]],'Table From Form ( For Fri )'!O:O,1)&gt;0,1,0)</f>
        <v>0</v>
      </c>
      <c r="L78" s="31">
        <f>IF(COUNTIFS('Table From Form ( For Fri )'!$A:$A,$A78,'Table From Form ( For Fri )'!$J:$J,Attendance[[#Headers],[24/5/2024]],'Table From Form ( For Fri )'!P:P,1)&gt;0,1,0)</f>
        <v>0</v>
      </c>
      <c r="M78" s="31">
        <f>IF(COUNTIFS('Table From Form ( For Fri )'!$A:$A,$A78,'Table From Form ( For Fri )'!$J:$J,Attendance[[#Headers],[31/5/2024]],'Table From Form ( For Fri )'!Q:Q,1)&gt;0,1,0)</f>
        <v>0</v>
      </c>
      <c r="N78" s="31">
        <f>IF(COUNTIFS('Table From Form ( For Fri )'!$A:$A,$A78,'Table From Form ( For Fri )'!$J:$J,Attendance[[#Headers],[7/6/2024]],'Table From Form ( For Fri )'!R:R,1)&gt;0,1,0)</f>
        <v>0</v>
      </c>
      <c r="O78" s="27">
        <f>IF(COUNTIFS('Table From Form ( For Fri )'!$A:$A,$A78,'Table From Form ( For Fri )'!$J:$J,Attendance[[#Headers],[14/6/2024]],'Table From Form ( For Fri )'!S:S,1)&gt;0,1,0)</f>
        <v>0</v>
      </c>
      <c r="P78" s="27">
        <f>IF(COUNTIFS('Table From Form ( For Fri )'!$A:$A,$A78,'Table From Form ( For Fri )'!$J:$J,Attendance[[#Headers],[21/6/2024]],'Table From Form ( For Fri )'!T:T,1)&gt;0,1,0)</f>
        <v>0</v>
      </c>
      <c r="Q78" s="31">
        <f>IF(COUNTIFS('Table From Form ( For Fri )'!$A:$A,$A78,'Table From Form ( For Fri )'!$J:$J,Attendance[[#Headers],[28/6/2024]],'Table From Form ( For Fri )'!U:U,1)&gt;0,1,0)</f>
        <v>0</v>
      </c>
      <c r="R78" s="31">
        <f>IF(COUNTIFS('Table From Form ( For Fri )'!$A:$A,$A78,'Table From Form ( For Fri )'!$J:$J,Attendance[[#Headers],[5/7/2024]],'Table From Form ( For Fri )'!V:V,1)&gt;0,1,0)</f>
        <v>1</v>
      </c>
      <c r="S78" s="31">
        <f>IF(COUNTIFS('Table From Form ( For Fri )'!$A:$A,$A78,'Table From Form ( For Fri )'!$J:$J,Attendance[[#Headers],[12/7/2024]],'Table From Form ( For Fri )'!W:W,1)&gt;0,1,0)</f>
        <v>1</v>
      </c>
      <c r="T78" s="31">
        <f>IF(COUNTIFS('Table From Form ( For Fri )'!$A:$A,$A78,'Table From Form ( For Fri )'!$J:$J,Attendance[[#Headers],[19/7/2024]],'Table From Form ( For Fri )'!X:X,1)&gt;0,1,0)</f>
        <v>1</v>
      </c>
      <c r="U78" s="31">
        <f>IF(COUNTIFS('Table From Form ( For Fri )'!$A:$A,$A78,'Table From Form ( For Fri )'!$J:$J,Attendance[[#Headers],[26/7/2024]],'Table From Form ( For Fri )'!Y:Y,1)&gt;0,1,0)</f>
        <v>1</v>
      </c>
      <c r="V78" s="31">
        <f>IF(COUNTIFS('Table From Form ( For Fri )'!$A:$A,$A78,'Table From Form ( For Fri )'!$J:$J,Attendance[[#Headers],[2/8/2024]],'Table From Form ( For Fri )'!Z:Z,1)&gt;0,1,0)</f>
        <v>0</v>
      </c>
      <c r="W78" s="31">
        <f>IF(COUNTIFS('Table From Form ( For Fri )'!$A:$A,$A78,'Table From Form ( For Fri )'!$J:$J,Attendance[[#Headers],[30/8/2024]],'Table From Form ( For Fri )'!AA:AA,1)&gt;0,1,0)</f>
        <v>0</v>
      </c>
      <c r="X78" s="31">
        <f>IF(COUNTIFS('Table From Form ( For Fri )'!$A:$A,$A78,'Table From Form ( For Fri )'!$J:$J,Attendance[[#Headers],[6/9/2024]],'Table From Form ( For Fri )'!AB:AB,1)&gt;0,1,0)</f>
        <v>0</v>
      </c>
      <c r="Y78" s="31">
        <f>IF(COUNTIFS('Table From Form ( For Fri )'!$A:$A,$A78,'Table From Form ( For Fri )'!$J:$J,Attendance[[#Headers],[13/9/2024]],'Table From Form ( For Fri )'!AC:AC,1)&gt;0,1,0)</f>
        <v>0</v>
      </c>
      <c r="Z78" s="31">
        <f>IF(COUNTIFS('Table From Form ( For Fri )'!$A:$A,$A78,'Table From Form ( For Fri )'!$J:$J,Attendance[[#Headers],[20/9/2024]],'Table From Form ( For Fri )'!AD:AD,1)&gt;0,1,0)</f>
        <v>0</v>
      </c>
      <c r="AA78" s="31">
        <f>IF(COUNTIFS('Table From Form ( For Fri )'!$A:$A,$A78,'Table From Form ( For Fri )'!$J:$J,Attendance[[#Headers],[27/9/2024]],'Table From Form ( For Fri )'!AE:AE,1)&gt;0,1,0)</f>
        <v>0</v>
      </c>
      <c r="AB78" s="31">
        <f>IF(COUNTIFS('Table From Form ( For Fri )'!$A:$A,$A78,'Table From Form ( For Fri )'!$J:$J,Attendance[[#Headers],[4/10/2024]],'Table From Form ( For Fri )'!AF:AF,1)&gt;0,1,0)</f>
        <v>0</v>
      </c>
      <c r="AC78" s="31">
        <f>IF(COUNTIFS('Table From Form ( For Fri )'!$A:$A,$A78,'Table From Form ( For Fri )'!$J:$J,Attendance[[#Headers],[11/10/2024]],'Table From Form ( For Fri )'!AG:AG,1)&gt;0,1,0)</f>
        <v>0</v>
      </c>
      <c r="AD78" s="31">
        <f>IF(COUNTIFS('Table From Form ( For Fri )'!$A:$A,$A78,'Table From Form ( For Fri )'!$J:$J,Attendance[[#Headers],[18/10/2024]],'Table From Form ( For Fri )'!AH:AH,1)&gt;0,1,0)</f>
        <v>0</v>
      </c>
      <c r="AE78" s="31">
        <f>IF(COUNTIFS('Table From Form ( For Fri )'!$A:$A,$A78,'Table From Form ( For Fri )'!$J:$J,Attendance[[#Headers],[25/10/2024]],'Table From Form ( For Fri )'!AI:AI,1)&gt;0,1,0)</f>
        <v>1</v>
      </c>
      <c r="AF78" s="31">
        <f>IF(COUNTIFS('Table From Form ( For Fri )'!$A:$A,$A78,'Table From Form ( For Fri )'!$J:$J,Attendance[[#Headers],[1/11/2024]],'Table From Form ( For Fri )'!AJ:AJ,1)&gt;0,1,0)</f>
        <v>0</v>
      </c>
      <c r="AG78" s="31">
        <f>IF(COUNTIFS('Table From Form ( For Fri )'!$A:$A,$A78,'Table From Form ( For Fri )'!$J:$J,Attendance[[#Headers],[8/11/2024]],'Table From Form ( For Fri )'!AK:AK,1)&gt;0,1,0)</f>
        <v>0</v>
      </c>
      <c r="AH78" s="31">
        <f>IF(COUNTIFS('Table From Form ( For Fri )'!$A:$A,$A78,'Table From Form ( For Fri )'!$J:$J,Attendance[[#Headers],[15/11/2024]],'Table From Form ( For Fri )'!AL:AL,1)&gt;0,1,0)</f>
        <v>1</v>
      </c>
      <c r="AI78" s="31">
        <f>IF(COUNTIFS('Table From Form ( For Fri )'!$A:$A,$A78,'Table From Form ( For Fri )'!$J:$J,Attendance[[#Headers],[22/11/2024]],'Table From Form ( For Fri )'!AM:AM,1)&gt;0,1,0)</f>
        <v>0</v>
      </c>
      <c r="AJ78" s="31">
        <f>IF(COUNTIFS('Table From Form ( For Fri )'!$A:$A,$A78,'Table From Form ( For Fri )'!$J:$J,Attendance[[#Headers],[29/11/2024]],'Table From Form ( For Fri )'!AN:AN,1)&gt;0,1,0)</f>
        <v>0</v>
      </c>
      <c r="AK78" s="31">
        <f>IF(COUNTIFS('Table From Form ( For Fri )'!$A:$A,$A78,'Table From Form ( For Fri )'!$J:$J,Attendance[[#Headers],[6/12/2024]],'Table From Form ( For Fri )'!AO:AO,1)&gt;0,1,0)</f>
        <v>0</v>
      </c>
      <c r="AL78" s="31">
        <f>IF(COUNTIFS('Table From Form ( For Fri )'!$A:$A,$A78,'Table From Form ( For Fri )'!$J:$J,Attendance[[#Headers],[13/12/2024]],'Table From Form ( For Fri )'!AP:AP,1)&gt;0,1,0)</f>
        <v>0</v>
      </c>
      <c r="AM78" s="31">
        <f>IF(COUNTIFS('Table From Form ( For Fri )'!$A:$A,$A78,'Table From Form ( For Fri )'!$J:$J,Attendance[[#Headers],[20/12/2024]],'Table From Form ( For Fri )'!AQ:AQ,1)&gt;0,1,0)</f>
        <v>0</v>
      </c>
      <c r="AN78" s="31">
        <f>IF(COUNTIFS('Table From Form ( For Fri )'!$A:$A,$A78,'Table From Form ( For Fri )'!$J:$J,Attendance[[#Headers],[27/12/2024]],'Table From Form ( For Fri )'!AR:AR,1)&gt;0,1,0)</f>
        <v>0</v>
      </c>
      <c r="AO78" s="31">
        <f>IF(COUNTIFS('Table From Form ( For Fri )'!$A:$A,$A78,'Table From Form ( For Fri )'!$J:$J,Attendance[[#Headers],[3/1/2025]],'Table From Form ( For Fri )'!AS:AS,1)&gt;0,1,0)</f>
        <v>0</v>
      </c>
      <c r="AP78" s="31">
        <f>IF(COUNTIFS('Table From Form ( For Fri )'!$A:$A,$A78,'Table From Form ( For Fri )'!$J:$J,Attendance[[#Headers],[10/1/2025]],'Table From Form ( For Fri )'!AT:AT,1)&gt;0,1,0)</f>
        <v>0</v>
      </c>
      <c r="AQ78" s="31">
        <f>IF(COUNTIFS('Table From Form ( For Fri )'!$A:$A,$A78,'Table From Form ( For Fri )'!$J:$J,Attendance[[#Headers],[17/1/2025]],'Table From Form ( For Fri )'!AU:AU,1)&gt;0,1,0)</f>
        <v>0</v>
      </c>
      <c r="AR78" s="31">
        <f>IF(COUNTIFS('Table From Form ( For Fri )'!$A:$A,$A78,'Table From Form ( For Fri )'!$J:$J,Attendance[[#Headers],[24/1/2025]],'Table From Form ( For Fri )'!AV:AV,1)&gt;0,1,0)</f>
        <v>0</v>
      </c>
      <c r="AS78" s="31">
        <f>IF(COUNTIFS('Table From Form ( For Fri )'!$A:$A,$A78,'Table From Form ( For Fri )'!$J:$J,Attendance[[#Headers],[31/1/2025]],'Table From Form ( For Fri )'!AW:AW,1)&gt;0,1,0)</f>
        <v>0</v>
      </c>
      <c r="AT78" s="31">
        <f>IF(COUNTIFS('Table From Form ( For Fri )'!$A:$A,$A78,'Table From Form ( For Fri )'!$J:$J,Attendance[[#Headers],[7/2/2025]],'Table From Form ( For Fri )'!AX:AX,1)&gt;0,1,0)</f>
        <v>0</v>
      </c>
      <c r="AU78" s="31">
        <f>IF(COUNTIFS('Table From Form ( For Fri )'!$A:$A,$A78,'Table From Form ( For Fri )'!$J:$J,Attendance[[#Headers],[14/2/2025]],'Table From Form ( For Fri )'!AY:AY,1)&gt;0,1,0)</f>
        <v>0</v>
      </c>
    </row>
    <row r="79" spans="1:47" ht="14.5">
      <c r="A79" s="28" t="s">
        <v>711</v>
      </c>
      <c r="B79" s="29" t="s">
        <v>1714</v>
      </c>
      <c r="C79" s="30" t="str">
        <f>LEFT(Attendance[[#This Row],[Email]],8)</f>
        <v>2400738G</v>
      </c>
      <c r="D79">
        <f>COUNTIF(Attendance[[#This Row],[19/4/2024]:[14/2/2025]],1)</f>
        <v>6</v>
      </c>
      <c r="E79" s="26">
        <f t="shared" si="1"/>
        <v>13.333333333333334</v>
      </c>
      <c r="F79" s="26"/>
      <c r="G79" s="31">
        <f>IF(COUNTIFS('Table From Form ( For Fri )'!$A:$A,$A79,'Table From Form ( For Fri )'!$J:$J,Attendance[[#Headers],[19/4/2024]],'Table From Form ( For Fri )'!K:K,1)&gt;0,1,0)</f>
        <v>0</v>
      </c>
      <c r="H79" s="31">
        <f>IF(COUNTIFS('Table From Form ( For Fri )'!$A:$A,$A79,'Table From Form ( For Fri )'!$J:$J,Attendance[[#Headers],[26/4/2024]],'Table From Form ( For Fri )'!L:L,1)&gt;0,1,0)</f>
        <v>0</v>
      </c>
      <c r="I79" s="31">
        <f>IF(COUNTIFS('Table From Form ( For Fri )'!$A:$A,$A79,'Table From Form ( For Fri )'!$J:$J,Attendance[[#Headers],[3/5/2024]],'Table From Form ( For Fri )'!M:M,1)&gt;0,1,0)</f>
        <v>0</v>
      </c>
      <c r="J79" s="31">
        <f>IF(COUNTIFS('Table From Form ( For Fri )'!$A:$A,$A79,'Table From Form ( For Fri )'!$J:$J,Attendance[[#Headers],[10/5/2024]],'Table From Form ( For Fri )'!N:N,1)&gt;0,1,0)</f>
        <v>0</v>
      </c>
      <c r="K79" s="31">
        <f>IF(COUNTIFS('Table From Form ( For Fri )'!$A:$A,$A79,'Table From Form ( For Fri )'!$J:$J,Attendance[[#Headers],[17/5/2024]],'Table From Form ( For Fri )'!O:O,1)&gt;0,1,0)</f>
        <v>0</v>
      </c>
      <c r="L79" s="31">
        <f>IF(COUNTIFS('Table From Form ( For Fri )'!$A:$A,$A79,'Table From Form ( For Fri )'!$J:$J,Attendance[[#Headers],[24/5/2024]],'Table From Form ( For Fri )'!P:P,1)&gt;0,1,0)</f>
        <v>0</v>
      </c>
      <c r="M79" s="31">
        <f>IF(COUNTIFS('Table From Form ( For Fri )'!$A:$A,$A79,'Table From Form ( For Fri )'!$J:$J,Attendance[[#Headers],[31/5/2024]],'Table From Form ( For Fri )'!Q:Q,1)&gt;0,1,0)</f>
        <v>0</v>
      </c>
      <c r="N79" s="31">
        <f>IF(COUNTIFS('Table From Form ( For Fri )'!$A:$A,$A79,'Table From Form ( For Fri )'!$J:$J,Attendance[[#Headers],[7/6/2024]],'Table From Form ( For Fri )'!R:R,1)&gt;0,1,0)</f>
        <v>0</v>
      </c>
      <c r="O79" s="27">
        <f>IF(COUNTIFS('Table From Form ( For Fri )'!$A:$A,$A79,'Table From Form ( For Fri )'!$J:$J,Attendance[[#Headers],[14/6/2024]],'Table From Form ( For Fri )'!S:S,1)&gt;0,1,0)</f>
        <v>0</v>
      </c>
      <c r="P79" s="27">
        <f>IF(COUNTIFS('Table From Form ( For Fri )'!$A:$A,$A79,'Table From Form ( For Fri )'!$J:$J,Attendance[[#Headers],[21/6/2024]],'Table From Form ( For Fri )'!T:T,1)&gt;0,1,0)</f>
        <v>0</v>
      </c>
      <c r="Q79" s="31">
        <f>IF(COUNTIFS('Table From Form ( For Fri )'!$A:$A,$A79,'Table From Form ( For Fri )'!$J:$J,Attendance[[#Headers],[28/6/2024]],'Table From Form ( For Fri )'!U:U,1)&gt;0,1,0)</f>
        <v>0</v>
      </c>
      <c r="R79" s="31">
        <f>IF(COUNTIFS('Table From Form ( For Fri )'!$A:$A,$A79,'Table From Form ( For Fri )'!$J:$J,Attendance[[#Headers],[5/7/2024]],'Table From Form ( For Fri )'!V:V,1)&gt;0,1,0)</f>
        <v>1</v>
      </c>
      <c r="S79" s="31">
        <f>IF(COUNTIFS('Table From Form ( For Fri )'!$A:$A,$A79,'Table From Form ( For Fri )'!$J:$J,Attendance[[#Headers],[12/7/2024]],'Table From Form ( For Fri )'!W:W,1)&gt;0,1,0)</f>
        <v>1</v>
      </c>
      <c r="T79" s="31">
        <f>IF(COUNTIFS('Table From Form ( For Fri )'!$A:$A,$A79,'Table From Form ( For Fri )'!$J:$J,Attendance[[#Headers],[19/7/2024]],'Table From Form ( For Fri )'!X:X,1)&gt;0,1,0)</f>
        <v>0</v>
      </c>
      <c r="U79" s="31">
        <f>IF(COUNTIFS('Table From Form ( For Fri )'!$A:$A,$A79,'Table From Form ( For Fri )'!$J:$J,Attendance[[#Headers],[26/7/2024]],'Table From Form ( For Fri )'!Y:Y,1)&gt;0,1,0)</f>
        <v>1</v>
      </c>
      <c r="V79" s="31">
        <f>IF(COUNTIFS('Table From Form ( For Fri )'!$A:$A,$A79,'Table From Form ( For Fri )'!$J:$J,Attendance[[#Headers],[2/8/2024]],'Table From Form ( For Fri )'!Z:Z,1)&gt;0,1,0)</f>
        <v>0</v>
      </c>
      <c r="W79" s="31">
        <f>IF(COUNTIFS('Table From Form ( For Fri )'!$A:$A,$A79,'Table From Form ( For Fri )'!$J:$J,Attendance[[#Headers],[30/8/2024]],'Table From Form ( For Fri )'!AA:AA,1)&gt;0,1,0)</f>
        <v>0</v>
      </c>
      <c r="X79" s="31">
        <f>IF(COUNTIFS('Table From Form ( For Fri )'!$A:$A,$A79,'Table From Form ( For Fri )'!$J:$J,Attendance[[#Headers],[6/9/2024]],'Table From Form ( For Fri )'!AB:AB,1)&gt;0,1,0)</f>
        <v>0</v>
      </c>
      <c r="Y79" s="31">
        <f>IF(COUNTIFS('Table From Form ( For Fri )'!$A:$A,$A79,'Table From Form ( For Fri )'!$J:$J,Attendance[[#Headers],[13/9/2024]],'Table From Form ( For Fri )'!AC:AC,1)&gt;0,1,0)</f>
        <v>0</v>
      </c>
      <c r="Z79" s="31">
        <f>IF(COUNTIFS('Table From Form ( For Fri )'!$A:$A,$A79,'Table From Form ( For Fri )'!$J:$J,Attendance[[#Headers],[20/9/2024]],'Table From Form ( For Fri )'!AD:AD,1)&gt;0,1,0)</f>
        <v>0</v>
      </c>
      <c r="AA79" s="31">
        <f>IF(COUNTIFS('Table From Form ( For Fri )'!$A:$A,$A79,'Table From Form ( For Fri )'!$J:$J,Attendance[[#Headers],[27/9/2024]],'Table From Form ( For Fri )'!AE:AE,1)&gt;0,1,0)</f>
        <v>0</v>
      </c>
      <c r="AB79" s="31">
        <f>IF(COUNTIFS('Table From Form ( For Fri )'!$A:$A,$A79,'Table From Form ( For Fri )'!$J:$J,Attendance[[#Headers],[4/10/2024]],'Table From Form ( For Fri )'!AF:AF,1)&gt;0,1,0)</f>
        <v>0</v>
      </c>
      <c r="AC79" s="31">
        <f>IF(COUNTIFS('Table From Form ( For Fri )'!$A:$A,$A79,'Table From Form ( For Fri )'!$J:$J,Attendance[[#Headers],[11/10/2024]],'Table From Form ( For Fri )'!AG:AG,1)&gt;0,1,0)</f>
        <v>0</v>
      </c>
      <c r="AD79" s="31">
        <f>IF(COUNTIFS('Table From Form ( For Fri )'!$A:$A,$A79,'Table From Form ( For Fri )'!$J:$J,Attendance[[#Headers],[18/10/2024]],'Table From Form ( For Fri )'!AH:AH,1)&gt;0,1,0)</f>
        <v>0</v>
      </c>
      <c r="AE79" s="31">
        <f>IF(COUNTIFS('Table From Form ( For Fri )'!$A:$A,$A79,'Table From Form ( For Fri )'!$J:$J,Attendance[[#Headers],[25/10/2024]],'Table From Form ( For Fri )'!AI:AI,1)&gt;0,1,0)</f>
        <v>1</v>
      </c>
      <c r="AF79" s="31">
        <f>IF(COUNTIFS('Table From Form ( For Fri )'!$A:$A,$A79,'Table From Form ( For Fri )'!$J:$J,Attendance[[#Headers],[1/11/2024]],'Table From Form ( For Fri )'!AJ:AJ,1)&gt;0,1,0)</f>
        <v>0</v>
      </c>
      <c r="AG79" s="31">
        <f>IF(COUNTIFS('Table From Form ( For Fri )'!$A:$A,$A79,'Table From Form ( For Fri )'!$J:$J,Attendance[[#Headers],[8/11/2024]],'Table From Form ( For Fri )'!AK:AK,1)&gt;0,1,0)</f>
        <v>0</v>
      </c>
      <c r="AH79" s="31">
        <f>IF(COUNTIFS('Table From Form ( For Fri )'!$A:$A,$A79,'Table From Form ( For Fri )'!$J:$J,Attendance[[#Headers],[15/11/2024]],'Table From Form ( For Fri )'!AL:AL,1)&gt;0,1,0)</f>
        <v>1</v>
      </c>
      <c r="AI79" s="31">
        <f>IF(COUNTIFS('Table From Form ( For Fri )'!$A:$A,$A79,'Table From Form ( For Fri )'!$J:$J,Attendance[[#Headers],[22/11/2024]],'Table From Form ( For Fri )'!AM:AM,1)&gt;0,1,0)</f>
        <v>0</v>
      </c>
      <c r="AJ79" s="31">
        <f>IF(COUNTIFS('Table From Form ( For Fri )'!$A:$A,$A79,'Table From Form ( For Fri )'!$J:$J,Attendance[[#Headers],[29/11/2024]],'Table From Form ( For Fri )'!AN:AN,1)&gt;0,1,0)</f>
        <v>1</v>
      </c>
      <c r="AK79" s="31">
        <f>IF(COUNTIFS('Table From Form ( For Fri )'!$A:$A,$A79,'Table From Form ( For Fri )'!$J:$J,Attendance[[#Headers],[6/12/2024]],'Table From Form ( For Fri )'!AO:AO,1)&gt;0,1,0)</f>
        <v>0</v>
      </c>
      <c r="AL79" s="31">
        <f>IF(COUNTIFS('Table From Form ( For Fri )'!$A:$A,$A79,'Table From Form ( For Fri )'!$J:$J,Attendance[[#Headers],[13/12/2024]],'Table From Form ( For Fri )'!AP:AP,1)&gt;0,1,0)</f>
        <v>0</v>
      </c>
      <c r="AM79" s="31">
        <f>IF(COUNTIFS('Table From Form ( For Fri )'!$A:$A,$A79,'Table From Form ( For Fri )'!$J:$J,Attendance[[#Headers],[20/12/2024]],'Table From Form ( For Fri )'!AQ:AQ,1)&gt;0,1,0)</f>
        <v>0</v>
      </c>
      <c r="AN79" s="31">
        <f>IF(COUNTIFS('Table From Form ( For Fri )'!$A:$A,$A79,'Table From Form ( For Fri )'!$J:$J,Attendance[[#Headers],[27/12/2024]],'Table From Form ( For Fri )'!AR:AR,1)&gt;0,1,0)</f>
        <v>0</v>
      </c>
      <c r="AO79" s="31">
        <f>IF(COUNTIFS('Table From Form ( For Fri )'!$A:$A,$A79,'Table From Form ( For Fri )'!$J:$J,Attendance[[#Headers],[3/1/2025]],'Table From Form ( For Fri )'!AS:AS,1)&gt;0,1,0)</f>
        <v>0</v>
      </c>
      <c r="AP79" s="31">
        <f>IF(COUNTIFS('Table From Form ( For Fri )'!$A:$A,$A79,'Table From Form ( For Fri )'!$J:$J,Attendance[[#Headers],[10/1/2025]],'Table From Form ( For Fri )'!AT:AT,1)&gt;0,1,0)</f>
        <v>0</v>
      </c>
      <c r="AQ79" s="31">
        <f>IF(COUNTIFS('Table From Form ( For Fri )'!$A:$A,$A79,'Table From Form ( For Fri )'!$J:$J,Attendance[[#Headers],[17/1/2025]],'Table From Form ( For Fri )'!AU:AU,1)&gt;0,1,0)</f>
        <v>0</v>
      </c>
      <c r="AR79" s="31">
        <f>IF(COUNTIFS('Table From Form ( For Fri )'!$A:$A,$A79,'Table From Form ( For Fri )'!$J:$J,Attendance[[#Headers],[24/1/2025]],'Table From Form ( For Fri )'!AV:AV,1)&gt;0,1,0)</f>
        <v>0</v>
      </c>
      <c r="AS79" s="31">
        <f>IF(COUNTIFS('Table From Form ( For Fri )'!$A:$A,$A79,'Table From Form ( For Fri )'!$J:$J,Attendance[[#Headers],[31/1/2025]],'Table From Form ( For Fri )'!AW:AW,1)&gt;0,1,0)</f>
        <v>0</v>
      </c>
      <c r="AT79" s="31">
        <f>IF(COUNTIFS('Table From Form ( For Fri )'!$A:$A,$A79,'Table From Form ( For Fri )'!$J:$J,Attendance[[#Headers],[7/2/2025]],'Table From Form ( For Fri )'!AX:AX,1)&gt;0,1,0)</f>
        <v>0</v>
      </c>
      <c r="AU79" s="31">
        <f>IF(COUNTIFS('Table From Form ( For Fri )'!$A:$A,$A79,'Table From Form ( For Fri )'!$J:$J,Attendance[[#Headers],[14/2/2025]],'Table From Form ( For Fri )'!AY:AY,1)&gt;0,1,0)</f>
        <v>0</v>
      </c>
    </row>
    <row r="80" spans="1:47" ht="14">
      <c r="A80" s="32" t="s">
        <v>76</v>
      </c>
      <c r="B80" s="30" t="s">
        <v>1715</v>
      </c>
      <c r="C80" s="30" t="s">
        <v>1716</v>
      </c>
      <c r="D80">
        <f>COUNTIF(Attendance[[#This Row],[19/4/2024]:[14/2/2025]],1)</f>
        <v>5</v>
      </c>
      <c r="E80" s="26">
        <f t="shared" si="1"/>
        <v>11.111111111111111</v>
      </c>
      <c r="F80" s="26" t="s">
        <v>1717</v>
      </c>
      <c r="G80" s="27">
        <f>IF(COUNTIFS('Table From Form ( For Fri )'!$A:$A,$A80,'Table From Form ( For Fri )'!$J:$J,Attendance[[#Headers],[19/4/2024]],'Table From Form ( For Fri )'!K:K,1)&gt;0,1,0)</f>
        <v>1</v>
      </c>
      <c r="H80" s="27">
        <f>IF(COUNTIFS('Table From Form ( For Fri )'!$A:$A,$A80,'Table From Form ( For Fri )'!$J:$J,Attendance[[#Headers],[26/4/2024]],'Table From Form ( For Fri )'!L:L,1)&gt;0,1,0)</f>
        <v>1</v>
      </c>
      <c r="I80" s="27">
        <f>IF(COUNTIFS('Table From Form ( For Fri )'!$A:$A,$A80,'Table From Form ( For Fri )'!$J:$J,Attendance[[#Headers],[3/5/2024]],'Table From Form ( For Fri )'!M:M,1)&gt;0,1,0)</f>
        <v>1</v>
      </c>
      <c r="J80" s="27">
        <f>IF(COUNTIFS('Table From Form ( For Fri )'!$A:$A,$A80,'Table From Form ( For Fri )'!$J:$J,Attendance[[#Headers],[10/5/2024]],'Table From Form ( For Fri )'!N:N,1)&gt;0,1,0)</f>
        <v>1</v>
      </c>
      <c r="K80" s="27">
        <f>IF(COUNTIFS('Table From Form ( For Fri )'!$A:$A,$A80,'Table From Form ( For Fri )'!$J:$J,Attendance[[#Headers],[17/5/2024]],'Table From Form ( For Fri )'!O:O,1)&gt;0,1,0)</f>
        <v>1</v>
      </c>
      <c r="L80" s="27">
        <f>IF(COUNTIFS('Table From Form ( For Fri )'!$A:$A,$A80,'Table From Form ( For Fri )'!$J:$J,Attendance[[#Headers],[24/5/2024]],'Table From Form ( For Fri )'!P:P,1)&gt;0,1,0)</f>
        <v>0</v>
      </c>
      <c r="M80" s="27">
        <f>IF(COUNTIFS('Table From Form ( For Fri )'!$A:$A,$A80,'Table From Form ( For Fri )'!$J:$J,Attendance[[#Headers],[31/5/2024]],'Table From Form ( For Fri )'!Q:Q,1)&gt;0,1,0)</f>
        <v>0</v>
      </c>
      <c r="N80" s="27">
        <f>IF(COUNTIFS('Table From Form ( For Fri )'!$A:$A,$A80,'Table From Form ( For Fri )'!$J:$J,Attendance[[#Headers],[7/6/2024]],'Table From Form ( For Fri )'!R:R,1)&gt;0,1,0)</f>
        <v>0</v>
      </c>
      <c r="O80" s="27">
        <f>IF(COUNTIFS('Table From Form ( For Fri )'!$A:$A,$A80,'Table From Form ( For Fri )'!$J:$J,Attendance[[#Headers],[14/6/2024]],'Table From Form ( For Fri )'!S:S,1)&gt;0,1,0)</f>
        <v>0</v>
      </c>
      <c r="P80" s="27">
        <f>IF(COUNTIFS('Table From Form ( For Fri )'!$A:$A,$A80,'Table From Form ( For Fri )'!$J:$J,Attendance[[#Headers],[21/6/2024]],'Table From Form ( For Fri )'!T:T,1)&gt;0,1,0)</f>
        <v>0</v>
      </c>
      <c r="Q80" s="27">
        <f>IF(COUNTIFS('Table From Form ( For Fri )'!$A:$A,$A80,'Table From Form ( For Fri )'!$J:$J,Attendance[[#Headers],[28/6/2024]],'Table From Form ( For Fri )'!U:U,1)&gt;0,1,0)</f>
        <v>0</v>
      </c>
      <c r="R80" s="27">
        <f>IF(COUNTIFS('Table From Form ( For Fri )'!$A:$A,$A80,'Table From Form ( For Fri )'!$J:$J,Attendance[[#Headers],[5/7/2024]],'Table From Form ( For Fri )'!V:V,1)&gt;0,1,0)</f>
        <v>0</v>
      </c>
      <c r="S80" s="27">
        <f>IF(COUNTIFS('Table From Form ( For Fri )'!$A:$A,$A80,'Table From Form ( For Fri )'!$J:$J,Attendance[[#Headers],[12/7/2024]],'Table From Form ( For Fri )'!W:W,1)&gt;0,1,0)</f>
        <v>0</v>
      </c>
      <c r="T80" s="27">
        <f>IF(COUNTIFS('Table From Form ( For Fri )'!$A:$A,$A80,'Table From Form ( For Fri )'!$J:$J,Attendance[[#Headers],[19/7/2024]],'Table From Form ( For Fri )'!X:X,1)&gt;0,1,0)</f>
        <v>0</v>
      </c>
      <c r="U80" s="27">
        <f>IF(COUNTIFS('Table From Form ( For Fri )'!$A:$A,$A80,'Table From Form ( For Fri )'!$J:$J,Attendance[[#Headers],[26/7/2024]],'Table From Form ( For Fri )'!Y:Y,1)&gt;0,1,0)</f>
        <v>0</v>
      </c>
      <c r="V80" s="27">
        <f>IF(COUNTIFS('Table From Form ( For Fri )'!$A:$A,$A80,'Table From Form ( For Fri )'!$J:$J,Attendance[[#Headers],[2/8/2024]],'Table From Form ( For Fri )'!Z:Z,1)&gt;0,1,0)</f>
        <v>0</v>
      </c>
      <c r="W80" s="27">
        <f>IF(COUNTIFS('Table From Form ( For Fri )'!$A:$A,$A80,'Table From Form ( For Fri )'!$J:$J,Attendance[[#Headers],[30/8/2024]],'Table From Form ( For Fri )'!AA:AA,1)&gt;0,1,0)</f>
        <v>0</v>
      </c>
      <c r="X80" s="27">
        <f>IF(COUNTIFS('Table From Form ( For Fri )'!$A:$A,$A80,'Table From Form ( For Fri )'!$J:$J,Attendance[[#Headers],[6/9/2024]],'Table From Form ( For Fri )'!AB:AB,1)&gt;0,1,0)</f>
        <v>0</v>
      </c>
      <c r="Y80" s="27">
        <f>IF(COUNTIFS('Table From Form ( For Fri )'!$A:$A,$A80,'Table From Form ( For Fri )'!$J:$J,Attendance[[#Headers],[13/9/2024]],'Table From Form ( For Fri )'!AC:AC,1)&gt;0,1,0)</f>
        <v>0</v>
      </c>
      <c r="Z80" s="27">
        <f>IF(COUNTIFS('Table From Form ( For Fri )'!$A:$A,$A80,'Table From Form ( For Fri )'!$J:$J,Attendance[[#Headers],[20/9/2024]],'Table From Form ( For Fri )'!AD:AD,1)&gt;0,1,0)</f>
        <v>0</v>
      </c>
      <c r="AA80" s="27">
        <f>IF(COUNTIFS('Table From Form ( For Fri )'!$A:$A,$A80,'Table From Form ( For Fri )'!$J:$J,Attendance[[#Headers],[27/9/2024]],'Table From Form ( For Fri )'!AE:AE,1)&gt;0,1,0)</f>
        <v>0</v>
      </c>
      <c r="AB80" s="27">
        <f>IF(COUNTIFS('Table From Form ( For Fri )'!$A:$A,$A80,'Table From Form ( For Fri )'!$J:$J,Attendance[[#Headers],[4/10/2024]],'Table From Form ( For Fri )'!AF:AF,1)&gt;0,1,0)</f>
        <v>0</v>
      </c>
      <c r="AC80" s="27">
        <f>IF(COUNTIFS('Table From Form ( For Fri )'!$A:$A,$A80,'Table From Form ( For Fri )'!$J:$J,Attendance[[#Headers],[11/10/2024]],'Table From Form ( For Fri )'!AG:AG,1)&gt;0,1,0)</f>
        <v>0</v>
      </c>
      <c r="AD80" s="27">
        <f>IF(COUNTIFS('Table From Form ( For Fri )'!$A:$A,$A80,'Table From Form ( For Fri )'!$J:$J,Attendance[[#Headers],[18/10/2024]],'Table From Form ( For Fri )'!AH:AH,1)&gt;0,1,0)</f>
        <v>0</v>
      </c>
      <c r="AE80" s="27">
        <f>IF(COUNTIFS('Table From Form ( For Fri )'!$A:$A,$A80,'Table From Form ( For Fri )'!$J:$J,Attendance[[#Headers],[25/10/2024]],'Table From Form ( For Fri )'!AI:AI,1)&gt;0,1,0)</f>
        <v>0</v>
      </c>
      <c r="AF80" s="27">
        <f>IF(COUNTIFS('Table From Form ( For Fri )'!$A:$A,$A80,'Table From Form ( For Fri )'!$J:$J,Attendance[[#Headers],[1/11/2024]],'Table From Form ( For Fri )'!AJ:AJ,1)&gt;0,1,0)</f>
        <v>0</v>
      </c>
      <c r="AG80" s="27">
        <f>IF(COUNTIFS('Table From Form ( For Fri )'!$A:$A,$A80,'Table From Form ( For Fri )'!$J:$J,Attendance[[#Headers],[8/11/2024]],'Table From Form ( For Fri )'!AK:AK,1)&gt;0,1,0)</f>
        <v>0</v>
      </c>
      <c r="AH80" s="27">
        <f>IF(COUNTIFS('Table From Form ( For Fri )'!$A:$A,$A80,'Table From Form ( For Fri )'!$J:$J,Attendance[[#Headers],[15/11/2024]],'Table From Form ( For Fri )'!AL:AL,1)&gt;0,1,0)</f>
        <v>0</v>
      </c>
      <c r="AI80" s="27">
        <f>IF(COUNTIFS('Table From Form ( For Fri )'!$A:$A,$A80,'Table From Form ( For Fri )'!$J:$J,Attendance[[#Headers],[22/11/2024]],'Table From Form ( For Fri )'!AM:AM,1)&gt;0,1,0)</f>
        <v>0</v>
      </c>
      <c r="AJ80" s="27">
        <f>IF(COUNTIFS('Table From Form ( For Fri )'!$A:$A,$A80,'Table From Form ( For Fri )'!$J:$J,Attendance[[#Headers],[29/11/2024]],'Table From Form ( For Fri )'!AN:AN,1)&gt;0,1,0)</f>
        <v>0</v>
      </c>
      <c r="AK80" s="27">
        <f>IF(COUNTIFS('Table From Form ( For Fri )'!$A:$A,$A80,'Table From Form ( For Fri )'!$J:$J,Attendance[[#Headers],[6/12/2024]],'Table From Form ( For Fri )'!AO:AO,1)&gt;0,1,0)</f>
        <v>0</v>
      </c>
      <c r="AL80" s="27">
        <f>IF(COUNTIFS('Table From Form ( For Fri )'!$A:$A,$A80,'Table From Form ( For Fri )'!$J:$J,Attendance[[#Headers],[13/12/2024]],'Table From Form ( For Fri )'!AP:AP,1)&gt;0,1,0)</f>
        <v>0</v>
      </c>
      <c r="AM80" s="27">
        <f>IF(COUNTIFS('Table From Form ( For Fri )'!$A:$A,$A80,'Table From Form ( For Fri )'!$J:$J,Attendance[[#Headers],[20/12/2024]],'Table From Form ( For Fri )'!AQ:AQ,1)&gt;0,1,0)</f>
        <v>0</v>
      </c>
      <c r="AN80" s="27">
        <f>IF(COUNTIFS('Table From Form ( For Fri )'!$A:$A,$A80,'Table From Form ( For Fri )'!$J:$J,Attendance[[#Headers],[27/12/2024]],'Table From Form ( For Fri )'!AR:AR,1)&gt;0,1,0)</f>
        <v>0</v>
      </c>
      <c r="AO80" s="27">
        <f>IF(COUNTIFS('Table From Form ( For Fri )'!$A:$A,$A80,'Table From Form ( For Fri )'!$J:$J,Attendance[[#Headers],[3/1/2025]],'Table From Form ( For Fri )'!AS:AS,1)&gt;0,1,0)</f>
        <v>0</v>
      </c>
      <c r="AP80" s="27">
        <f>IF(COUNTIFS('Table From Form ( For Fri )'!$A:$A,$A80,'Table From Form ( For Fri )'!$J:$J,Attendance[[#Headers],[10/1/2025]],'Table From Form ( For Fri )'!AT:AT,1)&gt;0,1,0)</f>
        <v>0</v>
      </c>
      <c r="AQ80" s="27">
        <f>IF(COUNTIFS('Table From Form ( For Fri )'!$A:$A,$A80,'Table From Form ( For Fri )'!$J:$J,Attendance[[#Headers],[17/1/2025]],'Table From Form ( For Fri )'!AU:AU,1)&gt;0,1,0)</f>
        <v>0</v>
      </c>
      <c r="AR80" s="27">
        <f>IF(COUNTIFS('Table From Form ( For Fri )'!$A:$A,$A80,'Table From Form ( For Fri )'!$J:$J,Attendance[[#Headers],[24/1/2025]],'Table From Form ( For Fri )'!AV:AV,1)&gt;0,1,0)</f>
        <v>0</v>
      </c>
      <c r="AS80" s="27">
        <f>IF(COUNTIFS('Table From Form ( For Fri )'!$A:$A,$A80,'Table From Form ( For Fri )'!$J:$J,Attendance[[#Headers],[31/1/2025]],'Table From Form ( For Fri )'!AW:AW,1)&gt;0,1,0)</f>
        <v>0</v>
      </c>
      <c r="AT80" s="27">
        <f>IF(COUNTIFS('Table From Form ( For Fri )'!$A:$A,$A80,'Table From Form ( For Fri )'!$J:$J,Attendance[[#Headers],[7/2/2025]],'Table From Form ( For Fri )'!AX:AX,1)&gt;0,1,0)</f>
        <v>0</v>
      </c>
      <c r="AU80" s="27">
        <f>IF(COUNTIFS('Table From Form ( For Fri )'!$A:$A,$A80,'Table From Form ( For Fri )'!$J:$J,Attendance[[#Headers],[14/2/2025]],'Table From Form ( For Fri )'!AY:AY,1)&gt;0,1,0)</f>
        <v>0</v>
      </c>
    </row>
    <row r="81" spans="1:47" ht="28.5">
      <c r="A81" s="35" t="s">
        <v>70</v>
      </c>
      <c r="B81" s="36" t="s">
        <v>1718</v>
      </c>
      <c r="C81" s="30" t="str">
        <f>LEFT(Attendance[[#This Row],[Email]],8)</f>
        <v>2301128A</v>
      </c>
      <c r="D81">
        <f>COUNTIF(Attendance[[#This Row],[19/4/2024]:[14/2/2025]],1)</f>
        <v>5</v>
      </c>
      <c r="E81" s="26">
        <f t="shared" si="1"/>
        <v>11.111111111111111</v>
      </c>
      <c r="F81" s="26" t="s">
        <v>1719</v>
      </c>
      <c r="G81" s="27">
        <f>IF(COUNTIFS('Table From Form ( For Fri )'!$A:$A,$A81,'Table From Form ( For Fri )'!$J:$J,Attendance[[#Headers],[19/4/2024]],'Table From Form ( For Fri )'!K:K,1)&gt;0,1,0)</f>
        <v>1</v>
      </c>
      <c r="H81" s="27">
        <f>IF(COUNTIFS('Table From Form ( For Fri )'!$A:$A,$A81,'Table From Form ( For Fri )'!$J:$J,Attendance[[#Headers],[26/4/2024]],'Table From Form ( For Fri )'!L:L,1)&gt;0,1,0)</f>
        <v>0</v>
      </c>
      <c r="I81" s="27">
        <f>IF(COUNTIFS('Table From Form ( For Fri )'!$A:$A,$A81,'Table From Form ( For Fri )'!$J:$J,Attendance[[#Headers],[3/5/2024]],'Table From Form ( For Fri )'!M:M,1)&gt;0,1,0)</f>
        <v>1</v>
      </c>
      <c r="J81" s="27">
        <f>IF(COUNTIFS('Table From Form ( For Fri )'!$A:$A,$A81,'Table From Form ( For Fri )'!$J:$J,Attendance[[#Headers],[10/5/2024]],'Table From Form ( For Fri )'!N:N,1)&gt;0,1,0)</f>
        <v>0</v>
      </c>
      <c r="K81" s="27">
        <f>IF(COUNTIFS('Table From Form ( For Fri )'!$A:$A,$A81,'Table From Form ( For Fri )'!$J:$J,Attendance[[#Headers],[17/5/2024]],'Table From Form ( For Fri )'!O:O,1)&gt;0,1,0)</f>
        <v>1</v>
      </c>
      <c r="L81" s="27">
        <f>IF(COUNTIFS('Table From Form ( For Fri )'!$A:$A,$A81,'Table From Form ( For Fri )'!$J:$J,Attendance[[#Headers],[24/5/2024]],'Table From Form ( For Fri )'!P:P,1)&gt;0,1,0)</f>
        <v>0</v>
      </c>
      <c r="M81" s="27">
        <f>IF(COUNTIFS('Table From Form ( For Fri )'!$A:$A,$A81,'Table From Form ( For Fri )'!$J:$J,Attendance[[#Headers],[31/5/2024]],'Table From Form ( For Fri )'!Q:Q,1)&gt;0,1,0)</f>
        <v>0</v>
      </c>
      <c r="N81" s="27">
        <f>IF(COUNTIFS('Table From Form ( For Fri )'!$A:$A,$A81,'Table From Form ( For Fri )'!$J:$J,Attendance[[#Headers],[7/6/2024]],'Table From Form ( For Fri )'!R:R,1)&gt;0,1,0)</f>
        <v>0</v>
      </c>
      <c r="O81" s="27">
        <f>IF(COUNTIFS('Table From Form ( For Fri )'!$A:$A,$A81,'Table From Form ( For Fri )'!$J:$J,Attendance[[#Headers],[14/6/2024]],'Table From Form ( For Fri )'!S:S,1)&gt;0,1,0)</f>
        <v>0</v>
      </c>
      <c r="P81" s="27">
        <f>IF(COUNTIFS('Table From Form ( For Fri )'!$A:$A,$A81,'Table From Form ( For Fri )'!$J:$J,Attendance[[#Headers],[21/6/2024]],'Table From Form ( For Fri )'!T:T,1)&gt;0,1,0)</f>
        <v>0</v>
      </c>
      <c r="Q81" s="27">
        <f>IF(COUNTIFS('Table From Form ( For Fri )'!$A:$A,$A81,'Table From Form ( For Fri )'!$J:$J,Attendance[[#Headers],[28/6/2024]],'Table From Form ( For Fri )'!U:U,1)&gt;0,1,0)</f>
        <v>0</v>
      </c>
      <c r="R81" s="27">
        <f>IF(COUNTIFS('Table From Form ( For Fri )'!$A:$A,$A81,'Table From Form ( For Fri )'!$J:$J,Attendance[[#Headers],[5/7/2024]],'Table From Form ( For Fri )'!V:V,1)&gt;0,1,0)</f>
        <v>1</v>
      </c>
      <c r="S81" s="27">
        <f>IF(COUNTIFS('Table From Form ( For Fri )'!$A:$A,$A81,'Table From Form ( For Fri )'!$J:$J,Attendance[[#Headers],[12/7/2024]],'Table From Form ( For Fri )'!W:W,1)&gt;0,1,0)</f>
        <v>0</v>
      </c>
      <c r="T81" s="27">
        <f>IF(COUNTIFS('Table From Form ( For Fri )'!$A:$A,$A81,'Table From Form ( For Fri )'!$J:$J,Attendance[[#Headers],[19/7/2024]],'Table From Form ( For Fri )'!X:X,1)&gt;0,1,0)</f>
        <v>0</v>
      </c>
      <c r="U81" s="27">
        <f>IF(COUNTIFS('Table From Form ( For Fri )'!$A:$A,$A81,'Table From Form ( For Fri )'!$J:$J,Attendance[[#Headers],[26/7/2024]],'Table From Form ( For Fri )'!Y:Y,1)&gt;0,1,0)</f>
        <v>0</v>
      </c>
      <c r="V81" s="27">
        <f>IF(COUNTIFS('Table From Form ( For Fri )'!$A:$A,$A81,'Table From Form ( For Fri )'!$J:$J,Attendance[[#Headers],[2/8/2024]],'Table From Form ( For Fri )'!Z:Z,1)&gt;0,1,0)</f>
        <v>1</v>
      </c>
      <c r="W81" s="27">
        <f>IF(COUNTIFS('Table From Form ( For Fri )'!$A:$A,$A81,'Table From Form ( For Fri )'!$J:$J,Attendance[[#Headers],[30/8/2024]],'Table From Form ( For Fri )'!AA:AA,1)&gt;0,1,0)</f>
        <v>0</v>
      </c>
      <c r="X81" s="27">
        <f>IF(COUNTIFS('Table From Form ( For Fri )'!$A:$A,$A81,'Table From Form ( For Fri )'!$J:$J,Attendance[[#Headers],[6/9/2024]],'Table From Form ( For Fri )'!AB:AB,1)&gt;0,1,0)</f>
        <v>0</v>
      </c>
      <c r="Y81" s="27">
        <f>IF(COUNTIFS('Table From Form ( For Fri )'!$A:$A,$A81,'Table From Form ( For Fri )'!$J:$J,Attendance[[#Headers],[13/9/2024]],'Table From Form ( For Fri )'!AC:AC,1)&gt;0,1,0)</f>
        <v>0</v>
      </c>
      <c r="Z81" s="27">
        <f>IF(COUNTIFS('Table From Form ( For Fri )'!$A:$A,$A81,'Table From Form ( For Fri )'!$J:$J,Attendance[[#Headers],[20/9/2024]],'Table From Form ( For Fri )'!AD:AD,1)&gt;0,1,0)</f>
        <v>0</v>
      </c>
      <c r="AA81" s="27">
        <f>IF(COUNTIFS('Table From Form ( For Fri )'!$A:$A,$A81,'Table From Form ( For Fri )'!$J:$J,Attendance[[#Headers],[27/9/2024]],'Table From Form ( For Fri )'!AE:AE,1)&gt;0,1,0)</f>
        <v>0</v>
      </c>
      <c r="AB81" s="27">
        <f>IF(COUNTIFS('Table From Form ( For Fri )'!$A:$A,$A81,'Table From Form ( For Fri )'!$J:$J,Attendance[[#Headers],[4/10/2024]],'Table From Form ( For Fri )'!AF:AF,1)&gt;0,1,0)</f>
        <v>0</v>
      </c>
      <c r="AC81" s="27">
        <f>IF(COUNTIFS('Table From Form ( For Fri )'!$A:$A,$A81,'Table From Form ( For Fri )'!$J:$J,Attendance[[#Headers],[11/10/2024]],'Table From Form ( For Fri )'!AG:AG,1)&gt;0,1,0)</f>
        <v>0</v>
      </c>
      <c r="AD81" s="27">
        <f>IF(COUNTIFS('Table From Form ( For Fri )'!$A:$A,$A81,'Table From Form ( For Fri )'!$J:$J,Attendance[[#Headers],[18/10/2024]],'Table From Form ( For Fri )'!AH:AH,1)&gt;0,1,0)</f>
        <v>0</v>
      </c>
      <c r="AE81" s="27">
        <f>IF(COUNTIFS('Table From Form ( For Fri )'!$A:$A,$A81,'Table From Form ( For Fri )'!$J:$J,Attendance[[#Headers],[25/10/2024]],'Table From Form ( For Fri )'!AI:AI,1)&gt;0,1,0)</f>
        <v>0</v>
      </c>
      <c r="AF81" s="27">
        <f>IF(COUNTIFS('Table From Form ( For Fri )'!$A:$A,$A81,'Table From Form ( For Fri )'!$J:$J,Attendance[[#Headers],[1/11/2024]],'Table From Form ( For Fri )'!AJ:AJ,1)&gt;0,1,0)</f>
        <v>0</v>
      </c>
      <c r="AG81" s="27">
        <f>IF(COUNTIFS('Table From Form ( For Fri )'!$A:$A,$A81,'Table From Form ( For Fri )'!$J:$J,Attendance[[#Headers],[8/11/2024]],'Table From Form ( For Fri )'!AK:AK,1)&gt;0,1,0)</f>
        <v>0</v>
      </c>
      <c r="AH81" s="27">
        <f>IF(COUNTIFS('Table From Form ( For Fri )'!$A:$A,$A81,'Table From Form ( For Fri )'!$J:$J,Attendance[[#Headers],[15/11/2024]],'Table From Form ( For Fri )'!AL:AL,1)&gt;0,1,0)</f>
        <v>0</v>
      </c>
      <c r="AI81" s="27">
        <f>IF(COUNTIFS('Table From Form ( For Fri )'!$A:$A,$A81,'Table From Form ( For Fri )'!$J:$J,Attendance[[#Headers],[22/11/2024]],'Table From Form ( For Fri )'!AM:AM,1)&gt;0,1,0)</f>
        <v>0</v>
      </c>
      <c r="AJ81" s="27">
        <f>IF(COUNTIFS('Table From Form ( For Fri )'!$A:$A,$A81,'Table From Form ( For Fri )'!$J:$J,Attendance[[#Headers],[29/11/2024]],'Table From Form ( For Fri )'!AN:AN,1)&gt;0,1,0)</f>
        <v>0</v>
      </c>
      <c r="AK81" s="27">
        <f>IF(COUNTIFS('Table From Form ( For Fri )'!$A:$A,$A81,'Table From Form ( For Fri )'!$J:$J,Attendance[[#Headers],[6/12/2024]],'Table From Form ( For Fri )'!AO:AO,1)&gt;0,1,0)</f>
        <v>0</v>
      </c>
      <c r="AL81" s="27">
        <f>IF(COUNTIFS('Table From Form ( For Fri )'!$A:$A,$A81,'Table From Form ( For Fri )'!$J:$J,Attendance[[#Headers],[13/12/2024]],'Table From Form ( For Fri )'!AP:AP,1)&gt;0,1,0)</f>
        <v>0</v>
      </c>
      <c r="AM81" s="27">
        <f>IF(COUNTIFS('Table From Form ( For Fri )'!$A:$A,$A81,'Table From Form ( For Fri )'!$J:$J,Attendance[[#Headers],[20/12/2024]],'Table From Form ( For Fri )'!AQ:AQ,1)&gt;0,1,0)</f>
        <v>0</v>
      </c>
      <c r="AN81" s="27">
        <f>IF(COUNTIFS('Table From Form ( For Fri )'!$A:$A,$A81,'Table From Form ( For Fri )'!$J:$J,Attendance[[#Headers],[27/12/2024]],'Table From Form ( For Fri )'!AR:AR,1)&gt;0,1,0)</f>
        <v>0</v>
      </c>
      <c r="AO81" s="27">
        <f>IF(COUNTIFS('Table From Form ( For Fri )'!$A:$A,$A81,'Table From Form ( For Fri )'!$J:$J,Attendance[[#Headers],[3/1/2025]],'Table From Form ( For Fri )'!AS:AS,1)&gt;0,1,0)</f>
        <v>0</v>
      </c>
      <c r="AP81" s="27">
        <f>IF(COUNTIFS('Table From Form ( For Fri )'!$A:$A,$A81,'Table From Form ( For Fri )'!$J:$J,Attendance[[#Headers],[10/1/2025]],'Table From Form ( For Fri )'!AT:AT,1)&gt;0,1,0)</f>
        <v>0</v>
      </c>
      <c r="AQ81" s="27">
        <f>IF(COUNTIFS('Table From Form ( For Fri )'!$A:$A,$A81,'Table From Form ( For Fri )'!$J:$J,Attendance[[#Headers],[17/1/2025]],'Table From Form ( For Fri )'!AU:AU,1)&gt;0,1,0)</f>
        <v>0</v>
      </c>
      <c r="AR81" s="27">
        <f>IF(COUNTIFS('Table From Form ( For Fri )'!$A:$A,$A81,'Table From Form ( For Fri )'!$J:$J,Attendance[[#Headers],[24/1/2025]],'Table From Form ( For Fri )'!AV:AV,1)&gt;0,1,0)</f>
        <v>0</v>
      </c>
      <c r="AS81" s="27">
        <f>IF(COUNTIFS('Table From Form ( For Fri )'!$A:$A,$A81,'Table From Form ( For Fri )'!$J:$J,Attendance[[#Headers],[31/1/2025]],'Table From Form ( For Fri )'!AW:AW,1)&gt;0,1,0)</f>
        <v>0</v>
      </c>
      <c r="AT81" s="27">
        <f>IF(COUNTIFS('Table From Form ( For Fri )'!$A:$A,$A81,'Table From Form ( For Fri )'!$J:$J,Attendance[[#Headers],[7/2/2025]],'Table From Form ( For Fri )'!AX:AX,1)&gt;0,1,0)</f>
        <v>0</v>
      </c>
      <c r="AU81" s="27">
        <f>IF(COUNTIFS('Table From Form ( For Fri )'!$A:$A,$A81,'Table From Form ( For Fri )'!$J:$J,Attendance[[#Headers],[14/2/2025]],'Table From Form ( For Fri )'!AY:AY,1)&gt;0,1,0)</f>
        <v>0</v>
      </c>
    </row>
    <row r="82" spans="1:47" ht="14">
      <c r="A82" s="25" t="s">
        <v>285</v>
      </c>
      <c r="B82" s="25" t="s">
        <v>1720</v>
      </c>
      <c r="C82" s="25" t="s">
        <v>1721</v>
      </c>
      <c r="D82">
        <f>COUNTIF(Attendance[[#This Row],[19/4/2024]:[14/2/2025]],1)</f>
        <v>5</v>
      </c>
      <c r="E82" s="26">
        <f t="shared" si="1"/>
        <v>11.111111111111111</v>
      </c>
      <c r="F82" s="26"/>
      <c r="G82" s="27">
        <f>IF(COUNTIFS('Table From Form ( For Fri )'!$A:$A,$A82,'Table From Form ( For Fri )'!$J:$J,Attendance[[#Headers],[19/4/2024]],'Table From Form ( For Fri )'!K:K,1)&gt;0,1,0)</f>
        <v>0</v>
      </c>
      <c r="H82" s="27">
        <f>IF(COUNTIFS('Table From Form ( For Fri )'!$A:$A,$A82,'Table From Form ( For Fri )'!$J:$J,Attendance[[#Headers],[26/4/2024]],'Table From Form ( For Fri )'!L:L,1)&gt;0,1,0)</f>
        <v>0</v>
      </c>
      <c r="I82" s="27">
        <f>IF(COUNTIFS('Table From Form ( For Fri )'!$A:$A,$A82,'Table From Form ( For Fri )'!$J:$J,Attendance[[#Headers],[3/5/2024]],'Table From Form ( For Fri )'!M:M,1)&gt;0,1,0)</f>
        <v>1</v>
      </c>
      <c r="J82" s="27">
        <f>IF(COUNTIFS('Table From Form ( For Fri )'!$A:$A,$A82,'Table From Form ( For Fri )'!$J:$J,Attendance[[#Headers],[10/5/2024]],'Table From Form ( For Fri )'!N:N,1)&gt;0,1,0)</f>
        <v>0</v>
      </c>
      <c r="K82" s="27">
        <f>IF(COUNTIFS('Table From Form ( For Fri )'!$A:$A,$A82,'Table From Form ( For Fri )'!$J:$J,Attendance[[#Headers],[17/5/2024]],'Table From Form ( For Fri )'!O:O,1)&gt;0,1,0)</f>
        <v>1</v>
      </c>
      <c r="L82" s="27">
        <f>IF(COUNTIFS('Table From Form ( For Fri )'!$A:$A,$A82,'Table From Form ( For Fri )'!$J:$J,Attendance[[#Headers],[24/5/2024]],'Table From Form ( For Fri )'!P:P,1)&gt;0,1,0)</f>
        <v>0</v>
      </c>
      <c r="M82" s="27">
        <f>IF(COUNTIFS('Table From Form ( For Fri )'!$A:$A,$A82,'Table From Form ( For Fri )'!$J:$J,Attendance[[#Headers],[31/5/2024]],'Table From Form ( For Fri )'!Q:Q,1)&gt;0,1,0)</f>
        <v>0</v>
      </c>
      <c r="N82" s="27">
        <f>IF(COUNTIFS('Table From Form ( For Fri )'!$A:$A,$A82,'Table From Form ( For Fri )'!$J:$J,Attendance[[#Headers],[7/6/2024]],'Table From Form ( For Fri )'!R:R,1)&gt;0,1,0)</f>
        <v>0</v>
      </c>
      <c r="O82" s="27">
        <f>IF(COUNTIFS('Table From Form ( For Fri )'!$A:$A,$A82,'Table From Form ( For Fri )'!$J:$J,Attendance[[#Headers],[14/6/2024]],'Table From Form ( For Fri )'!S:S,1)&gt;0,1,0)</f>
        <v>1</v>
      </c>
      <c r="P82" s="27">
        <f>IF(COUNTIFS('Table From Form ( For Fri )'!$A:$A,$A82,'Table From Form ( For Fri )'!$J:$J,Attendance[[#Headers],[21/6/2024]],'Table From Form ( For Fri )'!T:T,1)&gt;0,1,0)</f>
        <v>1</v>
      </c>
      <c r="Q82" s="27">
        <f>IF(COUNTIFS('Table From Form ( For Fri )'!$A:$A,$A82,'Table From Form ( For Fri )'!$J:$J,Attendance[[#Headers],[28/6/2024]],'Table From Form ( For Fri )'!U:U,1)&gt;0,1,0)</f>
        <v>0</v>
      </c>
      <c r="R82" s="27">
        <f>IF(COUNTIFS('Table From Form ( For Fri )'!$A:$A,$A82,'Table From Form ( For Fri )'!$J:$J,Attendance[[#Headers],[5/7/2024]],'Table From Form ( For Fri )'!V:V,1)&gt;0,1,0)</f>
        <v>1</v>
      </c>
      <c r="S82" s="27">
        <f>IF(COUNTIFS('Table From Form ( For Fri )'!$A:$A,$A82,'Table From Form ( For Fri )'!$J:$J,Attendance[[#Headers],[12/7/2024]],'Table From Form ( For Fri )'!W:W,1)&gt;0,1,0)</f>
        <v>0</v>
      </c>
      <c r="T82" s="27">
        <f>IF(COUNTIFS('Table From Form ( For Fri )'!$A:$A,$A82,'Table From Form ( For Fri )'!$J:$J,Attendance[[#Headers],[19/7/2024]],'Table From Form ( For Fri )'!X:X,1)&gt;0,1,0)</f>
        <v>0</v>
      </c>
      <c r="U82" s="27">
        <f>IF(COUNTIFS('Table From Form ( For Fri )'!$A:$A,$A82,'Table From Form ( For Fri )'!$J:$J,Attendance[[#Headers],[26/7/2024]],'Table From Form ( For Fri )'!Y:Y,1)&gt;0,1,0)</f>
        <v>0</v>
      </c>
      <c r="V82" s="27">
        <f>IF(COUNTIFS('Table From Form ( For Fri )'!$A:$A,$A82,'Table From Form ( For Fri )'!$J:$J,Attendance[[#Headers],[2/8/2024]],'Table From Form ( For Fri )'!Z:Z,1)&gt;0,1,0)</f>
        <v>0</v>
      </c>
      <c r="W82" s="27">
        <f>IF(COUNTIFS('Table From Form ( For Fri )'!$A:$A,$A82,'Table From Form ( For Fri )'!$J:$J,Attendance[[#Headers],[30/8/2024]],'Table From Form ( For Fri )'!AA:AA,1)&gt;0,1,0)</f>
        <v>0</v>
      </c>
      <c r="X82" s="27">
        <f>IF(COUNTIFS('Table From Form ( For Fri )'!$A:$A,$A82,'Table From Form ( For Fri )'!$J:$J,Attendance[[#Headers],[6/9/2024]],'Table From Form ( For Fri )'!AB:AB,1)&gt;0,1,0)</f>
        <v>0</v>
      </c>
      <c r="Y82" s="27">
        <f>IF(COUNTIFS('Table From Form ( For Fri )'!$A:$A,$A82,'Table From Form ( For Fri )'!$J:$J,Attendance[[#Headers],[13/9/2024]],'Table From Form ( For Fri )'!AC:AC,1)&gt;0,1,0)</f>
        <v>0</v>
      </c>
      <c r="Z82" s="27">
        <f>IF(COUNTIFS('Table From Form ( For Fri )'!$A:$A,$A82,'Table From Form ( For Fri )'!$J:$J,Attendance[[#Headers],[20/9/2024]],'Table From Form ( For Fri )'!AD:AD,1)&gt;0,1,0)</f>
        <v>0</v>
      </c>
      <c r="AA82" s="27">
        <f>IF(COUNTIFS('Table From Form ( For Fri )'!$A:$A,$A82,'Table From Form ( For Fri )'!$J:$J,Attendance[[#Headers],[27/9/2024]],'Table From Form ( For Fri )'!AE:AE,1)&gt;0,1,0)</f>
        <v>0</v>
      </c>
      <c r="AB82" s="27">
        <f>IF(COUNTIFS('Table From Form ( For Fri )'!$A:$A,$A82,'Table From Form ( For Fri )'!$J:$J,Attendance[[#Headers],[4/10/2024]],'Table From Form ( For Fri )'!AF:AF,1)&gt;0,1,0)</f>
        <v>0</v>
      </c>
      <c r="AC82" s="27">
        <f>IF(COUNTIFS('Table From Form ( For Fri )'!$A:$A,$A82,'Table From Form ( For Fri )'!$J:$J,Attendance[[#Headers],[11/10/2024]],'Table From Form ( For Fri )'!AG:AG,1)&gt;0,1,0)</f>
        <v>0</v>
      </c>
      <c r="AD82" s="27">
        <f>IF(COUNTIFS('Table From Form ( For Fri )'!$A:$A,$A82,'Table From Form ( For Fri )'!$J:$J,Attendance[[#Headers],[18/10/2024]],'Table From Form ( For Fri )'!AH:AH,1)&gt;0,1,0)</f>
        <v>0</v>
      </c>
      <c r="AE82" s="27">
        <f>IF(COUNTIFS('Table From Form ( For Fri )'!$A:$A,$A82,'Table From Form ( For Fri )'!$J:$J,Attendance[[#Headers],[25/10/2024]],'Table From Form ( For Fri )'!AI:AI,1)&gt;0,1,0)</f>
        <v>0</v>
      </c>
      <c r="AF82" s="27">
        <f>IF(COUNTIFS('Table From Form ( For Fri )'!$A:$A,$A82,'Table From Form ( For Fri )'!$J:$J,Attendance[[#Headers],[1/11/2024]],'Table From Form ( For Fri )'!AJ:AJ,1)&gt;0,1,0)</f>
        <v>0</v>
      </c>
      <c r="AG82" s="27">
        <f>IF(COUNTIFS('Table From Form ( For Fri )'!$A:$A,$A82,'Table From Form ( For Fri )'!$J:$J,Attendance[[#Headers],[8/11/2024]],'Table From Form ( For Fri )'!AK:AK,1)&gt;0,1,0)</f>
        <v>0</v>
      </c>
      <c r="AH82" s="27">
        <f>IF(COUNTIFS('Table From Form ( For Fri )'!$A:$A,$A82,'Table From Form ( For Fri )'!$J:$J,Attendance[[#Headers],[15/11/2024]],'Table From Form ( For Fri )'!AL:AL,1)&gt;0,1,0)</f>
        <v>0</v>
      </c>
      <c r="AI82" s="27">
        <f>IF(COUNTIFS('Table From Form ( For Fri )'!$A:$A,$A82,'Table From Form ( For Fri )'!$J:$J,Attendance[[#Headers],[22/11/2024]],'Table From Form ( For Fri )'!AM:AM,1)&gt;0,1,0)</f>
        <v>0</v>
      </c>
      <c r="AJ82" s="27">
        <f>IF(COUNTIFS('Table From Form ( For Fri )'!$A:$A,$A82,'Table From Form ( For Fri )'!$J:$J,Attendance[[#Headers],[29/11/2024]],'Table From Form ( For Fri )'!AN:AN,1)&gt;0,1,0)</f>
        <v>0</v>
      </c>
      <c r="AK82" s="27">
        <f>IF(COUNTIFS('Table From Form ( For Fri )'!$A:$A,$A82,'Table From Form ( For Fri )'!$J:$J,Attendance[[#Headers],[6/12/2024]],'Table From Form ( For Fri )'!AO:AO,1)&gt;0,1,0)</f>
        <v>0</v>
      </c>
      <c r="AL82" s="27">
        <f>IF(COUNTIFS('Table From Form ( For Fri )'!$A:$A,$A82,'Table From Form ( For Fri )'!$J:$J,Attendance[[#Headers],[13/12/2024]],'Table From Form ( For Fri )'!AP:AP,1)&gt;0,1,0)</f>
        <v>0</v>
      </c>
      <c r="AM82" s="27">
        <f>IF(COUNTIFS('Table From Form ( For Fri )'!$A:$A,$A82,'Table From Form ( For Fri )'!$J:$J,Attendance[[#Headers],[20/12/2024]],'Table From Form ( For Fri )'!AQ:AQ,1)&gt;0,1,0)</f>
        <v>0</v>
      </c>
      <c r="AN82" s="27">
        <f>IF(COUNTIFS('Table From Form ( For Fri )'!$A:$A,$A82,'Table From Form ( For Fri )'!$J:$J,Attendance[[#Headers],[27/12/2024]],'Table From Form ( For Fri )'!AR:AR,1)&gt;0,1,0)</f>
        <v>0</v>
      </c>
      <c r="AO82" s="27">
        <f>IF(COUNTIFS('Table From Form ( For Fri )'!$A:$A,$A82,'Table From Form ( For Fri )'!$J:$J,Attendance[[#Headers],[3/1/2025]],'Table From Form ( For Fri )'!AS:AS,1)&gt;0,1,0)</f>
        <v>0</v>
      </c>
      <c r="AP82" s="27">
        <f>IF(COUNTIFS('Table From Form ( For Fri )'!$A:$A,$A82,'Table From Form ( For Fri )'!$J:$J,Attendance[[#Headers],[10/1/2025]],'Table From Form ( For Fri )'!AT:AT,1)&gt;0,1,0)</f>
        <v>0</v>
      </c>
      <c r="AQ82" s="27">
        <f>IF(COUNTIFS('Table From Form ( For Fri )'!$A:$A,$A82,'Table From Form ( For Fri )'!$J:$J,Attendance[[#Headers],[17/1/2025]],'Table From Form ( For Fri )'!AU:AU,1)&gt;0,1,0)</f>
        <v>0</v>
      </c>
      <c r="AR82" s="27">
        <f>IF(COUNTIFS('Table From Form ( For Fri )'!$A:$A,$A82,'Table From Form ( For Fri )'!$J:$J,Attendance[[#Headers],[24/1/2025]],'Table From Form ( For Fri )'!AV:AV,1)&gt;0,1,0)</f>
        <v>0</v>
      </c>
      <c r="AS82" s="27">
        <f>IF(COUNTIFS('Table From Form ( For Fri )'!$A:$A,$A82,'Table From Form ( For Fri )'!$J:$J,Attendance[[#Headers],[31/1/2025]],'Table From Form ( For Fri )'!AW:AW,1)&gt;0,1,0)</f>
        <v>0</v>
      </c>
      <c r="AT82" s="27">
        <f>IF(COUNTIFS('Table From Form ( For Fri )'!$A:$A,$A82,'Table From Form ( For Fri )'!$J:$J,Attendance[[#Headers],[7/2/2025]],'Table From Form ( For Fri )'!AX:AX,1)&gt;0,1,0)</f>
        <v>0</v>
      </c>
      <c r="AU82" s="27">
        <f>IF(COUNTIFS('Table From Form ( For Fri )'!$A:$A,$A82,'Table From Form ( For Fri )'!$J:$J,Attendance[[#Headers],[14/2/2025]],'Table From Form ( For Fri )'!AY:AY,1)&gt;0,1,0)</f>
        <v>0</v>
      </c>
    </row>
    <row r="83" spans="1:47" ht="14">
      <c r="A83" s="25" t="s">
        <v>204</v>
      </c>
      <c r="B83" s="25" t="s">
        <v>1722</v>
      </c>
      <c r="C83" s="25" t="s">
        <v>1723</v>
      </c>
      <c r="D83">
        <f>COUNTIF(Attendance[[#This Row],[19/4/2024]:[14/2/2025]],1)</f>
        <v>5</v>
      </c>
      <c r="E83" s="26">
        <f t="shared" si="1"/>
        <v>11.111111111111111</v>
      </c>
      <c r="F83" s="26"/>
      <c r="G83" s="27">
        <f>IF(COUNTIFS('Table From Form ( For Fri )'!$A:$A,$A83,'Table From Form ( For Fri )'!$J:$J,Attendance[[#Headers],[19/4/2024]],'Table From Form ( For Fri )'!K:K,1)&gt;0,1,0)</f>
        <v>0</v>
      </c>
      <c r="H83" s="27">
        <f>IF(COUNTIFS('Table From Form ( For Fri )'!$A:$A,$A83,'Table From Form ( For Fri )'!$J:$J,Attendance[[#Headers],[26/4/2024]],'Table From Form ( For Fri )'!L:L,1)&gt;0,1,0)</f>
        <v>1</v>
      </c>
      <c r="I83" s="27">
        <f>IF(COUNTIFS('Table From Form ( For Fri )'!$A:$A,$A83,'Table From Form ( For Fri )'!$J:$J,Attendance[[#Headers],[3/5/2024]],'Table From Form ( For Fri )'!M:M,1)&gt;0,1,0)</f>
        <v>1</v>
      </c>
      <c r="J83" s="27">
        <f>IF(COUNTIFS('Table From Form ( For Fri )'!$A:$A,$A83,'Table From Form ( For Fri )'!$J:$J,Attendance[[#Headers],[10/5/2024]],'Table From Form ( For Fri )'!N:N,1)&gt;0,1,0)</f>
        <v>1</v>
      </c>
      <c r="K83" s="27">
        <f>IF(COUNTIFS('Table From Form ( For Fri )'!$A:$A,$A83,'Table From Form ( For Fri )'!$J:$J,Attendance[[#Headers],[17/5/2024]],'Table From Form ( For Fri )'!O:O,1)&gt;0,1,0)</f>
        <v>0</v>
      </c>
      <c r="L83" s="27">
        <f>IF(COUNTIFS('Table From Form ( For Fri )'!$A:$A,$A83,'Table From Form ( For Fri )'!$J:$J,Attendance[[#Headers],[24/5/2024]],'Table From Form ( For Fri )'!P:P,1)&gt;0,1,0)</f>
        <v>0</v>
      </c>
      <c r="M83" s="27">
        <f>IF(COUNTIFS('Table From Form ( For Fri )'!$A:$A,$A83,'Table From Form ( For Fri )'!$J:$J,Attendance[[#Headers],[31/5/2024]],'Table From Form ( For Fri )'!Q:Q,1)&gt;0,1,0)</f>
        <v>0</v>
      </c>
      <c r="N83" s="27">
        <f>IF(COUNTIFS('Table From Form ( For Fri )'!$A:$A,$A83,'Table From Form ( For Fri )'!$J:$J,Attendance[[#Headers],[7/6/2024]],'Table From Form ( For Fri )'!R:R,1)&gt;0,1,0)</f>
        <v>0</v>
      </c>
      <c r="O83" s="27">
        <f>IF(COUNTIFS('Table From Form ( For Fri )'!$A:$A,$A83,'Table From Form ( For Fri )'!$J:$J,Attendance[[#Headers],[14/6/2024]],'Table From Form ( For Fri )'!S:S,1)&gt;0,1,0)</f>
        <v>0</v>
      </c>
      <c r="P83" s="27">
        <f>IF(COUNTIFS('Table From Form ( For Fri )'!$A:$A,$A83,'Table From Form ( For Fri )'!$J:$J,Attendance[[#Headers],[21/6/2024]],'Table From Form ( For Fri )'!T:T,1)&gt;0,1,0)</f>
        <v>0</v>
      </c>
      <c r="Q83" s="27">
        <f>IF(COUNTIFS('Table From Form ( For Fri )'!$A:$A,$A83,'Table From Form ( For Fri )'!$J:$J,Attendance[[#Headers],[28/6/2024]],'Table From Form ( For Fri )'!U:U,1)&gt;0,1,0)</f>
        <v>1</v>
      </c>
      <c r="R83" s="27">
        <f>IF(COUNTIFS('Table From Form ( For Fri )'!$A:$A,$A83,'Table From Form ( For Fri )'!$J:$J,Attendance[[#Headers],[5/7/2024]],'Table From Form ( For Fri )'!V:V,1)&gt;0,1,0)</f>
        <v>0</v>
      </c>
      <c r="S83" s="27">
        <f>IF(COUNTIFS('Table From Form ( For Fri )'!$A:$A,$A83,'Table From Form ( For Fri )'!$J:$J,Attendance[[#Headers],[12/7/2024]],'Table From Form ( For Fri )'!W:W,1)&gt;0,1,0)</f>
        <v>0</v>
      </c>
      <c r="T83" s="27">
        <f>IF(COUNTIFS('Table From Form ( For Fri )'!$A:$A,$A83,'Table From Form ( For Fri )'!$J:$J,Attendance[[#Headers],[19/7/2024]],'Table From Form ( For Fri )'!X:X,1)&gt;0,1,0)</f>
        <v>0</v>
      </c>
      <c r="U83" s="27">
        <f>IF(COUNTIFS('Table From Form ( For Fri )'!$A:$A,$A83,'Table From Form ( For Fri )'!$J:$J,Attendance[[#Headers],[26/7/2024]],'Table From Form ( For Fri )'!Y:Y,1)&gt;0,1,0)</f>
        <v>0</v>
      </c>
      <c r="V83" s="27">
        <f>IF(COUNTIFS('Table From Form ( For Fri )'!$A:$A,$A83,'Table From Form ( For Fri )'!$J:$J,Attendance[[#Headers],[2/8/2024]],'Table From Form ( For Fri )'!Z:Z,1)&gt;0,1,0)</f>
        <v>0</v>
      </c>
      <c r="W83" s="27">
        <f>IF(COUNTIFS('Table From Form ( For Fri )'!$A:$A,$A83,'Table From Form ( For Fri )'!$J:$J,Attendance[[#Headers],[30/8/2024]],'Table From Form ( For Fri )'!AA:AA,1)&gt;0,1,0)</f>
        <v>0</v>
      </c>
      <c r="X83" s="27">
        <f>IF(COUNTIFS('Table From Form ( For Fri )'!$A:$A,$A83,'Table From Form ( For Fri )'!$J:$J,Attendance[[#Headers],[6/9/2024]],'Table From Form ( For Fri )'!AB:AB,1)&gt;0,1,0)</f>
        <v>0</v>
      </c>
      <c r="Y83" s="27">
        <f>IF(COUNTIFS('Table From Form ( For Fri )'!$A:$A,$A83,'Table From Form ( For Fri )'!$J:$J,Attendance[[#Headers],[13/9/2024]],'Table From Form ( For Fri )'!AC:AC,1)&gt;0,1,0)</f>
        <v>0</v>
      </c>
      <c r="Z83" s="27">
        <f>IF(COUNTIFS('Table From Form ( For Fri )'!$A:$A,$A83,'Table From Form ( For Fri )'!$J:$J,Attendance[[#Headers],[20/9/2024]],'Table From Form ( For Fri )'!AD:AD,1)&gt;0,1,0)</f>
        <v>0</v>
      </c>
      <c r="AA83" s="27">
        <f>IF(COUNTIFS('Table From Form ( For Fri )'!$A:$A,$A83,'Table From Form ( For Fri )'!$J:$J,Attendance[[#Headers],[27/9/2024]],'Table From Form ( For Fri )'!AE:AE,1)&gt;0,1,0)</f>
        <v>0</v>
      </c>
      <c r="AB83" s="27">
        <f>IF(COUNTIFS('Table From Form ( For Fri )'!$A:$A,$A83,'Table From Form ( For Fri )'!$J:$J,Attendance[[#Headers],[4/10/2024]],'Table From Form ( For Fri )'!AF:AF,1)&gt;0,1,0)</f>
        <v>0</v>
      </c>
      <c r="AC83" s="27">
        <f>IF(COUNTIFS('Table From Form ( For Fri )'!$A:$A,$A83,'Table From Form ( For Fri )'!$J:$J,Attendance[[#Headers],[11/10/2024]],'Table From Form ( For Fri )'!AG:AG,1)&gt;0,1,0)</f>
        <v>0</v>
      </c>
      <c r="AD83" s="27">
        <f>IF(COUNTIFS('Table From Form ( For Fri )'!$A:$A,$A83,'Table From Form ( For Fri )'!$J:$J,Attendance[[#Headers],[18/10/2024]],'Table From Form ( For Fri )'!AH:AH,1)&gt;0,1,0)</f>
        <v>0</v>
      </c>
      <c r="AE83" s="27">
        <f>IF(COUNTIFS('Table From Form ( For Fri )'!$A:$A,$A83,'Table From Form ( For Fri )'!$J:$J,Attendance[[#Headers],[25/10/2024]],'Table From Form ( For Fri )'!AI:AI,1)&gt;0,1,0)</f>
        <v>0</v>
      </c>
      <c r="AF83" s="27">
        <f>IF(COUNTIFS('Table From Form ( For Fri )'!$A:$A,$A83,'Table From Form ( For Fri )'!$J:$J,Attendance[[#Headers],[1/11/2024]],'Table From Form ( For Fri )'!AJ:AJ,1)&gt;0,1,0)</f>
        <v>0</v>
      </c>
      <c r="AG83" s="27">
        <f>IF(COUNTIFS('Table From Form ( For Fri )'!$A:$A,$A83,'Table From Form ( For Fri )'!$J:$J,Attendance[[#Headers],[8/11/2024]],'Table From Form ( For Fri )'!AK:AK,1)&gt;0,1,0)</f>
        <v>0</v>
      </c>
      <c r="AH83" s="27">
        <f>IF(COUNTIFS('Table From Form ( For Fri )'!$A:$A,$A83,'Table From Form ( For Fri )'!$J:$J,Attendance[[#Headers],[15/11/2024]],'Table From Form ( For Fri )'!AL:AL,1)&gt;0,1,0)</f>
        <v>0</v>
      </c>
      <c r="AI83" s="27">
        <f>IF(COUNTIFS('Table From Form ( For Fri )'!$A:$A,$A83,'Table From Form ( For Fri )'!$J:$J,Attendance[[#Headers],[22/11/2024]],'Table From Form ( For Fri )'!AM:AM,1)&gt;0,1,0)</f>
        <v>1</v>
      </c>
      <c r="AJ83" s="27">
        <f>IF(COUNTIFS('Table From Form ( For Fri )'!$A:$A,$A83,'Table From Form ( For Fri )'!$J:$J,Attendance[[#Headers],[29/11/2024]],'Table From Form ( For Fri )'!AN:AN,1)&gt;0,1,0)</f>
        <v>0</v>
      </c>
      <c r="AK83" s="27">
        <f>IF(COUNTIFS('Table From Form ( For Fri )'!$A:$A,$A83,'Table From Form ( For Fri )'!$J:$J,Attendance[[#Headers],[6/12/2024]],'Table From Form ( For Fri )'!AO:AO,1)&gt;0,1,0)</f>
        <v>0</v>
      </c>
      <c r="AL83" s="27">
        <f>IF(COUNTIFS('Table From Form ( For Fri )'!$A:$A,$A83,'Table From Form ( For Fri )'!$J:$J,Attendance[[#Headers],[13/12/2024]],'Table From Form ( For Fri )'!AP:AP,1)&gt;0,1,0)</f>
        <v>0</v>
      </c>
      <c r="AM83" s="27">
        <f>IF(COUNTIFS('Table From Form ( For Fri )'!$A:$A,$A83,'Table From Form ( For Fri )'!$J:$J,Attendance[[#Headers],[20/12/2024]],'Table From Form ( For Fri )'!AQ:AQ,1)&gt;0,1,0)</f>
        <v>0</v>
      </c>
      <c r="AN83" s="27">
        <f>IF(COUNTIFS('Table From Form ( For Fri )'!$A:$A,$A83,'Table From Form ( For Fri )'!$J:$J,Attendance[[#Headers],[27/12/2024]],'Table From Form ( For Fri )'!AR:AR,1)&gt;0,1,0)</f>
        <v>0</v>
      </c>
      <c r="AO83" s="27">
        <f>IF(COUNTIFS('Table From Form ( For Fri )'!$A:$A,$A83,'Table From Form ( For Fri )'!$J:$J,Attendance[[#Headers],[3/1/2025]],'Table From Form ( For Fri )'!AS:AS,1)&gt;0,1,0)</f>
        <v>0</v>
      </c>
      <c r="AP83" s="27">
        <f>IF(COUNTIFS('Table From Form ( For Fri )'!$A:$A,$A83,'Table From Form ( For Fri )'!$J:$J,Attendance[[#Headers],[10/1/2025]],'Table From Form ( For Fri )'!AT:AT,1)&gt;0,1,0)</f>
        <v>0</v>
      </c>
      <c r="AQ83" s="27">
        <f>IF(COUNTIFS('Table From Form ( For Fri )'!$A:$A,$A83,'Table From Form ( For Fri )'!$J:$J,Attendance[[#Headers],[17/1/2025]],'Table From Form ( For Fri )'!AU:AU,1)&gt;0,1,0)</f>
        <v>0</v>
      </c>
      <c r="AR83" s="27">
        <f>IF(COUNTIFS('Table From Form ( For Fri )'!$A:$A,$A83,'Table From Form ( For Fri )'!$J:$J,Attendance[[#Headers],[24/1/2025]],'Table From Form ( For Fri )'!AV:AV,1)&gt;0,1,0)</f>
        <v>0</v>
      </c>
      <c r="AS83" s="27">
        <f>IF(COUNTIFS('Table From Form ( For Fri )'!$A:$A,$A83,'Table From Form ( For Fri )'!$J:$J,Attendance[[#Headers],[31/1/2025]],'Table From Form ( For Fri )'!AW:AW,1)&gt;0,1,0)</f>
        <v>0</v>
      </c>
      <c r="AT83" s="27">
        <f>IF(COUNTIFS('Table From Form ( For Fri )'!$A:$A,$A83,'Table From Form ( For Fri )'!$J:$J,Attendance[[#Headers],[7/2/2025]],'Table From Form ( For Fri )'!AX:AX,1)&gt;0,1,0)</f>
        <v>0</v>
      </c>
      <c r="AU83" s="27">
        <f>IF(COUNTIFS('Table From Form ( For Fri )'!$A:$A,$A83,'Table From Form ( For Fri )'!$J:$J,Attendance[[#Headers],[14/2/2025]],'Table From Form ( For Fri )'!AY:AY,1)&gt;0,1,0)</f>
        <v>0</v>
      </c>
    </row>
    <row r="84" spans="1:47" ht="14">
      <c r="A84" s="25" t="s">
        <v>144</v>
      </c>
      <c r="B84" s="25" t="s">
        <v>1724</v>
      </c>
      <c r="C84" s="25" t="s">
        <v>1725</v>
      </c>
      <c r="D84">
        <f>COUNTIF(Attendance[[#This Row],[19/4/2024]:[14/2/2025]],1)</f>
        <v>5</v>
      </c>
      <c r="E84" s="26">
        <f t="shared" si="1"/>
        <v>11.111111111111111</v>
      </c>
      <c r="F84" s="26"/>
      <c r="G84" s="27">
        <f>IF(COUNTIFS('Table From Form ( For Fri )'!$A:$A,$A84,'Table From Form ( For Fri )'!$J:$J,Attendance[[#Headers],[19/4/2024]],'Table From Form ( For Fri )'!K:K,1)&gt;0,1,0)</f>
        <v>0</v>
      </c>
      <c r="H84" s="27">
        <f>IF(COUNTIFS('Table From Form ( For Fri )'!$A:$A,$A84,'Table From Form ( For Fri )'!$J:$J,Attendance[[#Headers],[26/4/2024]],'Table From Form ( For Fri )'!L:L,1)&gt;0,1,0)</f>
        <v>1</v>
      </c>
      <c r="I84" s="27">
        <f>IF(COUNTIFS('Table From Form ( For Fri )'!$A:$A,$A84,'Table From Form ( For Fri )'!$J:$J,Attendance[[#Headers],[3/5/2024]],'Table From Form ( For Fri )'!M:M,1)&gt;0,1,0)</f>
        <v>1</v>
      </c>
      <c r="J84" s="27">
        <f>IF(COUNTIFS('Table From Form ( For Fri )'!$A:$A,$A84,'Table From Form ( For Fri )'!$J:$J,Attendance[[#Headers],[10/5/2024]],'Table From Form ( For Fri )'!N:N,1)&gt;0,1,0)</f>
        <v>0</v>
      </c>
      <c r="K84" s="27">
        <f>IF(COUNTIFS('Table From Form ( For Fri )'!$A:$A,$A84,'Table From Form ( For Fri )'!$J:$J,Attendance[[#Headers],[17/5/2024]],'Table From Form ( For Fri )'!O:O,1)&gt;0,1,0)</f>
        <v>1</v>
      </c>
      <c r="L84" s="27">
        <f>IF(COUNTIFS('Table From Form ( For Fri )'!$A:$A,$A84,'Table From Form ( For Fri )'!$J:$J,Attendance[[#Headers],[24/5/2024]],'Table From Form ( For Fri )'!P:P,1)&gt;0,1,0)</f>
        <v>0</v>
      </c>
      <c r="M84" s="27">
        <f>IF(COUNTIFS('Table From Form ( For Fri )'!$A:$A,$A84,'Table From Form ( For Fri )'!$J:$J,Attendance[[#Headers],[31/5/2024]],'Table From Form ( For Fri )'!Q:Q,1)&gt;0,1,0)</f>
        <v>0</v>
      </c>
      <c r="N84" s="27">
        <f>IF(COUNTIFS('Table From Form ( For Fri )'!$A:$A,$A84,'Table From Form ( For Fri )'!$J:$J,Attendance[[#Headers],[7/6/2024]],'Table From Form ( For Fri )'!R:R,1)&gt;0,1,0)</f>
        <v>0</v>
      </c>
      <c r="O84" s="27">
        <f>IF(COUNTIFS('Table From Form ( For Fri )'!$A:$A,$A84,'Table From Form ( For Fri )'!$J:$J,Attendance[[#Headers],[14/6/2024]],'Table From Form ( For Fri )'!S:S,1)&gt;0,1,0)</f>
        <v>0</v>
      </c>
      <c r="P84" s="27">
        <f>IF(COUNTIFS('Table From Form ( For Fri )'!$A:$A,$A84,'Table From Form ( For Fri )'!$J:$J,Attendance[[#Headers],[21/6/2024]],'Table From Form ( For Fri )'!T:T,1)&gt;0,1,0)</f>
        <v>0</v>
      </c>
      <c r="Q84" s="27">
        <f>IF(COUNTIFS('Table From Form ( For Fri )'!$A:$A,$A84,'Table From Form ( For Fri )'!$J:$J,Attendance[[#Headers],[28/6/2024]],'Table From Form ( For Fri )'!U:U,1)&gt;0,1,0)</f>
        <v>1</v>
      </c>
      <c r="R84" s="27">
        <f>IF(COUNTIFS('Table From Form ( For Fri )'!$A:$A,$A84,'Table From Form ( For Fri )'!$J:$J,Attendance[[#Headers],[5/7/2024]],'Table From Form ( For Fri )'!V:V,1)&gt;0,1,0)</f>
        <v>0</v>
      </c>
      <c r="S84" s="27">
        <f>IF(COUNTIFS('Table From Form ( For Fri )'!$A:$A,$A84,'Table From Form ( For Fri )'!$J:$J,Attendance[[#Headers],[12/7/2024]],'Table From Form ( For Fri )'!W:W,1)&gt;0,1,0)</f>
        <v>0</v>
      </c>
      <c r="T84" s="27">
        <f>IF(COUNTIFS('Table From Form ( For Fri )'!$A:$A,$A84,'Table From Form ( For Fri )'!$J:$J,Attendance[[#Headers],[19/7/2024]],'Table From Form ( For Fri )'!X:X,1)&gt;0,1,0)</f>
        <v>0</v>
      </c>
      <c r="U84" s="27">
        <f>IF(COUNTIFS('Table From Form ( For Fri )'!$A:$A,$A84,'Table From Form ( For Fri )'!$J:$J,Attendance[[#Headers],[26/7/2024]],'Table From Form ( For Fri )'!Y:Y,1)&gt;0,1,0)</f>
        <v>0</v>
      </c>
      <c r="V84" s="27">
        <f>IF(COUNTIFS('Table From Form ( For Fri )'!$A:$A,$A84,'Table From Form ( For Fri )'!$J:$J,Attendance[[#Headers],[2/8/2024]],'Table From Form ( For Fri )'!Z:Z,1)&gt;0,1,0)</f>
        <v>0</v>
      </c>
      <c r="W84" s="27">
        <f>IF(COUNTIFS('Table From Form ( For Fri )'!$A:$A,$A84,'Table From Form ( For Fri )'!$J:$J,Attendance[[#Headers],[30/8/2024]],'Table From Form ( For Fri )'!AA:AA,1)&gt;0,1,0)</f>
        <v>0</v>
      </c>
      <c r="X84" s="27">
        <f>IF(COUNTIFS('Table From Form ( For Fri )'!$A:$A,$A84,'Table From Form ( For Fri )'!$J:$J,Attendance[[#Headers],[6/9/2024]],'Table From Form ( For Fri )'!AB:AB,1)&gt;0,1,0)</f>
        <v>0</v>
      </c>
      <c r="Y84" s="27">
        <f>IF(COUNTIFS('Table From Form ( For Fri )'!$A:$A,$A84,'Table From Form ( For Fri )'!$J:$J,Attendance[[#Headers],[13/9/2024]],'Table From Form ( For Fri )'!AC:AC,1)&gt;0,1,0)</f>
        <v>0</v>
      </c>
      <c r="Z84" s="27">
        <f>IF(COUNTIFS('Table From Form ( For Fri )'!$A:$A,$A84,'Table From Form ( For Fri )'!$J:$J,Attendance[[#Headers],[20/9/2024]],'Table From Form ( For Fri )'!AD:AD,1)&gt;0,1,0)</f>
        <v>0</v>
      </c>
      <c r="AA84" s="27">
        <f>IF(COUNTIFS('Table From Form ( For Fri )'!$A:$A,$A84,'Table From Form ( For Fri )'!$J:$J,Attendance[[#Headers],[27/9/2024]],'Table From Form ( For Fri )'!AE:AE,1)&gt;0,1,0)</f>
        <v>0</v>
      </c>
      <c r="AB84" s="27">
        <f>IF(COUNTIFS('Table From Form ( For Fri )'!$A:$A,$A84,'Table From Form ( For Fri )'!$J:$J,Attendance[[#Headers],[4/10/2024]],'Table From Form ( For Fri )'!AF:AF,1)&gt;0,1,0)</f>
        <v>0</v>
      </c>
      <c r="AC84" s="27">
        <f>IF(COUNTIFS('Table From Form ( For Fri )'!$A:$A,$A84,'Table From Form ( For Fri )'!$J:$J,Attendance[[#Headers],[11/10/2024]],'Table From Form ( For Fri )'!AG:AG,1)&gt;0,1,0)</f>
        <v>0</v>
      </c>
      <c r="AD84" s="27">
        <f>IF(COUNTIFS('Table From Form ( For Fri )'!$A:$A,$A84,'Table From Form ( For Fri )'!$J:$J,Attendance[[#Headers],[18/10/2024]],'Table From Form ( For Fri )'!AH:AH,1)&gt;0,1,0)</f>
        <v>0</v>
      </c>
      <c r="AE84" s="27">
        <f>IF(COUNTIFS('Table From Form ( For Fri )'!$A:$A,$A84,'Table From Form ( For Fri )'!$J:$J,Attendance[[#Headers],[25/10/2024]],'Table From Form ( For Fri )'!AI:AI,1)&gt;0,1,0)</f>
        <v>1</v>
      </c>
      <c r="AF84" s="27">
        <f>IF(COUNTIFS('Table From Form ( For Fri )'!$A:$A,$A84,'Table From Form ( For Fri )'!$J:$J,Attendance[[#Headers],[1/11/2024]],'Table From Form ( For Fri )'!AJ:AJ,1)&gt;0,1,0)</f>
        <v>0</v>
      </c>
      <c r="AG84" s="27">
        <f>IF(COUNTIFS('Table From Form ( For Fri )'!$A:$A,$A84,'Table From Form ( For Fri )'!$J:$J,Attendance[[#Headers],[8/11/2024]],'Table From Form ( For Fri )'!AK:AK,1)&gt;0,1,0)</f>
        <v>0</v>
      </c>
      <c r="AH84" s="27">
        <f>IF(COUNTIFS('Table From Form ( For Fri )'!$A:$A,$A84,'Table From Form ( For Fri )'!$J:$J,Attendance[[#Headers],[15/11/2024]],'Table From Form ( For Fri )'!AL:AL,1)&gt;0,1,0)</f>
        <v>0</v>
      </c>
      <c r="AI84" s="27">
        <f>IF(COUNTIFS('Table From Form ( For Fri )'!$A:$A,$A84,'Table From Form ( For Fri )'!$J:$J,Attendance[[#Headers],[22/11/2024]],'Table From Form ( For Fri )'!AM:AM,1)&gt;0,1,0)</f>
        <v>0</v>
      </c>
      <c r="AJ84" s="27">
        <f>IF(COUNTIFS('Table From Form ( For Fri )'!$A:$A,$A84,'Table From Form ( For Fri )'!$J:$J,Attendance[[#Headers],[29/11/2024]],'Table From Form ( For Fri )'!AN:AN,1)&gt;0,1,0)</f>
        <v>0</v>
      </c>
      <c r="AK84" s="27">
        <f>IF(COUNTIFS('Table From Form ( For Fri )'!$A:$A,$A84,'Table From Form ( For Fri )'!$J:$J,Attendance[[#Headers],[6/12/2024]],'Table From Form ( For Fri )'!AO:AO,1)&gt;0,1,0)</f>
        <v>0</v>
      </c>
      <c r="AL84" s="27">
        <f>IF(COUNTIFS('Table From Form ( For Fri )'!$A:$A,$A84,'Table From Form ( For Fri )'!$J:$J,Attendance[[#Headers],[13/12/2024]],'Table From Form ( For Fri )'!AP:AP,1)&gt;0,1,0)</f>
        <v>0</v>
      </c>
      <c r="AM84" s="27">
        <f>IF(COUNTIFS('Table From Form ( For Fri )'!$A:$A,$A84,'Table From Form ( For Fri )'!$J:$J,Attendance[[#Headers],[20/12/2024]],'Table From Form ( For Fri )'!AQ:AQ,1)&gt;0,1,0)</f>
        <v>0</v>
      </c>
      <c r="AN84" s="27">
        <f>IF(COUNTIFS('Table From Form ( For Fri )'!$A:$A,$A84,'Table From Form ( For Fri )'!$J:$J,Attendance[[#Headers],[27/12/2024]],'Table From Form ( For Fri )'!AR:AR,1)&gt;0,1,0)</f>
        <v>0</v>
      </c>
      <c r="AO84" s="27">
        <f>IF(COUNTIFS('Table From Form ( For Fri )'!$A:$A,$A84,'Table From Form ( For Fri )'!$J:$J,Attendance[[#Headers],[3/1/2025]],'Table From Form ( For Fri )'!AS:AS,1)&gt;0,1,0)</f>
        <v>0</v>
      </c>
      <c r="AP84" s="27">
        <f>IF(COUNTIFS('Table From Form ( For Fri )'!$A:$A,$A84,'Table From Form ( For Fri )'!$J:$J,Attendance[[#Headers],[10/1/2025]],'Table From Form ( For Fri )'!AT:AT,1)&gt;0,1,0)</f>
        <v>0</v>
      </c>
      <c r="AQ84" s="27">
        <f>IF(COUNTIFS('Table From Form ( For Fri )'!$A:$A,$A84,'Table From Form ( For Fri )'!$J:$J,Attendance[[#Headers],[17/1/2025]],'Table From Form ( For Fri )'!AU:AU,1)&gt;0,1,0)</f>
        <v>0</v>
      </c>
      <c r="AR84" s="27">
        <f>IF(COUNTIFS('Table From Form ( For Fri )'!$A:$A,$A84,'Table From Form ( For Fri )'!$J:$J,Attendance[[#Headers],[24/1/2025]],'Table From Form ( For Fri )'!AV:AV,1)&gt;0,1,0)</f>
        <v>0</v>
      </c>
      <c r="AS84" s="27">
        <f>IF(COUNTIFS('Table From Form ( For Fri )'!$A:$A,$A84,'Table From Form ( For Fri )'!$J:$J,Attendance[[#Headers],[31/1/2025]],'Table From Form ( For Fri )'!AW:AW,1)&gt;0,1,0)</f>
        <v>0</v>
      </c>
      <c r="AT84" s="27">
        <f>IF(COUNTIFS('Table From Form ( For Fri )'!$A:$A,$A84,'Table From Form ( For Fri )'!$J:$J,Attendance[[#Headers],[7/2/2025]],'Table From Form ( For Fri )'!AX:AX,1)&gt;0,1,0)</f>
        <v>0</v>
      </c>
      <c r="AU84" s="27">
        <f>IF(COUNTIFS('Table From Form ( For Fri )'!$A:$A,$A84,'Table From Form ( For Fri )'!$J:$J,Attendance[[#Headers],[14/2/2025]],'Table From Form ( For Fri )'!AY:AY,1)&gt;0,1,0)</f>
        <v>0</v>
      </c>
    </row>
    <row r="85" spans="1:47" ht="14.5">
      <c r="A85" s="28" t="s">
        <v>564</v>
      </c>
      <c r="B85" s="29" t="s">
        <v>1386</v>
      </c>
      <c r="C85" s="30" t="str">
        <f>LEFT(Attendance[[#This Row],[Email]],8)</f>
        <v>2402561A</v>
      </c>
      <c r="D85">
        <f>COUNTIF(Attendance[[#This Row],[19/4/2024]:[14/2/2025]],1)</f>
        <v>5</v>
      </c>
      <c r="E85" s="26">
        <f t="shared" si="1"/>
        <v>11.111111111111111</v>
      </c>
      <c r="F85" s="26"/>
      <c r="G85" s="31">
        <f>IF(COUNTIFS('Table From Form ( For Fri )'!$A:$A,$A85,'Table From Form ( For Fri )'!$J:$J,Attendance[[#Headers],[19/4/2024]],'Table From Form ( For Fri )'!K:K,1)&gt;0,1,0)</f>
        <v>0</v>
      </c>
      <c r="H85" s="31">
        <f>IF(COUNTIFS('Table From Form ( For Fri )'!$A:$A,$A85,'Table From Form ( For Fri )'!$J:$J,Attendance[[#Headers],[26/4/2024]],'Table From Form ( For Fri )'!L:L,1)&gt;0,1,0)</f>
        <v>0</v>
      </c>
      <c r="I85" s="31">
        <f>IF(COUNTIFS('Table From Form ( For Fri )'!$A:$A,$A85,'Table From Form ( For Fri )'!$J:$J,Attendance[[#Headers],[3/5/2024]],'Table From Form ( For Fri )'!M:M,1)&gt;0,1,0)</f>
        <v>0</v>
      </c>
      <c r="J85" s="31">
        <f>IF(COUNTIFS('Table From Form ( For Fri )'!$A:$A,$A85,'Table From Form ( For Fri )'!$J:$J,Attendance[[#Headers],[10/5/2024]],'Table From Form ( For Fri )'!N:N,1)&gt;0,1,0)</f>
        <v>0</v>
      </c>
      <c r="K85" s="31">
        <f>IF(COUNTIFS('Table From Form ( For Fri )'!$A:$A,$A85,'Table From Form ( For Fri )'!$J:$J,Attendance[[#Headers],[17/5/2024]],'Table From Form ( For Fri )'!O:O,1)&gt;0,1,0)</f>
        <v>0</v>
      </c>
      <c r="L85" s="31">
        <f>IF(COUNTIFS('Table From Form ( For Fri )'!$A:$A,$A85,'Table From Form ( For Fri )'!$J:$J,Attendance[[#Headers],[24/5/2024]],'Table From Form ( For Fri )'!P:P,1)&gt;0,1,0)</f>
        <v>0</v>
      </c>
      <c r="M85" s="31">
        <f>IF(COUNTIFS('Table From Form ( For Fri )'!$A:$A,$A85,'Table From Form ( For Fri )'!$J:$J,Attendance[[#Headers],[31/5/2024]],'Table From Form ( For Fri )'!Q:Q,1)&gt;0,1,0)</f>
        <v>0</v>
      </c>
      <c r="N85" s="31">
        <f>IF(COUNTIFS('Table From Form ( For Fri )'!$A:$A,$A85,'Table From Form ( For Fri )'!$J:$J,Attendance[[#Headers],[7/6/2024]],'Table From Form ( For Fri )'!R:R,1)&gt;0,1,0)</f>
        <v>0</v>
      </c>
      <c r="O85" s="31">
        <f>IF(COUNTIFS('Table From Form ( For Fri )'!$A:$A,$A85,'Table From Form ( For Fri )'!$J:$J,Attendance[[#Headers],[14/6/2024]],'Table From Form ( For Fri )'!S:S,1)&gt;0,1,0)</f>
        <v>0</v>
      </c>
      <c r="P85" s="27">
        <f>IF(COUNTIFS('Table From Form ( For Fri )'!$A:$A,$A85,'Table From Form ( For Fri )'!$J:$J,Attendance[[#Headers],[21/6/2024]],'Table From Form ( For Fri )'!T:T,1)&gt;0,1,0)</f>
        <v>1</v>
      </c>
      <c r="Q85" s="31">
        <f>IF(COUNTIFS('Table From Form ( For Fri )'!$A:$A,$A85,'Table From Form ( For Fri )'!$J:$J,Attendance[[#Headers],[28/6/2024]],'Table From Form ( For Fri )'!U:U,1)&gt;0,1,0)</f>
        <v>1</v>
      </c>
      <c r="R85" s="31">
        <f>IF(COUNTIFS('Table From Form ( For Fri )'!$A:$A,$A85,'Table From Form ( For Fri )'!$J:$J,Attendance[[#Headers],[5/7/2024]],'Table From Form ( For Fri )'!V:V,1)&gt;0,1,0)</f>
        <v>1</v>
      </c>
      <c r="S85" s="31">
        <f>IF(COUNTIFS('Table From Form ( For Fri )'!$A:$A,$A85,'Table From Form ( For Fri )'!$J:$J,Attendance[[#Headers],[12/7/2024]],'Table From Form ( For Fri )'!W:W,1)&gt;0,1,0)</f>
        <v>0</v>
      </c>
      <c r="T85" s="31">
        <f>IF(COUNTIFS('Table From Form ( For Fri )'!$A:$A,$A85,'Table From Form ( For Fri )'!$J:$J,Attendance[[#Headers],[19/7/2024]],'Table From Form ( For Fri )'!X:X,1)&gt;0,1,0)</f>
        <v>0</v>
      </c>
      <c r="U85" s="31">
        <f>IF(COUNTIFS('Table From Form ( For Fri )'!$A:$A,$A85,'Table From Form ( For Fri )'!$J:$J,Attendance[[#Headers],[26/7/2024]],'Table From Form ( For Fri )'!Y:Y,1)&gt;0,1,0)</f>
        <v>0</v>
      </c>
      <c r="V85" s="31">
        <f>IF(COUNTIFS('Table From Form ( For Fri )'!$A:$A,$A85,'Table From Form ( For Fri )'!$J:$J,Attendance[[#Headers],[2/8/2024]],'Table From Form ( For Fri )'!Z:Z,1)&gt;0,1,0)</f>
        <v>0</v>
      </c>
      <c r="W85" s="31">
        <f>IF(COUNTIFS('Table From Form ( For Fri )'!$A:$A,$A85,'Table From Form ( For Fri )'!$J:$J,Attendance[[#Headers],[30/8/2024]],'Table From Form ( For Fri )'!AA:AA,1)&gt;0,1,0)</f>
        <v>0</v>
      </c>
      <c r="X85" s="31">
        <f>IF(COUNTIFS('Table From Form ( For Fri )'!$A:$A,$A85,'Table From Form ( For Fri )'!$J:$J,Attendance[[#Headers],[6/9/2024]],'Table From Form ( For Fri )'!AB:AB,1)&gt;0,1,0)</f>
        <v>0</v>
      </c>
      <c r="Y85" s="31">
        <f>IF(COUNTIFS('Table From Form ( For Fri )'!$A:$A,$A85,'Table From Form ( For Fri )'!$J:$J,Attendance[[#Headers],[13/9/2024]],'Table From Form ( For Fri )'!AC:AC,1)&gt;0,1,0)</f>
        <v>0</v>
      </c>
      <c r="Z85" s="31">
        <f>IF(COUNTIFS('Table From Form ( For Fri )'!$A:$A,$A85,'Table From Form ( For Fri )'!$J:$J,Attendance[[#Headers],[20/9/2024]],'Table From Form ( For Fri )'!AD:AD,1)&gt;0,1,0)</f>
        <v>0</v>
      </c>
      <c r="AA85" s="31">
        <f>IF(COUNTIFS('Table From Form ( For Fri )'!$A:$A,$A85,'Table From Form ( For Fri )'!$J:$J,Attendance[[#Headers],[27/9/2024]],'Table From Form ( For Fri )'!AE:AE,1)&gt;0,1,0)</f>
        <v>0</v>
      </c>
      <c r="AB85" s="31">
        <f>IF(COUNTIFS('Table From Form ( For Fri )'!$A:$A,$A85,'Table From Form ( For Fri )'!$J:$J,Attendance[[#Headers],[4/10/2024]],'Table From Form ( For Fri )'!AF:AF,1)&gt;0,1,0)</f>
        <v>1</v>
      </c>
      <c r="AC85" s="31">
        <f>IF(COUNTIFS('Table From Form ( For Fri )'!$A:$A,$A85,'Table From Form ( For Fri )'!$J:$J,Attendance[[#Headers],[11/10/2024]],'Table From Form ( For Fri )'!AG:AG,1)&gt;0,1,0)</f>
        <v>0</v>
      </c>
      <c r="AD85" s="31">
        <f>IF(COUNTIFS('Table From Form ( For Fri )'!$A:$A,$A85,'Table From Form ( For Fri )'!$J:$J,Attendance[[#Headers],[18/10/2024]],'Table From Form ( For Fri )'!AH:AH,1)&gt;0,1,0)</f>
        <v>0</v>
      </c>
      <c r="AE85" s="31">
        <f>IF(COUNTIFS('Table From Form ( For Fri )'!$A:$A,$A85,'Table From Form ( For Fri )'!$J:$J,Attendance[[#Headers],[25/10/2024]],'Table From Form ( For Fri )'!AI:AI,1)&gt;0,1,0)</f>
        <v>0</v>
      </c>
      <c r="AF85" s="31">
        <f>IF(COUNTIFS('Table From Form ( For Fri )'!$A:$A,$A85,'Table From Form ( For Fri )'!$J:$J,Attendance[[#Headers],[1/11/2024]],'Table From Form ( For Fri )'!AJ:AJ,1)&gt;0,1,0)</f>
        <v>0</v>
      </c>
      <c r="AG85" s="31">
        <f>IF(COUNTIFS('Table From Form ( For Fri )'!$A:$A,$A85,'Table From Form ( For Fri )'!$J:$J,Attendance[[#Headers],[8/11/2024]],'Table From Form ( For Fri )'!AK:AK,1)&gt;0,1,0)</f>
        <v>0</v>
      </c>
      <c r="AH85" s="31">
        <f>IF(COUNTIFS('Table From Form ( For Fri )'!$A:$A,$A85,'Table From Form ( For Fri )'!$J:$J,Attendance[[#Headers],[15/11/2024]],'Table From Form ( For Fri )'!AL:AL,1)&gt;0,1,0)</f>
        <v>0</v>
      </c>
      <c r="AI85" s="31">
        <f>IF(COUNTIFS('Table From Form ( For Fri )'!$A:$A,$A85,'Table From Form ( For Fri )'!$J:$J,Attendance[[#Headers],[22/11/2024]],'Table From Form ( For Fri )'!AM:AM,1)&gt;0,1,0)</f>
        <v>0</v>
      </c>
      <c r="AJ85" s="31">
        <f>IF(COUNTIFS('Table From Form ( For Fri )'!$A:$A,$A85,'Table From Form ( For Fri )'!$J:$J,Attendance[[#Headers],[29/11/2024]],'Table From Form ( For Fri )'!AN:AN,1)&gt;0,1,0)</f>
        <v>1</v>
      </c>
      <c r="AK85" s="31">
        <f>IF(COUNTIFS('Table From Form ( For Fri )'!$A:$A,$A85,'Table From Form ( For Fri )'!$J:$J,Attendance[[#Headers],[6/12/2024]],'Table From Form ( For Fri )'!AO:AO,1)&gt;0,1,0)</f>
        <v>0</v>
      </c>
      <c r="AL85" s="31">
        <f>IF(COUNTIFS('Table From Form ( For Fri )'!$A:$A,$A85,'Table From Form ( For Fri )'!$J:$J,Attendance[[#Headers],[13/12/2024]],'Table From Form ( For Fri )'!AP:AP,1)&gt;0,1,0)</f>
        <v>0</v>
      </c>
      <c r="AM85" s="31">
        <f>IF(COUNTIFS('Table From Form ( For Fri )'!$A:$A,$A85,'Table From Form ( For Fri )'!$J:$J,Attendance[[#Headers],[20/12/2024]],'Table From Form ( For Fri )'!AQ:AQ,1)&gt;0,1,0)</f>
        <v>0</v>
      </c>
      <c r="AN85" s="31">
        <f>IF(COUNTIFS('Table From Form ( For Fri )'!$A:$A,$A85,'Table From Form ( For Fri )'!$J:$J,Attendance[[#Headers],[27/12/2024]],'Table From Form ( For Fri )'!AR:AR,1)&gt;0,1,0)</f>
        <v>0</v>
      </c>
      <c r="AO85" s="31">
        <f>IF(COUNTIFS('Table From Form ( For Fri )'!$A:$A,$A85,'Table From Form ( For Fri )'!$J:$J,Attendance[[#Headers],[3/1/2025]],'Table From Form ( For Fri )'!AS:AS,1)&gt;0,1,0)</f>
        <v>0</v>
      </c>
      <c r="AP85" s="31">
        <f>IF(COUNTIFS('Table From Form ( For Fri )'!$A:$A,$A85,'Table From Form ( For Fri )'!$J:$J,Attendance[[#Headers],[10/1/2025]],'Table From Form ( For Fri )'!AT:AT,1)&gt;0,1,0)</f>
        <v>0</v>
      </c>
      <c r="AQ85" s="31">
        <f>IF(COUNTIFS('Table From Form ( For Fri )'!$A:$A,$A85,'Table From Form ( For Fri )'!$J:$J,Attendance[[#Headers],[17/1/2025]],'Table From Form ( For Fri )'!AU:AU,1)&gt;0,1,0)</f>
        <v>0</v>
      </c>
      <c r="AR85" s="31">
        <f>IF(COUNTIFS('Table From Form ( For Fri )'!$A:$A,$A85,'Table From Form ( For Fri )'!$J:$J,Attendance[[#Headers],[24/1/2025]],'Table From Form ( For Fri )'!AV:AV,1)&gt;0,1,0)</f>
        <v>0</v>
      </c>
      <c r="AS85" s="31">
        <f>IF(COUNTIFS('Table From Form ( For Fri )'!$A:$A,$A85,'Table From Form ( For Fri )'!$J:$J,Attendance[[#Headers],[31/1/2025]],'Table From Form ( For Fri )'!AW:AW,1)&gt;0,1,0)</f>
        <v>0</v>
      </c>
      <c r="AT85" s="31">
        <f>IF(COUNTIFS('Table From Form ( For Fri )'!$A:$A,$A85,'Table From Form ( For Fri )'!$J:$J,Attendance[[#Headers],[7/2/2025]],'Table From Form ( For Fri )'!AX:AX,1)&gt;0,1,0)</f>
        <v>0</v>
      </c>
      <c r="AU85" s="31">
        <f>IF(COUNTIFS('Table From Form ( For Fri )'!$A:$A,$A85,'Table From Form ( For Fri )'!$J:$J,Attendance[[#Headers],[14/2/2025]],'Table From Form ( For Fri )'!AY:AY,1)&gt;0,1,0)</f>
        <v>0</v>
      </c>
    </row>
    <row r="86" spans="1:47" ht="14.5">
      <c r="A86" s="35" t="s">
        <v>80</v>
      </c>
      <c r="B86" s="35" t="s">
        <v>1726</v>
      </c>
      <c r="C86" s="30" t="str">
        <f>LEFT(Attendance[[#This Row],[Email]],8)</f>
        <v>2201973A</v>
      </c>
      <c r="D86">
        <f>COUNTIF(Attendance[[#This Row],[19/4/2024]:[14/2/2025]],1)</f>
        <v>4</v>
      </c>
      <c r="E86" s="26">
        <f t="shared" si="1"/>
        <v>8.8888888888888893</v>
      </c>
      <c r="F86" s="26" t="s">
        <v>1727</v>
      </c>
      <c r="G86" s="27">
        <f>IF(COUNTIFS('Table From Form ( For Fri )'!$A:$A,$A86,'Table From Form ( For Fri )'!$J:$J,Attendance[[#Headers],[19/4/2024]],'Table From Form ( For Fri )'!K:K,1)&gt;0,1,0)</f>
        <v>1</v>
      </c>
      <c r="H86" s="27">
        <f>IF(COUNTIFS('Table From Form ( For Fri )'!$A:$A,$A86,'Table From Form ( For Fri )'!$J:$J,Attendance[[#Headers],[26/4/2024]],'Table From Form ( For Fri )'!L:L,1)&gt;0,1,0)</f>
        <v>1</v>
      </c>
      <c r="I86" s="27">
        <f>IF(COUNTIFS('Table From Form ( For Fri )'!$A:$A,$A86,'Table From Form ( For Fri )'!$J:$J,Attendance[[#Headers],[3/5/2024]],'Table From Form ( For Fri )'!M:M,1)&gt;0,1,0)</f>
        <v>1</v>
      </c>
      <c r="J86" s="27">
        <f>IF(COUNTIFS('Table From Form ( For Fri )'!$A:$A,$A86,'Table From Form ( For Fri )'!$J:$J,Attendance[[#Headers],[10/5/2024]],'Table From Form ( For Fri )'!N:N,1)&gt;0,1,0)</f>
        <v>0</v>
      </c>
      <c r="K86" s="27">
        <f>IF(COUNTIFS('Table From Form ( For Fri )'!$A:$A,$A86,'Table From Form ( For Fri )'!$J:$J,Attendance[[#Headers],[17/5/2024]],'Table From Form ( For Fri )'!O:O,1)&gt;0,1,0)</f>
        <v>1</v>
      </c>
      <c r="L86" s="27">
        <f>IF(COUNTIFS('Table From Form ( For Fri )'!$A:$A,$A86,'Table From Form ( For Fri )'!$J:$J,Attendance[[#Headers],[24/5/2024]],'Table From Form ( For Fri )'!P:P,1)&gt;0,1,0)</f>
        <v>0</v>
      </c>
      <c r="M86" s="27">
        <f>IF(COUNTIFS('Table From Form ( For Fri )'!$A:$A,$A86,'Table From Form ( For Fri )'!$J:$J,Attendance[[#Headers],[31/5/2024]],'Table From Form ( For Fri )'!Q:Q,1)&gt;0,1,0)</f>
        <v>0</v>
      </c>
      <c r="N86" s="27">
        <f>IF(COUNTIFS('Table From Form ( For Fri )'!$A:$A,$A86,'Table From Form ( For Fri )'!$J:$J,Attendance[[#Headers],[7/6/2024]],'Table From Form ( For Fri )'!R:R,1)&gt;0,1,0)</f>
        <v>0</v>
      </c>
      <c r="O86" s="27">
        <f>IF(COUNTIFS('Table From Form ( For Fri )'!$A:$A,$A86,'Table From Form ( For Fri )'!$J:$J,Attendance[[#Headers],[14/6/2024]],'Table From Form ( For Fri )'!S:S,1)&gt;0,1,0)</f>
        <v>0</v>
      </c>
      <c r="P86" s="27">
        <f>IF(COUNTIFS('Table From Form ( For Fri )'!$A:$A,$A86,'Table From Form ( For Fri )'!$J:$J,Attendance[[#Headers],[21/6/2024]],'Table From Form ( For Fri )'!T:T,1)&gt;0,1,0)</f>
        <v>0</v>
      </c>
      <c r="Q86" s="27">
        <f>IF(COUNTIFS('Table From Form ( For Fri )'!$A:$A,$A86,'Table From Form ( For Fri )'!$J:$J,Attendance[[#Headers],[28/6/2024]],'Table From Form ( For Fri )'!U:U,1)&gt;0,1,0)</f>
        <v>0</v>
      </c>
      <c r="R86" s="27">
        <f>IF(COUNTIFS('Table From Form ( For Fri )'!$A:$A,$A86,'Table From Form ( For Fri )'!$J:$J,Attendance[[#Headers],[5/7/2024]],'Table From Form ( For Fri )'!V:V,1)&gt;0,1,0)</f>
        <v>0</v>
      </c>
      <c r="S86" s="27">
        <f>IF(COUNTIFS('Table From Form ( For Fri )'!$A:$A,$A86,'Table From Form ( For Fri )'!$J:$J,Attendance[[#Headers],[12/7/2024]],'Table From Form ( For Fri )'!W:W,1)&gt;0,1,0)</f>
        <v>0</v>
      </c>
      <c r="T86" s="27">
        <f>IF(COUNTIFS('Table From Form ( For Fri )'!$A:$A,$A86,'Table From Form ( For Fri )'!$J:$J,Attendance[[#Headers],[19/7/2024]],'Table From Form ( For Fri )'!X:X,1)&gt;0,1,0)</f>
        <v>0</v>
      </c>
      <c r="U86" s="27">
        <f>IF(COUNTIFS('Table From Form ( For Fri )'!$A:$A,$A86,'Table From Form ( For Fri )'!$J:$J,Attendance[[#Headers],[26/7/2024]],'Table From Form ( For Fri )'!Y:Y,1)&gt;0,1,0)</f>
        <v>0</v>
      </c>
      <c r="V86" s="27">
        <f>IF(COUNTIFS('Table From Form ( For Fri )'!$A:$A,$A86,'Table From Form ( For Fri )'!$J:$J,Attendance[[#Headers],[2/8/2024]],'Table From Form ( For Fri )'!Z:Z,1)&gt;0,1,0)</f>
        <v>0</v>
      </c>
      <c r="W86" s="27">
        <f>IF(COUNTIFS('Table From Form ( For Fri )'!$A:$A,$A86,'Table From Form ( For Fri )'!$J:$J,Attendance[[#Headers],[30/8/2024]],'Table From Form ( For Fri )'!AA:AA,1)&gt;0,1,0)</f>
        <v>0</v>
      </c>
      <c r="X86" s="27">
        <f>IF(COUNTIFS('Table From Form ( For Fri )'!$A:$A,$A86,'Table From Form ( For Fri )'!$J:$J,Attendance[[#Headers],[6/9/2024]],'Table From Form ( For Fri )'!AB:AB,1)&gt;0,1,0)</f>
        <v>0</v>
      </c>
      <c r="Y86" s="27">
        <f>IF(COUNTIFS('Table From Form ( For Fri )'!$A:$A,$A86,'Table From Form ( For Fri )'!$J:$J,Attendance[[#Headers],[13/9/2024]],'Table From Form ( For Fri )'!AC:AC,1)&gt;0,1,0)</f>
        <v>0</v>
      </c>
      <c r="Z86" s="27">
        <f>IF(COUNTIFS('Table From Form ( For Fri )'!$A:$A,$A86,'Table From Form ( For Fri )'!$J:$J,Attendance[[#Headers],[20/9/2024]],'Table From Form ( For Fri )'!AD:AD,1)&gt;0,1,0)</f>
        <v>0</v>
      </c>
      <c r="AA86" s="27">
        <f>IF(COUNTIFS('Table From Form ( For Fri )'!$A:$A,$A86,'Table From Form ( For Fri )'!$J:$J,Attendance[[#Headers],[27/9/2024]],'Table From Form ( For Fri )'!AE:AE,1)&gt;0,1,0)</f>
        <v>0</v>
      </c>
      <c r="AB86" s="27">
        <f>IF(COUNTIFS('Table From Form ( For Fri )'!$A:$A,$A86,'Table From Form ( For Fri )'!$J:$J,Attendance[[#Headers],[4/10/2024]],'Table From Form ( For Fri )'!AF:AF,1)&gt;0,1,0)</f>
        <v>0</v>
      </c>
      <c r="AC86" s="27">
        <f>IF(COUNTIFS('Table From Form ( For Fri )'!$A:$A,$A86,'Table From Form ( For Fri )'!$J:$J,Attendance[[#Headers],[11/10/2024]],'Table From Form ( For Fri )'!AG:AG,1)&gt;0,1,0)</f>
        <v>0</v>
      </c>
      <c r="AD86" s="27">
        <f>IF(COUNTIFS('Table From Form ( For Fri )'!$A:$A,$A86,'Table From Form ( For Fri )'!$J:$J,Attendance[[#Headers],[18/10/2024]],'Table From Form ( For Fri )'!AH:AH,1)&gt;0,1,0)</f>
        <v>0</v>
      </c>
      <c r="AE86" s="27">
        <f>IF(COUNTIFS('Table From Form ( For Fri )'!$A:$A,$A86,'Table From Form ( For Fri )'!$J:$J,Attendance[[#Headers],[25/10/2024]],'Table From Form ( For Fri )'!AI:AI,1)&gt;0,1,0)</f>
        <v>0</v>
      </c>
      <c r="AF86" s="27">
        <f>IF(COUNTIFS('Table From Form ( For Fri )'!$A:$A,$A86,'Table From Form ( For Fri )'!$J:$J,Attendance[[#Headers],[1/11/2024]],'Table From Form ( For Fri )'!AJ:AJ,1)&gt;0,1,0)</f>
        <v>0</v>
      </c>
      <c r="AG86" s="27">
        <f>IF(COUNTIFS('Table From Form ( For Fri )'!$A:$A,$A86,'Table From Form ( For Fri )'!$J:$J,Attendance[[#Headers],[8/11/2024]],'Table From Form ( For Fri )'!AK:AK,1)&gt;0,1,0)</f>
        <v>0</v>
      </c>
      <c r="AH86" s="27">
        <f>IF(COUNTIFS('Table From Form ( For Fri )'!$A:$A,$A86,'Table From Form ( For Fri )'!$J:$J,Attendance[[#Headers],[15/11/2024]],'Table From Form ( For Fri )'!AL:AL,1)&gt;0,1,0)</f>
        <v>0</v>
      </c>
      <c r="AI86" s="27">
        <f>IF(COUNTIFS('Table From Form ( For Fri )'!$A:$A,$A86,'Table From Form ( For Fri )'!$J:$J,Attendance[[#Headers],[22/11/2024]],'Table From Form ( For Fri )'!AM:AM,1)&gt;0,1,0)</f>
        <v>0</v>
      </c>
      <c r="AJ86" s="27">
        <f>IF(COUNTIFS('Table From Form ( For Fri )'!$A:$A,$A86,'Table From Form ( For Fri )'!$J:$J,Attendance[[#Headers],[29/11/2024]],'Table From Form ( For Fri )'!AN:AN,1)&gt;0,1,0)</f>
        <v>0</v>
      </c>
      <c r="AK86" s="27">
        <f>IF(COUNTIFS('Table From Form ( For Fri )'!$A:$A,$A86,'Table From Form ( For Fri )'!$J:$J,Attendance[[#Headers],[6/12/2024]],'Table From Form ( For Fri )'!AO:AO,1)&gt;0,1,0)</f>
        <v>0</v>
      </c>
      <c r="AL86" s="27">
        <f>IF(COUNTIFS('Table From Form ( For Fri )'!$A:$A,$A86,'Table From Form ( For Fri )'!$J:$J,Attendance[[#Headers],[13/12/2024]],'Table From Form ( For Fri )'!AP:AP,1)&gt;0,1,0)</f>
        <v>0</v>
      </c>
      <c r="AM86" s="27">
        <f>IF(COUNTIFS('Table From Form ( For Fri )'!$A:$A,$A86,'Table From Form ( For Fri )'!$J:$J,Attendance[[#Headers],[20/12/2024]],'Table From Form ( For Fri )'!AQ:AQ,1)&gt;0,1,0)</f>
        <v>0</v>
      </c>
      <c r="AN86" s="27">
        <f>IF(COUNTIFS('Table From Form ( For Fri )'!$A:$A,$A86,'Table From Form ( For Fri )'!$J:$J,Attendance[[#Headers],[27/12/2024]],'Table From Form ( For Fri )'!AR:AR,1)&gt;0,1,0)</f>
        <v>0</v>
      </c>
      <c r="AO86" s="27">
        <f>IF(COUNTIFS('Table From Form ( For Fri )'!$A:$A,$A86,'Table From Form ( For Fri )'!$J:$J,Attendance[[#Headers],[3/1/2025]],'Table From Form ( For Fri )'!AS:AS,1)&gt;0,1,0)</f>
        <v>0</v>
      </c>
      <c r="AP86" s="27">
        <f>IF(COUNTIFS('Table From Form ( For Fri )'!$A:$A,$A86,'Table From Form ( For Fri )'!$J:$J,Attendance[[#Headers],[10/1/2025]],'Table From Form ( For Fri )'!AT:AT,1)&gt;0,1,0)</f>
        <v>0</v>
      </c>
      <c r="AQ86" s="27">
        <f>IF(COUNTIFS('Table From Form ( For Fri )'!$A:$A,$A86,'Table From Form ( For Fri )'!$J:$J,Attendance[[#Headers],[17/1/2025]],'Table From Form ( For Fri )'!AU:AU,1)&gt;0,1,0)</f>
        <v>0</v>
      </c>
      <c r="AR86" s="27">
        <f>IF(COUNTIFS('Table From Form ( For Fri )'!$A:$A,$A86,'Table From Form ( For Fri )'!$J:$J,Attendance[[#Headers],[24/1/2025]],'Table From Form ( For Fri )'!AV:AV,1)&gt;0,1,0)</f>
        <v>0</v>
      </c>
      <c r="AS86" s="27">
        <f>IF(COUNTIFS('Table From Form ( For Fri )'!$A:$A,$A86,'Table From Form ( For Fri )'!$J:$J,Attendance[[#Headers],[31/1/2025]],'Table From Form ( For Fri )'!AW:AW,1)&gt;0,1,0)</f>
        <v>0</v>
      </c>
      <c r="AT86" s="27">
        <f>IF(COUNTIFS('Table From Form ( For Fri )'!$A:$A,$A86,'Table From Form ( For Fri )'!$J:$J,Attendance[[#Headers],[7/2/2025]],'Table From Form ( For Fri )'!AX:AX,1)&gt;0,1,0)</f>
        <v>0</v>
      </c>
      <c r="AU86" s="27">
        <f>IF(COUNTIFS('Table From Form ( For Fri )'!$A:$A,$A86,'Table From Form ( For Fri )'!$J:$J,Attendance[[#Headers],[14/2/2025]],'Table From Form ( For Fri )'!AY:AY,1)&gt;0,1,0)</f>
        <v>0</v>
      </c>
    </row>
    <row r="87" spans="1:47" ht="14">
      <c r="A87" s="25" t="s">
        <v>190</v>
      </c>
      <c r="B87" s="25" t="s">
        <v>1728</v>
      </c>
      <c r="C87" s="25" t="s">
        <v>1729</v>
      </c>
      <c r="D87">
        <f>COUNTIF(Attendance[[#This Row],[19/4/2024]:[14/2/2025]],1)</f>
        <v>4</v>
      </c>
      <c r="E87" s="26">
        <f t="shared" si="1"/>
        <v>8.8888888888888893</v>
      </c>
      <c r="F87" s="26"/>
      <c r="G87" s="27">
        <f>IF(COUNTIFS('Table From Form ( For Fri )'!$A:$A,$A87,'Table From Form ( For Fri )'!$J:$J,Attendance[[#Headers],[19/4/2024]],'Table From Form ( For Fri )'!K:K,1)&gt;0,1,0)</f>
        <v>0</v>
      </c>
      <c r="H87" s="27">
        <f>IF(COUNTIFS('Table From Form ( For Fri )'!$A:$A,$A87,'Table From Form ( For Fri )'!$J:$J,Attendance[[#Headers],[26/4/2024]],'Table From Form ( For Fri )'!L:L,1)&gt;0,1,0)</f>
        <v>1</v>
      </c>
      <c r="I87" s="27">
        <f>IF(COUNTIFS('Table From Form ( For Fri )'!$A:$A,$A87,'Table From Form ( For Fri )'!$J:$J,Attendance[[#Headers],[3/5/2024]],'Table From Form ( For Fri )'!M:M,1)&gt;0,1,0)</f>
        <v>1</v>
      </c>
      <c r="J87" s="27">
        <f>IF(COUNTIFS('Table From Form ( For Fri )'!$A:$A,$A87,'Table From Form ( For Fri )'!$J:$J,Attendance[[#Headers],[10/5/2024]],'Table From Form ( For Fri )'!N:N,1)&gt;0,1,0)</f>
        <v>1</v>
      </c>
      <c r="K87" s="27">
        <f>IF(COUNTIFS('Table From Form ( For Fri )'!$A:$A,$A87,'Table From Form ( For Fri )'!$J:$J,Attendance[[#Headers],[17/5/2024]],'Table From Form ( For Fri )'!O:O,1)&gt;0,1,0)</f>
        <v>0</v>
      </c>
      <c r="L87" s="27">
        <f>IF(COUNTIFS('Table From Form ( For Fri )'!$A:$A,$A87,'Table From Form ( For Fri )'!$J:$J,Attendance[[#Headers],[24/5/2024]],'Table From Form ( For Fri )'!P:P,1)&gt;0,1,0)</f>
        <v>0</v>
      </c>
      <c r="M87" s="27">
        <f>IF(COUNTIFS('Table From Form ( For Fri )'!$A:$A,$A87,'Table From Form ( For Fri )'!$J:$J,Attendance[[#Headers],[31/5/2024]],'Table From Form ( For Fri )'!Q:Q,1)&gt;0,1,0)</f>
        <v>0</v>
      </c>
      <c r="N87" s="27">
        <f>IF(COUNTIFS('Table From Form ( For Fri )'!$A:$A,$A87,'Table From Form ( For Fri )'!$J:$J,Attendance[[#Headers],[7/6/2024]],'Table From Form ( For Fri )'!R:R,1)&gt;0,1,0)</f>
        <v>0</v>
      </c>
      <c r="O87" s="27">
        <f>IF(COUNTIFS('Table From Form ( For Fri )'!$A:$A,$A87,'Table From Form ( For Fri )'!$J:$J,Attendance[[#Headers],[14/6/2024]],'Table From Form ( For Fri )'!S:S,1)&gt;0,1,0)</f>
        <v>0</v>
      </c>
      <c r="P87" s="27">
        <f>IF(COUNTIFS('Table From Form ( For Fri )'!$A:$A,$A87,'Table From Form ( For Fri )'!$J:$J,Attendance[[#Headers],[21/6/2024]],'Table From Form ( For Fri )'!T:T,1)&gt;0,1,0)</f>
        <v>0</v>
      </c>
      <c r="Q87" s="27">
        <f>IF(COUNTIFS('Table From Form ( For Fri )'!$A:$A,$A87,'Table From Form ( For Fri )'!$J:$J,Attendance[[#Headers],[28/6/2024]],'Table From Form ( For Fri )'!U:U,1)&gt;0,1,0)</f>
        <v>0</v>
      </c>
      <c r="R87" s="27">
        <f>IF(COUNTIFS('Table From Form ( For Fri )'!$A:$A,$A87,'Table From Form ( For Fri )'!$J:$J,Attendance[[#Headers],[5/7/2024]],'Table From Form ( For Fri )'!V:V,1)&gt;0,1,0)</f>
        <v>0</v>
      </c>
      <c r="S87" s="27">
        <f>IF(COUNTIFS('Table From Form ( For Fri )'!$A:$A,$A87,'Table From Form ( For Fri )'!$J:$J,Attendance[[#Headers],[12/7/2024]],'Table From Form ( For Fri )'!W:W,1)&gt;0,1,0)</f>
        <v>1</v>
      </c>
      <c r="T87" s="27">
        <f>IF(COUNTIFS('Table From Form ( For Fri )'!$A:$A,$A87,'Table From Form ( For Fri )'!$J:$J,Attendance[[#Headers],[19/7/2024]],'Table From Form ( For Fri )'!X:X,1)&gt;0,1,0)</f>
        <v>0</v>
      </c>
      <c r="U87" s="27">
        <f>IF(COUNTIFS('Table From Form ( For Fri )'!$A:$A,$A87,'Table From Form ( For Fri )'!$J:$J,Attendance[[#Headers],[26/7/2024]],'Table From Form ( For Fri )'!Y:Y,1)&gt;0,1,0)</f>
        <v>0</v>
      </c>
      <c r="V87" s="27">
        <f>IF(COUNTIFS('Table From Form ( For Fri )'!$A:$A,$A87,'Table From Form ( For Fri )'!$J:$J,Attendance[[#Headers],[2/8/2024]],'Table From Form ( For Fri )'!Z:Z,1)&gt;0,1,0)</f>
        <v>0</v>
      </c>
      <c r="W87" s="27">
        <f>IF(COUNTIFS('Table From Form ( For Fri )'!$A:$A,$A87,'Table From Form ( For Fri )'!$J:$J,Attendance[[#Headers],[30/8/2024]],'Table From Form ( For Fri )'!AA:AA,1)&gt;0,1,0)</f>
        <v>0</v>
      </c>
      <c r="X87" s="27">
        <f>IF(COUNTIFS('Table From Form ( For Fri )'!$A:$A,$A87,'Table From Form ( For Fri )'!$J:$J,Attendance[[#Headers],[6/9/2024]],'Table From Form ( For Fri )'!AB:AB,1)&gt;0,1,0)</f>
        <v>0</v>
      </c>
      <c r="Y87" s="27">
        <f>IF(COUNTIFS('Table From Form ( For Fri )'!$A:$A,$A87,'Table From Form ( For Fri )'!$J:$J,Attendance[[#Headers],[13/9/2024]],'Table From Form ( For Fri )'!AC:AC,1)&gt;0,1,0)</f>
        <v>0</v>
      </c>
      <c r="Z87" s="27">
        <f>IF(COUNTIFS('Table From Form ( For Fri )'!$A:$A,$A87,'Table From Form ( For Fri )'!$J:$J,Attendance[[#Headers],[20/9/2024]],'Table From Form ( For Fri )'!AD:AD,1)&gt;0,1,0)</f>
        <v>0</v>
      </c>
      <c r="AA87" s="27">
        <f>IF(COUNTIFS('Table From Form ( For Fri )'!$A:$A,$A87,'Table From Form ( For Fri )'!$J:$J,Attendance[[#Headers],[27/9/2024]],'Table From Form ( For Fri )'!AE:AE,1)&gt;0,1,0)</f>
        <v>0</v>
      </c>
      <c r="AB87" s="27">
        <f>IF(COUNTIFS('Table From Form ( For Fri )'!$A:$A,$A87,'Table From Form ( For Fri )'!$J:$J,Attendance[[#Headers],[4/10/2024]],'Table From Form ( For Fri )'!AF:AF,1)&gt;0,1,0)</f>
        <v>0</v>
      </c>
      <c r="AC87" s="27">
        <f>IF(COUNTIFS('Table From Form ( For Fri )'!$A:$A,$A87,'Table From Form ( For Fri )'!$J:$J,Attendance[[#Headers],[11/10/2024]],'Table From Form ( For Fri )'!AG:AG,1)&gt;0,1,0)</f>
        <v>0</v>
      </c>
      <c r="AD87" s="27">
        <f>IF(COUNTIFS('Table From Form ( For Fri )'!$A:$A,$A87,'Table From Form ( For Fri )'!$J:$J,Attendance[[#Headers],[18/10/2024]],'Table From Form ( For Fri )'!AH:AH,1)&gt;0,1,0)</f>
        <v>0</v>
      </c>
      <c r="AE87" s="27">
        <f>IF(COUNTIFS('Table From Form ( For Fri )'!$A:$A,$A87,'Table From Form ( For Fri )'!$J:$J,Attendance[[#Headers],[25/10/2024]],'Table From Form ( For Fri )'!AI:AI,1)&gt;0,1,0)</f>
        <v>0</v>
      </c>
      <c r="AF87" s="27">
        <f>IF(COUNTIFS('Table From Form ( For Fri )'!$A:$A,$A87,'Table From Form ( For Fri )'!$J:$J,Attendance[[#Headers],[1/11/2024]],'Table From Form ( For Fri )'!AJ:AJ,1)&gt;0,1,0)</f>
        <v>0</v>
      </c>
      <c r="AG87" s="27">
        <f>IF(COUNTIFS('Table From Form ( For Fri )'!$A:$A,$A87,'Table From Form ( For Fri )'!$J:$J,Attendance[[#Headers],[8/11/2024]],'Table From Form ( For Fri )'!AK:AK,1)&gt;0,1,0)</f>
        <v>0</v>
      </c>
      <c r="AH87" s="27">
        <f>IF(COUNTIFS('Table From Form ( For Fri )'!$A:$A,$A87,'Table From Form ( For Fri )'!$J:$J,Attendance[[#Headers],[15/11/2024]],'Table From Form ( For Fri )'!AL:AL,1)&gt;0,1,0)</f>
        <v>0</v>
      </c>
      <c r="AI87" s="27">
        <f>IF(COUNTIFS('Table From Form ( For Fri )'!$A:$A,$A87,'Table From Form ( For Fri )'!$J:$J,Attendance[[#Headers],[22/11/2024]],'Table From Form ( For Fri )'!AM:AM,1)&gt;0,1,0)</f>
        <v>0</v>
      </c>
      <c r="AJ87" s="27">
        <f>IF(COUNTIFS('Table From Form ( For Fri )'!$A:$A,$A87,'Table From Form ( For Fri )'!$J:$J,Attendance[[#Headers],[29/11/2024]],'Table From Form ( For Fri )'!AN:AN,1)&gt;0,1,0)</f>
        <v>0</v>
      </c>
      <c r="AK87" s="27">
        <f>IF(COUNTIFS('Table From Form ( For Fri )'!$A:$A,$A87,'Table From Form ( For Fri )'!$J:$J,Attendance[[#Headers],[6/12/2024]],'Table From Form ( For Fri )'!AO:AO,1)&gt;0,1,0)</f>
        <v>0</v>
      </c>
      <c r="AL87" s="27">
        <f>IF(COUNTIFS('Table From Form ( For Fri )'!$A:$A,$A87,'Table From Form ( For Fri )'!$J:$J,Attendance[[#Headers],[13/12/2024]],'Table From Form ( For Fri )'!AP:AP,1)&gt;0,1,0)</f>
        <v>0</v>
      </c>
      <c r="AM87" s="27">
        <f>IF(COUNTIFS('Table From Form ( For Fri )'!$A:$A,$A87,'Table From Form ( For Fri )'!$J:$J,Attendance[[#Headers],[20/12/2024]],'Table From Form ( For Fri )'!AQ:AQ,1)&gt;0,1,0)</f>
        <v>0</v>
      </c>
      <c r="AN87" s="27">
        <f>IF(COUNTIFS('Table From Form ( For Fri )'!$A:$A,$A87,'Table From Form ( For Fri )'!$J:$J,Attendance[[#Headers],[27/12/2024]],'Table From Form ( For Fri )'!AR:AR,1)&gt;0,1,0)</f>
        <v>0</v>
      </c>
      <c r="AO87" s="27">
        <f>IF(COUNTIFS('Table From Form ( For Fri )'!$A:$A,$A87,'Table From Form ( For Fri )'!$J:$J,Attendance[[#Headers],[3/1/2025]],'Table From Form ( For Fri )'!AS:AS,1)&gt;0,1,0)</f>
        <v>0</v>
      </c>
      <c r="AP87" s="27">
        <f>IF(COUNTIFS('Table From Form ( For Fri )'!$A:$A,$A87,'Table From Form ( For Fri )'!$J:$J,Attendance[[#Headers],[10/1/2025]],'Table From Form ( For Fri )'!AT:AT,1)&gt;0,1,0)</f>
        <v>0</v>
      </c>
      <c r="AQ87" s="27">
        <f>IF(COUNTIFS('Table From Form ( For Fri )'!$A:$A,$A87,'Table From Form ( For Fri )'!$J:$J,Attendance[[#Headers],[17/1/2025]],'Table From Form ( For Fri )'!AU:AU,1)&gt;0,1,0)</f>
        <v>0</v>
      </c>
      <c r="AR87" s="27">
        <f>IF(COUNTIFS('Table From Form ( For Fri )'!$A:$A,$A87,'Table From Form ( For Fri )'!$J:$J,Attendance[[#Headers],[24/1/2025]],'Table From Form ( For Fri )'!AV:AV,1)&gt;0,1,0)</f>
        <v>0</v>
      </c>
      <c r="AS87" s="27">
        <f>IF(COUNTIFS('Table From Form ( For Fri )'!$A:$A,$A87,'Table From Form ( For Fri )'!$J:$J,Attendance[[#Headers],[31/1/2025]],'Table From Form ( For Fri )'!AW:AW,1)&gt;0,1,0)</f>
        <v>0</v>
      </c>
      <c r="AT87" s="27">
        <f>IF(COUNTIFS('Table From Form ( For Fri )'!$A:$A,$A87,'Table From Form ( For Fri )'!$J:$J,Attendance[[#Headers],[7/2/2025]],'Table From Form ( For Fri )'!AX:AX,1)&gt;0,1,0)</f>
        <v>0</v>
      </c>
      <c r="AU87" s="27">
        <f>IF(COUNTIFS('Table From Form ( For Fri )'!$A:$A,$A87,'Table From Form ( For Fri )'!$J:$J,Attendance[[#Headers],[14/2/2025]],'Table From Form ( For Fri )'!AY:AY,1)&gt;0,1,0)</f>
        <v>0</v>
      </c>
    </row>
    <row r="88" spans="1:47" ht="14">
      <c r="A88" s="37" t="s">
        <v>96</v>
      </c>
      <c r="B88" s="25" t="s">
        <v>1730</v>
      </c>
      <c r="C88" s="25" t="s">
        <v>1731</v>
      </c>
      <c r="D88">
        <f>COUNTIF(Attendance[[#This Row],[19/4/2024]:[14/2/2025]],1)</f>
        <v>4</v>
      </c>
      <c r="E88" s="26">
        <f t="shared" si="1"/>
        <v>8.8888888888888893</v>
      </c>
      <c r="F88" s="26"/>
      <c r="G88" s="27">
        <f>IF(COUNTIFS('Table From Form ( For Fri )'!$A:$A,$A88,'Table From Form ( For Fri )'!$J:$J,Attendance[[#Headers],[19/4/2024]],'Table From Form ( For Fri )'!K:K,1)&gt;0,1,0)</f>
        <v>0</v>
      </c>
      <c r="H88" s="27">
        <f>IF(COUNTIFS('Table From Form ( For Fri )'!$A:$A,$A88,'Table From Form ( For Fri )'!$J:$J,Attendance[[#Headers],[26/4/2024]],'Table From Form ( For Fri )'!L:L,1)&gt;0,1,0)</f>
        <v>1</v>
      </c>
      <c r="I88" s="27">
        <f>IF(COUNTIFS('Table From Form ( For Fri )'!$A:$A,$A88,'Table From Form ( For Fri )'!$J:$J,Attendance[[#Headers],[3/5/2024]],'Table From Form ( For Fri )'!M:M,1)&gt;0,1,0)</f>
        <v>1</v>
      </c>
      <c r="J88" s="27">
        <f>IF(COUNTIFS('Table From Form ( For Fri )'!$A:$A,$A88,'Table From Form ( For Fri )'!$J:$J,Attendance[[#Headers],[10/5/2024]],'Table From Form ( For Fri )'!N:N,1)&gt;0,1,0)</f>
        <v>0</v>
      </c>
      <c r="K88" s="27">
        <f>IF(COUNTIFS('Table From Form ( For Fri )'!$A:$A,$A88,'Table From Form ( For Fri )'!$J:$J,Attendance[[#Headers],[17/5/2024]],'Table From Form ( For Fri )'!O:O,1)&gt;0,1,0)</f>
        <v>1</v>
      </c>
      <c r="L88" s="27">
        <f>IF(COUNTIFS('Table From Form ( For Fri )'!$A:$A,$A88,'Table From Form ( For Fri )'!$J:$J,Attendance[[#Headers],[24/5/2024]],'Table From Form ( For Fri )'!P:P,1)&gt;0,1,0)</f>
        <v>0</v>
      </c>
      <c r="M88" s="27">
        <f>IF(COUNTIFS('Table From Form ( For Fri )'!$A:$A,$A88,'Table From Form ( For Fri )'!$J:$J,Attendance[[#Headers],[31/5/2024]],'Table From Form ( For Fri )'!Q:Q,1)&gt;0,1,0)</f>
        <v>0</v>
      </c>
      <c r="N88" s="27">
        <f>IF(COUNTIFS('Table From Form ( For Fri )'!$A:$A,$A88,'Table From Form ( For Fri )'!$J:$J,Attendance[[#Headers],[7/6/2024]],'Table From Form ( For Fri )'!R:R,1)&gt;0,1,0)</f>
        <v>0</v>
      </c>
      <c r="O88" s="27">
        <f>IF(COUNTIFS('Table From Form ( For Fri )'!$A:$A,$A88,'Table From Form ( For Fri )'!$J:$J,Attendance[[#Headers],[14/6/2024]],'Table From Form ( For Fri )'!S:S,1)&gt;0,1,0)</f>
        <v>0</v>
      </c>
      <c r="P88" s="27">
        <f>IF(COUNTIFS('Table From Form ( For Fri )'!$A:$A,$A88,'Table From Form ( For Fri )'!$J:$J,Attendance[[#Headers],[21/6/2024]],'Table From Form ( For Fri )'!T:T,1)&gt;0,1,0)</f>
        <v>0</v>
      </c>
      <c r="Q88" s="27">
        <f>IF(COUNTIFS('Table From Form ( For Fri )'!$A:$A,$A88,'Table From Form ( For Fri )'!$J:$J,Attendance[[#Headers],[28/6/2024]],'Table From Form ( For Fri )'!U:U,1)&gt;0,1,0)</f>
        <v>1</v>
      </c>
      <c r="R88" s="27">
        <f>IF(COUNTIFS('Table From Form ( For Fri )'!$A:$A,$A88,'Table From Form ( For Fri )'!$J:$J,Attendance[[#Headers],[5/7/2024]],'Table From Form ( For Fri )'!V:V,1)&gt;0,1,0)</f>
        <v>0</v>
      </c>
      <c r="S88" s="27">
        <f>IF(COUNTIFS('Table From Form ( For Fri )'!$A:$A,$A88,'Table From Form ( For Fri )'!$J:$J,Attendance[[#Headers],[12/7/2024]],'Table From Form ( For Fri )'!W:W,1)&gt;0,1,0)</f>
        <v>0</v>
      </c>
      <c r="T88" s="27">
        <f>IF(COUNTIFS('Table From Form ( For Fri )'!$A:$A,$A88,'Table From Form ( For Fri )'!$J:$J,Attendance[[#Headers],[19/7/2024]],'Table From Form ( For Fri )'!X:X,1)&gt;0,1,0)</f>
        <v>0</v>
      </c>
      <c r="U88" s="27">
        <f>IF(COUNTIFS('Table From Form ( For Fri )'!$A:$A,$A88,'Table From Form ( For Fri )'!$J:$J,Attendance[[#Headers],[26/7/2024]],'Table From Form ( For Fri )'!Y:Y,1)&gt;0,1,0)</f>
        <v>0</v>
      </c>
      <c r="V88" s="27">
        <f>IF(COUNTIFS('Table From Form ( For Fri )'!$A:$A,$A88,'Table From Form ( For Fri )'!$J:$J,Attendance[[#Headers],[2/8/2024]],'Table From Form ( For Fri )'!Z:Z,1)&gt;0,1,0)</f>
        <v>0</v>
      </c>
      <c r="W88" s="27">
        <f>IF(COUNTIFS('Table From Form ( For Fri )'!$A:$A,$A88,'Table From Form ( For Fri )'!$J:$J,Attendance[[#Headers],[30/8/2024]],'Table From Form ( For Fri )'!AA:AA,1)&gt;0,1,0)</f>
        <v>0</v>
      </c>
      <c r="X88" s="27">
        <f>IF(COUNTIFS('Table From Form ( For Fri )'!$A:$A,$A88,'Table From Form ( For Fri )'!$J:$J,Attendance[[#Headers],[6/9/2024]],'Table From Form ( For Fri )'!AB:AB,1)&gt;0,1,0)</f>
        <v>0</v>
      </c>
      <c r="Y88" s="27">
        <f>IF(COUNTIFS('Table From Form ( For Fri )'!$A:$A,$A88,'Table From Form ( For Fri )'!$J:$J,Attendance[[#Headers],[13/9/2024]],'Table From Form ( For Fri )'!AC:AC,1)&gt;0,1,0)</f>
        <v>0</v>
      </c>
      <c r="Z88" s="27">
        <f>IF(COUNTIFS('Table From Form ( For Fri )'!$A:$A,$A88,'Table From Form ( For Fri )'!$J:$J,Attendance[[#Headers],[20/9/2024]],'Table From Form ( For Fri )'!AD:AD,1)&gt;0,1,0)</f>
        <v>0</v>
      </c>
      <c r="AA88" s="27">
        <f>IF(COUNTIFS('Table From Form ( For Fri )'!$A:$A,$A88,'Table From Form ( For Fri )'!$J:$J,Attendance[[#Headers],[27/9/2024]],'Table From Form ( For Fri )'!AE:AE,1)&gt;0,1,0)</f>
        <v>0</v>
      </c>
      <c r="AB88" s="27">
        <f>IF(COUNTIFS('Table From Form ( For Fri )'!$A:$A,$A88,'Table From Form ( For Fri )'!$J:$J,Attendance[[#Headers],[4/10/2024]],'Table From Form ( For Fri )'!AF:AF,1)&gt;0,1,0)</f>
        <v>0</v>
      </c>
      <c r="AC88" s="27">
        <f>IF(COUNTIFS('Table From Form ( For Fri )'!$A:$A,$A88,'Table From Form ( For Fri )'!$J:$J,Attendance[[#Headers],[11/10/2024]],'Table From Form ( For Fri )'!AG:AG,1)&gt;0,1,0)</f>
        <v>0</v>
      </c>
      <c r="AD88" s="27">
        <f>IF(COUNTIFS('Table From Form ( For Fri )'!$A:$A,$A88,'Table From Form ( For Fri )'!$J:$J,Attendance[[#Headers],[18/10/2024]],'Table From Form ( For Fri )'!AH:AH,1)&gt;0,1,0)</f>
        <v>0</v>
      </c>
      <c r="AE88" s="27">
        <f>IF(COUNTIFS('Table From Form ( For Fri )'!$A:$A,$A88,'Table From Form ( For Fri )'!$J:$J,Attendance[[#Headers],[25/10/2024]],'Table From Form ( For Fri )'!AI:AI,1)&gt;0,1,0)</f>
        <v>0</v>
      </c>
      <c r="AF88" s="27">
        <f>IF(COUNTIFS('Table From Form ( For Fri )'!$A:$A,$A88,'Table From Form ( For Fri )'!$J:$J,Attendance[[#Headers],[1/11/2024]],'Table From Form ( For Fri )'!AJ:AJ,1)&gt;0,1,0)</f>
        <v>0</v>
      </c>
      <c r="AG88" s="27">
        <f>IF(COUNTIFS('Table From Form ( For Fri )'!$A:$A,$A88,'Table From Form ( For Fri )'!$J:$J,Attendance[[#Headers],[8/11/2024]],'Table From Form ( For Fri )'!AK:AK,1)&gt;0,1,0)</f>
        <v>0</v>
      </c>
      <c r="AH88" s="27">
        <f>IF(COUNTIFS('Table From Form ( For Fri )'!$A:$A,$A88,'Table From Form ( For Fri )'!$J:$J,Attendance[[#Headers],[15/11/2024]],'Table From Form ( For Fri )'!AL:AL,1)&gt;0,1,0)</f>
        <v>0</v>
      </c>
      <c r="AI88" s="27">
        <f>IF(COUNTIFS('Table From Form ( For Fri )'!$A:$A,$A88,'Table From Form ( For Fri )'!$J:$J,Attendance[[#Headers],[22/11/2024]],'Table From Form ( For Fri )'!AM:AM,1)&gt;0,1,0)</f>
        <v>0</v>
      </c>
      <c r="AJ88" s="27">
        <f>IF(COUNTIFS('Table From Form ( For Fri )'!$A:$A,$A88,'Table From Form ( For Fri )'!$J:$J,Attendance[[#Headers],[29/11/2024]],'Table From Form ( For Fri )'!AN:AN,1)&gt;0,1,0)</f>
        <v>0</v>
      </c>
      <c r="AK88" s="27">
        <f>IF(COUNTIFS('Table From Form ( For Fri )'!$A:$A,$A88,'Table From Form ( For Fri )'!$J:$J,Attendance[[#Headers],[6/12/2024]],'Table From Form ( For Fri )'!AO:AO,1)&gt;0,1,0)</f>
        <v>0</v>
      </c>
      <c r="AL88" s="27">
        <f>IF(COUNTIFS('Table From Form ( For Fri )'!$A:$A,$A88,'Table From Form ( For Fri )'!$J:$J,Attendance[[#Headers],[13/12/2024]],'Table From Form ( For Fri )'!AP:AP,1)&gt;0,1,0)</f>
        <v>0</v>
      </c>
      <c r="AM88" s="27">
        <f>IF(COUNTIFS('Table From Form ( For Fri )'!$A:$A,$A88,'Table From Form ( For Fri )'!$J:$J,Attendance[[#Headers],[20/12/2024]],'Table From Form ( For Fri )'!AQ:AQ,1)&gt;0,1,0)</f>
        <v>0</v>
      </c>
      <c r="AN88" s="27">
        <f>IF(COUNTIFS('Table From Form ( For Fri )'!$A:$A,$A88,'Table From Form ( For Fri )'!$J:$J,Attendance[[#Headers],[27/12/2024]],'Table From Form ( For Fri )'!AR:AR,1)&gt;0,1,0)</f>
        <v>0</v>
      </c>
      <c r="AO88" s="27">
        <f>IF(COUNTIFS('Table From Form ( For Fri )'!$A:$A,$A88,'Table From Form ( For Fri )'!$J:$J,Attendance[[#Headers],[3/1/2025]],'Table From Form ( For Fri )'!AS:AS,1)&gt;0,1,0)</f>
        <v>0</v>
      </c>
      <c r="AP88" s="27">
        <f>IF(COUNTIFS('Table From Form ( For Fri )'!$A:$A,$A88,'Table From Form ( For Fri )'!$J:$J,Attendance[[#Headers],[10/1/2025]],'Table From Form ( For Fri )'!AT:AT,1)&gt;0,1,0)</f>
        <v>0</v>
      </c>
      <c r="AQ88" s="27">
        <f>IF(COUNTIFS('Table From Form ( For Fri )'!$A:$A,$A88,'Table From Form ( For Fri )'!$J:$J,Attendance[[#Headers],[17/1/2025]],'Table From Form ( For Fri )'!AU:AU,1)&gt;0,1,0)</f>
        <v>0</v>
      </c>
      <c r="AR88" s="27">
        <f>IF(COUNTIFS('Table From Form ( For Fri )'!$A:$A,$A88,'Table From Form ( For Fri )'!$J:$J,Attendance[[#Headers],[24/1/2025]],'Table From Form ( For Fri )'!AV:AV,1)&gt;0,1,0)</f>
        <v>0</v>
      </c>
      <c r="AS88" s="27">
        <f>IF(COUNTIFS('Table From Form ( For Fri )'!$A:$A,$A88,'Table From Form ( For Fri )'!$J:$J,Attendance[[#Headers],[31/1/2025]],'Table From Form ( For Fri )'!AW:AW,1)&gt;0,1,0)</f>
        <v>0</v>
      </c>
      <c r="AT88" s="27">
        <f>IF(COUNTIFS('Table From Form ( For Fri )'!$A:$A,$A88,'Table From Form ( For Fri )'!$J:$J,Attendance[[#Headers],[7/2/2025]],'Table From Form ( For Fri )'!AX:AX,1)&gt;0,1,0)</f>
        <v>0</v>
      </c>
      <c r="AU88" s="27">
        <f>IF(COUNTIFS('Table From Form ( For Fri )'!$A:$A,$A88,'Table From Form ( For Fri )'!$J:$J,Attendance[[#Headers],[14/2/2025]],'Table From Form ( For Fri )'!AY:AY,1)&gt;0,1,0)</f>
        <v>0</v>
      </c>
    </row>
    <row r="89" spans="1:47" ht="14">
      <c r="A89" s="25" t="s">
        <v>178</v>
      </c>
      <c r="B89" s="25" t="s">
        <v>1732</v>
      </c>
      <c r="C89" s="25" t="s">
        <v>1733</v>
      </c>
      <c r="D89">
        <f>COUNTIF(Attendance[[#This Row],[19/4/2024]:[14/2/2025]],1)</f>
        <v>4</v>
      </c>
      <c r="E89" s="26">
        <f t="shared" si="1"/>
        <v>8.8888888888888893</v>
      </c>
      <c r="F89" s="26"/>
      <c r="G89" s="27">
        <f>IF(COUNTIFS('Table From Form ( For Fri )'!$A:$A,$A89,'Table From Form ( For Fri )'!$J:$J,Attendance[[#Headers],[19/4/2024]],'Table From Form ( For Fri )'!K:K,1)&gt;0,1,0)</f>
        <v>0</v>
      </c>
      <c r="H89" s="27">
        <f>IF(COUNTIFS('Table From Form ( For Fri )'!$A:$A,$A89,'Table From Form ( For Fri )'!$J:$J,Attendance[[#Headers],[26/4/2024]],'Table From Form ( For Fri )'!L:L,1)&gt;0,1,0)</f>
        <v>1</v>
      </c>
      <c r="I89" s="27">
        <f>IF(COUNTIFS('Table From Form ( For Fri )'!$A:$A,$A89,'Table From Form ( For Fri )'!$J:$J,Attendance[[#Headers],[3/5/2024]],'Table From Form ( For Fri )'!M:M,1)&gt;0,1,0)</f>
        <v>1</v>
      </c>
      <c r="J89" s="27">
        <f>IF(COUNTIFS('Table From Form ( For Fri )'!$A:$A,$A89,'Table From Form ( For Fri )'!$J:$J,Attendance[[#Headers],[10/5/2024]],'Table From Form ( For Fri )'!N:N,1)&gt;0,1,0)</f>
        <v>1</v>
      </c>
      <c r="K89" s="27">
        <f>IF(COUNTIFS('Table From Form ( For Fri )'!$A:$A,$A89,'Table From Form ( For Fri )'!$J:$J,Attendance[[#Headers],[17/5/2024]],'Table From Form ( For Fri )'!O:O,1)&gt;0,1,0)</f>
        <v>1</v>
      </c>
      <c r="L89" s="27">
        <f>IF(COUNTIFS('Table From Form ( For Fri )'!$A:$A,$A89,'Table From Form ( For Fri )'!$J:$J,Attendance[[#Headers],[24/5/2024]],'Table From Form ( For Fri )'!P:P,1)&gt;0,1,0)</f>
        <v>0</v>
      </c>
      <c r="M89" s="27">
        <f>IF(COUNTIFS('Table From Form ( For Fri )'!$A:$A,$A89,'Table From Form ( For Fri )'!$J:$J,Attendance[[#Headers],[31/5/2024]],'Table From Form ( For Fri )'!Q:Q,1)&gt;0,1,0)</f>
        <v>0</v>
      </c>
      <c r="N89" s="27">
        <f>IF(COUNTIFS('Table From Form ( For Fri )'!$A:$A,$A89,'Table From Form ( For Fri )'!$J:$J,Attendance[[#Headers],[7/6/2024]],'Table From Form ( For Fri )'!R:R,1)&gt;0,1,0)</f>
        <v>0</v>
      </c>
      <c r="O89" s="27">
        <f>IF(COUNTIFS('Table From Form ( For Fri )'!$A:$A,$A89,'Table From Form ( For Fri )'!$J:$J,Attendance[[#Headers],[14/6/2024]],'Table From Form ( For Fri )'!S:S,1)&gt;0,1,0)</f>
        <v>0</v>
      </c>
      <c r="P89" s="27">
        <f>IF(COUNTIFS('Table From Form ( For Fri )'!$A:$A,$A89,'Table From Form ( For Fri )'!$J:$J,Attendance[[#Headers],[21/6/2024]],'Table From Form ( For Fri )'!T:T,1)&gt;0,1,0)</f>
        <v>0</v>
      </c>
      <c r="Q89" s="27">
        <f>IF(COUNTIFS('Table From Form ( For Fri )'!$A:$A,$A89,'Table From Form ( For Fri )'!$J:$J,Attendance[[#Headers],[28/6/2024]],'Table From Form ( For Fri )'!U:U,1)&gt;0,1,0)</f>
        <v>0</v>
      </c>
      <c r="R89" s="27">
        <f>IF(COUNTIFS('Table From Form ( For Fri )'!$A:$A,$A89,'Table From Form ( For Fri )'!$J:$J,Attendance[[#Headers],[5/7/2024]],'Table From Form ( For Fri )'!V:V,1)&gt;0,1,0)</f>
        <v>0</v>
      </c>
      <c r="S89" s="27">
        <f>IF(COUNTIFS('Table From Form ( For Fri )'!$A:$A,$A89,'Table From Form ( For Fri )'!$J:$J,Attendance[[#Headers],[12/7/2024]],'Table From Form ( For Fri )'!W:W,1)&gt;0,1,0)</f>
        <v>0</v>
      </c>
      <c r="T89" s="27">
        <f>IF(COUNTIFS('Table From Form ( For Fri )'!$A:$A,$A89,'Table From Form ( For Fri )'!$J:$J,Attendance[[#Headers],[19/7/2024]],'Table From Form ( For Fri )'!X:X,1)&gt;0,1,0)</f>
        <v>0</v>
      </c>
      <c r="U89" s="27">
        <f>IF(COUNTIFS('Table From Form ( For Fri )'!$A:$A,$A89,'Table From Form ( For Fri )'!$J:$J,Attendance[[#Headers],[26/7/2024]],'Table From Form ( For Fri )'!Y:Y,1)&gt;0,1,0)</f>
        <v>0</v>
      </c>
      <c r="V89" s="27">
        <f>IF(COUNTIFS('Table From Form ( For Fri )'!$A:$A,$A89,'Table From Form ( For Fri )'!$J:$J,Attendance[[#Headers],[2/8/2024]],'Table From Form ( For Fri )'!Z:Z,1)&gt;0,1,0)</f>
        <v>0</v>
      </c>
      <c r="W89" s="27">
        <f>IF(COUNTIFS('Table From Form ( For Fri )'!$A:$A,$A89,'Table From Form ( For Fri )'!$J:$J,Attendance[[#Headers],[30/8/2024]],'Table From Form ( For Fri )'!AA:AA,1)&gt;0,1,0)</f>
        <v>0</v>
      </c>
      <c r="X89" s="27">
        <f>IF(COUNTIFS('Table From Form ( For Fri )'!$A:$A,$A89,'Table From Form ( For Fri )'!$J:$J,Attendance[[#Headers],[6/9/2024]],'Table From Form ( For Fri )'!AB:AB,1)&gt;0,1,0)</f>
        <v>0</v>
      </c>
      <c r="Y89" s="27">
        <f>IF(COUNTIFS('Table From Form ( For Fri )'!$A:$A,$A89,'Table From Form ( For Fri )'!$J:$J,Attendance[[#Headers],[13/9/2024]],'Table From Form ( For Fri )'!AC:AC,1)&gt;0,1,0)</f>
        <v>0</v>
      </c>
      <c r="Z89" s="27">
        <f>IF(COUNTIFS('Table From Form ( For Fri )'!$A:$A,$A89,'Table From Form ( For Fri )'!$J:$J,Attendance[[#Headers],[20/9/2024]],'Table From Form ( For Fri )'!AD:AD,1)&gt;0,1,0)</f>
        <v>0</v>
      </c>
      <c r="AA89" s="27">
        <f>IF(COUNTIFS('Table From Form ( For Fri )'!$A:$A,$A89,'Table From Form ( For Fri )'!$J:$J,Attendance[[#Headers],[27/9/2024]],'Table From Form ( For Fri )'!AE:AE,1)&gt;0,1,0)</f>
        <v>0</v>
      </c>
      <c r="AB89" s="27">
        <f>IF(COUNTIFS('Table From Form ( For Fri )'!$A:$A,$A89,'Table From Form ( For Fri )'!$J:$J,Attendance[[#Headers],[4/10/2024]],'Table From Form ( For Fri )'!AF:AF,1)&gt;0,1,0)</f>
        <v>0</v>
      </c>
      <c r="AC89" s="27">
        <f>IF(COUNTIFS('Table From Form ( For Fri )'!$A:$A,$A89,'Table From Form ( For Fri )'!$J:$J,Attendance[[#Headers],[11/10/2024]],'Table From Form ( For Fri )'!AG:AG,1)&gt;0,1,0)</f>
        <v>0</v>
      </c>
      <c r="AD89" s="27">
        <f>IF(COUNTIFS('Table From Form ( For Fri )'!$A:$A,$A89,'Table From Form ( For Fri )'!$J:$J,Attendance[[#Headers],[18/10/2024]],'Table From Form ( For Fri )'!AH:AH,1)&gt;0,1,0)</f>
        <v>0</v>
      </c>
      <c r="AE89" s="27">
        <f>IF(COUNTIFS('Table From Form ( For Fri )'!$A:$A,$A89,'Table From Form ( For Fri )'!$J:$J,Attendance[[#Headers],[25/10/2024]],'Table From Form ( For Fri )'!AI:AI,1)&gt;0,1,0)</f>
        <v>0</v>
      </c>
      <c r="AF89" s="27">
        <f>IF(COUNTIFS('Table From Form ( For Fri )'!$A:$A,$A89,'Table From Form ( For Fri )'!$J:$J,Attendance[[#Headers],[1/11/2024]],'Table From Form ( For Fri )'!AJ:AJ,1)&gt;0,1,0)</f>
        <v>0</v>
      </c>
      <c r="AG89" s="27">
        <f>IF(COUNTIFS('Table From Form ( For Fri )'!$A:$A,$A89,'Table From Form ( For Fri )'!$J:$J,Attendance[[#Headers],[8/11/2024]],'Table From Form ( For Fri )'!AK:AK,1)&gt;0,1,0)</f>
        <v>0</v>
      </c>
      <c r="AH89" s="27">
        <f>IF(COUNTIFS('Table From Form ( For Fri )'!$A:$A,$A89,'Table From Form ( For Fri )'!$J:$J,Attendance[[#Headers],[15/11/2024]],'Table From Form ( For Fri )'!AL:AL,1)&gt;0,1,0)</f>
        <v>0</v>
      </c>
      <c r="AI89" s="27">
        <f>IF(COUNTIFS('Table From Form ( For Fri )'!$A:$A,$A89,'Table From Form ( For Fri )'!$J:$J,Attendance[[#Headers],[22/11/2024]],'Table From Form ( For Fri )'!AM:AM,1)&gt;0,1,0)</f>
        <v>0</v>
      </c>
      <c r="AJ89" s="27">
        <f>IF(COUNTIFS('Table From Form ( For Fri )'!$A:$A,$A89,'Table From Form ( For Fri )'!$J:$J,Attendance[[#Headers],[29/11/2024]],'Table From Form ( For Fri )'!AN:AN,1)&gt;0,1,0)</f>
        <v>0</v>
      </c>
      <c r="AK89" s="27">
        <f>IF(COUNTIFS('Table From Form ( For Fri )'!$A:$A,$A89,'Table From Form ( For Fri )'!$J:$J,Attendance[[#Headers],[6/12/2024]],'Table From Form ( For Fri )'!AO:AO,1)&gt;0,1,0)</f>
        <v>0</v>
      </c>
      <c r="AL89" s="27">
        <f>IF(COUNTIFS('Table From Form ( For Fri )'!$A:$A,$A89,'Table From Form ( For Fri )'!$J:$J,Attendance[[#Headers],[13/12/2024]],'Table From Form ( For Fri )'!AP:AP,1)&gt;0,1,0)</f>
        <v>0</v>
      </c>
      <c r="AM89" s="27">
        <f>IF(COUNTIFS('Table From Form ( For Fri )'!$A:$A,$A89,'Table From Form ( For Fri )'!$J:$J,Attendance[[#Headers],[20/12/2024]],'Table From Form ( For Fri )'!AQ:AQ,1)&gt;0,1,0)</f>
        <v>0</v>
      </c>
      <c r="AN89" s="27">
        <f>IF(COUNTIFS('Table From Form ( For Fri )'!$A:$A,$A89,'Table From Form ( For Fri )'!$J:$J,Attendance[[#Headers],[27/12/2024]],'Table From Form ( For Fri )'!AR:AR,1)&gt;0,1,0)</f>
        <v>0</v>
      </c>
      <c r="AO89" s="27">
        <f>IF(COUNTIFS('Table From Form ( For Fri )'!$A:$A,$A89,'Table From Form ( For Fri )'!$J:$J,Attendance[[#Headers],[3/1/2025]],'Table From Form ( For Fri )'!AS:AS,1)&gt;0,1,0)</f>
        <v>0</v>
      </c>
      <c r="AP89" s="27">
        <f>IF(COUNTIFS('Table From Form ( For Fri )'!$A:$A,$A89,'Table From Form ( For Fri )'!$J:$J,Attendance[[#Headers],[10/1/2025]],'Table From Form ( For Fri )'!AT:AT,1)&gt;0,1,0)</f>
        <v>0</v>
      </c>
      <c r="AQ89" s="27">
        <f>IF(COUNTIFS('Table From Form ( For Fri )'!$A:$A,$A89,'Table From Form ( For Fri )'!$J:$J,Attendance[[#Headers],[17/1/2025]],'Table From Form ( For Fri )'!AU:AU,1)&gt;0,1,0)</f>
        <v>0</v>
      </c>
      <c r="AR89" s="27">
        <f>IF(COUNTIFS('Table From Form ( For Fri )'!$A:$A,$A89,'Table From Form ( For Fri )'!$J:$J,Attendance[[#Headers],[24/1/2025]],'Table From Form ( For Fri )'!AV:AV,1)&gt;0,1,0)</f>
        <v>0</v>
      </c>
      <c r="AS89" s="27">
        <f>IF(COUNTIFS('Table From Form ( For Fri )'!$A:$A,$A89,'Table From Form ( For Fri )'!$J:$J,Attendance[[#Headers],[31/1/2025]],'Table From Form ( For Fri )'!AW:AW,1)&gt;0,1,0)</f>
        <v>0</v>
      </c>
      <c r="AT89" s="27">
        <f>IF(COUNTIFS('Table From Form ( For Fri )'!$A:$A,$A89,'Table From Form ( For Fri )'!$J:$J,Attendance[[#Headers],[7/2/2025]],'Table From Form ( For Fri )'!AX:AX,1)&gt;0,1,0)</f>
        <v>0</v>
      </c>
      <c r="AU89" s="27">
        <f>IF(COUNTIFS('Table From Form ( For Fri )'!$A:$A,$A89,'Table From Form ( For Fri )'!$J:$J,Attendance[[#Headers],[14/2/2025]],'Table From Form ( For Fri )'!AY:AY,1)&gt;0,1,0)</f>
        <v>0</v>
      </c>
    </row>
    <row r="90" spans="1:47" ht="14">
      <c r="A90" s="25" t="s">
        <v>507</v>
      </c>
      <c r="B90" s="25" t="s">
        <v>1734</v>
      </c>
      <c r="C90" s="25" t="s">
        <v>1735</v>
      </c>
      <c r="D90">
        <f>COUNTIF(Attendance[[#This Row],[19/4/2024]:[14/2/2025]],1)</f>
        <v>4</v>
      </c>
      <c r="E90" s="26">
        <f t="shared" si="1"/>
        <v>8.8888888888888893</v>
      </c>
      <c r="F90" s="26"/>
      <c r="G90" s="27">
        <f>IF(COUNTIFS('Table From Form ( For Fri )'!$A:$A,$A90,'Table From Form ( For Fri )'!$J:$J,Attendance[[#Headers],[19/4/2024]],'Table From Form ( For Fri )'!K:K,1)&gt;0,1,0)</f>
        <v>0</v>
      </c>
      <c r="H90" s="27">
        <f>IF(COUNTIFS('Table From Form ( For Fri )'!$A:$A,$A90,'Table From Form ( For Fri )'!$J:$J,Attendance[[#Headers],[26/4/2024]],'Table From Form ( For Fri )'!L:L,1)&gt;0,1,0)</f>
        <v>0</v>
      </c>
      <c r="I90" s="27">
        <f>IF(COUNTIFS('Table From Form ( For Fri )'!$A:$A,$A90,'Table From Form ( For Fri )'!$J:$J,Attendance[[#Headers],[3/5/2024]],'Table From Form ( For Fri )'!M:M,1)&gt;0,1,0)</f>
        <v>0</v>
      </c>
      <c r="J90" s="27">
        <f>IF(COUNTIFS('Table From Form ( For Fri )'!$A:$A,$A90,'Table From Form ( For Fri )'!$J:$J,Attendance[[#Headers],[10/5/2024]],'Table From Form ( For Fri )'!N:N,1)&gt;0,1,0)</f>
        <v>0</v>
      </c>
      <c r="K90" s="27">
        <f>IF(COUNTIFS('Table From Form ( For Fri )'!$A:$A,$A90,'Table From Form ( For Fri )'!$J:$J,Attendance[[#Headers],[17/5/2024]],'Table From Form ( For Fri )'!O:O,1)&gt;0,1,0)</f>
        <v>1</v>
      </c>
      <c r="L90" s="27">
        <f>IF(COUNTIFS('Table From Form ( For Fri )'!$A:$A,$A90,'Table From Form ( For Fri )'!$J:$J,Attendance[[#Headers],[24/5/2024]],'Table From Form ( For Fri )'!P:P,1)&gt;0,1,0)</f>
        <v>0</v>
      </c>
      <c r="M90" s="27">
        <f>IF(COUNTIFS('Table From Form ( For Fri )'!$A:$A,$A90,'Table From Form ( For Fri )'!$J:$J,Attendance[[#Headers],[31/5/2024]],'Table From Form ( For Fri )'!Q:Q,1)&gt;0,1,0)</f>
        <v>0</v>
      </c>
      <c r="N90" s="27">
        <f>IF(COUNTIFS('Table From Form ( For Fri )'!$A:$A,$A90,'Table From Form ( For Fri )'!$J:$J,Attendance[[#Headers],[7/6/2024]],'Table From Form ( For Fri )'!R:R,1)&gt;0,1,0)</f>
        <v>0</v>
      </c>
      <c r="O90" s="27">
        <f>IF(COUNTIFS('Table From Form ( For Fri )'!$A:$A,$A90,'Table From Form ( For Fri )'!$J:$J,Attendance[[#Headers],[14/6/2024]],'Table From Form ( For Fri )'!S:S,1)&gt;0,1,0)</f>
        <v>0</v>
      </c>
      <c r="P90" s="27">
        <f>IF(COUNTIFS('Table From Form ( For Fri )'!$A:$A,$A90,'Table From Form ( For Fri )'!$J:$J,Attendance[[#Headers],[21/6/2024]],'Table From Form ( For Fri )'!T:T,1)&gt;0,1,0)</f>
        <v>0</v>
      </c>
      <c r="Q90" s="27">
        <f>IF(COUNTIFS('Table From Form ( For Fri )'!$A:$A,$A90,'Table From Form ( For Fri )'!$J:$J,Attendance[[#Headers],[28/6/2024]],'Table From Form ( For Fri )'!U:U,1)&gt;0,1,0)</f>
        <v>1</v>
      </c>
      <c r="R90" s="27">
        <f>IF(COUNTIFS('Table From Form ( For Fri )'!$A:$A,$A90,'Table From Form ( For Fri )'!$J:$J,Attendance[[#Headers],[5/7/2024]],'Table From Form ( For Fri )'!V:V,1)&gt;0,1,0)</f>
        <v>0</v>
      </c>
      <c r="S90" s="27">
        <f>IF(COUNTIFS('Table From Form ( For Fri )'!$A:$A,$A90,'Table From Form ( For Fri )'!$J:$J,Attendance[[#Headers],[12/7/2024]],'Table From Form ( For Fri )'!W:W,1)&gt;0,1,0)</f>
        <v>1</v>
      </c>
      <c r="T90" s="27">
        <f>IF(COUNTIFS('Table From Form ( For Fri )'!$A:$A,$A90,'Table From Form ( For Fri )'!$J:$J,Attendance[[#Headers],[19/7/2024]],'Table From Form ( For Fri )'!X:X,1)&gt;0,1,0)</f>
        <v>0</v>
      </c>
      <c r="U90" s="27">
        <f>IF(COUNTIFS('Table From Form ( For Fri )'!$A:$A,$A90,'Table From Form ( For Fri )'!$J:$J,Attendance[[#Headers],[26/7/2024]],'Table From Form ( For Fri )'!Y:Y,1)&gt;0,1,0)</f>
        <v>0</v>
      </c>
      <c r="V90" s="27">
        <f>IF(COUNTIFS('Table From Form ( For Fri )'!$A:$A,$A90,'Table From Form ( For Fri )'!$J:$J,Attendance[[#Headers],[2/8/2024]],'Table From Form ( For Fri )'!Z:Z,1)&gt;0,1,0)</f>
        <v>0</v>
      </c>
      <c r="W90" s="27">
        <f>IF(COUNTIFS('Table From Form ( For Fri )'!$A:$A,$A90,'Table From Form ( For Fri )'!$J:$J,Attendance[[#Headers],[30/8/2024]],'Table From Form ( For Fri )'!AA:AA,1)&gt;0,1,0)</f>
        <v>1</v>
      </c>
      <c r="X90" s="27">
        <f>IF(COUNTIFS('Table From Form ( For Fri )'!$A:$A,$A90,'Table From Form ( For Fri )'!$J:$J,Attendance[[#Headers],[6/9/2024]],'Table From Form ( For Fri )'!AB:AB,1)&gt;0,1,0)</f>
        <v>0</v>
      </c>
      <c r="Y90" s="27">
        <f>IF(COUNTIFS('Table From Form ( For Fri )'!$A:$A,$A90,'Table From Form ( For Fri )'!$J:$J,Attendance[[#Headers],[13/9/2024]],'Table From Form ( For Fri )'!AC:AC,1)&gt;0,1,0)</f>
        <v>0</v>
      </c>
      <c r="Z90" s="27">
        <f>IF(COUNTIFS('Table From Form ( For Fri )'!$A:$A,$A90,'Table From Form ( For Fri )'!$J:$J,Attendance[[#Headers],[20/9/2024]],'Table From Form ( For Fri )'!AD:AD,1)&gt;0,1,0)</f>
        <v>0</v>
      </c>
      <c r="AA90" s="27">
        <f>IF(COUNTIFS('Table From Form ( For Fri )'!$A:$A,$A90,'Table From Form ( For Fri )'!$J:$J,Attendance[[#Headers],[27/9/2024]],'Table From Form ( For Fri )'!AE:AE,1)&gt;0,1,0)</f>
        <v>0</v>
      </c>
      <c r="AB90" s="27">
        <f>IF(COUNTIFS('Table From Form ( For Fri )'!$A:$A,$A90,'Table From Form ( For Fri )'!$J:$J,Attendance[[#Headers],[4/10/2024]],'Table From Form ( For Fri )'!AF:AF,1)&gt;0,1,0)</f>
        <v>0</v>
      </c>
      <c r="AC90" s="27">
        <f>IF(COUNTIFS('Table From Form ( For Fri )'!$A:$A,$A90,'Table From Form ( For Fri )'!$J:$J,Attendance[[#Headers],[11/10/2024]],'Table From Form ( For Fri )'!AG:AG,1)&gt;0,1,0)</f>
        <v>0</v>
      </c>
      <c r="AD90" s="27">
        <f>IF(COUNTIFS('Table From Form ( For Fri )'!$A:$A,$A90,'Table From Form ( For Fri )'!$J:$J,Attendance[[#Headers],[18/10/2024]],'Table From Form ( For Fri )'!AH:AH,1)&gt;0,1,0)</f>
        <v>0</v>
      </c>
      <c r="AE90" s="27">
        <f>IF(COUNTIFS('Table From Form ( For Fri )'!$A:$A,$A90,'Table From Form ( For Fri )'!$J:$J,Attendance[[#Headers],[25/10/2024]],'Table From Form ( For Fri )'!AI:AI,1)&gt;0,1,0)</f>
        <v>0</v>
      </c>
      <c r="AF90" s="27">
        <f>IF(COUNTIFS('Table From Form ( For Fri )'!$A:$A,$A90,'Table From Form ( For Fri )'!$J:$J,Attendance[[#Headers],[1/11/2024]],'Table From Form ( For Fri )'!AJ:AJ,1)&gt;0,1,0)</f>
        <v>0</v>
      </c>
      <c r="AG90" s="27">
        <f>IF(COUNTIFS('Table From Form ( For Fri )'!$A:$A,$A90,'Table From Form ( For Fri )'!$J:$J,Attendance[[#Headers],[8/11/2024]],'Table From Form ( For Fri )'!AK:AK,1)&gt;0,1,0)</f>
        <v>0</v>
      </c>
      <c r="AH90" s="27">
        <f>IF(COUNTIFS('Table From Form ( For Fri )'!$A:$A,$A90,'Table From Form ( For Fri )'!$J:$J,Attendance[[#Headers],[15/11/2024]],'Table From Form ( For Fri )'!AL:AL,1)&gt;0,1,0)</f>
        <v>0</v>
      </c>
      <c r="AI90" s="27">
        <f>IF(COUNTIFS('Table From Form ( For Fri )'!$A:$A,$A90,'Table From Form ( For Fri )'!$J:$J,Attendance[[#Headers],[22/11/2024]],'Table From Form ( For Fri )'!AM:AM,1)&gt;0,1,0)</f>
        <v>0</v>
      </c>
      <c r="AJ90" s="27">
        <f>IF(COUNTIFS('Table From Form ( For Fri )'!$A:$A,$A90,'Table From Form ( For Fri )'!$J:$J,Attendance[[#Headers],[29/11/2024]],'Table From Form ( For Fri )'!AN:AN,1)&gt;0,1,0)</f>
        <v>0</v>
      </c>
      <c r="AK90" s="27">
        <f>IF(COUNTIFS('Table From Form ( For Fri )'!$A:$A,$A90,'Table From Form ( For Fri )'!$J:$J,Attendance[[#Headers],[6/12/2024]],'Table From Form ( For Fri )'!AO:AO,1)&gt;0,1,0)</f>
        <v>0</v>
      </c>
      <c r="AL90" s="27">
        <f>IF(COUNTIFS('Table From Form ( For Fri )'!$A:$A,$A90,'Table From Form ( For Fri )'!$J:$J,Attendance[[#Headers],[13/12/2024]],'Table From Form ( For Fri )'!AP:AP,1)&gt;0,1,0)</f>
        <v>0</v>
      </c>
      <c r="AM90" s="27">
        <f>IF(COUNTIFS('Table From Form ( For Fri )'!$A:$A,$A90,'Table From Form ( For Fri )'!$J:$J,Attendance[[#Headers],[20/12/2024]],'Table From Form ( For Fri )'!AQ:AQ,1)&gt;0,1,0)</f>
        <v>0</v>
      </c>
      <c r="AN90" s="27">
        <f>IF(COUNTIFS('Table From Form ( For Fri )'!$A:$A,$A90,'Table From Form ( For Fri )'!$J:$J,Attendance[[#Headers],[27/12/2024]],'Table From Form ( For Fri )'!AR:AR,1)&gt;0,1,0)</f>
        <v>0</v>
      </c>
      <c r="AO90" s="27">
        <f>IF(COUNTIFS('Table From Form ( For Fri )'!$A:$A,$A90,'Table From Form ( For Fri )'!$J:$J,Attendance[[#Headers],[3/1/2025]],'Table From Form ( For Fri )'!AS:AS,1)&gt;0,1,0)</f>
        <v>0</v>
      </c>
      <c r="AP90" s="27">
        <f>IF(COUNTIFS('Table From Form ( For Fri )'!$A:$A,$A90,'Table From Form ( For Fri )'!$J:$J,Attendance[[#Headers],[10/1/2025]],'Table From Form ( For Fri )'!AT:AT,1)&gt;0,1,0)</f>
        <v>0</v>
      </c>
      <c r="AQ90" s="27">
        <f>IF(COUNTIFS('Table From Form ( For Fri )'!$A:$A,$A90,'Table From Form ( For Fri )'!$J:$J,Attendance[[#Headers],[17/1/2025]],'Table From Form ( For Fri )'!AU:AU,1)&gt;0,1,0)</f>
        <v>0</v>
      </c>
      <c r="AR90" s="27">
        <f>IF(COUNTIFS('Table From Form ( For Fri )'!$A:$A,$A90,'Table From Form ( For Fri )'!$J:$J,Attendance[[#Headers],[24/1/2025]],'Table From Form ( For Fri )'!AV:AV,1)&gt;0,1,0)</f>
        <v>0</v>
      </c>
      <c r="AS90" s="27">
        <f>IF(COUNTIFS('Table From Form ( For Fri )'!$A:$A,$A90,'Table From Form ( For Fri )'!$J:$J,Attendance[[#Headers],[31/1/2025]],'Table From Form ( For Fri )'!AW:AW,1)&gt;0,1,0)</f>
        <v>0</v>
      </c>
      <c r="AT90" s="27">
        <f>IF(COUNTIFS('Table From Form ( For Fri )'!$A:$A,$A90,'Table From Form ( For Fri )'!$J:$J,Attendance[[#Headers],[7/2/2025]],'Table From Form ( For Fri )'!AX:AX,1)&gt;0,1,0)</f>
        <v>0</v>
      </c>
      <c r="AU90" s="27">
        <f>IF(COUNTIFS('Table From Form ( For Fri )'!$A:$A,$A90,'Table From Form ( For Fri )'!$J:$J,Attendance[[#Headers],[14/2/2025]],'Table From Form ( For Fri )'!AY:AY,1)&gt;0,1,0)</f>
        <v>0</v>
      </c>
    </row>
    <row r="91" spans="1:47" ht="14">
      <c r="A91" s="25" t="s">
        <v>269</v>
      </c>
      <c r="B91" s="25" t="s">
        <v>1736</v>
      </c>
      <c r="C91" s="25" t="s">
        <v>1737</v>
      </c>
      <c r="D91">
        <f>COUNTIF(Attendance[[#This Row],[19/4/2024]:[14/2/2025]],1)</f>
        <v>4</v>
      </c>
      <c r="E91" s="26">
        <f t="shared" si="1"/>
        <v>8.8888888888888893</v>
      </c>
      <c r="F91" s="26"/>
      <c r="G91" s="27">
        <f>IF(COUNTIFS('Table From Form ( For Fri )'!$A:$A,$A91,'Table From Form ( For Fri )'!$J:$J,Attendance[[#Headers],[19/4/2024]],'Table From Form ( For Fri )'!K:K,1)&gt;0,1,0)</f>
        <v>0</v>
      </c>
      <c r="H91" s="27">
        <f>IF(COUNTIFS('Table From Form ( For Fri )'!$A:$A,$A91,'Table From Form ( For Fri )'!$J:$J,Attendance[[#Headers],[26/4/2024]],'Table From Form ( For Fri )'!L:L,1)&gt;0,1,0)</f>
        <v>0</v>
      </c>
      <c r="I91" s="27">
        <f>IF(COUNTIFS('Table From Form ( For Fri )'!$A:$A,$A91,'Table From Form ( For Fri )'!$J:$J,Attendance[[#Headers],[3/5/2024]],'Table From Form ( For Fri )'!M:M,1)&gt;0,1,0)</f>
        <v>1</v>
      </c>
      <c r="J91" s="27">
        <f>IF(COUNTIFS('Table From Form ( For Fri )'!$A:$A,$A91,'Table From Form ( For Fri )'!$J:$J,Attendance[[#Headers],[10/5/2024]],'Table From Form ( For Fri )'!N:N,1)&gt;0,1,0)</f>
        <v>1</v>
      </c>
      <c r="K91" s="27">
        <f>IF(COUNTIFS('Table From Form ( For Fri )'!$A:$A,$A91,'Table From Form ( For Fri )'!$J:$J,Attendance[[#Headers],[17/5/2024]],'Table From Form ( For Fri )'!O:O,1)&gt;0,1,0)</f>
        <v>1</v>
      </c>
      <c r="L91" s="27">
        <f>IF(COUNTIFS('Table From Form ( For Fri )'!$A:$A,$A91,'Table From Form ( For Fri )'!$J:$J,Attendance[[#Headers],[24/5/2024]],'Table From Form ( For Fri )'!P:P,1)&gt;0,1,0)</f>
        <v>0</v>
      </c>
      <c r="M91" s="27">
        <f>IF(COUNTIFS('Table From Form ( For Fri )'!$A:$A,$A91,'Table From Form ( For Fri )'!$J:$J,Attendance[[#Headers],[31/5/2024]],'Table From Form ( For Fri )'!Q:Q,1)&gt;0,1,0)</f>
        <v>0</v>
      </c>
      <c r="N91" s="27">
        <f>IF(COUNTIFS('Table From Form ( For Fri )'!$A:$A,$A91,'Table From Form ( For Fri )'!$J:$J,Attendance[[#Headers],[7/6/2024]],'Table From Form ( For Fri )'!R:R,1)&gt;0,1,0)</f>
        <v>0</v>
      </c>
      <c r="O91" s="27">
        <f>IF(COUNTIFS('Table From Form ( For Fri )'!$A:$A,$A91,'Table From Form ( For Fri )'!$J:$J,Attendance[[#Headers],[14/6/2024]],'Table From Form ( For Fri )'!S:S,1)&gt;0,1,0)</f>
        <v>0</v>
      </c>
      <c r="P91" s="27">
        <f>IF(COUNTIFS('Table From Form ( For Fri )'!$A:$A,$A91,'Table From Form ( For Fri )'!$J:$J,Attendance[[#Headers],[21/6/2024]],'Table From Form ( For Fri )'!T:T,1)&gt;0,1,0)</f>
        <v>0</v>
      </c>
      <c r="Q91" s="27">
        <f>IF(COUNTIFS('Table From Form ( For Fri )'!$A:$A,$A91,'Table From Form ( For Fri )'!$J:$J,Attendance[[#Headers],[28/6/2024]],'Table From Form ( For Fri )'!U:U,1)&gt;0,1,0)</f>
        <v>0</v>
      </c>
      <c r="R91" s="27">
        <f>IF(COUNTIFS('Table From Form ( For Fri )'!$A:$A,$A91,'Table From Form ( For Fri )'!$J:$J,Attendance[[#Headers],[5/7/2024]],'Table From Form ( For Fri )'!V:V,1)&gt;0,1,0)</f>
        <v>0</v>
      </c>
      <c r="S91" s="27">
        <f>IF(COUNTIFS('Table From Form ( For Fri )'!$A:$A,$A91,'Table From Form ( For Fri )'!$J:$J,Attendance[[#Headers],[12/7/2024]],'Table From Form ( For Fri )'!W:W,1)&gt;0,1,0)</f>
        <v>0</v>
      </c>
      <c r="T91" s="27">
        <f>IF(COUNTIFS('Table From Form ( For Fri )'!$A:$A,$A91,'Table From Form ( For Fri )'!$J:$J,Attendance[[#Headers],[19/7/2024]],'Table From Form ( For Fri )'!X:X,1)&gt;0,1,0)</f>
        <v>0</v>
      </c>
      <c r="U91" s="27">
        <f>IF(COUNTIFS('Table From Form ( For Fri )'!$A:$A,$A91,'Table From Form ( For Fri )'!$J:$J,Attendance[[#Headers],[26/7/2024]],'Table From Form ( For Fri )'!Y:Y,1)&gt;0,1,0)</f>
        <v>0</v>
      </c>
      <c r="V91" s="27">
        <f>IF(COUNTIFS('Table From Form ( For Fri )'!$A:$A,$A91,'Table From Form ( For Fri )'!$J:$J,Attendance[[#Headers],[2/8/2024]],'Table From Form ( For Fri )'!Z:Z,1)&gt;0,1,0)</f>
        <v>0</v>
      </c>
      <c r="W91" s="27">
        <f>IF(COUNTIFS('Table From Form ( For Fri )'!$A:$A,$A91,'Table From Form ( For Fri )'!$J:$J,Attendance[[#Headers],[30/8/2024]],'Table From Form ( For Fri )'!AA:AA,1)&gt;0,1,0)</f>
        <v>0</v>
      </c>
      <c r="X91" s="27">
        <f>IF(COUNTIFS('Table From Form ( For Fri )'!$A:$A,$A91,'Table From Form ( For Fri )'!$J:$J,Attendance[[#Headers],[6/9/2024]],'Table From Form ( For Fri )'!AB:AB,1)&gt;0,1,0)</f>
        <v>0</v>
      </c>
      <c r="Y91" s="27">
        <f>IF(COUNTIFS('Table From Form ( For Fri )'!$A:$A,$A91,'Table From Form ( For Fri )'!$J:$J,Attendance[[#Headers],[13/9/2024]],'Table From Form ( For Fri )'!AC:AC,1)&gt;0,1,0)</f>
        <v>0</v>
      </c>
      <c r="Z91" s="27">
        <f>IF(COUNTIFS('Table From Form ( For Fri )'!$A:$A,$A91,'Table From Form ( For Fri )'!$J:$J,Attendance[[#Headers],[20/9/2024]],'Table From Form ( For Fri )'!AD:AD,1)&gt;0,1,0)</f>
        <v>0</v>
      </c>
      <c r="AA91" s="27">
        <f>IF(COUNTIFS('Table From Form ( For Fri )'!$A:$A,$A91,'Table From Form ( For Fri )'!$J:$J,Attendance[[#Headers],[27/9/2024]],'Table From Form ( For Fri )'!AE:AE,1)&gt;0,1,0)</f>
        <v>0</v>
      </c>
      <c r="AB91" s="27">
        <f>IF(COUNTIFS('Table From Form ( For Fri )'!$A:$A,$A91,'Table From Form ( For Fri )'!$J:$J,Attendance[[#Headers],[4/10/2024]],'Table From Form ( For Fri )'!AF:AF,1)&gt;0,1,0)</f>
        <v>0</v>
      </c>
      <c r="AC91" s="27">
        <f>IF(COUNTIFS('Table From Form ( For Fri )'!$A:$A,$A91,'Table From Form ( For Fri )'!$J:$J,Attendance[[#Headers],[11/10/2024]],'Table From Form ( For Fri )'!AG:AG,1)&gt;0,1,0)</f>
        <v>0</v>
      </c>
      <c r="AD91" s="27">
        <f>IF(COUNTIFS('Table From Form ( For Fri )'!$A:$A,$A91,'Table From Form ( For Fri )'!$J:$J,Attendance[[#Headers],[18/10/2024]],'Table From Form ( For Fri )'!AH:AH,1)&gt;0,1,0)</f>
        <v>0</v>
      </c>
      <c r="AE91" s="27">
        <f>IF(COUNTIFS('Table From Form ( For Fri )'!$A:$A,$A91,'Table From Form ( For Fri )'!$J:$J,Attendance[[#Headers],[25/10/2024]],'Table From Form ( For Fri )'!AI:AI,1)&gt;0,1,0)</f>
        <v>0</v>
      </c>
      <c r="AF91" s="27">
        <f>IF(COUNTIFS('Table From Form ( For Fri )'!$A:$A,$A91,'Table From Form ( For Fri )'!$J:$J,Attendance[[#Headers],[1/11/2024]],'Table From Form ( For Fri )'!AJ:AJ,1)&gt;0,1,0)</f>
        <v>0</v>
      </c>
      <c r="AG91" s="27">
        <f>IF(COUNTIFS('Table From Form ( For Fri )'!$A:$A,$A91,'Table From Form ( For Fri )'!$J:$J,Attendance[[#Headers],[8/11/2024]],'Table From Form ( For Fri )'!AK:AK,1)&gt;0,1,0)</f>
        <v>0</v>
      </c>
      <c r="AH91" s="27">
        <f>IF(COUNTIFS('Table From Form ( For Fri )'!$A:$A,$A91,'Table From Form ( For Fri )'!$J:$J,Attendance[[#Headers],[15/11/2024]],'Table From Form ( For Fri )'!AL:AL,1)&gt;0,1,0)</f>
        <v>0</v>
      </c>
      <c r="AI91" s="27">
        <f>IF(COUNTIFS('Table From Form ( For Fri )'!$A:$A,$A91,'Table From Form ( For Fri )'!$J:$J,Attendance[[#Headers],[22/11/2024]],'Table From Form ( For Fri )'!AM:AM,1)&gt;0,1,0)</f>
        <v>1</v>
      </c>
      <c r="AJ91" s="27">
        <f>IF(COUNTIFS('Table From Form ( For Fri )'!$A:$A,$A91,'Table From Form ( For Fri )'!$J:$J,Attendance[[#Headers],[29/11/2024]],'Table From Form ( For Fri )'!AN:AN,1)&gt;0,1,0)</f>
        <v>0</v>
      </c>
      <c r="AK91" s="27">
        <f>IF(COUNTIFS('Table From Form ( For Fri )'!$A:$A,$A91,'Table From Form ( For Fri )'!$J:$J,Attendance[[#Headers],[6/12/2024]],'Table From Form ( For Fri )'!AO:AO,1)&gt;0,1,0)</f>
        <v>0</v>
      </c>
      <c r="AL91" s="27">
        <f>IF(COUNTIFS('Table From Form ( For Fri )'!$A:$A,$A91,'Table From Form ( For Fri )'!$J:$J,Attendance[[#Headers],[13/12/2024]],'Table From Form ( For Fri )'!AP:AP,1)&gt;0,1,0)</f>
        <v>0</v>
      </c>
      <c r="AM91" s="27">
        <f>IF(COUNTIFS('Table From Form ( For Fri )'!$A:$A,$A91,'Table From Form ( For Fri )'!$J:$J,Attendance[[#Headers],[20/12/2024]],'Table From Form ( For Fri )'!AQ:AQ,1)&gt;0,1,0)</f>
        <v>0</v>
      </c>
      <c r="AN91" s="27">
        <f>IF(COUNTIFS('Table From Form ( For Fri )'!$A:$A,$A91,'Table From Form ( For Fri )'!$J:$J,Attendance[[#Headers],[27/12/2024]],'Table From Form ( For Fri )'!AR:AR,1)&gt;0,1,0)</f>
        <v>0</v>
      </c>
      <c r="AO91" s="27">
        <f>IF(COUNTIFS('Table From Form ( For Fri )'!$A:$A,$A91,'Table From Form ( For Fri )'!$J:$J,Attendance[[#Headers],[3/1/2025]],'Table From Form ( For Fri )'!AS:AS,1)&gt;0,1,0)</f>
        <v>0</v>
      </c>
      <c r="AP91" s="27">
        <f>IF(COUNTIFS('Table From Form ( For Fri )'!$A:$A,$A91,'Table From Form ( For Fri )'!$J:$J,Attendance[[#Headers],[10/1/2025]],'Table From Form ( For Fri )'!AT:AT,1)&gt;0,1,0)</f>
        <v>0</v>
      </c>
      <c r="AQ91" s="27">
        <f>IF(COUNTIFS('Table From Form ( For Fri )'!$A:$A,$A91,'Table From Form ( For Fri )'!$J:$J,Attendance[[#Headers],[17/1/2025]],'Table From Form ( For Fri )'!AU:AU,1)&gt;0,1,0)</f>
        <v>0</v>
      </c>
      <c r="AR91" s="27">
        <f>IF(COUNTIFS('Table From Form ( For Fri )'!$A:$A,$A91,'Table From Form ( For Fri )'!$J:$J,Attendance[[#Headers],[24/1/2025]],'Table From Form ( For Fri )'!AV:AV,1)&gt;0,1,0)</f>
        <v>0</v>
      </c>
      <c r="AS91" s="27">
        <f>IF(COUNTIFS('Table From Form ( For Fri )'!$A:$A,$A91,'Table From Form ( For Fri )'!$J:$J,Attendance[[#Headers],[31/1/2025]],'Table From Form ( For Fri )'!AW:AW,1)&gt;0,1,0)</f>
        <v>0</v>
      </c>
      <c r="AT91" s="27">
        <f>IF(COUNTIFS('Table From Form ( For Fri )'!$A:$A,$A91,'Table From Form ( For Fri )'!$J:$J,Attendance[[#Headers],[7/2/2025]],'Table From Form ( For Fri )'!AX:AX,1)&gt;0,1,0)</f>
        <v>0</v>
      </c>
      <c r="AU91" s="27">
        <f>IF(COUNTIFS('Table From Form ( For Fri )'!$A:$A,$A91,'Table From Form ( For Fri )'!$J:$J,Attendance[[#Headers],[14/2/2025]],'Table From Form ( For Fri )'!AY:AY,1)&gt;0,1,0)</f>
        <v>0</v>
      </c>
    </row>
    <row r="92" spans="1:47" ht="14.5">
      <c r="A92" s="33" t="s">
        <v>1104</v>
      </c>
      <c r="B92" s="33" t="s">
        <v>1106</v>
      </c>
      <c r="C92" s="18" t="s">
        <v>1105</v>
      </c>
      <c r="D92">
        <f>COUNTIF(Attendance[[#This Row],[19/4/2024]:[14/2/2025]],1)</f>
        <v>4</v>
      </c>
      <c r="E92" s="26">
        <f t="shared" si="1"/>
        <v>8.8888888888888893</v>
      </c>
      <c r="F92" s="26"/>
      <c r="G92" s="31">
        <f>IF(COUNTIFS('Table From Form ( For Fri )'!$A:$A,$A92,'Table From Form ( For Fri )'!$J:$J,Attendance[[#Headers],[19/4/2024]],'Table From Form ( For Fri )'!K:K,1)&gt;0,1,0)</f>
        <v>0</v>
      </c>
      <c r="H92" s="31">
        <f>IF(COUNTIFS('Table From Form ( For Fri )'!$A:$A,$A92,'Table From Form ( For Fri )'!$J:$J,Attendance[[#Headers],[26/4/2024]],'Table From Form ( For Fri )'!L:L,1)&gt;0,1,0)</f>
        <v>0</v>
      </c>
      <c r="I92" s="31">
        <f>IF(COUNTIFS('Table From Form ( For Fri )'!$A:$A,$A92,'Table From Form ( For Fri )'!$J:$J,Attendance[[#Headers],[3/5/2024]],'Table From Form ( For Fri )'!M:M,1)&gt;0,1,0)</f>
        <v>0</v>
      </c>
      <c r="J92" s="31">
        <f>IF(COUNTIFS('Table From Form ( For Fri )'!$A:$A,$A92,'Table From Form ( For Fri )'!$J:$J,Attendance[[#Headers],[10/5/2024]],'Table From Form ( For Fri )'!N:N,1)&gt;0,1,0)</f>
        <v>0</v>
      </c>
      <c r="K92" s="31">
        <f>IF(COUNTIFS('Table From Form ( For Fri )'!$A:$A,$A92,'Table From Form ( For Fri )'!$J:$J,Attendance[[#Headers],[17/5/2024]],'Table From Form ( For Fri )'!O:O,1)&gt;0,1,0)</f>
        <v>0</v>
      </c>
      <c r="L92" s="31">
        <f>IF(COUNTIFS('Table From Form ( For Fri )'!$A:$A,$A92,'Table From Form ( For Fri )'!$J:$J,Attendance[[#Headers],[24/5/2024]],'Table From Form ( For Fri )'!P:P,1)&gt;0,1,0)</f>
        <v>0</v>
      </c>
      <c r="M92" s="31">
        <f>IF(COUNTIFS('Table From Form ( For Fri )'!$A:$A,$A92,'Table From Form ( For Fri )'!$J:$J,Attendance[[#Headers],[31/5/2024]],'Table From Form ( For Fri )'!Q:Q,1)&gt;0,1,0)</f>
        <v>0</v>
      </c>
      <c r="N92" s="31">
        <f>IF(COUNTIFS('Table From Form ( For Fri )'!$A:$A,$A92,'Table From Form ( For Fri )'!$J:$J,Attendance[[#Headers],[7/6/2024]],'Table From Form ( For Fri )'!R:R,1)&gt;0,1,0)</f>
        <v>0</v>
      </c>
      <c r="O92" s="31">
        <f>IF(COUNTIFS('Table From Form ( For Fri )'!$A:$A,$A92,'Table From Form ( For Fri )'!$J:$J,Attendance[[#Headers],[14/6/2024]],'Table From Form ( For Fri )'!S:S,1)&gt;0,1,0)</f>
        <v>0</v>
      </c>
      <c r="P92" s="31">
        <f>IF(COUNTIFS('Table From Form ( For Fri )'!$A:$A,$A92,'Table From Form ( For Fri )'!$J:$J,Attendance[[#Headers],[21/6/2024]],'Table From Form ( For Fri )'!T:T,1)&gt;0,1,0)</f>
        <v>0</v>
      </c>
      <c r="Q92" s="31">
        <f>IF(COUNTIFS('Table From Form ( For Fri )'!$A:$A,$A92,'Table From Form ( For Fri )'!$J:$J,Attendance[[#Headers],[28/6/2024]],'Table From Form ( For Fri )'!U:U,1)&gt;0,1,0)</f>
        <v>0</v>
      </c>
      <c r="R92" s="31">
        <f>IF(COUNTIFS('Table From Form ( For Fri )'!$A:$A,$A92,'Table From Form ( For Fri )'!$J:$J,Attendance[[#Headers],[5/7/2024]],'Table From Form ( For Fri )'!V:V,1)&gt;0,1,0)</f>
        <v>0</v>
      </c>
      <c r="S92" s="31">
        <f>IF(COUNTIFS('Table From Form ( For Fri )'!$A:$A,$A92,'Table From Form ( For Fri )'!$J:$J,Attendance[[#Headers],[12/7/2024]],'Table From Form ( For Fri )'!W:W,1)&gt;0,1,0)</f>
        <v>0</v>
      </c>
      <c r="T92" s="31">
        <f>IF(COUNTIFS('Table From Form ( For Fri )'!$A:$A,$A92,'Table From Form ( For Fri )'!$J:$J,Attendance[[#Headers],[19/7/2024]],'Table From Form ( For Fri )'!X:X,1)&gt;0,1,0)</f>
        <v>0</v>
      </c>
      <c r="U92" s="31">
        <f>IF(COUNTIFS('Table From Form ( For Fri )'!$A:$A,$A92,'Table From Form ( For Fri )'!$J:$J,Attendance[[#Headers],[26/7/2024]],'Table From Form ( For Fri )'!Y:Y,1)&gt;0,1,0)</f>
        <v>0</v>
      </c>
      <c r="V92" s="31">
        <f>IF(COUNTIFS('Table From Form ( For Fri )'!$A:$A,$A92,'Table From Form ( For Fri )'!$J:$J,Attendance[[#Headers],[2/8/2024]],'Table From Form ( For Fri )'!Z:Z,1)&gt;0,1,0)</f>
        <v>0</v>
      </c>
      <c r="W92" s="31">
        <f>IF(COUNTIFS('Table From Form ( For Fri )'!$A:$A,$A92,'Table From Form ( For Fri )'!$J:$J,Attendance[[#Headers],[30/8/2024]],'Table From Form ( For Fri )'!AA:AA,1)&gt;0,1,0)</f>
        <v>0</v>
      </c>
      <c r="X92" s="31">
        <f>IF(COUNTIFS('Table From Form ( For Fri )'!$A:$A,$A92,'Table From Form ( For Fri )'!$J:$J,Attendance[[#Headers],[6/9/2024]],'Table From Form ( For Fri )'!AB:AB,1)&gt;0,1,0)</f>
        <v>0</v>
      </c>
      <c r="Y92" s="31">
        <f>IF(COUNTIFS('Table From Form ( For Fri )'!$A:$A,$A92,'Table From Form ( For Fri )'!$J:$J,Attendance[[#Headers],[13/9/2024]],'Table From Form ( For Fri )'!AC:AC,1)&gt;0,1,0)</f>
        <v>0</v>
      </c>
      <c r="Z92" s="31">
        <f>IF(COUNTIFS('Table From Form ( For Fri )'!$A:$A,$A92,'Table From Form ( For Fri )'!$J:$J,Attendance[[#Headers],[20/9/2024]],'Table From Form ( For Fri )'!AD:AD,1)&gt;0,1,0)</f>
        <v>0</v>
      </c>
      <c r="AA92" s="31">
        <f>IF(COUNTIFS('Table From Form ( For Fri )'!$A:$A,$A92,'Table From Form ( For Fri )'!$J:$J,Attendance[[#Headers],[27/9/2024]],'Table From Form ( For Fri )'!AE:AE,1)&gt;0,1,0)</f>
        <v>0</v>
      </c>
      <c r="AB92" s="31">
        <f>IF(COUNTIFS('Table From Form ( For Fri )'!$A:$A,$A92,'Table From Form ( For Fri )'!$J:$J,Attendance[[#Headers],[4/10/2024]],'Table From Form ( For Fri )'!AF:AF,1)&gt;0,1,0)</f>
        <v>0</v>
      </c>
      <c r="AC92" s="31">
        <f>IF(COUNTIFS('Table From Form ( For Fri )'!$A:$A,$A92,'Table From Form ( For Fri )'!$J:$J,Attendance[[#Headers],[11/10/2024]],'Table From Form ( For Fri )'!AG:AG,1)&gt;0,1,0)</f>
        <v>0</v>
      </c>
      <c r="AD92" s="31">
        <f>IF(COUNTIFS('Table From Form ( For Fri )'!$A:$A,$A92,'Table From Form ( For Fri )'!$J:$J,Attendance[[#Headers],[18/10/2024]],'Table From Form ( For Fri )'!AH:AH,1)&gt;0,1,0)</f>
        <v>1</v>
      </c>
      <c r="AE92" s="31">
        <f>IF(COUNTIFS('Table From Form ( For Fri )'!$A:$A,$A92,'Table From Form ( For Fri )'!$J:$J,Attendance[[#Headers],[25/10/2024]],'Table From Form ( For Fri )'!AI:AI,1)&gt;0,1,0)</f>
        <v>1</v>
      </c>
      <c r="AF92" s="31">
        <f>IF(COUNTIFS('Table From Form ( For Fri )'!$A:$A,$A92,'Table From Form ( For Fri )'!$J:$J,Attendance[[#Headers],[1/11/2024]],'Table From Form ( For Fri )'!AJ:AJ,1)&gt;0,1,0)</f>
        <v>0</v>
      </c>
      <c r="AG92" s="31">
        <f>IF(COUNTIFS('Table From Form ( For Fri )'!$A:$A,$A92,'Table From Form ( For Fri )'!$J:$J,Attendance[[#Headers],[8/11/2024]],'Table From Form ( For Fri )'!AK:AK,1)&gt;0,1,0)</f>
        <v>1</v>
      </c>
      <c r="AH92" s="31">
        <f>IF(COUNTIFS('Table From Form ( For Fri )'!$A:$A,$A92,'Table From Form ( For Fri )'!$J:$J,Attendance[[#Headers],[15/11/2024]],'Table From Form ( For Fri )'!AL:AL,1)&gt;0,1,0)</f>
        <v>1</v>
      </c>
      <c r="AI92" s="31">
        <f>IF(COUNTIFS('Table From Form ( For Fri )'!$A:$A,$A92,'Table From Form ( For Fri )'!$J:$J,Attendance[[#Headers],[22/11/2024]],'Table From Form ( For Fri )'!AM:AM,1)&gt;0,1,0)</f>
        <v>0</v>
      </c>
      <c r="AJ92" s="31">
        <f>IF(COUNTIFS('Table From Form ( For Fri )'!$A:$A,$A92,'Table From Form ( For Fri )'!$J:$J,Attendance[[#Headers],[29/11/2024]],'Table From Form ( For Fri )'!AN:AN,1)&gt;0,1,0)</f>
        <v>0</v>
      </c>
      <c r="AK92" s="31">
        <f>IF(COUNTIFS('Table From Form ( For Fri )'!$A:$A,$A92,'Table From Form ( For Fri )'!$J:$J,Attendance[[#Headers],[6/12/2024]],'Table From Form ( For Fri )'!AO:AO,1)&gt;0,1,0)</f>
        <v>0</v>
      </c>
      <c r="AL92" s="31">
        <f>IF(COUNTIFS('Table From Form ( For Fri )'!$A:$A,$A92,'Table From Form ( For Fri )'!$J:$J,Attendance[[#Headers],[13/12/2024]],'Table From Form ( For Fri )'!AP:AP,1)&gt;0,1,0)</f>
        <v>0</v>
      </c>
      <c r="AM92" s="31">
        <f>IF(COUNTIFS('Table From Form ( For Fri )'!$A:$A,$A92,'Table From Form ( For Fri )'!$J:$J,Attendance[[#Headers],[20/12/2024]],'Table From Form ( For Fri )'!AQ:AQ,1)&gt;0,1,0)</f>
        <v>0</v>
      </c>
      <c r="AN92" s="31">
        <f>IF(COUNTIFS('Table From Form ( For Fri )'!$A:$A,$A92,'Table From Form ( For Fri )'!$J:$J,Attendance[[#Headers],[27/12/2024]],'Table From Form ( For Fri )'!AR:AR,1)&gt;0,1,0)</f>
        <v>0</v>
      </c>
      <c r="AO92" s="31">
        <f>IF(COUNTIFS('Table From Form ( For Fri )'!$A:$A,$A92,'Table From Form ( For Fri )'!$J:$J,Attendance[[#Headers],[3/1/2025]],'Table From Form ( For Fri )'!AS:AS,1)&gt;0,1,0)</f>
        <v>0</v>
      </c>
      <c r="AP92" s="31">
        <f>IF(COUNTIFS('Table From Form ( For Fri )'!$A:$A,$A92,'Table From Form ( For Fri )'!$J:$J,Attendance[[#Headers],[10/1/2025]],'Table From Form ( For Fri )'!AT:AT,1)&gt;0,1,0)</f>
        <v>0</v>
      </c>
      <c r="AQ92" s="31">
        <f>IF(COUNTIFS('Table From Form ( For Fri )'!$A:$A,$A92,'Table From Form ( For Fri )'!$J:$J,Attendance[[#Headers],[17/1/2025]],'Table From Form ( For Fri )'!AU:AU,1)&gt;0,1,0)</f>
        <v>0</v>
      </c>
      <c r="AR92" s="31">
        <f>IF(COUNTIFS('Table From Form ( For Fri )'!$A:$A,$A92,'Table From Form ( For Fri )'!$J:$J,Attendance[[#Headers],[24/1/2025]],'Table From Form ( For Fri )'!AV:AV,1)&gt;0,1,0)</f>
        <v>0</v>
      </c>
      <c r="AS92" s="31">
        <f>IF(COUNTIFS('Table From Form ( For Fri )'!$A:$A,$A92,'Table From Form ( For Fri )'!$J:$J,Attendance[[#Headers],[31/1/2025]],'Table From Form ( For Fri )'!AW:AW,1)&gt;0,1,0)</f>
        <v>0</v>
      </c>
      <c r="AT92" s="31">
        <f>IF(COUNTIFS('Table From Form ( For Fri )'!$A:$A,$A92,'Table From Form ( For Fri )'!$J:$J,Attendance[[#Headers],[7/2/2025]],'Table From Form ( For Fri )'!AX:AX,1)&gt;0,1,0)</f>
        <v>0</v>
      </c>
      <c r="AU92" s="31">
        <f>IF(COUNTIFS('Table From Form ( For Fri )'!$A:$A,$A92,'Table From Form ( For Fri )'!$J:$J,Attendance[[#Headers],[14/2/2025]],'Table From Form ( For Fri )'!AY:AY,1)&gt;0,1,0)</f>
        <v>0</v>
      </c>
    </row>
    <row r="93" spans="1:47" ht="14.5">
      <c r="A93" s="35" t="s">
        <v>78</v>
      </c>
      <c r="B93" s="35" t="s">
        <v>1738</v>
      </c>
      <c r="C93" s="30" t="str">
        <f>LEFT(Attendance[[#This Row],[Email]],8)</f>
        <v>2302263E</v>
      </c>
      <c r="D93">
        <f>COUNTIF(Attendance[[#This Row],[19/4/2024]:[14/2/2025]],1)</f>
        <v>3</v>
      </c>
      <c r="E93" s="26">
        <f t="shared" si="1"/>
        <v>6.666666666666667</v>
      </c>
      <c r="F93" s="26" t="s">
        <v>1739</v>
      </c>
      <c r="G93" s="27">
        <f>IF(COUNTIFS('Table From Form ( For Fri )'!$A:$A,$A93,'Table From Form ( For Fri )'!$J:$J,Attendance[[#Headers],[19/4/2024]],'Table From Form ( For Fri )'!K:K,1)&gt;0,1,0)</f>
        <v>1</v>
      </c>
      <c r="H93" s="27">
        <f>IF(COUNTIFS('Table From Form ( For Fri )'!$A:$A,$A93,'Table From Form ( For Fri )'!$J:$J,Attendance[[#Headers],[26/4/2024]],'Table From Form ( For Fri )'!L:L,1)&gt;0,1,0)</f>
        <v>1</v>
      </c>
      <c r="I93" s="27">
        <f>IF(COUNTIFS('Table From Form ( For Fri )'!$A:$A,$A93,'Table From Form ( For Fri )'!$J:$J,Attendance[[#Headers],[3/5/2024]],'Table From Form ( For Fri )'!M:M,1)&gt;0,1,0)</f>
        <v>0</v>
      </c>
      <c r="J93" s="27">
        <f>IF(COUNTIFS('Table From Form ( For Fri )'!$A:$A,$A93,'Table From Form ( For Fri )'!$J:$J,Attendance[[#Headers],[10/5/2024]],'Table From Form ( For Fri )'!N:N,1)&gt;0,1,0)</f>
        <v>0</v>
      </c>
      <c r="K93" s="27">
        <f>IF(COUNTIFS('Table From Form ( For Fri )'!$A:$A,$A93,'Table From Form ( For Fri )'!$J:$J,Attendance[[#Headers],[17/5/2024]],'Table From Form ( For Fri )'!O:O,1)&gt;0,1,0)</f>
        <v>1</v>
      </c>
      <c r="L93" s="27">
        <f>IF(COUNTIFS('Table From Form ( For Fri )'!$A:$A,$A93,'Table From Form ( For Fri )'!$J:$J,Attendance[[#Headers],[24/5/2024]],'Table From Form ( For Fri )'!P:P,1)&gt;0,1,0)</f>
        <v>0</v>
      </c>
      <c r="M93" s="27">
        <f>IF(COUNTIFS('Table From Form ( For Fri )'!$A:$A,$A93,'Table From Form ( For Fri )'!$J:$J,Attendance[[#Headers],[31/5/2024]],'Table From Form ( For Fri )'!Q:Q,1)&gt;0,1,0)</f>
        <v>0</v>
      </c>
      <c r="N93" s="27">
        <f>IF(COUNTIFS('Table From Form ( For Fri )'!$A:$A,$A93,'Table From Form ( For Fri )'!$J:$J,Attendance[[#Headers],[7/6/2024]],'Table From Form ( For Fri )'!R:R,1)&gt;0,1,0)</f>
        <v>0</v>
      </c>
      <c r="O93" s="27">
        <f>IF(COUNTIFS('Table From Form ( For Fri )'!$A:$A,$A93,'Table From Form ( For Fri )'!$J:$J,Attendance[[#Headers],[14/6/2024]],'Table From Form ( For Fri )'!S:S,1)&gt;0,1,0)</f>
        <v>0</v>
      </c>
      <c r="P93" s="27">
        <f>IF(COUNTIFS('Table From Form ( For Fri )'!$A:$A,$A93,'Table From Form ( For Fri )'!$J:$J,Attendance[[#Headers],[21/6/2024]],'Table From Form ( For Fri )'!T:T,1)&gt;0,1,0)</f>
        <v>0</v>
      </c>
      <c r="Q93" s="27">
        <f>IF(COUNTIFS('Table From Form ( For Fri )'!$A:$A,$A93,'Table From Form ( For Fri )'!$J:$J,Attendance[[#Headers],[28/6/2024]],'Table From Form ( For Fri )'!U:U,1)&gt;0,1,0)</f>
        <v>0</v>
      </c>
      <c r="R93" s="27">
        <f>IF(COUNTIFS('Table From Form ( For Fri )'!$A:$A,$A93,'Table From Form ( For Fri )'!$J:$J,Attendance[[#Headers],[5/7/2024]],'Table From Form ( For Fri )'!V:V,1)&gt;0,1,0)</f>
        <v>0</v>
      </c>
      <c r="S93" s="27">
        <f>IF(COUNTIFS('Table From Form ( For Fri )'!$A:$A,$A93,'Table From Form ( For Fri )'!$J:$J,Attendance[[#Headers],[12/7/2024]],'Table From Form ( For Fri )'!W:W,1)&gt;0,1,0)</f>
        <v>0</v>
      </c>
      <c r="T93" s="27">
        <f>IF(COUNTIFS('Table From Form ( For Fri )'!$A:$A,$A93,'Table From Form ( For Fri )'!$J:$J,Attendance[[#Headers],[19/7/2024]],'Table From Form ( For Fri )'!X:X,1)&gt;0,1,0)</f>
        <v>0</v>
      </c>
      <c r="U93" s="27">
        <f>IF(COUNTIFS('Table From Form ( For Fri )'!$A:$A,$A93,'Table From Form ( For Fri )'!$J:$J,Attendance[[#Headers],[26/7/2024]],'Table From Form ( For Fri )'!Y:Y,1)&gt;0,1,0)</f>
        <v>0</v>
      </c>
      <c r="V93" s="27">
        <f>IF(COUNTIFS('Table From Form ( For Fri )'!$A:$A,$A93,'Table From Form ( For Fri )'!$J:$J,Attendance[[#Headers],[2/8/2024]],'Table From Form ( For Fri )'!Z:Z,1)&gt;0,1,0)</f>
        <v>0</v>
      </c>
      <c r="W93" s="27">
        <f>IF(COUNTIFS('Table From Form ( For Fri )'!$A:$A,$A93,'Table From Form ( For Fri )'!$J:$J,Attendance[[#Headers],[30/8/2024]],'Table From Form ( For Fri )'!AA:AA,1)&gt;0,1,0)</f>
        <v>0</v>
      </c>
      <c r="X93" s="27">
        <f>IF(COUNTIFS('Table From Form ( For Fri )'!$A:$A,$A93,'Table From Form ( For Fri )'!$J:$J,Attendance[[#Headers],[6/9/2024]],'Table From Form ( For Fri )'!AB:AB,1)&gt;0,1,0)</f>
        <v>0</v>
      </c>
      <c r="Y93" s="27">
        <f>IF(COUNTIFS('Table From Form ( For Fri )'!$A:$A,$A93,'Table From Form ( For Fri )'!$J:$J,Attendance[[#Headers],[13/9/2024]],'Table From Form ( For Fri )'!AC:AC,1)&gt;0,1,0)</f>
        <v>0</v>
      </c>
      <c r="Z93" s="27">
        <f>IF(COUNTIFS('Table From Form ( For Fri )'!$A:$A,$A93,'Table From Form ( For Fri )'!$J:$J,Attendance[[#Headers],[20/9/2024]],'Table From Form ( For Fri )'!AD:AD,1)&gt;0,1,0)</f>
        <v>0</v>
      </c>
      <c r="AA93" s="27">
        <f>IF(COUNTIFS('Table From Form ( For Fri )'!$A:$A,$A93,'Table From Form ( For Fri )'!$J:$J,Attendance[[#Headers],[27/9/2024]],'Table From Form ( For Fri )'!AE:AE,1)&gt;0,1,0)</f>
        <v>0</v>
      </c>
      <c r="AB93" s="27">
        <f>IF(COUNTIFS('Table From Form ( For Fri )'!$A:$A,$A93,'Table From Form ( For Fri )'!$J:$J,Attendance[[#Headers],[4/10/2024]],'Table From Form ( For Fri )'!AF:AF,1)&gt;0,1,0)</f>
        <v>0</v>
      </c>
      <c r="AC93" s="27">
        <f>IF(COUNTIFS('Table From Form ( For Fri )'!$A:$A,$A93,'Table From Form ( For Fri )'!$J:$J,Attendance[[#Headers],[11/10/2024]],'Table From Form ( For Fri )'!AG:AG,1)&gt;0,1,0)</f>
        <v>0</v>
      </c>
      <c r="AD93" s="27">
        <f>IF(COUNTIFS('Table From Form ( For Fri )'!$A:$A,$A93,'Table From Form ( For Fri )'!$J:$J,Attendance[[#Headers],[18/10/2024]],'Table From Form ( For Fri )'!AH:AH,1)&gt;0,1,0)</f>
        <v>0</v>
      </c>
      <c r="AE93" s="27">
        <f>IF(COUNTIFS('Table From Form ( For Fri )'!$A:$A,$A93,'Table From Form ( For Fri )'!$J:$J,Attendance[[#Headers],[25/10/2024]],'Table From Form ( For Fri )'!AI:AI,1)&gt;0,1,0)</f>
        <v>0</v>
      </c>
      <c r="AF93" s="27">
        <f>IF(COUNTIFS('Table From Form ( For Fri )'!$A:$A,$A93,'Table From Form ( For Fri )'!$J:$J,Attendance[[#Headers],[1/11/2024]],'Table From Form ( For Fri )'!AJ:AJ,1)&gt;0,1,0)</f>
        <v>0</v>
      </c>
      <c r="AG93" s="27">
        <f>IF(COUNTIFS('Table From Form ( For Fri )'!$A:$A,$A93,'Table From Form ( For Fri )'!$J:$J,Attendance[[#Headers],[8/11/2024]],'Table From Form ( For Fri )'!AK:AK,1)&gt;0,1,0)</f>
        <v>0</v>
      </c>
      <c r="AH93" s="27">
        <f>IF(COUNTIFS('Table From Form ( For Fri )'!$A:$A,$A93,'Table From Form ( For Fri )'!$J:$J,Attendance[[#Headers],[15/11/2024]],'Table From Form ( For Fri )'!AL:AL,1)&gt;0,1,0)</f>
        <v>0</v>
      </c>
      <c r="AI93" s="27">
        <f>IF(COUNTIFS('Table From Form ( For Fri )'!$A:$A,$A93,'Table From Form ( For Fri )'!$J:$J,Attendance[[#Headers],[22/11/2024]],'Table From Form ( For Fri )'!AM:AM,1)&gt;0,1,0)</f>
        <v>0</v>
      </c>
      <c r="AJ93" s="27">
        <f>IF(COUNTIFS('Table From Form ( For Fri )'!$A:$A,$A93,'Table From Form ( For Fri )'!$J:$J,Attendance[[#Headers],[29/11/2024]],'Table From Form ( For Fri )'!AN:AN,1)&gt;0,1,0)</f>
        <v>0</v>
      </c>
      <c r="AK93" s="27">
        <f>IF(COUNTIFS('Table From Form ( For Fri )'!$A:$A,$A93,'Table From Form ( For Fri )'!$J:$J,Attendance[[#Headers],[6/12/2024]],'Table From Form ( For Fri )'!AO:AO,1)&gt;0,1,0)</f>
        <v>0</v>
      </c>
      <c r="AL93" s="27">
        <f>IF(COUNTIFS('Table From Form ( For Fri )'!$A:$A,$A93,'Table From Form ( For Fri )'!$J:$J,Attendance[[#Headers],[13/12/2024]],'Table From Form ( For Fri )'!AP:AP,1)&gt;0,1,0)</f>
        <v>0</v>
      </c>
      <c r="AM93" s="27">
        <f>IF(COUNTIFS('Table From Form ( For Fri )'!$A:$A,$A93,'Table From Form ( For Fri )'!$J:$J,Attendance[[#Headers],[20/12/2024]],'Table From Form ( For Fri )'!AQ:AQ,1)&gt;0,1,0)</f>
        <v>0</v>
      </c>
      <c r="AN93" s="27">
        <f>IF(COUNTIFS('Table From Form ( For Fri )'!$A:$A,$A93,'Table From Form ( For Fri )'!$J:$J,Attendance[[#Headers],[27/12/2024]],'Table From Form ( For Fri )'!AR:AR,1)&gt;0,1,0)</f>
        <v>0</v>
      </c>
      <c r="AO93" s="27">
        <f>IF(COUNTIFS('Table From Form ( For Fri )'!$A:$A,$A93,'Table From Form ( For Fri )'!$J:$J,Attendance[[#Headers],[3/1/2025]],'Table From Form ( For Fri )'!AS:AS,1)&gt;0,1,0)</f>
        <v>0</v>
      </c>
      <c r="AP93" s="27">
        <f>IF(COUNTIFS('Table From Form ( For Fri )'!$A:$A,$A93,'Table From Form ( For Fri )'!$J:$J,Attendance[[#Headers],[10/1/2025]],'Table From Form ( For Fri )'!AT:AT,1)&gt;0,1,0)</f>
        <v>0</v>
      </c>
      <c r="AQ93" s="27">
        <f>IF(COUNTIFS('Table From Form ( For Fri )'!$A:$A,$A93,'Table From Form ( For Fri )'!$J:$J,Attendance[[#Headers],[17/1/2025]],'Table From Form ( For Fri )'!AU:AU,1)&gt;0,1,0)</f>
        <v>0</v>
      </c>
      <c r="AR93" s="27">
        <f>IF(COUNTIFS('Table From Form ( For Fri )'!$A:$A,$A93,'Table From Form ( For Fri )'!$J:$J,Attendance[[#Headers],[24/1/2025]],'Table From Form ( For Fri )'!AV:AV,1)&gt;0,1,0)</f>
        <v>0</v>
      </c>
      <c r="AS93" s="27">
        <f>IF(COUNTIFS('Table From Form ( For Fri )'!$A:$A,$A93,'Table From Form ( For Fri )'!$J:$J,Attendance[[#Headers],[31/1/2025]],'Table From Form ( For Fri )'!AW:AW,1)&gt;0,1,0)</f>
        <v>0</v>
      </c>
      <c r="AT93" s="27">
        <f>IF(COUNTIFS('Table From Form ( For Fri )'!$A:$A,$A93,'Table From Form ( For Fri )'!$J:$J,Attendance[[#Headers],[7/2/2025]],'Table From Form ( For Fri )'!AX:AX,1)&gt;0,1,0)</f>
        <v>0</v>
      </c>
      <c r="AU93" s="27">
        <f>IF(COUNTIFS('Table From Form ( For Fri )'!$A:$A,$A93,'Table From Form ( For Fri )'!$J:$J,Attendance[[#Headers],[14/2/2025]],'Table From Form ( For Fri )'!AY:AY,1)&gt;0,1,0)</f>
        <v>0</v>
      </c>
    </row>
    <row r="94" spans="1:47" ht="14">
      <c r="A94" s="25" t="s">
        <v>107</v>
      </c>
      <c r="B94" s="25" t="s">
        <v>1740</v>
      </c>
      <c r="C94" s="25" t="s">
        <v>1741</v>
      </c>
      <c r="D94">
        <f>COUNTIF(Attendance[[#This Row],[19/4/2024]:[14/2/2025]],1)</f>
        <v>3</v>
      </c>
      <c r="E94" s="26">
        <f t="shared" si="1"/>
        <v>6.666666666666667</v>
      </c>
      <c r="F94" s="26"/>
      <c r="G94" s="27">
        <f>IF(COUNTIFS('Table From Form ( For Fri )'!$A:$A,$A94,'Table From Form ( For Fri )'!$J:$J,Attendance[[#Headers],[19/4/2024]],'Table From Form ( For Fri )'!K:K,1)&gt;0,1,0)</f>
        <v>0</v>
      </c>
      <c r="H94" s="27">
        <f>IF(COUNTIFS('Table From Form ( For Fri )'!$A:$A,$A94,'Table From Form ( For Fri )'!$J:$J,Attendance[[#Headers],[26/4/2024]],'Table From Form ( For Fri )'!L:L,1)&gt;0,1,0)</f>
        <v>1</v>
      </c>
      <c r="I94" s="27">
        <f>IF(COUNTIFS('Table From Form ( For Fri )'!$A:$A,$A94,'Table From Form ( For Fri )'!$J:$J,Attendance[[#Headers],[3/5/2024]],'Table From Form ( For Fri )'!M:M,1)&gt;0,1,0)</f>
        <v>1</v>
      </c>
      <c r="J94" s="27">
        <f>IF(COUNTIFS('Table From Form ( For Fri )'!$A:$A,$A94,'Table From Form ( For Fri )'!$J:$J,Attendance[[#Headers],[10/5/2024]],'Table From Form ( For Fri )'!N:N,1)&gt;0,1,0)</f>
        <v>1</v>
      </c>
      <c r="K94" s="27">
        <f>IF(COUNTIFS('Table From Form ( For Fri )'!$A:$A,$A94,'Table From Form ( For Fri )'!$J:$J,Attendance[[#Headers],[17/5/2024]],'Table From Form ( For Fri )'!O:O,1)&gt;0,1,0)</f>
        <v>0</v>
      </c>
      <c r="L94" s="27">
        <f>IF(COUNTIFS('Table From Form ( For Fri )'!$A:$A,$A94,'Table From Form ( For Fri )'!$J:$J,Attendance[[#Headers],[24/5/2024]],'Table From Form ( For Fri )'!P:P,1)&gt;0,1,0)</f>
        <v>0</v>
      </c>
      <c r="M94" s="27">
        <f>IF(COUNTIFS('Table From Form ( For Fri )'!$A:$A,$A94,'Table From Form ( For Fri )'!$J:$J,Attendance[[#Headers],[31/5/2024]],'Table From Form ( For Fri )'!Q:Q,1)&gt;0,1,0)</f>
        <v>0</v>
      </c>
      <c r="N94" s="27">
        <f>IF(COUNTIFS('Table From Form ( For Fri )'!$A:$A,$A94,'Table From Form ( For Fri )'!$J:$J,Attendance[[#Headers],[7/6/2024]],'Table From Form ( For Fri )'!R:R,1)&gt;0,1,0)</f>
        <v>0</v>
      </c>
      <c r="O94" s="27">
        <f>IF(COUNTIFS('Table From Form ( For Fri )'!$A:$A,$A94,'Table From Form ( For Fri )'!$J:$J,Attendance[[#Headers],[14/6/2024]],'Table From Form ( For Fri )'!S:S,1)&gt;0,1,0)</f>
        <v>0</v>
      </c>
      <c r="P94" s="27">
        <f>IF(COUNTIFS('Table From Form ( For Fri )'!$A:$A,$A94,'Table From Form ( For Fri )'!$J:$J,Attendance[[#Headers],[21/6/2024]],'Table From Form ( For Fri )'!T:T,1)&gt;0,1,0)</f>
        <v>0</v>
      </c>
      <c r="Q94" s="27">
        <f>IF(COUNTIFS('Table From Form ( For Fri )'!$A:$A,$A94,'Table From Form ( For Fri )'!$J:$J,Attendance[[#Headers],[28/6/2024]],'Table From Form ( For Fri )'!U:U,1)&gt;0,1,0)</f>
        <v>0</v>
      </c>
      <c r="R94" s="27">
        <f>IF(COUNTIFS('Table From Form ( For Fri )'!$A:$A,$A94,'Table From Form ( For Fri )'!$J:$J,Attendance[[#Headers],[5/7/2024]],'Table From Form ( For Fri )'!V:V,1)&gt;0,1,0)</f>
        <v>0</v>
      </c>
      <c r="S94" s="27">
        <f>IF(COUNTIFS('Table From Form ( For Fri )'!$A:$A,$A94,'Table From Form ( For Fri )'!$J:$J,Attendance[[#Headers],[12/7/2024]],'Table From Form ( For Fri )'!W:W,1)&gt;0,1,0)</f>
        <v>0</v>
      </c>
      <c r="T94" s="27">
        <f>IF(COUNTIFS('Table From Form ( For Fri )'!$A:$A,$A94,'Table From Form ( For Fri )'!$J:$J,Attendance[[#Headers],[19/7/2024]],'Table From Form ( For Fri )'!X:X,1)&gt;0,1,0)</f>
        <v>0</v>
      </c>
      <c r="U94" s="27">
        <f>IF(COUNTIFS('Table From Form ( For Fri )'!$A:$A,$A94,'Table From Form ( For Fri )'!$J:$J,Attendance[[#Headers],[26/7/2024]],'Table From Form ( For Fri )'!Y:Y,1)&gt;0,1,0)</f>
        <v>0</v>
      </c>
      <c r="V94" s="27">
        <f>IF(COUNTIFS('Table From Form ( For Fri )'!$A:$A,$A94,'Table From Form ( For Fri )'!$J:$J,Attendance[[#Headers],[2/8/2024]],'Table From Form ( For Fri )'!Z:Z,1)&gt;0,1,0)</f>
        <v>0</v>
      </c>
      <c r="W94" s="27">
        <f>IF(COUNTIFS('Table From Form ( For Fri )'!$A:$A,$A94,'Table From Form ( For Fri )'!$J:$J,Attendance[[#Headers],[30/8/2024]],'Table From Form ( For Fri )'!AA:AA,1)&gt;0,1,0)</f>
        <v>0</v>
      </c>
      <c r="X94" s="27">
        <f>IF(COUNTIFS('Table From Form ( For Fri )'!$A:$A,$A94,'Table From Form ( For Fri )'!$J:$J,Attendance[[#Headers],[6/9/2024]],'Table From Form ( For Fri )'!AB:AB,1)&gt;0,1,0)</f>
        <v>0</v>
      </c>
      <c r="Y94" s="27">
        <f>IF(COUNTIFS('Table From Form ( For Fri )'!$A:$A,$A94,'Table From Form ( For Fri )'!$J:$J,Attendance[[#Headers],[13/9/2024]],'Table From Form ( For Fri )'!AC:AC,1)&gt;0,1,0)</f>
        <v>0</v>
      </c>
      <c r="Z94" s="27">
        <f>IF(COUNTIFS('Table From Form ( For Fri )'!$A:$A,$A94,'Table From Form ( For Fri )'!$J:$J,Attendance[[#Headers],[20/9/2024]],'Table From Form ( For Fri )'!AD:AD,1)&gt;0,1,0)</f>
        <v>0</v>
      </c>
      <c r="AA94" s="27">
        <f>IF(COUNTIFS('Table From Form ( For Fri )'!$A:$A,$A94,'Table From Form ( For Fri )'!$J:$J,Attendance[[#Headers],[27/9/2024]],'Table From Form ( For Fri )'!AE:AE,1)&gt;0,1,0)</f>
        <v>0</v>
      </c>
      <c r="AB94" s="27">
        <f>IF(COUNTIFS('Table From Form ( For Fri )'!$A:$A,$A94,'Table From Form ( For Fri )'!$J:$J,Attendance[[#Headers],[4/10/2024]],'Table From Form ( For Fri )'!AF:AF,1)&gt;0,1,0)</f>
        <v>0</v>
      </c>
      <c r="AC94" s="27">
        <f>IF(COUNTIFS('Table From Form ( For Fri )'!$A:$A,$A94,'Table From Form ( For Fri )'!$J:$J,Attendance[[#Headers],[11/10/2024]],'Table From Form ( For Fri )'!AG:AG,1)&gt;0,1,0)</f>
        <v>0</v>
      </c>
      <c r="AD94" s="27">
        <f>IF(COUNTIFS('Table From Form ( For Fri )'!$A:$A,$A94,'Table From Form ( For Fri )'!$J:$J,Attendance[[#Headers],[18/10/2024]],'Table From Form ( For Fri )'!AH:AH,1)&gt;0,1,0)</f>
        <v>0</v>
      </c>
      <c r="AE94" s="27">
        <f>IF(COUNTIFS('Table From Form ( For Fri )'!$A:$A,$A94,'Table From Form ( For Fri )'!$J:$J,Attendance[[#Headers],[25/10/2024]],'Table From Form ( For Fri )'!AI:AI,1)&gt;0,1,0)</f>
        <v>0</v>
      </c>
      <c r="AF94" s="27">
        <f>IF(COUNTIFS('Table From Form ( For Fri )'!$A:$A,$A94,'Table From Form ( For Fri )'!$J:$J,Attendance[[#Headers],[1/11/2024]],'Table From Form ( For Fri )'!AJ:AJ,1)&gt;0,1,0)</f>
        <v>0</v>
      </c>
      <c r="AG94" s="27">
        <f>IF(COUNTIFS('Table From Form ( For Fri )'!$A:$A,$A94,'Table From Form ( For Fri )'!$J:$J,Attendance[[#Headers],[8/11/2024]],'Table From Form ( For Fri )'!AK:AK,1)&gt;0,1,0)</f>
        <v>0</v>
      </c>
      <c r="AH94" s="27">
        <f>IF(COUNTIFS('Table From Form ( For Fri )'!$A:$A,$A94,'Table From Form ( For Fri )'!$J:$J,Attendance[[#Headers],[15/11/2024]],'Table From Form ( For Fri )'!AL:AL,1)&gt;0,1,0)</f>
        <v>0</v>
      </c>
      <c r="AI94" s="27">
        <f>IF(COUNTIFS('Table From Form ( For Fri )'!$A:$A,$A94,'Table From Form ( For Fri )'!$J:$J,Attendance[[#Headers],[22/11/2024]],'Table From Form ( For Fri )'!AM:AM,1)&gt;0,1,0)</f>
        <v>0</v>
      </c>
      <c r="AJ94" s="27">
        <f>IF(COUNTIFS('Table From Form ( For Fri )'!$A:$A,$A94,'Table From Form ( For Fri )'!$J:$J,Attendance[[#Headers],[29/11/2024]],'Table From Form ( For Fri )'!AN:AN,1)&gt;0,1,0)</f>
        <v>0</v>
      </c>
      <c r="AK94" s="27">
        <f>IF(COUNTIFS('Table From Form ( For Fri )'!$A:$A,$A94,'Table From Form ( For Fri )'!$J:$J,Attendance[[#Headers],[6/12/2024]],'Table From Form ( For Fri )'!AO:AO,1)&gt;0,1,0)</f>
        <v>0</v>
      </c>
      <c r="AL94" s="27">
        <f>IF(COUNTIFS('Table From Form ( For Fri )'!$A:$A,$A94,'Table From Form ( For Fri )'!$J:$J,Attendance[[#Headers],[13/12/2024]],'Table From Form ( For Fri )'!AP:AP,1)&gt;0,1,0)</f>
        <v>0</v>
      </c>
      <c r="AM94" s="27">
        <f>IF(COUNTIFS('Table From Form ( For Fri )'!$A:$A,$A94,'Table From Form ( For Fri )'!$J:$J,Attendance[[#Headers],[20/12/2024]],'Table From Form ( For Fri )'!AQ:AQ,1)&gt;0,1,0)</f>
        <v>0</v>
      </c>
      <c r="AN94" s="27">
        <f>IF(COUNTIFS('Table From Form ( For Fri )'!$A:$A,$A94,'Table From Form ( For Fri )'!$J:$J,Attendance[[#Headers],[27/12/2024]],'Table From Form ( For Fri )'!AR:AR,1)&gt;0,1,0)</f>
        <v>0</v>
      </c>
      <c r="AO94" s="27">
        <f>IF(COUNTIFS('Table From Form ( For Fri )'!$A:$A,$A94,'Table From Form ( For Fri )'!$J:$J,Attendance[[#Headers],[3/1/2025]],'Table From Form ( For Fri )'!AS:AS,1)&gt;0,1,0)</f>
        <v>0</v>
      </c>
      <c r="AP94" s="27">
        <f>IF(COUNTIFS('Table From Form ( For Fri )'!$A:$A,$A94,'Table From Form ( For Fri )'!$J:$J,Attendance[[#Headers],[10/1/2025]],'Table From Form ( For Fri )'!AT:AT,1)&gt;0,1,0)</f>
        <v>0</v>
      </c>
      <c r="AQ94" s="27">
        <f>IF(COUNTIFS('Table From Form ( For Fri )'!$A:$A,$A94,'Table From Form ( For Fri )'!$J:$J,Attendance[[#Headers],[17/1/2025]],'Table From Form ( For Fri )'!AU:AU,1)&gt;0,1,0)</f>
        <v>0</v>
      </c>
      <c r="AR94" s="27">
        <f>IF(COUNTIFS('Table From Form ( For Fri )'!$A:$A,$A94,'Table From Form ( For Fri )'!$J:$J,Attendance[[#Headers],[24/1/2025]],'Table From Form ( For Fri )'!AV:AV,1)&gt;0,1,0)</f>
        <v>0</v>
      </c>
      <c r="AS94" s="27">
        <f>IF(COUNTIFS('Table From Form ( For Fri )'!$A:$A,$A94,'Table From Form ( For Fri )'!$J:$J,Attendance[[#Headers],[31/1/2025]],'Table From Form ( For Fri )'!AW:AW,1)&gt;0,1,0)</f>
        <v>0</v>
      </c>
      <c r="AT94" s="27">
        <f>IF(COUNTIFS('Table From Form ( For Fri )'!$A:$A,$A94,'Table From Form ( For Fri )'!$J:$J,Attendance[[#Headers],[7/2/2025]],'Table From Form ( For Fri )'!AX:AX,1)&gt;0,1,0)</f>
        <v>0</v>
      </c>
      <c r="AU94" s="27">
        <f>IF(COUNTIFS('Table From Form ( For Fri )'!$A:$A,$A94,'Table From Form ( For Fri )'!$J:$J,Attendance[[#Headers],[14/2/2025]],'Table From Form ( For Fri )'!AY:AY,1)&gt;0,1,0)</f>
        <v>0</v>
      </c>
    </row>
    <row r="95" spans="1:47" ht="14">
      <c r="A95" s="25" t="s">
        <v>186</v>
      </c>
      <c r="B95" s="25" t="s">
        <v>1742</v>
      </c>
      <c r="C95" s="25" t="s">
        <v>1743</v>
      </c>
      <c r="D95">
        <f>COUNTIF(Attendance[[#This Row],[19/4/2024]:[14/2/2025]],1)</f>
        <v>3</v>
      </c>
      <c r="E95" s="26">
        <f t="shared" si="1"/>
        <v>6.666666666666667</v>
      </c>
      <c r="F95" s="26"/>
      <c r="G95" s="27">
        <f>IF(COUNTIFS('Table From Form ( For Fri )'!$A:$A,$A95,'Table From Form ( For Fri )'!$J:$J,Attendance[[#Headers],[19/4/2024]],'Table From Form ( For Fri )'!K:K,1)&gt;0,1,0)</f>
        <v>0</v>
      </c>
      <c r="H95" s="27">
        <f>IF(COUNTIFS('Table From Form ( For Fri )'!$A:$A,$A95,'Table From Form ( For Fri )'!$J:$J,Attendance[[#Headers],[26/4/2024]],'Table From Form ( For Fri )'!L:L,1)&gt;0,1,0)</f>
        <v>1</v>
      </c>
      <c r="I95" s="27">
        <f>IF(COUNTIFS('Table From Form ( For Fri )'!$A:$A,$A95,'Table From Form ( For Fri )'!$J:$J,Attendance[[#Headers],[3/5/2024]],'Table From Form ( For Fri )'!M:M,1)&gt;0,1,0)</f>
        <v>1</v>
      </c>
      <c r="J95" s="27">
        <f>IF(COUNTIFS('Table From Form ( For Fri )'!$A:$A,$A95,'Table From Form ( For Fri )'!$J:$J,Attendance[[#Headers],[10/5/2024]],'Table From Form ( For Fri )'!N:N,1)&gt;0,1,0)</f>
        <v>0</v>
      </c>
      <c r="K95" s="27">
        <f>IF(COUNTIFS('Table From Form ( For Fri )'!$A:$A,$A95,'Table From Form ( For Fri )'!$J:$J,Attendance[[#Headers],[17/5/2024]],'Table From Form ( For Fri )'!O:O,1)&gt;0,1,0)</f>
        <v>1</v>
      </c>
      <c r="L95" s="27">
        <f>IF(COUNTIFS('Table From Form ( For Fri )'!$A:$A,$A95,'Table From Form ( For Fri )'!$J:$J,Attendance[[#Headers],[24/5/2024]],'Table From Form ( For Fri )'!P:P,1)&gt;0,1,0)</f>
        <v>0</v>
      </c>
      <c r="M95" s="27">
        <f>IF(COUNTIFS('Table From Form ( For Fri )'!$A:$A,$A95,'Table From Form ( For Fri )'!$J:$J,Attendance[[#Headers],[31/5/2024]],'Table From Form ( For Fri )'!Q:Q,1)&gt;0,1,0)</f>
        <v>0</v>
      </c>
      <c r="N95" s="27">
        <f>IF(COUNTIFS('Table From Form ( For Fri )'!$A:$A,$A95,'Table From Form ( For Fri )'!$J:$J,Attendance[[#Headers],[7/6/2024]],'Table From Form ( For Fri )'!R:R,1)&gt;0,1,0)</f>
        <v>0</v>
      </c>
      <c r="O95" s="27">
        <f>IF(COUNTIFS('Table From Form ( For Fri )'!$A:$A,$A95,'Table From Form ( For Fri )'!$J:$J,Attendance[[#Headers],[14/6/2024]],'Table From Form ( For Fri )'!S:S,1)&gt;0,1,0)</f>
        <v>0</v>
      </c>
      <c r="P95" s="27">
        <f>IF(COUNTIFS('Table From Form ( For Fri )'!$A:$A,$A95,'Table From Form ( For Fri )'!$J:$J,Attendance[[#Headers],[21/6/2024]],'Table From Form ( For Fri )'!T:T,1)&gt;0,1,0)</f>
        <v>0</v>
      </c>
      <c r="Q95" s="27">
        <f>IF(COUNTIFS('Table From Form ( For Fri )'!$A:$A,$A95,'Table From Form ( For Fri )'!$J:$J,Attendance[[#Headers],[28/6/2024]],'Table From Form ( For Fri )'!U:U,1)&gt;0,1,0)</f>
        <v>0</v>
      </c>
      <c r="R95" s="27">
        <f>IF(COUNTIFS('Table From Form ( For Fri )'!$A:$A,$A95,'Table From Form ( For Fri )'!$J:$J,Attendance[[#Headers],[5/7/2024]],'Table From Form ( For Fri )'!V:V,1)&gt;0,1,0)</f>
        <v>0</v>
      </c>
      <c r="S95" s="27">
        <f>IF(COUNTIFS('Table From Form ( For Fri )'!$A:$A,$A95,'Table From Form ( For Fri )'!$J:$J,Attendance[[#Headers],[12/7/2024]],'Table From Form ( For Fri )'!W:W,1)&gt;0,1,0)</f>
        <v>0</v>
      </c>
      <c r="T95" s="27">
        <f>IF(COUNTIFS('Table From Form ( For Fri )'!$A:$A,$A95,'Table From Form ( For Fri )'!$J:$J,Attendance[[#Headers],[19/7/2024]],'Table From Form ( For Fri )'!X:X,1)&gt;0,1,0)</f>
        <v>0</v>
      </c>
      <c r="U95" s="27">
        <f>IF(COUNTIFS('Table From Form ( For Fri )'!$A:$A,$A95,'Table From Form ( For Fri )'!$J:$J,Attendance[[#Headers],[26/7/2024]],'Table From Form ( For Fri )'!Y:Y,1)&gt;0,1,0)</f>
        <v>0</v>
      </c>
      <c r="V95" s="27">
        <f>IF(COUNTIFS('Table From Form ( For Fri )'!$A:$A,$A95,'Table From Form ( For Fri )'!$J:$J,Attendance[[#Headers],[2/8/2024]],'Table From Form ( For Fri )'!Z:Z,1)&gt;0,1,0)</f>
        <v>0</v>
      </c>
      <c r="W95" s="27">
        <f>IF(COUNTIFS('Table From Form ( For Fri )'!$A:$A,$A95,'Table From Form ( For Fri )'!$J:$J,Attendance[[#Headers],[30/8/2024]],'Table From Form ( For Fri )'!AA:AA,1)&gt;0,1,0)</f>
        <v>0</v>
      </c>
      <c r="X95" s="27">
        <f>IF(COUNTIFS('Table From Form ( For Fri )'!$A:$A,$A95,'Table From Form ( For Fri )'!$J:$J,Attendance[[#Headers],[6/9/2024]],'Table From Form ( For Fri )'!AB:AB,1)&gt;0,1,0)</f>
        <v>0</v>
      </c>
      <c r="Y95" s="27">
        <f>IF(COUNTIFS('Table From Form ( For Fri )'!$A:$A,$A95,'Table From Form ( For Fri )'!$J:$J,Attendance[[#Headers],[13/9/2024]],'Table From Form ( For Fri )'!AC:AC,1)&gt;0,1,0)</f>
        <v>0</v>
      </c>
      <c r="Z95" s="27">
        <f>IF(COUNTIFS('Table From Form ( For Fri )'!$A:$A,$A95,'Table From Form ( For Fri )'!$J:$J,Attendance[[#Headers],[20/9/2024]],'Table From Form ( For Fri )'!AD:AD,1)&gt;0,1,0)</f>
        <v>0</v>
      </c>
      <c r="AA95" s="27">
        <f>IF(COUNTIFS('Table From Form ( For Fri )'!$A:$A,$A95,'Table From Form ( For Fri )'!$J:$J,Attendance[[#Headers],[27/9/2024]],'Table From Form ( For Fri )'!AE:AE,1)&gt;0,1,0)</f>
        <v>0</v>
      </c>
      <c r="AB95" s="27">
        <f>IF(COUNTIFS('Table From Form ( For Fri )'!$A:$A,$A95,'Table From Form ( For Fri )'!$J:$J,Attendance[[#Headers],[4/10/2024]],'Table From Form ( For Fri )'!AF:AF,1)&gt;0,1,0)</f>
        <v>0</v>
      </c>
      <c r="AC95" s="27">
        <f>IF(COUNTIFS('Table From Form ( For Fri )'!$A:$A,$A95,'Table From Form ( For Fri )'!$J:$J,Attendance[[#Headers],[11/10/2024]],'Table From Form ( For Fri )'!AG:AG,1)&gt;0,1,0)</f>
        <v>0</v>
      </c>
      <c r="AD95" s="27">
        <f>IF(COUNTIFS('Table From Form ( For Fri )'!$A:$A,$A95,'Table From Form ( For Fri )'!$J:$J,Attendance[[#Headers],[18/10/2024]],'Table From Form ( For Fri )'!AH:AH,1)&gt;0,1,0)</f>
        <v>0</v>
      </c>
      <c r="AE95" s="27">
        <f>IF(COUNTIFS('Table From Form ( For Fri )'!$A:$A,$A95,'Table From Form ( For Fri )'!$J:$J,Attendance[[#Headers],[25/10/2024]],'Table From Form ( For Fri )'!AI:AI,1)&gt;0,1,0)</f>
        <v>0</v>
      </c>
      <c r="AF95" s="27">
        <f>IF(COUNTIFS('Table From Form ( For Fri )'!$A:$A,$A95,'Table From Form ( For Fri )'!$J:$J,Attendance[[#Headers],[1/11/2024]],'Table From Form ( For Fri )'!AJ:AJ,1)&gt;0,1,0)</f>
        <v>0</v>
      </c>
      <c r="AG95" s="27">
        <f>IF(COUNTIFS('Table From Form ( For Fri )'!$A:$A,$A95,'Table From Form ( For Fri )'!$J:$J,Attendance[[#Headers],[8/11/2024]],'Table From Form ( For Fri )'!AK:AK,1)&gt;0,1,0)</f>
        <v>0</v>
      </c>
      <c r="AH95" s="27">
        <f>IF(COUNTIFS('Table From Form ( For Fri )'!$A:$A,$A95,'Table From Form ( For Fri )'!$J:$J,Attendance[[#Headers],[15/11/2024]],'Table From Form ( For Fri )'!AL:AL,1)&gt;0,1,0)</f>
        <v>0</v>
      </c>
      <c r="AI95" s="27">
        <f>IF(COUNTIFS('Table From Form ( For Fri )'!$A:$A,$A95,'Table From Form ( For Fri )'!$J:$J,Attendance[[#Headers],[22/11/2024]],'Table From Form ( For Fri )'!AM:AM,1)&gt;0,1,0)</f>
        <v>0</v>
      </c>
      <c r="AJ95" s="27">
        <f>IF(COUNTIFS('Table From Form ( For Fri )'!$A:$A,$A95,'Table From Form ( For Fri )'!$J:$J,Attendance[[#Headers],[29/11/2024]],'Table From Form ( For Fri )'!AN:AN,1)&gt;0,1,0)</f>
        <v>0</v>
      </c>
      <c r="AK95" s="27">
        <f>IF(COUNTIFS('Table From Form ( For Fri )'!$A:$A,$A95,'Table From Form ( For Fri )'!$J:$J,Attendance[[#Headers],[6/12/2024]],'Table From Form ( For Fri )'!AO:AO,1)&gt;0,1,0)</f>
        <v>0</v>
      </c>
      <c r="AL95" s="27">
        <f>IF(COUNTIFS('Table From Form ( For Fri )'!$A:$A,$A95,'Table From Form ( For Fri )'!$J:$J,Attendance[[#Headers],[13/12/2024]],'Table From Form ( For Fri )'!AP:AP,1)&gt;0,1,0)</f>
        <v>0</v>
      </c>
      <c r="AM95" s="27">
        <f>IF(COUNTIFS('Table From Form ( For Fri )'!$A:$A,$A95,'Table From Form ( For Fri )'!$J:$J,Attendance[[#Headers],[20/12/2024]],'Table From Form ( For Fri )'!AQ:AQ,1)&gt;0,1,0)</f>
        <v>0</v>
      </c>
      <c r="AN95" s="27">
        <f>IF(COUNTIFS('Table From Form ( For Fri )'!$A:$A,$A95,'Table From Form ( For Fri )'!$J:$J,Attendance[[#Headers],[27/12/2024]],'Table From Form ( For Fri )'!AR:AR,1)&gt;0,1,0)</f>
        <v>0</v>
      </c>
      <c r="AO95" s="27">
        <f>IF(COUNTIFS('Table From Form ( For Fri )'!$A:$A,$A95,'Table From Form ( For Fri )'!$J:$J,Attendance[[#Headers],[3/1/2025]],'Table From Form ( For Fri )'!AS:AS,1)&gt;0,1,0)</f>
        <v>0</v>
      </c>
      <c r="AP95" s="27">
        <f>IF(COUNTIFS('Table From Form ( For Fri )'!$A:$A,$A95,'Table From Form ( For Fri )'!$J:$J,Attendance[[#Headers],[10/1/2025]],'Table From Form ( For Fri )'!AT:AT,1)&gt;0,1,0)</f>
        <v>0</v>
      </c>
      <c r="AQ95" s="27">
        <f>IF(COUNTIFS('Table From Form ( For Fri )'!$A:$A,$A95,'Table From Form ( For Fri )'!$J:$J,Attendance[[#Headers],[17/1/2025]],'Table From Form ( For Fri )'!AU:AU,1)&gt;0,1,0)</f>
        <v>0</v>
      </c>
      <c r="AR95" s="27">
        <f>IF(COUNTIFS('Table From Form ( For Fri )'!$A:$A,$A95,'Table From Form ( For Fri )'!$J:$J,Attendance[[#Headers],[24/1/2025]],'Table From Form ( For Fri )'!AV:AV,1)&gt;0,1,0)</f>
        <v>0</v>
      </c>
      <c r="AS95" s="27">
        <f>IF(COUNTIFS('Table From Form ( For Fri )'!$A:$A,$A95,'Table From Form ( For Fri )'!$J:$J,Attendance[[#Headers],[31/1/2025]],'Table From Form ( For Fri )'!AW:AW,1)&gt;0,1,0)</f>
        <v>0</v>
      </c>
      <c r="AT95" s="27">
        <f>IF(COUNTIFS('Table From Form ( For Fri )'!$A:$A,$A95,'Table From Form ( For Fri )'!$J:$J,Attendance[[#Headers],[7/2/2025]],'Table From Form ( For Fri )'!AX:AX,1)&gt;0,1,0)</f>
        <v>0</v>
      </c>
      <c r="AU95" s="27">
        <f>IF(COUNTIFS('Table From Form ( For Fri )'!$A:$A,$A95,'Table From Form ( For Fri )'!$J:$J,Attendance[[#Headers],[14/2/2025]],'Table From Form ( For Fri )'!AY:AY,1)&gt;0,1,0)</f>
        <v>0</v>
      </c>
    </row>
    <row r="96" spans="1:47" ht="14">
      <c r="A96" s="25" t="s">
        <v>194</v>
      </c>
      <c r="B96" s="25" t="s">
        <v>1744</v>
      </c>
      <c r="C96" s="25" t="s">
        <v>1745</v>
      </c>
      <c r="D96">
        <f>COUNTIF(Attendance[[#This Row],[19/4/2024]:[14/2/2025]],1)</f>
        <v>3</v>
      </c>
      <c r="E96" s="26">
        <f t="shared" si="1"/>
        <v>6.666666666666667</v>
      </c>
      <c r="F96" s="26"/>
      <c r="G96" s="27">
        <f>IF(COUNTIFS('Table From Form ( For Fri )'!$A:$A,$A96,'Table From Form ( For Fri )'!$J:$J,Attendance[[#Headers],[19/4/2024]],'Table From Form ( For Fri )'!K:K,1)&gt;0,1,0)</f>
        <v>0</v>
      </c>
      <c r="H96" s="27">
        <f>IF(COUNTIFS('Table From Form ( For Fri )'!$A:$A,$A96,'Table From Form ( For Fri )'!$J:$J,Attendance[[#Headers],[26/4/2024]],'Table From Form ( For Fri )'!L:L,1)&gt;0,1,0)</f>
        <v>1</v>
      </c>
      <c r="I96" s="27">
        <f>IF(COUNTIFS('Table From Form ( For Fri )'!$A:$A,$A96,'Table From Form ( For Fri )'!$J:$J,Attendance[[#Headers],[3/5/2024]],'Table From Form ( For Fri )'!M:M,1)&gt;0,1,0)</f>
        <v>1</v>
      </c>
      <c r="J96" s="27">
        <f>IF(COUNTIFS('Table From Form ( For Fri )'!$A:$A,$A96,'Table From Form ( For Fri )'!$J:$J,Attendance[[#Headers],[10/5/2024]],'Table From Form ( For Fri )'!N:N,1)&gt;0,1,0)</f>
        <v>0</v>
      </c>
      <c r="K96" s="27">
        <f>IF(COUNTIFS('Table From Form ( For Fri )'!$A:$A,$A96,'Table From Form ( For Fri )'!$J:$J,Attendance[[#Headers],[17/5/2024]],'Table From Form ( For Fri )'!O:O,1)&gt;0,1,0)</f>
        <v>1</v>
      </c>
      <c r="L96" s="27">
        <f>IF(COUNTIFS('Table From Form ( For Fri )'!$A:$A,$A96,'Table From Form ( For Fri )'!$J:$J,Attendance[[#Headers],[24/5/2024]],'Table From Form ( For Fri )'!P:P,1)&gt;0,1,0)</f>
        <v>0</v>
      </c>
      <c r="M96" s="27">
        <f>IF(COUNTIFS('Table From Form ( For Fri )'!$A:$A,$A96,'Table From Form ( For Fri )'!$J:$J,Attendance[[#Headers],[31/5/2024]],'Table From Form ( For Fri )'!Q:Q,1)&gt;0,1,0)</f>
        <v>0</v>
      </c>
      <c r="N96" s="27">
        <f>IF(COUNTIFS('Table From Form ( For Fri )'!$A:$A,$A96,'Table From Form ( For Fri )'!$J:$J,Attendance[[#Headers],[7/6/2024]],'Table From Form ( For Fri )'!R:R,1)&gt;0,1,0)</f>
        <v>0</v>
      </c>
      <c r="O96" s="27">
        <f>IF(COUNTIFS('Table From Form ( For Fri )'!$A:$A,$A96,'Table From Form ( For Fri )'!$J:$J,Attendance[[#Headers],[14/6/2024]],'Table From Form ( For Fri )'!S:S,1)&gt;0,1,0)</f>
        <v>0</v>
      </c>
      <c r="P96" s="27">
        <f>IF(COUNTIFS('Table From Form ( For Fri )'!$A:$A,$A96,'Table From Form ( For Fri )'!$J:$J,Attendance[[#Headers],[21/6/2024]],'Table From Form ( For Fri )'!T:T,1)&gt;0,1,0)</f>
        <v>0</v>
      </c>
      <c r="Q96" s="27">
        <f>IF(COUNTIFS('Table From Form ( For Fri )'!$A:$A,$A96,'Table From Form ( For Fri )'!$J:$J,Attendance[[#Headers],[28/6/2024]],'Table From Form ( For Fri )'!U:U,1)&gt;0,1,0)</f>
        <v>0</v>
      </c>
      <c r="R96" s="27">
        <f>IF(COUNTIFS('Table From Form ( For Fri )'!$A:$A,$A96,'Table From Form ( For Fri )'!$J:$J,Attendance[[#Headers],[5/7/2024]],'Table From Form ( For Fri )'!V:V,1)&gt;0,1,0)</f>
        <v>0</v>
      </c>
      <c r="S96" s="27">
        <f>IF(COUNTIFS('Table From Form ( For Fri )'!$A:$A,$A96,'Table From Form ( For Fri )'!$J:$J,Attendance[[#Headers],[12/7/2024]],'Table From Form ( For Fri )'!W:W,1)&gt;0,1,0)</f>
        <v>0</v>
      </c>
      <c r="T96" s="27">
        <f>IF(COUNTIFS('Table From Form ( For Fri )'!$A:$A,$A96,'Table From Form ( For Fri )'!$J:$J,Attendance[[#Headers],[19/7/2024]],'Table From Form ( For Fri )'!X:X,1)&gt;0,1,0)</f>
        <v>0</v>
      </c>
      <c r="U96" s="27">
        <f>IF(COUNTIFS('Table From Form ( For Fri )'!$A:$A,$A96,'Table From Form ( For Fri )'!$J:$J,Attendance[[#Headers],[26/7/2024]],'Table From Form ( For Fri )'!Y:Y,1)&gt;0,1,0)</f>
        <v>0</v>
      </c>
      <c r="V96" s="27">
        <f>IF(COUNTIFS('Table From Form ( For Fri )'!$A:$A,$A96,'Table From Form ( For Fri )'!$J:$J,Attendance[[#Headers],[2/8/2024]],'Table From Form ( For Fri )'!Z:Z,1)&gt;0,1,0)</f>
        <v>0</v>
      </c>
      <c r="W96" s="27">
        <f>IF(COUNTIFS('Table From Form ( For Fri )'!$A:$A,$A96,'Table From Form ( For Fri )'!$J:$J,Attendance[[#Headers],[30/8/2024]],'Table From Form ( For Fri )'!AA:AA,1)&gt;0,1,0)</f>
        <v>0</v>
      </c>
      <c r="X96" s="27">
        <f>IF(COUNTIFS('Table From Form ( For Fri )'!$A:$A,$A96,'Table From Form ( For Fri )'!$J:$J,Attendance[[#Headers],[6/9/2024]],'Table From Form ( For Fri )'!AB:AB,1)&gt;0,1,0)</f>
        <v>0</v>
      </c>
      <c r="Y96" s="27">
        <f>IF(COUNTIFS('Table From Form ( For Fri )'!$A:$A,$A96,'Table From Form ( For Fri )'!$J:$J,Attendance[[#Headers],[13/9/2024]],'Table From Form ( For Fri )'!AC:AC,1)&gt;0,1,0)</f>
        <v>0</v>
      </c>
      <c r="Z96" s="27">
        <f>IF(COUNTIFS('Table From Form ( For Fri )'!$A:$A,$A96,'Table From Form ( For Fri )'!$J:$J,Attendance[[#Headers],[20/9/2024]],'Table From Form ( For Fri )'!AD:AD,1)&gt;0,1,0)</f>
        <v>0</v>
      </c>
      <c r="AA96" s="27">
        <f>IF(COUNTIFS('Table From Form ( For Fri )'!$A:$A,$A96,'Table From Form ( For Fri )'!$J:$J,Attendance[[#Headers],[27/9/2024]],'Table From Form ( For Fri )'!AE:AE,1)&gt;0,1,0)</f>
        <v>0</v>
      </c>
      <c r="AB96" s="27">
        <f>IF(COUNTIFS('Table From Form ( For Fri )'!$A:$A,$A96,'Table From Form ( For Fri )'!$J:$J,Attendance[[#Headers],[4/10/2024]],'Table From Form ( For Fri )'!AF:AF,1)&gt;0,1,0)</f>
        <v>0</v>
      </c>
      <c r="AC96" s="27">
        <f>IF(COUNTIFS('Table From Form ( For Fri )'!$A:$A,$A96,'Table From Form ( For Fri )'!$J:$J,Attendance[[#Headers],[11/10/2024]],'Table From Form ( For Fri )'!AG:AG,1)&gt;0,1,0)</f>
        <v>0</v>
      </c>
      <c r="AD96" s="27">
        <f>IF(COUNTIFS('Table From Form ( For Fri )'!$A:$A,$A96,'Table From Form ( For Fri )'!$J:$J,Attendance[[#Headers],[18/10/2024]],'Table From Form ( For Fri )'!AH:AH,1)&gt;0,1,0)</f>
        <v>0</v>
      </c>
      <c r="AE96" s="27">
        <f>IF(COUNTIFS('Table From Form ( For Fri )'!$A:$A,$A96,'Table From Form ( For Fri )'!$J:$J,Attendance[[#Headers],[25/10/2024]],'Table From Form ( For Fri )'!AI:AI,1)&gt;0,1,0)</f>
        <v>0</v>
      </c>
      <c r="AF96" s="27">
        <f>IF(COUNTIFS('Table From Form ( For Fri )'!$A:$A,$A96,'Table From Form ( For Fri )'!$J:$J,Attendance[[#Headers],[1/11/2024]],'Table From Form ( For Fri )'!AJ:AJ,1)&gt;0,1,0)</f>
        <v>0</v>
      </c>
      <c r="AG96" s="27">
        <f>IF(COUNTIFS('Table From Form ( For Fri )'!$A:$A,$A96,'Table From Form ( For Fri )'!$J:$J,Attendance[[#Headers],[8/11/2024]],'Table From Form ( For Fri )'!AK:AK,1)&gt;0,1,0)</f>
        <v>0</v>
      </c>
      <c r="AH96" s="27">
        <f>IF(COUNTIFS('Table From Form ( For Fri )'!$A:$A,$A96,'Table From Form ( For Fri )'!$J:$J,Attendance[[#Headers],[15/11/2024]],'Table From Form ( For Fri )'!AL:AL,1)&gt;0,1,0)</f>
        <v>0</v>
      </c>
      <c r="AI96" s="27">
        <f>IF(COUNTIFS('Table From Form ( For Fri )'!$A:$A,$A96,'Table From Form ( For Fri )'!$J:$J,Attendance[[#Headers],[22/11/2024]],'Table From Form ( For Fri )'!AM:AM,1)&gt;0,1,0)</f>
        <v>0</v>
      </c>
      <c r="AJ96" s="27">
        <f>IF(COUNTIFS('Table From Form ( For Fri )'!$A:$A,$A96,'Table From Form ( For Fri )'!$J:$J,Attendance[[#Headers],[29/11/2024]],'Table From Form ( For Fri )'!AN:AN,1)&gt;0,1,0)</f>
        <v>0</v>
      </c>
      <c r="AK96" s="27">
        <f>IF(COUNTIFS('Table From Form ( For Fri )'!$A:$A,$A96,'Table From Form ( For Fri )'!$J:$J,Attendance[[#Headers],[6/12/2024]],'Table From Form ( For Fri )'!AO:AO,1)&gt;0,1,0)</f>
        <v>0</v>
      </c>
      <c r="AL96" s="27">
        <f>IF(COUNTIFS('Table From Form ( For Fri )'!$A:$A,$A96,'Table From Form ( For Fri )'!$J:$J,Attendance[[#Headers],[13/12/2024]],'Table From Form ( For Fri )'!AP:AP,1)&gt;0,1,0)</f>
        <v>0</v>
      </c>
      <c r="AM96" s="27">
        <f>IF(COUNTIFS('Table From Form ( For Fri )'!$A:$A,$A96,'Table From Form ( For Fri )'!$J:$J,Attendance[[#Headers],[20/12/2024]],'Table From Form ( For Fri )'!AQ:AQ,1)&gt;0,1,0)</f>
        <v>0</v>
      </c>
      <c r="AN96" s="27">
        <f>IF(COUNTIFS('Table From Form ( For Fri )'!$A:$A,$A96,'Table From Form ( For Fri )'!$J:$J,Attendance[[#Headers],[27/12/2024]],'Table From Form ( For Fri )'!AR:AR,1)&gt;0,1,0)</f>
        <v>0</v>
      </c>
      <c r="AO96" s="27">
        <f>IF(COUNTIFS('Table From Form ( For Fri )'!$A:$A,$A96,'Table From Form ( For Fri )'!$J:$J,Attendance[[#Headers],[3/1/2025]],'Table From Form ( For Fri )'!AS:AS,1)&gt;0,1,0)</f>
        <v>0</v>
      </c>
      <c r="AP96" s="27">
        <f>IF(COUNTIFS('Table From Form ( For Fri )'!$A:$A,$A96,'Table From Form ( For Fri )'!$J:$J,Attendance[[#Headers],[10/1/2025]],'Table From Form ( For Fri )'!AT:AT,1)&gt;0,1,0)</f>
        <v>0</v>
      </c>
      <c r="AQ96" s="27">
        <f>IF(COUNTIFS('Table From Form ( For Fri )'!$A:$A,$A96,'Table From Form ( For Fri )'!$J:$J,Attendance[[#Headers],[17/1/2025]],'Table From Form ( For Fri )'!AU:AU,1)&gt;0,1,0)</f>
        <v>0</v>
      </c>
      <c r="AR96" s="27">
        <f>IF(COUNTIFS('Table From Form ( For Fri )'!$A:$A,$A96,'Table From Form ( For Fri )'!$J:$J,Attendance[[#Headers],[24/1/2025]],'Table From Form ( For Fri )'!AV:AV,1)&gt;0,1,0)</f>
        <v>0</v>
      </c>
      <c r="AS96" s="27">
        <f>IF(COUNTIFS('Table From Form ( For Fri )'!$A:$A,$A96,'Table From Form ( For Fri )'!$J:$J,Attendance[[#Headers],[31/1/2025]],'Table From Form ( For Fri )'!AW:AW,1)&gt;0,1,0)</f>
        <v>0</v>
      </c>
      <c r="AT96" s="27">
        <f>IF(COUNTIFS('Table From Form ( For Fri )'!$A:$A,$A96,'Table From Form ( For Fri )'!$J:$J,Attendance[[#Headers],[7/2/2025]],'Table From Form ( For Fri )'!AX:AX,1)&gt;0,1,0)</f>
        <v>0</v>
      </c>
      <c r="AU96" s="27">
        <f>IF(COUNTIFS('Table From Form ( For Fri )'!$A:$A,$A96,'Table From Form ( For Fri )'!$J:$J,Attendance[[#Headers],[14/2/2025]],'Table From Form ( For Fri )'!AY:AY,1)&gt;0,1,0)</f>
        <v>0</v>
      </c>
    </row>
    <row r="97" spans="1:47" ht="14">
      <c r="A97" s="25" t="s">
        <v>256</v>
      </c>
      <c r="B97" s="25" t="s">
        <v>1746</v>
      </c>
      <c r="C97" s="25" t="s">
        <v>1747</v>
      </c>
      <c r="D97">
        <f>COUNTIF(Attendance[[#This Row],[19/4/2024]:[14/2/2025]],1)</f>
        <v>3</v>
      </c>
      <c r="E97" s="26">
        <f t="shared" si="1"/>
        <v>6.666666666666667</v>
      </c>
      <c r="F97" s="26"/>
      <c r="G97" s="27">
        <f>IF(COUNTIFS('Table From Form ( For Fri )'!$A:$A,$A97,'Table From Form ( For Fri )'!$J:$J,Attendance[[#Headers],[19/4/2024]],'Table From Form ( For Fri )'!K:K,1)&gt;0,1,0)</f>
        <v>0</v>
      </c>
      <c r="H97" s="27">
        <f>IF(COUNTIFS('Table From Form ( For Fri )'!$A:$A,$A97,'Table From Form ( For Fri )'!$J:$J,Attendance[[#Headers],[26/4/2024]],'Table From Form ( For Fri )'!L:L,1)&gt;0,1,0)</f>
        <v>1</v>
      </c>
      <c r="I97" s="27">
        <f>IF(COUNTIFS('Table From Form ( For Fri )'!$A:$A,$A97,'Table From Form ( For Fri )'!$J:$J,Attendance[[#Headers],[3/5/2024]],'Table From Form ( For Fri )'!M:M,1)&gt;0,1,0)</f>
        <v>1</v>
      </c>
      <c r="J97" s="27">
        <f>IF(COUNTIFS('Table From Form ( For Fri )'!$A:$A,$A97,'Table From Form ( For Fri )'!$J:$J,Attendance[[#Headers],[10/5/2024]],'Table From Form ( For Fri )'!N:N,1)&gt;0,1,0)</f>
        <v>0</v>
      </c>
      <c r="K97" s="27">
        <f>IF(COUNTIFS('Table From Form ( For Fri )'!$A:$A,$A97,'Table From Form ( For Fri )'!$J:$J,Attendance[[#Headers],[17/5/2024]],'Table From Form ( For Fri )'!O:O,1)&gt;0,1,0)</f>
        <v>0</v>
      </c>
      <c r="L97" s="27">
        <f>IF(COUNTIFS('Table From Form ( For Fri )'!$A:$A,$A97,'Table From Form ( For Fri )'!$J:$J,Attendance[[#Headers],[24/5/2024]],'Table From Form ( For Fri )'!P:P,1)&gt;0,1,0)</f>
        <v>0</v>
      </c>
      <c r="M97" s="27">
        <f>IF(COUNTIFS('Table From Form ( For Fri )'!$A:$A,$A97,'Table From Form ( For Fri )'!$J:$J,Attendance[[#Headers],[31/5/2024]],'Table From Form ( For Fri )'!Q:Q,1)&gt;0,1,0)</f>
        <v>0</v>
      </c>
      <c r="N97" s="27">
        <f>IF(COUNTIFS('Table From Form ( For Fri )'!$A:$A,$A97,'Table From Form ( For Fri )'!$J:$J,Attendance[[#Headers],[7/6/2024]],'Table From Form ( For Fri )'!R:R,1)&gt;0,1,0)</f>
        <v>0</v>
      </c>
      <c r="O97" s="27">
        <f>IF(COUNTIFS('Table From Form ( For Fri )'!$A:$A,$A97,'Table From Form ( For Fri )'!$J:$J,Attendance[[#Headers],[14/6/2024]],'Table From Form ( For Fri )'!S:S,1)&gt;0,1,0)</f>
        <v>0</v>
      </c>
      <c r="P97" s="27">
        <f>IF(COUNTIFS('Table From Form ( For Fri )'!$A:$A,$A97,'Table From Form ( For Fri )'!$J:$J,Attendance[[#Headers],[21/6/2024]],'Table From Form ( For Fri )'!T:T,1)&gt;0,1,0)</f>
        <v>0</v>
      </c>
      <c r="Q97" s="27">
        <f>IF(COUNTIFS('Table From Form ( For Fri )'!$A:$A,$A97,'Table From Form ( For Fri )'!$J:$J,Attendance[[#Headers],[28/6/2024]],'Table From Form ( For Fri )'!U:U,1)&gt;0,1,0)</f>
        <v>1</v>
      </c>
      <c r="R97" s="27">
        <f>IF(COUNTIFS('Table From Form ( For Fri )'!$A:$A,$A97,'Table From Form ( For Fri )'!$J:$J,Attendance[[#Headers],[5/7/2024]],'Table From Form ( For Fri )'!V:V,1)&gt;0,1,0)</f>
        <v>0</v>
      </c>
      <c r="S97" s="27">
        <f>IF(COUNTIFS('Table From Form ( For Fri )'!$A:$A,$A97,'Table From Form ( For Fri )'!$J:$J,Attendance[[#Headers],[12/7/2024]],'Table From Form ( For Fri )'!W:W,1)&gt;0,1,0)</f>
        <v>0</v>
      </c>
      <c r="T97" s="27">
        <f>IF(COUNTIFS('Table From Form ( For Fri )'!$A:$A,$A97,'Table From Form ( For Fri )'!$J:$J,Attendance[[#Headers],[19/7/2024]],'Table From Form ( For Fri )'!X:X,1)&gt;0,1,0)</f>
        <v>0</v>
      </c>
      <c r="U97" s="27">
        <f>IF(COUNTIFS('Table From Form ( For Fri )'!$A:$A,$A97,'Table From Form ( For Fri )'!$J:$J,Attendance[[#Headers],[26/7/2024]],'Table From Form ( For Fri )'!Y:Y,1)&gt;0,1,0)</f>
        <v>0</v>
      </c>
      <c r="V97" s="27">
        <f>IF(COUNTIFS('Table From Form ( For Fri )'!$A:$A,$A97,'Table From Form ( For Fri )'!$J:$J,Attendance[[#Headers],[2/8/2024]],'Table From Form ( For Fri )'!Z:Z,1)&gt;0,1,0)</f>
        <v>0</v>
      </c>
      <c r="W97" s="27">
        <f>IF(COUNTIFS('Table From Form ( For Fri )'!$A:$A,$A97,'Table From Form ( For Fri )'!$J:$J,Attendance[[#Headers],[30/8/2024]],'Table From Form ( For Fri )'!AA:AA,1)&gt;0,1,0)</f>
        <v>0</v>
      </c>
      <c r="X97" s="27">
        <f>IF(COUNTIFS('Table From Form ( For Fri )'!$A:$A,$A97,'Table From Form ( For Fri )'!$J:$J,Attendance[[#Headers],[6/9/2024]],'Table From Form ( For Fri )'!AB:AB,1)&gt;0,1,0)</f>
        <v>0</v>
      </c>
      <c r="Y97" s="27">
        <f>IF(COUNTIFS('Table From Form ( For Fri )'!$A:$A,$A97,'Table From Form ( For Fri )'!$J:$J,Attendance[[#Headers],[13/9/2024]],'Table From Form ( For Fri )'!AC:AC,1)&gt;0,1,0)</f>
        <v>0</v>
      </c>
      <c r="Z97" s="27">
        <f>IF(COUNTIFS('Table From Form ( For Fri )'!$A:$A,$A97,'Table From Form ( For Fri )'!$J:$J,Attendance[[#Headers],[20/9/2024]],'Table From Form ( For Fri )'!AD:AD,1)&gt;0,1,0)</f>
        <v>0</v>
      </c>
      <c r="AA97" s="27">
        <f>IF(COUNTIFS('Table From Form ( For Fri )'!$A:$A,$A97,'Table From Form ( For Fri )'!$J:$J,Attendance[[#Headers],[27/9/2024]],'Table From Form ( For Fri )'!AE:AE,1)&gt;0,1,0)</f>
        <v>0</v>
      </c>
      <c r="AB97" s="27">
        <f>IF(COUNTIFS('Table From Form ( For Fri )'!$A:$A,$A97,'Table From Form ( For Fri )'!$J:$J,Attendance[[#Headers],[4/10/2024]],'Table From Form ( For Fri )'!AF:AF,1)&gt;0,1,0)</f>
        <v>0</v>
      </c>
      <c r="AC97" s="27">
        <f>IF(COUNTIFS('Table From Form ( For Fri )'!$A:$A,$A97,'Table From Form ( For Fri )'!$J:$J,Attendance[[#Headers],[11/10/2024]],'Table From Form ( For Fri )'!AG:AG,1)&gt;0,1,0)</f>
        <v>0</v>
      </c>
      <c r="AD97" s="27">
        <f>IF(COUNTIFS('Table From Form ( For Fri )'!$A:$A,$A97,'Table From Form ( For Fri )'!$J:$J,Attendance[[#Headers],[18/10/2024]],'Table From Form ( For Fri )'!AH:AH,1)&gt;0,1,0)</f>
        <v>0</v>
      </c>
      <c r="AE97" s="27">
        <f>IF(COUNTIFS('Table From Form ( For Fri )'!$A:$A,$A97,'Table From Form ( For Fri )'!$J:$J,Attendance[[#Headers],[25/10/2024]],'Table From Form ( For Fri )'!AI:AI,1)&gt;0,1,0)</f>
        <v>0</v>
      </c>
      <c r="AF97" s="27">
        <f>IF(COUNTIFS('Table From Form ( For Fri )'!$A:$A,$A97,'Table From Form ( For Fri )'!$J:$J,Attendance[[#Headers],[1/11/2024]],'Table From Form ( For Fri )'!AJ:AJ,1)&gt;0,1,0)</f>
        <v>0</v>
      </c>
      <c r="AG97" s="27">
        <f>IF(COUNTIFS('Table From Form ( For Fri )'!$A:$A,$A97,'Table From Form ( For Fri )'!$J:$J,Attendance[[#Headers],[8/11/2024]],'Table From Form ( For Fri )'!AK:AK,1)&gt;0,1,0)</f>
        <v>0</v>
      </c>
      <c r="AH97" s="27">
        <f>IF(COUNTIFS('Table From Form ( For Fri )'!$A:$A,$A97,'Table From Form ( For Fri )'!$J:$J,Attendance[[#Headers],[15/11/2024]],'Table From Form ( For Fri )'!AL:AL,1)&gt;0,1,0)</f>
        <v>0</v>
      </c>
      <c r="AI97" s="27">
        <f>IF(COUNTIFS('Table From Form ( For Fri )'!$A:$A,$A97,'Table From Form ( For Fri )'!$J:$J,Attendance[[#Headers],[22/11/2024]],'Table From Form ( For Fri )'!AM:AM,1)&gt;0,1,0)</f>
        <v>0</v>
      </c>
      <c r="AJ97" s="27">
        <f>IF(COUNTIFS('Table From Form ( For Fri )'!$A:$A,$A97,'Table From Form ( For Fri )'!$J:$J,Attendance[[#Headers],[29/11/2024]],'Table From Form ( For Fri )'!AN:AN,1)&gt;0,1,0)</f>
        <v>0</v>
      </c>
      <c r="AK97" s="27">
        <f>IF(COUNTIFS('Table From Form ( For Fri )'!$A:$A,$A97,'Table From Form ( For Fri )'!$J:$J,Attendance[[#Headers],[6/12/2024]],'Table From Form ( For Fri )'!AO:AO,1)&gt;0,1,0)</f>
        <v>0</v>
      </c>
      <c r="AL97" s="27">
        <f>IF(COUNTIFS('Table From Form ( For Fri )'!$A:$A,$A97,'Table From Form ( For Fri )'!$J:$J,Attendance[[#Headers],[13/12/2024]],'Table From Form ( For Fri )'!AP:AP,1)&gt;0,1,0)</f>
        <v>0</v>
      </c>
      <c r="AM97" s="27">
        <f>IF(COUNTIFS('Table From Form ( For Fri )'!$A:$A,$A97,'Table From Form ( For Fri )'!$J:$J,Attendance[[#Headers],[20/12/2024]],'Table From Form ( For Fri )'!AQ:AQ,1)&gt;0,1,0)</f>
        <v>0</v>
      </c>
      <c r="AN97" s="27">
        <f>IF(COUNTIFS('Table From Form ( For Fri )'!$A:$A,$A97,'Table From Form ( For Fri )'!$J:$J,Attendance[[#Headers],[27/12/2024]],'Table From Form ( For Fri )'!AR:AR,1)&gt;0,1,0)</f>
        <v>0</v>
      </c>
      <c r="AO97" s="27">
        <f>IF(COUNTIFS('Table From Form ( For Fri )'!$A:$A,$A97,'Table From Form ( For Fri )'!$J:$J,Attendance[[#Headers],[3/1/2025]],'Table From Form ( For Fri )'!AS:AS,1)&gt;0,1,0)</f>
        <v>0</v>
      </c>
      <c r="AP97" s="27">
        <f>IF(COUNTIFS('Table From Form ( For Fri )'!$A:$A,$A97,'Table From Form ( For Fri )'!$J:$J,Attendance[[#Headers],[10/1/2025]],'Table From Form ( For Fri )'!AT:AT,1)&gt;0,1,0)</f>
        <v>0</v>
      </c>
      <c r="AQ97" s="27">
        <f>IF(COUNTIFS('Table From Form ( For Fri )'!$A:$A,$A97,'Table From Form ( For Fri )'!$J:$J,Attendance[[#Headers],[17/1/2025]],'Table From Form ( For Fri )'!AU:AU,1)&gt;0,1,0)</f>
        <v>0</v>
      </c>
      <c r="AR97" s="27">
        <f>IF(COUNTIFS('Table From Form ( For Fri )'!$A:$A,$A97,'Table From Form ( For Fri )'!$J:$J,Attendance[[#Headers],[24/1/2025]],'Table From Form ( For Fri )'!AV:AV,1)&gt;0,1,0)</f>
        <v>0</v>
      </c>
      <c r="AS97" s="27">
        <f>IF(COUNTIFS('Table From Form ( For Fri )'!$A:$A,$A97,'Table From Form ( For Fri )'!$J:$J,Attendance[[#Headers],[31/1/2025]],'Table From Form ( For Fri )'!AW:AW,1)&gt;0,1,0)</f>
        <v>0</v>
      </c>
      <c r="AT97" s="27">
        <f>IF(COUNTIFS('Table From Form ( For Fri )'!$A:$A,$A97,'Table From Form ( For Fri )'!$J:$J,Attendance[[#Headers],[7/2/2025]],'Table From Form ( For Fri )'!AX:AX,1)&gt;0,1,0)</f>
        <v>0</v>
      </c>
      <c r="AU97" s="27">
        <f>IF(COUNTIFS('Table From Form ( For Fri )'!$A:$A,$A97,'Table From Form ( For Fri )'!$J:$J,Attendance[[#Headers],[14/2/2025]],'Table From Form ( For Fri )'!AY:AY,1)&gt;0,1,0)</f>
        <v>0</v>
      </c>
    </row>
    <row r="98" spans="1:47" ht="14">
      <c r="A98" s="25" t="s">
        <v>488</v>
      </c>
      <c r="B98" s="25" t="s">
        <v>1748</v>
      </c>
      <c r="C98" s="25" t="s">
        <v>1749</v>
      </c>
      <c r="D98">
        <f>COUNTIF(Attendance[[#This Row],[19/4/2024]:[14/2/2025]],1)</f>
        <v>3</v>
      </c>
      <c r="E98" s="26">
        <f t="shared" si="1"/>
        <v>6.666666666666667</v>
      </c>
      <c r="F98" s="26"/>
      <c r="G98" s="27">
        <f>IF(COUNTIFS('Table From Form ( For Fri )'!$A:$A,$A98,'Table From Form ( For Fri )'!$J:$J,Attendance[[#Headers],[19/4/2024]],'Table From Form ( For Fri )'!K:K,1)&gt;0,1,0)</f>
        <v>0</v>
      </c>
      <c r="H98" s="27">
        <f>IF(COUNTIFS('Table From Form ( For Fri )'!$A:$A,$A98,'Table From Form ( For Fri )'!$J:$J,Attendance[[#Headers],[26/4/2024]],'Table From Form ( For Fri )'!L:L,1)&gt;0,1,0)</f>
        <v>0</v>
      </c>
      <c r="I98" s="27">
        <f>IF(COUNTIFS('Table From Form ( For Fri )'!$A:$A,$A98,'Table From Form ( For Fri )'!$J:$J,Attendance[[#Headers],[3/5/2024]],'Table From Form ( For Fri )'!M:M,1)&gt;0,1,0)</f>
        <v>0</v>
      </c>
      <c r="J98" s="27">
        <f>IF(COUNTIFS('Table From Form ( For Fri )'!$A:$A,$A98,'Table From Form ( For Fri )'!$J:$J,Attendance[[#Headers],[10/5/2024]],'Table From Form ( For Fri )'!N:N,1)&gt;0,1,0)</f>
        <v>0</v>
      </c>
      <c r="K98" s="27">
        <f>IF(COUNTIFS('Table From Form ( For Fri )'!$A:$A,$A98,'Table From Form ( For Fri )'!$J:$J,Attendance[[#Headers],[17/5/2024]],'Table From Form ( For Fri )'!O:O,1)&gt;0,1,0)</f>
        <v>1</v>
      </c>
      <c r="L98" s="27">
        <f>IF(COUNTIFS('Table From Form ( For Fri )'!$A:$A,$A98,'Table From Form ( For Fri )'!$J:$J,Attendance[[#Headers],[24/5/2024]],'Table From Form ( For Fri )'!P:P,1)&gt;0,1,0)</f>
        <v>0</v>
      </c>
      <c r="M98" s="27">
        <f>IF(COUNTIFS('Table From Form ( For Fri )'!$A:$A,$A98,'Table From Form ( For Fri )'!$J:$J,Attendance[[#Headers],[31/5/2024]],'Table From Form ( For Fri )'!Q:Q,1)&gt;0,1,0)</f>
        <v>0</v>
      </c>
      <c r="N98" s="27">
        <f>IF(COUNTIFS('Table From Form ( For Fri )'!$A:$A,$A98,'Table From Form ( For Fri )'!$J:$J,Attendance[[#Headers],[7/6/2024]],'Table From Form ( For Fri )'!R:R,1)&gt;0,1,0)</f>
        <v>0</v>
      </c>
      <c r="O98" s="27">
        <f>IF(COUNTIFS('Table From Form ( For Fri )'!$A:$A,$A98,'Table From Form ( For Fri )'!$J:$J,Attendance[[#Headers],[14/6/2024]],'Table From Form ( For Fri )'!S:S,1)&gt;0,1,0)</f>
        <v>0</v>
      </c>
      <c r="P98" s="27">
        <f>IF(COUNTIFS('Table From Form ( For Fri )'!$A:$A,$A98,'Table From Form ( For Fri )'!$J:$J,Attendance[[#Headers],[21/6/2024]],'Table From Form ( For Fri )'!T:T,1)&gt;0,1,0)</f>
        <v>0</v>
      </c>
      <c r="Q98" s="27">
        <f>IF(COUNTIFS('Table From Form ( For Fri )'!$A:$A,$A98,'Table From Form ( For Fri )'!$J:$J,Attendance[[#Headers],[28/6/2024]],'Table From Form ( For Fri )'!U:U,1)&gt;0,1,0)</f>
        <v>0</v>
      </c>
      <c r="R98" s="27">
        <f>IF(COUNTIFS('Table From Form ( For Fri )'!$A:$A,$A98,'Table From Form ( For Fri )'!$J:$J,Attendance[[#Headers],[5/7/2024]],'Table From Form ( For Fri )'!V:V,1)&gt;0,1,0)</f>
        <v>1</v>
      </c>
      <c r="S98" s="27">
        <f>IF(COUNTIFS('Table From Form ( For Fri )'!$A:$A,$A98,'Table From Form ( For Fri )'!$J:$J,Attendance[[#Headers],[12/7/2024]],'Table From Form ( For Fri )'!W:W,1)&gt;0,1,0)</f>
        <v>0</v>
      </c>
      <c r="T98" s="27">
        <f>IF(COUNTIFS('Table From Form ( For Fri )'!$A:$A,$A98,'Table From Form ( For Fri )'!$J:$J,Attendance[[#Headers],[19/7/2024]],'Table From Form ( For Fri )'!X:X,1)&gt;0,1,0)</f>
        <v>1</v>
      </c>
      <c r="U98" s="27">
        <f>IF(COUNTIFS('Table From Form ( For Fri )'!$A:$A,$A98,'Table From Form ( For Fri )'!$J:$J,Attendance[[#Headers],[26/7/2024]],'Table From Form ( For Fri )'!Y:Y,1)&gt;0,1,0)</f>
        <v>0</v>
      </c>
      <c r="V98" s="27">
        <f>IF(COUNTIFS('Table From Form ( For Fri )'!$A:$A,$A98,'Table From Form ( For Fri )'!$J:$J,Attendance[[#Headers],[2/8/2024]],'Table From Form ( For Fri )'!Z:Z,1)&gt;0,1,0)</f>
        <v>0</v>
      </c>
      <c r="W98" s="27">
        <f>IF(COUNTIFS('Table From Form ( For Fri )'!$A:$A,$A98,'Table From Form ( For Fri )'!$J:$J,Attendance[[#Headers],[30/8/2024]],'Table From Form ( For Fri )'!AA:AA,1)&gt;0,1,0)</f>
        <v>0</v>
      </c>
      <c r="X98" s="27">
        <f>IF(COUNTIFS('Table From Form ( For Fri )'!$A:$A,$A98,'Table From Form ( For Fri )'!$J:$J,Attendance[[#Headers],[6/9/2024]],'Table From Form ( For Fri )'!AB:AB,1)&gt;0,1,0)</f>
        <v>0</v>
      </c>
      <c r="Y98" s="27">
        <f>IF(COUNTIFS('Table From Form ( For Fri )'!$A:$A,$A98,'Table From Form ( For Fri )'!$J:$J,Attendance[[#Headers],[13/9/2024]],'Table From Form ( For Fri )'!AC:AC,1)&gt;0,1,0)</f>
        <v>0</v>
      </c>
      <c r="Z98" s="27">
        <f>IF(COUNTIFS('Table From Form ( For Fri )'!$A:$A,$A98,'Table From Form ( For Fri )'!$J:$J,Attendance[[#Headers],[20/9/2024]],'Table From Form ( For Fri )'!AD:AD,1)&gt;0,1,0)</f>
        <v>0</v>
      </c>
      <c r="AA98" s="27">
        <f>IF(COUNTIFS('Table From Form ( For Fri )'!$A:$A,$A98,'Table From Form ( For Fri )'!$J:$J,Attendance[[#Headers],[27/9/2024]],'Table From Form ( For Fri )'!AE:AE,1)&gt;0,1,0)</f>
        <v>0</v>
      </c>
      <c r="AB98" s="27">
        <f>IF(COUNTIFS('Table From Form ( For Fri )'!$A:$A,$A98,'Table From Form ( For Fri )'!$J:$J,Attendance[[#Headers],[4/10/2024]],'Table From Form ( For Fri )'!AF:AF,1)&gt;0,1,0)</f>
        <v>0</v>
      </c>
      <c r="AC98" s="27">
        <f>IF(COUNTIFS('Table From Form ( For Fri )'!$A:$A,$A98,'Table From Form ( For Fri )'!$J:$J,Attendance[[#Headers],[11/10/2024]],'Table From Form ( For Fri )'!AG:AG,1)&gt;0,1,0)</f>
        <v>0</v>
      </c>
      <c r="AD98" s="27">
        <f>IF(COUNTIFS('Table From Form ( For Fri )'!$A:$A,$A98,'Table From Form ( For Fri )'!$J:$J,Attendance[[#Headers],[18/10/2024]],'Table From Form ( For Fri )'!AH:AH,1)&gt;0,1,0)</f>
        <v>0</v>
      </c>
      <c r="AE98" s="27">
        <f>IF(COUNTIFS('Table From Form ( For Fri )'!$A:$A,$A98,'Table From Form ( For Fri )'!$J:$J,Attendance[[#Headers],[25/10/2024]],'Table From Form ( For Fri )'!AI:AI,1)&gt;0,1,0)</f>
        <v>0</v>
      </c>
      <c r="AF98" s="27">
        <f>IF(COUNTIFS('Table From Form ( For Fri )'!$A:$A,$A98,'Table From Form ( For Fri )'!$J:$J,Attendance[[#Headers],[1/11/2024]],'Table From Form ( For Fri )'!AJ:AJ,1)&gt;0,1,0)</f>
        <v>0</v>
      </c>
      <c r="AG98" s="27">
        <f>IF(COUNTIFS('Table From Form ( For Fri )'!$A:$A,$A98,'Table From Form ( For Fri )'!$J:$J,Attendance[[#Headers],[8/11/2024]],'Table From Form ( For Fri )'!AK:AK,1)&gt;0,1,0)</f>
        <v>0</v>
      </c>
      <c r="AH98" s="27">
        <f>IF(COUNTIFS('Table From Form ( For Fri )'!$A:$A,$A98,'Table From Form ( For Fri )'!$J:$J,Attendance[[#Headers],[15/11/2024]],'Table From Form ( For Fri )'!AL:AL,1)&gt;0,1,0)</f>
        <v>0</v>
      </c>
      <c r="AI98" s="27">
        <f>IF(COUNTIFS('Table From Form ( For Fri )'!$A:$A,$A98,'Table From Form ( For Fri )'!$J:$J,Attendance[[#Headers],[22/11/2024]],'Table From Form ( For Fri )'!AM:AM,1)&gt;0,1,0)</f>
        <v>0</v>
      </c>
      <c r="AJ98" s="27">
        <f>IF(COUNTIFS('Table From Form ( For Fri )'!$A:$A,$A98,'Table From Form ( For Fri )'!$J:$J,Attendance[[#Headers],[29/11/2024]],'Table From Form ( For Fri )'!AN:AN,1)&gt;0,1,0)</f>
        <v>0</v>
      </c>
      <c r="AK98" s="27">
        <f>IF(COUNTIFS('Table From Form ( For Fri )'!$A:$A,$A98,'Table From Form ( For Fri )'!$J:$J,Attendance[[#Headers],[6/12/2024]],'Table From Form ( For Fri )'!AO:AO,1)&gt;0,1,0)</f>
        <v>0</v>
      </c>
      <c r="AL98" s="27">
        <f>IF(COUNTIFS('Table From Form ( For Fri )'!$A:$A,$A98,'Table From Form ( For Fri )'!$J:$J,Attendance[[#Headers],[13/12/2024]],'Table From Form ( For Fri )'!AP:AP,1)&gt;0,1,0)</f>
        <v>0</v>
      </c>
      <c r="AM98" s="27">
        <f>IF(COUNTIFS('Table From Form ( For Fri )'!$A:$A,$A98,'Table From Form ( For Fri )'!$J:$J,Attendance[[#Headers],[20/12/2024]],'Table From Form ( For Fri )'!AQ:AQ,1)&gt;0,1,0)</f>
        <v>0</v>
      </c>
      <c r="AN98" s="27">
        <f>IF(COUNTIFS('Table From Form ( For Fri )'!$A:$A,$A98,'Table From Form ( For Fri )'!$J:$J,Attendance[[#Headers],[27/12/2024]],'Table From Form ( For Fri )'!AR:AR,1)&gt;0,1,0)</f>
        <v>0</v>
      </c>
      <c r="AO98" s="27">
        <f>IF(COUNTIFS('Table From Form ( For Fri )'!$A:$A,$A98,'Table From Form ( For Fri )'!$J:$J,Attendance[[#Headers],[3/1/2025]],'Table From Form ( For Fri )'!AS:AS,1)&gt;0,1,0)</f>
        <v>0</v>
      </c>
      <c r="AP98" s="27">
        <f>IF(COUNTIFS('Table From Form ( For Fri )'!$A:$A,$A98,'Table From Form ( For Fri )'!$J:$J,Attendance[[#Headers],[10/1/2025]],'Table From Form ( For Fri )'!AT:AT,1)&gt;0,1,0)</f>
        <v>0</v>
      </c>
      <c r="AQ98" s="27">
        <f>IF(COUNTIFS('Table From Form ( For Fri )'!$A:$A,$A98,'Table From Form ( For Fri )'!$J:$J,Attendance[[#Headers],[17/1/2025]],'Table From Form ( For Fri )'!AU:AU,1)&gt;0,1,0)</f>
        <v>0</v>
      </c>
      <c r="AR98" s="27">
        <f>IF(COUNTIFS('Table From Form ( For Fri )'!$A:$A,$A98,'Table From Form ( For Fri )'!$J:$J,Attendance[[#Headers],[24/1/2025]],'Table From Form ( For Fri )'!AV:AV,1)&gt;0,1,0)</f>
        <v>0</v>
      </c>
      <c r="AS98" s="27">
        <f>IF(COUNTIFS('Table From Form ( For Fri )'!$A:$A,$A98,'Table From Form ( For Fri )'!$J:$J,Attendance[[#Headers],[31/1/2025]],'Table From Form ( For Fri )'!AW:AW,1)&gt;0,1,0)</f>
        <v>0</v>
      </c>
      <c r="AT98" s="27">
        <f>IF(COUNTIFS('Table From Form ( For Fri )'!$A:$A,$A98,'Table From Form ( For Fri )'!$J:$J,Attendance[[#Headers],[7/2/2025]],'Table From Form ( For Fri )'!AX:AX,1)&gt;0,1,0)</f>
        <v>0</v>
      </c>
      <c r="AU98" s="27">
        <f>IF(COUNTIFS('Table From Form ( For Fri )'!$A:$A,$A98,'Table From Form ( For Fri )'!$J:$J,Attendance[[#Headers],[14/2/2025]],'Table From Form ( For Fri )'!AY:AY,1)&gt;0,1,0)</f>
        <v>0</v>
      </c>
    </row>
    <row r="99" spans="1:47" ht="14">
      <c r="A99" s="32" t="s">
        <v>304</v>
      </c>
      <c r="B99" s="30" t="s">
        <v>1750</v>
      </c>
      <c r="C99" s="30" t="s">
        <v>1751</v>
      </c>
      <c r="D99">
        <f>COUNTIF(Attendance[[#This Row],[19/4/2024]:[14/2/2025]],1)</f>
        <v>3</v>
      </c>
      <c r="E99" s="26">
        <f t="shared" si="1"/>
        <v>6.666666666666667</v>
      </c>
      <c r="F99" s="26" t="s">
        <v>1752</v>
      </c>
      <c r="G99" s="27">
        <f>IF(COUNTIFS('Table From Form ( For Fri )'!$A:$A,$A99,'Table From Form ( For Fri )'!$J:$J,Attendance[[#Headers],[19/4/2024]],'Table From Form ( For Fri )'!K:K,1)&gt;0,1,0)</f>
        <v>0</v>
      </c>
      <c r="H99" s="27">
        <f>IF(COUNTIFS('Table From Form ( For Fri )'!$A:$A,$A99,'Table From Form ( For Fri )'!$J:$J,Attendance[[#Headers],[26/4/2024]],'Table From Form ( For Fri )'!L:L,1)&gt;0,1,0)</f>
        <v>0</v>
      </c>
      <c r="I99" s="27">
        <f>IF(COUNTIFS('Table From Form ( For Fri )'!$A:$A,$A99,'Table From Form ( For Fri )'!$J:$J,Attendance[[#Headers],[3/5/2024]],'Table From Form ( For Fri )'!M:M,1)&gt;0,1,0)</f>
        <v>1</v>
      </c>
      <c r="J99" s="27">
        <f>IF(COUNTIFS('Table From Form ( For Fri )'!$A:$A,$A99,'Table From Form ( For Fri )'!$J:$J,Attendance[[#Headers],[10/5/2024]],'Table From Form ( For Fri )'!N:N,1)&gt;0,1,0)</f>
        <v>0</v>
      </c>
      <c r="K99" s="27">
        <f>IF(COUNTIFS('Table From Form ( For Fri )'!$A:$A,$A99,'Table From Form ( For Fri )'!$J:$J,Attendance[[#Headers],[17/5/2024]],'Table From Form ( For Fri )'!O:O,1)&gt;0,1,0)</f>
        <v>1</v>
      </c>
      <c r="L99" s="27">
        <f>IF(COUNTIFS('Table From Form ( For Fri )'!$A:$A,$A99,'Table From Form ( For Fri )'!$J:$J,Attendance[[#Headers],[24/5/2024]],'Table From Form ( For Fri )'!P:P,1)&gt;0,1,0)</f>
        <v>0</v>
      </c>
      <c r="M99" s="27">
        <f>IF(COUNTIFS('Table From Form ( For Fri )'!$A:$A,$A99,'Table From Form ( For Fri )'!$J:$J,Attendance[[#Headers],[31/5/2024]],'Table From Form ( For Fri )'!Q:Q,1)&gt;0,1,0)</f>
        <v>0</v>
      </c>
      <c r="N99" s="27">
        <f>IF(COUNTIFS('Table From Form ( For Fri )'!$A:$A,$A99,'Table From Form ( For Fri )'!$J:$J,Attendance[[#Headers],[7/6/2024]],'Table From Form ( For Fri )'!R:R,1)&gt;0,1,0)</f>
        <v>0</v>
      </c>
      <c r="O99" s="27">
        <f>IF(COUNTIFS('Table From Form ( For Fri )'!$A:$A,$A99,'Table From Form ( For Fri )'!$J:$J,Attendance[[#Headers],[14/6/2024]],'Table From Form ( For Fri )'!S:S,1)&gt;0,1,0)</f>
        <v>0</v>
      </c>
      <c r="P99" s="27">
        <f>IF(COUNTIFS('Table From Form ( For Fri )'!$A:$A,$A99,'Table From Form ( For Fri )'!$J:$J,Attendance[[#Headers],[21/6/2024]],'Table From Form ( For Fri )'!T:T,1)&gt;0,1,0)</f>
        <v>0</v>
      </c>
      <c r="Q99" s="27">
        <f>IF(COUNTIFS('Table From Form ( For Fri )'!$A:$A,$A99,'Table From Form ( For Fri )'!$J:$J,Attendance[[#Headers],[28/6/2024]],'Table From Form ( For Fri )'!U:U,1)&gt;0,1,0)</f>
        <v>0</v>
      </c>
      <c r="R99" s="27">
        <f>IF(COUNTIFS('Table From Form ( For Fri )'!$A:$A,$A99,'Table From Form ( For Fri )'!$J:$J,Attendance[[#Headers],[5/7/2024]],'Table From Form ( For Fri )'!V:V,1)&gt;0,1,0)</f>
        <v>0</v>
      </c>
      <c r="S99" s="27">
        <f>IF(COUNTIFS('Table From Form ( For Fri )'!$A:$A,$A99,'Table From Form ( For Fri )'!$J:$J,Attendance[[#Headers],[12/7/2024]],'Table From Form ( For Fri )'!W:W,1)&gt;0,1,0)</f>
        <v>0</v>
      </c>
      <c r="T99" s="27">
        <f>IF(COUNTIFS('Table From Form ( For Fri )'!$A:$A,$A99,'Table From Form ( For Fri )'!$J:$J,Attendance[[#Headers],[19/7/2024]],'Table From Form ( For Fri )'!X:X,1)&gt;0,1,0)</f>
        <v>1</v>
      </c>
      <c r="U99" s="27">
        <f>IF(COUNTIFS('Table From Form ( For Fri )'!$A:$A,$A99,'Table From Form ( For Fri )'!$J:$J,Attendance[[#Headers],[26/7/2024]],'Table From Form ( For Fri )'!Y:Y,1)&gt;0,1,0)</f>
        <v>0</v>
      </c>
      <c r="V99" s="27">
        <f>IF(COUNTIFS('Table From Form ( For Fri )'!$A:$A,$A99,'Table From Form ( For Fri )'!$J:$J,Attendance[[#Headers],[2/8/2024]],'Table From Form ( For Fri )'!Z:Z,1)&gt;0,1,0)</f>
        <v>0</v>
      </c>
      <c r="W99" s="27">
        <f>IF(COUNTIFS('Table From Form ( For Fri )'!$A:$A,$A99,'Table From Form ( For Fri )'!$J:$J,Attendance[[#Headers],[30/8/2024]],'Table From Form ( For Fri )'!AA:AA,1)&gt;0,1,0)</f>
        <v>0</v>
      </c>
      <c r="X99" s="27">
        <f>IF(COUNTIFS('Table From Form ( For Fri )'!$A:$A,$A99,'Table From Form ( For Fri )'!$J:$J,Attendance[[#Headers],[6/9/2024]],'Table From Form ( For Fri )'!AB:AB,1)&gt;0,1,0)</f>
        <v>0</v>
      </c>
      <c r="Y99" s="27">
        <f>IF(COUNTIFS('Table From Form ( For Fri )'!$A:$A,$A99,'Table From Form ( For Fri )'!$J:$J,Attendance[[#Headers],[13/9/2024]],'Table From Form ( For Fri )'!AC:AC,1)&gt;0,1,0)</f>
        <v>0</v>
      </c>
      <c r="Z99" s="27">
        <f>IF(COUNTIFS('Table From Form ( For Fri )'!$A:$A,$A99,'Table From Form ( For Fri )'!$J:$J,Attendance[[#Headers],[20/9/2024]],'Table From Form ( For Fri )'!AD:AD,1)&gt;0,1,0)</f>
        <v>0</v>
      </c>
      <c r="AA99" s="27">
        <f>IF(COUNTIFS('Table From Form ( For Fri )'!$A:$A,$A99,'Table From Form ( For Fri )'!$J:$J,Attendance[[#Headers],[27/9/2024]],'Table From Form ( For Fri )'!AE:AE,1)&gt;0,1,0)</f>
        <v>0</v>
      </c>
      <c r="AB99" s="27">
        <f>IF(COUNTIFS('Table From Form ( For Fri )'!$A:$A,$A99,'Table From Form ( For Fri )'!$J:$J,Attendance[[#Headers],[4/10/2024]],'Table From Form ( For Fri )'!AF:AF,1)&gt;0,1,0)</f>
        <v>0</v>
      </c>
      <c r="AC99" s="27">
        <f>IF(COUNTIFS('Table From Form ( For Fri )'!$A:$A,$A99,'Table From Form ( For Fri )'!$J:$J,Attendance[[#Headers],[11/10/2024]],'Table From Form ( For Fri )'!AG:AG,1)&gt;0,1,0)</f>
        <v>0</v>
      </c>
      <c r="AD99" s="27">
        <f>IF(COUNTIFS('Table From Form ( For Fri )'!$A:$A,$A99,'Table From Form ( For Fri )'!$J:$J,Attendance[[#Headers],[18/10/2024]],'Table From Form ( For Fri )'!AH:AH,1)&gt;0,1,0)</f>
        <v>0</v>
      </c>
      <c r="AE99" s="27">
        <f>IF(COUNTIFS('Table From Form ( For Fri )'!$A:$A,$A99,'Table From Form ( For Fri )'!$J:$J,Attendance[[#Headers],[25/10/2024]],'Table From Form ( For Fri )'!AI:AI,1)&gt;0,1,0)</f>
        <v>0</v>
      </c>
      <c r="AF99" s="27">
        <f>IF(COUNTIFS('Table From Form ( For Fri )'!$A:$A,$A99,'Table From Form ( For Fri )'!$J:$J,Attendance[[#Headers],[1/11/2024]],'Table From Form ( For Fri )'!AJ:AJ,1)&gt;0,1,0)</f>
        <v>0</v>
      </c>
      <c r="AG99" s="27">
        <f>IF(COUNTIFS('Table From Form ( For Fri )'!$A:$A,$A99,'Table From Form ( For Fri )'!$J:$J,Attendance[[#Headers],[8/11/2024]],'Table From Form ( For Fri )'!AK:AK,1)&gt;0,1,0)</f>
        <v>0</v>
      </c>
      <c r="AH99" s="27">
        <f>IF(COUNTIFS('Table From Form ( For Fri )'!$A:$A,$A99,'Table From Form ( For Fri )'!$J:$J,Attendance[[#Headers],[15/11/2024]],'Table From Form ( For Fri )'!AL:AL,1)&gt;0,1,0)</f>
        <v>0</v>
      </c>
      <c r="AI99" s="27">
        <f>IF(COUNTIFS('Table From Form ( For Fri )'!$A:$A,$A99,'Table From Form ( For Fri )'!$J:$J,Attendance[[#Headers],[22/11/2024]],'Table From Form ( For Fri )'!AM:AM,1)&gt;0,1,0)</f>
        <v>0</v>
      </c>
      <c r="AJ99" s="27">
        <f>IF(COUNTIFS('Table From Form ( For Fri )'!$A:$A,$A99,'Table From Form ( For Fri )'!$J:$J,Attendance[[#Headers],[29/11/2024]],'Table From Form ( For Fri )'!AN:AN,1)&gt;0,1,0)</f>
        <v>0</v>
      </c>
      <c r="AK99" s="27">
        <f>IF(COUNTIFS('Table From Form ( For Fri )'!$A:$A,$A99,'Table From Form ( For Fri )'!$J:$J,Attendance[[#Headers],[6/12/2024]],'Table From Form ( For Fri )'!AO:AO,1)&gt;0,1,0)</f>
        <v>0</v>
      </c>
      <c r="AL99" s="27">
        <f>IF(COUNTIFS('Table From Form ( For Fri )'!$A:$A,$A99,'Table From Form ( For Fri )'!$J:$J,Attendance[[#Headers],[13/12/2024]],'Table From Form ( For Fri )'!AP:AP,1)&gt;0,1,0)</f>
        <v>0</v>
      </c>
      <c r="AM99" s="27">
        <f>IF(COUNTIFS('Table From Form ( For Fri )'!$A:$A,$A99,'Table From Form ( For Fri )'!$J:$J,Attendance[[#Headers],[20/12/2024]],'Table From Form ( For Fri )'!AQ:AQ,1)&gt;0,1,0)</f>
        <v>0</v>
      </c>
      <c r="AN99" s="27">
        <f>IF(COUNTIFS('Table From Form ( For Fri )'!$A:$A,$A99,'Table From Form ( For Fri )'!$J:$J,Attendance[[#Headers],[27/12/2024]],'Table From Form ( For Fri )'!AR:AR,1)&gt;0,1,0)</f>
        <v>0</v>
      </c>
      <c r="AO99" s="27">
        <f>IF(COUNTIFS('Table From Form ( For Fri )'!$A:$A,$A99,'Table From Form ( For Fri )'!$J:$J,Attendance[[#Headers],[3/1/2025]],'Table From Form ( For Fri )'!AS:AS,1)&gt;0,1,0)</f>
        <v>0</v>
      </c>
      <c r="AP99" s="27">
        <f>IF(COUNTIFS('Table From Form ( For Fri )'!$A:$A,$A99,'Table From Form ( For Fri )'!$J:$J,Attendance[[#Headers],[10/1/2025]],'Table From Form ( For Fri )'!AT:AT,1)&gt;0,1,0)</f>
        <v>0</v>
      </c>
      <c r="AQ99" s="27">
        <f>IF(COUNTIFS('Table From Form ( For Fri )'!$A:$A,$A99,'Table From Form ( For Fri )'!$J:$J,Attendance[[#Headers],[17/1/2025]],'Table From Form ( For Fri )'!AU:AU,1)&gt;0,1,0)</f>
        <v>0</v>
      </c>
      <c r="AR99" s="27">
        <f>IF(COUNTIFS('Table From Form ( For Fri )'!$A:$A,$A99,'Table From Form ( For Fri )'!$J:$J,Attendance[[#Headers],[24/1/2025]],'Table From Form ( For Fri )'!AV:AV,1)&gt;0,1,0)</f>
        <v>0</v>
      </c>
      <c r="AS99" s="27">
        <f>IF(COUNTIFS('Table From Form ( For Fri )'!$A:$A,$A99,'Table From Form ( For Fri )'!$J:$J,Attendance[[#Headers],[31/1/2025]],'Table From Form ( For Fri )'!AW:AW,1)&gt;0,1,0)</f>
        <v>0</v>
      </c>
      <c r="AT99" s="27">
        <f>IF(COUNTIFS('Table From Form ( For Fri )'!$A:$A,$A99,'Table From Form ( For Fri )'!$J:$J,Attendance[[#Headers],[7/2/2025]],'Table From Form ( For Fri )'!AX:AX,1)&gt;0,1,0)</f>
        <v>0</v>
      </c>
      <c r="AU99" s="27">
        <f>IF(COUNTIFS('Table From Form ( For Fri )'!$A:$A,$A99,'Table From Form ( For Fri )'!$J:$J,Attendance[[#Headers],[14/2/2025]],'Table From Form ( For Fri )'!AY:AY,1)&gt;0,1,0)</f>
        <v>0</v>
      </c>
    </row>
    <row r="100" spans="1:47" ht="14">
      <c r="A100" s="25" t="s">
        <v>325</v>
      </c>
      <c r="B100" s="25" t="s">
        <v>1753</v>
      </c>
      <c r="C100" s="25" t="s">
        <v>1754</v>
      </c>
      <c r="D100">
        <f>COUNTIF(Attendance[[#This Row],[19/4/2024]:[14/2/2025]],1)</f>
        <v>3</v>
      </c>
      <c r="E100" s="26">
        <f t="shared" si="1"/>
        <v>6.666666666666667</v>
      </c>
      <c r="F100" s="26"/>
      <c r="G100" s="27">
        <f>IF(COUNTIFS('Table From Form ( For Fri )'!$A:$A,$A100,'Table From Form ( For Fri )'!$J:$J,Attendance[[#Headers],[19/4/2024]],'Table From Form ( For Fri )'!K:K,1)&gt;0,1,0)</f>
        <v>0</v>
      </c>
      <c r="H100" s="27">
        <f>IF(COUNTIFS('Table From Form ( For Fri )'!$A:$A,$A100,'Table From Form ( For Fri )'!$J:$J,Attendance[[#Headers],[26/4/2024]],'Table From Form ( For Fri )'!L:L,1)&gt;0,1,0)</f>
        <v>0</v>
      </c>
      <c r="I100" s="27">
        <f>IF(COUNTIFS('Table From Form ( For Fri )'!$A:$A,$A100,'Table From Form ( For Fri )'!$J:$J,Attendance[[#Headers],[3/5/2024]],'Table From Form ( For Fri )'!M:M,1)&gt;0,1,0)</f>
        <v>1</v>
      </c>
      <c r="J100" s="27">
        <f>IF(COUNTIFS('Table From Form ( For Fri )'!$A:$A,$A100,'Table From Form ( For Fri )'!$J:$J,Attendance[[#Headers],[10/5/2024]],'Table From Form ( For Fri )'!N:N,1)&gt;0,1,0)</f>
        <v>0</v>
      </c>
      <c r="K100" s="27">
        <f>IF(COUNTIFS('Table From Form ( For Fri )'!$A:$A,$A100,'Table From Form ( For Fri )'!$J:$J,Attendance[[#Headers],[17/5/2024]],'Table From Form ( For Fri )'!O:O,1)&gt;0,1,0)</f>
        <v>1</v>
      </c>
      <c r="L100" s="27">
        <f>IF(COUNTIFS('Table From Form ( For Fri )'!$A:$A,$A100,'Table From Form ( For Fri )'!$J:$J,Attendance[[#Headers],[24/5/2024]],'Table From Form ( For Fri )'!P:P,1)&gt;0,1,0)</f>
        <v>0</v>
      </c>
      <c r="M100" s="27">
        <f>IF(COUNTIFS('Table From Form ( For Fri )'!$A:$A,$A100,'Table From Form ( For Fri )'!$J:$J,Attendance[[#Headers],[31/5/2024]],'Table From Form ( For Fri )'!Q:Q,1)&gt;0,1,0)</f>
        <v>0</v>
      </c>
      <c r="N100" s="27">
        <f>IF(COUNTIFS('Table From Form ( For Fri )'!$A:$A,$A100,'Table From Form ( For Fri )'!$J:$J,Attendance[[#Headers],[7/6/2024]],'Table From Form ( For Fri )'!R:R,1)&gt;0,1,0)</f>
        <v>0</v>
      </c>
      <c r="O100" s="27">
        <f>IF(COUNTIFS('Table From Form ( For Fri )'!$A:$A,$A100,'Table From Form ( For Fri )'!$J:$J,Attendance[[#Headers],[14/6/2024]],'Table From Form ( For Fri )'!S:S,1)&gt;0,1,0)</f>
        <v>0</v>
      </c>
      <c r="P100" s="27">
        <f>IF(COUNTIFS('Table From Form ( For Fri )'!$A:$A,$A100,'Table From Form ( For Fri )'!$J:$J,Attendance[[#Headers],[21/6/2024]],'Table From Form ( For Fri )'!T:T,1)&gt;0,1,0)</f>
        <v>0</v>
      </c>
      <c r="Q100" s="27">
        <f>IF(COUNTIFS('Table From Form ( For Fri )'!$A:$A,$A100,'Table From Form ( For Fri )'!$J:$J,Attendance[[#Headers],[28/6/2024]],'Table From Form ( For Fri )'!U:U,1)&gt;0,1,0)</f>
        <v>0</v>
      </c>
      <c r="R100" s="27">
        <f>IF(COUNTIFS('Table From Form ( For Fri )'!$A:$A,$A100,'Table From Form ( For Fri )'!$J:$J,Attendance[[#Headers],[5/7/2024]],'Table From Form ( For Fri )'!V:V,1)&gt;0,1,0)</f>
        <v>0</v>
      </c>
      <c r="S100" s="27">
        <f>IF(COUNTIFS('Table From Form ( For Fri )'!$A:$A,$A100,'Table From Form ( For Fri )'!$J:$J,Attendance[[#Headers],[12/7/2024]],'Table From Form ( For Fri )'!W:W,1)&gt;0,1,0)</f>
        <v>0</v>
      </c>
      <c r="T100" s="27">
        <f>IF(COUNTIFS('Table From Form ( For Fri )'!$A:$A,$A100,'Table From Form ( For Fri )'!$J:$J,Attendance[[#Headers],[19/7/2024]],'Table From Form ( For Fri )'!X:X,1)&gt;0,1,0)</f>
        <v>0</v>
      </c>
      <c r="U100" s="27">
        <f>IF(COUNTIFS('Table From Form ( For Fri )'!$A:$A,$A100,'Table From Form ( For Fri )'!$J:$J,Attendance[[#Headers],[26/7/2024]],'Table From Form ( For Fri )'!Y:Y,1)&gt;0,1,0)</f>
        <v>1</v>
      </c>
      <c r="V100" s="27">
        <f>IF(COUNTIFS('Table From Form ( For Fri )'!$A:$A,$A100,'Table From Form ( For Fri )'!$J:$J,Attendance[[#Headers],[2/8/2024]],'Table From Form ( For Fri )'!Z:Z,1)&gt;0,1,0)</f>
        <v>0</v>
      </c>
      <c r="W100" s="27">
        <f>IF(COUNTIFS('Table From Form ( For Fri )'!$A:$A,$A100,'Table From Form ( For Fri )'!$J:$J,Attendance[[#Headers],[30/8/2024]],'Table From Form ( For Fri )'!AA:AA,1)&gt;0,1,0)</f>
        <v>0</v>
      </c>
      <c r="X100" s="27">
        <f>IF(COUNTIFS('Table From Form ( For Fri )'!$A:$A,$A100,'Table From Form ( For Fri )'!$J:$J,Attendance[[#Headers],[6/9/2024]],'Table From Form ( For Fri )'!AB:AB,1)&gt;0,1,0)</f>
        <v>0</v>
      </c>
      <c r="Y100" s="27">
        <f>IF(COUNTIFS('Table From Form ( For Fri )'!$A:$A,$A100,'Table From Form ( For Fri )'!$J:$J,Attendance[[#Headers],[13/9/2024]],'Table From Form ( For Fri )'!AC:AC,1)&gt;0,1,0)</f>
        <v>0</v>
      </c>
      <c r="Z100" s="27">
        <f>IF(COUNTIFS('Table From Form ( For Fri )'!$A:$A,$A100,'Table From Form ( For Fri )'!$J:$J,Attendance[[#Headers],[20/9/2024]],'Table From Form ( For Fri )'!AD:AD,1)&gt;0,1,0)</f>
        <v>0</v>
      </c>
      <c r="AA100" s="27">
        <f>IF(COUNTIFS('Table From Form ( For Fri )'!$A:$A,$A100,'Table From Form ( For Fri )'!$J:$J,Attendance[[#Headers],[27/9/2024]],'Table From Form ( For Fri )'!AE:AE,1)&gt;0,1,0)</f>
        <v>0</v>
      </c>
      <c r="AB100" s="27">
        <f>IF(COUNTIFS('Table From Form ( For Fri )'!$A:$A,$A100,'Table From Form ( For Fri )'!$J:$J,Attendance[[#Headers],[4/10/2024]],'Table From Form ( For Fri )'!AF:AF,1)&gt;0,1,0)</f>
        <v>0</v>
      </c>
      <c r="AC100" s="27">
        <f>IF(COUNTIFS('Table From Form ( For Fri )'!$A:$A,$A100,'Table From Form ( For Fri )'!$J:$J,Attendance[[#Headers],[11/10/2024]],'Table From Form ( For Fri )'!AG:AG,1)&gt;0,1,0)</f>
        <v>0</v>
      </c>
      <c r="AD100" s="27">
        <f>IF(COUNTIFS('Table From Form ( For Fri )'!$A:$A,$A100,'Table From Form ( For Fri )'!$J:$J,Attendance[[#Headers],[18/10/2024]],'Table From Form ( For Fri )'!AH:AH,1)&gt;0,1,0)</f>
        <v>0</v>
      </c>
      <c r="AE100" s="27">
        <f>IF(COUNTIFS('Table From Form ( For Fri )'!$A:$A,$A100,'Table From Form ( For Fri )'!$J:$J,Attendance[[#Headers],[25/10/2024]],'Table From Form ( For Fri )'!AI:AI,1)&gt;0,1,0)</f>
        <v>0</v>
      </c>
      <c r="AF100" s="27">
        <f>IF(COUNTIFS('Table From Form ( For Fri )'!$A:$A,$A100,'Table From Form ( For Fri )'!$J:$J,Attendance[[#Headers],[1/11/2024]],'Table From Form ( For Fri )'!AJ:AJ,1)&gt;0,1,0)</f>
        <v>0</v>
      </c>
      <c r="AG100" s="27">
        <f>IF(COUNTIFS('Table From Form ( For Fri )'!$A:$A,$A100,'Table From Form ( For Fri )'!$J:$J,Attendance[[#Headers],[8/11/2024]],'Table From Form ( For Fri )'!AK:AK,1)&gt;0,1,0)</f>
        <v>0</v>
      </c>
      <c r="AH100" s="27">
        <f>IF(COUNTIFS('Table From Form ( For Fri )'!$A:$A,$A100,'Table From Form ( For Fri )'!$J:$J,Attendance[[#Headers],[15/11/2024]],'Table From Form ( For Fri )'!AL:AL,1)&gt;0,1,0)</f>
        <v>0</v>
      </c>
      <c r="AI100" s="27">
        <f>IF(COUNTIFS('Table From Form ( For Fri )'!$A:$A,$A100,'Table From Form ( For Fri )'!$J:$J,Attendance[[#Headers],[22/11/2024]],'Table From Form ( For Fri )'!AM:AM,1)&gt;0,1,0)</f>
        <v>0</v>
      </c>
      <c r="AJ100" s="27">
        <f>IF(COUNTIFS('Table From Form ( For Fri )'!$A:$A,$A100,'Table From Form ( For Fri )'!$J:$J,Attendance[[#Headers],[29/11/2024]],'Table From Form ( For Fri )'!AN:AN,1)&gt;0,1,0)</f>
        <v>0</v>
      </c>
      <c r="AK100" s="27">
        <f>IF(COUNTIFS('Table From Form ( For Fri )'!$A:$A,$A100,'Table From Form ( For Fri )'!$J:$J,Attendance[[#Headers],[6/12/2024]],'Table From Form ( For Fri )'!AO:AO,1)&gt;0,1,0)</f>
        <v>0</v>
      </c>
      <c r="AL100" s="27">
        <f>IF(COUNTIFS('Table From Form ( For Fri )'!$A:$A,$A100,'Table From Form ( For Fri )'!$J:$J,Attendance[[#Headers],[13/12/2024]],'Table From Form ( For Fri )'!AP:AP,1)&gt;0,1,0)</f>
        <v>0</v>
      </c>
      <c r="AM100" s="27">
        <f>IF(COUNTIFS('Table From Form ( For Fri )'!$A:$A,$A100,'Table From Form ( For Fri )'!$J:$J,Attendance[[#Headers],[20/12/2024]],'Table From Form ( For Fri )'!AQ:AQ,1)&gt;0,1,0)</f>
        <v>0</v>
      </c>
      <c r="AN100" s="27">
        <f>IF(COUNTIFS('Table From Form ( For Fri )'!$A:$A,$A100,'Table From Form ( For Fri )'!$J:$J,Attendance[[#Headers],[27/12/2024]],'Table From Form ( For Fri )'!AR:AR,1)&gt;0,1,0)</f>
        <v>0</v>
      </c>
      <c r="AO100" s="27">
        <f>IF(COUNTIFS('Table From Form ( For Fri )'!$A:$A,$A100,'Table From Form ( For Fri )'!$J:$J,Attendance[[#Headers],[3/1/2025]],'Table From Form ( For Fri )'!AS:AS,1)&gt;0,1,0)</f>
        <v>0</v>
      </c>
      <c r="AP100" s="27">
        <f>IF(COUNTIFS('Table From Form ( For Fri )'!$A:$A,$A100,'Table From Form ( For Fri )'!$J:$J,Attendance[[#Headers],[10/1/2025]],'Table From Form ( For Fri )'!AT:AT,1)&gt;0,1,0)</f>
        <v>0</v>
      </c>
      <c r="AQ100" s="27">
        <f>IF(COUNTIFS('Table From Form ( For Fri )'!$A:$A,$A100,'Table From Form ( For Fri )'!$J:$J,Attendance[[#Headers],[17/1/2025]],'Table From Form ( For Fri )'!AU:AU,1)&gt;0,1,0)</f>
        <v>0</v>
      </c>
      <c r="AR100" s="27">
        <f>IF(COUNTIFS('Table From Form ( For Fri )'!$A:$A,$A100,'Table From Form ( For Fri )'!$J:$J,Attendance[[#Headers],[24/1/2025]],'Table From Form ( For Fri )'!AV:AV,1)&gt;0,1,0)</f>
        <v>0</v>
      </c>
      <c r="AS100" s="27">
        <f>IF(COUNTIFS('Table From Form ( For Fri )'!$A:$A,$A100,'Table From Form ( For Fri )'!$J:$J,Attendance[[#Headers],[31/1/2025]],'Table From Form ( For Fri )'!AW:AW,1)&gt;0,1,0)</f>
        <v>0</v>
      </c>
      <c r="AT100" s="27">
        <f>IF(COUNTIFS('Table From Form ( For Fri )'!$A:$A,$A100,'Table From Form ( For Fri )'!$J:$J,Attendance[[#Headers],[7/2/2025]],'Table From Form ( For Fri )'!AX:AX,1)&gt;0,1,0)</f>
        <v>0</v>
      </c>
      <c r="AU100" s="27">
        <f>IF(COUNTIFS('Table From Form ( For Fri )'!$A:$A,$A100,'Table From Form ( For Fri )'!$J:$J,Attendance[[#Headers],[14/2/2025]],'Table From Form ( For Fri )'!AY:AY,1)&gt;0,1,0)</f>
        <v>0</v>
      </c>
    </row>
    <row r="101" spans="1:47" ht="14">
      <c r="A101" s="25" t="s">
        <v>610</v>
      </c>
      <c r="B101" s="25" t="s">
        <v>1755</v>
      </c>
      <c r="C101" s="25" t="s">
        <v>1756</v>
      </c>
      <c r="D101">
        <f>COUNTIF(Attendance[[#This Row],[19/4/2024]:[14/2/2025]],1)</f>
        <v>3</v>
      </c>
      <c r="E101" s="26">
        <f t="shared" si="1"/>
        <v>6.666666666666667</v>
      </c>
      <c r="F101" s="26"/>
      <c r="G101" s="27">
        <f>IF(COUNTIFS('Table From Form ( For Fri )'!$A:$A,$A101,'Table From Form ( For Fri )'!$J:$J,Attendance[[#Headers],[19/4/2024]],'Table From Form ( For Fri )'!K:K,1)&gt;0,1,0)</f>
        <v>0</v>
      </c>
      <c r="H101" s="27">
        <f>IF(COUNTIFS('Table From Form ( For Fri )'!$A:$A,$A101,'Table From Form ( For Fri )'!$J:$J,Attendance[[#Headers],[26/4/2024]],'Table From Form ( For Fri )'!L:L,1)&gt;0,1,0)</f>
        <v>0</v>
      </c>
      <c r="I101" s="27">
        <f>IF(COUNTIFS('Table From Form ( For Fri )'!$A:$A,$A101,'Table From Form ( For Fri )'!$J:$J,Attendance[[#Headers],[3/5/2024]],'Table From Form ( For Fri )'!M:M,1)&gt;0,1,0)</f>
        <v>0</v>
      </c>
      <c r="J101" s="27">
        <f>IF(COUNTIFS('Table From Form ( For Fri )'!$A:$A,$A101,'Table From Form ( For Fri )'!$J:$J,Attendance[[#Headers],[10/5/2024]],'Table From Form ( For Fri )'!N:N,1)&gt;0,1,0)</f>
        <v>0</v>
      </c>
      <c r="K101" s="27">
        <f>IF(COUNTIFS('Table From Form ( For Fri )'!$A:$A,$A101,'Table From Form ( For Fri )'!$J:$J,Attendance[[#Headers],[17/5/2024]],'Table From Form ( For Fri )'!O:O,1)&gt;0,1,0)</f>
        <v>0</v>
      </c>
      <c r="L101" s="27">
        <f>IF(COUNTIFS('Table From Form ( For Fri )'!$A:$A,$A101,'Table From Form ( For Fri )'!$J:$J,Attendance[[#Headers],[24/5/2024]],'Table From Form ( For Fri )'!P:P,1)&gt;0,1,0)</f>
        <v>0</v>
      </c>
      <c r="M101" s="27">
        <f>IF(COUNTIFS('Table From Form ( For Fri )'!$A:$A,$A101,'Table From Form ( For Fri )'!$J:$J,Attendance[[#Headers],[31/5/2024]],'Table From Form ( For Fri )'!Q:Q,1)&gt;0,1,0)</f>
        <v>0</v>
      </c>
      <c r="N101" s="27">
        <f>IF(COUNTIFS('Table From Form ( For Fri )'!$A:$A,$A101,'Table From Form ( For Fri )'!$J:$J,Attendance[[#Headers],[7/6/2024]],'Table From Form ( For Fri )'!R:R,1)&gt;0,1,0)</f>
        <v>0</v>
      </c>
      <c r="O101" s="27">
        <f>IF(COUNTIFS('Table From Form ( For Fri )'!$A:$A,$A101,'Table From Form ( For Fri )'!$J:$J,Attendance[[#Headers],[14/6/2024]],'Table From Form ( For Fri )'!S:S,1)&gt;0,1,0)</f>
        <v>0</v>
      </c>
      <c r="P101" s="27">
        <f>IF(COUNTIFS('Table From Form ( For Fri )'!$A:$A,$A101,'Table From Form ( For Fri )'!$J:$J,Attendance[[#Headers],[21/6/2024]],'Table From Form ( For Fri )'!T:T,1)&gt;0,1,0)</f>
        <v>0</v>
      </c>
      <c r="Q101" s="27">
        <f>IF(COUNTIFS('Table From Form ( For Fri )'!$A:$A,$A101,'Table From Form ( For Fri )'!$J:$J,Attendance[[#Headers],[28/6/2024]],'Table From Form ( For Fri )'!U:U,1)&gt;0,1,0)</f>
        <v>1</v>
      </c>
      <c r="R101" s="27">
        <f>IF(COUNTIFS('Table From Form ( For Fri )'!$A:$A,$A101,'Table From Form ( For Fri )'!$J:$J,Attendance[[#Headers],[5/7/2024]],'Table From Form ( For Fri )'!V:V,1)&gt;0,1,0)</f>
        <v>1</v>
      </c>
      <c r="S101" s="27">
        <f>IF(COUNTIFS('Table From Form ( For Fri )'!$A:$A,$A101,'Table From Form ( For Fri )'!$J:$J,Attendance[[#Headers],[12/7/2024]],'Table From Form ( For Fri )'!W:W,1)&gt;0,1,0)</f>
        <v>0</v>
      </c>
      <c r="T101" s="27">
        <f>IF(COUNTIFS('Table From Form ( For Fri )'!$A:$A,$A101,'Table From Form ( For Fri )'!$J:$J,Attendance[[#Headers],[19/7/2024]],'Table From Form ( For Fri )'!X:X,1)&gt;0,1,0)</f>
        <v>0</v>
      </c>
      <c r="U101" s="27">
        <f>IF(COUNTIFS('Table From Form ( For Fri )'!$A:$A,$A101,'Table From Form ( For Fri )'!$J:$J,Attendance[[#Headers],[26/7/2024]],'Table From Form ( For Fri )'!Y:Y,1)&gt;0,1,0)</f>
        <v>0</v>
      </c>
      <c r="V101" s="27">
        <f>IF(COUNTIFS('Table From Form ( For Fri )'!$A:$A,$A101,'Table From Form ( For Fri )'!$J:$J,Attendance[[#Headers],[2/8/2024]],'Table From Form ( For Fri )'!Z:Z,1)&gt;0,1,0)</f>
        <v>1</v>
      </c>
      <c r="W101" s="27">
        <f>IF(COUNTIFS('Table From Form ( For Fri )'!$A:$A,$A101,'Table From Form ( For Fri )'!$J:$J,Attendance[[#Headers],[30/8/2024]],'Table From Form ( For Fri )'!AA:AA,1)&gt;0,1,0)</f>
        <v>0</v>
      </c>
      <c r="X101" s="27">
        <f>IF(COUNTIFS('Table From Form ( For Fri )'!$A:$A,$A101,'Table From Form ( For Fri )'!$J:$J,Attendance[[#Headers],[6/9/2024]],'Table From Form ( For Fri )'!AB:AB,1)&gt;0,1,0)</f>
        <v>0</v>
      </c>
      <c r="Y101" s="27">
        <f>IF(COUNTIFS('Table From Form ( For Fri )'!$A:$A,$A101,'Table From Form ( For Fri )'!$J:$J,Attendance[[#Headers],[13/9/2024]],'Table From Form ( For Fri )'!AC:AC,1)&gt;0,1,0)</f>
        <v>0</v>
      </c>
      <c r="Z101" s="27">
        <f>IF(COUNTIFS('Table From Form ( For Fri )'!$A:$A,$A101,'Table From Form ( For Fri )'!$J:$J,Attendance[[#Headers],[20/9/2024]],'Table From Form ( For Fri )'!AD:AD,1)&gt;0,1,0)</f>
        <v>0</v>
      </c>
      <c r="AA101" s="27">
        <f>IF(COUNTIFS('Table From Form ( For Fri )'!$A:$A,$A101,'Table From Form ( For Fri )'!$J:$J,Attendance[[#Headers],[27/9/2024]],'Table From Form ( For Fri )'!AE:AE,1)&gt;0,1,0)</f>
        <v>0</v>
      </c>
      <c r="AB101" s="27">
        <f>IF(COUNTIFS('Table From Form ( For Fri )'!$A:$A,$A101,'Table From Form ( For Fri )'!$J:$J,Attendance[[#Headers],[4/10/2024]],'Table From Form ( For Fri )'!AF:AF,1)&gt;0,1,0)</f>
        <v>0</v>
      </c>
      <c r="AC101" s="27">
        <f>IF(COUNTIFS('Table From Form ( For Fri )'!$A:$A,$A101,'Table From Form ( For Fri )'!$J:$J,Attendance[[#Headers],[11/10/2024]],'Table From Form ( For Fri )'!AG:AG,1)&gt;0,1,0)</f>
        <v>0</v>
      </c>
      <c r="AD101" s="27">
        <f>IF(COUNTIFS('Table From Form ( For Fri )'!$A:$A,$A101,'Table From Form ( For Fri )'!$J:$J,Attendance[[#Headers],[18/10/2024]],'Table From Form ( For Fri )'!AH:AH,1)&gt;0,1,0)</f>
        <v>0</v>
      </c>
      <c r="AE101" s="27">
        <f>IF(COUNTIFS('Table From Form ( For Fri )'!$A:$A,$A101,'Table From Form ( For Fri )'!$J:$J,Attendance[[#Headers],[25/10/2024]],'Table From Form ( For Fri )'!AI:AI,1)&gt;0,1,0)</f>
        <v>0</v>
      </c>
      <c r="AF101" s="27">
        <f>IF(COUNTIFS('Table From Form ( For Fri )'!$A:$A,$A101,'Table From Form ( For Fri )'!$J:$J,Attendance[[#Headers],[1/11/2024]],'Table From Form ( For Fri )'!AJ:AJ,1)&gt;0,1,0)</f>
        <v>0</v>
      </c>
      <c r="AG101" s="27">
        <f>IF(COUNTIFS('Table From Form ( For Fri )'!$A:$A,$A101,'Table From Form ( For Fri )'!$J:$J,Attendance[[#Headers],[8/11/2024]],'Table From Form ( For Fri )'!AK:AK,1)&gt;0,1,0)</f>
        <v>0</v>
      </c>
      <c r="AH101" s="27">
        <f>IF(COUNTIFS('Table From Form ( For Fri )'!$A:$A,$A101,'Table From Form ( For Fri )'!$J:$J,Attendance[[#Headers],[15/11/2024]],'Table From Form ( For Fri )'!AL:AL,1)&gt;0,1,0)</f>
        <v>0</v>
      </c>
      <c r="AI101" s="27">
        <f>IF(COUNTIFS('Table From Form ( For Fri )'!$A:$A,$A101,'Table From Form ( For Fri )'!$J:$J,Attendance[[#Headers],[22/11/2024]],'Table From Form ( For Fri )'!AM:AM,1)&gt;0,1,0)</f>
        <v>0</v>
      </c>
      <c r="AJ101" s="27">
        <f>IF(COUNTIFS('Table From Form ( For Fri )'!$A:$A,$A101,'Table From Form ( For Fri )'!$J:$J,Attendance[[#Headers],[29/11/2024]],'Table From Form ( For Fri )'!AN:AN,1)&gt;0,1,0)</f>
        <v>0</v>
      </c>
      <c r="AK101" s="27">
        <f>IF(COUNTIFS('Table From Form ( For Fri )'!$A:$A,$A101,'Table From Form ( For Fri )'!$J:$J,Attendance[[#Headers],[6/12/2024]],'Table From Form ( For Fri )'!AO:AO,1)&gt;0,1,0)</f>
        <v>0</v>
      </c>
      <c r="AL101" s="27">
        <f>IF(COUNTIFS('Table From Form ( For Fri )'!$A:$A,$A101,'Table From Form ( For Fri )'!$J:$J,Attendance[[#Headers],[13/12/2024]],'Table From Form ( For Fri )'!AP:AP,1)&gt;0,1,0)</f>
        <v>0</v>
      </c>
      <c r="AM101" s="27">
        <f>IF(COUNTIFS('Table From Form ( For Fri )'!$A:$A,$A101,'Table From Form ( For Fri )'!$J:$J,Attendance[[#Headers],[20/12/2024]],'Table From Form ( For Fri )'!AQ:AQ,1)&gt;0,1,0)</f>
        <v>0</v>
      </c>
      <c r="AN101" s="27">
        <f>IF(COUNTIFS('Table From Form ( For Fri )'!$A:$A,$A101,'Table From Form ( For Fri )'!$J:$J,Attendance[[#Headers],[27/12/2024]],'Table From Form ( For Fri )'!AR:AR,1)&gt;0,1,0)</f>
        <v>0</v>
      </c>
      <c r="AO101" s="27">
        <f>IF(COUNTIFS('Table From Form ( For Fri )'!$A:$A,$A101,'Table From Form ( For Fri )'!$J:$J,Attendance[[#Headers],[3/1/2025]],'Table From Form ( For Fri )'!AS:AS,1)&gt;0,1,0)</f>
        <v>0</v>
      </c>
      <c r="AP101" s="27">
        <f>IF(COUNTIFS('Table From Form ( For Fri )'!$A:$A,$A101,'Table From Form ( For Fri )'!$J:$J,Attendance[[#Headers],[10/1/2025]],'Table From Form ( For Fri )'!AT:AT,1)&gt;0,1,0)</f>
        <v>0</v>
      </c>
      <c r="AQ101" s="27">
        <f>IF(COUNTIFS('Table From Form ( For Fri )'!$A:$A,$A101,'Table From Form ( For Fri )'!$J:$J,Attendance[[#Headers],[17/1/2025]],'Table From Form ( For Fri )'!AU:AU,1)&gt;0,1,0)</f>
        <v>0</v>
      </c>
      <c r="AR101" s="27">
        <f>IF(COUNTIFS('Table From Form ( For Fri )'!$A:$A,$A101,'Table From Form ( For Fri )'!$J:$J,Attendance[[#Headers],[24/1/2025]],'Table From Form ( For Fri )'!AV:AV,1)&gt;0,1,0)</f>
        <v>0</v>
      </c>
      <c r="AS101" s="27">
        <f>IF(COUNTIFS('Table From Form ( For Fri )'!$A:$A,$A101,'Table From Form ( For Fri )'!$J:$J,Attendance[[#Headers],[31/1/2025]],'Table From Form ( For Fri )'!AW:AW,1)&gt;0,1,0)</f>
        <v>0</v>
      </c>
      <c r="AT101" s="27">
        <f>IF(COUNTIFS('Table From Form ( For Fri )'!$A:$A,$A101,'Table From Form ( For Fri )'!$J:$J,Attendance[[#Headers],[7/2/2025]],'Table From Form ( For Fri )'!AX:AX,1)&gt;0,1,0)</f>
        <v>0</v>
      </c>
      <c r="AU101" s="27">
        <f>IF(COUNTIFS('Table From Form ( For Fri )'!$A:$A,$A101,'Table From Form ( For Fri )'!$J:$J,Attendance[[#Headers],[14/2/2025]],'Table From Form ( For Fri )'!AY:AY,1)&gt;0,1,0)</f>
        <v>0</v>
      </c>
    </row>
    <row r="102" spans="1:47" ht="14">
      <c r="A102" s="25" t="s">
        <v>300</v>
      </c>
      <c r="B102" s="25" t="s">
        <v>1757</v>
      </c>
      <c r="C102" s="25" t="s">
        <v>1758</v>
      </c>
      <c r="D102">
        <f>COUNTIF(Attendance[[#This Row],[19/4/2024]:[14/2/2025]],1)</f>
        <v>3</v>
      </c>
      <c r="E102" s="26">
        <f t="shared" si="1"/>
        <v>6.666666666666667</v>
      </c>
      <c r="F102" s="26"/>
      <c r="G102" s="27">
        <f>IF(COUNTIFS('Table From Form ( For Fri )'!$A:$A,$A102,'Table From Form ( For Fri )'!$J:$J,Attendance[[#Headers],[19/4/2024]],'Table From Form ( For Fri )'!K:K,1)&gt;0,1,0)</f>
        <v>0</v>
      </c>
      <c r="H102" s="27">
        <f>IF(COUNTIFS('Table From Form ( For Fri )'!$A:$A,$A102,'Table From Form ( For Fri )'!$J:$J,Attendance[[#Headers],[26/4/2024]],'Table From Form ( For Fri )'!L:L,1)&gt;0,1,0)</f>
        <v>0</v>
      </c>
      <c r="I102" s="27">
        <f>IF(COUNTIFS('Table From Form ( For Fri )'!$A:$A,$A102,'Table From Form ( For Fri )'!$J:$J,Attendance[[#Headers],[3/5/2024]],'Table From Form ( For Fri )'!M:M,1)&gt;0,1,0)</f>
        <v>1</v>
      </c>
      <c r="J102" s="27">
        <f>IF(COUNTIFS('Table From Form ( For Fri )'!$A:$A,$A102,'Table From Form ( For Fri )'!$J:$J,Attendance[[#Headers],[10/5/2024]],'Table From Form ( For Fri )'!N:N,1)&gt;0,1,0)</f>
        <v>0</v>
      </c>
      <c r="K102" s="27">
        <f>IF(COUNTIFS('Table From Form ( For Fri )'!$A:$A,$A102,'Table From Form ( For Fri )'!$J:$J,Attendance[[#Headers],[17/5/2024]],'Table From Form ( For Fri )'!O:O,1)&gt;0,1,0)</f>
        <v>0</v>
      </c>
      <c r="L102" s="27">
        <f>IF(COUNTIFS('Table From Form ( For Fri )'!$A:$A,$A102,'Table From Form ( For Fri )'!$J:$J,Attendance[[#Headers],[24/5/2024]],'Table From Form ( For Fri )'!P:P,1)&gt;0,1,0)</f>
        <v>0</v>
      </c>
      <c r="M102" s="27">
        <f>IF(COUNTIFS('Table From Form ( For Fri )'!$A:$A,$A102,'Table From Form ( For Fri )'!$J:$J,Attendance[[#Headers],[31/5/2024]],'Table From Form ( For Fri )'!Q:Q,1)&gt;0,1,0)</f>
        <v>0</v>
      </c>
      <c r="N102" s="27">
        <f>IF(COUNTIFS('Table From Form ( For Fri )'!$A:$A,$A102,'Table From Form ( For Fri )'!$J:$J,Attendance[[#Headers],[7/6/2024]],'Table From Form ( For Fri )'!R:R,1)&gt;0,1,0)</f>
        <v>0</v>
      </c>
      <c r="O102" s="27">
        <f>IF(COUNTIFS('Table From Form ( For Fri )'!$A:$A,$A102,'Table From Form ( For Fri )'!$J:$J,Attendance[[#Headers],[14/6/2024]],'Table From Form ( For Fri )'!S:S,1)&gt;0,1,0)</f>
        <v>0</v>
      </c>
      <c r="P102" s="27">
        <f>IF(COUNTIFS('Table From Form ( For Fri )'!$A:$A,$A102,'Table From Form ( For Fri )'!$J:$J,Attendance[[#Headers],[21/6/2024]],'Table From Form ( For Fri )'!T:T,1)&gt;0,1,0)</f>
        <v>0</v>
      </c>
      <c r="Q102" s="27">
        <f>IF(COUNTIFS('Table From Form ( For Fri )'!$A:$A,$A102,'Table From Form ( For Fri )'!$J:$J,Attendance[[#Headers],[28/6/2024]],'Table From Form ( For Fri )'!U:U,1)&gt;0,1,0)</f>
        <v>0</v>
      </c>
      <c r="R102" s="27">
        <f>IF(COUNTIFS('Table From Form ( For Fri )'!$A:$A,$A102,'Table From Form ( For Fri )'!$J:$J,Attendance[[#Headers],[5/7/2024]],'Table From Form ( For Fri )'!V:V,1)&gt;0,1,0)</f>
        <v>1</v>
      </c>
      <c r="S102" s="27">
        <f>IF(COUNTIFS('Table From Form ( For Fri )'!$A:$A,$A102,'Table From Form ( For Fri )'!$J:$J,Attendance[[#Headers],[12/7/2024]],'Table From Form ( For Fri )'!W:W,1)&gt;0,1,0)</f>
        <v>0</v>
      </c>
      <c r="T102" s="27">
        <f>IF(COUNTIFS('Table From Form ( For Fri )'!$A:$A,$A102,'Table From Form ( For Fri )'!$J:$J,Attendance[[#Headers],[19/7/2024]],'Table From Form ( For Fri )'!X:X,1)&gt;0,1,0)</f>
        <v>0</v>
      </c>
      <c r="U102" s="27">
        <f>IF(COUNTIFS('Table From Form ( For Fri )'!$A:$A,$A102,'Table From Form ( For Fri )'!$J:$J,Attendance[[#Headers],[26/7/2024]],'Table From Form ( For Fri )'!Y:Y,1)&gt;0,1,0)</f>
        <v>0</v>
      </c>
      <c r="V102" s="27">
        <f>IF(COUNTIFS('Table From Form ( For Fri )'!$A:$A,$A102,'Table From Form ( For Fri )'!$J:$J,Attendance[[#Headers],[2/8/2024]],'Table From Form ( For Fri )'!Z:Z,1)&gt;0,1,0)</f>
        <v>1</v>
      </c>
      <c r="W102" s="27">
        <f>IF(COUNTIFS('Table From Form ( For Fri )'!$A:$A,$A102,'Table From Form ( For Fri )'!$J:$J,Attendance[[#Headers],[30/8/2024]],'Table From Form ( For Fri )'!AA:AA,1)&gt;0,1,0)</f>
        <v>0</v>
      </c>
      <c r="X102" s="27">
        <f>IF(COUNTIFS('Table From Form ( For Fri )'!$A:$A,$A102,'Table From Form ( For Fri )'!$J:$J,Attendance[[#Headers],[6/9/2024]],'Table From Form ( For Fri )'!AB:AB,1)&gt;0,1,0)</f>
        <v>0</v>
      </c>
      <c r="Y102" s="27">
        <f>IF(COUNTIFS('Table From Form ( For Fri )'!$A:$A,$A102,'Table From Form ( For Fri )'!$J:$J,Attendance[[#Headers],[13/9/2024]],'Table From Form ( For Fri )'!AC:AC,1)&gt;0,1,0)</f>
        <v>0</v>
      </c>
      <c r="Z102" s="27">
        <f>IF(COUNTIFS('Table From Form ( For Fri )'!$A:$A,$A102,'Table From Form ( For Fri )'!$J:$J,Attendance[[#Headers],[20/9/2024]],'Table From Form ( For Fri )'!AD:AD,1)&gt;0,1,0)</f>
        <v>0</v>
      </c>
      <c r="AA102" s="27">
        <f>IF(COUNTIFS('Table From Form ( For Fri )'!$A:$A,$A102,'Table From Form ( For Fri )'!$J:$J,Attendance[[#Headers],[27/9/2024]],'Table From Form ( For Fri )'!AE:AE,1)&gt;0,1,0)</f>
        <v>0</v>
      </c>
      <c r="AB102" s="27">
        <f>IF(COUNTIFS('Table From Form ( For Fri )'!$A:$A,$A102,'Table From Form ( For Fri )'!$J:$J,Attendance[[#Headers],[4/10/2024]],'Table From Form ( For Fri )'!AF:AF,1)&gt;0,1,0)</f>
        <v>0</v>
      </c>
      <c r="AC102" s="27">
        <f>IF(COUNTIFS('Table From Form ( For Fri )'!$A:$A,$A102,'Table From Form ( For Fri )'!$J:$J,Attendance[[#Headers],[11/10/2024]],'Table From Form ( For Fri )'!AG:AG,1)&gt;0,1,0)</f>
        <v>0</v>
      </c>
      <c r="AD102" s="27">
        <f>IF(COUNTIFS('Table From Form ( For Fri )'!$A:$A,$A102,'Table From Form ( For Fri )'!$J:$J,Attendance[[#Headers],[18/10/2024]],'Table From Form ( For Fri )'!AH:AH,1)&gt;0,1,0)</f>
        <v>0</v>
      </c>
      <c r="AE102" s="27">
        <f>IF(COUNTIFS('Table From Form ( For Fri )'!$A:$A,$A102,'Table From Form ( For Fri )'!$J:$J,Attendance[[#Headers],[25/10/2024]],'Table From Form ( For Fri )'!AI:AI,1)&gt;0,1,0)</f>
        <v>0</v>
      </c>
      <c r="AF102" s="27">
        <f>IF(COUNTIFS('Table From Form ( For Fri )'!$A:$A,$A102,'Table From Form ( For Fri )'!$J:$J,Attendance[[#Headers],[1/11/2024]],'Table From Form ( For Fri )'!AJ:AJ,1)&gt;0,1,0)</f>
        <v>0</v>
      </c>
      <c r="AG102" s="27">
        <f>IF(COUNTIFS('Table From Form ( For Fri )'!$A:$A,$A102,'Table From Form ( For Fri )'!$J:$J,Attendance[[#Headers],[8/11/2024]],'Table From Form ( For Fri )'!AK:AK,1)&gt;0,1,0)</f>
        <v>0</v>
      </c>
      <c r="AH102" s="27">
        <f>IF(COUNTIFS('Table From Form ( For Fri )'!$A:$A,$A102,'Table From Form ( For Fri )'!$J:$J,Attendance[[#Headers],[15/11/2024]],'Table From Form ( For Fri )'!AL:AL,1)&gt;0,1,0)</f>
        <v>0</v>
      </c>
      <c r="AI102" s="27">
        <f>IF(COUNTIFS('Table From Form ( For Fri )'!$A:$A,$A102,'Table From Form ( For Fri )'!$J:$J,Attendance[[#Headers],[22/11/2024]],'Table From Form ( For Fri )'!AM:AM,1)&gt;0,1,0)</f>
        <v>0</v>
      </c>
      <c r="AJ102" s="27">
        <f>IF(COUNTIFS('Table From Form ( For Fri )'!$A:$A,$A102,'Table From Form ( For Fri )'!$J:$J,Attendance[[#Headers],[29/11/2024]],'Table From Form ( For Fri )'!AN:AN,1)&gt;0,1,0)</f>
        <v>0</v>
      </c>
      <c r="AK102" s="27">
        <f>IF(COUNTIFS('Table From Form ( For Fri )'!$A:$A,$A102,'Table From Form ( For Fri )'!$J:$J,Attendance[[#Headers],[6/12/2024]],'Table From Form ( For Fri )'!AO:AO,1)&gt;0,1,0)</f>
        <v>0</v>
      </c>
      <c r="AL102" s="27">
        <f>IF(COUNTIFS('Table From Form ( For Fri )'!$A:$A,$A102,'Table From Form ( For Fri )'!$J:$J,Attendance[[#Headers],[13/12/2024]],'Table From Form ( For Fri )'!AP:AP,1)&gt;0,1,0)</f>
        <v>0</v>
      </c>
      <c r="AM102" s="27">
        <f>IF(COUNTIFS('Table From Form ( For Fri )'!$A:$A,$A102,'Table From Form ( For Fri )'!$J:$J,Attendance[[#Headers],[20/12/2024]],'Table From Form ( For Fri )'!AQ:AQ,1)&gt;0,1,0)</f>
        <v>0</v>
      </c>
      <c r="AN102" s="27">
        <f>IF(COUNTIFS('Table From Form ( For Fri )'!$A:$A,$A102,'Table From Form ( For Fri )'!$J:$J,Attendance[[#Headers],[27/12/2024]],'Table From Form ( For Fri )'!AR:AR,1)&gt;0,1,0)</f>
        <v>0</v>
      </c>
      <c r="AO102" s="27">
        <f>IF(COUNTIFS('Table From Form ( For Fri )'!$A:$A,$A102,'Table From Form ( For Fri )'!$J:$J,Attendance[[#Headers],[3/1/2025]],'Table From Form ( For Fri )'!AS:AS,1)&gt;0,1,0)</f>
        <v>0</v>
      </c>
      <c r="AP102" s="27">
        <f>IF(COUNTIFS('Table From Form ( For Fri )'!$A:$A,$A102,'Table From Form ( For Fri )'!$J:$J,Attendance[[#Headers],[10/1/2025]],'Table From Form ( For Fri )'!AT:AT,1)&gt;0,1,0)</f>
        <v>0</v>
      </c>
      <c r="AQ102" s="27">
        <f>IF(COUNTIFS('Table From Form ( For Fri )'!$A:$A,$A102,'Table From Form ( For Fri )'!$J:$J,Attendance[[#Headers],[17/1/2025]],'Table From Form ( For Fri )'!AU:AU,1)&gt;0,1,0)</f>
        <v>0</v>
      </c>
      <c r="AR102" s="27">
        <f>IF(COUNTIFS('Table From Form ( For Fri )'!$A:$A,$A102,'Table From Form ( For Fri )'!$J:$J,Attendance[[#Headers],[24/1/2025]],'Table From Form ( For Fri )'!AV:AV,1)&gt;0,1,0)</f>
        <v>0</v>
      </c>
      <c r="AS102" s="27">
        <f>IF(COUNTIFS('Table From Form ( For Fri )'!$A:$A,$A102,'Table From Form ( For Fri )'!$J:$J,Attendance[[#Headers],[31/1/2025]],'Table From Form ( For Fri )'!AW:AW,1)&gt;0,1,0)</f>
        <v>0</v>
      </c>
      <c r="AT102" s="27">
        <f>IF(COUNTIFS('Table From Form ( For Fri )'!$A:$A,$A102,'Table From Form ( For Fri )'!$J:$J,Attendance[[#Headers],[7/2/2025]],'Table From Form ( For Fri )'!AX:AX,1)&gt;0,1,0)</f>
        <v>0</v>
      </c>
      <c r="AU102" s="27">
        <f>IF(COUNTIFS('Table From Form ( For Fri )'!$A:$A,$A102,'Table From Form ( For Fri )'!$J:$J,Attendance[[#Headers],[14/2/2025]],'Table From Form ( For Fri )'!AY:AY,1)&gt;0,1,0)</f>
        <v>0</v>
      </c>
    </row>
    <row r="103" spans="1:47" ht="14">
      <c r="A103" s="32" t="s">
        <v>58</v>
      </c>
      <c r="B103" s="30" t="s">
        <v>871</v>
      </c>
      <c r="C103" s="32" t="str">
        <f>LEFT(Attendance[[#This Row],[Email]],8)</f>
        <v>2304336G</v>
      </c>
      <c r="D103">
        <f>COUNTIF(Attendance[[#This Row],[19/4/2024]:[14/2/2025]],1)</f>
        <v>3</v>
      </c>
      <c r="E103" s="26">
        <f t="shared" si="1"/>
        <v>6.666666666666667</v>
      </c>
      <c r="F103" s="26" t="s">
        <v>1759</v>
      </c>
      <c r="G103" s="27">
        <f>IF(COUNTIFS('Table From Form ( For Fri )'!$A:$A,$A103,'Table From Form ( For Fri )'!$J:$J,Attendance[[#Headers],[19/4/2024]],'Table From Form ( For Fri )'!K:K,1)&gt;0,1,0)</f>
        <v>0</v>
      </c>
      <c r="H103" s="27">
        <f>IF(COUNTIFS('Table From Form ( For Fri )'!$A:$A,$A103,'Table From Form ( For Fri )'!$J:$J,Attendance[[#Headers],[26/4/2024]],'Table From Form ( For Fri )'!L:L,1)&gt;0,1,0)</f>
        <v>0</v>
      </c>
      <c r="I103" s="27">
        <f>IF(COUNTIFS('Table From Form ( For Fri )'!$A:$A,$A103,'Table From Form ( For Fri )'!$J:$J,Attendance[[#Headers],[3/5/2024]],'Table From Form ( For Fri )'!M:M,1)&gt;0,1,0)</f>
        <v>0</v>
      </c>
      <c r="J103" s="27">
        <f>IF(COUNTIFS('Table From Form ( For Fri )'!$A:$A,$A103,'Table From Form ( For Fri )'!$J:$J,Attendance[[#Headers],[10/5/2024]],'Table From Form ( For Fri )'!N:N,1)&gt;0,1,0)</f>
        <v>0</v>
      </c>
      <c r="K103" s="27">
        <f>IF(COUNTIFS('Table From Form ( For Fri )'!$A:$A,$A103,'Table From Form ( For Fri )'!$J:$J,Attendance[[#Headers],[17/5/2024]],'Table From Form ( For Fri )'!O:O,1)&gt;0,1,0)</f>
        <v>0</v>
      </c>
      <c r="L103" s="27">
        <f>IF(COUNTIFS('Table From Form ( For Fri )'!$A:$A,$A103,'Table From Form ( For Fri )'!$J:$J,Attendance[[#Headers],[24/5/2024]],'Table From Form ( For Fri )'!P:P,1)&gt;0,1,0)</f>
        <v>0</v>
      </c>
      <c r="M103" s="27">
        <f>IF(COUNTIFS('Table From Form ( For Fri )'!$A:$A,$A103,'Table From Form ( For Fri )'!$J:$J,Attendance[[#Headers],[31/5/2024]],'Table From Form ( For Fri )'!Q:Q,1)&gt;0,1,0)</f>
        <v>0</v>
      </c>
      <c r="N103" s="27">
        <f>IF(COUNTIFS('Table From Form ( For Fri )'!$A:$A,$A103,'Table From Form ( For Fri )'!$J:$J,Attendance[[#Headers],[7/6/2024]],'Table From Form ( For Fri )'!R:R,1)&gt;0,1,0)</f>
        <v>0</v>
      </c>
      <c r="O103" s="27">
        <f>IF(COUNTIFS('Table From Form ( For Fri )'!$A:$A,$A103,'Table From Form ( For Fri )'!$J:$J,Attendance[[#Headers],[14/6/2024]],'Table From Form ( For Fri )'!S:S,1)&gt;0,1,0)</f>
        <v>0</v>
      </c>
      <c r="P103" s="27">
        <f>IF(COUNTIFS('Table From Form ( For Fri )'!$A:$A,$A103,'Table From Form ( For Fri )'!$J:$J,Attendance[[#Headers],[21/6/2024]],'Table From Form ( For Fri )'!T:T,1)&gt;0,1,0)</f>
        <v>0</v>
      </c>
      <c r="Q103" s="27">
        <f>IF(COUNTIFS('Table From Form ( For Fri )'!$A:$A,$A103,'Table From Form ( For Fri )'!$J:$J,Attendance[[#Headers],[28/6/2024]],'Table From Form ( For Fri )'!U:U,1)&gt;0,1,0)</f>
        <v>0</v>
      </c>
      <c r="R103" s="27">
        <f>IF(COUNTIFS('Table From Form ( For Fri )'!$A:$A,$A103,'Table From Form ( For Fri )'!$J:$J,Attendance[[#Headers],[5/7/2024]],'Table From Form ( For Fri )'!V:V,1)&gt;0,1,0)</f>
        <v>0</v>
      </c>
      <c r="S103" s="27">
        <f>IF(COUNTIFS('Table From Form ( For Fri )'!$A:$A,$A103,'Table From Form ( For Fri )'!$J:$J,Attendance[[#Headers],[12/7/2024]],'Table From Form ( For Fri )'!W:W,1)&gt;0,1,0)</f>
        <v>0</v>
      </c>
      <c r="T103" s="27">
        <f>IF(COUNTIFS('Table From Form ( For Fri )'!$A:$A,$A103,'Table From Form ( For Fri )'!$J:$J,Attendance[[#Headers],[19/7/2024]],'Table From Form ( For Fri )'!X:X,1)&gt;0,1,0)</f>
        <v>0</v>
      </c>
      <c r="U103" s="27">
        <f>IF(COUNTIFS('Table From Form ( For Fri )'!$A:$A,$A103,'Table From Form ( For Fri )'!$J:$J,Attendance[[#Headers],[26/7/2024]],'Table From Form ( For Fri )'!Y:Y,1)&gt;0,1,0)</f>
        <v>0</v>
      </c>
      <c r="V103" s="27">
        <f>IF(COUNTIFS('Table From Form ( For Fri )'!$A:$A,$A103,'Table From Form ( For Fri )'!$J:$J,Attendance[[#Headers],[2/8/2024]],'Table From Form ( For Fri )'!Z:Z,1)&gt;0,1,0)</f>
        <v>0</v>
      </c>
      <c r="W103" s="27">
        <f>IF(COUNTIFS('Table From Form ( For Fri )'!$A:$A,$A103,'Table From Form ( For Fri )'!$J:$J,Attendance[[#Headers],[30/8/2024]],'Table From Form ( For Fri )'!AA:AA,1)&gt;0,1,0)</f>
        <v>0</v>
      </c>
      <c r="X103" s="27">
        <f>IF(COUNTIFS('Table From Form ( For Fri )'!$A:$A,$A103,'Table From Form ( For Fri )'!$J:$J,Attendance[[#Headers],[6/9/2024]],'Table From Form ( For Fri )'!AB:AB,1)&gt;0,1,0)</f>
        <v>0</v>
      </c>
      <c r="Y103" s="27">
        <f>IF(COUNTIFS('Table From Form ( For Fri )'!$A:$A,$A103,'Table From Form ( For Fri )'!$J:$J,Attendance[[#Headers],[13/9/2024]],'Table From Form ( For Fri )'!AC:AC,1)&gt;0,1,0)</f>
        <v>0</v>
      </c>
      <c r="Z103" s="27">
        <f>IF(COUNTIFS('Table From Form ( For Fri )'!$A:$A,$A103,'Table From Form ( For Fri )'!$J:$J,Attendance[[#Headers],[20/9/2024]],'Table From Form ( For Fri )'!AD:AD,1)&gt;0,1,0)</f>
        <v>0</v>
      </c>
      <c r="AA103" s="27">
        <f>IF(COUNTIFS('Table From Form ( For Fri )'!$A:$A,$A103,'Table From Form ( For Fri )'!$J:$J,Attendance[[#Headers],[27/9/2024]],'Table From Form ( For Fri )'!AE:AE,1)&gt;0,1,0)</f>
        <v>0</v>
      </c>
      <c r="AB103" s="27">
        <f>IF(COUNTIFS('Table From Form ( For Fri )'!$A:$A,$A103,'Table From Form ( For Fri )'!$J:$J,Attendance[[#Headers],[4/10/2024]],'Table From Form ( For Fri )'!AF:AF,1)&gt;0,1,0)</f>
        <v>1</v>
      </c>
      <c r="AC103" s="27">
        <f>IF(COUNTIFS('Table From Form ( For Fri )'!$A:$A,$A103,'Table From Form ( For Fri )'!$J:$J,Attendance[[#Headers],[11/10/2024]],'Table From Form ( For Fri )'!AG:AG,1)&gt;0,1,0)</f>
        <v>1</v>
      </c>
      <c r="AD103" s="27">
        <f>IF(COUNTIFS('Table From Form ( For Fri )'!$A:$A,$A103,'Table From Form ( For Fri )'!$J:$J,Attendance[[#Headers],[18/10/2024]],'Table From Form ( For Fri )'!AH:AH,1)&gt;0,1,0)</f>
        <v>1</v>
      </c>
      <c r="AE103" s="27">
        <f>IF(COUNTIFS('Table From Form ( For Fri )'!$A:$A,$A103,'Table From Form ( For Fri )'!$J:$J,Attendance[[#Headers],[25/10/2024]],'Table From Form ( For Fri )'!AI:AI,1)&gt;0,1,0)</f>
        <v>0</v>
      </c>
      <c r="AF103" s="27">
        <f>IF(COUNTIFS('Table From Form ( For Fri )'!$A:$A,$A103,'Table From Form ( For Fri )'!$J:$J,Attendance[[#Headers],[1/11/2024]],'Table From Form ( For Fri )'!AJ:AJ,1)&gt;0,1,0)</f>
        <v>0</v>
      </c>
      <c r="AG103" s="27">
        <f>IF(COUNTIFS('Table From Form ( For Fri )'!$A:$A,$A103,'Table From Form ( For Fri )'!$J:$J,Attendance[[#Headers],[8/11/2024]],'Table From Form ( For Fri )'!AK:AK,1)&gt;0,1,0)</f>
        <v>0</v>
      </c>
      <c r="AH103" s="27">
        <f>IF(COUNTIFS('Table From Form ( For Fri )'!$A:$A,$A103,'Table From Form ( For Fri )'!$J:$J,Attendance[[#Headers],[15/11/2024]],'Table From Form ( For Fri )'!AL:AL,1)&gt;0,1,0)</f>
        <v>0</v>
      </c>
      <c r="AI103" s="27">
        <f>IF(COUNTIFS('Table From Form ( For Fri )'!$A:$A,$A103,'Table From Form ( For Fri )'!$J:$J,Attendance[[#Headers],[22/11/2024]],'Table From Form ( For Fri )'!AM:AM,1)&gt;0,1,0)</f>
        <v>0</v>
      </c>
      <c r="AJ103" s="27">
        <f>IF(COUNTIFS('Table From Form ( For Fri )'!$A:$A,$A103,'Table From Form ( For Fri )'!$J:$J,Attendance[[#Headers],[29/11/2024]],'Table From Form ( For Fri )'!AN:AN,1)&gt;0,1,0)</f>
        <v>0</v>
      </c>
      <c r="AK103" s="27">
        <f>IF(COUNTIFS('Table From Form ( For Fri )'!$A:$A,$A103,'Table From Form ( For Fri )'!$J:$J,Attendance[[#Headers],[6/12/2024]],'Table From Form ( For Fri )'!AO:AO,1)&gt;0,1,0)</f>
        <v>0</v>
      </c>
      <c r="AL103" s="27">
        <f>IF(COUNTIFS('Table From Form ( For Fri )'!$A:$A,$A103,'Table From Form ( For Fri )'!$J:$J,Attendance[[#Headers],[13/12/2024]],'Table From Form ( For Fri )'!AP:AP,1)&gt;0,1,0)</f>
        <v>0</v>
      </c>
      <c r="AM103" s="27">
        <f>IF(COUNTIFS('Table From Form ( For Fri )'!$A:$A,$A103,'Table From Form ( For Fri )'!$J:$J,Attendance[[#Headers],[20/12/2024]],'Table From Form ( For Fri )'!AQ:AQ,1)&gt;0,1,0)</f>
        <v>0</v>
      </c>
      <c r="AN103" s="27">
        <f>IF(COUNTIFS('Table From Form ( For Fri )'!$A:$A,$A103,'Table From Form ( For Fri )'!$J:$J,Attendance[[#Headers],[27/12/2024]],'Table From Form ( For Fri )'!AR:AR,1)&gt;0,1,0)</f>
        <v>0</v>
      </c>
      <c r="AO103" s="27">
        <f>IF(COUNTIFS('Table From Form ( For Fri )'!$A:$A,$A103,'Table From Form ( For Fri )'!$J:$J,Attendance[[#Headers],[3/1/2025]],'Table From Form ( For Fri )'!AS:AS,1)&gt;0,1,0)</f>
        <v>0</v>
      </c>
      <c r="AP103" s="27">
        <f>IF(COUNTIFS('Table From Form ( For Fri )'!$A:$A,$A103,'Table From Form ( For Fri )'!$J:$J,Attendance[[#Headers],[10/1/2025]],'Table From Form ( For Fri )'!AT:AT,1)&gt;0,1,0)</f>
        <v>0</v>
      </c>
      <c r="AQ103" s="27">
        <f>IF(COUNTIFS('Table From Form ( For Fri )'!$A:$A,$A103,'Table From Form ( For Fri )'!$J:$J,Attendance[[#Headers],[17/1/2025]],'Table From Form ( For Fri )'!AU:AU,1)&gt;0,1,0)</f>
        <v>0</v>
      </c>
      <c r="AR103" s="27">
        <f>IF(COUNTIFS('Table From Form ( For Fri )'!$A:$A,$A103,'Table From Form ( For Fri )'!$J:$J,Attendance[[#Headers],[24/1/2025]],'Table From Form ( For Fri )'!AV:AV,1)&gt;0,1,0)</f>
        <v>0</v>
      </c>
      <c r="AS103" s="27">
        <f>IF(COUNTIFS('Table From Form ( For Fri )'!$A:$A,$A103,'Table From Form ( For Fri )'!$J:$J,Attendance[[#Headers],[31/1/2025]],'Table From Form ( For Fri )'!AW:AW,1)&gt;0,1,0)</f>
        <v>0</v>
      </c>
      <c r="AT103" s="27">
        <f>IF(COUNTIFS('Table From Form ( For Fri )'!$A:$A,$A103,'Table From Form ( For Fri )'!$J:$J,Attendance[[#Headers],[7/2/2025]],'Table From Form ( For Fri )'!AX:AX,1)&gt;0,1,0)</f>
        <v>0</v>
      </c>
      <c r="AU103" s="27">
        <f>IF(COUNTIFS('Table From Form ( For Fri )'!$A:$A,$A103,'Table From Form ( For Fri )'!$J:$J,Attendance[[#Headers],[14/2/2025]],'Table From Form ( For Fri )'!AY:AY,1)&gt;0,1,0)</f>
        <v>0</v>
      </c>
    </row>
    <row r="104" spans="1:47" ht="14.5">
      <c r="A104" s="35" t="s">
        <v>84</v>
      </c>
      <c r="B104" s="30" t="s">
        <v>1384</v>
      </c>
      <c r="C104" s="30" t="str">
        <f>LEFT(Attendance[[#This Row],[Email]],8)</f>
        <v>2202147A</v>
      </c>
      <c r="D104">
        <f>COUNTIF(Attendance[[#This Row],[19/4/2024]:[14/2/2025]],1)</f>
        <v>3</v>
      </c>
      <c r="E104" s="26">
        <f t="shared" si="1"/>
        <v>6.666666666666667</v>
      </c>
      <c r="F104" s="26" t="s">
        <v>1760</v>
      </c>
      <c r="G104" s="27">
        <f>IF(COUNTIFS('Table From Form ( For Fri )'!$A:$A,$A104,'Table From Form ( For Fri )'!$J:$J,Attendance[[#Headers],[19/4/2024]],'Table From Form ( For Fri )'!K:K,1)&gt;0,1,0)</f>
        <v>1</v>
      </c>
      <c r="H104" s="27">
        <f>IF(COUNTIFS('Table From Form ( For Fri )'!$A:$A,$A104,'Table From Form ( For Fri )'!$J:$J,Attendance[[#Headers],[26/4/2024]],'Table From Form ( For Fri )'!L:L,1)&gt;0,1,0)</f>
        <v>0</v>
      </c>
      <c r="I104" s="27">
        <f>IF(COUNTIFS('Table From Form ( For Fri )'!$A:$A,$A104,'Table From Form ( For Fri )'!$J:$J,Attendance[[#Headers],[3/5/2024]],'Table From Form ( For Fri )'!M:M,1)&gt;0,1,0)</f>
        <v>0</v>
      </c>
      <c r="J104" s="27">
        <f>IF(COUNTIFS('Table From Form ( For Fri )'!$A:$A,$A104,'Table From Form ( For Fri )'!$J:$J,Attendance[[#Headers],[10/5/2024]],'Table From Form ( For Fri )'!N:N,1)&gt;0,1,0)</f>
        <v>1</v>
      </c>
      <c r="K104" s="27">
        <f>IF(COUNTIFS('Table From Form ( For Fri )'!$A:$A,$A104,'Table From Form ( For Fri )'!$J:$J,Attendance[[#Headers],[17/5/2024]],'Table From Form ( For Fri )'!O:O,1)&gt;0,1,0)</f>
        <v>0</v>
      </c>
      <c r="L104" s="27">
        <f>IF(COUNTIFS('Table From Form ( For Fri )'!$A:$A,$A104,'Table From Form ( For Fri )'!$J:$J,Attendance[[#Headers],[24/5/2024]],'Table From Form ( For Fri )'!P:P,1)&gt;0,1,0)</f>
        <v>0</v>
      </c>
      <c r="M104" s="27">
        <f>IF(COUNTIFS('Table From Form ( For Fri )'!$A:$A,$A104,'Table From Form ( For Fri )'!$J:$J,Attendance[[#Headers],[31/5/2024]],'Table From Form ( For Fri )'!Q:Q,1)&gt;0,1,0)</f>
        <v>0</v>
      </c>
      <c r="N104" s="27">
        <f>IF(COUNTIFS('Table From Form ( For Fri )'!$A:$A,$A104,'Table From Form ( For Fri )'!$J:$J,Attendance[[#Headers],[7/6/2024]],'Table From Form ( For Fri )'!R:R,1)&gt;0,1,0)</f>
        <v>0</v>
      </c>
      <c r="O104" s="27">
        <f>IF(COUNTIFS('Table From Form ( For Fri )'!$A:$A,$A104,'Table From Form ( For Fri )'!$J:$J,Attendance[[#Headers],[14/6/2024]],'Table From Form ( For Fri )'!S:S,1)&gt;0,1,0)</f>
        <v>0</v>
      </c>
      <c r="P104" s="27">
        <f>IF(COUNTIFS('Table From Form ( For Fri )'!$A:$A,$A104,'Table From Form ( For Fri )'!$J:$J,Attendance[[#Headers],[21/6/2024]],'Table From Form ( For Fri )'!T:T,1)&gt;0,1,0)</f>
        <v>0</v>
      </c>
      <c r="Q104" s="27">
        <f>IF(COUNTIFS('Table From Form ( For Fri )'!$A:$A,$A104,'Table From Form ( For Fri )'!$J:$J,Attendance[[#Headers],[28/6/2024]],'Table From Form ( For Fri )'!U:U,1)&gt;0,1,0)</f>
        <v>0</v>
      </c>
      <c r="R104" s="27">
        <f>IF(COUNTIFS('Table From Form ( For Fri )'!$A:$A,$A104,'Table From Form ( For Fri )'!$J:$J,Attendance[[#Headers],[5/7/2024]],'Table From Form ( For Fri )'!V:V,1)&gt;0,1,0)</f>
        <v>0</v>
      </c>
      <c r="S104" s="27">
        <f>IF(COUNTIFS('Table From Form ( For Fri )'!$A:$A,$A104,'Table From Form ( For Fri )'!$J:$J,Attendance[[#Headers],[12/7/2024]],'Table From Form ( For Fri )'!W:W,1)&gt;0,1,0)</f>
        <v>0</v>
      </c>
      <c r="T104" s="27">
        <f>IF(COUNTIFS('Table From Form ( For Fri )'!$A:$A,$A104,'Table From Form ( For Fri )'!$J:$J,Attendance[[#Headers],[19/7/2024]],'Table From Form ( For Fri )'!X:X,1)&gt;0,1,0)</f>
        <v>0</v>
      </c>
      <c r="U104" s="27">
        <f>IF(COUNTIFS('Table From Form ( For Fri )'!$A:$A,$A104,'Table From Form ( For Fri )'!$J:$J,Attendance[[#Headers],[26/7/2024]],'Table From Form ( For Fri )'!Y:Y,1)&gt;0,1,0)</f>
        <v>0</v>
      </c>
      <c r="V104" s="27">
        <f>IF(COUNTIFS('Table From Form ( For Fri )'!$A:$A,$A104,'Table From Form ( For Fri )'!$J:$J,Attendance[[#Headers],[2/8/2024]],'Table From Form ( For Fri )'!Z:Z,1)&gt;0,1,0)</f>
        <v>0</v>
      </c>
      <c r="W104" s="27">
        <f>IF(COUNTIFS('Table From Form ( For Fri )'!$A:$A,$A104,'Table From Form ( For Fri )'!$J:$J,Attendance[[#Headers],[30/8/2024]],'Table From Form ( For Fri )'!AA:AA,1)&gt;0,1,0)</f>
        <v>0</v>
      </c>
      <c r="X104" s="27">
        <f>IF(COUNTIFS('Table From Form ( For Fri )'!$A:$A,$A104,'Table From Form ( For Fri )'!$J:$J,Attendance[[#Headers],[6/9/2024]],'Table From Form ( For Fri )'!AB:AB,1)&gt;0,1,0)</f>
        <v>0</v>
      </c>
      <c r="Y104" s="27">
        <f>IF(COUNTIFS('Table From Form ( For Fri )'!$A:$A,$A104,'Table From Form ( For Fri )'!$J:$J,Attendance[[#Headers],[13/9/2024]],'Table From Form ( For Fri )'!AC:AC,1)&gt;0,1,0)</f>
        <v>0</v>
      </c>
      <c r="Z104" s="27">
        <f>IF(COUNTIFS('Table From Form ( For Fri )'!$A:$A,$A104,'Table From Form ( For Fri )'!$J:$J,Attendance[[#Headers],[20/9/2024]],'Table From Form ( For Fri )'!AD:AD,1)&gt;0,1,0)</f>
        <v>0</v>
      </c>
      <c r="AA104" s="27">
        <f>IF(COUNTIFS('Table From Form ( For Fri )'!$A:$A,$A104,'Table From Form ( For Fri )'!$J:$J,Attendance[[#Headers],[27/9/2024]],'Table From Form ( For Fri )'!AE:AE,1)&gt;0,1,0)</f>
        <v>0</v>
      </c>
      <c r="AB104" s="27">
        <f>IF(COUNTIFS('Table From Form ( For Fri )'!$A:$A,$A104,'Table From Form ( For Fri )'!$J:$J,Attendance[[#Headers],[4/10/2024]],'Table From Form ( For Fri )'!AF:AF,1)&gt;0,1,0)</f>
        <v>0</v>
      </c>
      <c r="AC104" s="27">
        <f>IF(COUNTIFS('Table From Form ( For Fri )'!$A:$A,$A104,'Table From Form ( For Fri )'!$J:$J,Attendance[[#Headers],[11/10/2024]],'Table From Form ( For Fri )'!AG:AG,1)&gt;0,1,0)</f>
        <v>0</v>
      </c>
      <c r="AD104" s="27">
        <f>IF(COUNTIFS('Table From Form ( For Fri )'!$A:$A,$A104,'Table From Form ( For Fri )'!$J:$J,Attendance[[#Headers],[18/10/2024]],'Table From Form ( For Fri )'!AH:AH,1)&gt;0,1,0)</f>
        <v>0</v>
      </c>
      <c r="AE104" s="27">
        <f>IF(COUNTIFS('Table From Form ( For Fri )'!$A:$A,$A104,'Table From Form ( For Fri )'!$J:$J,Attendance[[#Headers],[25/10/2024]],'Table From Form ( For Fri )'!AI:AI,1)&gt;0,1,0)</f>
        <v>0</v>
      </c>
      <c r="AF104" s="27">
        <f>IF(COUNTIFS('Table From Form ( For Fri )'!$A:$A,$A104,'Table From Form ( For Fri )'!$J:$J,Attendance[[#Headers],[1/11/2024]],'Table From Form ( For Fri )'!AJ:AJ,1)&gt;0,1,0)</f>
        <v>0</v>
      </c>
      <c r="AG104" s="27">
        <f>IF(COUNTIFS('Table From Form ( For Fri )'!$A:$A,$A104,'Table From Form ( For Fri )'!$J:$J,Attendance[[#Headers],[8/11/2024]],'Table From Form ( For Fri )'!AK:AK,1)&gt;0,1,0)</f>
        <v>0</v>
      </c>
      <c r="AH104" s="27">
        <f>IF(COUNTIFS('Table From Form ( For Fri )'!$A:$A,$A104,'Table From Form ( For Fri )'!$J:$J,Attendance[[#Headers],[15/11/2024]],'Table From Form ( For Fri )'!AL:AL,1)&gt;0,1,0)</f>
        <v>0</v>
      </c>
      <c r="AI104" s="27">
        <f>IF(COUNTIFS('Table From Form ( For Fri )'!$A:$A,$A104,'Table From Form ( For Fri )'!$J:$J,Attendance[[#Headers],[22/11/2024]],'Table From Form ( For Fri )'!AM:AM,1)&gt;0,1,0)</f>
        <v>0</v>
      </c>
      <c r="AJ104" s="27">
        <f>IF(COUNTIFS('Table From Form ( For Fri )'!$A:$A,$A104,'Table From Form ( For Fri )'!$J:$J,Attendance[[#Headers],[29/11/2024]],'Table From Form ( For Fri )'!AN:AN,1)&gt;0,1,0)</f>
        <v>1</v>
      </c>
      <c r="AK104" s="27">
        <f>IF(COUNTIFS('Table From Form ( For Fri )'!$A:$A,$A104,'Table From Form ( For Fri )'!$J:$J,Attendance[[#Headers],[6/12/2024]],'Table From Form ( For Fri )'!AO:AO,1)&gt;0,1,0)</f>
        <v>0</v>
      </c>
      <c r="AL104" s="27">
        <f>IF(COUNTIFS('Table From Form ( For Fri )'!$A:$A,$A104,'Table From Form ( For Fri )'!$J:$J,Attendance[[#Headers],[13/12/2024]],'Table From Form ( For Fri )'!AP:AP,1)&gt;0,1,0)</f>
        <v>0</v>
      </c>
      <c r="AM104" s="27">
        <f>IF(COUNTIFS('Table From Form ( For Fri )'!$A:$A,$A104,'Table From Form ( For Fri )'!$J:$J,Attendance[[#Headers],[20/12/2024]],'Table From Form ( For Fri )'!AQ:AQ,1)&gt;0,1,0)</f>
        <v>0</v>
      </c>
      <c r="AN104" s="27">
        <f>IF(COUNTIFS('Table From Form ( For Fri )'!$A:$A,$A104,'Table From Form ( For Fri )'!$J:$J,Attendance[[#Headers],[27/12/2024]],'Table From Form ( For Fri )'!AR:AR,1)&gt;0,1,0)</f>
        <v>0</v>
      </c>
      <c r="AO104" s="27">
        <f>IF(COUNTIFS('Table From Form ( For Fri )'!$A:$A,$A104,'Table From Form ( For Fri )'!$J:$J,Attendance[[#Headers],[3/1/2025]],'Table From Form ( For Fri )'!AS:AS,1)&gt;0,1,0)</f>
        <v>0</v>
      </c>
      <c r="AP104" s="27">
        <f>IF(COUNTIFS('Table From Form ( For Fri )'!$A:$A,$A104,'Table From Form ( For Fri )'!$J:$J,Attendance[[#Headers],[10/1/2025]],'Table From Form ( For Fri )'!AT:AT,1)&gt;0,1,0)</f>
        <v>0</v>
      </c>
      <c r="AQ104" s="27">
        <f>IF(COUNTIFS('Table From Form ( For Fri )'!$A:$A,$A104,'Table From Form ( For Fri )'!$J:$J,Attendance[[#Headers],[17/1/2025]],'Table From Form ( For Fri )'!AU:AU,1)&gt;0,1,0)</f>
        <v>0</v>
      </c>
      <c r="AR104" s="27">
        <f>IF(COUNTIFS('Table From Form ( For Fri )'!$A:$A,$A104,'Table From Form ( For Fri )'!$J:$J,Attendance[[#Headers],[24/1/2025]],'Table From Form ( For Fri )'!AV:AV,1)&gt;0,1,0)</f>
        <v>0</v>
      </c>
      <c r="AS104" s="27">
        <f>IF(COUNTIFS('Table From Form ( For Fri )'!$A:$A,$A104,'Table From Form ( For Fri )'!$J:$J,Attendance[[#Headers],[31/1/2025]],'Table From Form ( For Fri )'!AW:AW,1)&gt;0,1,0)</f>
        <v>0</v>
      </c>
      <c r="AT104" s="27">
        <f>IF(COUNTIFS('Table From Form ( For Fri )'!$A:$A,$A104,'Table From Form ( For Fri )'!$J:$J,Attendance[[#Headers],[7/2/2025]],'Table From Form ( For Fri )'!AX:AX,1)&gt;0,1,0)</f>
        <v>0</v>
      </c>
      <c r="AU104" s="27">
        <f>IF(COUNTIFS('Table From Form ( For Fri )'!$A:$A,$A104,'Table From Form ( For Fri )'!$J:$J,Attendance[[#Headers],[14/2/2025]],'Table From Form ( For Fri )'!AY:AY,1)&gt;0,1,0)</f>
        <v>0</v>
      </c>
    </row>
    <row r="105" spans="1:47" ht="14.5">
      <c r="A105" s="38" t="s">
        <v>1077</v>
      </c>
      <c r="B105" s="39" t="s">
        <v>1078</v>
      </c>
      <c r="C105" s="30" t="str">
        <f>LEFT(Attendance[[#This Row],[Email]],8)</f>
        <v>2404361D</v>
      </c>
      <c r="D105">
        <f>COUNTIF(Attendance[[#This Row],[19/4/2024]:[14/2/2025]],1)</f>
        <v>3</v>
      </c>
      <c r="E105" s="26">
        <f t="shared" si="1"/>
        <v>6.666666666666667</v>
      </c>
      <c r="F105" s="26"/>
      <c r="G105" s="31">
        <f>IF(COUNTIFS('Table From Form ( For Fri )'!$A:$A,$A105,'Table From Form ( For Fri )'!$J:$J,Attendance[[#Headers],[19/4/2024]],'Table From Form ( For Fri )'!K:K,1)&gt;0,1,0)</f>
        <v>0</v>
      </c>
      <c r="H105" s="31">
        <f>IF(COUNTIFS('Table From Form ( For Fri )'!$A:$A,$A105,'Table From Form ( For Fri )'!$J:$J,Attendance[[#Headers],[26/4/2024]],'Table From Form ( For Fri )'!L:L,1)&gt;0,1,0)</f>
        <v>0</v>
      </c>
      <c r="I105" s="31">
        <f>IF(COUNTIFS('Table From Form ( For Fri )'!$A:$A,$A105,'Table From Form ( For Fri )'!$J:$J,Attendance[[#Headers],[3/5/2024]],'Table From Form ( For Fri )'!M:M,1)&gt;0,1,0)</f>
        <v>0</v>
      </c>
      <c r="J105" s="31">
        <f>IF(COUNTIFS('Table From Form ( For Fri )'!$A:$A,$A105,'Table From Form ( For Fri )'!$J:$J,Attendance[[#Headers],[10/5/2024]],'Table From Form ( For Fri )'!N:N,1)&gt;0,1,0)</f>
        <v>0</v>
      </c>
      <c r="K105" s="31">
        <f>IF(COUNTIFS('Table From Form ( For Fri )'!$A:$A,$A105,'Table From Form ( For Fri )'!$J:$J,Attendance[[#Headers],[17/5/2024]],'Table From Form ( For Fri )'!O:O,1)&gt;0,1,0)</f>
        <v>0</v>
      </c>
      <c r="L105" s="31">
        <f>IF(COUNTIFS('Table From Form ( For Fri )'!$A:$A,$A105,'Table From Form ( For Fri )'!$J:$J,Attendance[[#Headers],[24/5/2024]],'Table From Form ( For Fri )'!P:P,1)&gt;0,1,0)</f>
        <v>0</v>
      </c>
      <c r="M105" s="31">
        <f>IF(COUNTIFS('Table From Form ( For Fri )'!$A:$A,$A105,'Table From Form ( For Fri )'!$J:$J,Attendance[[#Headers],[31/5/2024]],'Table From Form ( For Fri )'!Q:Q,1)&gt;0,1,0)</f>
        <v>0</v>
      </c>
      <c r="N105" s="31">
        <f>IF(COUNTIFS('Table From Form ( For Fri )'!$A:$A,$A105,'Table From Form ( For Fri )'!$J:$J,Attendance[[#Headers],[7/6/2024]],'Table From Form ( For Fri )'!R:R,1)&gt;0,1,0)</f>
        <v>0</v>
      </c>
      <c r="O105" s="31">
        <f>IF(COUNTIFS('Table From Form ( For Fri )'!$A:$A,$A105,'Table From Form ( For Fri )'!$J:$J,Attendance[[#Headers],[14/6/2024]],'Table From Form ( For Fri )'!S:S,1)&gt;0,1,0)</f>
        <v>0</v>
      </c>
      <c r="P105" s="27">
        <f>IF(COUNTIFS('Table From Form ( For Fri )'!$A:$A,$A105,'Table From Form ( For Fri )'!$J:$J,Attendance[[#Headers],[21/6/2024]],'Table From Form ( For Fri )'!T:T,1)&gt;0,1,0)</f>
        <v>0</v>
      </c>
      <c r="Q105" s="31">
        <f>IF(COUNTIFS('Table From Form ( For Fri )'!$A:$A,$A105,'Table From Form ( For Fri )'!$J:$J,Attendance[[#Headers],[28/6/2024]],'Table From Form ( For Fri )'!U:U,1)&gt;0,1,0)</f>
        <v>0</v>
      </c>
      <c r="R105" s="31">
        <f>IF(COUNTIFS('Table From Form ( For Fri )'!$A:$A,$A105,'Table From Form ( For Fri )'!$J:$J,Attendance[[#Headers],[5/7/2024]],'Table From Form ( For Fri )'!V:V,1)&gt;0,1,0)</f>
        <v>0</v>
      </c>
      <c r="S105" s="31">
        <f>IF(COUNTIFS('Table From Form ( For Fri )'!$A:$A,$A105,'Table From Form ( For Fri )'!$J:$J,Attendance[[#Headers],[12/7/2024]],'Table From Form ( For Fri )'!W:W,1)&gt;0,1,0)</f>
        <v>0</v>
      </c>
      <c r="T105" s="31">
        <f>IF(COUNTIFS('Table From Form ( For Fri )'!$A:$A,$A105,'Table From Form ( For Fri )'!$J:$J,Attendance[[#Headers],[19/7/2024]],'Table From Form ( For Fri )'!X:X,1)&gt;0,1,0)</f>
        <v>0</v>
      </c>
      <c r="U105" s="31">
        <f>IF(COUNTIFS('Table From Form ( For Fri )'!$A:$A,$A105,'Table From Form ( For Fri )'!$J:$J,Attendance[[#Headers],[26/7/2024]],'Table From Form ( For Fri )'!Y:Y,1)&gt;0,1,0)</f>
        <v>0</v>
      </c>
      <c r="V105" s="31">
        <f>IF(COUNTIFS('Table From Form ( For Fri )'!$A:$A,$A105,'Table From Form ( For Fri )'!$J:$J,Attendance[[#Headers],[2/8/2024]],'Table From Form ( For Fri )'!Z:Z,1)&gt;0,1,0)</f>
        <v>0</v>
      </c>
      <c r="W105" s="31">
        <f>IF(COUNTIFS('Table From Form ( For Fri )'!$A:$A,$A105,'Table From Form ( For Fri )'!$J:$J,Attendance[[#Headers],[30/8/2024]],'Table From Form ( For Fri )'!AA:AA,1)&gt;0,1,0)</f>
        <v>0</v>
      </c>
      <c r="X105" s="31">
        <f>IF(COUNTIFS('Table From Form ( For Fri )'!$A:$A,$A105,'Table From Form ( For Fri )'!$J:$J,Attendance[[#Headers],[6/9/2024]],'Table From Form ( For Fri )'!AB:AB,1)&gt;0,1,0)</f>
        <v>0</v>
      </c>
      <c r="Y105" s="31">
        <f>IF(COUNTIFS('Table From Form ( For Fri )'!$A:$A,$A105,'Table From Form ( For Fri )'!$J:$J,Attendance[[#Headers],[13/9/2024]],'Table From Form ( For Fri )'!AC:AC,1)&gt;0,1,0)</f>
        <v>0</v>
      </c>
      <c r="Z105" s="31">
        <f>IF(COUNTIFS('Table From Form ( For Fri )'!$A:$A,$A105,'Table From Form ( For Fri )'!$J:$J,Attendance[[#Headers],[20/9/2024]],'Table From Form ( For Fri )'!AD:AD,1)&gt;0,1,0)</f>
        <v>0</v>
      </c>
      <c r="AA105" s="31">
        <f>IF(COUNTIFS('Table From Form ( For Fri )'!$A:$A,$A105,'Table From Form ( For Fri )'!$J:$J,Attendance[[#Headers],[27/9/2024]],'Table From Form ( For Fri )'!AE:AE,1)&gt;0,1,0)</f>
        <v>0</v>
      </c>
      <c r="AB105" s="31">
        <f>IF(COUNTIFS('Table From Form ( For Fri )'!$A:$A,$A105,'Table From Form ( For Fri )'!$J:$J,Attendance[[#Headers],[4/10/2024]],'Table From Form ( For Fri )'!AF:AF,1)&gt;0,1,0)</f>
        <v>0</v>
      </c>
      <c r="AC105" s="31">
        <f>IF(COUNTIFS('Table From Form ( For Fri )'!$A:$A,$A105,'Table From Form ( For Fri )'!$J:$J,Attendance[[#Headers],[11/10/2024]],'Table From Form ( For Fri )'!AG:AG,1)&gt;0,1,0)</f>
        <v>0</v>
      </c>
      <c r="AD105" s="31">
        <f>IF(COUNTIFS('Table From Form ( For Fri )'!$A:$A,$A105,'Table From Form ( For Fri )'!$J:$J,Attendance[[#Headers],[18/10/2024]],'Table From Form ( For Fri )'!AH:AH,1)&gt;0,1,0)</f>
        <v>1</v>
      </c>
      <c r="AE105" s="31">
        <f>IF(COUNTIFS('Table From Form ( For Fri )'!$A:$A,$A105,'Table From Form ( For Fri )'!$J:$J,Attendance[[#Headers],[25/10/2024]],'Table From Form ( For Fri )'!AI:AI,1)&gt;0,1,0)</f>
        <v>1</v>
      </c>
      <c r="AF105" s="31">
        <f>IF(COUNTIFS('Table From Form ( For Fri )'!$A:$A,$A105,'Table From Form ( For Fri )'!$J:$J,Attendance[[#Headers],[1/11/2024]],'Table From Form ( For Fri )'!AJ:AJ,1)&gt;0,1,0)</f>
        <v>0</v>
      </c>
      <c r="AG105" s="31">
        <f>IF(COUNTIFS('Table From Form ( For Fri )'!$A:$A,$A105,'Table From Form ( For Fri )'!$J:$J,Attendance[[#Headers],[8/11/2024]],'Table From Form ( For Fri )'!AK:AK,1)&gt;0,1,0)</f>
        <v>0</v>
      </c>
      <c r="AH105" s="31">
        <f>IF(COUNTIFS('Table From Form ( For Fri )'!$A:$A,$A105,'Table From Form ( For Fri )'!$J:$J,Attendance[[#Headers],[15/11/2024]],'Table From Form ( For Fri )'!AL:AL,1)&gt;0,1,0)</f>
        <v>1</v>
      </c>
      <c r="AI105" s="31">
        <f>IF(COUNTIFS('Table From Form ( For Fri )'!$A:$A,$A105,'Table From Form ( For Fri )'!$J:$J,Attendance[[#Headers],[22/11/2024]],'Table From Form ( For Fri )'!AM:AM,1)&gt;0,1,0)</f>
        <v>0</v>
      </c>
      <c r="AJ105" s="31">
        <f>IF(COUNTIFS('Table From Form ( For Fri )'!$A:$A,$A105,'Table From Form ( For Fri )'!$J:$J,Attendance[[#Headers],[29/11/2024]],'Table From Form ( For Fri )'!AN:AN,1)&gt;0,1,0)</f>
        <v>0</v>
      </c>
      <c r="AK105" s="31">
        <f>IF(COUNTIFS('Table From Form ( For Fri )'!$A:$A,$A105,'Table From Form ( For Fri )'!$J:$J,Attendance[[#Headers],[6/12/2024]],'Table From Form ( For Fri )'!AO:AO,1)&gt;0,1,0)</f>
        <v>0</v>
      </c>
      <c r="AL105" s="31">
        <f>IF(COUNTIFS('Table From Form ( For Fri )'!$A:$A,$A105,'Table From Form ( For Fri )'!$J:$J,Attendance[[#Headers],[13/12/2024]],'Table From Form ( For Fri )'!AP:AP,1)&gt;0,1,0)</f>
        <v>0</v>
      </c>
      <c r="AM105" s="31">
        <f>IF(COUNTIFS('Table From Form ( For Fri )'!$A:$A,$A105,'Table From Form ( For Fri )'!$J:$J,Attendance[[#Headers],[20/12/2024]],'Table From Form ( For Fri )'!AQ:AQ,1)&gt;0,1,0)</f>
        <v>0</v>
      </c>
      <c r="AN105" s="31">
        <f>IF(COUNTIFS('Table From Form ( For Fri )'!$A:$A,$A105,'Table From Form ( For Fri )'!$J:$J,Attendance[[#Headers],[27/12/2024]],'Table From Form ( For Fri )'!AR:AR,1)&gt;0,1,0)</f>
        <v>0</v>
      </c>
      <c r="AO105" s="31">
        <f>IF(COUNTIFS('Table From Form ( For Fri )'!$A:$A,$A105,'Table From Form ( For Fri )'!$J:$J,Attendance[[#Headers],[3/1/2025]],'Table From Form ( For Fri )'!AS:AS,1)&gt;0,1,0)</f>
        <v>0</v>
      </c>
      <c r="AP105" s="31">
        <f>IF(COUNTIFS('Table From Form ( For Fri )'!$A:$A,$A105,'Table From Form ( For Fri )'!$J:$J,Attendance[[#Headers],[10/1/2025]],'Table From Form ( For Fri )'!AT:AT,1)&gt;0,1,0)</f>
        <v>0</v>
      </c>
      <c r="AQ105" s="31">
        <f>IF(COUNTIFS('Table From Form ( For Fri )'!$A:$A,$A105,'Table From Form ( For Fri )'!$J:$J,Attendance[[#Headers],[17/1/2025]],'Table From Form ( For Fri )'!AU:AU,1)&gt;0,1,0)</f>
        <v>0</v>
      </c>
      <c r="AR105" s="31">
        <f>IF(COUNTIFS('Table From Form ( For Fri )'!$A:$A,$A105,'Table From Form ( For Fri )'!$J:$J,Attendance[[#Headers],[24/1/2025]],'Table From Form ( For Fri )'!AV:AV,1)&gt;0,1,0)</f>
        <v>0</v>
      </c>
      <c r="AS105" s="31">
        <f>IF(COUNTIFS('Table From Form ( For Fri )'!$A:$A,$A105,'Table From Form ( For Fri )'!$J:$J,Attendance[[#Headers],[31/1/2025]],'Table From Form ( For Fri )'!AW:AW,1)&gt;0,1,0)</f>
        <v>0</v>
      </c>
      <c r="AT105" s="31">
        <f>IF(COUNTIFS('Table From Form ( For Fri )'!$A:$A,$A105,'Table From Form ( For Fri )'!$J:$J,Attendance[[#Headers],[7/2/2025]],'Table From Form ( For Fri )'!AX:AX,1)&gt;0,1,0)</f>
        <v>0</v>
      </c>
      <c r="AU105" s="31">
        <f>IF(COUNTIFS('Table From Form ( For Fri )'!$A:$A,$A105,'Table From Form ( For Fri )'!$J:$J,Attendance[[#Headers],[14/2/2025]],'Table From Form ( For Fri )'!AY:AY,1)&gt;0,1,0)</f>
        <v>0</v>
      </c>
    </row>
    <row r="106" spans="1:47" ht="14">
      <c r="A106" s="25" t="s">
        <v>132</v>
      </c>
      <c r="B106" s="25" t="s">
        <v>1761</v>
      </c>
      <c r="C106" s="25" t="s">
        <v>1762</v>
      </c>
      <c r="D106">
        <f>COUNTIF(Attendance[[#This Row],[19/4/2024]:[14/2/2025]],1)</f>
        <v>2</v>
      </c>
      <c r="E106" s="26">
        <f t="shared" si="1"/>
        <v>4.4444444444444446</v>
      </c>
      <c r="F106" s="26"/>
      <c r="G106" s="27">
        <f>IF(COUNTIFS('Table From Form ( For Fri )'!$A:$A,$A106,'Table From Form ( For Fri )'!$J:$J,Attendance[[#Headers],[19/4/2024]],'Table From Form ( For Fri )'!K:K,1)&gt;0,1,0)</f>
        <v>0</v>
      </c>
      <c r="H106" s="27">
        <f>IF(COUNTIFS('Table From Form ( For Fri )'!$A:$A,$A106,'Table From Form ( For Fri )'!$J:$J,Attendance[[#Headers],[26/4/2024]],'Table From Form ( For Fri )'!L:L,1)&gt;0,1,0)</f>
        <v>1</v>
      </c>
      <c r="I106" s="27">
        <f>IF(COUNTIFS('Table From Form ( For Fri )'!$A:$A,$A106,'Table From Form ( For Fri )'!$J:$J,Attendance[[#Headers],[3/5/2024]],'Table From Form ( For Fri )'!M:M,1)&gt;0,1,0)</f>
        <v>1</v>
      </c>
      <c r="J106" s="27">
        <f>IF(COUNTIFS('Table From Form ( For Fri )'!$A:$A,$A106,'Table From Form ( For Fri )'!$J:$J,Attendance[[#Headers],[10/5/2024]],'Table From Form ( For Fri )'!N:N,1)&gt;0,1,0)</f>
        <v>0</v>
      </c>
      <c r="K106" s="27">
        <f>IF(COUNTIFS('Table From Form ( For Fri )'!$A:$A,$A106,'Table From Form ( For Fri )'!$J:$J,Attendance[[#Headers],[17/5/2024]],'Table From Form ( For Fri )'!O:O,1)&gt;0,1,0)</f>
        <v>0</v>
      </c>
      <c r="L106" s="27">
        <f>IF(COUNTIFS('Table From Form ( For Fri )'!$A:$A,$A106,'Table From Form ( For Fri )'!$J:$J,Attendance[[#Headers],[24/5/2024]],'Table From Form ( For Fri )'!P:P,1)&gt;0,1,0)</f>
        <v>0</v>
      </c>
      <c r="M106" s="27">
        <f>IF(COUNTIFS('Table From Form ( For Fri )'!$A:$A,$A106,'Table From Form ( For Fri )'!$J:$J,Attendance[[#Headers],[31/5/2024]],'Table From Form ( For Fri )'!Q:Q,1)&gt;0,1,0)</f>
        <v>0</v>
      </c>
      <c r="N106" s="27">
        <f>IF(COUNTIFS('Table From Form ( For Fri )'!$A:$A,$A106,'Table From Form ( For Fri )'!$J:$J,Attendance[[#Headers],[7/6/2024]],'Table From Form ( For Fri )'!R:R,1)&gt;0,1,0)</f>
        <v>0</v>
      </c>
      <c r="O106" s="27">
        <f>IF(COUNTIFS('Table From Form ( For Fri )'!$A:$A,$A106,'Table From Form ( For Fri )'!$J:$J,Attendance[[#Headers],[14/6/2024]],'Table From Form ( For Fri )'!S:S,1)&gt;0,1,0)</f>
        <v>0</v>
      </c>
      <c r="P106" s="27">
        <f>IF(COUNTIFS('Table From Form ( For Fri )'!$A:$A,$A106,'Table From Form ( For Fri )'!$J:$J,Attendance[[#Headers],[21/6/2024]],'Table From Form ( For Fri )'!T:T,1)&gt;0,1,0)</f>
        <v>0</v>
      </c>
      <c r="Q106" s="27">
        <f>IF(COUNTIFS('Table From Form ( For Fri )'!$A:$A,$A106,'Table From Form ( For Fri )'!$J:$J,Attendance[[#Headers],[28/6/2024]],'Table From Form ( For Fri )'!U:U,1)&gt;0,1,0)</f>
        <v>0</v>
      </c>
      <c r="R106" s="27">
        <f>IF(COUNTIFS('Table From Form ( For Fri )'!$A:$A,$A106,'Table From Form ( For Fri )'!$J:$J,Attendance[[#Headers],[5/7/2024]],'Table From Form ( For Fri )'!V:V,1)&gt;0,1,0)</f>
        <v>0</v>
      </c>
      <c r="S106" s="27">
        <f>IF(COUNTIFS('Table From Form ( For Fri )'!$A:$A,$A106,'Table From Form ( For Fri )'!$J:$J,Attendance[[#Headers],[12/7/2024]],'Table From Form ( For Fri )'!W:W,1)&gt;0,1,0)</f>
        <v>0</v>
      </c>
      <c r="T106" s="27">
        <f>IF(COUNTIFS('Table From Form ( For Fri )'!$A:$A,$A106,'Table From Form ( For Fri )'!$J:$J,Attendance[[#Headers],[19/7/2024]],'Table From Form ( For Fri )'!X:X,1)&gt;0,1,0)</f>
        <v>0</v>
      </c>
      <c r="U106" s="27">
        <f>IF(COUNTIFS('Table From Form ( For Fri )'!$A:$A,$A106,'Table From Form ( For Fri )'!$J:$J,Attendance[[#Headers],[26/7/2024]],'Table From Form ( For Fri )'!Y:Y,1)&gt;0,1,0)</f>
        <v>0</v>
      </c>
      <c r="V106" s="27">
        <f>IF(COUNTIFS('Table From Form ( For Fri )'!$A:$A,$A106,'Table From Form ( For Fri )'!$J:$J,Attendance[[#Headers],[2/8/2024]],'Table From Form ( For Fri )'!Z:Z,1)&gt;0,1,0)</f>
        <v>0</v>
      </c>
      <c r="W106" s="27">
        <f>IF(COUNTIFS('Table From Form ( For Fri )'!$A:$A,$A106,'Table From Form ( For Fri )'!$J:$J,Attendance[[#Headers],[30/8/2024]],'Table From Form ( For Fri )'!AA:AA,1)&gt;0,1,0)</f>
        <v>0</v>
      </c>
      <c r="X106" s="27">
        <f>IF(COUNTIFS('Table From Form ( For Fri )'!$A:$A,$A106,'Table From Form ( For Fri )'!$J:$J,Attendance[[#Headers],[6/9/2024]],'Table From Form ( For Fri )'!AB:AB,1)&gt;0,1,0)</f>
        <v>0</v>
      </c>
      <c r="Y106" s="27">
        <f>IF(COUNTIFS('Table From Form ( For Fri )'!$A:$A,$A106,'Table From Form ( For Fri )'!$J:$J,Attendance[[#Headers],[13/9/2024]],'Table From Form ( For Fri )'!AC:AC,1)&gt;0,1,0)</f>
        <v>0</v>
      </c>
      <c r="Z106" s="27">
        <f>IF(COUNTIFS('Table From Form ( For Fri )'!$A:$A,$A106,'Table From Form ( For Fri )'!$J:$J,Attendance[[#Headers],[20/9/2024]],'Table From Form ( For Fri )'!AD:AD,1)&gt;0,1,0)</f>
        <v>0</v>
      </c>
      <c r="AA106" s="27">
        <f>IF(COUNTIFS('Table From Form ( For Fri )'!$A:$A,$A106,'Table From Form ( For Fri )'!$J:$J,Attendance[[#Headers],[27/9/2024]],'Table From Form ( For Fri )'!AE:AE,1)&gt;0,1,0)</f>
        <v>0</v>
      </c>
      <c r="AB106" s="27">
        <f>IF(COUNTIFS('Table From Form ( For Fri )'!$A:$A,$A106,'Table From Form ( For Fri )'!$J:$J,Attendance[[#Headers],[4/10/2024]],'Table From Form ( For Fri )'!AF:AF,1)&gt;0,1,0)</f>
        <v>0</v>
      </c>
      <c r="AC106" s="27">
        <f>IF(COUNTIFS('Table From Form ( For Fri )'!$A:$A,$A106,'Table From Form ( For Fri )'!$J:$J,Attendance[[#Headers],[11/10/2024]],'Table From Form ( For Fri )'!AG:AG,1)&gt;0,1,0)</f>
        <v>0</v>
      </c>
      <c r="AD106" s="27">
        <f>IF(COUNTIFS('Table From Form ( For Fri )'!$A:$A,$A106,'Table From Form ( For Fri )'!$J:$J,Attendance[[#Headers],[18/10/2024]],'Table From Form ( For Fri )'!AH:AH,1)&gt;0,1,0)</f>
        <v>0</v>
      </c>
      <c r="AE106" s="27">
        <f>IF(COUNTIFS('Table From Form ( For Fri )'!$A:$A,$A106,'Table From Form ( For Fri )'!$J:$J,Attendance[[#Headers],[25/10/2024]],'Table From Form ( For Fri )'!AI:AI,1)&gt;0,1,0)</f>
        <v>0</v>
      </c>
      <c r="AF106" s="27">
        <f>IF(COUNTIFS('Table From Form ( For Fri )'!$A:$A,$A106,'Table From Form ( For Fri )'!$J:$J,Attendance[[#Headers],[1/11/2024]],'Table From Form ( For Fri )'!AJ:AJ,1)&gt;0,1,0)</f>
        <v>0</v>
      </c>
      <c r="AG106" s="27">
        <f>IF(COUNTIFS('Table From Form ( For Fri )'!$A:$A,$A106,'Table From Form ( For Fri )'!$J:$J,Attendance[[#Headers],[8/11/2024]],'Table From Form ( For Fri )'!AK:AK,1)&gt;0,1,0)</f>
        <v>0</v>
      </c>
      <c r="AH106" s="27">
        <f>IF(COUNTIFS('Table From Form ( For Fri )'!$A:$A,$A106,'Table From Form ( For Fri )'!$J:$J,Attendance[[#Headers],[15/11/2024]],'Table From Form ( For Fri )'!AL:AL,1)&gt;0,1,0)</f>
        <v>0</v>
      </c>
      <c r="AI106" s="27">
        <f>IF(COUNTIFS('Table From Form ( For Fri )'!$A:$A,$A106,'Table From Form ( For Fri )'!$J:$J,Attendance[[#Headers],[22/11/2024]],'Table From Form ( For Fri )'!AM:AM,1)&gt;0,1,0)</f>
        <v>0</v>
      </c>
      <c r="AJ106" s="27">
        <f>IF(COUNTIFS('Table From Form ( For Fri )'!$A:$A,$A106,'Table From Form ( For Fri )'!$J:$J,Attendance[[#Headers],[29/11/2024]],'Table From Form ( For Fri )'!AN:AN,1)&gt;0,1,0)</f>
        <v>0</v>
      </c>
      <c r="AK106" s="27">
        <f>IF(COUNTIFS('Table From Form ( For Fri )'!$A:$A,$A106,'Table From Form ( For Fri )'!$J:$J,Attendance[[#Headers],[6/12/2024]],'Table From Form ( For Fri )'!AO:AO,1)&gt;0,1,0)</f>
        <v>0</v>
      </c>
      <c r="AL106" s="27">
        <f>IF(COUNTIFS('Table From Form ( For Fri )'!$A:$A,$A106,'Table From Form ( For Fri )'!$J:$J,Attendance[[#Headers],[13/12/2024]],'Table From Form ( For Fri )'!AP:AP,1)&gt;0,1,0)</f>
        <v>0</v>
      </c>
      <c r="AM106" s="27">
        <f>IF(COUNTIFS('Table From Form ( For Fri )'!$A:$A,$A106,'Table From Form ( For Fri )'!$J:$J,Attendance[[#Headers],[20/12/2024]],'Table From Form ( For Fri )'!AQ:AQ,1)&gt;0,1,0)</f>
        <v>0</v>
      </c>
      <c r="AN106" s="27">
        <f>IF(COUNTIFS('Table From Form ( For Fri )'!$A:$A,$A106,'Table From Form ( For Fri )'!$J:$J,Attendance[[#Headers],[27/12/2024]],'Table From Form ( For Fri )'!AR:AR,1)&gt;0,1,0)</f>
        <v>0</v>
      </c>
      <c r="AO106" s="27">
        <f>IF(COUNTIFS('Table From Form ( For Fri )'!$A:$A,$A106,'Table From Form ( For Fri )'!$J:$J,Attendance[[#Headers],[3/1/2025]],'Table From Form ( For Fri )'!AS:AS,1)&gt;0,1,0)</f>
        <v>0</v>
      </c>
      <c r="AP106" s="27">
        <f>IF(COUNTIFS('Table From Form ( For Fri )'!$A:$A,$A106,'Table From Form ( For Fri )'!$J:$J,Attendance[[#Headers],[10/1/2025]],'Table From Form ( For Fri )'!AT:AT,1)&gt;0,1,0)</f>
        <v>0</v>
      </c>
      <c r="AQ106" s="27">
        <f>IF(COUNTIFS('Table From Form ( For Fri )'!$A:$A,$A106,'Table From Form ( For Fri )'!$J:$J,Attendance[[#Headers],[17/1/2025]],'Table From Form ( For Fri )'!AU:AU,1)&gt;0,1,0)</f>
        <v>0</v>
      </c>
      <c r="AR106" s="27">
        <f>IF(COUNTIFS('Table From Form ( For Fri )'!$A:$A,$A106,'Table From Form ( For Fri )'!$J:$J,Attendance[[#Headers],[24/1/2025]],'Table From Form ( For Fri )'!AV:AV,1)&gt;0,1,0)</f>
        <v>0</v>
      </c>
      <c r="AS106" s="27">
        <f>IF(COUNTIFS('Table From Form ( For Fri )'!$A:$A,$A106,'Table From Form ( For Fri )'!$J:$J,Attendance[[#Headers],[31/1/2025]],'Table From Form ( For Fri )'!AW:AW,1)&gt;0,1,0)</f>
        <v>0</v>
      </c>
      <c r="AT106" s="27">
        <f>IF(COUNTIFS('Table From Form ( For Fri )'!$A:$A,$A106,'Table From Form ( For Fri )'!$J:$J,Attendance[[#Headers],[7/2/2025]],'Table From Form ( For Fri )'!AX:AX,1)&gt;0,1,0)</f>
        <v>0</v>
      </c>
      <c r="AU106" s="27">
        <f>IF(COUNTIFS('Table From Form ( For Fri )'!$A:$A,$A106,'Table From Form ( For Fri )'!$J:$J,Attendance[[#Headers],[14/2/2025]],'Table From Form ( For Fri )'!AY:AY,1)&gt;0,1,0)</f>
        <v>0</v>
      </c>
    </row>
    <row r="107" spans="1:47" ht="14">
      <c r="A107" s="25" t="s">
        <v>258</v>
      </c>
      <c r="B107" s="25" t="s">
        <v>1763</v>
      </c>
      <c r="C107" s="25" t="s">
        <v>1764</v>
      </c>
      <c r="D107">
        <f>COUNTIF(Attendance[[#This Row],[19/4/2024]:[14/2/2025]],1)</f>
        <v>2</v>
      </c>
      <c r="E107" s="26">
        <f t="shared" si="1"/>
        <v>4.4444444444444446</v>
      </c>
      <c r="F107" s="26"/>
      <c r="G107" s="27">
        <f>IF(COUNTIFS('Table From Form ( For Fri )'!$A:$A,$A107,'Table From Form ( For Fri )'!$J:$J,Attendance[[#Headers],[19/4/2024]],'Table From Form ( For Fri )'!K:K,1)&gt;0,1,0)</f>
        <v>0</v>
      </c>
      <c r="H107" s="27">
        <f>IF(COUNTIFS('Table From Form ( For Fri )'!$A:$A,$A107,'Table From Form ( For Fri )'!$J:$J,Attendance[[#Headers],[26/4/2024]],'Table From Form ( For Fri )'!L:L,1)&gt;0,1,0)</f>
        <v>1</v>
      </c>
      <c r="I107" s="27">
        <f>IF(COUNTIFS('Table From Form ( For Fri )'!$A:$A,$A107,'Table From Form ( For Fri )'!$J:$J,Attendance[[#Headers],[3/5/2024]],'Table From Form ( For Fri )'!M:M,1)&gt;0,1,0)</f>
        <v>1</v>
      </c>
      <c r="J107" s="27">
        <f>IF(COUNTIFS('Table From Form ( For Fri )'!$A:$A,$A107,'Table From Form ( For Fri )'!$J:$J,Attendance[[#Headers],[10/5/2024]],'Table From Form ( For Fri )'!N:N,1)&gt;0,1,0)</f>
        <v>0</v>
      </c>
      <c r="K107" s="27">
        <f>IF(COUNTIFS('Table From Form ( For Fri )'!$A:$A,$A107,'Table From Form ( For Fri )'!$J:$J,Attendance[[#Headers],[17/5/2024]],'Table From Form ( For Fri )'!O:O,1)&gt;0,1,0)</f>
        <v>0</v>
      </c>
      <c r="L107" s="27">
        <f>IF(COUNTIFS('Table From Form ( For Fri )'!$A:$A,$A107,'Table From Form ( For Fri )'!$J:$J,Attendance[[#Headers],[24/5/2024]],'Table From Form ( For Fri )'!P:P,1)&gt;0,1,0)</f>
        <v>0</v>
      </c>
      <c r="M107" s="27">
        <f>IF(COUNTIFS('Table From Form ( For Fri )'!$A:$A,$A107,'Table From Form ( For Fri )'!$J:$J,Attendance[[#Headers],[31/5/2024]],'Table From Form ( For Fri )'!Q:Q,1)&gt;0,1,0)</f>
        <v>0</v>
      </c>
      <c r="N107" s="27">
        <f>IF(COUNTIFS('Table From Form ( For Fri )'!$A:$A,$A107,'Table From Form ( For Fri )'!$J:$J,Attendance[[#Headers],[7/6/2024]],'Table From Form ( For Fri )'!R:R,1)&gt;0,1,0)</f>
        <v>0</v>
      </c>
      <c r="O107" s="27">
        <f>IF(COUNTIFS('Table From Form ( For Fri )'!$A:$A,$A107,'Table From Form ( For Fri )'!$J:$J,Attendance[[#Headers],[14/6/2024]],'Table From Form ( For Fri )'!S:S,1)&gt;0,1,0)</f>
        <v>0</v>
      </c>
      <c r="P107" s="27">
        <f>IF(COUNTIFS('Table From Form ( For Fri )'!$A:$A,$A107,'Table From Form ( For Fri )'!$J:$J,Attendance[[#Headers],[21/6/2024]],'Table From Form ( For Fri )'!T:T,1)&gt;0,1,0)</f>
        <v>0</v>
      </c>
      <c r="Q107" s="27">
        <f>IF(COUNTIFS('Table From Form ( For Fri )'!$A:$A,$A107,'Table From Form ( For Fri )'!$J:$J,Attendance[[#Headers],[28/6/2024]],'Table From Form ( For Fri )'!U:U,1)&gt;0,1,0)</f>
        <v>0</v>
      </c>
      <c r="R107" s="27">
        <f>IF(COUNTIFS('Table From Form ( For Fri )'!$A:$A,$A107,'Table From Form ( For Fri )'!$J:$J,Attendance[[#Headers],[5/7/2024]],'Table From Form ( For Fri )'!V:V,1)&gt;0,1,0)</f>
        <v>0</v>
      </c>
      <c r="S107" s="27">
        <f>IF(COUNTIFS('Table From Form ( For Fri )'!$A:$A,$A107,'Table From Form ( For Fri )'!$J:$J,Attendance[[#Headers],[12/7/2024]],'Table From Form ( For Fri )'!W:W,1)&gt;0,1,0)</f>
        <v>0</v>
      </c>
      <c r="T107" s="27">
        <f>IF(COUNTIFS('Table From Form ( For Fri )'!$A:$A,$A107,'Table From Form ( For Fri )'!$J:$J,Attendance[[#Headers],[19/7/2024]],'Table From Form ( For Fri )'!X:X,1)&gt;0,1,0)</f>
        <v>0</v>
      </c>
      <c r="U107" s="27">
        <f>IF(COUNTIFS('Table From Form ( For Fri )'!$A:$A,$A107,'Table From Form ( For Fri )'!$J:$J,Attendance[[#Headers],[26/7/2024]],'Table From Form ( For Fri )'!Y:Y,1)&gt;0,1,0)</f>
        <v>0</v>
      </c>
      <c r="V107" s="27">
        <f>IF(COUNTIFS('Table From Form ( For Fri )'!$A:$A,$A107,'Table From Form ( For Fri )'!$J:$J,Attendance[[#Headers],[2/8/2024]],'Table From Form ( For Fri )'!Z:Z,1)&gt;0,1,0)</f>
        <v>0</v>
      </c>
      <c r="W107" s="27">
        <f>IF(COUNTIFS('Table From Form ( For Fri )'!$A:$A,$A107,'Table From Form ( For Fri )'!$J:$J,Attendance[[#Headers],[30/8/2024]],'Table From Form ( For Fri )'!AA:AA,1)&gt;0,1,0)</f>
        <v>0</v>
      </c>
      <c r="X107" s="27">
        <f>IF(COUNTIFS('Table From Form ( For Fri )'!$A:$A,$A107,'Table From Form ( For Fri )'!$J:$J,Attendance[[#Headers],[6/9/2024]],'Table From Form ( For Fri )'!AB:AB,1)&gt;0,1,0)</f>
        <v>0</v>
      </c>
      <c r="Y107" s="27">
        <f>IF(COUNTIFS('Table From Form ( For Fri )'!$A:$A,$A107,'Table From Form ( For Fri )'!$J:$J,Attendance[[#Headers],[13/9/2024]],'Table From Form ( For Fri )'!AC:AC,1)&gt;0,1,0)</f>
        <v>0</v>
      </c>
      <c r="Z107" s="27">
        <f>IF(COUNTIFS('Table From Form ( For Fri )'!$A:$A,$A107,'Table From Form ( For Fri )'!$J:$J,Attendance[[#Headers],[20/9/2024]],'Table From Form ( For Fri )'!AD:AD,1)&gt;0,1,0)</f>
        <v>0</v>
      </c>
      <c r="AA107" s="27">
        <f>IF(COUNTIFS('Table From Form ( For Fri )'!$A:$A,$A107,'Table From Form ( For Fri )'!$J:$J,Attendance[[#Headers],[27/9/2024]],'Table From Form ( For Fri )'!AE:AE,1)&gt;0,1,0)</f>
        <v>0</v>
      </c>
      <c r="AB107" s="27">
        <f>IF(COUNTIFS('Table From Form ( For Fri )'!$A:$A,$A107,'Table From Form ( For Fri )'!$J:$J,Attendance[[#Headers],[4/10/2024]],'Table From Form ( For Fri )'!AF:AF,1)&gt;0,1,0)</f>
        <v>0</v>
      </c>
      <c r="AC107" s="27">
        <f>IF(COUNTIFS('Table From Form ( For Fri )'!$A:$A,$A107,'Table From Form ( For Fri )'!$J:$J,Attendance[[#Headers],[11/10/2024]],'Table From Form ( For Fri )'!AG:AG,1)&gt;0,1,0)</f>
        <v>0</v>
      </c>
      <c r="AD107" s="27">
        <f>IF(COUNTIFS('Table From Form ( For Fri )'!$A:$A,$A107,'Table From Form ( For Fri )'!$J:$J,Attendance[[#Headers],[18/10/2024]],'Table From Form ( For Fri )'!AH:AH,1)&gt;0,1,0)</f>
        <v>0</v>
      </c>
      <c r="AE107" s="27">
        <f>IF(COUNTIFS('Table From Form ( For Fri )'!$A:$A,$A107,'Table From Form ( For Fri )'!$J:$J,Attendance[[#Headers],[25/10/2024]],'Table From Form ( For Fri )'!AI:AI,1)&gt;0,1,0)</f>
        <v>0</v>
      </c>
      <c r="AF107" s="27">
        <f>IF(COUNTIFS('Table From Form ( For Fri )'!$A:$A,$A107,'Table From Form ( For Fri )'!$J:$J,Attendance[[#Headers],[1/11/2024]],'Table From Form ( For Fri )'!AJ:AJ,1)&gt;0,1,0)</f>
        <v>0</v>
      </c>
      <c r="AG107" s="27">
        <f>IF(COUNTIFS('Table From Form ( For Fri )'!$A:$A,$A107,'Table From Form ( For Fri )'!$J:$J,Attendance[[#Headers],[8/11/2024]],'Table From Form ( For Fri )'!AK:AK,1)&gt;0,1,0)</f>
        <v>0</v>
      </c>
      <c r="AH107" s="27">
        <f>IF(COUNTIFS('Table From Form ( For Fri )'!$A:$A,$A107,'Table From Form ( For Fri )'!$J:$J,Attendance[[#Headers],[15/11/2024]],'Table From Form ( For Fri )'!AL:AL,1)&gt;0,1,0)</f>
        <v>0</v>
      </c>
      <c r="AI107" s="27">
        <f>IF(COUNTIFS('Table From Form ( For Fri )'!$A:$A,$A107,'Table From Form ( For Fri )'!$J:$J,Attendance[[#Headers],[22/11/2024]],'Table From Form ( For Fri )'!AM:AM,1)&gt;0,1,0)</f>
        <v>0</v>
      </c>
      <c r="AJ107" s="27">
        <f>IF(COUNTIFS('Table From Form ( For Fri )'!$A:$A,$A107,'Table From Form ( For Fri )'!$J:$J,Attendance[[#Headers],[29/11/2024]],'Table From Form ( For Fri )'!AN:AN,1)&gt;0,1,0)</f>
        <v>0</v>
      </c>
      <c r="AK107" s="27">
        <f>IF(COUNTIFS('Table From Form ( For Fri )'!$A:$A,$A107,'Table From Form ( For Fri )'!$J:$J,Attendance[[#Headers],[6/12/2024]],'Table From Form ( For Fri )'!AO:AO,1)&gt;0,1,0)</f>
        <v>0</v>
      </c>
      <c r="AL107" s="27">
        <f>IF(COUNTIFS('Table From Form ( For Fri )'!$A:$A,$A107,'Table From Form ( For Fri )'!$J:$J,Attendance[[#Headers],[13/12/2024]],'Table From Form ( For Fri )'!AP:AP,1)&gt;0,1,0)</f>
        <v>0</v>
      </c>
      <c r="AM107" s="27">
        <f>IF(COUNTIFS('Table From Form ( For Fri )'!$A:$A,$A107,'Table From Form ( For Fri )'!$J:$J,Attendance[[#Headers],[20/12/2024]],'Table From Form ( For Fri )'!AQ:AQ,1)&gt;0,1,0)</f>
        <v>0</v>
      </c>
      <c r="AN107" s="27">
        <f>IF(COUNTIFS('Table From Form ( For Fri )'!$A:$A,$A107,'Table From Form ( For Fri )'!$J:$J,Attendance[[#Headers],[27/12/2024]],'Table From Form ( For Fri )'!AR:AR,1)&gt;0,1,0)</f>
        <v>0</v>
      </c>
      <c r="AO107" s="27">
        <f>IF(COUNTIFS('Table From Form ( For Fri )'!$A:$A,$A107,'Table From Form ( For Fri )'!$J:$J,Attendance[[#Headers],[3/1/2025]],'Table From Form ( For Fri )'!AS:AS,1)&gt;0,1,0)</f>
        <v>0</v>
      </c>
      <c r="AP107" s="27">
        <f>IF(COUNTIFS('Table From Form ( For Fri )'!$A:$A,$A107,'Table From Form ( For Fri )'!$J:$J,Attendance[[#Headers],[10/1/2025]],'Table From Form ( For Fri )'!AT:AT,1)&gt;0,1,0)</f>
        <v>0</v>
      </c>
      <c r="AQ107" s="27">
        <f>IF(COUNTIFS('Table From Form ( For Fri )'!$A:$A,$A107,'Table From Form ( For Fri )'!$J:$J,Attendance[[#Headers],[17/1/2025]],'Table From Form ( For Fri )'!AU:AU,1)&gt;0,1,0)</f>
        <v>0</v>
      </c>
      <c r="AR107" s="27">
        <f>IF(COUNTIFS('Table From Form ( For Fri )'!$A:$A,$A107,'Table From Form ( For Fri )'!$J:$J,Attendance[[#Headers],[24/1/2025]],'Table From Form ( For Fri )'!AV:AV,1)&gt;0,1,0)</f>
        <v>0</v>
      </c>
      <c r="AS107" s="27">
        <f>IF(COUNTIFS('Table From Form ( For Fri )'!$A:$A,$A107,'Table From Form ( For Fri )'!$J:$J,Attendance[[#Headers],[31/1/2025]],'Table From Form ( For Fri )'!AW:AW,1)&gt;0,1,0)</f>
        <v>0</v>
      </c>
      <c r="AT107" s="27">
        <f>IF(COUNTIFS('Table From Form ( For Fri )'!$A:$A,$A107,'Table From Form ( For Fri )'!$J:$J,Attendance[[#Headers],[7/2/2025]],'Table From Form ( For Fri )'!AX:AX,1)&gt;0,1,0)</f>
        <v>0</v>
      </c>
      <c r="AU107" s="27">
        <f>IF(COUNTIFS('Table From Form ( For Fri )'!$A:$A,$A107,'Table From Form ( For Fri )'!$J:$J,Attendance[[#Headers],[14/2/2025]],'Table From Form ( For Fri )'!AY:AY,1)&gt;0,1,0)</f>
        <v>0</v>
      </c>
    </row>
    <row r="108" spans="1:47" ht="14">
      <c r="A108" s="25" t="s">
        <v>172</v>
      </c>
      <c r="B108" s="25" t="s">
        <v>1765</v>
      </c>
      <c r="C108" s="25" t="s">
        <v>1766</v>
      </c>
      <c r="D108">
        <f>COUNTIF(Attendance[[#This Row],[19/4/2024]:[14/2/2025]],1)</f>
        <v>2</v>
      </c>
      <c r="E108" s="26">
        <f t="shared" si="1"/>
        <v>4.4444444444444446</v>
      </c>
      <c r="F108" s="26"/>
      <c r="G108" s="27">
        <f>IF(COUNTIFS('Table From Form ( For Fri )'!$A:$A,$A108,'Table From Form ( For Fri )'!$J:$J,Attendance[[#Headers],[19/4/2024]],'Table From Form ( For Fri )'!K:K,1)&gt;0,1,0)</f>
        <v>0</v>
      </c>
      <c r="H108" s="27">
        <f>IF(COUNTIFS('Table From Form ( For Fri )'!$A:$A,$A108,'Table From Form ( For Fri )'!$J:$J,Attendance[[#Headers],[26/4/2024]],'Table From Form ( For Fri )'!L:L,1)&gt;0,1,0)</f>
        <v>1</v>
      </c>
      <c r="I108" s="27">
        <f>IF(COUNTIFS('Table From Form ( For Fri )'!$A:$A,$A108,'Table From Form ( For Fri )'!$J:$J,Attendance[[#Headers],[3/5/2024]],'Table From Form ( For Fri )'!M:M,1)&gt;0,1,0)</f>
        <v>1</v>
      </c>
      <c r="J108" s="27">
        <f>IF(COUNTIFS('Table From Form ( For Fri )'!$A:$A,$A108,'Table From Form ( For Fri )'!$J:$J,Attendance[[#Headers],[10/5/2024]],'Table From Form ( For Fri )'!N:N,1)&gt;0,1,0)</f>
        <v>0</v>
      </c>
      <c r="K108" s="27">
        <f>IF(COUNTIFS('Table From Form ( For Fri )'!$A:$A,$A108,'Table From Form ( For Fri )'!$J:$J,Attendance[[#Headers],[17/5/2024]],'Table From Form ( For Fri )'!O:O,1)&gt;0,1,0)</f>
        <v>0</v>
      </c>
      <c r="L108" s="27">
        <f>IF(COUNTIFS('Table From Form ( For Fri )'!$A:$A,$A108,'Table From Form ( For Fri )'!$J:$J,Attendance[[#Headers],[24/5/2024]],'Table From Form ( For Fri )'!P:P,1)&gt;0,1,0)</f>
        <v>0</v>
      </c>
      <c r="M108" s="27">
        <f>IF(COUNTIFS('Table From Form ( For Fri )'!$A:$A,$A108,'Table From Form ( For Fri )'!$J:$J,Attendance[[#Headers],[31/5/2024]],'Table From Form ( For Fri )'!Q:Q,1)&gt;0,1,0)</f>
        <v>0</v>
      </c>
      <c r="N108" s="27">
        <f>IF(COUNTIFS('Table From Form ( For Fri )'!$A:$A,$A108,'Table From Form ( For Fri )'!$J:$J,Attendance[[#Headers],[7/6/2024]],'Table From Form ( For Fri )'!R:R,1)&gt;0,1,0)</f>
        <v>0</v>
      </c>
      <c r="O108" s="27">
        <f>IF(COUNTIFS('Table From Form ( For Fri )'!$A:$A,$A108,'Table From Form ( For Fri )'!$J:$J,Attendance[[#Headers],[14/6/2024]],'Table From Form ( For Fri )'!S:S,1)&gt;0,1,0)</f>
        <v>0</v>
      </c>
      <c r="P108" s="27">
        <f>IF(COUNTIFS('Table From Form ( For Fri )'!$A:$A,$A108,'Table From Form ( For Fri )'!$J:$J,Attendance[[#Headers],[21/6/2024]],'Table From Form ( For Fri )'!T:T,1)&gt;0,1,0)</f>
        <v>0</v>
      </c>
      <c r="Q108" s="27">
        <f>IF(COUNTIFS('Table From Form ( For Fri )'!$A:$A,$A108,'Table From Form ( For Fri )'!$J:$J,Attendance[[#Headers],[28/6/2024]],'Table From Form ( For Fri )'!U:U,1)&gt;0,1,0)</f>
        <v>0</v>
      </c>
      <c r="R108" s="27">
        <f>IF(COUNTIFS('Table From Form ( For Fri )'!$A:$A,$A108,'Table From Form ( For Fri )'!$J:$J,Attendance[[#Headers],[5/7/2024]],'Table From Form ( For Fri )'!V:V,1)&gt;0,1,0)</f>
        <v>0</v>
      </c>
      <c r="S108" s="27">
        <f>IF(COUNTIFS('Table From Form ( For Fri )'!$A:$A,$A108,'Table From Form ( For Fri )'!$J:$J,Attendance[[#Headers],[12/7/2024]],'Table From Form ( For Fri )'!W:W,1)&gt;0,1,0)</f>
        <v>0</v>
      </c>
      <c r="T108" s="27">
        <f>IF(COUNTIFS('Table From Form ( For Fri )'!$A:$A,$A108,'Table From Form ( For Fri )'!$J:$J,Attendance[[#Headers],[19/7/2024]],'Table From Form ( For Fri )'!X:X,1)&gt;0,1,0)</f>
        <v>0</v>
      </c>
      <c r="U108" s="27">
        <f>IF(COUNTIFS('Table From Form ( For Fri )'!$A:$A,$A108,'Table From Form ( For Fri )'!$J:$J,Attendance[[#Headers],[26/7/2024]],'Table From Form ( For Fri )'!Y:Y,1)&gt;0,1,0)</f>
        <v>0</v>
      </c>
      <c r="V108" s="27">
        <f>IF(COUNTIFS('Table From Form ( For Fri )'!$A:$A,$A108,'Table From Form ( For Fri )'!$J:$J,Attendance[[#Headers],[2/8/2024]],'Table From Form ( For Fri )'!Z:Z,1)&gt;0,1,0)</f>
        <v>0</v>
      </c>
      <c r="W108" s="27">
        <f>IF(COUNTIFS('Table From Form ( For Fri )'!$A:$A,$A108,'Table From Form ( For Fri )'!$J:$J,Attendance[[#Headers],[30/8/2024]],'Table From Form ( For Fri )'!AA:AA,1)&gt;0,1,0)</f>
        <v>0</v>
      </c>
      <c r="X108" s="27">
        <f>IF(COUNTIFS('Table From Form ( For Fri )'!$A:$A,$A108,'Table From Form ( For Fri )'!$J:$J,Attendance[[#Headers],[6/9/2024]],'Table From Form ( For Fri )'!AB:AB,1)&gt;0,1,0)</f>
        <v>0</v>
      </c>
      <c r="Y108" s="27">
        <f>IF(COUNTIFS('Table From Form ( For Fri )'!$A:$A,$A108,'Table From Form ( For Fri )'!$J:$J,Attendance[[#Headers],[13/9/2024]],'Table From Form ( For Fri )'!AC:AC,1)&gt;0,1,0)</f>
        <v>0</v>
      </c>
      <c r="Z108" s="27">
        <f>IF(COUNTIFS('Table From Form ( For Fri )'!$A:$A,$A108,'Table From Form ( For Fri )'!$J:$J,Attendance[[#Headers],[20/9/2024]],'Table From Form ( For Fri )'!AD:AD,1)&gt;0,1,0)</f>
        <v>0</v>
      </c>
      <c r="AA108" s="27">
        <f>IF(COUNTIFS('Table From Form ( For Fri )'!$A:$A,$A108,'Table From Form ( For Fri )'!$J:$J,Attendance[[#Headers],[27/9/2024]],'Table From Form ( For Fri )'!AE:AE,1)&gt;0,1,0)</f>
        <v>0</v>
      </c>
      <c r="AB108" s="27">
        <f>IF(COUNTIFS('Table From Form ( For Fri )'!$A:$A,$A108,'Table From Form ( For Fri )'!$J:$J,Attendance[[#Headers],[4/10/2024]],'Table From Form ( For Fri )'!AF:AF,1)&gt;0,1,0)</f>
        <v>0</v>
      </c>
      <c r="AC108" s="27">
        <f>IF(COUNTIFS('Table From Form ( For Fri )'!$A:$A,$A108,'Table From Form ( For Fri )'!$J:$J,Attendance[[#Headers],[11/10/2024]],'Table From Form ( For Fri )'!AG:AG,1)&gt;0,1,0)</f>
        <v>0</v>
      </c>
      <c r="AD108" s="27">
        <f>IF(COUNTIFS('Table From Form ( For Fri )'!$A:$A,$A108,'Table From Form ( For Fri )'!$J:$J,Attendance[[#Headers],[18/10/2024]],'Table From Form ( For Fri )'!AH:AH,1)&gt;0,1,0)</f>
        <v>0</v>
      </c>
      <c r="AE108" s="27">
        <f>IF(COUNTIFS('Table From Form ( For Fri )'!$A:$A,$A108,'Table From Form ( For Fri )'!$J:$J,Attendance[[#Headers],[25/10/2024]],'Table From Form ( For Fri )'!AI:AI,1)&gt;0,1,0)</f>
        <v>0</v>
      </c>
      <c r="AF108" s="27">
        <f>IF(COUNTIFS('Table From Form ( For Fri )'!$A:$A,$A108,'Table From Form ( For Fri )'!$J:$J,Attendance[[#Headers],[1/11/2024]],'Table From Form ( For Fri )'!AJ:AJ,1)&gt;0,1,0)</f>
        <v>0</v>
      </c>
      <c r="AG108" s="27">
        <f>IF(COUNTIFS('Table From Form ( For Fri )'!$A:$A,$A108,'Table From Form ( For Fri )'!$J:$J,Attendance[[#Headers],[8/11/2024]],'Table From Form ( For Fri )'!AK:AK,1)&gt;0,1,0)</f>
        <v>0</v>
      </c>
      <c r="AH108" s="27">
        <f>IF(COUNTIFS('Table From Form ( For Fri )'!$A:$A,$A108,'Table From Form ( For Fri )'!$J:$J,Attendance[[#Headers],[15/11/2024]],'Table From Form ( For Fri )'!AL:AL,1)&gt;0,1,0)</f>
        <v>0</v>
      </c>
      <c r="AI108" s="27">
        <f>IF(COUNTIFS('Table From Form ( For Fri )'!$A:$A,$A108,'Table From Form ( For Fri )'!$J:$J,Attendance[[#Headers],[22/11/2024]],'Table From Form ( For Fri )'!AM:AM,1)&gt;0,1,0)</f>
        <v>0</v>
      </c>
      <c r="AJ108" s="27">
        <f>IF(COUNTIFS('Table From Form ( For Fri )'!$A:$A,$A108,'Table From Form ( For Fri )'!$J:$J,Attendance[[#Headers],[29/11/2024]],'Table From Form ( For Fri )'!AN:AN,1)&gt;0,1,0)</f>
        <v>0</v>
      </c>
      <c r="AK108" s="27">
        <f>IF(COUNTIFS('Table From Form ( For Fri )'!$A:$A,$A108,'Table From Form ( For Fri )'!$J:$J,Attendance[[#Headers],[6/12/2024]],'Table From Form ( For Fri )'!AO:AO,1)&gt;0,1,0)</f>
        <v>0</v>
      </c>
      <c r="AL108" s="27">
        <f>IF(COUNTIFS('Table From Form ( For Fri )'!$A:$A,$A108,'Table From Form ( For Fri )'!$J:$J,Attendance[[#Headers],[13/12/2024]],'Table From Form ( For Fri )'!AP:AP,1)&gt;0,1,0)</f>
        <v>0</v>
      </c>
      <c r="AM108" s="27">
        <f>IF(COUNTIFS('Table From Form ( For Fri )'!$A:$A,$A108,'Table From Form ( For Fri )'!$J:$J,Attendance[[#Headers],[20/12/2024]],'Table From Form ( For Fri )'!AQ:AQ,1)&gt;0,1,0)</f>
        <v>0</v>
      </c>
      <c r="AN108" s="27">
        <f>IF(COUNTIFS('Table From Form ( For Fri )'!$A:$A,$A108,'Table From Form ( For Fri )'!$J:$J,Attendance[[#Headers],[27/12/2024]],'Table From Form ( For Fri )'!AR:AR,1)&gt;0,1,0)</f>
        <v>0</v>
      </c>
      <c r="AO108" s="27">
        <f>IF(COUNTIFS('Table From Form ( For Fri )'!$A:$A,$A108,'Table From Form ( For Fri )'!$J:$J,Attendance[[#Headers],[3/1/2025]],'Table From Form ( For Fri )'!AS:AS,1)&gt;0,1,0)</f>
        <v>0</v>
      </c>
      <c r="AP108" s="27">
        <f>IF(COUNTIFS('Table From Form ( For Fri )'!$A:$A,$A108,'Table From Form ( For Fri )'!$J:$J,Attendance[[#Headers],[10/1/2025]],'Table From Form ( For Fri )'!AT:AT,1)&gt;0,1,0)</f>
        <v>0</v>
      </c>
      <c r="AQ108" s="27">
        <f>IF(COUNTIFS('Table From Form ( For Fri )'!$A:$A,$A108,'Table From Form ( For Fri )'!$J:$J,Attendance[[#Headers],[17/1/2025]],'Table From Form ( For Fri )'!AU:AU,1)&gt;0,1,0)</f>
        <v>0</v>
      </c>
      <c r="AR108" s="27">
        <f>IF(COUNTIFS('Table From Form ( For Fri )'!$A:$A,$A108,'Table From Form ( For Fri )'!$J:$J,Attendance[[#Headers],[24/1/2025]],'Table From Form ( For Fri )'!AV:AV,1)&gt;0,1,0)</f>
        <v>0</v>
      </c>
      <c r="AS108" s="27">
        <f>IF(COUNTIFS('Table From Form ( For Fri )'!$A:$A,$A108,'Table From Form ( For Fri )'!$J:$J,Attendance[[#Headers],[31/1/2025]],'Table From Form ( For Fri )'!AW:AW,1)&gt;0,1,0)</f>
        <v>0</v>
      </c>
      <c r="AT108" s="27">
        <f>IF(COUNTIFS('Table From Form ( For Fri )'!$A:$A,$A108,'Table From Form ( For Fri )'!$J:$J,Attendance[[#Headers],[7/2/2025]],'Table From Form ( For Fri )'!AX:AX,1)&gt;0,1,0)</f>
        <v>0</v>
      </c>
      <c r="AU108" s="27">
        <f>IF(COUNTIFS('Table From Form ( For Fri )'!$A:$A,$A108,'Table From Form ( For Fri )'!$J:$J,Attendance[[#Headers],[14/2/2025]],'Table From Form ( For Fri )'!AY:AY,1)&gt;0,1,0)</f>
        <v>0</v>
      </c>
    </row>
    <row r="109" spans="1:47" ht="14">
      <c r="A109" s="25" t="s">
        <v>296</v>
      </c>
      <c r="B109" s="25" t="s">
        <v>1767</v>
      </c>
      <c r="C109" s="25" t="s">
        <v>1768</v>
      </c>
      <c r="D109">
        <f>COUNTIF(Attendance[[#This Row],[19/4/2024]:[14/2/2025]],1)</f>
        <v>2</v>
      </c>
      <c r="E109" s="26">
        <f t="shared" si="1"/>
        <v>4.4444444444444446</v>
      </c>
      <c r="F109" s="26"/>
      <c r="G109" s="27">
        <f>IF(COUNTIFS('Table From Form ( For Fri )'!$A:$A,$A109,'Table From Form ( For Fri )'!$J:$J,Attendance[[#Headers],[19/4/2024]],'Table From Form ( For Fri )'!K:K,1)&gt;0,1,0)</f>
        <v>0</v>
      </c>
      <c r="H109" s="27">
        <f>IF(COUNTIFS('Table From Form ( For Fri )'!$A:$A,$A109,'Table From Form ( For Fri )'!$J:$J,Attendance[[#Headers],[26/4/2024]],'Table From Form ( For Fri )'!L:L,1)&gt;0,1,0)</f>
        <v>0</v>
      </c>
      <c r="I109" s="27">
        <f>IF(COUNTIFS('Table From Form ( For Fri )'!$A:$A,$A109,'Table From Form ( For Fri )'!$J:$J,Attendance[[#Headers],[3/5/2024]],'Table From Form ( For Fri )'!M:M,1)&gt;0,1,0)</f>
        <v>1</v>
      </c>
      <c r="J109" s="27">
        <f>IF(COUNTIFS('Table From Form ( For Fri )'!$A:$A,$A109,'Table From Form ( For Fri )'!$J:$J,Attendance[[#Headers],[10/5/2024]],'Table From Form ( For Fri )'!N:N,1)&gt;0,1,0)</f>
        <v>0</v>
      </c>
      <c r="K109" s="27">
        <f>IF(COUNTIFS('Table From Form ( For Fri )'!$A:$A,$A109,'Table From Form ( For Fri )'!$J:$J,Attendance[[#Headers],[17/5/2024]],'Table From Form ( For Fri )'!O:O,1)&gt;0,1,0)</f>
        <v>1</v>
      </c>
      <c r="L109" s="27">
        <f>IF(COUNTIFS('Table From Form ( For Fri )'!$A:$A,$A109,'Table From Form ( For Fri )'!$J:$J,Attendance[[#Headers],[24/5/2024]],'Table From Form ( For Fri )'!P:P,1)&gt;0,1,0)</f>
        <v>0</v>
      </c>
      <c r="M109" s="27">
        <f>IF(COUNTIFS('Table From Form ( For Fri )'!$A:$A,$A109,'Table From Form ( For Fri )'!$J:$J,Attendance[[#Headers],[31/5/2024]],'Table From Form ( For Fri )'!Q:Q,1)&gt;0,1,0)</f>
        <v>0</v>
      </c>
      <c r="N109" s="27">
        <f>IF(COUNTIFS('Table From Form ( For Fri )'!$A:$A,$A109,'Table From Form ( For Fri )'!$J:$J,Attendance[[#Headers],[7/6/2024]],'Table From Form ( For Fri )'!R:R,1)&gt;0,1,0)</f>
        <v>0</v>
      </c>
      <c r="O109" s="27">
        <f>IF(COUNTIFS('Table From Form ( For Fri )'!$A:$A,$A109,'Table From Form ( For Fri )'!$J:$J,Attendance[[#Headers],[14/6/2024]],'Table From Form ( For Fri )'!S:S,1)&gt;0,1,0)</f>
        <v>0</v>
      </c>
      <c r="P109" s="27">
        <f>IF(COUNTIFS('Table From Form ( For Fri )'!$A:$A,$A109,'Table From Form ( For Fri )'!$J:$J,Attendance[[#Headers],[21/6/2024]],'Table From Form ( For Fri )'!T:T,1)&gt;0,1,0)</f>
        <v>0</v>
      </c>
      <c r="Q109" s="27">
        <f>IF(COUNTIFS('Table From Form ( For Fri )'!$A:$A,$A109,'Table From Form ( For Fri )'!$J:$J,Attendance[[#Headers],[28/6/2024]],'Table From Form ( For Fri )'!U:U,1)&gt;0,1,0)</f>
        <v>0</v>
      </c>
      <c r="R109" s="27">
        <f>IF(COUNTIFS('Table From Form ( For Fri )'!$A:$A,$A109,'Table From Form ( For Fri )'!$J:$J,Attendance[[#Headers],[5/7/2024]],'Table From Form ( For Fri )'!V:V,1)&gt;0,1,0)</f>
        <v>0</v>
      </c>
      <c r="S109" s="27">
        <f>IF(COUNTIFS('Table From Form ( For Fri )'!$A:$A,$A109,'Table From Form ( For Fri )'!$J:$J,Attendance[[#Headers],[12/7/2024]],'Table From Form ( For Fri )'!W:W,1)&gt;0,1,0)</f>
        <v>0</v>
      </c>
      <c r="T109" s="27">
        <f>IF(COUNTIFS('Table From Form ( For Fri )'!$A:$A,$A109,'Table From Form ( For Fri )'!$J:$J,Attendance[[#Headers],[19/7/2024]],'Table From Form ( For Fri )'!X:X,1)&gt;0,1,0)</f>
        <v>0</v>
      </c>
      <c r="U109" s="27">
        <f>IF(COUNTIFS('Table From Form ( For Fri )'!$A:$A,$A109,'Table From Form ( For Fri )'!$J:$J,Attendance[[#Headers],[26/7/2024]],'Table From Form ( For Fri )'!Y:Y,1)&gt;0,1,0)</f>
        <v>0</v>
      </c>
      <c r="V109" s="27">
        <f>IF(COUNTIFS('Table From Form ( For Fri )'!$A:$A,$A109,'Table From Form ( For Fri )'!$J:$J,Attendance[[#Headers],[2/8/2024]],'Table From Form ( For Fri )'!Z:Z,1)&gt;0,1,0)</f>
        <v>0</v>
      </c>
      <c r="W109" s="27">
        <f>IF(COUNTIFS('Table From Form ( For Fri )'!$A:$A,$A109,'Table From Form ( For Fri )'!$J:$J,Attendance[[#Headers],[30/8/2024]],'Table From Form ( For Fri )'!AA:AA,1)&gt;0,1,0)</f>
        <v>0</v>
      </c>
      <c r="X109" s="27">
        <f>IF(COUNTIFS('Table From Form ( For Fri )'!$A:$A,$A109,'Table From Form ( For Fri )'!$J:$J,Attendance[[#Headers],[6/9/2024]],'Table From Form ( For Fri )'!AB:AB,1)&gt;0,1,0)</f>
        <v>0</v>
      </c>
      <c r="Y109" s="27">
        <f>IF(COUNTIFS('Table From Form ( For Fri )'!$A:$A,$A109,'Table From Form ( For Fri )'!$J:$J,Attendance[[#Headers],[13/9/2024]],'Table From Form ( For Fri )'!AC:AC,1)&gt;0,1,0)</f>
        <v>0</v>
      </c>
      <c r="Z109" s="27">
        <f>IF(COUNTIFS('Table From Form ( For Fri )'!$A:$A,$A109,'Table From Form ( For Fri )'!$J:$J,Attendance[[#Headers],[20/9/2024]],'Table From Form ( For Fri )'!AD:AD,1)&gt;0,1,0)</f>
        <v>0</v>
      </c>
      <c r="AA109" s="27">
        <f>IF(COUNTIFS('Table From Form ( For Fri )'!$A:$A,$A109,'Table From Form ( For Fri )'!$J:$J,Attendance[[#Headers],[27/9/2024]],'Table From Form ( For Fri )'!AE:AE,1)&gt;0,1,0)</f>
        <v>0</v>
      </c>
      <c r="AB109" s="27">
        <f>IF(COUNTIFS('Table From Form ( For Fri )'!$A:$A,$A109,'Table From Form ( For Fri )'!$J:$J,Attendance[[#Headers],[4/10/2024]],'Table From Form ( For Fri )'!AF:AF,1)&gt;0,1,0)</f>
        <v>0</v>
      </c>
      <c r="AC109" s="27">
        <f>IF(COUNTIFS('Table From Form ( For Fri )'!$A:$A,$A109,'Table From Form ( For Fri )'!$J:$J,Attendance[[#Headers],[11/10/2024]],'Table From Form ( For Fri )'!AG:AG,1)&gt;0,1,0)</f>
        <v>0</v>
      </c>
      <c r="AD109" s="27">
        <f>IF(COUNTIFS('Table From Form ( For Fri )'!$A:$A,$A109,'Table From Form ( For Fri )'!$J:$J,Attendance[[#Headers],[18/10/2024]],'Table From Form ( For Fri )'!AH:AH,1)&gt;0,1,0)</f>
        <v>0</v>
      </c>
      <c r="AE109" s="27">
        <f>IF(COUNTIFS('Table From Form ( For Fri )'!$A:$A,$A109,'Table From Form ( For Fri )'!$J:$J,Attendance[[#Headers],[25/10/2024]],'Table From Form ( For Fri )'!AI:AI,1)&gt;0,1,0)</f>
        <v>0</v>
      </c>
      <c r="AF109" s="27">
        <f>IF(COUNTIFS('Table From Form ( For Fri )'!$A:$A,$A109,'Table From Form ( For Fri )'!$J:$J,Attendance[[#Headers],[1/11/2024]],'Table From Form ( For Fri )'!AJ:AJ,1)&gt;0,1,0)</f>
        <v>0</v>
      </c>
      <c r="AG109" s="27">
        <f>IF(COUNTIFS('Table From Form ( For Fri )'!$A:$A,$A109,'Table From Form ( For Fri )'!$J:$J,Attendance[[#Headers],[8/11/2024]],'Table From Form ( For Fri )'!AK:AK,1)&gt;0,1,0)</f>
        <v>0</v>
      </c>
      <c r="AH109" s="27">
        <f>IF(COUNTIFS('Table From Form ( For Fri )'!$A:$A,$A109,'Table From Form ( For Fri )'!$J:$J,Attendance[[#Headers],[15/11/2024]],'Table From Form ( For Fri )'!AL:AL,1)&gt;0,1,0)</f>
        <v>0</v>
      </c>
      <c r="AI109" s="27">
        <f>IF(COUNTIFS('Table From Form ( For Fri )'!$A:$A,$A109,'Table From Form ( For Fri )'!$J:$J,Attendance[[#Headers],[22/11/2024]],'Table From Form ( For Fri )'!AM:AM,1)&gt;0,1,0)</f>
        <v>0</v>
      </c>
      <c r="AJ109" s="27">
        <f>IF(COUNTIFS('Table From Form ( For Fri )'!$A:$A,$A109,'Table From Form ( For Fri )'!$J:$J,Attendance[[#Headers],[29/11/2024]],'Table From Form ( For Fri )'!AN:AN,1)&gt;0,1,0)</f>
        <v>0</v>
      </c>
      <c r="AK109" s="27">
        <f>IF(COUNTIFS('Table From Form ( For Fri )'!$A:$A,$A109,'Table From Form ( For Fri )'!$J:$J,Attendance[[#Headers],[6/12/2024]],'Table From Form ( For Fri )'!AO:AO,1)&gt;0,1,0)</f>
        <v>0</v>
      </c>
      <c r="AL109" s="27">
        <f>IF(COUNTIFS('Table From Form ( For Fri )'!$A:$A,$A109,'Table From Form ( For Fri )'!$J:$J,Attendance[[#Headers],[13/12/2024]],'Table From Form ( For Fri )'!AP:AP,1)&gt;0,1,0)</f>
        <v>0</v>
      </c>
      <c r="AM109" s="27">
        <f>IF(COUNTIFS('Table From Form ( For Fri )'!$A:$A,$A109,'Table From Form ( For Fri )'!$J:$J,Attendance[[#Headers],[20/12/2024]],'Table From Form ( For Fri )'!AQ:AQ,1)&gt;0,1,0)</f>
        <v>0</v>
      </c>
      <c r="AN109" s="27">
        <f>IF(COUNTIFS('Table From Form ( For Fri )'!$A:$A,$A109,'Table From Form ( For Fri )'!$J:$J,Attendance[[#Headers],[27/12/2024]],'Table From Form ( For Fri )'!AR:AR,1)&gt;0,1,0)</f>
        <v>0</v>
      </c>
      <c r="AO109" s="27">
        <f>IF(COUNTIFS('Table From Form ( For Fri )'!$A:$A,$A109,'Table From Form ( For Fri )'!$J:$J,Attendance[[#Headers],[3/1/2025]],'Table From Form ( For Fri )'!AS:AS,1)&gt;0,1,0)</f>
        <v>0</v>
      </c>
      <c r="AP109" s="27">
        <f>IF(COUNTIFS('Table From Form ( For Fri )'!$A:$A,$A109,'Table From Form ( For Fri )'!$J:$J,Attendance[[#Headers],[10/1/2025]],'Table From Form ( For Fri )'!AT:AT,1)&gt;0,1,0)</f>
        <v>0</v>
      </c>
      <c r="AQ109" s="27">
        <f>IF(COUNTIFS('Table From Form ( For Fri )'!$A:$A,$A109,'Table From Form ( For Fri )'!$J:$J,Attendance[[#Headers],[17/1/2025]],'Table From Form ( For Fri )'!AU:AU,1)&gt;0,1,0)</f>
        <v>0</v>
      </c>
      <c r="AR109" s="27">
        <f>IF(COUNTIFS('Table From Form ( For Fri )'!$A:$A,$A109,'Table From Form ( For Fri )'!$J:$J,Attendance[[#Headers],[24/1/2025]],'Table From Form ( For Fri )'!AV:AV,1)&gt;0,1,0)</f>
        <v>0</v>
      </c>
      <c r="AS109" s="27">
        <f>IF(COUNTIFS('Table From Form ( For Fri )'!$A:$A,$A109,'Table From Form ( For Fri )'!$J:$J,Attendance[[#Headers],[31/1/2025]],'Table From Form ( For Fri )'!AW:AW,1)&gt;0,1,0)</f>
        <v>0</v>
      </c>
      <c r="AT109" s="27">
        <f>IF(COUNTIFS('Table From Form ( For Fri )'!$A:$A,$A109,'Table From Form ( For Fri )'!$J:$J,Attendance[[#Headers],[7/2/2025]],'Table From Form ( For Fri )'!AX:AX,1)&gt;0,1,0)</f>
        <v>0</v>
      </c>
      <c r="AU109" s="27">
        <f>IF(COUNTIFS('Table From Form ( For Fri )'!$A:$A,$A109,'Table From Form ( For Fri )'!$J:$J,Attendance[[#Headers],[14/2/2025]],'Table From Form ( For Fri )'!AY:AY,1)&gt;0,1,0)</f>
        <v>0</v>
      </c>
    </row>
    <row r="110" spans="1:47" ht="14">
      <c r="A110" s="25" t="s">
        <v>252</v>
      </c>
      <c r="B110" s="25" t="s">
        <v>1769</v>
      </c>
      <c r="C110" s="25" t="s">
        <v>1770</v>
      </c>
      <c r="D110">
        <f>COUNTIF(Attendance[[#This Row],[19/4/2024]:[14/2/2025]],1)</f>
        <v>2</v>
      </c>
      <c r="E110" s="26">
        <f t="shared" si="1"/>
        <v>4.4444444444444446</v>
      </c>
      <c r="F110" s="26"/>
      <c r="G110" s="27">
        <f>IF(COUNTIFS('Table From Form ( For Fri )'!$A:$A,$A110,'Table From Form ( For Fri )'!$J:$J,Attendance[[#Headers],[19/4/2024]],'Table From Form ( For Fri )'!K:K,1)&gt;0,1,0)</f>
        <v>0</v>
      </c>
      <c r="H110" s="27">
        <f>IF(COUNTIFS('Table From Form ( For Fri )'!$A:$A,$A110,'Table From Form ( For Fri )'!$J:$J,Attendance[[#Headers],[26/4/2024]],'Table From Form ( For Fri )'!L:L,1)&gt;0,1,0)</f>
        <v>1</v>
      </c>
      <c r="I110" s="27">
        <f>IF(COUNTIFS('Table From Form ( For Fri )'!$A:$A,$A110,'Table From Form ( For Fri )'!$J:$J,Attendance[[#Headers],[3/5/2024]],'Table From Form ( For Fri )'!M:M,1)&gt;0,1,0)</f>
        <v>0</v>
      </c>
      <c r="J110" s="27">
        <f>IF(COUNTIFS('Table From Form ( For Fri )'!$A:$A,$A110,'Table From Form ( For Fri )'!$J:$J,Attendance[[#Headers],[10/5/2024]],'Table From Form ( For Fri )'!N:N,1)&gt;0,1,0)</f>
        <v>1</v>
      </c>
      <c r="K110" s="27">
        <f>IF(COUNTIFS('Table From Form ( For Fri )'!$A:$A,$A110,'Table From Form ( For Fri )'!$J:$J,Attendance[[#Headers],[17/5/2024]],'Table From Form ( For Fri )'!O:O,1)&gt;0,1,0)</f>
        <v>0</v>
      </c>
      <c r="L110" s="27">
        <f>IF(COUNTIFS('Table From Form ( For Fri )'!$A:$A,$A110,'Table From Form ( For Fri )'!$J:$J,Attendance[[#Headers],[24/5/2024]],'Table From Form ( For Fri )'!P:P,1)&gt;0,1,0)</f>
        <v>0</v>
      </c>
      <c r="M110" s="27">
        <f>IF(COUNTIFS('Table From Form ( For Fri )'!$A:$A,$A110,'Table From Form ( For Fri )'!$J:$J,Attendance[[#Headers],[31/5/2024]],'Table From Form ( For Fri )'!Q:Q,1)&gt;0,1,0)</f>
        <v>0</v>
      </c>
      <c r="N110" s="27">
        <f>IF(COUNTIFS('Table From Form ( For Fri )'!$A:$A,$A110,'Table From Form ( For Fri )'!$J:$J,Attendance[[#Headers],[7/6/2024]],'Table From Form ( For Fri )'!R:R,1)&gt;0,1,0)</f>
        <v>0</v>
      </c>
      <c r="O110" s="27">
        <f>IF(COUNTIFS('Table From Form ( For Fri )'!$A:$A,$A110,'Table From Form ( For Fri )'!$J:$J,Attendance[[#Headers],[14/6/2024]],'Table From Form ( For Fri )'!S:S,1)&gt;0,1,0)</f>
        <v>0</v>
      </c>
      <c r="P110" s="27">
        <f>IF(COUNTIFS('Table From Form ( For Fri )'!$A:$A,$A110,'Table From Form ( For Fri )'!$J:$J,Attendance[[#Headers],[21/6/2024]],'Table From Form ( For Fri )'!T:T,1)&gt;0,1,0)</f>
        <v>0</v>
      </c>
      <c r="Q110" s="27">
        <f>IF(COUNTIFS('Table From Form ( For Fri )'!$A:$A,$A110,'Table From Form ( For Fri )'!$J:$J,Attendance[[#Headers],[28/6/2024]],'Table From Form ( For Fri )'!U:U,1)&gt;0,1,0)</f>
        <v>0</v>
      </c>
      <c r="R110" s="27">
        <f>IF(COUNTIFS('Table From Form ( For Fri )'!$A:$A,$A110,'Table From Form ( For Fri )'!$J:$J,Attendance[[#Headers],[5/7/2024]],'Table From Form ( For Fri )'!V:V,1)&gt;0,1,0)</f>
        <v>0</v>
      </c>
      <c r="S110" s="27">
        <f>IF(COUNTIFS('Table From Form ( For Fri )'!$A:$A,$A110,'Table From Form ( For Fri )'!$J:$J,Attendance[[#Headers],[12/7/2024]],'Table From Form ( For Fri )'!W:W,1)&gt;0,1,0)</f>
        <v>0</v>
      </c>
      <c r="T110" s="27">
        <f>IF(COUNTIFS('Table From Form ( For Fri )'!$A:$A,$A110,'Table From Form ( For Fri )'!$J:$J,Attendance[[#Headers],[19/7/2024]],'Table From Form ( For Fri )'!X:X,1)&gt;0,1,0)</f>
        <v>0</v>
      </c>
      <c r="U110" s="27">
        <f>IF(COUNTIFS('Table From Form ( For Fri )'!$A:$A,$A110,'Table From Form ( For Fri )'!$J:$J,Attendance[[#Headers],[26/7/2024]],'Table From Form ( For Fri )'!Y:Y,1)&gt;0,1,0)</f>
        <v>0</v>
      </c>
      <c r="V110" s="27">
        <f>IF(COUNTIFS('Table From Form ( For Fri )'!$A:$A,$A110,'Table From Form ( For Fri )'!$J:$J,Attendance[[#Headers],[2/8/2024]],'Table From Form ( For Fri )'!Z:Z,1)&gt;0,1,0)</f>
        <v>0</v>
      </c>
      <c r="W110" s="27">
        <f>IF(COUNTIFS('Table From Form ( For Fri )'!$A:$A,$A110,'Table From Form ( For Fri )'!$J:$J,Attendance[[#Headers],[30/8/2024]],'Table From Form ( For Fri )'!AA:AA,1)&gt;0,1,0)</f>
        <v>0</v>
      </c>
      <c r="X110" s="27">
        <f>IF(COUNTIFS('Table From Form ( For Fri )'!$A:$A,$A110,'Table From Form ( For Fri )'!$J:$J,Attendance[[#Headers],[6/9/2024]],'Table From Form ( For Fri )'!AB:AB,1)&gt;0,1,0)</f>
        <v>0</v>
      </c>
      <c r="Y110" s="27">
        <f>IF(COUNTIFS('Table From Form ( For Fri )'!$A:$A,$A110,'Table From Form ( For Fri )'!$J:$J,Attendance[[#Headers],[13/9/2024]],'Table From Form ( For Fri )'!AC:AC,1)&gt;0,1,0)</f>
        <v>0</v>
      </c>
      <c r="Z110" s="27">
        <f>IF(COUNTIFS('Table From Form ( For Fri )'!$A:$A,$A110,'Table From Form ( For Fri )'!$J:$J,Attendance[[#Headers],[20/9/2024]],'Table From Form ( For Fri )'!AD:AD,1)&gt;0,1,0)</f>
        <v>0</v>
      </c>
      <c r="AA110" s="27">
        <f>IF(COUNTIFS('Table From Form ( For Fri )'!$A:$A,$A110,'Table From Form ( For Fri )'!$J:$J,Attendance[[#Headers],[27/9/2024]],'Table From Form ( For Fri )'!AE:AE,1)&gt;0,1,0)</f>
        <v>0</v>
      </c>
      <c r="AB110" s="27">
        <f>IF(COUNTIFS('Table From Form ( For Fri )'!$A:$A,$A110,'Table From Form ( For Fri )'!$J:$J,Attendance[[#Headers],[4/10/2024]],'Table From Form ( For Fri )'!AF:AF,1)&gt;0,1,0)</f>
        <v>0</v>
      </c>
      <c r="AC110" s="27">
        <f>IF(COUNTIFS('Table From Form ( For Fri )'!$A:$A,$A110,'Table From Form ( For Fri )'!$J:$J,Attendance[[#Headers],[11/10/2024]],'Table From Form ( For Fri )'!AG:AG,1)&gt;0,1,0)</f>
        <v>0</v>
      </c>
      <c r="AD110" s="27">
        <f>IF(COUNTIFS('Table From Form ( For Fri )'!$A:$A,$A110,'Table From Form ( For Fri )'!$J:$J,Attendance[[#Headers],[18/10/2024]],'Table From Form ( For Fri )'!AH:AH,1)&gt;0,1,0)</f>
        <v>0</v>
      </c>
      <c r="AE110" s="27">
        <f>IF(COUNTIFS('Table From Form ( For Fri )'!$A:$A,$A110,'Table From Form ( For Fri )'!$J:$J,Attendance[[#Headers],[25/10/2024]],'Table From Form ( For Fri )'!AI:AI,1)&gt;0,1,0)</f>
        <v>0</v>
      </c>
      <c r="AF110" s="27">
        <f>IF(COUNTIFS('Table From Form ( For Fri )'!$A:$A,$A110,'Table From Form ( For Fri )'!$J:$J,Attendance[[#Headers],[1/11/2024]],'Table From Form ( For Fri )'!AJ:AJ,1)&gt;0,1,0)</f>
        <v>0</v>
      </c>
      <c r="AG110" s="27">
        <f>IF(COUNTIFS('Table From Form ( For Fri )'!$A:$A,$A110,'Table From Form ( For Fri )'!$J:$J,Attendance[[#Headers],[8/11/2024]],'Table From Form ( For Fri )'!AK:AK,1)&gt;0,1,0)</f>
        <v>0</v>
      </c>
      <c r="AH110" s="27">
        <f>IF(COUNTIFS('Table From Form ( For Fri )'!$A:$A,$A110,'Table From Form ( For Fri )'!$J:$J,Attendance[[#Headers],[15/11/2024]],'Table From Form ( For Fri )'!AL:AL,1)&gt;0,1,0)</f>
        <v>0</v>
      </c>
      <c r="AI110" s="27">
        <f>IF(COUNTIFS('Table From Form ( For Fri )'!$A:$A,$A110,'Table From Form ( For Fri )'!$J:$J,Attendance[[#Headers],[22/11/2024]],'Table From Form ( For Fri )'!AM:AM,1)&gt;0,1,0)</f>
        <v>0</v>
      </c>
      <c r="AJ110" s="27">
        <f>IF(COUNTIFS('Table From Form ( For Fri )'!$A:$A,$A110,'Table From Form ( For Fri )'!$J:$J,Attendance[[#Headers],[29/11/2024]],'Table From Form ( For Fri )'!AN:AN,1)&gt;0,1,0)</f>
        <v>0</v>
      </c>
      <c r="AK110" s="27">
        <f>IF(COUNTIFS('Table From Form ( For Fri )'!$A:$A,$A110,'Table From Form ( For Fri )'!$J:$J,Attendance[[#Headers],[6/12/2024]],'Table From Form ( For Fri )'!AO:AO,1)&gt;0,1,0)</f>
        <v>0</v>
      </c>
      <c r="AL110" s="27">
        <f>IF(COUNTIFS('Table From Form ( For Fri )'!$A:$A,$A110,'Table From Form ( For Fri )'!$J:$J,Attendance[[#Headers],[13/12/2024]],'Table From Form ( For Fri )'!AP:AP,1)&gt;0,1,0)</f>
        <v>0</v>
      </c>
      <c r="AM110" s="27">
        <f>IF(COUNTIFS('Table From Form ( For Fri )'!$A:$A,$A110,'Table From Form ( For Fri )'!$J:$J,Attendance[[#Headers],[20/12/2024]],'Table From Form ( For Fri )'!AQ:AQ,1)&gt;0,1,0)</f>
        <v>0</v>
      </c>
      <c r="AN110" s="27">
        <f>IF(COUNTIFS('Table From Form ( For Fri )'!$A:$A,$A110,'Table From Form ( For Fri )'!$J:$J,Attendance[[#Headers],[27/12/2024]],'Table From Form ( For Fri )'!AR:AR,1)&gt;0,1,0)</f>
        <v>0</v>
      </c>
      <c r="AO110" s="27">
        <f>IF(COUNTIFS('Table From Form ( For Fri )'!$A:$A,$A110,'Table From Form ( For Fri )'!$J:$J,Attendance[[#Headers],[3/1/2025]],'Table From Form ( For Fri )'!AS:AS,1)&gt;0,1,0)</f>
        <v>0</v>
      </c>
      <c r="AP110" s="27">
        <f>IF(COUNTIFS('Table From Form ( For Fri )'!$A:$A,$A110,'Table From Form ( For Fri )'!$J:$J,Attendance[[#Headers],[10/1/2025]],'Table From Form ( For Fri )'!AT:AT,1)&gt;0,1,0)</f>
        <v>0</v>
      </c>
      <c r="AQ110" s="27">
        <f>IF(COUNTIFS('Table From Form ( For Fri )'!$A:$A,$A110,'Table From Form ( For Fri )'!$J:$J,Attendance[[#Headers],[17/1/2025]],'Table From Form ( For Fri )'!AU:AU,1)&gt;0,1,0)</f>
        <v>0</v>
      </c>
      <c r="AR110" s="27">
        <f>IF(COUNTIFS('Table From Form ( For Fri )'!$A:$A,$A110,'Table From Form ( For Fri )'!$J:$J,Attendance[[#Headers],[24/1/2025]],'Table From Form ( For Fri )'!AV:AV,1)&gt;0,1,0)</f>
        <v>0</v>
      </c>
      <c r="AS110" s="27">
        <f>IF(COUNTIFS('Table From Form ( For Fri )'!$A:$A,$A110,'Table From Form ( For Fri )'!$J:$J,Attendance[[#Headers],[31/1/2025]],'Table From Form ( For Fri )'!AW:AW,1)&gt;0,1,0)</f>
        <v>0</v>
      </c>
      <c r="AT110" s="27">
        <f>IF(COUNTIFS('Table From Form ( For Fri )'!$A:$A,$A110,'Table From Form ( For Fri )'!$J:$J,Attendance[[#Headers],[7/2/2025]],'Table From Form ( For Fri )'!AX:AX,1)&gt;0,1,0)</f>
        <v>0</v>
      </c>
      <c r="AU110" s="27">
        <f>IF(COUNTIFS('Table From Form ( For Fri )'!$A:$A,$A110,'Table From Form ( For Fri )'!$J:$J,Attendance[[#Headers],[14/2/2025]],'Table From Form ( For Fri )'!AY:AY,1)&gt;0,1,0)</f>
        <v>0</v>
      </c>
    </row>
    <row r="111" spans="1:47" ht="14">
      <c r="A111" s="25" t="s">
        <v>212</v>
      </c>
      <c r="B111" s="25" t="s">
        <v>1771</v>
      </c>
      <c r="C111" s="25" t="s">
        <v>1772</v>
      </c>
      <c r="D111">
        <f>COUNTIF(Attendance[[#This Row],[19/4/2024]:[14/2/2025]],1)</f>
        <v>2</v>
      </c>
      <c r="E111" s="26">
        <f t="shared" si="1"/>
        <v>4.4444444444444446</v>
      </c>
      <c r="F111" s="26"/>
      <c r="G111" s="27">
        <f>IF(COUNTIFS('Table From Form ( For Fri )'!$A:$A,$A111,'Table From Form ( For Fri )'!$J:$J,Attendance[[#Headers],[19/4/2024]],'Table From Form ( For Fri )'!K:K,1)&gt;0,1,0)</f>
        <v>0</v>
      </c>
      <c r="H111" s="27">
        <f>IF(COUNTIFS('Table From Form ( For Fri )'!$A:$A,$A111,'Table From Form ( For Fri )'!$J:$J,Attendance[[#Headers],[26/4/2024]],'Table From Form ( For Fri )'!L:L,1)&gt;0,1,0)</f>
        <v>1</v>
      </c>
      <c r="I111" s="27">
        <f>IF(COUNTIFS('Table From Form ( For Fri )'!$A:$A,$A111,'Table From Form ( For Fri )'!$J:$J,Attendance[[#Headers],[3/5/2024]],'Table From Form ( For Fri )'!M:M,1)&gt;0,1,0)</f>
        <v>0</v>
      </c>
      <c r="J111" s="27">
        <f>IF(COUNTIFS('Table From Form ( For Fri )'!$A:$A,$A111,'Table From Form ( For Fri )'!$J:$J,Attendance[[#Headers],[10/5/2024]],'Table From Form ( For Fri )'!N:N,1)&gt;0,1,0)</f>
        <v>0</v>
      </c>
      <c r="K111" s="27">
        <f>IF(COUNTIFS('Table From Form ( For Fri )'!$A:$A,$A111,'Table From Form ( For Fri )'!$J:$J,Attendance[[#Headers],[17/5/2024]],'Table From Form ( For Fri )'!O:O,1)&gt;0,1,0)</f>
        <v>1</v>
      </c>
      <c r="L111" s="27">
        <f>IF(COUNTIFS('Table From Form ( For Fri )'!$A:$A,$A111,'Table From Form ( For Fri )'!$J:$J,Attendance[[#Headers],[24/5/2024]],'Table From Form ( For Fri )'!P:P,1)&gt;0,1,0)</f>
        <v>0</v>
      </c>
      <c r="M111" s="27">
        <f>IF(COUNTIFS('Table From Form ( For Fri )'!$A:$A,$A111,'Table From Form ( For Fri )'!$J:$J,Attendance[[#Headers],[31/5/2024]],'Table From Form ( For Fri )'!Q:Q,1)&gt;0,1,0)</f>
        <v>0</v>
      </c>
      <c r="N111" s="27">
        <f>IF(COUNTIFS('Table From Form ( For Fri )'!$A:$A,$A111,'Table From Form ( For Fri )'!$J:$J,Attendance[[#Headers],[7/6/2024]],'Table From Form ( For Fri )'!R:R,1)&gt;0,1,0)</f>
        <v>0</v>
      </c>
      <c r="O111" s="27">
        <f>IF(COUNTIFS('Table From Form ( For Fri )'!$A:$A,$A111,'Table From Form ( For Fri )'!$J:$J,Attendance[[#Headers],[14/6/2024]],'Table From Form ( For Fri )'!S:S,1)&gt;0,1,0)</f>
        <v>0</v>
      </c>
      <c r="P111" s="27">
        <f>IF(COUNTIFS('Table From Form ( For Fri )'!$A:$A,$A111,'Table From Form ( For Fri )'!$J:$J,Attendance[[#Headers],[21/6/2024]],'Table From Form ( For Fri )'!T:T,1)&gt;0,1,0)</f>
        <v>0</v>
      </c>
      <c r="Q111" s="27">
        <f>IF(COUNTIFS('Table From Form ( For Fri )'!$A:$A,$A111,'Table From Form ( For Fri )'!$J:$J,Attendance[[#Headers],[28/6/2024]],'Table From Form ( For Fri )'!U:U,1)&gt;0,1,0)</f>
        <v>0</v>
      </c>
      <c r="R111" s="27">
        <f>IF(COUNTIFS('Table From Form ( For Fri )'!$A:$A,$A111,'Table From Form ( For Fri )'!$J:$J,Attendance[[#Headers],[5/7/2024]],'Table From Form ( For Fri )'!V:V,1)&gt;0,1,0)</f>
        <v>0</v>
      </c>
      <c r="S111" s="27">
        <f>IF(COUNTIFS('Table From Form ( For Fri )'!$A:$A,$A111,'Table From Form ( For Fri )'!$J:$J,Attendance[[#Headers],[12/7/2024]],'Table From Form ( For Fri )'!W:W,1)&gt;0,1,0)</f>
        <v>0</v>
      </c>
      <c r="T111" s="27">
        <f>IF(COUNTIFS('Table From Form ( For Fri )'!$A:$A,$A111,'Table From Form ( For Fri )'!$J:$J,Attendance[[#Headers],[19/7/2024]],'Table From Form ( For Fri )'!X:X,1)&gt;0,1,0)</f>
        <v>0</v>
      </c>
      <c r="U111" s="27">
        <f>IF(COUNTIFS('Table From Form ( For Fri )'!$A:$A,$A111,'Table From Form ( For Fri )'!$J:$J,Attendance[[#Headers],[26/7/2024]],'Table From Form ( For Fri )'!Y:Y,1)&gt;0,1,0)</f>
        <v>0</v>
      </c>
      <c r="V111" s="27">
        <f>IF(COUNTIFS('Table From Form ( For Fri )'!$A:$A,$A111,'Table From Form ( For Fri )'!$J:$J,Attendance[[#Headers],[2/8/2024]],'Table From Form ( For Fri )'!Z:Z,1)&gt;0,1,0)</f>
        <v>0</v>
      </c>
      <c r="W111" s="27">
        <f>IF(COUNTIFS('Table From Form ( For Fri )'!$A:$A,$A111,'Table From Form ( For Fri )'!$J:$J,Attendance[[#Headers],[30/8/2024]],'Table From Form ( For Fri )'!AA:AA,1)&gt;0,1,0)</f>
        <v>0</v>
      </c>
      <c r="X111" s="27">
        <f>IF(COUNTIFS('Table From Form ( For Fri )'!$A:$A,$A111,'Table From Form ( For Fri )'!$J:$J,Attendance[[#Headers],[6/9/2024]],'Table From Form ( For Fri )'!AB:AB,1)&gt;0,1,0)</f>
        <v>0</v>
      </c>
      <c r="Y111" s="27">
        <f>IF(COUNTIFS('Table From Form ( For Fri )'!$A:$A,$A111,'Table From Form ( For Fri )'!$J:$J,Attendance[[#Headers],[13/9/2024]],'Table From Form ( For Fri )'!AC:AC,1)&gt;0,1,0)</f>
        <v>0</v>
      </c>
      <c r="Z111" s="27">
        <f>IF(COUNTIFS('Table From Form ( For Fri )'!$A:$A,$A111,'Table From Form ( For Fri )'!$J:$J,Attendance[[#Headers],[20/9/2024]],'Table From Form ( For Fri )'!AD:AD,1)&gt;0,1,0)</f>
        <v>0</v>
      </c>
      <c r="AA111" s="27">
        <f>IF(COUNTIFS('Table From Form ( For Fri )'!$A:$A,$A111,'Table From Form ( For Fri )'!$J:$J,Attendance[[#Headers],[27/9/2024]],'Table From Form ( For Fri )'!AE:AE,1)&gt;0,1,0)</f>
        <v>0</v>
      </c>
      <c r="AB111" s="27">
        <f>IF(COUNTIFS('Table From Form ( For Fri )'!$A:$A,$A111,'Table From Form ( For Fri )'!$J:$J,Attendance[[#Headers],[4/10/2024]],'Table From Form ( For Fri )'!AF:AF,1)&gt;0,1,0)</f>
        <v>0</v>
      </c>
      <c r="AC111" s="27">
        <f>IF(COUNTIFS('Table From Form ( For Fri )'!$A:$A,$A111,'Table From Form ( For Fri )'!$J:$J,Attendance[[#Headers],[11/10/2024]],'Table From Form ( For Fri )'!AG:AG,1)&gt;0,1,0)</f>
        <v>0</v>
      </c>
      <c r="AD111" s="27">
        <f>IF(COUNTIFS('Table From Form ( For Fri )'!$A:$A,$A111,'Table From Form ( For Fri )'!$J:$J,Attendance[[#Headers],[18/10/2024]],'Table From Form ( For Fri )'!AH:AH,1)&gt;0,1,0)</f>
        <v>0</v>
      </c>
      <c r="AE111" s="27">
        <f>IF(COUNTIFS('Table From Form ( For Fri )'!$A:$A,$A111,'Table From Form ( For Fri )'!$J:$J,Attendance[[#Headers],[25/10/2024]],'Table From Form ( For Fri )'!AI:AI,1)&gt;0,1,0)</f>
        <v>0</v>
      </c>
      <c r="AF111" s="27">
        <f>IF(COUNTIFS('Table From Form ( For Fri )'!$A:$A,$A111,'Table From Form ( For Fri )'!$J:$J,Attendance[[#Headers],[1/11/2024]],'Table From Form ( For Fri )'!AJ:AJ,1)&gt;0,1,0)</f>
        <v>0</v>
      </c>
      <c r="AG111" s="27">
        <f>IF(COUNTIFS('Table From Form ( For Fri )'!$A:$A,$A111,'Table From Form ( For Fri )'!$J:$J,Attendance[[#Headers],[8/11/2024]],'Table From Form ( For Fri )'!AK:AK,1)&gt;0,1,0)</f>
        <v>0</v>
      </c>
      <c r="AH111" s="27">
        <f>IF(COUNTIFS('Table From Form ( For Fri )'!$A:$A,$A111,'Table From Form ( For Fri )'!$J:$J,Attendance[[#Headers],[15/11/2024]],'Table From Form ( For Fri )'!AL:AL,1)&gt;0,1,0)</f>
        <v>0</v>
      </c>
      <c r="AI111" s="27">
        <f>IF(COUNTIFS('Table From Form ( For Fri )'!$A:$A,$A111,'Table From Form ( For Fri )'!$J:$J,Attendance[[#Headers],[22/11/2024]],'Table From Form ( For Fri )'!AM:AM,1)&gt;0,1,0)</f>
        <v>0</v>
      </c>
      <c r="AJ111" s="27">
        <f>IF(COUNTIFS('Table From Form ( For Fri )'!$A:$A,$A111,'Table From Form ( For Fri )'!$J:$J,Attendance[[#Headers],[29/11/2024]],'Table From Form ( For Fri )'!AN:AN,1)&gt;0,1,0)</f>
        <v>0</v>
      </c>
      <c r="AK111" s="27">
        <f>IF(COUNTIFS('Table From Form ( For Fri )'!$A:$A,$A111,'Table From Form ( For Fri )'!$J:$J,Attendance[[#Headers],[6/12/2024]],'Table From Form ( For Fri )'!AO:AO,1)&gt;0,1,0)</f>
        <v>0</v>
      </c>
      <c r="AL111" s="27">
        <f>IF(COUNTIFS('Table From Form ( For Fri )'!$A:$A,$A111,'Table From Form ( For Fri )'!$J:$J,Attendance[[#Headers],[13/12/2024]],'Table From Form ( For Fri )'!AP:AP,1)&gt;0,1,0)</f>
        <v>0</v>
      </c>
      <c r="AM111" s="27">
        <f>IF(COUNTIFS('Table From Form ( For Fri )'!$A:$A,$A111,'Table From Form ( For Fri )'!$J:$J,Attendance[[#Headers],[20/12/2024]],'Table From Form ( For Fri )'!AQ:AQ,1)&gt;0,1,0)</f>
        <v>0</v>
      </c>
      <c r="AN111" s="27">
        <f>IF(COUNTIFS('Table From Form ( For Fri )'!$A:$A,$A111,'Table From Form ( For Fri )'!$J:$J,Attendance[[#Headers],[27/12/2024]],'Table From Form ( For Fri )'!AR:AR,1)&gt;0,1,0)</f>
        <v>0</v>
      </c>
      <c r="AO111" s="27">
        <f>IF(COUNTIFS('Table From Form ( For Fri )'!$A:$A,$A111,'Table From Form ( For Fri )'!$J:$J,Attendance[[#Headers],[3/1/2025]],'Table From Form ( For Fri )'!AS:AS,1)&gt;0,1,0)</f>
        <v>0</v>
      </c>
      <c r="AP111" s="27">
        <f>IF(COUNTIFS('Table From Form ( For Fri )'!$A:$A,$A111,'Table From Form ( For Fri )'!$J:$J,Attendance[[#Headers],[10/1/2025]],'Table From Form ( For Fri )'!AT:AT,1)&gt;0,1,0)</f>
        <v>0</v>
      </c>
      <c r="AQ111" s="27">
        <f>IF(COUNTIFS('Table From Form ( For Fri )'!$A:$A,$A111,'Table From Form ( For Fri )'!$J:$J,Attendance[[#Headers],[17/1/2025]],'Table From Form ( For Fri )'!AU:AU,1)&gt;0,1,0)</f>
        <v>0</v>
      </c>
      <c r="AR111" s="27">
        <f>IF(COUNTIFS('Table From Form ( For Fri )'!$A:$A,$A111,'Table From Form ( For Fri )'!$J:$J,Attendance[[#Headers],[24/1/2025]],'Table From Form ( For Fri )'!AV:AV,1)&gt;0,1,0)</f>
        <v>0</v>
      </c>
      <c r="AS111" s="27">
        <f>IF(COUNTIFS('Table From Form ( For Fri )'!$A:$A,$A111,'Table From Form ( For Fri )'!$J:$J,Attendance[[#Headers],[31/1/2025]],'Table From Form ( For Fri )'!AW:AW,1)&gt;0,1,0)</f>
        <v>0</v>
      </c>
      <c r="AT111" s="27">
        <f>IF(COUNTIFS('Table From Form ( For Fri )'!$A:$A,$A111,'Table From Form ( For Fri )'!$J:$J,Attendance[[#Headers],[7/2/2025]],'Table From Form ( For Fri )'!AX:AX,1)&gt;0,1,0)</f>
        <v>0</v>
      </c>
      <c r="AU111" s="27">
        <f>IF(COUNTIFS('Table From Form ( For Fri )'!$A:$A,$A111,'Table From Form ( For Fri )'!$J:$J,Attendance[[#Headers],[14/2/2025]],'Table From Form ( For Fri )'!AY:AY,1)&gt;0,1,0)</f>
        <v>0</v>
      </c>
    </row>
    <row r="112" spans="1:47" ht="14">
      <c r="A112" s="25" t="s">
        <v>166</v>
      </c>
      <c r="B112" s="25" t="s">
        <v>1773</v>
      </c>
      <c r="C112" s="25" t="s">
        <v>1774</v>
      </c>
      <c r="D112">
        <f>COUNTIF(Attendance[[#This Row],[19/4/2024]:[14/2/2025]],1)</f>
        <v>2</v>
      </c>
      <c r="E112" s="26">
        <f t="shared" si="1"/>
        <v>4.4444444444444446</v>
      </c>
      <c r="F112" s="26"/>
      <c r="G112" s="27">
        <f>IF(COUNTIFS('Table From Form ( For Fri )'!$A:$A,$A112,'Table From Form ( For Fri )'!$J:$J,Attendance[[#Headers],[19/4/2024]],'Table From Form ( For Fri )'!K:K,1)&gt;0,1,0)</f>
        <v>0</v>
      </c>
      <c r="H112" s="27">
        <f>IF(COUNTIFS('Table From Form ( For Fri )'!$A:$A,$A112,'Table From Form ( For Fri )'!$J:$J,Attendance[[#Headers],[26/4/2024]],'Table From Form ( For Fri )'!L:L,1)&gt;0,1,0)</f>
        <v>1</v>
      </c>
      <c r="I112" s="27">
        <f>IF(COUNTIFS('Table From Form ( For Fri )'!$A:$A,$A112,'Table From Form ( For Fri )'!$J:$J,Attendance[[#Headers],[3/5/2024]],'Table From Form ( For Fri )'!M:M,1)&gt;0,1,0)</f>
        <v>1</v>
      </c>
      <c r="J112" s="27">
        <f>IF(COUNTIFS('Table From Form ( For Fri )'!$A:$A,$A112,'Table From Form ( For Fri )'!$J:$J,Attendance[[#Headers],[10/5/2024]],'Table From Form ( For Fri )'!N:N,1)&gt;0,1,0)</f>
        <v>0</v>
      </c>
      <c r="K112" s="27">
        <f>IF(COUNTIFS('Table From Form ( For Fri )'!$A:$A,$A112,'Table From Form ( For Fri )'!$J:$J,Attendance[[#Headers],[17/5/2024]],'Table From Form ( For Fri )'!O:O,1)&gt;0,1,0)</f>
        <v>0</v>
      </c>
      <c r="L112" s="27">
        <f>IF(COUNTIFS('Table From Form ( For Fri )'!$A:$A,$A112,'Table From Form ( For Fri )'!$J:$J,Attendance[[#Headers],[24/5/2024]],'Table From Form ( For Fri )'!P:P,1)&gt;0,1,0)</f>
        <v>0</v>
      </c>
      <c r="M112" s="27">
        <f>IF(COUNTIFS('Table From Form ( For Fri )'!$A:$A,$A112,'Table From Form ( For Fri )'!$J:$J,Attendance[[#Headers],[31/5/2024]],'Table From Form ( For Fri )'!Q:Q,1)&gt;0,1,0)</f>
        <v>0</v>
      </c>
      <c r="N112" s="27">
        <f>IF(COUNTIFS('Table From Form ( For Fri )'!$A:$A,$A112,'Table From Form ( For Fri )'!$J:$J,Attendance[[#Headers],[7/6/2024]],'Table From Form ( For Fri )'!R:R,1)&gt;0,1,0)</f>
        <v>0</v>
      </c>
      <c r="O112" s="27">
        <f>IF(COUNTIFS('Table From Form ( For Fri )'!$A:$A,$A112,'Table From Form ( For Fri )'!$J:$J,Attendance[[#Headers],[14/6/2024]],'Table From Form ( For Fri )'!S:S,1)&gt;0,1,0)</f>
        <v>0</v>
      </c>
      <c r="P112" s="27">
        <f>IF(COUNTIFS('Table From Form ( For Fri )'!$A:$A,$A112,'Table From Form ( For Fri )'!$J:$J,Attendance[[#Headers],[21/6/2024]],'Table From Form ( For Fri )'!T:T,1)&gt;0,1,0)</f>
        <v>0</v>
      </c>
      <c r="Q112" s="27">
        <f>IF(COUNTIFS('Table From Form ( For Fri )'!$A:$A,$A112,'Table From Form ( For Fri )'!$J:$J,Attendance[[#Headers],[28/6/2024]],'Table From Form ( For Fri )'!U:U,1)&gt;0,1,0)</f>
        <v>0</v>
      </c>
      <c r="R112" s="27">
        <f>IF(COUNTIFS('Table From Form ( For Fri )'!$A:$A,$A112,'Table From Form ( For Fri )'!$J:$J,Attendance[[#Headers],[5/7/2024]],'Table From Form ( For Fri )'!V:V,1)&gt;0,1,0)</f>
        <v>0</v>
      </c>
      <c r="S112" s="27">
        <f>IF(COUNTIFS('Table From Form ( For Fri )'!$A:$A,$A112,'Table From Form ( For Fri )'!$J:$J,Attendance[[#Headers],[12/7/2024]],'Table From Form ( For Fri )'!W:W,1)&gt;0,1,0)</f>
        <v>0</v>
      </c>
      <c r="T112" s="27">
        <f>IF(COUNTIFS('Table From Form ( For Fri )'!$A:$A,$A112,'Table From Form ( For Fri )'!$J:$J,Attendance[[#Headers],[19/7/2024]],'Table From Form ( For Fri )'!X:X,1)&gt;0,1,0)</f>
        <v>0</v>
      </c>
      <c r="U112" s="27">
        <f>IF(COUNTIFS('Table From Form ( For Fri )'!$A:$A,$A112,'Table From Form ( For Fri )'!$J:$J,Attendance[[#Headers],[26/7/2024]],'Table From Form ( For Fri )'!Y:Y,1)&gt;0,1,0)</f>
        <v>0</v>
      </c>
      <c r="V112" s="27">
        <f>IF(COUNTIFS('Table From Form ( For Fri )'!$A:$A,$A112,'Table From Form ( For Fri )'!$J:$J,Attendance[[#Headers],[2/8/2024]],'Table From Form ( For Fri )'!Z:Z,1)&gt;0,1,0)</f>
        <v>0</v>
      </c>
      <c r="W112" s="27">
        <f>IF(COUNTIFS('Table From Form ( For Fri )'!$A:$A,$A112,'Table From Form ( For Fri )'!$J:$J,Attendance[[#Headers],[30/8/2024]],'Table From Form ( For Fri )'!AA:AA,1)&gt;0,1,0)</f>
        <v>0</v>
      </c>
      <c r="X112" s="27">
        <f>IF(COUNTIFS('Table From Form ( For Fri )'!$A:$A,$A112,'Table From Form ( For Fri )'!$J:$J,Attendance[[#Headers],[6/9/2024]],'Table From Form ( For Fri )'!AB:AB,1)&gt;0,1,0)</f>
        <v>0</v>
      </c>
      <c r="Y112" s="27">
        <f>IF(COUNTIFS('Table From Form ( For Fri )'!$A:$A,$A112,'Table From Form ( For Fri )'!$J:$J,Attendance[[#Headers],[13/9/2024]],'Table From Form ( For Fri )'!AC:AC,1)&gt;0,1,0)</f>
        <v>0</v>
      </c>
      <c r="Z112" s="27">
        <f>IF(COUNTIFS('Table From Form ( For Fri )'!$A:$A,$A112,'Table From Form ( For Fri )'!$J:$J,Attendance[[#Headers],[20/9/2024]],'Table From Form ( For Fri )'!AD:AD,1)&gt;0,1,0)</f>
        <v>0</v>
      </c>
      <c r="AA112" s="27">
        <f>IF(COUNTIFS('Table From Form ( For Fri )'!$A:$A,$A112,'Table From Form ( For Fri )'!$J:$J,Attendance[[#Headers],[27/9/2024]],'Table From Form ( For Fri )'!AE:AE,1)&gt;0,1,0)</f>
        <v>0</v>
      </c>
      <c r="AB112" s="27">
        <f>IF(COUNTIFS('Table From Form ( For Fri )'!$A:$A,$A112,'Table From Form ( For Fri )'!$J:$J,Attendance[[#Headers],[4/10/2024]],'Table From Form ( For Fri )'!AF:AF,1)&gt;0,1,0)</f>
        <v>0</v>
      </c>
      <c r="AC112" s="27">
        <f>IF(COUNTIFS('Table From Form ( For Fri )'!$A:$A,$A112,'Table From Form ( For Fri )'!$J:$J,Attendance[[#Headers],[11/10/2024]],'Table From Form ( For Fri )'!AG:AG,1)&gt;0,1,0)</f>
        <v>0</v>
      </c>
      <c r="AD112" s="27">
        <f>IF(COUNTIFS('Table From Form ( For Fri )'!$A:$A,$A112,'Table From Form ( For Fri )'!$J:$J,Attendance[[#Headers],[18/10/2024]],'Table From Form ( For Fri )'!AH:AH,1)&gt;0,1,0)</f>
        <v>0</v>
      </c>
      <c r="AE112" s="27">
        <f>IF(COUNTIFS('Table From Form ( For Fri )'!$A:$A,$A112,'Table From Form ( For Fri )'!$J:$J,Attendance[[#Headers],[25/10/2024]],'Table From Form ( For Fri )'!AI:AI,1)&gt;0,1,0)</f>
        <v>0</v>
      </c>
      <c r="AF112" s="27">
        <f>IF(COUNTIFS('Table From Form ( For Fri )'!$A:$A,$A112,'Table From Form ( For Fri )'!$J:$J,Attendance[[#Headers],[1/11/2024]],'Table From Form ( For Fri )'!AJ:AJ,1)&gt;0,1,0)</f>
        <v>0</v>
      </c>
      <c r="AG112" s="27">
        <f>IF(COUNTIFS('Table From Form ( For Fri )'!$A:$A,$A112,'Table From Form ( For Fri )'!$J:$J,Attendance[[#Headers],[8/11/2024]],'Table From Form ( For Fri )'!AK:AK,1)&gt;0,1,0)</f>
        <v>0</v>
      </c>
      <c r="AH112" s="27">
        <f>IF(COUNTIFS('Table From Form ( For Fri )'!$A:$A,$A112,'Table From Form ( For Fri )'!$J:$J,Attendance[[#Headers],[15/11/2024]],'Table From Form ( For Fri )'!AL:AL,1)&gt;0,1,0)</f>
        <v>0</v>
      </c>
      <c r="AI112" s="27">
        <f>IF(COUNTIFS('Table From Form ( For Fri )'!$A:$A,$A112,'Table From Form ( For Fri )'!$J:$J,Attendance[[#Headers],[22/11/2024]],'Table From Form ( For Fri )'!AM:AM,1)&gt;0,1,0)</f>
        <v>0</v>
      </c>
      <c r="AJ112" s="27">
        <f>IF(COUNTIFS('Table From Form ( For Fri )'!$A:$A,$A112,'Table From Form ( For Fri )'!$J:$J,Attendance[[#Headers],[29/11/2024]],'Table From Form ( For Fri )'!AN:AN,1)&gt;0,1,0)</f>
        <v>0</v>
      </c>
      <c r="AK112" s="27">
        <f>IF(COUNTIFS('Table From Form ( For Fri )'!$A:$A,$A112,'Table From Form ( For Fri )'!$J:$J,Attendance[[#Headers],[6/12/2024]],'Table From Form ( For Fri )'!AO:AO,1)&gt;0,1,0)</f>
        <v>0</v>
      </c>
      <c r="AL112" s="27">
        <f>IF(COUNTIFS('Table From Form ( For Fri )'!$A:$A,$A112,'Table From Form ( For Fri )'!$J:$J,Attendance[[#Headers],[13/12/2024]],'Table From Form ( For Fri )'!AP:AP,1)&gt;0,1,0)</f>
        <v>0</v>
      </c>
      <c r="AM112" s="27">
        <f>IF(COUNTIFS('Table From Form ( For Fri )'!$A:$A,$A112,'Table From Form ( For Fri )'!$J:$J,Attendance[[#Headers],[20/12/2024]],'Table From Form ( For Fri )'!AQ:AQ,1)&gt;0,1,0)</f>
        <v>0</v>
      </c>
      <c r="AN112" s="27">
        <f>IF(COUNTIFS('Table From Form ( For Fri )'!$A:$A,$A112,'Table From Form ( For Fri )'!$J:$J,Attendance[[#Headers],[27/12/2024]],'Table From Form ( For Fri )'!AR:AR,1)&gt;0,1,0)</f>
        <v>0</v>
      </c>
      <c r="AO112" s="27">
        <f>IF(COUNTIFS('Table From Form ( For Fri )'!$A:$A,$A112,'Table From Form ( For Fri )'!$J:$J,Attendance[[#Headers],[3/1/2025]],'Table From Form ( For Fri )'!AS:AS,1)&gt;0,1,0)</f>
        <v>0</v>
      </c>
      <c r="AP112" s="27">
        <f>IF(COUNTIFS('Table From Form ( For Fri )'!$A:$A,$A112,'Table From Form ( For Fri )'!$J:$J,Attendance[[#Headers],[10/1/2025]],'Table From Form ( For Fri )'!AT:AT,1)&gt;0,1,0)</f>
        <v>0</v>
      </c>
      <c r="AQ112" s="27">
        <f>IF(COUNTIFS('Table From Form ( For Fri )'!$A:$A,$A112,'Table From Form ( For Fri )'!$J:$J,Attendance[[#Headers],[17/1/2025]],'Table From Form ( For Fri )'!AU:AU,1)&gt;0,1,0)</f>
        <v>0</v>
      </c>
      <c r="AR112" s="27">
        <f>IF(COUNTIFS('Table From Form ( For Fri )'!$A:$A,$A112,'Table From Form ( For Fri )'!$J:$J,Attendance[[#Headers],[24/1/2025]],'Table From Form ( For Fri )'!AV:AV,1)&gt;0,1,0)</f>
        <v>0</v>
      </c>
      <c r="AS112" s="27">
        <f>IF(COUNTIFS('Table From Form ( For Fri )'!$A:$A,$A112,'Table From Form ( For Fri )'!$J:$J,Attendance[[#Headers],[31/1/2025]],'Table From Form ( For Fri )'!AW:AW,1)&gt;0,1,0)</f>
        <v>0</v>
      </c>
      <c r="AT112" s="27">
        <f>IF(COUNTIFS('Table From Form ( For Fri )'!$A:$A,$A112,'Table From Form ( For Fri )'!$J:$J,Attendance[[#Headers],[7/2/2025]],'Table From Form ( For Fri )'!AX:AX,1)&gt;0,1,0)</f>
        <v>0</v>
      </c>
      <c r="AU112" s="27">
        <f>IF(COUNTIFS('Table From Form ( For Fri )'!$A:$A,$A112,'Table From Form ( For Fri )'!$J:$J,Attendance[[#Headers],[14/2/2025]],'Table From Form ( For Fri )'!AY:AY,1)&gt;0,1,0)</f>
        <v>0</v>
      </c>
    </row>
    <row r="113" spans="1:47" ht="14">
      <c r="A113" s="25" t="s">
        <v>136</v>
      </c>
      <c r="B113" s="25" t="s">
        <v>1775</v>
      </c>
      <c r="C113" s="25" t="s">
        <v>1776</v>
      </c>
      <c r="D113">
        <f>COUNTIF(Attendance[[#This Row],[19/4/2024]:[14/2/2025]],1)</f>
        <v>2</v>
      </c>
      <c r="E113" s="26">
        <f t="shared" si="1"/>
        <v>4.4444444444444446</v>
      </c>
      <c r="F113" s="26"/>
      <c r="G113" s="27">
        <f>IF(COUNTIFS('Table From Form ( For Fri )'!$A:$A,$A113,'Table From Form ( For Fri )'!$J:$J,Attendance[[#Headers],[19/4/2024]],'Table From Form ( For Fri )'!K:K,1)&gt;0,1,0)</f>
        <v>0</v>
      </c>
      <c r="H113" s="27">
        <f>IF(COUNTIFS('Table From Form ( For Fri )'!$A:$A,$A113,'Table From Form ( For Fri )'!$J:$J,Attendance[[#Headers],[26/4/2024]],'Table From Form ( For Fri )'!L:L,1)&gt;0,1,0)</f>
        <v>1</v>
      </c>
      <c r="I113" s="27">
        <f>IF(COUNTIFS('Table From Form ( For Fri )'!$A:$A,$A113,'Table From Form ( For Fri )'!$J:$J,Attendance[[#Headers],[3/5/2024]],'Table From Form ( For Fri )'!M:M,1)&gt;0,1,0)</f>
        <v>1</v>
      </c>
      <c r="J113" s="27">
        <f>IF(COUNTIFS('Table From Form ( For Fri )'!$A:$A,$A113,'Table From Form ( For Fri )'!$J:$J,Attendance[[#Headers],[10/5/2024]],'Table From Form ( For Fri )'!N:N,1)&gt;0,1,0)</f>
        <v>0</v>
      </c>
      <c r="K113" s="27">
        <f>IF(COUNTIFS('Table From Form ( For Fri )'!$A:$A,$A113,'Table From Form ( For Fri )'!$J:$J,Attendance[[#Headers],[17/5/2024]],'Table From Form ( For Fri )'!O:O,1)&gt;0,1,0)</f>
        <v>0</v>
      </c>
      <c r="L113" s="27">
        <f>IF(COUNTIFS('Table From Form ( For Fri )'!$A:$A,$A113,'Table From Form ( For Fri )'!$J:$J,Attendance[[#Headers],[24/5/2024]],'Table From Form ( For Fri )'!P:P,1)&gt;0,1,0)</f>
        <v>0</v>
      </c>
      <c r="M113" s="27">
        <f>IF(COUNTIFS('Table From Form ( For Fri )'!$A:$A,$A113,'Table From Form ( For Fri )'!$J:$J,Attendance[[#Headers],[31/5/2024]],'Table From Form ( For Fri )'!Q:Q,1)&gt;0,1,0)</f>
        <v>0</v>
      </c>
      <c r="N113" s="27">
        <f>IF(COUNTIFS('Table From Form ( For Fri )'!$A:$A,$A113,'Table From Form ( For Fri )'!$J:$J,Attendance[[#Headers],[7/6/2024]],'Table From Form ( For Fri )'!R:R,1)&gt;0,1,0)</f>
        <v>0</v>
      </c>
      <c r="O113" s="27">
        <f>IF(COUNTIFS('Table From Form ( For Fri )'!$A:$A,$A113,'Table From Form ( For Fri )'!$J:$J,Attendance[[#Headers],[14/6/2024]],'Table From Form ( For Fri )'!S:S,1)&gt;0,1,0)</f>
        <v>0</v>
      </c>
      <c r="P113" s="27">
        <f>IF(COUNTIFS('Table From Form ( For Fri )'!$A:$A,$A113,'Table From Form ( For Fri )'!$J:$J,Attendance[[#Headers],[21/6/2024]],'Table From Form ( For Fri )'!T:T,1)&gt;0,1,0)</f>
        <v>0</v>
      </c>
      <c r="Q113" s="27">
        <f>IF(COUNTIFS('Table From Form ( For Fri )'!$A:$A,$A113,'Table From Form ( For Fri )'!$J:$J,Attendance[[#Headers],[28/6/2024]],'Table From Form ( For Fri )'!U:U,1)&gt;0,1,0)</f>
        <v>0</v>
      </c>
      <c r="R113" s="27">
        <f>IF(COUNTIFS('Table From Form ( For Fri )'!$A:$A,$A113,'Table From Form ( For Fri )'!$J:$J,Attendance[[#Headers],[5/7/2024]],'Table From Form ( For Fri )'!V:V,1)&gt;0,1,0)</f>
        <v>0</v>
      </c>
      <c r="S113" s="27">
        <f>IF(COUNTIFS('Table From Form ( For Fri )'!$A:$A,$A113,'Table From Form ( For Fri )'!$J:$J,Attendance[[#Headers],[12/7/2024]],'Table From Form ( For Fri )'!W:W,1)&gt;0,1,0)</f>
        <v>0</v>
      </c>
      <c r="T113" s="27">
        <f>IF(COUNTIFS('Table From Form ( For Fri )'!$A:$A,$A113,'Table From Form ( For Fri )'!$J:$J,Attendance[[#Headers],[19/7/2024]],'Table From Form ( For Fri )'!X:X,1)&gt;0,1,0)</f>
        <v>0</v>
      </c>
      <c r="U113" s="27">
        <f>IF(COUNTIFS('Table From Form ( For Fri )'!$A:$A,$A113,'Table From Form ( For Fri )'!$J:$J,Attendance[[#Headers],[26/7/2024]],'Table From Form ( For Fri )'!Y:Y,1)&gt;0,1,0)</f>
        <v>0</v>
      </c>
      <c r="V113" s="27">
        <f>IF(COUNTIFS('Table From Form ( For Fri )'!$A:$A,$A113,'Table From Form ( For Fri )'!$J:$J,Attendance[[#Headers],[2/8/2024]],'Table From Form ( For Fri )'!Z:Z,1)&gt;0,1,0)</f>
        <v>0</v>
      </c>
      <c r="W113" s="27">
        <f>IF(COUNTIFS('Table From Form ( For Fri )'!$A:$A,$A113,'Table From Form ( For Fri )'!$J:$J,Attendance[[#Headers],[30/8/2024]],'Table From Form ( For Fri )'!AA:AA,1)&gt;0,1,0)</f>
        <v>0</v>
      </c>
      <c r="X113" s="27">
        <f>IF(COUNTIFS('Table From Form ( For Fri )'!$A:$A,$A113,'Table From Form ( For Fri )'!$J:$J,Attendance[[#Headers],[6/9/2024]],'Table From Form ( For Fri )'!AB:AB,1)&gt;0,1,0)</f>
        <v>0</v>
      </c>
      <c r="Y113" s="27">
        <f>IF(COUNTIFS('Table From Form ( For Fri )'!$A:$A,$A113,'Table From Form ( For Fri )'!$J:$J,Attendance[[#Headers],[13/9/2024]],'Table From Form ( For Fri )'!AC:AC,1)&gt;0,1,0)</f>
        <v>0</v>
      </c>
      <c r="Z113" s="27">
        <f>IF(COUNTIFS('Table From Form ( For Fri )'!$A:$A,$A113,'Table From Form ( For Fri )'!$J:$J,Attendance[[#Headers],[20/9/2024]],'Table From Form ( For Fri )'!AD:AD,1)&gt;0,1,0)</f>
        <v>0</v>
      </c>
      <c r="AA113" s="27">
        <f>IF(COUNTIFS('Table From Form ( For Fri )'!$A:$A,$A113,'Table From Form ( For Fri )'!$J:$J,Attendance[[#Headers],[27/9/2024]],'Table From Form ( For Fri )'!AE:AE,1)&gt;0,1,0)</f>
        <v>0</v>
      </c>
      <c r="AB113" s="27">
        <f>IF(COUNTIFS('Table From Form ( For Fri )'!$A:$A,$A113,'Table From Form ( For Fri )'!$J:$J,Attendance[[#Headers],[4/10/2024]],'Table From Form ( For Fri )'!AF:AF,1)&gt;0,1,0)</f>
        <v>0</v>
      </c>
      <c r="AC113" s="27">
        <f>IF(COUNTIFS('Table From Form ( For Fri )'!$A:$A,$A113,'Table From Form ( For Fri )'!$J:$J,Attendance[[#Headers],[11/10/2024]],'Table From Form ( For Fri )'!AG:AG,1)&gt;0,1,0)</f>
        <v>0</v>
      </c>
      <c r="AD113" s="27">
        <f>IF(COUNTIFS('Table From Form ( For Fri )'!$A:$A,$A113,'Table From Form ( For Fri )'!$J:$J,Attendance[[#Headers],[18/10/2024]],'Table From Form ( For Fri )'!AH:AH,1)&gt;0,1,0)</f>
        <v>0</v>
      </c>
      <c r="AE113" s="27">
        <f>IF(COUNTIFS('Table From Form ( For Fri )'!$A:$A,$A113,'Table From Form ( For Fri )'!$J:$J,Attendance[[#Headers],[25/10/2024]],'Table From Form ( For Fri )'!AI:AI,1)&gt;0,1,0)</f>
        <v>0</v>
      </c>
      <c r="AF113" s="27">
        <f>IF(COUNTIFS('Table From Form ( For Fri )'!$A:$A,$A113,'Table From Form ( For Fri )'!$J:$J,Attendance[[#Headers],[1/11/2024]],'Table From Form ( For Fri )'!AJ:AJ,1)&gt;0,1,0)</f>
        <v>0</v>
      </c>
      <c r="AG113" s="27">
        <f>IF(COUNTIFS('Table From Form ( For Fri )'!$A:$A,$A113,'Table From Form ( For Fri )'!$J:$J,Attendance[[#Headers],[8/11/2024]],'Table From Form ( For Fri )'!AK:AK,1)&gt;0,1,0)</f>
        <v>0</v>
      </c>
      <c r="AH113" s="27">
        <f>IF(COUNTIFS('Table From Form ( For Fri )'!$A:$A,$A113,'Table From Form ( For Fri )'!$J:$J,Attendance[[#Headers],[15/11/2024]],'Table From Form ( For Fri )'!AL:AL,1)&gt;0,1,0)</f>
        <v>0</v>
      </c>
      <c r="AI113" s="27">
        <f>IF(COUNTIFS('Table From Form ( For Fri )'!$A:$A,$A113,'Table From Form ( For Fri )'!$J:$J,Attendance[[#Headers],[22/11/2024]],'Table From Form ( For Fri )'!AM:AM,1)&gt;0,1,0)</f>
        <v>0</v>
      </c>
      <c r="AJ113" s="27">
        <f>IF(COUNTIFS('Table From Form ( For Fri )'!$A:$A,$A113,'Table From Form ( For Fri )'!$J:$J,Attendance[[#Headers],[29/11/2024]],'Table From Form ( For Fri )'!AN:AN,1)&gt;0,1,0)</f>
        <v>0</v>
      </c>
      <c r="AK113" s="27">
        <f>IF(COUNTIFS('Table From Form ( For Fri )'!$A:$A,$A113,'Table From Form ( For Fri )'!$J:$J,Attendance[[#Headers],[6/12/2024]],'Table From Form ( For Fri )'!AO:AO,1)&gt;0,1,0)</f>
        <v>0</v>
      </c>
      <c r="AL113" s="27">
        <f>IF(COUNTIFS('Table From Form ( For Fri )'!$A:$A,$A113,'Table From Form ( For Fri )'!$J:$J,Attendance[[#Headers],[13/12/2024]],'Table From Form ( For Fri )'!AP:AP,1)&gt;0,1,0)</f>
        <v>0</v>
      </c>
      <c r="AM113" s="27">
        <f>IF(COUNTIFS('Table From Form ( For Fri )'!$A:$A,$A113,'Table From Form ( For Fri )'!$J:$J,Attendance[[#Headers],[20/12/2024]],'Table From Form ( For Fri )'!AQ:AQ,1)&gt;0,1,0)</f>
        <v>0</v>
      </c>
      <c r="AN113" s="27">
        <f>IF(COUNTIFS('Table From Form ( For Fri )'!$A:$A,$A113,'Table From Form ( For Fri )'!$J:$J,Attendance[[#Headers],[27/12/2024]],'Table From Form ( For Fri )'!AR:AR,1)&gt;0,1,0)</f>
        <v>0</v>
      </c>
      <c r="AO113" s="27">
        <f>IF(COUNTIFS('Table From Form ( For Fri )'!$A:$A,$A113,'Table From Form ( For Fri )'!$J:$J,Attendance[[#Headers],[3/1/2025]],'Table From Form ( For Fri )'!AS:AS,1)&gt;0,1,0)</f>
        <v>0</v>
      </c>
      <c r="AP113" s="27">
        <f>IF(COUNTIFS('Table From Form ( For Fri )'!$A:$A,$A113,'Table From Form ( For Fri )'!$J:$J,Attendance[[#Headers],[10/1/2025]],'Table From Form ( For Fri )'!AT:AT,1)&gt;0,1,0)</f>
        <v>0</v>
      </c>
      <c r="AQ113" s="27">
        <f>IF(COUNTIFS('Table From Form ( For Fri )'!$A:$A,$A113,'Table From Form ( For Fri )'!$J:$J,Attendance[[#Headers],[17/1/2025]],'Table From Form ( For Fri )'!AU:AU,1)&gt;0,1,0)</f>
        <v>0</v>
      </c>
      <c r="AR113" s="27">
        <f>IF(COUNTIFS('Table From Form ( For Fri )'!$A:$A,$A113,'Table From Form ( For Fri )'!$J:$J,Attendance[[#Headers],[24/1/2025]],'Table From Form ( For Fri )'!AV:AV,1)&gt;0,1,0)</f>
        <v>0</v>
      </c>
      <c r="AS113" s="27">
        <f>IF(COUNTIFS('Table From Form ( For Fri )'!$A:$A,$A113,'Table From Form ( For Fri )'!$J:$J,Attendance[[#Headers],[31/1/2025]],'Table From Form ( For Fri )'!AW:AW,1)&gt;0,1,0)</f>
        <v>0</v>
      </c>
      <c r="AT113" s="27">
        <f>IF(COUNTIFS('Table From Form ( For Fri )'!$A:$A,$A113,'Table From Form ( For Fri )'!$J:$J,Attendance[[#Headers],[7/2/2025]],'Table From Form ( For Fri )'!AX:AX,1)&gt;0,1,0)</f>
        <v>0</v>
      </c>
      <c r="AU113" s="27">
        <f>IF(COUNTIFS('Table From Form ( For Fri )'!$A:$A,$A113,'Table From Form ( For Fri )'!$J:$J,Attendance[[#Headers],[14/2/2025]],'Table From Form ( For Fri )'!AY:AY,1)&gt;0,1,0)</f>
        <v>0</v>
      </c>
    </row>
    <row r="114" spans="1:47" ht="14">
      <c r="A114" s="25" t="s">
        <v>110</v>
      </c>
      <c r="B114" s="25" t="s">
        <v>1777</v>
      </c>
      <c r="C114" s="25" t="s">
        <v>1778</v>
      </c>
      <c r="D114">
        <f>COUNTIF(Attendance[[#This Row],[19/4/2024]:[14/2/2025]],1)</f>
        <v>2</v>
      </c>
      <c r="E114" s="26">
        <f t="shared" si="1"/>
        <v>4.4444444444444446</v>
      </c>
      <c r="F114" s="26"/>
      <c r="G114" s="27">
        <f>IF(COUNTIFS('Table From Form ( For Fri )'!$A:$A,$A114,'Table From Form ( For Fri )'!$J:$J,Attendance[[#Headers],[19/4/2024]],'Table From Form ( For Fri )'!K:K,1)&gt;0,1,0)</f>
        <v>0</v>
      </c>
      <c r="H114" s="27">
        <f>IF(COUNTIFS('Table From Form ( For Fri )'!$A:$A,$A114,'Table From Form ( For Fri )'!$J:$J,Attendance[[#Headers],[26/4/2024]],'Table From Form ( For Fri )'!L:L,1)&gt;0,1,0)</f>
        <v>1</v>
      </c>
      <c r="I114" s="27">
        <f>IF(COUNTIFS('Table From Form ( For Fri )'!$A:$A,$A114,'Table From Form ( For Fri )'!$J:$J,Attendance[[#Headers],[3/5/2024]],'Table From Form ( For Fri )'!M:M,1)&gt;0,1,0)</f>
        <v>0</v>
      </c>
      <c r="J114" s="27">
        <f>IF(COUNTIFS('Table From Form ( For Fri )'!$A:$A,$A114,'Table From Form ( For Fri )'!$J:$J,Attendance[[#Headers],[10/5/2024]],'Table From Form ( For Fri )'!N:N,1)&gt;0,1,0)</f>
        <v>1</v>
      </c>
      <c r="K114" s="27">
        <f>IF(COUNTIFS('Table From Form ( For Fri )'!$A:$A,$A114,'Table From Form ( For Fri )'!$J:$J,Attendance[[#Headers],[17/5/2024]],'Table From Form ( For Fri )'!O:O,1)&gt;0,1,0)</f>
        <v>0</v>
      </c>
      <c r="L114" s="27">
        <f>IF(COUNTIFS('Table From Form ( For Fri )'!$A:$A,$A114,'Table From Form ( For Fri )'!$J:$J,Attendance[[#Headers],[24/5/2024]],'Table From Form ( For Fri )'!P:P,1)&gt;0,1,0)</f>
        <v>0</v>
      </c>
      <c r="M114" s="27">
        <f>IF(COUNTIFS('Table From Form ( For Fri )'!$A:$A,$A114,'Table From Form ( For Fri )'!$J:$J,Attendance[[#Headers],[31/5/2024]],'Table From Form ( For Fri )'!Q:Q,1)&gt;0,1,0)</f>
        <v>0</v>
      </c>
      <c r="N114" s="27">
        <f>IF(COUNTIFS('Table From Form ( For Fri )'!$A:$A,$A114,'Table From Form ( For Fri )'!$J:$J,Attendance[[#Headers],[7/6/2024]],'Table From Form ( For Fri )'!R:R,1)&gt;0,1,0)</f>
        <v>0</v>
      </c>
      <c r="O114" s="27">
        <f>IF(COUNTIFS('Table From Form ( For Fri )'!$A:$A,$A114,'Table From Form ( For Fri )'!$J:$J,Attendance[[#Headers],[14/6/2024]],'Table From Form ( For Fri )'!S:S,1)&gt;0,1,0)</f>
        <v>0</v>
      </c>
      <c r="P114" s="27">
        <f>IF(COUNTIFS('Table From Form ( For Fri )'!$A:$A,$A114,'Table From Form ( For Fri )'!$J:$J,Attendance[[#Headers],[21/6/2024]],'Table From Form ( For Fri )'!T:T,1)&gt;0,1,0)</f>
        <v>0</v>
      </c>
      <c r="Q114" s="27">
        <f>IF(COUNTIFS('Table From Form ( For Fri )'!$A:$A,$A114,'Table From Form ( For Fri )'!$J:$J,Attendance[[#Headers],[28/6/2024]],'Table From Form ( For Fri )'!U:U,1)&gt;0,1,0)</f>
        <v>0</v>
      </c>
      <c r="R114" s="27">
        <f>IF(COUNTIFS('Table From Form ( For Fri )'!$A:$A,$A114,'Table From Form ( For Fri )'!$J:$J,Attendance[[#Headers],[5/7/2024]],'Table From Form ( For Fri )'!V:V,1)&gt;0,1,0)</f>
        <v>0</v>
      </c>
      <c r="S114" s="27">
        <f>IF(COUNTIFS('Table From Form ( For Fri )'!$A:$A,$A114,'Table From Form ( For Fri )'!$J:$J,Attendance[[#Headers],[12/7/2024]],'Table From Form ( For Fri )'!W:W,1)&gt;0,1,0)</f>
        <v>0</v>
      </c>
      <c r="T114" s="27">
        <f>IF(COUNTIFS('Table From Form ( For Fri )'!$A:$A,$A114,'Table From Form ( For Fri )'!$J:$J,Attendance[[#Headers],[19/7/2024]],'Table From Form ( For Fri )'!X:X,1)&gt;0,1,0)</f>
        <v>0</v>
      </c>
      <c r="U114" s="27">
        <f>IF(COUNTIFS('Table From Form ( For Fri )'!$A:$A,$A114,'Table From Form ( For Fri )'!$J:$J,Attendance[[#Headers],[26/7/2024]],'Table From Form ( For Fri )'!Y:Y,1)&gt;0,1,0)</f>
        <v>0</v>
      </c>
      <c r="V114" s="27">
        <f>IF(COUNTIFS('Table From Form ( For Fri )'!$A:$A,$A114,'Table From Form ( For Fri )'!$J:$J,Attendance[[#Headers],[2/8/2024]],'Table From Form ( For Fri )'!Z:Z,1)&gt;0,1,0)</f>
        <v>0</v>
      </c>
      <c r="W114" s="27">
        <f>IF(COUNTIFS('Table From Form ( For Fri )'!$A:$A,$A114,'Table From Form ( For Fri )'!$J:$J,Attendance[[#Headers],[30/8/2024]],'Table From Form ( For Fri )'!AA:AA,1)&gt;0,1,0)</f>
        <v>0</v>
      </c>
      <c r="X114" s="27">
        <f>IF(COUNTIFS('Table From Form ( For Fri )'!$A:$A,$A114,'Table From Form ( For Fri )'!$J:$J,Attendance[[#Headers],[6/9/2024]],'Table From Form ( For Fri )'!AB:AB,1)&gt;0,1,0)</f>
        <v>0</v>
      </c>
      <c r="Y114" s="27">
        <f>IF(COUNTIFS('Table From Form ( For Fri )'!$A:$A,$A114,'Table From Form ( For Fri )'!$J:$J,Attendance[[#Headers],[13/9/2024]],'Table From Form ( For Fri )'!AC:AC,1)&gt;0,1,0)</f>
        <v>0</v>
      </c>
      <c r="Z114" s="27">
        <f>IF(COUNTIFS('Table From Form ( For Fri )'!$A:$A,$A114,'Table From Form ( For Fri )'!$J:$J,Attendance[[#Headers],[20/9/2024]],'Table From Form ( For Fri )'!AD:AD,1)&gt;0,1,0)</f>
        <v>0</v>
      </c>
      <c r="AA114" s="27">
        <f>IF(COUNTIFS('Table From Form ( For Fri )'!$A:$A,$A114,'Table From Form ( For Fri )'!$J:$J,Attendance[[#Headers],[27/9/2024]],'Table From Form ( For Fri )'!AE:AE,1)&gt;0,1,0)</f>
        <v>0</v>
      </c>
      <c r="AB114" s="27">
        <f>IF(COUNTIFS('Table From Form ( For Fri )'!$A:$A,$A114,'Table From Form ( For Fri )'!$J:$J,Attendance[[#Headers],[4/10/2024]],'Table From Form ( For Fri )'!AF:AF,1)&gt;0,1,0)</f>
        <v>0</v>
      </c>
      <c r="AC114" s="27">
        <f>IF(COUNTIFS('Table From Form ( For Fri )'!$A:$A,$A114,'Table From Form ( For Fri )'!$J:$J,Attendance[[#Headers],[11/10/2024]],'Table From Form ( For Fri )'!AG:AG,1)&gt;0,1,0)</f>
        <v>0</v>
      </c>
      <c r="AD114" s="27">
        <f>IF(COUNTIFS('Table From Form ( For Fri )'!$A:$A,$A114,'Table From Form ( For Fri )'!$J:$J,Attendance[[#Headers],[18/10/2024]],'Table From Form ( For Fri )'!AH:AH,1)&gt;0,1,0)</f>
        <v>0</v>
      </c>
      <c r="AE114" s="27">
        <f>IF(COUNTIFS('Table From Form ( For Fri )'!$A:$A,$A114,'Table From Form ( For Fri )'!$J:$J,Attendance[[#Headers],[25/10/2024]],'Table From Form ( For Fri )'!AI:AI,1)&gt;0,1,0)</f>
        <v>0</v>
      </c>
      <c r="AF114" s="27">
        <f>IF(COUNTIFS('Table From Form ( For Fri )'!$A:$A,$A114,'Table From Form ( For Fri )'!$J:$J,Attendance[[#Headers],[1/11/2024]],'Table From Form ( For Fri )'!AJ:AJ,1)&gt;0,1,0)</f>
        <v>0</v>
      </c>
      <c r="AG114" s="27">
        <f>IF(COUNTIFS('Table From Form ( For Fri )'!$A:$A,$A114,'Table From Form ( For Fri )'!$J:$J,Attendance[[#Headers],[8/11/2024]],'Table From Form ( For Fri )'!AK:AK,1)&gt;0,1,0)</f>
        <v>0</v>
      </c>
      <c r="AH114" s="27">
        <f>IF(COUNTIFS('Table From Form ( For Fri )'!$A:$A,$A114,'Table From Form ( For Fri )'!$J:$J,Attendance[[#Headers],[15/11/2024]],'Table From Form ( For Fri )'!AL:AL,1)&gt;0,1,0)</f>
        <v>0</v>
      </c>
      <c r="AI114" s="27">
        <f>IF(COUNTIFS('Table From Form ( For Fri )'!$A:$A,$A114,'Table From Form ( For Fri )'!$J:$J,Attendance[[#Headers],[22/11/2024]],'Table From Form ( For Fri )'!AM:AM,1)&gt;0,1,0)</f>
        <v>0</v>
      </c>
      <c r="AJ114" s="27">
        <f>IF(COUNTIFS('Table From Form ( For Fri )'!$A:$A,$A114,'Table From Form ( For Fri )'!$J:$J,Attendance[[#Headers],[29/11/2024]],'Table From Form ( For Fri )'!AN:AN,1)&gt;0,1,0)</f>
        <v>0</v>
      </c>
      <c r="AK114" s="27">
        <f>IF(COUNTIFS('Table From Form ( For Fri )'!$A:$A,$A114,'Table From Form ( For Fri )'!$J:$J,Attendance[[#Headers],[6/12/2024]],'Table From Form ( For Fri )'!AO:AO,1)&gt;0,1,0)</f>
        <v>0</v>
      </c>
      <c r="AL114" s="27">
        <f>IF(COUNTIFS('Table From Form ( For Fri )'!$A:$A,$A114,'Table From Form ( For Fri )'!$J:$J,Attendance[[#Headers],[13/12/2024]],'Table From Form ( For Fri )'!AP:AP,1)&gt;0,1,0)</f>
        <v>0</v>
      </c>
      <c r="AM114" s="27">
        <f>IF(COUNTIFS('Table From Form ( For Fri )'!$A:$A,$A114,'Table From Form ( For Fri )'!$J:$J,Attendance[[#Headers],[20/12/2024]],'Table From Form ( For Fri )'!AQ:AQ,1)&gt;0,1,0)</f>
        <v>0</v>
      </c>
      <c r="AN114" s="27">
        <f>IF(COUNTIFS('Table From Form ( For Fri )'!$A:$A,$A114,'Table From Form ( For Fri )'!$J:$J,Attendance[[#Headers],[27/12/2024]],'Table From Form ( For Fri )'!AR:AR,1)&gt;0,1,0)</f>
        <v>0</v>
      </c>
      <c r="AO114" s="27">
        <f>IF(COUNTIFS('Table From Form ( For Fri )'!$A:$A,$A114,'Table From Form ( For Fri )'!$J:$J,Attendance[[#Headers],[3/1/2025]],'Table From Form ( For Fri )'!AS:AS,1)&gt;0,1,0)</f>
        <v>0</v>
      </c>
      <c r="AP114" s="27">
        <f>IF(COUNTIFS('Table From Form ( For Fri )'!$A:$A,$A114,'Table From Form ( For Fri )'!$J:$J,Attendance[[#Headers],[10/1/2025]],'Table From Form ( For Fri )'!AT:AT,1)&gt;0,1,0)</f>
        <v>0</v>
      </c>
      <c r="AQ114" s="27">
        <f>IF(COUNTIFS('Table From Form ( For Fri )'!$A:$A,$A114,'Table From Form ( For Fri )'!$J:$J,Attendance[[#Headers],[17/1/2025]],'Table From Form ( For Fri )'!AU:AU,1)&gt;0,1,0)</f>
        <v>0</v>
      </c>
      <c r="AR114" s="27">
        <f>IF(COUNTIFS('Table From Form ( For Fri )'!$A:$A,$A114,'Table From Form ( For Fri )'!$J:$J,Attendance[[#Headers],[24/1/2025]],'Table From Form ( For Fri )'!AV:AV,1)&gt;0,1,0)</f>
        <v>0</v>
      </c>
      <c r="AS114" s="27">
        <f>IF(COUNTIFS('Table From Form ( For Fri )'!$A:$A,$A114,'Table From Form ( For Fri )'!$J:$J,Attendance[[#Headers],[31/1/2025]],'Table From Form ( For Fri )'!AW:AW,1)&gt;0,1,0)</f>
        <v>0</v>
      </c>
      <c r="AT114" s="27">
        <f>IF(COUNTIFS('Table From Form ( For Fri )'!$A:$A,$A114,'Table From Form ( For Fri )'!$J:$J,Attendance[[#Headers],[7/2/2025]],'Table From Form ( For Fri )'!AX:AX,1)&gt;0,1,0)</f>
        <v>0</v>
      </c>
      <c r="AU114" s="27">
        <f>IF(COUNTIFS('Table From Form ( For Fri )'!$A:$A,$A114,'Table From Form ( For Fri )'!$J:$J,Attendance[[#Headers],[14/2/2025]],'Table From Form ( For Fri )'!AY:AY,1)&gt;0,1,0)</f>
        <v>0</v>
      </c>
    </row>
    <row r="115" spans="1:47" ht="14">
      <c r="A115" s="25" t="s">
        <v>220</v>
      </c>
      <c r="B115" s="25" t="s">
        <v>1779</v>
      </c>
      <c r="C115" s="25" t="s">
        <v>1780</v>
      </c>
      <c r="D115">
        <f>COUNTIF(Attendance[[#This Row],[19/4/2024]:[14/2/2025]],1)</f>
        <v>2</v>
      </c>
      <c r="E115" s="26">
        <f t="shared" si="1"/>
        <v>4.4444444444444446</v>
      </c>
      <c r="F115" s="26"/>
      <c r="G115" s="27">
        <f>IF(COUNTIFS('Table From Form ( For Fri )'!$A:$A,$A115,'Table From Form ( For Fri )'!$J:$J,Attendance[[#Headers],[19/4/2024]],'Table From Form ( For Fri )'!K:K,1)&gt;0,1,0)</f>
        <v>0</v>
      </c>
      <c r="H115" s="27">
        <f>IF(COUNTIFS('Table From Form ( For Fri )'!$A:$A,$A115,'Table From Form ( For Fri )'!$J:$J,Attendance[[#Headers],[26/4/2024]],'Table From Form ( For Fri )'!L:L,1)&gt;0,1,0)</f>
        <v>1</v>
      </c>
      <c r="I115" s="27">
        <f>IF(COUNTIFS('Table From Form ( For Fri )'!$A:$A,$A115,'Table From Form ( For Fri )'!$J:$J,Attendance[[#Headers],[3/5/2024]],'Table From Form ( For Fri )'!M:M,1)&gt;0,1,0)</f>
        <v>1</v>
      </c>
      <c r="J115" s="27">
        <f>IF(COUNTIFS('Table From Form ( For Fri )'!$A:$A,$A115,'Table From Form ( For Fri )'!$J:$J,Attendance[[#Headers],[10/5/2024]],'Table From Form ( For Fri )'!N:N,1)&gt;0,1,0)</f>
        <v>0</v>
      </c>
      <c r="K115" s="27">
        <f>IF(COUNTIFS('Table From Form ( For Fri )'!$A:$A,$A115,'Table From Form ( For Fri )'!$J:$J,Attendance[[#Headers],[17/5/2024]],'Table From Form ( For Fri )'!O:O,1)&gt;0,1,0)</f>
        <v>0</v>
      </c>
      <c r="L115" s="27">
        <f>IF(COUNTIFS('Table From Form ( For Fri )'!$A:$A,$A115,'Table From Form ( For Fri )'!$J:$J,Attendance[[#Headers],[24/5/2024]],'Table From Form ( For Fri )'!P:P,1)&gt;0,1,0)</f>
        <v>0</v>
      </c>
      <c r="M115" s="27">
        <f>IF(COUNTIFS('Table From Form ( For Fri )'!$A:$A,$A115,'Table From Form ( For Fri )'!$J:$J,Attendance[[#Headers],[31/5/2024]],'Table From Form ( For Fri )'!Q:Q,1)&gt;0,1,0)</f>
        <v>0</v>
      </c>
      <c r="N115" s="27">
        <f>IF(COUNTIFS('Table From Form ( For Fri )'!$A:$A,$A115,'Table From Form ( For Fri )'!$J:$J,Attendance[[#Headers],[7/6/2024]],'Table From Form ( For Fri )'!R:R,1)&gt;0,1,0)</f>
        <v>0</v>
      </c>
      <c r="O115" s="27">
        <f>IF(COUNTIFS('Table From Form ( For Fri )'!$A:$A,$A115,'Table From Form ( For Fri )'!$J:$J,Attendance[[#Headers],[14/6/2024]],'Table From Form ( For Fri )'!S:S,1)&gt;0,1,0)</f>
        <v>0</v>
      </c>
      <c r="P115" s="27">
        <f>IF(COUNTIFS('Table From Form ( For Fri )'!$A:$A,$A115,'Table From Form ( For Fri )'!$J:$J,Attendance[[#Headers],[21/6/2024]],'Table From Form ( For Fri )'!T:T,1)&gt;0,1,0)</f>
        <v>0</v>
      </c>
      <c r="Q115" s="27">
        <f>IF(COUNTIFS('Table From Form ( For Fri )'!$A:$A,$A115,'Table From Form ( For Fri )'!$J:$J,Attendance[[#Headers],[28/6/2024]],'Table From Form ( For Fri )'!U:U,1)&gt;0,1,0)</f>
        <v>0</v>
      </c>
      <c r="R115" s="27">
        <f>IF(COUNTIFS('Table From Form ( For Fri )'!$A:$A,$A115,'Table From Form ( For Fri )'!$J:$J,Attendance[[#Headers],[5/7/2024]],'Table From Form ( For Fri )'!V:V,1)&gt;0,1,0)</f>
        <v>0</v>
      </c>
      <c r="S115" s="27">
        <f>IF(COUNTIFS('Table From Form ( For Fri )'!$A:$A,$A115,'Table From Form ( For Fri )'!$J:$J,Attendance[[#Headers],[12/7/2024]],'Table From Form ( For Fri )'!W:W,1)&gt;0,1,0)</f>
        <v>0</v>
      </c>
      <c r="T115" s="27">
        <f>IF(COUNTIFS('Table From Form ( For Fri )'!$A:$A,$A115,'Table From Form ( For Fri )'!$J:$J,Attendance[[#Headers],[19/7/2024]],'Table From Form ( For Fri )'!X:X,1)&gt;0,1,0)</f>
        <v>0</v>
      </c>
      <c r="U115" s="27">
        <f>IF(COUNTIFS('Table From Form ( For Fri )'!$A:$A,$A115,'Table From Form ( For Fri )'!$J:$J,Attendance[[#Headers],[26/7/2024]],'Table From Form ( For Fri )'!Y:Y,1)&gt;0,1,0)</f>
        <v>0</v>
      </c>
      <c r="V115" s="27">
        <f>IF(COUNTIFS('Table From Form ( For Fri )'!$A:$A,$A115,'Table From Form ( For Fri )'!$J:$J,Attendance[[#Headers],[2/8/2024]],'Table From Form ( For Fri )'!Z:Z,1)&gt;0,1,0)</f>
        <v>0</v>
      </c>
      <c r="W115" s="27">
        <f>IF(COUNTIFS('Table From Form ( For Fri )'!$A:$A,$A115,'Table From Form ( For Fri )'!$J:$J,Attendance[[#Headers],[30/8/2024]],'Table From Form ( For Fri )'!AA:AA,1)&gt;0,1,0)</f>
        <v>0</v>
      </c>
      <c r="X115" s="27">
        <f>IF(COUNTIFS('Table From Form ( For Fri )'!$A:$A,$A115,'Table From Form ( For Fri )'!$J:$J,Attendance[[#Headers],[6/9/2024]],'Table From Form ( For Fri )'!AB:AB,1)&gt;0,1,0)</f>
        <v>0</v>
      </c>
      <c r="Y115" s="27">
        <f>IF(COUNTIFS('Table From Form ( For Fri )'!$A:$A,$A115,'Table From Form ( For Fri )'!$J:$J,Attendance[[#Headers],[13/9/2024]],'Table From Form ( For Fri )'!AC:AC,1)&gt;0,1,0)</f>
        <v>0</v>
      </c>
      <c r="Z115" s="27">
        <f>IF(COUNTIFS('Table From Form ( For Fri )'!$A:$A,$A115,'Table From Form ( For Fri )'!$J:$J,Attendance[[#Headers],[20/9/2024]],'Table From Form ( For Fri )'!AD:AD,1)&gt;0,1,0)</f>
        <v>0</v>
      </c>
      <c r="AA115" s="27">
        <f>IF(COUNTIFS('Table From Form ( For Fri )'!$A:$A,$A115,'Table From Form ( For Fri )'!$J:$J,Attendance[[#Headers],[27/9/2024]],'Table From Form ( For Fri )'!AE:AE,1)&gt;0,1,0)</f>
        <v>0</v>
      </c>
      <c r="AB115" s="27">
        <f>IF(COUNTIFS('Table From Form ( For Fri )'!$A:$A,$A115,'Table From Form ( For Fri )'!$J:$J,Attendance[[#Headers],[4/10/2024]],'Table From Form ( For Fri )'!AF:AF,1)&gt;0,1,0)</f>
        <v>0</v>
      </c>
      <c r="AC115" s="27">
        <f>IF(COUNTIFS('Table From Form ( For Fri )'!$A:$A,$A115,'Table From Form ( For Fri )'!$J:$J,Attendance[[#Headers],[11/10/2024]],'Table From Form ( For Fri )'!AG:AG,1)&gt;0,1,0)</f>
        <v>0</v>
      </c>
      <c r="AD115" s="27">
        <f>IF(COUNTIFS('Table From Form ( For Fri )'!$A:$A,$A115,'Table From Form ( For Fri )'!$J:$J,Attendance[[#Headers],[18/10/2024]],'Table From Form ( For Fri )'!AH:AH,1)&gt;0,1,0)</f>
        <v>0</v>
      </c>
      <c r="AE115" s="27">
        <f>IF(COUNTIFS('Table From Form ( For Fri )'!$A:$A,$A115,'Table From Form ( For Fri )'!$J:$J,Attendance[[#Headers],[25/10/2024]],'Table From Form ( For Fri )'!AI:AI,1)&gt;0,1,0)</f>
        <v>0</v>
      </c>
      <c r="AF115" s="27">
        <f>IF(COUNTIFS('Table From Form ( For Fri )'!$A:$A,$A115,'Table From Form ( For Fri )'!$J:$J,Attendance[[#Headers],[1/11/2024]],'Table From Form ( For Fri )'!AJ:AJ,1)&gt;0,1,0)</f>
        <v>0</v>
      </c>
      <c r="AG115" s="27">
        <f>IF(COUNTIFS('Table From Form ( For Fri )'!$A:$A,$A115,'Table From Form ( For Fri )'!$J:$J,Attendance[[#Headers],[8/11/2024]],'Table From Form ( For Fri )'!AK:AK,1)&gt;0,1,0)</f>
        <v>0</v>
      </c>
      <c r="AH115" s="27">
        <f>IF(COUNTIFS('Table From Form ( For Fri )'!$A:$A,$A115,'Table From Form ( For Fri )'!$J:$J,Attendance[[#Headers],[15/11/2024]],'Table From Form ( For Fri )'!AL:AL,1)&gt;0,1,0)</f>
        <v>0</v>
      </c>
      <c r="AI115" s="27">
        <f>IF(COUNTIFS('Table From Form ( For Fri )'!$A:$A,$A115,'Table From Form ( For Fri )'!$J:$J,Attendance[[#Headers],[22/11/2024]],'Table From Form ( For Fri )'!AM:AM,1)&gt;0,1,0)</f>
        <v>0</v>
      </c>
      <c r="AJ115" s="27">
        <f>IF(COUNTIFS('Table From Form ( For Fri )'!$A:$A,$A115,'Table From Form ( For Fri )'!$J:$J,Attendance[[#Headers],[29/11/2024]],'Table From Form ( For Fri )'!AN:AN,1)&gt;0,1,0)</f>
        <v>0</v>
      </c>
      <c r="AK115" s="27">
        <f>IF(COUNTIFS('Table From Form ( For Fri )'!$A:$A,$A115,'Table From Form ( For Fri )'!$J:$J,Attendance[[#Headers],[6/12/2024]],'Table From Form ( For Fri )'!AO:AO,1)&gt;0,1,0)</f>
        <v>0</v>
      </c>
      <c r="AL115" s="27">
        <f>IF(COUNTIFS('Table From Form ( For Fri )'!$A:$A,$A115,'Table From Form ( For Fri )'!$J:$J,Attendance[[#Headers],[13/12/2024]],'Table From Form ( For Fri )'!AP:AP,1)&gt;0,1,0)</f>
        <v>0</v>
      </c>
      <c r="AM115" s="27">
        <f>IF(COUNTIFS('Table From Form ( For Fri )'!$A:$A,$A115,'Table From Form ( For Fri )'!$J:$J,Attendance[[#Headers],[20/12/2024]],'Table From Form ( For Fri )'!AQ:AQ,1)&gt;0,1,0)</f>
        <v>0</v>
      </c>
      <c r="AN115" s="27">
        <f>IF(COUNTIFS('Table From Form ( For Fri )'!$A:$A,$A115,'Table From Form ( For Fri )'!$J:$J,Attendance[[#Headers],[27/12/2024]],'Table From Form ( For Fri )'!AR:AR,1)&gt;0,1,0)</f>
        <v>0</v>
      </c>
      <c r="AO115" s="27">
        <f>IF(COUNTIFS('Table From Form ( For Fri )'!$A:$A,$A115,'Table From Form ( For Fri )'!$J:$J,Attendance[[#Headers],[3/1/2025]],'Table From Form ( For Fri )'!AS:AS,1)&gt;0,1,0)</f>
        <v>0</v>
      </c>
      <c r="AP115" s="27">
        <f>IF(COUNTIFS('Table From Form ( For Fri )'!$A:$A,$A115,'Table From Form ( For Fri )'!$J:$J,Attendance[[#Headers],[10/1/2025]],'Table From Form ( For Fri )'!AT:AT,1)&gt;0,1,0)</f>
        <v>0</v>
      </c>
      <c r="AQ115" s="27">
        <f>IF(COUNTIFS('Table From Form ( For Fri )'!$A:$A,$A115,'Table From Form ( For Fri )'!$J:$J,Attendance[[#Headers],[17/1/2025]],'Table From Form ( For Fri )'!AU:AU,1)&gt;0,1,0)</f>
        <v>0</v>
      </c>
      <c r="AR115" s="27">
        <f>IF(COUNTIFS('Table From Form ( For Fri )'!$A:$A,$A115,'Table From Form ( For Fri )'!$J:$J,Attendance[[#Headers],[24/1/2025]],'Table From Form ( For Fri )'!AV:AV,1)&gt;0,1,0)</f>
        <v>0</v>
      </c>
      <c r="AS115" s="27">
        <f>IF(COUNTIFS('Table From Form ( For Fri )'!$A:$A,$A115,'Table From Form ( For Fri )'!$J:$J,Attendance[[#Headers],[31/1/2025]],'Table From Form ( For Fri )'!AW:AW,1)&gt;0,1,0)</f>
        <v>0</v>
      </c>
      <c r="AT115" s="27">
        <f>IF(COUNTIFS('Table From Form ( For Fri )'!$A:$A,$A115,'Table From Form ( For Fri )'!$J:$J,Attendance[[#Headers],[7/2/2025]],'Table From Form ( For Fri )'!AX:AX,1)&gt;0,1,0)</f>
        <v>0</v>
      </c>
      <c r="AU115" s="27">
        <f>IF(COUNTIFS('Table From Form ( For Fri )'!$A:$A,$A115,'Table From Form ( For Fri )'!$J:$J,Attendance[[#Headers],[14/2/2025]],'Table From Form ( For Fri )'!AY:AY,1)&gt;0,1,0)</f>
        <v>0</v>
      </c>
    </row>
    <row r="116" spans="1:47" ht="14">
      <c r="A116" s="25" t="s">
        <v>198</v>
      </c>
      <c r="B116" s="25" t="s">
        <v>1781</v>
      </c>
      <c r="C116" s="25" t="s">
        <v>1782</v>
      </c>
      <c r="D116">
        <f>COUNTIF(Attendance[[#This Row],[19/4/2024]:[14/2/2025]],1)</f>
        <v>2</v>
      </c>
      <c r="E116" s="26">
        <f t="shared" si="1"/>
        <v>4.4444444444444446</v>
      </c>
      <c r="F116" s="26"/>
      <c r="G116" s="27">
        <f>IF(COUNTIFS('Table From Form ( For Fri )'!$A:$A,$A116,'Table From Form ( For Fri )'!$J:$J,Attendance[[#Headers],[19/4/2024]],'Table From Form ( For Fri )'!K:K,1)&gt;0,1,0)</f>
        <v>0</v>
      </c>
      <c r="H116" s="27">
        <f>IF(COUNTIFS('Table From Form ( For Fri )'!$A:$A,$A116,'Table From Form ( For Fri )'!$J:$J,Attendance[[#Headers],[26/4/2024]],'Table From Form ( For Fri )'!L:L,1)&gt;0,1,0)</f>
        <v>1</v>
      </c>
      <c r="I116" s="27">
        <f>IF(COUNTIFS('Table From Form ( For Fri )'!$A:$A,$A116,'Table From Form ( For Fri )'!$J:$J,Attendance[[#Headers],[3/5/2024]],'Table From Form ( For Fri )'!M:M,1)&gt;0,1,0)</f>
        <v>0</v>
      </c>
      <c r="J116" s="27">
        <f>IF(COUNTIFS('Table From Form ( For Fri )'!$A:$A,$A116,'Table From Form ( For Fri )'!$J:$J,Attendance[[#Headers],[10/5/2024]],'Table From Form ( For Fri )'!N:N,1)&gt;0,1,0)</f>
        <v>1</v>
      </c>
      <c r="K116" s="27">
        <f>IF(COUNTIFS('Table From Form ( For Fri )'!$A:$A,$A116,'Table From Form ( For Fri )'!$J:$J,Attendance[[#Headers],[17/5/2024]],'Table From Form ( For Fri )'!O:O,1)&gt;0,1,0)</f>
        <v>0</v>
      </c>
      <c r="L116" s="27">
        <f>IF(COUNTIFS('Table From Form ( For Fri )'!$A:$A,$A116,'Table From Form ( For Fri )'!$J:$J,Attendance[[#Headers],[24/5/2024]],'Table From Form ( For Fri )'!P:P,1)&gt;0,1,0)</f>
        <v>0</v>
      </c>
      <c r="M116" s="27">
        <f>IF(COUNTIFS('Table From Form ( For Fri )'!$A:$A,$A116,'Table From Form ( For Fri )'!$J:$J,Attendance[[#Headers],[31/5/2024]],'Table From Form ( For Fri )'!Q:Q,1)&gt;0,1,0)</f>
        <v>0</v>
      </c>
      <c r="N116" s="27">
        <f>IF(COUNTIFS('Table From Form ( For Fri )'!$A:$A,$A116,'Table From Form ( For Fri )'!$J:$J,Attendance[[#Headers],[7/6/2024]],'Table From Form ( For Fri )'!R:R,1)&gt;0,1,0)</f>
        <v>0</v>
      </c>
      <c r="O116" s="27">
        <f>IF(COUNTIFS('Table From Form ( For Fri )'!$A:$A,$A116,'Table From Form ( For Fri )'!$J:$J,Attendance[[#Headers],[14/6/2024]],'Table From Form ( For Fri )'!S:S,1)&gt;0,1,0)</f>
        <v>0</v>
      </c>
      <c r="P116" s="27">
        <f>IF(COUNTIFS('Table From Form ( For Fri )'!$A:$A,$A116,'Table From Form ( For Fri )'!$J:$J,Attendance[[#Headers],[21/6/2024]],'Table From Form ( For Fri )'!T:T,1)&gt;0,1,0)</f>
        <v>0</v>
      </c>
      <c r="Q116" s="27">
        <f>IF(COUNTIFS('Table From Form ( For Fri )'!$A:$A,$A116,'Table From Form ( For Fri )'!$J:$J,Attendance[[#Headers],[28/6/2024]],'Table From Form ( For Fri )'!U:U,1)&gt;0,1,0)</f>
        <v>0</v>
      </c>
      <c r="R116" s="27">
        <f>IF(COUNTIFS('Table From Form ( For Fri )'!$A:$A,$A116,'Table From Form ( For Fri )'!$J:$J,Attendance[[#Headers],[5/7/2024]],'Table From Form ( For Fri )'!V:V,1)&gt;0,1,0)</f>
        <v>0</v>
      </c>
      <c r="S116" s="27">
        <f>IF(COUNTIFS('Table From Form ( For Fri )'!$A:$A,$A116,'Table From Form ( For Fri )'!$J:$J,Attendance[[#Headers],[12/7/2024]],'Table From Form ( For Fri )'!W:W,1)&gt;0,1,0)</f>
        <v>0</v>
      </c>
      <c r="T116" s="27">
        <f>IF(COUNTIFS('Table From Form ( For Fri )'!$A:$A,$A116,'Table From Form ( For Fri )'!$J:$J,Attendance[[#Headers],[19/7/2024]],'Table From Form ( For Fri )'!X:X,1)&gt;0,1,0)</f>
        <v>0</v>
      </c>
      <c r="U116" s="27">
        <f>IF(COUNTIFS('Table From Form ( For Fri )'!$A:$A,$A116,'Table From Form ( For Fri )'!$J:$J,Attendance[[#Headers],[26/7/2024]],'Table From Form ( For Fri )'!Y:Y,1)&gt;0,1,0)</f>
        <v>0</v>
      </c>
      <c r="V116" s="27">
        <f>IF(COUNTIFS('Table From Form ( For Fri )'!$A:$A,$A116,'Table From Form ( For Fri )'!$J:$J,Attendance[[#Headers],[2/8/2024]],'Table From Form ( For Fri )'!Z:Z,1)&gt;0,1,0)</f>
        <v>0</v>
      </c>
      <c r="W116" s="27">
        <f>IF(COUNTIFS('Table From Form ( For Fri )'!$A:$A,$A116,'Table From Form ( For Fri )'!$J:$J,Attendance[[#Headers],[30/8/2024]],'Table From Form ( For Fri )'!AA:AA,1)&gt;0,1,0)</f>
        <v>0</v>
      </c>
      <c r="X116" s="27">
        <f>IF(COUNTIFS('Table From Form ( For Fri )'!$A:$A,$A116,'Table From Form ( For Fri )'!$J:$J,Attendance[[#Headers],[6/9/2024]],'Table From Form ( For Fri )'!AB:AB,1)&gt;0,1,0)</f>
        <v>0</v>
      </c>
      <c r="Y116" s="27">
        <f>IF(COUNTIFS('Table From Form ( For Fri )'!$A:$A,$A116,'Table From Form ( For Fri )'!$J:$J,Attendance[[#Headers],[13/9/2024]],'Table From Form ( For Fri )'!AC:AC,1)&gt;0,1,0)</f>
        <v>0</v>
      </c>
      <c r="Z116" s="27">
        <f>IF(COUNTIFS('Table From Form ( For Fri )'!$A:$A,$A116,'Table From Form ( For Fri )'!$J:$J,Attendance[[#Headers],[20/9/2024]],'Table From Form ( For Fri )'!AD:AD,1)&gt;0,1,0)</f>
        <v>0</v>
      </c>
      <c r="AA116" s="27">
        <f>IF(COUNTIFS('Table From Form ( For Fri )'!$A:$A,$A116,'Table From Form ( For Fri )'!$J:$J,Attendance[[#Headers],[27/9/2024]],'Table From Form ( For Fri )'!AE:AE,1)&gt;0,1,0)</f>
        <v>0</v>
      </c>
      <c r="AB116" s="27">
        <f>IF(COUNTIFS('Table From Form ( For Fri )'!$A:$A,$A116,'Table From Form ( For Fri )'!$J:$J,Attendance[[#Headers],[4/10/2024]],'Table From Form ( For Fri )'!AF:AF,1)&gt;0,1,0)</f>
        <v>0</v>
      </c>
      <c r="AC116" s="27">
        <f>IF(COUNTIFS('Table From Form ( For Fri )'!$A:$A,$A116,'Table From Form ( For Fri )'!$J:$J,Attendance[[#Headers],[11/10/2024]],'Table From Form ( For Fri )'!AG:AG,1)&gt;0,1,0)</f>
        <v>0</v>
      </c>
      <c r="AD116" s="27">
        <f>IF(COUNTIFS('Table From Form ( For Fri )'!$A:$A,$A116,'Table From Form ( For Fri )'!$J:$J,Attendance[[#Headers],[18/10/2024]],'Table From Form ( For Fri )'!AH:AH,1)&gt;0,1,0)</f>
        <v>0</v>
      </c>
      <c r="AE116" s="27">
        <f>IF(COUNTIFS('Table From Form ( For Fri )'!$A:$A,$A116,'Table From Form ( For Fri )'!$J:$J,Attendance[[#Headers],[25/10/2024]],'Table From Form ( For Fri )'!AI:AI,1)&gt;0,1,0)</f>
        <v>0</v>
      </c>
      <c r="AF116" s="27">
        <f>IF(COUNTIFS('Table From Form ( For Fri )'!$A:$A,$A116,'Table From Form ( For Fri )'!$J:$J,Attendance[[#Headers],[1/11/2024]],'Table From Form ( For Fri )'!AJ:AJ,1)&gt;0,1,0)</f>
        <v>0</v>
      </c>
      <c r="AG116" s="27">
        <f>IF(COUNTIFS('Table From Form ( For Fri )'!$A:$A,$A116,'Table From Form ( For Fri )'!$J:$J,Attendance[[#Headers],[8/11/2024]],'Table From Form ( For Fri )'!AK:AK,1)&gt;0,1,0)</f>
        <v>0</v>
      </c>
      <c r="AH116" s="27">
        <f>IF(COUNTIFS('Table From Form ( For Fri )'!$A:$A,$A116,'Table From Form ( For Fri )'!$J:$J,Attendance[[#Headers],[15/11/2024]],'Table From Form ( For Fri )'!AL:AL,1)&gt;0,1,0)</f>
        <v>0</v>
      </c>
      <c r="AI116" s="27">
        <f>IF(COUNTIFS('Table From Form ( For Fri )'!$A:$A,$A116,'Table From Form ( For Fri )'!$J:$J,Attendance[[#Headers],[22/11/2024]],'Table From Form ( For Fri )'!AM:AM,1)&gt;0,1,0)</f>
        <v>0</v>
      </c>
      <c r="AJ116" s="27">
        <f>IF(COUNTIFS('Table From Form ( For Fri )'!$A:$A,$A116,'Table From Form ( For Fri )'!$J:$J,Attendance[[#Headers],[29/11/2024]],'Table From Form ( For Fri )'!AN:AN,1)&gt;0,1,0)</f>
        <v>0</v>
      </c>
      <c r="AK116" s="27">
        <f>IF(COUNTIFS('Table From Form ( For Fri )'!$A:$A,$A116,'Table From Form ( For Fri )'!$J:$J,Attendance[[#Headers],[6/12/2024]],'Table From Form ( For Fri )'!AO:AO,1)&gt;0,1,0)</f>
        <v>0</v>
      </c>
      <c r="AL116" s="27">
        <f>IF(COUNTIFS('Table From Form ( For Fri )'!$A:$A,$A116,'Table From Form ( For Fri )'!$J:$J,Attendance[[#Headers],[13/12/2024]],'Table From Form ( For Fri )'!AP:AP,1)&gt;0,1,0)</f>
        <v>0</v>
      </c>
      <c r="AM116" s="27">
        <f>IF(COUNTIFS('Table From Form ( For Fri )'!$A:$A,$A116,'Table From Form ( For Fri )'!$J:$J,Attendance[[#Headers],[20/12/2024]],'Table From Form ( For Fri )'!AQ:AQ,1)&gt;0,1,0)</f>
        <v>0</v>
      </c>
      <c r="AN116" s="27">
        <f>IF(COUNTIFS('Table From Form ( For Fri )'!$A:$A,$A116,'Table From Form ( For Fri )'!$J:$J,Attendance[[#Headers],[27/12/2024]],'Table From Form ( For Fri )'!AR:AR,1)&gt;0,1,0)</f>
        <v>0</v>
      </c>
      <c r="AO116" s="27">
        <f>IF(COUNTIFS('Table From Form ( For Fri )'!$A:$A,$A116,'Table From Form ( For Fri )'!$J:$J,Attendance[[#Headers],[3/1/2025]],'Table From Form ( For Fri )'!AS:AS,1)&gt;0,1,0)</f>
        <v>0</v>
      </c>
      <c r="AP116" s="27">
        <f>IF(COUNTIFS('Table From Form ( For Fri )'!$A:$A,$A116,'Table From Form ( For Fri )'!$J:$J,Attendance[[#Headers],[10/1/2025]],'Table From Form ( For Fri )'!AT:AT,1)&gt;0,1,0)</f>
        <v>0</v>
      </c>
      <c r="AQ116" s="27">
        <f>IF(COUNTIFS('Table From Form ( For Fri )'!$A:$A,$A116,'Table From Form ( For Fri )'!$J:$J,Attendance[[#Headers],[17/1/2025]],'Table From Form ( For Fri )'!AU:AU,1)&gt;0,1,0)</f>
        <v>0</v>
      </c>
      <c r="AR116" s="27">
        <f>IF(COUNTIFS('Table From Form ( For Fri )'!$A:$A,$A116,'Table From Form ( For Fri )'!$J:$J,Attendance[[#Headers],[24/1/2025]],'Table From Form ( For Fri )'!AV:AV,1)&gt;0,1,0)</f>
        <v>0</v>
      </c>
      <c r="AS116" s="27">
        <f>IF(COUNTIFS('Table From Form ( For Fri )'!$A:$A,$A116,'Table From Form ( For Fri )'!$J:$J,Attendance[[#Headers],[31/1/2025]],'Table From Form ( For Fri )'!AW:AW,1)&gt;0,1,0)</f>
        <v>0</v>
      </c>
      <c r="AT116" s="27">
        <f>IF(COUNTIFS('Table From Form ( For Fri )'!$A:$A,$A116,'Table From Form ( For Fri )'!$J:$J,Attendance[[#Headers],[7/2/2025]],'Table From Form ( For Fri )'!AX:AX,1)&gt;0,1,0)</f>
        <v>0</v>
      </c>
      <c r="AU116" s="27">
        <f>IF(COUNTIFS('Table From Form ( For Fri )'!$A:$A,$A116,'Table From Form ( For Fri )'!$J:$J,Attendance[[#Headers],[14/2/2025]],'Table From Form ( For Fri )'!AY:AY,1)&gt;0,1,0)</f>
        <v>0</v>
      </c>
    </row>
    <row r="117" spans="1:47" ht="14">
      <c r="A117" s="25" t="s">
        <v>287</v>
      </c>
      <c r="B117" s="25" t="s">
        <v>1783</v>
      </c>
      <c r="C117" s="25" t="s">
        <v>1784</v>
      </c>
      <c r="D117">
        <f>COUNTIF(Attendance[[#This Row],[19/4/2024]:[14/2/2025]],1)</f>
        <v>2</v>
      </c>
      <c r="E117" s="26">
        <f t="shared" si="1"/>
        <v>4.4444444444444446</v>
      </c>
      <c r="F117" s="26"/>
      <c r="G117" s="27">
        <f>IF(COUNTIFS('Table From Form ( For Fri )'!$A:$A,$A117,'Table From Form ( For Fri )'!$J:$J,Attendance[[#Headers],[19/4/2024]],'Table From Form ( For Fri )'!K:K,1)&gt;0,1,0)</f>
        <v>0</v>
      </c>
      <c r="H117" s="27">
        <f>IF(COUNTIFS('Table From Form ( For Fri )'!$A:$A,$A117,'Table From Form ( For Fri )'!$J:$J,Attendance[[#Headers],[26/4/2024]],'Table From Form ( For Fri )'!L:L,1)&gt;0,1,0)</f>
        <v>0</v>
      </c>
      <c r="I117" s="27">
        <f>IF(COUNTIFS('Table From Form ( For Fri )'!$A:$A,$A117,'Table From Form ( For Fri )'!$J:$J,Attendance[[#Headers],[3/5/2024]],'Table From Form ( For Fri )'!M:M,1)&gt;0,1,0)</f>
        <v>1</v>
      </c>
      <c r="J117" s="27">
        <f>IF(COUNTIFS('Table From Form ( For Fri )'!$A:$A,$A117,'Table From Form ( For Fri )'!$J:$J,Attendance[[#Headers],[10/5/2024]],'Table From Form ( For Fri )'!N:N,1)&gt;0,1,0)</f>
        <v>1</v>
      </c>
      <c r="K117" s="27">
        <f>IF(COUNTIFS('Table From Form ( For Fri )'!$A:$A,$A117,'Table From Form ( For Fri )'!$J:$J,Attendance[[#Headers],[17/5/2024]],'Table From Form ( For Fri )'!O:O,1)&gt;0,1,0)</f>
        <v>0</v>
      </c>
      <c r="L117" s="27">
        <f>IF(COUNTIFS('Table From Form ( For Fri )'!$A:$A,$A117,'Table From Form ( For Fri )'!$J:$J,Attendance[[#Headers],[24/5/2024]],'Table From Form ( For Fri )'!P:P,1)&gt;0,1,0)</f>
        <v>0</v>
      </c>
      <c r="M117" s="27">
        <f>IF(COUNTIFS('Table From Form ( For Fri )'!$A:$A,$A117,'Table From Form ( For Fri )'!$J:$J,Attendance[[#Headers],[31/5/2024]],'Table From Form ( For Fri )'!Q:Q,1)&gt;0,1,0)</f>
        <v>0</v>
      </c>
      <c r="N117" s="27">
        <f>IF(COUNTIFS('Table From Form ( For Fri )'!$A:$A,$A117,'Table From Form ( For Fri )'!$J:$J,Attendance[[#Headers],[7/6/2024]],'Table From Form ( For Fri )'!R:R,1)&gt;0,1,0)</f>
        <v>0</v>
      </c>
      <c r="O117" s="27">
        <f>IF(COUNTIFS('Table From Form ( For Fri )'!$A:$A,$A117,'Table From Form ( For Fri )'!$J:$J,Attendance[[#Headers],[14/6/2024]],'Table From Form ( For Fri )'!S:S,1)&gt;0,1,0)</f>
        <v>0</v>
      </c>
      <c r="P117" s="27">
        <f>IF(COUNTIFS('Table From Form ( For Fri )'!$A:$A,$A117,'Table From Form ( For Fri )'!$J:$J,Attendance[[#Headers],[21/6/2024]],'Table From Form ( For Fri )'!T:T,1)&gt;0,1,0)</f>
        <v>0</v>
      </c>
      <c r="Q117" s="27">
        <f>IF(COUNTIFS('Table From Form ( For Fri )'!$A:$A,$A117,'Table From Form ( For Fri )'!$J:$J,Attendance[[#Headers],[28/6/2024]],'Table From Form ( For Fri )'!U:U,1)&gt;0,1,0)</f>
        <v>0</v>
      </c>
      <c r="R117" s="27">
        <f>IF(COUNTIFS('Table From Form ( For Fri )'!$A:$A,$A117,'Table From Form ( For Fri )'!$J:$J,Attendance[[#Headers],[5/7/2024]],'Table From Form ( For Fri )'!V:V,1)&gt;0,1,0)</f>
        <v>0</v>
      </c>
      <c r="S117" s="27">
        <f>IF(COUNTIFS('Table From Form ( For Fri )'!$A:$A,$A117,'Table From Form ( For Fri )'!$J:$J,Attendance[[#Headers],[12/7/2024]],'Table From Form ( For Fri )'!W:W,1)&gt;0,1,0)</f>
        <v>0</v>
      </c>
      <c r="T117" s="27">
        <f>IF(COUNTIFS('Table From Form ( For Fri )'!$A:$A,$A117,'Table From Form ( For Fri )'!$J:$J,Attendance[[#Headers],[19/7/2024]],'Table From Form ( For Fri )'!X:X,1)&gt;0,1,0)</f>
        <v>0</v>
      </c>
      <c r="U117" s="27">
        <f>IF(COUNTIFS('Table From Form ( For Fri )'!$A:$A,$A117,'Table From Form ( For Fri )'!$J:$J,Attendance[[#Headers],[26/7/2024]],'Table From Form ( For Fri )'!Y:Y,1)&gt;0,1,0)</f>
        <v>0</v>
      </c>
      <c r="V117" s="27">
        <f>IF(COUNTIFS('Table From Form ( For Fri )'!$A:$A,$A117,'Table From Form ( For Fri )'!$J:$J,Attendance[[#Headers],[2/8/2024]],'Table From Form ( For Fri )'!Z:Z,1)&gt;0,1,0)</f>
        <v>0</v>
      </c>
      <c r="W117" s="27">
        <f>IF(COUNTIFS('Table From Form ( For Fri )'!$A:$A,$A117,'Table From Form ( For Fri )'!$J:$J,Attendance[[#Headers],[30/8/2024]],'Table From Form ( For Fri )'!AA:AA,1)&gt;0,1,0)</f>
        <v>0</v>
      </c>
      <c r="X117" s="27">
        <f>IF(COUNTIFS('Table From Form ( For Fri )'!$A:$A,$A117,'Table From Form ( For Fri )'!$J:$J,Attendance[[#Headers],[6/9/2024]],'Table From Form ( For Fri )'!AB:AB,1)&gt;0,1,0)</f>
        <v>0</v>
      </c>
      <c r="Y117" s="27">
        <f>IF(COUNTIFS('Table From Form ( For Fri )'!$A:$A,$A117,'Table From Form ( For Fri )'!$J:$J,Attendance[[#Headers],[13/9/2024]],'Table From Form ( For Fri )'!AC:AC,1)&gt;0,1,0)</f>
        <v>0</v>
      </c>
      <c r="Z117" s="27">
        <f>IF(COUNTIFS('Table From Form ( For Fri )'!$A:$A,$A117,'Table From Form ( For Fri )'!$J:$J,Attendance[[#Headers],[20/9/2024]],'Table From Form ( For Fri )'!AD:AD,1)&gt;0,1,0)</f>
        <v>0</v>
      </c>
      <c r="AA117" s="27">
        <f>IF(COUNTIFS('Table From Form ( For Fri )'!$A:$A,$A117,'Table From Form ( For Fri )'!$J:$J,Attendance[[#Headers],[27/9/2024]],'Table From Form ( For Fri )'!AE:AE,1)&gt;0,1,0)</f>
        <v>0</v>
      </c>
      <c r="AB117" s="27">
        <f>IF(COUNTIFS('Table From Form ( For Fri )'!$A:$A,$A117,'Table From Form ( For Fri )'!$J:$J,Attendance[[#Headers],[4/10/2024]],'Table From Form ( For Fri )'!AF:AF,1)&gt;0,1,0)</f>
        <v>0</v>
      </c>
      <c r="AC117" s="27">
        <f>IF(COUNTIFS('Table From Form ( For Fri )'!$A:$A,$A117,'Table From Form ( For Fri )'!$J:$J,Attendance[[#Headers],[11/10/2024]],'Table From Form ( For Fri )'!AG:AG,1)&gt;0,1,0)</f>
        <v>0</v>
      </c>
      <c r="AD117" s="27">
        <f>IF(COUNTIFS('Table From Form ( For Fri )'!$A:$A,$A117,'Table From Form ( For Fri )'!$J:$J,Attendance[[#Headers],[18/10/2024]],'Table From Form ( For Fri )'!AH:AH,1)&gt;0,1,0)</f>
        <v>0</v>
      </c>
      <c r="AE117" s="27">
        <f>IF(COUNTIFS('Table From Form ( For Fri )'!$A:$A,$A117,'Table From Form ( For Fri )'!$J:$J,Attendance[[#Headers],[25/10/2024]],'Table From Form ( For Fri )'!AI:AI,1)&gt;0,1,0)</f>
        <v>0</v>
      </c>
      <c r="AF117" s="27">
        <f>IF(COUNTIFS('Table From Form ( For Fri )'!$A:$A,$A117,'Table From Form ( For Fri )'!$J:$J,Attendance[[#Headers],[1/11/2024]],'Table From Form ( For Fri )'!AJ:AJ,1)&gt;0,1,0)</f>
        <v>0</v>
      </c>
      <c r="AG117" s="27">
        <f>IF(COUNTIFS('Table From Form ( For Fri )'!$A:$A,$A117,'Table From Form ( For Fri )'!$J:$J,Attendance[[#Headers],[8/11/2024]],'Table From Form ( For Fri )'!AK:AK,1)&gt;0,1,0)</f>
        <v>0</v>
      </c>
      <c r="AH117" s="27">
        <f>IF(COUNTIFS('Table From Form ( For Fri )'!$A:$A,$A117,'Table From Form ( For Fri )'!$J:$J,Attendance[[#Headers],[15/11/2024]],'Table From Form ( For Fri )'!AL:AL,1)&gt;0,1,0)</f>
        <v>0</v>
      </c>
      <c r="AI117" s="27">
        <f>IF(COUNTIFS('Table From Form ( For Fri )'!$A:$A,$A117,'Table From Form ( For Fri )'!$J:$J,Attendance[[#Headers],[22/11/2024]],'Table From Form ( For Fri )'!AM:AM,1)&gt;0,1,0)</f>
        <v>0</v>
      </c>
      <c r="AJ117" s="27">
        <f>IF(COUNTIFS('Table From Form ( For Fri )'!$A:$A,$A117,'Table From Form ( For Fri )'!$J:$J,Attendance[[#Headers],[29/11/2024]],'Table From Form ( For Fri )'!AN:AN,1)&gt;0,1,0)</f>
        <v>0</v>
      </c>
      <c r="AK117" s="27">
        <f>IF(COUNTIFS('Table From Form ( For Fri )'!$A:$A,$A117,'Table From Form ( For Fri )'!$J:$J,Attendance[[#Headers],[6/12/2024]],'Table From Form ( For Fri )'!AO:AO,1)&gt;0,1,0)</f>
        <v>0</v>
      </c>
      <c r="AL117" s="27">
        <f>IF(COUNTIFS('Table From Form ( For Fri )'!$A:$A,$A117,'Table From Form ( For Fri )'!$J:$J,Attendance[[#Headers],[13/12/2024]],'Table From Form ( For Fri )'!AP:AP,1)&gt;0,1,0)</f>
        <v>0</v>
      </c>
      <c r="AM117" s="27">
        <f>IF(COUNTIFS('Table From Form ( For Fri )'!$A:$A,$A117,'Table From Form ( For Fri )'!$J:$J,Attendance[[#Headers],[20/12/2024]],'Table From Form ( For Fri )'!AQ:AQ,1)&gt;0,1,0)</f>
        <v>0</v>
      </c>
      <c r="AN117" s="27">
        <f>IF(COUNTIFS('Table From Form ( For Fri )'!$A:$A,$A117,'Table From Form ( For Fri )'!$J:$J,Attendance[[#Headers],[27/12/2024]],'Table From Form ( For Fri )'!AR:AR,1)&gt;0,1,0)</f>
        <v>0</v>
      </c>
      <c r="AO117" s="27">
        <f>IF(COUNTIFS('Table From Form ( For Fri )'!$A:$A,$A117,'Table From Form ( For Fri )'!$J:$J,Attendance[[#Headers],[3/1/2025]],'Table From Form ( For Fri )'!AS:AS,1)&gt;0,1,0)</f>
        <v>0</v>
      </c>
      <c r="AP117" s="27">
        <f>IF(COUNTIFS('Table From Form ( For Fri )'!$A:$A,$A117,'Table From Form ( For Fri )'!$J:$J,Attendance[[#Headers],[10/1/2025]],'Table From Form ( For Fri )'!AT:AT,1)&gt;0,1,0)</f>
        <v>0</v>
      </c>
      <c r="AQ117" s="27">
        <f>IF(COUNTIFS('Table From Form ( For Fri )'!$A:$A,$A117,'Table From Form ( For Fri )'!$J:$J,Attendance[[#Headers],[17/1/2025]],'Table From Form ( For Fri )'!AU:AU,1)&gt;0,1,0)</f>
        <v>0</v>
      </c>
      <c r="AR117" s="27">
        <f>IF(COUNTIFS('Table From Form ( For Fri )'!$A:$A,$A117,'Table From Form ( For Fri )'!$J:$J,Attendance[[#Headers],[24/1/2025]],'Table From Form ( For Fri )'!AV:AV,1)&gt;0,1,0)</f>
        <v>0</v>
      </c>
      <c r="AS117" s="27">
        <f>IF(COUNTIFS('Table From Form ( For Fri )'!$A:$A,$A117,'Table From Form ( For Fri )'!$J:$J,Attendance[[#Headers],[31/1/2025]],'Table From Form ( For Fri )'!AW:AW,1)&gt;0,1,0)</f>
        <v>0</v>
      </c>
      <c r="AT117" s="27">
        <f>IF(COUNTIFS('Table From Form ( For Fri )'!$A:$A,$A117,'Table From Form ( For Fri )'!$J:$J,Attendance[[#Headers],[7/2/2025]],'Table From Form ( For Fri )'!AX:AX,1)&gt;0,1,0)</f>
        <v>0</v>
      </c>
      <c r="AU117" s="27">
        <f>IF(COUNTIFS('Table From Form ( For Fri )'!$A:$A,$A117,'Table From Form ( For Fri )'!$J:$J,Attendance[[#Headers],[14/2/2025]],'Table From Form ( For Fri )'!AY:AY,1)&gt;0,1,0)</f>
        <v>0</v>
      </c>
    </row>
    <row r="118" spans="1:47" ht="14">
      <c r="A118" s="25" t="s">
        <v>208</v>
      </c>
      <c r="B118" s="25" t="s">
        <v>1785</v>
      </c>
      <c r="C118" s="25" t="s">
        <v>1786</v>
      </c>
      <c r="D118">
        <f>COUNTIF(Attendance[[#This Row],[19/4/2024]:[14/2/2025]],1)</f>
        <v>2</v>
      </c>
      <c r="E118" s="26">
        <f t="shared" si="1"/>
        <v>4.4444444444444446</v>
      </c>
      <c r="F118" s="26"/>
      <c r="G118" s="27">
        <f>IF(COUNTIFS('Table From Form ( For Fri )'!$A:$A,$A118,'Table From Form ( For Fri )'!$J:$J,Attendance[[#Headers],[19/4/2024]],'Table From Form ( For Fri )'!K:K,1)&gt;0,1,0)</f>
        <v>0</v>
      </c>
      <c r="H118" s="27">
        <f>IF(COUNTIFS('Table From Form ( For Fri )'!$A:$A,$A118,'Table From Form ( For Fri )'!$J:$J,Attendance[[#Headers],[26/4/2024]],'Table From Form ( For Fri )'!L:L,1)&gt;0,1,0)</f>
        <v>1</v>
      </c>
      <c r="I118" s="27">
        <f>IF(COUNTIFS('Table From Form ( For Fri )'!$A:$A,$A118,'Table From Form ( For Fri )'!$J:$J,Attendance[[#Headers],[3/5/2024]],'Table From Form ( For Fri )'!M:M,1)&gt;0,1,0)</f>
        <v>1</v>
      </c>
      <c r="J118" s="27">
        <f>IF(COUNTIFS('Table From Form ( For Fri )'!$A:$A,$A118,'Table From Form ( For Fri )'!$J:$J,Attendance[[#Headers],[10/5/2024]],'Table From Form ( For Fri )'!N:N,1)&gt;0,1,0)</f>
        <v>0</v>
      </c>
      <c r="K118" s="27">
        <f>IF(COUNTIFS('Table From Form ( For Fri )'!$A:$A,$A118,'Table From Form ( For Fri )'!$J:$J,Attendance[[#Headers],[17/5/2024]],'Table From Form ( For Fri )'!O:O,1)&gt;0,1,0)</f>
        <v>0</v>
      </c>
      <c r="L118" s="27">
        <f>IF(COUNTIFS('Table From Form ( For Fri )'!$A:$A,$A118,'Table From Form ( For Fri )'!$J:$J,Attendance[[#Headers],[24/5/2024]],'Table From Form ( For Fri )'!P:P,1)&gt;0,1,0)</f>
        <v>0</v>
      </c>
      <c r="M118" s="27">
        <f>IF(COUNTIFS('Table From Form ( For Fri )'!$A:$A,$A118,'Table From Form ( For Fri )'!$J:$J,Attendance[[#Headers],[31/5/2024]],'Table From Form ( For Fri )'!Q:Q,1)&gt;0,1,0)</f>
        <v>0</v>
      </c>
      <c r="N118" s="27">
        <f>IF(COUNTIFS('Table From Form ( For Fri )'!$A:$A,$A118,'Table From Form ( For Fri )'!$J:$J,Attendance[[#Headers],[7/6/2024]],'Table From Form ( For Fri )'!R:R,1)&gt;0,1,0)</f>
        <v>0</v>
      </c>
      <c r="O118" s="27">
        <f>IF(COUNTIFS('Table From Form ( For Fri )'!$A:$A,$A118,'Table From Form ( For Fri )'!$J:$J,Attendance[[#Headers],[14/6/2024]],'Table From Form ( For Fri )'!S:S,1)&gt;0,1,0)</f>
        <v>0</v>
      </c>
      <c r="P118" s="27">
        <f>IF(COUNTIFS('Table From Form ( For Fri )'!$A:$A,$A118,'Table From Form ( For Fri )'!$J:$J,Attendance[[#Headers],[21/6/2024]],'Table From Form ( For Fri )'!T:T,1)&gt;0,1,0)</f>
        <v>0</v>
      </c>
      <c r="Q118" s="27">
        <f>IF(COUNTIFS('Table From Form ( For Fri )'!$A:$A,$A118,'Table From Form ( For Fri )'!$J:$J,Attendance[[#Headers],[28/6/2024]],'Table From Form ( For Fri )'!U:U,1)&gt;0,1,0)</f>
        <v>0</v>
      </c>
      <c r="R118" s="27">
        <f>IF(COUNTIFS('Table From Form ( For Fri )'!$A:$A,$A118,'Table From Form ( For Fri )'!$J:$J,Attendance[[#Headers],[5/7/2024]],'Table From Form ( For Fri )'!V:V,1)&gt;0,1,0)</f>
        <v>0</v>
      </c>
      <c r="S118" s="27">
        <f>IF(COUNTIFS('Table From Form ( For Fri )'!$A:$A,$A118,'Table From Form ( For Fri )'!$J:$J,Attendance[[#Headers],[12/7/2024]],'Table From Form ( For Fri )'!W:W,1)&gt;0,1,0)</f>
        <v>0</v>
      </c>
      <c r="T118" s="27">
        <f>IF(COUNTIFS('Table From Form ( For Fri )'!$A:$A,$A118,'Table From Form ( For Fri )'!$J:$J,Attendance[[#Headers],[19/7/2024]],'Table From Form ( For Fri )'!X:X,1)&gt;0,1,0)</f>
        <v>0</v>
      </c>
      <c r="U118" s="27">
        <f>IF(COUNTIFS('Table From Form ( For Fri )'!$A:$A,$A118,'Table From Form ( For Fri )'!$J:$J,Attendance[[#Headers],[26/7/2024]],'Table From Form ( For Fri )'!Y:Y,1)&gt;0,1,0)</f>
        <v>0</v>
      </c>
      <c r="V118" s="27">
        <f>IF(COUNTIFS('Table From Form ( For Fri )'!$A:$A,$A118,'Table From Form ( For Fri )'!$J:$J,Attendance[[#Headers],[2/8/2024]],'Table From Form ( For Fri )'!Z:Z,1)&gt;0,1,0)</f>
        <v>0</v>
      </c>
      <c r="W118" s="27">
        <f>IF(COUNTIFS('Table From Form ( For Fri )'!$A:$A,$A118,'Table From Form ( For Fri )'!$J:$J,Attendance[[#Headers],[30/8/2024]],'Table From Form ( For Fri )'!AA:AA,1)&gt;0,1,0)</f>
        <v>0</v>
      </c>
      <c r="X118" s="27">
        <f>IF(COUNTIFS('Table From Form ( For Fri )'!$A:$A,$A118,'Table From Form ( For Fri )'!$J:$J,Attendance[[#Headers],[6/9/2024]],'Table From Form ( For Fri )'!AB:AB,1)&gt;0,1,0)</f>
        <v>0</v>
      </c>
      <c r="Y118" s="27">
        <f>IF(COUNTIFS('Table From Form ( For Fri )'!$A:$A,$A118,'Table From Form ( For Fri )'!$J:$J,Attendance[[#Headers],[13/9/2024]],'Table From Form ( For Fri )'!AC:AC,1)&gt;0,1,0)</f>
        <v>0</v>
      </c>
      <c r="Z118" s="27">
        <f>IF(COUNTIFS('Table From Form ( For Fri )'!$A:$A,$A118,'Table From Form ( For Fri )'!$J:$J,Attendance[[#Headers],[20/9/2024]],'Table From Form ( For Fri )'!AD:AD,1)&gt;0,1,0)</f>
        <v>0</v>
      </c>
      <c r="AA118" s="27">
        <f>IF(COUNTIFS('Table From Form ( For Fri )'!$A:$A,$A118,'Table From Form ( For Fri )'!$J:$J,Attendance[[#Headers],[27/9/2024]],'Table From Form ( For Fri )'!AE:AE,1)&gt;0,1,0)</f>
        <v>0</v>
      </c>
      <c r="AB118" s="27">
        <f>IF(COUNTIFS('Table From Form ( For Fri )'!$A:$A,$A118,'Table From Form ( For Fri )'!$J:$J,Attendance[[#Headers],[4/10/2024]],'Table From Form ( For Fri )'!AF:AF,1)&gt;0,1,0)</f>
        <v>0</v>
      </c>
      <c r="AC118" s="27">
        <f>IF(COUNTIFS('Table From Form ( For Fri )'!$A:$A,$A118,'Table From Form ( For Fri )'!$J:$J,Attendance[[#Headers],[11/10/2024]],'Table From Form ( For Fri )'!AG:AG,1)&gt;0,1,0)</f>
        <v>0</v>
      </c>
      <c r="AD118" s="27">
        <f>IF(COUNTIFS('Table From Form ( For Fri )'!$A:$A,$A118,'Table From Form ( For Fri )'!$J:$J,Attendance[[#Headers],[18/10/2024]],'Table From Form ( For Fri )'!AH:AH,1)&gt;0,1,0)</f>
        <v>0</v>
      </c>
      <c r="AE118" s="27">
        <f>IF(COUNTIFS('Table From Form ( For Fri )'!$A:$A,$A118,'Table From Form ( For Fri )'!$J:$J,Attendance[[#Headers],[25/10/2024]],'Table From Form ( For Fri )'!AI:AI,1)&gt;0,1,0)</f>
        <v>0</v>
      </c>
      <c r="AF118" s="27">
        <f>IF(COUNTIFS('Table From Form ( For Fri )'!$A:$A,$A118,'Table From Form ( For Fri )'!$J:$J,Attendance[[#Headers],[1/11/2024]],'Table From Form ( For Fri )'!AJ:AJ,1)&gt;0,1,0)</f>
        <v>0</v>
      </c>
      <c r="AG118" s="27">
        <f>IF(COUNTIFS('Table From Form ( For Fri )'!$A:$A,$A118,'Table From Form ( For Fri )'!$J:$J,Attendance[[#Headers],[8/11/2024]],'Table From Form ( For Fri )'!AK:AK,1)&gt;0,1,0)</f>
        <v>0</v>
      </c>
      <c r="AH118" s="27">
        <f>IF(COUNTIFS('Table From Form ( For Fri )'!$A:$A,$A118,'Table From Form ( For Fri )'!$J:$J,Attendance[[#Headers],[15/11/2024]],'Table From Form ( For Fri )'!AL:AL,1)&gt;0,1,0)</f>
        <v>0</v>
      </c>
      <c r="AI118" s="27">
        <f>IF(COUNTIFS('Table From Form ( For Fri )'!$A:$A,$A118,'Table From Form ( For Fri )'!$J:$J,Attendance[[#Headers],[22/11/2024]],'Table From Form ( For Fri )'!AM:AM,1)&gt;0,1,0)</f>
        <v>0</v>
      </c>
      <c r="AJ118" s="27">
        <f>IF(COUNTIFS('Table From Form ( For Fri )'!$A:$A,$A118,'Table From Form ( For Fri )'!$J:$J,Attendance[[#Headers],[29/11/2024]],'Table From Form ( For Fri )'!AN:AN,1)&gt;0,1,0)</f>
        <v>0</v>
      </c>
      <c r="AK118" s="27">
        <f>IF(COUNTIFS('Table From Form ( For Fri )'!$A:$A,$A118,'Table From Form ( For Fri )'!$J:$J,Attendance[[#Headers],[6/12/2024]],'Table From Form ( For Fri )'!AO:AO,1)&gt;0,1,0)</f>
        <v>0</v>
      </c>
      <c r="AL118" s="27">
        <f>IF(COUNTIFS('Table From Form ( For Fri )'!$A:$A,$A118,'Table From Form ( For Fri )'!$J:$J,Attendance[[#Headers],[13/12/2024]],'Table From Form ( For Fri )'!AP:AP,1)&gt;0,1,0)</f>
        <v>0</v>
      </c>
      <c r="AM118" s="27">
        <f>IF(COUNTIFS('Table From Form ( For Fri )'!$A:$A,$A118,'Table From Form ( For Fri )'!$J:$J,Attendance[[#Headers],[20/12/2024]],'Table From Form ( For Fri )'!AQ:AQ,1)&gt;0,1,0)</f>
        <v>0</v>
      </c>
      <c r="AN118" s="27">
        <f>IF(COUNTIFS('Table From Form ( For Fri )'!$A:$A,$A118,'Table From Form ( For Fri )'!$J:$J,Attendance[[#Headers],[27/12/2024]],'Table From Form ( For Fri )'!AR:AR,1)&gt;0,1,0)</f>
        <v>0</v>
      </c>
      <c r="AO118" s="27">
        <f>IF(COUNTIFS('Table From Form ( For Fri )'!$A:$A,$A118,'Table From Form ( For Fri )'!$J:$J,Attendance[[#Headers],[3/1/2025]],'Table From Form ( For Fri )'!AS:AS,1)&gt;0,1,0)</f>
        <v>0</v>
      </c>
      <c r="AP118" s="27">
        <f>IF(COUNTIFS('Table From Form ( For Fri )'!$A:$A,$A118,'Table From Form ( For Fri )'!$J:$J,Attendance[[#Headers],[10/1/2025]],'Table From Form ( For Fri )'!AT:AT,1)&gt;0,1,0)</f>
        <v>0</v>
      </c>
      <c r="AQ118" s="27">
        <f>IF(COUNTIFS('Table From Form ( For Fri )'!$A:$A,$A118,'Table From Form ( For Fri )'!$J:$J,Attendance[[#Headers],[17/1/2025]],'Table From Form ( For Fri )'!AU:AU,1)&gt;0,1,0)</f>
        <v>0</v>
      </c>
      <c r="AR118" s="27">
        <f>IF(COUNTIFS('Table From Form ( For Fri )'!$A:$A,$A118,'Table From Form ( For Fri )'!$J:$J,Attendance[[#Headers],[24/1/2025]],'Table From Form ( For Fri )'!AV:AV,1)&gt;0,1,0)</f>
        <v>0</v>
      </c>
      <c r="AS118" s="27">
        <f>IF(COUNTIFS('Table From Form ( For Fri )'!$A:$A,$A118,'Table From Form ( For Fri )'!$J:$J,Attendance[[#Headers],[31/1/2025]],'Table From Form ( For Fri )'!AW:AW,1)&gt;0,1,0)</f>
        <v>0</v>
      </c>
      <c r="AT118" s="27">
        <f>IF(COUNTIFS('Table From Form ( For Fri )'!$A:$A,$A118,'Table From Form ( For Fri )'!$J:$J,Attendance[[#Headers],[7/2/2025]],'Table From Form ( For Fri )'!AX:AX,1)&gt;0,1,0)</f>
        <v>0</v>
      </c>
      <c r="AU118" s="27">
        <f>IF(COUNTIFS('Table From Form ( For Fri )'!$A:$A,$A118,'Table From Form ( For Fri )'!$J:$J,Attendance[[#Headers],[14/2/2025]],'Table From Form ( For Fri )'!AY:AY,1)&gt;0,1,0)</f>
        <v>0</v>
      </c>
    </row>
    <row r="119" spans="1:47" ht="14">
      <c r="A119" s="6" t="s">
        <v>52</v>
      </c>
      <c r="B119" s="30" t="s">
        <v>1787</v>
      </c>
      <c r="C119" s="32" t="str">
        <f>LEFT(Attendance[[#This Row],[Email]],8)</f>
        <v>2300881F</v>
      </c>
      <c r="D119">
        <f>COUNTIF(Attendance[[#This Row],[19/4/2024]:[14/2/2025]],1)</f>
        <v>2</v>
      </c>
      <c r="E119" s="26">
        <f t="shared" si="1"/>
        <v>4.4444444444444446</v>
      </c>
      <c r="F119" s="26" t="s">
        <v>1788</v>
      </c>
      <c r="G119" s="27">
        <f>IF(COUNTIFS('Table From Form ( For Fri )'!$A:$A,$A119,'Table From Form ( For Fri )'!$J:$J,Attendance[[#Headers],[19/4/2024]],'Table From Form ( For Fri )'!K:K,1)&gt;0,1,0)</f>
        <v>0</v>
      </c>
      <c r="H119" s="27">
        <f>IF(COUNTIFS('Table From Form ( For Fri )'!$A:$A,$A119,'Table From Form ( For Fri )'!$J:$J,Attendance[[#Headers],[26/4/2024]],'Table From Form ( For Fri )'!L:L,1)&gt;0,1,0)</f>
        <v>1</v>
      </c>
      <c r="I119" s="27">
        <f>IF(COUNTIFS('Table From Form ( For Fri )'!$A:$A,$A119,'Table From Form ( For Fri )'!$J:$J,Attendance[[#Headers],[3/5/2024]],'Table From Form ( For Fri )'!M:M,1)&gt;0,1,0)</f>
        <v>0</v>
      </c>
      <c r="J119" s="27">
        <f>IF(COUNTIFS('Table From Form ( For Fri )'!$A:$A,$A119,'Table From Form ( For Fri )'!$J:$J,Attendance[[#Headers],[10/5/2024]],'Table From Form ( For Fri )'!N:N,1)&gt;0,1,0)</f>
        <v>0</v>
      </c>
      <c r="K119" s="27">
        <f>IF(COUNTIFS('Table From Form ( For Fri )'!$A:$A,$A119,'Table From Form ( For Fri )'!$J:$J,Attendance[[#Headers],[17/5/2024]],'Table From Form ( For Fri )'!O:O,1)&gt;0,1,0)</f>
        <v>0</v>
      </c>
      <c r="L119" s="27">
        <f>IF(COUNTIFS('Table From Form ( For Fri )'!$A:$A,$A119,'Table From Form ( For Fri )'!$J:$J,Attendance[[#Headers],[24/5/2024]],'Table From Form ( For Fri )'!P:P,1)&gt;0,1,0)</f>
        <v>0</v>
      </c>
      <c r="M119" s="27">
        <f>IF(COUNTIFS('Table From Form ( For Fri )'!$A:$A,$A119,'Table From Form ( For Fri )'!$J:$J,Attendance[[#Headers],[31/5/2024]],'Table From Form ( For Fri )'!Q:Q,1)&gt;0,1,0)</f>
        <v>0</v>
      </c>
      <c r="N119" s="27">
        <f>IF(COUNTIFS('Table From Form ( For Fri )'!$A:$A,$A119,'Table From Form ( For Fri )'!$J:$J,Attendance[[#Headers],[7/6/2024]],'Table From Form ( For Fri )'!R:R,1)&gt;0,1,0)</f>
        <v>0</v>
      </c>
      <c r="O119" s="27">
        <f>IF(COUNTIFS('Table From Form ( For Fri )'!$A:$A,$A119,'Table From Form ( For Fri )'!$J:$J,Attendance[[#Headers],[14/6/2024]],'Table From Form ( For Fri )'!S:S,1)&gt;0,1,0)</f>
        <v>0</v>
      </c>
      <c r="P119" s="27">
        <f>IF(COUNTIFS('Table From Form ( For Fri )'!$A:$A,$A119,'Table From Form ( For Fri )'!$J:$J,Attendance[[#Headers],[21/6/2024]],'Table From Form ( For Fri )'!T:T,1)&gt;0,1,0)</f>
        <v>0</v>
      </c>
      <c r="Q119" s="27">
        <f>IF(COUNTIFS('Table From Form ( For Fri )'!$A:$A,$A119,'Table From Form ( For Fri )'!$J:$J,Attendance[[#Headers],[28/6/2024]],'Table From Form ( For Fri )'!U:U,1)&gt;0,1,0)</f>
        <v>0</v>
      </c>
      <c r="R119" s="27">
        <f>IF(COUNTIFS('Table From Form ( For Fri )'!$A:$A,$A119,'Table From Form ( For Fri )'!$J:$J,Attendance[[#Headers],[5/7/2024]],'Table From Form ( For Fri )'!V:V,1)&gt;0,1,0)</f>
        <v>0</v>
      </c>
      <c r="S119" s="27">
        <f>IF(COUNTIFS('Table From Form ( For Fri )'!$A:$A,$A119,'Table From Form ( For Fri )'!$J:$J,Attendance[[#Headers],[12/7/2024]],'Table From Form ( For Fri )'!W:W,1)&gt;0,1,0)</f>
        <v>0</v>
      </c>
      <c r="T119" s="27">
        <f>IF(COUNTIFS('Table From Form ( For Fri )'!$A:$A,$A119,'Table From Form ( For Fri )'!$J:$J,Attendance[[#Headers],[19/7/2024]],'Table From Form ( For Fri )'!X:X,1)&gt;0,1,0)</f>
        <v>0</v>
      </c>
      <c r="U119" s="27">
        <f>IF(COUNTIFS('Table From Form ( For Fri )'!$A:$A,$A119,'Table From Form ( For Fri )'!$J:$J,Attendance[[#Headers],[26/7/2024]],'Table From Form ( For Fri )'!Y:Y,1)&gt;0,1,0)</f>
        <v>0</v>
      </c>
      <c r="V119" s="27">
        <f>IF(COUNTIFS('Table From Form ( For Fri )'!$A:$A,$A119,'Table From Form ( For Fri )'!$J:$J,Attendance[[#Headers],[2/8/2024]],'Table From Form ( For Fri )'!Z:Z,1)&gt;0,1,0)</f>
        <v>0</v>
      </c>
      <c r="W119" s="27">
        <f>IF(COUNTIFS('Table From Form ( For Fri )'!$A:$A,$A119,'Table From Form ( For Fri )'!$J:$J,Attendance[[#Headers],[30/8/2024]],'Table From Form ( For Fri )'!AA:AA,1)&gt;0,1,0)</f>
        <v>0</v>
      </c>
      <c r="X119" s="27">
        <f>IF(COUNTIFS('Table From Form ( For Fri )'!$A:$A,$A119,'Table From Form ( For Fri )'!$J:$J,Attendance[[#Headers],[6/9/2024]],'Table From Form ( For Fri )'!AB:AB,1)&gt;0,1,0)</f>
        <v>0</v>
      </c>
      <c r="Y119" s="27">
        <f>IF(COUNTIFS('Table From Form ( For Fri )'!$A:$A,$A119,'Table From Form ( For Fri )'!$J:$J,Attendance[[#Headers],[13/9/2024]],'Table From Form ( For Fri )'!AC:AC,1)&gt;0,1,0)</f>
        <v>0</v>
      </c>
      <c r="Z119" s="27">
        <f>IF(COUNTIFS('Table From Form ( For Fri )'!$A:$A,$A119,'Table From Form ( For Fri )'!$J:$J,Attendance[[#Headers],[20/9/2024]],'Table From Form ( For Fri )'!AD:AD,1)&gt;0,1,0)</f>
        <v>0</v>
      </c>
      <c r="AA119" s="27">
        <f>IF(COUNTIFS('Table From Form ( For Fri )'!$A:$A,$A119,'Table From Form ( For Fri )'!$J:$J,Attendance[[#Headers],[27/9/2024]],'Table From Form ( For Fri )'!AE:AE,1)&gt;0,1,0)</f>
        <v>0</v>
      </c>
      <c r="AB119" s="27">
        <f>IF(COUNTIFS('Table From Form ( For Fri )'!$A:$A,$A119,'Table From Form ( For Fri )'!$J:$J,Attendance[[#Headers],[4/10/2024]],'Table From Form ( For Fri )'!AF:AF,1)&gt;0,1,0)</f>
        <v>0</v>
      </c>
      <c r="AC119" s="27">
        <f>IF(COUNTIFS('Table From Form ( For Fri )'!$A:$A,$A119,'Table From Form ( For Fri )'!$J:$J,Attendance[[#Headers],[11/10/2024]],'Table From Form ( For Fri )'!AG:AG,1)&gt;0,1,0)</f>
        <v>0</v>
      </c>
      <c r="AD119" s="27">
        <f>IF(COUNTIFS('Table From Form ( For Fri )'!$A:$A,$A119,'Table From Form ( For Fri )'!$J:$J,Attendance[[#Headers],[18/10/2024]],'Table From Form ( For Fri )'!AH:AH,1)&gt;0,1,0)</f>
        <v>0</v>
      </c>
      <c r="AE119" s="27">
        <f>IF(COUNTIFS('Table From Form ( For Fri )'!$A:$A,$A119,'Table From Form ( For Fri )'!$J:$J,Attendance[[#Headers],[25/10/2024]],'Table From Form ( For Fri )'!AI:AI,1)&gt;0,1,0)</f>
        <v>0</v>
      </c>
      <c r="AF119" s="27">
        <f>IF(COUNTIFS('Table From Form ( For Fri )'!$A:$A,$A119,'Table From Form ( For Fri )'!$J:$J,Attendance[[#Headers],[1/11/2024]],'Table From Form ( For Fri )'!AJ:AJ,1)&gt;0,1,0)</f>
        <v>0</v>
      </c>
      <c r="AG119" s="27">
        <f>IF(COUNTIFS('Table From Form ( For Fri )'!$A:$A,$A119,'Table From Form ( For Fri )'!$J:$J,Attendance[[#Headers],[8/11/2024]],'Table From Form ( For Fri )'!AK:AK,1)&gt;0,1,0)</f>
        <v>0</v>
      </c>
      <c r="AH119" s="27">
        <f>IF(COUNTIFS('Table From Form ( For Fri )'!$A:$A,$A119,'Table From Form ( For Fri )'!$J:$J,Attendance[[#Headers],[15/11/2024]],'Table From Form ( For Fri )'!AL:AL,1)&gt;0,1,0)</f>
        <v>0</v>
      </c>
      <c r="AI119" s="27">
        <f>IF(COUNTIFS('Table From Form ( For Fri )'!$A:$A,$A119,'Table From Form ( For Fri )'!$J:$J,Attendance[[#Headers],[22/11/2024]],'Table From Form ( For Fri )'!AM:AM,1)&gt;0,1,0)</f>
        <v>0</v>
      </c>
      <c r="AJ119" s="27">
        <f>IF(COUNTIFS('Table From Form ( For Fri )'!$A:$A,$A119,'Table From Form ( For Fri )'!$J:$J,Attendance[[#Headers],[29/11/2024]],'Table From Form ( For Fri )'!AN:AN,1)&gt;0,1,0)</f>
        <v>0</v>
      </c>
      <c r="AK119" s="27">
        <f>IF(COUNTIFS('Table From Form ( For Fri )'!$A:$A,$A119,'Table From Form ( For Fri )'!$J:$J,Attendance[[#Headers],[6/12/2024]],'Table From Form ( For Fri )'!AO:AO,1)&gt;0,1,0)</f>
        <v>0</v>
      </c>
      <c r="AL119" s="27">
        <f>IF(COUNTIFS('Table From Form ( For Fri )'!$A:$A,$A119,'Table From Form ( For Fri )'!$J:$J,Attendance[[#Headers],[13/12/2024]],'Table From Form ( For Fri )'!AP:AP,1)&gt;0,1,0)</f>
        <v>0</v>
      </c>
      <c r="AM119" s="27">
        <f>IF(COUNTIFS('Table From Form ( For Fri )'!$A:$A,$A119,'Table From Form ( For Fri )'!$J:$J,Attendance[[#Headers],[20/12/2024]],'Table From Form ( For Fri )'!AQ:AQ,1)&gt;0,1,0)</f>
        <v>0</v>
      </c>
      <c r="AN119" s="27">
        <f>IF(COUNTIFS('Table From Form ( For Fri )'!$A:$A,$A119,'Table From Form ( For Fri )'!$J:$J,Attendance[[#Headers],[27/12/2024]],'Table From Form ( For Fri )'!AR:AR,1)&gt;0,1,0)</f>
        <v>0</v>
      </c>
      <c r="AO119" s="27">
        <f>IF(COUNTIFS('Table From Form ( For Fri )'!$A:$A,$A119,'Table From Form ( For Fri )'!$J:$J,Attendance[[#Headers],[3/1/2025]],'Table From Form ( For Fri )'!AS:AS,1)&gt;0,1,0)</f>
        <v>0</v>
      </c>
      <c r="AP119" s="27">
        <f>IF(COUNTIFS('Table From Form ( For Fri )'!$A:$A,$A119,'Table From Form ( For Fri )'!$J:$J,Attendance[[#Headers],[10/1/2025]],'Table From Form ( For Fri )'!AT:AT,1)&gt;0,1,0)</f>
        <v>0</v>
      </c>
      <c r="AQ119" s="27">
        <f>IF(COUNTIFS('Table From Form ( For Fri )'!$A:$A,$A119,'Table From Form ( For Fri )'!$J:$J,Attendance[[#Headers],[17/1/2025]],'Table From Form ( For Fri )'!AU:AU,1)&gt;0,1,0)</f>
        <v>0</v>
      </c>
      <c r="AR119" s="27">
        <f>IF(COUNTIFS('Table From Form ( For Fri )'!$A:$A,$A119,'Table From Form ( For Fri )'!$J:$J,Attendance[[#Headers],[24/1/2025]],'Table From Form ( For Fri )'!AV:AV,1)&gt;0,1,0)</f>
        <v>1</v>
      </c>
      <c r="AS119" s="27">
        <f>IF(COUNTIFS('Table From Form ( For Fri )'!$A:$A,$A119,'Table From Form ( For Fri )'!$J:$J,Attendance[[#Headers],[31/1/2025]],'Table From Form ( For Fri )'!AW:AW,1)&gt;0,1,0)</f>
        <v>0</v>
      </c>
      <c r="AT119" s="27">
        <f>IF(COUNTIFS('Table From Form ( For Fri )'!$A:$A,$A119,'Table From Form ( For Fri )'!$J:$J,Attendance[[#Headers],[7/2/2025]],'Table From Form ( For Fri )'!AX:AX,1)&gt;0,1,0)</f>
        <v>0</v>
      </c>
      <c r="AU119" s="27">
        <f>IF(COUNTIFS('Table From Form ( For Fri )'!$A:$A,$A119,'Table From Form ( For Fri )'!$J:$J,Attendance[[#Headers],[14/2/2025]],'Table From Form ( For Fri )'!AY:AY,1)&gt;0,1,0)</f>
        <v>0</v>
      </c>
    </row>
    <row r="120" spans="1:47" ht="14">
      <c r="A120" s="6" t="s">
        <v>99</v>
      </c>
      <c r="B120" s="30" t="s">
        <v>1222</v>
      </c>
      <c r="C120" s="30" t="s">
        <v>1789</v>
      </c>
      <c r="D120">
        <f>COUNTIF(Attendance[[#This Row],[19/4/2024]:[14/2/2025]],1)</f>
        <v>2</v>
      </c>
      <c r="E120" s="26">
        <f t="shared" si="1"/>
        <v>4.4444444444444446</v>
      </c>
      <c r="F120" s="26" t="s">
        <v>1790</v>
      </c>
      <c r="G120" s="27">
        <f>IF(COUNTIFS('Table From Form ( For Fri )'!$A:$A,$A120,'Table From Form ( For Fri )'!$J:$J,Attendance[[#Headers],[19/4/2024]],'Table From Form ( For Fri )'!K:K,1)&gt;0,1,0)</f>
        <v>0</v>
      </c>
      <c r="H120" s="27">
        <f>IF(COUNTIFS('Table From Form ( For Fri )'!$A:$A,$A120,'Table From Form ( For Fri )'!$J:$J,Attendance[[#Headers],[26/4/2024]],'Table From Form ( For Fri )'!L:L,1)&gt;0,1,0)</f>
        <v>1</v>
      </c>
      <c r="I120" s="27">
        <f>IF(COUNTIFS('Table From Form ( For Fri )'!$A:$A,$A120,'Table From Form ( For Fri )'!$J:$J,Attendance[[#Headers],[3/5/2024]],'Table From Form ( For Fri )'!M:M,1)&gt;0,1,0)</f>
        <v>1</v>
      </c>
      <c r="J120" s="27">
        <f>IF(COUNTIFS('Table From Form ( For Fri )'!$A:$A,$A120,'Table From Form ( For Fri )'!$J:$J,Attendance[[#Headers],[10/5/2024]],'Table From Form ( For Fri )'!N:N,1)&gt;0,1,0)</f>
        <v>0</v>
      </c>
      <c r="K120" s="27">
        <f>IF(COUNTIFS('Table From Form ( For Fri )'!$A:$A,$A120,'Table From Form ( For Fri )'!$J:$J,Attendance[[#Headers],[17/5/2024]],'Table From Form ( For Fri )'!O:O,1)&gt;0,1,0)</f>
        <v>0</v>
      </c>
      <c r="L120" s="27">
        <f>IF(COUNTIFS('Table From Form ( For Fri )'!$A:$A,$A120,'Table From Form ( For Fri )'!$J:$J,Attendance[[#Headers],[24/5/2024]],'Table From Form ( For Fri )'!P:P,1)&gt;0,1,0)</f>
        <v>0</v>
      </c>
      <c r="M120" s="27">
        <f>IF(COUNTIFS('Table From Form ( For Fri )'!$A:$A,$A120,'Table From Form ( For Fri )'!$J:$J,Attendance[[#Headers],[31/5/2024]],'Table From Form ( For Fri )'!Q:Q,1)&gt;0,1,0)</f>
        <v>0</v>
      </c>
      <c r="N120" s="27">
        <f>IF(COUNTIFS('Table From Form ( For Fri )'!$A:$A,$A120,'Table From Form ( For Fri )'!$J:$J,Attendance[[#Headers],[7/6/2024]],'Table From Form ( For Fri )'!R:R,1)&gt;0,1,0)</f>
        <v>0</v>
      </c>
      <c r="O120" s="27">
        <f>IF(COUNTIFS('Table From Form ( For Fri )'!$A:$A,$A120,'Table From Form ( For Fri )'!$J:$J,Attendance[[#Headers],[14/6/2024]],'Table From Form ( For Fri )'!S:S,1)&gt;0,1,0)</f>
        <v>0</v>
      </c>
      <c r="P120" s="27">
        <f>IF(COUNTIFS('Table From Form ( For Fri )'!$A:$A,$A120,'Table From Form ( For Fri )'!$J:$J,Attendance[[#Headers],[21/6/2024]],'Table From Form ( For Fri )'!T:T,1)&gt;0,1,0)</f>
        <v>0</v>
      </c>
      <c r="Q120" s="27">
        <f>IF(COUNTIFS('Table From Form ( For Fri )'!$A:$A,$A120,'Table From Form ( For Fri )'!$J:$J,Attendance[[#Headers],[28/6/2024]],'Table From Form ( For Fri )'!U:U,1)&gt;0,1,0)</f>
        <v>0</v>
      </c>
      <c r="R120" s="27">
        <f>IF(COUNTIFS('Table From Form ( For Fri )'!$A:$A,$A120,'Table From Form ( For Fri )'!$J:$J,Attendance[[#Headers],[5/7/2024]],'Table From Form ( For Fri )'!V:V,1)&gt;0,1,0)</f>
        <v>0</v>
      </c>
      <c r="S120" s="27">
        <f>IF(COUNTIFS('Table From Form ( For Fri )'!$A:$A,$A120,'Table From Form ( For Fri )'!$J:$J,Attendance[[#Headers],[12/7/2024]],'Table From Form ( For Fri )'!W:W,1)&gt;0,1,0)</f>
        <v>0</v>
      </c>
      <c r="T120" s="27">
        <f>IF(COUNTIFS('Table From Form ( For Fri )'!$A:$A,$A120,'Table From Form ( For Fri )'!$J:$J,Attendance[[#Headers],[19/7/2024]],'Table From Form ( For Fri )'!X:X,1)&gt;0,1,0)</f>
        <v>0</v>
      </c>
      <c r="U120" s="27">
        <f>IF(COUNTIFS('Table From Form ( For Fri )'!$A:$A,$A120,'Table From Form ( For Fri )'!$J:$J,Attendance[[#Headers],[26/7/2024]],'Table From Form ( For Fri )'!Y:Y,1)&gt;0,1,0)</f>
        <v>0</v>
      </c>
      <c r="V120" s="27">
        <f>IF(COUNTIFS('Table From Form ( For Fri )'!$A:$A,$A120,'Table From Form ( For Fri )'!$J:$J,Attendance[[#Headers],[2/8/2024]],'Table From Form ( For Fri )'!Z:Z,1)&gt;0,1,0)</f>
        <v>0</v>
      </c>
      <c r="W120" s="27">
        <f>IF(COUNTIFS('Table From Form ( For Fri )'!$A:$A,$A120,'Table From Form ( For Fri )'!$J:$J,Attendance[[#Headers],[30/8/2024]],'Table From Form ( For Fri )'!AA:AA,1)&gt;0,1,0)</f>
        <v>0</v>
      </c>
      <c r="X120" s="27">
        <f>IF(COUNTIFS('Table From Form ( For Fri )'!$A:$A,$A120,'Table From Form ( For Fri )'!$J:$J,Attendance[[#Headers],[6/9/2024]],'Table From Form ( For Fri )'!AB:AB,1)&gt;0,1,0)</f>
        <v>0</v>
      </c>
      <c r="Y120" s="27">
        <f>IF(COUNTIFS('Table From Form ( For Fri )'!$A:$A,$A120,'Table From Form ( For Fri )'!$J:$J,Attendance[[#Headers],[13/9/2024]],'Table From Form ( For Fri )'!AC:AC,1)&gt;0,1,0)</f>
        <v>0</v>
      </c>
      <c r="Z120" s="27">
        <f>IF(COUNTIFS('Table From Form ( For Fri )'!$A:$A,$A120,'Table From Form ( For Fri )'!$J:$J,Attendance[[#Headers],[20/9/2024]],'Table From Form ( For Fri )'!AD:AD,1)&gt;0,1,0)</f>
        <v>0</v>
      </c>
      <c r="AA120" s="27">
        <f>IF(COUNTIFS('Table From Form ( For Fri )'!$A:$A,$A120,'Table From Form ( For Fri )'!$J:$J,Attendance[[#Headers],[27/9/2024]],'Table From Form ( For Fri )'!AE:AE,1)&gt;0,1,0)</f>
        <v>0</v>
      </c>
      <c r="AB120" s="27">
        <f>IF(COUNTIFS('Table From Form ( For Fri )'!$A:$A,$A120,'Table From Form ( For Fri )'!$J:$J,Attendance[[#Headers],[4/10/2024]],'Table From Form ( For Fri )'!AF:AF,1)&gt;0,1,0)</f>
        <v>0</v>
      </c>
      <c r="AC120" s="27">
        <f>IF(COUNTIFS('Table From Form ( For Fri )'!$A:$A,$A120,'Table From Form ( For Fri )'!$J:$J,Attendance[[#Headers],[11/10/2024]],'Table From Form ( For Fri )'!AG:AG,1)&gt;0,1,0)</f>
        <v>0</v>
      </c>
      <c r="AD120" s="27">
        <f>IF(COUNTIFS('Table From Form ( For Fri )'!$A:$A,$A120,'Table From Form ( For Fri )'!$J:$J,Attendance[[#Headers],[18/10/2024]],'Table From Form ( For Fri )'!AH:AH,1)&gt;0,1,0)</f>
        <v>0</v>
      </c>
      <c r="AE120" s="27">
        <f>IF(COUNTIFS('Table From Form ( For Fri )'!$A:$A,$A120,'Table From Form ( For Fri )'!$J:$J,Attendance[[#Headers],[25/10/2024]],'Table From Form ( For Fri )'!AI:AI,1)&gt;0,1,0)</f>
        <v>0</v>
      </c>
      <c r="AF120" s="27">
        <f>IF(COUNTIFS('Table From Form ( For Fri )'!$A:$A,$A120,'Table From Form ( For Fri )'!$J:$J,Attendance[[#Headers],[1/11/2024]],'Table From Form ( For Fri )'!AJ:AJ,1)&gt;0,1,0)</f>
        <v>0</v>
      </c>
      <c r="AG120" s="27">
        <f>IF(COUNTIFS('Table From Form ( For Fri )'!$A:$A,$A120,'Table From Form ( For Fri )'!$J:$J,Attendance[[#Headers],[8/11/2024]],'Table From Form ( For Fri )'!AK:AK,1)&gt;0,1,0)</f>
        <v>0</v>
      </c>
      <c r="AH120" s="27">
        <f>IF(COUNTIFS('Table From Form ( For Fri )'!$A:$A,$A120,'Table From Form ( For Fri )'!$J:$J,Attendance[[#Headers],[15/11/2024]],'Table From Form ( For Fri )'!AL:AL,1)&gt;0,1,0)</f>
        <v>0</v>
      </c>
      <c r="AI120" s="27">
        <f>IF(COUNTIFS('Table From Form ( For Fri )'!$A:$A,$A120,'Table From Form ( For Fri )'!$J:$J,Attendance[[#Headers],[22/11/2024]],'Table From Form ( For Fri )'!AM:AM,1)&gt;0,1,0)</f>
        <v>0</v>
      </c>
      <c r="AJ120" s="27">
        <f>IF(COUNTIFS('Table From Form ( For Fri )'!$A:$A,$A120,'Table From Form ( For Fri )'!$J:$J,Attendance[[#Headers],[29/11/2024]],'Table From Form ( For Fri )'!AN:AN,1)&gt;0,1,0)</f>
        <v>0</v>
      </c>
      <c r="AK120" s="27">
        <f>IF(COUNTIFS('Table From Form ( For Fri )'!$A:$A,$A120,'Table From Form ( For Fri )'!$J:$J,Attendance[[#Headers],[6/12/2024]],'Table From Form ( For Fri )'!AO:AO,1)&gt;0,1,0)</f>
        <v>0</v>
      </c>
      <c r="AL120" s="27">
        <f>IF(COUNTIFS('Table From Form ( For Fri )'!$A:$A,$A120,'Table From Form ( For Fri )'!$J:$J,Attendance[[#Headers],[13/12/2024]],'Table From Form ( For Fri )'!AP:AP,1)&gt;0,1,0)</f>
        <v>0</v>
      </c>
      <c r="AM120" s="27">
        <f>IF(COUNTIFS('Table From Form ( For Fri )'!$A:$A,$A120,'Table From Form ( For Fri )'!$J:$J,Attendance[[#Headers],[20/12/2024]],'Table From Form ( For Fri )'!AQ:AQ,1)&gt;0,1,0)</f>
        <v>0</v>
      </c>
      <c r="AN120" s="27">
        <f>IF(COUNTIFS('Table From Form ( For Fri )'!$A:$A,$A120,'Table From Form ( For Fri )'!$J:$J,Attendance[[#Headers],[27/12/2024]],'Table From Form ( For Fri )'!AR:AR,1)&gt;0,1,0)</f>
        <v>0</v>
      </c>
      <c r="AO120" s="27">
        <f>IF(COUNTIFS('Table From Form ( For Fri )'!$A:$A,$A120,'Table From Form ( For Fri )'!$J:$J,Attendance[[#Headers],[3/1/2025]],'Table From Form ( For Fri )'!AS:AS,1)&gt;0,1,0)</f>
        <v>0</v>
      </c>
      <c r="AP120" s="27">
        <f>IF(COUNTIFS('Table From Form ( For Fri )'!$A:$A,$A120,'Table From Form ( For Fri )'!$J:$J,Attendance[[#Headers],[10/1/2025]],'Table From Form ( For Fri )'!AT:AT,1)&gt;0,1,0)</f>
        <v>0</v>
      </c>
      <c r="AQ120" s="27">
        <f>IF(COUNTIFS('Table From Form ( For Fri )'!$A:$A,$A120,'Table From Form ( For Fri )'!$J:$J,Attendance[[#Headers],[17/1/2025]],'Table From Form ( For Fri )'!AU:AU,1)&gt;0,1,0)</f>
        <v>0</v>
      </c>
      <c r="AR120" s="27">
        <f>IF(COUNTIFS('Table From Form ( For Fri )'!$A:$A,$A120,'Table From Form ( For Fri )'!$J:$J,Attendance[[#Headers],[24/1/2025]],'Table From Form ( For Fri )'!AV:AV,1)&gt;0,1,0)</f>
        <v>0</v>
      </c>
      <c r="AS120" s="27">
        <f>IF(COUNTIFS('Table From Form ( For Fri )'!$A:$A,$A120,'Table From Form ( For Fri )'!$J:$J,Attendance[[#Headers],[31/1/2025]],'Table From Form ( For Fri )'!AW:AW,1)&gt;0,1,0)</f>
        <v>0</v>
      </c>
      <c r="AT120" s="27">
        <f>IF(COUNTIFS('Table From Form ( For Fri )'!$A:$A,$A120,'Table From Form ( For Fri )'!$J:$J,Attendance[[#Headers],[7/2/2025]],'Table From Form ( For Fri )'!AX:AX,1)&gt;0,1,0)</f>
        <v>0</v>
      </c>
      <c r="AU120" s="27">
        <f>IF(COUNTIFS('Table From Form ( For Fri )'!$A:$A,$A120,'Table From Form ( For Fri )'!$J:$J,Attendance[[#Headers],[14/2/2025]],'Table From Form ( For Fri )'!AY:AY,1)&gt;0,1,0)</f>
        <v>0</v>
      </c>
    </row>
    <row r="121" spans="1:47" ht="14.5">
      <c r="A121" s="35" t="s">
        <v>94</v>
      </c>
      <c r="B121" s="36" t="s">
        <v>1791</v>
      </c>
      <c r="C121" s="30" t="s">
        <v>1792</v>
      </c>
      <c r="D121">
        <f>COUNTIF(Attendance[[#This Row],[19/4/2024]:[14/2/2025]],1)</f>
        <v>2</v>
      </c>
      <c r="E121" s="26">
        <f t="shared" si="1"/>
        <v>4.4444444444444446</v>
      </c>
      <c r="F121" s="26"/>
      <c r="G121" s="27">
        <f>IF(COUNTIFS('Table From Form ( For Fri )'!$A:$A,$A121,'Table From Form ( For Fri )'!$J:$J,Attendance[[#Headers],[19/4/2024]],'Table From Form ( For Fri )'!K:K,1)&gt;0,1,0)</f>
        <v>0</v>
      </c>
      <c r="H121" s="27">
        <f>IF(COUNTIFS('Table From Form ( For Fri )'!$A:$A,$A121,'Table From Form ( For Fri )'!$J:$J,Attendance[[#Headers],[26/4/2024]],'Table From Form ( For Fri )'!L:L,1)&gt;0,1,0)</f>
        <v>1</v>
      </c>
      <c r="I121" s="27">
        <f>IF(COUNTIFS('Table From Form ( For Fri )'!$A:$A,$A121,'Table From Form ( For Fri )'!$J:$J,Attendance[[#Headers],[3/5/2024]],'Table From Form ( For Fri )'!M:M,1)&gt;0,1,0)</f>
        <v>1</v>
      </c>
      <c r="J121" s="27">
        <f>IF(COUNTIFS('Table From Form ( For Fri )'!$A:$A,$A121,'Table From Form ( For Fri )'!$J:$J,Attendance[[#Headers],[10/5/2024]],'Table From Form ( For Fri )'!N:N,1)&gt;0,1,0)</f>
        <v>0</v>
      </c>
      <c r="K121" s="27">
        <f>IF(COUNTIFS('Table From Form ( For Fri )'!$A:$A,$A121,'Table From Form ( For Fri )'!$J:$J,Attendance[[#Headers],[17/5/2024]],'Table From Form ( For Fri )'!O:O,1)&gt;0,1,0)</f>
        <v>0</v>
      </c>
      <c r="L121" s="27">
        <f>IF(COUNTIFS('Table From Form ( For Fri )'!$A:$A,$A121,'Table From Form ( For Fri )'!$J:$J,Attendance[[#Headers],[24/5/2024]],'Table From Form ( For Fri )'!P:P,1)&gt;0,1,0)</f>
        <v>0</v>
      </c>
      <c r="M121" s="27">
        <f>IF(COUNTIFS('Table From Form ( For Fri )'!$A:$A,$A121,'Table From Form ( For Fri )'!$J:$J,Attendance[[#Headers],[31/5/2024]],'Table From Form ( For Fri )'!Q:Q,1)&gt;0,1,0)</f>
        <v>0</v>
      </c>
      <c r="N121" s="27">
        <f>IF(COUNTIFS('Table From Form ( For Fri )'!$A:$A,$A121,'Table From Form ( For Fri )'!$J:$J,Attendance[[#Headers],[7/6/2024]],'Table From Form ( For Fri )'!R:R,1)&gt;0,1,0)</f>
        <v>0</v>
      </c>
      <c r="O121" s="27">
        <f>IF(COUNTIFS('Table From Form ( For Fri )'!$A:$A,$A121,'Table From Form ( For Fri )'!$J:$J,Attendance[[#Headers],[14/6/2024]],'Table From Form ( For Fri )'!S:S,1)&gt;0,1,0)</f>
        <v>0</v>
      </c>
      <c r="P121" s="27">
        <f>IF(COUNTIFS('Table From Form ( For Fri )'!$A:$A,$A121,'Table From Form ( For Fri )'!$J:$J,Attendance[[#Headers],[21/6/2024]],'Table From Form ( For Fri )'!T:T,1)&gt;0,1,0)</f>
        <v>0</v>
      </c>
      <c r="Q121" s="27">
        <f>IF(COUNTIFS('Table From Form ( For Fri )'!$A:$A,$A121,'Table From Form ( For Fri )'!$J:$J,Attendance[[#Headers],[28/6/2024]],'Table From Form ( For Fri )'!U:U,1)&gt;0,1,0)</f>
        <v>0</v>
      </c>
      <c r="R121" s="27">
        <f>IF(COUNTIFS('Table From Form ( For Fri )'!$A:$A,$A121,'Table From Form ( For Fri )'!$J:$J,Attendance[[#Headers],[5/7/2024]],'Table From Form ( For Fri )'!V:V,1)&gt;0,1,0)</f>
        <v>0</v>
      </c>
      <c r="S121" s="27">
        <f>IF(COUNTIFS('Table From Form ( For Fri )'!$A:$A,$A121,'Table From Form ( For Fri )'!$J:$J,Attendance[[#Headers],[12/7/2024]],'Table From Form ( For Fri )'!W:W,1)&gt;0,1,0)</f>
        <v>0</v>
      </c>
      <c r="T121" s="27">
        <f>IF(COUNTIFS('Table From Form ( For Fri )'!$A:$A,$A121,'Table From Form ( For Fri )'!$J:$J,Attendance[[#Headers],[19/7/2024]],'Table From Form ( For Fri )'!X:X,1)&gt;0,1,0)</f>
        <v>0</v>
      </c>
      <c r="U121" s="27">
        <f>IF(COUNTIFS('Table From Form ( For Fri )'!$A:$A,$A121,'Table From Form ( For Fri )'!$J:$J,Attendance[[#Headers],[26/7/2024]],'Table From Form ( For Fri )'!Y:Y,1)&gt;0,1,0)</f>
        <v>0</v>
      </c>
      <c r="V121" s="27">
        <f>IF(COUNTIFS('Table From Form ( For Fri )'!$A:$A,$A121,'Table From Form ( For Fri )'!$J:$J,Attendance[[#Headers],[2/8/2024]],'Table From Form ( For Fri )'!Z:Z,1)&gt;0,1,0)</f>
        <v>0</v>
      </c>
      <c r="W121" s="27">
        <f>IF(COUNTIFS('Table From Form ( For Fri )'!$A:$A,$A121,'Table From Form ( For Fri )'!$J:$J,Attendance[[#Headers],[30/8/2024]],'Table From Form ( For Fri )'!AA:AA,1)&gt;0,1,0)</f>
        <v>0</v>
      </c>
      <c r="X121" s="27">
        <f>IF(COUNTIFS('Table From Form ( For Fri )'!$A:$A,$A121,'Table From Form ( For Fri )'!$J:$J,Attendance[[#Headers],[6/9/2024]],'Table From Form ( For Fri )'!AB:AB,1)&gt;0,1,0)</f>
        <v>0</v>
      </c>
      <c r="Y121" s="27">
        <f>IF(COUNTIFS('Table From Form ( For Fri )'!$A:$A,$A121,'Table From Form ( For Fri )'!$J:$J,Attendance[[#Headers],[13/9/2024]],'Table From Form ( For Fri )'!AC:AC,1)&gt;0,1,0)</f>
        <v>0</v>
      </c>
      <c r="Z121" s="27">
        <f>IF(COUNTIFS('Table From Form ( For Fri )'!$A:$A,$A121,'Table From Form ( For Fri )'!$J:$J,Attendance[[#Headers],[20/9/2024]],'Table From Form ( For Fri )'!AD:AD,1)&gt;0,1,0)</f>
        <v>0</v>
      </c>
      <c r="AA121" s="27">
        <f>IF(COUNTIFS('Table From Form ( For Fri )'!$A:$A,$A121,'Table From Form ( For Fri )'!$J:$J,Attendance[[#Headers],[27/9/2024]],'Table From Form ( For Fri )'!AE:AE,1)&gt;0,1,0)</f>
        <v>0</v>
      </c>
      <c r="AB121" s="27">
        <f>IF(COUNTIFS('Table From Form ( For Fri )'!$A:$A,$A121,'Table From Form ( For Fri )'!$J:$J,Attendance[[#Headers],[4/10/2024]],'Table From Form ( For Fri )'!AF:AF,1)&gt;0,1,0)</f>
        <v>0</v>
      </c>
      <c r="AC121" s="27">
        <f>IF(COUNTIFS('Table From Form ( For Fri )'!$A:$A,$A121,'Table From Form ( For Fri )'!$J:$J,Attendance[[#Headers],[11/10/2024]],'Table From Form ( For Fri )'!AG:AG,1)&gt;0,1,0)</f>
        <v>0</v>
      </c>
      <c r="AD121" s="27">
        <f>IF(COUNTIFS('Table From Form ( For Fri )'!$A:$A,$A121,'Table From Form ( For Fri )'!$J:$J,Attendance[[#Headers],[18/10/2024]],'Table From Form ( For Fri )'!AH:AH,1)&gt;0,1,0)</f>
        <v>0</v>
      </c>
      <c r="AE121" s="27">
        <f>IF(COUNTIFS('Table From Form ( For Fri )'!$A:$A,$A121,'Table From Form ( For Fri )'!$J:$J,Attendance[[#Headers],[25/10/2024]],'Table From Form ( For Fri )'!AI:AI,1)&gt;0,1,0)</f>
        <v>0</v>
      </c>
      <c r="AF121" s="27">
        <f>IF(COUNTIFS('Table From Form ( For Fri )'!$A:$A,$A121,'Table From Form ( For Fri )'!$J:$J,Attendance[[#Headers],[1/11/2024]],'Table From Form ( For Fri )'!AJ:AJ,1)&gt;0,1,0)</f>
        <v>0</v>
      </c>
      <c r="AG121" s="27">
        <f>IF(COUNTIFS('Table From Form ( For Fri )'!$A:$A,$A121,'Table From Form ( For Fri )'!$J:$J,Attendance[[#Headers],[8/11/2024]],'Table From Form ( For Fri )'!AK:AK,1)&gt;0,1,0)</f>
        <v>0</v>
      </c>
      <c r="AH121" s="27">
        <f>IF(COUNTIFS('Table From Form ( For Fri )'!$A:$A,$A121,'Table From Form ( For Fri )'!$J:$J,Attendance[[#Headers],[15/11/2024]],'Table From Form ( For Fri )'!AL:AL,1)&gt;0,1,0)</f>
        <v>0</v>
      </c>
      <c r="AI121" s="27">
        <f>IF(COUNTIFS('Table From Form ( For Fri )'!$A:$A,$A121,'Table From Form ( For Fri )'!$J:$J,Attendance[[#Headers],[22/11/2024]],'Table From Form ( For Fri )'!AM:AM,1)&gt;0,1,0)</f>
        <v>0</v>
      </c>
      <c r="AJ121" s="27">
        <f>IF(COUNTIFS('Table From Form ( For Fri )'!$A:$A,$A121,'Table From Form ( For Fri )'!$J:$J,Attendance[[#Headers],[29/11/2024]],'Table From Form ( For Fri )'!AN:AN,1)&gt;0,1,0)</f>
        <v>0</v>
      </c>
      <c r="AK121" s="27">
        <f>IF(COUNTIFS('Table From Form ( For Fri )'!$A:$A,$A121,'Table From Form ( For Fri )'!$J:$J,Attendance[[#Headers],[6/12/2024]],'Table From Form ( For Fri )'!AO:AO,1)&gt;0,1,0)</f>
        <v>0</v>
      </c>
      <c r="AL121" s="27">
        <f>IF(COUNTIFS('Table From Form ( For Fri )'!$A:$A,$A121,'Table From Form ( For Fri )'!$J:$J,Attendance[[#Headers],[13/12/2024]],'Table From Form ( For Fri )'!AP:AP,1)&gt;0,1,0)</f>
        <v>0</v>
      </c>
      <c r="AM121" s="27">
        <f>IF(COUNTIFS('Table From Form ( For Fri )'!$A:$A,$A121,'Table From Form ( For Fri )'!$J:$J,Attendance[[#Headers],[20/12/2024]],'Table From Form ( For Fri )'!AQ:AQ,1)&gt;0,1,0)</f>
        <v>0</v>
      </c>
      <c r="AN121" s="27">
        <f>IF(COUNTIFS('Table From Form ( For Fri )'!$A:$A,$A121,'Table From Form ( For Fri )'!$J:$J,Attendance[[#Headers],[27/12/2024]],'Table From Form ( For Fri )'!AR:AR,1)&gt;0,1,0)</f>
        <v>0</v>
      </c>
      <c r="AO121" s="27">
        <f>IF(COUNTIFS('Table From Form ( For Fri )'!$A:$A,$A121,'Table From Form ( For Fri )'!$J:$J,Attendance[[#Headers],[3/1/2025]],'Table From Form ( For Fri )'!AS:AS,1)&gt;0,1,0)</f>
        <v>0</v>
      </c>
      <c r="AP121" s="27">
        <f>IF(COUNTIFS('Table From Form ( For Fri )'!$A:$A,$A121,'Table From Form ( For Fri )'!$J:$J,Attendance[[#Headers],[10/1/2025]],'Table From Form ( For Fri )'!AT:AT,1)&gt;0,1,0)</f>
        <v>0</v>
      </c>
      <c r="AQ121" s="27">
        <f>IF(COUNTIFS('Table From Form ( For Fri )'!$A:$A,$A121,'Table From Form ( For Fri )'!$J:$J,Attendance[[#Headers],[17/1/2025]],'Table From Form ( For Fri )'!AU:AU,1)&gt;0,1,0)</f>
        <v>0</v>
      </c>
      <c r="AR121" s="27">
        <f>IF(COUNTIFS('Table From Form ( For Fri )'!$A:$A,$A121,'Table From Form ( For Fri )'!$J:$J,Attendance[[#Headers],[24/1/2025]],'Table From Form ( For Fri )'!AV:AV,1)&gt;0,1,0)</f>
        <v>0</v>
      </c>
      <c r="AS121" s="27">
        <f>IF(COUNTIFS('Table From Form ( For Fri )'!$A:$A,$A121,'Table From Form ( For Fri )'!$J:$J,Attendance[[#Headers],[31/1/2025]],'Table From Form ( For Fri )'!AW:AW,1)&gt;0,1,0)</f>
        <v>0</v>
      </c>
      <c r="AT121" s="27">
        <f>IF(COUNTIFS('Table From Form ( For Fri )'!$A:$A,$A121,'Table From Form ( For Fri )'!$J:$J,Attendance[[#Headers],[7/2/2025]],'Table From Form ( For Fri )'!AX:AX,1)&gt;0,1,0)</f>
        <v>0</v>
      </c>
      <c r="AU121" s="27">
        <f>IF(COUNTIFS('Table From Form ( For Fri )'!$A:$A,$A121,'Table From Form ( For Fri )'!$J:$J,Attendance[[#Headers],[14/2/2025]],'Table From Form ( For Fri )'!AY:AY,1)&gt;0,1,0)</f>
        <v>0</v>
      </c>
    </row>
    <row r="122" spans="1:47" ht="14">
      <c r="A122" s="32" t="s">
        <v>350</v>
      </c>
      <c r="B122" s="30" t="s">
        <v>1793</v>
      </c>
      <c r="C122" s="30" t="s">
        <v>1794</v>
      </c>
      <c r="D122">
        <f>COUNTIF(Attendance[[#This Row],[19/4/2024]:[14/2/2025]],1)</f>
        <v>2</v>
      </c>
      <c r="E122" s="26">
        <f t="shared" si="1"/>
        <v>4.4444444444444446</v>
      </c>
      <c r="F122" s="26" t="s">
        <v>1795</v>
      </c>
      <c r="G122" s="27">
        <f>IF(COUNTIFS('Table From Form ( For Fri )'!$A:$A,$A122,'Table From Form ( For Fri )'!$J:$J,Attendance[[#Headers],[19/4/2024]],'Table From Form ( For Fri )'!K:K,1)&gt;0,1,0)</f>
        <v>0</v>
      </c>
      <c r="H122" s="27">
        <f>IF(COUNTIFS('Table From Form ( For Fri )'!$A:$A,$A122,'Table From Form ( For Fri )'!$J:$J,Attendance[[#Headers],[26/4/2024]],'Table From Form ( For Fri )'!L:L,1)&gt;0,1,0)</f>
        <v>0</v>
      </c>
      <c r="I122" s="27">
        <f>IF(COUNTIFS('Table From Form ( For Fri )'!$A:$A,$A122,'Table From Form ( For Fri )'!$J:$J,Attendance[[#Headers],[3/5/2024]],'Table From Form ( For Fri )'!M:M,1)&gt;0,1,0)</f>
        <v>1</v>
      </c>
      <c r="J122" s="27">
        <f>IF(COUNTIFS('Table From Form ( For Fri )'!$A:$A,$A122,'Table From Form ( For Fri )'!$J:$J,Attendance[[#Headers],[10/5/2024]],'Table From Form ( For Fri )'!N:N,1)&gt;0,1,0)</f>
        <v>0</v>
      </c>
      <c r="K122" s="27">
        <f>IF(COUNTIFS('Table From Form ( For Fri )'!$A:$A,$A122,'Table From Form ( For Fri )'!$J:$J,Attendance[[#Headers],[17/5/2024]],'Table From Form ( For Fri )'!O:O,1)&gt;0,1,0)</f>
        <v>1</v>
      </c>
      <c r="L122" s="27">
        <f>IF(COUNTIFS('Table From Form ( For Fri )'!$A:$A,$A122,'Table From Form ( For Fri )'!$J:$J,Attendance[[#Headers],[24/5/2024]],'Table From Form ( For Fri )'!P:P,1)&gt;0,1,0)</f>
        <v>0</v>
      </c>
      <c r="M122" s="27">
        <f>IF(COUNTIFS('Table From Form ( For Fri )'!$A:$A,$A122,'Table From Form ( For Fri )'!$J:$J,Attendance[[#Headers],[31/5/2024]],'Table From Form ( For Fri )'!Q:Q,1)&gt;0,1,0)</f>
        <v>0</v>
      </c>
      <c r="N122" s="27">
        <f>IF(COUNTIFS('Table From Form ( For Fri )'!$A:$A,$A122,'Table From Form ( For Fri )'!$J:$J,Attendance[[#Headers],[7/6/2024]],'Table From Form ( For Fri )'!R:R,1)&gt;0,1,0)</f>
        <v>0</v>
      </c>
      <c r="O122" s="27">
        <f>IF(COUNTIFS('Table From Form ( For Fri )'!$A:$A,$A122,'Table From Form ( For Fri )'!$J:$J,Attendance[[#Headers],[14/6/2024]],'Table From Form ( For Fri )'!S:S,1)&gt;0,1,0)</f>
        <v>0</v>
      </c>
      <c r="P122" s="27">
        <f>IF(COUNTIFS('Table From Form ( For Fri )'!$A:$A,$A122,'Table From Form ( For Fri )'!$J:$J,Attendance[[#Headers],[21/6/2024]],'Table From Form ( For Fri )'!T:T,1)&gt;0,1,0)</f>
        <v>0</v>
      </c>
      <c r="Q122" s="27">
        <f>IF(COUNTIFS('Table From Form ( For Fri )'!$A:$A,$A122,'Table From Form ( For Fri )'!$J:$J,Attendance[[#Headers],[28/6/2024]],'Table From Form ( For Fri )'!U:U,1)&gt;0,1,0)</f>
        <v>0</v>
      </c>
      <c r="R122" s="27">
        <f>IF(COUNTIFS('Table From Form ( For Fri )'!$A:$A,$A122,'Table From Form ( For Fri )'!$J:$J,Attendance[[#Headers],[5/7/2024]],'Table From Form ( For Fri )'!V:V,1)&gt;0,1,0)</f>
        <v>0</v>
      </c>
      <c r="S122" s="27">
        <f>IF(COUNTIFS('Table From Form ( For Fri )'!$A:$A,$A122,'Table From Form ( For Fri )'!$J:$J,Attendance[[#Headers],[12/7/2024]],'Table From Form ( For Fri )'!W:W,1)&gt;0,1,0)</f>
        <v>0</v>
      </c>
      <c r="T122" s="27">
        <f>IF(COUNTIFS('Table From Form ( For Fri )'!$A:$A,$A122,'Table From Form ( For Fri )'!$J:$J,Attendance[[#Headers],[19/7/2024]],'Table From Form ( For Fri )'!X:X,1)&gt;0,1,0)</f>
        <v>0</v>
      </c>
      <c r="U122" s="27">
        <f>IF(COUNTIFS('Table From Form ( For Fri )'!$A:$A,$A122,'Table From Form ( For Fri )'!$J:$J,Attendance[[#Headers],[26/7/2024]],'Table From Form ( For Fri )'!Y:Y,1)&gt;0,1,0)</f>
        <v>0</v>
      </c>
      <c r="V122" s="27">
        <f>IF(COUNTIFS('Table From Form ( For Fri )'!$A:$A,$A122,'Table From Form ( For Fri )'!$J:$J,Attendance[[#Headers],[2/8/2024]],'Table From Form ( For Fri )'!Z:Z,1)&gt;0,1,0)</f>
        <v>0</v>
      </c>
      <c r="W122" s="27">
        <f>IF(COUNTIFS('Table From Form ( For Fri )'!$A:$A,$A122,'Table From Form ( For Fri )'!$J:$J,Attendance[[#Headers],[30/8/2024]],'Table From Form ( For Fri )'!AA:AA,1)&gt;0,1,0)</f>
        <v>0</v>
      </c>
      <c r="X122" s="27">
        <f>IF(COUNTIFS('Table From Form ( For Fri )'!$A:$A,$A122,'Table From Form ( For Fri )'!$J:$J,Attendance[[#Headers],[6/9/2024]],'Table From Form ( For Fri )'!AB:AB,1)&gt;0,1,0)</f>
        <v>0</v>
      </c>
      <c r="Y122" s="27">
        <f>IF(COUNTIFS('Table From Form ( For Fri )'!$A:$A,$A122,'Table From Form ( For Fri )'!$J:$J,Attendance[[#Headers],[13/9/2024]],'Table From Form ( For Fri )'!AC:AC,1)&gt;0,1,0)</f>
        <v>0</v>
      </c>
      <c r="Z122" s="27">
        <f>IF(COUNTIFS('Table From Form ( For Fri )'!$A:$A,$A122,'Table From Form ( For Fri )'!$J:$J,Attendance[[#Headers],[20/9/2024]],'Table From Form ( For Fri )'!AD:AD,1)&gt;0,1,0)</f>
        <v>0</v>
      </c>
      <c r="AA122" s="27">
        <f>IF(COUNTIFS('Table From Form ( For Fri )'!$A:$A,$A122,'Table From Form ( For Fri )'!$J:$J,Attendance[[#Headers],[27/9/2024]],'Table From Form ( For Fri )'!AE:AE,1)&gt;0,1,0)</f>
        <v>0</v>
      </c>
      <c r="AB122" s="27">
        <f>IF(COUNTIFS('Table From Form ( For Fri )'!$A:$A,$A122,'Table From Form ( For Fri )'!$J:$J,Attendance[[#Headers],[4/10/2024]],'Table From Form ( For Fri )'!AF:AF,1)&gt;0,1,0)</f>
        <v>0</v>
      </c>
      <c r="AC122" s="27">
        <f>IF(COUNTIFS('Table From Form ( For Fri )'!$A:$A,$A122,'Table From Form ( For Fri )'!$J:$J,Attendance[[#Headers],[11/10/2024]],'Table From Form ( For Fri )'!AG:AG,1)&gt;0,1,0)</f>
        <v>0</v>
      </c>
      <c r="AD122" s="27">
        <f>IF(COUNTIFS('Table From Form ( For Fri )'!$A:$A,$A122,'Table From Form ( For Fri )'!$J:$J,Attendance[[#Headers],[18/10/2024]],'Table From Form ( For Fri )'!AH:AH,1)&gt;0,1,0)</f>
        <v>0</v>
      </c>
      <c r="AE122" s="27">
        <f>IF(COUNTIFS('Table From Form ( For Fri )'!$A:$A,$A122,'Table From Form ( For Fri )'!$J:$J,Attendance[[#Headers],[25/10/2024]],'Table From Form ( For Fri )'!AI:AI,1)&gt;0,1,0)</f>
        <v>0</v>
      </c>
      <c r="AF122" s="27">
        <f>IF(COUNTIFS('Table From Form ( For Fri )'!$A:$A,$A122,'Table From Form ( For Fri )'!$J:$J,Attendance[[#Headers],[1/11/2024]],'Table From Form ( For Fri )'!AJ:AJ,1)&gt;0,1,0)</f>
        <v>0</v>
      </c>
      <c r="AG122" s="27">
        <f>IF(COUNTIFS('Table From Form ( For Fri )'!$A:$A,$A122,'Table From Form ( For Fri )'!$J:$J,Attendance[[#Headers],[8/11/2024]],'Table From Form ( For Fri )'!AK:AK,1)&gt;0,1,0)</f>
        <v>0</v>
      </c>
      <c r="AH122" s="27">
        <f>IF(COUNTIFS('Table From Form ( For Fri )'!$A:$A,$A122,'Table From Form ( For Fri )'!$J:$J,Attendance[[#Headers],[15/11/2024]],'Table From Form ( For Fri )'!AL:AL,1)&gt;0,1,0)</f>
        <v>0</v>
      </c>
      <c r="AI122" s="27">
        <f>IF(COUNTIFS('Table From Form ( For Fri )'!$A:$A,$A122,'Table From Form ( For Fri )'!$J:$J,Attendance[[#Headers],[22/11/2024]],'Table From Form ( For Fri )'!AM:AM,1)&gt;0,1,0)</f>
        <v>0</v>
      </c>
      <c r="AJ122" s="27">
        <f>IF(COUNTIFS('Table From Form ( For Fri )'!$A:$A,$A122,'Table From Form ( For Fri )'!$J:$J,Attendance[[#Headers],[29/11/2024]],'Table From Form ( For Fri )'!AN:AN,1)&gt;0,1,0)</f>
        <v>0</v>
      </c>
      <c r="AK122" s="27">
        <f>IF(COUNTIFS('Table From Form ( For Fri )'!$A:$A,$A122,'Table From Form ( For Fri )'!$J:$J,Attendance[[#Headers],[6/12/2024]],'Table From Form ( For Fri )'!AO:AO,1)&gt;0,1,0)</f>
        <v>0</v>
      </c>
      <c r="AL122" s="27">
        <f>IF(COUNTIFS('Table From Form ( For Fri )'!$A:$A,$A122,'Table From Form ( For Fri )'!$J:$J,Attendance[[#Headers],[13/12/2024]],'Table From Form ( For Fri )'!AP:AP,1)&gt;0,1,0)</f>
        <v>0</v>
      </c>
      <c r="AM122" s="27">
        <f>IF(COUNTIFS('Table From Form ( For Fri )'!$A:$A,$A122,'Table From Form ( For Fri )'!$J:$J,Attendance[[#Headers],[20/12/2024]],'Table From Form ( For Fri )'!AQ:AQ,1)&gt;0,1,0)</f>
        <v>0</v>
      </c>
      <c r="AN122" s="27">
        <f>IF(COUNTIFS('Table From Form ( For Fri )'!$A:$A,$A122,'Table From Form ( For Fri )'!$J:$J,Attendance[[#Headers],[27/12/2024]],'Table From Form ( For Fri )'!AR:AR,1)&gt;0,1,0)</f>
        <v>0</v>
      </c>
      <c r="AO122" s="27">
        <f>IF(COUNTIFS('Table From Form ( For Fri )'!$A:$A,$A122,'Table From Form ( For Fri )'!$J:$J,Attendance[[#Headers],[3/1/2025]],'Table From Form ( For Fri )'!AS:AS,1)&gt;0,1,0)</f>
        <v>0</v>
      </c>
      <c r="AP122" s="27">
        <f>IF(COUNTIFS('Table From Form ( For Fri )'!$A:$A,$A122,'Table From Form ( For Fri )'!$J:$J,Attendance[[#Headers],[10/1/2025]],'Table From Form ( For Fri )'!AT:AT,1)&gt;0,1,0)</f>
        <v>0</v>
      </c>
      <c r="AQ122" s="27">
        <f>IF(COUNTIFS('Table From Form ( For Fri )'!$A:$A,$A122,'Table From Form ( For Fri )'!$J:$J,Attendance[[#Headers],[17/1/2025]],'Table From Form ( For Fri )'!AU:AU,1)&gt;0,1,0)</f>
        <v>0</v>
      </c>
      <c r="AR122" s="27">
        <f>IF(COUNTIFS('Table From Form ( For Fri )'!$A:$A,$A122,'Table From Form ( For Fri )'!$J:$J,Attendance[[#Headers],[24/1/2025]],'Table From Form ( For Fri )'!AV:AV,1)&gt;0,1,0)</f>
        <v>0</v>
      </c>
      <c r="AS122" s="27">
        <f>IF(COUNTIFS('Table From Form ( For Fri )'!$A:$A,$A122,'Table From Form ( For Fri )'!$J:$J,Attendance[[#Headers],[31/1/2025]],'Table From Form ( For Fri )'!AW:AW,1)&gt;0,1,0)</f>
        <v>0</v>
      </c>
      <c r="AT122" s="27">
        <f>IF(COUNTIFS('Table From Form ( For Fri )'!$A:$A,$A122,'Table From Form ( For Fri )'!$J:$J,Attendance[[#Headers],[7/2/2025]],'Table From Form ( For Fri )'!AX:AX,1)&gt;0,1,0)</f>
        <v>0</v>
      </c>
      <c r="AU122" s="27">
        <f>IF(COUNTIFS('Table From Form ( For Fri )'!$A:$A,$A122,'Table From Form ( For Fri )'!$J:$J,Attendance[[#Headers],[14/2/2025]],'Table From Form ( For Fri )'!AY:AY,1)&gt;0,1,0)</f>
        <v>0</v>
      </c>
    </row>
    <row r="123" spans="1:47" ht="14">
      <c r="A123" s="32" t="s">
        <v>335</v>
      </c>
      <c r="B123" s="30" t="s">
        <v>1796</v>
      </c>
      <c r="C123" s="30" t="s">
        <v>1797</v>
      </c>
      <c r="D123">
        <f>COUNTIF(Attendance[[#This Row],[19/4/2024]:[14/2/2025]],1)</f>
        <v>2</v>
      </c>
      <c r="E123" s="26">
        <f t="shared" si="1"/>
        <v>4.4444444444444446</v>
      </c>
      <c r="F123" s="26" t="s">
        <v>1798</v>
      </c>
      <c r="G123" s="27">
        <f>IF(COUNTIFS('Table From Form ( For Fri )'!$A:$A,$A123,'Table From Form ( For Fri )'!$J:$J,Attendance[[#Headers],[19/4/2024]],'Table From Form ( For Fri )'!K:K,1)&gt;0,1,0)</f>
        <v>0</v>
      </c>
      <c r="H123" s="27">
        <f>IF(COUNTIFS('Table From Form ( For Fri )'!$A:$A,$A123,'Table From Form ( For Fri )'!$J:$J,Attendance[[#Headers],[26/4/2024]],'Table From Form ( For Fri )'!L:L,1)&gt;0,1,0)</f>
        <v>0</v>
      </c>
      <c r="I123" s="27">
        <f>IF(COUNTIFS('Table From Form ( For Fri )'!$A:$A,$A123,'Table From Form ( For Fri )'!$J:$J,Attendance[[#Headers],[3/5/2024]],'Table From Form ( For Fri )'!M:M,1)&gt;0,1,0)</f>
        <v>1</v>
      </c>
      <c r="J123" s="27">
        <f>IF(COUNTIFS('Table From Form ( For Fri )'!$A:$A,$A123,'Table From Form ( For Fri )'!$J:$J,Attendance[[#Headers],[10/5/2024]],'Table From Form ( For Fri )'!N:N,1)&gt;0,1,0)</f>
        <v>0</v>
      </c>
      <c r="K123" s="27">
        <f>IF(COUNTIFS('Table From Form ( For Fri )'!$A:$A,$A123,'Table From Form ( For Fri )'!$J:$J,Attendance[[#Headers],[17/5/2024]],'Table From Form ( For Fri )'!O:O,1)&gt;0,1,0)</f>
        <v>1</v>
      </c>
      <c r="L123" s="27">
        <f>IF(COUNTIFS('Table From Form ( For Fri )'!$A:$A,$A123,'Table From Form ( For Fri )'!$J:$J,Attendance[[#Headers],[24/5/2024]],'Table From Form ( For Fri )'!P:P,1)&gt;0,1,0)</f>
        <v>0</v>
      </c>
      <c r="M123" s="27">
        <f>IF(COUNTIFS('Table From Form ( For Fri )'!$A:$A,$A123,'Table From Form ( For Fri )'!$J:$J,Attendance[[#Headers],[31/5/2024]],'Table From Form ( For Fri )'!Q:Q,1)&gt;0,1,0)</f>
        <v>0</v>
      </c>
      <c r="N123" s="27">
        <f>IF(COUNTIFS('Table From Form ( For Fri )'!$A:$A,$A123,'Table From Form ( For Fri )'!$J:$J,Attendance[[#Headers],[7/6/2024]],'Table From Form ( For Fri )'!R:R,1)&gt;0,1,0)</f>
        <v>0</v>
      </c>
      <c r="O123" s="27">
        <f>IF(COUNTIFS('Table From Form ( For Fri )'!$A:$A,$A123,'Table From Form ( For Fri )'!$J:$J,Attendance[[#Headers],[14/6/2024]],'Table From Form ( For Fri )'!S:S,1)&gt;0,1,0)</f>
        <v>0</v>
      </c>
      <c r="P123" s="27">
        <f>IF(COUNTIFS('Table From Form ( For Fri )'!$A:$A,$A123,'Table From Form ( For Fri )'!$J:$J,Attendance[[#Headers],[21/6/2024]],'Table From Form ( For Fri )'!T:T,1)&gt;0,1,0)</f>
        <v>0</v>
      </c>
      <c r="Q123" s="27">
        <f>IF(COUNTIFS('Table From Form ( For Fri )'!$A:$A,$A123,'Table From Form ( For Fri )'!$J:$J,Attendance[[#Headers],[28/6/2024]],'Table From Form ( For Fri )'!U:U,1)&gt;0,1,0)</f>
        <v>0</v>
      </c>
      <c r="R123" s="27">
        <f>IF(COUNTIFS('Table From Form ( For Fri )'!$A:$A,$A123,'Table From Form ( For Fri )'!$J:$J,Attendance[[#Headers],[5/7/2024]],'Table From Form ( For Fri )'!V:V,1)&gt;0,1,0)</f>
        <v>0</v>
      </c>
      <c r="S123" s="27">
        <f>IF(COUNTIFS('Table From Form ( For Fri )'!$A:$A,$A123,'Table From Form ( For Fri )'!$J:$J,Attendance[[#Headers],[12/7/2024]],'Table From Form ( For Fri )'!W:W,1)&gt;0,1,0)</f>
        <v>0</v>
      </c>
      <c r="T123" s="27">
        <f>IF(COUNTIFS('Table From Form ( For Fri )'!$A:$A,$A123,'Table From Form ( For Fri )'!$J:$J,Attendance[[#Headers],[19/7/2024]],'Table From Form ( For Fri )'!X:X,1)&gt;0,1,0)</f>
        <v>0</v>
      </c>
      <c r="U123" s="27">
        <f>IF(COUNTIFS('Table From Form ( For Fri )'!$A:$A,$A123,'Table From Form ( For Fri )'!$J:$J,Attendance[[#Headers],[26/7/2024]],'Table From Form ( For Fri )'!Y:Y,1)&gt;0,1,0)</f>
        <v>0</v>
      </c>
      <c r="V123" s="27">
        <f>IF(COUNTIFS('Table From Form ( For Fri )'!$A:$A,$A123,'Table From Form ( For Fri )'!$J:$J,Attendance[[#Headers],[2/8/2024]],'Table From Form ( For Fri )'!Z:Z,1)&gt;0,1,0)</f>
        <v>0</v>
      </c>
      <c r="W123" s="27">
        <f>IF(COUNTIFS('Table From Form ( For Fri )'!$A:$A,$A123,'Table From Form ( For Fri )'!$J:$J,Attendance[[#Headers],[30/8/2024]],'Table From Form ( For Fri )'!AA:AA,1)&gt;0,1,0)</f>
        <v>0</v>
      </c>
      <c r="X123" s="27">
        <f>IF(COUNTIFS('Table From Form ( For Fri )'!$A:$A,$A123,'Table From Form ( For Fri )'!$J:$J,Attendance[[#Headers],[6/9/2024]],'Table From Form ( For Fri )'!AB:AB,1)&gt;0,1,0)</f>
        <v>0</v>
      </c>
      <c r="Y123" s="27">
        <f>IF(COUNTIFS('Table From Form ( For Fri )'!$A:$A,$A123,'Table From Form ( For Fri )'!$J:$J,Attendance[[#Headers],[13/9/2024]],'Table From Form ( For Fri )'!AC:AC,1)&gt;0,1,0)</f>
        <v>0</v>
      </c>
      <c r="Z123" s="27">
        <f>IF(COUNTIFS('Table From Form ( For Fri )'!$A:$A,$A123,'Table From Form ( For Fri )'!$J:$J,Attendance[[#Headers],[20/9/2024]],'Table From Form ( For Fri )'!AD:AD,1)&gt;0,1,0)</f>
        <v>0</v>
      </c>
      <c r="AA123" s="27">
        <f>IF(COUNTIFS('Table From Form ( For Fri )'!$A:$A,$A123,'Table From Form ( For Fri )'!$J:$J,Attendance[[#Headers],[27/9/2024]],'Table From Form ( For Fri )'!AE:AE,1)&gt;0,1,0)</f>
        <v>0</v>
      </c>
      <c r="AB123" s="27">
        <f>IF(COUNTIFS('Table From Form ( For Fri )'!$A:$A,$A123,'Table From Form ( For Fri )'!$J:$J,Attendance[[#Headers],[4/10/2024]],'Table From Form ( For Fri )'!AF:AF,1)&gt;0,1,0)</f>
        <v>0</v>
      </c>
      <c r="AC123" s="27">
        <f>IF(COUNTIFS('Table From Form ( For Fri )'!$A:$A,$A123,'Table From Form ( For Fri )'!$J:$J,Attendance[[#Headers],[11/10/2024]],'Table From Form ( For Fri )'!AG:AG,1)&gt;0,1,0)</f>
        <v>0</v>
      </c>
      <c r="AD123" s="27">
        <f>IF(COUNTIFS('Table From Form ( For Fri )'!$A:$A,$A123,'Table From Form ( For Fri )'!$J:$J,Attendance[[#Headers],[18/10/2024]],'Table From Form ( For Fri )'!AH:AH,1)&gt;0,1,0)</f>
        <v>0</v>
      </c>
      <c r="AE123" s="27">
        <f>IF(COUNTIFS('Table From Form ( For Fri )'!$A:$A,$A123,'Table From Form ( For Fri )'!$J:$J,Attendance[[#Headers],[25/10/2024]],'Table From Form ( For Fri )'!AI:AI,1)&gt;0,1,0)</f>
        <v>0</v>
      </c>
      <c r="AF123" s="27">
        <f>IF(COUNTIFS('Table From Form ( For Fri )'!$A:$A,$A123,'Table From Form ( For Fri )'!$J:$J,Attendance[[#Headers],[1/11/2024]],'Table From Form ( For Fri )'!AJ:AJ,1)&gt;0,1,0)</f>
        <v>0</v>
      </c>
      <c r="AG123" s="27">
        <f>IF(COUNTIFS('Table From Form ( For Fri )'!$A:$A,$A123,'Table From Form ( For Fri )'!$J:$J,Attendance[[#Headers],[8/11/2024]],'Table From Form ( For Fri )'!AK:AK,1)&gt;0,1,0)</f>
        <v>0</v>
      </c>
      <c r="AH123" s="27">
        <f>IF(COUNTIFS('Table From Form ( For Fri )'!$A:$A,$A123,'Table From Form ( For Fri )'!$J:$J,Attendance[[#Headers],[15/11/2024]],'Table From Form ( For Fri )'!AL:AL,1)&gt;0,1,0)</f>
        <v>0</v>
      </c>
      <c r="AI123" s="27">
        <f>IF(COUNTIFS('Table From Form ( For Fri )'!$A:$A,$A123,'Table From Form ( For Fri )'!$J:$J,Attendance[[#Headers],[22/11/2024]],'Table From Form ( For Fri )'!AM:AM,1)&gt;0,1,0)</f>
        <v>0</v>
      </c>
      <c r="AJ123" s="27">
        <f>IF(COUNTIFS('Table From Form ( For Fri )'!$A:$A,$A123,'Table From Form ( For Fri )'!$J:$J,Attendance[[#Headers],[29/11/2024]],'Table From Form ( For Fri )'!AN:AN,1)&gt;0,1,0)</f>
        <v>0</v>
      </c>
      <c r="AK123" s="27">
        <f>IF(COUNTIFS('Table From Form ( For Fri )'!$A:$A,$A123,'Table From Form ( For Fri )'!$J:$J,Attendance[[#Headers],[6/12/2024]],'Table From Form ( For Fri )'!AO:AO,1)&gt;0,1,0)</f>
        <v>0</v>
      </c>
      <c r="AL123" s="27">
        <f>IF(COUNTIFS('Table From Form ( For Fri )'!$A:$A,$A123,'Table From Form ( For Fri )'!$J:$J,Attendance[[#Headers],[13/12/2024]],'Table From Form ( For Fri )'!AP:AP,1)&gt;0,1,0)</f>
        <v>0</v>
      </c>
      <c r="AM123" s="27">
        <f>IF(COUNTIFS('Table From Form ( For Fri )'!$A:$A,$A123,'Table From Form ( For Fri )'!$J:$J,Attendance[[#Headers],[20/12/2024]],'Table From Form ( For Fri )'!AQ:AQ,1)&gt;0,1,0)</f>
        <v>0</v>
      </c>
      <c r="AN123" s="27">
        <f>IF(COUNTIFS('Table From Form ( For Fri )'!$A:$A,$A123,'Table From Form ( For Fri )'!$J:$J,Attendance[[#Headers],[27/12/2024]],'Table From Form ( For Fri )'!AR:AR,1)&gt;0,1,0)</f>
        <v>0</v>
      </c>
      <c r="AO123" s="27">
        <f>IF(COUNTIFS('Table From Form ( For Fri )'!$A:$A,$A123,'Table From Form ( For Fri )'!$J:$J,Attendance[[#Headers],[3/1/2025]],'Table From Form ( For Fri )'!AS:AS,1)&gt;0,1,0)</f>
        <v>0</v>
      </c>
      <c r="AP123" s="27">
        <f>IF(COUNTIFS('Table From Form ( For Fri )'!$A:$A,$A123,'Table From Form ( For Fri )'!$J:$J,Attendance[[#Headers],[10/1/2025]],'Table From Form ( For Fri )'!AT:AT,1)&gt;0,1,0)</f>
        <v>0</v>
      </c>
      <c r="AQ123" s="27">
        <f>IF(COUNTIFS('Table From Form ( For Fri )'!$A:$A,$A123,'Table From Form ( For Fri )'!$J:$J,Attendance[[#Headers],[17/1/2025]],'Table From Form ( For Fri )'!AU:AU,1)&gt;0,1,0)</f>
        <v>0</v>
      </c>
      <c r="AR123" s="27">
        <f>IF(COUNTIFS('Table From Form ( For Fri )'!$A:$A,$A123,'Table From Form ( For Fri )'!$J:$J,Attendance[[#Headers],[24/1/2025]],'Table From Form ( For Fri )'!AV:AV,1)&gt;0,1,0)</f>
        <v>0</v>
      </c>
      <c r="AS123" s="27">
        <f>IF(COUNTIFS('Table From Form ( For Fri )'!$A:$A,$A123,'Table From Form ( For Fri )'!$J:$J,Attendance[[#Headers],[31/1/2025]],'Table From Form ( For Fri )'!AW:AW,1)&gt;0,1,0)</f>
        <v>0</v>
      </c>
      <c r="AT123" s="27">
        <f>IF(COUNTIFS('Table From Form ( For Fri )'!$A:$A,$A123,'Table From Form ( For Fri )'!$J:$J,Attendance[[#Headers],[7/2/2025]],'Table From Form ( For Fri )'!AX:AX,1)&gt;0,1,0)</f>
        <v>0</v>
      </c>
      <c r="AU123" s="27">
        <f>IF(COUNTIFS('Table From Form ( For Fri )'!$A:$A,$A123,'Table From Form ( For Fri )'!$J:$J,Attendance[[#Headers],[14/2/2025]],'Table From Form ( For Fri )'!AY:AY,1)&gt;0,1,0)</f>
        <v>0</v>
      </c>
    </row>
    <row r="124" spans="1:47" ht="14">
      <c r="A124" s="25" t="s">
        <v>365</v>
      </c>
      <c r="B124" s="25" t="s">
        <v>1799</v>
      </c>
      <c r="C124" s="25" t="s">
        <v>1800</v>
      </c>
      <c r="D124">
        <f>COUNTIF(Attendance[[#This Row],[19/4/2024]:[14/2/2025]],1)</f>
        <v>2</v>
      </c>
      <c r="E124" s="26">
        <f t="shared" si="1"/>
        <v>4.4444444444444446</v>
      </c>
      <c r="F124" s="26"/>
      <c r="G124" s="27">
        <f>IF(COUNTIFS('Table From Form ( For Fri )'!$A:$A,$A124,'Table From Form ( For Fri )'!$J:$J,Attendance[[#Headers],[19/4/2024]],'Table From Form ( For Fri )'!K:K,1)&gt;0,1,0)</f>
        <v>0</v>
      </c>
      <c r="H124" s="27">
        <f>IF(COUNTIFS('Table From Form ( For Fri )'!$A:$A,$A124,'Table From Form ( For Fri )'!$J:$J,Attendance[[#Headers],[26/4/2024]],'Table From Form ( For Fri )'!L:L,1)&gt;0,1,0)</f>
        <v>0</v>
      </c>
      <c r="I124" s="27">
        <f>IF(COUNTIFS('Table From Form ( For Fri )'!$A:$A,$A124,'Table From Form ( For Fri )'!$J:$J,Attendance[[#Headers],[3/5/2024]],'Table From Form ( For Fri )'!M:M,1)&gt;0,1,0)</f>
        <v>1</v>
      </c>
      <c r="J124" s="27">
        <f>IF(COUNTIFS('Table From Form ( For Fri )'!$A:$A,$A124,'Table From Form ( For Fri )'!$J:$J,Attendance[[#Headers],[10/5/2024]],'Table From Form ( For Fri )'!N:N,1)&gt;0,1,0)</f>
        <v>0</v>
      </c>
      <c r="K124" s="27">
        <f>IF(COUNTIFS('Table From Form ( For Fri )'!$A:$A,$A124,'Table From Form ( For Fri )'!$J:$J,Attendance[[#Headers],[17/5/2024]],'Table From Form ( For Fri )'!O:O,1)&gt;0,1,0)</f>
        <v>0</v>
      </c>
      <c r="L124" s="27">
        <f>IF(COUNTIFS('Table From Form ( For Fri )'!$A:$A,$A124,'Table From Form ( For Fri )'!$J:$J,Attendance[[#Headers],[24/5/2024]],'Table From Form ( For Fri )'!P:P,1)&gt;0,1,0)</f>
        <v>0</v>
      </c>
      <c r="M124" s="27">
        <f>IF(COUNTIFS('Table From Form ( For Fri )'!$A:$A,$A124,'Table From Form ( For Fri )'!$J:$J,Attendance[[#Headers],[31/5/2024]],'Table From Form ( For Fri )'!Q:Q,1)&gt;0,1,0)</f>
        <v>0</v>
      </c>
      <c r="N124" s="27">
        <f>IF(COUNTIFS('Table From Form ( For Fri )'!$A:$A,$A124,'Table From Form ( For Fri )'!$J:$J,Attendance[[#Headers],[7/6/2024]],'Table From Form ( For Fri )'!R:R,1)&gt;0,1,0)</f>
        <v>0</v>
      </c>
      <c r="O124" s="27">
        <f>IF(COUNTIFS('Table From Form ( For Fri )'!$A:$A,$A124,'Table From Form ( For Fri )'!$J:$J,Attendance[[#Headers],[14/6/2024]],'Table From Form ( For Fri )'!S:S,1)&gt;0,1,0)</f>
        <v>0</v>
      </c>
      <c r="P124" s="27">
        <f>IF(COUNTIFS('Table From Form ( For Fri )'!$A:$A,$A124,'Table From Form ( For Fri )'!$J:$J,Attendance[[#Headers],[21/6/2024]],'Table From Form ( For Fri )'!T:T,1)&gt;0,1,0)</f>
        <v>0</v>
      </c>
      <c r="Q124" s="27">
        <f>IF(COUNTIFS('Table From Form ( For Fri )'!$A:$A,$A124,'Table From Form ( For Fri )'!$J:$J,Attendance[[#Headers],[28/6/2024]],'Table From Form ( For Fri )'!U:U,1)&gt;0,1,0)</f>
        <v>0</v>
      </c>
      <c r="R124" s="27">
        <f>IF(COUNTIFS('Table From Form ( For Fri )'!$A:$A,$A124,'Table From Form ( For Fri )'!$J:$J,Attendance[[#Headers],[5/7/2024]],'Table From Form ( For Fri )'!V:V,1)&gt;0,1,0)</f>
        <v>0</v>
      </c>
      <c r="S124" s="27">
        <f>IF(COUNTIFS('Table From Form ( For Fri )'!$A:$A,$A124,'Table From Form ( For Fri )'!$J:$J,Attendance[[#Headers],[12/7/2024]],'Table From Form ( For Fri )'!W:W,1)&gt;0,1,0)</f>
        <v>0</v>
      </c>
      <c r="T124" s="27">
        <f>IF(COUNTIFS('Table From Form ( For Fri )'!$A:$A,$A124,'Table From Form ( For Fri )'!$J:$J,Attendance[[#Headers],[19/7/2024]],'Table From Form ( For Fri )'!X:X,1)&gt;0,1,0)</f>
        <v>0</v>
      </c>
      <c r="U124" s="27">
        <f>IF(COUNTIFS('Table From Form ( For Fri )'!$A:$A,$A124,'Table From Form ( For Fri )'!$J:$J,Attendance[[#Headers],[26/7/2024]],'Table From Form ( For Fri )'!Y:Y,1)&gt;0,1,0)</f>
        <v>1</v>
      </c>
      <c r="V124" s="27">
        <f>IF(COUNTIFS('Table From Form ( For Fri )'!$A:$A,$A124,'Table From Form ( For Fri )'!$J:$J,Attendance[[#Headers],[2/8/2024]],'Table From Form ( For Fri )'!Z:Z,1)&gt;0,1,0)</f>
        <v>0</v>
      </c>
      <c r="W124" s="27">
        <f>IF(COUNTIFS('Table From Form ( For Fri )'!$A:$A,$A124,'Table From Form ( For Fri )'!$J:$J,Attendance[[#Headers],[30/8/2024]],'Table From Form ( For Fri )'!AA:AA,1)&gt;0,1,0)</f>
        <v>0</v>
      </c>
      <c r="X124" s="27">
        <f>IF(COUNTIFS('Table From Form ( For Fri )'!$A:$A,$A124,'Table From Form ( For Fri )'!$J:$J,Attendance[[#Headers],[6/9/2024]],'Table From Form ( For Fri )'!AB:AB,1)&gt;0,1,0)</f>
        <v>0</v>
      </c>
      <c r="Y124" s="27">
        <f>IF(COUNTIFS('Table From Form ( For Fri )'!$A:$A,$A124,'Table From Form ( For Fri )'!$J:$J,Attendance[[#Headers],[13/9/2024]],'Table From Form ( For Fri )'!AC:AC,1)&gt;0,1,0)</f>
        <v>0</v>
      </c>
      <c r="Z124" s="27">
        <f>IF(COUNTIFS('Table From Form ( For Fri )'!$A:$A,$A124,'Table From Form ( For Fri )'!$J:$J,Attendance[[#Headers],[20/9/2024]],'Table From Form ( For Fri )'!AD:AD,1)&gt;0,1,0)</f>
        <v>0</v>
      </c>
      <c r="AA124" s="27">
        <f>IF(COUNTIFS('Table From Form ( For Fri )'!$A:$A,$A124,'Table From Form ( For Fri )'!$J:$J,Attendance[[#Headers],[27/9/2024]],'Table From Form ( For Fri )'!AE:AE,1)&gt;0,1,0)</f>
        <v>0</v>
      </c>
      <c r="AB124" s="27">
        <f>IF(COUNTIFS('Table From Form ( For Fri )'!$A:$A,$A124,'Table From Form ( For Fri )'!$J:$J,Attendance[[#Headers],[4/10/2024]],'Table From Form ( For Fri )'!AF:AF,1)&gt;0,1,0)</f>
        <v>0</v>
      </c>
      <c r="AC124" s="27">
        <f>IF(COUNTIFS('Table From Form ( For Fri )'!$A:$A,$A124,'Table From Form ( For Fri )'!$J:$J,Attendance[[#Headers],[11/10/2024]],'Table From Form ( For Fri )'!AG:AG,1)&gt;0,1,0)</f>
        <v>0</v>
      </c>
      <c r="AD124" s="27">
        <f>IF(COUNTIFS('Table From Form ( For Fri )'!$A:$A,$A124,'Table From Form ( For Fri )'!$J:$J,Attendance[[#Headers],[18/10/2024]],'Table From Form ( For Fri )'!AH:AH,1)&gt;0,1,0)</f>
        <v>0</v>
      </c>
      <c r="AE124" s="27">
        <f>IF(COUNTIFS('Table From Form ( For Fri )'!$A:$A,$A124,'Table From Form ( For Fri )'!$J:$J,Attendance[[#Headers],[25/10/2024]],'Table From Form ( For Fri )'!AI:AI,1)&gt;0,1,0)</f>
        <v>0</v>
      </c>
      <c r="AF124" s="27">
        <f>IF(COUNTIFS('Table From Form ( For Fri )'!$A:$A,$A124,'Table From Form ( For Fri )'!$J:$J,Attendance[[#Headers],[1/11/2024]],'Table From Form ( For Fri )'!AJ:AJ,1)&gt;0,1,0)</f>
        <v>0</v>
      </c>
      <c r="AG124" s="27">
        <f>IF(COUNTIFS('Table From Form ( For Fri )'!$A:$A,$A124,'Table From Form ( For Fri )'!$J:$J,Attendance[[#Headers],[8/11/2024]],'Table From Form ( For Fri )'!AK:AK,1)&gt;0,1,0)</f>
        <v>0</v>
      </c>
      <c r="AH124" s="27">
        <f>IF(COUNTIFS('Table From Form ( For Fri )'!$A:$A,$A124,'Table From Form ( For Fri )'!$J:$J,Attendance[[#Headers],[15/11/2024]],'Table From Form ( For Fri )'!AL:AL,1)&gt;0,1,0)</f>
        <v>0</v>
      </c>
      <c r="AI124" s="27">
        <f>IF(COUNTIFS('Table From Form ( For Fri )'!$A:$A,$A124,'Table From Form ( For Fri )'!$J:$J,Attendance[[#Headers],[22/11/2024]],'Table From Form ( For Fri )'!AM:AM,1)&gt;0,1,0)</f>
        <v>0</v>
      </c>
      <c r="AJ124" s="27">
        <f>IF(COUNTIFS('Table From Form ( For Fri )'!$A:$A,$A124,'Table From Form ( For Fri )'!$J:$J,Attendance[[#Headers],[29/11/2024]],'Table From Form ( For Fri )'!AN:AN,1)&gt;0,1,0)</f>
        <v>0</v>
      </c>
      <c r="AK124" s="27">
        <f>IF(COUNTIFS('Table From Form ( For Fri )'!$A:$A,$A124,'Table From Form ( For Fri )'!$J:$J,Attendance[[#Headers],[6/12/2024]],'Table From Form ( For Fri )'!AO:AO,1)&gt;0,1,0)</f>
        <v>0</v>
      </c>
      <c r="AL124" s="27">
        <f>IF(COUNTIFS('Table From Form ( For Fri )'!$A:$A,$A124,'Table From Form ( For Fri )'!$J:$J,Attendance[[#Headers],[13/12/2024]],'Table From Form ( For Fri )'!AP:AP,1)&gt;0,1,0)</f>
        <v>0</v>
      </c>
      <c r="AM124" s="27">
        <f>IF(COUNTIFS('Table From Form ( For Fri )'!$A:$A,$A124,'Table From Form ( For Fri )'!$J:$J,Attendance[[#Headers],[20/12/2024]],'Table From Form ( For Fri )'!AQ:AQ,1)&gt;0,1,0)</f>
        <v>0</v>
      </c>
      <c r="AN124" s="27">
        <f>IF(COUNTIFS('Table From Form ( For Fri )'!$A:$A,$A124,'Table From Form ( For Fri )'!$J:$J,Attendance[[#Headers],[27/12/2024]],'Table From Form ( For Fri )'!AR:AR,1)&gt;0,1,0)</f>
        <v>0</v>
      </c>
      <c r="AO124" s="27">
        <f>IF(COUNTIFS('Table From Form ( For Fri )'!$A:$A,$A124,'Table From Form ( For Fri )'!$J:$J,Attendance[[#Headers],[3/1/2025]],'Table From Form ( For Fri )'!AS:AS,1)&gt;0,1,0)</f>
        <v>0</v>
      </c>
      <c r="AP124" s="27">
        <f>IF(COUNTIFS('Table From Form ( For Fri )'!$A:$A,$A124,'Table From Form ( For Fri )'!$J:$J,Attendance[[#Headers],[10/1/2025]],'Table From Form ( For Fri )'!AT:AT,1)&gt;0,1,0)</f>
        <v>0</v>
      </c>
      <c r="AQ124" s="27">
        <f>IF(COUNTIFS('Table From Form ( For Fri )'!$A:$A,$A124,'Table From Form ( For Fri )'!$J:$J,Attendance[[#Headers],[17/1/2025]],'Table From Form ( For Fri )'!AU:AU,1)&gt;0,1,0)</f>
        <v>0</v>
      </c>
      <c r="AR124" s="27">
        <f>IF(COUNTIFS('Table From Form ( For Fri )'!$A:$A,$A124,'Table From Form ( For Fri )'!$J:$J,Attendance[[#Headers],[24/1/2025]],'Table From Form ( For Fri )'!AV:AV,1)&gt;0,1,0)</f>
        <v>0</v>
      </c>
      <c r="AS124" s="27">
        <f>IF(COUNTIFS('Table From Form ( For Fri )'!$A:$A,$A124,'Table From Form ( For Fri )'!$J:$J,Attendance[[#Headers],[31/1/2025]],'Table From Form ( For Fri )'!AW:AW,1)&gt;0,1,0)</f>
        <v>0</v>
      </c>
      <c r="AT124" s="27">
        <f>IF(COUNTIFS('Table From Form ( For Fri )'!$A:$A,$A124,'Table From Form ( For Fri )'!$J:$J,Attendance[[#Headers],[7/2/2025]],'Table From Form ( For Fri )'!AX:AX,1)&gt;0,1,0)</f>
        <v>0</v>
      </c>
      <c r="AU124" s="27">
        <f>IF(COUNTIFS('Table From Form ( For Fri )'!$A:$A,$A124,'Table From Form ( For Fri )'!$J:$J,Attendance[[#Headers],[14/2/2025]],'Table From Form ( For Fri )'!AY:AY,1)&gt;0,1,0)</f>
        <v>0</v>
      </c>
    </row>
    <row r="125" spans="1:47" ht="14.5">
      <c r="A125" s="28" t="s">
        <v>1027</v>
      </c>
      <c r="B125" s="29" t="s">
        <v>1028</v>
      </c>
      <c r="C125" s="30" t="str">
        <f>LEFT(Attendance[[#This Row],[Email]],8)</f>
        <v>2303750J</v>
      </c>
      <c r="D125">
        <f>COUNTIF(Attendance[[#This Row],[19/4/2024]:[14/2/2025]],1)</f>
        <v>2</v>
      </c>
      <c r="E125" s="26">
        <f t="shared" si="1"/>
        <v>4.4444444444444446</v>
      </c>
      <c r="F125" s="26"/>
      <c r="G125" s="31">
        <f>IF(COUNTIFS('Table From Form ( For Fri )'!$A:$A,$A125,'Table From Form ( For Fri )'!$J:$J,Attendance[[#Headers],[19/4/2024]],'Table From Form ( For Fri )'!K:K,1)&gt;0,1,0)</f>
        <v>0</v>
      </c>
      <c r="H125" s="31">
        <f>IF(COUNTIFS('Table From Form ( For Fri )'!$A:$A,$A125,'Table From Form ( For Fri )'!$J:$J,Attendance[[#Headers],[26/4/2024]],'Table From Form ( For Fri )'!L:L,1)&gt;0,1,0)</f>
        <v>0</v>
      </c>
      <c r="I125" s="31">
        <f>IF(COUNTIFS('Table From Form ( For Fri )'!$A:$A,$A125,'Table From Form ( For Fri )'!$J:$J,Attendance[[#Headers],[3/5/2024]],'Table From Form ( For Fri )'!M:M,1)&gt;0,1,0)</f>
        <v>0</v>
      </c>
      <c r="J125" s="31">
        <f>IF(COUNTIFS('Table From Form ( For Fri )'!$A:$A,$A125,'Table From Form ( For Fri )'!$J:$J,Attendance[[#Headers],[10/5/2024]],'Table From Form ( For Fri )'!N:N,1)&gt;0,1,0)</f>
        <v>0</v>
      </c>
      <c r="K125" s="31">
        <f>IF(COUNTIFS('Table From Form ( For Fri )'!$A:$A,$A125,'Table From Form ( For Fri )'!$J:$J,Attendance[[#Headers],[17/5/2024]],'Table From Form ( For Fri )'!O:O,1)&gt;0,1,0)</f>
        <v>0</v>
      </c>
      <c r="L125" s="31">
        <f>IF(COUNTIFS('Table From Form ( For Fri )'!$A:$A,$A125,'Table From Form ( For Fri )'!$J:$J,Attendance[[#Headers],[24/5/2024]],'Table From Form ( For Fri )'!P:P,1)&gt;0,1,0)</f>
        <v>0</v>
      </c>
      <c r="M125" s="31">
        <f>IF(COUNTIFS('Table From Form ( For Fri )'!$A:$A,$A125,'Table From Form ( For Fri )'!$J:$J,Attendance[[#Headers],[31/5/2024]],'Table From Form ( For Fri )'!Q:Q,1)&gt;0,1,0)</f>
        <v>0</v>
      </c>
      <c r="N125" s="31">
        <f>IF(COUNTIFS('Table From Form ( For Fri )'!$A:$A,$A125,'Table From Form ( For Fri )'!$J:$J,Attendance[[#Headers],[7/6/2024]],'Table From Form ( For Fri )'!R:R,1)&gt;0,1,0)</f>
        <v>0</v>
      </c>
      <c r="O125" s="31">
        <f>IF(COUNTIFS('Table From Form ( For Fri )'!$A:$A,$A125,'Table From Form ( For Fri )'!$J:$J,Attendance[[#Headers],[14/6/2024]],'Table From Form ( For Fri )'!S:S,1)&gt;0,1,0)</f>
        <v>0</v>
      </c>
      <c r="P125" s="27">
        <f>IF(COUNTIFS('Table From Form ( For Fri )'!$A:$A,$A125,'Table From Form ( For Fri )'!$J:$J,Attendance[[#Headers],[21/6/2024]],'Table From Form ( For Fri )'!T:T,1)&gt;0,1,0)</f>
        <v>0</v>
      </c>
      <c r="Q125" s="31">
        <f>IF(COUNTIFS('Table From Form ( For Fri )'!$A:$A,$A125,'Table From Form ( For Fri )'!$J:$J,Attendance[[#Headers],[28/6/2024]],'Table From Form ( For Fri )'!U:U,1)&gt;0,1,0)</f>
        <v>0</v>
      </c>
      <c r="R125" s="31">
        <f>IF(COUNTIFS('Table From Form ( For Fri )'!$A:$A,$A125,'Table From Form ( For Fri )'!$J:$J,Attendance[[#Headers],[5/7/2024]],'Table From Form ( For Fri )'!V:V,1)&gt;0,1,0)</f>
        <v>0</v>
      </c>
      <c r="S125" s="31">
        <f>IF(COUNTIFS('Table From Form ( For Fri )'!$A:$A,$A125,'Table From Form ( For Fri )'!$J:$J,Attendance[[#Headers],[12/7/2024]],'Table From Form ( For Fri )'!W:W,1)&gt;0,1,0)</f>
        <v>0</v>
      </c>
      <c r="T125" s="31">
        <f>IF(COUNTIFS('Table From Form ( For Fri )'!$A:$A,$A125,'Table From Form ( For Fri )'!$J:$J,Attendance[[#Headers],[19/7/2024]],'Table From Form ( For Fri )'!X:X,1)&gt;0,1,0)</f>
        <v>0</v>
      </c>
      <c r="U125" s="31">
        <f>IF(COUNTIFS('Table From Form ( For Fri )'!$A:$A,$A125,'Table From Form ( For Fri )'!$J:$J,Attendance[[#Headers],[26/7/2024]],'Table From Form ( For Fri )'!Y:Y,1)&gt;0,1,0)</f>
        <v>0</v>
      </c>
      <c r="V125" s="31">
        <f>IF(COUNTIFS('Table From Form ( For Fri )'!$A:$A,$A125,'Table From Form ( For Fri )'!$J:$J,Attendance[[#Headers],[2/8/2024]],'Table From Form ( For Fri )'!Z:Z,1)&gt;0,1,0)</f>
        <v>0</v>
      </c>
      <c r="W125" s="31">
        <f>IF(COUNTIFS('Table From Form ( For Fri )'!$A:$A,$A125,'Table From Form ( For Fri )'!$J:$J,Attendance[[#Headers],[30/8/2024]],'Table From Form ( For Fri )'!AA:AA,1)&gt;0,1,0)</f>
        <v>1</v>
      </c>
      <c r="X125" s="31">
        <f>IF(COUNTIFS('Table From Form ( For Fri )'!$A:$A,$A125,'Table From Form ( For Fri )'!$J:$J,Attendance[[#Headers],[6/9/2024]],'Table From Form ( For Fri )'!AB:AB,1)&gt;0,1,0)</f>
        <v>0</v>
      </c>
      <c r="Y125" s="31">
        <f>IF(COUNTIFS('Table From Form ( For Fri )'!$A:$A,$A125,'Table From Form ( For Fri )'!$J:$J,Attendance[[#Headers],[13/9/2024]],'Table From Form ( For Fri )'!AC:AC,1)&gt;0,1,0)</f>
        <v>0</v>
      </c>
      <c r="Z125" s="31">
        <f>IF(COUNTIFS('Table From Form ( For Fri )'!$A:$A,$A125,'Table From Form ( For Fri )'!$J:$J,Attendance[[#Headers],[20/9/2024]],'Table From Form ( For Fri )'!AD:AD,1)&gt;0,1,0)</f>
        <v>0</v>
      </c>
      <c r="AA125" s="31">
        <f>IF(COUNTIFS('Table From Form ( For Fri )'!$A:$A,$A125,'Table From Form ( For Fri )'!$J:$J,Attendance[[#Headers],[27/9/2024]],'Table From Form ( For Fri )'!AE:AE,1)&gt;0,1,0)</f>
        <v>0</v>
      </c>
      <c r="AB125" s="31">
        <f>IF(COUNTIFS('Table From Form ( For Fri )'!$A:$A,$A125,'Table From Form ( For Fri )'!$J:$J,Attendance[[#Headers],[4/10/2024]],'Table From Form ( For Fri )'!AF:AF,1)&gt;0,1,0)</f>
        <v>0</v>
      </c>
      <c r="AC125" s="31">
        <f>IF(COUNTIFS('Table From Form ( For Fri )'!$A:$A,$A125,'Table From Form ( For Fri )'!$J:$J,Attendance[[#Headers],[11/10/2024]],'Table From Form ( For Fri )'!AG:AG,1)&gt;0,1,0)</f>
        <v>0</v>
      </c>
      <c r="AD125" s="31">
        <f>IF(COUNTIFS('Table From Form ( For Fri )'!$A:$A,$A125,'Table From Form ( For Fri )'!$J:$J,Attendance[[#Headers],[18/10/2024]],'Table From Form ( For Fri )'!AH:AH,1)&gt;0,1,0)</f>
        <v>0</v>
      </c>
      <c r="AE125" s="31">
        <f>IF(COUNTIFS('Table From Form ( For Fri )'!$A:$A,$A125,'Table From Form ( For Fri )'!$J:$J,Attendance[[#Headers],[25/10/2024]],'Table From Form ( For Fri )'!AI:AI,1)&gt;0,1,0)</f>
        <v>0</v>
      </c>
      <c r="AF125" s="31">
        <f>IF(COUNTIFS('Table From Form ( For Fri )'!$A:$A,$A125,'Table From Form ( For Fri )'!$J:$J,Attendance[[#Headers],[1/11/2024]],'Table From Form ( For Fri )'!AJ:AJ,1)&gt;0,1,0)</f>
        <v>0</v>
      </c>
      <c r="AG125" s="31">
        <f>IF(COUNTIFS('Table From Form ( For Fri )'!$A:$A,$A125,'Table From Form ( For Fri )'!$J:$J,Attendance[[#Headers],[8/11/2024]],'Table From Form ( For Fri )'!AK:AK,1)&gt;0,1,0)</f>
        <v>0</v>
      </c>
      <c r="AH125" s="31">
        <f>IF(COUNTIFS('Table From Form ( For Fri )'!$A:$A,$A125,'Table From Form ( For Fri )'!$J:$J,Attendance[[#Headers],[15/11/2024]],'Table From Form ( For Fri )'!AL:AL,1)&gt;0,1,0)</f>
        <v>0</v>
      </c>
      <c r="AI125" s="31">
        <f>IF(COUNTIFS('Table From Form ( For Fri )'!$A:$A,$A125,'Table From Form ( For Fri )'!$J:$J,Attendance[[#Headers],[22/11/2024]],'Table From Form ( For Fri )'!AM:AM,1)&gt;0,1,0)</f>
        <v>0</v>
      </c>
      <c r="AJ125" s="31">
        <f>IF(COUNTIFS('Table From Form ( For Fri )'!$A:$A,$A125,'Table From Form ( For Fri )'!$J:$J,Attendance[[#Headers],[29/11/2024]],'Table From Form ( For Fri )'!AN:AN,1)&gt;0,1,0)</f>
        <v>1</v>
      </c>
      <c r="AK125" s="31">
        <f>IF(COUNTIFS('Table From Form ( For Fri )'!$A:$A,$A125,'Table From Form ( For Fri )'!$J:$J,Attendance[[#Headers],[6/12/2024]],'Table From Form ( For Fri )'!AO:AO,1)&gt;0,1,0)</f>
        <v>0</v>
      </c>
      <c r="AL125" s="31">
        <f>IF(COUNTIFS('Table From Form ( For Fri )'!$A:$A,$A125,'Table From Form ( For Fri )'!$J:$J,Attendance[[#Headers],[13/12/2024]],'Table From Form ( For Fri )'!AP:AP,1)&gt;0,1,0)</f>
        <v>0</v>
      </c>
      <c r="AM125" s="31">
        <f>IF(COUNTIFS('Table From Form ( For Fri )'!$A:$A,$A125,'Table From Form ( For Fri )'!$J:$J,Attendance[[#Headers],[20/12/2024]],'Table From Form ( For Fri )'!AQ:AQ,1)&gt;0,1,0)</f>
        <v>0</v>
      </c>
      <c r="AN125" s="31">
        <f>IF(COUNTIFS('Table From Form ( For Fri )'!$A:$A,$A125,'Table From Form ( For Fri )'!$J:$J,Attendance[[#Headers],[27/12/2024]],'Table From Form ( For Fri )'!AR:AR,1)&gt;0,1,0)</f>
        <v>0</v>
      </c>
      <c r="AO125" s="31">
        <f>IF(COUNTIFS('Table From Form ( For Fri )'!$A:$A,$A125,'Table From Form ( For Fri )'!$J:$J,Attendance[[#Headers],[3/1/2025]],'Table From Form ( For Fri )'!AS:AS,1)&gt;0,1,0)</f>
        <v>0</v>
      </c>
      <c r="AP125" s="31">
        <f>IF(COUNTIFS('Table From Form ( For Fri )'!$A:$A,$A125,'Table From Form ( For Fri )'!$J:$J,Attendance[[#Headers],[10/1/2025]],'Table From Form ( For Fri )'!AT:AT,1)&gt;0,1,0)</f>
        <v>0</v>
      </c>
      <c r="AQ125" s="31">
        <f>IF(COUNTIFS('Table From Form ( For Fri )'!$A:$A,$A125,'Table From Form ( For Fri )'!$J:$J,Attendance[[#Headers],[17/1/2025]],'Table From Form ( For Fri )'!AU:AU,1)&gt;0,1,0)</f>
        <v>0</v>
      </c>
      <c r="AR125" s="31">
        <f>IF(COUNTIFS('Table From Form ( For Fri )'!$A:$A,$A125,'Table From Form ( For Fri )'!$J:$J,Attendance[[#Headers],[24/1/2025]],'Table From Form ( For Fri )'!AV:AV,1)&gt;0,1,0)</f>
        <v>0</v>
      </c>
      <c r="AS125" s="31">
        <f>IF(COUNTIFS('Table From Form ( For Fri )'!$A:$A,$A125,'Table From Form ( For Fri )'!$J:$J,Attendance[[#Headers],[31/1/2025]],'Table From Form ( For Fri )'!AW:AW,1)&gt;0,1,0)</f>
        <v>0</v>
      </c>
      <c r="AT125" s="31">
        <f>IF(COUNTIFS('Table From Form ( For Fri )'!$A:$A,$A125,'Table From Form ( For Fri )'!$J:$J,Attendance[[#Headers],[7/2/2025]],'Table From Form ( For Fri )'!AX:AX,1)&gt;0,1,0)</f>
        <v>0</v>
      </c>
      <c r="AU125" s="31">
        <f>IF(COUNTIFS('Table From Form ( For Fri )'!$A:$A,$A125,'Table From Form ( For Fri )'!$J:$J,Attendance[[#Headers],[14/2/2025]],'Table From Form ( For Fri )'!AY:AY,1)&gt;0,1,0)</f>
        <v>0</v>
      </c>
    </row>
    <row r="126" spans="1:47" ht="14">
      <c r="A126" s="25" t="s">
        <v>1073</v>
      </c>
      <c r="B126" s="25" t="s">
        <v>1074</v>
      </c>
      <c r="C126" s="25" t="s">
        <v>1801</v>
      </c>
      <c r="D126">
        <f>COUNTIF(Attendance[[#This Row],[19/4/2024]:[14/2/2025]],1)</f>
        <v>2</v>
      </c>
      <c r="E126" s="26">
        <f t="shared" si="1"/>
        <v>4.4444444444444446</v>
      </c>
      <c r="F126" s="26"/>
      <c r="G126" s="27">
        <f>IF(COUNTIFS('Table From Form ( For Fri )'!$A:$A,$A126,'Table From Form ( For Fri )'!$J:$J,Attendance[[#Headers],[19/4/2024]],'Table From Form ( For Fri )'!K:K,1)&gt;0,1,0)</f>
        <v>0</v>
      </c>
      <c r="H126" s="27">
        <f>IF(COUNTIFS('Table From Form ( For Fri )'!$A:$A,$A126,'Table From Form ( For Fri )'!$J:$J,Attendance[[#Headers],[26/4/2024]],'Table From Form ( For Fri )'!L:L,1)&gt;0,1,0)</f>
        <v>0</v>
      </c>
      <c r="I126" s="27">
        <f>IF(COUNTIFS('Table From Form ( For Fri )'!$A:$A,$A126,'Table From Form ( For Fri )'!$J:$J,Attendance[[#Headers],[3/5/2024]],'Table From Form ( For Fri )'!M:M,1)&gt;0,1,0)</f>
        <v>0</v>
      </c>
      <c r="J126" s="27">
        <f>IF(COUNTIFS('Table From Form ( For Fri )'!$A:$A,$A126,'Table From Form ( For Fri )'!$J:$J,Attendance[[#Headers],[10/5/2024]],'Table From Form ( For Fri )'!N:N,1)&gt;0,1,0)</f>
        <v>0</v>
      </c>
      <c r="K126" s="27">
        <f>IF(COUNTIFS('Table From Form ( For Fri )'!$A:$A,$A126,'Table From Form ( For Fri )'!$J:$J,Attendance[[#Headers],[17/5/2024]],'Table From Form ( For Fri )'!O:O,1)&gt;0,1,0)</f>
        <v>0</v>
      </c>
      <c r="L126" s="27">
        <f>IF(COUNTIFS('Table From Form ( For Fri )'!$A:$A,$A126,'Table From Form ( For Fri )'!$J:$J,Attendance[[#Headers],[24/5/2024]],'Table From Form ( For Fri )'!P:P,1)&gt;0,1,0)</f>
        <v>0</v>
      </c>
      <c r="M126" s="27">
        <f>IF(COUNTIFS('Table From Form ( For Fri )'!$A:$A,$A126,'Table From Form ( For Fri )'!$J:$J,Attendance[[#Headers],[31/5/2024]],'Table From Form ( For Fri )'!Q:Q,1)&gt;0,1,0)</f>
        <v>0</v>
      </c>
      <c r="N126" s="27">
        <f>IF(COUNTIFS('Table From Form ( For Fri )'!$A:$A,$A126,'Table From Form ( For Fri )'!$J:$J,Attendance[[#Headers],[7/6/2024]],'Table From Form ( For Fri )'!R:R,1)&gt;0,1,0)</f>
        <v>0</v>
      </c>
      <c r="O126" s="27">
        <f>IF(COUNTIFS('Table From Form ( For Fri )'!$A:$A,$A126,'Table From Form ( For Fri )'!$J:$J,Attendance[[#Headers],[14/6/2024]],'Table From Form ( For Fri )'!S:S,1)&gt;0,1,0)</f>
        <v>0</v>
      </c>
      <c r="P126" s="27">
        <f>IF(COUNTIFS('Table From Form ( For Fri )'!$A:$A,$A126,'Table From Form ( For Fri )'!$J:$J,Attendance[[#Headers],[21/6/2024]],'Table From Form ( For Fri )'!T:T,1)&gt;0,1,0)</f>
        <v>0</v>
      </c>
      <c r="Q126" s="27">
        <f>IF(COUNTIFS('Table From Form ( For Fri )'!$A:$A,$A126,'Table From Form ( For Fri )'!$J:$J,Attendance[[#Headers],[28/6/2024]],'Table From Form ( For Fri )'!U:U,1)&gt;0,1,0)</f>
        <v>0</v>
      </c>
      <c r="R126" s="27">
        <f>IF(COUNTIFS('Table From Form ( For Fri )'!$A:$A,$A126,'Table From Form ( For Fri )'!$J:$J,Attendance[[#Headers],[5/7/2024]],'Table From Form ( For Fri )'!V:V,1)&gt;0,1,0)</f>
        <v>0</v>
      </c>
      <c r="S126" s="27">
        <f>IF(COUNTIFS('Table From Form ( For Fri )'!$A:$A,$A126,'Table From Form ( For Fri )'!$J:$J,Attendance[[#Headers],[12/7/2024]],'Table From Form ( For Fri )'!W:W,1)&gt;0,1,0)</f>
        <v>0</v>
      </c>
      <c r="T126" s="27">
        <f>IF(COUNTIFS('Table From Form ( For Fri )'!$A:$A,$A126,'Table From Form ( For Fri )'!$J:$J,Attendance[[#Headers],[19/7/2024]],'Table From Form ( For Fri )'!X:X,1)&gt;0,1,0)</f>
        <v>0</v>
      </c>
      <c r="U126" s="27">
        <f>IF(COUNTIFS('Table From Form ( For Fri )'!$A:$A,$A126,'Table From Form ( For Fri )'!$J:$J,Attendance[[#Headers],[26/7/2024]],'Table From Form ( For Fri )'!Y:Y,1)&gt;0,1,0)</f>
        <v>0</v>
      </c>
      <c r="V126" s="27">
        <f>IF(COUNTIFS('Table From Form ( For Fri )'!$A:$A,$A126,'Table From Form ( For Fri )'!$J:$J,Attendance[[#Headers],[2/8/2024]],'Table From Form ( For Fri )'!Z:Z,1)&gt;0,1,0)</f>
        <v>0</v>
      </c>
      <c r="W126" s="27">
        <f>IF(COUNTIFS('Table From Form ( For Fri )'!$A:$A,$A126,'Table From Form ( For Fri )'!$J:$J,Attendance[[#Headers],[30/8/2024]],'Table From Form ( For Fri )'!AA:AA,1)&gt;0,1,0)</f>
        <v>0</v>
      </c>
      <c r="X126" s="27">
        <f>IF(COUNTIFS('Table From Form ( For Fri )'!$A:$A,$A126,'Table From Form ( For Fri )'!$J:$J,Attendance[[#Headers],[6/9/2024]],'Table From Form ( For Fri )'!AB:AB,1)&gt;0,1,0)</f>
        <v>0</v>
      </c>
      <c r="Y126" s="27">
        <f>IF(COUNTIFS('Table From Form ( For Fri )'!$A:$A,$A126,'Table From Form ( For Fri )'!$J:$J,Attendance[[#Headers],[13/9/2024]],'Table From Form ( For Fri )'!AC:AC,1)&gt;0,1,0)</f>
        <v>0</v>
      </c>
      <c r="Z126" s="27">
        <f>IF(COUNTIFS('Table From Form ( For Fri )'!$A:$A,$A126,'Table From Form ( For Fri )'!$J:$J,Attendance[[#Headers],[20/9/2024]],'Table From Form ( For Fri )'!AD:AD,1)&gt;0,1,0)</f>
        <v>0</v>
      </c>
      <c r="AA126" s="27">
        <f>IF(COUNTIFS('Table From Form ( For Fri )'!$A:$A,$A126,'Table From Form ( For Fri )'!$J:$J,Attendance[[#Headers],[27/9/2024]],'Table From Form ( For Fri )'!AE:AE,1)&gt;0,1,0)</f>
        <v>0</v>
      </c>
      <c r="AB126" s="27">
        <f>IF(COUNTIFS('Table From Form ( For Fri )'!$A:$A,$A126,'Table From Form ( For Fri )'!$J:$J,Attendance[[#Headers],[4/10/2024]],'Table From Form ( For Fri )'!AF:AF,1)&gt;0,1,0)</f>
        <v>0</v>
      </c>
      <c r="AC126" s="27">
        <f>IF(COUNTIFS('Table From Form ( For Fri )'!$A:$A,$A126,'Table From Form ( For Fri )'!$J:$J,Attendance[[#Headers],[11/10/2024]],'Table From Form ( For Fri )'!AG:AG,1)&gt;0,1,0)</f>
        <v>0</v>
      </c>
      <c r="AD126" s="27">
        <f>IF(COUNTIFS('Table From Form ( For Fri )'!$A:$A,$A126,'Table From Form ( For Fri )'!$J:$J,Attendance[[#Headers],[18/10/2024]],'Table From Form ( For Fri )'!AH:AH,1)&gt;0,1,0)</f>
        <v>1</v>
      </c>
      <c r="AE126" s="27">
        <f>IF(COUNTIFS('Table From Form ( For Fri )'!$A:$A,$A126,'Table From Form ( For Fri )'!$J:$J,Attendance[[#Headers],[25/10/2024]],'Table From Form ( For Fri )'!AI:AI,1)&gt;0,1,0)</f>
        <v>1</v>
      </c>
      <c r="AF126" s="27">
        <f>IF(COUNTIFS('Table From Form ( For Fri )'!$A:$A,$A126,'Table From Form ( For Fri )'!$J:$J,Attendance[[#Headers],[1/11/2024]],'Table From Form ( For Fri )'!AJ:AJ,1)&gt;0,1,0)</f>
        <v>0</v>
      </c>
      <c r="AG126" s="27">
        <f>IF(COUNTIFS('Table From Form ( For Fri )'!$A:$A,$A126,'Table From Form ( For Fri )'!$J:$J,Attendance[[#Headers],[8/11/2024]],'Table From Form ( For Fri )'!AK:AK,1)&gt;0,1,0)</f>
        <v>0</v>
      </c>
      <c r="AH126" s="27">
        <f>IF(COUNTIFS('Table From Form ( For Fri )'!$A:$A,$A126,'Table From Form ( For Fri )'!$J:$J,Attendance[[#Headers],[15/11/2024]],'Table From Form ( For Fri )'!AL:AL,1)&gt;0,1,0)</f>
        <v>0</v>
      </c>
      <c r="AI126" s="27">
        <f>IF(COUNTIFS('Table From Form ( For Fri )'!$A:$A,$A126,'Table From Form ( For Fri )'!$J:$J,Attendance[[#Headers],[22/11/2024]],'Table From Form ( For Fri )'!AM:AM,1)&gt;0,1,0)</f>
        <v>0</v>
      </c>
      <c r="AJ126" s="27">
        <f>IF(COUNTIFS('Table From Form ( For Fri )'!$A:$A,$A126,'Table From Form ( For Fri )'!$J:$J,Attendance[[#Headers],[29/11/2024]],'Table From Form ( For Fri )'!AN:AN,1)&gt;0,1,0)</f>
        <v>0</v>
      </c>
      <c r="AK126" s="27">
        <f>IF(COUNTIFS('Table From Form ( For Fri )'!$A:$A,$A126,'Table From Form ( For Fri )'!$J:$J,Attendance[[#Headers],[6/12/2024]],'Table From Form ( For Fri )'!AO:AO,1)&gt;0,1,0)</f>
        <v>0</v>
      </c>
      <c r="AL126" s="27">
        <f>IF(COUNTIFS('Table From Form ( For Fri )'!$A:$A,$A126,'Table From Form ( For Fri )'!$J:$J,Attendance[[#Headers],[13/12/2024]],'Table From Form ( For Fri )'!AP:AP,1)&gt;0,1,0)</f>
        <v>0</v>
      </c>
      <c r="AM126" s="27">
        <f>IF(COUNTIFS('Table From Form ( For Fri )'!$A:$A,$A126,'Table From Form ( For Fri )'!$J:$J,Attendance[[#Headers],[20/12/2024]],'Table From Form ( For Fri )'!AQ:AQ,1)&gt;0,1,0)</f>
        <v>0</v>
      </c>
      <c r="AN126" s="27">
        <f>IF(COUNTIFS('Table From Form ( For Fri )'!$A:$A,$A126,'Table From Form ( For Fri )'!$J:$J,Attendance[[#Headers],[27/12/2024]],'Table From Form ( For Fri )'!AR:AR,1)&gt;0,1,0)</f>
        <v>0</v>
      </c>
      <c r="AO126" s="27">
        <f>IF(COUNTIFS('Table From Form ( For Fri )'!$A:$A,$A126,'Table From Form ( For Fri )'!$J:$J,Attendance[[#Headers],[3/1/2025]],'Table From Form ( For Fri )'!AS:AS,1)&gt;0,1,0)</f>
        <v>0</v>
      </c>
      <c r="AP126" s="27">
        <f>IF(COUNTIFS('Table From Form ( For Fri )'!$A:$A,$A126,'Table From Form ( For Fri )'!$J:$J,Attendance[[#Headers],[10/1/2025]],'Table From Form ( For Fri )'!AT:AT,1)&gt;0,1,0)</f>
        <v>0</v>
      </c>
      <c r="AQ126" s="27">
        <f>IF(COUNTIFS('Table From Form ( For Fri )'!$A:$A,$A126,'Table From Form ( For Fri )'!$J:$J,Attendance[[#Headers],[17/1/2025]],'Table From Form ( For Fri )'!AU:AU,1)&gt;0,1,0)</f>
        <v>0</v>
      </c>
      <c r="AR126" s="27">
        <f>IF(COUNTIFS('Table From Form ( For Fri )'!$A:$A,$A126,'Table From Form ( For Fri )'!$J:$J,Attendance[[#Headers],[24/1/2025]],'Table From Form ( For Fri )'!AV:AV,1)&gt;0,1,0)</f>
        <v>0</v>
      </c>
      <c r="AS126" s="27">
        <f>IF(COUNTIFS('Table From Form ( For Fri )'!$A:$A,$A126,'Table From Form ( For Fri )'!$J:$J,Attendance[[#Headers],[31/1/2025]],'Table From Form ( For Fri )'!AW:AW,1)&gt;0,1,0)</f>
        <v>0</v>
      </c>
      <c r="AT126" s="27">
        <f>IF(COUNTIFS('Table From Form ( For Fri )'!$A:$A,$A126,'Table From Form ( For Fri )'!$J:$J,Attendance[[#Headers],[7/2/2025]],'Table From Form ( For Fri )'!AX:AX,1)&gt;0,1,0)</f>
        <v>0</v>
      </c>
      <c r="AU126" s="27">
        <f>IF(COUNTIFS('Table From Form ( For Fri )'!$A:$A,$A126,'Table From Form ( For Fri )'!$J:$J,Attendance[[#Headers],[14/2/2025]],'Table From Form ( For Fri )'!AY:AY,1)&gt;0,1,0)</f>
        <v>0</v>
      </c>
    </row>
    <row r="127" spans="1:47" ht="14">
      <c r="A127" s="25" t="s">
        <v>1420</v>
      </c>
      <c r="B127" s="25" t="s">
        <v>1802</v>
      </c>
      <c r="C127" s="25" t="s">
        <v>1803</v>
      </c>
      <c r="D127">
        <f>COUNTIF(Attendance[[#This Row],[19/4/2024]:[14/2/2025]],1)</f>
        <v>2</v>
      </c>
      <c r="E127" s="26">
        <f t="shared" si="1"/>
        <v>4.4444444444444446</v>
      </c>
      <c r="F127" s="26"/>
      <c r="G127" s="27">
        <f>IF(COUNTIFS('Table From Form ( For Fri )'!$A:$A,$A127,'Table From Form ( For Fri )'!$J:$J,Attendance[[#Headers],[19/4/2024]],'Table From Form ( For Fri )'!K:K,1)&gt;0,1,0)</f>
        <v>0</v>
      </c>
      <c r="H127" s="27">
        <f>IF(COUNTIFS('Table From Form ( For Fri )'!$A:$A,$A127,'Table From Form ( For Fri )'!$J:$J,Attendance[[#Headers],[26/4/2024]],'Table From Form ( For Fri )'!L:L,1)&gt;0,1,0)</f>
        <v>0</v>
      </c>
      <c r="I127" s="27">
        <f>IF(COUNTIFS('Table From Form ( For Fri )'!$A:$A,$A127,'Table From Form ( For Fri )'!$J:$J,Attendance[[#Headers],[3/5/2024]],'Table From Form ( For Fri )'!M:M,1)&gt;0,1,0)</f>
        <v>0</v>
      </c>
      <c r="J127" s="27">
        <f>IF(COUNTIFS('Table From Form ( For Fri )'!$A:$A,$A127,'Table From Form ( For Fri )'!$J:$J,Attendance[[#Headers],[10/5/2024]],'Table From Form ( For Fri )'!N:N,1)&gt;0,1,0)</f>
        <v>0</v>
      </c>
      <c r="K127" s="27">
        <f>IF(COUNTIFS('Table From Form ( For Fri )'!$A:$A,$A127,'Table From Form ( For Fri )'!$J:$J,Attendance[[#Headers],[17/5/2024]],'Table From Form ( For Fri )'!O:O,1)&gt;0,1,0)</f>
        <v>0</v>
      </c>
      <c r="L127" s="27">
        <f>IF(COUNTIFS('Table From Form ( For Fri )'!$A:$A,$A127,'Table From Form ( For Fri )'!$J:$J,Attendance[[#Headers],[24/5/2024]],'Table From Form ( For Fri )'!P:P,1)&gt;0,1,0)</f>
        <v>0</v>
      </c>
      <c r="M127" s="27">
        <f>IF(COUNTIFS('Table From Form ( For Fri )'!$A:$A,$A127,'Table From Form ( For Fri )'!$J:$J,Attendance[[#Headers],[31/5/2024]],'Table From Form ( For Fri )'!Q:Q,1)&gt;0,1,0)</f>
        <v>0</v>
      </c>
      <c r="N127" s="27">
        <f>IF(COUNTIFS('Table From Form ( For Fri )'!$A:$A,$A127,'Table From Form ( For Fri )'!$J:$J,Attendance[[#Headers],[7/6/2024]],'Table From Form ( For Fri )'!R:R,1)&gt;0,1,0)</f>
        <v>0</v>
      </c>
      <c r="O127" s="27">
        <f>IF(COUNTIFS('Table From Form ( For Fri )'!$A:$A,$A127,'Table From Form ( For Fri )'!$J:$J,Attendance[[#Headers],[14/6/2024]],'Table From Form ( For Fri )'!S:S,1)&gt;0,1,0)</f>
        <v>0</v>
      </c>
      <c r="P127" s="27">
        <f>IF(COUNTIFS('Table From Form ( For Fri )'!$A:$A,$A127,'Table From Form ( For Fri )'!$J:$J,Attendance[[#Headers],[21/6/2024]],'Table From Form ( For Fri )'!T:T,1)&gt;0,1,0)</f>
        <v>0</v>
      </c>
      <c r="Q127" s="27">
        <f>IF(COUNTIFS('Table From Form ( For Fri )'!$A:$A,$A127,'Table From Form ( For Fri )'!$J:$J,Attendance[[#Headers],[28/6/2024]],'Table From Form ( For Fri )'!U:U,1)&gt;0,1,0)</f>
        <v>0</v>
      </c>
      <c r="R127" s="27">
        <f>IF(COUNTIFS('Table From Form ( For Fri )'!$A:$A,$A127,'Table From Form ( For Fri )'!$J:$J,Attendance[[#Headers],[5/7/2024]],'Table From Form ( For Fri )'!V:V,1)&gt;0,1,0)</f>
        <v>0</v>
      </c>
      <c r="S127" s="27">
        <f>IF(COUNTIFS('Table From Form ( For Fri )'!$A:$A,$A127,'Table From Form ( For Fri )'!$J:$J,Attendance[[#Headers],[12/7/2024]],'Table From Form ( For Fri )'!W:W,1)&gt;0,1,0)</f>
        <v>0</v>
      </c>
      <c r="T127" s="27">
        <f>IF(COUNTIFS('Table From Form ( For Fri )'!$A:$A,$A127,'Table From Form ( For Fri )'!$J:$J,Attendance[[#Headers],[19/7/2024]],'Table From Form ( For Fri )'!X:X,1)&gt;0,1,0)</f>
        <v>0</v>
      </c>
      <c r="U127" s="27">
        <f>IF(COUNTIFS('Table From Form ( For Fri )'!$A:$A,$A127,'Table From Form ( For Fri )'!$J:$J,Attendance[[#Headers],[26/7/2024]],'Table From Form ( For Fri )'!Y:Y,1)&gt;0,1,0)</f>
        <v>0</v>
      </c>
      <c r="V127" s="27">
        <f>IF(COUNTIFS('Table From Form ( For Fri )'!$A:$A,$A127,'Table From Form ( For Fri )'!$J:$J,Attendance[[#Headers],[2/8/2024]],'Table From Form ( For Fri )'!Z:Z,1)&gt;0,1,0)</f>
        <v>0</v>
      </c>
      <c r="W127" s="27">
        <f>IF(COUNTIFS('Table From Form ( For Fri )'!$A:$A,$A127,'Table From Form ( For Fri )'!$J:$J,Attendance[[#Headers],[30/8/2024]],'Table From Form ( For Fri )'!AA:AA,1)&gt;0,1,0)</f>
        <v>0</v>
      </c>
      <c r="X127" s="27">
        <f>IF(COUNTIFS('Table From Form ( For Fri )'!$A:$A,$A127,'Table From Form ( For Fri )'!$J:$J,Attendance[[#Headers],[6/9/2024]],'Table From Form ( For Fri )'!AB:AB,1)&gt;0,1,0)</f>
        <v>0</v>
      </c>
      <c r="Y127" s="27">
        <f>IF(COUNTIFS('Table From Form ( For Fri )'!$A:$A,$A127,'Table From Form ( For Fri )'!$J:$J,Attendance[[#Headers],[13/9/2024]],'Table From Form ( For Fri )'!AC:AC,1)&gt;0,1,0)</f>
        <v>0</v>
      </c>
      <c r="Z127" s="27">
        <f>IF(COUNTIFS('Table From Form ( For Fri )'!$A:$A,$A127,'Table From Form ( For Fri )'!$J:$J,Attendance[[#Headers],[20/9/2024]],'Table From Form ( For Fri )'!AD:AD,1)&gt;0,1,0)</f>
        <v>0</v>
      </c>
      <c r="AA127" s="27">
        <f>IF(COUNTIFS('Table From Form ( For Fri )'!$A:$A,$A127,'Table From Form ( For Fri )'!$J:$J,Attendance[[#Headers],[27/9/2024]],'Table From Form ( For Fri )'!AE:AE,1)&gt;0,1,0)</f>
        <v>0</v>
      </c>
      <c r="AB127" s="27">
        <f>IF(COUNTIFS('Table From Form ( For Fri )'!$A:$A,$A127,'Table From Form ( For Fri )'!$J:$J,Attendance[[#Headers],[4/10/2024]],'Table From Form ( For Fri )'!AF:AF,1)&gt;0,1,0)</f>
        <v>0</v>
      </c>
      <c r="AC127" s="27">
        <f>IF(COUNTIFS('Table From Form ( For Fri )'!$A:$A,$A127,'Table From Form ( For Fri )'!$J:$J,Attendance[[#Headers],[11/10/2024]],'Table From Form ( For Fri )'!AG:AG,1)&gt;0,1,0)</f>
        <v>0</v>
      </c>
      <c r="AD127" s="27">
        <f>IF(COUNTIFS('Table From Form ( For Fri )'!$A:$A,$A127,'Table From Form ( For Fri )'!$J:$J,Attendance[[#Headers],[18/10/2024]],'Table From Form ( For Fri )'!AH:AH,1)&gt;0,1,0)</f>
        <v>0</v>
      </c>
      <c r="AE127" s="27">
        <f>IF(COUNTIFS('Table From Form ( For Fri )'!$A:$A,$A127,'Table From Form ( For Fri )'!$J:$J,Attendance[[#Headers],[25/10/2024]],'Table From Form ( For Fri )'!AI:AI,1)&gt;0,1,0)</f>
        <v>0</v>
      </c>
      <c r="AF127" s="27">
        <f>IF(COUNTIFS('Table From Form ( For Fri )'!$A:$A,$A127,'Table From Form ( For Fri )'!$J:$J,Attendance[[#Headers],[1/11/2024]],'Table From Form ( For Fri )'!AJ:AJ,1)&gt;0,1,0)</f>
        <v>0</v>
      </c>
      <c r="AG127" s="27">
        <f>IF(COUNTIFS('Table From Form ( For Fri )'!$A:$A,$A127,'Table From Form ( For Fri )'!$J:$J,Attendance[[#Headers],[8/11/2024]],'Table From Form ( For Fri )'!AK:AK,1)&gt;0,1,0)</f>
        <v>0</v>
      </c>
      <c r="AH127" s="27">
        <f>IF(COUNTIFS('Table From Form ( For Fri )'!$A:$A,$A127,'Table From Form ( For Fri )'!$J:$J,Attendance[[#Headers],[15/11/2024]],'Table From Form ( For Fri )'!AL:AL,1)&gt;0,1,0)</f>
        <v>0</v>
      </c>
      <c r="AI127" s="27">
        <f>IF(COUNTIFS('Table From Form ( For Fri )'!$A:$A,$A127,'Table From Form ( For Fri )'!$J:$J,Attendance[[#Headers],[22/11/2024]],'Table From Form ( For Fri )'!AM:AM,1)&gt;0,1,0)</f>
        <v>0</v>
      </c>
      <c r="AJ127" s="27">
        <f>IF(COUNTIFS('Table From Form ( For Fri )'!$A:$A,$A127,'Table From Form ( For Fri )'!$J:$J,Attendance[[#Headers],[29/11/2024]],'Table From Form ( For Fri )'!AN:AN,1)&gt;0,1,0)</f>
        <v>1</v>
      </c>
      <c r="AK127" s="27">
        <f>IF(COUNTIFS('Table From Form ( For Fri )'!$A:$A,$A127,'Table From Form ( For Fri )'!$J:$J,Attendance[[#Headers],[6/12/2024]],'Table From Form ( For Fri )'!AO:AO,1)&gt;0,1,0)</f>
        <v>0</v>
      </c>
      <c r="AL127" s="27">
        <f>IF(COUNTIFS('Table From Form ( For Fri )'!$A:$A,$A127,'Table From Form ( For Fri )'!$J:$J,Attendance[[#Headers],[13/12/2024]],'Table From Form ( For Fri )'!AP:AP,1)&gt;0,1,0)</f>
        <v>0</v>
      </c>
      <c r="AM127" s="27">
        <f>IF(COUNTIFS('Table From Form ( For Fri )'!$A:$A,$A127,'Table From Form ( For Fri )'!$J:$J,Attendance[[#Headers],[20/12/2024]],'Table From Form ( For Fri )'!AQ:AQ,1)&gt;0,1,0)</f>
        <v>0</v>
      </c>
      <c r="AN127" s="27">
        <f>IF(COUNTIFS('Table From Form ( For Fri )'!$A:$A,$A127,'Table From Form ( For Fri )'!$J:$J,Attendance[[#Headers],[27/12/2024]],'Table From Form ( For Fri )'!AR:AR,1)&gt;0,1,0)</f>
        <v>0</v>
      </c>
      <c r="AO127" s="27">
        <f>IF(COUNTIFS('Table From Form ( For Fri )'!$A:$A,$A127,'Table From Form ( For Fri )'!$J:$J,Attendance[[#Headers],[3/1/2025]],'Table From Form ( For Fri )'!AS:AS,1)&gt;0,1,0)</f>
        <v>0</v>
      </c>
      <c r="AP127" s="27">
        <f>IF(COUNTIFS('Table From Form ( For Fri )'!$A:$A,$A127,'Table From Form ( For Fri )'!$J:$J,Attendance[[#Headers],[10/1/2025]],'Table From Form ( For Fri )'!AT:AT,1)&gt;0,1,0)</f>
        <v>1</v>
      </c>
      <c r="AQ127" s="27">
        <f>IF(COUNTIFS('Table From Form ( For Fri )'!$A:$A,$A127,'Table From Form ( For Fri )'!$J:$J,Attendance[[#Headers],[17/1/2025]],'Table From Form ( For Fri )'!AU:AU,1)&gt;0,1,0)</f>
        <v>0</v>
      </c>
      <c r="AR127" s="27">
        <f>IF(COUNTIFS('Table From Form ( For Fri )'!$A:$A,$A127,'Table From Form ( For Fri )'!$J:$J,Attendance[[#Headers],[24/1/2025]],'Table From Form ( For Fri )'!AV:AV,1)&gt;0,1,0)</f>
        <v>0</v>
      </c>
      <c r="AS127" s="27">
        <f>IF(COUNTIFS('Table From Form ( For Fri )'!$A:$A,$A127,'Table From Form ( For Fri )'!$J:$J,Attendance[[#Headers],[31/1/2025]],'Table From Form ( For Fri )'!AW:AW,1)&gt;0,1,0)</f>
        <v>0</v>
      </c>
      <c r="AT127" s="27">
        <f>IF(COUNTIFS('Table From Form ( For Fri )'!$A:$A,$A127,'Table From Form ( For Fri )'!$J:$J,Attendance[[#Headers],[7/2/2025]],'Table From Form ( For Fri )'!AX:AX,1)&gt;0,1,0)</f>
        <v>0</v>
      </c>
      <c r="AU127" s="27">
        <f>IF(COUNTIFS('Table From Form ( For Fri )'!$A:$A,$A127,'Table From Form ( For Fri )'!$J:$J,Attendance[[#Headers],[14/2/2025]],'Table From Form ( For Fri )'!AY:AY,1)&gt;0,1,0)</f>
        <v>0</v>
      </c>
    </row>
    <row r="128" spans="1:47" ht="14">
      <c r="A128" s="25" t="s">
        <v>1205</v>
      </c>
      <c r="B128" s="40" t="s">
        <v>1206</v>
      </c>
      <c r="C128" s="41" t="str">
        <f>LEFT($A128,8)</f>
        <v>2401355I</v>
      </c>
      <c r="D128">
        <f>COUNTIF(Attendance[[#This Row],[19/4/2024]:[14/2/2025]],1)</f>
        <v>2</v>
      </c>
      <c r="E128" s="26">
        <f t="shared" si="1"/>
        <v>4.4444444444444446</v>
      </c>
      <c r="F128" s="26"/>
      <c r="G128" s="31">
        <f>IF(COUNTIFS('Table From Form ( For Fri )'!$A:$A,$A128,'Table From Form ( For Fri )'!$J:$J,Attendance[[#Headers],[19/4/2024]],'Table From Form ( For Fri )'!K:K,1)&gt;0,1,0)</f>
        <v>0</v>
      </c>
      <c r="H128" s="31">
        <f>IF(COUNTIFS('Table From Form ( For Fri )'!$A:$A,$A128,'Table From Form ( For Fri )'!$J:$J,Attendance[[#Headers],[26/4/2024]],'Table From Form ( For Fri )'!L:L,1)&gt;0,1,0)</f>
        <v>0</v>
      </c>
      <c r="I128" s="31">
        <f>IF(COUNTIFS('Table From Form ( For Fri )'!$A:$A,$A128,'Table From Form ( For Fri )'!$J:$J,Attendance[[#Headers],[3/5/2024]],'Table From Form ( For Fri )'!M:M,1)&gt;0,1,0)</f>
        <v>0</v>
      </c>
      <c r="J128" s="31">
        <f>IF(COUNTIFS('Table From Form ( For Fri )'!$A:$A,$A128,'Table From Form ( For Fri )'!$J:$J,Attendance[[#Headers],[10/5/2024]],'Table From Form ( For Fri )'!N:N,1)&gt;0,1,0)</f>
        <v>0</v>
      </c>
      <c r="K128" s="31">
        <f>IF(COUNTIFS('Table From Form ( For Fri )'!$A:$A,$A128,'Table From Form ( For Fri )'!$J:$J,Attendance[[#Headers],[17/5/2024]],'Table From Form ( For Fri )'!O:O,1)&gt;0,1,0)</f>
        <v>0</v>
      </c>
      <c r="L128" s="31">
        <f>IF(COUNTIFS('Table From Form ( For Fri )'!$A:$A,$A128,'Table From Form ( For Fri )'!$J:$J,Attendance[[#Headers],[24/5/2024]],'Table From Form ( For Fri )'!P:P,1)&gt;0,1,0)</f>
        <v>0</v>
      </c>
      <c r="M128" s="31">
        <f>IF(COUNTIFS('Table From Form ( For Fri )'!$A:$A,$A128,'Table From Form ( For Fri )'!$J:$J,Attendance[[#Headers],[31/5/2024]],'Table From Form ( For Fri )'!Q:Q,1)&gt;0,1,0)</f>
        <v>0</v>
      </c>
      <c r="N128" s="31">
        <f>IF(COUNTIFS('Table From Form ( For Fri )'!$A:$A,$A128,'Table From Form ( For Fri )'!$J:$J,Attendance[[#Headers],[7/6/2024]],'Table From Form ( For Fri )'!R:R,1)&gt;0,1,0)</f>
        <v>0</v>
      </c>
      <c r="O128" s="31">
        <f>IF(COUNTIFS('Table From Form ( For Fri )'!$A:$A,$A128,'Table From Form ( For Fri )'!$J:$J,Attendance[[#Headers],[14/6/2024]],'Table From Form ( For Fri )'!S:S,1)&gt;0,1,0)</f>
        <v>0</v>
      </c>
      <c r="P128" s="31">
        <f>IF(COUNTIFS('Table From Form ( For Fri )'!$A:$A,$A128,'Table From Form ( For Fri )'!$J:$J,Attendance[[#Headers],[21/6/2024]],'Table From Form ( For Fri )'!T:T,1)&gt;0,1,0)</f>
        <v>0</v>
      </c>
      <c r="Q128" s="31">
        <f>IF(COUNTIFS('Table From Form ( For Fri )'!$A:$A,$A128,'Table From Form ( For Fri )'!$J:$J,Attendance[[#Headers],[28/6/2024]],'Table From Form ( For Fri )'!U:U,1)&gt;0,1,0)</f>
        <v>0</v>
      </c>
      <c r="R128" s="31">
        <f>IF(COUNTIFS('Table From Form ( For Fri )'!$A:$A,$A128,'Table From Form ( For Fri )'!$J:$J,Attendance[[#Headers],[5/7/2024]],'Table From Form ( For Fri )'!V:V,1)&gt;0,1,0)</f>
        <v>0</v>
      </c>
      <c r="S128" s="31">
        <f>IF(COUNTIFS('Table From Form ( For Fri )'!$A:$A,$A128,'Table From Form ( For Fri )'!$J:$J,Attendance[[#Headers],[12/7/2024]],'Table From Form ( For Fri )'!W:W,1)&gt;0,1,0)</f>
        <v>0</v>
      </c>
      <c r="T128" s="31">
        <f>IF(COUNTIFS('Table From Form ( For Fri )'!$A:$A,$A128,'Table From Form ( For Fri )'!$J:$J,Attendance[[#Headers],[19/7/2024]],'Table From Form ( For Fri )'!X:X,1)&gt;0,1,0)</f>
        <v>0</v>
      </c>
      <c r="U128" s="31">
        <f>IF(COUNTIFS('Table From Form ( For Fri )'!$A:$A,$A128,'Table From Form ( For Fri )'!$J:$J,Attendance[[#Headers],[26/7/2024]],'Table From Form ( For Fri )'!Y:Y,1)&gt;0,1,0)</f>
        <v>0</v>
      </c>
      <c r="V128" s="31">
        <f>IF(COUNTIFS('Table From Form ( For Fri )'!$A:$A,$A128,'Table From Form ( For Fri )'!$J:$J,Attendance[[#Headers],[2/8/2024]],'Table From Form ( For Fri )'!Z:Z,1)&gt;0,1,0)</f>
        <v>0</v>
      </c>
      <c r="W128" s="31">
        <f>IF(COUNTIFS('Table From Form ( For Fri )'!$A:$A,$A128,'Table From Form ( For Fri )'!$J:$J,Attendance[[#Headers],[30/8/2024]],'Table From Form ( For Fri )'!AA:AA,1)&gt;0,1,0)</f>
        <v>0</v>
      </c>
      <c r="X128" s="31">
        <f>IF(COUNTIFS('Table From Form ( For Fri )'!$A:$A,$A128,'Table From Form ( For Fri )'!$J:$J,Attendance[[#Headers],[6/9/2024]],'Table From Form ( For Fri )'!AB:AB,1)&gt;0,1,0)</f>
        <v>0</v>
      </c>
      <c r="Y128" s="31">
        <f>IF(COUNTIFS('Table From Form ( For Fri )'!$A:$A,$A128,'Table From Form ( For Fri )'!$J:$J,Attendance[[#Headers],[13/9/2024]],'Table From Form ( For Fri )'!AC:AC,1)&gt;0,1,0)</f>
        <v>0</v>
      </c>
      <c r="Z128" s="31">
        <f>IF(COUNTIFS('Table From Form ( For Fri )'!$A:$A,$A128,'Table From Form ( For Fri )'!$J:$J,Attendance[[#Headers],[20/9/2024]],'Table From Form ( For Fri )'!AD:AD,1)&gt;0,1,0)</f>
        <v>0</v>
      </c>
      <c r="AA128" s="31">
        <f>IF(COUNTIFS('Table From Form ( For Fri )'!$A:$A,$A128,'Table From Form ( For Fri )'!$J:$J,Attendance[[#Headers],[27/9/2024]],'Table From Form ( For Fri )'!AE:AE,1)&gt;0,1,0)</f>
        <v>0</v>
      </c>
      <c r="AB128" s="31">
        <f>IF(COUNTIFS('Table From Form ( For Fri )'!$A:$A,$A128,'Table From Form ( For Fri )'!$J:$J,Attendance[[#Headers],[4/10/2024]],'Table From Form ( For Fri )'!AF:AF,1)&gt;0,1,0)</f>
        <v>0</v>
      </c>
      <c r="AC128" s="31">
        <f>IF(COUNTIFS('Table From Form ( For Fri )'!$A:$A,$A128,'Table From Form ( For Fri )'!$J:$J,Attendance[[#Headers],[11/10/2024]],'Table From Form ( For Fri )'!AG:AG,1)&gt;0,1,0)</f>
        <v>0</v>
      </c>
      <c r="AD128" s="31">
        <f>IF(COUNTIFS('Table From Form ( For Fri )'!$A:$A,$A128,'Table From Form ( For Fri )'!$J:$J,Attendance[[#Headers],[18/10/2024]],'Table From Form ( For Fri )'!AH:AH,1)&gt;0,1,0)</f>
        <v>0</v>
      </c>
      <c r="AE128" s="31">
        <f>IF(COUNTIFS('Table From Form ( For Fri )'!$A:$A,$A128,'Table From Form ( For Fri )'!$J:$J,Attendance[[#Headers],[25/10/2024]],'Table From Form ( For Fri )'!AI:AI,1)&gt;0,1,0)</f>
        <v>1</v>
      </c>
      <c r="AF128" s="31">
        <f>IF(COUNTIFS('Table From Form ( For Fri )'!$A:$A,$A128,'Table From Form ( For Fri )'!$J:$J,Attendance[[#Headers],[1/11/2024]],'Table From Form ( For Fri )'!AJ:AJ,1)&gt;0,1,0)</f>
        <v>0</v>
      </c>
      <c r="AG128" s="31">
        <f>IF(COUNTIFS('Table From Form ( For Fri )'!$A:$A,$A128,'Table From Form ( For Fri )'!$J:$J,Attendance[[#Headers],[8/11/2024]],'Table From Form ( For Fri )'!AK:AK,1)&gt;0,1,0)</f>
        <v>1</v>
      </c>
      <c r="AH128" s="31">
        <f>IF(COUNTIFS('Table From Form ( For Fri )'!$A:$A,$A128,'Table From Form ( For Fri )'!$J:$J,Attendance[[#Headers],[15/11/2024]],'Table From Form ( For Fri )'!AL:AL,1)&gt;0,1,0)</f>
        <v>0</v>
      </c>
      <c r="AI128" s="31">
        <f>IF(COUNTIFS('Table From Form ( For Fri )'!$A:$A,$A128,'Table From Form ( For Fri )'!$J:$J,Attendance[[#Headers],[22/11/2024]],'Table From Form ( For Fri )'!AM:AM,1)&gt;0,1,0)</f>
        <v>0</v>
      </c>
      <c r="AJ128" s="31">
        <f>IF(COUNTIFS('Table From Form ( For Fri )'!$A:$A,$A128,'Table From Form ( For Fri )'!$J:$J,Attendance[[#Headers],[29/11/2024]],'Table From Form ( For Fri )'!AN:AN,1)&gt;0,1,0)</f>
        <v>0</v>
      </c>
      <c r="AK128" s="31">
        <f>IF(COUNTIFS('Table From Form ( For Fri )'!$A:$A,$A128,'Table From Form ( For Fri )'!$J:$J,Attendance[[#Headers],[6/12/2024]],'Table From Form ( For Fri )'!AO:AO,1)&gt;0,1,0)</f>
        <v>0</v>
      </c>
      <c r="AL128" s="31">
        <f>IF(COUNTIFS('Table From Form ( For Fri )'!$A:$A,$A128,'Table From Form ( For Fri )'!$J:$J,Attendance[[#Headers],[13/12/2024]],'Table From Form ( For Fri )'!AP:AP,1)&gt;0,1,0)</f>
        <v>0</v>
      </c>
      <c r="AM128" s="31">
        <f>IF(COUNTIFS('Table From Form ( For Fri )'!$A:$A,$A128,'Table From Form ( For Fri )'!$J:$J,Attendance[[#Headers],[20/12/2024]],'Table From Form ( For Fri )'!AQ:AQ,1)&gt;0,1,0)</f>
        <v>0</v>
      </c>
      <c r="AN128" s="31">
        <f>IF(COUNTIFS('Table From Form ( For Fri )'!$A:$A,$A128,'Table From Form ( For Fri )'!$J:$J,Attendance[[#Headers],[27/12/2024]],'Table From Form ( For Fri )'!AR:AR,1)&gt;0,1,0)</f>
        <v>0</v>
      </c>
      <c r="AO128" s="31">
        <f>IF(COUNTIFS('Table From Form ( For Fri )'!$A:$A,$A128,'Table From Form ( For Fri )'!$J:$J,Attendance[[#Headers],[3/1/2025]],'Table From Form ( For Fri )'!AS:AS,1)&gt;0,1,0)</f>
        <v>0</v>
      </c>
      <c r="AP128" s="31">
        <f>IF(COUNTIFS('Table From Form ( For Fri )'!$A:$A,$A128,'Table From Form ( For Fri )'!$J:$J,Attendance[[#Headers],[10/1/2025]],'Table From Form ( For Fri )'!AT:AT,1)&gt;0,1,0)</f>
        <v>0</v>
      </c>
      <c r="AQ128" s="31">
        <f>IF(COUNTIFS('Table From Form ( For Fri )'!$A:$A,$A128,'Table From Form ( For Fri )'!$J:$J,Attendance[[#Headers],[17/1/2025]],'Table From Form ( For Fri )'!AU:AU,1)&gt;0,1,0)</f>
        <v>0</v>
      </c>
      <c r="AR128" s="31">
        <f>IF(COUNTIFS('Table From Form ( For Fri )'!$A:$A,$A128,'Table From Form ( For Fri )'!$J:$J,Attendance[[#Headers],[24/1/2025]],'Table From Form ( For Fri )'!AV:AV,1)&gt;0,1,0)</f>
        <v>0</v>
      </c>
      <c r="AS128" s="31">
        <f>IF(COUNTIFS('Table From Form ( For Fri )'!$A:$A,$A128,'Table From Form ( For Fri )'!$J:$J,Attendance[[#Headers],[31/1/2025]],'Table From Form ( For Fri )'!AW:AW,1)&gt;0,1,0)</f>
        <v>0</v>
      </c>
      <c r="AT128" s="31">
        <f>IF(COUNTIFS('Table From Form ( For Fri )'!$A:$A,$A128,'Table From Form ( For Fri )'!$J:$J,Attendance[[#Headers],[7/2/2025]],'Table From Form ( For Fri )'!AX:AX,1)&gt;0,1,0)</f>
        <v>0</v>
      </c>
      <c r="AU128" s="31">
        <f>IF(COUNTIFS('Table From Form ( For Fri )'!$A:$A,$A128,'Table From Form ( For Fri )'!$J:$J,Attendance[[#Headers],[14/2/2025]],'Table From Form ( For Fri )'!AY:AY,1)&gt;0,1,0)</f>
        <v>0</v>
      </c>
    </row>
    <row r="129" spans="1:47" ht="14">
      <c r="A129" s="25" t="s">
        <v>1313</v>
      </c>
      <c r="B129" s="42" t="s">
        <v>1314</v>
      </c>
      <c r="C129" s="24" t="str">
        <f>LEFT($A129,8)</f>
        <v>2301463B</v>
      </c>
      <c r="D129">
        <f>COUNTIF(Attendance[[#This Row],[19/4/2024]:[14/2/2025]],1)</f>
        <v>2</v>
      </c>
      <c r="E129" s="26">
        <f t="shared" si="1"/>
        <v>4.4444444444444446</v>
      </c>
      <c r="F129" s="26"/>
      <c r="G129" s="31">
        <f>IF(COUNTIFS('Table From Form ( For Fri )'!$A:$A,$A129,'Table From Form ( For Fri )'!$J:$J,Attendance[[#Headers],[19/4/2024]],'Table From Form ( For Fri )'!K:K,1)&gt;0,1,0)</f>
        <v>0</v>
      </c>
      <c r="H129" s="31">
        <f>IF(COUNTIFS('Table From Form ( For Fri )'!$A:$A,$A129,'Table From Form ( For Fri )'!$J:$J,Attendance[[#Headers],[26/4/2024]],'Table From Form ( For Fri )'!L:L,1)&gt;0,1,0)</f>
        <v>0</v>
      </c>
      <c r="I129" s="31">
        <f>IF(COUNTIFS('Table From Form ( For Fri )'!$A:$A,$A129,'Table From Form ( For Fri )'!$J:$J,Attendance[[#Headers],[3/5/2024]],'Table From Form ( For Fri )'!M:M,1)&gt;0,1,0)</f>
        <v>0</v>
      </c>
      <c r="J129" s="31">
        <f>IF(COUNTIFS('Table From Form ( For Fri )'!$A:$A,$A129,'Table From Form ( For Fri )'!$J:$J,Attendance[[#Headers],[10/5/2024]],'Table From Form ( For Fri )'!N:N,1)&gt;0,1,0)</f>
        <v>0</v>
      </c>
      <c r="K129" s="31">
        <f>IF(COUNTIFS('Table From Form ( For Fri )'!$A:$A,$A129,'Table From Form ( For Fri )'!$J:$J,Attendance[[#Headers],[17/5/2024]],'Table From Form ( For Fri )'!O:O,1)&gt;0,1,0)</f>
        <v>0</v>
      </c>
      <c r="L129" s="31">
        <f>IF(COUNTIFS('Table From Form ( For Fri )'!$A:$A,$A129,'Table From Form ( For Fri )'!$J:$J,Attendance[[#Headers],[24/5/2024]],'Table From Form ( For Fri )'!P:P,1)&gt;0,1,0)</f>
        <v>0</v>
      </c>
      <c r="M129" s="31">
        <f>IF(COUNTIFS('Table From Form ( For Fri )'!$A:$A,$A129,'Table From Form ( For Fri )'!$J:$J,Attendance[[#Headers],[31/5/2024]],'Table From Form ( For Fri )'!Q:Q,1)&gt;0,1,0)</f>
        <v>0</v>
      </c>
      <c r="N129" s="31">
        <f>IF(COUNTIFS('Table From Form ( For Fri )'!$A:$A,$A129,'Table From Form ( For Fri )'!$J:$J,Attendance[[#Headers],[7/6/2024]],'Table From Form ( For Fri )'!R:R,1)&gt;0,1,0)</f>
        <v>0</v>
      </c>
      <c r="O129" s="31">
        <f>IF(COUNTIFS('Table From Form ( For Fri )'!$A:$A,$A129,'Table From Form ( For Fri )'!$J:$J,Attendance[[#Headers],[14/6/2024]],'Table From Form ( For Fri )'!S:S,1)&gt;0,1,0)</f>
        <v>0</v>
      </c>
      <c r="P129" s="27">
        <f>IF(COUNTIFS('Table From Form ( For Fri )'!$A:$A,$A129,'Table From Form ( For Fri )'!$J:$J,Attendance[[#Headers],[21/6/2024]],'Table From Form ( For Fri )'!T:T,1)&gt;0,1,0)</f>
        <v>0</v>
      </c>
      <c r="Q129" s="31">
        <f>IF(COUNTIFS('Table From Form ( For Fri )'!$A:$A,$A129,'Table From Form ( For Fri )'!$J:$J,Attendance[[#Headers],[28/6/2024]],'Table From Form ( For Fri )'!U:U,1)&gt;0,1,0)</f>
        <v>0</v>
      </c>
      <c r="R129" s="31">
        <f>IF(COUNTIFS('Table From Form ( For Fri )'!$A:$A,$A129,'Table From Form ( For Fri )'!$J:$J,Attendance[[#Headers],[5/7/2024]],'Table From Form ( For Fri )'!V:V,1)&gt;0,1,0)</f>
        <v>0</v>
      </c>
      <c r="S129" s="31">
        <f>IF(COUNTIFS('Table From Form ( For Fri )'!$A:$A,$A129,'Table From Form ( For Fri )'!$J:$J,Attendance[[#Headers],[12/7/2024]],'Table From Form ( For Fri )'!W:W,1)&gt;0,1,0)</f>
        <v>0</v>
      </c>
      <c r="T129" s="31">
        <f>IF(COUNTIFS('Table From Form ( For Fri )'!$A:$A,$A129,'Table From Form ( For Fri )'!$J:$J,Attendance[[#Headers],[19/7/2024]],'Table From Form ( For Fri )'!X:X,1)&gt;0,1,0)</f>
        <v>0</v>
      </c>
      <c r="U129" s="31">
        <f>IF(COUNTIFS('Table From Form ( For Fri )'!$A:$A,$A129,'Table From Form ( For Fri )'!$J:$J,Attendance[[#Headers],[26/7/2024]],'Table From Form ( For Fri )'!Y:Y,1)&gt;0,1,0)</f>
        <v>0</v>
      </c>
      <c r="V129" s="31">
        <f>IF(COUNTIFS('Table From Form ( For Fri )'!$A:$A,$A129,'Table From Form ( For Fri )'!$J:$J,Attendance[[#Headers],[2/8/2024]],'Table From Form ( For Fri )'!Z:Z,1)&gt;0,1,0)</f>
        <v>0</v>
      </c>
      <c r="W129" s="31">
        <f>IF(COUNTIFS('Table From Form ( For Fri )'!$A:$A,$A129,'Table From Form ( For Fri )'!$J:$J,Attendance[[#Headers],[30/8/2024]],'Table From Form ( For Fri )'!AA:AA,1)&gt;0,1,0)</f>
        <v>0</v>
      </c>
      <c r="X129" s="31">
        <f>IF(COUNTIFS('Table From Form ( For Fri )'!$A:$A,$A129,'Table From Form ( For Fri )'!$J:$J,Attendance[[#Headers],[6/9/2024]],'Table From Form ( For Fri )'!AB:AB,1)&gt;0,1,0)</f>
        <v>0</v>
      </c>
      <c r="Y129" s="31">
        <f>IF(COUNTIFS('Table From Form ( For Fri )'!$A:$A,$A129,'Table From Form ( For Fri )'!$J:$J,Attendance[[#Headers],[13/9/2024]],'Table From Form ( For Fri )'!AC:AC,1)&gt;0,1,0)</f>
        <v>0</v>
      </c>
      <c r="Z129" s="31">
        <f>IF(COUNTIFS('Table From Form ( For Fri )'!$A:$A,$A129,'Table From Form ( For Fri )'!$J:$J,Attendance[[#Headers],[20/9/2024]],'Table From Form ( For Fri )'!AD:AD,1)&gt;0,1,0)</f>
        <v>0</v>
      </c>
      <c r="AA129" s="31">
        <f>IF(COUNTIFS('Table From Form ( For Fri )'!$A:$A,$A129,'Table From Form ( For Fri )'!$J:$J,Attendance[[#Headers],[27/9/2024]],'Table From Form ( For Fri )'!AE:AE,1)&gt;0,1,0)</f>
        <v>0</v>
      </c>
      <c r="AB129" s="31">
        <f>IF(COUNTIFS('Table From Form ( For Fri )'!$A:$A,$A129,'Table From Form ( For Fri )'!$J:$J,Attendance[[#Headers],[4/10/2024]],'Table From Form ( For Fri )'!AF:AF,1)&gt;0,1,0)</f>
        <v>0</v>
      </c>
      <c r="AC129" s="31">
        <f>IF(COUNTIFS('Table From Form ( For Fri )'!$A:$A,$A129,'Table From Form ( For Fri )'!$J:$J,Attendance[[#Headers],[11/10/2024]],'Table From Form ( For Fri )'!AG:AG,1)&gt;0,1,0)</f>
        <v>0</v>
      </c>
      <c r="AD129" s="31">
        <f>IF(COUNTIFS('Table From Form ( For Fri )'!$A:$A,$A129,'Table From Form ( For Fri )'!$J:$J,Attendance[[#Headers],[18/10/2024]],'Table From Form ( For Fri )'!AH:AH,1)&gt;0,1,0)</f>
        <v>0</v>
      </c>
      <c r="AE129" s="31">
        <f>IF(COUNTIFS('Table From Form ( For Fri )'!$A:$A,$A129,'Table From Form ( For Fri )'!$J:$J,Attendance[[#Headers],[25/10/2024]],'Table From Form ( For Fri )'!AI:AI,1)&gt;0,1,0)</f>
        <v>0</v>
      </c>
      <c r="AF129" s="31">
        <f>IF(COUNTIFS('Table From Form ( For Fri )'!$A:$A,$A129,'Table From Form ( For Fri )'!$J:$J,Attendance[[#Headers],[1/11/2024]],'Table From Form ( For Fri )'!AJ:AJ,1)&gt;0,1,0)</f>
        <v>0</v>
      </c>
      <c r="AG129" s="31">
        <f>IF(COUNTIFS('Table From Form ( For Fri )'!$A:$A,$A129,'Table From Form ( For Fri )'!$J:$J,Attendance[[#Headers],[8/11/2024]],'Table From Form ( For Fri )'!AK:AK,1)&gt;0,1,0)</f>
        <v>0</v>
      </c>
      <c r="AH129" s="31">
        <f>IF(COUNTIFS('Table From Form ( For Fri )'!$A:$A,$A129,'Table From Form ( For Fri )'!$J:$J,Attendance[[#Headers],[15/11/2024]],'Table From Form ( For Fri )'!AL:AL,1)&gt;0,1,0)</f>
        <v>1</v>
      </c>
      <c r="AI129" s="31">
        <f>IF(COUNTIFS('Table From Form ( For Fri )'!$A:$A,$A129,'Table From Form ( For Fri )'!$J:$J,Attendance[[#Headers],[22/11/2024]],'Table From Form ( For Fri )'!AM:AM,1)&gt;0,1,0)</f>
        <v>0</v>
      </c>
      <c r="AJ129" s="31">
        <f>IF(COUNTIFS('Table From Form ( For Fri )'!$A:$A,$A129,'Table From Form ( For Fri )'!$J:$J,Attendance[[#Headers],[29/11/2024]],'Table From Form ( For Fri )'!AN:AN,1)&gt;0,1,0)</f>
        <v>1</v>
      </c>
      <c r="AK129" s="31">
        <f>IF(COUNTIFS('Table From Form ( For Fri )'!$A:$A,$A129,'Table From Form ( For Fri )'!$J:$J,Attendance[[#Headers],[6/12/2024]],'Table From Form ( For Fri )'!AO:AO,1)&gt;0,1,0)</f>
        <v>0</v>
      </c>
      <c r="AL129" s="31">
        <f>IF(COUNTIFS('Table From Form ( For Fri )'!$A:$A,$A129,'Table From Form ( For Fri )'!$J:$J,Attendance[[#Headers],[13/12/2024]],'Table From Form ( For Fri )'!AP:AP,1)&gt;0,1,0)</f>
        <v>0</v>
      </c>
      <c r="AM129" s="31">
        <f>IF(COUNTIFS('Table From Form ( For Fri )'!$A:$A,$A129,'Table From Form ( For Fri )'!$J:$J,Attendance[[#Headers],[20/12/2024]],'Table From Form ( For Fri )'!AQ:AQ,1)&gt;0,1,0)</f>
        <v>0</v>
      </c>
      <c r="AN129" s="31">
        <f>IF(COUNTIFS('Table From Form ( For Fri )'!$A:$A,$A129,'Table From Form ( For Fri )'!$J:$J,Attendance[[#Headers],[27/12/2024]],'Table From Form ( For Fri )'!AR:AR,1)&gt;0,1,0)</f>
        <v>0</v>
      </c>
      <c r="AO129" s="31">
        <f>IF(COUNTIFS('Table From Form ( For Fri )'!$A:$A,$A129,'Table From Form ( For Fri )'!$J:$J,Attendance[[#Headers],[3/1/2025]],'Table From Form ( For Fri )'!AS:AS,1)&gt;0,1,0)</f>
        <v>0</v>
      </c>
      <c r="AP129" s="31">
        <f>IF(COUNTIFS('Table From Form ( For Fri )'!$A:$A,$A129,'Table From Form ( For Fri )'!$J:$J,Attendance[[#Headers],[10/1/2025]],'Table From Form ( For Fri )'!AT:AT,1)&gt;0,1,0)</f>
        <v>0</v>
      </c>
      <c r="AQ129" s="31">
        <f>IF(COUNTIFS('Table From Form ( For Fri )'!$A:$A,$A129,'Table From Form ( For Fri )'!$J:$J,Attendance[[#Headers],[17/1/2025]],'Table From Form ( For Fri )'!AU:AU,1)&gt;0,1,0)</f>
        <v>0</v>
      </c>
      <c r="AR129" s="31">
        <f>IF(COUNTIFS('Table From Form ( For Fri )'!$A:$A,$A129,'Table From Form ( For Fri )'!$J:$J,Attendance[[#Headers],[24/1/2025]],'Table From Form ( For Fri )'!AV:AV,1)&gt;0,1,0)</f>
        <v>0</v>
      </c>
      <c r="AS129" s="31">
        <f>IF(COUNTIFS('Table From Form ( For Fri )'!$A:$A,$A129,'Table From Form ( For Fri )'!$J:$J,Attendance[[#Headers],[31/1/2025]],'Table From Form ( For Fri )'!AW:AW,1)&gt;0,1,0)</f>
        <v>0</v>
      </c>
      <c r="AT129" s="31">
        <f>IF(COUNTIFS('Table From Form ( For Fri )'!$A:$A,$A129,'Table From Form ( For Fri )'!$J:$J,Attendance[[#Headers],[7/2/2025]],'Table From Form ( For Fri )'!AX:AX,1)&gt;0,1,0)</f>
        <v>0</v>
      </c>
      <c r="AU129" s="31">
        <f>IF(COUNTIFS('Table From Form ( For Fri )'!$A:$A,$A129,'Table From Form ( For Fri )'!$J:$J,Attendance[[#Headers],[14/2/2025]],'Table From Form ( For Fri )'!AY:AY,1)&gt;0,1,0)</f>
        <v>0</v>
      </c>
    </row>
    <row r="130" spans="1:47" ht="14">
      <c r="A130" s="32" t="s">
        <v>88</v>
      </c>
      <c r="B130" s="43" t="s">
        <v>1804</v>
      </c>
      <c r="C130" s="30" t="s">
        <v>1805</v>
      </c>
      <c r="D130">
        <f>COUNTIF(Attendance[[#This Row],[19/4/2024]:[14/2/2025]],1)</f>
        <v>1</v>
      </c>
      <c r="E130" s="26">
        <f t="shared" ref="E130:E193" si="2">($D130/SUM(8,7,6,9,3,6,6))*100</f>
        <v>2.2222222222222223</v>
      </c>
      <c r="F130" s="26" t="s">
        <v>1806</v>
      </c>
      <c r="G130" s="27">
        <f>IF(COUNTIFS('Table From Form ( For Fri )'!$A:$A,$A130,'Table From Form ( For Fri )'!$J:$J,Attendance[[#Headers],[19/4/2024]],'Table From Form ( For Fri )'!K:K,1)&gt;0,1,0)</f>
        <v>1</v>
      </c>
      <c r="H130" s="27">
        <f>IF(COUNTIFS('Table From Form ( For Fri )'!$A:$A,$A130,'Table From Form ( For Fri )'!$J:$J,Attendance[[#Headers],[26/4/2024]],'Table From Form ( For Fri )'!L:L,1)&gt;0,1,0)</f>
        <v>0</v>
      </c>
      <c r="I130" s="27">
        <f>IF(COUNTIFS('Table From Form ( For Fri )'!$A:$A,$A130,'Table From Form ( For Fri )'!$J:$J,Attendance[[#Headers],[3/5/2024]],'Table From Form ( For Fri )'!M:M,1)&gt;0,1,0)</f>
        <v>0</v>
      </c>
      <c r="J130" s="27">
        <f>IF(COUNTIFS('Table From Form ( For Fri )'!$A:$A,$A130,'Table From Form ( For Fri )'!$J:$J,Attendance[[#Headers],[10/5/2024]],'Table From Form ( For Fri )'!N:N,1)&gt;0,1,0)</f>
        <v>0</v>
      </c>
      <c r="K130" s="27">
        <f>IF(COUNTIFS('Table From Form ( For Fri )'!$A:$A,$A130,'Table From Form ( For Fri )'!$J:$J,Attendance[[#Headers],[17/5/2024]],'Table From Form ( For Fri )'!O:O,1)&gt;0,1,0)</f>
        <v>0</v>
      </c>
      <c r="L130" s="27">
        <f>IF(COUNTIFS('Table From Form ( For Fri )'!$A:$A,$A130,'Table From Form ( For Fri )'!$J:$J,Attendance[[#Headers],[24/5/2024]],'Table From Form ( For Fri )'!P:P,1)&gt;0,1,0)</f>
        <v>0</v>
      </c>
      <c r="M130" s="27">
        <f>IF(COUNTIFS('Table From Form ( For Fri )'!$A:$A,$A130,'Table From Form ( For Fri )'!$J:$J,Attendance[[#Headers],[31/5/2024]],'Table From Form ( For Fri )'!Q:Q,1)&gt;0,1,0)</f>
        <v>0</v>
      </c>
      <c r="N130" s="27">
        <f>IF(COUNTIFS('Table From Form ( For Fri )'!$A:$A,$A130,'Table From Form ( For Fri )'!$J:$J,Attendance[[#Headers],[7/6/2024]],'Table From Form ( For Fri )'!R:R,1)&gt;0,1,0)</f>
        <v>0</v>
      </c>
      <c r="O130" s="27">
        <f>IF(COUNTIFS('Table From Form ( For Fri )'!$A:$A,$A130,'Table From Form ( For Fri )'!$J:$J,Attendance[[#Headers],[14/6/2024]],'Table From Form ( For Fri )'!S:S,1)&gt;0,1,0)</f>
        <v>0</v>
      </c>
      <c r="P130" s="27">
        <f>IF(COUNTIFS('Table From Form ( For Fri )'!$A:$A,$A130,'Table From Form ( For Fri )'!$J:$J,Attendance[[#Headers],[21/6/2024]],'Table From Form ( For Fri )'!T:T,1)&gt;0,1,0)</f>
        <v>0</v>
      </c>
      <c r="Q130" s="27">
        <f>IF(COUNTIFS('Table From Form ( For Fri )'!$A:$A,$A130,'Table From Form ( For Fri )'!$J:$J,Attendance[[#Headers],[28/6/2024]],'Table From Form ( For Fri )'!U:U,1)&gt;0,1,0)</f>
        <v>0</v>
      </c>
      <c r="R130" s="27">
        <f>IF(COUNTIFS('Table From Form ( For Fri )'!$A:$A,$A130,'Table From Form ( For Fri )'!$J:$J,Attendance[[#Headers],[5/7/2024]],'Table From Form ( For Fri )'!V:V,1)&gt;0,1,0)</f>
        <v>0</v>
      </c>
      <c r="S130" s="27">
        <f>IF(COUNTIFS('Table From Form ( For Fri )'!$A:$A,$A130,'Table From Form ( For Fri )'!$J:$J,Attendance[[#Headers],[12/7/2024]],'Table From Form ( For Fri )'!W:W,1)&gt;0,1,0)</f>
        <v>0</v>
      </c>
      <c r="T130" s="27">
        <f>IF(COUNTIFS('Table From Form ( For Fri )'!$A:$A,$A130,'Table From Form ( For Fri )'!$J:$J,Attendance[[#Headers],[19/7/2024]],'Table From Form ( For Fri )'!X:X,1)&gt;0,1,0)</f>
        <v>0</v>
      </c>
      <c r="U130" s="27">
        <f>IF(COUNTIFS('Table From Form ( For Fri )'!$A:$A,$A130,'Table From Form ( For Fri )'!$J:$J,Attendance[[#Headers],[26/7/2024]],'Table From Form ( For Fri )'!Y:Y,1)&gt;0,1,0)</f>
        <v>0</v>
      </c>
      <c r="V130" s="27">
        <f>IF(COUNTIFS('Table From Form ( For Fri )'!$A:$A,$A130,'Table From Form ( For Fri )'!$J:$J,Attendance[[#Headers],[2/8/2024]],'Table From Form ( For Fri )'!Z:Z,1)&gt;0,1,0)</f>
        <v>0</v>
      </c>
      <c r="W130" s="27">
        <f>IF(COUNTIFS('Table From Form ( For Fri )'!$A:$A,$A130,'Table From Form ( For Fri )'!$J:$J,Attendance[[#Headers],[30/8/2024]],'Table From Form ( For Fri )'!AA:AA,1)&gt;0,1,0)</f>
        <v>0</v>
      </c>
      <c r="X130" s="27">
        <f>IF(COUNTIFS('Table From Form ( For Fri )'!$A:$A,$A130,'Table From Form ( For Fri )'!$J:$J,Attendance[[#Headers],[6/9/2024]],'Table From Form ( For Fri )'!AB:AB,1)&gt;0,1,0)</f>
        <v>0</v>
      </c>
      <c r="Y130" s="27">
        <f>IF(COUNTIFS('Table From Form ( For Fri )'!$A:$A,$A130,'Table From Form ( For Fri )'!$J:$J,Attendance[[#Headers],[13/9/2024]],'Table From Form ( For Fri )'!AC:AC,1)&gt;0,1,0)</f>
        <v>0</v>
      </c>
      <c r="Z130" s="27">
        <f>IF(COUNTIFS('Table From Form ( For Fri )'!$A:$A,$A130,'Table From Form ( For Fri )'!$J:$J,Attendance[[#Headers],[20/9/2024]],'Table From Form ( For Fri )'!AD:AD,1)&gt;0,1,0)</f>
        <v>0</v>
      </c>
      <c r="AA130" s="27">
        <f>IF(COUNTIFS('Table From Form ( For Fri )'!$A:$A,$A130,'Table From Form ( For Fri )'!$J:$J,Attendance[[#Headers],[27/9/2024]],'Table From Form ( For Fri )'!AE:AE,1)&gt;0,1,0)</f>
        <v>0</v>
      </c>
      <c r="AB130" s="27">
        <f>IF(COUNTIFS('Table From Form ( For Fri )'!$A:$A,$A130,'Table From Form ( For Fri )'!$J:$J,Attendance[[#Headers],[4/10/2024]],'Table From Form ( For Fri )'!AF:AF,1)&gt;0,1,0)</f>
        <v>0</v>
      </c>
      <c r="AC130" s="27">
        <f>IF(COUNTIFS('Table From Form ( For Fri )'!$A:$A,$A130,'Table From Form ( For Fri )'!$J:$J,Attendance[[#Headers],[11/10/2024]],'Table From Form ( For Fri )'!AG:AG,1)&gt;0,1,0)</f>
        <v>0</v>
      </c>
      <c r="AD130" s="27">
        <f>IF(COUNTIFS('Table From Form ( For Fri )'!$A:$A,$A130,'Table From Form ( For Fri )'!$J:$J,Attendance[[#Headers],[18/10/2024]],'Table From Form ( For Fri )'!AH:AH,1)&gt;0,1,0)</f>
        <v>0</v>
      </c>
      <c r="AE130" s="27">
        <f>IF(COUNTIFS('Table From Form ( For Fri )'!$A:$A,$A130,'Table From Form ( For Fri )'!$J:$J,Attendance[[#Headers],[25/10/2024]],'Table From Form ( For Fri )'!AI:AI,1)&gt;0,1,0)</f>
        <v>0</v>
      </c>
      <c r="AF130" s="27">
        <f>IF(COUNTIFS('Table From Form ( For Fri )'!$A:$A,$A130,'Table From Form ( For Fri )'!$J:$J,Attendance[[#Headers],[1/11/2024]],'Table From Form ( For Fri )'!AJ:AJ,1)&gt;0,1,0)</f>
        <v>0</v>
      </c>
      <c r="AG130" s="27">
        <f>IF(COUNTIFS('Table From Form ( For Fri )'!$A:$A,$A130,'Table From Form ( For Fri )'!$J:$J,Attendance[[#Headers],[8/11/2024]],'Table From Form ( For Fri )'!AK:AK,1)&gt;0,1,0)</f>
        <v>0</v>
      </c>
      <c r="AH130" s="27">
        <f>IF(COUNTIFS('Table From Form ( For Fri )'!$A:$A,$A130,'Table From Form ( For Fri )'!$J:$J,Attendance[[#Headers],[15/11/2024]],'Table From Form ( For Fri )'!AL:AL,1)&gt;0,1,0)</f>
        <v>0</v>
      </c>
      <c r="AI130" s="27">
        <f>IF(COUNTIFS('Table From Form ( For Fri )'!$A:$A,$A130,'Table From Form ( For Fri )'!$J:$J,Attendance[[#Headers],[22/11/2024]],'Table From Form ( For Fri )'!AM:AM,1)&gt;0,1,0)</f>
        <v>0</v>
      </c>
      <c r="AJ130" s="27">
        <f>IF(COUNTIFS('Table From Form ( For Fri )'!$A:$A,$A130,'Table From Form ( For Fri )'!$J:$J,Attendance[[#Headers],[29/11/2024]],'Table From Form ( For Fri )'!AN:AN,1)&gt;0,1,0)</f>
        <v>0</v>
      </c>
      <c r="AK130" s="27">
        <f>IF(COUNTIFS('Table From Form ( For Fri )'!$A:$A,$A130,'Table From Form ( For Fri )'!$J:$J,Attendance[[#Headers],[6/12/2024]],'Table From Form ( For Fri )'!AO:AO,1)&gt;0,1,0)</f>
        <v>0</v>
      </c>
      <c r="AL130" s="27">
        <f>IF(COUNTIFS('Table From Form ( For Fri )'!$A:$A,$A130,'Table From Form ( For Fri )'!$J:$J,Attendance[[#Headers],[13/12/2024]],'Table From Form ( For Fri )'!AP:AP,1)&gt;0,1,0)</f>
        <v>0</v>
      </c>
      <c r="AM130" s="27">
        <f>IF(COUNTIFS('Table From Form ( For Fri )'!$A:$A,$A130,'Table From Form ( For Fri )'!$J:$J,Attendance[[#Headers],[20/12/2024]],'Table From Form ( For Fri )'!AQ:AQ,1)&gt;0,1,0)</f>
        <v>0</v>
      </c>
      <c r="AN130" s="27">
        <f>IF(COUNTIFS('Table From Form ( For Fri )'!$A:$A,$A130,'Table From Form ( For Fri )'!$J:$J,Attendance[[#Headers],[27/12/2024]],'Table From Form ( For Fri )'!AR:AR,1)&gt;0,1,0)</f>
        <v>0</v>
      </c>
      <c r="AO130" s="27">
        <f>IF(COUNTIFS('Table From Form ( For Fri )'!$A:$A,$A130,'Table From Form ( For Fri )'!$J:$J,Attendance[[#Headers],[3/1/2025]],'Table From Form ( For Fri )'!AS:AS,1)&gt;0,1,0)</f>
        <v>0</v>
      </c>
      <c r="AP130" s="27">
        <f>IF(COUNTIFS('Table From Form ( For Fri )'!$A:$A,$A130,'Table From Form ( For Fri )'!$J:$J,Attendance[[#Headers],[10/1/2025]],'Table From Form ( For Fri )'!AT:AT,1)&gt;0,1,0)</f>
        <v>0</v>
      </c>
      <c r="AQ130" s="27">
        <f>IF(COUNTIFS('Table From Form ( For Fri )'!$A:$A,$A130,'Table From Form ( For Fri )'!$J:$J,Attendance[[#Headers],[17/1/2025]],'Table From Form ( For Fri )'!AU:AU,1)&gt;0,1,0)</f>
        <v>0</v>
      </c>
      <c r="AR130" s="27">
        <f>IF(COUNTIFS('Table From Form ( For Fri )'!$A:$A,$A130,'Table From Form ( For Fri )'!$J:$J,Attendance[[#Headers],[24/1/2025]],'Table From Form ( For Fri )'!AV:AV,1)&gt;0,1,0)</f>
        <v>0</v>
      </c>
      <c r="AS130" s="27">
        <f>IF(COUNTIFS('Table From Form ( For Fri )'!$A:$A,$A130,'Table From Form ( For Fri )'!$J:$J,Attendance[[#Headers],[31/1/2025]],'Table From Form ( For Fri )'!AW:AW,1)&gt;0,1,0)</f>
        <v>0</v>
      </c>
      <c r="AT130" s="27">
        <f>IF(COUNTIFS('Table From Form ( For Fri )'!$A:$A,$A130,'Table From Form ( For Fri )'!$J:$J,Attendance[[#Headers],[7/2/2025]],'Table From Form ( For Fri )'!AX:AX,1)&gt;0,1,0)</f>
        <v>0</v>
      </c>
      <c r="AU130" s="27">
        <f>IF(COUNTIFS('Table From Form ( For Fri )'!$A:$A,$A130,'Table From Form ( For Fri )'!$J:$J,Attendance[[#Headers],[14/2/2025]],'Table From Form ( For Fri )'!AY:AY,1)&gt;0,1,0)</f>
        <v>0</v>
      </c>
    </row>
    <row r="131" spans="1:47" ht="14">
      <c r="A131" s="6" t="s">
        <v>56</v>
      </c>
      <c r="B131" s="30" t="s">
        <v>1807</v>
      </c>
      <c r="C131" s="30" t="s">
        <v>1808</v>
      </c>
      <c r="D131">
        <f>COUNTIF(Attendance[[#This Row],[19/4/2024]:[14/2/2025]],1)</f>
        <v>1</v>
      </c>
      <c r="E131" s="26">
        <f t="shared" si="2"/>
        <v>2.2222222222222223</v>
      </c>
      <c r="F131" s="26" t="s">
        <v>1809</v>
      </c>
      <c r="G131" s="27">
        <f>IF(COUNTIFS('Table From Form ( For Fri )'!$A:$A,$A131,'Table From Form ( For Fri )'!$J:$J,Attendance[[#Headers],[19/4/2024]],'Table From Form ( For Fri )'!K:K,1)&gt;0,1,0)</f>
        <v>0</v>
      </c>
      <c r="H131" s="27">
        <f>IF(COUNTIFS('Table From Form ( For Fri )'!$A:$A,$A131,'Table From Form ( For Fri )'!$J:$J,Attendance[[#Headers],[26/4/2024]],'Table From Form ( For Fri )'!L:L,1)&gt;0,1,0)</f>
        <v>1</v>
      </c>
      <c r="I131" s="27">
        <f>IF(COUNTIFS('Table From Form ( For Fri )'!$A:$A,$A131,'Table From Form ( For Fri )'!$J:$J,Attendance[[#Headers],[3/5/2024]],'Table From Form ( For Fri )'!M:M,1)&gt;0,1,0)</f>
        <v>0</v>
      </c>
      <c r="J131" s="27">
        <f>IF(COUNTIFS('Table From Form ( For Fri )'!$A:$A,$A131,'Table From Form ( For Fri )'!$J:$J,Attendance[[#Headers],[10/5/2024]],'Table From Form ( For Fri )'!N:N,1)&gt;0,1,0)</f>
        <v>0</v>
      </c>
      <c r="K131" s="27">
        <f>IF(COUNTIFS('Table From Form ( For Fri )'!$A:$A,$A131,'Table From Form ( For Fri )'!$J:$J,Attendance[[#Headers],[17/5/2024]],'Table From Form ( For Fri )'!O:O,1)&gt;0,1,0)</f>
        <v>0</v>
      </c>
      <c r="L131" s="27">
        <f>IF(COUNTIFS('Table From Form ( For Fri )'!$A:$A,$A131,'Table From Form ( For Fri )'!$J:$J,Attendance[[#Headers],[24/5/2024]],'Table From Form ( For Fri )'!P:P,1)&gt;0,1,0)</f>
        <v>0</v>
      </c>
      <c r="M131" s="27">
        <f>IF(COUNTIFS('Table From Form ( For Fri )'!$A:$A,$A131,'Table From Form ( For Fri )'!$J:$J,Attendance[[#Headers],[31/5/2024]],'Table From Form ( For Fri )'!Q:Q,1)&gt;0,1,0)</f>
        <v>0</v>
      </c>
      <c r="N131" s="27">
        <f>IF(COUNTIFS('Table From Form ( For Fri )'!$A:$A,$A131,'Table From Form ( For Fri )'!$J:$J,Attendance[[#Headers],[7/6/2024]],'Table From Form ( For Fri )'!R:R,1)&gt;0,1,0)</f>
        <v>0</v>
      </c>
      <c r="O131" s="27">
        <f>IF(COUNTIFS('Table From Form ( For Fri )'!$A:$A,$A131,'Table From Form ( For Fri )'!$J:$J,Attendance[[#Headers],[14/6/2024]],'Table From Form ( For Fri )'!S:S,1)&gt;0,1,0)</f>
        <v>0</v>
      </c>
      <c r="P131" s="27">
        <f>IF(COUNTIFS('Table From Form ( For Fri )'!$A:$A,$A131,'Table From Form ( For Fri )'!$J:$J,Attendance[[#Headers],[21/6/2024]],'Table From Form ( For Fri )'!T:T,1)&gt;0,1,0)</f>
        <v>0</v>
      </c>
      <c r="Q131" s="27">
        <f>IF(COUNTIFS('Table From Form ( For Fri )'!$A:$A,$A131,'Table From Form ( For Fri )'!$J:$J,Attendance[[#Headers],[28/6/2024]],'Table From Form ( For Fri )'!U:U,1)&gt;0,1,0)</f>
        <v>0</v>
      </c>
      <c r="R131" s="27">
        <f>IF(COUNTIFS('Table From Form ( For Fri )'!$A:$A,$A131,'Table From Form ( For Fri )'!$J:$J,Attendance[[#Headers],[5/7/2024]],'Table From Form ( For Fri )'!V:V,1)&gt;0,1,0)</f>
        <v>0</v>
      </c>
      <c r="S131" s="27">
        <f>IF(COUNTIFS('Table From Form ( For Fri )'!$A:$A,$A131,'Table From Form ( For Fri )'!$J:$J,Attendance[[#Headers],[12/7/2024]],'Table From Form ( For Fri )'!W:W,1)&gt;0,1,0)</f>
        <v>0</v>
      </c>
      <c r="T131" s="27">
        <f>IF(COUNTIFS('Table From Form ( For Fri )'!$A:$A,$A131,'Table From Form ( For Fri )'!$J:$J,Attendance[[#Headers],[19/7/2024]],'Table From Form ( For Fri )'!X:X,1)&gt;0,1,0)</f>
        <v>0</v>
      </c>
      <c r="U131" s="27">
        <f>IF(COUNTIFS('Table From Form ( For Fri )'!$A:$A,$A131,'Table From Form ( For Fri )'!$J:$J,Attendance[[#Headers],[26/7/2024]],'Table From Form ( For Fri )'!Y:Y,1)&gt;0,1,0)</f>
        <v>0</v>
      </c>
      <c r="V131" s="27">
        <f>IF(COUNTIFS('Table From Form ( For Fri )'!$A:$A,$A131,'Table From Form ( For Fri )'!$J:$J,Attendance[[#Headers],[2/8/2024]],'Table From Form ( For Fri )'!Z:Z,1)&gt;0,1,0)</f>
        <v>0</v>
      </c>
      <c r="W131" s="27">
        <f>IF(COUNTIFS('Table From Form ( For Fri )'!$A:$A,$A131,'Table From Form ( For Fri )'!$J:$J,Attendance[[#Headers],[30/8/2024]],'Table From Form ( For Fri )'!AA:AA,1)&gt;0,1,0)</f>
        <v>0</v>
      </c>
      <c r="X131" s="27">
        <f>IF(COUNTIFS('Table From Form ( For Fri )'!$A:$A,$A131,'Table From Form ( For Fri )'!$J:$J,Attendance[[#Headers],[6/9/2024]],'Table From Form ( For Fri )'!AB:AB,1)&gt;0,1,0)</f>
        <v>0</v>
      </c>
      <c r="Y131" s="27">
        <f>IF(COUNTIFS('Table From Form ( For Fri )'!$A:$A,$A131,'Table From Form ( For Fri )'!$J:$J,Attendance[[#Headers],[13/9/2024]],'Table From Form ( For Fri )'!AC:AC,1)&gt;0,1,0)</f>
        <v>0</v>
      </c>
      <c r="Z131" s="27">
        <f>IF(COUNTIFS('Table From Form ( For Fri )'!$A:$A,$A131,'Table From Form ( For Fri )'!$J:$J,Attendance[[#Headers],[20/9/2024]],'Table From Form ( For Fri )'!AD:AD,1)&gt;0,1,0)</f>
        <v>0</v>
      </c>
      <c r="AA131" s="27">
        <f>IF(COUNTIFS('Table From Form ( For Fri )'!$A:$A,$A131,'Table From Form ( For Fri )'!$J:$J,Attendance[[#Headers],[27/9/2024]],'Table From Form ( For Fri )'!AE:AE,1)&gt;0,1,0)</f>
        <v>0</v>
      </c>
      <c r="AB131" s="27">
        <f>IF(COUNTIFS('Table From Form ( For Fri )'!$A:$A,$A131,'Table From Form ( For Fri )'!$J:$J,Attendance[[#Headers],[4/10/2024]],'Table From Form ( For Fri )'!AF:AF,1)&gt;0,1,0)</f>
        <v>0</v>
      </c>
      <c r="AC131" s="27">
        <f>IF(COUNTIFS('Table From Form ( For Fri )'!$A:$A,$A131,'Table From Form ( For Fri )'!$J:$J,Attendance[[#Headers],[11/10/2024]],'Table From Form ( For Fri )'!AG:AG,1)&gt;0,1,0)</f>
        <v>0</v>
      </c>
      <c r="AD131" s="27">
        <f>IF(COUNTIFS('Table From Form ( For Fri )'!$A:$A,$A131,'Table From Form ( For Fri )'!$J:$J,Attendance[[#Headers],[18/10/2024]],'Table From Form ( For Fri )'!AH:AH,1)&gt;0,1,0)</f>
        <v>0</v>
      </c>
      <c r="AE131" s="27">
        <f>IF(COUNTIFS('Table From Form ( For Fri )'!$A:$A,$A131,'Table From Form ( For Fri )'!$J:$J,Attendance[[#Headers],[25/10/2024]],'Table From Form ( For Fri )'!AI:AI,1)&gt;0,1,0)</f>
        <v>0</v>
      </c>
      <c r="AF131" s="27">
        <f>IF(COUNTIFS('Table From Form ( For Fri )'!$A:$A,$A131,'Table From Form ( For Fri )'!$J:$J,Attendance[[#Headers],[1/11/2024]],'Table From Form ( For Fri )'!AJ:AJ,1)&gt;0,1,0)</f>
        <v>0</v>
      </c>
      <c r="AG131" s="27">
        <f>IF(COUNTIFS('Table From Form ( For Fri )'!$A:$A,$A131,'Table From Form ( For Fri )'!$J:$J,Attendance[[#Headers],[8/11/2024]],'Table From Form ( For Fri )'!AK:AK,1)&gt;0,1,0)</f>
        <v>0</v>
      </c>
      <c r="AH131" s="27">
        <f>IF(COUNTIFS('Table From Form ( For Fri )'!$A:$A,$A131,'Table From Form ( For Fri )'!$J:$J,Attendance[[#Headers],[15/11/2024]],'Table From Form ( For Fri )'!AL:AL,1)&gt;0,1,0)</f>
        <v>0</v>
      </c>
      <c r="AI131" s="27">
        <f>IF(COUNTIFS('Table From Form ( For Fri )'!$A:$A,$A131,'Table From Form ( For Fri )'!$J:$J,Attendance[[#Headers],[22/11/2024]],'Table From Form ( For Fri )'!AM:AM,1)&gt;0,1,0)</f>
        <v>0</v>
      </c>
      <c r="AJ131" s="27">
        <f>IF(COUNTIFS('Table From Form ( For Fri )'!$A:$A,$A131,'Table From Form ( For Fri )'!$J:$J,Attendance[[#Headers],[29/11/2024]],'Table From Form ( For Fri )'!AN:AN,1)&gt;0,1,0)</f>
        <v>0</v>
      </c>
      <c r="AK131" s="27">
        <f>IF(COUNTIFS('Table From Form ( For Fri )'!$A:$A,$A131,'Table From Form ( For Fri )'!$J:$J,Attendance[[#Headers],[6/12/2024]],'Table From Form ( For Fri )'!AO:AO,1)&gt;0,1,0)</f>
        <v>0</v>
      </c>
      <c r="AL131" s="27">
        <f>IF(COUNTIFS('Table From Form ( For Fri )'!$A:$A,$A131,'Table From Form ( For Fri )'!$J:$J,Attendance[[#Headers],[13/12/2024]],'Table From Form ( For Fri )'!AP:AP,1)&gt;0,1,0)</f>
        <v>0</v>
      </c>
      <c r="AM131" s="27">
        <f>IF(COUNTIFS('Table From Form ( For Fri )'!$A:$A,$A131,'Table From Form ( For Fri )'!$J:$J,Attendance[[#Headers],[20/12/2024]],'Table From Form ( For Fri )'!AQ:AQ,1)&gt;0,1,0)</f>
        <v>0</v>
      </c>
      <c r="AN131" s="27">
        <f>IF(COUNTIFS('Table From Form ( For Fri )'!$A:$A,$A131,'Table From Form ( For Fri )'!$J:$J,Attendance[[#Headers],[27/12/2024]],'Table From Form ( For Fri )'!AR:AR,1)&gt;0,1,0)</f>
        <v>0</v>
      </c>
      <c r="AO131" s="27">
        <f>IF(COUNTIFS('Table From Form ( For Fri )'!$A:$A,$A131,'Table From Form ( For Fri )'!$J:$J,Attendance[[#Headers],[3/1/2025]],'Table From Form ( For Fri )'!AS:AS,1)&gt;0,1,0)</f>
        <v>0</v>
      </c>
      <c r="AP131" s="27">
        <f>IF(COUNTIFS('Table From Form ( For Fri )'!$A:$A,$A131,'Table From Form ( For Fri )'!$J:$J,Attendance[[#Headers],[10/1/2025]],'Table From Form ( For Fri )'!AT:AT,1)&gt;0,1,0)</f>
        <v>0</v>
      </c>
      <c r="AQ131" s="27">
        <f>IF(COUNTIFS('Table From Form ( For Fri )'!$A:$A,$A131,'Table From Form ( For Fri )'!$J:$J,Attendance[[#Headers],[17/1/2025]],'Table From Form ( For Fri )'!AU:AU,1)&gt;0,1,0)</f>
        <v>0</v>
      </c>
      <c r="AR131" s="27">
        <f>IF(COUNTIFS('Table From Form ( For Fri )'!$A:$A,$A131,'Table From Form ( For Fri )'!$J:$J,Attendance[[#Headers],[24/1/2025]],'Table From Form ( For Fri )'!AV:AV,1)&gt;0,1,0)</f>
        <v>0</v>
      </c>
      <c r="AS131" s="27">
        <f>IF(COUNTIFS('Table From Form ( For Fri )'!$A:$A,$A131,'Table From Form ( For Fri )'!$J:$J,Attendance[[#Headers],[31/1/2025]],'Table From Form ( For Fri )'!AW:AW,1)&gt;0,1,0)</f>
        <v>0</v>
      </c>
      <c r="AT131" s="27">
        <f>IF(COUNTIFS('Table From Form ( For Fri )'!$A:$A,$A131,'Table From Form ( For Fri )'!$J:$J,Attendance[[#Headers],[7/2/2025]],'Table From Form ( For Fri )'!AX:AX,1)&gt;0,1,0)</f>
        <v>0</v>
      </c>
      <c r="AU131" s="27">
        <f>IF(COUNTIFS('Table From Form ( For Fri )'!$A:$A,$A131,'Table From Form ( For Fri )'!$J:$J,Attendance[[#Headers],[14/2/2025]],'Table From Form ( For Fri )'!AY:AY,1)&gt;0,1,0)</f>
        <v>0</v>
      </c>
    </row>
    <row r="132" spans="1:47" ht="14">
      <c r="A132" s="25" t="s">
        <v>234</v>
      </c>
      <c r="B132" s="25" t="s">
        <v>1810</v>
      </c>
      <c r="C132" s="25" t="s">
        <v>1811</v>
      </c>
      <c r="D132">
        <f>COUNTIF(Attendance[[#This Row],[19/4/2024]:[14/2/2025]],1)</f>
        <v>1</v>
      </c>
      <c r="E132" s="26">
        <f t="shared" si="2"/>
        <v>2.2222222222222223</v>
      </c>
      <c r="F132" s="26"/>
      <c r="G132" s="27">
        <f>IF(COUNTIFS('Table From Form ( For Fri )'!$A:$A,$A132,'Table From Form ( For Fri )'!$J:$J,Attendance[[#Headers],[19/4/2024]],'Table From Form ( For Fri )'!K:K,1)&gt;0,1,0)</f>
        <v>0</v>
      </c>
      <c r="H132" s="27">
        <f>IF(COUNTIFS('Table From Form ( For Fri )'!$A:$A,$A132,'Table From Form ( For Fri )'!$J:$J,Attendance[[#Headers],[26/4/2024]],'Table From Form ( For Fri )'!L:L,1)&gt;0,1,0)</f>
        <v>1</v>
      </c>
      <c r="I132" s="27">
        <f>IF(COUNTIFS('Table From Form ( For Fri )'!$A:$A,$A132,'Table From Form ( For Fri )'!$J:$J,Attendance[[#Headers],[3/5/2024]],'Table From Form ( For Fri )'!M:M,1)&gt;0,1,0)</f>
        <v>0</v>
      </c>
      <c r="J132" s="27">
        <f>IF(COUNTIFS('Table From Form ( For Fri )'!$A:$A,$A132,'Table From Form ( For Fri )'!$J:$J,Attendance[[#Headers],[10/5/2024]],'Table From Form ( For Fri )'!N:N,1)&gt;0,1,0)</f>
        <v>0</v>
      </c>
      <c r="K132" s="27">
        <f>IF(COUNTIFS('Table From Form ( For Fri )'!$A:$A,$A132,'Table From Form ( For Fri )'!$J:$J,Attendance[[#Headers],[17/5/2024]],'Table From Form ( For Fri )'!O:O,1)&gt;0,1,0)</f>
        <v>0</v>
      </c>
      <c r="L132" s="27">
        <f>IF(COUNTIFS('Table From Form ( For Fri )'!$A:$A,$A132,'Table From Form ( For Fri )'!$J:$J,Attendance[[#Headers],[24/5/2024]],'Table From Form ( For Fri )'!P:P,1)&gt;0,1,0)</f>
        <v>0</v>
      </c>
      <c r="M132" s="27">
        <f>IF(COUNTIFS('Table From Form ( For Fri )'!$A:$A,$A132,'Table From Form ( For Fri )'!$J:$J,Attendance[[#Headers],[31/5/2024]],'Table From Form ( For Fri )'!Q:Q,1)&gt;0,1,0)</f>
        <v>0</v>
      </c>
      <c r="N132" s="27">
        <f>IF(COUNTIFS('Table From Form ( For Fri )'!$A:$A,$A132,'Table From Form ( For Fri )'!$J:$J,Attendance[[#Headers],[7/6/2024]],'Table From Form ( For Fri )'!R:R,1)&gt;0,1,0)</f>
        <v>0</v>
      </c>
      <c r="O132" s="27">
        <f>IF(COUNTIFS('Table From Form ( For Fri )'!$A:$A,$A132,'Table From Form ( For Fri )'!$J:$J,Attendance[[#Headers],[14/6/2024]],'Table From Form ( For Fri )'!S:S,1)&gt;0,1,0)</f>
        <v>0</v>
      </c>
      <c r="P132" s="27">
        <f>IF(COUNTIFS('Table From Form ( For Fri )'!$A:$A,$A132,'Table From Form ( For Fri )'!$J:$J,Attendance[[#Headers],[21/6/2024]],'Table From Form ( For Fri )'!T:T,1)&gt;0,1,0)</f>
        <v>0</v>
      </c>
      <c r="Q132" s="27">
        <f>IF(COUNTIFS('Table From Form ( For Fri )'!$A:$A,$A132,'Table From Form ( For Fri )'!$J:$J,Attendance[[#Headers],[28/6/2024]],'Table From Form ( For Fri )'!U:U,1)&gt;0,1,0)</f>
        <v>0</v>
      </c>
      <c r="R132" s="27">
        <f>IF(COUNTIFS('Table From Form ( For Fri )'!$A:$A,$A132,'Table From Form ( For Fri )'!$J:$J,Attendance[[#Headers],[5/7/2024]],'Table From Form ( For Fri )'!V:V,1)&gt;0,1,0)</f>
        <v>0</v>
      </c>
      <c r="S132" s="27">
        <f>IF(COUNTIFS('Table From Form ( For Fri )'!$A:$A,$A132,'Table From Form ( For Fri )'!$J:$J,Attendance[[#Headers],[12/7/2024]],'Table From Form ( For Fri )'!W:W,1)&gt;0,1,0)</f>
        <v>0</v>
      </c>
      <c r="T132" s="27">
        <f>IF(COUNTIFS('Table From Form ( For Fri )'!$A:$A,$A132,'Table From Form ( For Fri )'!$J:$J,Attendance[[#Headers],[19/7/2024]],'Table From Form ( For Fri )'!X:X,1)&gt;0,1,0)</f>
        <v>0</v>
      </c>
      <c r="U132" s="27">
        <f>IF(COUNTIFS('Table From Form ( For Fri )'!$A:$A,$A132,'Table From Form ( For Fri )'!$J:$J,Attendance[[#Headers],[26/7/2024]],'Table From Form ( For Fri )'!Y:Y,1)&gt;0,1,0)</f>
        <v>0</v>
      </c>
      <c r="V132" s="27">
        <f>IF(COUNTIFS('Table From Form ( For Fri )'!$A:$A,$A132,'Table From Form ( For Fri )'!$J:$J,Attendance[[#Headers],[2/8/2024]],'Table From Form ( For Fri )'!Z:Z,1)&gt;0,1,0)</f>
        <v>0</v>
      </c>
      <c r="W132" s="27">
        <f>IF(COUNTIFS('Table From Form ( For Fri )'!$A:$A,$A132,'Table From Form ( For Fri )'!$J:$J,Attendance[[#Headers],[30/8/2024]],'Table From Form ( For Fri )'!AA:AA,1)&gt;0,1,0)</f>
        <v>0</v>
      </c>
      <c r="X132" s="27">
        <f>IF(COUNTIFS('Table From Form ( For Fri )'!$A:$A,$A132,'Table From Form ( For Fri )'!$J:$J,Attendance[[#Headers],[6/9/2024]],'Table From Form ( For Fri )'!AB:AB,1)&gt;0,1,0)</f>
        <v>0</v>
      </c>
      <c r="Y132" s="27">
        <f>IF(COUNTIFS('Table From Form ( For Fri )'!$A:$A,$A132,'Table From Form ( For Fri )'!$J:$J,Attendance[[#Headers],[13/9/2024]],'Table From Form ( For Fri )'!AC:AC,1)&gt;0,1,0)</f>
        <v>0</v>
      </c>
      <c r="Z132" s="27">
        <f>IF(COUNTIFS('Table From Form ( For Fri )'!$A:$A,$A132,'Table From Form ( For Fri )'!$J:$J,Attendance[[#Headers],[20/9/2024]],'Table From Form ( For Fri )'!AD:AD,1)&gt;0,1,0)</f>
        <v>0</v>
      </c>
      <c r="AA132" s="27">
        <f>IF(COUNTIFS('Table From Form ( For Fri )'!$A:$A,$A132,'Table From Form ( For Fri )'!$J:$J,Attendance[[#Headers],[27/9/2024]],'Table From Form ( For Fri )'!AE:AE,1)&gt;0,1,0)</f>
        <v>0</v>
      </c>
      <c r="AB132" s="27">
        <f>IF(COUNTIFS('Table From Form ( For Fri )'!$A:$A,$A132,'Table From Form ( For Fri )'!$J:$J,Attendance[[#Headers],[4/10/2024]],'Table From Form ( For Fri )'!AF:AF,1)&gt;0,1,0)</f>
        <v>0</v>
      </c>
      <c r="AC132" s="27">
        <f>IF(COUNTIFS('Table From Form ( For Fri )'!$A:$A,$A132,'Table From Form ( For Fri )'!$J:$J,Attendance[[#Headers],[11/10/2024]],'Table From Form ( For Fri )'!AG:AG,1)&gt;0,1,0)</f>
        <v>0</v>
      </c>
      <c r="AD132" s="27">
        <f>IF(COUNTIFS('Table From Form ( For Fri )'!$A:$A,$A132,'Table From Form ( For Fri )'!$J:$J,Attendance[[#Headers],[18/10/2024]],'Table From Form ( For Fri )'!AH:AH,1)&gt;0,1,0)</f>
        <v>0</v>
      </c>
      <c r="AE132" s="27">
        <f>IF(COUNTIFS('Table From Form ( For Fri )'!$A:$A,$A132,'Table From Form ( For Fri )'!$J:$J,Attendance[[#Headers],[25/10/2024]],'Table From Form ( For Fri )'!AI:AI,1)&gt;0,1,0)</f>
        <v>0</v>
      </c>
      <c r="AF132" s="27">
        <f>IF(COUNTIFS('Table From Form ( For Fri )'!$A:$A,$A132,'Table From Form ( For Fri )'!$J:$J,Attendance[[#Headers],[1/11/2024]],'Table From Form ( For Fri )'!AJ:AJ,1)&gt;0,1,0)</f>
        <v>0</v>
      </c>
      <c r="AG132" s="27">
        <f>IF(COUNTIFS('Table From Form ( For Fri )'!$A:$A,$A132,'Table From Form ( For Fri )'!$J:$J,Attendance[[#Headers],[8/11/2024]],'Table From Form ( For Fri )'!AK:AK,1)&gt;0,1,0)</f>
        <v>0</v>
      </c>
      <c r="AH132" s="27">
        <f>IF(COUNTIFS('Table From Form ( For Fri )'!$A:$A,$A132,'Table From Form ( For Fri )'!$J:$J,Attendance[[#Headers],[15/11/2024]],'Table From Form ( For Fri )'!AL:AL,1)&gt;0,1,0)</f>
        <v>0</v>
      </c>
      <c r="AI132" s="27">
        <f>IF(COUNTIFS('Table From Form ( For Fri )'!$A:$A,$A132,'Table From Form ( For Fri )'!$J:$J,Attendance[[#Headers],[22/11/2024]],'Table From Form ( For Fri )'!AM:AM,1)&gt;0,1,0)</f>
        <v>0</v>
      </c>
      <c r="AJ132" s="27">
        <f>IF(COUNTIFS('Table From Form ( For Fri )'!$A:$A,$A132,'Table From Form ( For Fri )'!$J:$J,Attendance[[#Headers],[29/11/2024]],'Table From Form ( For Fri )'!AN:AN,1)&gt;0,1,0)</f>
        <v>0</v>
      </c>
      <c r="AK132" s="27">
        <f>IF(COUNTIFS('Table From Form ( For Fri )'!$A:$A,$A132,'Table From Form ( For Fri )'!$J:$J,Attendance[[#Headers],[6/12/2024]],'Table From Form ( For Fri )'!AO:AO,1)&gt;0,1,0)</f>
        <v>0</v>
      </c>
      <c r="AL132" s="27">
        <f>IF(COUNTIFS('Table From Form ( For Fri )'!$A:$A,$A132,'Table From Form ( For Fri )'!$J:$J,Attendance[[#Headers],[13/12/2024]],'Table From Form ( For Fri )'!AP:AP,1)&gt;0,1,0)</f>
        <v>0</v>
      </c>
      <c r="AM132" s="27">
        <f>IF(COUNTIFS('Table From Form ( For Fri )'!$A:$A,$A132,'Table From Form ( For Fri )'!$J:$J,Attendance[[#Headers],[20/12/2024]],'Table From Form ( For Fri )'!AQ:AQ,1)&gt;0,1,0)</f>
        <v>0</v>
      </c>
      <c r="AN132" s="27">
        <f>IF(COUNTIFS('Table From Form ( For Fri )'!$A:$A,$A132,'Table From Form ( For Fri )'!$J:$J,Attendance[[#Headers],[27/12/2024]],'Table From Form ( For Fri )'!AR:AR,1)&gt;0,1,0)</f>
        <v>0</v>
      </c>
      <c r="AO132" s="27">
        <f>IF(COUNTIFS('Table From Form ( For Fri )'!$A:$A,$A132,'Table From Form ( For Fri )'!$J:$J,Attendance[[#Headers],[3/1/2025]],'Table From Form ( For Fri )'!AS:AS,1)&gt;0,1,0)</f>
        <v>0</v>
      </c>
      <c r="AP132" s="27">
        <f>IF(COUNTIFS('Table From Form ( For Fri )'!$A:$A,$A132,'Table From Form ( For Fri )'!$J:$J,Attendance[[#Headers],[10/1/2025]],'Table From Form ( For Fri )'!AT:AT,1)&gt;0,1,0)</f>
        <v>0</v>
      </c>
      <c r="AQ132" s="27">
        <f>IF(COUNTIFS('Table From Form ( For Fri )'!$A:$A,$A132,'Table From Form ( For Fri )'!$J:$J,Attendance[[#Headers],[17/1/2025]],'Table From Form ( For Fri )'!AU:AU,1)&gt;0,1,0)</f>
        <v>0</v>
      </c>
      <c r="AR132" s="27">
        <f>IF(COUNTIFS('Table From Form ( For Fri )'!$A:$A,$A132,'Table From Form ( For Fri )'!$J:$J,Attendance[[#Headers],[24/1/2025]],'Table From Form ( For Fri )'!AV:AV,1)&gt;0,1,0)</f>
        <v>0</v>
      </c>
      <c r="AS132" s="27">
        <f>IF(COUNTIFS('Table From Form ( For Fri )'!$A:$A,$A132,'Table From Form ( For Fri )'!$J:$J,Attendance[[#Headers],[31/1/2025]],'Table From Form ( For Fri )'!AW:AW,1)&gt;0,1,0)</f>
        <v>0</v>
      </c>
      <c r="AT132" s="27">
        <f>IF(COUNTIFS('Table From Form ( For Fri )'!$A:$A,$A132,'Table From Form ( For Fri )'!$J:$J,Attendance[[#Headers],[7/2/2025]],'Table From Form ( For Fri )'!AX:AX,1)&gt;0,1,0)</f>
        <v>0</v>
      </c>
      <c r="AU132" s="27">
        <f>IF(COUNTIFS('Table From Form ( For Fri )'!$A:$A,$A132,'Table From Form ( For Fri )'!$J:$J,Attendance[[#Headers],[14/2/2025]],'Table From Form ( For Fri )'!AY:AY,1)&gt;0,1,0)</f>
        <v>0</v>
      </c>
    </row>
    <row r="133" spans="1:47" ht="14">
      <c r="A133" s="25" t="s">
        <v>168</v>
      </c>
      <c r="B133" s="25" t="s">
        <v>1812</v>
      </c>
      <c r="C133" s="25" t="s">
        <v>1813</v>
      </c>
      <c r="D133">
        <f>COUNTIF(Attendance[[#This Row],[19/4/2024]:[14/2/2025]],1)</f>
        <v>1</v>
      </c>
      <c r="E133" s="26">
        <f t="shared" si="2"/>
        <v>2.2222222222222223</v>
      </c>
      <c r="F133" s="26"/>
      <c r="G133" s="27">
        <f>IF(COUNTIFS('Table From Form ( For Fri )'!$A:$A,$A133,'Table From Form ( For Fri )'!$J:$J,Attendance[[#Headers],[19/4/2024]],'Table From Form ( For Fri )'!K:K,1)&gt;0,1,0)</f>
        <v>0</v>
      </c>
      <c r="H133" s="27">
        <f>IF(COUNTIFS('Table From Form ( For Fri )'!$A:$A,$A133,'Table From Form ( For Fri )'!$J:$J,Attendance[[#Headers],[26/4/2024]],'Table From Form ( For Fri )'!L:L,1)&gt;0,1,0)</f>
        <v>1</v>
      </c>
      <c r="I133" s="27">
        <f>IF(COUNTIFS('Table From Form ( For Fri )'!$A:$A,$A133,'Table From Form ( For Fri )'!$J:$J,Attendance[[#Headers],[3/5/2024]],'Table From Form ( For Fri )'!M:M,1)&gt;0,1,0)</f>
        <v>0</v>
      </c>
      <c r="J133" s="27">
        <f>IF(COUNTIFS('Table From Form ( For Fri )'!$A:$A,$A133,'Table From Form ( For Fri )'!$J:$J,Attendance[[#Headers],[10/5/2024]],'Table From Form ( For Fri )'!N:N,1)&gt;0,1,0)</f>
        <v>0</v>
      </c>
      <c r="K133" s="27">
        <f>IF(COUNTIFS('Table From Form ( For Fri )'!$A:$A,$A133,'Table From Form ( For Fri )'!$J:$J,Attendance[[#Headers],[17/5/2024]],'Table From Form ( For Fri )'!O:O,1)&gt;0,1,0)</f>
        <v>0</v>
      </c>
      <c r="L133" s="27">
        <f>IF(COUNTIFS('Table From Form ( For Fri )'!$A:$A,$A133,'Table From Form ( For Fri )'!$J:$J,Attendance[[#Headers],[24/5/2024]],'Table From Form ( For Fri )'!P:P,1)&gt;0,1,0)</f>
        <v>0</v>
      </c>
      <c r="M133" s="27">
        <f>IF(COUNTIFS('Table From Form ( For Fri )'!$A:$A,$A133,'Table From Form ( For Fri )'!$J:$J,Attendance[[#Headers],[31/5/2024]],'Table From Form ( For Fri )'!Q:Q,1)&gt;0,1,0)</f>
        <v>0</v>
      </c>
      <c r="N133" s="27">
        <f>IF(COUNTIFS('Table From Form ( For Fri )'!$A:$A,$A133,'Table From Form ( For Fri )'!$J:$J,Attendance[[#Headers],[7/6/2024]],'Table From Form ( For Fri )'!R:R,1)&gt;0,1,0)</f>
        <v>0</v>
      </c>
      <c r="O133" s="27">
        <f>IF(COUNTIFS('Table From Form ( For Fri )'!$A:$A,$A133,'Table From Form ( For Fri )'!$J:$J,Attendance[[#Headers],[14/6/2024]],'Table From Form ( For Fri )'!S:S,1)&gt;0,1,0)</f>
        <v>0</v>
      </c>
      <c r="P133" s="27">
        <f>IF(COUNTIFS('Table From Form ( For Fri )'!$A:$A,$A133,'Table From Form ( For Fri )'!$J:$J,Attendance[[#Headers],[21/6/2024]],'Table From Form ( For Fri )'!T:T,1)&gt;0,1,0)</f>
        <v>0</v>
      </c>
      <c r="Q133" s="27">
        <f>IF(COUNTIFS('Table From Form ( For Fri )'!$A:$A,$A133,'Table From Form ( For Fri )'!$J:$J,Attendance[[#Headers],[28/6/2024]],'Table From Form ( For Fri )'!U:U,1)&gt;0,1,0)</f>
        <v>0</v>
      </c>
      <c r="R133" s="27">
        <f>IF(COUNTIFS('Table From Form ( For Fri )'!$A:$A,$A133,'Table From Form ( For Fri )'!$J:$J,Attendance[[#Headers],[5/7/2024]],'Table From Form ( For Fri )'!V:V,1)&gt;0,1,0)</f>
        <v>0</v>
      </c>
      <c r="S133" s="27">
        <f>IF(COUNTIFS('Table From Form ( For Fri )'!$A:$A,$A133,'Table From Form ( For Fri )'!$J:$J,Attendance[[#Headers],[12/7/2024]],'Table From Form ( For Fri )'!W:W,1)&gt;0,1,0)</f>
        <v>0</v>
      </c>
      <c r="T133" s="27">
        <f>IF(COUNTIFS('Table From Form ( For Fri )'!$A:$A,$A133,'Table From Form ( For Fri )'!$J:$J,Attendance[[#Headers],[19/7/2024]],'Table From Form ( For Fri )'!X:X,1)&gt;0,1,0)</f>
        <v>0</v>
      </c>
      <c r="U133" s="27">
        <f>IF(COUNTIFS('Table From Form ( For Fri )'!$A:$A,$A133,'Table From Form ( For Fri )'!$J:$J,Attendance[[#Headers],[26/7/2024]],'Table From Form ( For Fri )'!Y:Y,1)&gt;0,1,0)</f>
        <v>0</v>
      </c>
      <c r="V133" s="27">
        <f>IF(COUNTIFS('Table From Form ( For Fri )'!$A:$A,$A133,'Table From Form ( For Fri )'!$J:$J,Attendance[[#Headers],[2/8/2024]],'Table From Form ( For Fri )'!Z:Z,1)&gt;0,1,0)</f>
        <v>0</v>
      </c>
      <c r="W133" s="27">
        <f>IF(COUNTIFS('Table From Form ( For Fri )'!$A:$A,$A133,'Table From Form ( For Fri )'!$J:$J,Attendance[[#Headers],[30/8/2024]],'Table From Form ( For Fri )'!AA:AA,1)&gt;0,1,0)</f>
        <v>0</v>
      </c>
      <c r="X133" s="27">
        <f>IF(COUNTIFS('Table From Form ( For Fri )'!$A:$A,$A133,'Table From Form ( For Fri )'!$J:$J,Attendance[[#Headers],[6/9/2024]],'Table From Form ( For Fri )'!AB:AB,1)&gt;0,1,0)</f>
        <v>0</v>
      </c>
      <c r="Y133" s="27">
        <f>IF(COUNTIFS('Table From Form ( For Fri )'!$A:$A,$A133,'Table From Form ( For Fri )'!$J:$J,Attendance[[#Headers],[13/9/2024]],'Table From Form ( For Fri )'!AC:AC,1)&gt;0,1,0)</f>
        <v>0</v>
      </c>
      <c r="Z133" s="27">
        <f>IF(COUNTIFS('Table From Form ( For Fri )'!$A:$A,$A133,'Table From Form ( For Fri )'!$J:$J,Attendance[[#Headers],[20/9/2024]],'Table From Form ( For Fri )'!AD:AD,1)&gt;0,1,0)</f>
        <v>0</v>
      </c>
      <c r="AA133" s="27">
        <f>IF(COUNTIFS('Table From Form ( For Fri )'!$A:$A,$A133,'Table From Form ( For Fri )'!$J:$J,Attendance[[#Headers],[27/9/2024]],'Table From Form ( For Fri )'!AE:AE,1)&gt;0,1,0)</f>
        <v>0</v>
      </c>
      <c r="AB133" s="27">
        <f>IF(COUNTIFS('Table From Form ( For Fri )'!$A:$A,$A133,'Table From Form ( For Fri )'!$J:$J,Attendance[[#Headers],[4/10/2024]],'Table From Form ( For Fri )'!AF:AF,1)&gt;0,1,0)</f>
        <v>0</v>
      </c>
      <c r="AC133" s="27">
        <f>IF(COUNTIFS('Table From Form ( For Fri )'!$A:$A,$A133,'Table From Form ( For Fri )'!$J:$J,Attendance[[#Headers],[11/10/2024]],'Table From Form ( For Fri )'!AG:AG,1)&gt;0,1,0)</f>
        <v>0</v>
      </c>
      <c r="AD133" s="27">
        <f>IF(COUNTIFS('Table From Form ( For Fri )'!$A:$A,$A133,'Table From Form ( For Fri )'!$J:$J,Attendance[[#Headers],[18/10/2024]],'Table From Form ( For Fri )'!AH:AH,1)&gt;0,1,0)</f>
        <v>0</v>
      </c>
      <c r="AE133" s="27">
        <f>IF(COUNTIFS('Table From Form ( For Fri )'!$A:$A,$A133,'Table From Form ( For Fri )'!$J:$J,Attendance[[#Headers],[25/10/2024]],'Table From Form ( For Fri )'!AI:AI,1)&gt;0,1,0)</f>
        <v>0</v>
      </c>
      <c r="AF133" s="27">
        <f>IF(COUNTIFS('Table From Form ( For Fri )'!$A:$A,$A133,'Table From Form ( For Fri )'!$J:$J,Attendance[[#Headers],[1/11/2024]],'Table From Form ( For Fri )'!AJ:AJ,1)&gt;0,1,0)</f>
        <v>0</v>
      </c>
      <c r="AG133" s="27">
        <f>IF(COUNTIFS('Table From Form ( For Fri )'!$A:$A,$A133,'Table From Form ( For Fri )'!$J:$J,Attendance[[#Headers],[8/11/2024]],'Table From Form ( For Fri )'!AK:AK,1)&gt;0,1,0)</f>
        <v>0</v>
      </c>
      <c r="AH133" s="27">
        <f>IF(COUNTIFS('Table From Form ( For Fri )'!$A:$A,$A133,'Table From Form ( For Fri )'!$J:$J,Attendance[[#Headers],[15/11/2024]],'Table From Form ( For Fri )'!AL:AL,1)&gt;0,1,0)</f>
        <v>0</v>
      </c>
      <c r="AI133" s="27">
        <f>IF(COUNTIFS('Table From Form ( For Fri )'!$A:$A,$A133,'Table From Form ( For Fri )'!$J:$J,Attendance[[#Headers],[22/11/2024]],'Table From Form ( For Fri )'!AM:AM,1)&gt;0,1,0)</f>
        <v>0</v>
      </c>
      <c r="AJ133" s="27">
        <f>IF(COUNTIFS('Table From Form ( For Fri )'!$A:$A,$A133,'Table From Form ( For Fri )'!$J:$J,Attendance[[#Headers],[29/11/2024]],'Table From Form ( For Fri )'!AN:AN,1)&gt;0,1,0)</f>
        <v>0</v>
      </c>
      <c r="AK133" s="27">
        <f>IF(COUNTIFS('Table From Form ( For Fri )'!$A:$A,$A133,'Table From Form ( For Fri )'!$J:$J,Attendance[[#Headers],[6/12/2024]],'Table From Form ( For Fri )'!AO:AO,1)&gt;0,1,0)</f>
        <v>0</v>
      </c>
      <c r="AL133" s="27">
        <f>IF(COUNTIFS('Table From Form ( For Fri )'!$A:$A,$A133,'Table From Form ( For Fri )'!$J:$J,Attendance[[#Headers],[13/12/2024]],'Table From Form ( For Fri )'!AP:AP,1)&gt;0,1,0)</f>
        <v>0</v>
      </c>
      <c r="AM133" s="27">
        <f>IF(COUNTIFS('Table From Form ( For Fri )'!$A:$A,$A133,'Table From Form ( For Fri )'!$J:$J,Attendance[[#Headers],[20/12/2024]],'Table From Form ( For Fri )'!AQ:AQ,1)&gt;0,1,0)</f>
        <v>0</v>
      </c>
      <c r="AN133" s="27">
        <f>IF(COUNTIFS('Table From Form ( For Fri )'!$A:$A,$A133,'Table From Form ( For Fri )'!$J:$J,Attendance[[#Headers],[27/12/2024]],'Table From Form ( For Fri )'!AR:AR,1)&gt;0,1,0)</f>
        <v>0</v>
      </c>
      <c r="AO133" s="27">
        <f>IF(COUNTIFS('Table From Form ( For Fri )'!$A:$A,$A133,'Table From Form ( For Fri )'!$J:$J,Attendance[[#Headers],[3/1/2025]],'Table From Form ( For Fri )'!AS:AS,1)&gt;0,1,0)</f>
        <v>0</v>
      </c>
      <c r="AP133" s="27">
        <f>IF(COUNTIFS('Table From Form ( For Fri )'!$A:$A,$A133,'Table From Form ( For Fri )'!$J:$J,Attendance[[#Headers],[10/1/2025]],'Table From Form ( For Fri )'!AT:AT,1)&gt;0,1,0)</f>
        <v>0</v>
      </c>
      <c r="AQ133" s="27">
        <f>IF(COUNTIFS('Table From Form ( For Fri )'!$A:$A,$A133,'Table From Form ( For Fri )'!$J:$J,Attendance[[#Headers],[17/1/2025]],'Table From Form ( For Fri )'!AU:AU,1)&gt;0,1,0)</f>
        <v>0</v>
      </c>
      <c r="AR133" s="27">
        <f>IF(COUNTIFS('Table From Form ( For Fri )'!$A:$A,$A133,'Table From Form ( For Fri )'!$J:$J,Attendance[[#Headers],[24/1/2025]],'Table From Form ( For Fri )'!AV:AV,1)&gt;0,1,0)</f>
        <v>0</v>
      </c>
      <c r="AS133" s="27">
        <f>IF(COUNTIFS('Table From Form ( For Fri )'!$A:$A,$A133,'Table From Form ( For Fri )'!$J:$J,Attendance[[#Headers],[31/1/2025]],'Table From Form ( For Fri )'!AW:AW,1)&gt;0,1,0)</f>
        <v>0</v>
      </c>
      <c r="AT133" s="27">
        <f>IF(COUNTIFS('Table From Form ( For Fri )'!$A:$A,$A133,'Table From Form ( For Fri )'!$J:$J,Attendance[[#Headers],[7/2/2025]],'Table From Form ( For Fri )'!AX:AX,1)&gt;0,1,0)</f>
        <v>0</v>
      </c>
      <c r="AU133" s="27">
        <f>IF(COUNTIFS('Table From Form ( For Fri )'!$A:$A,$A133,'Table From Form ( For Fri )'!$J:$J,Attendance[[#Headers],[14/2/2025]],'Table From Form ( For Fri )'!AY:AY,1)&gt;0,1,0)</f>
        <v>0</v>
      </c>
    </row>
    <row r="134" spans="1:47" ht="14">
      <c r="A134" s="25" t="s">
        <v>352</v>
      </c>
      <c r="B134" s="25" t="s">
        <v>1814</v>
      </c>
      <c r="C134" s="25" t="s">
        <v>1815</v>
      </c>
      <c r="D134">
        <f>COUNTIF(Attendance[[#This Row],[19/4/2024]:[14/2/2025]],1)</f>
        <v>1</v>
      </c>
      <c r="E134" s="26">
        <f t="shared" si="2"/>
        <v>2.2222222222222223</v>
      </c>
      <c r="F134" s="26"/>
      <c r="G134" s="27">
        <f>IF(COUNTIFS('Table From Form ( For Fri )'!$A:$A,$A134,'Table From Form ( For Fri )'!$J:$J,Attendance[[#Headers],[19/4/2024]],'Table From Form ( For Fri )'!K:K,1)&gt;0,1,0)</f>
        <v>0</v>
      </c>
      <c r="H134" s="27">
        <f>IF(COUNTIFS('Table From Form ( For Fri )'!$A:$A,$A134,'Table From Form ( For Fri )'!$J:$J,Attendance[[#Headers],[26/4/2024]],'Table From Form ( For Fri )'!L:L,1)&gt;0,1,0)</f>
        <v>0</v>
      </c>
      <c r="I134" s="27">
        <f>IF(COUNTIFS('Table From Form ( For Fri )'!$A:$A,$A134,'Table From Form ( For Fri )'!$J:$J,Attendance[[#Headers],[3/5/2024]],'Table From Form ( For Fri )'!M:M,1)&gt;0,1,0)</f>
        <v>1</v>
      </c>
      <c r="J134" s="27">
        <f>IF(COUNTIFS('Table From Form ( For Fri )'!$A:$A,$A134,'Table From Form ( For Fri )'!$J:$J,Attendance[[#Headers],[10/5/2024]],'Table From Form ( For Fri )'!N:N,1)&gt;0,1,0)</f>
        <v>0</v>
      </c>
      <c r="K134" s="27">
        <f>IF(COUNTIFS('Table From Form ( For Fri )'!$A:$A,$A134,'Table From Form ( For Fri )'!$J:$J,Attendance[[#Headers],[17/5/2024]],'Table From Form ( For Fri )'!O:O,1)&gt;0,1,0)</f>
        <v>0</v>
      </c>
      <c r="L134" s="27">
        <f>IF(COUNTIFS('Table From Form ( For Fri )'!$A:$A,$A134,'Table From Form ( For Fri )'!$J:$J,Attendance[[#Headers],[24/5/2024]],'Table From Form ( For Fri )'!P:P,1)&gt;0,1,0)</f>
        <v>0</v>
      </c>
      <c r="M134" s="27">
        <f>IF(COUNTIFS('Table From Form ( For Fri )'!$A:$A,$A134,'Table From Form ( For Fri )'!$J:$J,Attendance[[#Headers],[31/5/2024]],'Table From Form ( For Fri )'!Q:Q,1)&gt;0,1,0)</f>
        <v>0</v>
      </c>
      <c r="N134" s="27">
        <f>IF(COUNTIFS('Table From Form ( For Fri )'!$A:$A,$A134,'Table From Form ( For Fri )'!$J:$J,Attendance[[#Headers],[7/6/2024]],'Table From Form ( For Fri )'!R:R,1)&gt;0,1,0)</f>
        <v>0</v>
      </c>
      <c r="O134" s="27">
        <f>IF(COUNTIFS('Table From Form ( For Fri )'!$A:$A,$A134,'Table From Form ( For Fri )'!$J:$J,Attendance[[#Headers],[14/6/2024]],'Table From Form ( For Fri )'!S:S,1)&gt;0,1,0)</f>
        <v>0</v>
      </c>
      <c r="P134" s="27">
        <f>IF(COUNTIFS('Table From Form ( For Fri )'!$A:$A,$A134,'Table From Form ( For Fri )'!$J:$J,Attendance[[#Headers],[21/6/2024]],'Table From Form ( For Fri )'!T:T,1)&gt;0,1,0)</f>
        <v>0</v>
      </c>
      <c r="Q134" s="27">
        <f>IF(COUNTIFS('Table From Form ( For Fri )'!$A:$A,$A134,'Table From Form ( For Fri )'!$J:$J,Attendance[[#Headers],[28/6/2024]],'Table From Form ( For Fri )'!U:U,1)&gt;0,1,0)</f>
        <v>0</v>
      </c>
      <c r="R134" s="27">
        <f>IF(COUNTIFS('Table From Form ( For Fri )'!$A:$A,$A134,'Table From Form ( For Fri )'!$J:$J,Attendance[[#Headers],[5/7/2024]],'Table From Form ( For Fri )'!V:V,1)&gt;0,1,0)</f>
        <v>0</v>
      </c>
      <c r="S134" s="27">
        <f>IF(COUNTIFS('Table From Form ( For Fri )'!$A:$A,$A134,'Table From Form ( For Fri )'!$J:$J,Attendance[[#Headers],[12/7/2024]],'Table From Form ( For Fri )'!W:W,1)&gt;0,1,0)</f>
        <v>0</v>
      </c>
      <c r="T134" s="27">
        <f>IF(COUNTIFS('Table From Form ( For Fri )'!$A:$A,$A134,'Table From Form ( For Fri )'!$J:$J,Attendance[[#Headers],[19/7/2024]],'Table From Form ( For Fri )'!X:X,1)&gt;0,1,0)</f>
        <v>0</v>
      </c>
      <c r="U134" s="27">
        <f>IF(COUNTIFS('Table From Form ( For Fri )'!$A:$A,$A134,'Table From Form ( For Fri )'!$J:$J,Attendance[[#Headers],[26/7/2024]],'Table From Form ( For Fri )'!Y:Y,1)&gt;0,1,0)</f>
        <v>0</v>
      </c>
      <c r="V134" s="27">
        <f>IF(COUNTIFS('Table From Form ( For Fri )'!$A:$A,$A134,'Table From Form ( For Fri )'!$J:$J,Attendance[[#Headers],[2/8/2024]],'Table From Form ( For Fri )'!Z:Z,1)&gt;0,1,0)</f>
        <v>0</v>
      </c>
      <c r="W134" s="27">
        <f>IF(COUNTIFS('Table From Form ( For Fri )'!$A:$A,$A134,'Table From Form ( For Fri )'!$J:$J,Attendance[[#Headers],[30/8/2024]],'Table From Form ( For Fri )'!AA:AA,1)&gt;0,1,0)</f>
        <v>0</v>
      </c>
      <c r="X134" s="27">
        <f>IF(COUNTIFS('Table From Form ( For Fri )'!$A:$A,$A134,'Table From Form ( For Fri )'!$J:$J,Attendance[[#Headers],[6/9/2024]],'Table From Form ( For Fri )'!AB:AB,1)&gt;0,1,0)</f>
        <v>0</v>
      </c>
      <c r="Y134" s="27">
        <f>IF(COUNTIFS('Table From Form ( For Fri )'!$A:$A,$A134,'Table From Form ( For Fri )'!$J:$J,Attendance[[#Headers],[13/9/2024]],'Table From Form ( For Fri )'!AC:AC,1)&gt;0,1,0)</f>
        <v>0</v>
      </c>
      <c r="Z134" s="27">
        <f>IF(COUNTIFS('Table From Form ( For Fri )'!$A:$A,$A134,'Table From Form ( For Fri )'!$J:$J,Attendance[[#Headers],[20/9/2024]],'Table From Form ( For Fri )'!AD:AD,1)&gt;0,1,0)</f>
        <v>0</v>
      </c>
      <c r="AA134" s="27">
        <f>IF(COUNTIFS('Table From Form ( For Fri )'!$A:$A,$A134,'Table From Form ( For Fri )'!$J:$J,Attendance[[#Headers],[27/9/2024]],'Table From Form ( For Fri )'!AE:AE,1)&gt;0,1,0)</f>
        <v>0</v>
      </c>
      <c r="AB134" s="27">
        <f>IF(COUNTIFS('Table From Form ( For Fri )'!$A:$A,$A134,'Table From Form ( For Fri )'!$J:$J,Attendance[[#Headers],[4/10/2024]],'Table From Form ( For Fri )'!AF:AF,1)&gt;0,1,0)</f>
        <v>0</v>
      </c>
      <c r="AC134" s="27">
        <f>IF(COUNTIFS('Table From Form ( For Fri )'!$A:$A,$A134,'Table From Form ( For Fri )'!$J:$J,Attendance[[#Headers],[11/10/2024]],'Table From Form ( For Fri )'!AG:AG,1)&gt;0,1,0)</f>
        <v>0</v>
      </c>
      <c r="AD134" s="27">
        <f>IF(COUNTIFS('Table From Form ( For Fri )'!$A:$A,$A134,'Table From Form ( For Fri )'!$J:$J,Attendance[[#Headers],[18/10/2024]],'Table From Form ( For Fri )'!AH:AH,1)&gt;0,1,0)</f>
        <v>0</v>
      </c>
      <c r="AE134" s="27">
        <f>IF(COUNTIFS('Table From Form ( For Fri )'!$A:$A,$A134,'Table From Form ( For Fri )'!$J:$J,Attendance[[#Headers],[25/10/2024]],'Table From Form ( For Fri )'!AI:AI,1)&gt;0,1,0)</f>
        <v>0</v>
      </c>
      <c r="AF134" s="27">
        <f>IF(COUNTIFS('Table From Form ( For Fri )'!$A:$A,$A134,'Table From Form ( For Fri )'!$J:$J,Attendance[[#Headers],[1/11/2024]],'Table From Form ( For Fri )'!AJ:AJ,1)&gt;0,1,0)</f>
        <v>0</v>
      </c>
      <c r="AG134" s="27">
        <f>IF(COUNTIFS('Table From Form ( For Fri )'!$A:$A,$A134,'Table From Form ( For Fri )'!$J:$J,Attendance[[#Headers],[8/11/2024]],'Table From Form ( For Fri )'!AK:AK,1)&gt;0,1,0)</f>
        <v>0</v>
      </c>
      <c r="AH134" s="27">
        <f>IF(COUNTIFS('Table From Form ( For Fri )'!$A:$A,$A134,'Table From Form ( For Fri )'!$J:$J,Attendance[[#Headers],[15/11/2024]],'Table From Form ( For Fri )'!AL:AL,1)&gt;0,1,0)</f>
        <v>0</v>
      </c>
      <c r="AI134" s="27">
        <f>IF(COUNTIFS('Table From Form ( For Fri )'!$A:$A,$A134,'Table From Form ( For Fri )'!$J:$J,Attendance[[#Headers],[22/11/2024]],'Table From Form ( For Fri )'!AM:AM,1)&gt;0,1,0)</f>
        <v>0</v>
      </c>
      <c r="AJ134" s="27">
        <f>IF(COUNTIFS('Table From Form ( For Fri )'!$A:$A,$A134,'Table From Form ( For Fri )'!$J:$J,Attendance[[#Headers],[29/11/2024]],'Table From Form ( For Fri )'!AN:AN,1)&gt;0,1,0)</f>
        <v>0</v>
      </c>
      <c r="AK134" s="27">
        <f>IF(COUNTIFS('Table From Form ( For Fri )'!$A:$A,$A134,'Table From Form ( For Fri )'!$J:$J,Attendance[[#Headers],[6/12/2024]],'Table From Form ( For Fri )'!AO:AO,1)&gt;0,1,0)</f>
        <v>0</v>
      </c>
      <c r="AL134" s="27">
        <f>IF(COUNTIFS('Table From Form ( For Fri )'!$A:$A,$A134,'Table From Form ( For Fri )'!$J:$J,Attendance[[#Headers],[13/12/2024]],'Table From Form ( For Fri )'!AP:AP,1)&gt;0,1,0)</f>
        <v>0</v>
      </c>
      <c r="AM134" s="27">
        <f>IF(COUNTIFS('Table From Form ( For Fri )'!$A:$A,$A134,'Table From Form ( For Fri )'!$J:$J,Attendance[[#Headers],[20/12/2024]],'Table From Form ( For Fri )'!AQ:AQ,1)&gt;0,1,0)</f>
        <v>0</v>
      </c>
      <c r="AN134" s="27">
        <f>IF(COUNTIFS('Table From Form ( For Fri )'!$A:$A,$A134,'Table From Form ( For Fri )'!$J:$J,Attendance[[#Headers],[27/12/2024]],'Table From Form ( For Fri )'!AR:AR,1)&gt;0,1,0)</f>
        <v>0</v>
      </c>
      <c r="AO134" s="27">
        <f>IF(COUNTIFS('Table From Form ( For Fri )'!$A:$A,$A134,'Table From Form ( For Fri )'!$J:$J,Attendance[[#Headers],[3/1/2025]],'Table From Form ( For Fri )'!AS:AS,1)&gt;0,1,0)</f>
        <v>0</v>
      </c>
      <c r="AP134" s="27">
        <f>IF(COUNTIFS('Table From Form ( For Fri )'!$A:$A,$A134,'Table From Form ( For Fri )'!$J:$J,Attendance[[#Headers],[10/1/2025]],'Table From Form ( For Fri )'!AT:AT,1)&gt;0,1,0)</f>
        <v>0</v>
      </c>
      <c r="AQ134" s="27">
        <f>IF(COUNTIFS('Table From Form ( For Fri )'!$A:$A,$A134,'Table From Form ( For Fri )'!$J:$J,Attendance[[#Headers],[17/1/2025]],'Table From Form ( For Fri )'!AU:AU,1)&gt;0,1,0)</f>
        <v>0</v>
      </c>
      <c r="AR134" s="27">
        <f>IF(COUNTIFS('Table From Form ( For Fri )'!$A:$A,$A134,'Table From Form ( For Fri )'!$J:$J,Attendance[[#Headers],[24/1/2025]],'Table From Form ( For Fri )'!AV:AV,1)&gt;0,1,0)</f>
        <v>0</v>
      </c>
      <c r="AS134" s="27">
        <f>IF(COUNTIFS('Table From Form ( For Fri )'!$A:$A,$A134,'Table From Form ( For Fri )'!$J:$J,Attendance[[#Headers],[31/1/2025]],'Table From Form ( For Fri )'!AW:AW,1)&gt;0,1,0)</f>
        <v>0</v>
      </c>
      <c r="AT134" s="27">
        <f>IF(COUNTIFS('Table From Form ( For Fri )'!$A:$A,$A134,'Table From Form ( For Fri )'!$J:$J,Attendance[[#Headers],[7/2/2025]],'Table From Form ( For Fri )'!AX:AX,1)&gt;0,1,0)</f>
        <v>0</v>
      </c>
      <c r="AU134" s="27">
        <f>IF(COUNTIFS('Table From Form ( For Fri )'!$A:$A,$A134,'Table From Form ( For Fri )'!$J:$J,Attendance[[#Headers],[14/2/2025]],'Table From Form ( For Fri )'!AY:AY,1)&gt;0,1,0)</f>
        <v>0</v>
      </c>
    </row>
    <row r="135" spans="1:47" ht="14">
      <c r="A135" s="25" t="s">
        <v>180</v>
      </c>
      <c r="B135" s="25" t="s">
        <v>1816</v>
      </c>
      <c r="C135" s="25" t="s">
        <v>1817</v>
      </c>
      <c r="D135">
        <f>COUNTIF(Attendance[[#This Row],[19/4/2024]:[14/2/2025]],1)</f>
        <v>1</v>
      </c>
      <c r="E135" s="26">
        <f t="shared" si="2"/>
        <v>2.2222222222222223</v>
      </c>
      <c r="F135" s="26"/>
      <c r="G135" s="27">
        <f>IF(COUNTIFS('Table From Form ( For Fri )'!$A:$A,$A135,'Table From Form ( For Fri )'!$J:$J,Attendance[[#Headers],[19/4/2024]],'Table From Form ( For Fri )'!K:K,1)&gt;0,1,0)</f>
        <v>0</v>
      </c>
      <c r="H135" s="27">
        <f>IF(COUNTIFS('Table From Form ( For Fri )'!$A:$A,$A135,'Table From Form ( For Fri )'!$J:$J,Attendance[[#Headers],[26/4/2024]],'Table From Form ( For Fri )'!L:L,1)&gt;0,1,0)</f>
        <v>1</v>
      </c>
      <c r="I135" s="27">
        <f>IF(COUNTIFS('Table From Form ( For Fri )'!$A:$A,$A135,'Table From Form ( For Fri )'!$J:$J,Attendance[[#Headers],[3/5/2024]],'Table From Form ( For Fri )'!M:M,1)&gt;0,1,0)</f>
        <v>0</v>
      </c>
      <c r="J135" s="27">
        <f>IF(COUNTIFS('Table From Form ( For Fri )'!$A:$A,$A135,'Table From Form ( For Fri )'!$J:$J,Attendance[[#Headers],[10/5/2024]],'Table From Form ( For Fri )'!N:N,1)&gt;0,1,0)</f>
        <v>0</v>
      </c>
      <c r="K135" s="27">
        <f>IF(COUNTIFS('Table From Form ( For Fri )'!$A:$A,$A135,'Table From Form ( For Fri )'!$J:$J,Attendance[[#Headers],[17/5/2024]],'Table From Form ( For Fri )'!O:O,1)&gt;0,1,0)</f>
        <v>0</v>
      </c>
      <c r="L135" s="27">
        <f>IF(COUNTIFS('Table From Form ( For Fri )'!$A:$A,$A135,'Table From Form ( For Fri )'!$J:$J,Attendance[[#Headers],[24/5/2024]],'Table From Form ( For Fri )'!P:P,1)&gt;0,1,0)</f>
        <v>0</v>
      </c>
      <c r="M135" s="27">
        <f>IF(COUNTIFS('Table From Form ( For Fri )'!$A:$A,$A135,'Table From Form ( For Fri )'!$J:$J,Attendance[[#Headers],[31/5/2024]],'Table From Form ( For Fri )'!Q:Q,1)&gt;0,1,0)</f>
        <v>0</v>
      </c>
      <c r="N135" s="27">
        <f>IF(COUNTIFS('Table From Form ( For Fri )'!$A:$A,$A135,'Table From Form ( For Fri )'!$J:$J,Attendance[[#Headers],[7/6/2024]],'Table From Form ( For Fri )'!R:R,1)&gt;0,1,0)</f>
        <v>0</v>
      </c>
      <c r="O135" s="27">
        <f>IF(COUNTIFS('Table From Form ( For Fri )'!$A:$A,$A135,'Table From Form ( For Fri )'!$J:$J,Attendance[[#Headers],[14/6/2024]],'Table From Form ( For Fri )'!S:S,1)&gt;0,1,0)</f>
        <v>0</v>
      </c>
      <c r="P135" s="27">
        <f>IF(COUNTIFS('Table From Form ( For Fri )'!$A:$A,$A135,'Table From Form ( For Fri )'!$J:$J,Attendance[[#Headers],[21/6/2024]],'Table From Form ( For Fri )'!T:T,1)&gt;0,1,0)</f>
        <v>0</v>
      </c>
      <c r="Q135" s="27">
        <f>IF(COUNTIFS('Table From Form ( For Fri )'!$A:$A,$A135,'Table From Form ( For Fri )'!$J:$J,Attendance[[#Headers],[28/6/2024]],'Table From Form ( For Fri )'!U:U,1)&gt;0,1,0)</f>
        <v>0</v>
      </c>
      <c r="R135" s="27">
        <f>IF(COUNTIFS('Table From Form ( For Fri )'!$A:$A,$A135,'Table From Form ( For Fri )'!$J:$J,Attendance[[#Headers],[5/7/2024]],'Table From Form ( For Fri )'!V:V,1)&gt;0,1,0)</f>
        <v>0</v>
      </c>
      <c r="S135" s="27">
        <f>IF(COUNTIFS('Table From Form ( For Fri )'!$A:$A,$A135,'Table From Form ( For Fri )'!$J:$J,Attendance[[#Headers],[12/7/2024]],'Table From Form ( For Fri )'!W:W,1)&gt;0,1,0)</f>
        <v>0</v>
      </c>
      <c r="T135" s="27">
        <f>IF(COUNTIFS('Table From Form ( For Fri )'!$A:$A,$A135,'Table From Form ( For Fri )'!$J:$J,Attendance[[#Headers],[19/7/2024]],'Table From Form ( For Fri )'!X:X,1)&gt;0,1,0)</f>
        <v>0</v>
      </c>
      <c r="U135" s="27">
        <f>IF(COUNTIFS('Table From Form ( For Fri )'!$A:$A,$A135,'Table From Form ( For Fri )'!$J:$J,Attendance[[#Headers],[26/7/2024]],'Table From Form ( For Fri )'!Y:Y,1)&gt;0,1,0)</f>
        <v>0</v>
      </c>
      <c r="V135" s="27">
        <f>IF(COUNTIFS('Table From Form ( For Fri )'!$A:$A,$A135,'Table From Form ( For Fri )'!$J:$J,Attendance[[#Headers],[2/8/2024]],'Table From Form ( For Fri )'!Z:Z,1)&gt;0,1,0)</f>
        <v>0</v>
      </c>
      <c r="W135" s="27">
        <f>IF(COUNTIFS('Table From Form ( For Fri )'!$A:$A,$A135,'Table From Form ( For Fri )'!$J:$J,Attendance[[#Headers],[30/8/2024]],'Table From Form ( For Fri )'!AA:AA,1)&gt;0,1,0)</f>
        <v>0</v>
      </c>
      <c r="X135" s="27">
        <f>IF(COUNTIFS('Table From Form ( For Fri )'!$A:$A,$A135,'Table From Form ( For Fri )'!$J:$J,Attendance[[#Headers],[6/9/2024]],'Table From Form ( For Fri )'!AB:AB,1)&gt;0,1,0)</f>
        <v>0</v>
      </c>
      <c r="Y135" s="27">
        <f>IF(COUNTIFS('Table From Form ( For Fri )'!$A:$A,$A135,'Table From Form ( For Fri )'!$J:$J,Attendance[[#Headers],[13/9/2024]],'Table From Form ( For Fri )'!AC:AC,1)&gt;0,1,0)</f>
        <v>0</v>
      </c>
      <c r="Z135" s="27">
        <f>IF(COUNTIFS('Table From Form ( For Fri )'!$A:$A,$A135,'Table From Form ( For Fri )'!$J:$J,Attendance[[#Headers],[20/9/2024]],'Table From Form ( For Fri )'!AD:AD,1)&gt;0,1,0)</f>
        <v>0</v>
      </c>
      <c r="AA135" s="27">
        <f>IF(COUNTIFS('Table From Form ( For Fri )'!$A:$A,$A135,'Table From Form ( For Fri )'!$J:$J,Attendance[[#Headers],[27/9/2024]],'Table From Form ( For Fri )'!AE:AE,1)&gt;0,1,0)</f>
        <v>0</v>
      </c>
      <c r="AB135" s="27">
        <f>IF(COUNTIFS('Table From Form ( For Fri )'!$A:$A,$A135,'Table From Form ( For Fri )'!$J:$J,Attendance[[#Headers],[4/10/2024]],'Table From Form ( For Fri )'!AF:AF,1)&gt;0,1,0)</f>
        <v>0</v>
      </c>
      <c r="AC135" s="27">
        <f>IF(COUNTIFS('Table From Form ( For Fri )'!$A:$A,$A135,'Table From Form ( For Fri )'!$J:$J,Attendance[[#Headers],[11/10/2024]],'Table From Form ( For Fri )'!AG:AG,1)&gt;0,1,0)</f>
        <v>0</v>
      </c>
      <c r="AD135" s="27">
        <f>IF(COUNTIFS('Table From Form ( For Fri )'!$A:$A,$A135,'Table From Form ( For Fri )'!$J:$J,Attendance[[#Headers],[18/10/2024]],'Table From Form ( For Fri )'!AH:AH,1)&gt;0,1,0)</f>
        <v>0</v>
      </c>
      <c r="AE135" s="27">
        <f>IF(COUNTIFS('Table From Form ( For Fri )'!$A:$A,$A135,'Table From Form ( For Fri )'!$J:$J,Attendance[[#Headers],[25/10/2024]],'Table From Form ( For Fri )'!AI:AI,1)&gt;0,1,0)</f>
        <v>0</v>
      </c>
      <c r="AF135" s="27">
        <f>IF(COUNTIFS('Table From Form ( For Fri )'!$A:$A,$A135,'Table From Form ( For Fri )'!$J:$J,Attendance[[#Headers],[1/11/2024]],'Table From Form ( For Fri )'!AJ:AJ,1)&gt;0,1,0)</f>
        <v>0</v>
      </c>
      <c r="AG135" s="27">
        <f>IF(COUNTIFS('Table From Form ( For Fri )'!$A:$A,$A135,'Table From Form ( For Fri )'!$J:$J,Attendance[[#Headers],[8/11/2024]],'Table From Form ( For Fri )'!AK:AK,1)&gt;0,1,0)</f>
        <v>0</v>
      </c>
      <c r="AH135" s="27">
        <f>IF(COUNTIFS('Table From Form ( For Fri )'!$A:$A,$A135,'Table From Form ( For Fri )'!$J:$J,Attendance[[#Headers],[15/11/2024]],'Table From Form ( For Fri )'!AL:AL,1)&gt;0,1,0)</f>
        <v>0</v>
      </c>
      <c r="AI135" s="27">
        <f>IF(COUNTIFS('Table From Form ( For Fri )'!$A:$A,$A135,'Table From Form ( For Fri )'!$J:$J,Attendance[[#Headers],[22/11/2024]],'Table From Form ( For Fri )'!AM:AM,1)&gt;0,1,0)</f>
        <v>0</v>
      </c>
      <c r="AJ135" s="27">
        <f>IF(COUNTIFS('Table From Form ( For Fri )'!$A:$A,$A135,'Table From Form ( For Fri )'!$J:$J,Attendance[[#Headers],[29/11/2024]],'Table From Form ( For Fri )'!AN:AN,1)&gt;0,1,0)</f>
        <v>0</v>
      </c>
      <c r="AK135" s="27">
        <f>IF(COUNTIFS('Table From Form ( For Fri )'!$A:$A,$A135,'Table From Form ( For Fri )'!$J:$J,Attendance[[#Headers],[6/12/2024]],'Table From Form ( For Fri )'!AO:AO,1)&gt;0,1,0)</f>
        <v>0</v>
      </c>
      <c r="AL135" s="27">
        <f>IF(COUNTIFS('Table From Form ( For Fri )'!$A:$A,$A135,'Table From Form ( For Fri )'!$J:$J,Attendance[[#Headers],[13/12/2024]],'Table From Form ( For Fri )'!AP:AP,1)&gt;0,1,0)</f>
        <v>0</v>
      </c>
      <c r="AM135" s="27">
        <f>IF(COUNTIFS('Table From Form ( For Fri )'!$A:$A,$A135,'Table From Form ( For Fri )'!$J:$J,Attendance[[#Headers],[20/12/2024]],'Table From Form ( For Fri )'!AQ:AQ,1)&gt;0,1,0)</f>
        <v>0</v>
      </c>
      <c r="AN135" s="27">
        <f>IF(COUNTIFS('Table From Form ( For Fri )'!$A:$A,$A135,'Table From Form ( For Fri )'!$J:$J,Attendance[[#Headers],[27/12/2024]],'Table From Form ( For Fri )'!AR:AR,1)&gt;0,1,0)</f>
        <v>0</v>
      </c>
      <c r="AO135" s="27">
        <f>IF(COUNTIFS('Table From Form ( For Fri )'!$A:$A,$A135,'Table From Form ( For Fri )'!$J:$J,Attendance[[#Headers],[3/1/2025]],'Table From Form ( For Fri )'!AS:AS,1)&gt;0,1,0)</f>
        <v>0</v>
      </c>
      <c r="AP135" s="27">
        <f>IF(COUNTIFS('Table From Form ( For Fri )'!$A:$A,$A135,'Table From Form ( For Fri )'!$J:$J,Attendance[[#Headers],[10/1/2025]],'Table From Form ( For Fri )'!AT:AT,1)&gt;0,1,0)</f>
        <v>0</v>
      </c>
      <c r="AQ135" s="27">
        <f>IF(COUNTIFS('Table From Form ( For Fri )'!$A:$A,$A135,'Table From Form ( For Fri )'!$J:$J,Attendance[[#Headers],[17/1/2025]],'Table From Form ( For Fri )'!AU:AU,1)&gt;0,1,0)</f>
        <v>0</v>
      </c>
      <c r="AR135" s="27">
        <f>IF(COUNTIFS('Table From Form ( For Fri )'!$A:$A,$A135,'Table From Form ( For Fri )'!$J:$J,Attendance[[#Headers],[24/1/2025]],'Table From Form ( For Fri )'!AV:AV,1)&gt;0,1,0)</f>
        <v>0</v>
      </c>
      <c r="AS135" s="27">
        <f>IF(COUNTIFS('Table From Form ( For Fri )'!$A:$A,$A135,'Table From Form ( For Fri )'!$J:$J,Attendance[[#Headers],[31/1/2025]],'Table From Form ( For Fri )'!AW:AW,1)&gt;0,1,0)</f>
        <v>0</v>
      </c>
      <c r="AT135" s="27">
        <f>IF(COUNTIFS('Table From Form ( For Fri )'!$A:$A,$A135,'Table From Form ( For Fri )'!$J:$J,Attendance[[#Headers],[7/2/2025]],'Table From Form ( For Fri )'!AX:AX,1)&gt;0,1,0)</f>
        <v>0</v>
      </c>
      <c r="AU135" s="27">
        <f>IF(COUNTIFS('Table From Form ( For Fri )'!$A:$A,$A135,'Table From Form ( For Fri )'!$J:$J,Attendance[[#Headers],[14/2/2025]],'Table From Form ( For Fri )'!AY:AY,1)&gt;0,1,0)</f>
        <v>0</v>
      </c>
    </row>
    <row r="136" spans="1:47" ht="14">
      <c r="A136" s="25" t="s">
        <v>142</v>
      </c>
      <c r="B136" s="25" t="s">
        <v>1818</v>
      </c>
      <c r="C136" s="25" t="s">
        <v>1819</v>
      </c>
      <c r="D136">
        <f>COUNTIF(Attendance[[#This Row],[19/4/2024]:[14/2/2025]],1)</f>
        <v>1</v>
      </c>
      <c r="E136" s="26">
        <f t="shared" si="2"/>
        <v>2.2222222222222223</v>
      </c>
      <c r="F136" s="26"/>
      <c r="G136" s="27">
        <f>IF(COUNTIFS('Table From Form ( For Fri )'!$A:$A,$A136,'Table From Form ( For Fri )'!$J:$J,Attendance[[#Headers],[19/4/2024]],'Table From Form ( For Fri )'!K:K,1)&gt;0,1,0)</f>
        <v>0</v>
      </c>
      <c r="H136" s="27">
        <f>IF(COUNTIFS('Table From Form ( For Fri )'!$A:$A,$A136,'Table From Form ( For Fri )'!$J:$J,Attendance[[#Headers],[26/4/2024]],'Table From Form ( For Fri )'!L:L,1)&gt;0,1,0)</f>
        <v>1</v>
      </c>
      <c r="I136" s="27">
        <f>IF(COUNTIFS('Table From Form ( For Fri )'!$A:$A,$A136,'Table From Form ( For Fri )'!$J:$J,Attendance[[#Headers],[3/5/2024]],'Table From Form ( For Fri )'!M:M,1)&gt;0,1,0)</f>
        <v>0</v>
      </c>
      <c r="J136" s="27">
        <f>IF(COUNTIFS('Table From Form ( For Fri )'!$A:$A,$A136,'Table From Form ( For Fri )'!$J:$J,Attendance[[#Headers],[10/5/2024]],'Table From Form ( For Fri )'!N:N,1)&gt;0,1,0)</f>
        <v>0</v>
      </c>
      <c r="K136" s="27">
        <f>IF(COUNTIFS('Table From Form ( For Fri )'!$A:$A,$A136,'Table From Form ( For Fri )'!$J:$J,Attendance[[#Headers],[17/5/2024]],'Table From Form ( For Fri )'!O:O,1)&gt;0,1,0)</f>
        <v>0</v>
      </c>
      <c r="L136" s="27">
        <f>IF(COUNTIFS('Table From Form ( For Fri )'!$A:$A,$A136,'Table From Form ( For Fri )'!$J:$J,Attendance[[#Headers],[24/5/2024]],'Table From Form ( For Fri )'!P:P,1)&gt;0,1,0)</f>
        <v>0</v>
      </c>
      <c r="M136" s="27">
        <f>IF(COUNTIFS('Table From Form ( For Fri )'!$A:$A,$A136,'Table From Form ( For Fri )'!$J:$J,Attendance[[#Headers],[31/5/2024]],'Table From Form ( For Fri )'!Q:Q,1)&gt;0,1,0)</f>
        <v>0</v>
      </c>
      <c r="N136" s="27">
        <f>IF(COUNTIFS('Table From Form ( For Fri )'!$A:$A,$A136,'Table From Form ( For Fri )'!$J:$J,Attendance[[#Headers],[7/6/2024]],'Table From Form ( For Fri )'!R:R,1)&gt;0,1,0)</f>
        <v>0</v>
      </c>
      <c r="O136" s="27">
        <f>IF(COUNTIFS('Table From Form ( For Fri )'!$A:$A,$A136,'Table From Form ( For Fri )'!$J:$J,Attendance[[#Headers],[14/6/2024]],'Table From Form ( For Fri )'!S:S,1)&gt;0,1,0)</f>
        <v>0</v>
      </c>
      <c r="P136" s="27">
        <f>IF(COUNTIFS('Table From Form ( For Fri )'!$A:$A,$A136,'Table From Form ( For Fri )'!$J:$J,Attendance[[#Headers],[21/6/2024]],'Table From Form ( For Fri )'!T:T,1)&gt;0,1,0)</f>
        <v>0</v>
      </c>
      <c r="Q136" s="27">
        <f>IF(COUNTIFS('Table From Form ( For Fri )'!$A:$A,$A136,'Table From Form ( For Fri )'!$J:$J,Attendance[[#Headers],[28/6/2024]],'Table From Form ( For Fri )'!U:U,1)&gt;0,1,0)</f>
        <v>0</v>
      </c>
      <c r="R136" s="27">
        <f>IF(COUNTIFS('Table From Form ( For Fri )'!$A:$A,$A136,'Table From Form ( For Fri )'!$J:$J,Attendance[[#Headers],[5/7/2024]],'Table From Form ( For Fri )'!V:V,1)&gt;0,1,0)</f>
        <v>0</v>
      </c>
      <c r="S136" s="27">
        <f>IF(COUNTIFS('Table From Form ( For Fri )'!$A:$A,$A136,'Table From Form ( For Fri )'!$J:$J,Attendance[[#Headers],[12/7/2024]],'Table From Form ( For Fri )'!W:W,1)&gt;0,1,0)</f>
        <v>0</v>
      </c>
      <c r="T136" s="27">
        <f>IF(COUNTIFS('Table From Form ( For Fri )'!$A:$A,$A136,'Table From Form ( For Fri )'!$J:$J,Attendance[[#Headers],[19/7/2024]],'Table From Form ( For Fri )'!X:X,1)&gt;0,1,0)</f>
        <v>0</v>
      </c>
      <c r="U136" s="27">
        <f>IF(COUNTIFS('Table From Form ( For Fri )'!$A:$A,$A136,'Table From Form ( For Fri )'!$J:$J,Attendance[[#Headers],[26/7/2024]],'Table From Form ( For Fri )'!Y:Y,1)&gt;0,1,0)</f>
        <v>0</v>
      </c>
      <c r="V136" s="27">
        <f>IF(COUNTIFS('Table From Form ( For Fri )'!$A:$A,$A136,'Table From Form ( For Fri )'!$J:$J,Attendance[[#Headers],[2/8/2024]],'Table From Form ( For Fri )'!Z:Z,1)&gt;0,1,0)</f>
        <v>0</v>
      </c>
      <c r="W136" s="27">
        <f>IF(COUNTIFS('Table From Form ( For Fri )'!$A:$A,$A136,'Table From Form ( For Fri )'!$J:$J,Attendance[[#Headers],[30/8/2024]],'Table From Form ( For Fri )'!AA:AA,1)&gt;0,1,0)</f>
        <v>0</v>
      </c>
      <c r="X136" s="27">
        <f>IF(COUNTIFS('Table From Form ( For Fri )'!$A:$A,$A136,'Table From Form ( For Fri )'!$J:$J,Attendance[[#Headers],[6/9/2024]],'Table From Form ( For Fri )'!AB:AB,1)&gt;0,1,0)</f>
        <v>0</v>
      </c>
      <c r="Y136" s="27">
        <f>IF(COUNTIFS('Table From Form ( For Fri )'!$A:$A,$A136,'Table From Form ( For Fri )'!$J:$J,Attendance[[#Headers],[13/9/2024]],'Table From Form ( For Fri )'!AC:AC,1)&gt;0,1,0)</f>
        <v>0</v>
      </c>
      <c r="Z136" s="27">
        <f>IF(COUNTIFS('Table From Form ( For Fri )'!$A:$A,$A136,'Table From Form ( For Fri )'!$J:$J,Attendance[[#Headers],[20/9/2024]],'Table From Form ( For Fri )'!AD:AD,1)&gt;0,1,0)</f>
        <v>0</v>
      </c>
      <c r="AA136" s="27">
        <f>IF(COUNTIFS('Table From Form ( For Fri )'!$A:$A,$A136,'Table From Form ( For Fri )'!$J:$J,Attendance[[#Headers],[27/9/2024]],'Table From Form ( For Fri )'!AE:AE,1)&gt;0,1,0)</f>
        <v>0</v>
      </c>
      <c r="AB136" s="27">
        <f>IF(COUNTIFS('Table From Form ( For Fri )'!$A:$A,$A136,'Table From Form ( For Fri )'!$J:$J,Attendance[[#Headers],[4/10/2024]],'Table From Form ( For Fri )'!AF:AF,1)&gt;0,1,0)</f>
        <v>0</v>
      </c>
      <c r="AC136" s="27">
        <f>IF(COUNTIFS('Table From Form ( For Fri )'!$A:$A,$A136,'Table From Form ( For Fri )'!$J:$J,Attendance[[#Headers],[11/10/2024]],'Table From Form ( For Fri )'!AG:AG,1)&gt;0,1,0)</f>
        <v>0</v>
      </c>
      <c r="AD136" s="27">
        <f>IF(COUNTIFS('Table From Form ( For Fri )'!$A:$A,$A136,'Table From Form ( For Fri )'!$J:$J,Attendance[[#Headers],[18/10/2024]],'Table From Form ( For Fri )'!AH:AH,1)&gt;0,1,0)</f>
        <v>0</v>
      </c>
      <c r="AE136" s="27">
        <f>IF(COUNTIFS('Table From Form ( For Fri )'!$A:$A,$A136,'Table From Form ( For Fri )'!$J:$J,Attendance[[#Headers],[25/10/2024]],'Table From Form ( For Fri )'!AI:AI,1)&gt;0,1,0)</f>
        <v>0</v>
      </c>
      <c r="AF136" s="27">
        <f>IF(COUNTIFS('Table From Form ( For Fri )'!$A:$A,$A136,'Table From Form ( For Fri )'!$J:$J,Attendance[[#Headers],[1/11/2024]],'Table From Form ( For Fri )'!AJ:AJ,1)&gt;0,1,0)</f>
        <v>0</v>
      </c>
      <c r="AG136" s="27">
        <f>IF(COUNTIFS('Table From Form ( For Fri )'!$A:$A,$A136,'Table From Form ( For Fri )'!$J:$J,Attendance[[#Headers],[8/11/2024]],'Table From Form ( For Fri )'!AK:AK,1)&gt;0,1,0)</f>
        <v>0</v>
      </c>
      <c r="AH136" s="27">
        <f>IF(COUNTIFS('Table From Form ( For Fri )'!$A:$A,$A136,'Table From Form ( For Fri )'!$J:$J,Attendance[[#Headers],[15/11/2024]],'Table From Form ( For Fri )'!AL:AL,1)&gt;0,1,0)</f>
        <v>0</v>
      </c>
      <c r="AI136" s="27">
        <f>IF(COUNTIFS('Table From Form ( For Fri )'!$A:$A,$A136,'Table From Form ( For Fri )'!$J:$J,Attendance[[#Headers],[22/11/2024]],'Table From Form ( For Fri )'!AM:AM,1)&gt;0,1,0)</f>
        <v>0</v>
      </c>
      <c r="AJ136" s="27">
        <f>IF(COUNTIFS('Table From Form ( For Fri )'!$A:$A,$A136,'Table From Form ( For Fri )'!$J:$J,Attendance[[#Headers],[29/11/2024]],'Table From Form ( For Fri )'!AN:AN,1)&gt;0,1,0)</f>
        <v>0</v>
      </c>
      <c r="AK136" s="27">
        <f>IF(COUNTIFS('Table From Form ( For Fri )'!$A:$A,$A136,'Table From Form ( For Fri )'!$J:$J,Attendance[[#Headers],[6/12/2024]],'Table From Form ( For Fri )'!AO:AO,1)&gt;0,1,0)</f>
        <v>0</v>
      </c>
      <c r="AL136" s="27">
        <f>IF(COUNTIFS('Table From Form ( For Fri )'!$A:$A,$A136,'Table From Form ( For Fri )'!$J:$J,Attendance[[#Headers],[13/12/2024]],'Table From Form ( For Fri )'!AP:AP,1)&gt;0,1,0)</f>
        <v>0</v>
      </c>
      <c r="AM136" s="27">
        <f>IF(COUNTIFS('Table From Form ( For Fri )'!$A:$A,$A136,'Table From Form ( For Fri )'!$J:$J,Attendance[[#Headers],[20/12/2024]],'Table From Form ( For Fri )'!AQ:AQ,1)&gt;0,1,0)</f>
        <v>0</v>
      </c>
      <c r="AN136" s="27">
        <f>IF(COUNTIFS('Table From Form ( For Fri )'!$A:$A,$A136,'Table From Form ( For Fri )'!$J:$J,Attendance[[#Headers],[27/12/2024]],'Table From Form ( For Fri )'!AR:AR,1)&gt;0,1,0)</f>
        <v>0</v>
      </c>
      <c r="AO136" s="27">
        <f>IF(COUNTIFS('Table From Form ( For Fri )'!$A:$A,$A136,'Table From Form ( For Fri )'!$J:$J,Attendance[[#Headers],[3/1/2025]],'Table From Form ( For Fri )'!AS:AS,1)&gt;0,1,0)</f>
        <v>0</v>
      </c>
      <c r="AP136" s="27">
        <f>IF(COUNTIFS('Table From Form ( For Fri )'!$A:$A,$A136,'Table From Form ( For Fri )'!$J:$J,Attendance[[#Headers],[10/1/2025]],'Table From Form ( For Fri )'!AT:AT,1)&gt;0,1,0)</f>
        <v>0</v>
      </c>
      <c r="AQ136" s="27">
        <f>IF(COUNTIFS('Table From Form ( For Fri )'!$A:$A,$A136,'Table From Form ( For Fri )'!$J:$J,Attendance[[#Headers],[17/1/2025]],'Table From Form ( For Fri )'!AU:AU,1)&gt;0,1,0)</f>
        <v>0</v>
      </c>
      <c r="AR136" s="27">
        <f>IF(COUNTIFS('Table From Form ( For Fri )'!$A:$A,$A136,'Table From Form ( For Fri )'!$J:$J,Attendance[[#Headers],[24/1/2025]],'Table From Form ( For Fri )'!AV:AV,1)&gt;0,1,0)</f>
        <v>0</v>
      </c>
      <c r="AS136" s="27">
        <f>IF(COUNTIFS('Table From Form ( For Fri )'!$A:$A,$A136,'Table From Form ( For Fri )'!$J:$J,Attendance[[#Headers],[31/1/2025]],'Table From Form ( For Fri )'!AW:AW,1)&gt;0,1,0)</f>
        <v>0</v>
      </c>
      <c r="AT136" s="27">
        <f>IF(COUNTIFS('Table From Form ( For Fri )'!$A:$A,$A136,'Table From Form ( For Fri )'!$J:$J,Attendance[[#Headers],[7/2/2025]],'Table From Form ( For Fri )'!AX:AX,1)&gt;0,1,0)</f>
        <v>0</v>
      </c>
      <c r="AU136" s="27">
        <f>IF(COUNTIFS('Table From Form ( For Fri )'!$A:$A,$A136,'Table From Form ( For Fri )'!$J:$J,Attendance[[#Headers],[14/2/2025]],'Table From Form ( For Fri )'!AY:AY,1)&gt;0,1,0)</f>
        <v>0</v>
      </c>
    </row>
    <row r="137" spans="1:47" ht="14">
      <c r="A137" s="25" t="s">
        <v>248</v>
      </c>
      <c r="B137" s="25" t="s">
        <v>1820</v>
      </c>
      <c r="C137" s="25" t="s">
        <v>1821</v>
      </c>
      <c r="D137">
        <f>COUNTIF(Attendance[[#This Row],[19/4/2024]:[14/2/2025]],1)</f>
        <v>1</v>
      </c>
      <c r="E137" s="26">
        <f t="shared" si="2"/>
        <v>2.2222222222222223</v>
      </c>
      <c r="F137" s="26"/>
      <c r="G137" s="27">
        <f>IF(COUNTIFS('Table From Form ( For Fri )'!$A:$A,$A137,'Table From Form ( For Fri )'!$J:$J,Attendance[[#Headers],[19/4/2024]],'Table From Form ( For Fri )'!K:K,1)&gt;0,1,0)</f>
        <v>0</v>
      </c>
      <c r="H137" s="27">
        <f>IF(COUNTIFS('Table From Form ( For Fri )'!$A:$A,$A137,'Table From Form ( For Fri )'!$J:$J,Attendance[[#Headers],[26/4/2024]],'Table From Form ( For Fri )'!L:L,1)&gt;0,1,0)</f>
        <v>1</v>
      </c>
      <c r="I137" s="27">
        <f>IF(COUNTIFS('Table From Form ( For Fri )'!$A:$A,$A137,'Table From Form ( For Fri )'!$J:$J,Attendance[[#Headers],[3/5/2024]],'Table From Form ( For Fri )'!M:M,1)&gt;0,1,0)</f>
        <v>0</v>
      </c>
      <c r="J137" s="27">
        <f>IF(COUNTIFS('Table From Form ( For Fri )'!$A:$A,$A137,'Table From Form ( For Fri )'!$J:$J,Attendance[[#Headers],[10/5/2024]],'Table From Form ( For Fri )'!N:N,1)&gt;0,1,0)</f>
        <v>0</v>
      </c>
      <c r="K137" s="27">
        <f>IF(COUNTIFS('Table From Form ( For Fri )'!$A:$A,$A137,'Table From Form ( For Fri )'!$J:$J,Attendance[[#Headers],[17/5/2024]],'Table From Form ( For Fri )'!O:O,1)&gt;0,1,0)</f>
        <v>0</v>
      </c>
      <c r="L137" s="27">
        <f>IF(COUNTIFS('Table From Form ( For Fri )'!$A:$A,$A137,'Table From Form ( For Fri )'!$J:$J,Attendance[[#Headers],[24/5/2024]],'Table From Form ( For Fri )'!P:P,1)&gt;0,1,0)</f>
        <v>0</v>
      </c>
      <c r="M137" s="27">
        <f>IF(COUNTIFS('Table From Form ( For Fri )'!$A:$A,$A137,'Table From Form ( For Fri )'!$J:$J,Attendance[[#Headers],[31/5/2024]],'Table From Form ( For Fri )'!Q:Q,1)&gt;0,1,0)</f>
        <v>0</v>
      </c>
      <c r="N137" s="27">
        <f>IF(COUNTIFS('Table From Form ( For Fri )'!$A:$A,$A137,'Table From Form ( For Fri )'!$J:$J,Attendance[[#Headers],[7/6/2024]],'Table From Form ( For Fri )'!R:R,1)&gt;0,1,0)</f>
        <v>0</v>
      </c>
      <c r="O137" s="27">
        <f>IF(COUNTIFS('Table From Form ( For Fri )'!$A:$A,$A137,'Table From Form ( For Fri )'!$J:$J,Attendance[[#Headers],[14/6/2024]],'Table From Form ( For Fri )'!S:S,1)&gt;0,1,0)</f>
        <v>0</v>
      </c>
      <c r="P137" s="27">
        <f>IF(COUNTIFS('Table From Form ( For Fri )'!$A:$A,$A137,'Table From Form ( For Fri )'!$J:$J,Attendance[[#Headers],[21/6/2024]],'Table From Form ( For Fri )'!T:T,1)&gt;0,1,0)</f>
        <v>0</v>
      </c>
      <c r="Q137" s="27">
        <f>IF(COUNTIFS('Table From Form ( For Fri )'!$A:$A,$A137,'Table From Form ( For Fri )'!$J:$J,Attendance[[#Headers],[28/6/2024]],'Table From Form ( For Fri )'!U:U,1)&gt;0,1,0)</f>
        <v>0</v>
      </c>
      <c r="R137" s="27">
        <f>IF(COUNTIFS('Table From Form ( For Fri )'!$A:$A,$A137,'Table From Form ( For Fri )'!$J:$J,Attendance[[#Headers],[5/7/2024]],'Table From Form ( For Fri )'!V:V,1)&gt;0,1,0)</f>
        <v>0</v>
      </c>
      <c r="S137" s="27">
        <f>IF(COUNTIFS('Table From Form ( For Fri )'!$A:$A,$A137,'Table From Form ( For Fri )'!$J:$J,Attendance[[#Headers],[12/7/2024]],'Table From Form ( For Fri )'!W:W,1)&gt;0,1,0)</f>
        <v>0</v>
      </c>
      <c r="T137" s="27">
        <f>IF(COUNTIFS('Table From Form ( For Fri )'!$A:$A,$A137,'Table From Form ( For Fri )'!$J:$J,Attendance[[#Headers],[19/7/2024]],'Table From Form ( For Fri )'!X:X,1)&gt;0,1,0)</f>
        <v>0</v>
      </c>
      <c r="U137" s="27">
        <f>IF(COUNTIFS('Table From Form ( For Fri )'!$A:$A,$A137,'Table From Form ( For Fri )'!$J:$J,Attendance[[#Headers],[26/7/2024]],'Table From Form ( For Fri )'!Y:Y,1)&gt;0,1,0)</f>
        <v>0</v>
      </c>
      <c r="V137" s="27">
        <f>IF(COUNTIFS('Table From Form ( For Fri )'!$A:$A,$A137,'Table From Form ( For Fri )'!$J:$J,Attendance[[#Headers],[2/8/2024]],'Table From Form ( For Fri )'!Z:Z,1)&gt;0,1,0)</f>
        <v>0</v>
      </c>
      <c r="W137" s="27">
        <f>IF(COUNTIFS('Table From Form ( For Fri )'!$A:$A,$A137,'Table From Form ( For Fri )'!$J:$J,Attendance[[#Headers],[30/8/2024]],'Table From Form ( For Fri )'!AA:AA,1)&gt;0,1,0)</f>
        <v>0</v>
      </c>
      <c r="X137" s="27">
        <f>IF(COUNTIFS('Table From Form ( For Fri )'!$A:$A,$A137,'Table From Form ( For Fri )'!$J:$J,Attendance[[#Headers],[6/9/2024]],'Table From Form ( For Fri )'!AB:AB,1)&gt;0,1,0)</f>
        <v>0</v>
      </c>
      <c r="Y137" s="27">
        <f>IF(COUNTIFS('Table From Form ( For Fri )'!$A:$A,$A137,'Table From Form ( For Fri )'!$J:$J,Attendance[[#Headers],[13/9/2024]],'Table From Form ( For Fri )'!AC:AC,1)&gt;0,1,0)</f>
        <v>0</v>
      </c>
      <c r="Z137" s="27">
        <f>IF(COUNTIFS('Table From Form ( For Fri )'!$A:$A,$A137,'Table From Form ( For Fri )'!$J:$J,Attendance[[#Headers],[20/9/2024]],'Table From Form ( For Fri )'!AD:AD,1)&gt;0,1,0)</f>
        <v>0</v>
      </c>
      <c r="AA137" s="27">
        <f>IF(COUNTIFS('Table From Form ( For Fri )'!$A:$A,$A137,'Table From Form ( For Fri )'!$J:$J,Attendance[[#Headers],[27/9/2024]],'Table From Form ( For Fri )'!AE:AE,1)&gt;0,1,0)</f>
        <v>0</v>
      </c>
      <c r="AB137" s="27">
        <f>IF(COUNTIFS('Table From Form ( For Fri )'!$A:$A,$A137,'Table From Form ( For Fri )'!$J:$J,Attendance[[#Headers],[4/10/2024]],'Table From Form ( For Fri )'!AF:AF,1)&gt;0,1,0)</f>
        <v>0</v>
      </c>
      <c r="AC137" s="27">
        <f>IF(COUNTIFS('Table From Form ( For Fri )'!$A:$A,$A137,'Table From Form ( For Fri )'!$J:$J,Attendance[[#Headers],[11/10/2024]],'Table From Form ( For Fri )'!AG:AG,1)&gt;0,1,0)</f>
        <v>0</v>
      </c>
      <c r="AD137" s="27">
        <f>IF(COUNTIFS('Table From Form ( For Fri )'!$A:$A,$A137,'Table From Form ( For Fri )'!$J:$J,Attendance[[#Headers],[18/10/2024]],'Table From Form ( For Fri )'!AH:AH,1)&gt;0,1,0)</f>
        <v>0</v>
      </c>
      <c r="AE137" s="27">
        <f>IF(COUNTIFS('Table From Form ( For Fri )'!$A:$A,$A137,'Table From Form ( For Fri )'!$J:$J,Attendance[[#Headers],[25/10/2024]],'Table From Form ( For Fri )'!AI:AI,1)&gt;0,1,0)</f>
        <v>0</v>
      </c>
      <c r="AF137" s="27">
        <f>IF(COUNTIFS('Table From Form ( For Fri )'!$A:$A,$A137,'Table From Form ( For Fri )'!$J:$J,Attendance[[#Headers],[1/11/2024]],'Table From Form ( For Fri )'!AJ:AJ,1)&gt;0,1,0)</f>
        <v>0</v>
      </c>
      <c r="AG137" s="27">
        <f>IF(COUNTIFS('Table From Form ( For Fri )'!$A:$A,$A137,'Table From Form ( For Fri )'!$J:$J,Attendance[[#Headers],[8/11/2024]],'Table From Form ( For Fri )'!AK:AK,1)&gt;0,1,0)</f>
        <v>0</v>
      </c>
      <c r="AH137" s="27">
        <f>IF(COUNTIFS('Table From Form ( For Fri )'!$A:$A,$A137,'Table From Form ( For Fri )'!$J:$J,Attendance[[#Headers],[15/11/2024]],'Table From Form ( For Fri )'!AL:AL,1)&gt;0,1,0)</f>
        <v>0</v>
      </c>
      <c r="AI137" s="27">
        <f>IF(COUNTIFS('Table From Form ( For Fri )'!$A:$A,$A137,'Table From Form ( For Fri )'!$J:$J,Attendance[[#Headers],[22/11/2024]],'Table From Form ( For Fri )'!AM:AM,1)&gt;0,1,0)</f>
        <v>0</v>
      </c>
      <c r="AJ137" s="27">
        <f>IF(COUNTIFS('Table From Form ( For Fri )'!$A:$A,$A137,'Table From Form ( For Fri )'!$J:$J,Attendance[[#Headers],[29/11/2024]],'Table From Form ( For Fri )'!AN:AN,1)&gt;0,1,0)</f>
        <v>0</v>
      </c>
      <c r="AK137" s="27">
        <f>IF(COUNTIFS('Table From Form ( For Fri )'!$A:$A,$A137,'Table From Form ( For Fri )'!$J:$J,Attendance[[#Headers],[6/12/2024]],'Table From Form ( For Fri )'!AO:AO,1)&gt;0,1,0)</f>
        <v>0</v>
      </c>
      <c r="AL137" s="27">
        <f>IF(COUNTIFS('Table From Form ( For Fri )'!$A:$A,$A137,'Table From Form ( For Fri )'!$J:$J,Attendance[[#Headers],[13/12/2024]],'Table From Form ( For Fri )'!AP:AP,1)&gt;0,1,0)</f>
        <v>0</v>
      </c>
      <c r="AM137" s="27">
        <f>IF(COUNTIFS('Table From Form ( For Fri )'!$A:$A,$A137,'Table From Form ( For Fri )'!$J:$J,Attendance[[#Headers],[20/12/2024]],'Table From Form ( For Fri )'!AQ:AQ,1)&gt;0,1,0)</f>
        <v>0</v>
      </c>
      <c r="AN137" s="27">
        <f>IF(COUNTIFS('Table From Form ( For Fri )'!$A:$A,$A137,'Table From Form ( For Fri )'!$J:$J,Attendance[[#Headers],[27/12/2024]],'Table From Form ( For Fri )'!AR:AR,1)&gt;0,1,0)</f>
        <v>0</v>
      </c>
      <c r="AO137" s="27">
        <f>IF(COUNTIFS('Table From Form ( For Fri )'!$A:$A,$A137,'Table From Form ( For Fri )'!$J:$J,Attendance[[#Headers],[3/1/2025]],'Table From Form ( For Fri )'!AS:AS,1)&gt;0,1,0)</f>
        <v>0</v>
      </c>
      <c r="AP137" s="27">
        <f>IF(COUNTIFS('Table From Form ( For Fri )'!$A:$A,$A137,'Table From Form ( For Fri )'!$J:$J,Attendance[[#Headers],[10/1/2025]],'Table From Form ( For Fri )'!AT:AT,1)&gt;0,1,0)</f>
        <v>0</v>
      </c>
      <c r="AQ137" s="27">
        <f>IF(COUNTIFS('Table From Form ( For Fri )'!$A:$A,$A137,'Table From Form ( For Fri )'!$J:$J,Attendance[[#Headers],[17/1/2025]],'Table From Form ( For Fri )'!AU:AU,1)&gt;0,1,0)</f>
        <v>0</v>
      </c>
      <c r="AR137" s="27">
        <f>IF(COUNTIFS('Table From Form ( For Fri )'!$A:$A,$A137,'Table From Form ( For Fri )'!$J:$J,Attendance[[#Headers],[24/1/2025]],'Table From Form ( For Fri )'!AV:AV,1)&gt;0,1,0)</f>
        <v>0</v>
      </c>
      <c r="AS137" s="27">
        <f>IF(COUNTIFS('Table From Form ( For Fri )'!$A:$A,$A137,'Table From Form ( For Fri )'!$J:$J,Attendance[[#Headers],[31/1/2025]],'Table From Form ( For Fri )'!AW:AW,1)&gt;0,1,0)</f>
        <v>0</v>
      </c>
      <c r="AT137" s="27">
        <f>IF(COUNTIFS('Table From Form ( For Fri )'!$A:$A,$A137,'Table From Form ( For Fri )'!$J:$J,Attendance[[#Headers],[7/2/2025]],'Table From Form ( For Fri )'!AX:AX,1)&gt;0,1,0)</f>
        <v>0</v>
      </c>
      <c r="AU137" s="27">
        <f>IF(COUNTIFS('Table From Form ( For Fri )'!$A:$A,$A137,'Table From Form ( For Fri )'!$J:$J,Attendance[[#Headers],[14/2/2025]],'Table From Form ( For Fri )'!AY:AY,1)&gt;0,1,0)</f>
        <v>0</v>
      </c>
    </row>
    <row r="138" spans="1:47" ht="14">
      <c r="A138" s="25" t="s">
        <v>222</v>
      </c>
      <c r="B138" s="25" t="s">
        <v>1822</v>
      </c>
      <c r="C138" s="25" t="s">
        <v>1823</v>
      </c>
      <c r="D138">
        <f>COUNTIF(Attendance[[#This Row],[19/4/2024]:[14/2/2025]],1)</f>
        <v>1</v>
      </c>
      <c r="E138" s="26">
        <f t="shared" si="2"/>
        <v>2.2222222222222223</v>
      </c>
      <c r="F138" s="26"/>
      <c r="G138" s="27">
        <f>IF(COUNTIFS('Table From Form ( For Fri )'!$A:$A,$A138,'Table From Form ( For Fri )'!$J:$J,Attendance[[#Headers],[19/4/2024]],'Table From Form ( For Fri )'!K:K,1)&gt;0,1,0)</f>
        <v>0</v>
      </c>
      <c r="H138" s="27">
        <f>IF(COUNTIFS('Table From Form ( For Fri )'!$A:$A,$A138,'Table From Form ( For Fri )'!$J:$J,Attendance[[#Headers],[26/4/2024]],'Table From Form ( For Fri )'!L:L,1)&gt;0,1,0)</f>
        <v>1</v>
      </c>
      <c r="I138" s="27">
        <f>IF(COUNTIFS('Table From Form ( For Fri )'!$A:$A,$A138,'Table From Form ( For Fri )'!$J:$J,Attendance[[#Headers],[3/5/2024]],'Table From Form ( For Fri )'!M:M,1)&gt;0,1,0)</f>
        <v>0</v>
      </c>
      <c r="J138" s="27">
        <f>IF(COUNTIFS('Table From Form ( For Fri )'!$A:$A,$A138,'Table From Form ( For Fri )'!$J:$J,Attendance[[#Headers],[10/5/2024]],'Table From Form ( For Fri )'!N:N,1)&gt;0,1,0)</f>
        <v>0</v>
      </c>
      <c r="K138" s="27">
        <f>IF(COUNTIFS('Table From Form ( For Fri )'!$A:$A,$A138,'Table From Form ( For Fri )'!$J:$J,Attendance[[#Headers],[17/5/2024]],'Table From Form ( For Fri )'!O:O,1)&gt;0,1,0)</f>
        <v>0</v>
      </c>
      <c r="L138" s="27">
        <f>IF(COUNTIFS('Table From Form ( For Fri )'!$A:$A,$A138,'Table From Form ( For Fri )'!$J:$J,Attendance[[#Headers],[24/5/2024]],'Table From Form ( For Fri )'!P:P,1)&gt;0,1,0)</f>
        <v>0</v>
      </c>
      <c r="M138" s="27">
        <f>IF(COUNTIFS('Table From Form ( For Fri )'!$A:$A,$A138,'Table From Form ( For Fri )'!$J:$J,Attendance[[#Headers],[31/5/2024]],'Table From Form ( For Fri )'!Q:Q,1)&gt;0,1,0)</f>
        <v>0</v>
      </c>
      <c r="N138" s="27">
        <f>IF(COUNTIFS('Table From Form ( For Fri )'!$A:$A,$A138,'Table From Form ( For Fri )'!$J:$J,Attendance[[#Headers],[7/6/2024]],'Table From Form ( For Fri )'!R:R,1)&gt;0,1,0)</f>
        <v>0</v>
      </c>
      <c r="O138" s="27">
        <f>IF(COUNTIFS('Table From Form ( For Fri )'!$A:$A,$A138,'Table From Form ( For Fri )'!$J:$J,Attendance[[#Headers],[14/6/2024]],'Table From Form ( For Fri )'!S:S,1)&gt;0,1,0)</f>
        <v>0</v>
      </c>
      <c r="P138" s="27">
        <f>IF(COUNTIFS('Table From Form ( For Fri )'!$A:$A,$A138,'Table From Form ( For Fri )'!$J:$J,Attendance[[#Headers],[21/6/2024]],'Table From Form ( For Fri )'!T:T,1)&gt;0,1,0)</f>
        <v>0</v>
      </c>
      <c r="Q138" s="27">
        <f>IF(COUNTIFS('Table From Form ( For Fri )'!$A:$A,$A138,'Table From Form ( For Fri )'!$J:$J,Attendance[[#Headers],[28/6/2024]],'Table From Form ( For Fri )'!U:U,1)&gt;0,1,0)</f>
        <v>0</v>
      </c>
      <c r="R138" s="27">
        <f>IF(COUNTIFS('Table From Form ( For Fri )'!$A:$A,$A138,'Table From Form ( For Fri )'!$J:$J,Attendance[[#Headers],[5/7/2024]],'Table From Form ( For Fri )'!V:V,1)&gt;0,1,0)</f>
        <v>0</v>
      </c>
      <c r="S138" s="27">
        <f>IF(COUNTIFS('Table From Form ( For Fri )'!$A:$A,$A138,'Table From Form ( For Fri )'!$J:$J,Attendance[[#Headers],[12/7/2024]],'Table From Form ( For Fri )'!W:W,1)&gt;0,1,0)</f>
        <v>0</v>
      </c>
      <c r="T138" s="27">
        <f>IF(COUNTIFS('Table From Form ( For Fri )'!$A:$A,$A138,'Table From Form ( For Fri )'!$J:$J,Attendance[[#Headers],[19/7/2024]],'Table From Form ( For Fri )'!X:X,1)&gt;0,1,0)</f>
        <v>0</v>
      </c>
      <c r="U138" s="27">
        <f>IF(COUNTIFS('Table From Form ( For Fri )'!$A:$A,$A138,'Table From Form ( For Fri )'!$J:$J,Attendance[[#Headers],[26/7/2024]],'Table From Form ( For Fri )'!Y:Y,1)&gt;0,1,0)</f>
        <v>0</v>
      </c>
      <c r="V138" s="27">
        <f>IF(COUNTIFS('Table From Form ( For Fri )'!$A:$A,$A138,'Table From Form ( For Fri )'!$J:$J,Attendance[[#Headers],[2/8/2024]],'Table From Form ( For Fri )'!Z:Z,1)&gt;0,1,0)</f>
        <v>0</v>
      </c>
      <c r="W138" s="27">
        <f>IF(COUNTIFS('Table From Form ( For Fri )'!$A:$A,$A138,'Table From Form ( For Fri )'!$J:$J,Attendance[[#Headers],[30/8/2024]],'Table From Form ( For Fri )'!AA:AA,1)&gt;0,1,0)</f>
        <v>0</v>
      </c>
      <c r="X138" s="27">
        <f>IF(COUNTIFS('Table From Form ( For Fri )'!$A:$A,$A138,'Table From Form ( For Fri )'!$J:$J,Attendance[[#Headers],[6/9/2024]],'Table From Form ( For Fri )'!AB:AB,1)&gt;0,1,0)</f>
        <v>0</v>
      </c>
      <c r="Y138" s="27">
        <f>IF(COUNTIFS('Table From Form ( For Fri )'!$A:$A,$A138,'Table From Form ( For Fri )'!$J:$J,Attendance[[#Headers],[13/9/2024]],'Table From Form ( For Fri )'!AC:AC,1)&gt;0,1,0)</f>
        <v>0</v>
      </c>
      <c r="Z138" s="27">
        <f>IF(COUNTIFS('Table From Form ( For Fri )'!$A:$A,$A138,'Table From Form ( For Fri )'!$J:$J,Attendance[[#Headers],[20/9/2024]],'Table From Form ( For Fri )'!AD:AD,1)&gt;0,1,0)</f>
        <v>0</v>
      </c>
      <c r="AA138" s="27">
        <f>IF(COUNTIFS('Table From Form ( For Fri )'!$A:$A,$A138,'Table From Form ( For Fri )'!$J:$J,Attendance[[#Headers],[27/9/2024]],'Table From Form ( For Fri )'!AE:AE,1)&gt;0,1,0)</f>
        <v>0</v>
      </c>
      <c r="AB138" s="27">
        <f>IF(COUNTIFS('Table From Form ( For Fri )'!$A:$A,$A138,'Table From Form ( For Fri )'!$J:$J,Attendance[[#Headers],[4/10/2024]],'Table From Form ( For Fri )'!AF:AF,1)&gt;0,1,0)</f>
        <v>0</v>
      </c>
      <c r="AC138" s="27">
        <f>IF(COUNTIFS('Table From Form ( For Fri )'!$A:$A,$A138,'Table From Form ( For Fri )'!$J:$J,Attendance[[#Headers],[11/10/2024]],'Table From Form ( For Fri )'!AG:AG,1)&gt;0,1,0)</f>
        <v>0</v>
      </c>
      <c r="AD138" s="27">
        <f>IF(COUNTIFS('Table From Form ( For Fri )'!$A:$A,$A138,'Table From Form ( For Fri )'!$J:$J,Attendance[[#Headers],[18/10/2024]],'Table From Form ( For Fri )'!AH:AH,1)&gt;0,1,0)</f>
        <v>0</v>
      </c>
      <c r="AE138" s="27">
        <f>IF(COUNTIFS('Table From Form ( For Fri )'!$A:$A,$A138,'Table From Form ( For Fri )'!$J:$J,Attendance[[#Headers],[25/10/2024]],'Table From Form ( For Fri )'!AI:AI,1)&gt;0,1,0)</f>
        <v>0</v>
      </c>
      <c r="AF138" s="27">
        <f>IF(COUNTIFS('Table From Form ( For Fri )'!$A:$A,$A138,'Table From Form ( For Fri )'!$J:$J,Attendance[[#Headers],[1/11/2024]],'Table From Form ( For Fri )'!AJ:AJ,1)&gt;0,1,0)</f>
        <v>0</v>
      </c>
      <c r="AG138" s="27">
        <f>IF(COUNTIFS('Table From Form ( For Fri )'!$A:$A,$A138,'Table From Form ( For Fri )'!$J:$J,Attendance[[#Headers],[8/11/2024]],'Table From Form ( For Fri )'!AK:AK,1)&gt;0,1,0)</f>
        <v>0</v>
      </c>
      <c r="AH138" s="27">
        <f>IF(COUNTIFS('Table From Form ( For Fri )'!$A:$A,$A138,'Table From Form ( For Fri )'!$J:$J,Attendance[[#Headers],[15/11/2024]],'Table From Form ( For Fri )'!AL:AL,1)&gt;0,1,0)</f>
        <v>0</v>
      </c>
      <c r="AI138" s="27">
        <f>IF(COUNTIFS('Table From Form ( For Fri )'!$A:$A,$A138,'Table From Form ( For Fri )'!$J:$J,Attendance[[#Headers],[22/11/2024]],'Table From Form ( For Fri )'!AM:AM,1)&gt;0,1,0)</f>
        <v>0</v>
      </c>
      <c r="AJ138" s="27">
        <f>IF(COUNTIFS('Table From Form ( For Fri )'!$A:$A,$A138,'Table From Form ( For Fri )'!$J:$J,Attendance[[#Headers],[29/11/2024]],'Table From Form ( For Fri )'!AN:AN,1)&gt;0,1,0)</f>
        <v>0</v>
      </c>
      <c r="AK138" s="27">
        <f>IF(COUNTIFS('Table From Form ( For Fri )'!$A:$A,$A138,'Table From Form ( For Fri )'!$J:$J,Attendance[[#Headers],[6/12/2024]],'Table From Form ( For Fri )'!AO:AO,1)&gt;0,1,0)</f>
        <v>0</v>
      </c>
      <c r="AL138" s="27">
        <f>IF(COUNTIFS('Table From Form ( For Fri )'!$A:$A,$A138,'Table From Form ( For Fri )'!$J:$J,Attendance[[#Headers],[13/12/2024]],'Table From Form ( For Fri )'!AP:AP,1)&gt;0,1,0)</f>
        <v>0</v>
      </c>
      <c r="AM138" s="27">
        <f>IF(COUNTIFS('Table From Form ( For Fri )'!$A:$A,$A138,'Table From Form ( For Fri )'!$J:$J,Attendance[[#Headers],[20/12/2024]],'Table From Form ( For Fri )'!AQ:AQ,1)&gt;0,1,0)</f>
        <v>0</v>
      </c>
      <c r="AN138" s="27">
        <f>IF(COUNTIFS('Table From Form ( For Fri )'!$A:$A,$A138,'Table From Form ( For Fri )'!$J:$J,Attendance[[#Headers],[27/12/2024]],'Table From Form ( For Fri )'!AR:AR,1)&gt;0,1,0)</f>
        <v>0</v>
      </c>
      <c r="AO138" s="27">
        <f>IF(COUNTIFS('Table From Form ( For Fri )'!$A:$A,$A138,'Table From Form ( For Fri )'!$J:$J,Attendance[[#Headers],[3/1/2025]],'Table From Form ( For Fri )'!AS:AS,1)&gt;0,1,0)</f>
        <v>0</v>
      </c>
      <c r="AP138" s="27">
        <f>IF(COUNTIFS('Table From Form ( For Fri )'!$A:$A,$A138,'Table From Form ( For Fri )'!$J:$J,Attendance[[#Headers],[10/1/2025]],'Table From Form ( For Fri )'!AT:AT,1)&gt;0,1,0)</f>
        <v>0</v>
      </c>
      <c r="AQ138" s="27">
        <f>IF(COUNTIFS('Table From Form ( For Fri )'!$A:$A,$A138,'Table From Form ( For Fri )'!$J:$J,Attendance[[#Headers],[17/1/2025]],'Table From Form ( For Fri )'!AU:AU,1)&gt;0,1,0)</f>
        <v>0</v>
      </c>
      <c r="AR138" s="27">
        <f>IF(COUNTIFS('Table From Form ( For Fri )'!$A:$A,$A138,'Table From Form ( For Fri )'!$J:$J,Attendance[[#Headers],[24/1/2025]],'Table From Form ( For Fri )'!AV:AV,1)&gt;0,1,0)</f>
        <v>0</v>
      </c>
      <c r="AS138" s="27">
        <f>IF(COUNTIFS('Table From Form ( For Fri )'!$A:$A,$A138,'Table From Form ( For Fri )'!$J:$J,Attendance[[#Headers],[31/1/2025]],'Table From Form ( For Fri )'!AW:AW,1)&gt;0,1,0)</f>
        <v>0</v>
      </c>
      <c r="AT138" s="27">
        <f>IF(COUNTIFS('Table From Form ( For Fri )'!$A:$A,$A138,'Table From Form ( For Fri )'!$J:$J,Attendance[[#Headers],[7/2/2025]],'Table From Form ( For Fri )'!AX:AX,1)&gt;0,1,0)</f>
        <v>0</v>
      </c>
      <c r="AU138" s="27">
        <f>IF(COUNTIFS('Table From Form ( For Fri )'!$A:$A,$A138,'Table From Form ( For Fri )'!$J:$J,Attendance[[#Headers],[14/2/2025]],'Table From Form ( For Fri )'!AY:AY,1)&gt;0,1,0)</f>
        <v>0</v>
      </c>
    </row>
    <row r="139" spans="1:47" ht="14">
      <c r="A139" s="25" t="s">
        <v>246</v>
      </c>
      <c r="B139" s="25" t="s">
        <v>1824</v>
      </c>
      <c r="C139" s="25" t="s">
        <v>1825</v>
      </c>
      <c r="D139">
        <f>COUNTIF(Attendance[[#This Row],[19/4/2024]:[14/2/2025]],1)</f>
        <v>1</v>
      </c>
      <c r="E139" s="26">
        <f t="shared" si="2"/>
        <v>2.2222222222222223</v>
      </c>
      <c r="F139" s="26"/>
      <c r="G139" s="27">
        <f>IF(COUNTIFS('Table From Form ( For Fri )'!$A:$A,$A139,'Table From Form ( For Fri )'!$J:$J,Attendance[[#Headers],[19/4/2024]],'Table From Form ( For Fri )'!K:K,1)&gt;0,1,0)</f>
        <v>0</v>
      </c>
      <c r="H139" s="27">
        <f>IF(COUNTIFS('Table From Form ( For Fri )'!$A:$A,$A139,'Table From Form ( For Fri )'!$J:$J,Attendance[[#Headers],[26/4/2024]],'Table From Form ( For Fri )'!L:L,1)&gt;0,1,0)</f>
        <v>1</v>
      </c>
      <c r="I139" s="27">
        <f>IF(COUNTIFS('Table From Form ( For Fri )'!$A:$A,$A139,'Table From Form ( For Fri )'!$J:$J,Attendance[[#Headers],[3/5/2024]],'Table From Form ( For Fri )'!M:M,1)&gt;0,1,0)</f>
        <v>0</v>
      </c>
      <c r="J139" s="27">
        <f>IF(COUNTIFS('Table From Form ( For Fri )'!$A:$A,$A139,'Table From Form ( For Fri )'!$J:$J,Attendance[[#Headers],[10/5/2024]],'Table From Form ( For Fri )'!N:N,1)&gt;0,1,0)</f>
        <v>0</v>
      </c>
      <c r="K139" s="27">
        <f>IF(COUNTIFS('Table From Form ( For Fri )'!$A:$A,$A139,'Table From Form ( For Fri )'!$J:$J,Attendance[[#Headers],[17/5/2024]],'Table From Form ( For Fri )'!O:O,1)&gt;0,1,0)</f>
        <v>0</v>
      </c>
      <c r="L139" s="27">
        <f>IF(COUNTIFS('Table From Form ( For Fri )'!$A:$A,$A139,'Table From Form ( For Fri )'!$J:$J,Attendance[[#Headers],[24/5/2024]],'Table From Form ( For Fri )'!P:P,1)&gt;0,1,0)</f>
        <v>0</v>
      </c>
      <c r="M139" s="27">
        <f>IF(COUNTIFS('Table From Form ( For Fri )'!$A:$A,$A139,'Table From Form ( For Fri )'!$J:$J,Attendance[[#Headers],[31/5/2024]],'Table From Form ( For Fri )'!Q:Q,1)&gt;0,1,0)</f>
        <v>0</v>
      </c>
      <c r="N139" s="27">
        <f>IF(COUNTIFS('Table From Form ( For Fri )'!$A:$A,$A139,'Table From Form ( For Fri )'!$J:$J,Attendance[[#Headers],[7/6/2024]],'Table From Form ( For Fri )'!R:R,1)&gt;0,1,0)</f>
        <v>0</v>
      </c>
      <c r="O139" s="27">
        <f>IF(COUNTIFS('Table From Form ( For Fri )'!$A:$A,$A139,'Table From Form ( For Fri )'!$J:$J,Attendance[[#Headers],[14/6/2024]],'Table From Form ( For Fri )'!S:S,1)&gt;0,1,0)</f>
        <v>0</v>
      </c>
      <c r="P139" s="27">
        <f>IF(COUNTIFS('Table From Form ( For Fri )'!$A:$A,$A139,'Table From Form ( For Fri )'!$J:$J,Attendance[[#Headers],[21/6/2024]],'Table From Form ( For Fri )'!T:T,1)&gt;0,1,0)</f>
        <v>0</v>
      </c>
      <c r="Q139" s="27">
        <f>IF(COUNTIFS('Table From Form ( For Fri )'!$A:$A,$A139,'Table From Form ( For Fri )'!$J:$J,Attendance[[#Headers],[28/6/2024]],'Table From Form ( For Fri )'!U:U,1)&gt;0,1,0)</f>
        <v>0</v>
      </c>
      <c r="R139" s="27">
        <f>IF(COUNTIFS('Table From Form ( For Fri )'!$A:$A,$A139,'Table From Form ( For Fri )'!$J:$J,Attendance[[#Headers],[5/7/2024]],'Table From Form ( For Fri )'!V:V,1)&gt;0,1,0)</f>
        <v>0</v>
      </c>
      <c r="S139" s="27">
        <f>IF(COUNTIFS('Table From Form ( For Fri )'!$A:$A,$A139,'Table From Form ( For Fri )'!$J:$J,Attendance[[#Headers],[12/7/2024]],'Table From Form ( For Fri )'!W:W,1)&gt;0,1,0)</f>
        <v>0</v>
      </c>
      <c r="T139" s="27">
        <f>IF(COUNTIFS('Table From Form ( For Fri )'!$A:$A,$A139,'Table From Form ( For Fri )'!$J:$J,Attendance[[#Headers],[19/7/2024]],'Table From Form ( For Fri )'!X:X,1)&gt;0,1,0)</f>
        <v>0</v>
      </c>
      <c r="U139" s="27">
        <f>IF(COUNTIFS('Table From Form ( For Fri )'!$A:$A,$A139,'Table From Form ( For Fri )'!$J:$J,Attendance[[#Headers],[26/7/2024]],'Table From Form ( For Fri )'!Y:Y,1)&gt;0,1,0)</f>
        <v>0</v>
      </c>
      <c r="V139" s="27">
        <f>IF(COUNTIFS('Table From Form ( For Fri )'!$A:$A,$A139,'Table From Form ( For Fri )'!$J:$J,Attendance[[#Headers],[2/8/2024]],'Table From Form ( For Fri )'!Z:Z,1)&gt;0,1,0)</f>
        <v>0</v>
      </c>
      <c r="W139" s="27">
        <f>IF(COUNTIFS('Table From Form ( For Fri )'!$A:$A,$A139,'Table From Form ( For Fri )'!$J:$J,Attendance[[#Headers],[30/8/2024]],'Table From Form ( For Fri )'!AA:AA,1)&gt;0,1,0)</f>
        <v>0</v>
      </c>
      <c r="X139" s="27">
        <f>IF(COUNTIFS('Table From Form ( For Fri )'!$A:$A,$A139,'Table From Form ( For Fri )'!$J:$J,Attendance[[#Headers],[6/9/2024]],'Table From Form ( For Fri )'!AB:AB,1)&gt;0,1,0)</f>
        <v>0</v>
      </c>
      <c r="Y139" s="27">
        <f>IF(COUNTIFS('Table From Form ( For Fri )'!$A:$A,$A139,'Table From Form ( For Fri )'!$J:$J,Attendance[[#Headers],[13/9/2024]],'Table From Form ( For Fri )'!AC:AC,1)&gt;0,1,0)</f>
        <v>0</v>
      </c>
      <c r="Z139" s="27">
        <f>IF(COUNTIFS('Table From Form ( For Fri )'!$A:$A,$A139,'Table From Form ( For Fri )'!$J:$J,Attendance[[#Headers],[20/9/2024]],'Table From Form ( For Fri )'!AD:AD,1)&gt;0,1,0)</f>
        <v>0</v>
      </c>
      <c r="AA139" s="27">
        <f>IF(COUNTIFS('Table From Form ( For Fri )'!$A:$A,$A139,'Table From Form ( For Fri )'!$J:$J,Attendance[[#Headers],[27/9/2024]],'Table From Form ( For Fri )'!AE:AE,1)&gt;0,1,0)</f>
        <v>0</v>
      </c>
      <c r="AB139" s="27">
        <f>IF(COUNTIFS('Table From Form ( For Fri )'!$A:$A,$A139,'Table From Form ( For Fri )'!$J:$J,Attendance[[#Headers],[4/10/2024]],'Table From Form ( For Fri )'!AF:AF,1)&gt;0,1,0)</f>
        <v>0</v>
      </c>
      <c r="AC139" s="27">
        <f>IF(COUNTIFS('Table From Form ( For Fri )'!$A:$A,$A139,'Table From Form ( For Fri )'!$J:$J,Attendance[[#Headers],[11/10/2024]],'Table From Form ( For Fri )'!AG:AG,1)&gt;0,1,0)</f>
        <v>0</v>
      </c>
      <c r="AD139" s="27">
        <f>IF(COUNTIFS('Table From Form ( For Fri )'!$A:$A,$A139,'Table From Form ( For Fri )'!$J:$J,Attendance[[#Headers],[18/10/2024]],'Table From Form ( For Fri )'!AH:AH,1)&gt;0,1,0)</f>
        <v>0</v>
      </c>
      <c r="AE139" s="27">
        <f>IF(COUNTIFS('Table From Form ( For Fri )'!$A:$A,$A139,'Table From Form ( For Fri )'!$J:$J,Attendance[[#Headers],[25/10/2024]],'Table From Form ( For Fri )'!AI:AI,1)&gt;0,1,0)</f>
        <v>0</v>
      </c>
      <c r="AF139" s="27">
        <f>IF(COUNTIFS('Table From Form ( For Fri )'!$A:$A,$A139,'Table From Form ( For Fri )'!$J:$J,Attendance[[#Headers],[1/11/2024]],'Table From Form ( For Fri )'!AJ:AJ,1)&gt;0,1,0)</f>
        <v>0</v>
      </c>
      <c r="AG139" s="27">
        <f>IF(COUNTIFS('Table From Form ( For Fri )'!$A:$A,$A139,'Table From Form ( For Fri )'!$J:$J,Attendance[[#Headers],[8/11/2024]],'Table From Form ( For Fri )'!AK:AK,1)&gt;0,1,0)</f>
        <v>0</v>
      </c>
      <c r="AH139" s="27">
        <f>IF(COUNTIFS('Table From Form ( For Fri )'!$A:$A,$A139,'Table From Form ( For Fri )'!$J:$J,Attendance[[#Headers],[15/11/2024]],'Table From Form ( For Fri )'!AL:AL,1)&gt;0,1,0)</f>
        <v>0</v>
      </c>
      <c r="AI139" s="27">
        <f>IF(COUNTIFS('Table From Form ( For Fri )'!$A:$A,$A139,'Table From Form ( For Fri )'!$J:$J,Attendance[[#Headers],[22/11/2024]],'Table From Form ( For Fri )'!AM:AM,1)&gt;0,1,0)</f>
        <v>0</v>
      </c>
      <c r="AJ139" s="27">
        <f>IF(COUNTIFS('Table From Form ( For Fri )'!$A:$A,$A139,'Table From Form ( For Fri )'!$J:$J,Attendance[[#Headers],[29/11/2024]],'Table From Form ( For Fri )'!AN:AN,1)&gt;0,1,0)</f>
        <v>0</v>
      </c>
      <c r="AK139" s="27">
        <f>IF(COUNTIFS('Table From Form ( For Fri )'!$A:$A,$A139,'Table From Form ( For Fri )'!$J:$J,Attendance[[#Headers],[6/12/2024]],'Table From Form ( For Fri )'!AO:AO,1)&gt;0,1,0)</f>
        <v>0</v>
      </c>
      <c r="AL139" s="27">
        <f>IF(COUNTIFS('Table From Form ( For Fri )'!$A:$A,$A139,'Table From Form ( For Fri )'!$J:$J,Attendance[[#Headers],[13/12/2024]],'Table From Form ( For Fri )'!AP:AP,1)&gt;0,1,0)</f>
        <v>0</v>
      </c>
      <c r="AM139" s="27">
        <f>IF(COUNTIFS('Table From Form ( For Fri )'!$A:$A,$A139,'Table From Form ( For Fri )'!$J:$J,Attendance[[#Headers],[20/12/2024]],'Table From Form ( For Fri )'!AQ:AQ,1)&gt;0,1,0)</f>
        <v>0</v>
      </c>
      <c r="AN139" s="27">
        <f>IF(COUNTIFS('Table From Form ( For Fri )'!$A:$A,$A139,'Table From Form ( For Fri )'!$J:$J,Attendance[[#Headers],[27/12/2024]],'Table From Form ( For Fri )'!AR:AR,1)&gt;0,1,0)</f>
        <v>0</v>
      </c>
      <c r="AO139" s="27">
        <f>IF(COUNTIFS('Table From Form ( For Fri )'!$A:$A,$A139,'Table From Form ( For Fri )'!$J:$J,Attendance[[#Headers],[3/1/2025]],'Table From Form ( For Fri )'!AS:AS,1)&gt;0,1,0)</f>
        <v>0</v>
      </c>
      <c r="AP139" s="27">
        <f>IF(COUNTIFS('Table From Form ( For Fri )'!$A:$A,$A139,'Table From Form ( For Fri )'!$J:$J,Attendance[[#Headers],[10/1/2025]],'Table From Form ( For Fri )'!AT:AT,1)&gt;0,1,0)</f>
        <v>0</v>
      </c>
      <c r="AQ139" s="27">
        <f>IF(COUNTIFS('Table From Form ( For Fri )'!$A:$A,$A139,'Table From Form ( For Fri )'!$J:$J,Attendance[[#Headers],[17/1/2025]],'Table From Form ( For Fri )'!AU:AU,1)&gt;0,1,0)</f>
        <v>0</v>
      </c>
      <c r="AR139" s="27">
        <f>IF(COUNTIFS('Table From Form ( For Fri )'!$A:$A,$A139,'Table From Form ( For Fri )'!$J:$J,Attendance[[#Headers],[24/1/2025]],'Table From Form ( For Fri )'!AV:AV,1)&gt;0,1,0)</f>
        <v>0</v>
      </c>
      <c r="AS139" s="27">
        <f>IF(COUNTIFS('Table From Form ( For Fri )'!$A:$A,$A139,'Table From Form ( For Fri )'!$J:$J,Attendance[[#Headers],[31/1/2025]],'Table From Form ( For Fri )'!AW:AW,1)&gt;0,1,0)</f>
        <v>0</v>
      </c>
      <c r="AT139" s="27">
        <f>IF(COUNTIFS('Table From Form ( For Fri )'!$A:$A,$A139,'Table From Form ( For Fri )'!$J:$J,Attendance[[#Headers],[7/2/2025]],'Table From Form ( For Fri )'!AX:AX,1)&gt;0,1,0)</f>
        <v>0</v>
      </c>
      <c r="AU139" s="27">
        <f>IF(COUNTIFS('Table From Form ( For Fri )'!$A:$A,$A139,'Table From Form ( For Fri )'!$J:$J,Attendance[[#Headers],[14/2/2025]],'Table From Form ( For Fri )'!AY:AY,1)&gt;0,1,0)</f>
        <v>0</v>
      </c>
    </row>
    <row r="140" spans="1:47" ht="14">
      <c r="A140" s="25" t="s">
        <v>138</v>
      </c>
      <c r="B140" s="25" t="s">
        <v>1826</v>
      </c>
      <c r="C140" s="25" t="s">
        <v>1827</v>
      </c>
      <c r="D140">
        <f>COUNTIF(Attendance[[#This Row],[19/4/2024]:[14/2/2025]],1)</f>
        <v>1</v>
      </c>
      <c r="E140" s="26">
        <f t="shared" si="2"/>
        <v>2.2222222222222223</v>
      </c>
      <c r="F140" s="26"/>
      <c r="G140" s="27">
        <f>IF(COUNTIFS('Table From Form ( For Fri )'!$A:$A,$A140,'Table From Form ( For Fri )'!$J:$J,Attendance[[#Headers],[19/4/2024]],'Table From Form ( For Fri )'!K:K,1)&gt;0,1,0)</f>
        <v>0</v>
      </c>
      <c r="H140" s="27">
        <f>IF(COUNTIFS('Table From Form ( For Fri )'!$A:$A,$A140,'Table From Form ( For Fri )'!$J:$J,Attendance[[#Headers],[26/4/2024]],'Table From Form ( For Fri )'!L:L,1)&gt;0,1,0)</f>
        <v>1</v>
      </c>
      <c r="I140" s="27">
        <f>IF(COUNTIFS('Table From Form ( For Fri )'!$A:$A,$A140,'Table From Form ( For Fri )'!$J:$J,Attendance[[#Headers],[3/5/2024]],'Table From Form ( For Fri )'!M:M,1)&gt;0,1,0)</f>
        <v>0</v>
      </c>
      <c r="J140" s="27">
        <f>IF(COUNTIFS('Table From Form ( For Fri )'!$A:$A,$A140,'Table From Form ( For Fri )'!$J:$J,Attendance[[#Headers],[10/5/2024]],'Table From Form ( For Fri )'!N:N,1)&gt;0,1,0)</f>
        <v>0</v>
      </c>
      <c r="K140" s="27">
        <f>IF(COUNTIFS('Table From Form ( For Fri )'!$A:$A,$A140,'Table From Form ( For Fri )'!$J:$J,Attendance[[#Headers],[17/5/2024]],'Table From Form ( For Fri )'!O:O,1)&gt;0,1,0)</f>
        <v>0</v>
      </c>
      <c r="L140" s="27">
        <f>IF(COUNTIFS('Table From Form ( For Fri )'!$A:$A,$A140,'Table From Form ( For Fri )'!$J:$J,Attendance[[#Headers],[24/5/2024]],'Table From Form ( For Fri )'!P:P,1)&gt;0,1,0)</f>
        <v>0</v>
      </c>
      <c r="M140" s="27">
        <f>IF(COUNTIFS('Table From Form ( For Fri )'!$A:$A,$A140,'Table From Form ( For Fri )'!$J:$J,Attendance[[#Headers],[31/5/2024]],'Table From Form ( For Fri )'!Q:Q,1)&gt;0,1,0)</f>
        <v>0</v>
      </c>
      <c r="N140" s="27">
        <f>IF(COUNTIFS('Table From Form ( For Fri )'!$A:$A,$A140,'Table From Form ( For Fri )'!$J:$J,Attendance[[#Headers],[7/6/2024]],'Table From Form ( For Fri )'!R:R,1)&gt;0,1,0)</f>
        <v>0</v>
      </c>
      <c r="O140" s="27">
        <f>IF(COUNTIFS('Table From Form ( For Fri )'!$A:$A,$A140,'Table From Form ( For Fri )'!$J:$J,Attendance[[#Headers],[14/6/2024]],'Table From Form ( For Fri )'!S:S,1)&gt;0,1,0)</f>
        <v>0</v>
      </c>
      <c r="P140" s="27">
        <f>IF(COUNTIFS('Table From Form ( For Fri )'!$A:$A,$A140,'Table From Form ( For Fri )'!$J:$J,Attendance[[#Headers],[21/6/2024]],'Table From Form ( For Fri )'!T:T,1)&gt;0,1,0)</f>
        <v>0</v>
      </c>
      <c r="Q140" s="27">
        <f>IF(COUNTIFS('Table From Form ( For Fri )'!$A:$A,$A140,'Table From Form ( For Fri )'!$J:$J,Attendance[[#Headers],[28/6/2024]],'Table From Form ( For Fri )'!U:U,1)&gt;0,1,0)</f>
        <v>0</v>
      </c>
      <c r="R140" s="27">
        <f>IF(COUNTIFS('Table From Form ( For Fri )'!$A:$A,$A140,'Table From Form ( For Fri )'!$J:$J,Attendance[[#Headers],[5/7/2024]],'Table From Form ( For Fri )'!V:V,1)&gt;0,1,0)</f>
        <v>0</v>
      </c>
      <c r="S140" s="27">
        <f>IF(COUNTIFS('Table From Form ( For Fri )'!$A:$A,$A140,'Table From Form ( For Fri )'!$J:$J,Attendance[[#Headers],[12/7/2024]],'Table From Form ( For Fri )'!W:W,1)&gt;0,1,0)</f>
        <v>0</v>
      </c>
      <c r="T140" s="27">
        <f>IF(COUNTIFS('Table From Form ( For Fri )'!$A:$A,$A140,'Table From Form ( For Fri )'!$J:$J,Attendance[[#Headers],[19/7/2024]],'Table From Form ( For Fri )'!X:X,1)&gt;0,1,0)</f>
        <v>0</v>
      </c>
      <c r="U140" s="27">
        <f>IF(COUNTIFS('Table From Form ( For Fri )'!$A:$A,$A140,'Table From Form ( For Fri )'!$J:$J,Attendance[[#Headers],[26/7/2024]],'Table From Form ( For Fri )'!Y:Y,1)&gt;0,1,0)</f>
        <v>0</v>
      </c>
      <c r="V140" s="27">
        <f>IF(COUNTIFS('Table From Form ( For Fri )'!$A:$A,$A140,'Table From Form ( For Fri )'!$J:$J,Attendance[[#Headers],[2/8/2024]],'Table From Form ( For Fri )'!Z:Z,1)&gt;0,1,0)</f>
        <v>0</v>
      </c>
      <c r="W140" s="27">
        <f>IF(COUNTIFS('Table From Form ( For Fri )'!$A:$A,$A140,'Table From Form ( For Fri )'!$J:$J,Attendance[[#Headers],[30/8/2024]],'Table From Form ( For Fri )'!AA:AA,1)&gt;0,1,0)</f>
        <v>0</v>
      </c>
      <c r="X140" s="27">
        <f>IF(COUNTIFS('Table From Form ( For Fri )'!$A:$A,$A140,'Table From Form ( For Fri )'!$J:$J,Attendance[[#Headers],[6/9/2024]],'Table From Form ( For Fri )'!AB:AB,1)&gt;0,1,0)</f>
        <v>0</v>
      </c>
      <c r="Y140" s="27">
        <f>IF(COUNTIFS('Table From Form ( For Fri )'!$A:$A,$A140,'Table From Form ( For Fri )'!$J:$J,Attendance[[#Headers],[13/9/2024]],'Table From Form ( For Fri )'!AC:AC,1)&gt;0,1,0)</f>
        <v>0</v>
      </c>
      <c r="Z140" s="27">
        <f>IF(COUNTIFS('Table From Form ( For Fri )'!$A:$A,$A140,'Table From Form ( For Fri )'!$J:$J,Attendance[[#Headers],[20/9/2024]],'Table From Form ( For Fri )'!AD:AD,1)&gt;0,1,0)</f>
        <v>0</v>
      </c>
      <c r="AA140" s="27">
        <f>IF(COUNTIFS('Table From Form ( For Fri )'!$A:$A,$A140,'Table From Form ( For Fri )'!$J:$J,Attendance[[#Headers],[27/9/2024]],'Table From Form ( For Fri )'!AE:AE,1)&gt;0,1,0)</f>
        <v>0</v>
      </c>
      <c r="AB140" s="27">
        <f>IF(COUNTIFS('Table From Form ( For Fri )'!$A:$A,$A140,'Table From Form ( For Fri )'!$J:$J,Attendance[[#Headers],[4/10/2024]],'Table From Form ( For Fri )'!AF:AF,1)&gt;0,1,0)</f>
        <v>0</v>
      </c>
      <c r="AC140" s="27">
        <f>IF(COUNTIFS('Table From Form ( For Fri )'!$A:$A,$A140,'Table From Form ( For Fri )'!$J:$J,Attendance[[#Headers],[11/10/2024]],'Table From Form ( For Fri )'!AG:AG,1)&gt;0,1,0)</f>
        <v>0</v>
      </c>
      <c r="AD140" s="27">
        <f>IF(COUNTIFS('Table From Form ( For Fri )'!$A:$A,$A140,'Table From Form ( For Fri )'!$J:$J,Attendance[[#Headers],[18/10/2024]],'Table From Form ( For Fri )'!AH:AH,1)&gt;0,1,0)</f>
        <v>0</v>
      </c>
      <c r="AE140" s="27">
        <f>IF(COUNTIFS('Table From Form ( For Fri )'!$A:$A,$A140,'Table From Form ( For Fri )'!$J:$J,Attendance[[#Headers],[25/10/2024]],'Table From Form ( For Fri )'!AI:AI,1)&gt;0,1,0)</f>
        <v>0</v>
      </c>
      <c r="AF140" s="27">
        <f>IF(COUNTIFS('Table From Form ( For Fri )'!$A:$A,$A140,'Table From Form ( For Fri )'!$J:$J,Attendance[[#Headers],[1/11/2024]],'Table From Form ( For Fri )'!AJ:AJ,1)&gt;0,1,0)</f>
        <v>0</v>
      </c>
      <c r="AG140" s="27">
        <f>IF(COUNTIFS('Table From Form ( For Fri )'!$A:$A,$A140,'Table From Form ( For Fri )'!$J:$J,Attendance[[#Headers],[8/11/2024]],'Table From Form ( For Fri )'!AK:AK,1)&gt;0,1,0)</f>
        <v>0</v>
      </c>
      <c r="AH140" s="27">
        <f>IF(COUNTIFS('Table From Form ( For Fri )'!$A:$A,$A140,'Table From Form ( For Fri )'!$J:$J,Attendance[[#Headers],[15/11/2024]],'Table From Form ( For Fri )'!AL:AL,1)&gt;0,1,0)</f>
        <v>0</v>
      </c>
      <c r="AI140" s="27">
        <f>IF(COUNTIFS('Table From Form ( For Fri )'!$A:$A,$A140,'Table From Form ( For Fri )'!$J:$J,Attendance[[#Headers],[22/11/2024]],'Table From Form ( For Fri )'!AM:AM,1)&gt;0,1,0)</f>
        <v>0</v>
      </c>
      <c r="AJ140" s="27">
        <f>IF(COUNTIFS('Table From Form ( For Fri )'!$A:$A,$A140,'Table From Form ( For Fri )'!$J:$J,Attendance[[#Headers],[29/11/2024]],'Table From Form ( For Fri )'!AN:AN,1)&gt;0,1,0)</f>
        <v>0</v>
      </c>
      <c r="AK140" s="27">
        <f>IF(COUNTIFS('Table From Form ( For Fri )'!$A:$A,$A140,'Table From Form ( For Fri )'!$J:$J,Attendance[[#Headers],[6/12/2024]],'Table From Form ( For Fri )'!AO:AO,1)&gt;0,1,0)</f>
        <v>0</v>
      </c>
      <c r="AL140" s="27">
        <f>IF(COUNTIFS('Table From Form ( For Fri )'!$A:$A,$A140,'Table From Form ( For Fri )'!$J:$J,Attendance[[#Headers],[13/12/2024]],'Table From Form ( For Fri )'!AP:AP,1)&gt;0,1,0)</f>
        <v>0</v>
      </c>
      <c r="AM140" s="27">
        <f>IF(COUNTIFS('Table From Form ( For Fri )'!$A:$A,$A140,'Table From Form ( For Fri )'!$J:$J,Attendance[[#Headers],[20/12/2024]],'Table From Form ( For Fri )'!AQ:AQ,1)&gt;0,1,0)</f>
        <v>0</v>
      </c>
      <c r="AN140" s="27">
        <f>IF(COUNTIFS('Table From Form ( For Fri )'!$A:$A,$A140,'Table From Form ( For Fri )'!$J:$J,Attendance[[#Headers],[27/12/2024]],'Table From Form ( For Fri )'!AR:AR,1)&gt;0,1,0)</f>
        <v>0</v>
      </c>
      <c r="AO140" s="27">
        <f>IF(COUNTIFS('Table From Form ( For Fri )'!$A:$A,$A140,'Table From Form ( For Fri )'!$J:$J,Attendance[[#Headers],[3/1/2025]],'Table From Form ( For Fri )'!AS:AS,1)&gt;0,1,0)</f>
        <v>0</v>
      </c>
      <c r="AP140" s="27">
        <f>IF(COUNTIFS('Table From Form ( For Fri )'!$A:$A,$A140,'Table From Form ( For Fri )'!$J:$J,Attendance[[#Headers],[10/1/2025]],'Table From Form ( For Fri )'!AT:AT,1)&gt;0,1,0)</f>
        <v>0</v>
      </c>
      <c r="AQ140" s="27">
        <f>IF(COUNTIFS('Table From Form ( For Fri )'!$A:$A,$A140,'Table From Form ( For Fri )'!$J:$J,Attendance[[#Headers],[17/1/2025]],'Table From Form ( For Fri )'!AU:AU,1)&gt;0,1,0)</f>
        <v>0</v>
      </c>
      <c r="AR140" s="27">
        <f>IF(COUNTIFS('Table From Form ( For Fri )'!$A:$A,$A140,'Table From Form ( For Fri )'!$J:$J,Attendance[[#Headers],[24/1/2025]],'Table From Form ( For Fri )'!AV:AV,1)&gt;0,1,0)</f>
        <v>0</v>
      </c>
      <c r="AS140" s="27">
        <f>IF(COUNTIFS('Table From Form ( For Fri )'!$A:$A,$A140,'Table From Form ( For Fri )'!$J:$J,Attendance[[#Headers],[31/1/2025]],'Table From Form ( For Fri )'!AW:AW,1)&gt;0,1,0)</f>
        <v>0</v>
      </c>
      <c r="AT140" s="27">
        <f>IF(COUNTIFS('Table From Form ( For Fri )'!$A:$A,$A140,'Table From Form ( For Fri )'!$J:$J,Attendance[[#Headers],[7/2/2025]],'Table From Form ( For Fri )'!AX:AX,1)&gt;0,1,0)</f>
        <v>0</v>
      </c>
      <c r="AU140" s="27">
        <f>IF(COUNTIFS('Table From Form ( For Fri )'!$A:$A,$A140,'Table From Form ( For Fri )'!$J:$J,Attendance[[#Headers],[14/2/2025]],'Table From Form ( For Fri )'!AY:AY,1)&gt;0,1,0)</f>
        <v>0</v>
      </c>
    </row>
    <row r="141" spans="1:47" ht="14">
      <c r="A141" s="25" t="s">
        <v>236</v>
      </c>
      <c r="B141" s="25" t="s">
        <v>1828</v>
      </c>
      <c r="C141" s="25" t="s">
        <v>1829</v>
      </c>
      <c r="D141">
        <f>COUNTIF(Attendance[[#This Row],[19/4/2024]:[14/2/2025]],1)</f>
        <v>1</v>
      </c>
      <c r="E141" s="26">
        <f t="shared" si="2"/>
        <v>2.2222222222222223</v>
      </c>
      <c r="F141" s="26"/>
      <c r="G141" s="27">
        <f>IF(COUNTIFS('Table From Form ( For Fri )'!$A:$A,$A141,'Table From Form ( For Fri )'!$J:$J,Attendance[[#Headers],[19/4/2024]],'Table From Form ( For Fri )'!K:K,1)&gt;0,1,0)</f>
        <v>0</v>
      </c>
      <c r="H141" s="27">
        <f>IF(COUNTIFS('Table From Form ( For Fri )'!$A:$A,$A141,'Table From Form ( For Fri )'!$J:$J,Attendance[[#Headers],[26/4/2024]],'Table From Form ( For Fri )'!L:L,1)&gt;0,1,0)</f>
        <v>1</v>
      </c>
      <c r="I141" s="27">
        <f>IF(COUNTIFS('Table From Form ( For Fri )'!$A:$A,$A141,'Table From Form ( For Fri )'!$J:$J,Attendance[[#Headers],[3/5/2024]],'Table From Form ( For Fri )'!M:M,1)&gt;0,1,0)</f>
        <v>0</v>
      </c>
      <c r="J141" s="27">
        <f>IF(COUNTIFS('Table From Form ( For Fri )'!$A:$A,$A141,'Table From Form ( For Fri )'!$J:$J,Attendance[[#Headers],[10/5/2024]],'Table From Form ( For Fri )'!N:N,1)&gt;0,1,0)</f>
        <v>0</v>
      </c>
      <c r="K141" s="27">
        <f>IF(COUNTIFS('Table From Form ( For Fri )'!$A:$A,$A141,'Table From Form ( For Fri )'!$J:$J,Attendance[[#Headers],[17/5/2024]],'Table From Form ( For Fri )'!O:O,1)&gt;0,1,0)</f>
        <v>0</v>
      </c>
      <c r="L141" s="27">
        <f>IF(COUNTIFS('Table From Form ( For Fri )'!$A:$A,$A141,'Table From Form ( For Fri )'!$J:$J,Attendance[[#Headers],[24/5/2024]],'Table From Form ( For Fri )'!P:P,1)&gt;0,1,0)</f>
        <v>0</v>
      </c>
      <c r="M141" s="27">
        <f>IF(COUNTIFS('Table From Form ( For Fri )'!$A:$A,$A141,'Table From Form ( For Fri )'!$J:$J,Attendance[[#Headers],[31/5/2024]],'Table From Form ( For Fri )'!Q:Q,1)&gt;0,1,0)</f>
        <v>0</v>
      </c>
      <c r="N141" s="27">
        <f>IF(COUNTIFS('Table From Form ( For Fri )'!$A:$A,$A141,'Table From Form ( For Fri )'!$J:$J,Attendance[[#Headers],[7/6/2024]],'Table From Form ( For Fri )'!R:R,1)&gt;0,1,0)</f>
        <v>0</v>
      </c>
      <c r="O141" s="27">
        <f>IF(COUNTIFS('Table From Form ( For Fri )'!$A:$A,$A141,'Table From Form ( For Fri )'!$J:$J,Attendance[[#Headers],[14/6/2024]],'Table From Form ( For Fri )'!S:S,1)&gt;0,1,0)</f>
        <v>0</v>
      </c>
      <c r="P141" s="27">
        <f>IF(COUNTIFS('Table From Form ( For Fri )'!$A:$A,$A141,'Table From Form ( For Fri )'!$J:$J,Attendance[[#Headers],[21/6/2024]],'Table From Form ( For Fri )'!T:T,1)&gt;0,1,0)</f>
        <v>0</v>
      </c>
      <c r="Q141" s="27">
        <f>IF(COUNTIFS('Table From Form ( For Fri )'!$A:$A,$A141,'Table From Form ( For Fri )'!$J:$J,Attendance[[#Headers],[28/6/2024]],'Table From Form ( For Fri )'!U:U,1)&gt;0,1,0)</f>
        <v>0</v>
      </c>
      <c r="R141" s="27">
        <f>IF(COUNTIFS('Table From Form ( For Fri )'!$A:$A,$A141,'Table From Form ( For Fri )'!$J:$J,Attendance[[#Headers],[5/7/2024]],'Table From Form ( For Fri )'!V:V,1)&gt;0,1,0)</f>
        <v>0</v>
      </c>
      <c r="S141" s="27">
        <f>IF(COUNTIFS('Table From Form ( For Fri )'!$A:$A,$A141,'Table From Form ( For Fri )'!$J:$J,Attendance[[#Headers],[12/7/2024]],'Table From Form ( For Fri )'!W:W,1)&gt;0,1,0)</f>
        <v>0</v>
      </c>
      <c r="T141" s="27">
        <f>IF(COUNTIFS('Table From Form ( For Fri )'!$A:$A,$A141,'Table From Form ( For Fri )'!$J:$J,Attendance[[#Headers],[19/7/2024]],'Table From Form ( For Fri )'!X:X,1)&gt;0,1,0)</f>
        <v>0</v>
      </c>
      <c r="U141" s="27">
        <f>IF(COUNTIFS('Table From Form ( For Fri )'!$A:$A,$A141,'Table From Form ( For Fri )'!$J:$J,Attendance[[#Headers],[26/7/2024]],'Table From Form ( For Fri )'!Y:Y,1)&gt;0,1,0)</f>
        <v>0</v>
      </c>
      <c r="V141" s="27">
        <f>IF(COUNTIFS('Table From Form ( For Fri )'!$A:$A,$A141,'Table From Form ( For Fri )'!$J:$J,Attendance[[#Headers],[2/8/2024]],'Table From Form ( For Fri )'!Z:Z,1)&gt;0,1,0)</f>
        <v>0</v>
      </c>
      <c r="W141" s="27">
        <f>IF(COUNTIFS('Table From Form ( For Fri )'!$A:$A,$A141,'Table From Form ( For Fri )'!$J:$J,Attendance[[#Headers],[30/8/2024]],'Table From Form ( For Fri )'!AA:AA,1)&gt;0,1,0)</f>
        <v>0</v>
      </c>
      <c r="X141" s="27">
        <f>IF(COUNTIFS('Table From Form ( For Fri )'!$A:$A,$A141,'Table From Form ( For Fri )'!$J:$J,Attendance[[#Headers],[6/9/2024]],'Table From Form ( For Fri )'!AB:AB,1)&gt;0,1,0)</f>
        <v>0</v>
      </c>
      <c r="Y141" s="27">
        <f>IF(COUNTIFS('Table From Form ( For Fri )'!$A:$A,$A141,'Table From Form ( For Fri )'!$J:$J,Attendance[[#Headers],[13/9/2024]],'Table From Form ( For Fri )'!AC:AC,1)&gt;0,1,0)</f>
        <v>0</v>
      </c>
      <c r="Z141" s="27">
        <f>IF(COUNTIFS('Table From Form ( For Fri )'!$A:$A,$A141,'Table From Form ( For Fri )'!$J:$J,Attendance[[#Headers],[20/9/2024]],'Table From Form ( For Fri )'!AD:AD,1)&gt;0,1,0)</f>
        <v>0</v>
      </c>
      <c r="AA141" s="27">
        <f>IF(COUNTIFS('Table From Form ( For Fri )'!$A:$A,$A141,'Table From Form ( For Fri )'!$J:$J,Attendance[[#Headers],[27/9/2024]],'Table From Form ( For Fri )'!AE:AE,1)&gt;0,1,0)</f>
        <v>0</v>
      </c>
      <c r="AB141" s="27">
        <f>IF(COUNTIFS('Table From Form ( For Fri )'!$A:$A,$A141,'Table From Form ( For Fri )'!$J:$J,Attendance[[#Headers],[4/10/2024]],'Table From Form ( For Fri )'!AF:AF,1)&gt;0,1,0)</f>
        <v>0</v>
      </c>
      <c r="AC141" s="27">
        <f>IF(COUNTIFS('Table From Form ( For Fri )'!$A:$A,$A141,'Table From Form ( For Fri )'!$J:$J,Attendance[[#Headers],[11/10/2024]],'Table From Form ( For Fri )'!AG:AG,1)&gt;0,1,0)</f>
        <v>0</v>
      </c>
      <c r="AD141" s="27">
        <f>IF(COUNTIFS('Table From Form ( For Fri )'!$A:$A,$A141,'Table From Form ( For Fri )'!$J:$J,Attendance[[#Headers],[18/10/2024]],'Table From Form ( For Fri )'!AH:AH,1)&gt;0,1,0)</f>
        <v>0</v>
      </c>
      <c r="AE141" s="27">
        <f>IF(COUNTIFS('Table From Form ( For Fri )'!$A:$A,$A141,'Table From Form ( For Fri )'!$J:$J,Attendance[[#Headers],[25/10/2024]],'Table From Form ( For Fri )'!AI:AI,1)&gt;0,1,0)</f>
        <v>0</v>
      </c>
      <c r="AF141" s="27">
        <f>IF(COUNTIFS('Table From Form ( For Fri )'!$A:$A,$A141,'Table From Form ( For Fri )'!$J:$J,Attendance[[#Headers],[1/11/2024]],'Table From Form ( For Fri )'!AJ:AJ,1)&gt;0,1,0)</f>
        <v>0</v>
      </c>
      <c r="AG141" s="27">
        <f>IF(COUNTIFS('Table From Form ( For Fri )'!$A:$A,$A141,'Table From Form ( For Fri )'!$J:$J,Attendance[[#Headers],[8/11/2024]],'Table From Form ( For Fri )'!AK:AK,1)&gt;0,1,0)</f>
        <v>0</v>
      </c>
      <c r="AH141" s="27">
        <f>IF(COUNTIFS('Table From Form ( For Fri )'!$A:$A,$A141,'Table From Form ( For Fri )'!$J:$J,Attendance[[#Headers],[15/11/2024]],'Table From Form ( For Fri )'!AL:AL,1)&gt;0,1,0)</f>
        <v>0</v>
      </c>
      <c r="AI141" s="27">
        <f>IF(COUNTIFS('Table From Form ( For Fri )'!$A:$A,$A141,'Table From Form ( For Fri )'!$J:$J,Attendance[[#Headers],[22/11/2024]],'Table From Form ( For Fri )'!AM:AM,1)&gt;0,1,0)</f>
        <v>0</v>
      </c>
      <c r="AJ141" s="27">
        <f>IF(COUNTIFS('Table From Form ( For Fri )'!$A:$A,$A141,'Table From Form ( For Fri )'!$J:$J,Attendance[[#Headers],[29/11/2024]],'Table From Form ( For Fri )'!AN:AN,1)&gt;0,1,0)</f>
        <v>0</v>
      </c>
      <c r="AK141" s="27">
        <f>IF(COUNTIFS('Table From Form ( For Fri )'!$A:$A,$A141,'Table From Form ( For Fri )'!$J:$J,Attendance[[#Headers],[6/12/2024]],'Table From Form ( For Fri )'!AO:AO,1)&gt;0,1,0)</f>
        <v>0</v>
      </c>
      <c r="AL141" s="27">
        <f>IF(COUNTIFS('Table From Form ( For Fri )'!$A:$A,$A141,'Table From Form ( For Fri )'!$J:$J,Attendance[[#Headers],[13/12/2024]],'Table From Form ( For Fri )'!AP:AP,1)&gt;0,1,0)</f>
        <v>0</v>
      </c>
      <c r="AM141" s="27">
        <f>IF(COUNTIFS('Table From Form ( For Fri )'!$A:$A,$A141,'Table From Form ( For Fri )'!$J:$J,Attendance[[#Headers],[20/12/2024]],'Table From Form ( For Fri )'!AQ:AQ,1)&gt;0,1,0)</f>
        <v>0</v>
      </c>
      <c r="AN141" s="27">
        <f>IF(COUNTIFS('Table From Form ( For Fri )'!$A:$A,$A141,'Table From Form ( For Fri )'!$J:$J,Attendance[[#Headers],[27/12/2024]],'Table From Form ( For Fri )'!AR:AR,1)&gt;0,1,0)</f>
        <v>0</v>
      </c>
      <c r="AO141" s="27">
        <f>IF(COUNTIFS('Table From Form ( For Fri )'!$A:$A,$A141,'Table From Form ( For Fri )'!$J:$J,Attendance[[#Headers],[3/1/2025]],'Table From Form ( For Fri )'!AS:AS,1)&gt;0,1,0)</f>
        <v>0</v>
      </c>
      <c r="AP141" s="27">
        <f>IF(COUNTIFS('Table From Form ( For Fri )'!$A:$A,$A141,'Table From Form ( For Fri )'!$J:$J,Attendance[[#Headers],[10/1/2025]],'Table From Form ( For Fri )'!AT:AT,1)&gt;0,1,0)</f>
        <v>0</v>
      </c>
      <c r="AQ141" s="27">
        <f>IF(COUNTIFS('Table From Form ( For Fri )'!$A:$A,$A141,'Table From Form ( For Fri )'!$J:$J,Attendance[[#Headers],[17/1/2025]],'Table From Form ( For Fri )'!AU:AU,1)&gt;0,1,0)</f>
        <v>0</v>
      </c>
      <c r="AR141" s="27">
        <f>IF(COUNTIFS('Table From Form ( For Fri )'!$A:$A,$A141,'Table From Form ( For Fri )'!$J:$J,Attendance[[#Headers],[24/1/2025]],'Table From Form ( For Fri )'!AV:AV,1)&gt;0,1,0)</f>
        <v>0</v>
      </c>
      <c r="AS141" s="27">
        <f>IF(COUNTIFS('Table From Form ( For Fri )'!$A:$A,$A141,'Table From Form ( For Fri )'!$J:$J,Attendance[[#Headers],[31/1/2025]],'Table From Form ( For Fri )'!AW:AW,1)&gt;0,1,0)</f>
        <v>0</v>
      </c>
      <c r="AT141" s="27">
        <f>IF(COUNTIFS('Table From Form ( For Fri )'!$A:$A,$A141,'Table From Form ( For Fri )'!$J:$J,Attendance[[#Headers],[7/2/2025]],'Table From Form ( For Fri )'!AX:AX,1)&gt;0,1,0)</f>
        <v>0</v>
      </c>
      <c r="AU141" s="27">
        <f>IF(COUNTIFS('Table From Form ( For Fri )'!$A:$A,$A141,'Table From Form ( For Fri )'!$J:$J,Attendance[[#Headers],[14/2/2025]],'Table From Form ( For Fri )'!AY:AY,1)&gt;0,1,0)</f>
        <v>0</v>
      </c>
    </row>
    <row r="142" spans="1:47" ht="14">
      <c r="A142" s="25" t="s">
        <v>312</v>
      </c>
      <c r="B142" s="25" t="s">
        <v>1830</v>
      </c>
      <c r="C142" s="25" t="s">
        <v>1831</v>
      </c>
      <c r="D142">
        <f>COUNTIF(Attendance[[#This Row],[19/4/2024]:[14/2/2025]],1)</f>
        <v>1</v>
      </c>
      <c r="E142" s="26">
        <f t="shared" si="2"/>
        <v>2.2222222222222223</v>
      </c>
      <c r="F142" s="26"/>
      <c r="G142" s="27">
        <f>IF(COUNTIFS('Table From Form ( For Fri )'!$A:$A,$A142,'Table From Form ( For Fri )'!$J:$J,Attendance[[#Headers],[19/4/2024]],'Table From Form ( For Fri )'!K:K,1)&gt;0,1,0)</f>
        <v>0</v>
      </c>
      <c r="H142" s="27">
        <f>IF(COUNTIFS('Table From Form ( For Fri )'!$A:$A,$A142,'Table From Form ( For Fri )'!$J:$J,Attendance[[#Headers],[26/4/2024]],'Table From Form ( For Fri )'!L:L,1)&gt;0,1,0)</f>
        <v>0</v>
      </c>
      <c r="I142" s="27">
        <f>IF(COUNTIFS('Table From Form ( For Fri )'!$A:$A,$A142,'Table From Form ( For Fri )'!$J:$J,Attendance[[#Headers],[3/5/2024]],'Table From Form ( For Fri )'!M:M,1)&gt;0,1,0)</f>
        <v>1</v>
      </c>
      <c r="J142" s="27">
        <f>IF(COUNTIFS('Table From Form ( For Fri )'!$A:$A,$A142,'Table From Form ( For Fri )'!$J:$J,Attendance[[#Headers],[10/5/2024]],'Table From Form ( For Fri )'!N:N,1)&gt;0,1,0)</f>
        <v>0</v>
      </c>
      <c r="K142" s="27">
        <f>IF(COUNTIFS('Table From Form ( For Fri )'!$A:$A,$A142,'Table From Form ( For Fri )'!$J:$J,Attendance[[#Headers],[17/5/2024]],'Table From Form ( For Fri )'!O:O,1)&gt;0,1,0)</f>
        <v>0</v>
      </c>
      <c r="L142" s="27">
        <f>IF(COUNTIFS('Table From Form ( For Fri )'!$A:$A,$A142,'Table From Form ( For Fri )'!$J:$J,Attendance[[#Headers],[24/5/2024]],'Table From Form ( For Fri )'!P:P,1)&gt;0,1,0)</f>
        <v>0</v>
      </c>
      <c r="M142" s="27">
        <f>IF(COUNTIFS('Table From Form ( For Fri )'!$A:$A,$A142,'Table From Form ( For Fri )'!$J:$J,Attendance[[#Headers],[31/5/2024]],'Table From Form ( For Fri )'!Q:Q,1)&gt;0,1,0)</f>
        <v>0</v>
      </c>
      <c r="N142" s="27">
        <f>IF(COUNTIFS('Table From Form ( For Fri )'!$A:$A,$A142,'Table From Form ( For Fri )'!$J:$J,Attendance[[#Headers],[7/6/2024]],'Table From Form ( For Fri )'!R:R,1)&gt;0,1,0)</f>
        <v>0</v>
      </c>
      <c r="O142" s="27">
        <f>IF(COUNTIFS('Table From Form ( For Fri )'!$A:$A,$A142,'Table From Form ( For Fri )'!$J:$J,Attendance[[#Headers],[14/6/2024]],'Table From Form ( For Fri )'!S:S,1)&gt;0,1,0)</f>
        <v>0</v>
      </c>
      <c r="P142" s="27">
        <f>IF(COUNTIFS('Table From Form ( For Fri )'!$A:$A,$A142,'Table From Form ( For Fri )'!$J:$J,Attendance[[#Headers],[21/6/2024]],'Table From Form ( For Fri )'!T:T,1)&gt;0,1,0)</f>
        <v>0</v>
      </c>
      <c r="Q142" s="27">
        <f>IF(COUNTIFS('Table From Form ( For Fri )'!$A:$A,$A142,'Table From Form ( For Fri )'!$J:$J,Attendance[[#Headers],[28/6/2024]],'Table From Form ( For Fri )'!U:U,1)&gt;0,1,0)</f>
        <v>0</v>
      </c>
      <c r="R142" s="27">
        <f>IF(COUNTIFS('Table From Form ( For Fri )'!$A:$A,$A142,'Table From Form ( For Fri )'!$J:$J,Attendance[[#Headers],[5/7/2024]],'Table From Form ( For Fri )'!V:V,1)&gt;0,1,0)</f>
        <v>0</v>
      </c>
      <c r="S142" s="27">
        <f>IF(COUNTIFS('Table From Form ( For Fri )'!$A:$A,$A142,'Table From Form ( For Fri )'!$J:$J,Attendance[[#Headers],[12/7/2024]],'Table From Form ( For Fri )'!W:W,1)&gt;0,1,0)</f>
        <v>0</v>
      </c>
      <c r="T142" s="27">
        <f>IF(COUNTIFS('Table From Form ( For Fri )'!$A:$A,$A142,'Table From Form ( For Fri )'!$J:$J,Attendance[[#Headers],[19/7/2024]],'Table From Form ( For Fri )'!X:X,1)&gt;0,1,0)</f>
        <v>0</v>
      </c>
      <c r="U142" s="27">
        <f>IF(COUNTIFS('Table From Form ( For Fri )'!$A:$A,$A142,'Table From Form ( For Fri )'!$J:$J,Attendance[[#Headers],[26/7/2024]],'Table From Form ( For Fri )'!Y:Y,1)&gt;0,1,0)</f>
        <v>0</v>
      </c>
      <c r="V142" s="27">
        <f>IF(COUNTIFS('Table From Form ( For Fri )'!$A:$A,$A142,'Table From Form ( For Fri )'!$J:$J,Attendance[[#Headers],[2/8/2024]],'Table From Form ( For Fri )'!Z:Z,1)&gt;0,1,0)</f>
        <v>0</v>
      </c>
      <c r="W142" s="27">
        <f>IF(COUNTIFS('Table From Form ( For Fri )'!$A:$A,$A142,'Table From Form ( For Fri )'!$J:$J,Attendance[[#Headers],[30/8/2024]],'Table From Form ( For Fri )'!AA:AA,1)&gt;0,1,0)</f>
        <v>0</v>
      </c>
      <c r="X142" s="27">
        <f>IF(COUNTIFS('Table From Form ( For Fri )'!$A:$A,$A142,'Table From Form ( For Fri )'!$J:$J,Attendance[[#Headers],[6/9/2024]],'Table From Form ( For Fri )'!AB:AB,1)&gt;0,1,0)</f>
        <v>0</v>
      </c>
      <c r="Y142" s="27">
        <f>IF(COUNTIFS('Table From Form ( For Fri )'!$A:$A,$A142,'Table From Form ( For Fri )'!$J:$J,Attendance[[#Headers],[13/9/2024]],'Table From Form ( For Fri )'!AC:AC,1)&gt;0,1,0)</f>
        <v>0</v>
      </c>
      <c r="Z142" s="27">
        <f>IF(COUNTIFS('Table From Form ( For Fri )'!$A:$A,$A142,'Table From Form ( For Fri )'!$J:$J,Attendance[[#Headers],[20/9/2024]],'Table From Form ( For Fri )'!AD:AD,1)&gt;0,1,0)</f>
        <v>0</v>
      </c>
      <c r="AA142" s="27">
        <f>IF(COUNTIFS('Table From Form ( For Fri )'!$A:$A,$A142,'Table From Form ( For Fri )'!$J:$J,Attendance[[#Headers],[27/9/2024]],'Table From Form ( For Fri )'!AE:AE,1)&gt;0,1,0)</f>
        <v>0</v>
      </c>
      <c r="AB142" s="27">
        <f>IF(COUNTIFS('Table From Form ( For Fri )'!$A:$A,$A142,'Table From Form ( For Fri )'!$J:$J,Attendance[[#Headers],[4/10/2024]],'Table From Form ( For Fri )'!AF:AF,1)&gt;0,1,0)</f>
        <v>0</v>
      </c>
      <c r="AC142" s="27">
        <f>IF(COUNTIFS('Table From Form ( For Fri )'!$A:$A,$A142,'Table From Form ( For Fri )'!$J:$J,Attendance[[#Headers],[11/10/2024]],'Table From Form ( For Fri )'!AG:AG,1)&gt;0,1,0)</f>
        <v>0</v>
      </c>
      <c r="AD142" s="27">
        <f>IF(COUNTIFS('Table From Form ( For Fri )'!$A:$A,$A142,'Table From Form ( For Fri )'!$J:$J,Attendance[[#Headers],[18/10/2024]],'Table From Form ( For Fri )'!AH:AH,1)&gt;0,1,0)</f>
        <v>0</v>
      </c>
      <c r="AE142" s="27">
        <f>IF(COUNTIFS('Table From Form ( For Fri )'!$A:$A,$A142,'Table From Form ( For Fri )'!$J:$J,Attendance[[#Headers],[25/10/2024]],'Table From Form ( For Fri )'!AI:AI,1)&gt;0,1,0)</f>
        <v>0</v>
      </c>
      <c r="AF142" s="27">
        <f>IF(COUNTIFS('Table From Form ( For Fri )'!$A:$A,$A142,'Table From Form ( For Fri )'!$J:$J,Attendance[[#Headers],[1/11/2024]],'Table From Form ( For Fri )'!AJ:AJ,1)&gt;0,1,0)</f>
        <v>0</v>
      </c>
      <c r="AG142" s="27">
        <f>IF(COUNTIFS('Table From Form ( For Fri )'!$A:$A,$A142,'Table From Form ( For Fri )'!$J:$J,Attendance[[#Headers],[8/11/2024]],'Table From Form ( For Fri )'!AK:AK,1)&gt;0,1,0)</f>
        <v>0</v>
      </c>
      <c r="AH142" s="27">
        <f>IF(COUNTIFS('Table From Form ( For Fri )'!$A:$A,$A142,'Table From Form ( For Fri )'!$J:$J,Attendance[[#Headers],[15/11/2024]],'Table From Form ( For Fri )'!AL:AL,1)&gt;0,1,0)</f>
        <v>0</v>
      </c>
      <c r="AI142" s="27">
        <f>IF(COUNTIFS('Table From Form ( For Fri )'!$A:$A,$A142,'Table From Form ( For Fri )'!$J:$J,Attendance[[#Headers],[22/11/2024]],'Table From Form ( For Fri )'!AM:AM,1)&gt;0,1,0)</f>
        <v>0</v>
      </c>
      <c r="AJ142" s="27">
        <f>IF(COUNTIFS('Table From Form ( For Fri )'!$A:$A,$A142,'Table From Form ( For Fri )'!$J:$J,Attendance[[#Headers],[29/11/2024]],'Table From Form ( For Fri )'!AN:AN,1)&gt;0,1,0)</f>
        <v>0</v>
      </c>
      <c r="AK142" s="27">
        <f>IF(COUNTIFS('Table From Form ( For Fri )'!$A:$A,$A142,'Table From Form ( For Fri )'!$J:$J,Attendance[[#Headers],[6/12/2024]],'Table From Form ( For Fri )'!AO:AO,1)&gt;0,1,0)</f>
        <v>0</v>
      </c>
      <c r="AL142" s="27">
        <f>IF(COUNTIFS('Table From Form ( For Fri )'!$A:$A,$A142,'Table From Form ( For Fri )'!$J:$J,Attendance[[#Headers],[13/12/2024]],'Table From Form ( For Fri )'!AP:AP,1)&gt;0,1,0)</f>
        <v>0</v>
      </c>
      <c r="AM142" s="27">
        <f>IF(COUNTIFS('Table From Form ( For Fri )'!$A:$A,$A142,'Table From Form ( For Fri )'!$J:$J,Attendance[[#Headers],[20/12/2024]],'Table From Form ( For Fri )'!AQ:AQ,1)&gt;0,1,0)</f>
        <v>0</v>
      </c>
      <c r="AN142" s="27">
        <f>IF(COUNTIFS('Table From Form ( For Fri )'!$A:$A,$A142,'Table From Form ( For Fri )'!$J:$J,Attendance[[#Headers],[27/12/2024]],'Table From Form ( For Fri )'!AR:AR,1)&gt;0,1,0)</f>
        <v>0</v>
      </c>
      <c r="AO142" s="27">
        <f>IF(COUNTIFS('Table From Form ( For Fri )'!$A:$A,$A142,'Table From Form ( For Fri )'!$J:$J,Attendance[[#Headers],[3/1/2025]],'Table From Form ( For Fri )'!AS:AS,1)&gt;0,1,0)</f>
        <v>0</v>
      </c>
      <c r="AP142" s="27">
        <f>IF(COUNTIFS('Table From Form ( For Fri )'!$A:$A,$A142,'Table From Form ( For Fri )'!$J:$J,Attendance[[#Headers],[10/1/2025]],'Table From Form ( For Fri )'!AT:AT,1)&gt;0,1,0)</f>
        <v>0</v>
      </c>
      <c r="AQ142" s="27">
        <f>IF(COUNTIFS('Table From Form ( For Fri )'!$A:$A,$A142,'Table From Form ( For Fri )'!$J:$J,Attendance[[#Headers],[17/1/2025]],'Table From Form ( For Fri )'!AU:AU,1)&gt;0,1,0)</f>
        <v>0</v>
      </c>
      <c r="AR142" s="27">
        <f>IF(COUNTIFS('Table From Form ( For Fri )'!$A:$A,$A142,'Table From Form ( For Fri )'!$J:$J,Attendance[[#Headers],[24/1/2025]],'Table From Form ( For Fri )'!AV:AV,1)&gt;0,1,0)</f>
        <v>0</v>
      </c>
      <c r="AS142" s="27">
        <f>IF(COUNTIFS('Table From Form ( For Fri )'!$A:$A,$A142,'Table From Form ( For Fri )'!$J:$J,Attendance[[#Headers],[31/1/2025]],'Table From Form ( For Fri )'!AW:AW,1)&gt;0,1,0)</f>
        <v>0</v>
      </c>
      <c r="AT142" s="27">
        <f>IF(COUNTIFS('Table From Form ( For Fri )'!$A:$A,$A142,'Table From Form ( For Fri )'!$J:$J,Attendance[[#Headers],[7/2/2025]],'Table From Form ( For Fri )'!AX:AX,1)&gt;0,1,0)</f>
        <v>0</v>
      </c>
      <c r="AU142" s="27">
        <f>IF(COUNTIFS('Table From Form ( For Fri )'!$A:$A,$A142,'Table From Form ( For Fri )'!$J:$J,Attendance[[#Headers],[14/2/2025]],'Table From Form ( For Fri )'!AY:AY,1)&gt;0,1,0)</f>
        <v>0</v>
      </c>
    </row>
    <row r="143" spans="1:47" ht="14">
      <c r="A143" s="25" t="s">
        <v>170</v>
      </c>
      <c r="B143" s="25" t="s">
        <v>1832</v>
      </c>
      <c r="C143" s="25" t="s">
        <v>1833</v>
      </c>
      <c r="D143">
        <f>COUNTIF(Attendance[[#This Row],[19/4/2024]:[14/2/2025]],1)</f>
        <v>1</v>
      </c>
      <c r="E143" s="26">
        <f t="shared" si="2"/>
        <v>2.2222222222222223</v>
      </c>
      <c r="F143" s="26"/>
      <c r="G143" s="27">
        <f>IF(COUNTIFS('Table From Form ( For Fri )'!$A:$A,$A143,'Table From Form ( For Fri )'!$J:$J,Attendance[[#Headers],[19/4/2024]],'Table From Form ( For Fri )'!K:K,1)&gt;0,1,0)</f>
        <v>0</v>
      </c>
      <c r="H143" s="27">
        <f>IF(COUNTIFS('Table From Form ( For Fri )'!$A:$A,$A143,'Table From Form ( For Fri )'!$J:$J,Attendance[[#Headers],[26/4/2024]],'Table From Form ( For Fri )'!L:L,1)&gt;0,1,0)</f>
        <v>1</v>
      </c>
      <c r="I143" s="27">
        <f>IF(COUNTIFS('Table From Form ( For Fri )'!$A:$A,$A143,'Table From Form ( For Fri )'!$J:$J,Attendance[[#Headers],[3/5/2024]],'Table From Form ( For Fri )'!M:M,1)&gt;0,1,0)</f>
        <v>0</v>
      </c>
      <c r="J143" s="27">
        <f>IF(COUNTIFS('Table From Form ( For Fri )'!$A:$A,$A143,'Table From Form ( For Fri )'!$J:$J,Attendance[[#Headers],[10/5/2024]],'Table From Form ( For Fri )'!N:N,1)&gt;0,1,0)</f>
        <v>0</v>
      </c>
      <c r="K143" s="27">
        <f>IF(COUNTIFS('Table From Form ( For Fri )'!$A:$A,$A143,'Table From Form ( For Fri )'!$J:$J,Attendance[[#Headers],[17/5/2024]],'Table From Form ( For Fri )'!O:O,1)&gt;0,1,0)</f>
        <v>0</v>
      </c>
      <c r="L143" s="27">
        <f>IF(COUNTIFS('Table From Form ( For Fri )'!$A:$A,$A143,'Table From Form ( For Fri )'!$J:$J,Attendance[[#Headers],[24/5/2024]],'Table From Form ( For Fri )'!P:P,1)&gt;0,1,0)</f>
        <v>0</v>
      </c>
      <c r="M143" s="27">
        <f>IF(COUNTIFS('Table From Form ( For Fri )'!$A:$A,$A143,'Table From Form ( For Fri )'!$J:$J,Attendance[[#Headers],[31/5/2024]],'Table From Form ( For Fri )'!Q:Q,1)&gt;0,1,0)</f>
        <v>0</v>
      </c>
      <c r="N143" s="27">
        <f>IF(COUNTIFS('Table From Form ( For Fri )'!$A:$A,$A143,'Table From Form ( For Fri )'!$J:$J,Attendance[[#Headers],[7/6/2024]],'Table From Form ( For Fri )'!R:R,1)&gt;0,1,0)</f>
        <v>0</v>
      </c>
      <c r="O143" s="27">
        <f>IF(COUNTIFS('Table From Form ( For Fri )'!$A:$A,$A143,'Table From Form ( For Fri )'!$J:$J,Attendance[[#Headers],[14/6/2024]],'Table From Form ( For Fri )'!S:S,1)&gt;0,1,0)</f>
        <v>0</v>
      </c>
      <c r="P143" s="27">
        <f>IF(COUNTIFS('Table From Form ( For Fri )'!$A:$A,$A143,'Table From Form ( For Fri )'!$J:$J,Attendance[[#Headers],[21/6/2024]],'Table From Form ( For Fri )'!T:T,1)&gt;0,1,0)</f>
        <v>0</v>
      </c>
      <c r="Q143" s="27">
        <f>IF(COUNTIFS('Table From Form ( For Fri )'!$A:$A,$A143,'Table From Form ( For Fri )'!$J:$J,Attendance[[#Headers],[28/6/2024]],'Table From Form ( For Fri )'!U:U,1)&gt;0,1,0)</f>
        <v>0</v>
      </c>
      <c r="R143" s="27">
        <f>IF(COUNTIFS('Table From Form ( For Fri )'!$A:$A,$A143,'Table From Form ( For Fri )'!$J:$J,Attendance[[#Headers],[5/7/2024]],'Table From Form ( For Fri )'!V:V,1)&gt;0,1,0)</f>
        <v>0</v>
      </c>
      <c r="S143" s="27">
        <f>IF(COUNTIFS('Table From Form ( For Fri )'!$A:$A,$A143,'Table From Form ( For Fri )'!$J:$J,Attendance[[#Headers],[12/7/2024]],'Table From Form ( For Fri )'!W:W,1)&gt;0,1,0)</f>
        <v>0</v>
      </c>
      <c r="T143" s="27">
        <f>IF(COUNTIFS('Table From Form ( For Fri )'!$A:$A,$A143,'Table From Form ( For Fri )'!$J:$J,Attendance[[#Headers],[19/7/2024]],'Table From Form ( For Fri )'!X:X,1)&gt;0,1,0)</f>
        <v>0</v>
      </c>
      <c r="U143" s="27">
        <f>IF(COUNTIFS('Table From Form ( For Fri )'!$A:$A,$A143,'Table From Form ( For Fri )'!$J:$J,Attendance[[#Headers],[26/7/2024]],'Table From Form ( For Fri )'!Y:Y,1)&gt;0,1,0)</f>
        <v>0</v>
      </c>
      <c r="V143" s="27">
        <f>IF(COUNTIFS('Table From Form ( For Fri )'!$A:$A,$A143,'Table From Form ( For Fri )'!$J:$J,Attendance[[#Headers],[2/8/2024]],'Table From Form ( For Fri )'!Z:Z,1)&gt;0,1,0)</f>
        <v>0</v>
      </c>
      <c r="W143" s="27">
        <f>IF(COUNTIFS('Table From Form ( For Fri )'!$A:$A,$A143,'Table From Form ( For Fri )'!$J:$J,Attendance[[#Headers],[30/8/2024]],'Table From Form ( For Fri )'!AA:AA,1)&gt;0,1,0)</f>
        <v>0</v>
      </c>
      <c r="X143" s="27">
        <f>IF(COUNTIFS('Table From Form ( For Fri )'!$A:$A,$A143,'Table From Form ( For Fri )'!$J:$J,Attendance[[#Headers],[6/9/2024]],'Table From Form ( For Fri )'!AB:AB,1)&gt;0,1,0)</f>
        <v>0</v>
      </c>
      <c r="Y143" s="27">
        <f>IF(COUNTIFS('Table From Form ( For Fri )'!$A:$A,$A143,'Table From Form ( For Fri )'!$J:$J,Attendance[[#Headers],[13/9/2024]],'Table From Form ( For Fri )'!AC:AC,1)&gt;0,1,0)</f>
        <v>0</v>
      </c>
      <c r="Z143" s="27">
        <f>IF(COUNTIFS('Table From Form ( For Fri )'!$A:$A,$A143,'Table From Form ( For Fri )'!$J:$J,Attendance[[#Headers],[20/9/2024]],'Table From Form ( For Fri )'!AD:AD,1)&gt;0,1,0)</f>
        <v>0</v>
      </c>
      <c r="AA143" s="27">
        <f>IF(COUNTIFS('Table From Form ( For Fri )'!$A:$A,$A143,'Table From Form ( For Fri )'!$J:$J,Attendance[[#Headers],[27/9/2024]],'Table From Form ( For Fri )'!AE:AE,1)&gt;0,1,0)</f>
        <v>0</v>
      </c>
      <c r="AB143" s="27">
        <f>IF(COUNTIFS('Table From Form ( For Fri )'!$A:$A,$A143,'Table From Form ( For Fri )'!$J:$J,Attendance[[#Headers],[4/10/2024]],'Table From Form ( For Fri )'!AF:AF,1)&gt;0,1,0)</f>
        <v>0</v>
      </c>
      <c r="AC143" s="27">
        <f>IF(COUNTIFS('Table From Form ( For Fri )'!$A:$A,$A143,'Table From Form ( For Fri )'!$J:$J,Attendance[[#Headers],[11/10/2024]],'Table From Form ( For Fri )'!AG:AG,1)&gt;0,1,0)</f>
        <v>0</v>
      </c>
      <c r="AD143" s="27">
        <f>IF(COUNTIFS('Table From Form ( For Fri )'!$A:$A,$A143,'Table From Form ( For Fri )'!$J:$J,Attendance[[#Headers],[18/10/2024]],'Table From Form ( For Fri )'!AH:AH,1)&gt;0,1,0)</f>
        <v>0</v>
      </c>
      <c r="AE143" s="27">
        <f>IF(COUNTIFS('Table From Form ( For Fri )'!$A:$A,$A143,'Table From Form ( For Fri )'!$J:$J,Attendance[[#Headers],[25/10/2024]],'Table From Form ( For Fri )'!AI:AI,1)&gt;0,1,0)</f>
        <v>0</v>
      </c>
      <c r="AF143" s="27">
        <f>IF(COUNTIFS('Table From Form ( For Fri )'!$A:$A,$A143,'Table From Form ( For Fri )'!$J:$J,Attendance[[#Headers],[1/11/2024]],'Table From Form ( For Fri )'!AJ:AJ,1)&gt;0,1,0)</f>
        <v>0</v>
      </c>
      <c r="AG143" s="27">
        <f>IF(COUNTIFS('Table From Form ( For Fri )'!$A:$A,$A143,'Table From Form ( For Fri )'!$J:$J,Attendance[[#Headers],[8/11/2024]],'Table From Form ( For Fri )'!AK:AK,1)&gt;0,1,0)</f>
        <v>0</v>
      </c>
      <c r="AH143" s="27">
        <f>IF(COUNTIFS('Table From Form ( For Fri )'!$A:$A,$A143,'Table From Form ( For Fri )'!$J:$J,Attendance[[#Headers],[15/11/2024]],'Table From Form ( For Fri )'!AL:AL,1)&gt;0,1,0)</f>
        <v>0</v>
      </c>
      <c r="AI143" s="27">
        <f>IF(COUNTIFS('Table From Form ( For Fri )'!$A:$A,$A143,'Table From Form ( For Fri )'!$J:$J,Attendance[[#Headers],[22/11/2024]],'Table From Form ( For Fri )'!AM:AM,1)&gt;0,1,0)</f>
        <v>0</v>
      </c>
      <c r="AJ143" s="27">
        <f>IF(COUNTIFS('Table From Form ( For Fri )'!$A:$A,$A143,'Table From Form ( For Fri )'!$J:$J,Attendance[[#Headers],[29/11/2024]],'Table From Form ( For Fri )'!AN:AN,1)&gt;0,1,0)</f>
        <v>0</v>
      </c>
      <c r="AK143" s="27">
        <f>IF(COUNTIFS('Table From Form ( For Fri )'!$A:$A,$A143,'Table From Form ( For Fri )'!$J:$J,Attendance[[#Headers],[6/12/2024]],'Table From Form ( For Fri )'!AO:AO,1)&gt;0,1,0)</f>
        <v>0</v>
      </c>
      <c r="AL143" s="27">
        <f>IF(COUNTIFS('Table From Form ( For Fri )'!$A:$A,$A143,'Table From Form ( For Fri )'!$J:$J,Attendance[[#Headers],[13/12/2024]],'Table From Form ( For Fri )'!AP:AP,1)&gt;0,1,0)</f>
        <v>0</v>
      </c>
      <c r="AM143" s="27">
        <f>IF(COUNTIFS('Table From Form ( For Fri )'!$A:$A,$A143,'Table From Form ( For Fri )'!$J:$J,Attendance[[#Headers],[20/12/2024]],'Table From Form ( For Fri )'!AQ:AQ,1)&gt;0,1,0)</f>
        <v>0</v>
      </c>
      <c r="AN143" s="27">
        <f>IF(COUNTIFS('Table From Form ( For Fri )'!$A:$A,$A143,'Table From Form ( For Fri )'!$J:$J,Attendance[[#Headers],[27/12/2024]],'Table From Form ( For Fri )'!AR:AR,1)&gt;0,1,0)</f>
        <v>0</v>
      </c>
      <c r="AO143" s="27">
        <f>IF(COUNTIFS('Table From Form ( For Fri )'!$A:$A,$A143,'Table From Form ( For Fri )'!$J:$J,Attendance[[#Headers],[3/1/2025]],'Table From Form ( For Fri )'!AS:AS,1)&gt;0,1,0)</f>
        <v>0</v>
      </c>
      <c r="AP143" s="27">
        <f>IF(COUNTIFS('Table From Form ( For Fri )'!$A:$A,$A143,'Table From Form ( For Fri )'!$J:$J,Attendance[[#Headers],[10/1/2025]],'Table From Form ( For Fri )'!AT:AT,1)&gt;0,1,0)</f>
        <v>0</v>
      </c>
      <c r="AQ143" s="27">
        <f>IF(COUNTIFS('Table From Form ( For Fri )'!$A:$A,$A143,'Table From Form ( For Fri )'!$J:$J,Attendance[[#Headers],[17/1/2025]],'Table From Form ( For Fri )'!AU:AU,1)&gt;0,1,0)</f>
        <v>0</v>
      </c>
      <c r="AR143" s="27">
        <f>IF(COUNTIFS('Table From Form ( For Fri )'!$A:$A,$A143,'Table From Form ( For Fri )'!$J:$J,Attendance[[#Headers],[24/1/2025]],'Table From Form ( For Fri )'!AV:AV,1)&gt;0,1,0)</f>
        <v>0</v>
      </c>
      <c r="AS143" s="27">
        <f>IF(COUNTIFS('Table From Form ( For Fri )'!$A:$A,$A143,'Table From Form ( For Fri )'!$J:$J,Attendance[[#Headers],[31/1/2025]],'Table From Form ( For Fri )'!AW:AW,1)&gt;0,1,0)</f>
        <v>0</v>
      </c>
      <c r="AT143" s="27">
        <f>IF(COUNTIFS('Table From Form ( For Fri )'!$A:$A,$A143,'Table From Form ( For Fri )'!$J:$J,Attendance[[#Headers],[7/2/2025]],'Table From Form ( For Fri )'!AX:AX,1)&gt;0,1,0)</f>
        <v>0</v>
      </c>
      <c r="AU143" s="27">
        <f>IF(COUNTIFS('Table From Form ( For Fri )'!$A:$A,$A143,'Table From Form ( For Fri )'!$J:$J,Attendance[[#Headers],[14/2/2025]],'Table From Form ( For Fri )'!AY:AY,1)&gt;0,1,0)</f>
        <v>0</v>
      </c>
    </row>
    <row r="144" spans="1:47" ht="14">
      <c r="A144" s="25" t="s">
        <v>224</v>
      </c>
      <c r="B144" s="25" t="s">
        <v>1834</v>
      </c>
      <c r="C144" s="25" t="s">
        <v>1835</v>
      </c>
      <c r="D144">
        <f>COUNTIF(Attendance[[#This Row],[19/4/2024]:[14/2/2025]],1)</f>
        <v>1</v>
      </c>
      <c r="E144" s="26">
        <f t="shared" si="2"/>
        <v>2.2222222222222223</v>
      </c>
      <c r="F144" s="26"/>
      <c r="G144" s="27">
        <f>IF(COUNTIFS('Table From Form ( For Fri )'!$A:$A,$A144,'Table From Form ( For Fri )'!$J:$J,Attendance[[#Headers],[19/4/2024]],'Table From Form ( For Fri )'!K:K,1)&gt;0,1,0)</f>
        <v>0</v>
      </c>
      <c r="H144" s="27">
        <f>IF(COUNTIFS('Table From Form ( For Fri )'!$A:$A,$A144,'Table From Form ( For Fri )'!$J:$J,Attendance[[#Headers],[26/4/2024]],'Table From Form ( For Fri )'!L:L,1)&gt;0,1,0)</f>
        <v>1</v>
      </c>
      <c r="I144" s="27">
        <f>IF(COUNTIFS('Table From Form ( For Fri )'!$A:$A,$A144,'Table From Form ( For Fri )'!$J:$J,Attendance[[#Headers],[3/5/2024]],'Table From Form ( For Fri )'!M:M,1)&gt;0,1,0)</f>
        <v>0</v>
      </c>
      <c r="J144" s="27">
        <f>IF(COUNTIFS('Table From Form ( For Fri )'!$A:$A,$A144,'Table From Form ( For Fri )'!$J:$J,Attendance[[#Headers],[10/5/2024]],'Table From Form ( For Fri )'!N:N,1)&gt;0,1,0)</f>
        <v>0</v>
      </c>
      <c r="K144" s="27">
        <f>IF(COUNTIFS('Table From Form ( For Fri )'!$A:$A,$A144,'Table From Form ( For Fri )'!$J:$J,Attendance[[#Headers],[17/5/2024]],'Table From Form ( For Fri )'!O:O,1)&gt;0,1,0)</f>
        <v>0</v>
      </c>
      <c r="L144" s="27">
        <f>IF(COUNTIFS('Table From Form ( For Fri )'!$A:$A,$A144,'Table From Form ( For Fri )'!$J:$J,Attendance[[#Headers],[24/5/2024]],'Table From Form ( For Fri )'!P:P,1)&gt;0,1,0)</f>
        <v>0</v>
      </c>
      <c r="M144" s="27">
        <f>IF(COUNTIFS('Table From Form ( For Fri )'!$A:$A,$A144,'Table From Form ( For Fri )'!$J:$J,Attendance[[#Headers],[31/5/2024]],'Table From Form ( For Fri )'!Q:Q,1)&gt;0,1,0)</f>
        <v>0</v>
      </c>
      <c r="N144" s="27">
        <f>IF(COUNTIFS('Table From Form ( For Fri )'!$A:$A,$A144,'Table From Form ( For Fri )'!$J:$J,Attendance[[#Headers],[7/6/2024]],'Table From Form ( For Fri )'!R:R,1)&gt;0,1,0)</f>
        <v>0</v>
      </c>
      <c r="O144" s="27">
        <f>IF(COUNTIFS('Table From Form ( For Fri )'!$A:$A,$A144,'Table From Form ( For Fri )'!$J:$J,Attendance[[#Headers],[14/6/2024]],'Table From Form ( For Fri )'!S:S,1)&gt;0,1,0)</f>
        <v>0</v>
      </c>
      <c r="P144" s="27">
        <f>IF(COUNTIFS('Table From Form ( For Fri )'!$A:$A,$A144,'Table From Form ( For Fri )'!$J:$J,Attendance[[#Headers],[21/6/2024]],'Table From Form ( For Fri )'!T:T,1)&gt;0,1,0)</f>
        <v>0</v>
      </c>
      <c r="Q144" s="27">
        <f>IF(COUNTIFS('Table From Form ( For Fri )'!$A:$A,$A144,'Table From Form ( For Fri )'!$J:$J,Attendance[[#Headers],[28/6/2024]],'Table From Form ( For Fri )'!U:U,1)&gt;0,1,0)</f>
        <v>0</v>
      </c>
      <c r="R144" s="27">
        <f>IF(COUNTIFS('Table From Form ( For Fri )'!$A:$A,$A144,'Table From Form ( For Fri )'!$J:$J,Attendance[[#Headers],[5/7/2024]],'Table From Form ( For Fri )'!V:V,1)&gt;0,1,0)</f>
        <v>0</v>
      </c>
      <c r="S144" s="27">
        <f>IF(COUNTIFS('Table From Form ( For Fri )'!$A:$A,$A144,'Table From Form ( For Fri )'!$J:$J,Attendance[[#Headers],[12/7/2024]],'Table From Form ( For Fri )'!W:W,1)&gt;0,1,0)</f>
        <v>0</v>
      </c>
      <c r="T144" s="27">
        <f>IF(COUNTIFS('Table From Form ( For Fri )'!$A:$A,$A144,'Table From Form ( For Fri )'!$J:$J,Attendance[[#Headers],[19/7/2024]],'Table From Form ( For Fri )'!X:X,1)&gt;0,1,0)</f>
        <v>0</v>
      </c>
      <c r="U144" s="27">
        <f>IF(COUNTIFS('Table From Form ( For Fri )'!$A:$A,$A144,'Table From Form ( For Fri )'!$J:$J,Attendance[[#Headers],[26/7/2024]],'Table From Form ( For Fri )'!Y:Y,1)&gt;0,1,0)</f>
        <v>0</v>
      </c>
      <c r="V144" s="27">
        <f>IF(COUNTIFS('Table From Form ( For Fri )'!$A:$A,$A144,'Table From Form ( For Fri )'!$J:$J,Attendance[[#Headers],[2/8/2024]],'Table From Form ( For Fri )'!Z:Z,1)&gt;0,1,0)</f>
        <v>0</v>
      </c>
      <c r="W144" s="27">
        <f>IF(COUNTIFS('Table From Form ( For Fri )'!$A:$A,$A144,'Table From Form ( For Fri )'!$J:$J,Attendance[[#Headers],[30/8/2024]],'Table From Form ( For Fri )'!AA:AA,1)&gt;0,1,0)</f>
        <v>0</v>
      </c>
      <c r="X144" s="27">
        <f>IF(COUNTIFS('Table From Form ( For Fri )'!$A:$A,$A144,'Table From Form ( For Fri )'!$J:$J,Attendance[[#Headers],[6/9/2024]],'Table From Form ( For Fri )'!AB:AB,1)&gt;0,1,0)</f>
        <v>0</v>
      </c>
      <c r="Y144" s="27">
        <f>IF(COUNTIFS('Table From Form ( For Fri )'!$A:$A,$A144,'Table From Form ( For Fri )'!$J:$J,Attendance[[#Headers],[13/9/2024]],'Table From Form ( For Fri )'!AC:AC,1)&gt;0,1,0)</f>
        <v>0</v>
      </c>
      <c r="Z144" s="27">
        <f>IF(COUNTIFS('Table From Form ( For Fri )'!$A:$A,$A144,'Table From Form ( For Fri )'!$J:$J,Attendance[[#Headers],[20/9/2024]],'Table From Form ( For Fri )'!AD:AD,1)&gt;0,1,0)</f>
        <v>0</v>
      </c>
      <c r="AA144" s="27">
        <f>IF(COUNTIFS('Table From Form ( For Fri )'!$A:$A,$A144,'Table From Form ( For Fri )'!$J:$J,Attendance[[#Headers],[27/9/2024]],'Table From Form ( For Fri )'!AE:AE,1)&gt;0,1,0)</f>
        <v>0</v>
      </c>
      <c r="AB144" s="27">
        <f>IF(COUNTIFS('Table From Form ( For Fri )'!$A:$A,$A144,'Table From Form ( For Fri )'!$J:$J,Attendance[[#Headers],[4/10/2024]],'Table From Form ( For Fri )'!AF:AF,1)&gt;0,1,0)</f>
        <v>0</v>
      </c>
      <c r="AC144" s="27">
        <f>IF(COUNTIFS('Table From Form ( For Fri )'!$A:$A,$A144,'Table From Form ( For Fri )'!$J:$J,Attendance[[#Headers],[11/10/2024]],'Table From Form ( For Fri )'!AG:AG,1)&gt;0,1,0)</f>
        <v>0</v>
      </c>
      <c r="AD144" s="27">
        <f>IF(COUNTIFS('Table From Form ( For Fri )'!$A:$A,$A144,'Table From Form ( For Fri )'!$J:$J,Attendance[[#Headers],[18/10/2024]],'Table From Form ( For Fri )'!AH:AH,1)&gt;0,1,0)</f>
        <v>0</v>
      </c>
      <c r="AE144" s="27">
        <f>IF(COUNTIFS('Table From Form ( For Fri )'!$A:$A,$A144,'Table From Form ( For Fri )'!$J:$J,Attendance[[#Headers],[25/10/2024]],'Table From Form ( For Fri )'!AI:AI,1)&gt;0,1,0)</f>
        <v>0</v>
      </c>
      <c r="AF144" s="27">
        <f>IF(COUNTIFS('Table From Form ( For Fri )'!$A:$A,$A144,'Table From Form ( For Fri )'!$J:$J,Attendance[[#Headers],[1/11/2024]],'Table From Form ( For Fri )'!AJ:AJ,1)&gt;0,1,0)</f>
        <v>0</v>
      </c>
      <c r="AG144" s="27">
        <f>IF(COUNTIFS('Table From Form ( For Fri )'!$A:$A,$A144,'Table From Form ( For Fri )'!$J:$J,Attendance[[#Headers],[8/11/2024]],'Table From Form ( For Fri )'!AK:AK,1)&gt;0,1,0)</f>
        <v>0</v>
      </c>
      <c r="AH144" s="27">
        <f>IF(COUNTIFS('Table From Form ( For Fri )'!$A:$A,$A144,'Table From Form ( For Fri )'!$J:$J,Attendance[[#Headers],[15/11/2024]],'Table From Form ( For Fri )'!AL:AL,1)&gt;0,1,0)</f>
        <v>0</v>
      </c>
      <c r="AI144" s="27">
        <f>IF(COUNTIFS('Table From Form ( For Fri )'!$A:$A,$A144,'Table From Form ( For Fri )'!$J:$J,Attendance[[#Headers],[22/11/2024]],'Table From Form ( For Fri )'!AM:AM,1)&gt;0,1,0)</f>
        <v>0</v>
      </c>
      <c r="AJ144" s="27">
        <f>IF(COUNTIFS('Table From Form ( For Fri )'!$A:$A,$A144,'Table From Form ( For Fri )'!$J:$J,Attendance[[#Headers],[29/11/2024]],'Table From Form ( For Fri )'!AN:AN,1)&gt;0,1,0)</f>
        <v>0</v>
      </c>
      <c r="AK144" s="27">
        <f>IF(COUNTIFS('Table From Form ( For Fri )'!$A:$A,$A144,'Table From Form ( For Fri )'!$J:$J,Attendance[[#Headers],[6/12/2024]],'Table From Form ( For Fri )'!AO:AO,1)&gt;0,1,0)</f>
        <v>0</v>
      </c>
      <c r="AL144" s="27">
        <f>IF(COUNTIFS('Table From Form ( For Fri )'!$A:$A,$A144,'Table From Form ( For Fri )'!$J:$J,Attendance[[#Headers],[13/12/2024]],'Table From Form ( For Fri )'!AP:AP,1)&gt;0,1,0)</f>
        <v>0</v>
      </c>
      <c r="AM144" s="27">
        <f>IF(COUNTIFS('Table From Form ( For Fri )'!$A:$A,$A144,'Table From Form ( For Fri )'!$J:$J,Attendance[[#Headers],[20/12/2024]],'Table From Form ( For Fri )'!AQ:AQ,1)&gt;0,1,0)</f>
        <v>0</v>
      </c>
      <c r="AN144" s="27">
        <f>IF(COUNTIFS('Table From Form ( For Fri )'!$A:$A,$A144,'Table From Form ( For Fri )'!$J:$J,Attendance[[#Headers],[27/12/2024]],'Table From Form ( For Fri )'!AR:AR,1)&gt;0,1,0)</f>
        <v>0</v>
      </c>
      <c r="AO144" s="27">
        <f>IF(COUNTIFS('Table From Form ( For Fri )'!$A:$A,$A144,'Table From Form ( For Fri )'!$J:$J,Attendance[[#Headers],[3/1/2025]],'Table From Form ( For Fri )'!AS:AS,1)&gt;0,1,0)</f>
        <v>0</v>
      </c>
      <c r="AP144" s="27">
        <f>IF(COUNTIFS('Table From Form ( For Fri )'!$A:$A,$A144,'Table From Form ( For Fri )'!$J:$J,Attendance[[#Headers],[10/1/2025]],'Table From Form ( For Fri )'!AT:AT,1)&gt;0,1,0)</f>
        <v>0</v>
      </c>
      <c r="AQ144" s="27">
        <f>IF(COUNTIFS('Table From Form ( For Fri )'!$A:$A,$A144,'Table From Form ( For Fri )'!$J:$J,Attendance[[#Headers],[17/1/2025]],'Table From Form ( For Fri )'!AU:AU,1)&gt;0,1,0)</f>
        <v>0</v>
      </c>
      <c r="AR144" s="27">
        <f>IF(COUNTIFS('Table From Form ( For Fri )'!$A:$A,$A144,'Table From Form ( For Fri )'!$J:$J,Attendance[[#Headers],[24/1/2025]],'Table From Form ( For Fri )'!AV:AV,1)&gt;0,1,0)</f>
        <v>0</v>
      </c>
      <c r="AS144" s="27">
        <f>IF(COUNTIFS('Table From Form ( For Fri )'!$A:$A,$A144,'Table From Form ( For Fri )'!$J:$J,Attendance[[#Headers],[31/1/2025]],'Table From Form ( For Fri )'!AW:AW,1)&gt;0,1,0)</f>
        <v>0</v>
      </c>
      <c r="AT144" s="27">
        <f>IF(COUNTIFS('Table From Form ( For Fri )'!$A:$A,$A144,'Table From Form ( For Fri )'!$J:$J,Attendance[[#Headers],[7/2/2025]],'Table From Form ( For Fri )'!AX:AX,1)&gt;0,1,0)</f>
        <v>0</v>
      </c>
      <c r="AU144" s="27">
        <f>IF(COUNTIFS('Table From Form ( For Fri )'!$A:$A,$A144,'Table From Form ( For Fri )'!$J:$J,Attendance[[#Headers],[14/2/2025]],'Table From Form ( For Fri )'!AY:AY,1)&gt;0,1,0)</f>
        <v>0</v>
      </c>
    </row>
    <row r="145" spans="1:47" ht="14">
      <c r="A145" s="25" t="s">
        <v>200</v>
      </c>
      <c r="B145" s="25" t="s">
        <v>1836</v>
      </c>
      <c r="C145" s="25" t="s">
        <v>1837</v>
      </c>
      <c r="D145">
        <f>COUNTIF(Attendance[[#This Row],[19/4/2024]:[14/2/2025]],1)</f>
        <v>1</v>
      </c>
      <c r="E145" s="26">
        <f t="shared" si="2"/>
        <v>2.2222222222222223</v>
      </c>
      <c r="F145" s="26"/>
      <c r="G145" s="27">
        <f>IF(COUNTIFS('Table From Form ( For Fri )'!$A:$A,$A145,'Table From Form ( For Fri )'!$J:$J,Attendance[[#Headers],[19/4/2024]],'Table From Form ( For Fri )'!K:K,1)&gt;0,1,0)</f>
        <v>0</v>
      </c>
      <c r="H145" s="27">
        <f>IF(COUNTIFS('Table From Form ( For Fri )'!$A:$A,$A145,'Table From Form ( For Fri )'!$J:$J,Attendance[[#Headers],[26/4/2024]],'Table From Form ( For Fri )'!L:L,1)&gt;0,1,0)</f>
        <v>1</v>
      </c>
      <c r="I145" s="27">
        <f>IF(COUNTIFS('Table From Form ( For Fri )'!$A:$A,$A145,'Table From Form ( For Fri )'!$J:$J,Attendance[[#Headers],[3/5/2024]],'Table From Form ( For Fri )'!M:M,1)&gt;0,1,0)</f>
        <v>0</v>
      </c>
      <c r="J145" s="27">
        <f>IF(COUNTIFS('Table From Form ( For Fri )'!$A:$A,$A145,'Table From Form ( For Fri )'!$J:$J,Attendance[[#Headers],[10/5/2024]],'Table From Form ( For Fri )'!N:N,1)&gt;0,1,0)</f>
        <v>0</v>
      </c>
      <c r="K145" s="27">
        <f>IF(COUNTIFS('Table From Form ( For Fri )'!$A:$A,$A145,'Table From Form ( For Fri )'!$J:$J,Attendance[[#Headers],[17/5/2024]],'Table From Form ( For Fri )'!O:O,1)&gt;0,1,0)</f>
        <v>0</v>
      </c>
      <c r="L145" s="27">
        <f>IF(COUNTIFS('Table From Form ( For Fri )'!$A:$A,$A145,'Table From Form ( For Fri )'!$J:$J,Attendance[[#Headers],[24/5/2024]],'Table From Form ( For Fri )'!P:P,1)&gt;0,1,0)</f>
        <v>0</v>
      </c>
      <c r="M145" s="27">
        <f>IF(COUNTIFS('Table From Form ( For Fri )'!$A:$A,$A145,'Table From Form ( For Fri )'!$J:$J,Attendance[[#Headers],[31/5/2024]],'Table From Form ( For Fri )'!Q:Q,1)&gt;0,1,0)</f>
        <v>0</v>
      </c>
      <c r="N145" s="27">
        <f>IF(COUNTIFS('Table From Form ( For Fri )'!$A:$A,$A145,'Table From Form ( For Fri )'!$J:$J,Attendance[[#Headers],[7/6/2024]],'Table From Form ( For Fri )'!R:R,1)&gt;0,1,0)</f>
        <v>0</v>
      </c>
      <c r="O145" s="27">
        <f>IF(COUNTIFS('Table From Form ( For Fri )'!$A:$A,$A145,'Table From Form ( For Fri )'!$J:$J,Attendance[[#Headers],[14/6/2024]],'Table From Form ( For Fri )'!S:S,1)&gt;0,1,0)</f>
        <v>0</v>
      </c>
      <c r="P145" s="27">
        <f>IF(COUNTIFS('Table From Form ( For Fri )'!$A:$A,$A145,'Table From Form ( For Fri )'!$J:$J,Attendance[[#Headers],[21/6/2024]],'Table From Form ( For Fri )'!T:T,1)&gt;0,1,0)</f>
        <v>0</v>
      </c>
      <c r="Q145" s="27">
        <f>IF(COUNTIFS('Table From Form ( For Fri )'!$A:$A,$A145,'Table From Form ( For Fri )'!$J:$J,Attendance[[#Headers],[28/6/2024]],'Table From Form ( For Fri )'!U:U,1)&gt;0,1,0)</f>
        <v>0</v>
      </c>
      <c r="R145" s="27">
        <f>IF(COUNTIFS('Table From Form ( For Fri )'!$A:$A,$A145,'Table From Form ( For Fri )'!$J:$J,Attendance[[#Headers],[5/7/2024]],'Table From Form ( For Fri )'!V:V,1)&gt;0,1,0)</f>
        <v>0</v>
      </c>
      <c r="S145" s="27">
        <f>IF(COUNTIFS('Table From Form ( For Fri )'!$A:$A,$A145,'Table From Form ( For Fri )'!$J:$J,Attendance[[#Headers],[12/7/2024]],'Table From Form ( For Fri )'!W:W,1)&gt;0,1,0)</f>
        <v>0</v>
      </c>
      <c r="T145" s="27">
        <f>IF(COUNTIFS('Table From Form ( For Fri )'!$A:$A,$A145,'Table From Form ( For Fri )'!$J:$J,Attendance[[#Headers],[19/7/2024]],'Table From Form ( For Fri )'!X:X,1)&gt;0,1,0)</f>
        <v>0</v>
      </c>
      <c r="U145" s="27">
        <f>IF(COUNTIFS('Table From Form ( For Fri )'!$A:$A,$A145,'Table From Form ( For Fri )'!$J:$J,Attendance[[#Headers],[26/7/2024]],'Table From Form ( For Fri )'!Y:Y,1)&gt;0,1,0)</f>
        <v>0</v>
      </c>
      <c r="V145" s="27">
        <f>IF(COUNTIFS('Table From Form ( For Fri )'!$A:$A,$A145,'Table From Form ( For Fri )'!$J:$J,Attendance[[#Headers],[2/8/2024]],'Table From Form ( For Fri )'!Z:Z,1)&gt;0,1,0)</f>
        <v>0</v>
      </c>
      <c r="W145" s="27">
        <f>IF(COUNTIFS('Table From Form ( For Fri )'!$A:$A,$A145,'Table From Form ( For Fri )'!$J:$J,Attendance[[#Headers],[30/8/2024]],'Table From Form ( For Fri )'!AA:AA,1)&gt;0,1,0)</f>
        <v>0</v>
      </c>
      <c r="X145" s="27">
        <f>IF(COUNTIFS('Table From Form ( For Fri )'!$A:$A,$A145,'Table From Form ( For Fri )'!$J:$J,Attendance[[#Headers],[6/9/2024]],'Table From Form ( For Fri )'!AB:AB,1)&gt;0,1,0)</f>
        <v>0</v>
      </c>
      <c r="Y145" s="27">
        <f>IF(COUNTIFS('Table From Form ( For Fri )'!$A:$A,$A145,'Table From Form ( For Fri )'!$J:$J,Attendance[[#Headers],[13/9/2024]],'Table From Form ( For Fri )'!AC:AC,1)&gt;0,1,0)</f>
        <v>0</v>
      </c>
      <c r="Z145" s="27">
        <f>IF(COUNTIFS('Table From Form ( For Fri )'!$A:$A,$A145,'Table From Form ( For Fri )'!$J:$J,Attendance[[#Headers],[20/9/2024]],'Table From Form ( For Fri )'!AD:AD,1)&gt;0,1,0)</f>
        <v>0</v>
      </c>
      <c r="AA145" s="27">
        <f>IF(COUNTIFS('Table From Form ( For Fri )'!$A:$A,$A145,'Table From Form ( For Fri )'!$J:$J,Attendance[[#Headers],[27/9/2024]],'Table From Form ( For Fri )'!AE:AE,1)&gt;0,1,0)</f>
        <v>0</v>
      </c>
      <c r="AB145" s="27">
        <f>IF(COUNTIFS('Table From Form ( For Fri )'!$A:$A,$A145,'Table From Form ( For Fri )'!$J:$J,Attendance[[#Headers],[4/10/2024]],'Table From Form ( For Fri )'!AF:AF,1)&gt;0,1,0)</f>
        <v>0</v>
      </c>
      <c r="AC145" s="27">
        <f>IF(COUNTIFS('Table From Form ( For Fri )'!$A:$A,$A145,'Table From Form ( For Fri )'!$J:$J,Attendance[[#Headers],[11/10/2024]],'Table From Form ( For Fri )'!AG:AG,1)&gt;0,1,0)</f>
        <v>0</v>
      </c>
      <c r="AD145" s="27">
        <f>IF(COUNTIFS('Table From Form ( For Fri )'!$A:$A,$A145,'Table From Form ( For Fri )'!$J:$J,Attendance[[#Headers],[18/10/2024]],'Table From Form ( For Fri )'!AH:AH,1)&gt;0,1,0)</f>
        <v>0</v>
      </c>
      <c r="AE145" s="27">
        <f>IF(COUNTIFS('Table From Form ( For Fri )'!$A:$A,$A145,'Table From Form ( For Fri )'!$J:$J,Attendance[[#Headers],[25/10/2024]],'Table From Form ( For Fri )'!AI:AI,1)&gt;0,1,0)</f>
        <v>0</v>
      </c>
      <c r="AF145" s="27">
        <f>IF(COUNTIFS('Table From Form ( For Fri )'!$A:$A,$A145,'Table From Form ( For Fri )'!$J:$J,Attendance[[#Headers],[1/11/2024]],'Table From Form ( For Fri )'!AJ:AJ,1)&gt;0,1,0)</f>
        <v>0</v>
      </c>
      <c r="AG145" s="27">
        <f>IF(COUNTIFS('Table From Form ( For Fri )'!$A:$A,$A145,'Table From Form ( For Fri )'!$J:$J,Attendance[[#Headers],[8/11/2024]],'Table From Form ( For Fri )'!AK:AK,1)&gt;0,1,0)</f>
        <v>0</v>
      </c>
      <c r="AH145" s="27">
        <f>IF(COUNTIFS('Table From Form ( For Fri )'!$A:$A,$A145,'Table From Form ( For Fri )'!$J:$J,Attendance[[#Headers],[15/11/2024]],'Table From Form ( For Fri )'!AL:AL,1)&gt;0,1,0)</f>
        <v>0</v>
      </c>
      <c r="AI145" s="27">
        <f>IF(COUNTIFS('Table From Form ( For Fri )'!$A:$A,$A145,'Table From Form ( For Fri )'!$J:$J,Attendance[[#Headers],[22/11/2024]],'Table From Form ( For Fri )'!AM:AM,1)&gt;0,1,0)</f>
        <v>0</v>
      </c>
      <c r="AJ145" s="27">
        <f>IF(COUNTIFS('Table From Form ( For Fri )'!$A:$A,$A145,'Table From Form ( For Fri )'!$J:$J,Attendance[[#Headers],[29/11/2024]],'Table From Form ( For Fri )'!AN:AN,1)&gt;0,1,0)</f>
        <v>0</v>
      </c>
      <c r="AK145" s="27">
        <f>IF(COUNTIFS('Table From Form ( For Fri )'!$A:$A,$A145,'Table From Form ( For Fri )'!$J:$J,Attendance[[#Headers],[6/12/2024]],'Table From Form ( For Fri )'!AO:AO,1)&gt;0,1,0)</f>
        <v>0</v>
      </c>
      <c r="AL145" s="27">
        <f>IF(COUNTIFS('Table From Form ( For Fri )'!$A:$A,$A145,'Table From Form ( For Fri )'!$J:$J,Attendance[[#Headers],[13/12/2024]],'Table From Form ( For Fri )'!AP:AP,1)&gt;0,1,0)</f>
        <v>0</v>
      </c>
      <c r="AM145" s="27">
        <f>IF(COUNTIFS('Table From Form ( For Fri )'!$A:$A,$A145,'Table From Form ( For Fri )'!$J:$J,Attendance[[#Headers],[20/12/2024]],'Table From Form ( For Fri )'!AQ:AQ,1)&gt;0,1,0)</f>
        <v>0</v>
      </c>
      <c r="AN145" s="27">
        <f>IF(COUNTIFS('Table From Form ( For Fri )'!$A:$A,$A145,'Table From Form ( For Fri )'!$J:$J,Attendance[[#Headers],[27/12/2024]],'Table From Form ( For Fri )'!AR:AR,1)&gt;0,1,0)</f>
        <v>0</v>
      </c>
      <c r="AO145" s="27">
        <f>IF(COUNTIFS('Table From Form ( For Fri )'!$A:$A,$A145,'Table From Form ( For Fri )'!$J:$J,Attendance[[#Headers],[3/1/2025]],'Table From Form ( For Fri )'!AS:AS,1)&gt;0,1,0)</f>
        <v>0</v>
      </c>
      <c r="AP145" s="27">
        <f>IF(COUNTIFS('Table From Form ( For Fri )'!$A:$A,$A145,'Table From Form ( For Fri )'!$J:$J,Attendance[[#Headers],[10/1/2025]],'Table From Form ( For Fri )'!AT:AT,1)&gt;0,1,0)</f>
        <v>0</v>
      </c>
      <c r="AQ145" s="27">
        <f>IF(COUNTIFS('Table From Form ( For Fri )'!$A:$A,$A145,'Table From Form ( For Fri )'!$J:$J,Attendance[[#Headers],[17/1/2025]],'Table From Form ( For Fri )'!AU:AU,1)&gt;0,1,0)</f>
        <v>0</v>
      </c>
      <c r="AR145" s="27">
        <f>IF(COUNTIFS('Table From Form ( For Fri )'!$A:$A,$A145,'Table From Form ( For Fri )'!$J:$J,Attendance[[#Headers],[24/1/2025]],'Table From Form ( For Fri )'!AV:AV,1)&gt;0,1,0)</f>
        <v>0</v>
      </c>
      <c r="AS145" s="27">
        <f>IF(COUNTIFS('Table From Form ( For Fri )'!$A:$A,$A145,'Table From Form ( For Fri )'!$J:$J,Attendance[[#Headers],[31/1/2025]],'Table From Form ( For Fri )'!AW:AW,1)&gt;0,1,0)</f>
        <v>0</v>
      </c>
      <c r="AT145" s="27">
        <f>IF(COUNTIFS('Table From Form ( For Fri )'!$A:$A,$A145,'Table From Form ( For Fri )'!$J:$J,Attendance[[#Headers],[7/2/2025]],'Table From Form ( For Fri )'!AX:AX,1)&gt;0,1,0)</f>
        <v>0</v>
      </c>
      <c r="AU145" s="27">
        <f>IF(COUNTIFS('Table From Form ( For Fri )'!$A:$A,$A145,'Table From Form ( For Fri )'!$J:$J,Attendance[[#Headers],[14/2/2025]],'Table From Form ( For Fri )'!AY:AY,1)&gt;0,1,0)</f>
        <v>0</v>
      </c>
    </row>
    <row r="146" spans="1:47" ht="14">
      <c r="A146" s="25" t="s">
        <v>337</v>
      </c>
      <c r="B146" s="25" t="s">
        <v>1838</v>
      </c>
      <c r="C146" s="25" t="s">
        <v>1839</v>
      </c>
      <c r="D146">
        <f>COUNTIF(Attendance[[#This Row],[19/4/2024]:[14/2/2025]],1)</f>
        <v>1</v>
      </c>
      <c r="E146" s="26">
        <f t="shared" si="2"/>
        <v>2.2222222222222223</v>
      </c>
      <c r="F146" s="26"/>
      <c r="G146" s="27">
        <f>IF(COUNTIFS('Table From Form ( For Fri )'!$A:$A,$A146,'Table From Form ( For Fri )'!$J:$J,Attendance[[#Headers],[19/4/2024]],'Table From Form ( For Fri )'!K:K,1)&gt;0,1,0)</f>
        <v>0</v>
      </c>
      <c r="H146" s="27">
        <f>IF(COUNTIFS('Table From Form ( For Fri )'!$A:$A,$A146,'Table From Form ( For Fri )'!$J:$J,Attendance[[#Headers],[26/4/2024]],'Table From Form ( For Fri )'!L:L,1)&gt;0,1,0)</f>
        <v>0</v>
      </c>
      <c r="I146" s="27">
        <f>IF(COUNTIFS('Table From Form ( For Fri )'!$A:$A,$A146,'Table From Form ( For Fri )'!$J:$J,Attendance[[#Headers],[3/5/2024]],'Table From Form ( For Fri )'!M:M,1)&gt;0,1,0)</f>
        <v>1</v>
      </c>
      <c r="J146" s="27">
        <f>IF(COUNTIFS('Table From Form ( For Fri )'!$A:$A,$A146,'Table From Form ( For Fri )'!$J:$J,Attendance[[#Headers],[10/5/2024]],'Table From Form ( For Fri )'!N:N,1)&gt;0,1,0)</f>
        <v>0</v>
      </c>
      <c r="K146" s="27">
        <f>IF(COUNTIFS('Table From Form ( For Fri )'!$A:$A,$A146,'Table From Form ( For Fri )'!$J:$J,Attendance[[#Headers],[17/5/2024]],'Table From Form ( For Fri )'!O:O,1)&gt;0,1,0)</f>
        <v>0</v>
      </c>
      <c r="L146" s="27">
        <f>IF(COUNTIFS('Table From Form ( For Fri )'!$A:$A,$A146,'Table From Form ( For Fri )'!$J:$J,Attendance[[#Headers],[24/5/2024]],'Table From Form ( For Fri )'!P:P,1)&gt;0,1,0)</f>
        <v>0</v>
      </c>
      <c r="M146" s="27">
        <f>IF(COUNTIFS('Table From Form ( For Fri )'!$A:$A,$A146,'Table From Form ( For Fri )'!$J:$J,Attendance[[#Headers],[31/5/2024]],'Table From Form ( For Fri )'!Q:Q,1)&gt;0,1,0)</f>
        <v>0</v>
      </c>
      <c r="N146" s="27">
        <f>IF(COUNTIFS('Table From Form ( For Fri )'!$A:$A,$A146,'Table From Form ( For Fri )'!$J:$J,Attendance[[#Headers],[7/6/2024]],'Table From Form ( For Fri )'!R:R,1)&gt;0,1,0)</f>
        <v>0</v>
      </c>
      <c r="O146" s="27">
        <f>IF(COUNTIFS('Table From Form ( For Fri )'!$A:$A,$A146,'Table From Form ( For Fri )'!$J:$J,Attendance[[#Headers],[14/6/2024]],'Table From Form ( For Fri )'!S:S,1)&gt;0,1,0)</f>
        <v>0</v>
      </c>
      <c r="P146" s="27">
        <f>IF(COUNTIFS('Table From Form ( For Fri )'!$A:$A,$A146,'Table From Form ( For Fri )'!$J:$J,Attendance[[#Headers],[21/6/2024]],'Table From Form ( For Fri )'!T:T,1)&gt;0,1,0)</f>
        <v>0</v>
      </c>
      <c r="Q146" s="27">
        <f>IF(COUNTIFS('Table From Form ( For Fri )'!$A:$A,$A146,'Table From Form ( For Fri )'!$J:$J,Attendance[[#Headers],[28/6/2024]],'Table From Form ( For Fri )'!U:U,1)&gt;0,1,0)</f>
        <v>0</v>
      </c>
      <c r="R146" s="27">
        <f>IF(COUNTIFS('Table From Form ( For Fri )'!$A:$A,$A146,'Table From Form ( For Fri )'!$J:$J,Attendance[[#Headers],[5/7/2024]],'Table From Form ( For Fri )'!V:V,1)&gt;0,1,0)</f>
        <v>0</v>
      </c>
      <c r="S146" s="27">
        <f>IF(COUNTIFS('Table From Form ( For Fri )'!$A:$A,$A146,'Table From Form ( For Fri )'!$J:$J,Attendance[[#Headers],[12/7/2024]],'Table From Form ( For Fri )'!W:W,1)&gt;0,1,0)</f>
        <v>0</v>
      </c>
      <c r="T146" s="27">
        <f>IF(COUNTIFS('Table From Form ( For Fri )'!$A:$A,$A146,'Table From Form ( For Fri )'!$J:$J,Attendance[[#Headers],[19/7/2024]],'Table From Form ( For Fri )'!X:X,1)&gt;0,1,0)</f>
        <v>0</v>
      </c>
      <c r="U146" s="27">
        <f>IF(COUNTIFS('Table From Form ( For Fri )'!$A:$A,$A146,'Table From Form ( For Fri )'!$J:$J,Attendance[[#Headers],[26/7/2024]],'Table From Form ( For Fri )'!Y:Y,1)&gt;0,1,0)</f>
        <v>0</v>
      </c>
      <c r="V146" s="27">
        <f>IF(COUNTIFS('Table From Form ( For Fri )'!$A:$A,$A146,'Table From Form ( For Fri )'!$J:$J,Attendance[[#Headers],[2/8/2024]],'Table From Form ( For Fri )'!Z:Z,1)&gt;0,1,0)</f>
        <v>0</v>
      </c>
      <c r="W146" s="27">
        <f>IF(COUNTIFS('Table From Form ( For Fri )'!$A:$A,$A146,'Table From Form ( For Fri )'!$J:$J,Attendance[[#Headers],[30/8/2024]],'Table From Form ( For Fri )'!AA:AA,1)&gt;0,1,0)</f>
        <v>0</v>
      </c>
      <c r="X146" s="27">
        <f>IF(COUNTIFS('Table From Form ( For Fri )'!$A:$A,$A146,'Table From Form ( For Fri )'!$J:$J,Attendance[[#Headers],[6/9/2024]],'Table From Form ( For Fri )'!AB:AB,1)&gt;0,1,0)</f>
        <v>0</v>
      </c>
      <c r="Y146" s="27">
        <f>IF(COUNTIFS('Table From Form ( For Fri )'!$A:$A,$A146,'Table From Form ( For Fri )'!$J:$J,Attendance[[#Headers],[13/9/2024]],'Table From Form ( For Fri )'!AC:AC,1)&gt;0,1,0)</f>
        <v>0</v>
      </c>
      <c r="Z146" s="27">
        <f>IF(COUNTIFS('Table From Form ( For Fri )'!$A:$A,$A146,'Table From Form ( For Fri )'!$J:$J,Attendance[[#Headers],[20/9/2024]],'Table From Form ( For Fri )'!AD:AD,1)&gt;0,1,0)</f>
        <v>0</v>
      </c>
      <c r="AA146" s="27">
        <f>IF(COUNTIFS('Table From Form ( For Fri )'!$A:$A,$A146,'Table From Form ( For Fri )'!$J:$J,Attendance[[#Headers],[27/9/2024]],'Table From Form ( For Fri )'!AE:AE,1)&gt;0,1,0)</f>
        <v>0</v>
      </c>
      <c r="AB146" s="27">
        <f>IF(COUNTIFS('Table From Form ( For Fri )'!$A:$A,$A146,'Table From Form ( For Fri )'!$J:$J,Attendance[[#Headers],[4/10/2024]],'Table From Form ( For Fri )'!AF:AF,1)&gt;0,1,0)</f>
        <v>0</v>
      </c>
      <c r="AC146" s="27">
        <f>IF(COUNTIFS('Table From Form ( For Fri )'!$A:$A,$A146,'Table From Form ( For Fri )'!$J:$J,Attendance[[#Headers],[11/10/2024]],'Table From Form ( For Fri )'!AG:AG,1)&gt;0,1,0)</f>
        <v>0</v>
      </c>
      <c r="AD146" s="27">
        <f>IF(COUNTIFS('Table From Form ( For Fri )'!$A:$A,$A146,'Table From Form ( For Fri )'!$J:$J,Attendance[[#Headers],[18/10/2024]],'Table From Form ( For Fri )'!AH:AH,1)&gt;0,1,0)</f>
        <v>0</v>
      </c>
      <c r="AE146" s="27">
        <f>IF(COUNTIFS('Table From Form ( For Fri )'!$A:$A,$A146,'Table From Form ( For Fri )'!$J:$J,Attendance[[#Headers],[25/10/2024]],'Table From Form ( For Fri )'!AI:AI,1)&gt;0,1,0)</f>
        <v>0</v>
      </c>
      <c r="AF146" s="27">
        <f>IF(COUNTIFS('Table From Form ( For Fri )'!$A:$A,$A146,'Table From Form ( For Fri )'!$J:$J,Attendance[[#Headers],[1/11/2024]],'Table From Form ( For Fri )'!AJ:AJ,1)&gt;0,1,0)</f>
        <v>0</v>
      </c>
      <c r="AG146" s="27">
        <f>IF(COUNTIFS('Table From Form ( For Fri )'!$A:$A,$A146,'Table From Form ( For Fri )'!$J:$J,Attendance[[#Headers],[8/11/2024]],'Table From Form ( For Fri )'!AK:AK,1)&gt;0,1,0)</f>
        <v>0</v>
      </c>
      <c r="AH146" s="27">
        <f>IF(COUNTIFS('Table From Form ( For Fri )'!$A:$A,$A146,'Table From Form ( For Fri )'!$J:$J,Attendance[[#Headers],[15/11/2024]],'Table From Form ( For Fri )'!AL:AL,1)&gt;0,1,0)</f>
        <v>0</v>
      </c>
      <c r="AI146" s="27">
        <f>IF(COUNTIFS('Table From Form ( For Fri )'!$A:$A,$A146,'Table From Form ( For Fri )'!$J:$J,Attendance[[#Headers],[22/11/2024]],'Table From Form ( For Fri )'!AM:AM,1)&gt;0,1,0)</f>
        <v>0</v>
      </c>
      <c r="AJ146" s="27">
        <f>IF(COUNTIFS('Table From Form ( For Fri )'!$A:$A,$A146,'Table From Form ( For Fri )'!$J:$J,Attendance[[#Headers],[29/11/2024]],'Table From Form ( For Fri )'!AN:AN,1)&gt;0,1,0)</f>
        <v>0</v>
      </c>
      <c r="AK146" s="27">
        <f>IF(COUNTIFS('Table From Form ( For Fri )'!$A:$A,$A146,'Table From Form ( For Fri )'!$J:$J,Attendance[[#Headers],[6/12/2024]],'Table From Form ( For Fri )'!AO:AO,1)&gt;0,1,0)</f>
        <v>0</v>
      </c>
      <c r="AL146" s="27">
        <f>IF(COUNTIFS('Table From Form ( For Fri )'!$A:$A,$A146,'Table From Form ( For Fri )'!$J:$J,Attendance[[#Headers],[13/12/2024]],'Table From Form ( For Fri )'!AP:AP,1)&gt;0,1,0)</f>
        <v>0</v>
      </c>
      <c r="AM146" s="27">
        <f>IF(COUNTIFS('Table From Form ( For Fri )'!$A:$A,$A146,'Table From Form ( For Fri )'!$J:$J,Attendance[[#Headers],[20/12/2024]],'Table From Form ( For Fri )'!AQ:AQ,1)&gt;0,1,0)</f>
        <v>0</v>
      </c>
      <c r="AN146" s="27">
        <f>IF(COUNTIFS('Table From Form ( For Fri )'!$A:$A,$A146,'Table From Form ( For Fri )'!$J:$J,Attendance[[#Headers],[27/12/2024]],'Table From Form ( For Fri )'!AR:AR,1)&gt;0,1,0)</f>
        <v>0</v>
      </c>
      <c r="AO146" s="27">
        <f>IF(COUNTIFS('Table From Form ( For Fri )'!$A:$A,$A146,'Table From Form ( For Fri )'!$J:$J,Attendance[[#Headers],[3/1/2025]],'Table From Form ( For Fri )'!AS:AS,1)&gt;0,1,0)</f>
        <v>0</v>
      </c>
      <c r="AP146" s="27">
        <f>IF(COUNTIFS('Table From Form ( For Fri )'!$A:$A,$A146,'Table From Form ( For Fri )'!$J:$J,Attendance[[#Headers],[10/1/2025]],'Table From Form ( For Fri )'!AT:AT,1)&gt;0,1,0)</f>
        <v>0</v>
      </c>
      <c r="AQ146" s="27">
        <f>IF(COUNTIFS('Table From Form ( For Fri )'!$A:$A,$A146,'Table From Form ( For Fri )'!$J:$J,Attendance[[#Headers],[17/1/2025]],'Table From Form ( For Fri )'!AU:AU,1)&gt;0,1,0)</f>
        <v>0</v>
      </c>
      <c r="AR146" s="27">
        <f>IF(COUNTIFS('Table From Form ( For Fri )'!$A:$A,$A146,'Table From Form ( For Fri )'!$J:$J,Attendance[[#Headers],[24/1/2025]],'Table From Form ( For Fri )'!AV:AV,1)&gt;0,1,0)</f>
        <v>0</v>
      </c>
      <c r="AS146" s="27">
        <f>IF(COUNTIFS('Table From Form ( For Fri )'!$A:$A,$A146,'Table From Form ( For Fri )'!$J:$J,Attendance[[#Headers],[31/1/2025]],'Table From Form ( For Fri )'!AW:AW,1)&gt;0,1,0)</f>
        <v>0</v>
      </c>
      <c r="AT146" s="27">
        <f>IF(COUNTIFS('Table From Form ( For Fri )'!$A:$A,$A146,'Table From Form ( For Fri )'!$J:$J,Attendance[[#Headers],[7/2/2025]],'Table From Form ( For Fri )'!AX:AX,1)&gt;0,1,0)</f>
        <v>0</v>
      </c>
      <c r="AU146" s="27">
        <f>IF(COUNTIFS('Table From Form ( For Fri )'!$A:$A,$A146,'Table From Form ( For Fri )'!$J:$J,Attendance[[#Headers],[14/2/2025]],'Table From Form ( For Fri )'!AY:AY,1)&gt;0,1,0)</f>
        <v>0</v>
      </c>
    </row>
    <row r="147" spans="1:47" ht="14">
      <c r="A147" s="25" t="s">
        <v>756</v>
      </c>
      <c r="B147" s="25" t="s">
        <v>1840</v>
      </c>
      <c r="C147" s="25" t="s">
        <v>1841</v>
      </c>
      <c r="D147">
        <f>COUNTIF(Attendance[[#This Row],[19/4/2024]:[14/2/2025]],1)</f>
        <v>1</v>
      </c>
      <c r="E147" s="26">
        <f t="shared" si="2"/>
        <v>2.2222222222222223</v>
      </c>
      <c r="F147" s="26"/>
      <c r="G147" s="27">
        <f>IF(COUNTIFS('Table From Form ( For Fri )'!$A:$A,$A147,'Table From Form ( For Fri )'!$J:$J,Attendance[[#Headers],[19/4/2024]],'Table From Form ( For Fri )'!K:K,1)&gt;0,1,0)</f>
        <v>0</v>
      </c>
      <c r="H147" s="27">
        <f>IF(COUNTIFS('Table From Form ( For Fri )'!$A:$A,$A147,'Table From Form ( For Fri )'!$J:$J,Attendance[[#Headers],[26/4/2024]],'Table From Form ( For Fri )'!L:L,1)&gt;0,1,0)</f>
        <v>0</v>
      </c>
      <c r="I147" s="27">
        <f>IF(COUNTIFS('Table From Form ( For Fri )'!$A:$A,$A147,'Table From Form ( For Fri )'!$J:$J,Attendance[[#Headers],[3/5/2024]],'Table From Form ( For Fri )'!M:M,1)&gt;0,1,0)</f>
        <v>0</v>
      </c>
      <c r="J147" s="27">
        <f>IF(COUNTIFS('Table From Form ( For Fri )'!$A:$A,$A147,'Table From Form ( For Fri )'!$J:$J,Attendance[[#Headers],[10/5/2024]],'Table From Form ( For Fri )'!N:N,1)&gt;0,1,0)</f>
        <v>0</v>
      </c>
      <c r="K147" s="27">
        <f>IF(COUNTIFS('Table From Form ( For Fri )'!$A:$A,$A147,'Table From Form ( For Fri )'!$J:$J,Attendance[[#Headers],[17/5/2024]],'Table From Form ( For Fri )'!O:O,1)&gt;0,1,0)</f>
        <v>0</v>
      </c>
      <c r="L147" s="27">
        <f>IF(COUNTIFS('Table From Form ( For Fri )'!$A:$A,$A147,'Table From Form ( For Fri )'!$J:$J,Attendance[[#Headers],[24/5/2024]],'Table From Form ( For Fri )'!P:P,1)&gt;0,1,0)</f>
        <v>0</v>
      </c>
      <c r="M147" s="27">
        <f>IF(COUNTIFS('Table From Form ( For Fri )'!$A:$A,$A147,'Table From Form ( For Fri )'!$J:$J,Attendance[[#Headers],[31/5/2024]],'Table From Form ( For Fri )'!Q:Q,1)&gt;0,1,0)</f>
        <v>0</v>
      </c>
      <c r="N147" s="27">
        <f>IF(COUNTIFS('Table From Form ( For Fri )'!$A:$A,$A147,'Table From Form ( For Fri )'!$J:$J,Attendance[[#Headers],[7/6/2024]],'Table From Form ( For Fri )'!R:R,1)&gt;0,1,0)</f>
        <v>0</v>
      </c>
      <c r="O147" s="27">
        <f>IF(COUNTIFS('Table From Form ( For Fri )'!$A:$A,$A147,'Table From Form ( For Fri )'!$J:$J,Attendance[[#Headers],[14/6/2024]],'Table From Form ( For Fri )'!S:S,1)&gt;0,1,0)</f>
        <v>0</v>
      </c>
      <c r="P147" s="27">
        <f>IF(COUNTIFS('Table From Form ( For Fri )'!$A:$A,$A147,'Table From Form ( For Fri )'!$J:$J,Attendance[[#Headers],[21/6/2024]],'Table From Form ( For Fri )'!T:T,1)&gt;0,1,0)</f>
        <v>0</v>
      </c>
      <c r="Q147" s="27">
        <f>IF(COUNTIFS('Table From Form ( For Fri )'!$A:$A,$A147,'Table From Form ( For Fri )'!$J:$J,Attendance[[#Headers],[28/6/2024]],'Table From Form ( For Fri )'!U:U,1)&gt;0,1,0)</f>
        <v>0</v>
      </c>
      <c r="R147" s="27">
        <f>IF(COUNTIFS('Table From Form ( For Fri )'!$A:$A,$A147,'Table From Form ( For Fri )'!$J:$J,Attendance[[#Headers],[5/7/2024]],'Table From Form ( For Fri )'!V:V,1)&gt;0,1,0)</f>
        <v>0</v>
      </c>
      <c r="S147" s="27">
        <f>IF(COUNTIFS('Table From Form ( For Fri )'!$A:$A,$A147,'Table From Form ( For Fri )'!$J:$J,Attendance[[#Headers],[12/7/2024]],'Table From Form ( For Fri )'!W:W,1)&gt;0,1,0)</f>
        <v>1</v>
      </c>
      <c r="T147" s="27">
        <f>IF(COUNTIFS('Table From Form ( For Fri )'!$A:$A,$A147,'Table From Form ( For Fri )'!$J:$J,Attendance[[#Headers],[19/7/2024]],'Table From Form ( For Fri )'!X:X,1)&gt;0,1,0)</f>
        <v>0</v>
      </c>
      <c r="U147" s="27">
        <f>IF(COUNTIFS('Table From Form ( For Fri )'!$A:$A,$A147,'Table From Form ( For Fri )'!$J:$J,Attendance[[#Headers],[26/7/2024]],'Table From Form ( For Fri )'!Y:Y,1)&gt;0,1,0)</f>
        <v>0</v>
      </c>
      <c r="V147" s="27">
        <f>IF(COUNTIFS('Table From Form ( For Fri )'!$A:$A,$A147,'Table From Form ( For Fri )'!$J:$J,Attendance[[#Headers],[2/8/2024]],'Table From Form ( For Fri )'!Z:Z,1)&gt;0,1,0)</f>
        <v>0</v>
      </c>
      <c r="W147" s="27">
        <f>IF(COUNTIFS('Table From Form ( For Fri )'!$A:$A,$A147,'Table From Form ( For Fri )'!$J:$J,Attendance[[#Headers],[30/8/2024]],'Table From Form ( For Fri )'!AA:AA,1)&gt;0,1,0)</f>
        <v>0</v>
      </c>
      <c r="X147" s="27">
        <f>IF(COUNTIFS('Table From Form ( For Fri )'!$A:$A,$A147,'Table From Form ( For Fri )'!$J:$J,Attendance[[#Headers],[6/9/2024]],'Table From Form ( For Fri )'!AB:AB,1)&gt;0,1,0)</f>
        <v>0</v>
      </c>
      <c r="Y147" s="27">
        <f>IF(COUNTIFS('Table From Form ( For Fri )'!$A:$A,$A147,'Table From Form ( For Fri )'!$J:$J,Attendance[[#Headers],[13/9/2024]],'Table From Form ( For Fri )'!AC:AC,1)&gt;0,1,0)</f>
        <v>0</v>
      </c>
      <c r="Z147" s="27">
        <f>IF(COUNTIFS('Table From Form ( For Fri )'!$A:$A,$A147,'Table From Form ( For Fri )'!$J:$J,Attendance[[#Headers],[20/9/2024]],'Table From Form ( For Fri )'!AD:AD,1)&gt;0,1,0)</f>
        <v>0</v>
      </c>
      <c r="AA147" s="27">
        <f>IF(COUNTIFS('Table From Form ( For Fri )'!$A:$A,$A147,'Table From Form ( For Fri )'!$J:$J,Attendance[[#Headers],[27/9/2024]],'Table From Form ( For Fri )'!AE:AE,1)&gt;0,1,0)</f>
        <v>0</v>
      </c>
      <c r="AB147" s="27">
        <f>IF(COUNTIFS('Table From Form ( For Fri )'!$A:$A,$A147,'Table From Form ( For Fri )'!$J:$J,Attendance[[#Headers],[4/10/2024]],'Table From Form ( For Fri )'!AF:AF,1)&gt;0,1,0)</f>
        <v>0</v>
      </c>
      <c r="AC147" s="27">
        <f>IF(COUNTIFS('Table From Form ( For Fri )'!$A:$A,$A147,'Table From Form ( For Fri )'!$J:$J,Attendance[[#Headers],[11/10/2024]],'Table From Form ( For Fri )'!AG:AG,1)&gt;0,1,0)</f>
        <v>0</v>
      </c>
      <c r="AD147" s="27">
        <f>IF(COUNTIFS('Table From Form ( For Fri )'!$A:$A,$A147,'Table From Form ( For Fri )'!$J:$J,Attendance[[#Headers],[18/10/2024]],'Table From Form ( For Fri )'!AH:AH,1)&gt;0,1,0)</f>
        <v>0</v>
      </c>
      <c r="AE147" s="27">
        <f>IF(COUNTIFS('Table From Form ( For Fri )'!$A:$A,$A147,'Table From Form ( For Fri )'!$J:$J,Attendance[[#Headers],[25/10/2024]],'Table From Form ( For Fri )'!AI:AI,1)&gt;0,1,0)</f>
        <v>0</v>
      </c>
      <c r="AF147" s="27">
        <f>IF(COUNTIFS('Table From Form ( For Fri )'!$A:$A,$A147,'Table From Form ( For Fri )'!$J:$J,Attendance[[#Headers],[1/11/2024]],'Table From Form ( For Fri )'!AJ:AJ,1)&gt;0,1,0)</f>
        <v>0</v>
      </c>
      <c r="AG147" s="27">
        <f>IF(COUNTIFS('Table From Form ( For Fri )'!$A:$A,$A147,'Table From Form ( For Fri )'!$J:$J,Attendance[[#Headers],[8/11/2024]],'Table From Form ( For Fri )'!AK:AK,1)&gt;0,1,0)</f>
        <v>0</v>
      </c>
      <c r="AH147" s="27">
        <f>IF(COUNTIFS('Table From Form ( For Fri )'!$A:$A,$A147,'Table From Form ( For Fri )'!$J:$J,Attendance[[#Headers],[15/11/2024]],'Table From Form ( For Fri )'!AL:AL,1)&gt;0,1,0)</f>
        <v>0</v>
      </c>
      <c r="AI147" s="27">
        <f>IF(COUNTIFS('Table From Form ( For Fri )'!$A:$A,$A147,'Table From Form ( For Fri )'!$J:$J,Attendance[[#Headers],[22/11/2024]],'Table From Form ( For Fri )'!AM:AM,1)&gt;0,1,0)</f>
        <v>0</v>
      </c>
      <c r="AJ147" s="27">
        <f>IF(COUNTIFS('Table From Form ( For Fri )'!$A:$A,$A147,'Table From Form ( For Fri )'!$J:$J,Attendance[[#Headers],[29/11/2024]],'Table From Form ( For Fri )'!AN:AN,1)&gt;0,1,0)</f>
        <v>0</v>
      </c>
      <c r="AK147" s="27">
        <f>IF(COUNTIFS('Table From Form ( For Fri )'!$A:$A,$A147,'Table From Form ( For Fri )'!$J:$J,Attendance[[#Headers],[6/12/2024]],'Table From Form ( For Fri )'!AO:AO,1)&gt;0,1,0)</f>
        <v>0</v>
      </c>
      <c r="AL147" s="27">
        <f>IF(COUNTIFS('Table From Form ( For Fri )'!$A:$A,$A147,'Table From Form ( For Fri )'!$J:$J,Attendance[[#Headers],[13/12/2024]],'Table From Form ( For Fri )'!AP:AP,1)&gt;0,1,0)</f>
        <v>0</v>
      </c>
      <c r="AM147" s="27">
        <f>IF(COUNTIFS('Table From Form ( For Fri )'!$A:$A,$A147,'Table From Form ( For Fri )'!$J:$J,Attendance[[#Headers],[20/12/2024]],'Table From Form ( For Fri )'!AQ:AQ,1)&gt;0,1,0)</f>
        <v>0</v>
      </c>
      <c r="AN147" s="27">
        <f>IF(COUNTIFS('Table From Form ( For Fri )'!$A:$A,$A147,'Table From Form ( For Fri )'!$J:$J,Attendance[[#Headers],[27/12/2024]],'Table From Form ( For Fri )'!AR:AR,1)&gt;0,1,0)</f>
        <v>0</v>
      </c>
      <c r="AO147" s="27">
        <f>IF(COUNTIFS('Table From Form ( For Fri )'!$A:$A,$A147,'Table From Form ( For Fri )'!$J:$J,Attendance[[#Headers],[3/1/2025]],'Table From Form ( For Fri )'!AS:AS,1)&gt;0,1,0)</f>
        <v>0</v>
      </c>
      <c r="AP147" s="27">
        <f>IF(COUNTIFS('Table From Form ( For Fri )'!$A:$A,$A147,'Table From Form ( For Fri )'!$J:$J,Attendance[[#Headers],[10/1/2025]],'Table From Form ( For Fri )'!AT:AT,1)&gt;0,1,0)</f>
        <v>0</v>
      </c>
      <c r="AQ147" s="27">
        <f>IF(COUNTIFS('Table From Form ( For Fri )'!$A:$A,$A147,'Table From Form ( For Fri )'!$J:$J,Attendance[[#Headers],[17/1/2025]],'Table From Form ( For Fri )'!AU:AU,1)&gt;0,1,0)</f>
        <v>0</v>
      </c>
      <c r="AR147" s="27">
        <f>IF(COUNTIFS('Table From Form ( For Fri )'!$A:$A,$A147,'Table From Form ( For Fri )'!$J:$J,Attendance[[#Headers],[24/1/2025]],'Table From Form ( For Fri )'!AV:AV,1)&gt;0,1,0)</f>
        <v>0</v>
      </c>
      <c r="AS147" s="27">
        <f>IF(COUNTIFS('Table From Form ( For Fri )'!$A:$A,$A147,'Table From Form ( For Fri )'!$J:$J,Attendance[[#Headers],[31/1/2025]],'Table From Form ( For Fri )'!AW:AW,1)&gt;0,1,0)</f>
        <v>0</v>
      </c>
      <c r="AT147" s="27">
        <f>IF(COUNTIFS('Table From Form ( For Fri )'!$A:$A,$A147,'Table From Form ( For Fri )'!$J:$J,Attendance[[#Headers],[7/2/2025]],'Table From Form ( For Fri )'!AX:AX,1)&gt;0,1,0)</f>
        <v>0</v>
      </c>
      <c r="AU147" s="27">
        <f>IF(COUNTIFS('Table From Form ( For Fri )'!$A:$A,$A147,'Table From Form ( For Fri )'!$J:$J,Attendance[[#Headers],[14/2/2025]],'Table From Form ( For Fri )'!AY:AY,1)&gt;0,1,0)</f>
        <v>0</v>
      </c>
    </row>
    <row r="148" spans="1:47" ht="14">
      <c r="A148" s="25" t="s">
        <v>182</v>
      </c>
      <c r="B148" s="25" t="s">
        <v>1842</v>
      </c>
      <c r="C148" s="25" t="s">
        <v>1843</v>
      </c>
      <c r="D148">
        <f>COUNTIF(Attendance[[#This Row],[19/4/2024]:[14/2/2025]],1)</f>
        <v>1</v>
      </c>
      <c r="E148" s="26">
        <f t="shared" si="2"/>
        <v>2.2222222222222223</v>
      </c>
      <c r="F148" s="26"/>
      <c r="G148" s="27">
        <f>IF(COUNTIFS('Table From Form ( For Fri )'!$A:$A,$A148,'Table From Form ( For Fri )'!$J:$J,Attendance[[#Headers],[19/4/2024]],'Table From Form ( For Fri )'!K:K,1)&gt;0,1,0)</f>
        <v>0</v>
      </c>
      <c r="H148" s="27">
        <f>IF(COUNTIFS('Table From Form ( For Fri )'!$A:$A,$A148,'Table From Form ( For Fri )'!$J:$J,Attendance[[#Headers],[26/4/2024]],'Table From Form ( For Fri )'!L:L,1)&gt;0,1,0)</f>
        <v>1</v>
      </c>
      <c r="I148" s="27">
        <f>IF(COUNTIFS('Table From Form ( For Fri )'!$A:$A,$A148,'Table From Form ( For Fri )'!$J:$J,Attendance[[#Headers],[3/5/2024]],'Table From Form ( For Fri )'!M:M,1)&gt;0,1,0)</f>
        <v>0</v>
      </c>
      <c r="J148" s="27">
        <f>IF(COUNTIFS('Table From Form ( For Fri )'!$A:$A,$A148,'Table From Form ( For Fri )'!$J:$J,Attendance[[#Headers],[10/5/2024]],'Table From Form ( For Fri )'!N:N,1)&gt;0,1,0)</f>
        <v>0</v>
      </c>
      <c r="K148" s="27">
        <f>IF(COUNTIFS('Table From Form ( For Fri )'!$A:$A,$A148,'Table From Form ( For Fri )'!$J:$J,Attendance[[#Headers],[17/5/2024]],'Table From Form ( For Fri )'!O:O,1)&gt;0,1,0)</f>
        <v>0</v>
      </c>
      <c r="L148" s="27">
        <f>IF(COUNTIFS('Table From Form ( For Fri )'!$A:$A,$A148,'Table From Form ( For Fri )'!$J:$J,Attendance[[#Headers],[24/5/2024]],'Table From Form ( For Fri )'!P:P,1)&gt;0,1,0)</f>
        <v>0</v>
      </c>
      <c r="M148" s="27">
        <f>IF(COUNTIFS('Table From Form ( For Fri )'!$A:$A,$A148,'Table From Form ( For Fri )'!$J:$J,Attendance[[#Headers],[31/5/2024]],'Table From Form ( For Fri )'!Q:Q,1)&gt;0,1,0)</f>
        <v>0</v>
      </c>
      <c r="N148" s="27">
        <f>IF(COUNTIFS('Table From Form ( For Fri )'!$A:$A,$A148,'Table From Form ( For Fri )'!$J:$J,Attendance[[#Headers],[7/6/2024]],'Table From Form ( For Fri )'!R:R,1)&gt;0,1,0)</f>
        <v>0</v>
      </c>
      <c r="O148" s="27">
        <f>IF(COUNTIFS('Table From Form ( For Fri )'!$A:$A,$A148,'Table From Form ( For Fri )'!$J:$J,Attendance[[#Headers],[14/6/2024]],'Table From Form ( For Fri )'!S:S,1)&gt;0,1,0)</f>
        <v>0</v>
      </c>
      <c r="P148" s="27">
        <f>IF(COUNTIFS('Table From Form ( For Fri )'!$A:$A,$A148,'Table From Form ( For Fri )'!$J:$J,Attendance[[#Headers],[21/6/2024]],'Table From Form ( For Fri )'!T:T,1)&gt;0,1,0)</f>
        <v>0</v>
      </c>
      <c r="Q148" s="27">
        <f>IF(COUNTIFS('Table From Form ( For Fri )'!$A:$A,$A148,'Table From Form ( For Fri )'!$J:$J,Attendance[[#Headers],[28/6/2024]],'Table From Form ( For Fri )'!U:U,1)&gt;0,1,0)</f>
        <v>0</v>
      </c>
      <c r="R148" s="27">
        <f>IF(COUNTIFS('Table From Form ( For Fri )'!$A:$A,$A148,'Table From Form ( For Fri )'!$J:$J,Attendance[[#Headers],[5/7/2024]],'Table From Form ( For Fri )'!V:V,1)&gt;0,1,0)</f>
        <v>0</v>
      </c>
      <c r="S148" s="27">
        <f>IF(COUNTIFS('Table From Form ( For Fri )'!$A:$A,$A148,'Table From Form ( For Fri )'!$J:$J,Attendance[[#Headers],[12/7/2024]],'Table From Form ( For Fri )'!W:W,1)&gt;0,1,0)</f>
        <v>0</v>
      </c>
      <c r="T148" s="27">
        <f>IF(COUNTIFS('Table From Form ( For Fri )'!$A:$A,$A148,'Table From Form ( For Fri )'!$J:$J,Attendance[[#Headers],[19/7/2024]],'Table From Form ( For Fri )'!X:X,1)&gt;0,1,0)</f>
        <v>0</v>
      </c>
      <c r="U148" s="27">
        <f>IF(COUNTIFS('Table From Form ( For Fri )'!$A:$A,$A148,'Table From Form ( For Fri )'!$J:$J,Attendance[[#Headers],[26/7/2024]],'Table From Form ( For Fri )'!Y:Y,1)&gt;0,1,0)</f>
        <v>0</v>
      </c>
      <c r="V148" s="27">
        <f>IF(COUNTIFS('Table From Form ( For Fri )'!$A:$A,$A148,'Table From Form ( For Fri )'!$J:$J,Attendance[[#Headers],[2/8/2024]],'Table From Form ( For Fri )'!Z:Z,1)&gt;0,1,0)</f>
        <v>0</v>
      </c>
      <c r="W148" s="27">
        <f>IF(COUNTIFS('Table From Form ( For Fri )'!$A:$A,$A148,'Table From Form ( For Fri )'!$J:$J,Attendance[[#Headers],[30/8/2024]],'Table From Form ( For Fri )'!AA:AA,1)&gt;0,1,0)</f>
        <v>0</v>
      </c>
      <c r="X148" s="27">
        <f>IF(COUNTIFS('Table From Form ( For Fri )'!$A:$A,$A148,'Table From Form ( For Fri )'!$J:$J,Attendance[[#Headers],[6/9/2024]],'Table From Form ( For Fri )'!AB:AB,1)&gt;0,1,0)</f>
        <v>0</v>
      </c>
      <c r="Y148" s="27">
        <f>IF(COUNTIFS('Table From Form ( For Fri )'!$A:$A,$A148,'Table From Form ( For Fri )'!$J:$J,Attendance[[#Headers],[13/9/2024]],'Table From Form ( For Fri )'!AC:AC,1)&gt;0,1,0)</f>
        <v>0</v>
      </c>
      <c r="Z148" s="27">
        <f>IF(COUNTIFS('Table From Form ( For Fri )'!$A:$A,$A148,'Table From Form ( For Fri )'!$J:$J,Attendance[[#Headers],[20/9/2024]],'Table From Form ( For Fri )'!AD:AD,1)&gt;0,1,0)</f>
        <v>0</v>
      </c>
      <c r="AA148" s="27">
        <f>IF(COUNTIFS('Table From Form ( For Fri )'!$A:$A,$A148,'Table From Form ( For Fri )'!$J:$J,Attendance[[#Headers],[27/9/2024]],'Table From Form ( For Fri )'!AE:AE,1)&gt;0,1,0)</f>
        <v>0</v>
      </c>
      <c r="AB148" s="27">
        <f>IF(COUNTIFS('Table From Form ( For Fri )'!$A:$A,$A148,'Table From Form ( For Fri )'!$J:$J,Attendance[[#Headers],[4/10/2024]],'Table From Form ( For Fri )'!AF:AF,1)&gt;0,1,0)</f>
        <v>0</v>
      </c>
      <c r="AC148" s="27">
        <f>IF(COUNTIFS('Table From Form ( For Fri )'!$A:$A,$A148,'Table From Form ( For Fri )'!$J:$J,Attendance[[#Headers],[11/10/2024]],'Table From Form ( For Fri )'!AG:AG,1)&gt;0,1,0)</f>
        <v>0</v>
      </c>
      <c r="AD148" s="27">
        <f>IF(COUNTIFS('Table From Form ( For Fri )'!$A:$A,$A148,'Table From Form ( For Fri )'!$J:$J,Attendance[[#Headers],[18/10/2024]],'Table From Form ( For Fri )'!AH:AH,1)&gt;0,1,0)</f>
        <v>0</v>
      </c>
      <c r="AE148" s="27">
        <f>IF(COUNTIFS('Table From Form ( For Fri )'!$A:$A,$A148,'Table From Form ( For Fri )'!$J:$J,Attendance[[#Headers],[25/10/2024]],'Table From Form ( For Fri )'!AI:AI,1)&gt;0,1,0)</f>
        <v>0</v>
      </c>
      <c r="AF148" s="27">
        <f>IF(COUNTIFS('Table From Form ( For Fri )'!$A:$A,$A148,'Table From Form ( For Fri )'!$J:$J,Attendance[[#Headers],[1/11/2024]],'Table From Form ( For Fri )'!AJ:AJ,1)&gt;0,1,0)</f>
        <v>0</v>
      </c>
      <c r="AG148" s="27">
        <f>IF(COUNTIFS('Table From Form ( For Fri )'!$A:$A,$A148,'Table From Form ( For Fri )'!$J:$J,Attendance[[#Headers],[8/11/2024]],'Table From Form ( For Fri )'!AK:AK,1)&gt;0,1,0)</f>
        <v>0</v>
      </c>
      <c r="AH148" s="27">
        <f>IF(COUNTIFS('Table From Form ( For Fri )'!$A:$A,$A148,'Table From Form ( For Fri )'!$J:$J,Attendance[[#Headers],[15/11/2024]],'Table From Form ( For Fri )'!AL:AL,1)&gt;0,1,0)</f>
        <v>0</v>
      </c>
      <c r="AI148" s="27">
        <f>IF(COUNTIFS('Table From Form ( For Fri )'!$A:$A,$A148,'Table From Form ( For Fri )'!$J:$J,Attendance[[#Headers],[22/11/2024]],'Table From Form ( For Fri )'!AM:AM,1)&gt;0,1,0)</f>
        <v>0</v>
      </c>
      <c r="AJ148" s="27">
        <f>IF(COUNTIFS('Table From Form ( For Fri )'!$A:$A,$A148,'Table From Form ( For Fri )'!$J:$J,Attendance[[#Headers],[29/11/2024]],'Table From Form ( For Fri )'!AN:AN,1)&gt;0,1,0)</f>
        <v>0</v>
      </c>
      <c r="AK148" s="27">
        <f>IF(COUNTIFS('Table From Form ( For Fri )'!$A:$A,$A148,'Table From Form ( For Fri )'!$J:$J,Attendance[[#Headers],[6/12/2024]],'Table From Form ( For Fri )'!AO:AO,1)&gt;0,1,0)</f>
        <v>0</v>
      </c>
      <c r="AL148" s="27">
        <f>IF(COUNTIFS('Table From Form ( For Fri )'!$A:$A,$A148,'Table From Form ( For Fri )'!$J:$J,Attendance[[#Headers],[13/12/2024]],'Table From Form ( For Fri )'!AP:AP,1)&gt;0,1,0)</f>
        <v>0</v>
      </c>
      <c r="AM148" s="27">
        <f>IF(COUNTIFS('Table From Form ( For Fri )'!$A:$A,$A148,'Table From Form ( For Fri )'!$J:$J,Attendance[[#Headers],[20/12/2024]],'Table From Form ( For Fri )'!AQ:AQ,1)&gt;0,1,0)</f>
        <v>0</v>
      </c>
      <c r="AN148" s="27">
        <f>IF(COUNTIFS('Table From Form ( For Fri )'!$A:$A,$A148,'Table From Form ( For Fri )'!$J:$J,Attendance[[#Headers],[27/12/2024]],'Table From Form ( For Fri )'!AR:AR,1)&gt;0,1,0)</f>
        <v>0</v>
      </c>
      <c r="AO148" s="27">
        <f>IF(COUNTIFS('Table From Form ( For Fri )'!$A:$A,$A148,'Table From Form ( For Fri )'!$J:$J,Attendance[[#Headers],[3/1/2025]],'Table From Form ( For Fri )'!AS:AS,1)&gt;0,1,0)</f>
        <v>0</v>
      </c>
      <c r="AP148" s="27">
        <f>IF(COUNTIFS('Table From Form ( For Fri )'!$A:$A,$A148,'Table From Form ( For Fri )'!$J:$J,Attendance[[#Headers],[10/1/2025]],'Table From Form ( For Fri )'!AT:AT,1)&gt;0,1,0)</f>
        <v>0</v>
      </c>
      <c r="AQ148" s="27">
        <f>IF(COUNTIFS('Table From Form ( For Fri )'!$A:$A,$A148,'Table From Form ( For Fri )'!$J:$J,Attendance[[#Headers],[17/1/2025]],'Table From Form ( For Fri )'!AU:AU,1)&gt;0,1,0)</f>
        <v>0</v>
      </c>
      <c r="AR148" s="27">
        <f>IF(COUNTIFS('Table From Form ( For Fri )'!$A:$A,$A148,'Table From Form ( For Fri )'!$J:$J,Attendance[[#Headers],[24/1/2025]],'Table From Form ( For Fri )'!AV:AV,1)&gt;0,1,0)</f>
        <v>0</v>
      </c>
      <c r="AS148" s="27">
        <f>IF(COUNTIFS('Table From Form ( For Fri )'!$A:$A,$A148,'Table From Form ( For Fri )'!$J:$J,Attendance[[#Headers],[31/1/2025]],'Table From Form ( For Fri )'!AW:AW,1)&gt;0,1,0)</f>
        <v>0</v>
      </c>
      <c r="AT148" s="27">
        <f>IF(COUNTIFS('Table From Form ( For Fri )'!$A:$A,$A148,'Table From Form ( For Fri )'!$J:$J,Attendance[[#Headers],[7/2/2025]],'Table From Form ( For Fri )'!AX:AX,1)&gt;0,1,0)</f>
        <v>0</v>
      </c>
      <c r="AU148" s="27">
        <f>IF(COUNTIFS('Table From Form ( For Fri )'!$A:$A,$A148,'Table From Form ( For Fri )'!$J:$J,Attendance[[#Headers],[14/2/2025]],'Table From Form ( For Fri )'!AY:AY,1)&gt;0,1,0)</f>
        <v>0</v>
      </c>
    </row>
    <row r="149" spans="1:47" ht="14">
      <c r="A149" s="25" t="s">
        <v>160</v>
      </c>
      <c r="B149" s="25" t="s">
        <v>1844</v>
      </c>
      <c r="C149" s="25" t="s">
        <v>1845</v>
      </c>
      <c r="D149">
        <f>COUNTIF(Attendance[[#This Row],[19/4/2024]:[14/2/2025]],1)</f>
        <v>1</v>
      </c>
      <c r="E149" s="26">
        <f t="shared" si="2"/>
        <v>2.2222222222222223</v>
      </c>
      <c r="F149" s="26"/>
      <c r="G149" s="27">
        <f>IF(COUNTIFS('Table From Form ( For Fri )'!$A:$A,$A149,'Table From Form ( For Fri )'!$J:$J,Attendance[[#Headers],[19/4/2024]],'Table From Form ( For Fri )'!K:K,1)&gt;0,1,0)</f>
        <v>0</v>
      </c>
      <c r="H149" s="27">
        <f>IF(COUNTIFS('Table From Form ( For Fri )'!$A:$A,$A149,'Table From Form ( For Fri )'!$J:$J,Attendance[[#Headers],[26/4/2024]],'Table From Form ( For Fri )'!L:L,1)&gt;0,1,0)</f>
        <v>1</v>
      </c>
      <c r="I149" s="27">
        <f>IF(COUNTIFS('Table From Form ( For Fri )'!$A:$A,$A149,'Table From Form ( For Fri )'!$J:$J,Attendance[[#Headers],[3/5/2024]],'Table From Form ( For Fri )'!M:M,1)&gt;0,1,0)</f>
        <v>0</v>
      </c>
      <c r="J149" s="27">
        <f>IF(COUNTIFS('Table From Form ( For Fri )'!$A:$A,$A149,'Table From Form ( For Fri )'!$J:$J,Attendance[[#Headers],[10/5/2024]],'Table From Form ( For Fri )'!N:N,1)&gt;0,1,0)</f>
        <v>0</v>
      </c>
      <c r="K149" s="27">
        <f>IF(COUNTIFS('Table From Form ( For Fri )'!$A:$A,$A149,'Table From Form ( For Fri )'!$J:$J,Attendance[[#Headers],[17/5/2024]],'Table From Form ( For Fri )'!O:O,1)&gt;0,1,0)</f>
        <v>0</v>
      </c>
      <c r="L149" s="27">
        <f>IF(COUNTIFS('Table From Form ( For Fri )'!$A:$A,$A149,'Table From Form ( For Fri )'!$J:$J,Attendance[[#Headers],[24/5/2024]],'Table From Form ( For Fri )'!P:P,1)&gt;0,1,0)</f>
        <v>0</v>
      </c>
      <c r="M149" s="27">
        <f>IF(COUNTIFS('Table From Form ( For Fri )'!$A:$A,$A149,'Table From Form ( For Fri )'!$J:$J,Attendance[[#Headers],[31/5/2024]],'Table From Form ( For Fri )'!Q:Q,1)&gt;0,1,0)</f>
        <v>0</v>
      </c>
      <c r="N149" s="27">
        <f>IF(COUNTIFS('Table From Form ( For Fri )'!$A:$A,$A149,'Table From Form ( For Fri )'!$J:$J,Attendance[[#Headers],[7/6/2024]],'Table From Form ( For Fri )'!R:R,1)&gt;0,1,0)</f>
        <v>0</v>
      </c>
      <c r="O149" s="27">
        <f>IF(COUNTIFS('Table From Form ( For Fri )'!$A:$A,$A149,'Table From Form ( For Fri )'!$J:$J,Attendance[[#Headers],[14/6/2024]],'Table From Form ( For Fri )'!S:S,1)&gt;0,1,0)</f>
        <v>0</v>
      </c>
      <c r="P149" s="27">
        <f>IF(COUNTIFS('Table From Form ( For Fri )'!$A:$A,$A149,'Table From Form ( For Fri )'!$J:$J,Attendance[[#Headers],[21/6/2024]],'Table From Form ( For Fri )'!T:T,1)&gt;0,1,0)</f>
        <v>0</v>
      </c>
      <c r="Q149" s="27">
        <f>IF(COUNTIFS('Table From Form ( For Fri )'!$A:$A,$A149,'Table From Form ( For Fri )'!$J:$J,Attendance[[#Headers],[28/6/2024]],'Table From Form ( For Fri )'!U:U,1)&gt;0,1,0)</f>
        <v>0</v>
      </c>
      <c r="R149" s="27">
        <f>IF(COUNTIFS('Table From Form ( For Fri )'!$A:$A,$A149,'Table From Form ( For Fri )'!$J:$J,Attendance[[#Headers],[5/7/2024]],'Table From Form ( For Fri )'!V:V,1)&gt;0,1,0)</f>
        <v>0</v>
      </c>
      <c r="S149" s="27">
        <f>IF(COUNTIFS('Table From Form ( For Fri )'!$A:$A,$A149,'Table From Form ( For Fri )'!$J:$J,Attendance[[#Headers],[12/7/2024]],'Table From Form ( For Fri )'!W:W,1)&gt;0,1,0)</f>
        <v>0</v>
      </c>
      <c r="T149" s="27">
        <f>IF(COUNTIFS('Table From Form ( For Fri )'!$A:$A,$A149,'Table From Form ( For Fri )'!$J:$J,Attendance[[#Headers],[19/7/2024]],'Table From Form ( For Fri )'!X:X,1)&gt;0,1,0)</f>
        <v>0</v>
      </c>
      <c r="U149" s="27">
        <f>IF(COUNTIFS('Table From Form ( For Fri )'!$A:$A,$A149,'Table From Form ( For Fri )'!$J:$J,Attendance[[#Headers],[26/7/2024]],'Table From Form ( For Fri )'!Y:Y,1)&gt;0,1,0)</f>
        <v>0</v>
      </c>
      <c r="V149" s="27">
        <f>IF(COUNTIFS('Table From Form ( For Fri )'!$A:$A,$A149,'Table From Form ( For Fri )'!$J:$J,Attendance[[#Headers],[2/8/2024]],'Table From Form ( For Fri )'!Z:Z,1)&gt;0,1,0)</f>
        <v>0</v>
      </c>
      <c r="W149" s="27">
        <f>IF(COUNTIFS('Table From Form ( For Fri )'!$A:$A,$A149,'Table From Form ( For Fri )'!$J:$J,Attendance[[#Headers],[30/8/2024]],'Table From Form ( For Fri )'!AA:AA,1)&gt;0,1,0)</f>
        <v>0</v>
      </c>
      <c r="X149" s="27">
        <f>IF(COUNTIFS('Table From Form ( For Fri )'!$A:$A,$A149,'Table From Form ( For Fri )'!$J:$J,Attendance[[#Headers],[6/9/2024]],'Table From Form ( For Fri )'!AB:AB,1)&gt;0,1,0)</f>
        <v>0</v>
      </c>
      <c r="Y149" s="27">
        <f>IF(COUNTIFS('Table From Form ( For Fri )'!$A:$A,$A149,'Table From Form ( For Fri )'!$J:$J,Attendance[[#Headers],[13/9/2024]],'Table From Form ( For Fri )'!AC:AC,1)&gt;0,1,0)</f>
        <v>0</v>
      </c>
      <c r="Z149" s="27">
        <f>IF(COUNTIFS('Table From Form ( For Fri )'!$A:$A,$A149,'Table From Form ( For Fri )'!$J:$J,Attendance[[#Headers],[20/9/2024]],'Table From Form ( For Fri )'!AD:AD,1)&gt;0,1,0)</f>
        <v>0</v>
      </c>
      <c r="AA149" s="27">
        <f>IF(COUNTIFS('Table From Form ( For Fri )'!$A:$A,$A149,'Table From Form ( For Fri )'!$J:$J,Attendance[[#Headers],[27/9/2024]],'Table From Form ( For Fri )'!AE:AE,1)&gt;0,1,0)</f>
        <v>0</v>
      </c>
      <c r="AB149" s="27">
        <f>IF(COUNTIFS('Table From Form ( For Fri )'!$A:$A,$A149,'Table From Form ( For Fri )'!$J:$J,Attendance[[#Headers],[4/10/2024]],'Table From Form ( For Fri )'!AF:AF,1)&gt;0,1,0)</f>
        <v>0</v>
      </c>
      <c r="AC149" s="27">
        <f>IF(COUNTIFS('Table From Form ( For Fri )'!$A:$A,$A149,'Table From Form ( For Fri )'!$J:$J,Attendance[[#Headers],[11/10/2024]],'Table From Form ( For Fri )'!AG:AG,1)&gt;0,1,0)</f>
        <v>0</v>
      </c>
      <c r="AD149" s="27">
        <f>IF(COUNTIFS('Table From Form ( For Fri )'!$A:$A,$A149,'Table From Form ( For Fri )'!$J:$J,Attendance[[#Headers],[18/10/2024]],'Table From Form ( For Fri )'!AH:AH,1)&gt;0,1,0)</f>
        <v>0</v>
      </c>
      <c r="AE149" s="27">
        <f>IF(COUNTIFS('Table From Form ( For Fri )'!$A:$A,$A149,'Table From Form ( For Fri )'!$J:$J,Attendance[[#Headers],[25/10/2024]],'Table From Form ( For Fri )'!AI:AI,1)&gt;0,1,0)</f>
        <v>0</v>
      </c>
      <c r="AF149" s="27">
        <f>IF(COUNTIFS('Table From Form ( For Fri )'!$A:$A,$A149,'Table From Form ( For Fri )'!$J:$J,Attendance[[#Headers],[1/11/2024]],'Table From Form ( For Fri )'!AJ:AJ,1)&gt;0,1,0)</f>
        <v>0</v>
      </c>
      <c r="AG149" s="27">
        <f>IF(COUNTIFS('Table From Form ( For Fri )'!$A:$A,$A149,'Table From Form ( For Fri )'!$J:$J,Attendance[[#Headers],[8/11/2024]],'Table From Form ( For Fri )'!AK:AK,1)&gt;0,1,0)</f>
        <v>0</v>
      </c>
      <c r="AH149" s="27">
        <f>IF(COUNTIFS('Table From Form ( For Fri )'!$A:$A,$A149,'Table From Form ( For Fri )'!$J:$J,Attendance[[#Headers],[15/11/2024]],'Table From Form ( For Fri )'!AL:AL,1)&gt;0,1,0)</f>
        <v>0</v>
      </c>
      <c r="AI149" s="27">
        <f>IF(COUNTIFS('Table From Form ( For Fri )'!$A:$A,$A149,'Table From Form ( For Fri )'!$J:$J,Attendance[[#Headers],[22/11/2024]],'Table From Form ( For Fri )'!AM:AM,1)&gt;0,1,0)</f>
        <v>0</v>
      </c>
      <c r="AJ149" s="27">
        <f>IF(COUNTIFS('Table From Form ( For Fri )'!$A:$A,$A149,'Table From Form ( For Fri )'!$J:$J,Attendance[[#Headers],[29/11/2024]],'Table From Form ( For Fri )'!AN:AN,1)&gt;0,1,0)</f>
        <v>0</v>
      </c>
      <c r="AK149" s="27">
        <f>IF(COUNTIFS('Table From Form ( For Fri )'!$A:$A,$A149,'Table From Form ( For Fri )'!$J:$J,Attendance[[#Headers],[6/12/2024]],'Table From Form ( For Fri )'!AO:AO,1)&gt;0,1,0)</f>
        <v>0</v>
      </c>
      <c r="AL149" s="27">
        <f>IF(COUNTIFS('Table From Form ( For Fri )'!$A:$A,$A149,'Table From Form ( For Fri )'!$J:$J,Attendance[[#Headers],[13/12/2024]],'Table From Form ( For Fri )'!AP:AP,1)&gt;0,1,0)</f>
        <v>0</v>
      </c>
      <c r="AM149" s="27">
        <f>IF(COUNTIFS('Table From Form ( For Fri )'!$A:$A,$A149,'Table From Form ( For Fri )'!$J:$J,Attendance[[#Headers],[20/12/2024]],'Table From Form ( For Fri )'!AQ:AQ,1)&gt;0,1,0)</f>
        <v>0</v>
      </c>
      <c r="AN149" s="27">
        <f>IF(COUNTIFS('Table From Form ( For Fri )'!$A:$A,$A149,'Table From Form ( For Fri )'!$J:$J,Attendance[[#Headers],[27/12/2024]],'Table From Form ( For Fri )'!AR:AR,1)&gt;0,1,0)</f>
        <v>0</v>
      </c>
      <c r="AO149" s="27">
        <f>IF(COUNTIFS('Table From Form ( For Fri )'!$A:$A,$A149,'Table From Form ( For Fri )'!$J:$J,Attendance[[#Headers],[3/1/2025]],'Table From Form ( For Fri )'!AS:AS,1)&gt;0,1,0)</f>
        <v>0</v>
      </c>
      <c r="AP149" s="27">
        <f>IF(COUNTIFS('Table From Form ( For Fri )'!$A:$A,$A149,'Table From Form ( For Fri )'!$J:$J,Attendance[[#Headers],[10/1/2025]],'Table From Form ( For Fri )'!AT:AT,1)&gt;0,1,0)</f>
        <v>0</v>
      </c>
      <c r="AQ149" s="27">
        <f>IF(COUNTIFS('Table From Form ( For Fri )'!$A:$A,$A149,'Table From Form ( For Fri )'!$J:$J,Attendance[[#Headers],[17/1/2025]],'Table From Form ( For Fri )'!AU:AU,1)&gt;0,1,0)</f>
        <v>0</v>
      </c>
      <c r="AR149" s="27">
        <f>IF(COUNTIFS('Table From Form ( For Fri )'!$A:$A,$A149,'Table From Form ( For Fri )'!$J:$J,Attendance[[#Headers],[24/1/2025]],'Table From Form ( For Fri )'!AV:AV,1)&gt;0,1,0)</f>
        <v>0</v>
      </c>
      <c r="AS149" s="27">
        <f>IF(COUNTIFS('Table From Form ( For Fri )'!$A:$A,$A149,'Table From Form ( For Fri )'!$J:$J,Attendance[[#Headers],[31/1/2025]],'Table From Form ( For Fri )'!AW:AW,1)&gt;0,1,0)</f>
        <v>0</v>
      </c>
      <c r="AT149" s="27">
        <f>IF(COUNTIFS('Table From Form ( For Fri )'!$A:$A,$A149,'Table From Form ( For Fri )'!$J:$J,Attendance[[#Headers],[7/2/2025]],'Table From Form ( For Fri )'!AX:AX,1)&gt;0,1,0)</f>
        <v>0</v>
      </c>
      <c r="AU149" s="27">
        <f>IF(COUNTIFS('Table From Form ( For Fri )'!$A:$A,$A149,'Table From Form ( For Fri )'!$J:$J,Attendance[[#Headers],[14/2/2025]],'Table From Form ( For Fri )'!AY:AY,1)&gt;0,1,0)</f>
        <v>0</v>
      </c>
    </row>
    <row r="150" spans="1:47" ht="14">
      <c r="A150" s="25" t="s">
        <v>244</v>
      </c>
      <c r="B150" s="25" t="s">
        <v>1846</v>
      </c>
      <c r="C150" s="25" t="s">
        <v>1847</v>
      </c>
      <c r="D150">
        <f>COUNTIF(Attendance[[#This Row],[19/4/2024]:[14/2/2025]],1)</f>
        <v>1</v>
      </c>
      <c r="E150" s="26">
        <f t="shared" si="2"/>
        <v>2.2222222222222223</v>
      </c>
      <c r="F150" s="26"/>
      <c r="G150" s="27">
        <f>IF(COUNTIFS('Table From Form ( For Fri )'!$A:$A,$A150,'Table From Form ( For Fri )'!$J:$J,Attendance[[#Headers],[19/4/2024]],'Table From Form ( For Fri )'!K:K,1)&gt;0,1,0)</f>
        <v>0</v>
      </c>
      <c r="H150" s="27">
        <f>IF(COUNTIFS('Table From Form ( For Fri )'!$A:$A,$A150,'Table From Form ( For Fri )'!$J:$J,Attendance[[#Headers],[26/4/2024]],'Table From Form ( For Fri )'!L:L,1)&gt;0,1,0)</f>
        <v>1</v>
      </c>
      <c r="I150" s="27">
        <f>IF(COUNTIFS('Table From Form ( For Fri )'!$A:$A,$A150,'Table From Form ( For Fri )'!$J:$J,Attendance[[#Headers],[3/5/2024]],'Table From Form ( For Fri )'!M:M,1)&gt;0,1,0)</f>
        <v>0</v>
      </c>
      <c r="J150" s="27">
        <f>IF(COUNTIFS('Table From Form ( For Fri )'!$A:$A,$A150,'Table From Form ( For Fri )'!$J:$J,Attendance[[#Headers],[10/5/2024]],'Table From Form ( For Fri )'!N:N,1)&gt;0,1,0)</f>
        <v>0</v>
      </c>
      <c r="K150" s="27">
        <f>IF(COUNTIFS('Table From Form ( For Fri )'!$A:$A,$A150,'Table From Form ( For Fri )'!$J:$J,Attendance[[#Headers],[17/5/2024]],'Table From Form ( For Fri )'!O:O,1)&gt;0,1,0)</f>
        <v>0</v>
      </c>
      <c r="L150" s="27">
        <f>IF(COUNTIFS('Table From Form ( For Fri )'!$A:$A,$A150,'Table From Form ( For Fri )'!$J:$J,Attendance[[#Headers],[24/5/2024]],'Table From Form ( For Fri )'!P:P,1)&gt;0,1,0)</f>
        <v>0</v>
      </c>
      <c r="M150" s="27">
        <f>IF(COUNTIFS('Table From Form ( For Fri )'!$A:$A,$A150,'Table From Form ( For Fri )'!$J:$J,Attendance[[#Headers],[31/5/2024]],'Table From Form ( For Fri )'!Q:Q,1)&gt;0,1,0)</f>
        <v>0</v>
      </c>
      <c r="N150" s="27">
        <f>IF(COUNTIFS('Table From Form ( For Fri )'!$A:$A,$A150,'Table From Form ( For Fri )'!$J:$J,Attendance[[#Headers],[7/6/2024]],'Table From Form ( For Fri )'!R:R,1)&gt;0,1,0)</f>
        <v>0</v>
      </c>
      <c r="O150" s="27">
        <f>IF(COUNTIFS('Table From Form ( For Fri )'!$A:$A,$A150,'Table From Form ( For Fri )'!$J:$J,Attendance[[#Headers],[14/6/2024]],'Table From Form ( For Fri )'!S:S,1)&gt;0,1,0)</f>
        <v>0</v>
      </c>
      <c r="P150" s="27">
        <f>IF(COUNTIFS('Table From Form ( For Fri )'!$A:$A,$A150,'Table From Form ( For Fri )'!$J:$J,Attendance[[#Headers],[21/6/2024]],'Table From Form ( For Fri )'!T:T,1)&gt;0,1,0)</f>
        <v>0</v>
      </c>
      <c r="Q150" s="27">
        <f>IF(COUNTIFS('Table From Form ( For Fri )'!$A:$A,$A150,'Table From Form ( For Fri )'!$J:$J,Attendance[[#Headers],[28/6/2024]],'Table From Form ( For Fri )'!U:U,1)&gt;0,1,0)</f>
        <v>0</v>
      </c>
      <c r="R150" s="27">
        <f>IF(COUNTIFS('Table From Form ( For Fri )'!$A:$A,$A150,'Table From Form ( For Fri )'!$J:$J,Attendance[[#Headers],[5/7/2024]],'Table From Form ( For Fri )'!V:V,1)&gt;0,1,0)</f>
        <v>0</v>
      </c>
      <c r="S150" s="27">
        <f>IF(COUNTIFS('Table From Form ( For Fri )'!$A:$A,$A150,'Table From Form ( For Fri )'!$J:$J,Attendance[[#Headers],[12/7/2024]],'Table From Form ( For Fri )'!W:W,1)&gt;0,1,0)</f>
        <v>0</v>
      </c>
      <c r="T150" s="27">
        <f>IF(COUNTIFS('Table From Form ( For Fri )'!$A:$A,$A150,'Table From Form ( For Fri )'!$J:$J,Attendance[[#Headers],[19/7/2024]],'Table From Form ( For Fri )'!X:X,1)&gt;0,1,0)</f>
        <v>0</v>
      </c>
      <c r="U150" s="27">
        <f>IF(COUNTIFS('Table From Form ( For Fri )'!$A:$A,$A150,'Table From Form ( For Fri )'!$J:$J,Attendance[[#Headers],[26/7/2024]],'Table From Form ( For Fri )'!Y:Y,1)&gt;0,1,0)</f>
        <v>0</v>
      </c>
      <c r="V150" s="27">
        <f>IF(COUNTIFS('Table From Form ( For Fri )'!$A:$A,$A150,'Table From Form ( For Fri )'!$J:$J,Attendance[[#Headers],[2/8/2024]],'Table From Form ( For Fri )'!Z:Z,1)&gt;0,1,0)</f>
        <v>0</v>
      </c>
      <c r="W150" s="27">
        <f>IF(COUNTIFS('Table From Form ( For Fri )'!$A:$A,$A150,'Table From Form ( For Fri )'!$J:$J,Attendance[[#Headers],[30/8/2024]],'Table From Form ( For Fri )'!AA:AA,1)&gt;0,1,0)</f>
        <v>0</v>
      </c>
      <c r="X150" s="27">
        <f>IF(COUNTIFS('Table From Form ( For Fri )'!$A:$A,$A150,'Table From Form ( For Fri )'!$J:$J,Attendance[[#Headers],[6/9/2024]],'Table From Form ( For Fri )'!AB:AB,1)&gt;0,1,0)</f>
        <v>0</v>
      </c>
      <c r="Y150" s="27">
        <f>IF(COUNTIFS('Table From Form ( For Fri )'!$A:$A,$A150,'Table From Form ( For Fri )'!$J:$J,Attendance[[#Headers],[13/9/2024]],'Table From Form ( For Fri )'!AC:AC,1)&gt;0,1,0)</f>
        <v>0</v>
      </c>
      <c r="Z150" s="27">
        <f>IF(COUNTIFS('Table From Form ( For Fri )'!$A:$A,$A150,'Table From Form ( For Fri )'!$J:$J,Attendance[[#Headers],[20/9/2024]],'Table From Form ( For Fri )'!AD:AD,1)&gt;0,1,0)</f>
        <v>0</v>
      </c>
      <c r="AA150" s="27">
        <f>IF(COUNTIFS('Table From Form ( For Fri )'!$A:$A,$A150,'Table From Form ( For Fri )'!$J:$J,Attendance[[#Headers],[27/9/2024]],'Table From Form ( For Fri )'!AE:AE,1)&gt;0,1,0)</f>
        <v>0</v>
      </c>
      <c r="AB150" s="27">
        <f>IF(COUNTIFS('Table From Form ( For Fri )'!$A:$A,$A150,'Table From Form ( For Fri )'!$J:$J,Attendance[[#Headers],[4/10/2024]],'Table From Form ( For Fri )'!AF:AF,1)&gt;0,1,0)</f>
        <v>0</v>
      </c>
      <c r="AC150" s="27">
        <f>IF(COUNTIFS('Table From Form ( For Fri )'!$A:$A,$A150,'Table From Form ( For Fri )'!$J:$J,Attendance[[#Headers],[11/10/2024]],'Table From Form ( For Fri )'!AG:AG,1)&gt;0,1,0)</f>
        <v>0</v>
      </c>
      <c r="AD150" s="27">
        <f>IF(COUNTIFS('Table From Form ( For Fri )'!$A:$A,$A150,'Table From Form ( For Fri )'!$J:$J,Attendance[[#Headers],[18/10/2024]],'Table From Form ( For Fri )'!AH:AH,1)&gt;0,1,0)</f>
        <v>0</v>
      </c>
      <c r="AE150" s="27">
        <f>IF(COUNTIFS('Table From Form ( For Fri )'!$A:$A,$A150,'Table From Form ( For Fri )'!$J:$J,Attendance[[#Headers],[25/10/2024]],'Table From Form ( For Fri )'!AI:AI,1)&gt;0,1,0)</f>
        <v>0</v>
      </c>
      <c r="AF150" s="27">
        <f>IF(COUNTIFS('Table From Form ( For Fri )'!$A:$A,$A150,'Table From Form ( For Fri )'!$J:$J,Attendance[[#Headers],[1/11/2024]],'Table From Form ( For Fri )'!AJ:AJ,1)&gt;0,1,0)</f>
        <v>0</v>
      </c>
      <c r="AG150" s="27">
        <f>IF(COUNTIFS('Table From Form ( For Fri )'!$A:$A,$A150,'Table From Form ( For Fri )'!$J:$J,Attendance[[#Headers],[8/11/2024]],'Table From Form ( For Fri )'!AK:AK,1)&gt;0,1,0)</f>
        <v>0</v>
      </c>
      <c r="AH150" s="27">
        <f>IF(COUNTIFS('Table From Form ( For Fri )'!$A:$A,$A150,'Table From Form ( For Fri )'!$J:$J,Attendance[[#Headers],[15/11/2024]],'Table From Form ( For Fri )'!AL:AL,1)&gt;0,1,0)</f>
        <v>0</v>
      </c>
      <c r="AI150" s="27">
        <f>IF(COUNTIFS('Table From Form ( For Fri )'!$A:$A,$A150,'Table From Form ( For Fri )'!$J:$J,Attendance[[#Headers],[22/11/2024]],'Table From Form ( For Fri )'!AM:AM,1)&gt;0,1,0)</f>
        <v>0</v>
      </c>
      <c r="AJ150" s="27">
        <f>IF(COUNTIFS('Table From Form ( For Fri )'!$A:$A,$A150,'Table From Form ( For Fri )'!$J:$J,Attendance[[#Headers],[29/11/2024]],'Table From Form ( For Fri )'!AN:AN,1)&gt;0,1,0)</f>
        <v>0</v>
      </c>
      <c r="AK150" s="27">
        <f>IF(COUNTIFS('Table From Form ( For Fri )'!$A:$A,$A150,'Table From Form ( For Fri )'!$J:$J,Attendance[[#Headers],[6/12/2024]],'Table From Form ( For Fri )'!AO:AO,1)&gt;0,1,0)</f>
        <v>0</v>
      </c>
      <c r="AL150" s="27">
        <f>IF(COUNTIFS('Table From Form ( For Fri )'!$A:$A,$A150,'Table From Form ( For Fri )'!$J:$J,Attendance[[#Headers],[13/12/2024]],'Table From Form ( For Fri )'!AP:AP,1)&gt;0,1,0)</f>
        <v>0</v>
      </c>
      <c r="AM150" s="27">
        <f>IF(COUNTIFS('Table From Form ( For Fri )'!$A:$A,$A150,'Table From Form ( For Fri )'!$J:$J,Attendance[[#Headers],[20/12/2024]],'Table From Form ( For Fri )'!AQ:AQ,1)&gt;0,1,0)</f>
        <v>0</v>
      </c>
      <c r="AN150" s="27">
        <f>IF(COUNTIFS('Table From Form ( For Fri )'!$A:$A,$A150,'Table From Form ( For Fri )'!$J:$J,Attendance[[#Headers],[27/12/2024]],'Table From Form ( For Fri )'!AR:AR,1)&gt;0,1,0)</f>
        <v>0</v>
      </c>
      <c r="AO150" s="27">
        <f>IF(COUNTIFS('Table From Form ( For Fri )'!$A:$A,$A150,'Table From Form ( For Fri )'!$J:$J,Attendance[[#Headers],[3/1/2025]],'Table From Form ( For Fri )'!AS:AS,1)&gt;0,1,0)</f>
        <v>0</v>
      </c>
      <c r="AP150" s="27">
        <f>IF(COUNTIFS('Table From Form ( For Fri )'!$A:$A,$A150,'Table From Form ( For Fri )'!$J:$J,Attendance[[#Headers],[10/1/2025]],'Table From Form ( For Fri )'!AT:AT,1)&gt;0,1,0)</f>
        <v>0</v>
      </c>
      <c r="AQ150" s="27">
        <f>IF(COUNTIFS('Table From Form ( For Fri )'!$A:$A,$A150,'Table From Form ( For Fri )'!$J:$J,Attendance[[#Headers],[17/1/2025]],'Table From Form ( For Fri )'!AU:AU,1)&gt;0,1,0)</f>
        <v>0</v>
      </c>
      <c r="AR150" s="27">
        <f>IF(COUNTIFS('Table From Form ( For Fri )'!$A:$A,$A150,'Table From Form ( For Fri )'!$J:$J,Attendance[[#Headers],[24/1/2025]],'Table From Form ( For Fri )'!AV:AV,1)&gt;0,1,0)</f>
        <v>0</v>
      </c>
      <c r="AS150" s="27">
        <f>IF(COUNTIFS('Table From Form ( For Fri )'!$A:$A,$A150,'Table From Form ( For Fri )'!$J:$J,Attendance[[#Headers],[31/1/2025]],'Table From Form ( For Fri )'!AW:AW,1)&gt;0,1,0)</f>
        <v>0</v>
      </c>
      <c r="AT150" s="27">
        <f>IF(COUNTIFS('Table From Form ( For Fri )'!$A:$A,$A150,'Table From Form ( For Fri )'!$J:$J,Attendance[[#Headers],[7/2/2025]],'Table From Form ( For Fri )'!AX:AX,1)&gt;0,1,0)</f>
        <v>0</v>
      </c>
      <c r="AU150" s="27">
        <f>IF(COUNTIFS('Table From Form ( For Fri )'!$A:$A,$A150,'Table From Form ( For Fri )'!$J:$J,Attendance[[#Headers],[14/2/2025]],'Table From Form ( For Fri )'!AY:AY,1)&gt;0,1,0)</f>
        <v>0</v>
      </c>
    </row>
    <row r="151" spans="1:47" ht="14">
      <c r="A151" s="25" t="s">
        <v>214</v>
      </c>
      <c r="B151" s="25" t="s">
        <v>1848</v>
      </c>
      <c r="C151" s="25" t="s">
        <v>1849</v>
      </c>
      <c r="D151">
        <f>COUNTIF(Attendance[[#This Row],[19/4/2024]:[14/2/2025]],1)</f>
        <v>1</v>
      </c>
      <c r="E151" s="26">
        <f t="shared" si="2"/>
        <v>2.2222222222222223</v>
      </c>
      <c r="F151" s="26"/>
      <c r="G151" s="27">
        <f>IF(COUNTIFS('Table From Form ( For Fri )'!$A:$A,$A151,'Table From Form ( For Fri )'!$J:$J,Attendance[[#Headers],[19/4/2024]],'Table From Form ( For Fri )'!K:K,1)&gt;0,1,0)</f>
        <v>0</v>
      </c>
      <c r="H151" s="27">
        <f>IF(COUNTIFS('Table From Form ( For Fri )'!$A:$A,$A151,'Table From Form ( For Fri )'!$J:$J,Attendance[[#Headers],[26/4/2024]],'Table From Form ( For Fri )'!L:L,1)&gt;0,1,0)</f>
        <v>1</v>
      </c>
      <c r="I151" s="27">
        <f>IF(COUNTIFS('Table From Form ( For Fri )'!$A:$A,$A151,'Table From Form ( For Fri )'!$J:$J,Attendance[[#Headers],[3/5/2024]],'Table From Form ( For Fri )'!M:M,1)&gt;0,1,0)</f>
        <v>0</v>
      </c>
      <c r="J151" s="27">
        <f>IF(COUNTIFS('Table From Form ( For Fri )'!$A:$A,$A151,'Table From Form ( For Fri )'!$J:$J,Attendance[[#Headers],[10/5/2024]],'Table From Form ( For Fri )'!N:N,1)&gt;0,1,0)</f>
        <v>0</v>
      </c>
      <c r="K151" s="27">
        <f>IF(COUNTIFS('Table From Form ( For Fri )'!$A:$A,$A151,'Table From Form ( For Fri )'!$J:$J,Attendance[[#Headers],[17/5/2024]],'Table From Form ( For Fri )'!O:O,1)&gt;0,1,0)</f>
        <v>0</v>
      </c>
      <c r="L151" s="27">
        <f>IF(COUNTIFS('Table From Form ( For Fri )'!$A:$A,$A151,'Table From Form ( For Fri )'!$J:$J,Attendance[[#Headers],[24/5/2024]],'Table From Form ( For Fri )'!P:P,1)&gt;0,1,0)</f>
        <v>0</v>
      </c>
      <c r="M151" s="27">
        <f>IF(COUNTIFS('Table From Form ( For Fri )'!$A:$A,$A151,'Table From Form ( For Fri )'!$J:$J,Attendance[[#Headers],[31/5/2024]],'Table From Form ( For Fri )'!Q:Q,1)&gt;0,1,0)</f>
        <v>0</v>
      </c>
      <c r="N151" s="27">
        <f>IF(COUNTIFS('Table From Form ( For Fri )'!$A:$A,$A151,'Table From Form ( For Fri )'!$J:$J,Attendance[[#Headers],[7/6/2024]],'Table From Form ( For Fri )'!R:R,1)&gt;0,1,0)</f>
        <v>0</v>
      </c>
      <c r="O151" s="27">
        <f>IF(COUNTIFS('Table From Form ( For Fri )'!$A:$A,$A151,'Table From Form ( For Fri )'!$J:$J,Attendance[[#Headers],[14/6/2024]],'Table From Form ( For Fri )'!S:S,1)&gt;0,1,0)</f>
        <v>0</v>
      </c>
      <c r="P151" s="27">
        <f>IF(COUNTIFS('Table From Form ( For Fri )'!$A:$A,$A151,'Table From Form ( For Fri )'!$J:$J,Attendance[[#Headers],[21/6/2024]],'Table From Form ( For Fri )'!T:T,1)&gt;0,1,0)</f>
        <v>0</v>
      </c>
      <c r="Q151" s="27">
        <f>IF(COUNTIFS('Table From Form ( For Fri )'!$A:$A,$A151,'Table From Form ( For Fri )'!$J:$J,Attendance[[#Headers],[28/6/2024]],'Table From Form ( For Fri )'!U:U,1)&gt;0,1,0)</f>
        <v>0</v>
      </c>
      <c r="R151" s="27">
        <f>IF(COUNTIFS('Table From Form ( For Fri )'!$A:$A,$A151,'Table From Form ( For Fri )'!$J:$J,Attendance[[#Headers],[5/7/2024]],'Table From Form ( For Fri )'!V:V,1)&gt;0,1,0)</f>
        <v>0</v>
      </c>
      <c r="S151" s="27">
        <f>IF(COUNTIFS('Table From Form ( For Fri )'!$A:$A,$A151,'Table From Form ( For Fri )'!$J:$J,Attendance[[#Headers],[12/7/2024]],'Table From Form ( For Fri )'!W:W,1)&gt;0,1,0)</f>
        <v>0</v>
      </c>
      <c r="T151" s="27">
        <f>IF(COUNTIFS('Table From Form ( For Fri )'!$A:$A,$A151,'Table From Form ( For Fri )'!$J:$J,Attendance[[#Headers],[19/7/2024]],'Table From Form ( For Fri )'!X:X,1)&gt;0,1,0)</f>
        <v>0</v>
      </c>
      <c r="U151" s="27">
        <f>IF(COUNTIFS('Table From Form ( For Fri )'!$A:$A,$A151,'Table From Form ( For Fri )'!$J:$J,Attendance[[#Headers],[26/7/2024]],'Table From Form ( For Fri )'!Y:Y,1)&gt;0,1,0)</f>
        <v>0</v>
      </c>
      <c r="V151" s="27">
        <f>IF(COUNTIFS('Table From Form ( For Fri )'!$A:$A,$A151,'Table From Form ( For Fri )'!$J:$J,Attendance[[#Headers],[2/8/2024]],'Table From Form ( For Fri )'!Z:Z,1)&gt;0,1,0)</f>
        <v>0</v>
      </c>
      <c r="W151" s="27">
        <f>IF(COUNTIFS('Table From Form ( For Fri )'!$A:$A,$A151,'Table From Form ( For Fri )'!$J:$J,Attendance[[#Headers],[30/8/2024]],'Table From Form ( For Fri )'!AA:AA,1)&gt;0,1,0)</f>
        <v>0</v>
      </c>
      <c r="X151" s="27">
        <f>IF(COUNTIFS('Table From Form ( For Fri )'!$A:$A,$A151,'Table From Form ( For Fri )'!$J:$J,Attendance[[#Headers],[6/9/2024]],'Table From Form ( For Fri )'!AB:AB,1)&gt;0,1,0)</f>
        <v>0</v>
      </c>
      <c r="Y151" s="27">
        <f>IF(COUNTIFS('Table From Form ( For Fri )'!$A:$A,$A151,'Table From Form ( For Fri )'!$J:$J,Attendance[[#Headers],[13/9/2024]],'Table From Form ( For Fri )'!AC:AC,1)&gt;0,1,0)</f>
        <v>0</v>
      </c>
      <c r="Z151" s="27">
        <f>IF(COUNTIFS('Table From Form ( For Fri )'!$A:$A,$A151,'Table From Form ( For Fri )'!$J:$J,Attendance[[#Headers],[20/9/2024]],'Table From Form ( For Fri )'!AD:AD,1)&gt;0,1,0)</f>
        <v>0</v>
      </c>
      <c r="AA151" s="27">
        <f>IF(COUNTIFS('Table From Form ( For Fri )'!$A:$A,$A151,'Table From Form ( For Fri )'!$J:$J,Attendance[[#Headers],[27/9/2024]],'Table From Form ( For Fri )'!AE:AE,1)&gt;0,1,0)</f>
        <v>0</v>
      </c>
      <c r="AB151" s="27">
        <f>IF(COUNTIFS('Table From Form ( For Fri )'!$A:$A,$A151,'Table From Form ( For Fri )'!$J:$J,Attendance[[#Headers],[4/10/2024]],'Table From Form ( For Fri )'!AF:AF,1)&gt;0,1,0)</f>
        <v>0</v>
      </c>
      <c r="AC151" s="27">
        <f>IF(COUNTIFS('Table From Form ( For Fri )'!$A:$A,$A151,'Table From Form ( For Fri )'!$J:$J,Attendance[[#Headers],[11/10/2024]],'Table From Form ( For Fri )'!AG:AG,1)&gt;0,1,0)</f>
        <v>0</v>
      </c>
      <c r="AD151" s="27">
        <f>IF(COUNTIFS('Table From Form ( For Fri )'!$A:$A,$A151,'Table From Form ( For Fri )'!$J:$J,Attendance[[#Headers],[18/10/2024]],'Table From Form ( For Fri )'!AH:AH,1)&gt;0,1,0)</f>
        <v>0</v>
      </c>
      <c r="AE151" s="27">
        <f>IF(COUNTIFS('Table From Form ( For Fri )'!$A:$A,$A151,'Table From Form ( For Fri )'!$J:$J,Attendance[[#Headers],[25/10/2024]],'Table From Form ( For Fri )'!AI:AI,1)&gt;0,1,0)</f>
        <v>0</v>
      </c>
      <c r="AF151" s="27">
        <f>IF(COUNTIFS('Table From Form ( For Fri )'!$A:$A,$A151,'Table From Form ( For Fri )'!$J:$J,Attendance[[#Headers],[1/11/2024]],'Table From Form ( For Fri )'!AJ:AJ,1)&gt;0,1,0)</f>
        <v>0</v>
      </c>
      <c r="AG151" s="27">
        <f>IF(COUNTIFS('Table From Form ( For Fri )'!$A:$A,$A151,'Table From Form ( For Fri )'!$J:$J,Attendance[[#Headers],[8/11/2024]],'Table From Form ( For Fri )'!AK:AK,1)&gt;0,1,0)</f>
        <v>0</v>
      </c>
      <c r="AH151" s="27">
        <f>IF(COUNTIFS('Table From Form ( For Fri )'!$A:$A,$A151,'Table From Form ( For Fri )'!$J:$J,Attendance[[#Headers],[15/11/2024]],'Table From Form ( For Fri )'!AL:AL,1)&gt;0,1,0)</f>
        <v>0</v>
      </c>
      <c r="AI151" s="27">
        <f>IF(COUNTIFS('Table From Form ( For Fri )'!$A:$A,$A151,'Table From Form ( For Fri )'!$J:$J,Attendance[[#Headers],[22/11/2024]],'Table From Form ( For Fri )'!AM:AM,1)&gt;0,1,0)</f>
        <v>0</v>
      </c>
      <c r="AJ151" s="27">
        <f>IF(COUNTIFS('Table From Form ( For Fri )'!$A:$A,$A151,'Table From Form ( For Fri )'!$J:$J,Attendance[[#Headers],[29/11/2024]],'Table From Form ( For Fri )'!AN:AN,1)&gt;0,1,0)</f>
        <v>0</v>
      </c>
      <c r="AK151" s="27">
        <f>IF(COUNTIFS('Table From Form ( For Fri )'!$A:$A,$A151,'Table From Form ( For Fri )'!$J:$J,Attendance[[#Headers],[6/12/2024]],'Table From Form ( For Fri )'!AO:AO,1)&gt;0,1,0)</f>
        <v>0</v>
      </c>
      <c r="AL151" s="27">
        <f>IF(COUNTIFS('Table From Form ( For Fri )'!$A:$A,$A151,'Table From Form ( For Fri )'!$J:$J,Attendance[[#Headers],[13/12/2024]],'Table From Form ( For Fri )'!AP:AP,1)&gt;0,1,0)</f>
        <v>0</v>
      </c>
      <c r="AM151" s="27">
        <f>IF(COUNTIFS('Table From Form ( For Fri )'!$A:$A,$A151,'Table From Form ( For Fri )'!$J:$J,Attendance[[#Headers],[20/12/2024]],'Table From Form ( For Fri )'!AQ:AQ,1)&gt;0,1,0)</f>
        <v>0</v>
      </c>
      <c r="AN151" s="27">
        <f>IF(COUNTIFS('Table From Form ( For Fri )'!$A:$A,$A151,'Table From Form ( For Fri )'!$J:$J,Attendance[[#Headers],[27/12/2024]],'Table From Form ( For Fri )'!AR:AR,1)&gt;0,1,0)</f>
        <v>0</v>
      </c>
      <c r="AO151" s="27">
        <f>IF(COUNTIFS('Table From Form ( For Fri )'!$A:$A,$A151,'Table From Form ( For Fri )'!$J:$J,Attendance[[#Headers],[3/1/2025]],'Table From Form ( For Fri )'!AS:AS,1)&gt;0,1,0)</f>
        <v>0</v>
      </c>
      <c r="AP151" s="27">
        <f>IF(COUNTIFS('Table From Form ( For Fri )'!$A:$A,$A151,'Table From Form ( For Fri )'!$J:$J,Attendance[[#Headers],[10/1/2025]],'Table From Form ( For Fri )'!AT:AT,1)&gt;0,1,0)</f>
        <v>0</v>
      </c>
      <c r="AQ151" s="27">
        <f>IF(COUNTIFS('Table From Form ( For Fri )'!$A:$A,$A151,'Table From Form ( For Fri )'!$J:$J,Attendance[[#Headers],[17/1/2025]],'Table From Form ( For Fri )'!AU:AU,1)&gt;0,1,0)</f>
        <v>0</v>
      </c>
      <c r="AR151" s="27">
        <f>IF(COUNTIFS('Table From Form ( For Fri )'!$A:$A,$A151,'Table From Form ( For Fri )'!$J:$J,Attendance[[#Headers],[24/1/2025]],'Table From Form ( For Fri )'!AV:AV,1)&gt;0,1,0)</f>
        <v>0</v>
      </c>
      <c r="AS151" s="27">
        <f>IF(COUNTIFS('Table From Form ( For Fri )'!$A:$A,$A151,'Table From Form ( For Fri )'!$J:$J,Attendance[[#Headers],[31/1/2025]],'Table From Form ( For Fri )'!AW:AW,1)&gt;0,1,0)</f>
        <v>0</v>
      </c>
      <c r="AT151" s="27">
        <f>IF(COUNTIFS('Table From Form ( For Fri )'!$A:$A,$A151,'Table From Form ( For Fri )'!$J:$J,Attendance[[#Headers],[7/2/2025]],'Table From Form ( For Fri )'!AX:AX,1)&gt;0,1,0)</f>
        <v>0</v>
      </c>
      <c r="AU151" s="27">
        <f>IF(COUNTIFS('Table From Form ( For Fri )'!$A:$A,$A151,'Table From Form ( For Fri )'!$J:$J,Attendance[[#Headers],[14/2/2025]],'Table From Form ( For Fri )'!AY:AY,1)&gt;0,1,0)</f>
        <v>0</v>
      </c>
    </row>
    <row r="152" spans="1:47" ht="14">
      <c r="A152" s="25" t="s">
        <v>417</v>
      </c>
      <c r="B152" s="25" t="s">
        <v>1850</v>
      </c>
      <c r="C152" s="25" t="s">
        <v>1851</v>
      </c>
      <c r="D152">
        <f>COUNTIF(Attendance[[#This Row],[19/4/2024]:[14/2/2025]],1)</f>
        <v>1</v>
      </c>
      <c r="E152" s="26">
        <f t="shared" si="2"/>
        <v>2.2222222222222223</v>
      </c>
      <c r="F152" s="26"/>
      <c r="G152" s="27">
        <f>IF(COUNTIFS('Table From Form ( For Fri )'!$A:$A,$A152,'Table From Form ( For Fri )'!$J:$J,Attendance[[#Headers],[19/4/2024]],'Table From Form ( For Fri )'!K:K,1)&gt;0,1,0)</f>
        <v>0</v>
      </c>
      <c r="H152" s="27">
        <f>IF(COUNTIFS('Table From Form ( For Fri )'!$A:$A,$A152,'Table From Form ( For Fri )'!$J:$J,Attendance[[#Headers],[26/4/2024]],'Table From Form ( For Fri )'!L:L,1)&gt;0,1,0)</f>
        <v>0</v>
      </c>
      <c r="I152" s="27">
        <f>IF(COUNTIFS('Table From Form ( For Fri )'!$A:$A,$A152,'Table From Form ( For Fri )'!$J:$J,Attendance[[#Headers],[3/5/2024]],'Table From Form ( For Fri )'!M:M,1)&gt;0,1,0)</f>
        <v>0</v>
      </c>
      <c r="J152" s="27">
        <f>IF(COUNTIFS('Table From Form ( For Fri )'!$A:$A,$A152,'Table From Form ( For Fri )'!$J:$J,Attendance[[#Headers],[10/5/2024]],'Table From Form ( For Fri )'!N:N,1)&gt;0,1,0)</f>
        <v>1</v>
      </c>
      <c r="K152" s="27">
        <f>IF(COUNTIFS('Table From Form ( For Fri )'!$A:$A,$A152,'Table From Form ( For Fri )'!$J:$J,Attendance[[#Headers],[17/5/2024]],'Table From Form ( For Fri )'!O:O,1)&gt;0,1,0)</f>
        <v>0</v>
      </c>
      <c r="L152" s="27">
        <f>IF(COUNTIFS('Table From Form ( For Fri )'!$A:$A,$A152,'Table From Form ( For Fri )'!$J:$J,Attendance[[#Headers],[24/5/2024]],'Table From Form ( For Fri )'!P:P,1)&gt;0,1,0)</f>
        <v>0</v>
      </c>
      <c r="M152" s="27">
        <f>IF(COUNTIFS('Table From Form ( For Fri )'!$A:$A,$A152,'Table From Form ( For Fri )'!$J:$J,Attendance[[#Headers],[31/5/2024]],'Table From Form ( For Fri )'!Q:Q,1)&gt;0,1,0)</f>
        <v>0</v>
      </c>
      <c r="N152" s="27">
        <f>IF(COUNTIFS('Table From Form ( For Fri )'!$A:$A,$A152,'Table From Form ( For Fri )'!$J:$J,Attendance[[#Headers],[7/6/2024]],'Table From Form ( For Fri )'!R:R,1)&gt;0,1,0)</f>
        <v>0</v>
      </c>
      <c r="O152" s="27">
        <f>IF(COUNTIFS('Table From Form ( For Fri )'!$A:$A,$A152,'Table From Form ( For Fri )'!$J:$J,Attendance[[#Headers],[14/6/2024]],'Table From Form ( For Fri )'!S:S,1)&gt;0,1,0)</f>
        <v>0</v>
      </c>
      <c r="P152" s="27">
        <f>IF(COUNTIFS('Table From Form ( For Fri )'!$A:$A,$A152,'Table From Form ( For Fri )'!$J:$J,Attendance[[#Headers],[21/6/2024]],'Table From Form ( For Fri )'!T:T,1)&gt;0,1,0)</f>
        <v>0</v>
      </c>
      <c r="Q152" s="27">
        <f>IF(COUNTIFS('Table From Form ( For Fri )'!$A:$A,$A152,'Table From Form ( For Fri )'!$J:$J,Attendance[[#Headers],[28/6/2024]],'Table From Form ( For Fri )'!U:U,1)&gt;0,1,0)</f>
        <v>0</v>
      </c>
      <c r="R152" s="27">
        <f>IF(COUNTIFS('Table From Form ( For Fri )'!$A:$A,$A152,'Table From Form ( For Fri )'!$J:$J,Attendance[[#Headers],[5/7/2024]],'Table From Form ( For Fri )'!V:V,1)&gt;0,1,0)</f>
        <v>0</v>
      </c>
      <c r="S152" s="27">
        <f>IF(COUNTIFS('Table From Form ( For Fri )'!$A:$A,$A152,'Table From Form ( For Fri )'!$J:$J,Attendance[[#Headers],[12/7/2024]],'Table From Form ( For Fri )'!W:W,1)&gt;0,1,0)</f>
        <v>0</v>
      </c>
      <c r="T152" s="27">
        <f>IF(COUNTIFS('Table From Form ( For Fri )'!$A:$A,$A152,'Table From Form ( For Fri )'!$J:$J,Attendance[[#Headers],[19/7/2024]],'Table From Form ( For Fri )'!X:X,1)&gt;0,1,0)</f>
        <v>0</v>
      </c>
      <c r="U152" s="27">
        <f>IF(COUNTIFS('Table From Form ( For Fri )'!$A:$A,$A152,'Table From Form ( For Fri )'!$J:$J,Attendance[[#Headers],[26/7/2024]],'Table From Form ( For Fri )'!Y:Y,1)&gt;0,1,0)</f>
        <v>0</v>
      </c>
      <c r="V152" s="27">
        <f>IF(COUNTIFS('Table From Form ( For Fri )'!$A:$A,$A152,'Table From Form ( For Fri )'!$J:$J,Attendance[[#Headers],[2/8/2024]],'Table From Form ( For Fri )'!Z:Z,1)&gt;0,1,0)</f>
        <v>0</v>
      </c>
      <c r="W152" s="27">
        <f>IF(COUNTIFS('Table From Form ( For Fri )'!$A:$A,$A152,'Table From Form ( For Fri )'!$J:$J,Attendance[[#Headers],[30/8/2024]],'Table From Form ( For Fri )'!AA:AA,1)&gt;0,1,0)</f>
        <v>0</v>
      </c>
      <c r="X152" s="27">
        <f>IF(COUNTIFS('Table From Form ( For Fri )'!$A:$A,$A152,'Table From Form ( For Fri )'!$J:$J,Attendance[[#Headers],[6/9/2024]],'Table From Form ( For Fri )'!AB:AB,1)&gt;0,1,0)</f>
        <v>0</v>
      </c>
      <c r="Y152" s="27">
        <f>IF(COUNTIFS('Table From Form ( For Fri )'!$A:$A,$A152,'Table From Form ( For Fri )'!$J:$J,Attendance[[#Headers],[13/9/2024]],'Table From Form ( For Fri )'!AC:AC,1)&gt;0,1,0)</f>
        <v>0</v>
      </c>
      <c r="Z152" s="27">
        <f>IF(COUNTIFS('Table From Form ( For Fri )'!$A:$A,$A152,'Table From Form ( For Fri )'!$J:$J,Attendance[[#Headers],[20/9/2024]],'Table From Form ( For Fri )'!AD:AD,1)&gt;0,1,0)</f>
        <v>0</v>
      </c>
      <c r="AA152" s="27">
        <f>IF(COUNTIFS('Table From Form ( For Fri )'!$A:$A,$A152,'Table From Form ( For Fri )'!$J:$J,Attendance[[#Headers],[27/9/2024]],'Table From Form ( For Fri )'!AE:AE,1)&gt;0,1,0)</f>
        <v>0</v>
      </c>
      <c r="AB152" s="27">
        <f>IF(COUNTIFS('Table From Form ( For Fri )'!$A:$A,$A152,'Table From Form ( For Fri )'!$J:$J,Attendance[[#Headers],[4/10/2024]],'Table From Form ( For Fri )'!AF:AF,1)&gt;0,1,0)</f>
        <v>0</v>
      </c>
      <c r="AC152" s="27">
        <f>IF(COUNTIFS('Table From Form ( For Fri )'!$A:$A,$A152,'Table From Form ( For Fri )'!$J:$J,Attendance[[#Headers],[11/10/2024]],'Table From Form ( For Fri )'!AG:AG,1)&gt;0,1,0)</f>
        <v>0</v>
      </c>
      <c r="AD152" s="27">
        <f>IF(COUNTIFS('Table From Form ( For Fri )'!$A:$A,$A152,'Table From Form ( For Fri )'!$J:$J,Attendance[[#Headers],[18/10/2024]],'Table From Form ( For Fri )'!AH:AH,1)&gt;0,1,0)</f>
        <v>0</v>
      </c>
      <c r="AE152" s="27">
        <f>IF(COUNTIFS('Table From Form ( For Fri )'!$A:$A,$A152,'Table From Form ( For Fri )'!$J:$J,Attendance[[#Headers],[25/10/2024]],'Table From Form ( For Fri )'!AI:AI,1)&gt;0,1,0)</f>
        <v>0</v>
      </c>
      <c r="AF152" s="27">
        <f>IF(COUNTIFS('Table From Form ( For Fri )'!$A:$A,$A152,'Table From Form ( For Fri )'!$J:$J,Attendance[[#Headers],[1/11/2024]],'Table From Form ( For Fri )'!AJ:AJ,1)&gt;0,1,0)</f>
        <v>0</v>
      </c>
      <c r="AG152" s="27">
        <f>IF(COUNTIFS('Table From Form ( For Fri )'!$A:$A,$A152,'Table From Form ( For Fri )'!$J:$J,Attendance[[#Headers],[8/11/2024]],'Table From Form ( For Fri )'!AK:AK,1)&gt;0,1,0)</f>
        <v>0</v>
      </c>
      <c r="AH152" s="27">
        <f>IF(COUNTIFS('Table From Form ( For Fri )'!$A:$A,$A152,'Table From Form ( For Fri )'!$J:$J,Attendance[[#Headers],[15/11/2024]],'Table From Form ( For Fri )'!AL:AL,1)&gt;0,1,0)</f>
        <v>0</v>
      </c>
      <c r="AI152" s="27">
        <f>IF(COUNTIFS('Table From Form ( For Fri )'!$A:$A,$A152,'Table From Form ( For Fri )'!$J:$J,Attendance[[#Headers],[22/11/2024]],'Table From Form ( For Fri )'!AM:AM,1)&gt;0,1,0)</f>
        <v>0</v>
      </c>
      <c r="AJ152" s="27">
        <f>IF(COUNTIFS('Table From Form ( For Fri )'!$A:$A,$A152,'Table From Form ( For Fri )'!$J:$J,Attendance[[#Headers],[29/11/2024]],'Table From Form ( For Fri )'!AN:AN,1)&gt;0,1,0)</f>
        <v>0</v>
      </c>
      <c r="AK152" s="27">
        <f>IF(COUNTIFS('Table From Form ( For Fri )'!$A:$A,$A152,'Table From Form ( For Fri )'!$J:$J,Attendance[[#Headers],[6/12/2024]],'Table From Form ( For Fri )'!AO:AO,1)&gt;0,1,0)</f>
        <v>0</v>
      </c>
      <c r="AL152" s="27">
        <f>IF(COUNTIFS('Table From Form ( For Fri )'!$A:$A,$A152,'Table From Form ( For Fri )'!$J:$J,Attendance[[#Headers],[13/12/2024]],'Table From Form ( For Fri )'!AP:AP,1)&gt;0,1,0)</f>
        <v>0</v>
      </c>
      <c r="AM152" s="27">
        <f>IF(COUNTIFS('Table From Form ( For Fri )'!$A:$A,$A152,'Table From Form ( For Fri )'!$J:$J,Attendance[[#Headers],[20/12/2024]],'Table From Form ( For Fri )'!AQ:AQ,1)&gt;0,1,0)</f>
        <v>0</v>
      </c>
      <c r="AN152" s="27">
        <f>IF(COUNTIFS('Table From Form ( For Fri )'!$A:$A,$A152,'Table From Form ( For Fri )'!$J:$J,Attendance[[#Headers],[27/12/2024]],'Table From Form ( For Fri )'!AR:AR,1)&gt;0,1,0)</f>
        <v>0</v>
      </c>
      <c r="AO152" s="27">
        <f>IF(COUNTIFS('Table From Form ( For Fri )'!$A:$A,$A152,'Table From Form ( For Fri )'!$J:$J,Attendance[[#Headers],[3/1/2025]],'Table From Form ( For Fri )'!AS:AS,1)&gt;0,1,0)</f>
        <v>0</v>
      </c>
      <c r="AP152" s="27">
        <f>IF(COUNTIFS('Table From Form ( For Fri )'!$A:$A,$A152,'Table From Form ( For Fri )'!$J:$J,Attendance[[#Headers],[10/1/2025]],'Table From Form ( For Fri )'!AT:AT,1)&gt;0,1,0)</f>
        <v>0</v>
      </c>
      <c r="AQ152" s="27">
        <f>IF(COUNTIFS('Table From Form ( For Fri )'!$A:$A,$A152,'Table From Form ( For Fri )'!$J:$J,Attendance[[#Headers],[17/1/2025]],'Table From Form ( For Fri )'!AU:AU,1)&gt;0,1,0)</f>
        <v>0</v>
      </c>
      <c r="AR152" s="27">
        <f>IF(COUNTIFS('Table From Form ( For Fri )'!$A:$A,$A152,'Table From Form ( For Fri )'!$J:$J,Attendance[[#Headers],[24/1/2025]],'Table From Form ( For Fri )'!AV:AV,1)&gt;0,1,0)</f>
        <v>0</v>
      </c>
      <c r="AS152" s="27">
        <f>IF(COUNTIFS('Table From Form ( For Fri )'!$A:$A,$A152,'Table From Form ( For Fri )'!$J:$J,Attendance[[#Headers],[31/1/2025]],'Table From Form ( For Fri )'!AW:AW,1)&gt;0,1,0)</f>
        <v>0</v>
      </c>
      <c r="AT152" s="27">
        <f>IF(COUNTIFS('Table From Form ( For Fri )'!$A:$A,$A152,'Table From Form ( For Fri )'!$J:$J,Attendance[[#Headers],[7/2/2025]],'Table From Form ( For Fri )'!AX:AX,1)&gt;0,1,0)</f>
        <v>0</v>
      </c>
      <c r="AU152" s="27">
        <f>IF(COUNTIFS('Table From Form ( For Fri )'!$A:$A,$A152,'Table From Form ( For Fri )'!$J:$J,Attendance[[#Headers],[14/2/2025]],'Table From Form ( For Fri )'!AY:AY,1)&gt;0,1,0)</f>
        <v>0</v>
      </c>
    </row>
    <row r="153" spans="1:47" ht="14">
      <c r="A153" s="25" t="s">
        <v>210</v>
      </c>
      <c r="B153" s="25" t="s">
        <v>1852</v>
      </c>
      <c r="C153" s="25" t="s">
        <v>1853</v>
      </c>
      <c r="D153">
        <f>COUNTIF(Attendance[[#This Row],[19/4/2024]:[14/2/2025]],1)</f>
        <v>1</v>
      </c>
      <c r="E153" s="26">
        <f t="shared" si="2"/>
        <v>2.2222222222222223</v>
      </c>
      <c r="F153" s="26"/>
      <c r="G153" s="27">
        <f>IF(COUNTIFS('Table From Form ( For Fri )'!$A:$A,$A153,'Table From Form ( For Fri )'!$J:$J,Attendance[[#Headers],[19/4/2024]],'Table From Form ( For Fri )'!K:K,1)&gt;0,1,0)</f>
        <v>0</v>
      </c>
      <c r="H153" s="27">
        <f>IF(COUNTIFS('Table From Form ( For Fri )'!$A:$A,$A153,'Table From Form ( For Fri )'!$J:$J,Attendance[[#Headers],[26/4/2024]],'Table From Form ( For Fri )'!L:L,1)&gt;0,1,0)</f>
        <v>1</v>
      </c>
      <c r="I153" s="27">
        <f>IF(COUNTIFS('Table From Form ( For Fri )'!$A:$A,$A153,'Table From Form ( For Fri )'!$J:$J,Attendance[[#Headers],[3/5/2024]],'Table From Form ( For Fri )'!M:M,1)&gt;0,1,0)</f>
        <v>0</v>
      </c>
      <c r="J153" s="27">
        <f>IF(COUNTIFS('Table From Form ( For Fri )'!$A:$A,$A153,'Table From Form ( For Fri )'!$J:$J,Attendance[[#Headers],[10/5/2024]],'Table From Form ( For Fri )'!N:N,1)&gt;0,1,0)</f>
        <v>0</v>
      </c>
      <c r="K153" s="27">
        <f>IF(COUNTIFS('Table From Form ( For Fri )'!$A:$A,$A153,'Table From Form ( For Fri )'!$J:$J,Attendance[[#Headers],[17/5/2024]],'Table From Form ( For Fri )'!O:O,1)&gt;0,1,0)</f>
        <v>0</v>
      </c>
      <c r="L153" s="27">
        <f>IF(COUNTIFS('Table From Form ( For Fri )'!$A:$A,$A153,'Table From Form ( For Fri )'!$J:$J,Attendance[[#Headers],[24/5/2024]],'Table From Form ( For Fri )'!P:P,1)&gt;0,1,0)</f>
        <v>0</v>
      </c>
      <c r="M153" s="27">
        <f>IF(COUNTIFS('Table From Form ( For Fri )'!$A:$A,$A153,'Table From Form ( For Fri )'!$J:$J,Attendance[[#Headers],[31/5/2024]],'Table From Form ( For Fri )'!Q:Q,1)&gt;0,1,0)</f>
        <v>0</v>
      </c>
      <c r="N153" s="27">
        <f>IF(COUNTIFS('Table From Form ( For Fri )'!$A:$A,$A153,'Table From Form ( For Fri )'!$J:$J,Attendance[[#Headers],[7/6/2024]],'Table From Form ( For Fri )'!R:R,1)&gt;0,1,0)</f>
        <v>0</v>
      </c>
      <c r="O153" s="27">
        <f>IF(COUNTIFS('Table From Form ( For Fri )'!$A:$A,$A153,'Table From Form ( For Fri )'!$J:$J,Attendance[[#Headers],[14/6/2024]],'Table From Form ( For Fri )'!S:S,1)&gt;0,1,0)</f>
        <v>0</v>
      </c>
      <c r="P153" s="27">
        <f>IF(COUNTIFS('Table From Form ( For Fri )'!$A:$A,$A153,'Table From Form ( For Fri )'!$J:$J,Attendance[[#Headers],[21/6/2024]],'Table From Form ( For Fri )'!T:T,1)&gt;0,1,0)</f>
        <v>0</v>
      </c>
      <c r="Q153" s="27">
        <f>IF(COUNTIFS('Table From Form ( For Fri )'!$A:$A,$A153,'Table From Form ( For Fri )'!$J:$J,Attendance[[#Headers],[28/6/2024]],'Table From Form ( For Fri )'!U:U,1)&gt;0,1,0)</f>
        <v>0</v>
      </c>
      <c r="R153" s="27">
        <f>IF(COUNTIFS('Table From Form ( For Fri )'!$A:$A,$A153,'Table From Form ( For Fri )'!$J:$J,Attendance[[#Headers],[5/7/2024]],'Table From Form ( For Fri )'!V:V,1)&gt;0,1,0)</f>
        <v>0</v>
      </c>
      <c r="S153" s="27">
        <f>IF(COUNTIFS('Table From Form ( For Fri )'!$A:$A,$A153,'Table From Form ( For Fri )'!$J:$J,Attendance[[#Headers],[12/7/2024]],'Table From Form ( For Fri )'!W:W,1)&gt;0,1,0)</f>
        <v>0</v>
      </c>
      <c r="T153" s="27">
        <f>IF(COUNTIFS('Table From Form ( For Fri )'!$A:$A,$A153,'Table From Form ( For Fri )'!$J:$J,Attendance[[#Headers],[19/7/2024]],'Table From Form ( For Fri )'!X:X,1)&gt;0,1,0)</f>
        <v>0</v>
      </c>
      <c r="U153" s="27">
        <f>IF(COUNTIFS('Table From Form ( For Fri )'!$A:$A,$A153,'Table From Form ( For Fri )'!$J:$J,Attendance[[#Headers],[26/7/2024]],'Table From Form ( For Fri )'!Y:Y,1)&gt;0,1,0)</f>
        <v>0</v>
      </c>
      <c r="V153" s="27">
        <f>IF(COUNTIFS('Table From Form ( For Fri )'!$A:$A,$A153,'Table From Form ( For Fri )'!$J:$J,Attendance[[#Headers],[2/8/2024]],'Table From Form ( For Fri )'!Z:Z,1)&gt;0,1,0)</f>
        <v>0</v>
      </c>
      <c r="W153" s="27">
        <f>IF(COUNTIFS('Table From Form ( For Fri )'!$A:$A,$A153,'Table From Form ( For Fri )'!$J:$J,Attendance[[#Headers],[30/8/2024]],'Table From Form ( For Fri )'!AA:AA,1)&gt;0,1,0)</f>
        <v>0</v>
      </c>
      <c r="X153" s="27">
        <f>IF(COUNTIFS('Table From Form ( For Fri )'!$A:$A,$A153,'Table From Form ( For Fri )'!$J:$J,Attendance[[#Headers],[6/9/2024]],'Table From Form ( For Fri )'!AB:AB,1)&gt;0,1,0)</f>
        <v>0</v>
      </c>
      <c r="Y153" s="27">
        <f>IF(COUNTIFS('Table From Form ( For Fri )'!$A:$A,$A153,'Table From Form ( For Fri )'!$J:$J,Attendance[[#Headers],[13/9/2024]],'Table From Form ( For Fri )'!AC:AC,1)&gt;0,1,0)</f>
        <v>0</v>
      </c>
      <c r="Z153" s="27">
        <f>IF(COUNTIFS('Table From Form ( For Fri )'!$A:$A,$A153,'Table From Form ( For Fri )'!$J:$J,Attendance[[#Headers],[20/9/2024]],'Table From Form ( For Fri )'!AD:AD,1)&gt;0,1,0)</f>
        <v>0</v>
      </c>
      <c r="AA153" s="27">
        <f>IF(COUNTIFS('Table From Form ( For Fri )'!$A:$A,$A153,'Table From Form ( For Fri )'!$J:$J,Attendance[[#Headers],[27/9/2024]],'Table From Form ( For Fri )'!AE:AE,1)&gt;0,1,0)</f>
        <v>0</v>
      </c>
      <c r="AB153" s="27">
        <f>IF(COUNTIFS('Table From Form ( For Fri )'!$A:$A,$A153,'Table From Form ( For Fri )'!$J:$J,Attendance[[#Headers],[4/10/2024]],'Table From Form ( For Fri )'!AF:AF,1)&gt;0,1,0)</f>
        <v>0</v>
      </c>
      <c r="AC153" s="27">
        <f>IF(COUNTIFS('Table From Form ( For Fri )'!$A:$A,$A153,'Table From Form ( For Fri )'!$J:$J,Attendance[[#Headers],[11/10/2024]],'Table From Form ( For Fri )'!AG:AG,1)&gt;0,1,0)</f>
        <v>0</v>
      </c>
      <c r="AD153" s="27">
        <f>IF(COUNTIFS('Table From Form ( For Fri )'!$A:$A,$A153,'Table From Form ( For Fri )'!$J:$J,Attendance[[#Headers],[18/10/2024]],'Table From Form ( For Fri )'!AH:AH,1)&gt;0,1,0)</f>
        <v>0</v>
      </c>
      <c r="AE153" s="27">
        <f>IF(COUNTIFS('Table From Form ( For Fri )'!$A:$A,$A153,'Table From Form ( For Fri )'!$J:$J,Attendance[[#Headers],[25/10/2024]],'Table From Form ( For Fri )'!AI:AI,1)&gt;0,1,0)</f>
        <v>0</v>
      </c>
      <c r="AF153" s="27">
        <f>IF(COUNTIFS('Table From Form ( For Fri )'!$A:$A,$A153,'Table From Form ( For Fri )'!$J:$J,Attendance[[#Headers],[1/11/2024]],'Table From Form ( For Fri )'!AJ:AJ,1)&gt;0,1,0)</f>
        <v>0</v>
      </c>
      <c r="AG153" s="27">
        <f>IF(COUNTIFS('Table From Form ( For Fri )'!$A:$A,$A153,'Table From Form ( For Fri )'!$J:$J,Attendance[[#Headers],[8/11/2024]],'Table From Form ( For Fri )'!AK:AK,1)&gt;0,1,0)</f>
        <v>0</v>
      </c>
      <c r="AH153" s="27">
        <f>IF(COUNTIFS('Table From Form ( For Fri )'!$A:$A,$A153,'Table From Form ( For Fri )'!$J:$J,Attendance[[#Headers],[15/11/2024]],'Table From Form ( For Fri )'!AL:AL,1)&gt;0,1,0)</f>
        <v>0</v>
      </c>
      <c r="AI153" s="27">
        <f>IF(COUNTIFS('Table From Form ( For Fri )'!$A:$A,$A153,'Table From Form ( For Fri )'!$J:$J,Attendance[[#Headers],[22/11/2024]],'Table From Form ( For Fri )'!AM:AM,1)&gt;0,1,0)</f>
        <v>0</v>
      </c>
      <c r="AJ153" s="27">
        <f>IF(COUNTIFS('Table From Form ( For Fri )'!$A:$A,$A153,'Table From Form ( For Fri )'!$J:$J,Attendance[[#Headers],[29/11/2024]],'Table From Form ( For Fri )'!AN:AN,1)&gt;0,1,0)</f>
        <v>0</v>
      </c>
      <c r="AK153" s="27">
        <f>IF(COUNTIFS('Table From Form ( For Fri )'!$A:$A,$A153,'Table From Form ( For Fri )'!$J:$J,Attendance[[#Headers],[6/12/2024]],'Table From Form ( For Fri )'!AO:AO,1)&gt;0,1,0)</f>
        <v>0</v>
      </c>
      <c r="AL153" s="27">
        <f>IF(COUNTIFS('Table From Form ( For Fri )'!$A:$A,$A153,'Table From Form ( For Fri )'!$J:$J,Attendance[[#Headers],[13/12/2024]],'Table From Form ( For Fri )'!AP:AP,1)&gt;0,1,0)</f>
        <v>0</v>
      </c>
      <c r="AM153" s="27">
        <f>IF(COUNTIFS('Table From Form ( For Fri )'!$A:$A,$A153,'Table From Form ( For Fri )'!$J:$J,Attendance[[#Headers],[20/12/2024]],'Table From Form ( For Fri )'!AQ:AQ,1)&gt;0,1,0)</f>
        <v>0</v>
      </c>
      <c r="AN153" s="27">
        <f>IF(COUNTIFS('Table From Form ( For Fri )'!$A:$A,$A153,'Table From Form ( For Fri )'!$J:$J,Attendance[[#Headers],[27/12/2024]],'Table From Form ( For Fri )'!AR:AR,1)&gt;0,1,0)</f>
        <v>0</v>
      </c>
      <c r="AO153" s="27">
        <f>IF(COUNTIFS('Table From Form ( For Fri )'!$A:$A,$A153,'Table From Form ( For Fri )'!$J:$J,Attendance[[#Headers],[3/1/2025]],'Table From Form ( For Fri )'!AS:AS,1)&gt;0,1,0)</f>
        <v>0</v>
      </c>
      <c r="AP153" s="27">
        <f>IF(COUNTIFS('Table From Form ( For Fri )'!$A:$A,$A153,'Table From Form ( For Fri )'!$J:$J,Attendance[[#Headers],[10/1/2025]],'Table From Form ( For Fri )'!AT:AT,1)&gt;0,1,0)</f>
        <v>0</v>
      </c>
      <c r="AQ153" s="27">
        <f>IF(COUNTIFS('Table From Form ( For Fri )'!$A:$A,$A153,'Table From Form ( For Fri )'!$J:$J,Attendance[[#Headers],[17/1/2025]],'Table From Form ( For Fri )'!AU:AU,1)&gt;0,1,0)</f>
        <v>0</v>
      </c>
      <c r="AR153" s="27">
        <f>IF(COUNTIFS('Table From Form ( For Fri )'!$A:$A,$A153,'Table From Form ( For Fri )'!$J:$J,Attendance[[#Headers],[24/1/2025]],'Table From Form ( For Fri )'!AV:AV,1)&gt;0,1,0)</f>
        <v>0</v>
      </c>
      <c r="AS153" s="27">
        <f>IF(COUNTIFS('Table From Form ( For Fri )'!$A:$A,$A153,'Table From Form ( For Fri )'!$J:$J,Attendance[[#Headers],[31/1/2025]],'Table From Form ( For Fri )'!AW:AW,1)&gt;0,1,0)</f>
        <v>0</v>
      </c>
      <c r="AT153" s="27">
        <f>IF(COUNTIFS('Table From Form ( For Fri )'!$A:$A,$A153,'Table From Form ( For Fri )'!$J:$J,Attendance[[#Headers],[7/2/2025]],'Table From Form ( For Fri )'!AX:AX,1)&gt;0,1,0)</f>
        <v>0</v>
      </c>
      <c r="AU153" s="27">
        <f>IF(COUNTIFS('Table From Form ( For Fri )'!$A:$A,$A153,'Table From Form ( For Fri )'!$J:$J,Attendance[[#Headers],[14/2/2025]],'Table From Form ( For Fri )'!AY:AY,1)&gt;0,1,0)</f>
        <v>0</v>
      </c>
    </row>
    <row r="154" spans="1:47" ht="14">
      <c r="A154" s="25" t="s">
        <v>156</v>
      </c>
      <c r="B154" s="25" t="s">
        <v>1854</v>
      </c>
      <c r="C154" s="25" t="s">
        <v>1855</v>
      </c>
      <c r="D154">
        <f>COUNTIF(Attendance[[#This Row],[19/4/2024]:[14/2/2025]],1)</f>
        <v>1</v>
      </c>
      <c r="E154" s="26">
        <f t="shared" si="2"/>
        <v>2.2222222222222223</v>
      </c>
      <c r="F154" s="26"/>
      <c r="G154" s="27">
        <f>IF(COUNTIFS('Table From Form ( For Fri )'!$A:$A,$A154,'Table From Form ( For Fri )'!$J:$J,Attendance[[#Headers],[19/4/2024]],'Table From Form ( For Fri )'!K:K,1)&gt;0,1,0)</f>
        <v>0</v>
      </c>
      <c r="H154" s="27">
        <f>IF(COUNTIFS('Table From Form ( For Fri )'!$A:$A,$A154,'Table From Form ( For Fri )'!$J:$J,Attendance[[#Headers],[26/4/2024]],'Table From Form ( For Fri )'!L:L,1)&gt;0,1,0)</f>
        <v>1</v>
      </c>
      <c r="I154" s="27">
        <f>IF(COUNTIFS('Table From Form ( For Fri )'!$A:$A,$A154,'Table From Form ( For Fri )'!$J:$J,Attendance[[#Headers],[3/5/2024]],'Table From Form ( For Fri )'!M:M,1)&gt;0,1,0)</f>
        <v>0</v>
      </c>
      <c r="J154" s="27">
        <f>IF(COUNTIFS('Table From Form ( For Fri )'!$A:$A,$A154,'Table From Form ( For Fri )'!$J:$J,Attendance[[#Headers],[10/5/2024]],'Table From Form ( For Fri )'!N:N,1)&gt;0,1,0)</f>
        <v>0</v>
      </c>
      <c r="K154" s="27">
        <f>IF(COUNTIFS('Table From Form ( For Fri )'!$A:$A,$A154,'Table From Form ( For Fri )'!$J:$J,Attendance[[#Headers],[17/5/2024]],'Table From Form ( For Fri )'!O:O,1)&gt;0,1,0)</f>
        <v>0</v>
      </c>
      <c r="L154" s="27">
        <f>IF(COUNTIFS('Table From Form ( For Fri )'!$A:$A,$A154,'Table From Form ( For Fri )'!$J:$J,Attendance[[#Headers],[24/5/2024]],'Table From Form ( For Fri )'!P:P,1)&gt;0,1,0)</f>
        <v>0</v>
      </c>
      <c r="M154" s="27">
        <f>IF(COUNTIFS('Table From Form ( For Fri )'!$A:$A,$A154,'Table From Form ( For Fri )'!$J:$J,Attendance[[#Headers],[31/5/2024]],'Table From Form ( For Fri )'!Q:Q,1)&gt;0,1,0)</f>
        <v>0</v>
      </c>
      <c r="N154" s="27">
        <f>IF(COUNTIFS('Table From Form ( For Fri )'!$A:$A,$A154,'Table From Form ( For Fri )'!$J:$J,Attendance[[#Headers],[7/6/2024]],'Table From Form ( For Fri )'!R:R,1)&gt;0,1,0)</f>
        <v>0</v>
      </c>
      <c r="O154" s="27">
        <f>IF(COUNTIFS('Table From Form ( For Fri )'!$A:$A,$A154,'Table From Form ( For Fri )'!$J:$J,Attendance[[#Headers],[14/6/2024]],'Table From Form ( For Fri )'!S:S,1)&gt;0,1,0)</f>
        <v>0</v>
      </c>
      <c r="P154" s="27">
        <f>IF(COUNTIFS('Table From Form ( For Fri )'!$A:$A,$A154,'Table From Form ( For Fri )'!$J:$J,Attendance[[#Headers],[21/6/2024]],'Table From Form ( For Fri )'!T:T,1)&gt;0,1,0)</f>
        <v>0</v>
      </c>
      <c r="Q154" s="27">
        <f>IF(COUNTIFS('Table From Form ( For Fri )'!$A:$A,$A154,'Table From Form ( For Fri )'!$J:$J,Attendance[[#Headers],[28/6/2024]],'Table From Form ( For Fri )'!U:U,1)&gt;0,1,0)</f>
        <v>0</v>
      </c>
      <c r="R154" s="27">
        <f>IF(COUNTIFS('Table From Form ( For Fri )'!$A:$A,$A154,'Table From Form ( For Fri )'!$J:$J,Attendance[[#Headers],[5/7/2024]],'Table From Form ( For Fri )'!V:V,1)&gt;0,1,0)</f>
        <v>0</v>
      </c>
      <c r="S154" s="27">
        <f>IF(COUNTIFS('Table From Form ( For Fri )'!$A:$A,$A154,'Table From Form ( For Fri )'!$J:$J,Attendance[[#Headers],[12/7/2024]],'Table From Form ( For Fri )'!W:W,1)&gt;0,1,0)</f>
        <v>0</v>
      </c>
      <c r="T154" s="27">
        <f>IF(COUNTIFS('Table From Form ( For Fri )'!$A:$A,$A154,'Table From Form ( For Fri )'!$J:$J,Attendance[[#Headers],[19/7/2024]],'Table From Form ( For Fri )'!X:X,1)&gt;0,1,0)</f>
        <v>0</v>
      </c>
      <c r="U154" s="27">
        <f>IF(COUNTIFS('Table From Form ( For Fri )'!$A:$A,$A154,'Table From Form ( For Fri )'!$J:$J,Attendance[[#Headers],[26/7/2024]],'Table From Form ( For Fri )'!Y:Y,1)&gt;0,1,0)</f>
        <v>0</v>
      </c>
      <c r="V154" s="27">
        <f>IF(COUNTIFS('Table From Form ( For Fri )'!$A:$A,$A154,'Table From Form ( For Fri )'!$J:$J,Attendance[[#Headers],[2/8/2024]],'Table From Form ( For Fri )'!Z:Z,1)&gt;0,1,0)</f>
        <v>0</v>
      </c>
      <c r="W154" s="27">
        <f>IF(COUNTIFS('Table From Form ( For Fri )'!$A:$A,$A154,'Table From Form ( For Fri )'!$J:$J,Attendance[[#Headers],[30/8/2024]],'Table From Form ( For Fri )'!AA:AA,1)&gt;0,1,0)</f>
        <v>0</v>
      </c>
      <c r="X154" s="27">
        <f>IF(COUNTIFS('Table From Form ( For Fri )'!$A:$A,$A154,'Table From Form ( For Fri )'!$J:$J,Attendance[[#Headers],[6/9/2024]],'Table From Form ( For Fri )'!AB:AB,1)&gt;0,1,0)</f>
        <v>0</v>
      </c>
      <c r="Y154" s="27">
        <f>IF(COUNTIFS('Table From Form ( For Fri )'!$A:$A,$A154,'Table From Form ( For Fri )'!$J:$J,Attendance[[#Headers],[13/9/2024]],'Table From Form ( For Fri )'!AC:AC,1)&gt;0,1,0)</f>
        <v>0</v>
      </c>
      <c r="Z154" s="27">
        <f>IF(COUNTIFS('Table From Form ( For Fri )'!$A:$A,$A154,'Table From Form ( For Fri )'!$J:$J,Attendance[[#Headers],[20/9/2024]],'Table From Form ( For Fri )'!AD:AD,1)&gt;0,1,0)</f>
        <v>0</v>
      </c>
      <c r="AA154" s="27">
        <f>IF(COUNTIFS('Table From Form ( For Fri )'!$A:$A,$A154,'Table From Form ( For Fri )'!$J:$J,Attendance[[#Headers],[27/9/2024]],'Table From Form ( For Fri )'!AE:AE,1)&gt;0,1,0)</f>
        <v>0</v>
      </c>
      <c r="AB154" s="27">
        <f>IF(COUNTIFS('Table From Form ( For Fri )'!$A:$A,$A154,'Table From Form ( For Fri )'!$J:$J,Attendance[[#Headers],[4/10/2024]],'Table From Form ( For Fri )'!AF:AF,1)&gt;0,1,0)</f>
        <v>0</v>
      </c>
      <c r="AC154" s="27">
        <f>IF(COUNTIFS('Table From Form ( For Fri )'!$A:$A,$A154,'Table From Form ( For Fri )'!$J:$J,Attendance[[#Headers],[11/10/2024]],'Table From Form ( For Fri )'!AG:AG,1)&gt;0,1,0)</f>
        <v>0</v>
      </c>
      <c r="AD154" s="27">
        <f>IF(COUNTIFS('Table From Form ( For Fri )'!$A:$A,$A154,'Table From Form ( For Fri )'!$J:$J,Attendance[[#Headers],[18/10/2024]],'Table From Form ( For Fri )'!AH:AH,1)&gt;0,1,0)</f>
        <v>0</v>
      </c>
      <c r="AE154" s="27">
        <f>IF(COUNTIFS('Table From Form ( For Fri )'!$A:$A,$A154,'Table From Form ( For Fri )'!$J:$J,Attendance[[#Headers],[25/10/2024]],'Table From Form ( For Fri )'!AI:AI,1)&gt;0,1,0)</f>
        <v>0</v>
      </c>
      <c r="AF154" s="27">
        <f>IF(COUNTIFS('Table From Form ( For Fri )'!$A:$A,$A154,'Table From Form ( For Fri )'!$J:$J,Attendance[[#Headers],[1/11/2024]],'Table From Form ( For Fri )'!AJ:AJ,1)&gt;0,1,0)</f>
        <v>0</v>
      </c>
      <c r="AG154" s="27">
        <f>IF(COUNTIFS('Table From Form ( For Fri )'!$A:$A,$A154,'Table From Form ( For Fri )'!$J:$J,Attendance[[#Headers],[8/11/2024]],'Table From Form ( For Fri )'!AK:AK,1)&gt;0,1,0)</f>
        <v>0</v>
      </c>
      <c r="AH154" s="27">
        <f>IF(COUNTIFS('Table From Form ( For Fri )'!$A:$A,$A154,'Table From Form ( For Fri )'!$J:$J,Attendance[[#Headers],[15/11/2024]],'Table From Form ( For Fri )'!AL:AL,1)&gt;0,1,0)</f>
        <v>0</v>
      </c>
      <c r="AI154" s="27">
        <f>IF(COUNTIFS('Table From Form ( For Fri )'!$A:$A,$A154,'Table From Form ( For Fri )'!$J:$J,Attendance[[#Headers],[22/11/2024]],'Table From Form ( For Fri )'!AM:AM,1)&gt;0,1,0)</f>
        <v>0</v>
      </c>
      <c r="AJ154" s="27">
        <f>IF(COUNTIFS('Table From Form ( For Fri )'!$A:$A,$A154,'Table From Form ( For Fri )'!$J:$J,Attendance[[#Headers],[29/11/2024]],'Table From Form ( For Fri )'!AN:AN,1)&gt;0,1,0)</f>
        <v>0</v>
      </c>
      <c r="AK154" s="27">
        <f>IF(COUNTIFS('Table From Form ( For Fri )'!$A:$A,$A154,'Table From Form ( For Fri )'!$J:$J,Attendance[[#Headers],[6/12/2024]],'Table From Form ( For Fri )'!AO:AO,1)&gt;0,1,0)</f>
        <v>0</v>
      </c>
      <c r="AL154" s="27">
        <f>IF(COUNTIFS('Table From Form ( For Fri )'!$A:$A,$A154,'Table From Form ( For Fri )'!$J:$J,Attendance[[#Headers],[13/12/2024]],'Table From Form ( For Fri )'!AP:AP,1)&gt;0,1,0)</f>
        <v>0</v>
      </c>
      <c r="AM154" s="27">
        <f>IF(COUNTIFS('Table From Form ( For Fri )'!$A:$A,$A154,'Table From Form ( For Fri )'!$J:$J,Attendance[[#Headers],[20/12/2024]],'Table From Form ( For Fri )'!AQ:AQ,1)&gt;0,1,0)</f>
        <v>0</v>
      </c>
      <c r="AN154" s="27">
        <f>IF(COUNTIFS('Table From Form ( For Fri )'!$A:$A,$A154,'Table From Form ( For Fri )'!$J:$J,Attendance[[#Headers],[27/12/2024]],'Table From Form ( For Fri )'!AR:AR,1)&gt;0,1,0)</f>
        <v>0</v>
      </c>
      <c r="AO154" s="27">
        <f>IF(COUNTIFS('Table From Form ( For Fri )'!$A:$A,$A154,'Table From Form ( For Fri )'!$J:$J,Attendance[[#Headers],[3/1/2025]],'Table From Form ( For Fri )'!AS:AS,1)&gt;0,1,0)</f>
        <v>0</v>
      </c>
      <c r="AP154" s="27">
        <f>IF(COUNTIFS('Table From Form ( For Fri )'!$A:$A,$A154,'Table From Form ( For Fri )'!$J:$J,Attendance[[#Headers],[10/1/2025]],'Table From Form ( For Fri )'!AT:AT,1)&gt;0,1,0)</f>
        <v>0</v>
      </c>
      <c r="AQ154" s="27">
        <f>IF(COUNTIFS('Table From Form ( For Fri )'!$A:$A,$A154,'Table From Form ( For Fri )'!$J:$J,Attendance[[#Headers],[17/1/2025]],'Table From Form ( For Fri )'!AU:AU,1)&gt;0,1,0)</f>
        <v>0</v>
      </c>
      <c r="AR154" s="27">
        <f>IF(COUNTIFS('Table From Form ( For Fri )'!$A:$A,$A154,'Table From Form ( For Fri )'!$J:$J,Attendance[[#Headers],[24/1/2025]],'Table From Form ( For Fri )'!AV:AV,1)&gt;0,1,0)</f>
        <v>0</v>
      </c>
      <c r="AS154" s="27">
        <f>IF(COUNTIFS('Table From Form ( For Fri )'!$A:$A,$A154,'Table From Form ( For Fri )'!$J:$J,Attendance[[#Headers],[31/1/2025]],'Table From Form ( For Fri )'!AW:AW,1)&gt;0,1,0)</f>
        <v>0</v>
      </c>
      <c r="AT154" s="27">
        <f>IF(COUNTIFS('Table From Form ( For Fri )'!$A:$A,$A154,'Table From Form ( For Fri )'!$J:$J,Attendance[[#Headers],[7/2/2025]],'Table From Form ( For Fri )'!AX:AX,1)&gt;0,1,0)</f>
        <v>0</v>
      </c>
      <c r="AU154" s="27">
        <f>IF(COUNTIFS('Table From Form ( For Fri )'!$A:$A,$A154,'Table From Form ( For Fri )'!$J:$J,Attendance[[#Headers],[14/2/2025]],'Table From Form ( For Fri )'!AY:AY,1)&gt;0,1,0)</f>
        <v>0</v>
      </c>
    </row>
    <row r="155" spans="1:47" ht="14">
      <c r="A155" s="25" t="s">
        <v>232</v>
      </c>
      <c r="B155" s="25" t="s">
        <v>1856</v>
      </c>
      <c r="C155" s="25" t="s">
        <v>1857</v>
      </c>
      <c r="D155">
        <f>COUNTIF(Attendance[[#This Row],[19/4/2024]:[14/2/2025]],1)</f>
        <v>1</v>
      </c>
      <c r="E155" s="26">
        <f t="shared" si="2"/>
        <v>2.2222222222222223</v>
      </c>
      <c r="F155" s="26"/>
      <c r="G155" s="27">
        <f>IF(COUNTIFS('Table From Form ( For Fri )'!$A:$A,$A155,'Table From Form ( For Fri )'!$J:$J,Attendance[[#Headers],[19/4/2024]],'Table From Form ( For Fri )'!K:K,1)&gt;0,1,0)</f>
        <v>0</v>
      </c>
      <c r="H155" s="27">
        <f>IF(COUNTIFS('Table From Form ( For Fri )'!$A:$A,$A155,'Table From Form ( For Fri )'!$J:$J,Attendance[[#Headers],[26/4/2024]],'Table From Form ( For Fri )'!L:L,1)&gt;0,1,0)</f>
        <v>1</v>
      </c>
      <c r="I155" s="27">
        <f>IF(COUNTIFS('Table From Form ( For Fri )'!$A:$A,$A155,'Table From Form ( For Fri )'!$J:$J,Attendance[[#Headers],[3/5/2024]],'Table From Form ( For Fri )'!M:M,1)&gt;0,1,0)</f>
        <v>0</v>
      </c>
      <c r="J155" s="27">
        <f>IF(COUNTIFS('Table From Form ( For Fri )'!$A:$A,$A155,'Table From Form ( For Fri )'!$J:$J,Attendance[[#Headers],[10/5/2024]],'Table From Form ( For Fri )'!N:N,1)&gt;0,1,0)</f>
        <v>0</v>
      </c>
      <c r="K155" s="27">
        <f>IF(COUNTIFS('Table From Form ( For Fri )'!$A:$A,$A155,'Table From Form ( For Fri )'!$J:$J,Attendance[[#Headers],[17/5/2024]],'Table From Form ( For Fri )'!O:O,1)&gt;0,1,0)</f>
        <v>0</v>
      </c>
      <c r="L155" s="27">
        <f>IF(COUNTIFS('Table From Form ( For Fri )'!$A:$A,$A155,'Table From Form ( For Fri )'!$J:$J,Attendance[[#Headers],[24/5/2024]],'Table From Form ( For Fri )'!P:P,1)&gt;0,1,0)</f>
        <v>0</v>
      </c>
      <c r="M155" s="27">
        <f>IF(COUNTIFS('Table From Form ( For Fri )'!$A:$A,$A155,'Table From Form ( For Fri )'!$J:$J,Attendance[[#Headers],[31/5/2024]],'Table From Form ( For Fri )'!Q:Q,1)&gt;0,1,0)</f>
        <v>0</v>
      </c>
      <c r="N155" s="27">
        <f>IF(COUNTIFS('Table From Form ( For Fri )'!$A:$A,$A155,'Table From Form ( For Fri )'!$J:$J,Attendance[[#Headers],[7/6/2024]],'Table From Form ( For Fri )'!R:R,1)&gt;0,1,0)</f>
        <v>0</v>
      </c>
      <c r="O155" s="27">
        <f>IF(COUNTIFS('Table From Form ( For Fri )'!$A:$A,$A155,'Table From Form ( For Fri )'!$J:$J,Attendance[[#Headers],[14/6/2024]],'Table From Form ( For Fri )'!S:S,1)&gt;0,1,0)</f>
        <v>0</v>
      </c>
      <c r="P155" s="27">
        <f>IF(COUNTIFS('Table From Form ( For Fri )'!$A:$A,$A155,'Table From Form ( For Fri )'!$J:$J,Attendance[[#Headers],[21/6/2024]],'Table From Form ( For Fri )'!T:T,1)&gt;0,1,0)</f>
        <v>0</v>
      </c>
      <c r="Q155" s="27">
        <f>IF(COUNTIFS('Table From Form ( For Fri )'!$A:$A,$A155,'Table From Form ( For Fri )'!$J:$J,Attendance[[#Headers],[28/6/2024]],'Table From Form ( For Fri )'!U:U,1)&gt;0,1,0)</f>
        <v>0</v>
      </c>
      <c r="R155" s="27">
        <f>IF(COUNTIFS('Table From Form ( For Fri )'!$A:$A,$A155,'Table From Form ( For Fri )'!$J:$J,Attendance[[#Headers],[5/7/2024]],'Table From Form ( For Fri )'!V:V,1)&gt;0,1,0)</f>
        <v>0</v>
      </c>
      <c r="S155" s="27">
        <f>IF(COUNTIFS('Table From Form ( For Fri )'!$A:$A,$A155,'Table From Form ( For Fri )'!$J:$J,Attendance[[#Headers],[12/7/2024]],'Table From Form ( For Fri )'!W:W,1)&gt;0,1,0)</f>
        <v>0</v>
      </c>
      <c r="T155" s="27">
        <f>IF(COUNTIFS('Table From Form ( For Fri )'!$A:$A,$A155,'Table From Form ( For Fri )'!$J:$J,Attendance[[#Headers],[19/7/2024]],'Table From Form ( For Fri )'!X:X,1)&gt;0,1,0)</f>
        <v>0</v>
      </c>
      <c r="U155" s="27">
        <f>IF(COUNTIFS('Table From Form ( For Fri )'!$A:$A,$A155,'Table From Form ( For Fri )'!$J:$J,Attendance[[#Headers],[26/7/2024]],'Table From Form ( For Fri )'!Y:Y,1)&gt;0,1,0)</f>
        <v>0</v>
      </c>
      <c r="V155" s="27">
        <f>IF(COUNTIFS('Table From Form ( For Fri )'!$A:$A,$A155,'Table From Form ( For Fri )'!$J:$J,Attendance[[#Headers],[2/8/2024]],'Table From Form ( For Fri )'!Z:Z,1)&gt;0,1,0)</f>
        <v>0</v>
      </c>
      <c r="W155" s="27">
        <f>IF(COUNTIFS('Table From Form ( For Fri )'!$A:$A,$A155,'Table From Form ( For Fri )'!$J:$J,Attendance[[#Headers],[30/8/2024]],'Table From Form ( For Fri )'!AA:AA,1)&gt;0,1,0)</f>
        <v>0</v>
      </c>
      <c r="X155" s="27">
        <f>IF(COUNTIFS('Table From Form ( For Fri )'!$A:$A,$A155,'Table From Form ( For Fri )'!$J:$J,Attendance[[#Headers],[6/9/2024]],'Table From Form ( For Fri )'!AB:AB,1)&gt;0,1,0)</f>
        <v>0</v>
      </c>
      <c r="Y155" s="27">
        <f>IF(COUNTIFS('Table From Form ( For Fri )'!$A:$A,$A155,'Table From Form ( For Fri )'!$J:$J,Attendance[[#Headers],[13/9/2024]],'Table From Form ( For Fri )'!AC:AC,1)&gt;0,1,0)</f>
        <v>0</v>
      </c>
      <c r="Z155" s="27">
        <f>IF(COUNTIFS('Table From Form ( For Fri )'!$A:$A,$A155,'Table From Form ( For Fri )'!$J:$J,Attendance[[#Headers],[20/9/2024]],'Table From Form ( For Fri )'!AD:AD,1)&gt;0,1,0)</f>
        <v>0</v>
      </c>
      <c r="AA155" s="27">
        <f>IF(COUNTIFS('Table From Form ( For Fri )'!$A:$A,$A155,'Table From Form ( For Fri )'!$J:$J,Attendance[[#Headers],[27/9/2024]],'Table From Form ( For Fri )'!AE:AE,1)&gt;0,1,0)</f>
        <v>0</v>
      </c>
      <c r="AB155" s="27">
        <f>IF(COUNTIFS('Table From Form ( For Fri )'!$A:$A,$A155,'Table From Form ( For Fri )'!$J:$J,Attendance[[#Headers],[4/10/2024]],'Table From Form ( For Fri )'!AF:AF,1)&gt;0,1,0)</f>
        <v>0</v>
      </c>
      <c r="AC155" s="27">
        <f>IF(COUNTIFS('Table From Form ( For Fri )'!$A:$A,$A155,'Table From Form ( For Fri )'!$J:$J,Attendance[[#Headers],[11/10/2024]],'Table From Form ( For Fri )'!AG:AG,1)&gt;0,1,0)</f>
        <v>0</v>
      </c>
      <c r="AD155" s="27">
        <f>IF(COUNTIFS('Table From Form ( For Fri )'!$A:$A,$A155,'Table From Form ( For Fri )'!$J:$J,Attendance[[#Headers],[18/10/2024]],'Table From Form ( For Fri )'!AH:AH,1)&gt;0,1,0)</f>
        <v>0</v>
      </c>
      <c r="AE155" s="27">
        <f>IF(COUNTIFS('Table From Form ( For Fri )'!$A:$A,$A155,'Table From Form ( For Fri )'!$J:$J,Attendance[[#Headers],[25/10/2024]],'Table From Form ( For Fri )'!AI:AI,1)&gt;0,1,0)</f>
        <v>0</v>
      </c>
      <c r="AF155" s="27">
        <f>IF(COUNTIFS('Table From Form ( For Fri )'!$A:$A,$A155,'Table From Form ( For Fri )'!$J:$J,Attendance[[#Headers],[1/11/2024]],'Table From Form ( For Fri )'!AJ:AJ,1)&gt;0,1,0)</f>
        <v>0</v>
      </c>
      <c r="AG155" s="27">
        <f>IF(COUNTIFS('Table From Form ( For Fri )'!$A:$A,$A155,'Table From Form ( For Fri )'!$J:$J,Attendance[[#Headers],[8/11/2024]],'Table From Form ( For Fri )'!AK:AK,1)&gt;0,1,0)</f>
        <v>0</v>
      </c>
      <c r="AH155" s="27">
        <f>IF(COUNTIFS('Table From Form ( For Fri )'!$A:$A,$A155,'Table From Form ( For Fri )'!$J:$J,Attendance[[#Headers],[15/11/2024]],'Table From Form ( For Fri )'!AL:AL,1)&gt;0,1,0)</f>
        <v>0</v>
      </c>
      <c r="AI155" s="27">
        <f>IF(COUNTIFS('Table From Form ( For Fri )'!$A:$A,$A155,'Table From Form ( For Fri )'!$J:$J,Attendance[[#Headers],[22/11/2024]],'Table From Form ( For Fri )'!AM:AM,1)&gt;0,1,0)</f>
        <v>0</v>
      </c>
      <c r="AJ155" s="27">
        <f>IF(COUNTIFS('Table From Form ( For Fri )'!$A:$A,$A155,'Table From Form ( For Fri )'!$J:$J,Attendance[[#Headers],[29/11/2024]],'Table From Form ( For Fri )'!AN:AN,1)&gt;0,1,0)</f>
        <v>0</v>
      </c>
      <c r="AK155" s="27">
        <f>IF(COUNTIFS('Table From Form ( For Fri )'!$A:$A,$A155,'Table From Form ( For Fri )'!$J:$J,Attendance[[#Headers],[6/12/2024]],'Table From Form ( For Fri )'!AO:AO,1)&gt;0,1,0)</f>
        <v>0</v>
      </c>
      <c r="AL155" s="27">
        <f>IF(COUNTIFS('Table From Form ( For Fri )'!$A:$A,$A155,'Table From Form ( For Fri )'!$J:$J,Attendance[[#Headers],[13/12/2024]],'Table From Form ( For Fri )'!AP:AP,1)&gt;0,1,0)</f>
        <v>0</v>
      </c>
      <c r="AM155" s="27">
        <f>IF(COUNTIFS('Table From Form ( For Fri )'!$A:$A,$A155,'Table From Form ( For Fri )'!$J:$J,Attendance[[#Headers],[20/12/2024]],'Table From Form ( For Fri )'!AQ:AQ,1)&gt;0,1,0)</f>
        <v>0</v>
      </c>
      <c r="AN155" s="27">
        <f>IF(COUNTIFS('Table From Form ( For Fri )'!$A:$A,$A155,'Table From Form ( For Fri )'!$J:$J,Attendance[[#Headers],[27/12/2024]],'Table From Form ( For Fri )'!AR:AR,1)&gt;0,1,0)</f>
        <v>0</v>
      </c>
      <c r="AO155" s="27">
        <f>IF(COUNTIFS('Table From Form ( For Fri )'!$A:$A,$A155,'Table From Form ( For Fri )'!$J:$J,Attendance[[#Headers],[3/1/2025]],'Table From Form ( For Fri )'!AS:AS,1)&gt;0,1,0)</f>
        <v>0</v>
      </c>
      <c r="AP155" s="27">
        <f>IF(COUNTIFS('Table From Form ( For Fri )'!$A:$A,$A155,'Table From Form ( For Fri )'!$J:$J,Attendance[[#Headers],[10/1/2025]],'Table From Form ( For Fri )'!AT:AT,1)&gt;0,1,0)</f>
        <v>0</v>
      </c>
      <c r="AQ155" s="27">
        <f>IF(COUNTIFS('Table From Form ( For Fri )'!$A:$A,$A155,'Table From Form ( For Fri )'!$J:$J,Attendance[[#Headers],[17/1/2025]],'Table From Form ( For Fri )'!AU:AU,1)&gt;0,1,0)</f>
        <v>0</v>
      </c>
      <c r="AR155" s="27">
        <f>IF(COUNTIFS('Table From Form ( For Fri )'!$A:$A,$A155,'Table From Form ( For Fri )'!$J:$J,Attendance[[#Headers],[24/1/2025]],'Table From Form ( For Fri )'!AV:AV,1)&gt;0,1,0)</f>
        <v>0</v>
      </c>
      <c r="AS155" s="27">
        <f>IF(COUNTIFS('Table From Form ( For Fri )'!$A:$A,$A155,'Table From Form ( For Fri )'!$J:$J,Attendance[[#Headers],[31/1/2025]],'Table From Form ( For Fri )'!AW:AW,1)&gt;0,1,0)</f>
        <v>0</v>
      </c>
      <c r="AT155" s="27">
        <f>IF(COUNTIFS('Table From Form ( For Fri )'!$A:$A,$A155,'Table From Form ( For Fri )'!$J:$J,Attendance[[#Headers],[7/2/2025]],'Table From Form ( For Fri )'!AX:AX,1)&gt;0,1,0)</f>
        <v>0</v>
      </c>
      <c r="AU155" s="27">
        <f>IF(COUNTIFS('Table From Form ( For Fri )'!$A:$A,$A155,'Table From Form ( For Fri )'!$J:$J,Attendance[[#Headers],[14/2/2025]],'Table From Form ( For Fri )'!AY:AY,1)&gt;0,1,0)</f>
        <v>0</v>
      </c>
    </row>
    <row r="156" spans="1:47" ht="14">
      <c r="A156" s="25" t="s">
        <v>150</v>
      </c>
      <c r="B156" s="25" t="s">
        <v>1858</v>
      </c>
      <c r="C156" s="25" t="s">
        <v>1859</v>
      </c>
      <c r="D156">
        <f>COUNTIF(Attendance[[#This Row],[19/4/2024]:[14/2/2025]],1)</f>
        <v>1</v>
      </c>
      <c r="E156" s="26">
        <f t="shared" si="2"/>
        <v>2.2222222222222223</v>
      </c>
      <c r="F156" s="26"/>
      <c r="G156" s="27">
        <f>IF(COUNTIFS('Table From Form ( For Fri )'!$A:$A,$A156,'Table From Form ( For Fri )'!$J:$J,Attendance[[#Headers],[19/4/2024]],'Table From Form ( For Fri )'!K:K,1)&gt;0,1,0)</f>
        <v>0</v>
      </c>
      <c r="H156" s="27">
        <f>IF(COUNTIFS('Table From Form ( For Fri )'!$A:$A,$A156,'Table From Form ( For Fri )'!$J:$J,Attendance[[#Headers],[26/4/2024]],'Table From Form ( For Fri )'!L:L,1)&gt;0,1,0)</f>
        <v>1</v>
      </c>
      <c r="I156" s="27">
        <f>IF(COUNTIFS('Table From Form ( For Fri )'!$A:$A,$A156,'Table From Form ( For Fri )'!$J:$J,Attendance[[#Headers],[3/5/2024]],'Table From Form ( For Fri )'!M:M,1)&gt;0,1,0)</f>
        <v>0</v>
      </c>
      <c r="J156" s="27">
        <f>IF(COUNTIFS('Table From Form ( For Fri )'!$A:$A,$A156,'Table From Form ( For Fri )'!$J:$J,Attendance[[#Headers],[10/5/2024]],'Table From Form ( For Fri )'!N:N,1)&gt;0,1,0)</f>
        <v>0</v>
      </c>
      <c r="K156" s="27">
        <f>IF(COUNTIFS('Table From Form ( For Fri )'!$A:$A,$A156,'Table From Form ( For Fri )'!$J:$J,Attendance[[#Headers],[17/5/2024]],'Table From Form ( For Fri )'!O:O,1)&gt;0,1,0)</f>
        <v>0</v>
      </c>
      <c r="L156" s="27">
        <f>IF(COUNTIFS('Table From Form ( For Fri )'!$A:$A,$A156,'Table From Form ( For Fri )'!$J:$J,Attendance[[#Headers],[24/5/2024]],'Table From Form ( For Fri )'!P:P,1)&gt;0,1,0)</f>
        <v>0</v>
      </c>
      <c r="M156" s="27">
        <f>IF(COUNTIFS('Table From Form ( For Fri )'!$A:$A,$A156,'Table From Form ( For Fri )'!$J:$J,Attendance[[#Headers],[31/5/2024]],'Table From Form ( For Fri )'!Q:Q,1)&gt;0,1,0)</f>
        <v>0</v>
      </c>
      <c r="N156" s="27">
        <f>IF(COUNTIFS('Table From Form ( For Fri )'!$A:$A,$A156,'Table From Form ( For Fri )'!$J:$J,Attendance[[#Headers],[7/6/2024]],'Table From Form ( For Fri )'!R:R,1)&gt;0,1,0)</f>
        <v>0</v>
      </c>
      <c r="O156" s="27">
        <f>IF(COUNTIFS('Table From Form ( For Fri )'!$A:$A,$A156,'Table From Form ( For Fri )'!$J:$J,Attendance[[#Headers],[14/6/2024]],'Table From Form ( For Fri )'!S:S,1)&gt;0,1,0)</f>
        <v>0</v>
      </c>
      <c r="P156" s="27">
        <f>IF(COUNTIFS('Table From Form ( For Fri )'!$A:$A,$A156,'Table From Form ( For Fri )'!$J:$J,Attendance[[#Headers],[21/6/2024]],'Table From Form ( For Fri )'!T:T,1)&gt;0,1,0)</f>
        <v>0</v>
      </c>
      <c r="Q156" s="27">
        <f>IF(COUNTIFS('Table From Form ( For Fri )'!$A:$A,$A156,'Table From Form ( For Fri )'!$J:$J,Attendance[[#Headers],[28/6/2024]],'Table From Form ( For Fri )'!U:U,1)&gt;0,1,0)</f>
        <v>0</v>
      </c>
      <c r="R156" s="27">
        <f>IF(COUNTIFS('Table From Form ( For Fri )'!$A:$A,$A156,'Table From Form ( For Fri )'!$J:$J,Attendance[[#Headers],[5/7/2024]],'Table From Form ( For Fri )'!V:V,1)&gt;0,1,0)</f>
        <v>0</v>
      </c>
      <c r="S156" s="27">
        <f>IF(COUNTIFS('Table From Form ( For Fri )'!$A:$A,$A156,'Table From Form ( For Fri )'!$J:$J,Attendance[[#Headers],[12/7/2024]],'Table From Form ( For Fri )'!W:W,1)&gt;0,1,0)</f>
        <v>0</v>
      </c>
      <c r="T156" s="27">
        <f>IF(COUNTIFS('Table From Form ( For Fri )'!$A:$A,$A156,'Table From Form ( For Fri )'!$J:$J,Attendance[[#Headers],[19/7/2024]],'Table From Form ( For Fri )'!X:X,1)&gt;0,1,0)</f>
        <v>0</v>
      </c>
      <c r="U156" s="27">
        <f>IF(COUNTIFS('Table From Form ( For Fri )'!$A:$A,$A156,'Table From Form ( For Fri )'!$J:$J,Attendance[[#Headers],[26/7/2024]],'Table From Form ( For Fri )'!Y:Y,1)&gt;0,1,0)</f>
        <v>0</v>
      </c>
      <c r="V156" s="27">
        <f>IF(COUNTIFS('Table From Form ( For Fri )'!$A:$A,$A156,'Table From Form ( For Fri )'!$J:$J,Attendance[[#Headers],[2/8/2024]],'Table From Form ( For Fri )'!Z:Z,1)&gt;0,1,0)</f>
        <v>0</v>
      </c>
      <c r="W156" s="27">
        <f>IF(COUNTIFS('Table From Form ( For Fri )'!$A:$A,$A156,'Table From Form ( For Fri )'!$J:$J,Attendance[[#Headers],[30/8/2024]],'Table From Form ( For Fri )'!AA:AA,1)&gt;0,1,0)</f>
        <v>0</v>
      </c>
      <c r="X156" s="27">
        <f>IF(COUNTIFS('Table From Form ( For Fri )'!$A:$A,$A156,'Table From Form ( For Fri )'!$J:$J,Attendance[[#Headers],[6/9/2024]],'Table From Form ( For Fri )'!AB:AB,1)&gt;0,1,0)</f>
        <v>0</v>
      </c>
      <c r="Y156" s="27">
        <f>IF(COUNTIFS('Table From Form ( For Fri )'!$A:$A,$A156,'Table From Form ( For Fri )'!$J:$J,Attendance[[#Headers],[13/9/2024]],'Table From Form ( For Fri )'!AC:AC,1)&gt;0,1,0)</f>
        <v>0</v>
      </c>
      <c r="Z156" s="27">
        <f>IF(COUNTIFS('Table From Form ( For Fri )'!$A:$A,$A156,'Table From Form ( For Fri )'!$J:$J,Attendance[[#Headers],[20/9/2024]],'Table From Form ( For Fri )'!AD:AD,1)&gt;0,1,0)</f>
        <v>0</v>
      </c>
      <c r="AA156" s="27">
        <f>IF(COUNTIFS('Table From Form ( For Fri )'!$A:$A,$A156,'Table From Form ( For Fri )'!$J:$J,Attendance[[#Headers],[27/9/2024]],'Table From Form ( For Fri )'!AE:AE,1)&gt;0,1,0)</f>
        <v>0</v>
      </c>
      <c r="AB156" s="27">
        <f>IF(COUNTIFS('Table From Form ( For Fri )'!$A:$A,$A156,'Table From Form ( For Fri )'!$J:$J,Attendance[[#Headers],[4/10/2024]],'Table From Form ( For Fri )'!AF:AF,1)&gt;0,1,0)</f>
        <v>0</v>
      </c>
      <c r="AC156" s="27">
        <f>IF(COUNTIFS('Table From Form ( For Fri )'!$A:$A,$A156,'Table From Form ( For Fri )'!$J:$J,Attendance[[#Headers],[11/10/2024]],'Table From Form ( For Fri )'!AG:AG,1)&gt;0,1,0)</f>
        <v>0</v>
      </c>
      <c r="AD156" s="27">
        <f>IF(COUNTIFS('Table From Form ( For Fri )'!$A:$A,$A156,'Table From Form ( For Fri )'!$J:$J,Attendance[[#Headers],[18/10/2024]],'Table From Form ( For Fri )'!AH:AH,1)&gt;0,1,0)</f>
        <v>0</v>
      </c>
      <c r="AE156" s="27">
        <f>IF(COUNTIFS('Table From Form ( For Fri )'!$A:$A,$A156,'Table From Form ( For Fri )'!$J:$J,Attendance[[#Headers],[25/10/2024]],'Table From Form ( For Fri )'!AI:AI,1)&gt;0,1,0)</f>
        <v>0</v>
      </c>
      <c r="AF156" s="27">
        <f>IF(COUNTIFS('Table From Form ( For Fri )'!$A:$A,$A156,'Table From Form ( For Fri )'!$J:$J,Attendance[[#Headers],[1/11/2024]],'Table From Form ( For Fri )'!AJ:AJ,1)&gt;0,1,0)</f>
        <v>0</v>
      </c>
      <c r="AG156" s="27">
        <f>IF(COUNTIFS('Table From Form ( For Fri )'!$A:$A,$A156,'Table From Form ( For Fri )'!$J:$J,Attendance[[#Headers],[8/11/2024]],'Table From Form ( For Fri )'!AK:AK,1)&gt;0,1,0)</f>
        <v>0</v>
      </c>
      <c r="AH156" s="27">
        <f>IF(COUNTIFS('Table From Form ( For Fri )'!$A:$A,$A156,'Table From Form ( For Fri )'!$J:$J,Attendance[[#Headers],[15/11/2024]],'Table From Form ( For Fri )'!AL:AL,1)&gt;0,1,0)</f>
        <v>0</v>
      </c>
      <c r="AI156" s="27">
        <f>IF(COUNTIFS('Table From Form ( For Fri )'!$A:$A,$A156,'Table From Form ( For Fri )'!$J:$J,Attendance[[#Headers],[22/11/2024]],'Table From Form ( For Fri )'!AM:AM,1)&gt;0,1,0)</f>
        <v>0</v>
      </c>
      <c r="AJ156" s="27">
        <f>IF(COUNTIFS('Table From Form ( For Fri )'!$A:$A,$A156,'Table From Form ( For Fri )'!$J:$J,Attendance[[#Headers],[29/11/2024]],'Table From Form ( For Fri )'!AN:AN,1)&gt;0,1,0)</f>
        <v>0</v>
      </c>
      <c r="AK156" s="27">
        <f>IF(COUNTIFS('Table From Form ( For Fri )'!$A:$A,$A156,'Table From Form ( For Fri )'!$J:$J,Attendance[[#Headers],[6/12/2024]],'Table From Form ( For Fri )'!AO:AO,1)&gt;0,1,0)</f>
        <v>0</v>
      </c>
      <c r="AL156" s="27">
        <f>IF(COUNTIFS('Table From Form ( For Fri )'!$A:$A,$A156,'Table From Form ( For Fri )'!$J:$J,Attendance[[#Headers],[13/12/2024]],'Table From Form ( For Fri )'!AP:AP,1)&gt;0,1,0)</f>
        <v>0</v>
      </c>
      <c r="AM156" s="27">
        <f>IF(COUNTIFS('Table From Form ( For Fri )'!$A:$A,$A156,'Table From Form ( For Fri )'!$J:$J,Attendance[[#Headers],[20/12/2024]],'Table From Form ( For Fri )'!AQ:AQ,1)&gt;0,1,0)</f>
        <v>0</v>
      </c>
      <c r="AN156" s="27">
        <f>IF(COUNTIFS('Table From Form ( For Fri )'!$A:$A,$A156,'Table From Form ( For Fri )'!$J:$J,Attendance[[#Headers],[27/12/2024]],'Table From Form ( For Fri )'!AR:AR,1)&gt;0,1,0)</f>
        <v>0</v>
      </c>
      <c r="AO156" s="27">
        <f>IF(COUNTIFS('Table From Form ( For Fri )'!$A:$A,$A156,'Table From Form ( For Fri )'!$J:$J,Attendance[[#Headers],[3/1/2025]],'Table From Form ( For Fri )'!AS:AS,1)&gt;0,1,0)</f>
        <v>0</v>
      </c>
      <c r="AP156" s="27">
        <f>IF(COUNTIFS('Table From Form ( For Fri )'!$A:$A,$A156,'Table From Form ( For Fri )'!$J:$J,Attendance[[#Headers],[10/1/2025]],'Table From Form ( For Fri )'!AT:AT,1)&gt;0,1,0)</f>
        <v>0</v>
      </c>
      <c r="AQ156" s="27">
        <f>IF(COUNTIFS('Table From Form ( For Fri )'!$A:$A,$A156,'Table From Form ( For Fri )'!$J:$J,Attendance[[#Headers],[17/1/2025]],'Table From Form ( For Fri )'!AU:AU,1)&gt;0,1,0)</f>
        <v>0</v>
      </c>
      <c r="AR156" s="27">
        <f>IF(COUNTIFS('Table From Form ( For Fri )'!$A:$A,$A156,'Table From Form ( For Fri )'!$J:$J,Attendance[[#Headers],[24/1/2025]],'Table From Form ( For Fri )'!AV:AV,1)&gt;0,1,0)</f>
        <v>0</v>
      </c>
      <c r="AS156" s="27">
        <f>IF(COUNTIFS('Table From Form ( For Fri )'!$A:$A,$A156,'Table From Form ( For Fri )'!$J:$J,Attendance[[#Headers],[31/1/2025]],'Table From Form ( For Fri )'!AW:AW,1)&gt;0,1,0)</f>
        <v>0</v>
      </c>
      <c r="AT156" s="27">
        <f>IF(COUNTIFS('Table From Form ( For Fri )'!$A:$A,$A156,'Table From Form ( For Fri )'!$J:$J,Attendance[[#Headers],[7/2/2025]],'Table From Form ( For Fri )'!AX:AX,1)&gt;0,1,0)</f>
        <v>0</v>
      </c>
      <c r="AU156" s="27">
        <f>IF(COUNTIFS('Table From Form ( For Fri )'!$A:$A,$A156,'Table From Form ( For Fri )'!$J:$J,Attendance[[#Headers],[14/2/2025]],'Table From Form ( For Fri )'!AY:AY,1)&gt;0,1,0)</f>
        <v>0</v>
      </c>
    </row>
    <row r="157" spans="1:47" ht="14">
      <c r="A157" s="25" t="s">
        <v>202</v>
      </c>
      <c r="B157" s="25" t="s">
        <v>1860</v>
      </c>
      <c r="C157" s="25" t="s">
        <v>1861</v>
      </c>
      <c r="D157">
        <f>COUNTIF(Attendance[[#This Row],[19/4/2024]:[14/2/2025]],1)</f>
        <v>1</v>
      </c>
      <c r="E157" s="26">
        <f t="shared" si="2"/>
        <v>2.2222222222222223</v>
      </c>
      <c r="F157" s="26"/>
      <c r="G157" s="27">
        <f>IF(COUNTIFS('Table From Form ( For Fri )'!$A:$A,$A157,'Table From Form ( For Fri )'!$J:$J,Attendance[[#Headers],[19/4/2024]],'Table From Form ( For Fri )'!K:K,1)&gt;0,1,0)</f>
        <v>0</v>
      </c>
      <c r="H157" s="27">
        <f>IF(COUNTIFS('Table From Form ( For Fri )'!$A:$A,$A157,'Table From Form ( For Fri )'!$J:$J,Attendance[[#Headers],[26/4/2024]],'Table From Form ( For Fri )'!L:L,1)&gt;0,1,0)</f>
        <v>1</v>
      </c>
      <c r="I157" s="27">
        <f>IF(COUNTIFS('Table From Form ( For Fri )'!$A:$A,$A157,'Table From Form ( For Fri )'!$J:$J,Attendance[[#Headers],[3/5/2024]],'Table From Form ( For Fri )'!M:M,1)&gt;0,1,0)</f>
        <v>0</v>
      </c>
      <c r="J157" s="27">
        <f>IF(COUNTIFS('Table From Form ( For Fri )'!$A:$A,$A157,'Table From Form ( For Fri )'!$J:$J,Attendance[[#Headers],[10/5/2024]],'Table From Form ( For Fri )'!N:N,1)&gt;0,1,0)</f>
        <v>0</v>
      </c>
      <c r="K157" s="27">
        <f>IF(COUNTIFS('Table From Form ( For Fri )'!$A:$A,$A157,'Table From Form ( For Fri )'!$J:$J,Attendance[[#Headers],[17/5/2024]],'Table From Form ( For Fri )'!O:O,1)&gt;0,1,0)</f>
        <v>0</v>
      </c>
      <c r="L157" s="27">
        <f>IF(COUNTIFS('Table From Form ( For Fri )'!$A:$A,$A157,'Table From Form ( For Fri )'!$J:$J,Attendance[[#Headers],[24/5/2024]],'Table From Form ( For Fri )'!P:P,1)&gt;0,1,0)</f>
        <v>0</v>
      </c>
      <c r="M157" s="27">
        <f>IF(COUNTIFS('Table From Form ( For Fri )'!$A:$A,$A157,'Table From Form ( For Fri )'!$J:$J,Attendance[[#Headers],[31/5/2024]],'Table From Form ( For Fri )'!Q:Q,1)&gt;0,1,0)</f>
        <v>0</v>
      </c>
      <c r="N157" s="27">
        <f>IF(COUNTIFS('Table From Form ( For Fri )'!$A:$A,$A157,'Table From Form ( For Fri )'!$J:$J,Attendance[[#Headers],[7/6/2024]],'Table From Form ( For Fri )'!R:R,1)&gt;0,1,0)</f>
        <v>0</v>
      </c>
      <c r="O157" s="27">
        <f>IF(COUNTIFS('Table From Form ( For Fri )'!$A:$A,$A157,'Table From Form ( For Fri )'!$J:$J,Attendance[[#Headers],[14/6/2024]],'Table From Form ( For Fri )'!S:S,1)&gt;0,1,0)</f>
        <v>0</v>
      </c>
      <c r="P157" s="27">
        <f>IF(COUNTIFS('Table From Form ( For Fri )'!$A:$A,$A157,'Table From Form ( For Fri )'!$J:$J,Attendance[[#Headers],[21/6/2024]],'Table From Form ( For Fri )'!T:T,1)&gt;0,1,0)</f>
        <v>0</v>
      </c>
      <c r="Q157" s="27">
        <f>IF(COUNTIFS('Table From Form ( For Fri )'!$A:$A,$A157,'Table From Form ( For Fri )'!$J:$J,Attendance[[#Headers],[28/6/2024]],'Table From Form ( For Fri )'!U:U,1)&gt;0,1,0)</f>
        <v>0</v>
      </c>
      <c r="R157" s="27">
        <f>IF(COUNTIFS('Table From Form ( For Fri )'!$A:$A,$A157,'Table From Form ( For Fri )'!$J:$J,Attendance[[#Headers],[5/7/2024]],'Table From Form ( For Fri )'!V:V,1)&gt;0,1,0)</f>
        <v>0</v>
      </c>
      <c r="S157" s="27">
        <f>IF(COUNTIFS('Table From Form ( For Fri )'!$A:$A,$A157,'Table From Form ( For Fri )'!$J:$J,Attendance[[#Headers],[12/7/2024]],'Table From Form ( For Fri )'!W:W,1)&gt;0,1,0)</f>
        <v>0</v>
      </c>
      <c r="T157" s="27">
        <f>IF(COUNTIFS('Table From Form ( For Fri )'!$A:$A,$A157,'Table From Form ( For Fri )'!$J:$J,Attendance[[#Headers],[19/7/2024]],'Table From Form ( For Fri )'!X:X,1)&gt;0,1,0)</f>
        <v>0</v>
      </c>
      <c r="U157" s="27">
        <f>IF(COUNTIFS('Table From Form ( For Fri )'!$A:$A,$A157,'Table From Form ( For Fri )'!$J:$J,Attendance[[#Headers],[26/7/2024]],'Table From Form ( For Fri )'!Y:Y,1)&gt;0,1,0)</f>
        <v>0</v>
      </c>
      <c r="V157" s="27">
        <f>IF(COUNTIFS('Table From Form ( For Fri )'!$A:$A,$A157,'Table From Form ( For Fri )'!$J:$J,Attendance[[#Headers],[2/8/2024]],'Table From Form ( For Fri )'!Z:Z,1)&gt;0,1,0)</f>
        <v>0</v>
      </c>
      <c r="W157" s="27">
        <f>IF(COUNTIFS('Table From Form ( For Fri )'!$A:$A,$A157,'Table From Form ( For Fri )'!$J:$J,Attendance[[#Headers],[30/8/2024]],'Table From Form ( For Fri )'!AA:AA,1)&gt;0,1,0)</f>
        <v>0</v>
      </c>
      <c r="X157" s="27">
        <f>IF(COUNTIFS('Table From Form ( For Fri )'!$A:$A,$A157,'Table From Form ( For Fri )'!$J:$J,Attendance[[#Headers],[6/9/2024]],'Table From Form ( For Fri )'!AB:AB,1)&gt;0,1,0)</f>
        <v>0</v>
      </c>
      <c r="Y157" s="27">
        <f>IF(COUNTIFS('Table From Form ( For Fri )'!$A:$A,$A157,'Table From Form ( For Fri )'!$J:$J,Attendance[[#Headers],[13/9/2024]],'Table From Form ( For Fri )'!AC:AC,1)&gt;0,1,0)</f>
        <v>0</v>
      </c>
      <c r="Z157" s="27">
        <f>IF(COUNTIFS('Table From Form ( For Fri )'!$A:$A,$A157,'Table From Form ( For Fri )'!$J:$J,Attendance[[#Headers],[20/9/2024]],'Table From Form ( For Fri )'!AD:AD,1)&gt;0,1,0)</f>
        <v>0</v>
      </c>
      <c r="AA157" s="27">
        <f>IF(COUNTIFS('Table From Form ( For Fri )'!$A:$A,$A157,'Table From Form ( For Fri )'!$J:$J,Attendance[[#Headers],[27/9/2024]],'Table From Form ( For Fri )'!AE:AE,1)&gt;0,1,0)</f>
        <v>0</v>
      </c>
      <c r="AB157" s="27">
        <f>IF(COUNTIFS('Table From Form ( For Fri )'!$A:$A,$A157,'Table From Form ( For Fri )'!$J:$J,Attendance[[#Headers],[4/10/2024]],'Table From Form ( For Fri )'!AF:AF,1)&gt;0,1,0)</f>
        <v>0</v>
      </c>
      <c r="AC157" s="27">
        <f>IF(COUNTIFS('Table From Form ( For Fri )'!$A:$A,$A157,'Table From Form ( For Fri )'!$J:$J,Attendance[[#Headers],[11/10/2024]],'Table From Form ( For Fri )'!AG:AG,1)&gt;0,1,0)</f>
        <v>0</v>
      </c>
      <c r="AD157" s="27">
        <f>IF(COUNTIFS('Table From Form ( For Fri )'!$A:$A,$A157,'Table From Form ( For Fri )'!$J:$J,Attendance[[#Headers],[18/10/2024]],'Table From Form ( For Fri )'!AH:AH,1)&gt;0,1,0)</f>
        <v>0</v>
      </c>
      <c r="AE157" s="27">
        <f>IF(COUNTIFS('Table From Form ( For Fri )'!$A:$A,$A157,'Table From Form ( For Fri )'!$J:$J,Attendance[[#Headers],[25/10/2024]],'Table From Form ( For Fri )'!AI:AI,1)&gt;0,1,0)</f>
        <v>0</v>
      </c>
      <c r="AF157" s="27">
        <f>IF(COUNTIFS('Table From Form ( For Fri )'!$A:$A,$A157,'Table From Form ( For Fri )'!$J:$J,Attendance[[#Headers],[1/11/2024]],'Table From Form ( For Fri )'!AJ:AJ,1)&gt;0,1,0)</f>
        <v>0</v>
      </c>
      <c r="AG157" s="27">
        <f>IF(COUNTIFS('Table From Form ( For Fri )'!$A:$A,$A157,'Table From Form ( For Fri )'!$J:$J,Attendance[[#Headers],[8/11/2024]],'Table From Form ( For Fri )'!AK:AK,1)&gt;0,1,0)</f>
        <v>0</v>
      </c>
      <c r="AH157" s="27">
        <f>IF(COUNTIFS('Table From Form ( For Fri )'!$A:$A,$A157,'Table From Form ( For Fri )'!$J:$J,Attendance[[#Headers],[15/11/2024]],'Table From Form ( For Fri )'!AL:AL,1)&gt;0,1,0)</f>
        <v>0</v>
      </c>
      <c r="AI157" s="27">
        <f>IF(COUNTIFS('Table From Form ( For Fri )'!$A:$A,$A157,'Table From Form ( For Fri )'!$J:$J,Attendance[[#Headers],[22/11/2024]],'Table From Form ( For Fri )'!AM:AM,1)&gt;0,1,0)</f>
        <v>0</v>
      </c>
      <c r="AJ157" s="27">
        <f>IF(COUNTIFS('Table From Form ( For Fri )'!$A:$A,$A157,'Table From Form ( For Fri )'!$J:$J,Attendance[[#Headers],[29/11/2024]],'Table From Form ( For Fri )'!AN:AN,1)&gt;0,1,0)</f>
        <v>0</v>
      </c>
      <c r="AK157" s="27">
        <f>IF(COUNTIFS('Table From Form ( For Fri )'!$A:$A,$A157,'Table From Form ( For Fri )'!$J:$J,Attendance[[#Headers],[6/12/2024]],'Table From Form ( For Fri )'!AO:AO,1)&gt;0,1,0)</f>
        <v>0</v>
      </c>
      <c r="AL157" s="27">
        <f>IF(COUNTIFS('Table From Form ( For Fri )'!$A:$A,$A157,'Table From Form ( For Fri )'!$J:$J,Attendance[[#Headers],[13/12/2024]],'Table From Form ( For Fri )'!AP:AP,1)&gt;0,1,0)</f>
        <v>0</v>
      </c>
      <c r="AM157" s="27">
        <f>IF(COUNTIFS('Table From Form ( For Fri )'!$A:$A,$A157,'Table From Form ( For Fri )'!$J:$J,Attendance[[#Headers],[20/12/2024]],'Table From Form ( For Fri )'!AQ:AQ,1)&gt;0,1,0)</f>
        <v>0</v>
      </c>
      <c r="AN157" s="27">
        <f>IF(COUNTIFS('Table From Form ( For Fri )'!$A:$A,$A157,'Table From Form ( For Fri )'!$J:$J,Attendance[[#Headers],[27/12/2024]],'Table From Form ( For Fri )'!AR:AR,1)&gt;0,1,0)</f>
        <v>0</v>
      </c>
      <c r="AO157" s="27">
        <f>IF(COUNTIFS('Table From Form ( For Fri )'!$A:$A,$A157,'Table From Form ( For Fri )'!$J:$J,Attendance[[#Headers],[3/1/2025]],'Table From Form ( For Fri )'!AS:AS,1)&gt;0,1,0)</f>
        <v>0</v>
      </c>
      <c r="AP157" s="27">
        <f>IF(COUNTIFS('Table From Form ( For Fri )'!$A:$A,$A157,'Table From Form ( For Fri )'!$J:$J,Attendance[[#Headers],[10/1/2025]],'Table From Form ( For Fri )'!AT:AT,1)&gt;0,1,0)</f>
        <v>0</v>
      </c>
      <c r="AQ157" s="27">
        <f>IF(COUNTIFS('Table From Form ( For Fri )'!$A:$A,$A157,'Table From Form ( For Fri )'!$J:$J,Attendance[[#Headers],[17/1/2025]],'Table From Form ( For Fri )'!AU:AU,1)&gt;0,1,0)</f>
        <v>0</v>
      </c>
      <c r="AR157" s="27">
        <f>IF(COUNTIFS('Table From Form ( For Fri )'!$A:$A,$A157,'Table From Form ( For Fri )'!$J:$J,Attendance[[#Headers],[24/1/2025]],'Table From Form ( For Fri )'!AV:AV,1)&gt;0,1,0)</f>
        <v>0</v>
      </c>
      <c r="AS157" s="27">
        <f>IF(COUNTIFS('Table From Form ( For Fri )'!$A:$A,$A157,'Table From Form ( For Fri )'!$J:$J,Attendance[[#Headers],[31/1/2025]],'Table From Form ( For Fri )'!AW:AW,1)&gt;0,1,0)</f>
        <v>0</v>
      </c>
      <c r="AT157" s="27">
        <f>IF(COUNTIFS('Table From Form ( For Fri )'!$A:$A,$A157,'Table From Form ( For Fri )'!$J:$J,Attendance[[#Headers],[7/2/2025]],'Table From Form ( For Fri )'!AX:AX,1)&gt;0,1,0)</f>
        <v>0</v>
      </c>
      <c r="AU157" s="27">
        <f>IF(COUNTIFS('Table From Form ( For Fri )'!$A:$A,$A157,'Table From Form ( For Fri )'!$J:$J,Attendance[[#Headers],[14/2/2025]],'Table From Form ( For Fri )'!AY:AY,1)&gt;0,1,0)</f>
        <v>0</v>
      </c>
    </row>
    <row r="158" spans="1:47" ht="14">
      <c r="A158" s="25" t="s">
        <v>401</v>
      </c>
      <c r="B158" s="25" t="s">
        <v>1862</v>
      </c>
      <c r="C158" s="25" t="s">
        <v>1863</v>
      </c>
      <c r="D158">
        <f>COUNTIF(Attendance[[#This Row],[19/4/2024]:[14/2/2025]],1)</f>
        <v>1</v>
      </c>
      <c r="E158" s="26">
        <f t="shared" si="2"/>
        <v>2.2222222222222223</v>
      </c>
      <c r="F158" s="26"/>
      <c r="G158" s="27">
        <f>IF(COUNTIFS('Table From Form ( For Fri )'!$A:$A,$A158,'Table From Form ( For Fri )'!$J:$J,Attendance[[#Headers],[19/4/2024]],'Table From Form ( For Fri )'!K:K,1)&gt;0,1,0)</f>
        <v>0</v>
      </c>
      <c r="H158" s="27">
        <f>IF(COUNTIFS('Table From Form ( For Fri )'!$A:$A,$A158,'Table From Form ( For Fri )'!$J:$J,Attendance[[#Headers],[26/4/2024]],'Table From Form ( For Fri )'!L:L,1)&gt;0,1,0)</f>
        <v>0</v>
      </c>
      <c r="I158" s="27">
        <f>IF(COUNTIFS('Table From Form ( For Fri )'!$A:$A,$A158,'Table From Form ( For Fri )'!$J:$J,Attendance[[#Headers],[3/5/2024]],'Table From Form ( For Fri )'!M:M,1)&gt;0,1,0)</f>
        <v>0</v>
      </c>
      <c r="J158" s="27">
        <f>IF(COUNTIFS('Table From Form ( For Fri )'!$A:$A,$A158,'Table From Form ( For Fri )'!$J:$J,Attendance[[#Headers],[10/5/2024]],'Table From Form ( For Fri )'!N:N,1)&gt;0,1,0)</f>
        <v>1</v>
      </c>
      <c r="K158" s="27">
        <f>IF(COUNTIFS('Table From Form ( For Fri )'!$A:$A,$A158,'Table From Form ( For Fri )'!$J:$J,Attendance[[#Headers],[17/5/2024]],'Table From Form ( For Fri )'!O:O,1)&gt;0,1,0)</f>
        <v>0</v>
      </c>
      <c r="L158" s="27">
        <f>IF(COUNTIFS('Table From Form ( For Fri )'!$A:$A,$A158,'Table From Form ( For Fri )'!$J:$J,Attendance[[#Headers],[24/5/2024]],'Table From Form ( For Fri )'!P:P,1)&gt;0,1,0)</f>
        <v>0</v>
      </c>
      <c r="M158" s="27">
        <f>IF(COUNTIFS('Table From Form ( For Fri )'!$A:$A,$A158,'Table From Form ( For Fri )'!$J:$J,Attendance[[#Headers],[31/5/2024]],'Table From Form ( For Fri )'!Q:Q,1)&gt;0,1,0)</f>
        <v>0</v>
      </c>
      <c r="N158" s="27">
        <f>IF(COUNTIFS('Table From Form ( For Fri )'!$A:$A,$A158,'Table From Form ( For Fri )'!$J:$J,Attendance[[#Headers],[7/6/2024]],'Table From Form ( For Fri )'!R:R,1)&gt;0,1,0)</f>
        <v>0</v>
      </c>
      <c r="O158" s="27">
        <f>IF(COUNTIFS('Table From Form ( For Fri )'!$A:$A,$A158,'Table From Form ( For Fri )'!$J:$J,Attendance[[#Headers],[14/6/2024]],'Table From Form ( For Fri )'!S:S,1)&gt;0,1,0)</f>
        <v>0</v>
      </c>
      <c r="P158" s="27">
        <f>IF(COUNTIFS('Table From Form ( For Fri )'!$A:$A,$A158,'Table From Form ( For Fri )'!$J:$J,Attendance[[#Headers],[21/6/2024]],'Table From Form ( For Fri )'!T:T,1)&gt;0,1,0)</f>
        <v>0</v>
      </c>
      <c r="Q158" s="27">
        <f>IF(COUNTIFS('Table From Form ( For Fri )'!$A:$A,$A158,'Table From Form ( For Fri )'!$J:$J,Attendance[[#Headers],[28/6/2024]],'Table From Form ( For Fri )'!U:U,1)&gt;0,1,0)</f>
        <v>0</v>
      </c>
      <c r="R158" s="27">
        <f>IF(COUNTIFS('Table From Form ( For Fri )'!$A:$A,$A158,'Table From Form ( For Fri )'!$J:$J,Attendance[[#Headers],[5/7/2024]],'Table From Form ( For Fri )'!V:V,1)&gt;0,1,0)</f>
        <v>0</v>
      </c>
      <c r="S158" s="27">
        <f>IF(COUNTIFS('Table From Form ( For Fri )'!$A:$A,$A158,'Table From Form ( For Fri )'!$J:$J,Attendance[[#Headers],[12/7/2024]],'Table From Form ( For Fri )'!W:W,1)&gt;0,1,0)</f>
        <v>0</v>
      </c>
      <c r="T158" s="27">
        <f>IF(COUNTIFS('Table From Form ( For Fri )'!$A:$A,$A158,'Table From Form ( For Fri )'!$J:$J,Attendance[[#Headers],[19/7/2024]],'Table From Form ( For Fri )'!X:X,1)&gt;0,1,0)</f>
        <v>0</v>
      </c>
      <c r="U158" s="27">
        <f>IF(COUNTIFS('Table From Form ( For Fri )'!$A:$A,$A158,'Table From Form ( For Fri )'!$J:$J,Attendance[[#Headers],[26/7/2024]],'Table From Form ( For Fri )'!Y:Y,1)&gt;0,1,0)</f>
        <v>0</v>
      </c>
      <c r="V158" s="27">
        <f>IF(COUNTIFS('Table From Form ( For Fri )'!$A:$A,$A158,'Table From Form ( For Fri )'!$J:$J,Attendance[[#Headers],[2/8/2024]],'Table From Form ( For Fri )'!Z:Z,1)&gt;0,1,0)</f>
        <v>0</v>
      </c>
      <c r="W158" s="27">
        <f>IF(COUNTIFS('Table From Form ( For Fri )'!$A:$A,$A158,'Table From Form ( For Fri )'!$J:$J,Attendance[[#Headers],[30/8/2024]],'Table From Form ( For Fri )'!AA:AA,1)&gt;0,1,0)</f>
        <v>0</v>
      </c>
      <c r="X158" s="27">
        <f>IF(COUNTIFS('Table From Form ( For Fri )'!$A:$A,$A158,'Table From Form ( For Fri )'!$J:$J,Attendance[[#Headers],[6/9/2024]],'Table From Form ( For Fri )'!AB:AB,1)&gt;0,1,0)</f>
        <v>0</v>
      </c>
      <c r="Y158" s="27">
        <f>IF(COUNTIFS('Table From Form ( For Fri )'!$A:$A,$A158,'Table From Form ( For Fri )'!$J:$J,Attendance[[#Headers],[13/9/2024]],'Table From Form ( For Fri )'!AC:AC,1)&gt;0,1,0)</f>
        <v>0</v>
      </c>
      <c r="Z158" s="27">
        <f>IF(COUNTIFS('Table From Form ( For Fri )'!$A:$A,$A158,'Table From Form ( For Fri )'!$J:$J,Attendance[[#Headers],[20/9/2024]],'Table From Form ( For Fri )'!AD:AD,1)&gt;0,1,0)</f>
        <v>0</v>
      </c>
      <c r="AA158" s="27">
        <f>IF(COUNTIFS('Table From Form ( For Fri )'!$A:$A,$A158,'Table From Form ( For Fri )'!$J:$J,Attendance[[#Headers],[27/9/2024]],'Table From Form ( For Fri )'!AE:AE,1)&gt;0,1,0)</f>
        <v>0</v>
      </c>
      <c r="AB158" s="27">
        <f>IF(COUNTIFS('Table From Form ( For Fri )'!$A:$A,$A158,'Table From Form ( For Fri )'!$J:$J,Attendance[[#Headers],[4/10/2024]],'Table From Form ( For Fri )'!AF:AF,1)&gt;0,1,0)</f>
        <v>0</v>
      </c>
      <c r="AC158" s="27">
        <f>IF(COUNTIFS('Table From Form ( For Fri )'!$A:$A,$A158,'Table From Form ( For Fri )'!$J:$J,Attendance[[#Headers],[11/10/2024]],'Table From Form ( For Fri )'!AG:AG,1)&gt;0,1,0)</f>
        <v>0</v>
      </c>
      <c r="AD158" s="27">
        <f>IF(COUNTIFS('Table From Form ( For Fri )'!$A:$A,$A158,'Table From Form ( For Fri )'!$J:$J,Attendance[[#Headers],[18/10/2024]],'Table From Form ( For Fri )'!AH:AH,1)&gt;0,1,0)</f>
        <v>0</v>
      </c>
      <c r="AE158" s="27">
        <f>IF(COUNTIFS('Table From Form ( For Fri )'!$A:$A,$A158,'Table From Form ( For Fri )'!$J:$J,Attendance[[#Headers],[25/10/2024]],'Table From Form ( For Fri )'!AI:AI,1)&gt;0,1,0)</f>
        <v>0</v>
      </c>
      <c r="AF158" s="27">
        <f>IF(COUNTIFS('Table From Form ( For Fri )'!$A:$A,$A158,'Table From Form ( For Fri )'!$J:$J,Attendance[[#Headers],[1/11/2024]],'Table From Form ( For Fri )'!AJ:AJ,1)&gt;0,1,0)</f>
        <v>0</v>
      </c>
      <c r="AG158" s="27">
        <f>IF(COUNTIFS('Table From Form ( For Fri )'!$A:$A,$A158,'Table From Form ( For Fri )'!$J:$J,Attendance[[#Headers],[8/11/2024]],'Table From Form ( For Fri )'!AK:AK,1)&gt;0,1,0)</f>
        <v>0</v>
      </c>
      <c r="AH158" s="27">
        <f>IF(COUNTIFS('Table From Form ( For Fri )'!$A:$A,$A158,'Table From Form ( For Fri )'!$J:$J,Attendance[[#Headers],[15/11/2024]],'Table From Form ( For Fri )'!AL:AL,1)&gt;0,1,0)</f>
        <v>0</v>
      </c>
      <c r="AI158" s="27">
        <f>IF(COUNTIFS('Table From Form ( For Fri )'!$A:$A,$A158,'Table From Form ( For Fri )'!$J:$J,Attendance[[#Headers],[22/11/2024]],'Table From Form ( For Fri )'!AM:AM,1)&gt;0,1,0)</f>
        <v>0</v>
      </c>
      <c r="AJ158" s="27">
        <f>IF(COUNTIFS('Table From Form ( For Fri )'!$A:$A,$A158,'Table From Form ( For Fri )'!$J:$J,Attendance[[#Headers],[29/11/2024]],'Table From Form ( For Fri )'!AN:AN,1)&gt;0,1,0)</f>
        <v>0</v>
      </c>
      <c r="AK158" s="27">
        <f>IF(COUNTIFS('Table From Form ( For Fri )'!$A:$A,$A158,'Table From Form ( For Fri )'!$J:$J,Attendance[[#Headers],[6/12/2024]],'Table From Form ( For Fri )'!AO:AO,1)&gt;0,1,0)</f>
        <v>0</v>
      </c>
      <c r="AL158" s="27">
        <f>IF(COUNTIFS('Table From Form ( For Fri )'!$A:$A,$A158,'Table From Form ( For Fri )'!$J:$J,Attendance[[#Headers],[13/12/2024]],'Table From Form ( For Fri )'!AP:AP,1)&gt;0,1,0)</f>
        <v>0</v>
      </c>
      <c r="AM158" s="27">
        <f>IF(COUNTIFS('Table From Form ( For Fri )'!$A:$A,$A158,'Table From Form ( For Fri )'!$J:$J,Attendance[[#Headers],[20/12/2024]],'Table From Form ( For Fri )'!AQ:AQ,1)&gt;0,1,0)</f>
        <v>0</v>
      </c>
      <c r="AN158" s="27">
        <f>IF(COUNTIFS('Table From Form ( For Fri )'!$A:$A,$A158,'Table From Form ( For Fri )'!$J:$J,Attendance[[#Headers],[27/12/2024]],'Table From Form ( For Fri )'!AR:AR,1)&gt;0,1,0)</f>
        <v>0</v>
      </c>
      <c r="AO158" s="27">
        <f>IF(COUNTIFS('Table From Form ( For Fri )'!$A:$A,$A158,'Table From Form ( For Fri )'!$J:$J,Attendance[[#Headers],[3/1/2025]],'Table From Form ( For Fri )'!AS:AS,1)&gt;0,1,0)</f>
        <v>0</v>
      </c>
      <c r="AP158" s="27">
        <f>IF(COUNTIFS('Table From Form ( For Fri )'!$A:$A,$A158,'Table From Form ( For Fri )'!$J:$J,Attendance[[#Headers],[10/1/2025]],'Table From Form ( For Fri )'!AT:AT,1)&gt;0,1,0)</f>
        <v>0</v>
      </c>
      <c r="AQ158" s="27">
        <f>IF(COUNTIFS('Table From Form ( For Fri )'!$A:$A,$A158,'Table From Form ( For Fri )'!$J:$J,Attendance[[#Headers],[17/1/2025]],'Table From Form ( For Fri )'!AU:AU,1)&gt;0,1,0)</f>
        <v>0</v>
      </c>
      <c r="AR158" s="27">
        <f>IF(COUNTIFS('Table From Form ( For Fri )'!$A:$A,$A158,'Table From Form ( For Fri )'!$J:$J,Attendance[[#Headers],[24/1/2025]],'Table From Form ( For Fri )'!AV:AV,1)&gt;0,1,0)</f>
        <v>0</v>
      </c>
      <c r="AS158" s="27">
        <f>IF(COUNTIFS('Table From Form ( For Fri )'!$A:$A,$A158,'Table From Form ( For Fri )'!$J:$J,Attendance[[#Headers],[31/1/2025]],'Table From Form ( For Fri )'!AW:AW,1)&gt;0,1,0)</f>
        <v>0</v>
      </c>
      <c r="AT158" s="27">
        <f>IF(COUNTIFS('Table From Form ( For Fri )'!$A:$A,$A158,'Table From Form ( For Fri )'!$J:$J,Attendance[[#Headers],[7/2/2025]],'Table From Form ( For Fri )'!AX:AX,1)&gt;0,1,0)</f>
        <v>0</v>
      </c>
      <c r="AU158" s="27">
        <f>IF(COUNTIFS('Table From Form ( For Fri )'!$A:$A,$A158,'Table From Form ( For Fri )'!$J:$J,Attendance[[#Headers],[14/2/2025]],'Table From Form ( For Fri )'!AY:AY,1)&gt;0,1,0)</f>
        <v>0</v>
      </c>
    </row>
    <row r="159" spans="1:47" ht="14">
      <c r="A159" s="25" t="s">
        <v>216</v>
      </c>
      <c r="B159" s="25" t="s">
        <v>1864</v>
      </c>
      <c r="C159" s="25" t="s">
        <v>1865</v>
      </c>
      <c r="D159">
        <f>COUNTIF(Attendance[[#This Row],[19/4/2024]:[14/2/2025]],1)</f>
        <v>1</v>
      </c>
      <c r="E159" s="26">
        <f t="shared" si="2"/>
        <v>2.2222222222222223</v>
      </c>
      <c r="F159" s="26"/>
      <c r="G159" s="27">
        <f>IF(COUNTIFS('Table From Form ( For Fri )'!$A:$A,$A159,'Table From Form ( For Fri )'!$J:$J,Attendance[[#Headers],[19/4/2024]],'Table From Form ( For Fri )'!K:K,1)&gt;0,1,0)</f>
        <v>0</v>
      </c>
      <c r="H159" s="27">
        <f>IF(COUNTIFS('Table From Form ( For Fri )'!$A:$A,$A159,'Table From Form ( For Fri )'!$J:$J,Attendance[[#Headers],[26/4/2024]],'Table From Form ( For Fri )'!L:L,1)&gt;0,1,0)</f>
        <v>1</v>
      </c>
      <c r="I159" s="27">
        <f>IF(COUNTIFS('Table From Form ( For Fri )'!$A:$A,$A159,'Table From Form ( For Fri )'!$J:$J,Attendance[[#Headers],[3/5/2024]],'Table From Form ( For Fri )'!M:M,1)&gt;0,1,0)</f>
        <v>0</v>
      </c>
      <c r="J159" s="27">
        <f>IF(COUNTIFS('Table From Form ( For Fri )'!$A:$A,$A159,'Table From Form ( For Fri )'!$J:$J,Attendance[[#Headers],[10/5/2024]],'Table From Form ( For Fri )'!N:N,1)&gt;0,1,0)</f>
        <v>0</v>
      </c>
      <c r="K159" s="27">
        <f>IF(COUNTIFS('Table From Form ( For Fri )'!$A:$A,$A159,'Table From Form ( For Fri )'!$J:$J,Attendance[[#Headers],[17/5/2024]],'Table From Form ( For Fri )'!O:O,1)&gt;0,1,0)</f>
        <v>0</v>
      </c>
      <c r="L159" s="27">
        <f>IF(COUNTIFS('Table From Form ( For Fri )'!$A:$A,$A159,'Table From Form ( For Fri )'!$J:$J,Attendance[[#Headers],[24/5/2024]],'Table From Form ( For Fri )'!P:P,1)&gt;0,1,0)</f>
        <v>0</v>
      </c>
      <c r="M159" s="27">
        <f>IF(COUNTIFS('Table From Form ( For Fri )'!$A:$A,$A159,'Table From Form ( For Fri )'!$J:$J,Attendance[[#Headers],[31/5/2024]],'Table From Form ( For Fri )'!Q:Q,1)&gt;0,1,0)</f>
        <v>0</v>
      </c>
      <c r="N159" s="27">
        <f>IF(COUNTIFS('Table From Form ( For Fri )'!$A:$A,$A159,'Table From Form ( For Fri )'!$J:$J,Attendance[[#Headers],[7/6/2024]],'Table From Form ( For Fri )'!R:R,1)&gt;0,1,0)</f>
        <v>0</v>
      </c>
      <c r="O159" s="27">
        <f>IF(COUNTIFS('Table From Form ( For Fri )'!$A:$A,$A159,'Table From Form ( For Fri )'!$J:$J,Attendance[[#Headers],[14/6/2024]],'Table From Form ( For Fri )'!S:S,1)&gt;0,1,0)</f>
        <v>0</v>
      </c>
      <c r="P159" s="27">
        <f>IF(COUNTIFS('Table From Form ( For Fri )'!$A:$A,$A159,'Table From Form ( For Fri )'!$J:$J,Attendance[[#Headers],[21/6/2024]],'Table From Form ( For Fri )'!T:T,1)&gt;0,1,0)</f>
        <v>0</v>
      </c>
      <c r="Q159" s="27">
        <f>IF(COUNTIFS('Table From Form ( For Fri )'!$A:$A,$A159,'Table From Form ( For Fri )'!$J:$J,Attendance[[#Headers],[28/6/2024]],'Table From Form ( For Fri )'!U:U,1)&gt;0,1,0)</f>
        <v>0</v>
      </c>
      <c r="R159" s="27">
        <f>IF(COUNTIFS('Table From Form ( For Fri )'!$A:$A,$A159,'Table From Form ( For Fri )'!$J:$J,Attendance[[#Headers],[5/7/2024]],'Table From Form ( For Fri )'!V:V,1)&gt;0,1,0)</f>
        <v>0</v>
      </c>
      <c r="S159" s="27">
        <f>IF(COUNTIFS('Table From Form ( For Fri )'!$A:$A,$A159,'Table From Form ( For Fri )'!$J:$J,Attendance[[#Headers],[12/7/2024]],'Table From Form ( For Fri )'!W:W,1)&gt;0,1,0)</f>
        <v>0</v>
      </c>
      <c r="T159" s="27">
        <f>IF(COUNTIFS('Table From Form ( For Fri )'!$A:$A,$A159,'Table From Form ( For Fri )'!$J:$J,Attendance[[#Headers],[19/7/2024]],'Table From Form ( For Fri )'!X:X,1)&gt;0,1,0)</f>
        <v>0</v>
      </c>
      <c r="U159" s="27">
        <f>IF(COUNTIFS('Table From Form ( For Fri )'!$A:$A,$A159,'Table From Form ( For Fri )'!$J:$J,Attendance[[#Headers],[26/7/2024]],'Table From Form ( For Fri )'!Y:Y,1)&gt;0,1,0)</f>
        <v>0</v>
      </c>
      <c r="V159" s="27">
        <f>IF(COUNTIFS('Table From Form ( For Fri )'!$A:$A,$A159,'Table From Form ( For Fri )'!$J:$J,Attendance[[#Headers],[2/8/2024]],'Table From Form ( For Fri )'!Z:Z,1)&gt;0,1,0)</f>
        <v>0</v>
      </c>
      <c r="W159" s="27">
        <f>IF(COUNTIFS('Table From Form ( For Fri )'!$A:$A,$A159,'Table From Form ( For Fri )'!$J:$J,Attendance[[#Headers],[30/8/2024]],'Table From Form ( For Fri )'!AA:AA,1)&gt;0,1,0)</f>
        <v>0</v>
      </c>
      <c r="X159" s="27">
        <f>IF(COUNTIFS('Table From Form ( For Fri )'!$A:$A,$A159,'Table From Form ( For Fri )'!$J:$J,Attendance[[#Headers],[6/9/2024]],'Table From Form ( For Fri )'!AB:AB,1)&gt;0,1,0)</f>
        <v>0</v>
      </c>
      <c r="Y159" s="27">
        <f>IF(COUNTIFS('Table From Form ( For Fri )'!$A:$A,$A159,'Table From Form ( For Fri )'!$J:$J,Attendance[[#Headers],[13/9/2024]],'Table From Form ( For Fri )'!AC:AC,1)&gt;0,1,0)</f>
        <v>0</v>
      </c>
      <c r="Z159" s="27">
        <f>IF(COUNTIFS('Table From Form ( For Fri )'!$A:$A,$A159,'Table From Form ( For Fri )'!$J:$J,Attendance[[#Headers],[20/9/2024]],'Table From Form ( For Fri )'!AD:AD,1)&gt;0,1,0)</f>
        <v>0</v>
      </c>
      <c r="AA159" s="27">
        <f>IF(COUNTIFS('Table From Form ( For Fri )'!$A:$A,$A159,'Table From Form ( For Fri )'!$J:$J,Attendance[[#Headers],[27/9/2024]],'Table From Form ( For Fri )'!AE:AE,1)&gt;0,1,0)</f>
        <v>0</v>
      </c>
      <c r="AB159" s="27">
        <f>IF(COUNTIFS('Table From Form ( For Fri )'!$A:$A,$A159,'Table From Form ( For Fri )'!$J:$J,Attendance[[#Headers],[4/10/2024]],'Table From Form ( For Fri )'!AF:AF,1)&gt;0,1,0)</f>
        <v>0</v>
      </c>
      <c r="AC159" s="27">
        <f>IF(COUNTIFS('Table From Form ( For Fri )'!$A:$A,$A159,'Table From Form ( For Fri )'!$J:$J,Attendance[[#Headers],[11/10/2024]],'Table From Form ( For Fri )'!AG:AG,1)&gt;0,1,0)</f>
        <v>0</v>
      </c>
      <c r="AD159" s="27">
        <f>IF(COUNTIFS('Table From Form ( For Fri )'!$A:$A,$A159,'Table From Form ( For Fri )'!$J:$J,Attendance[[#Headers],[18/10/2024]],'Table From Form ( For Fri )'!AH:AH,1)&gt;0,1,0)</f>
        <v>0</v>
      </c>
      <c r="AE159" s="27">
        <f>IF(COUNTIFS('Table From Form ( For Fri )'!$A:$A,$A159,'Table From Form ( For Fri )'!$J:$J,Attendance[[#Headers],[25/10/2024]],'Table From Form ( For Fri )'!AI:AI,1)&gt;0,1,0)</f>
        <v>0</v>
      </c>
      <c r="AF159" s="27">
        <f>IF(COUNTIFS('Table From Form ( For Fri )'!$A:$A,$A159,'Table From Form ( For Fri )'!$J:$J,Attendance[[#Headers],[1/11/2024]],'Table From Form ( For Fri )'!AJ:AJ,1)&gt;0,1,0)</f>
        <v>0</v>
      </c>
      <c r="AG159" s="27">
        <f>IF(COUNTIFS('Table From Form ( For Fri )'!$A:$A,$A159,'Table From Form ( For Fri )'!$J:$J,Attendance[[#Headers],[8/11/2024]],'Table From Form ( For Fri )'!AK:AK,1)&gt;0,1,0)</f>
        <v>0</v>
      </c>
      <c r="AH159" s="27">
        <f>IF(COUNTIFS('Table From Form ( For Fri )'!$A:$A,$A159,'Table From Form ( For Fri )'!$J:$J,Attendance[[#Headers],[15/11/2024]],'Table From Form ( For Fri )'!AL:AL,1)&gt;0,1,0)</f>
        <v>0</v>
      </c>
      <c r="AI159" s="27">
        <f>IF(COUNTIFS('Table From Form ( For Fri )'!$A:$A,$A159,'Table From Form ( For Fri )'!$J:$J,Attendance[[#Headers],[22/11/2024]],'Table From Form ( For Fri )'!AM:AM,1)&gt;0,1,0)</f>
        <v>0</v>
      </c>
      <c r="AJ159" s="27">
        <f>IF(COUNTIFS('Table From Form ( For Fri )'!$A:$A,$A159,'Table From Form ( For Fri )'!$J:$J,Attendance[[#Headers],[29/11/2024]],'Table From Form ( For Fri )'!AN:AN,1)&gt;0,1,0)</f>
        <v>0</v>
      </c>
      <c r="AK159" s="27">
        <f>IF(COUNTIFS('Table From Form ( For Fri )'!$A:$A,$A159,'Table From Form ( For Fri )'!$J:$J,Attendance[[#Headers],[6/12/2024]],'Table From Form ( For Fri )'!AO:AO,1)&gt;0,1,0)</f>
        <v>0</v>
      </c>
      <c r="AL159" s="27">
        <f>IF(COUNTIFS('Table From Form ( For Fri )'!$A:$A,$A159,'Table From Form ( For Fri )'!$J:$J,Attendance[[#Headers],[13/12/2024]],'Table From Form ( For Fri )'!AP:AP,1)&gt;0,1,0)</f>
        <v>0</v>
      </c>
      <c r="AM159" s="27">
        <f>IF(COUNTIFS('Table From Form ( For Fri )'!$A:$A,$A159,'Table From Form ( For Fri )'!$J:$J,Attendance[[#Headers],[20/12/2024]],'Table From Form ( For Fri )'!AQ:AQ,1)&gt;0,1,0)</f>
        <v>0</v>
      </c>
      <c r="AN159" s="27">
        <f>IF(COUNTIFS('Table From Form ( For Fri )'!$A:$A,$A159,'Table From Form ( For Fri )'!$J:$J,Attendance[[#Headers],[27/12/2024]],'Table From Form ( For Fri )'!AR:AR,1)&gt;0,1,0)</f>
        <v>0</v>
      </c>
      <c r="AO159" s="27">
        <f>IF(COUNTIFS('Table From Form ( For Fri )'!$A:$A,$A159,'Table From Form ( For Fri )'!$J:$J,Attendance[[#Headers],[3/1/2025]],'Table From Form ( For Fri )'!AS:AS,1)&gt;0,1,0)</f>
        <v>0</v>
      </c>
      <c r="AP159" s="27">
        <f>IF(COUNTIFS('Table From Form ( For Fri )'!$A:$A,$A159,'Table From Form ( For Fri )'!$J:$J,Attendance[[#Headers],[10/1/2025]],'Table From Form ( For Fri )'!AT:AT,1)&gt;0,1,0)</f>
        <v>0</v>
      </c>
      <c r="AQ159" s="27">
        <f>IF(COUNTIFS('Table From Form ( For Fri )'!$A:$A,$A159,'Table From Form ( For Fri )'!$J:$J,Attendance[[#Headers],[17/1/2025]],'Table From Form ( For Fri )'!AU:AU,1)&gt;0,1,0)</f>
        <v>0</v>
      </c>
      <c r="AR159" s="27">
        <f>IF(COUNTIFS('Table From Form ( For Fri )'!$A:$A,$A159,'Table From Form ( For Fri )'!$J:$J,Attendance[[#Headers],[24/1/2025]],'Table From Form ( For Fri )'!AV:AV,1)&gt;0,1,0)</f>
        <v>0</v>
      </c>
      <c r="AS159" s="27">
        <f>IF(COUNTIFS('Table From Form ( For Fri )'!$A:$A,$A159,'Table From Form ( For Fri )'!$J:$J,Attendance[[#Headers],[31/1/2025]],'Table From Form ( For Fri )'!AW:AW,1)&gt;0,1,0)</f>
        <v>0</v>
      </c>
      <c r="AT159" s="27">
        <f>IF(COUNTIFS('Table From Form ( For Fri )'!$A:$A,$A159,'Table From Form ( For Fri )'!$J:$J,Attendance[[#Headers],[7/2/2025]],'Table From Form ( For Fri )'!AX:AX,1)&gt;0,1,0)</f>
        <v>0</v>
      </c>
      <c r="AU159" s="27">
        <f>IF(COUNTIFS('Table From Form ( For Fri )'!$A:$A,$A159,'Table From Form ( For Fri )'!$J:$J,Attendance[[#Headers],[14/2/2025]],'Table From Form ( For Fri )'!AY:AY,1)&gt;0,1,0)</f>
        <v>0</v>
      </c>
    </row>
    <row r="160" spans="1:47" ht="14">
      <c r="A160" s="32" t="s">
        <v>355</v>
      </c>
      <c r="B160" s="30" t="s">
        <v>1866</v>
      </c>
      <c r="C160" s="30" t="s">
        <v>1867</v>
      </c>
      <c r="D160">
        <f>COUNTIF(Attendance[[#This Row],[19/4/2024]:[14/2/2025]],1)</f>
        <v>1</v>
      </c>
      <c r="E160" s="26">
        <f t="shared" si="2"/>
        <v>2.2222222222222223</v>
      </c>
      <c r="F160" s="26" t="s">
        <v>1868</v>
      </c>
      <c r="G160" s="27">
        <f>IF(COUNTIFS('Table From Form ( For Fri )'!$A:$A,$A160,'Table From Form ( For Fri )'!$J:$J,Attendance[[#Headers],[19/4/2024]],'Table From Form ( For Fri )'!K:K,1)&gt;0,1,0)</f>
        <v>0</v>
      </c>
      <c r="H160" s="27">
        <f>IF(COUNTIFS('Table From Form ( For Fri )'!$A:$A,$A160,'Table From Form ( For Fri )'!$J:$J,Attendance[[#Headers],[26/4/2024]],'Table From Form ( For Fri )'!L:L,1)&gt;0,1,0)</f>
        <v>0</v>
      </c>
      <c r="I160" s="27">
        <f>IF(COUNTIFS('Table From Form ( For Fri )'!$A:$A,$A160,'Table From Form ( For Fri )'!$J:$J,Attendance[[#Headers],[3/5/2024]],'Table From Form ( For Fri )'!M:M,1)&gt;0,1,0)</f>
        <v>1</v>
      </c>
      <c r="J160" s="27">
        <f>IF(COUNTIFS('Table From Form ( For Fri )'!$A:$A,$A160,'Table From Form ( For Fri )'!$J:$J,Attendance[[#Headers],[10/5/2024]],'Table From Form ( For Fri )'!N:N,1)&gt;0,1,0)</f>
        <v>0</v>
      </c>
      <c r="K160" s="27">
        <f>IF(COUNTIFS('Table From Form ( For Fri )'!$A:$A,$A160,'Table From Form ( For Fri )'!$J:$J,Attendance[[#Headers],[17/5/2024]],'Table From Form ( For Fri )'!O:O,1)&gt;0,1,0)</f>
        <v>0</v>
      </c>
      <c r="L160" s="27">
        <f>IF(COUNTIFS('Table From Form ( For Fri )'!$A:$A,$A160,'Table From Form ( For Fri )'!$J:$J,Attendance[[#Headers],[24/5/2024]],'Table From Form ( For Fri )'!P:P,1)&gt;0,1,0)</f>
        <v>0</v>
      </c>
      <c r="M160" s="27">
        <f>IF(COUNTIFS('Table From Form ( For Fri )'!$A:$A,$A160,'Table From Form ( For Fri )'!$J:$J,Attendance[[#Headers],[31/5/2024]],'Table From Form ( For Fri )'!Q:Q,1)&gt;0,1,0)</f>
        <v>0</v>
      </c>
      <c r="N160" s="27">
        <f>IF(COUNTIFS('Table From Form ( For Fri )'!$A:$A,$A160,'Table From Form ( For Fri )'!$J:$J,Attendance[[#Headers],[7/6/2024]],'Table From Form ( For Fri )'!R:R,1)&gt;0,1,0)</f>
        <v>0</v>
      </c>
      <c r="O160" s="27">
        <f>IF(COUNTIFS('Table From Form ( For Fri )'!$A:$A,$A160,'Table From Form ( For Fri )'!$J:$J,Attendance[[#Headers],[14/6/2024]],'Table From Form ( For Fri )'!S:S,1)&gt;0,1,0)</f>
        <v>0</v>
      </c>
      <c r="P160" s="27">
        <f>IF(COUNTIFS('Table From Form ( For Fri )'!$A:$A,$A160,'Table From Form ( For Fri )'!$J:$J,Attendance[[#Headers],[21/6/2024]],'Table From Form ( For Fri )'!T:T,1)&gt;0,1,0)</f>
        <v>0</v>
      </c>
      <c r="Q160" s="27">
        <f>IF(COUNTIFS('Table From Form ( For Fri )'!$A:$A,$A160,'Table From Form ( For Fri )'!$J:$J,Attendance[[#Headers],[28/6/2024]],'Table From Form ( For Fri )'!U:U,1)&gt;0,1,0)</f>
        <v>0</v>
      </c>
      <c r="R160" s="27">
        <f>IF(COUNTIFS('Table From Form ( For Fri )'!$A:$A,$A160,'Table From Form ( For Fri )'!$J:$J,Attendance[[#Headers],[5/7/2024]],'Table From Form ( For Fri )'!V:V,1)&gt;0,1,0)</f>
        <v>0</v>
      </c>
      <c r="S160" s="27">
        <f>IF(COUNTIFS('Table From Form ( For Fri )'!$A:$A,$A160,'Table From Form ( For Fri )'!$J:$J,Attendance[[#Headers],[12/7/2024]],'Table From Form ( For Fri )'!W:W,1)&gt;0,1,0)</f>
        <v>0</v>
      </c>
      <c r="T160" s="27">
        <f>IF(COUNTIFS('Table From Form ( For Fri )'!$A:$A,$A160,'Table From Form ( For Fri )'!$J:$J,Attendance[[#Headers],[19/7/2024]],'Table From Form ( For Fri )'!X:X,1)&gt;0,1,0)</f>
        <v>0</v>
      </c>
      <c r="U160" s="27">
        <f>IF(COUNTIFS('Table From Form ( For Fri )'!$A:$A,$A160,'Table From Form ( For Fri )'!$J:$J,Attendance[[#Headers],[26/7/2024]],'Table From Form ( For Fri )'!Y:Y,1)&gt;0,1,0)</f>
        <v>0</v>
      </c>
      <c r="V160" s="27">
        <f>IF(COUNTIFS('Table From Form ( For Fri )'!$A:$A,$A160,'Table From Form ( For Fri )'!$J:$J,Attendance[[#Headers],[2/8/2024]],'Table From Form ( For Fri )'!Z:Z,1)&gt;0,1,0)</f>
        <v>0</v>
      </c>
      <c r="W160" s="27">
        <f>IF(COUNTIFS('Table From Form ( For Fri )'!$A:$A,$A160,'Table From Form ( For Fri )'!$J:$J,Attendance[[#Headers],[30/8/2024]],'Table From Form ( For Fri )'!AA:AA,1)&gt;0,1,0)</f>
        <v>0</v>
      </c>
      <c r="X160" s="27">
        <f>IF(COUNTIFS('Table From Form ( For Fri )'!$A:$A,$A160,'Table From Form ( For Fri )'!$J:$J,Attendance[[#Headers],[6/9/2024]],'Table From Form ( For Fri )'!AB:AB,1)&gt;0,1,0)</f>
        <v>0</v>
      </c>
      <c r="Y160" s="27">
        <f>IF(COUNTIFS('Table From Form ( For Fri )'!$A:$A,$A160,'Table From Form ( For Fri )'!$J:$J,Attendance[[#Headers],[13/9/2024]],'Table From Form ( For Fri )'!AC:AC,1)&gt;0,1,0)</f>
        <v>0</v>
      </c>
      <c r="Z160" s="27">
        <f>IF(COUNTIFS('Table From Form ( For Fri )'!$A:$A,$A160,'Table From Form ( For Fri )'!$J:$J,Attendance[[#Headers],[20/9/2024]],'Table From Form ( For Fri )'!AD:AD,1)&gt;0,1,0)</f>
        <v>0</v>
      </c>
      <c r="AA160" s="27">
        <f>IF(COUNTIFS('Table From Form ( For Fri )'!$A:$A,$A160,'Table From Form ( For Fri )'!$J:$J,Attendance[[#Headers],[27/9/2024]],'Table From Form ( For Fri )'!AE:AE,1)&gt;0,1,0)</f>
        <v>0</v>
      </c>
      <c r="AB160" s="27">
        <f>IF(COUNTIFS('Table From Form ( For Fri )'!$A:$A,$A160,'Table From Form ( For Fri )'!$J:$J,Attendance[[#Headers],[4/10/2024]],'Table From Form ( For Fri )'!AF:AF,1)&gt;0,1,0)</f>
        <v>0</v>
      </c>
      <c r="AC160" s="27">
        <f>IF(COUNTIFS('Table From Form ( For Fri )'!$A:$A,$A160,'Table From Form ( For Fri )'!$J:$J,Attendance[[#Headers],[11/10/2024]],'Table From Form ( For Fri )'!AG:AG,1)&gt;0,1,0)</f>
        <v>0</v>
      </c>
      <c r="AD160" s="27">
        <f>IF(COUNTIFS('Table From Form ( For Fri )'!$A:$A,$A160,'Table From Form ( For Fri )'!$J:$J,Attendance[[#Headers],[18/10/2024]],'Table From Form ( For Fri )'!AH:AH,1)&gt;0,1,0)</f>
        <v>0</v>
      </c>
      <c r="AE160" s="27">
        <f>IF(COUNTIFS('Table From Form ( For Fri )'!$A:$A,$A160,'Table From Form ( For Fri )'!$J:$J,Attendance[[#Headers],[25/10/2024]],'Table From Form ( For Fri )'!AI:AI,1)&gt;0,1,0)</f>
        <v>0</v>
      </c>
      <c r="AF160" s="27">
        <f>IF(COUNTIFS('Table From Form ( For Fri )'!$A:$A,$A160,'Table From Form ( For Fri )'!$J:$J,Attendance[[#Headers],[1/11/2024]],'Table From Form ( For Fri )'!AJ:AJ,1)&gt;0,1,0)</f>
        <v>0</v>
      </c>
      <c r="AG160" s="27">
        <f>IF(COUNTIFS('Table From Form ( For Fri )'!$A:$A,$A160,'Table From Form ( For Fri )'!$J:$J,Attendance[[#Headers],[8/11/2024]],'Table From Form ( For Fri )'!AK:AK,1)&gt;0,1,0)</f>
        <v>0</v>
      </c>
      <c r="AH160" s="27">
        <f>IF(COUNTIFS('Table From Form ( For Fri )'!$A:$A,$A160,'Table From Form ( For Fri )'!$J:$J,Attendance[[#Headers],[15/11/2024]],'Table From Form ( For Fri )'!AL:AL,1)&gt;0,1,0)</f>
        <v>0</v>
      </c>
      <c r="AI160" s="27">
        <f>IF(COUNTIFS('Table From Form ( For Fri )'!$A:$A,$A160,'Table From Form ( For Fri )'!$J:$J,Attendance[[#Headers],[22/11/2024]],'Table From Form ( For Fri )'!AM:AM,1)&gt;0,1,0)</f>
        <v>0</v>
      </c>
      <c r="AJ160" s="27">
        <f>IF(COUNTIFS('Table From Form ( For Fri )'!$A:$A,$A160,'Table From Form ( For Fri )'!$J:$J,Attendance[[#Headers],[29/11/2024]],'Table From Form ( For Fri )'!AN:AN,1)&gt;0,1,0)</f>
        <v>0</v>
      </c>
      <c r="AK160" s="27">
        <f>IF(COUNTIFS('Table From Form ( For Fri )'!$A:$A,$A160,'Table From Form ( For Fri )'!$J:$J,Attendance[[#Headers],[6/12/2024]],'Table From Form ( For Fri )'!AO:AO,1)&gt;0,1,0)</f>
        <v>0</v>
      </c>
      <c r="AL160" s="27">
        <f>IF(COUNTIFS('Table From Form ( For Fri )'!$A:$A,$A160,'Table From Form ( For Fri )'!$J:$J,Attendance[[#Headers],[13/12/2024]],'Table From Form ( For Fri )'!AP:AP,1)&gt;0,1,0)</f>
        <v>0</v>
      </c>
      <c r="AM160" s="27">
        <f>IF(COUNTIFS('Table From Form ( For Fri )'!$A:$A,$A160,'Table From Form ( For Fri )'!$J:$J,Attendance[[#Headers],[20/12/2024]],'Table From Form ( For Fri )'!AQ:AQ,1)&gt;0,1,0)</f>
        <v>0</v>
      </c>
      <c r="AN160" s="27">
        <f>IF(COUNTIFS('Table From Form ( For Fri )'!$A:$A,$A160,'Table From Form ( For Fri )'!$J:$J,Attendance[[#Headers],[27/12/2024]],'Table From Form ( For Fri )'!AR:AR,1)&gt;0,1,0)</f>
        <v>0</v>
      </c>
      <c r="AO160" s="27">
        <f>IF(COUNTIFS('Table From Form ( For Fri )'!$A:$A,$A160,'Table From Form ( For Fri )'!$J:$J,Attendance[[#Headers],[3/1/2025]],'Table From Form ( For Fri )'!AS:AS,1)&gt;0,1,0)</f>
        <v>0</v>
      </c>
      <c r="AP160" s="27">
        <f>IF(COUNTIFS('Table From Form ( For Fri )'!$A:$A,$A160,'Table From Form ( For Fri )'!$J:$J,Attendance[[#Headers],[10/1/2025]],'Table From Form ( For Fri )'!AT:AT,1)&gt;0,1,0)</f>
        <v>0</v>
      </c>
      <c r="AQ160" s="27">
        <f>IF(COUNTIFS('Table From Form ( For Fri )'!$A:$A,$A160,'Table From Form ( For Fri )'!$J:$J,Attendance[[#Headers],[17/1/2025]],'Table From Form ( For Fri )'!AU:AU,1)&gt;0,1,0)</f>
        <v>0</v>
      </c>
      <c r="AR160" s="27">
        <f>IF(COUNTIFS('Table From Form ( For Fri )'!$A:$A,$A160,'Table From Form ( For Fri )'!$J:$J,Attendance[[#Headers],[24/1/2025]],'Table From Form ( For Fri )'!AV:AV,1)&gt;0,1,0)</f>
        <v>0</v>
      </c>
      <c r="AS160" s="27">
        <f>IF(COUNTIFS('Table From Form ( For Fri )'!$A:$A,$A160,'Table From Form ( For Fri )'!$J:$J,Attendance[[#Headers],[31/1/2025]],'Table From Form ( For Fri )'!AW:AW,1)&gt;0,1,0)</f>
        <v>0</v>
      </c>
      <c r="AT160" s="27">
        <f>IF(COUNTIFS('Table From Form ( For Fri )'!$A:$A,$A160,'Table From Form ( For Fri )'!$J:$J,Attendance[[#Headers],[7/2/2025]],'Table From Form ( For Fri )'!AX:AX,1)&gt;0,1,0)</f>
        <v>0</v>
      </c>
      <c r="AU160" s="27">
        <f>IF(COUNTIFS('Table From Form ( For Fri )'!$A:$A,$A160,'Table From Form ( For Fri )'!$J:$J,Attendance[[#Headers],[14/2/2025]],'Table From Form ( For Fri )'!AY:AY,1)&gt;0,1,0)</f>
        <v>0</v>
      </c>
    </row>
    <row r="161" spans="1:47" ht="14">
      <c r="A161" s="32" t="s">
        <v>370</v>
      </c>
      <c r="B161" s="30" t="s">
        <v>1869</v>
      </c>
      <c r="C161" s="30" t="s">
        <v>1870</v>
      </c>
      <c r="D161">
        <f>COUNTIF(Attendance[[#This Row],[19/4/2024]:[14/2/2025]],1)</f>
        <v>1</v>
      </c>
      <c r="E161" s="26">
        <f t="shared" si="2"/>
        <v>2.2222222222222223</v>
      </c>
      <c r="F161" s="26" t="s">
        <v>1871</v>
      </c>
      <c r="G161" s="27">
        <f>IF(COUNTIFS('Table From Form ( For Fri )'!$A:$A,$A161,'Table From Form ( For Fri )'!$J:$J,Attendance[[#Headers],[19/4/2024]],'Table From Form ( For Fri )'!K:K,1)&gt;0,1,0)</f>
        <v>0</v>
      </c>
      <c r="H161" s="27">
        <f>IF(COUNTIFS('Table From Form ( For Fri )'!$A:$A,$A161,'Table From Form ( For Fri )'!$J:$J,Attendance[[#Headers],[26/4/2024]],'Table From Form ( For Fri )'!L:L,1)&gt;0,1,0)</f>
        <v>0</v>
      </c>
      <c r="I161" s="27">
        <f>IF(COUNTIFS('Table From Form ( For Fri )'!$A:$A,$A161,'Table From Form ( For Fri )'!$J:$J,Attendance[[#Headers],[3/5/2024]],'Table From Form ( For Fri )'!M:M,1)&gt;0,1,0)</f>
        <v>1</v>
      </c>
      <c r="J161" s="27">
        <f>IF(COUNTIFS('Table From Form ( For Fri )'!$A:$A,$A161,'Table From Form ( For Fri )'!$J:$J,Attendance[[#Headers],[10/5/2024]],'Table From Form ( For Fri )'!N:N,1)&gt;0,1,0)</f>
        <v>0</v>
      </c>
      <c r="K161" s="27">
        <f>IF(COUNTIFS('Table From Form ( For Fri )'!$A:$A,$A161,'Table From Form ( For Fri )'!$J:$J,Attendance[[#Headers],[17/5/2024]],'Table From Form ( For Fri )'!O:O,1)&gt;0,1,0)</f>
        <v>0</v>
      </c>
      <c r="L161" s="27">
        <f>IF(COUNTIFS('Table From Form ( For Fri )'!$A:$A,$A161,'Table From Form ( For Fri )'!$J:$J,Attendance[[#Headers],[24/5/2024]],'Table From Form ( For Fri )'!P:P,1)&gt;0,1,0)</f>
        <v>0</v>
      </c>
      <c r="M161" s="27">
        <f>IF(COUNTIFS('Table From Form ( For Fri )'!$A:$A,$A161,'Table From Form ( For Fri )'!$J:$J,Attendance[[#Headers],[31/5/2024]],'Table From Form ( For Fri )'!Q:Q,1)&gt;0,1,0)</f>
        <v>0</v>
      </c>
      <c r="N161" s="27">
        <f>IF(COUNTIFS('Table From Form ( For Fri )'!$A:$A,$A161,'Table From Form ( For Fri )'!$J:$J,Attendance[[#Headers],[7/6/2024]],'Table From Form ( For Fri )'!R:R,1)&gt;0,1,0)</f>
        <v>0</v>
      </c>
      <c r="O161" s="27">
        <f>IF(COUNTIFS('Table From Form ( For Fri )'!$A:$A,$A161,'Table From Form ( For Fri )'!$J:$J,Attendance[[#Headers],[14/6/2024]],'Table From Form ( For Fri )'!S:S,1)&gt;0,1,0)</f>
        <v>0</v>
      </c>
      <c r="P161" s="27">
        <f>IF(COUNTIFS('Table From Form ( For Fri )'!$A:$A,$A161,'Table From Form ( For Fri )'!$J:$J,Attendance[[#Headers],[21/6/2024]],'Table From Form ( For Fri )'!T:T,1)&gt;0,1,0)</f>
        <v>0</v>
      </c>
      <c r="Q161" s="27">
        <f>IF(COUNTIFS('Table From Form ( For Fri )'!$A:$A,$A161,'Table From Form ( For Fri )'!$J:$J,Attendance[[#Headers],[28/6/2024]],'Table From Form ( For Fri )'!U:U,1)&gt;0,1,0)</f>
        <v>0</v>
      </c>
      <c r="R161" s="27">
        <f>IF(COUNTIFS('Table From Form ( For Fri )'!$A:$A,$A161,'Table From Form ( For Fri )'!$J:$J,Attendance[[#Headers],[5/7/2024]],'Table From Form ( For Fri )'!V:V,1)&gt;0,1,0)</f>
        <v>0</v>
      </c>
      <c r="S161" s="27">
        <f>IF(COUNTIFS('Table From Form ( For Fri )'!$A:$A,$A161,'Table From Form ( For Fri )'!$J:$J,Attendance[[#Headers],[12/7/2024]],'Table From Form ( For Fri )'!W:W,1)&gt;0,1,0)</f>
        <v>0</v>
      </c>
      <c r="T161" s="27">
        <f>IF(COUNTIFS('Table From Form ( For Fri )'!$A:$A,$A161,'Table From Form ( For Fri )'!$J:$J,Attendance[[#Headers],[19/7/2024]],'Table From Form ( For Fri )'!X:X,1)&gt;0,1,0)</f>
        <v>0</v>
      </c>
      <c r="U161" s="27">
        <f>IF(COUNTIFS('Table From Form ( For Fri )'!$A:$A,$A161,'Table From Form ( For Fri )'!$J:$J,Attendance[[#Headers],[26/7/2024]],'Table From Form ( For Fri )'!Y:Y,1)&gt;0,1,0)</f>
        <v>0</v>
      </c>
      <c r="V161" s="27">
        <f>IF(COUNTIFS('Table From Form ( For Fri )'!$A:$A,$A161,'Table From Form ( For Fri )'!$J:$J,Attendance[[#Headers],[2/8/2024]],'Table From Form ( For Fri )'!Z:Z,1)&gt;0,1,0)</f>
        <v>0</v>
      </c>
      <c r="W161" s="27">
        <f>IF(COUNTIFS('Table From Form ( For Fri )'!$A:$A,$A161,'Table From Form ( For Fri )'!$J:$J,Attendance[[#Headers],[30/8/2024]],'Table From Form ( For Fri )'!AA:AA,1)&gt;0,1,0)</f>
        <v>0</v>
      </c>
      <c r="X161" s="27">
        <f>IF(COUNTIFS('Table From Form ( For Fri )'!$A:$A,$A161,'Table From Form ( For Fri )'!$J:$J,Attendance[[#Headers],[6/9/2024]],'Table From Form ( For Fri )'!AB:AB,1)&gt;0,1,0)</f>
        <v>0</v>
      </c>
      <c r="Y161" s="27">
        <f>IF(COUNTIFS('Table From Form ( For Fri )'!$A:$A,$A161,'Table From Form ( For Fri )'!$J:$J,Attendance[[#Headers],[13/9/2024]],'Table From Form ( For Fri )'!AC:AC,1)&gt;0,1,0)</f>
        <v>0</v>
      </c>
      <c r="Z161" s="27">
        <f>IF(COUNTIFS('Table From Form ( For Fri )'!$A:$A,$A161,'Table From Form ( For Fri )'!$J:$J,Attendance[[#Headers],[20/9/2024]],'Table From Form ( For Fri )'!AD:AD,1)&gt;0,1,0)</f>
        <v>0</v>
      </c>
      <c r="AA161" s="27">
        <f>IF(COUNTIFS('Table From Form ( For Fri )'!$A:$A,$A161,'Table From Form ( For Fri )'!$J:$J,Attendance[[#Headers],[27/9/2024]],'Table From Form ( For Fri )'!AE:AE,1)&gt;0,1,0)</f>
        <v>0</v>
      </c>
      <c r="AB161" s="27">
        <f>IF(COUNTIFS('Table From Form ( For Fri )'!$A:$A,$A161,'Table From Form ( For Fri )'!$J:$J,Attendance[[#Headers],[4/10/2024]],'Table From Form ( For Fri )'!AF:AF,1)&gt;0,1,0)</f>
        <v>0</v>
      </c>
      <c r="AC161" s="27">
        <f>IF(COUNTIFS('Table From Form ( For Fri )'!$A:$A,$A161,'Table From Form ( For Fri )'!$J:$J,Attendance[[#Headers],[11/10/2024]],'Table From Form ( For Fri )'!AG:AG,1)&gt;0,1,0)</f>
        <v>0</v>
      </c>
      <c r="AD161" s="27">
        <f>IF(COUNTIFS('Table From Form ( For Fri )'!$A:$A,$A161,'Table From Form ( For Fri )'!$J:$J,Attendance[[#Headers],[18/10/2024]],'Table From Form ( For Fri )'!AH:AH,1)&gt;0,1,0)</f>
        <v>0</v>
      </c>
      <c r="AE161" s="27">
        <f>IF(COUNTIFS('Table From Form ( For Fri )'!$A:$A,$A161,'Table From Form ( For Fri )'!$J:$J,Attendance[[#Headers],[25/10/2024]],'Table From Form ( For Fri )'!AI:AI,1)&gt;0,1,0)</f>
        <v>0</v>
      </c>
      <c r="AF161" s="27">
        <f>IF(COUNTIFS('Table From Form ( For Fri )'!$A:$A,$A161,'Table From Form ( For Fri )'!$J:$J,Attendance[[#Headers],[1/11/2024]],'Table From Form ( For Fri )'!AJ:AJ,1)&gt;0,1,0)</f>
        <v>0</v>
      </c>
      <c r="AG161" s="27">
        <f>IF(COUNTIFS('Table From Form ( For Fri )'!$A:$A,$A161,'Table From Form ( For Fri )'!$J:$J,Attendance[[#Headers],[8/11/2024]],'Table From Form ( For Fri )'!AK:AK,1)&gt;0,1,0)</f>
        <v>0</v>
      </c>
      <c r="AH161" s="27">
        <f>IF(COUNTIFS('Table From Form ( For Fri )'!$A:$A,$A161,'Table From Form ( For Fri )'!$J:$J,Attendance[[#Headers],[15/11/2024]],'Table From Form ( For Fri )'!AL:AL,1)&gt;0,1,0)</f>
        <v>0</v>
      </c>
      <c r="AI161" s="27">
        <f>IF(COUNTIFS('Table From Form ( For Fri )'!$A:$A,$A161,'Table From Form ( For Fri )'!$J:$J,Attendance[[#Headers],[22/11/2024]],'Table From Form ( For Fri )'!AM:AM,1)&gt;0,1,0)</f>
        <v>0</v>
      </c>
      <c r="AJ161" s="27">
        <f>IF(COUNTIFS('Table From Form ( For Fri )'!$A:$A,$A161,'Table From Form ( For Fri )'!$J:$J,Attendance[[#Headers],[29/11/2024]],'Table From Form ( For Fri )'!AN:AN,1)&gt;0,1,0)</f>
        <v>0</v>
      </c>
      <c r="AK161" s="27">
        <f>IF(COUNTIFS('Table From Form ( For Fri )'!$A:$A,$A161,'Table From Form ( For Fri )'!$J:$J,Attendance[[#Headers],[6/12/2024]],'Table From Form ( For Fri )'!AO:AO,1)&gt;0,1,0)</f>
        <v>0</v>
      </c>
      <c r="AL161" s="27">
        <f>IF(COUNTIFS('Table From Form ( For Fri )'!$A:$A,$A161,'Table From Form ( For Fri )'!$J:$J,Attendance[[#Headers],[13/12/2024]],'Table From Form ( For Fri )'!AP:AP,1)&gt;0,1,0)</f>
        <v>0</v>
      </c>
      <c r="AM161" s="27">
        <f>IF(COUNTIFS('Table From Form ( For Fri )'!$A:$A,$A161,'Table From Form ( For Fri )'!$J:$J,Attendance[[#Headers],[20/12/2024]],'Table From Form ( For Fri )'!AQ:AQ,1)&gt;0,1,0)</f>
        <v>0</v>
      </c>
      <c r="AN161" s="27">
        <f>IF(COUNTIFS('Table From Form ( For Fri )'!$A:$A,$A161,'Table From Form ( For Fri )'!$J:$J,Attendance[[#Headers],[27/12/2024]],'Table From Form ( For Fri )'!AR:AR,1)&gt;0,1,0)</f>
        <v>0</v>
      </c>
      <c r="AO161" s="27">
        <f>IF(COUNTIFS('Table From Form ( For Fri )'!$A:$A,$A161,'Table From Form ( For Fri )'!$J:$J,Attendance[[#Headers],[3/1/2025]],'Table From Form ( For Fri )'!AS:AS,1)&gt;0,1,0)</f>
        <v>0</v>
      </c>
      <c r="AP161" s="27">
        <f>IF(COUNTIFS('Table From Form ( For Fri )'!$A:$A,$A161,'Table From Form ( For Fri )'!$J:$J,Attendance[[#Headers],[10/1/2025]],'Table From Form ( For Fri )'!AT:AT,1)&gt;0,1,0)</f>
        <v>0</v>
      </c>
      <c r="AQ161" s="27">
        <f>IF(COUNTIFS('Table From Form ( For Fri )'!$A:$A,$A161,'Table From Form ( For Fri )'!$J:$J,Attendance[[#Headers],[17/1/2025]],'Table From Form ( For Fri )'!AU:AU,1)&gt;0,1,0)</f>
        <v>0</v>
      </c>
      <c r="AR161" s="27">
        <f>IF(COUNTIFS('Table From Form ( For Fri )'!$A:$A,$A161,'Table From Form ( For Fri )'!$J:$J,Attendance[[#Headers],[24/1/2025]],'Table From Form ( For Fri )'!AV:AV,1)&gt;0,1,0)</f>
        <v>0</v>
      </c>
      <c r="AS161" s="27">
        <f>IF(COUNTIFS('Table From Form ( For Fri )'!$A:$A,$A161,'Table From Form ( For Fri )'!$J:$J,Attendance[[#Headers],[31/1/2025]],'Table From Form ( For Fri )'!AW:AW,1)&gt;0,1,0)</f>
        <v>0</v>
      </c>
      <c r="AT161" s="27">
        <f>IF(COUNTIFS('Table From Form ( For Fri )'!$A:$A,$A161,'Table From Form ( For Fri )'!$J:$J,Attendance[[#Headers],[7/2/2025]],'Table From Form ( For Fri )'!AX:AX,1)&gt;0,1,0)</f>
        <v>0</v>
      </c>
      <c r="AU161" s="27">
        <f>IF(COUNTIFS('Table From Form ( For Fri )'!$A:$A,$A161,'Table From Form ( For Fri )'!$J:$J,Attendance[[#Headers],[14/2/2025]],'Table From Form ( For Fri )'!AY:AY,1)&gt;0,1,0)</f>
        <v>0</v>
      </c>
    </row>
    <row r="162" spans="1:47" ht="14">
      <c r="A162" s="32" t="s">
        <v>373</v>
      </c>
      <c r="B162" s="30" t="s">
        <v>1872</v>
      </c>
      <c r="C162" s="30" t="s">
        <v>1873</v>
      </c>
      <c r="D162">
        <f>COUNTIF(Attendance[[#This Row],[19/4/2024]:[14/2/2025]],1)</f>
        <v>1</v>
      </c>
      <c r="E162" s="26">
        <f t="shared" si="2"/>
        <v>2.2222222222222223</v>
      </c>
      <c r="F162" s="26" t="s">
        <v>1874</v>
      </c>
      <c r="G162" s="27">
        <f>IF(COUNTIFS('Table From Form ( For Fri )'!$A:$A,$A162,'Table From Form ( For Fri )'!$J:$J,Attendance[[#Headers],[19/4/2024]],'Table From Form ( For Fri )'!K:K,1)&gt;0,1,0)</f>
        <v>0</v>
      </c>
      <c r="H162" s="27">
        <f>IF(COUNTIFS('Table From Form ( For Fri )'!$A:$A,$A162,'Table From Form ( For Fri )'!$J:$J,Attendance[[#Headers],[26/4/2024]],'Table From Form ( For Fri )'!L:L,1)&gt;0,1,0)</f>
        <v>0</v>
      </c>
      <c r="I162" s="27">
        <f>IF(COUNTIFS('Table From Form ( For Fri )'!$A:$A,$A162,'Table From Form ( For Fri )'!$J:$J,Attendance[[#Headers],[3/5/2024]],'Table From Form ( For Fri )'!M:M,1)&gt;0,1,0)</f>
        <v>1</v>
      </c>
      <c r="J162" s="27">
        <f>IF(COUNTIFS('Table From Form ( For Fri )'!$A:$A,$A162,'Table From Form ( For Fri )'!$J:$J,Attendance[[#Headers],[10/5/2024]],'Table From Form ( For Fri )'!N:N,1)&gt;0,1,0)</f>
        <v>0</v>
      </c>
      <c r="K162" s="27">
        <f>IF(COUNTIFS('Table From Form ( For Fri )'!$A:$A,$A162,'Table From Form ( For Fri )'!$J:$J,Attendance[[#Headers],[17/5/2024]],'Table From Form ( For Fri )'!O:O,1)&gt;0,1,0)</f>
        <v>0</v>
      </c>
      <c r="L162" s="27">
        <f>IF(COUNTIFS('Table From Form ( For Fri )'!$A:$A,$A162,'Table From Form ( For Fri )'!$J:$J,Attendance[[#Headers],[24/5/2024]],'Table From Form ( For Fri )'!P:P,1)&gt;0,1,0)</f>
        <v>0</v>
      </c>
      <c r="M162" s="27">
        <f>IF(COUNTIFS('Table From Form ( For Fri )'!$A:$A,$A162,'Table From Form ( For Fri )'!$J:$J,Attendance[[#Headers],[31/5/2024]],'Table From Form ( For Fri )'!Q:Q,1)&gt;0,1,0)</f>
        <v>0</v>
      </c>
      <c r="N162" s="27">
        <f>IF(COUNTIFS('Table From Form ( For Fri )'!$A:$A,$A162,'Table From Form ( For Fri )'!$J:$J,Attendance[[#Headers],[7/6/2024]],'Table From Form ( For Fri )'!R:R,1)&gt;0,1,0)</f>
        <v>0</v>
      </c>
      <c r="O162" s="27">
        <f>IF(COUNTIFS('Table From Form ( For Fri )'!$A:$A,$A162,'Table From Form ( For Fri )'!$J:$J,Attendance[[#Headers],[14/6/2024]],'Table From Form ( For Fri )'!S:S,1)&gt;0,1,0)</f>
        <v>0</v>
      </c>
      <c r="P162" s="27">
        <f>IF(COUNTIFS('Table From Form ( For Fri )'!$A:$A,$A162,'Table From Form ( For Fri )'!$J:$J,Attendance[[#Headers],[21/6/2024]],'Table From Form ( For Fri )'!T:T,1)&gt;0,1,0)</f>
        <v>0</v>
      </c>
      <c r="Q162" s="27">
        <f>IF(COUNTIFS('Table From Form ( For Fri )'!$A:$A,$A162,'Table From Form ( For Fri )'!$J:$J,Attendance[[#Headers],[28/6/2024]],'Table From Form ( For Fri )'!U:U,1)&gt;0,1,0)</f>
        <v>0</v>
      </c>
      <c r="R162" s="27">
        <f>IF(COUNTIFS('Table From Form ( For Fri )'!$A:$A,$A162,'Table From Form ( For Fri )'!$J:$J,Attendance[[#Headers],[5/7/2024]],'Table From Form ( For Fri )'!V:V,1)&gt;0,1,0)</f>
        <v>0</v>
      </c>
      <c r="S162" s="27">
        <f>IF(COUNTIFS('Table From Form ( For Fri )'!$A:$A,$A162,'Table From Form ( For Fri )'!$J:$J,Attendance[[#Headers],[12/7/2024]],'Table From Form ( For Fri )'!W:W,1)&gt;0,1,0)</f>
        <v>0</v>
      </c>
      <c r="T162" s="27">
        <f>IF(COUNTIFS('Table From Form ( For Fri )'!$A:$A,$A162,'Table From Form ( For Fri )'!$J:$J,Attendance[[#Headers],[19/7/2024]],'Table From Form ( For Fri )'!X:X,1)&gt;0,1,0)</f>
        <v>0</v>
      </c>
      <c r="U162" s="27">
        <f>IF(COUNTIFS('Table From Form ( For Fri )'!$A:$A,$A162,'Table From Form ( For Fri )'!$J:$J,Attendance[[#Headers],[26/7/2024]],'Table From Form ( For Fri )'!Y:Y,1)&gt;0,1,0)</f>
        <v>0</v>
      </c>
      <c r="V162" s="27">
        <f>IF(COUNTIFS('Table From Form ( For Fri )'!$A:$A,$A162,'Table From Form ( For Fri )'!$J:$J,Attendance[[#Headers],[2/8/2024]],'Table From Form ( For Fri )'!Z:Z,1)&gt;0,1,0)</f>
        <v>0</v>
      </c>
      <c r="W162" s="27">
        <f>IF(COUNTIFS('Table From Form ( For Fri )'!$A:$A,$A162,'Table From Form ( For Fri )'!$J:$J,Attendance[[#Headers],[30/8/2024]],'Table From Form ( For Fri )'!AA:AA,1)&gt;0,1,0)</f>
        <v>0</v>
      </c>
      <c r="X162" s="27">
        <f>IF(COUNTIFS('Table From Form ( For Fri )'!$A:$A,$A162,'Table From Form ( For Fri )'!$J:$J,Attendance[[#Headers],[6/9/2024]],'Table From Form ( For Fri )'!AB:AB,1)&gt;0,1,0)</f>
        <v>0</v>
      </c>
      <c r="Y162" s="27">
        <f>IF(COUNTIFS('Table From Form ( For Fri )'!$A:$A,$A162,'Table From Form ( For Fri )'!$J:$J,Attendance[[#Headers],[13/9/2024]],'Table From Form ( For Fri )'!AC:AC,1)&gt;0,1,0)</f>
        <v>0</v>
      </c>
      <c r="Z162" s="27">
        <f>IF(COUNTIFS('Table From Form ( For Fri )'!$A:$A,$A162,'Table From Form ( For Fri )'!$J:$J,Attendance[[#Headers],[20/9/2024]],'Table From Form ( For Fri )'!AD:AD,1)&gt;0,1,0)</f>
        <v>0</v>
      </c>
      <c r="AA162" s="27">
        <f>IF(COUNTIFS('Table From Form ( For Fri )'!$A:$A,$A162,'Table From Form ( For Fri )'!$J:$J,Attendance[[#Headers],[27/9/2024]],'Table From Form ( For Fri )'!AE:AE,1)&gt;0,1,0)</f>
        <v>0</v>
      </c>
      <c r="AB162" s="27">
        <f>IF(COUNTIFS('Table From Form ( For Fri )'!$A:$A,$A162,'Table From Form ( For Fri )'!$J:$J,Attendance[[#Headers],[4/10/2024]],'Table From Form ( For Fri )'!AF:AF,1)&gt;0,1,0)</f>
        <v>0</v>
      </c>
      <c r="AC162" s="27">
        <f>IF(COUNTIFS('Table From Form ( For Fri )'!$A:$A,$A162,'Table From Form ( For Fri )'!$J:$J,Attendance[[#Headers],[11/10/2024]],'Table From Form ( For Fri )'!AG:AG,1)&gt;0,1,0)</f>
        <v>0</v>
      </c>
      <c r="AD162" s="27">
        <f>IF(COUNTIFS('Table From Form ( For Fri )'!$A:$A,$A162,'Table From Form ( For Fri )'!$J:$J,Attendance[[#Headers],[18/10/2024]],'Table From Form ( For Fri )'!AH:AH,1)&gt;0,1,0)</f>
        <v>0</v>
      </c>
      <c r="AE162" s="27">
        <f>IF(COUNTIFS('Table From Form ( For Fri )'!$A:$A,$A162,'Table From Form ( For Fri )'!$J:$J,Attendance[[#Headers],[25/10/2024]],'Table From Form ( For Fri )'!AI:AI,1)&gt;0,1,0)</f>
        <v>0</v>
      </c>
      <c r="AF162" s="27">
        <f>IF(COUNTIFS('Table From Form ( For Fri )'!$A:$A,$A162,'Table From Form ( For Fri )'!$J:$J,Attendance[[#Headers],[1/11/2024]],'Table From Form ( For Fri )'!AJ:AJ,1)&gt;0,1,0)</f>
        <v>0</v>
      </c>
      <c r="AG162" s="27">
        <f>IF(COUNTIFS('Table From Form ( For Fri )'!$A:$A,$A162,'Table From Form ( For Fri )'!$J:$J,Attendance[[#Headers],[8/11/2024]],'Table From Form ( For Fri )'!AK:AK,1)&gt;0,1,0)</f>
        <v>0</v>
      </c>
      <c r="AH162" s="27">
        <f>IF(COUNTIFS('Table From Form ( For Fri )'!$A:$A,$A162,'Table From Form ( For Fri )'!$J:$J,Attendance[[#Headers],[15/11/2024]],'Table From Form ( For Fri )'!AL:AL,1)&gt;0,1,0)</f>
        <v>0</v>
      </c>
      <c r="AI162" s="27">
        <f>IF(COUNTIFS('Table From Form ( For Fri )'!$A:$A,$A162,'Table From Form ( For Fri )'!$J:$J,Attendance[[#Headers],[22/11/2024]],'Table From Form ( For Fri )'!AM:AM,1)&gt;0,1,0)</f>
        <v>0</v>
      </c>
      <c r="AJ162" s="27">
        <f>IF(COUNTIFS('Table From Form ( For Fri )'!$A:$A,$A162,'Table From Form ( For Fri )'!$J:$J,Attendance[[#Headers],[29/11/2024]],'Table From Form ( For Fri )'!AN:AN,1)&gt;0,1,0)</f>
        <v>0</v>
      </c>
      <c r="AK162" s="27">
        <f>IF(COUNTIFS('Table From Form ( For Fri )'!$A:$A,$A162,'Table From Form ( For Fri )'!$J:$J,Attendance[[#Headers],[6/12/2024]],'Table From Form ( For Fri )'!AO:AO,1)&gt;0,1,0)</f>
        <v>0</v>
      </c>
      <c r="AL162" s="27">
        <f>IF(COUNTIFS('Table From Form ( For Fri )'!$A:$A,$A162,'Table From Form ( For Fri )'!$J:$J,Attendance[[#Headers],[13/12/2024]],'Table From Form ( For Fri )'!AP:AP,1)&gt;0,1,0)</f>
        <v>0</v>
      </c>
      <c r="AM162" s="27">
        <f>IF(COUNTIFS('Table From Form ( For Fri )'!$A:$A,$A162,'Table From Form ( For Fri )'!$J:$J,Attendance[[#Headers],[20/12/2024]],'Table From Form ( For Fri )'!AQ:AQ,1)&gt;0,1,0)</f>
        <v>0</v>
      </c>
      <c r="AN162" s="27">
        <f>IF(COUNTIFS('Table From Form ( For Fri )'!$A:$A,$A162,'Table From Form ( For Fri )'!$J:$J,Attendance[[#Headers],[27/12/2024]],'Table From Form ( For Fri )'!AR:AR,1)&gt;0,1,0)</f>
        <v>0</v>
      </c>
      <c r="AO162" s="27">
        <f>IF(COUNTIFS('Table From Form ( For Fri )'!$A:$A,$A162,'Table From Form ( For Fri )'!$J:$J,Attendance[[#Headers],[3/1/2025]],'Table From Form ( For Fri )'!AS:AS,1)&gt;0,1,0)</f>
        <v>0</v>
      </c>
      <c r="AP162" s="27">
        <f>IF(COUNTIFS('Table From Form ( For Fri )'!$A:$A,$A162,'Table From Form ( For Fri )'!$J:$J,Attendance[[#Headers],[10/1/2025]],'Table From Form ( For Fri )'!AT:AT,1)&gt;0,1,0)</f>
        <v>0</v>
      </c>
      <c r="AQ162" s="27">
        <f>IF(COUNTIFS('Table From Form ( For Fri )'!$A:$A,$A162,'Table From Form ( For Fri )'!$J:$J,Attendance[[#Headers],[17/1/2025]],'Table From Form ( For Fri )'!AU:AU,1)&gt;0,1,0)</f>
        <v>0</v>
      </c>
      <c r="AR162" s="27">
        <f>IF(COUNTIFS('Table From Form ( For Fri )'!$A:$A,$A162,'Table From Form ( For Fri )'!$J:$J,Attendance[[#Headers],[24/1/2025]],'Table From Form ( For Fri )'!AV:AV,1)&gt;0,1,0)</f>
        <v>0</v>
      </c>
      <c r="AS162" s="27">
        <f>IF(COUNTIFS('Table From Form ( For Fri )'!$A:$A,$A162,'Table From Form ( For Fri )'!$J:$J,Attendance[[#Headers],[31/1/2025]],'Table From Form ( For Fri )'!AW:AW,1)&gt;0,1,0)</f>
        <v>0</v>
      </c>
      <c r="AT162" s="27">
        <f>IF(COUNTIFS('Table From Form ( For Fri )'!$A:$A,$A162,'Table From Form ( For Fri )'!$J:$J,Attendance[[#Headers],[7/2/2025]],'Table From Form ( For Fri )'!AX:AX,1)&gt;0,1,0)</f>
        <v>0</v>
      </c>
      <c r="AU162" s="27">
        <f>IF(COUNTIFS('Table From Form ( For Fri )'!$A:$A,$A162,'Table From Form ( For Fri )'!$J:$J,Attendance[[#Headers],[14/2/2025]],'Table From Form ( For Fri )'!AY:AY,1)&gt;0,1,0)</f>
        <v>0</v>
      </c>
    </row>
    <row r="163" spans="1:47" ht="14">
      <c r="A163" s="32" t="s">
        <v>423</v>
      </c>
      <c r="B163" s="30" t="s">
        <v>1875</v>
      </c>
      <c r="C163" s="30" t="s">
        <v>1876</v>
      </c>
      <c r="D163">
        <f>COUNTIF(Attendance[[#This Row],[19/4/2024]:[14/2/2025]],1)</f>
        <v>1</v>
      </c>
      <c r="E163" s="26">
        <f t="shared" si="2"/>
        <v>2.2222222222222223</v>
      </c>
      <c r="F163" s="26" t="s">
        <v>1877</v>
      </c>
      <c r="G163" s="27">
        <f>IF(COUNTIFS('Table From Form ( For Fri )'!$A:$A,$A163,'Table From Form ( For Fri )'!$J:$J,Attendance[[#Headers],[19/4/2024]],'Table From Form ( For Fri )'!K:K,1)&gt;0,1,0)</f>
        <v>0</v>
      </c>
      <c r="H163" s="27">
        <f>IF(COUNTIFS('Table From Form ( For Fri )'!$A:$A,$A163,'Table From Form ( For Fri )'!$J:$J,Attendance[[#Headers],[26/4/2024]],'Table From Form ( For Fri )'!L:L,1)&gt;0,1,0)</f>
        <v>0</v>
      </c>
      <c r="I163" s="27">
        <f>IF(COUNTIFS('Table From Form ( For Fri )'!$A:$A,$A163,'Table From Form ( For Fri )'!$J:$J,Attendance[[#Headers],[3/5/2024]],'Table From Form ( For Fri )'!M:M,1)&gt;0,1,0)</f>
        <v>0</v>
      </c>
      <c r="J163" s="27">
        <f>IF(COUNTIFS('Table From Form ( For Fri )'!$A:$A,$A163,'Table From Form ( For Fri )'!$J:$J,Attendance[[#Headers],[10/5/2024]],'Table From Form ( For Fri )'!N:N,1)&gt;0,1,0)</f>
        <v>1</v>
      </c>
      <c r="K163" s="27">
        <f>IF(COUNTIFS('Table From Form ( For Fri )'!$A:$A,$A163,'Table From Form ( For Fri )'!$J:$J,Attendance[[#Headers],[17/5/2024]],'Table From Form ( For Fri )'!O:O,1)&gt;0,1,0)</f>
        <v>0</v>
      </c>
      <c r="L163" s="27">
        <f>IF(COUNTIFS('Table From Form ( For Fri )'!$A:$A,$A163,'Table From Form ( For Fri )'!$J:$J,Attendance[[#Headers],[24/5/2024]],'Table From Form ( For Fri )'!P:P,1)&gt;0,1,0)</f>
        <v>0</v>
      </c>
      <c r="M163" s="27">
        <f>IF(COUNTIFS('Table From Form ( For Fri )'!$A:$A,$A163,'Table From Form ( For Fri )'!$J:$J,Attendance[[#Headers],[31/5/2024]],'Table From Form ( For Fri )'!Q:Q,1)&gt;0,1,0)</f>
        <v>0</v>
      </c>
      <c r="N163" s="27">
        <f>IF(COUNTIFS('Table From Form ( For Fri )'!$A:$A,$A163,'Table From Form ( For Fri )'!$J:$J,Attendance[[#Headers],[7/6/2024]],'Table From Form ( For Fri )'!R:R,1)&gt;0,1,0)</f>
        <v>0</v>
      </c>
      <c r="O163" s="27">
        <f>IF(COUNTIFS('Table From Form ( For Fri )'!$A:$A,$A163,'Table From Form ( For Fri )'!$J:$J,Attendance[[#Headers],[14/6/2024]],'Table From Form ( For Fri )'!S:S,1)&gt;0,1,0)</f>
        <v>0</v>
      </c>
      <c r="P163" s="27">
        <f>IF(COUNTIFS('Table From Form ( For Fri )'!$A:$A,$A163,'Table From Form ( For Fri )'!$J:$J,Attendance[[#Headers],[21/6/2024]],'Table From Form ( For Fri )'!T:T,1)&gt;0,1,0)</f>
        <v>0</v>
      </c>
      <c r="Q163" s="27">
        <f>IF(COUNTIFS('Table From Form ( For Fri )'!$A:$A,$A163,'Table From Form ( For Fri )'!$J:$J,Attendance[[#Headers],[28/6/2024]],'Table From Form ( For Fri )'!U:U,1)&gt;0,1,0)</f>
        <v>0</v>
      </c>
      <c r="R163" s="27">
        <f>IF(COUNTIFS('Table From Form ( For Fri )'!$A:$A,$A163,'Table From Form ( For Fri )'!$J:$J,Attendance[[#Headers],[5/7/2024]],'Table From Form ( For Fri )'!V:V,1)&gt;0,1,0)</f>
        <v>0</v>
      </c>
      <c r="S163" s="27">
        <f>IF(COUNTIFS('Table From Form ( For Fri )'!$A:$A,$A163,'Table From Form ( For Fri )'!$J:$J,Attendance[[#Headers],[12/7/2024]],'Table From Form ( For Fri )'!W:W,1)&gt;0,1,0)</f>
        <v>0</v>
      </c>
      <c r="T163" s="27">
        <f>IF(COUNTIFS('Table From Form ( For Fri )'!$A:$A,$A163,'Table From Form ( For Fri )'!$J:$J,Attendance[[#Headers],[19/7/2024]],'Table From Form ( For Fri )'!X:X,1)&gt;0,1,0)</f>
        <v>0</v>
      </c>
      <c r="U163" s="27">
        <f>IF(COUNTIFS('Table From Form ( For Fri )'!$A:$A,$A163,'Table From Form ( For Fri )'!$J:$J,Attendance[[#Headers],[26/7/2024]],'Table From Form ( For Fri )'!Y:Y,1)&gt;0,1,0)</f>
        <v>0</v>
      </c>
      <c r="V163" s="27">
        <f>IF(COUNTIFS('Table From Form ( For Fri )'!$A:$A,$A163,'Table From Form ( For Fri )'!$J:$J,Attendance[[#Headers],[2/8/2024]],'Table From Form ( For Fri )'!Z:Z,1)&gt;0,1,0)</f>
        <v>0</v>
      </c>
      <c r="W163" s="27">
        <f>IF(COUNTIFS('Table From Form ( For Fri )'!$A:$A,$A163,'Table From Form ( For Fri )'!$J:$J,Attendance[[#Headers],[30/8/2024]],'Table From Form ( For Fri )'!AA:AA,1)&gt;0,1,0)</f>
        <v>0</v>
      </c>
      <c r="X163" s="27">
        <f>IF(COUNTIFS('Table From Form ( For Fri )'!$A:$A,$A163,'Table From Form ( For Fri )'!$J:$J,Attendance[[#Headers],[6/9/2024]],'Table From Form ( For Fri )'!AB:AB,1)&gt;0,1,0)</f>
        <v>0</v>
      </c>
      <c r="Y163" s="27">
        <f>IF(COUNTIFS('Table From Form ( For Fri )'!$A:$A,$A163,'Table From Form ( For Fri )'!$J:$J,Attendance[[#Headers],[13/9/2024]],'Table From Form ( For Fri )'!AC:AC,1)&gt;0,1,0)</f>
        <v>0</v>
      </c>
      <c r="Z163" s="27">
        <f>IF(COUNTIFS('Table From Form ( For Fri )'!$A:$A,$A163,'Table From Form ( For Fri )'!$J:$J,Attendance[[#Headers],[20/9/2024]],'Table From Form ( For Fri )'!AD:AD,1)&gt;0,1,0)</f>
        <v>0</v>
      </c>
      <c r="AA163" s="27">
        <f>IF(COUNTIFS('Table From Form ( For Fri )'!$A:$A,$A163,'Table From Form ( For Fri )'!$J:$J,Attendance[[#Headers],[27/9/2024]],'Table From Form ( For Fri )'!AE:AE,1)&gt;0,1,0)</f>
        <v>0</v>
      </c>
      <c r="AB163" s="27">
        <f>IF(COUNTIFS('Table From Form ( For Fri )'!$A:$A,$A163,'Table From Form ( For Fri )'!$J:$J,Attendance[[#Headers],[4/10/2024]],'Table From Form ( For Fri )'!AF:AF,1)&gt;0,1,0)</f>
        <v>0</v>
      </c>
      <c r="AC163" s="27">
        <f>IF(COUNTIFS('Table From Form ( For Fri )'!$A:$A,$A163,'Table From Form ( For Fri )'!$J:$J,Attendance[[#Headers],[11/10/2024]],'Table From Form ( For Fri )'!AG:AG,1)&gt;0,1,0)</f>
        <v>0</v>
      </c>
      <c r="AD163" s="27">
        <f>IF(COUNTIFS('Table From Form ( For Fri )'!$A:$A,$A163,'Table From Form ( For Fri )'!$J:$J,Attendance[[#Headers],[18/10/2024]],'Table From Form ( For Fri )'!AH:AH,1)&gt;0,1,0)</f>
        <v>0</v>
      </c>
      <c r="AE163" s="27">
        <f>IF(COUNTIFS('Table From Form ( For Fri )'!$A:$A,$A163,'Table From Form ( For Fri )'!$J:$J,Attendance[[#Headers],[25/10/2024]],'Table From Form ( For Fri )'!AI:AI,1)&gt;0,1,0)</f>
        <v>0</v>
      </c>
      <c r="AF163" s="27">
        <f>IF(COUNTIFS('Table From Form ( For Fri )'!$A:$A,$A163,'Table From Form ( For Fri )'!$J:$J,Attendance[[#Headers],[1/11/2024]],'Table From Form ( For Fri )'!AJ:AJ,1)&gt;0,1,0)</f>
        <v>0</v>
      </c>
      <c r="AG163" s="27">
        <f>IF(COUNTIFS('Table From Form ( For Fri )'!$A:$A,$A163,'Table From Form ( For Fri )'!$J:$J,Attendance[[#Headers],[8/11/2024]],'Table From Form ( For Fri )'!AK:AK,1)&gt;0,1,0)</f>
        <v>0</v>
      </c>
      <c r="AH163" s="27">
        <f>IF(COUNTIFS('Table From Form ( For Fri )'!$A:$A,$A163,'Table From Form ( For Fri )'!$J:$J,Attendance[[#Headers],[15/11/2024]],'Table From Form ( For Fri )'!AL:AL,1)&gt;0,1,0)</f>
        <v>0</v>
      </c>
      <c r="AI163" s="27">
        <f>IF(COUNTIFS('Table From Form ( For Fri )'!$A:$A,$A163,'Table From Form ( For Fri )'!$J:$J,Attendance[[#Headers],[22/11/2024]],'Table From Form ( For Fri )'!AM:AM,1)&gt;0,1,0)</f>
        <v>0</v>
      </c>
      <c r="AJ163" s="27">
        <f>IF(COUNTIFS('Table From Form ( For Fri )'!$A:$A,$A163,'Table From Form ( For Fri )'!$J:$J,Attendance[[#Headers],[29/11/2024]],'Table From Form ( For Fri )'!AN:AN,1)&gt;0,1,0)</f>
        <v>0</v>
      </c>
      <c r="AK163" s="27">
        <f>IF(COUNTIFS('Table From Form ( For Fri )'!$A:$A,$A163,'Table From Form ( For Fri )'!$J:$J,Attendance[[#Headers],[6/12/2024]],'Table From Form ( For Fri )'!AO:AO,1)&gt;0,1,0)</f>
        <v>0</v>
      </c>
      <c r="AL163" s="27">
        <f>IF(COUNTIFS('Table From Form ( For Fri )'!$A:$A,$A163,'Table From Form ( For Fri )'!$J:$J,Attendance[[#Headers],[13/12/2024]],'Table From Form ( For Fri )'!AP:AP,1)&gt;0,1,0)</f>
        <v>0</v>
      </c>
      <c r="AM163" s="27">
        <f>IF(COUNTIFS('Table From Form ( For Fri )'!$A:$A,$A163,'Table From Form ( For Fri )'!$J:$J,Attendance[[#Headers],[20/12/2024]],'Table From Form ( For Fri )'!AQ:AQ,1)&gt;0,1,0)</f>
        <v>0</v>
      </c>
      <c r="AN163" s="27">
        <f>IF(COUNTIFS('Table From Form ( For Fri )'!$A:$A,$A163,'Table From Form ( For Fri )'!$J:$J,Attendance[[#Headers],[27/12/2024]],'Table From Form ( For Fri )'!AR:AR,1)&gt;0,1,0)</f>
        <v>0</v>
      </c>
      <c r="AO163" s="27">
        <f>IF(COUNTIFS('Table From Form ( For Fri )'!$A:$A,$A163,'Table From Form ( For Fri )'!$J:$J,Attendance[[#Headers],[3/1/2025]],'Table From Form ( For Fri )'!AS:AS,1)&gt;0,1,0)</f>
        <v>0</v>
      </c>
      <c r="AP163" s="27">
        <f>IF(COUNTIFS('Table From Form ( For Fri )'!$A:$A,$A163,'Table From Form ( For Fri )'!$J:$J,Attendance[[#Headers],[10/1/2025]],'Table From Form ( For Fri )'!AT:AT,1)&gt;0,1,0)</f>
        <v>0</v>
      </c>
      <c r="AQ163" s="27">
        <f>IF(COUNTIFS('Table From Form ( For Fri )'!$A:$A,$A163,'Table From Form ( For Fri )'!$J:$J,Attendance[[#Headers],[17/1/2025]],'Table From Form ( For Fri )'!AU:AU,1)&gt;0,1,0)</f>
        <v>0</v>
      </c>
      <c r="AR163" s="27">
        <f>IF(COUNTIFS('Table From Form ( For Fri )'!$A:$A,$A163,'Table From Form ( For Fri )'!$J:$J,Attendance[[#Headers],[24/1/2025]],'Table From Form ( For Fri )'!AV:AV,1)&gt;0,1,0)</f>
        <v>0</v>
      </c>
      <c r="AS163" s="27">
        <f>IF(COUNTIFS('Table From Form ( For Fri )'!$A:$A,$A163,'Table From Form ( For Fri )'!$J:$J,Attendance[[#Headers],[31/1/2025]],'Table From Form ( For Fri )'!AW:AW,1)&gt;0,1,0)</f>
        <v>0</v>
      </c>
      <c r="AT163" s="27">
        <f>IF(COUNTIFS('Table From Form ( For Fri )'!$A:$A,$A163,'Table From Form ( For Fri )'!$J:$J,Attendance[[#Headers],[7/2/2025]],'Table From Form ( For Fri )'!AX:AX,1)&gt;0,1,0)</f>
        <v>0</v>
      </c>
      <c r="AU163" s="27">
        <f>IF(COUNTIFS('Table From Form ( For Fri )'!$A:$A,$A163,'Table From Form ( For Fri )'!$J:$J,Attendance[[#Headers],[14/2/2025]],'Table From Form ( For Fri )'!AY:AY,1)&gt;0,1,0)</f>
        <v>0</v>
      </c>
    </row>
    <row r="164" spans="1:47" ht="14">
      <c r="A164" s="25" t="s">
        <v>501</v>
      </c>
      <c r="B164" s="25" t="s">
        <v>1878</v>
      </c>
      <c r="C164" s="25" t="s">
        <v>1879</v>
      </c>
      <c r="D164">
        <f>COUNTIF(Attendance[[#This Row],[19/4/2024]:[14/2/2025]],1)</f>
        <v>1</v>
      </c>
      <c r="E164" s="26">
        <f t="shared" si="2"/>
        <v>2.2222222222222223</v>
      </c>
      <c r="F164" s="26"/>
      <c r="G164" s="27">
        <f>IF(COUNTIFS('Table From Form ( For Fri )'!$A:$A,$A164,'Table From Form ( For Fri )'!$J:$J,Attendance[[#Headers],[19/4/2024]],'Table From Form ( For Fri )'!K:K,1)&gt;0,1,0)</f>
        <v>0</v>
      </c>
      <c r="H164" s="27">
        <f>IF(COUNTIFS('Table From Form ( For Fri )'!$A:$A,$A164,'Table From Form ( For Fri )'!$J:$J,Attendance[[#Headers],[26/4/2024]],'Table From Form ( For Fri )'!L:L,1)&gt;0,1,0)</f>
        <v>0</v>
      </c>
      <c r="I164" s="27">
        <f>IF(COUNTIFS('Table From Form ( For Fri )'!$A:$A,$A164,'Table From Form ( For Fri )'!$J:$J,Attendance[[#Headers],[3/5/2024]],'Table From Form ( For Fri )'!M:M,1)&gt;0,1,0)</f>
        <v>0</v>
      </c>
      <c r="J164" s="27">
        <f>IF(COUNTIFS('Table From Form ( For Fri )'!$A:$A,$A164,'Table From Form ( For Fri )'!$J:$J,Attendance[[#Headers],[10/5/2024]],'Table From Form ( For Fri )'!N:N,1)&gt;0,1,0)</f>
        <v>0</v>
      </c>
      <c r="K164" s="27">
        <f>IF(COUNTIFS('Table From Form ( For Fri )'!$A:$A,$A164,'Table From Form ( For Fri )'!$J:$J,Attendance[[#Headers],[17/5/2024]],'Table From Form ( For Fri )'!O:O,1)&gt;0,1,0)</f>
        <v>1</v>
      </c>
      <c r="L164" s="27">
        <f>IF(COUNTIFS('Table From Form ( For Fri )'!$A:$A,$A164,'Table From Form ( For Fri )'!$J:$J,Attendance[[#Headers],[24/5/2024]],'Table From Form ( For Fri )'!P:P,1)&gt;0,1,0)</f>
        <v>0</v>
      </c>
      <c r="M164" s="27">
        <f>IF(COUNTIFS('Table From Form ( For Fri )'!$A:$A,$A164,'Table From Form ( For Fri )'!$J:$J,Attendance[[#Headers],[31/5/2024]],'Table From Form ( For Fri )'!Q:Q,1)&gt;0,1,0)</f>
        <v>0</v>
      </c>
      <c r="N164" s="27">
        <f>IF(COUNTIFS('Table From Form ( For Fri )'!$A:$A,$A164,'Table From Form ( For Fri )'!$J:$J,Attendance[[#Headers],[7/6/2024]],'Table From Form ( For Fri )'!R:R,1)&gt;0,1,0)</f>
        <v>0</v>
      </c>
      <c r="O164" s="27">
        <f>IF(COUNTIFS('Table From Form ( For Fri )'!$A:$A,$A164,'Table From Form ( For Fri )'!$J:$J,Attendance[[#Headers],[14/6/2024]],'Table From Form ( For Fri )'!S:S,1)&gt;0,1,0)</f>
        <v>0</v>
      </c>
      <c r="P164" s="27">
        <f>IF(COUNTIFS('Table From Form ( For Fri )'!$A:$A,$A164,'Table From Form ( For Fri )'!$J:$J,Attendance[[#Headers],[21/6/2024]],'Table From Form ( For Fri )'!T:T,1)&gt;0,1,0)</f>
        <v>0</v>
      </c>
      <c r="Q164" s="27">
        <f>IF(COUNTIFS('Table From Form ( For Fri )'!$A:$A,$A164,'Table From Form ( For Fri )'!$J:$J,Attendance[[#Headers],[28/6/2024]],'Table From Form ( For Fri )'!U:U,1)&gt;0,1,0)</f>
        <v>0</v>
      </c>
      <c r="R164" s="27">
        <f>IF(COUNTIFS('Table From Form ( For Fri )'!$A:$A,$A164,'Table From Form ( For Fri )'!$J:$J,Attendance[[#Headers],[5/7/2024]],'Table From Form ( For Fri )'!V:V,1)&gt;0,1,0)</f>
        <v>0</v>
      </c>
      <c r="S164" s="27">
        <f>IF(COUNTIFS('Table From Form ( For Fri )'!$A:$A,$A164,'Table From Form ( For Fri )'!$J:$J,Attendance[[#Headers],[12/7/2024]],'Table From Form ( For Fri )'!W:W,1)&gt;0,1,0)</f>
        <v>0</v>
      </c>
      <c r="T164" s="27">
        <f>IF(COUNTIFS('Table From Form ( For Fri )'!$A:$A,$A164,'Table From Form ( For Fri )'!$J:$J,Attendance[[#Headers],[19/7/2024]],'Table From Form ( For Fri )'!X:X,1)&gt;0,1,0)</f>
        <v>0</v>
      </c>
      <c r="U164" s="27">
        <f>IF(COUNTIFS('Table From Form ( For Fri )'!$A:$A,$A164,'Table From Form ( For Fri )'!$J:$J,Attendance[[#Headers],[26/7/2024]],'Table From Form ( For Fri )'!Y:Y,1)&gt;0,1,0)</f>
        <v>0</v>
      </c>
      <c r="V164" s="27">
        <f>IF(COUNTIFS('Table From Form ( For Fri )'!$A:$A,$A164,'Table From Form ( For Fri )'!$J:$J,Attendance[[#Headers],[2/8/2024]],'Table From Form ( For Fri )'!Z:Z,1)&gt;0,1,0)</f>
        <v>0</v>
      </c>
      <c r="W164" s="27">
        <f>IF(COUNTIFS('Table From Form ( For Fri )'!$A:$A,$A164,'Table From Form ( For Fri )'!$J:$J,Attendance[[#Headers],[30/8/2024]],'Table From Form ( For Fri )'!AA:AA,1)&gt;0,1,0)</f>
        <v>0</v>
      </c>
      <c r="X164" s="27">
        <f>IF(COUNTIFS('Table From Form ( For Fri )'!$A:$A,$A164,'Table From Form ( For Fri )'!$J:$J,Attendance[[#Headers],[6/9/2024]],'Table From Form ( For Fri )'!AB:AB,1)&gt;0,1,0)</f>
        <v>0</v>
      </c>
      <c r="Y164" s="27">
        <f>IF(COUNTIFS('Table From Form ( For Fri )'!$A:$A,$A164,'Table From Form ( For Fri )'!$J:$J,Attendance[[#Headers],[13/9/2024]],'Table From Form ( For Fri )'!AC:AC,1)&gt;0,1,0)</f>
        <v>0</v>
      </c>
      <c r="Z164" s="27">
        <f>IF(COUNTIFS('Table From Form ( For Fri )'!$A:$A,$A164,'Table From Form ( For Fri )'!$J:$J,Attendance[[#Headers],[20/9/2024]],'Table From Form ( For Fri )'!AD:AD,1)&gt;0,1,0)</f>
        <v>0</v>
      </c>
      <c r="AA164" s="27">
        <f>IF(COUNTIFS('Table From Form ( For Fri )'!$A:$A,$A164,'Table From Form ( For Fri )'!$J:$J,Attendance[[#Headers],[27/9/2024]],'Table From Form ( For Fri )'!AE:AE,1)&gt;0,1,0)</f>
        <v>0</v>
      </c>
      <c r="AB164" s="27">
        <f>IF(COUNTIFS('Table From Form ( For Fri )'!$A:$A,$A164,'Table From Form ( For Fri )'!$J:$J,Attendance[[#Headers],[4/10/2024]],'Table From Form ( For Fri )'!AF:AF,1)&gt;0,1,0)</f>
        <v>0</v>
      </c>
      <c r="AC164" s="27">
        <f>IF(COUNTIFS('Table From Form ( For Fri )'!$A:$A,$A164,'Table From Form ( For Fri )'!$J:$J,Attendance[[#Headers],[11/10/2024]],'Table From Form ( For Fri )'!AG:AG,1)&gt;0,1,0)</f>
        <v>0</v>
      </c>
      <c r="AD164" s="27">
        <f>IF(COUNTIFS('Table From Form ( For Fri )'!$A:$A,$A164,'Table From Form ( For Fri )'!$J:$J,Attendance[[#Headers],[18/10/2024]],'Table From Form ( For Fri )'!AH:AH,1)&gt;0,1,0)</f>
        <v>0</v>
      </c>
      <c r="AE164" s="27">
        <f>IF(COUNTIFS('Table From Form ( For Fri )'!$A:$A,$A164,'Table From Form ( For Fri )'!$J:$J,Attendance[[#Headers],[25/10/2024]],'Table From Form ( For Fri )'!AI:AI,1)&gt;0,1,0)</f>
        <v>0</v>
      </c>
      <c r="AF164" s="27">
        <f>IF(COUNTIFS('Table From Form ( For Fri )'!$A:$A,$A164,'Table From Form ( For Fri )'!$J:$J,Attendance[[#Headers],[1/11/2024]],'Table From Form ( For Fri )'!AJ:AJ,1)&gt;0,1,0)</f>
        <v>0</v>
      </c>
      <c r="AG164" s="27">
        <f>IF(COUNTIFS('Table From Form ( For Fri )'!$A:$A,$A164,'Table From Form ( For Fri )'!$J:$J,Attendance[[#Headers],[8/11/2024]],'Table From Form ( For Fri )'!AK:AK,1)&gt;0,1,0)</f>
        <v>0</v>
      </c>
      <c r="AH164" s="27">
        <f>IF(COUNTIFS('Table From Form ( For Fri )'!$A:$A,$A164,'Table From Form ( For Fri )'!$J:$J,Attendance[[#Headers],[15/11/2024]],'Table From Form ( For Fri )'!AL:AL,1)&gt;0,1,0)</f>
        <v>0</v>
      </c>
      <c r="AI164" s="27">
        <f>IF(COUNTIFS('Table From Form ( For Fri )'!$A:$A,$A164,'Table From Form ( For Fri )'!$J:$J,Attendance[[#Headers],[22/11/2024]],'Table From Form ( For Fri )'!AM:AM,1)&gt;0,1,0)</f>
        <v>0</v>
      </c>
      <c r="AJ164" s="27">
        <f>IF(COUNTIFS('Table From Form ( For Fri )'!$A:$A,$A164,'Table From Form ( For Fri )'!$J:$J,Attendance[[#Headers],[29/11/2024]],'Table From Form ( For Fri )'!AN:AN,1)&gt;0,1,0)</f>
        <v>0</v>
      </c>
      <c r="AK164" s="27">
        <f>IF(COUNTIFS('Table From Form ( For Fri )'!$A:$A,$A164,'Table From Form ( For Fri )'!$J:$J,Attendance[[#Headers],[6/12/2024]],'Table From Form ( For Fri )'!AO:AO,1)&gt;0,1,0)</f>
        <v>0</v>
      </c>
      <c r="AL164" s="27">
        <f>IF(COUNTIFS('Table From Form ( For Fri )'!$A:$A,$A164,'Table From Form ( For Fri )'!$J:$J,Attendance[[#Headers],[13/12/2024]],'Table From Form ( For Fri )'!AP:AP,1)&gt;0,1,0)</f>
        <v>0</v>
      </c>
      <c r="AM164" s="27">
        <f>IF(COUNTIFS('Table From Form ( For Fri )'!$A:$A,$A164,'Table From Form ( For Fri )'!$J:$J,Attendance[[#Headers],[20/12/2024]],'Table From Form ( For Fri )'!AQ:AQ,1)&gt;0,1,0)</f>
        <v>0</v>
      </c>
      <c r="AN164" s="27">
        <f>IF(COUNTIFS('Table From Form ( For Fri )'!$A:$A,$A164,'Table From Form ( For Fri )'!$J:$J,Attendance[[#Headers],[27/12/2024]],'Table From Form ( For Fri )'!AR:AR,1)&gt;0,1,0)</f>
        <v>0</v>
      </c>
      <c r="AO164" s="27">
        <f>IF(COUNTIFS('Table From Form ( For Fri )'!$A:$A,$A164,'Table From Form ( For Fri )'!$J:$J,Attendance[[#Headers],[3/1/2025]],'Table From Form ( For Fri )'!AS:AS,1)&gt;0,1,0)</f>
        <v>0</v>
      </c>
      <c r="AP164" s="27">
        <f>IF(COUNTIFS('Table From Form ( For Fri )'!$A:$A,$A164,'Table From Form ( For Fri )'!$J:$J,Attendance[[#Headers],[10/1/2025]],'Table From Form ( For Fri )'!AT:AT,1)&gt;0,1,0)</f>
        <v>0</v>
      </c>
      <c r="AQ164" s="27">
        <f>IF(COUNTIFS('Table From Form ( For Fri )'!$A:$A,$A164,'Table From Form ( For Fri )'!$J:$J,Attendance[[#Headers],[17/1/2025]],'Table From Form ( For Fri )'!AU:AU,1)&gt;0,1,0)</f>
        <v>0</v>
      </c>
      <c r="AR164" s="27">
        <f>IF(COUNTIFS('Table From Form ( For Fri )'!$A:$A,$A164,'Table From Form ( For Fri )'!$J:$J,Attendance[[#Headers],[24/1/2025]],'Table From Form ( For Fri )'!AV:AV,1)&gt;0,1,0)</f>
        <v>0</v>
      </c>
      <c r="AS164" s="27">
        <f>IF(COUNTIFS('Table From Form ( For Fri )'!$A:$A,$A164,'Table From Form ( For Fri )'!$J:$J,Attendance[[#Headers],[31/1/2025]],'Table From Form ( For Fri )'!AW:AW,1)&gt;0,1,0)</f>
        <v>0</v>
      </c>
      <c r="AT164" s="27">
        <f>IF(COUNTIFS('Table From Form ( For Fri )'!$A:$A,$A164,'Table From Form ( For Fri )'!$J:$J,Attendance[[#Headers],[7/2/2025]],'Table From Form ( For Fri )'!AX:AX,1)&gt;0,1,0)</f>
        <v>0</v>
      </c>
      <c r="AU164" s="27">
        <f>IF(COUNTIFS('Table From Form ( For Fri )'!$A:$A,$A164,'Table From Form ( For Fri )'!$J:$J,Attendance[[#Headers],[14/2/2025]],'Table From Form ( For Fri )'!AY:AY,1)&gt;0,1,0)</f>
        <v>0</v>
      </c>
    </row>
    <row r="165" spans="1:47" ht="14">
      <c r="A165" s="32" t="s">
        <v>852</v>
      </c>
      <c r="B165" s="30" t="s">
        <v>1880</v>
      </c>
      <c r="C165" s="30" t="s">
        <v>1881</v>
      </c>
      <c r="D165">
        <f>COUNTIF(Attendance[[#This Row],[19/4/2024]:[14/2/2025]],1)</f>
        <v>1</v>
      </c>
      <c r="E165" s="26">
        <f t="shared" si="2"/>
        <v>2.2222222222222223</v>
      </c>
      <c r="F165" s="26" t="s">
        <v>1882</v>
      </c>
      <c r="G165" s="27">
        <f>IF(COUNTIFS('Table From Form ( For Fri )'!$A:$A,$A165,'Table From Form ( For Fri )'!$J:$J,Attendance[[#Headers],[19/4/2024]],'Table From Form ( For Fri )'!K:K,1)&gt;0,1,0)</f>
        <v>0</v>
      </c>
      <c r="H165" s="27">
        <f>IF(COUNTIFS('Table From Form ( For Fri )'!$A:$A,$A165,'Table From Form ( For Fri )'!$J:$J,Attendance[[#Headers],[26/4/2024]],'Table From Form ( For Fri )'!L:L,1)&gt;0,1,0)</f>
        <v>0</v>
      </c>
      <c r="I165" s="27">
        <f>IF(COUNTIFS('Table From Form ( For Fri )'!$A:$A,$A165,'Table From Form ( For Fri )'!$J:$J,Attendance[[#Headers],[3/5/2024]],'Table From Form ( For Fri )'!M:M,1)&gt;0,1,0)</f>
        <v>0</v>
      </c>
      <c r="J165" s="27">
        <f>IF(COUNTIFS('Table From Form ( For Fri )'!$A:$A,$A165,'Table From Form ( For Fri )'!$J:$J,Attendance[[#Headers],[10/5/2024]],'Table From Form ( For Fri )'!N:N,1)&gt;0,1,0)</f>
        <v>0</v>
      </c>
      <c r="K165" s="27">
        <f>IF(COUNTIFS('Table From Form ( For Fri )'!$A:$A,$A165,'Table From Form ( For Fri )'!$J:$J,Attendance[[#Headers],[17/5/2024]],'Table From Form ( For Fri )'!O:O,1)&gt;0,1,0)</f>
        <v>0</v>
      </c>
      <c r="L165" s="27">
        <f>IF(COUNTIFS('Table From Form ( For Fri )'!$A:$A,$A165,'Table From Form ( For Fri )'!$J:$J,Attendance[[#Headers],[24/5/2024]],'Table From Form ( For Fri )'!P:P,1)&gt;0,1,0)</f>
        <v>0</v>
      </c>
      <c r="M165" s="27">
        <f>IF(COUNTIFS('Table From Form ( For Fri )'!$A:$A,$A165,'Table From Form ( For Fri )'!$J:$J,Attendance[[#Headers],[31/5/2024]],'Table From Form ( For Fri )'!Q:Q,1)&gt;0,1,0)</f>
        <v>0</v>
      </c>
      <c r="N165" s="27">
        <f>IF(COUNTIFS('Table From Form ( For Fri )'!$A:$A,$A165,'Table From Form ( For Fri )'!$J:$J,Attendance[[#Headers],[7/6/2024]],'Table From Form ( For Fri )'!R:R,1)&gt;0,1,0)</f>
        <v>0</v>
      </c>
      <c r="O165" s="27">
        <f>IF(COUNTIFS('Table From Form ( For Fri )'!$A:$A,$A165,'Table From Form ( For Fri )'!$J:$J,Attendance[[#Headers],[14/6/2024]],'Table From Form ( For Fri )'!S:S,1)&gt;0,1,0)</f>
        <v>0</v>
      </c>
      <c r="P165" s="27">
        <f>IF(COUNTIFS('Table From Form ( For Fri )'!$A:$A,$A165,'Table From Form ( For Fri )'!$J:$J,Attendance[[#Headers],[21/6/2024]],'Table From Form ( For Fri )'!T:T,1)&gt;0,1,0)</f>
        <v>0</v>
      </c>
      <c r="Q165" s="27">
        <f>IF(COUNTIFS('Table From Form ( For Fri )'!$A:$A,$A165,'Table From Form ( For Fri )'!$J:$J,Attendance[[#Headers],[28/6/2024]],'Table From Form ( For Fri )'!U:U,1)&gt;0,1,0)</f>
        <v>0</v>
      </c>
      <c r="R165" s="27">
        <f>IF(COUNTIFS('Table From Form ( For Fri )'!$A:$A,$A165,'Table From Form ( For Fri )'!$J:$J,Attendance[[#Headers],[5/7/2024]],'Table From Form ( For Fri )'!V:V,1)&gt;0,1,0)</f>
        <v>0</v>
      </c>
      <c r="S165" s="27">
        <f>IF(COUNTIFS('Table From Form ( For Fri )'!$A:$A,$A165,'Table From Form ( For Fri )'!$J:$J,Attendance[[#Headers],[12/7/2024]],'Table From Form ( For Fri )'!W:W,1)&gt;0,1,0)</f>
        <v>0</v>
      </c>
      <c r="T165" s="27">
        <f>IF(COUNTIFS('Table From Form ( For Fri )'!$A:$A,$A165,'Table From Form ( For Fri )'!$J:$J,Attendance[[#Headers],[19/7/2024]],'Table From Form ( For Fri )'!X:X,1)&gt;0,1,0)</f>
        <v>0</v>
      </c>
      <c r="U165" s="27">
        <f>IF(COUNTIFS('Table From Form ( For Fri )'!$A:$A,$A165,'Table From Form ( For Fri )'!$J:$J,Attendance[[#Headers],[26/7/2024]],'Table From Form ( For Fri )'!Y:Y,1)&gt;0,1,0)</f>
        <v>1</v>
      </c>
      <c r="V165" s="27">
        <f>IF(COUNTIFS('Table From Form ( For Fri )'!$A:$A,$A165,'Table From Form ( For Fri )'!$J:$J,Attendance[[#Headers],[2/8/2024]],'Table From Form ( For Fri )'!Z:Z,1)&gt;0,1,0)</f>
        <v>0</v>
      </c>
      <c r="W165" s="27">
        <f>IF(COUNTIFS('Table From Form ( For Fri )'!$A:$A,$A165,'Table From Form ( For Fri )'!$J:$J,Attendance[[#Headers],[30/8/2024]],'Table From Form ( For Fri )'!AA:AA,1)&gt;0,1,0)</f>
        <v>0</v>
      </c>
      <c r="X165" s="27">
        <f>IF(COUNTIFS('Table From Form ( For Fri )'!$A:$A,$A165,'Table From Form ( For Fri )'!$J:$J,Attendance[[#Headers],[6/9/2024]],'Table From Form ( For Fri )'!AB:AB,1)&gt;0,1,0)</f>
        <v>0</v>
      </c>
      <c r="Y165" s="27">
        <f>IF(COUNTIFS('Table From Form ( For Fri )'!$A:$A,$A165,'Table From Form ( For Fri )'!$J:$J,Attendance[[#Headers],[13/9/2024]],'Table From Form ( For Fri )'!AC:AC,1)&gt;0,1,0)</f>
        <v>0</v>
      </c>
      <c r="Z165" s="27">
        <f>IF(COUNTIFS('Table From Form ( For Fri )'!$A:$A,$A165,'Table From Form ( For Fri )'!$J:$J,Attendance[[#Headers],[20/9/2024]],'Table From Form ( For Fri )'!AD:AD,1)&gt;0,1,0)</f>
        <v>0</v>
      </c>
      <c r="AA165" s="27">
        <f>IF(COUNTIFS('Table From Form ( For Fri )'!$A:$A,$A165,'Table From Form ( For Fri )'!$J:$J,Attendance[[#Headers],[27/9/2024]],'Table From Form ( For Fri )'!AE:AE,1)&gt;0,1,0)</f>
        <v>0</v>
      </c>
      <c r="AB165" s="27">
        <f>IF(COUNTIFS('Table From Form ( For Fri )'!$A:$A,$A165,'Table From Form ( For Fri )'!$J:$J,Attendance[[#Headers],[4/10/2024]],'Table From Form ( For Fri )'!AF:AF,1)&gt;0,1,0)</f>
        <v>0</v>
      </c>
      <c r="AC165" s="27">
        <f>IF(COUNTIFS('Table From Form ( For Fri )'!$A:$A,$A165,'Table From Form ( For Fri )'!$J:$J,Attendance[[#Headers],[11/10/2024]],'Table From Form ( For Fri )'!AG:AG,1)&gt;0,1,0)</f>
        <v>0</v>
      </c>
      <c r="AD165" s="27">
        <f>IF(COUNTIFS('Table From Form ( For Fri )'!$A:$A,$A165,'Table From Form ( For Fri )'!$J:$J,Attendance[[#Headers],[18/10/2024]],'Table From Form ( For Fri )'!AH:AH,1)&gt;0,1,0)</f>
        <v>0</v>
      </c>
      <c r="AE165" s="27">
        <f>IF(COUNTIFS('Table From Form ( For Fri )'!$A:$A,$A165,'Table From Form ( For Fri )'!$J:$J,Attendance[[#Headers],[25/10/2024]],'Table From Form ( For Fri )'!AI:AI,1)&gt;0,1,0)</f>
        <v>0</v>
      </c>
      <c r="AF165" s="27">
        <f>IF(COUNTIFS('Table From Form ( For Fri )'!$A:$A,$A165,'Table From Form ( For Fri )'!$J:$J,Attendance[[#Headers],[1/11/2024]],'Table From Form ( For Fri )'!AJ:AJ,1)&gt;0,1,0)</f>
        <v>0</v>
      </c>
      <c r="AG165" s="27">
        <f>IF(COUNTIFS('Table From Form ( For Fri )'!$A:$A,$A165,'Table From Form ( For Fri )'!$J:$J,Attendance[[#Headers],[8/11/2024]],'Table From Form ( For Fri )'!AK:AK,1)&gt;0,1,0)</f>
        <v>0</v>
      </c>
      <c r="AH165" s="27">
        <f>IF(COUNTIFS('Table From Form ( For Fri )'!$A:$A,$A165,'Table From Form ( For Fri )'!$J:$J,Attendance[[#Headers],[15/11/2024]],'Table From Form ( For Fri )'!AL:AL,1)&gt;0,1,0)</f>
        <v>0</v>
      </c>
      <c r="AI165" s="27">
        <f>IF(COUNTIFS('Table From Form ( For Fri )'!$A:$A,$A165,'Table From Form ( For Fri )'!$J:$J,Attendance[[#Headers],[22/11/2024]],'Table From Form ( For Fri )'!AM:AM,1)&gt;0,1,0)</f>
        <v>0</v>
      </c>
      <c r="AJ165" s="27">
        <f>IF(COUNTIFS('Table From Form ( For Fri )'!$A:$A,$A165,'Table From Form ( For Fri )'!$J:$J,Attendance[[#Headers],[29/11/2024]],'Table From Form ( For Fri )'!AN:AN,1)&gt;0,1,0)</f>
        <v>0</v>
      </c>
      <c r="AK165" s="27">
        <f>IF(COUNTIFS('Table From Form ( For Fri )'!$A:$A,$A165,'Table From Form ( For Fri )'!$J:$J,Attendance[[#Headers],[6/12/2024]],'Table From Form ( For Fri )'!AO:AO,1)&gt;0,1,0)</f>
        <v>0</v>
      </c>
      <c r="AL165" s="27">
        <f>IF(COUNTIFS('Table From Form ( For Fri )'!$A:$A,$A165,'Table From Form ( For Fri )'!$J:$J,Attendance[[#Headers],[13/12/2024]],'Table From Form ( For Fri )'!AP:AP,1)&gt;0,1,0)</f>
        <v>0</v>
      </c>
      <c r="AM165" s="27">
        <f>IF(COUNTIFS('Table From Form ( For Fri )'!$A:$A,$A165,'Table From Form ( For Fri )'!$J:$J,Attendance[[#Headers],[20/12/2024]],'Table From Form ( For Fri )'!AQ:AQ,1)&gt;0,1,0)</f>
        <v>0</v>
      </c>
      <c r="AN165" s="27">
        <f>IF(COUNTIFS('Table From Form ( For Fri )'!$A:$A,$A165,'Table From Form ( For Fri )'!$J:$J,Attendance[[#Headers],[27/12/2024]],'Table From Form ( For Fri )'!AR:AR,1)&gt;0,1,0)</f>
        <v>0</v>
      </c>
      <c r="AO165" s="27">
        <f>IF(COUNTIFS('Table From Form ( For Fri )'!$A:$A,$A165,'Table From Form ( For Fri )'!$J:$J,Attendance[[#Headers],[3/1/2025]],'Table From Form ( For Fri )'!AS:AS,1)&gt;0,1,0)</f>
        <v>0</v>
      </c>
      <c r="AP165" s="27">
        <f>IF(COUNTIFS('Table From Form ( For Fri )'!$A:$A,$A165,'Table From Form ( For Fri )'!$J:$J,Attendance[[#Headers],[10/1/2025]],'Table From Form ( For Fri )'!AT:AT,1)&gt;0,1,0)</f>
        <v>0</v>
      </c>
      <c r="AQ165" s="27">
        <f>IF(COUNTIFS('Table From Form ( For Fri )'!$A:$A,$A165,'Table From Form ( For Fri )'!$J:$J,Attendance[[#Headers],[17/1/2025]],'Table From Form ( For Fri )'!AU:AU,1)&gt;0,1,0)</f>
        <v>0</v>
      </c>
      <c r="AR165" s="27">
        <f>IF(COUNTIFS('Table From Form ( For Fri )'!$A:$A,$A165,'Table From Form ( For Fri )'!$J:$J,Attendance[[#Headers],[24/1/2025]],'Table From Form ( For Fri )'!AV:AV,1)&gt;0,1,0)</f>
        <v>0</v>
      </c>
      <c r="AS165" s="27">
        <f>IF(COUNTIFS('Table From Form ( For Fri )'!$A:$A,$A165,'Table From Form ( For Fri )'!$J:$J,Attendance[[#Headers],[31/1/2025]],'Table From Form ( For Fri )'!AW:AW,1)&gt;0,1,0)</f>
        <v>0</v>
      </c>
      <c r="AT165" s="27">
        <f>IF(COUNTIFS('Table From Form ( For Fri )'!$A:$A,$A165,'Table From Form ( For Fri )'!$J:$J,Attendance[[#Headers],[7/2/2025]],'Table From Form ( For Fri )'!AX:AX,1)&gt;0,1,0)</f>
        <v>0</v>
      </c>
      <c r="AU165" s="27">
        <f>IF(COUNTIFS('Table From Form ( For Fri )'!$A:$A,$A165,'Table From Form ( For Fri )'!$J:$J,Attendance[[#Headers],[14/2/2025]],'Table From Form ( For Fri )'!AY:AY,1)&gt;0,1,0)</f>
        <v>0</v>
      </c>
    </row>
    <row r="166" spans="1:47" ht="14.5">
      <c r="A166" s="28" t="s">
        <v>775</v>
      </c>
      <c r="B166" s="33" t="s">
        <v>1883</v>
      </c>
      <c r="C166" s="30" t="str">
        <f>LEFT(Attendance[[#This Row],[Email]],8)</f>
        <v>2402529H</v>
      </c>
      <c r="D166">
        <f>COUNTIF(Attendance[[#This Row],[19/4/2024]:[14/2/2025]],1)</f>
        <v>1</v>
      </c>
      <c r="E166" s="26">
        <f t="shared" si="2"/>
        <v>2.2222222222222223</v>
      </c>
      <c r="F166" s="26"/>
      <c r="G166" s="31">
        <f>IF(COUNTIFS('Table From Form ( For Fri )'!$A:$A,$A166,'Table From Form ( For Fri )'!$J:$J,Attendance[[#Headers],[19/4/2024]],'Table From Form ( For Fri )'!K:K,1)&gt;0,1,0)</f>
        <v>0</v>
      </c>
      <c r="H166" s="31">
        <f>IF(COUNTIFS('Table From Form ( For Fri )'!$A:$A,$A166,'Table From Form ( For Fri )'!$J:$J,Attendance[[#Headers],[26/4/2024]],'Table From Form ( For Fri )'!L:L,1)&gt;0,1,0)</f>
        <v>0</v>
      </c>
      <c r="I166" s="31">
        <f>IF(COUNTIFS('Table From Form ( For Fri )'!$A:$A,$A166,'Table From Form ( For Fri )'!$J:$J,Attendance[[#Headers],[3/5/2024]],'Table From Form ( For Fri )'!M:M,1)&gt;0,1,0)</f>
        <v>0</v>
      </c>
      <c r="J166" s="31">
        <f>IF(COUNTIFS('Table From Form ( For Fri )'!$A:$A,$A166,'Table From Form ( For Fri )'!$J:$J,Attendance[[#Headers],[10/5/2024]],'Table From Form ( For Fri )'!N:N,1)&gt;0,1,0)</f>
        <v>0</v>
      </c>
      <c r="K166" s="31">
        <f>IF(COUNTIFS('Table From Form ( For Fri )'!$A:$A,$A166,'Table From Form ( For Fri )'!$J:$J,Attendance[[#Headers],[17/5/2024]],'Table From Form ( For Fri )'!O:O,1)&gt;0,1,0)</f>
        <v>0</v>
      </c>
      <c r="L166" s="31">
        <f>IF(COUNTIFS('Table From Form ( For Fri )'!$A:$A,$A166,'Table From Form ( For Fri )'!$J:$J,Attendance[[#Headers],[24/5/2024]],'Table From Form ( For Fri )'!P:P,1)&gt;0,1,0)</f>
        <v>0</v>
      </c>
      <c r="M166" s="31">
        <f>IF(COUNTIFS('Table From Form ( For Fri )'!$A:$A,$A166,'Table From Form ( For Fri )'!$J:$J,Attendance[[#Headers],[31/5/2024]],'Table From Form ( For Fri )'!Q:Q,1)&gt;0,1,0)</f>
        <v>0</v>
      </c>
      <c r="N166" s="31">
        <f>IF(COUNTIFS('Table From Form ( For Fri )'!$A:$A,$A166,'Table From Form ( For Fri )'!$J:$J,Attendance[[#Headers],[7/6/2024]],'Table From Form ( For Fri )'!R:R,1)&gt;0,1,0)</f>
        <v>0</v>
      </c>
      <c r="O166" s="31">
        <f>IF(COUNTIFS('Table From Form ( For Fri )'!$A:$A,$A166,'Table From Form ( For Fri )'!$J:$J,Attendance[[#Headers],[14/6/2024]],'Table From Form ( For Fri )'!S:S,1)&gt;0,1,0)</f>
        <v>0</v>
      </c>
      <c r="P166" s="27">
        <f>IF(COUNTIFS('Table From Form ( For Fri )'!$A:$A,$A166,'Table From Form ( For Fri )'!$J:$J,Attendance[[#Headers],[21/6/2024]],'Table From Form ( For Fri )'!T:T,1)&gt;0,1,0)</f>
        <v>0</v>
      </c>
      <c r="Q166" s="31">
        <f>IF(COUNTIFS('Table From Form ( For Fri )'!$A:$A,$A166,'Table From Form ( For Fri )'!$J:$J,Attendance[[#Headers],[28/6/2024]],'Table From Form ( For Fri )'!U:U,1)&gt;0,1,0)</f>
        <v>0</v>
      </c>
      <c r="R166" s="31">
        <f>IF(COUNTIFS('Table From Form ( For Fri )'!$A:$A,$A166,'Table From Form ( For Fri )'!$J:$J,Attendance[[#Headers],[5/7/2024]],'Table From Form ( For Fri )'!V:V,1)&gt;0,1,0)</f>
        <v>0</v>
      </c>
      <c r="S166" s="31">
        <f>IF(COUNTIFS('Table From Form ( For Fri )'!$A:$A,$A166,'Table From Form ( For Fri )'!$J:$J,Attendance[[#Headers],[12/7/2024]],'Table From Form ( For Fri )'!W:W,1)&gt;0,1,0)</f>
        <v>0</v>
      </c>
      <c r="T166" s="31">
        <f>IF(COUNTIFS('Table From Form ( For Fri )'!$A:$A,$A166,'Table From Form ( For Fri )'!$J:$J,Attendance[[#Headers],[19/7/2024]],'Table From Form ( For Fri )'!X:X,1)&gt;0,1,0)</f>
        <v>1</v>
      </c>
      <c r="U166" s="31">
        <f>IF(COUNTIFS('Table From Form ( For Fri )'!$A:$A,$A166,'Table From Form ( For Fri )'!$J:$J,Attendance[[#Headers],[26/7/2024]],'Table From Form ( For Fri )'!Y:Y,1)&gt;0,1,0)</f>
        <v>0</v>
      </c>
      <c r="V166" s="31">
        <f>IF(COUNTIFS('Table From Form ( For Fri )'!$A:$A,$A166,'Table From Form ( For Fri )'!$J:$J,Attendance[[#Headers],[2/8/2024]],'Table From Form ( For Fri )'!Z:Z,1)&gt;0,1,0)</f>
        <v>0</v>
      </c>
      <c r="W166" s="31">
        <f>IF(COUNTIFS('Table From Form ( For Fri )'!$A:$A,$A166,'Table From Form ( For Fri )'!$J:$J,Attendance[[#Headers],[30/8/2024]],'Table From Form ( For Fri )'!AA:AA,1)&gt;0,1,0)</f>
        <v>0</v>
      </c>
      <c r="X166" s="31">
        <f>IF(COUNTIFS('Table From Form ( For Fri )'!$A:$A,$A166,'Table From Form ( For Fri )'!$J:$J,Attendance[[#Headers],[6/9/2024]],'Table From Form ( For Fri )'!AB:AB,1)&gt;0,1,0)</f>
        <v>0</v>
      </c>
      <c r="Y166" s="31">
        <f>IF(COUNTIFS('Table From Form ( For Fri )'!$A:$A,$A166,'Table From Form ( For Fri )'!$J:$J,Attendance[[#Headers],[13/9/2024]],'Table From Form ( For Fri )'!AC:AC,1)&gt;0,1,0)</f>
        <v>0</v>
      </c>
      <c r="Z166" s="31">
        <f>IF(COUNTIFS('Table From Form ( For Fri )'!$A:$A,$A166,'Table From Form ( For Fri )'!$J:$J,Attendance[[#Headers],[20/9/2024]],'Table From Form ( For Fri )'!AD:AD,1)&gt;0,1,0)</f>
        <v>0</v>
      </c>
      <c r="AA166" s="31">
        <f>IF(COUNTIFS('Table From Form ( For Fri )'!$A:$A,$A166,'Table From Form ( For Fri )'!$J:$J,Attendance[[#Headers],[27/9/2024]],'Table From Form ( For Fri )'!AE:AE,1)&gt;0,1,0)</f>
        <v>0</v>
      </c>
      <c r="AB166" s="31">
        <f>IF(COUNTIFS('Table From Form ( For Fri )'!$A:$A,$A166,'Table From Form ( For Fri )'!$J:$J,Attendance[[#Headers],[4/10/2024]],'Table From Form ( For Fri )'!AF:AF,1)&gt;0,1,0)</f>
        <v>0</v>
      </c>
      <c r="AC166" s="31">
        <f>IF(COUNTIFS('Table From Form ( For Fri )'!$A:$A,$A166,'Table From Form ( For Fri )'!$J:$J,Attendance[[#Headers],[11/10/2024]],'Table From Form ( For Fri )'!AG:AG,1)&gt;0,1,0)</f>
        <v>0</v>
      </c>
      <c r="AD166" s="31">
        <f>IF(COUNTIFS('Table From Form ( For Fri )'!$A:$A,$A166,'Table From Form ( For Fri )'!$J:$J,Attendance[[#Headers],[18/10/2024]],'Table From Form ( For Fri )'!AH:AH,1)&gt;0,1,0)</f>
        <v>0</v>
      </c>
      <c r="AE166" s="31">
        <f>IF(COUNTIFS('Table From Form ( For Fri )'!$A:$A,$A166,'Table From Form ( For Fri )'!$J:$J,Attendance[[#Headers],[25/10/2024]],'Table From Form ( For Fri )'!AI:AI,1)&gt;0,1,0)</f>
        <v>0</v>
      </c>
      <c r="AF166" s="31">
        <f>IF(COUNTIFS('Table From Form ( For Fri )'!$A:$A,$A166,'Table From Form ( For Fri )'!$J:$J,Attendance[[#Headers],[1/11/2024]],'Table From Form ( For Fri )'!AJ:AJ,1)&gt;0,1,0)</f>
        <v>0</v>
      </c>
      <c r="AG166" s="31">
        <f>IF(COUNTIFS('Table From Form ( For Fri )'!$A:$A,$A166,'Table From Form ( For Fri )'!$J:$J,Attendance[[#Headers],[8/11/2024]],'Table From Form ( For Fri )'!AK:AK,1)&gt;0,1,0)</f>
        <v>0</v>
      </c>
      <c r="AH166" s="31">
        <f>IF(COUNTIFS('Table From Form ( For Fri )'!$A:$A,$A166,'Table From Form ( For Fri )'!$J:$J,Attendance[[#Headers],[15/11/2024]],'Table From Form ( For Fri )'!AL:AL,1)&gt;0,1,0)</f>
        <v>0</v>
      </c>
      <c r="AI166" s="31">
        <f>IF(COUNTIFS('Table From Form ( For Fri )'!$A:$A,$A166,'Table From Form ( For Fri )'!$J:$J,Attendance[[#Headers],[22/11/2024]],'Table From Form ( For Fri )'!AM:AM,1)&gt;0,1,0)</f>
        <v>0</v>
      </c>
      <c r="AJ166" s="31">
        <f>IF(COUNTIFS('Table From Form ( For Fri )'!$A:$A,$A166,'Table From Form ( For Fri )'!$J:$J,Attendance[[#Headers],[29/11/2024]],'Table From Form ( For Fri )'!AN:AN,1)&gt;0,1,0)</f>
        <v>0</v>
      </c>
      <c r="AK166" s="31">
        <f>IF(COUNTIFS('Table From Form ( For Fri )'!$A:$A,$A166,'Table From Form ( For Fri )'!$J:$J,Attendance[[#Headers],[6/12/2024]],'Table From Form ( For Fri )'!AO:AO,1)&gt;0,1,0)</f>
        <v>0</v>
      </c>
      <c r="AL166" s="31">
        <f>IF(COUNTIFS('Table From Form ( For Fri )'!$A:$A,$A166,'Table From Form ( For Fri )'!$J:$J,Attendance[[#Headers],[13/12/2024]],'Table From Form ( For Fri )'!AP:AP,1)&gt;0,1,0)</f>
        <v>0</v>
      </c>
      <c r="AM166" s="31">
        <f>IF(COUNTIFS('Table From Form ( For Fri )'!$A:$A,$A166,'Table From Form ( For Fri )'!$J:$J,Attendance[[#Headers],[20/12/2024]],'Table From Form ( For Fri )'!AQ:AQ,1)&gt;0,1,0)</f>
        <v>0</v>
      </c>
      <c r="AN166" s="31">
        <f>IF(COUNTIFS('Table From Form ( For Fri )'!$A:$A,$A166,'Table From Form ( For Fri )'!$J:$J,Attendance[[#Headers],[27/12/2024]],'Table From Form ( For Fri )'!AR:AR,1)&gt;0,1,0)</f>
        <v>0</v>
      </c>
      <c r="AO166" s="31">
        <f>IF(COUNTIFS('Table From Form ( For Fri )'!$A:$A,$A166,'Table From Form ( For Fri )'!$J:$J,Attendance[[#Headers],[3/1/2025]],'Table From Form ( For Fri )'!AS:AS,1)&gt;0,1,0)</f>
        <v>0</v>
      </c>
      <c r="AP166" s="31">
        <f>IF(COUNTIFS('Table From Form ( For Fri )'!$A:$A,$A166,'Table From Form ( For Fri )'!$J:$J,Attendance[[#Headers],[10/1/2025]],'Table From Form ( For Fri )'!AT:AT,1)&gt;0,1,0)</f>
        <v>0</v>
      </c>
      <c r="AQ166" s="31">
        <f>IF(COUNTIFS('Table From Form ( For Fri )'!$A:$A,$A166,'Table From Form ( For Fri )'!$J:$J,Attendance[[#Headers],[17/1/2025]],'Table From Form ( For Fri )'!AU:AU,1)&gt;0,1,0)</f>
        <v>0</v>
      </c>
      <c r="AR166" s="31">
        <f>IF(COUNTIFS('Table From Form ( For Fri )'!$A:$A,$A166,'Table From Form ( For Fri )'!$J:$J,Attendance[[#Headers],[24/1/2025]],'Table From Form ( For Fri )'!AV:AV,1)&gt;0,1,0)</f>
        <v>0</v>
      </c>
      <c r="AS166" s="31">
        <f>IF(COUNTIFS('Table From Form ( For Fri )'!$A:$A,$A166,'Table From Form ( For Fri )'!$J:$J,Attendance[[#Headers],[31/1/2025]],'Table From Form ( For Fri )'!AW:AW,1)&gt;0,1,0)</f>
        <v>0</v>
      </c>
      <c r="AT166" s="31">
        <f>IF(COUNTIFS('Table From Form ( For Fri )'!$A:$A,$A166,'Table From Form ( For Fri )'!$J:$J,Attendance[[#Headers],[7/2/2025]],'Table From Form ( For Fri )'!AX:AX,1)&gt;0,1,0)</f>
        <v>0</v>
      </c>
      <c r="AU166" s="31">
        <f>IF(COUNTIFS('Table From Form ( For Fri )'!$A:$A,$A166,'Table From Form ( For Fri )'!$J:$J,Attendance[[#Headers],[14/2/2025]],'Table From Form ( For Fri )'!AY:AY,1)&gt;0,1,0)</f>
        <v>0</v>
      </c>
    </row>
    <row r="167" spans="1:47" ht="14">
      <c r="A167" s="32" t="s">
        <v>1262</v>
      </c>
      <c r="B167" s="30" t="s">
        <v>1263</v>
      </c>
      <c r="C167" s="30" t="s">
        <v>1884</v>
      </c>
      <c r="D167">
        <f>COUNTIF(Attendance[[#This Row],[19/4/2024]:[14/2/2025]],1)</f>
        <v>1</v>
      </c>
      <c r="E167" s="26">
        <f t="shared" si="2"/>
        <v>2.2222222222222223</v>
      </c>
      <c r="F167" s="26" t="s">
        <v>1885</v>
      </c>
      <c r="G167" s="27">
        <f>IF(COUNTIFS('Table From Form ( For Fri )'!$A:$A,$A167,'Table From Form ( For Fri )'!$J:$J,Attendance[[#Headers],[19/4/2024]],'Table From Form ( For Fri )'!K:K,1)&gt;0,1,0)</f>
        <v>0</v>
      </c>
      <c r="H167" s="27">
        <f>IF(COUNTIFS('Table From Form ( For Fri )'!$A:$A,$A167,'Table From Form ( For Fri )'!$J:$J,Attendance[[#Headers],[26/4/2024]],'Table From Form ( For Fri )'!L:L,1)&gt;0,1,0)</f>
        <v>0</v>
      </c>
      <c r="I167" s="27">
        <f>IF(COUNTIFS('Table From Form ( For Fri )'!$A:$A,$A167,'Table From Form ( For Fri )'!$J:$J,Attendance[[#Headers],[3/5/2024]],'Table From Form ( For Fri )'!M:M,1)&gt;0,1,0)</f>
        <v>0</v>
      </c>
      <c r="J167" s="27">
        <f>IF(COUNTIFS('Table From Form ( For Fri )'!$A:$A,$A167,'Table From Form ( For Fri )'!$J:$J,Attendance[[#Headers],[10/5/2024]],'Table From Form ( For Fri )'!N:N,1)&gt;0,1,0)</f>
        <v>0</v>
      </c>
      <c r="K167" s="27">
        <f>IF(COUNTIFS('Table From Form ( For Fri )'!$A:$A,$A167,'Table From Form ( For Fri )'!$J:$J,Attendance[[#Headers],[17/5/2024]],'Table From Form ( For Fri )'!O:O,1)&gt;0,1,0)</f>
        <v>0</v>
      </c>
      <c r="L167" s="27">
        <f>IF(COUNTIFS('Table From Form ( For Fri )'!$A:$A,$A167,'Table From Form ( For Fri )'!$J:$J,Attendance[[#Headers],[24/5/2024]],'Table From Form ( For Fri )'!P:P,1)&gt;0,1,0)</f>
        <v>0</v>
      </c>
      <c r="M167" s="27">
        <f>IF(COUNTIFS('Table From Form ( For Fri )'!$A:$A,$A167,'Table From Form ( For Fri )'!$J:$J,Attendance[[#Headers],[31/5/2024]],'Table From Form ( For Fri )'!Q:Q,1)&gt;0,1,0)</f>
        <v>0</v>
      </c>
      <c r="N167" s="27">
        <f>IF(COUNTIFS('Table From Form ( For Fri )'!$A:$A,$A167,'Table From Form ( For Fri )'!$J:$J,Attendance[[#Headers],[7/6/2024]],'Table From Form ( For Fri )'!R:R,1)&gt;0,1,0)</f>
        <v>0</v>
      </c>
      <c r="O167" s="27">
        <f>IF(COUNTIFS('Table From Form ( For Fri )'!$A:$A,$A167,'Table From Form ( For Fri )'!$J:$J,Attendance[[#Headers],[14/6/2024]],'Table From Form ( For Fri )'!S:S,1)&gt;0,1,0)</f>
        <v>0</v>
      </c>
      <c r="P167" s="27">
        <f>IF(COUNTIFS('Table From Form ( For Fri )'!$A:$A,$A167,'Table From Form ( For Fri )'!$J:$J,Attendance[[#Headers],[21/6/2024]],'Table From Form ( For Fri )'!T:T,1)&gt;0,1,0)</f>
        <v>0</v>
      </c>
      <c r="Q167" s="27">
        <f>IF(COUNTIFS('Table From Form ( For Fri )'!$A:$A,$A167,'Table From Form ( For Fri )'!$J:$J,Attendance[[#Headers],[28/6/2024]],'Table From Form ( For Fri )'!U:U,1)&gt;0,1,0)</f>
        <v>0</v>
      </c>
      <c r="R167" s="27">
        <f>IF(COUNTIFS('Table From Form ( For Fri )'!$A:$A,$A167,'Table From Form ( For Fri )'!$J:$J,Attendance[[#Headers],[5/7/2024]],'Table From Form ( For Fri )'!V:V,1)&gt;0,1,0)</f>
        <v>0</v>
      </c>
      <c r="S167" s="27">
        <f>IF(COUNTIFS('Table From Form ( For Fri )'!$A:$A,$A167,'Table From Form ( For Fri )'!$J:$J,Attendance[[#Headers],[12/7/2024]],'Table From Form ( For Fri )'!W:W,1)&gt;0,1,0)</f>
        <v>0</v>
      </c>
      <c r="T167" s="27">
        <f>IF(COUNTIFS('Table From Form ( For Fri )'!$A:$A,$A167,'Table From Form ( For Fri )'!$J:$J,Attendance[[#Headers],[19/7/2024]],'Table From Form ( For Fri )'!X:X,1)&gt;0,1,0)</f>
        <v>0</v>
      </c>
      <c r="U167" s="27">
        <f>IF(COUNTIFS('Table From Form ( For Fri )'!$A:$A,$A167,'Table From Form ( For Fri )'!$J:$J,Attendance[[#Headers],[26/7/2024]],'Table From Form ( For Fri )'!Y:Y,1)&gt;0,1,0)</f>
        <v>0</v>
      </c>
      <c r="V167" s="27">
        <f>IF(COUNTIFS('Table From Form ( For Fri )'!$A:$A,$A167,'Table From Form ( For Fri )'!$J:$J,Attendance[[#Headers],[2/8/2024]],'Table From Form ( For Fri )'!Z:Z,1)&gt;0,1,0)</f>
        <v>0</v>
      </c>
      <c r="W167" s="27">
        <f>IF(COUNTIFS('Table From Form ( For Fri )'!$A:$A,$A167,'Table From Form ( For Fri )'!$J:$J,Attendance[[#Headers],[30/8/2024]],'Table From Form ( For Fri )'!AA:AA,1)&gt;0,1,0)</f>
        <v>0</v>
      </c>
      <c r="X167" s="27">
        <f>IF(COUNTIFS('Table From Form ( For Fri )'!$A:$A,$A167,'Table From Form ( For Fri )'!$J:$J,Attendance[[#Headers],[6/9/2024]],'Table From Form ( For Fri )'!AB:AB,1)&gt;0,1,0)</f>
        <v>0</v>
      </c>
      <c r="Y167" s="27">
        <f>IF(COUNTIFS('Table From Form ( For Fri )'!$A:$A,$A167,'Table From Form ( For Fri )'!$J:$J,Attendance[[#Headers],[13/9/2024]],'Table From Form ( For Fri )'!AC:AC,1)&gt;0,1,0)</f>
        <v>0</v>
      </c>
      <c r="Z167" s="27">
        <f>IF(COUNTIFS('Table From Form ( For Fri )'!$A:$A,$A167,'Table From Form ( For Fri )'!$J:$J,Attendance[[#Headers],[20/9/2024]],'Table From Form ( For Fri )'!AD:AD,1)&gt;0,1,0)</f>
        <v>0</v>
      </c>
      <c r="AA167" s="27">
        <f>IF(COUNTIFS('Table From Form ( For Fri )'!$A:$A,$A167,'Table From Form ( For Fri )'!$J:$J,Attendance[[#Headers],[27/9/2024]],'Table From Form ( For Fri )'!AE:AE,1)&gt;0,1,0)</f>
        <v>0</v>
      </c>
      <c r="AB167" s="27">
        <f>IF(COUNTIFS('Table From Form ( For Fri )'!$A:$A,$A167,'Table From Form ( For Fri )'!$J:$J,Attendance[[#Headers],[4/10/2024]],'Table From Form ( For Fri )'!AF:AF,1)&gt;0,1,0)</f>
        <v>0</v>
      </c>
      <c r="AC167" s="27">
        <f>IF(COUNTIFS('Table From Form ( For Fri )'!$A:$A,$A167,'Table From Form ( For Fri )'!$J:$J,Attendance[[#Headers],[11/10/2024]],'Table From Form ( For Fri )'!AG:AG,1)&gt;0,1,0)</f>
        <v>0</v>
      </c>
      <c r="AD167" s="27">
        <f>IF(COUNTIFS('Table From Form ( For Fri )'!$A:$A,$A167,'Table From Form ( For Fri )'!$J:$J,Attendance[[#Headers],[18/10/2024]],'Table From Form ( For Fri )'!AH:AH,1)&gt;0,1,0)</f>
        <v>0</v>
      </c>
      <c r="AE167" s="27">
        <f>IF(COUNTIFS('Table From Form ( For Fri )'!$A:$A,$A167,'Table From Form ( For Fri )'!$J:$J,Attendance[[#Headers],[25/10/2024]],'Table From Form ( For Fri )'!AI:AI,1)&gt;0,1,0)</f>
        <v>0</v>
      </c>
      <c r="AF167" s="27">
        <f>IF(COUNTIFS('Table From Form ( For Fri )'!$A:$A,$A167,'Table From Form ( For Fri )'!$J:$J,Attendance[[#Headers],[1/11/2024]],'Table From Form ( For Fri )'!AJ:AJ,1)&gt;0,1,0)</f>
        <v>0</v>
      </c>
      <c r="AG167" s="27">
        <f>IF(COUNTIFS('Table From Form ( For Fri )'!$A:$A,$A167,'Table From Form ( For Fri )'!$J:$J,Attendance[[#Headers],[8/11/2024]],'Table From Form ( For Fri )'!AK:AK,1)&gt;0,1,0)</f>
        <v>1</v>
      </c>
      <c r="AH167" s="27">
        <f>IF(COUNTIFS('Table From Form ( For Fri )'!$A:$A,$A167,'Table From Form ( For Fri )'!$J:$J,Attendance[[#Headers],[15/11/2024]],'Table From Form ( For Fri )'!AL:AL,1)&gt;0,1,0)</f>
        <v>0</v>
      </c>
      <c r="AI167" s="27">
        <f>IF(COUNTIFS('Table From Form ( For Fri )'!$A:$A,$A167,'Table From Form ( For Fri )'!$J:$J,Attendance[[#Headers],[22/11/2024]],'Table From Form ( For Fri )'!AM:AM,1)&gt;0,1,0)</f>
        <v>0</v>
      </c>
      <c r="AJ167" s="27">
        <f>IF(COUNTIFS('Table From Form ( For Fri )'!$A:$A,$A167,'Table From Form ( For Fri )'!$J:$J,Attendance[[#Headers],[29/11/2024]],'Table From Form ( For Fri )'!AN:AN,1)&gt;0,1,0)</f>
        <v>0</v>
      </c>
      <c r="AK167" s="27">
        <f>IF(COUNTIFS('Table From Form ( For Fri )'!$A:$A,$A167,'Table From Form ( For Fri )'!$J:$J,Attendance[[#Headers],[6/12/2024]],'Table From Form ( For Fri )'!AO:AO,1)&gt;0,1,0)</f>
        <v>0</v>
      </c>
      <c r="AL167" s="27">
        <f>IF(COUNTIFS('Table From Form ( For Fri )'!$A:$A,$A167,'Table From Form ( For Fri )'!$J:$J,Attendance[[#Headers],[13/12/2024]],'Table From Form ( For Fri )'!AP:AP,1)&gt;0,1,0)</f>
        <v>0</v>
      </c>
      <c r="AM167" s="27">
        <f>IF(COUNTIFS('Table From Form ( For Fri )'!$A:$A,$A167,'Table From Form ( For Fri )'!$J:$J,Attendance[[#Headers],[20/12/2024]],'Table From Form ( For Fri )'!AQ:AQ,1)&gt;0,1,0)</f>
        <v>0</v>
      </c>
      <c r="AN167" s="27">
        <f>IF(COUNTIFS('Table From Form ( For Fri )'!$A:$A,$A167,'Table From Form ( For Fri )'!$J:$J,Attendance[[#Headers],[27/12/2024]],'Table From Form ( For Fri )'!AR:AR,1)&gt;0,1,0)</f>
        <v>0</v>
      </c>
      <c r="AO167" s="27">
        <f>IF(COUNTIFS('Table From Form ( For Fri )'!$A:$A,$A167,'Table From Form ( For Fri )'!$J:$J,Attendance[[#Headers],[3/1/2025]],'Table From Form ( For Fri )'!AS:AS,1)&gt;0,1,0)</f>
        <v>0</v>
      </c>
      <c r="AP167" s="27">
        <f>IF(COUNTIFS('Table From Form ( For Fri )'!$A:$A,$A167,'Table From Form ( For Fri )'!$J:$J,Attendance[[#Headers],[10/1/2025]],'Table From Form ( For Fri )'!AT:AT,1)&gt;0,1,0)</f>
        <v>0</v>
      </c>
      <c r="AQ167" s="27">
        <f>IF(COUNTIFS('Table From Form ( For Fri )'!$A:$A,$A167,'Table From Form ( For Fri )'!$J:$J,Attendance[[#Headers],[17/1/2025]],'Table From Form ( For Fri )'!AU:AU,1)&gt;0,1,0)</f>
        <v>0</v>
      </c>
      <c r="AR167" s="27">
        <f>IF(COUNTIFS('Table From Form ( For Fri )'!$A:$A,$A167,'Table From Form ( For Fri )'!$J:$J,Attendance[[#Headers],[24/1/2025]],'Table From Form ( For Fri )'!AV:AV,1)&gt;0,1,0)</f>
        <v>0</v>
      </c>
      <c r="AS167" s="27">
        <f>IF(COUNTIFS('Table From Form ( For Fri )'!$A:$A,$A167,'Table From Form ( For Fri )'!$J:$J,Attendance[[#Headers],[31/1/2025]],'Table From Form ( For Fri )'!AW:AW,1)&gt;0,1,0)</f>
        <v>0</v>
      </c>
      <c r="AT167" s="27">
        <f>IF(COUNTIFS('Table From Form ( For Fri )'!$A:$A,$A167,'Table From Form ( For Fri )'!$J:$J,Attendance[[#Headers],[7/2/2025]],'Table From Form ( For Fri )'!AX:AX,1)&gt;0,1,0)</f>
        <v>0</v>
      </c>
      <c r="AU167" s="27">
        <f>IF(COUNTIFS('Table From Form ( For Fri )'!$A:$A,$A167,'Table From Form ( For Fri )'!$J:$J,Attendance[[#Headers],[14/2/2025]],'Table From Form ( For Fri )'!AY:AY,1)&gt;0,1,0)</f>
        <v>0</v>
      </c>
    </row>
    <row r="168" spans="1:47" ht="14">
      <c r="A168" s="32" t="s">
        <v>1494</v>
      </c>
      <c r="B168" s="30" t="s">
        <v>1495</v>
      </c>
      <c r="C168" s="30" t="s">
        <v>1886</v>
      </c>
      <c r="D168">
        <f>COUNTIF(Attendance[[#This Row],[19/4/2024]:[14/2/2025]],1)</f>
        <v>1</v>
      </c>
      <c r="E168" s="26">
        <f t="shared" si="2"/>
        <v>2.2222222222222223</v>
      </c>
      <c r="F168" s="26" t="s">
        <v>1887</v>
      </c>
      <c r="G168" s="27">
        <f>IF(COUNTIFS('Table From Form ( For Fri )'!$A:$A,$A168,'Table From Form ( For Fri )'!$J:$J,Attendance[[#Headers],[19/4/2024]],'Table From Form ( For Fri )'!K:K,1)&gt;0,1,0)</f>
        <v>0</v>
      </c>
      <c r="H168" s="27">
        <f>IF(COUNTIFS('Table From Form ( For Fri )'!$A:$A,$A168,'Table From Form ( For Fri )'!$J:$J,Attendance[[#Headers],[26/4/2024]],'Table From Form ( For Fri )'!L:L,1)&gt;0,1,0)</f>
        <v>0</v>
      </c>
      <c r="I168" s="27">
        <f>IF(COUNTIFS('Table From Form ( For Fri )'!$A:$A,$A168,'Table From Form ( For Fri )'!$J:$J,Attendance[[#Headers],[3/5/2024]],'Table From Form ( For Fri )'!M:M,1)&gt;0,1,0)</f>
        <v>0</v>
      </c>
      <c r="J168" s="27">
        <f>IF(COUNTIFS('Table From Form ( For Fri )'!$A:$A,$A168,'Table From Form ( For Fri )'!$J:$J,Attendance[[#Headers],[10/5/2024]],'Table From Form ( For Fri )'!N:N,1)&gt;0,1,0)</f>
        <v>0</v>
      </c>
      <c r="K168" s="27">
        <f>IF(COUNTIFS('Table From Form ( For Fri )'!$A:$A,$A168,'Table From Form ( For Fri )'!$J:$J,Attendance[[#Headers],[17/5/2024]],'Table From Form ( For Fri )'!O:O,1)&gt;0,1,0)</f>
        <v>0</v>
      </c>
      <c r="L168" s="27">
        <f>IF(COUNTIFS('Table From Form ( For Fri )'!$A:$A,$A168,'Table From Form ( For Fri )'!$J:$J,Attendance[[#Headers],[24/5/2024]],'Table From Form ( For Fri )'!P:P,1)&gt;0,1,0)</f>
        <v>0</v>
      </c>
      <c r="M168" s="27">
        <f>IF(COUNTIFS('Table From Form ( For Fri )'!$A:$A,$A168,'Table From Form ( For Fri )'!$J:$J,Attendance[[#Headers],[31/5/2024]],'Table From Form ( For Fri )'!Q:Q,1)&gt;0,1,0)</f>
        <v>0</v>
      </c>
      <c r="N168" s="27">
        <f>IF(COUNTIFS('Table From Form ( For Fri )'!$A:$A,$A168,'Table From Form ( For Fri )'!$J:$J,Attendance[[#Headers],[7/6/2024]],'Table From Form ( For Fri )'!R:R,1)&gt;0,1,0)</f>
        <v>0</v>
      </c>
      <c r="O168" s="27">
        <f>IF(COUNTIFS('Table From Form ( For Fri )'!$A:$A,$A168,'Table From Form ( For Fri )'!$J:$J,Attendance[[#Headers],[14/6/2024]],'Table From Form ( For Fri )'!S:S,1)&gt;0,1,0)</f>
        <v>0</v>
      </c>
      <c r="P168" s="27">
        <f>IF(COUNTIFS('Table From Form ( For Fri )'!$A:$A,$A168,'Table From Form ( For Fri )'!$J:$J,Attendance[[#Headers],[21/6/2024]],'Table From Form ( For Fri )'!T:T,1)&gt;0,1,0)</f>
        <v>0</v>
      </c>
      <c r="Q168" s="27">
        <f>IF(COUNTIFS('Table From Form ( For Fri )'!$A:$A,$A168,'Table From Form ( For Fri )'!$J:$J,Attendance[[#Headers],[28/6/2024]],'Table From Form ( For Fri )'!U:U,1)&gt;0,1,0)</f>
        <v>0</v>
      </c>
      <c r="R168" s="27">
        <f>IF(COUNTIFS('Table From Form ( For Fri )'!$A:$A,$A168,'Table From Form ( For Fri )'!$J:$J,Attendance[[#Headers],[5/7/2024]],'Table From Form ( For Fri )'!V:V,1)&gt;0,1,0)</f>
        <v>0</v>
      </c>
      <c r="S168" s="27">
        <f>IF(COUNTIFS('Table From Form ( For Fri )'!$A:$A,$A168,'Table From Form ( For Fri )'!$J:$J,Attendance[[#Headers],[12/7/2024]],'Table From Form ( For Fri )'!W:W,1)&gt;0,1,0)</f>
        <v>0</v>
      </c>
      <c r="T168" s="27">
        <f>IF(COUNTIFS('Table From Form ( For Fri )'!$A:$A,$A168,'Table From Form ( For Fri )'!$J:$J,Attendance[[#Headers],[19/7/2024]],'Table From Form ( For Fri )'!X:X,1)&gt;0,1,0)</f>
        <v>0</v>
      </c>
      <c r="U168" s="27">
        <f>IF(COUNTIFS('Table From Form ( For Fri )'!$A:$A,$A168,'Table From Form ( For Fri )'!$J:$J,Attendance[[#Headers],[26/7/2024]],'Table From Form ( For Fri )'!Y:Y,1)&gt;0,1,0)</f>
        <v>0</v>
      </c>
      <c r="V168" s="27">
        <f>IF(COUNTIFS('Table From Form ( For Fri )'!$A:$A,$A168,'Table From Form ( For Fri )'!$J:$J,Attendance[[#Headers],[2/8/2024]],'Table From Form ( For Fri )'!Z:Z,1)&gt;0,1,0)</f>
        <v>0</v>
      </c>
      <c r="W168" s="27">
        <f>IF(COUNTIFS('Table From Form ( For Fri )'!$A:$A,$A168,'Table From Form ( For Fri )'!$J:$J,Attendance[[#Headers],[30/8/2024]],'Table From Form ( For Fri )'!AA:AA,1)&gt;0,1,0)</f>
        <v>0</v>
      </c>
      <c r="X168" s="27">
        <f>IF(COUNTIFS('Table From Form ( For Fri )'!$A:$A,$A168,'Table From Form ( For Fri )'!$J:$J,Attendance[[#Headers],[6/9/2024]],'Table From Form ( For Fri )'!AB:AB,1)&gt;0,1,0)</f>
        <v>0</v>
      </c>
      <c r="Y168" s="27">
        <f>IF(COUNTIFS('Table From Form ( For Fri )'!$A:$A,$A168,'Table From Form ( For Fri )'!$J:$J,Attendance[[#Headers],[13/9/2024]],'Table From Form ( For Fri )'!AC:AC,1)&gt;0,1,0)</f>
        <v>0</v>
      </c>
      <c r="Z168" s="27">
        <f>IF(COUNTIFS('Table From Form ( For Fri )'!$A:$A,$A168,'Table From Form ( For Fri )'!$J:$J,Attendance[[#Headers],[20/9/2024]],'Table From Form ( For Fri )'!AD:AD,1)&gt;0,1,0)</f>
        <v>0</v>
      </c>
      <c r="AA168" s="27">
        <f>IF(COUNTIFS('Table From Form ( For Fri )'!$A:$A,$A168,'Table From Form ( For Fri )'!$J:$J,Attendance[[#Headers],[27/9/2024]],'Table From Form ( For Fri )'!AE:AE,1)&gt;0,1,0)</f>
        <v>0</v>
      </c>
      <c r="AB168" s="27">
        <f>IF(COUNTIFS('Table From Form ( For Fri )'!$A:$A,$A168,'Table From Form ( For Fri )'!$J:$J,Attendance[[#Headers],[4/10/2024]],'Table From Form ( For Fri )'!AF:AF,1)&gt;0,1,0)</f>
        <v>0</v>
      </c>
      <c r="AC168" s="27">
        <f>IF(COUNTIFS('Table From Form ( For Fri )'!$A:$A,$A168,'Table From Form ( For Fri )'!$J:$J,Attendance[[#Headers],[11/10/2024]],'Table From Form ( For Fri )'!AG:AG,1)&gt;0,1,0)</f>
        <v>0</v>
      </c>
      <c r="AD168" s="27">
        <f>IF(COUNTIFS('Table From Form ( For Fri )'!$A:$A,$A168,'Table From Form ( For Fri )'!$J:$J,Attendance[[#Headers],[18/10/2024]],'Table From Form ( For Fri )'!AH:AH,1)&gt;0,1,0)</f>
        <v>0</v>
      </c>
      <c r="AE168" s="27">
        <f>IF(COUNTIFS('Table From Form ( For Fri )'!$A:$A,$A168,'Table From Form ( For Fri )'!$J:$J,Attendance[[#Headers],[25/10/2024]],'Table From Form ( For Fri )'!AI:AI,1)&gt;0,1,0)</f>
        <v>0</v>
      </c>
      <c r="AF168" s="27">
        <f>IF(COUNTIFS('Table From Form ( For Fri )'!$A:$A,$A168,'Table From Form ( For Fri )'!$J:$J,Attendance[[#Headers],[1/11/2024]],'Table From Form ( For Fri )'!AJ:AJ,1)&gt;0,1,0)</f>
        <v>0</v>
      </c>
      <c r="AG168" s="27">
        <f>IF(COUNTIFS('Table From Form ( For Fri )'!$A:$A,$A168,'Table From Form ( For Fri )'!$J:$J,Attendance[[#Headers],[8/11/2024]],'Table From Form ( For Fri )'!AK:AK,1)&gt;0,1,0)</f>
        <v>0</v>
      </c>
      <c r="AH168" s="27">
        <f>IF(COUNTIFS('Table From Form ( For Fri )'!$A:$A,$A168,'Table From Form ( For Fri )'!$J:$J,Attendance[[#Headers],[15/11/2024]],'Table From Form ( For Fri )'!AL:AL,1)&gt;0,1,0)</f>
        <v>0</v>
      </c>
      <c r="AI168" s="27">
        <f>IF(COUNTIFS('Table From Form ( For Fri )'!$A:$A,$A168,'Table From Form ( For Fri )'!$J:$J,Attendance[[#Headers],[22/11/2024]],'Table From Form ( For Fri )'!AM:AM,1)&gt;0,1,0)</f>
        <v>0</v>
      </c>
      <c r="AJ168" s="27">
        <f>IF(COUNTIFS('Table From Form ( For Fri )'!$A:$A,$A168,'Table From Form ( For Fri )'!$J:$J,Attendance[[#Headers],[29/11/2024]],'Table From Form ( For Fri )'!AN:AN,1)&gt;0,1,0)</f>
        <v>0</v>
      </c>
      <c r="AK168" s="27">
        <f>IF(COUNTIFS('Table From Form ( For Fri )'!$A:$A,$A168,'Table From Form ( For Fri )'!$J:$J,Attendance[[#Headers],[6/12/2024]],'Table From Form ( For Fri )'!AO:AO,1)&gt;0,1,0)</f>
        <v>0</v>
      </c>
      <c r="AL168" s="27">
        <f>IF(COUNTIFS('Table From Form ( For Fri )'!$A:$A,$A168,'Table From Form ( For Fri )'!$J:$J,Attendance[[#Headers],[13/12/2024]],'Table From Form ( For Fri )'!AP:AP,1)&gt;0,1,0)</f>
        <v>0</v>
      </c>
      <c r="AM168" s="27">
        <f>IF(COUNTIFS('Table From Form ( For Fri )'!$A:$A,$A168,'Table From Form ( For Fri )'!$J:$J,Attendance[[#Headers],[20/12/2024]],'Table From Form ( For Fri )'!AQ:AQ,1)&gt;0,1,0)</f>
        <v>0</v>
      </c>
      <c r="AN168" s="27">
        <f>IF(COUNTIFS('Table From Form ( For Fri )'!$A:$A,$A168,'Table From Form ( For Fri )'!$J:$J,Attendance[[#Headers],[27/12/2024]],'Table From Form ( For Fri )'!AR:AR,1)&gt;0,1,0)</f>
        <v>0</v>
      </c>
      <c r="AO168" s="27">
        <f>IF(COUNTIFS('Table From Form ( For Fri )'!$A:$A,$A168,'Table From Form ( For Fri )'!$J:$J,Attendance[[#Headers],[3/1/2025]],'Table From Form ( For Fri )'!AS:AS,1)&gt;0,1,0)</f>
        <v>0</v>
      </c>
      <c r="AP168" s="27">
        <f>IF(COUNTIFS('Table From Form ( For Fri )'!$A:$A,$A168,'Table From Form ( For Fri )'!$J:$J,Attendance[[#Headers],[10/1/2025]],'Table From Form ( For Fri )'!AT:AT,1)&gt;0,1,0)</f>
        <v>1</v>
      </c>
      <c r="AQ168" s="27">
        <f>IF(COUNTIFS('Table From Form ( For Fri )'!$A:$A,$A168,'Table From Form ( For Fri )'!$J:$J,Attendance[[#Headers],[17/1/2025]],'Table From Form ( For Fri )'!AU:AU,1)&gt;0,1,0)</f>
        <v>0</v>
      </c>
      <c r="AR168" s="27">
        <f>IF(COUNTIFS('Table From Form ( For Fri )'!$A:$A,$A168,'Table From Form ( For Fri )'!$J:$J,Attendance[[#Headers],[24/1/2025]],'Table From Form ( For Fri )'!AV:AV,1)&gt;0,1,0)</f>
        <v>0</v>
      </c>
      <c r="AS168" s="27">
        <f>IF(COUNTIFS('Table From Form ( For Fri )'!$A:$A,$A168,'Table From Form ( For Fri )'!$J:$J,Attendance[[#Headers],[31/1/2025]],'Table From Form ( For Fri )'!AW:AW,1)&gt;0,1,0)</f>
        <v>0</v>
      </c>
      <c r="AT168" s="27">
        <f>IF(COUNTIFS('Table From Form ( For Fri )'!$A:$A,$A168,'Table From Form ( For Fri )'!$J:$J,Attendance[[#Headers],[7/2/2025]],'Table From Form ( For Fri )'!AX:AX,1)&gt;0,1,0)</f>
        <v>0</v>
      </c>
      <c r="AU168" s="27">
        <f>IF(COUNTIFS('Table From Form ( For Fri )'!$A:$A,$A168,'Table From Form ( For Fri )'!$J:$J,Attendance[[#Headers],[14/2/2025]],'Table From Form ( For Fri )'!AY:AY,1)&gt;0,1,0)</f>
        <v>0</v>
      </c>
    </row>
    <row r="169" spans="1:47" ht="14.5">
      <c r="A169" s="33" t="s">
        <v>1353</v>
      </c>
      <c r="B169" s="33" t="s">
        <v>1888</v>
      </c>
      <c r="C169" s="18" t="s">
        <v>1889</v>
      </c>
      <c r="D169">
        <f>COUNTIF(Attendance[[#This Row],[19/4/2024]:[14/2/2025]],1)</f>
        <v>1</v>
      </c>
      <c r="E169" s="26">
        <f t="shared" si="2"/>
        <v>2.2222222222222223</v>
      </c>
      <c r="F169" s="26"/>
      <c r="G169" s="31">
        <f>IF(COUNTIFS('Table From Form ( For Fri )'!$A:$A,$A169,'Table From Form ( For Fri )'!$J:$J,Attendance[[#Headers],[19/4/2024]],'Table From Form ( For Fri )'!K:K,1)&gt;0,1,0)</f>
        <v>0</v>
      </c>
      <c r="H169" s="31">
        <f>IF(COUNTIFS('Table From Form ( For Fri )'!$A:$A,$A169,'Table From Form ( For Fri )'!$J:$J,Attendance[[#Headers],[26/4/2024]],'Table From Form ( For Fri )'!L:L,1)&gt;0,1,0)</f>
        <v>0</v>
      </c>
      <c r="I169" s="31">
        <f>IF(COUNTIFS('Table From Form ( For Fri )'!$A:$A,$A169,'Table From Form ( For Fri )'!$J:$J,Attendance[[#Headers],[3/5/2024]],'Table From Form ( For Fri )'!M:M,1)&gt;0,1,0)</f>
        <v>0</v>
      </c>
      <c r="J169" s="31">
        <f>IF(COUNTIFS('Table From Form ( For Fri )'!$A:$A,$A169,'Table From Form ( For Fri )'!$J:$J,Attendance[[#Headers],[10/5/2024]],'Table From Form ( For Fri )'!N:N,1)&gt;0,1,0)</f>
        <v>0</v>
      </c>
      <c r="K169" s="31">
        <f>IF(COUNTIFS('Table From Form ( For Fri )'!$A:$A,$A169,'Table From Form ( For Fri )'!$J:$J,Attendance[[#Headers],[17/5/2024]],'Table From Form ( For Fri )'!O:O,1)&gt;0,1,0)</f>
        <v>0</v>
      </c>
      <c r="L169" s="31">
        <f>IF(COUNTIFS('Table From Form ( For Fri )'!$A:$A,$A169,'Table From Form ( For Fri )'!$J:$J,Attendance[[#Headers],[24/5/2024]],'Table From Form ( For Fri )'!P:P,1)&gt;0,1,0)</f>
        <v>0</v>
      </c>
      <c r="M169" s="31">
        <f>IF(COUNTIFS('Table From Form ( For Fri )'!$A:$A,$A169,'Table From Form ( For Fri )'!$J:$J,Attendance[[#Headers],[31/5/2024]],'Table From Form ( For Fri )'!Q:Q,1)&gt;0,1,0)</f>
        <v>0</v>
      </c>
      <c r="N169" s="31">
        <f>IF(COUNTIFS('Table From Form ( For Fri )'!$A:$A,$A169,'Table From Form ( For Fri )'!$J:$J,Attendance[[#Headers],[7/6/2024]],'Table From Form ( For Fri )'!R:R,1)&gt;0,1,0)</f>
        <v>0</v>
      </c>
      <c r="O169" s="31">
        <f>IF(COUNTIFS('Table From Form ( For Fri )'!$A:$A,$A169,'Table From Form ( For Fri )'!$J:$J,Attendance[[#Headers],[14/6/2024]],'Table From Form ( For Fri )'!S:S,1)&gt;0,1,0)</f>
        <v>0</v>
      </c>
      <c r="P169" s="31">
        <f>IF(COUNTIFS('Table From Form ( For Fri )'!$A:$A,$A169,'Table From Form ( For Fri )'!$J:$J,Attendance[[#Headers],[21/6/2024]],'Table From Form ( For Fri )'!T:T,1)&gt;0,1,0)</f>
        <v>0</v>
      </c>
      <c r="Q169" s="31">
        <f>IF(COUNTIFS('Table From Form ( For Fri )'!$A:$A,$A169,'Table From Form ( For Fri )'!$J:$J,Attendance[[#Headers],[28/6/2024]],'Table From Form ( For Fri )'!U:U,1)&gt;0,1,0)</f>
        <v>0</v>
      </c>
      <c r="R169" s="31">
        <f>IF(COUNTIFS('Table From Form ( For Fri )'!$A:$A,$A169,'Table From Form ( For Fri )'!$J:$J,Attendance[[#Headers],[5/7/2024]],'Table From Form ( For Fri )'!V:V,1)&gt;0,1,0)</f>
        <v>0</v>
      </c>
      <c r="S169" s="31">
        <f>IF(COUNTIFS('Table From Form ( For Fri )'!$A:$A,$A169,'Table From Form ( For Fri )'!$J:$J,Attendance[[#Headers],[12/7/2024]],'Table From Form ( For Fri )'!W:W,1)&gt;0,1,0)</f>
        <v>0</v>
      </c>
      <c r="T169" s="31">
        <f>IF(COUNTIFS('Table From Form ( For Fri )'!$A:$A,$A169,'Table From Form ( For Fri )'!$J:$J,Attendance[[#Headers],[19/7/2024]],'Table From Form ( For Fri )'!X:X,1)&gt;0,1,0)</f>
        <v>0</v>
      </c>
      <c r="U169" s="31">
        <f>IF(COUNTIFS('Table From Form ( For Fri )'!$A:$A,$A169,'Table From Form ( For Fri )'!$J:$J,Attendance[[#Headers],[26/7/2024]],'Table From Form ( For Fri )'!Y:Y,1)&gt;0,1,0)</f>
        <v>0</v>
      </c>
      <c r="V169" s="31">
        <f>IF(COUNTIFS('Table From Form ( For Fri )'!$A:$A,$A169,'Table From Form ( For Fri )'!$J:$J,Attendance[[#Headers],[2/8/2024]],'Table From Form ( For Fri )'!Z:Z,1)&gt;0,1,0)</f>
        <v>0</v>
      </c>
      <c r="W169" s="31">
        <f>IF(COUNTIFS('Table From Form ( For Fri )'!$A:$A,$A169,'Table From Form ( For Fri )'!$J:$J,Attendance[[#Headers],[30/8/2024]],'Table From Form ( For Fri )'!AA:AA,1)&gt;0,1,0)</f>
        <v>0</v>
      </c>
      <c r="X169" s="31">
        <f>IF(COUNTIFS('Table From Form ( For Fri )'!$A:$A,$A169,'Table From Form ( For Fri )'!$J:$J,Attendance[[#Headers],[6/9/2024]],'Table From Form ( For Fri )'!AB:AB,1)&gt;0,1,0)</f>
        <v>0</v>
      </c>
      <c r="Y169" s="31">
        <f>IF(COUNTIFS('Table From Form ( For Fri )'!$A:$A,$A169,'Table From Form ( For Fri )'!$J:$J,Attendance[[#Headers],[13/9/2024]],'Table From Form ( For Fri )'!AC:AC,1)&gt;0,1,0)</f>
        <v>0</v>
      </c>
      <c r="Z169" s="31">
        <f>IF(COUNTIFS('Table From Form ( For Fri )'!$A:$A,$A169,'Table From Form ( For Fri )'!$J:$J,Attendance[[#Headers],[20/9/2024]],'Table From Form ( For Fri )'!AD:AD,1)&gt;0,1,0)</f>
        <v>0</v>
      </c>
      <c r="AA169" s="31">
        <f>IF(COUNTIFS('Table From Form ( For Fri )'!$A:$A,$A169,'Table From Form ( For Fri )'!$J:$J,Attendance[[#Headers],[27/9/2024]],'Table From Form ( For Fri )'!AE:AE,1)&gt;0,1,0)</f>
        <v>0</v>
      </c>
      <c r="AB169" s="31">
        <f>IF(COUNTIFS('Table From Form ( For Fri )'!$A:$A,$A169,'Table From Form ( For Fri )'!$J:$J,Attendance[[#Headers],[4/10/2024]],'Table From Form ( For Fri )'!AF:AF,1)&gt;0,1,0)</f>
        <v>0</v>
      </c>
      <c r="AC169" s="31">
        <f>IF(COUNTIFS('Table From Form ( For Fri )'!$A:$A,$A169,'Table From Form ( For Fri )'!$J:$J,Attendance[[#Headers],[11/10/2024]],'Table From Form ( For Fri )'!AG:AG,1)&gt;0,1,0)</f>
        <v>0</v>
      </c>
      <c r="AD169" s="31">
        <f>IF(COUNTIFS('Table From Form ( For Fri )'!$A:$A,$A169,'Table From Form ( For Fri )'!$J:$J,Attendance[[#Headers],[18/10/2024]],'Table From Form ( For Fri )'!AH:AH,1)&gt;0,1,0)</f>
        <v>0</v>
      </c>
      <c r="AE169" s="31">
        <f>IF(COUNTIFS('Table From Form ( For Fri )'!$A:$A,$A169,'Table From Form ( For Fri )'!$J:$J,Attendance[[#Headers],[25/10/2024]],'Table From Form ( For Fri )'!AI:AI,1)&gt;0,1,0)</f>
        <v>0</v>
      </c>
      <c r="AF169" s="31">
        <f>IF(COUNTIFS('Table From Form ( For Fri )'!$A:$A,$A169,'Table From Form ( For Fri )'!$J:$J,Attendance[[#Headers],[1/11/2024]],'Table From Form ( For Fri )'!AJ:AJ,1)&gt;0,1,0)</f>
        <v>0</v>
      </c>
      <c r="AG169" s="31">
        <f>IF(COUNTIFS('Table From Form ( For Fri )'!$A:$A,$A169,'Table From Form ( For Fri )'!$J:$J,Attendance[[#Headers],[8/11/2024]],'Table From Form ( For Fri )'!AK:AK,1)&gt;0,1,0)</f>
        <v>0</v>
      </c>
      <c r="AH169" s="31">
        <f>IF(COUNTIFS('Table From Form ( For Fri )'!$A:$A,$A169,'Table From Form ( For Fri )'!$J:$J,Attendance[[#Headers],[15/11/2024]],'Table From Form ( For Fri )'!AL:AL,1)&gt;0,1,0)</f>
        <v>0</v>
      </c>
      <c r="AI169" s="31">
        <f>IF(COUNTIFS('Table From Form ( For Fri )'!$A:$A,$A169,'Table From Form ( For Fri )'!$J:$J,Attendance[[#Headers],[22/11/2024]],'Table From Form ( For Fri )'!AM:AM,1)&gt;0,1,0)</f>
        <v>1</v>
      </c>
      <c r="AJ169" s="31">
        <f>IF(COUNTIFS('Table From Form ( For Fri )'!$A:$A,$A169,'Table From Form ( For Fri )'!$J:$J,Attendance[[#Headers],[29/11/2024]],'Table From Form ( For Fri )'!AN:AN,1)&gt;0,1,0)</f>
        <v>0</v>
      </c>
      <c r="AK169" s="31">
        <f>IF(COUNTIFS('Table From Form ( For Fri )'!$A:$A,$A169,'Table From Form ( For Fri )'!$J:$J,Attendance[[#Headers],[6/12/2024]],'Table From Form ( For Fri )'!AO:AO,1)&gt;0,1,0)</f>
        <v>0</v>
      </c>
      <c r="AL169" s="31">
        <f>IF(COUNTIFS('Table From Form ( For Fri )'!$A:$A,$A169,'Table From Form ( For Fri )'!$J:$J,Attendance[[#Headers],[13/12/2024]],'Table From Form ( For Fri )'!AP:AP,1)&gt;0,1,0)</f>
        <v>0</v>
      </c>
      <c r="AM169" s="31">
        <f>IF(COUNTIFS('Table From Form ( For Fri )'!$A:$A,$A169,'Table From Form ( For Fri )'!$J:$J,Attendance[[#Headers],[20/12/2024]],'Table From Form ( For Fri )'!AQ:AQ,1)&gt;0,1,0)</f>
        <v>0</v>
      </c>
      <c r="AN169" s="31">
        <f>IF(COUNTIFS('Table From Form ( For Fri )'!$A:$A,$A169,'Table From Form ( For Fri )'!$J:$J,Attendance[[#Headers],[27/12/2024]],'Table From Form ( For Fri )'!AR:AR,1)&gt;0,1,0)</f>
        <v>0</v>
      </c>
      <c r="AO169" s="31">
        <f>IF(COUNTIFS('Table From Form ( For Fri )'!$A:$A,$A169,'Table From Form ( For Fri )'!$J:$J,Attendance[[#Headers],[3/1/2025]],'Table From Form ( For Fri )'!AS:AS,1)&gt;0,1,0)</f>
        <v>0</v>
      </c>
      <c r="AP169" s="31">
        <f>IF(COUNTIFS('Table From Form ( For Fri )'!$A:$A,$A169,'Table From Form ( For Fri )'!$J:$J,Attendance[[#Headers],[10/1/2025]],'Table From Form ( For Fri )'!AT:AT,1)&gt;0,1,0)</f>
        <v>0</v>
      </c>
      <c r="AQ169" s="31">
        <f>IF(COUNTIFS('Table From Form ( For Fri )'!$A:$A,$A169,'Table From Form ( For Fri )'!$J:$J,Attendance[[#Headers],[17/1/2025]],'Table From Form ( For Fri )'!AU:AU,1)&gt;0,1,0)</f>
        <v>0</v>
      </c>
      <c r="AR169" s="31">
        <f>IF(COUNTIFS('Table From Form ( For Fri )'!$A:$A,$A169,'Table From Form ( For Fri )'!$J:$J,Attendance[[#Headers],[24/1/2025]],'Table From Form ( For Fri )'!AV:AV,1)&gt;0,1,0)</f>
        <v>0</v>
      </c>
      <c r="AS169" s="31">
        <f>IF(COUNTIFS('Table From Form ( For Fri )'!$A:$A,$A169,'Table From Form ( For Fri )'!$J:$J,Attendance[[#Headers],[31/1/2025]],'Table From Form ( For Fri )'!AW:AW,1)&gt;0,1,0)</f>
        <v>0</v>
      </c>
      <c r="AT169" s="31">
        <f>IF(COUNTIFS('Table From Form ( For Fri )'!$A:$A,$A169,'Table From Form ( For Fri )'!$J:$J,Attendance[[#Headers],[7/2/2025]],'Table From Form ( For Fri )'!AX:AX,1)&gt;0,1,0)</f>
        <v>0</v>
      </c>
      <c r="AU169" s="31">
        <f>IF(COUNTIFS('Table From Form ( For Fri )'!$A:$A,$A169,'Table From Form ( For Fri )'!$J:$J,Attendance[[#Headers],[14/2/2025]],'Table From Form ( For Fri )'!AY:AY,1)&gt;0,1,0)</f>
        <v>0</v>
      </c>
    </row>
    <row r="170" spans="1:47" ht="14">
      <c r="A170" s="44" t="s">
        <v>1316</v>
      </c>
      <c r="B170" s="42" t="s">
        <v>1317</v>
      </c>
      <c r="C170" s="45" t="str">
        <f>LEFT($A170,8)</f>
        <v>2300094F</v>
      </c>
      <c r="D170">
        <f>COUNTIF(Attendance[[#This Row],[19/4/2024]:[14/2/2025]],1)</f>
        <v>1</v>
      </c>
      <c r="E170" s="26">
        <f t="shared" si="2"/>
        <v>2.2222222222222223</v>
      </c>
      <c r="F170" s="26"/>
      <c r="G170" s="31">
        <f>IF(COUNTIFS('Table From Form ( For Fri )'!$A:$A,$A170,'Table From Form ( For Fri )'!$J:$J,Attendance[[#Headers],[19/4/2024]],'Table From Form ( For Fri )'!K:K,1)&gt;0,1,0)</f>
        <v>0</v>
      </c>
      <c r="H170" s="31">
        <f>IF(COUNTIFS('Table From Form ( For Fri )'!$A:$A,$A170,'Table From Form ( For Fri )'!$J:$J,Attendance[[#Headers],[26/4/2024]],'Table From Form ( For Fri )'!L:L,1)&gt;0,1,0)</f>
        <v>0</v>
      </c>
      <c r="I170" s="31">
        <f>IF(COUNTIFS('Table From Form ( For Fri )'!$A:$A,$A170,'Table From Form ( For Fri )'!$J:$J,Attendance[[#Headers],[3/5/2024]],'Table From Form ( For Fri )'!M:M,1)&gt;0,1,0)</f>
        <v>0</v>
      </c>
      <c r="J170" s="31">
        <f>IF(COUNTIFS('Table From Form ( For Fri )'!$A:$A,$A170,'Table From Form ( For Fri )'!$J:$J,Attendance[[#Headers],[10/5/2024]],'Table From Form ( For Fri )'!N:N,1)&gt;0,1,0)</f>
        <v>0</v>
      </c>
      <c r="K170" s="31">
        <f>IF(COUNTIFS('Table From Form ( For Fri )'!$A:$A,$A170,'Table From Form ( For Fri )'!$J:$J,Attendance[[#Headers],[17/5/2024]],'Table From Form ( For Fri )'!O:O,1)&gt;0,1,0)</f>
        <v>0</v>
      </c>
      <c r="L170" s="31">
        <f>IF(COUNTIFS('Table From Form ( For Fri )'!$A:$A,$A170,'Table From Form ( For Fri )'!$J:$J,Attendance[[#Headers],[24/5/2024]],'Table From Form ( For Fri )'!P:P,1)&gt;0,1,0)</f>
        <v>0</v>
      </c>
      <c r="M170" s="31">
        <f>IF(COUNTIFS('Table From Form ( For Fri )'!$A:$A,$A170,'Table From Form ( For Fri )'!$J:$J,Attendance[[#Headers],[31/5/2024]],'Table From Form ( For Fri )'!Q:Q,1)&gt;0,1,0)</f>
        <v>0</v>
      </c>
      <c r="N170" s="31">
        <f>IF(COUNTIFS('Table From Form ( For Fri )'!$A:$A,$A170,'Table From Form ( For Fri )'!$J:$J,Attendance[[#Headers],[7/6/2024]],'Table From Form ( For Fri )'!R:R,1)&gt;0,1,0)</f>
        <v>0</v>
      </c>
      <c r="O170" s="31">
        <f>IF(COUNTIFS('Table From Form ( For Fri )'!$A:$A,$A170,'Table From Form ( For Fri )'!$J:$J,Attendance[[#Headers],[14/6/2024]],'Table From Form ( For Fri )'!S:S,1)&gt;0,1,0)</f>
        <v>0</v>
      </c>
      <c r="P170" s="27">
        <f>IF(COUNTIFS('Table From Form ( For Fri )'!$A:$A,$A170,'Table From Form ( For Fri )'!$J:$J,Attendance[[#Headers],[21/6/2024]],'Table From Form ( For Fri )'!T:T,1)&gt;0,1,0)</f>
        <v>0</v>
      </c>
      <c r="Q170" s="31">
        <f>IF(COUNTIFS('Table From Form ( For Fri )'!$A:$A,$A170,'Table From Form ( For Fri )'!$J:$J,Attendance[[#Headers],[28/6/2024]],'Table From Form ( For Fri )'!U:U,1)&gt;0,1,0)</f>
        <v>0</v>
      </c>
      <c r="R170" s="31">
        <f>IF(COUNTIFS('Table From Form ( For Fri )'!$A:$A,$A170,'Table From Form ( For Fri )'!$J:$J,Attendance[[#Headers],[5/7/2024]],'Table From Form ( For Fri )'!V:V,1)&gt;0,1,0)</f>
        <v>0</v>
      </c>
      <c r="S170" s="31">
        <f>IF(COUNTIFS('Table From Form ( For Fri )'!$A:$A,$A170,'Table From Form ( For Fri )'!$J:$J,Attendance[[#Headers],[12/7/2024]],'Table From Form ( For Fri )'!W:W,1)&gt;0,1,0)</f>
        <v>0</v>
      </c>
      <c r="T170" s="31">
        <f>IF(COUNTIFS('Table From Form ( For Fri )'!$A:$A,$A170,'Table From Form ( For Fri )'!$J:$J,Attendance[[#Headers],[19/7/2024]],'Table From Form ( For Fri )'!X:X,1)&gt;0,1,0)</f>
        <v>0</v>
      </c>
      <c r="U170" s="31">
        <f>IF(COUNTIFS('Table From Form ( For Fri )'!$A:$A,$A170,'Table From Form ( For Fri )'!$J:$J,Attendance[[#Headers],[26/7/2024]],'Table From Form ( For Fri )'!Y:Y,1)&gt;0,1,0)</f>
        <v>0</v>
      </c>
      <c r="V170" s="31">
        <f>IF(COUNTIFS('Table From Form ( For Fri )'!$A:$A,$A170,'Table From Form ( For Fri )'!$J:$J,Attendance[[#Headers],[2/8/2024]],'Table From Form ( For Fri )'!Z:Z,1)&gt;0,1,0)</f>
        <v>0</v>
      </c>
      <c r="W170" s="31">
        <f>IF(COUNTIFS('Table From Form ( For Fri )'!$A:$A,$A170,'Table From Form ( For Fri )'!$J:$J,Attendance[[#Headers],[30/8/2024]],'Table From Form ( For Fri )'!AA:AA,1)&gt;0,1,0)</f>
        <v>0</v>
      </c>
      <c r="X170" s="31">
        <f>IF(COUNTIFS('Table From Form ( For Fri )'!$A:$A,$A170,'Table From Form ( For Fri )'!$J:$J,Attendance[[#Headers],[6/9/2024]],'Table From Form ( For Fri )'!AB:AB,1)&gt;0,1,0)</f>
        <v>0</v>
      </c>
      <c r="Y170" s="31">
        <f>IF(COUNTIFS('Table From Form ( For Fri )'!$A:$A,$A170,'Table From Form ( For Fri )'!$J:$J,Attendance[[#Headers],[13/9/2024]],'Table From Form ( For Fri )'!AC:AC,1)&gt;0,1,0)</f>
        <v>0</v>
      </c>
      <c r="Z170" s="31">
        <f>IF(COUNTIFS('Table From Form ( For Fri )'!$A:$A,$A170,'Table From Form ( For Fri )'!$J:$J,Attendance[[#Headers],[20/9/2024]],'Table From Form ( For Fri )'!AD:AD,1)&gt;0,1,0)</f>
        <v>0</v>
      </c>
      <c r="AA170" s="31">
        <f>IF(COUNTIFS('Table From Form ( For Fri )'!$A:$A,$A170,'Table From Form ( For Fri )'!$J:$J,Attendance[[#Headers],[27/9/2024]],'Table From Form ( For Fri )'!AE:AE,1)&gt;0,1,0)</f>
        <v>0</v>
      </c>
      <c r="AB170" s="31">
        <f>IF(COUNTIFS('Table From Form ( For Fri )'!$A:$A,$A170,'Table From Form ( For Fri )'!$J:$J,Attendance[[#Headers],[4/10/2024]],'Table From Form ( For Fri )'!AF:AF,1)&gt;0,1,0)</f>
        <v>0</v>
      </c>
      <c r="AC170" s="31">
        <f>IF(COUNTIFS('Table From Form ( For Fri )'!$A:$A,$A170,'Table From Form ( For Fri )'!$J:$J,Attendance[[#Headers],[11/10/2024]],'Table From Form ( For Fri )'!AG:AG,1)&gt;0,1,0)</f>
        <v>0</v>
      </c>
      <c r="AD170" s="31">
        <f>IF(COUNTIFS('Table From Form ( For Fri )'!$A:$A,$A170,'Table From Form ( For Fri )'!$J:$J,Attendance[[#Headers],[18/10/2024]],'Table From Form ( For Fri )'!AH:AH,1)&gt;0,1,0)</f>
        <v>0</v>
      </c>
      <c r="AE170" s="31">
        <f>IF(COUNTIFS('Table From Form ( For Fri )'!$A:$A,$A170,'Table From Form ( For Fri )'!$J:$J,Attendance[[#Headers],[25/10/2024]],'Table From Form ( For Fri )'!AI:AI,1)&gt;0,1,0)</f>
        <v>0</v>
      </c>
      <c r="AF170" s="31">
        <f>IF(COUNTIFS('Table From Form ( For Fri )'!$A:$A,$A170,'Table From Form ( For Fri )'!$J:$J,Attendance[[#Headers],[1/11/2024]],'Table From Form ( For Fri )'!AJ:AJ,1)&gt;0,1,0)</f>
        <v>0</v>
      </c>
      <c r="AG170" s="31">
        <f>IF(COUNTIFS('Table From Form ( For Fri )'!$A:$A,$A170,'Table From Form ( For Fri )'!$J:$J,Attendance[[#Headers],[8/11/2024]],'Table From Form ( For Fri )'!AK:AK,1)&gt;0,1,0)</f>
        <v>0</v>
      </c>
      <c r="AH170" s="31">
        <f>IF(COUNTIFS('Table From Form ( For Fri )'!$A:$A,$A170,'Table From Form ( For Fri )'!$J:$J,Attendance[[#Headers],[15/11/2024]],'Table From Form ( For Fri )'!AL:AL,1)&gt;0,1,0)</f>
        <v>1</v>
      </c>
      <c r="AI170" s="31">
        <f>IF(COUNTIFS('Table From Form ( For Fri )'!$A:$A,$A170,'Table From Form ( For Fri )'!$J:$J,Attendance[[#Headers],[22/11/2024]],'Table From Form ( For Fri )'!AM:AM,1)&gt;0,1,0)</f>
        <v>0</v>
      </c>
      <c r="AJ170" s="31">
        <f>IF(COUNTIFS('Table From Form ( For Fri )'!$A:$A,$A170,'Table From Form ( For Fri )'!$J:$J,Attendance[[#Headers],[29/11/2024]],'Table From Form ( For Fri )'!AN:AN,1)&gt;0,1,0)</f>
        <v>0</v>
      </c>
      <c r="AK170" s="31">
        <f>IF(COUNTIFS('Table From Form ( For Fri )'!$A:$A,$A170,'Table From Form ( For Fri )'!$J:$J,Attendance[[#Headers],[6/12/2024]],'Table From Form ( For Fri )'!AO:AO,1)&gt;0,1,0)</f>
        <v>0</v>
      </c>
      <c r="AL170" s="31">
        <f>IF(COUNTIFS('Table From Form ( For Fri )'!$A:$A,$A170,'Table From Form ( For Fri )'!$J:$J,Attendance[[#Headers],[13/12/2024]],'Table From Form ( For Fri )'!AP:AP,1)&gt;0,1,0)</f>
        <v>0</v>
      </c>
      <c r="AM170" s="31">
        <f>IF(COUNTIFS('Table From Form ( For Fri )'!$A:$A,$A170,'Table From Form ( For Fri )'!$J:$J,Attendance[[#Headers],[20/12/2024]],'Table From Form ( For Fri )'!AQ:AQ,1)&gt;0,1,0)</f>
        <v>0</v>
      </c>
      <c r="AN170" s="31">
        <f>IF(COUNTIFS('Table From Form ( For Fri )'!$A:$A,$A170,'Table From Form ( For Fri )'!$J:$J,Attendance[[#Headers],[27/12/2024]],'Table From Form ( For Fri )'!AR:AR,1)&gt;0,1,0)</f>
        <v>0</v>
      </c>
      <c r="AO170" s="31">
        <f>IF(COUNTIFS('Table From Form ( For Fri )'!$A:$A,$A170,'Table From Form ( For Fri )'!$J:$J,Attendance[[#Headers],[3/1/2025]],'Table From Form ( For Fri )'!AS:AS,1)&gt;0,1,0)</f>
        <v>0</v>
      </c>
      <c r="AP170" s="31">
        <f>IF(COUNTIFS('Table From Form ( For Fri )'!$A:$A,$A170,'Table From Form ( For Fri )'!$J:$J,Attendance[[#Headers],[10/1/2025]],'Table From Form ( For Fri )'!AT:AT,1)&gt;0,1,0)</f>
        <v>0</v>
      </c>
      <c r="AQ170" s="31">
        <f>IF(COUNTIFS('Table From Form ( For Fri )'!$A:$A,$A170,'Table From Form ( For Fri )'!$J:$J,Attendance[[#Headers],[17/1/2025]],'Table From Form ( For Fri )'!AU:AU,1)&gt;0,1,0)</f>
        <v>0</v>
      </c>
      <c r="AR170" s="31">
        <f>IF(COUNTIFS('Table From Form ( For Fri )'!$A:$A,$A170,'Table From Form ( For Fri )'!$J:$J,Attendance[[#Headers],[24/1/2025]],'Table From Form ( For Fri )'!AV:AV,1)&gt;0,1,0)</f>
        <v>0</v>
      </c>
      <c r="AS170" s="31">
        <f>IF(COUNTIFS('Table From Form ( For Fri )'!$A:$A,$A170,'Table From Form ( For Fri )'!$J:$J,Attendance[[#Headers],[31/1/2025]],'Table From Form ( For Fri )'!AW:AW,1)&gt;0,1,0)</f>
        <v>0</v>
      </c>
      <c r="AT170" s="31">
        <f>IF(COUNTIFS('Table From Form ( For Fri )'!$A:$A,$A170,'Table From Form ( For Fri )'!$J:$J,Attendance[[#Headers],[7/2/2025]],'Table From Form ( For Fri )'!AX:AX,1)&gt;0,1,0)</f>
        <v>0</v>
      </c>
      <c r="AU170" s="31">
        <f>IF(COUNTIFS('Table From Form ( For Fri )'!$A:$A,$A170,'Table From Form ( For Fri )'!$J:$J,Attendance[[#Headers],[14/2/2025]],'Table From Form ( For Fri )'!AY:AY,1)&gt;0,1,0)</f>
        <v>0</v>
      </c>
    </row>
    <row r="171" spans="1:47" ht="14">
      <c r="A171" s="6" t="s">
        <v>54</v>
      </c>
      <c r="B171" s="30" t="s">
        <v>1890</v>
      </c>
      <c r="C171" s="32" t="str">
        <f>LEFT(Attendance[[#This Row],[Email]],8)</f>
        <v>2301879I</v>
      </c>
      <c r="D171">
        <f>COUNTIF(Attendance[[#This Row],[19/4/2024]:[14/2/2025]],1)</f>
        <v>0</v>
      </c>
      <c r="E171" s="26">
        <f t="shared" si="2"/>
        <v>0</v>
      </c>
      <c r="F171" s="26" t="s">
        <v>1891</v>
      </c>
      <c r="G171" s="27">
        <f>IF(COUNTIFS('Table From Form ( For Fri )'!$A:$A,$A171,'Table From Form ( For Fri )'!$J:$J,Attendance[[#Headers],[19/4/2024]],'Table From Form ( For Fri )'!K:K,1)&gt;0,1,0)</f>
        <v>0</v>
      </c>
      <c r="H171" s="27">
        <f>IF(COUNTIFS('Table From Form ( For Fri )'!$A:$A,$A171,'Table From Form ( For Fri )'!$J:$J,Attendance[[#Headers],[26/4/2024]],'Table From Form ( For Fri )'!L:L,1)&gt;0,1,0)</f>
        <v>0</v>
      </c>
      <c r="I171" s="27">
        <f>IF(COUNTIFS('Table From Form ( For Fri )'!$A:$A,$A171,'Table From Form ( For Fri )'!$J:$J,Attendance[[#Headers],[3/5/2024]],'Table From Form ( For Fri )'!M:M,1)&gt;0,1,0)</f>
        <v>0</v>
      </c>
      <c r="J171" s="27">
        <f>IF(COUNTIFS('Table From Form ( For Fri )'!$A:$A,$A171,'Table From Form ( For Fri )'!$J:$J,Attendance[[#Headers],[10/5/2024]],'Table From Form ( For Fri )'!N:N,1)&gt;0,1,0)</f>
        <v>0</v>
      </c>
      <c r="K171" s="27">
        <f>IF(COUNTIFS('Table From Form ( For Fri )'!$A:$A,$A171,'Table From Form ( For Fri )'!$J:$J,Attendance[[#Headers],[17/5/2024]],'Table From Form ( For Fri )'!O:O,1)&gt;0,1,0)</f>
        <v>0</v>
      </c>
      <c r="L171" s="27">
        <f>IF(COUNTIFS('Table From Form ( For Fri )'!$A:$A,$A171,'Table From Form ( For Fri )'!$J:$J,Attendance[[#Headers],[24/5/2024]],'Table From Form ( For Fri )'!P:P,1)&gt;0,1,0)</f>
        <v>0</v>
      </c>
      <c r="M171" s="27">
        <f>IF(COUNTIFS('Table From Form ( For Fri )'!$A:$A,$A171,'Table From Form ( For Fri )'!$J:$J,Attendance[[#Headers],[31/5/2024]],'Table From Form ( For Fri )'!Q:Q,1)&gt;0,1,0)</f>
        <v>0</v>
      </c>
      <c r="N171" s="27">
        <f>IF(COUNTIFS('Table From Form ( For Fri )'!$A:$A,$A171,'Table From Form ( For Fri )'!$J:$J,Attendance[[#Headers],[7/6/2024]],'Table From Form ( For Fri )'!R:R,1)&gt;0,1,0)</f>
        <v>0</v>
      </c>
      <c r="O171" s="27">
        <f>IF(COUNTIFS('Table From Form ( For Fri )'!$A:$A,$A171,'Table From Form ( For Fri )'!$J:$J,Attendance[[#Headers],[14/6/2024]],'Table From Form ( For Fri )'!S:S,1)&gt;0,1,0)</f>
        <v>0</v>
      </c>
      <c r="P171" s="27">
        <f>IF(COUNTIFS('Table From Form ( For Fri )'!$A:$A,$A171,'Table From Form ( For Fri )'!$J:$J,Attendance[[#Headers],[21/6/2024]],'Table From Form ( For Fri )'!T:T,1)&gt;0,1,0)</f>
        <v>0</v>
      </c>
      <c r="Q171" s="27">
        <f>IF(COUNTIFS('Table From Form ( For Fri )'!$A:$A,$A171,'Table From Form ( For Fri )'!$J:$J,Attendance[[#Headers],[28/6/2024]],'Table From Form ( For Fri )'!U:U,1)&gt;0,1,0)</f>
        <v>0</v>
      </c>
      <c r="R171" s="27">
        <f>IF(COUNTIFS('Table From Form ( For Fri )'!$A:$A,$A171,'Table From Form ( For Fri )'!$J:$J,Attendance[[#Headers],[5/7/2024]],'Table From Form ( For Fri )'!V:V,1)&gt;0,1,0)</f>
        <v>0</v>
      </c>
      <c r="S171" s="27">
        <f>IF(COUNTIFS('Table From Form ( For Fri )'!$A:$A,$A171,'Table From Form ( For Fri )'!$J:$J,Attendance[[#Headers],[12/7/2024]],'Table From Form ( For Fri )'!W:W,1)&gt;0,1,0)</f>
        <v>0</v>
      </c>
      <c r="T171" s="27">
        <f>IF(COUNTIFS('Table From Form ( For Fri )'!$A:$A,$A171,'Table From Form ( For Fri )'!$J:$J,Attendance[[#Headers],[19/7/2024]],'Table From Form ( For Fri )'!X:X,1)&gt;0,1,0)</f>
        <v>0</v>
      </c>
      <c r="U171" s="27">
        <f>IF(COUNTIFS('Table From Form ( For Fri )'!$A:$A,$A171,'Table From Form ( For Fri )'!$J:$J,Attendance[[#Headers],[26/7/2024]],'Table From Form ( For Fri )'!Y:Y,1)&gt;0,1,0)</f>
        <v>0</v>
      </c>
      <c r="V171" s="27">
        <f>IF(COUNTIFS('Table From Form ( For Fri )'!$A:$A,$A171,'Table From Form ( For Fri )'!$J:$J,Attendance[[#Headers],[2/8/2024]],'Table From Form ( For Fri )'!Z:Z,1)&gt;0,1,0)</f>
        <v>0</v>
      </c>
      <c r="W171" s="27">
        <f>IF(COUNTIFS('Table From Form ( For Fri )'!$A:$A,$A171,'Table From Form ( For Fri )'!$J:$J,Attendance[[#Headers],[30/8/2024]],'Table From Form ( For Fri )'!AA:AA,1)&gt;0,1,0)</f>
        <v>0</v>
      </c>
      <c r="X171" s="27">
        <f>IF(COUNTIFS('Table From Form ( For Fri )'!$A:$A,$A171,'Table From Form ( For Fri )'!$J:$J,Attendance[[#Headers],[6/9/2024]],'Table From Form ( For Fri )'!AB:AB,1)&gt;0,1,0)</f>
        <v>0</v>
      </c>
      <c r="Y171" s="27">
        <f>IF(COUNTIFS('Table From Form ( For Fri )'!$A:$A,$A171,'Table From Form ( For Fri )'!$J:$J,Attendance[[#Headers],[13/9/2024]],'Table From Form ( For Fri )'!AC:AC,1)&gt;0,1,0)</f>
        <v>0</v>
      </c>
      <c r="Z171" s="27">
        <f>IF(COUNTIFS('Table From Form ( For Fri )'!$A:$A,$A171,'Table From Form ( For Fri )'!$J:$J,Attendance[[#Headers],[20/9/2024]],'Table From Form ( For Fri )'!AD:AD,1)&gt;0,1,0)</f>
        <v>0</v>
      </c>
      <c r="AA171" s="27">
        <f>IF(COUNTIFS('Table From Form ( For Fri )'!$A:$A,$A171,'Table From Form ( For Fri )'!$J:$J,Attendance[[#Headers],[27/9/2024]],'Table From Form ( For Fri )'!AE:AE,1)&gt;0,1,0)</f>
        <v>0</v>
      </c>
      <c r="AB171" s="27">
        <f>IF(COUNTIFS('Table From Form ( For Fri )'!$A:$A,$A171,'Table From Form ( For Fri )'!$J:$J,Attendance[[#Headers],[4/10/2024]],'Table From Form ( For Fri )'!AF:AF,1)&gt;0,1,0)</f>
        <v>0</v>
      </c>
      <c r="AC171" s="27">
        <f>IF(COUNTIFS('Table From Form ( For Fri )'!$A:$A,$A171,'Table From Form ( For Fri )'!$J:$J,Attendance[[#Headers],[11/10/2024]],'Table From Form ( For Fri )'!AG:AG,1)&gt;0,1,0)</f>
        <v>0</v>
      </c>
      <c r="AD171" s="27">
        <f>IF(COUNTIFS('Table From Form ( For Fri )'!$A:$A,$A171,'Table From Form ( For Fri )'!$J:$J,Attendance[[#Headers],[18/10/2024]],'Table From Form ( For Fri )'!AH:AH,1)&gt;0,1,0)</f>
        <v>0</v>
      </c>
      <c r="AE171" s="27">
        <f>IF(COUNTIFS('Table From Form ( For Fri )'!$A:$A,$A171,'Table From Form ( For Fri )'!$J:$J,Attendance[[#Headers],[25/10/2024]],'Table From Form ( For Fri )'!AI:AI,1)&gt;0,1,0)</f>
        <v>0</v>
      </c>
      <c r="AF171" s="27">
        <f>IF(COUNTIFS('Table From Form ( For Fri )'!$A:$A,$A171,'Table From Form ( For Fri )'!$J:$J,Attendance[[#Headers],[1/11/2024]],'Table From Form ( For Fri )'!AJ:AJ,1)&gt;0,1,0)</f>
        <v>0</v>
      </c>
      <c r="AG171" s="27">
        <f>IF(COUNTIFS('Table From Form ( For Fri )'!$A:$A,$A171,'Table From Form ( For Fri )'!$J:$J,Attendance[[#Headers],[8/11/2024]],'Table From Form ( For Fri )'!AK:AK,1)&gt;0,1,0)</f>
        <v>0</v>
      </c>
      <c r="AH171" s="27">
        <f>IF(COUNTIFS('Table From Form ( For Fri )'!$A:$A,$A171,'Table From Form ( For Fri )'!$J:$J,Attendance[[#Headers],[15/11/2024]],'Table From Form ( For Fri )'!AL:AL,1)&gt;0,1,0)</f>
        <v>0</v>
      </c>
      <c r="AI171" s="27">
        <f>IF(COUNTIFS('Table From Form ( For Fri )'!$A:$A,$A171,'Table From Form ( For Fri )'!$J:$J,Attendance[[#Headers],[22/11/2024]],'Table From Form ( For Fri )'!AM:AM,1)&gt;0,1,0)</f>
        <v>0</v>
      </c>
      <c r="AJ171" s="27">
        <f>IF(COUNTIFS('Table From Form ( For Fri )'!$A:$A,$A171,'Table From Form ( For Fri )'!$J:$J,Attendance[[#Headers],[29/11/2024]],'Table From Form ( For Fri )'!AN:AN,1)&gt;0,1,0)</f>
        <v>0</v>
      </c>
      <c r="AK171" s="27">
        <f>IF(COUNTIFS('Table From Form ( For Fri )'!$A:$A,$A171,'Table From Form ( For Fri )'!$J:$J,Attendance[[#Headers],[6/12/2024]],'Table From Form ( For Fri )'!AO:AO,1)&gt;0,1,0)</f>
        <v>0</v>
      </c>
      <c r="AL171" s="27">
        <f>IF(COUNTIFS('Table From Form ( For Fri )'!$A:$A,$A171,'Table From Form ( For Fri )'!$J:$J,Attendance[[#Headers],[13/12/2024]],'Table From Form ( For Fri )'!AP:AP,1)&gt;0,1,0)</f>
        <v>0</v>
      </c>
      <c r="AM171" s="27">
        <f>IF(COUNTIFS('Table From Form ( For Fri )'!$A:$A,$A171,'Table From Form ( For Fri )'!$J:$J,Attendance[[#Headers],[20/12/2024]],'Table From Form ( For Fri )'!AQ:AQ,1)&gt;0,1,0)</f>
        <v>0</v>
      </c>
      <c r="AN171" s="27">
        <f>IF(COUNTIFS('Table From Form ( For Fri )'!$A:$A,$A171,'Table From Form ( For Fri )'!$J:$J,Attendance[[#Headers],[27/12/2024]],'Table From Form ( For Fri )'!AR:AR,1)&gt;0,1,0)</f>
        <v>0</v>
      </c>
      <c r="AO171" s="27">
        <f>IF(COUNTIFS('Table From Form ( For Fri )'!$A:$A,$A171,'Table From Form ( For Fri )'!$J:$J,Attendance[[#Headers],[3/1/2025]],'Table From Form ( For Fri )'!AS:AS,1)&gt;0,1,0)</f>
        <v>0</v>
      </c>
      <c r="AP171" s="27">
        <f>IF(COUNTIFS('Table From Form ( For Fri )'!$A:$A,$A171,'Table From Form ( For Fri )'!$J:$J,Attendance[[#Headers],[10/1/2025]],'Table From Form ( For Fri )'!AT:AT,1)&gt;0,1,0)</f>
        <v>0</v>
      </c>
      <c r="AQ171" s="27">
        <f>IF(COUNTIFS('Table From Form ( For Fri )'!$A:$A,$A171,'Table From Form ( For Fri )'!$J:$J,Attendance[[#Headers],[17/1/2025]],'Table From Form ( For Fri )'!AU:AU,1)&gt;0,1,0)</f>
        <v>0</v>
      </c>
      <c r="AR171" s="27">
        <f>IF(COUNTIFS('Table From Form ( For Fri )'!$A:$A,$A171,'Table From Form ( For Fri )'!$J:$J,Attendance[[#Headers],[24/1/2025]],'Table From Form ( For Fri )'!AV:AV,1)&gt;0,1,0)</f>
        <v>0</v>
      </c>
      <c r="AS171" s="27">
        <f>IF(COUNTIFS('Table From Form ( For Fri )'!$A:$A,$A171,'Table From Form ( For Fri )'!$J:$J,Attendance[[#Headers],[31/1/2025]],'Table From Form ( For Fri )'!AW:AW,1)&gt;0,1,0)</f>
        <v>0</v>
      </c>
      <c r="AT171" s="27">
        <f>IF(COUNTIFS('Table From Form ( For Fri )'!$A:$A,$A171,'Table From Form ( For Fri )'!$J:$J,Attendance[[#Headers],[7/2/2025]],'Table From Form ( For Fri )'!AX:AX,1)&gt;0,1,0)</f>
        <v>0</v>
      </c>
      <c r="AU171" s="27">
        <f>IF(COUNTIFS('Table From Form ( For Fri )'!$A:$A,$A171,'Table From Form ( For Fri )'!$J:$J,Attendance[[#Headers],[14/2/2025]],'Table From Form ( For Fri )'!AY:AY,1)&gt;0,1,0)</f>
        <v>0</v>
      </c>
    </row>
    <row r="172" spans="1:47" ht="14">
      <c r="A172" s="25" t="s">
        <v>1892</v>
      </c>
      <c r="B172" s="25" t="s">
        <v>1893</v>
      </c>
      <c r="C172" s="25" t="s">
        <v>1894</v>
      </c>
      <c r="D172">
        <f>COUNTIF(Attendance[[#This Row],[19/4/2024]:[14/2/2025]],1)</f>
        <v>0</v>
      </c>
      <c r="E172" s="26">
        <f t="shared" si="2"/>
        <v>0</v>
      </c>
      <c r="F172" s="26"/>
      <c r="G172" s="27">
        <f>IF(COUNTIFS('Table From Form ( For Fri )'!$A:$A,$A172,'Table From Form ( For Fri )'!$J:$J,Attendance[[#Headers],[19/4/2024]],'Table From Form ( For Fri )'!K:K,1)&gt;0,1,0)</f>
        <v>0</v>
      </c>
      <c r="H172" s="27">
        <f>IF(COUNTIFS('Table From Form ( For Fri )'!$A:$A,$A172,'Table From Form ( For Fri )'!$J:$J,Attendance[[#Headers],[26/4/2024]],'Table From Form ( For Fri )'!L:L,1)&gt;0,1,0)</f>
        <v>0</v>
      </c>
      <c r="I172" s="27">
        <f>IF(COUNTIFS('Table From Form ( For Fri )'!$A:$A,$A172,'Table From Form ( For Fri )'!$J:$J,Attendance[[#Headers],[3/5/2024]],'Table From Form ( For Fri )'!M:M,1)&gt;0,1,0)</f>
        <v>0</v>
      </c>
      <c r="J172" s="27">
        <f>IF(COUNTIFS('Table From Form ( For Fri )'!$A:$A,$A172,'Table From Form ( For Fri )'!$J:$J,Attendance[[#Headers],[10/5/2024]],'Table From Form ( For Fri )'!N:N,1)&gt;0,1,0)</f>
        <v>0</v>
      </c>
      <c r="K172" s="27">
        <f>IF(COUNTIFS('Table From Form ( For Fri )'!$A:$A,$A172,'Table From Form ( For Fri )'!$J:$J,Attendance[[#Headers],[17/5/2024]],'Table From Form ( For Fri )'!O:O,1)&gt;0,1,0)</f>
        <v>0</v>
      </c>
      <c r="L172" s="27">
        <f>IF(COUNTIFS('Table From Form ( For Fri )'!$A:$A,$A172,'Table From Form ( For Fri )'!$J:$J,Attendance[[#Headers],[24/5/2024]],'Table From Form ( For Fri )'!P:P,1)&gt;0,1,0)</f>
        <v>0</v>
      </c>
      <c r="M172" s="27">
        <f>IF(COUNTIFS('Table From Form ( For Fri )'!$A:$A,$A172,'Table From Form ( For Fri )'!$J:$J,Attendance[[#Headers],[31/5/2024]],'Table From Form ( For Fri )'!Q:Q,1)&gt;0,1,0)</f>
        <v>0</v>
      </c>
      <c r="N172" s="27">
        <f>IF(COUNTIFS('Table From Form ( For Fri )'!$A:$A,$A172,'Table From Form ( For Fri )'!$J:$J,Attendance[[#Headers],[7/6/2024]],'Table From Form ( For Fri )'!R:R,1)&gt;0,1,0)</f>
        <v>0</v>
      </c>
      <c r="O172" s="27">
        <f>IF(COUNTIFS('Table From Form ( For Fri )'!$A:$A,$A172,'Table From Form ( For Fri )'!$J:$J,Attendance[[#Headers],[14/6/2024]],'Table From Form ( For Fri )'!S:S,1)&gt;0,1,0)</f>
        <v>0</v>
      </c>
      <c r="P172" s="27">
        <f>IF(COUNTIFS('Table From Form ( For Fri )'!$A:$A,$A172,'Table From Form ( For Fri )'!$J:$J,Attendance[[#Headers],[21/6/2024]],'Table From Form ( For Fri )'!T:T,1)&gt;0,1,0)</f>
        <v>0</v>
      </c>
      <c r="Q172" s="27">
        <f>IF(COUNTIFS('Table From Form ( For Fri )'!$A:$A,$A172,'Table From Form ( For Fri )'!$J:$J,Attendance[[#Headers],[28/6/2024]],'Table From Form ( For Fri )'!U:U,1)&gt;0,1,0)</f>
        <v>0</v>
      </c>
      <c r="R172" s="27">
        <f>IF(COUNTIFS('Table From Form ( For Fri )'!$A:$A,$A172,'Table From Form ( For Fri )'!$J:$J,Attendance[[#Headers],[5/7/2024]],'Table From Form ( For Fri )'!V:V,1)&gt;0,1,0)</f>
        <v>0</v>
      </c>
      <c r="S172" s="27">
        <f>IF(COUNTIFS('Table From Form ( For Fri )'!$A:$A,$A172,'Table From Form ( For Fri )'!$J:$J,Attendance[[#Headers],[12/7/2024]],'Table From Form ( For Fri )'!W:W,1)&gt;0,1,0)</f>
        <v>0</v>
      </c>
      <c r="T172" s="27">
        <f>IF(COUNTIFS('Table From Form ( For Fri )'!$A:$A,$A172,'Table From Form ( For Fri )'!$J:$J,Attendance[[#Headers],[19/7/2024]],'Table From Form ( For Fri )'!X:X,1)&gt;0,1,0)</f>
        <v>0</v>
      </c>
      <c r="U172" s="27">
        <f>IF(COUNTIFS('Table From Form ( For Fri )'!$A:$A,$A172,'Table From Form ( For Fri )'!$J:$J,Attendance[[#Headers],[26/7/2024]],'Table From Form ( For Fri )'!Y:Y,1)&gt;0,1,0)</f>
        <v>0</v>
      </c>
      <c r="V172" s="27">
        <f>IF(COUNTIFS('Table From Form ( For Fri )'!$A:$A,$A172,'Table From Form ( For Fri )'!$J:$J,Attendance[[#Headers],[2/8/2024]],'Table From Form ( For Fri )'!Z:Z,1)&gt;0,1,0)</f>
        <v>0</v>
      </c>
      <c r="W172" s="27">
        <f>IF(COUNTIFS('Table From Form ( For Fri )'!$A:$A,$A172,'Table From Form ( For Fri )'!$J:$J,Attendance[[#Headers],[30/8/2024]],'Table From Form ( For Fri )'!AA:AA,1)&gt;0,1,0)</f>
        <v>0</v>
      </c>
      <c r="X172" s="27">
        <f>IF(COUNTIFS('Table From Form ( For Fri )'!$A:$A,$A172,'Table From Form ( For Fri )'!$J:$J,Attendance[[#Headers],[6/9/2024]],'Table From Form ( For Fri )'!AB:AB,1)&gt;0,1,0)</f>
        <v>0</v>
      </c>
      <c r="Y172" s="27">
        <f>IF(COUNTIFS('Table From Form ( For Fri )'!$A:$A,$A172,'Table From Form ( For Fri )'!$J:$J,Attendance[[#Headers],[13/9/2024]],'Table From Form ( For Fri )'!AC:AC,1)&gt;0,1,0)</f>
        <v>0</v>
      </c>
      <c r="Z172" s="27">
        <f>IF(COUNTIFS('Table From Form ( For Fri )'!$A:$A,$A172,'Table From Form ( For Fri )'!$J:$J,Attendance[[#Headers],[20/9/2024]],'Table From Form ( For Fri )'!AD:AD,1)&gt;0,1,0)</f>
        <v>0</v>
      </c>
      <c r="AA172" s="27">
        <f>IF(COUNTIFS('Table From Form ( For Fri )'!$A:$A,$A172,'Table From Form ( For Fri )'!$J:$J,Attendance[[#Headers],[27/9/2024]],'Table From Form ( For Fri )'!AE:AE,1)&gt;0,1,0)</f>
        <v>0</v>
      </c>
      <c r="AB172" s="27">
        <f>IF(COUNTIFS('Table From Form ( For Fri )'!$A:$A,$A172,'Table From Form ( For Fri )'!$J:$J,Attendance[[#Headers],[4/10/2024]],'Table From Form ( For Fri )'!AF:AF,1)&gt;0,1,0)</f>
        <v>0</v>
      </c>
      <c r="AC172" s="27">
        <f>IF(COUNTIFS('Table From Form ( For Fri )'!$A:$A,$A172,'Table From Form ( For Fri )'!$J:$J,Attendance[[#Headers],[11/10/2024]],'Table From Form ( For Fri )'!AG:AG,1)&gt;0,1,0)</f>
        <v>0</v>
      </c>
      <c r="AD172" s="27">
        <f>IF(COUNTIFS('Table From Form ( For Fri )'!$A:$A,$A172,'Table From Form ( For Fri )'!$J:$J,Attendance[[#Headers],[18/10/2024]],'Table From Form ( For Fri )'!AH:AH,1)&gt;0,1,0)</f>
        <v>0</v>
      </c>
      <c r="AE172" s="27">
        <f>IF(COUNTIFS('Table From Form ( For Fri )'!$A:$A,$A172,'Table From Form ( For Fri )'!$J:$J,Attendance[[#Headers],[25/10/2024]],'Table From Form ( For Fri )'!AI:AI,1)&gt;0,1,0)</f>
        <v>0</v>
      </c>
      <c r="AF172" s="27">
        <f>IF(COUNTIFS('Table From Form ( For Fri )'!$A:$A,$A172,'Table From Form ( For Fri )'!$J:$J,Attendance[[#Headers],[1/11/2024]],'Table From Form ( For Fri )'!AJ:AJ,1)&gt;0,1,0)</f>
        <v>0</v>
      </c>
      <c r="AG172" s="27">
        <f>IF(COUNTIFS('Table From Form ( For Fri )'!$A:$A,$A172,'Table From Form ( For Fri )'!$J:$J,Attendance[[#Headers],[8/11/2024]],'Table From Form ( For Fri )'!AK:AK,1)&gt;0,1,0)</f>
        <v>0</v>
      </c>
      <c r="AH172" s="27">
        <f>IF(COUNTIFS('Table From Form ( For Fri )'!$A:$A,$A172,'Table From Form ( For Fri )'!$J:$J,Attendance[[#Headers],[15/11/2024]],'Table From Form ( For Fri )'!AL:AL,1)&gt;0,1,0)</f>
        <v>0</v>
      </c>
      <c r="AI172" s="27">
        <f>IF(COUNTIFS('Table From Form ( For Fri )'!$A:$A,$A172,'Table From Form ( For Fri )'!$J:$J,Attendance[[#Headers],[22/11/2024]],'Table From Form ( For Fri )'!AM:AM,1)&gt;0,1,0)</f>
        <v>0</v>
      </c>
      <c r="AJ172" s="27">
        <f>IF(COUNTIFS('Table From Form ( For Fri )'!$A:$A,$A172,'Table From Form ( For Fri )'!$J:$J,Attendance[[#Headers],[29/11/2024]],'Table From Form ( For Fri )'!AN:AN,1)&gt;0,1,0)</f>
        <v>0</v>
      </c>
      <c r="AK172" s="27">
        <f>IF(COUNTIFS('Table From Form ( For Fri )'!$A:$A,$A172,'Table From Form ( For Fri )'!$J:$J,Attendance[[#Headers],[6/12/2024]],'Table From Form ( For Fri )'!AO:AO,1)&gt;0,1,0)</f>
        <v>0</v>
      </c>
      <c r="AL172" s="27">
        <f>IF(COUNTIFS('Table From Form ( For Fri )'!$A:$A,$A172,'Table From Form ( For Fri )'!$J:$J,Attendance[[#Headers],[13/12/2024]],'Table From Form ( For Fri )'!AP:AP,1)&gt;0,1,0)</f>
        <v>0</v>
      </c>
      <c r="AM172" s="27">
        <f>IF(COUNTIFS('Table From Form ( For Fri )'!$A:$A,$A172,'Table From Form ( For Fri )'!$J:$J,Attendance[[#Headers],[20/12/2024]],'Table From Form ( For Fri )'!AQ:AQ,1)&gt;0,1,0)</f>
        <v>0</v>
      </c>
      <c r="AN172" s="27">
        <f>IF(COUNTIFS('Table From Form ( For Fri )'!$A:$A,$A172,'Table From Form ( For Fri )'!$J:$J,Attendance[[#Headers],[27/12/2024]],'Table From Form ( For Fri )'!AR:AR,1)&gt;0,1,0)</f>
        <v>0</v>
      </c>
      <c r="AO172" s="27">
        <f>IF(COUNTIFS('Table From Form ( For Fri )'!$A:$A,$A172,'Table From Form ( For Fri )'!$J:$J,Attendance[[#Headers],[3/1/2025]],'Table From Form ( For Fri )'!AS:AS,1)&gt;0,1,0)</f>
        <v>0</v>
      </c>
      <c r="AP172" s="27">
        <f>IF(COUNTIFS('Table From Form ( For Fri )'!$A:$A,$A172,'Table From Form ( For Fri )'!$J:$J,Attendance[[#Headers],[10/1/2025]],'Table From Form ( For Fri )'!AT:AT,1)&gt;0,1,0)</f>
        <v>0</v>
      </c>
      <c r="AQ172" s="27">
        <f>IF(COUNTIFS('Table From Form ( For Fri )'!$A:$A,$A172,'Table From Form ( For Fri )'!$J:$J,Attendance[[#Headers],[17/1/2025]],'Table From Form ( For Fri )'!AU:AU,1)&gt;0,1,0)</f>
        <v>0</v>
      </c>
      <c r="AR172" s="27">
        <f>IF(COUNTIFS('Table From Form ( For Fri )'!$A:$A,$A172,'Table From Form ( For Fri )'!$J:$J,Attendance[[#Headers],[24/1/2025]],'Table From Form ( For Fri )'!AV:AV,1)&gt;0,1,0)</f>
        <v>0</v>
      </c>
      <c r="AS172" s="27">
        <f>IF(COUNTIFS('Table From Form ( For Fri )'!$A:$A,$A172,'Table From Form ( For Fri )'!$J:$J,Attendance[[#Headers],[31/1/2025]],'Table From Form ( For Fri )'!AW:AW,1)&gt;0,1,0)</f>
        <v>0</v>
      </c>
      <c r="AT172" s="27">
        <f>IF(COUNTIFS('Table From Form ( For Fri )'!$A:$A,$A172,'Table From Form ( For Fri )'!$J:$J,Attendance[[#Headers],[7/2/2025]],'Table From Form ( For Fri )'!AX:AX,1)&gt;0,1,0)</f>
        <v>0</v>
      </c>
      <c r="AU172" s="27">
        <f>IF(COUNTIFS('Table From Form ( For Fri )'!$A:$A,$A172,'Table From Form ( For Fri )'!$J:$J,Attendance[[#Headers],[14/2/2025]],'Table From Form ( For Fri )'!AY:AY,1)&gt;0,1,0)</f>
        <v>0</v>
      </c>
    </row>
    <row r="173" spans="1:47" ht="14">
      <c r="A173" s="25" t="s">
        <v>1895</v>
      </c>
      <c r="B173" s="25" t="s">
        <v>1896</v>
      </c>
      <c r="C173" s="25" t="s">
        <v>1897</v>
      </c>
      <c r="D173">
        <f>COUNTIF(Attendance[[#This Row],[19/4/2024]:[14/2/2025]],1)</f>
        <v>0</v>
      </c>
      <c r="E173" s="26">
        <f t="shared" si="2"/>
        <v>0</v>
      </c>
      <c r="F173" s="26"/>
      <c r="G173" s="27">
        <f>IF(COUNTIFS('Table From Form ( For Fri )'!$A:$A,$A173,'Table From Form ( For Fri )'!$J:$J,Attendance[[#Headers],[19/4/2024]],'Table From Form ( For Fri )'!K:K,1)&gt;0,1,0)</f>
        <v>0</v>
      </c>
      <c r="H173" s="27">
        <f>IF(COUNTIFS('Table From Form ( For Fri )'!$A:$A,$A173,'Table From Form ( For Fri )'!$J:$J,Attendance[[#Headers],[26/4/2024]],'Table From Form ( For Fri )'!L:L,1)&gt;0,1,0)</f>
        <v>0</v>
      </c>
      <c r="I173" s="27">
        <f>IF(COUNTIFS('Table From Form ( For Fri )'!$A:$A,$A173,'Table From Form ( For Fri )'!$J:$J,Attendance[[#Headers],[3/5/2024]],'Table From Form ( For Fri )'!M:M,1)&gt;0,1,0)</f>
        <v>0</v>
      </c>
      <c r="J173" s="27">
        <f>IF(COUNTIFS('Table From Form ( For Fri )'!$A:$A,$A173,'Table From Form ( For Fri )'!$J:$J,Attendance[[#Headers],[10/5/2024]],'Table From Form ( For Fri )'!N:N,1)&gt;0,1,0)</f>
        <v>0</v>
      </c>
      <c r="K173" s="27">
        <f>IF(COUNTIFS('Table From Form ( For Fri )'!$A:$A,$A173,'Table From Form ( For Fri )'!$J:$J,Attendance[[#Headers],[17/5/2024]],'Table From Form ( For Fri )'!O:O,1)&gt;0,1,0)</f>
        <v>0</v>
      </c>
      <c r="L173" s="27">
        <f>IF(COUNTIFS('Table From Form ( For Fri )'!$A:$A,$A173,'Table From Form ( For Fri )'!$J:$J,Attendance[[#Headers],[24/5/2024]],'Table From Form ( For Fri )'!P:P,1)&gt;0,1,0)</f>
        <v>0</v>
      </c>
      <c r="M173" s="27">
        <f>IF(COUNTIFS('Table From Form ( For Fri )'!$A:$A,$A173,'Table From Form ( For Fri )'!$J:$J,Attendance[[#Headers],[31/5/2024]],'Table From Form ( For Fri )'!Q:Q,1)&gt;0,1,0)</f>
        <v>0</v>
      </c>
      <c r="N173" s="27">
        <f>IF(COUNTIFS('Table From Form ( For Fri )'!$A:$A,$A173,'Table From Form ( For Fri )'!$J:$J,Attendance[[#Headers],[7/6/2024]],'Table From Form ( For Fri )'!R:R,1)&gt;0,1,0)</f>
        <v>0</v>
      </c>
      <c r="O173" s="27">
        <f>IF(COUNTIFS('Table From Form ( For Fri )'!$A:$A,$A173,'Table From Form ( For Fri )'!$J:$J,Attendance[[#Headers],[14/6/2024]],'Table From Form ( For Fri )'!S:S,1)&gt;0,1,0)</f>
        <v>0</v>
      </c>
      <c r="P173" s="27">
        <f>IF(COUNTIFS('Table From Form ( For Fri )'!$A:$A,$A173,'Table From Form ( For Fri )'!$J:$J,Attendance[[#Headers],[21/6/2024]],'Table From Form ( For Fri )'!T:T,1)&gt;0,1,0)</f>
        <v>0</v>
      </c>
      <c r="Q173" s="27">
        <f>IF(COUNTIFS('Table From Form ( For Fri )'!$A:$A,$A173,'Table From Form ( For Fri )'!$J:$J,Attendance[[#Headers],[28/6/2024]],'Table From Form ( For Fri )'!U:U,1)&gt;0,1,0)</f>
        <v>0</v>
      </c>
      <c r="R173" s="27">
        <f>IF(COUNTIFS('Table From Form ( For Fri )'!$A:$A,$A173,'Table From Form ( For Fri )'!$J:$J,Attendance[[#Headers],[5/7/2024]],'Table From Form ( For Fri )'!V:V,1)&gt;0,1,0)</f>
        <v>0</v>
      </c>
      <c r="S173" s="27">
        <f>IF(COUNTIFS('Table From Form ( For Fri )'!$A:$A,$A173,'Table From Form ( For Fri )'!$J:$J,Attendance[[#Headers],[12/7/2024]],'Table From Form ( For Fri )'!W:W,1)&gt;0,1,0)</f>
        <v>0</v>
      </c>
      <c r="T173" s="27">
        <f>IF(COUNTIFS('Table From Form ( For Fri )'!$A:$A,$A173,'Table From Form ( For Fri )'!$J:$J,Attendance[[#Headers],[19/7/2024]],'Table From Form ( For Fri )'!X:X,1)&gt;0,1,0)</f>
        <v>0</v>
      </c>
      <c r="U173" s="27">
        <f>IF(COUNTIFS('Table From Form ( For Fri )'!$A:$A,$A173,'Table From Form ( For Fri )'!$J:$J,Attendance[[#Headers],[26/7/2024]],'Table From Form ( For Fri )'!Y:Y,1)&gt;0,1,0)</f>
        <v>0</v>
      </c>
      <c r="V173" s="27">
        <f>IF(COUNTIFS('Table From Form ( For Fri )'!$A:$A,$A173,'Table From Form ( For Fri )'!$J:$J,Attendance[[#Headers],[2/8/2024]],'Table From Form ( For Fri )'!Z:Z,1)&gt;0,1,0)</f>
        <v>0</v>
      </c>
      <c r="W173" s="27">
        <f>IF(COUNTIFS('Table From Form ( For Fri )'!$A:$A,$A173,'Table From Form ( For Fri )'!$J:$J,Attendance[[#Headers],[30/8/2024]],'Table From Form ( For Fri )'!AA:AA,1)&gt;0,1,0)</f>
        <v>0</v>
      </c>
      <c r="X173" s="27">
        <f>IF(COUNTIFS('Table From Form ( For Fri )'!$A:$A,$A173,'Table From Form ( For Fri )'!$J:$J,Attendance[[#Headers],[6/9/2024]],'Table From Form ( For Fri )'!AB:AB,1)&gt;0,1,0)</f>
        <v>0</v>
      </c>
      <c r="Y173" s="27">
        <f>IF(COUNTIFS('Table From Form ( For Fri )'!$A:$A,$A173,'Table From Form ( For Fri )'!$J:$J,Attendance[[#Headers],[13/9/2024]],'Table From Form ( For Fri )'!AC:AC,1)&gt;0,1,0)</f>
        <v>0</v>
      </c>
      <c r="Z173" s="27">
        <f>IF(COUNTIFS('Table From Form ( For Fri )'!$A:$A,$A173,'Table From Form ( For Fri )'!$J:$J,Attendance[[#Headers],[20/9/2024]],'Table From Form ( For Fri )'!AD:AD,1)&gt;0,1,0)</f>
        <v>0</v>
      </c>
      <c r="AA173" s="27">
        <f>IF(COUNTIFS('Table From Form ( For Fri )'!$A:$A,$A173,'Table From Form ( For Fri )'!$J:$J,Attendance[[#Headers],[27/9/2024]],'Table From Form ( For Fri )'!AE:AE,1)&gt;0,1,0)</f>
        <v>0</v>
      </c>
      <c r="AB173" s="27">
        <f>IF(COUNTIFS('Table From Form ( For Fri )'!$A:$A,$A173,'Table From Form ( For Fri )'!$J:$J,Attendance[[#Headers],[4/10/2024]],'Table From Form ( For Fri )'!AF:AF,1)&gt;0,1,0)</f>
        <v>0</v>
      </c>
      <c r="AC173" s="27">
        <f>IF(COUNTIFS('Table From Form ( For Fri )'!$A:$A,$A173,'Table From Form ( For Fri )'!$J:$J,Attendance[[#Headers],[11/10/2024]],'Table From Form ( For Fri )'!AG:AG,1)&gt;0,1,0)</f>
        <v>0</v>
      </c>
      <c r="AD173" s="27">
        <f>IF(COUNTIFS('Table From Form ( For Fri )'!$A:$A,$A173,'Table From Form ( For Fri )'!$J:$J,Attendance[[#Headers],[18/10/2024]],'Table From Form ( For Fri )'!AH:AH,1)&gt;0,1,0)</f>
        <v>0</v>
      </c>
      <c r="AE173" s="27">
        <f>IF(COUNTIFS('Table From Form ( For Fri )'!$A:$A,$A173,'Table From Form ( For Fri )'!$J:$J,Attendance[[#Headers],[25/10/2024]],'Table From Form ( For Fri )'!AI:AI,1)&gt;0,1,0)</f>
        <v>0</v>
      </c>
      <c r="AF173" s="27">
        <f>IF(COUNTIFS('Table From Form ( For Fri )'!$A:$A,$A173,'Table From Form ( For Fri )'!$J:$J,Attendance[[#Headers],[1/11/2024]],'Table From Form ( For Fri )'!AJ:AJ,1)&gt;0,1,0)</f>
        <v>0</v>
      </c>
      <c r="AG173" s="27">
        <f>IF(COUNTIFS('Table From Form ( For Fri )'!$A:$A,$A173,'Table From Form ( For Fri )'!$J:$J,Attendance[[#Headers],[8/11/2024]],'Table From Form ( For Fri )'!AK:AK,1)&gt;0,1,0)</f>
        <v>0</v>
      </c>
      <c r="AH173" s="27">
        <f>IF(COUNTIFS('Table From Form ( For Fri )'!$A:$A,$A173,'Table From Form ( For Fri )'!$J:$J,Attendance[[#Headers],[15/11/2024]],'Table From Form ( For Fri )'!AL:AL,1)&gt;0,1,0)</f>
        <v>0</v>
      </c>
      <c r="AI173" s="27">
        <f>IF(COUNTIFS('Table From Form ( For Fri )'!$A:$A,$A173,'Table From Form ( For Fri )'!$J:$J,Attendance[[#Headers],[22/11/2024]],'Table From Form ( For Fri )'!AM:AM,1)&gt;0,1,0)</f>
        <v>0</v>
      </c>
      <c r="AJ173" s="27">
        <f>IF(COUNTIFS('Table From Form ( For Fri )'!$A:$A,$A173,'Table From Form ( For Fri )'!$J:$J,Attendance[[#Headers],[29/11/2024]],'Table From Form ( For Fri )'!AN:AN,1)&gt;0,1,0)</f>
        <v>0</v>
      </c>
      <c r="AK173" s="27">
        <f>IF(COUNTIFS('Table From Form ( For Fri )'!$A:$A,$A173,'Table From Form ( For Fri )'!$J:$J,Attendance[[#Headers],[6/12/2024]],'Table From Form ( For Fri )'!AO:AO,1)&gt;0,1,0)</f>
        <v>0</v>
      </c>
      <c r="AL173" s="27">
        <f>IF(COUNTIFS('Table From Form ( For Fri )'!$A:$A,$A173,'Table From Form ( For Fri )'!$J:$J,Attendance[[#Headers],[13/12/2024]],'Table From Form ( For Fri )'!AP:AP,1)&gt;0,1,0)</f>
        <v>0</v>
      </c>
      <c r="AM173" s="27">
        <f>IF(COUNTIFS('Table From Form ( For Fri )'!$A:$A,$A173,'Table From Form ( For Fri )'!$J:$J,Attendance[[#Headers],[20/12/2024]],'Table From Form ( For Fri )'!AQ:AQ,1)&gt;0,1,0)</f>
        <v>0</v>
      </c>
      <c r="AN173" s="27">
        <f>IF(COUNTIFS('Table From Form ( For Fri )'!$A:$A,$A173,'Table From Form ( For Fri )'!$J:$J,Attendance[[#Headers],[27/12/2024]],'Table From Form ( For Fri )'!AR:AR,1)&gt;0,1,0)</f>
        <v>0</v>
      </c>
      <c r="AO173" s="27">
        <f>IF(COUNTIFS('Table From Form ( For Fri )'!$A:$A,$A173,'Table From Form ( For Fri )'!$J:$J,Attendance[[#Headers],[3/1/2025]],'Table From Form ( For Fri )'!AS:AS,1)&gt;0,1,0)</f>
        <v>0</v>
      </c>
      <c r="AP173" s="27">
        <f>IF(COUNTIFS('Table From Form ( For Fri )'!$A:$A,$A173,'Table From Form ( For Fri )'!$J:$J,Attendance[[#Headers],[10/1/2025]],'Table From Form ( For Fri )'!AT:AT,1)&gt;0,1,0)</f>
        <v>0</v>
      </c>
      <c r="AQ173" s="27">
        <f>IF(COUNTIFS('Table From Form ( For Fri )'!$A:$A,$A173,'Table From Form ( For Fri )'!$J:$J,Attendance[[#Headers],[17/1/2025]],'Table From Form ( For Fri )'!AU:AU,1)&gt;0,1,0)</f>
        <v>0</v>
      </c>
      <c r="AR173" s="27">
        <f>IF(COUNTIFS('Table From Form ( For Fri )'!$A:$A,$A173,'Table From Form ( For Fri )'!$J:$J,Attendance[[#Headers],[24/1/2025]],'Table From Form ( For Fri )'!AV:AV,1)&gt;0,1,0)</f>
        <v>0</v>
      </c>
      <c r="AS173" s="27">
        <f>IF(COUNTIFS('Table From Form ( For Fri )'!$A:$A,$A173,'Table From Form ( For Fri )'!$J:$J,Attendance[[#Headers],[31/1/2025]],'Table From Form ( For Fri )'!AW:AW,1)&gt;0,1,0)</f>
        <v>0</v>
      </c>
      <c r="AT173" s="27">
        <f>IF(COUNTIFS('Table From Form ( For Fri )'!$A:$A,$A173,'Table From Form ( For Fri )'!$J:$J,Attendance[[#Headers],[7/2/2025]],'Table From Form ( For Fri )'!AX:AX,1)&gt;0,1,0)</f>
        <v>0</v>
      </c>
      <c r="AU173" s="27">
        <f>IF(COUNTIFS('Table From Form ( For Fri )'!$A:$A,$A173,'Table From Form ( For Fri )'!$J:$J,Attendance[[#Headers],[14/2/2025]],'Table From Form ( For Fri )'!AY:AY,1)&gt;0,1,0)</f>
        <v>0</v>
      </c>
    </row>
    <row r="174" spans="1:47" ht="14">
      <c r="A174" s="25" t="s">
        <v>1898</v>
      </c>
      <c r="B174" s="25" t="s">
        <v>1899</v>
      </c>
      <c r="C174" s="25" t="s">
        <v>1900</v>
      </c>
      <c r="D174">
        <f>COUNTIF(Attendance[[#This Row],[19/4/2024]:[14/2/2025]],1)</f>
        <v>0</v>
      </c>
      <c r="E174" s="26">
        <f t="shared" si="2"/>
        <v>0</v>
      </c>
      <c r="F174" s="26"/>
      <c r="G174" s="27">
        <f>IF(COUNTIFS('Table From Form ( For Fri )'!$A:$A,$A174,'Table From Form ( For Fri )'!$J:$J,Attendance[[#Headers],[19/4/2024]],'Table From Form ( For Fri )'!K:K,1)&gt;0,1,0)</f>
        <v>0</v>
      </c>
      <c r="H174" s="27">
        <f>IF(COUNTIFS('Table From Form ( For Fri )'!$A:$A,$A174,'Table From Form ( For Fri )'!$J:$J,Attendance[[#Headers],[26/4/2024]],'Table From Form ( For Fri )'!L:L,1)&gt;0,1,0)</f>
        <v>0</v>
      </c>
      <c r="I174" s="27">
        <f>IF(COUNTIFS('Table From Form ( For Fri )'!$A:$A,$A174,'Table From Form ( For Fri )'!$J:$J,Attendance[[#Headers],[3/5/2024]],'Table From Form ( For Fri )'!M:M,1)&gt;0,1,0)</f>
        <v>0</v>
      </c>
      <c r="J174" s="27">
        <f>IF(COUNTIFS('Table From Form ( For Fri )'!$A:$A,$A174,'Table From Form ( For Fri )'!$J:$J,Attendance[[#Headers],[10/5/2024]],'Table From Form ( For Fri )'!N:N,1)&gt;0,1,0)</f>
        <v>0</v>
      </c>
      <c r="K174" s="27">
        <f>IF(COUNTIFS('Table From Form ( For Fri )'!$A:$A,$A174,'Table From Form ( For Fri )'!$J:$J,Attendance[[#Headers],[17/5/2024]],'Table From Form ( For Fri )'!O:O,1)&gt;0,1,0)</f>
        <v>0</v>
      </c>
      <c r="L174" s="27">
        <f>IF(COUNTIFS('Table From Form ( For Fri )'!$A:$A,$A174,'Table From Form ( For Fri )'!$J:$J,Attendance[[#Headers],[24/5/2024]],'Table From Form ( For Fri )'!P:P,1)&gt;0,1,0)</f>
        <v>0</v>
      </c>
      <c r="M174" s="27">
        <f>IF(COUNTIFS('Table From Form ( For Fri )'!$A:$A,$A174,'Table From Form ( For Fri )'!$J:$J,Attendance[[#Headers],[31/5/2024]],'Table From Form ( For Fri )'!Q:Q,1)&gt;0,1,0)</f>
        <v>0</v>
      </c>
      <c r="N174" s="27">
        <f>IF(COUNTIFS('Table From Form ( For Fri )'!$A:$A,$A174,'Table From Form ( For Fri )'!$J:$J,Attendance[[#Headers],[7/6/2024]],'Table From Form ( For Fri )'!R:R,1)&gt;0,1,0)</f>
        <v>0</v>
      </c>
      <c r="O174" s="27">
        <f>IF(COUNTIFS('Table From Form ( For Fri )'!$A:$A,$A174,'Table From Form ( For Fri )'!$J:$J,Attendance[[#Headers],[14/6/2024]],'Table From Form ( For Fri )'!S:S,1)&gt;0,1,0)</f>
        <v>0</v>
      </c>
      <c r="P174" s="27">
        <f>IF(COUNTIFS('Table From Form ( For Fri )'!$A:$A,$A174,'Table From Form ( For Fri )'!$J:$J,Attendance[[#Headers],[21/6/2024]],'Table From Form ( For Fri )'!T:T,1)&gt;0,1,0)</f>
        <v>0</v>
      </c>
      <c r="Q174" s="27">
        <f>IF(COUNTIFS('Table From Form ( For Fri )'!$A:$A,$A174,'Table From Form ( For Fri )'!$J:$J,Attendance[[#Headers],[28/6/2024]],'Table From Form ( For Fri )'!U:U,1)&gt;0,1,0)</f>
        <v>0</v>
      </c>
      <c r="R174" s="27">
        <f>IF(COUNTIFS('Table From Form ( For Fri )'!$A:$A,$A174,'Table From Form ( For Fri )'!$J:$J,Attendance[[#Headers],[5/7/2024]],'Table From Form ( For Fri )'!V:V,1)&gt;0,1,0)</f>
        <v>0</v>
      </c>
      <c r="S174" s="27">
        <f>IF(COUNTIFS('Table From Form ( For Fri )'!$A:$A,$A174,'Table From Form ( For Fri )'!$J:$J,Attendance[[#Headers],[12/7/2024]],'Table From Form ( For Fri )'!W:W,1)&gt;0,1,0)</f>
        <v>0</v>
      </c>
      <c r="T174" s="27">
        <f>IF(COUNTIFS('Table From Form ( For Fri )'!$A:$A,$A174,'Table From Form ( For Fri )'!$J:$J,Attendance[[#Headers],[19/7/2024]],'Table From Form ( For Fri )'!X:X,1)&gt;0,1,0)</f>
        <v>0</v>
      </c>
      <c r="U174" s="27">
        <f>IF(COUNTIFS('Table From Form ( For Fri )'!$A:$A,$A174,'Table From Form ( For Fri )'!$J:$J,Attendance[[#Headers],[26/7/2024]],'Table From Form ( For Fri )'!Y:Y,1)&gt;0,1,0)</f>
        <v>0</v>
      </c>
      <c r="V174" s="27">
        <f>IF(COUNTIFS('Table From Form ( For Fri )'!$A:$A,$A174,'Table From Form ( For Fri )'!$J:$J,Attendance[[#Headers],[2/8/2024]],'Table From Form ( For Fri )'!Z:Z,1)&gt;0,1,0)</f>
        <v>0</v>
      </c>
      <c r="W174" s="27">
        <f>IF(COUNTIFS('Table From Form ( For Fri )'!$A:$A,$A174,'Table From Form ( For Fri )'!$J:$J,Attendance[[#Headers],[30/8/2024]],'Table From Form ( For Fri )'!AA:AA,1)&gt;0,1,0)</f>
        <v>0</v>
      </c>
      <c r="X174" s="27">
        <f>IF(COUNTIFS('Table From Form ( For Fri )'!$A:$A,$A174,'Table From Form ( For Fri )'!$J:$J,Attendance[[#Headers],[6/9/2024]],'Table From Form ( For Fri )'!AB:AB,1)&gt;0,1,0)</f>
        <v>0</v>
      </c>
      <c r="Y174" s="27">
        <f>IF(COUNTIFS('Table From Form ( For Fri )'!$A:$A,$A174,'Table From Form ( For Fri )'!$J:$J,Attendance[[#Headers],[13/9/2024]],'Table From Form ( For Fri )'!AC:AC,1)&gt;0,1,0)</f>
        <v>0</v>
      </c>
      <c r="Z174" s="27">
        <f>IF(COUNTIFS('Table From Form ( For Fri )'!$A:$A,$A174,'Table From Form ( For Fri )'!$J:$J,Attendance[[#Headers],[20/9/2024]],'Table From Form ( For Fri )'!AD:AD,1)&gt;0,1,0)</f>
        <v>0</v>
      </c>
      <c r="AA174" s="27">
        <f>IF(COUNTIFS('Table From Form ( For Fri )'!$A:$A,$A174,'Table From Form ( For Fri )'!$J:$J,Attendance[[#Headers],[27/9/2024]],'Table From Form ( For Fri )'!AE:AE,1)&gt;0,1,0)</f>
        <v>0</v>
      </c>
      <c r="AB174" s="27">
        <f>IF(COUNTIFS('Table From Form ( For Fri )'!$A:$A,$A174,'Table From Form ( For Fri )'!$J:$J,Attendance[[#Headers],[4/10/2024]],'Table From Form ( For Fri )'!AF:AF,1)&gt;0,1,0)</f>
        <v>0</v>
      </c>
      <c r="AC174" s="27">
        <f>IF(COUNTIFS('Table From Form ( For Fri )'!$A:$A,$A174,'Table From Form ( For Fri )'!$J:$J,Attendance[[#Headers],[11/10/2024]],'Table From Form ( For Fri )'!AG:AG,1)&gt;0,1,0)</f>
        <v>0</v>
      </c>
      <c r="AD174" s="27">
        <f>IF(COUNTIFS('Table From Form ( For Fri )'!$A:$A,$A174,'Table From Form ( For Fri )'!$J:$J,Attendance[[#Headers],[18/10/2024]],'Table From Form ( For Fri )'!AH:AH,1)&gt;0,1,0)</f>
        <v>0</v>
      </c>
      <c r="AE174" s="27">
        <f>IF(COUNTIFS('Table From Form ( For Fri )'!$A:$A,$A174,'Table From Form ( For Fri )'!$J:$J,Attendance[[#Headers],[25/10/2024]],'Table From Form ( For Fri )'!AI:AI,1)&gt;0,1,0)</f>
        <v>0</v>
      </c>
      <c r="AF174" s="27">
        <f>IF(COUNTIFS('Table From Form ( For Fri )'!$A:$A,$A174,'Table From Form ( For Fri )'!$J:$J,Attendance[[#Headers],[1/11/2024]],'Table From Form ( For Fri )'!AJ:AJ,1)&gt;0,1,0)</f>
        <v>0</v>
      </c>
      <c r="AG174" s="27">
        <f>IF(COUNTIFS('Table From Form ( For Fri )'!$A:$A,$A174,'Table From Form ( For Fri )'!$J:$J,Attendance[[#Headers],[8/11/2024]],'Table From Form ( For Fri )'!AK:AK,1)&gt;0,1,0)</f>
        <v>0</v>
      </c>
      <c r="AH174" s="27">
        <f>IF(COUNTIFS('Table From Form ( For Fri )'!$A:$A,$A174,'Table From Form ( For Fri )'!$J:$J,Attendance[[#Headers],[15/11/2024]],'Table From Form ( For Fri )'!AL:AL,1)&gt;0,1,0)</f>
        <v>0</v>
      </c>
      <c r="AI174" s="27">
        <f>IF(COUNTIFS('Table From Form ( For Fri )'!$A:$A,$A174,'Table From Form ( For Fri )'!$J:$J,Attendance[[#Headers],[22/11/2024]],'Table From Form ( For Fri )'!AM:AM,1)&gt;0,1,0)</f>
        <v>0</v>
      </c>
      <c r="AJ174" s="27">
        <f>IF(COUNTIFS('Table From Form ( For Fri )'!$A:$A,$A174,'Table From Form ( For Fri )'!$J:$J,Attendance[[#Headers],[29/11/2024]],'Table From Form ( For Fri )'!AN:AN,1)&gt;0,1,0)</f>
        <v>0</v>
      </c>
      <c r="AK174" s="27">
        <f>IF(COUNTIFS('Table From Form ( For Fri )'!$A:$A,$A174,'Table From Form ( For Fri )'!$J:$J,Attendance[[#Headers],[6/12/2024]],'Table From Form ( For Fri )'!AO:AO,1)&gt;0,1,0)</f>
        <v>0</v>
      </c>
      <c r="AL174" s="27">
        <f>IF(COUNTIFS('Table From Form ( For Fri )'!$A:$A,$A174,'Table From Form ( For Fri )'!$J:$J,Attendance[[#Headers],[13/12/2024]],'Table From Form ( For Fri )'!AP:AP,1)&gt;0,1,0)</f>
        <v>0</v>
      </c>
      <c r="AM174" s="27">
        <f>IF(COUNTIFS('Table From Form ( For Fri )'!$A:$A,$A174,'Table From Form ( For Fri )'!$J:$J,Attendance[[#Headers],[20/12/2024]],'Table From Form ( For Fri )'!AQ:AQ,1)&gt;0,1,0)</f>
        <v>0</v>
      </c>
      <c r="AN174" s="27">
        <f>IF(COUNTIFS('Table From Form ( For Fri )'!$A:$A,$A174,'Table From Form ( For Fri )'!$J:$J,Attendance[[#Headers],[27/12/2024]],'Table From Form ( For Fri )'!AR:AR,1)&gt;0,1,0)</f>
        <v>0</v>
      </c>
      <c r="AO174" s="27">
        <f>IF(COUNTIFS('Table From Form ( For Fri )'!$A:$A,$A174,'Table From Form ( For Fri )'!$J:$J,Attendance[[#Headers],[3/1/2025]],'Table From Form ( For Fri )'!AS:AS,1)&gt;0,1,0)</f>
        <v>0</v>
      </c>
      <c r="AP174" s="27">
        <f>IF(COUNTIFS('Table From Form ( For Fri )'!$A:$A,$A174,'Table From Form ( For Fri )'!$J:$J,Attendance[[#Headers],[10/1/2025]],'Table From Form ( For Fri )'!AT:AT,1)&gt;0,1,0)</f>
        <v>0</v>
      </c>
      <c r="AQ174" s="27">
        <f>IF(COUNTIFS('Table From Form ( For Fri )'!$A:$A,$A174,'Table From Form ( For Fri )'!$J:$J,Attendance[[#Headers],[17/1/2025]],'Table From Form ( For Fri )'!AU:AU,1)&gt;0,1,0)</f>
        <v>0</v>
      </c>
      <c r="AR174" s="27">
        <f>IF(COUNTIFS('Table From Form ( For Fri )'!$A:$A,$A174,'Table From Form ( For Fri )'!$J:$J,Attendance[[#Headers],[24/1/2025]],'Table From Form ( For Fri )'!AV:AV,1)&gt;0,1,0)</f>
        <v>0</v>
      </c>
      <c r="AS174" s="27">
        <f>IF(COUNTIFS('Table From Form ( For Fri )'!$A:$A,$A174,'Table From Form ( For Fri )'!$J:$J,Attendance[[#Headers],[31/1/2025]],'Table From Form ( For Fri )'!AW:AW,1)&gt;0,1,0)</f>
        <v>0</v>
      </c>
      <c r="AT174" s="27">
        <f>IF(COUNTIFS('Table From Form ( For Fri )'!$A:$A,$A174,'Table From Form ( For Fri )'!$J:$J,Attendance[[#Headers],[7/2/2025]],'Table From Form ( For Fri )'!AX:AX,1)&gt;0,1,0)</f>
        <v>0</v>
      </c>
      <c r="AU174" s="27">
        <f>IF(COUNTIFS('Table From Form ( For Fri )'!$A:$A,$A174,'Table From Form ( For Fri )'!$J:$J,Attendance[[#Headers],[14/2/2025]],'Table From Form ( For Fri )'!AY:AY,1)&gt;0,1,0)</f>
        <v>0</v>
      </c>
    </row>
    <row r="175" spans="1:47" ht="14">
      <c r="A175" s="25" t="s">
        <v>1901</v>
      </c>
      <c r="B175" s="25" t="s">
        <v>1902</v>
      </c>
      <c r="C175" s="25" t="s">
        <v>1903</v>
      </c>
      <c r="D175">
        <f>COUNTIF(Attendance[[#This Row],[19/4/2024]:[14/2/2025]],1)</f>
        <v>0</v>
      </c>
      <c r="E175" s="26">
        <f t="shared" si="2"/>
        <v>0</v>
      </c>
      <c r="F175" s="26"/>
      <c r="G175" s="27">
        <f>IF(COUNTIFS('Table From Form ( For Fri )'!$A:$A,$A175,'Table From Form ( For Fri )'!$J:$J,Attendance[[#Headers],[19/4/2024]],'Table From Form ( For Fri )'!K:K,1)&gt;0,1,0)</f>
        <v>0</v>
      </c>
      <c r="H175" s="27">
        <f>IF(COUNTIFS('Table From Form ( For Fri )'!$A:$A,$A175,'Table From Form ( For Fri )'!$J:$J,Attendance[[#Headers],[26/4/2024]],'Table From Form ( For Fri )'!L:L,1)&gt;0,1,0)</f>
        <v>0</v>
      </c>
      <c r="I175" s="27">
        <f>IF(COUNTIFS('Table From Form ( For Fri )'!$A:$A,$A175,'Table From Form ( For Fri )'!$J:$J,Attendance[[#Headers],[3/5/2024]],'Table From Form ( For Fri )'!M:M,1)&gt;0,1,0)</f>
        <v>0</v>
      </c>
      <c r="J175" s="27">
        <f>IF(COUNTIFS('Table From Form ( For Fri )'!$A:$A,$A175,'Table From Form ( For Fri )'!$J:$J,Attendance[[#Headers],[10/5/2024]],'Table From Form ( For Fri )'!N:N,1)&gt;0,1,0)</f>
        <v>0</v>
      </c>
      <c r="K175" s="27">
        <f>IF(COUNTIFS('Table From Form ( For Fri )'!$A:$A,$A175,'Table From Form ( For Fri )'!$J:$J,Attendance[[#Headers],[17/5/2024]],'Table From Form ( For Fri )'!O:O,1)&gt;0,1,0)</f>
        <v>0</v>
      </c>
      <c r="L175" s="27">
        <f>IF(COUNTIFS('Table From Form ( For Fri )'!$A:$A,$A175,'Table From Form ( For Fri )'!$J:$J,Attendance[[#Headers],[24/5/2024]],'Table From Form ( For Fri )'!P:P,1)&gt;0,1,0)</f>
        <v>0</v>
      </c>
      <c r="M175" s="27">
        <f>IF(COUNTIFS('Table From Form ( For Fri )'!$A:$A,$A175,'Table From Form ( For Fri )'!$J:$J,Attendance[[#Headers],[31/5/2024]],'Table From Form ( For Fri )'!Q:Q,1)&gt;0,1,0)</f>
        <v>0</v>
      </c>
      <c r="N175" s="27">
        <f>IF(COUNTIFS('Table From Form ( For Fri )'!$A:$A,$A175,'Table From Form ( For Fri )'!$J:$J,Attendance[[#Headers],[7/6/2024]],'Table From Form ( For Fri )'!R:R,1)&gt;0,1,0)</f>
        <v>0</v>
      </c>
      <c r="O175" s="27">
        <f>IF(COUNTIFS('Table From Form ( For Fri )'!$A:$A,$A175,'Table From Form ( For Fri )'!$J:$J,Attendance[[#Headers],[14/6/2024]],'Table From Form ( For Fri )'!S:S,1)&gt;0,1,0)</f>
        <v>0</v>
      </c>
      <c r="P175" s="27">
        <f>IF(COUNTIFS('Table From Form ( For Fri )'!$A:$A,$A175,'Table From Form ( For Fri )'!$J:$J,Attendance[[#Headers],[21/6/2024]],'Table From Form ( For Fri )'!T:T,1)&gt;0,1,0)</f>
        <v>0</v>
      </c>
      <c r="Q175" s="27">
        <f>IF(COUNTIFS('Table From Form ( For Fri )'!$A:$A,$A175,'Table From Form ( For Fri )'!$J:$J,Attendance[[#Headers],[28/6/2024]],'Table From Form ( For Fri )'!U:U,1)&gt;0,1,0)</f>
        <v>0</v>
      </c>
      <c r="R175" s="27">
        <f>IF(COUNTIFS('Table From Form ( For Fri )'!$A:$A,$A175,'Table From Form ( For Fri )'!$J:$J,Attendance[[#Headers],[5/7/2024]],'Table From Form ( For Fri )'!V:V,1)&gt;0,1,0)</f>
        <v>0</v>
      </c>
      <c r="S175" s="27">
        <f>IF(COUNTIFS('Table From Form ( For Fri )'!$A:$A,$A175,'Table From Form ( For Fri )'!$J:$J,Attendance[[#Headers],[12/7/2024]],'Table From Form ( For Fri )'!W:W,1)&gt;0,1,0)</f>
        <v>0</v>
      </c>
      <c r="T175" s="27">
        <f>IF(COUNTIFS('Table From Form ( For Fri )'!$A:$A,$A175,'Table From Form ( For Fri )'!$J:$J,Attendance[[#Headers],[19/7/2024]],'Table From Form ( For Fri )'!X:X,1)&gt;0,1,0)</f>
        <v>0</v>
      </c>
      <c r="U175" s="27">
        <f>IF(COUNTIFS('Table From Form ( For Fri )'!$A:$A,$A175,'Table From Form ( For Fri )'!$J:$J,Attendance[[#Headers],[26/7/2024]],'Table From Form ( For Fri )'!Y:Y,1)&gt;0,1,0)</f>
        <v>0</v>
      </c>
      <c r="V175" s="27">
        <f>IF(COUNTIFS('Table From Form ( For Fri )'!$A:$A,$A175,'Table From Form ( For Fri )'!$J:$J,Attendance[[#Headers],[2/8/2024]],'Table From Form ( For Fri )'!Z:Z,1)&gt;0,1,0)</f>
        <v>0</v>
      </c>
      <c r="W175" s="27">
        <f>IF(COUNTIFS('Table From Form ( For Fri )'!$A:$A,$A175,'Table From Form ( For Fri )'!$J:$J,Attendance[[#Headers],[30/8/2024]],'Table From Form ( For Fri )'!AA:AA,1)&gt;0,1,0)</f>
        <v>0</v>
      </c>
      <c r="X175" s="27">
        <f>IF(COUNTIFS('Table From Form ( For Fri )'!$A:$A,$A175,'Table From Form ( For Fri )'!$J:$J,Attendance[[#Headers],[6/9/2024]],'Table From Form ( For Fri )'!AB:AB,1)&gt;0,1,0)</f>
        <v>0</v>
      </c>
      <c r="Y175" s="27">
        <f>IF(COUNTIFS('Table From Form ( For Fri )'!$A:$A,$A175,'Table From Form ( For Fri )'!$J:$J,Attendance[[#Headers],[13/9/2024]],'Table From Form ( For Fri )'!AC:AC,1)&gt;0,1,0)</f>
        <v>0</v>
      </c>
      <c r="Z175" s="27">
        <f>IF(COUNTIFS('Table From Form ( For Fri )'!$A:$A,$A175,'Table From Form ( For Fri )'!$J:$J,Attendance[[#Headers],[20/9/2024]],'Table From Form ( For Fri )'!AD:AD,1)&gt;0,1,0)</f>
        <v>0</v>
      </c>
      <c r="AA175" s="27">
        <f>IF(COUNTIFS('Table From Form ( For Fri )'!$A:$A,$A175,'Table From Form ( For Fri )'!$J:$J,Attendance[[#Headers],[27/9/2024]],'Table From Form ( For Fri )'!AE:AE,1)&gt;0,1,0)</f>
        <v>0</v>
      </c>
      <c r="AB175" s="27">
        <f>IF(COUNTIFS('Table From Form ( For Fri )'!$A:$A,$A175,'Table From Form ( For Fri )'!$J:$J,Attendance[[#Headers],[4/10/2024]],'Table From Form ( For Fri )'!AF:AF,1)&gt;0,1,0)</f>
        <v>0</v>
      </c>
      <c r="AC175" s="27">
        <f>IF(COUNTIFS('Table From Form ( For Fri )'!$A:$A,$A175,'Table From Form ( For Fri )'!$J:$J,Attendance[[#Headers],[11/10/2024]],'Table From Form ( For Fri )'!AG:AG,1)&gt;0,1,0)</f>
        <v>0</v>
      </c>
      <c r="AD175" s="27">
        <f>IF(COUNTIFS('Table From Form ( For Fri )'!$A:$A,$A175,'Table From Form ( For Fri )'!$J:$J,Attendance[[#Headers],[18/10/2024]],'Table From Form ( For Fri )'!AH:AH,1)&gt;0,1,0)</f>
        <v>0</v>
      </c>
      <c r="AE175" s="27">
        <f>IF(COUNTIFS('Table From Form ( For Fri )'!$A:$A,$A175,'Table From Form ( For Fri )'!$J:$J,Attendance[[#Headers],[25/10/2024]],'Table From Form ( For Fri )'!AI:AI,1)&gt;0,1,0)</f>
        <v>0</v>
      </c>
      <c r="AF175" s="27">
        <f>IF(COUNTIFS('Table From Form ( For Fri )'!$A:$A,$A175,'Table From Form ( For Fri )'!$J:$J,Attendance[[#Headers],[1/11/2024]],'Table From Form ( For Fri )'!AJ:AJ,1)&gt;0,1,0)</f>
        <v>0</v>
      </c>
      <c r="AG175" s="27">
        <f>IF(COUNTIFS('Table From Form ( For Fri )'!$A:$A,$A175,'Table From Form ( For Fri )'!$J:$J,Attendance[[#Headers],[8/11/2024]],'Table From Form ( For Fri )'!AK:AK,1)&gt;0,1,0)</f>
        <v>0</v>
      </c>
      <c r="AH175" s="27">
        <f>IF(COUNTIFS('Table From Form ( For Fri )'!$A:$A,$A175,'Table From Form ( For Fri )'!$J:$J,Attendance[[#Headers],[15/11/2024]],'Table From Form ( For Fri )'!AL:AL,1)&gt;0,1,0)</f>
        <v>0</v>
      </c>
      <c r="AI175" s="27">
        <f>IF(COUNTIFS('Table From Form ( For Fri )'!$A:$A,$A175,'Table From Form ( For Fri )'!$J:$J,Attendance[[#Headers],[22/11/2024]],'Table From Form ( For Fri )'!AM:AM,1)&gt;0,1,0)</f>
        <v>0</v>
      </c>
      <c r="AJ175" s="27">
        <f>IF(COUNTIFS('Table From Form ( For Fri )'!$A:$A,$A175,'Table From Form ( For Fri )'!$J:$J,Attendance[[#Headers],[29/11/2024]],'Table From Form ( For Fri )'!AN:AN,1)&gt;0,1,0)</f>
        <v>0</v>
      </c>
      <c r="AK175" s="27">
        <f>IF(COUNTIFS('Table From Form ( For Fri )'!$A:$A,$A175,'Table From Form ( For Fri )'!$J:$J,Attendance[[#Headers],[6/12/2024]],'Table From Form ( For Fri )'!AO:AO,1)&gt;0,1,0)</f>
        <v>0</v>
      </c>
      <c r="AL175" s="27">
        <f>IF(COUNTIFS('Table From Form ( For Fri )'!$A:$A,$A175,'Table From Form ( For Fri )'!$J:$J,Attendance[[#Headers],[13/12/2024]],'Table From Form ( For Fri )'!AP:AP,1)&gt;0,1,0)</f>
        <v>0</v>
      </c>
      <c r="AM175" s="27">
        <f>IF(COUNTIFS('Table From Form ( For Fri )'!$A:$A,$A175,'Table From Form ( For Fri )'!$J:$J,Attendance[[#Headers],[20/12/2024]],'Table From Form ( For Fri )'!AQ:AQ,1)&gt;0,1,0)</f>
        <v>0</v>
      </c>
      <c r="AN175" s="27">
        <f>IF(COUNTIFS('Table From Form ( For Fri )'!$A:$A,$A175,'Table From Form ( For Fri )'!$J:$J,Attendance[[#Headers],[27/12/2024]],'Table From Form ( For Fri )'!AR:AR,1)&gt;0,1,0)</f>
        <v>0</v>
      </c>
      <c r="AO175" s="27">
        <f>IF(COUNTIFS('Table From Form ( For Fri )'!$A:$A,$A175,'Table From Form ( For Fri )'!$J:$J,Attendance[[#Headers],[3/1/2025]],'Table From Form ( For Fri )'!AS:AS,1)&gt;0,1,0)</f>
        <v>0</v>
      </c>
      <c r="AP175" s="27">
        <f>IF(COUNTIFS('Table From Form ( For Fri )'!$A:$A,$A175,'Table From Form ( For Fri )'!$J:$J,Attendance[[#Headers],[10/1/2025]],'Table From Form ( For Fri )'!AT:AT,1)&gt;0,1,0)</f>
        <v>0</v>
      </c>
      <c r="AQ175" s="27">
        <f>IF(COUNTIFS('Table From Form ( For Fri )'!$A:$A,$A175,'Table From Form ( For Fri )'!$J:$J,Attendance[[#Headers],[17/1/2025]],'Table From Form ( For Fri )'!AU:AU,1)&gt;0,1,0)</f>
        <v>0</v>
      </c>
      <c r="AR175" s="27">
        <f>IF(COUNTIFS('Table From Form ( For Fri )'!$A:$A,$A175,'Table From Form ( For Fri )'!$J:$J,Attendance[[#Headers],[24/1/2025]],'Table From Form ( For Fri )'!AV:AV,1)&gt;0,1,0)</f>
        <v>0</v>
      </c>
      <c r="AS175" s="27">
        <f>IF(COUNTIFS('Table From Form ( For Fri )'!$A:$A,$A175,'Table From Form ( For Fri )'!$J:$J,Attendance[[#Headers],[31/1/2025]],'Table From Form ( For Fri )'!AW:AW,1)&gt;0,1,0)</f>
        <v>0</v>
      </c>
      <c r="AT175" s="27">
        <f>IF(COUNTIFS('Table From Form ( For Fri )'!$A:$A,$A175,'Table From Form ( For Fri )'!$J:$J,Attendance[[#Headers],[7/2/2025]],'Table From Form ( For Fri )'!AX:AX,1)&gt;0,1,0)</f>
        <v>0</v>
      </c>
      <c r="AU175" s="27">
        <f>IF(COUNTIFS('Table From Form ( For Fri )'!$A:$A,$A175,'Table From Form ( For Fri )'!$J:$J,Attendance[[#Headers],[14/2/2025]],'Table From Form ( For Fri )'!AY:AY,1)&gt;0,1,0)</f>
        <v>0</v>
      </c>
    </row>
    <row r="176" spans="1:47" ht="14">
      <c r="A176" s="25" t="s">
        <v>1904</v>
      </c>
      <c r="B176" s="25" t="s">
        <v>1905</v>
      </c>
      <c r="C176" s="25" t="s">
        <v>1906</v>
      </c>
      <c r="D176">
        <f>COUNTIF(Attendance[[#This Row],[19/4/2024]:[14/2/2025]],1)</f>
        <v>0</v>
      </c>
      <c r="E176" s="26">
        <f t="shared" si="2"/>
        <v>0</v>
      </c>
      <c r="F176" s="26"/>
      <c r="G176" s="27">
        <f>IF(COUNTIFS('Table From Form ( For Fri )'!$A:$A,$A176,'Table From Form ( For Fri )'!$J:$J,Attendance[[#Headers],[19/4/2024]],'Table From Form ( For Fri )'!K:K,1)&gt;0,1,0)</f>
        <v>0</v>
      </c>
      <c r="H176" s="27">
        <f>IF(COUNTIFS('Table From Form ( For Fri )'!$A:$A,$A176,'Table From Form ( For Fri )'!$J:$J,Attendance[[#Headers],[26/4/2024]],'Table From Form ( For Fri )'!L:L,1)&gt;0,1,0)</f>
        <v>0</v>
      </c>
      <c r="I176" s="27">
        <f>IF(COUNTIFS('Table From Form ( For Fri )'!$A:$A,$A176,'Table From Form ( For Fri )'!$J:$J,Attendance[[#Headers],[3/5/2024]],'Table From Form ( For Fri )'!M:M,1)&gt;0,1,0)</f>
        <v>0</v>
      </c>
      <c r="J176" s="27">
        <f>IF(COUNTIFS('Table From Form ( For Fri )'!$A:$A,$A176,'Table From Form ( For Fri )'!$J:$J,Attendance[[#Headers],[10/5/2024]],'Table From Form ( For Fri )'!N:N,1)&gt;0,1,0)</f>
        <v>0</v>
      </c>
      <c r="K176" s="27">
        <f>IF(COUNTIFS('Table From Form ( For Fri )'!$A:$A,$A176,'Table From Form ( For Fri )'!$J:$J,Attendance[[#Headers],[17/5/2024]],'Table From Form ( For Fri )'!O:O,1)&gt;0,1,0)</f>
        <v>0</v>
      </c>
      <c r="L176" s="27">
        <f>IF(COUNTIFS('Table From Form ( For Fri )'!$A:$A,$A176,'Table From Form ( For Fri )'!$J:$J,Attendance[[#Headers],[24/5/2024]],'Table From Form ( For Fri )'!P:P,1)&gt;0,1,0)</f>
        <v>0</v>
      </c>
      <c r="M176" s="27">
        <f>IF(COUNTIFS('Table From Form ( For Fri )'!$A:$A,$A176,'Table From Form ( For Fri )'!$J:$J,Attendance[[#Headers],[31/5/2024]],'Table From Form ( For Fri )'!Q:Q,1)&gt;0,1,0)</f>
        <v>0</v>
      </c>
      <c r="N176" s="27">
        <f>IF(COUNTIFS('Table From Form ( For Fri )'!$A:$A,$A176,'Table From Form ( For Fri )'!$J:$J,Attendance[[#Headers],[7/6/2024]],'Table From Form ( For Fri )'!R:R,1)&gt;0,1,0)</f>
        <v>0</v>
      </c>
      <c r="O176" s="27">
        <f>IF(COUNTIFS('Table From Form ( For Fri )'!$A:$A,$A176,'Table From Form ( For Fri )'!$J:$J,Attendance[[#Headers],[14/6/2024]],'Table From Form ( For Fri )'!S:S,1)&gt;0,1,0)</f>
        <v>0</v>
      </c>
      <c r="P176" s="27">
        <f>IF(COUNTIFS('Table From Form ( For Fri )'!$A:$A,$A176,'Table From Form ( For Fri )'!$J:$J,Attendance[[#Headers],[21/6/2024]],'Table From Form ( For Fri )'!T:T,1)&gt;0,1,0)</f>
        <v>0</v>
      </c>
      <c r="Q176" s="27">
        <f>IF(COUNTIFS('Table From Form ( For Fri )'!$A:$A,$A176,'Table From Form ( For Fri )'!$J:$J,Attendance[[#Headers],[28/6/2024]],'Table From Form ( For Fri )'!U:U,1)&gt;0,1,0)</f>
        <v>0</v>
      </c>
      <c r="R176" s="27">
        <f>IF(COUNTIFS('Table From Form ( For Fri )'!$A:$A,$A176,'Table From Form ( For Fri )'!$J:$J,Attendance[[#Headers],[5/7/2024]],'Table From Form ( For Fri )'!V:V,1)&gt;0,1,0)</f>
        <v>0</v>
      </c>
      <c r="S176" s="27">
        <f>IF(COUNTIFS('Table From Form ( For Fri )'!$A:$A,$A176,'Table From Form ( For Fri )'!$J:$J,Attendance[[#Headers],[12/7/2024]],'Table From Form ( For Fri )'!W:W,1)&gt;0,1,0)</f>
        <v>0</v>
      </c>
      <c r="T176" s="27">
        <f>IF(COUNTIFS('Table From Form ( For Fri )'!$A:$A,$A176,'Table From Form ( For Fri )'!$J:$J,Attendance[[#Headers],[19/7/2024]],'Table From Form ( For Fri )'!X:X,1)&gt;0,1,0)</f>
        <v>0</v>
      </c>
      <c r="U176" s="27">
        <f>IF(COUNTIFS('Table From Form ( For Fri )'!$A:$A,$A176,'Table From Form ( For Fri )'!$J:$J,Attendance[[#Headers],[26/7/2024]],'Table From Form ( For Fri )'!Y:Y,1)&gt;0,1,0)</f>
        <v>0</v>
      </c>
      <c r="V176" s="27">
        <f>IF(COUNTIFS('Table From Form ( For Fri )'!$A:$A,$A176,'Table From Form ( For Fri )'!$J:$J,Attendance[[#Headers],[2/8/2024]],'Table From Form ( For Fri )'!Z:Z,1)&gt;0,1,0)</f>
        <v>0</v>
      </c>
      <c r="W176" s="27">
        <f>IF(COUNTIFS('Table From Form ( For Fri )'!$A:$A,$A176,'Table From Form ( For Fri )'!$J:$J,Attendance[[#Headers],[30/8/2024]],'Table From Form ( For Fri )'!AA:AA,1)&gt;0,1,0)</f>
        <v>0</v>
      </c>
      <c r="X176" s="27">
        <f>IF(COUNTIFS('Table From Form ( For Fri )'!$A:$A,$A176,'Table From Form ( For Fri )'!$J:$J,Attendance[[#Headers],[6/9/2024]],'Table From Form ( For Fri )'!AB:AB,1)&gt;0,1,0)</f>
        <v>0</v>
      </c>
      <c r="Y176" s="27">
        <f>IF(COUNTIFS('Table From Form ( For Fri )'!$A:$A,$A176,'Table From Form ( For Fri )'!$J:$J,Attendance[[#Headers],[13/9/2024]],'Table From Form ( For Fri )'!AC:AC,1)&gt;0,1,0)</f>
        <v>0</v>
      </c>
      <c r="Z176" s="27">
        <f>IF(COUNTIFS('Table From Form ( For Fri )'!$A:$A,$A176,'Table From Form ( For Fri )'!$J:$J,Attendance[[#Headers],[20/9/2024]],'Table From Form ( For Fri )'!AD:AD,1)&gt;0,1,0)</f>
        <v>0</v>
      </c>
      <c r="AA176" s="27">
        <f>IF(COUNTIFS('Table From Form ( For Fri )'!$A:$A,$A176,'Table From Form ( For Fri )'!$J:$J,Attendance[[#Headers],[27/9/2024]],'Table From Form ( For Fri )'!AE:AE,1)&gt;0,1,0)</f>
        <v>0</v>
      </c>
      <c r="AB176" s="27">
        <f>IF(COUNTIFS('Table From Form ( For Fri )'!$A:$A,$A176,'Table From Form ( For Fri )'!$J:$J,Attendance[[#Headers],[4/10/2024]],'Table From Form ( For Fri )'!AF:AF,1)&gt;0,1,0)</f>
        <v>0</v>
      </c>
      <c r="AC176" s="27">
        <f>IF(COUNTIFS('Table From Form ( For Fri )'!$A:$A,$A176,'Table From Form ( For Fri )'!$J:$J,Attendance[[#Headers],[11/10/2024]],'Table From Form ( For Fri )'!AG:AG,1)&gt;0,1,0)</f>
        <v>0</v>
      </c>
      <c r="AD176" s="27">
        <f>IF(COUNTIFS('Table From Form ( For Fri )'!$A:$A,$A176,'Table From Form ( For Fri )'!$J:$J,Attendance[[#Headers],[18/10/2024]],'Table From Form ( For Fri )'!AH:AH,1)&gt;0,1,0)</f>
        <v>0</v>
      </c>
      <c r="AE176" s="27">
        <f>IF(COUNTIFS('Table From Form ( For Fri )'!$A:$A,$A176,'Table From Form ( For Fri )'!$J:$J,Attendance[[#Headers],[25/10/2024]],'Table From Form ( For Fri )'!AI:AI,1)&gt;0,1,0)</f>
        <v>0</v>
      </c>
      <c r="AF176" s="27">
        <f>IF(COUNTIFS('Table From Form ( For Fri )'!$A:$A,$A176,'Table From Form ( For Fri )'!$J:$J,Attendance[[#Headers],[1/11/2024]],'Table From Form ( For Fri )'!AJ:AJ,1)&gt;0,1,0)</f>
        <v>0</v>
      </c>
      <c r="AG176" s="27">
        <f>IF(COUNTIFS('Table From Form ( For Fri )'!$A:$A,$A176,'Table From Form ( For Fri )'!$J:$J,Attendance[[#Headers],[8/11/2024]],'Table From Form ( For Fri )'!AK:AK,1)&gt;0,1,0)</f>
        <v>0</v>
      </c>
      <c r="AH176" s="27">
        <f>IF(COUNTIFS('Table From Form ( For Fri )'!$A:$A,$A176,'Table From Form ( For Fri )'!$J:$J,Attendance[[#Headers],[15/11/2024]],'Table From Form ( For Fri )'!AL:AL,1)&gt;0,1,0)</f>
        <v>0</v>
      </c>
      <c r="AI176" s="27">
        <f>IF(COUNTIFS('Table From Form ( For Fri )'!$A:$A,$A176,'Table From Form ( For Fri )'!$J:$J,Attendance[[#Headers],[22/11/2024]],'Table From Form ( For Fri )'!AM:AM,1)&gt;0,1,0)</f>
        <v>0</v>
      </c>
      <c r="AJ176" s="27">
        <f>IF(COUNTIFS('Table From Form ( For Fri )'!$A:$A,$A176,'Table From Form ( For Fri )'!$J:$J,Attendance[[#Headers],[29/11/2024]],'Table From Form ( For Fri )'!AN:AN,1)&gt;0,1,0)</f>
        <v>0</v>
      </c>
      <c r="AK176" s="27">
        <f>IF(COUNTIFS('Table From Form ( For Fri )'!$A:$A,$A176,'Table From Form ( For Fri )'!$J:$J,Attendance[[#Headers],[6/12/2024]],'Table From Form ( For Fri )'!AO:AO,1)&gt;0,1,0)</f>
        <v>0</v>
      </c>
      <c r="AL176" s="27">
        <f>IF(COUNTIFS('Table From Form ( For Fri )'!$A:$A,$A176,'Table From Form ( For Fri )'!$J:$J,Attendance[[#Headers],[13/12/2024]],'Table From Form ( For Fri )'!AP:AP,1)&gt;0,1,0)</f>
        <v>0</v>
      </c>
      <c r="AM176" s="27">
        <f>IF(COUNTIFS('Table From Form ( For Fri )'!$A:$A,$A176,'Table From Form ( For Fri )'!$J:$J,Attendance[[#Headers],[20/12/2024]],'Table From Form ( For Fri )'!AQ:AQ,1)&gt;0,1,0)</f>
        <v>0</v>
      </c>
      <c r="AN176" s="27">
        <f>IF(COUNTIFS('Table From Form ( For Fri )'!$A:$A,$A176,'Table From Form ( For Fri )'!$J:$J,Attendance[[#Headers],[27/12/2024]],'Table From Form ( For Fri )'!AR:AR,1)&gt;0,1,0)</f>
        <v>0</v>
      </c>
      <c r="AO176" s="27">
        <f>IF(COUNTIFS('Table From Form ( For Fri )'!$A:$A,$A176,'Table From Form ( For Fri )'!$J:$J,Attendance[[#Headers],[3/1/2025]],'Table From Form ( For Fri )'!AS:AS,1)&gt;0,1,0)</f>
        <v>0</v>
      </c>
      <c r="AP176" s="27">
        <f>IF(COUNTIFS('Table From Form ( For Fri )'!$A:$A,$A176,'Table From Form ( For Fri )'!$J:$J,Attendance[[#Headers],[10/1/2025]],'Table From Form ( For Fri )'!AT:AT,1)&gt;0,1,0)</f>
        <v>0</v>
      </c>
      <c r="AQ176" s="27">
        <f>IF(COUNTIFS('Table From Form ( For Fri )'!$A:$A,$A176,'Table From Form ( For Fri )'!$J:$J,Attendance[[#Headers],[17/1/2025]],'Table From Form ( For Fri )'!AU:AU,1)&gt;0,1,0)</f>
        <v>0</v>
      </c>
      <c r="AR176" s="27">
        <f>IF(COUNTIFS('Table From Form ( For Fri )'!$A:$A,$A176,'Table From Form ( For Fri )'!$J:$J,Attendance[[#Headers],[24/1/2025]],'Table From Form ( For Fri )'!AV:AV,1)&gt;0,1,0)</f>
        <v>0</v>
      </c>
      <c r="AS176" s="27">
        <f>IF(COUNTIFS('Table From Form ( For Fri )'!$A:$A,$A176,'Table From Form ( For Fri )'!$J:$J,Attendance[[#Headers],[31/1/2025]],'Table From Form ( For Fri )'!AW:AW,1)&gt;0,1,0)</f>
        <v>0</v>
      </c>
      <c r="AT176" s="27">
        <f>IF(COUNTIFS('Table From Form ( For Fri )'!$A:$A,$A176,'Table From Form ( For Fri )'!$J:$J,Attendance[[#Headers],[7/2/2025]],'Table From Form ( For Fri )'!AX:AX,1)&gt;0,1,0)</f>
        <v>0</v>
      </c>
      <c r="AU176" s="27">
        <f>IF(COUNTIFS('Table From Form ( For Fri )'!$A:$A,$A176,'Table From Form ( For Fri )'!$J:$J,Attendance[[#Headers],[14/2/2025]],'Table From Form ( For Fri )'!AY:AY,1)&gt;0,1,0)</f>
        <v>0</v>
      </c>
    </row>
    <row r="177" spans="1:47" ht="14">
      <c r="A177" s="25" t="s">
        <v>1907</v>
      </c>
      <c r="B177" s="25" t="s">
        <v>1908</v>
      </c>
      <c r="C177" s="25" t="s">
        <v>1909</v>
      </c>
      <c r="D177">
        <f>COUNTIF(Attendance[[#This Row],[19/4/2024]:[14/2/2025]],1)</f>
        <v>0</v>
      </c>
      <c r="E177" s="26">
        <f t="shared" si="2"/>
        <v>0</v>
      </c>
      <c r="F177" s="26"/>
      <c r="G177" s="27">
        <f>IF(COUNTIFS('Table From Form ( For Fri )'!$A:$A,$A177,'Table From Form ( For Fri )'!$J:$J,Attendance[[#Headers],[19/4/2024]],'Table From Form ( For Fri )'!K:K,1)&gt;0,1,0)</f>
        <v>0</v>
      </c>
      <c r="H177" s="27">
        <f>IF(COUNTIFS('Table From Form ( For Fri )'!$A:$A,$A177,'Table From Form ( For Fri )'!$J:$J,Attendance[[#Headers],[26/4/2024]],'Table From Form ( For Fri )'!L:L,1)&gt;0,1,0)</f>
        <v>0</v>
      </c>
      <c r="I177" s="27">
        <f>IF(COUNTIFS('Table From Form ( For Fri )'!$A:$A,$A177,'Table From Form ( For Fri )'!$J:$J,Attendance[[#Headers],[3/5/2024]],'Table From Form ( For Fri )'!M:M,1)&gt;0,1,0)</f>
        <v>0</v>
      </c>
      <c r="J177" s="27">
        <f>IF(COUNTIFS('Table From Form ( For Fri )'!$A:$A,$A177,'Table From Form ( For Fri )'!$J:$J,Attendance[[#Headers],[10/5/2024]],'Table From Form ( For Fri )'!N:N,1)&gt;0,1,0)</f>
        <v>0</v>
      </c>
      <c r="K177" s="27">
        <f>IF(COUNTIFS('Table From Form ( For Fri )'!$A:$A,$A177,'Table From Form ( For Fri )'!$J:$J,Attendance[[#Headers],[17/5/2024]],'Table From Form ( For Fri )'!O:O,1)&gt;0,1,0)</f>
        <v>0</v>
      </c>
      <c r="L177" s="27">
        <f>IF(COUNTIFS('Table From Form ( For Fri )'!$A:$A,$A177,'Table From Form ( For Fri )'!$J:$J,Attendance[[#Headers],[24/5/2024]],'Table From Form ( For Fri )'!P:P,1)&gt;0,1,0)</f>
        <v>0</v>
      </c>
      <c r="M177" s="27">
        <f>IF(COUNTIFS('Table From Form ( For Fri )'!$A:$A,$A177,'Table From Form ( For Fri )'!$J:$J,Attendance[[#Headers],[31/5/2024]],'Table From Form ( For Fri )'!Q:Q,1)&gt;0,1,0)</f>
        <v>0</v>
      </c>
      <c r="N177" s="27">
        <f>IF(COUNTIFS('Table From Form ( For Fri )'!$A:$A,$A177,'Table From Form ( For Fri )'!$J:$J,Attendance[[#Headers],[7/6/2024]],'Table From Form ( For Fri )'!R:R,1)&gt;0,1,0)</f>
        <v>0</v>
      </c>
      <c r="O177" s="27">
        <f>IF(COUNTIFS('Table From Form ( For Fri )'!$A:$A,$A177,'Table From Form ( For Fri )'!$J:$J,Attendance[[#Headers],[14/6/2024]],'Table From Form ( For Fri )'!S:S,1)&gt;0,1,0)</f>
        <v>0</v>
      </c>
      <c r="P177" s="27">
        <f>IF(COUNTIFS('Table From Form ( For Fri )'!$A:$A,$A177,'Table From Form ( For Fri )'!$J:$J,Attendance[[#Headers],[21/6/2024]],'Table From Form ( For Fri )'!T:T,1)&gt;0,1,0)</f>
        <v>0</v>
      </c>
      <c r="Q177" s="27">
        <f>IF(COUNTIFS('Table From Form ( For Fri )'!$A:$A,$A177,'Table From Form ( For Fri )'!$J:$J,Attendance[[#Headers],[28/6/2024]],'Table From Form ( For Fri )'!U:U,1)&gt;0,1,0)</f>
        <v>0</v>
      </c>
      <c r="R177" s="27">
        <f>IF(COUNTIFS('Table From Form ( For Fri )'!$A:$A,$A177,'Table From Form ( For Fri )'!$J:$J,Attendance[[#Headers],[5/7/2024]],'Table From Form ( For Fri )'!V:V,1)&gt;0,1,0)</f>
        <v>0</v>
      </c>
      <c r="S177" s="27">
        <f>IF(COUNTIFS('Table From Form ( For Fri )'!$A:$A,$A177,'Table From Form ( For Fri )'!$J:$J,Attendance[[#Headers],[12/7/2024]],'Table From Form ( For Fri )'!W:W,1)&gt;0,1,0)</f>
        <v>0</v>
      </c>
      <c r="T177" s="27">
        <f>IF(COUNTIFS('Table From Form ( For Fri )'!$A:$A,$A177,'Table From Form ( For Fri )'!$J:$J,Attendance[[#Headers],[19/7/2024]],'Table From Form ( For Fri )'!X:X,1)&gt;0,1,0)</f>
        <v>0</v>
      </c>
      <c r="U177" s="27">
        <f>IF(COUNTIFS('Table From Form ( For Fri )'!$A:$A,$A177,'Table From Form ( For Fri )'!$J:$J,Attendance[[#Headers],[26/7/2024]],'Table From Form ( For Fri )'!Y:Y,1)&gt;0,1,0)</f>
        <v>0</v>
      </c>
      <c r="V177" s="27">
        <f>IF(COUNTIFS('Table From Form ( For Fri )'!$A:$A,$A177,'Table From Form ( For Fri )'!$J:$J,Attendance[[#Headers],[2/8/2024]],'Table From Form ( For Fri )'!Z:Z,1)&gt;0,1,0)</f>
        <v>0</v>
      </c>
      <c r="W177" s="27">
        <f>IF(COUNTIFS('Table From Form ( For Fri )'!$A:$A,$A177,'Table From Form ( For Fri )'!$J:$J,Attendance[[#Headers],[30/8/2024]],'Table From Form ( For Fri )'!AA:AA,1)&gt;0,1,0)</f>
        <v>0</v>
      </c>
      <c r="X177" s="27">
        <f>IF(COUNTIFS('Table From Form ( For Fri )'!$A:$A,$A177,'Table From Form ( For Fri )'!$J:$J,Attendance[[#Headers],[6/9/2024]],'Table From Form ( For Fri )'!AB:AB,1)&gt;0,1,0)</f>
        <v>0</v>
      </c>
      <c r="Y177" s="27">
        <f>IF(COUNTIFS('Table From Form ( For Fri )'!$A:$A,$A177,'Table From Form ( For Fri )'!$J:$J,Attendance[[#Headers],[13/9/2024]],'Table From Form ( For Fri )'!AC:AC,1)&gt;0,1,0)</f>
        <v>0</v>
      </c>
      <c r="Z177" s="27">
        <f>IF(COUNTIFS('Table From Form ( For Fri )'!$A:$A,$A177,'Table From Form ( For Fri )'!$J:$J,Attendance[[#Headers],[20/9/2024]],'Table From Form ( For Fri )'!AD:AD,1)&gt;0,1,0)</f>
        <v>0</v>
      </c>
      <c r="AA177" s="27">
        <f>IF(COUNTIFS('Table From Form ( For Fri )'!$A:$A,$A177,'Table From Form ( For Fri )'!$J:$J,Attendance[[#Headers],[27/9/2024]],'Table From Form ( For Fri )'!AE:AE,1)&gt;0,1,0)</f>
        <v>0</v>
      </c>
      <c r="AB177" s="27">
        <f>IF(COUNTIFS('Table From Form ( For Fri )'!$A:$A,$A177,'Table From Form ( For Fri )'!$J:$J,Attendance[[#Headers],[4/10/2024]],'Table From Form ( For Fri )'!AF:AF,1)&gt;0,1,0)</f>
        <v>0</v>
      </c>
      <c r="AC177" s="27">
        <f>IF(COUNTIFS('Table From Form ( For Fri )'!$A:$A,$A177,'Table From Form ( For Fri )'!$J:$J,Attendance[[#Headers],[11/10/2024]],'Table From Form ( For Fri )'!AG:AG,1)&gt;0,1,0)</f>
        <v>0</v>
      </c>
      <c r="AD177" s="27">
        <f>IF(COUNTIFS('Table From Form ( For Fri )'!$A:$A,$A177,'Table From Form ( For Fri )'!$J:$J,Attendance[[#Headers],[18/10/2024]],'Table From Form ( For Fri )'!AH:AH,1)&gt;0,1,0)</f>
        <v>0</v>
      </c>
      <c r="AE177" s="27">
        <f>IF(COUNTIFS('Table From Form ( For Fri )'!$A:$A,$A177,'Table From Form ( For Fri )'!$J:$J,Attendance[[#Headers],[25/10/2024]],'Table From Form ( For Fri )'!AI:AI,1)&gt;0,1,0)</f>
        <v>0</v>
      </c>
      <c r="AF177" s="27">
        <f>IF(COUNTIFS('Table From Form ( For Fri )'!$A:$A,$A177,'Table From Form ( For Fri )'!$J:$J,Attendance[[#Headers],[1/11/2024]],'Table From Form ( For Fri )'!AJ:AJ,1)&gt;0,1,0)</f>
        <v>0</v>
      </c>
      <c r="AG177" s="27">
        <f>IF(COUNTIFS('Table From Form ( For Fri )'!$A:$A,$A177,'Table From Form ( For Fri )'!$J:$J,Attendance[[#Headers],[8/11/2024]],'Table From Form ( For Fri )'!AK:AK,1)&gt;0,1,0)</f>
        <v>0</v>
      </c>
      <c r="AH177" s="27">
        <f>IF(COUNTIFS('Table From Form ( For Fri )'!$A:$A,$A177,'Table From Form ( For Fri )'!$J:$J,Attendance[[#Headers],[15/11/2024]],'Table From Form ( For Fri )'!AL:AL,1)&gt;0,1,0)</f>
        <v>0</v>
      </c>
      <c r="AI177" s="27">
        <f>IF(COUNTIFS('Table From Form ( For Fri )'!$A:$A,$A177,'Table From Form ( For Fri )'!$J:$J,Attendance[[#Headers],[22/11/2024]],'Table From Form ( For Fri )'!AM:AM,1)&gt;0,1,0)</f>
        <v>0</v>
      </c>
      <c r="AJ177" s="27">
        <f>IF(COUNTIFS('Table From Form ( For Fri )'!$A:$A,$A177,'Table From Form ( For Fri )'!$J:$J,Attendance[[#Headers],[29/11/2024]],'Table From Form ( For Fri )'!AN:AN,1)&gt;0,1,0)</f>
        <v>0</v>
      </c>
      <c r="AK177" s="27">
        <f>IF(COUNTIFS('Table From Form ( For Fri )'!$A:$A,$A177,'Table From Form ( For Fri )'!$J:$J,Attendance[[#Headers],[6/12/2024]],'Table From Form ( For Fri )'!AO:AO,1)&gt;0,1,0)</f>
        <v>0</v>
      </c>
      <c r="AL177" s="27">
        <f>IF(COUNTIFS('Table From Form ( For Fri )'!$A:$A,$A177,'Table From Form ( For Fri )'!$J:$J,Attendance[[#Headers],[13/12/2024]],'Table From Form ( For Fri )'!AP:AP,1)&gt;0,1,0)</f>
        <v>0</v>
      </c>
      <c r="AM177" s="27">
        <f>IF(COUNTIFS('Table From Form ( For Fri )'!$A:$A,$A177,'Table From Form ( For Fri )'!$J:$J,Attendance[[#Headers],[20/12/2024]],'Table From Form ( For Fri )'!AQ:AQ,1)&gt;0,1,0)</f>
        <v>0</v>
      </c>
      <c r="AN177" s="27">
        <f>IF(COUNTIFS('Table From Form ( For Fri )'!$A:$A,$A177,'Table From Form ( For Fri )'!$J:$J,Attendance[[#Headers],[27/12/2024]],'Table From Form ( For Fri )'!AR:AR,1)&gt;0,1,0)</f>
        <v>0</v>
      </c>
      <c r="AO177" s="27">
        <f>IF(COUNTIFS('Table From Form ( For Fri )'!$A:$A,$A177,'Table From Form ( For Fri )'!$J:$J,Attendance[[#Headers],[3/1/2025]],'Table From Form ( For Fri )'!AS:AS,1)&gt;0,1,0)</f>
        <v>0</v>
      </c>
      <c r="AP177" s="27">
        <f>IF(COUNTIFS('Table From Form ( For Fri )'!$A:$A,$A177,'Table From Form ( For Fri )'!$J:$J,Attendance[[#Headers],[10/1/2025]],'Table From Form ( For Fri )'!AT:AT,1)&gt;0,1,0)</f>
        <v>0</v>
      </c>
      <c r="AQ177" s="27">
        <f>IF(COUNTIFS('Table From Form ( For Fri )'!$A:$A,$A177,'Table From Form ( For Fri )'!$J:$J,Attendance[[#Headers],[17/1/2025]],'Table From Form ( For Fri )'!AU:AU,1)&gt;0,1,0)</f>
        <v>0</v>
      </c>
      <c r="AR177" s="27">
        <f>IF(COUNTIFS('Table From Form ( For Fri )'!$A:$A,$A177,'Table From Form ( For Fri )'!$J:$J,Attendance[[#Headers],[24/1/2025]],'Table From Form ( For Fri )'!AV:AV,1)&gt;0,1,0)</f>
        <v>0</v>
      </c>
      <c r="AS177" s="27">
        <f>IF(COUNTIFS('Table From Form ( For Fri )'!$A:$A,$A177,'Table From Form ( For Fri )'!$J:$J,Attendance[[#Headers],[31/1/2025]],'Table From Form ( For Fri )'!AW:AW,1)&gt;0,1,0)</f>
        <v>0</v>
      </c>
      <c r="AT177" s="27">
        <f>IF(COUNTIFS('Table From Form ( For Fri )'!$A:$A,$A177,'Table From Form ( For Fri )'!$J:$J,Attendance[[#Headers],[7/2/2025]],'Table From Form ( For Fri )'!AX:AX,1)&gt;0,1,0)</f>
        <v>0</v>
      </c>
      <c r="AU177" s="27">
        <f>IF(COUNTIFS('Table From Form ( For Fri )'!$A:$A,$A177,'Table From Form ( For Fri )'!$J:$J,Attendance[[#Headers],[14/2/2025]],'Table From Form ( For Fri )'!AY:AY,1)&gt;0,1,0)</f>
        <v>0</v>
      </c>
    </row>
    <row r="178" spans="1:47" ht="14">
      <c r="A178" s="25" t="s">
        <v>1910</v>
      </c>
      <c r="B178" s="25" t="s">
        <v>1911</v>
      </c>
      <c r="C178" s="25" t="s">
        <v>1912</v>
      </c>
      <c r="D178">
        <f>COUNTIF(Attendance[[#This Row],[19/4/2024]:[14/2/2025]],1)</f>
        <v>0</v>
      </c>
      <c r="E178" s="26">
        <f t="shared" si="2"/>
        <v>0</v>
      </c>
      <c r="F178" s="26"/>
      <c r="G178" s="27">
        <f>IF(COUNTIFS('Table From Form ( For Fri )'!$A:$A,$A178,'Table From Form ( For Fri )'!$J:$J,Attendance[[#Headers],[19/4/2024]],'Table From Form ( For Fri )'!K:K,1)&gt;0,1,0)</f>
        <v>0</v>
      </c>
      <c r="H178" s="27">
        <f>IF(COUNTIFS('Table From Form ( For Fri )'!$A:$A,$A178,'Table From Form ( For Fri )'!$J:$J,Attendance[[#Headers],[26/4/2024]],'Table From Form ( For Fri )'!L:L,1)&gt;0,1,0)</f>
        <v>0</v>
      </c>
      <c r="I178" s="27">
        <f>IF(COUNTIFS('Table From Form ( For Fri )'!$A:$A,$A178,'Table From Form ( For Fri )'!$J:$J,Attendance[[#Headers],[3/5/2024]],'Table From Form ( For Fri )'!M:M,1)&gt;0,1,0)</f>
        <v>0</v>
      </c>
      <c r="J178" s="27">
        <f>IF(COUNTIFS('Table From Form ( For Fri )'!$A:$A,$A178,'Table From Form ( For Fri )'!$J:$J,Attendance[[#Headers],[10/5/2024]],'Table From Form ( For Fri )'!N:N,1)&gt;0,1,0)</f>
        <v>0</v>
      </c>
      <c r="K178" s="27">
        <f>IF(COUNTIFS('Table From Form ( For Fri )'!$A:$A,$A178,'Table From Form ( For Fri )'!$J:$J,Attendance[[#Headers],[17/5/2024]],'Table From Form ( For Fri )'!O:O,1)&gt;0,1,0)</f>
        <v>0</v>
      </c>
      <c r="L178" s="27">
        <f>IF(COUNTIFS('Table From Form ( For Fri )'!$A:$A,$A178,'Table From Form ( For Fri )'!$J:$J,Attendance[[#Headers],[24/5/2024]],'Table From Form ( For Fri )'!P:P,1)&gt;0,1,0)</f>
        <v>0</v>
      </c>
      <c r="M178" s="27">
        <f>IF(COUNTIFS('Table From Form ( For Fri )'!$A:$A,$A178,'Table From Form ( For Fri )'!$J:$J,Attendance[[#Headers],[31/5/2024]],'Table From Form ( For Fri )'!Q:Q,1)&gt;0,1,0)</f>
        <v>0</v>
      </c>
      <c r="N178" s="27">
        <f>IF(COUNTIFS('Table From Form ( For Fri )'!$A:$A,$A178,'Table From Form ( For Fri )'!$J:$J,Attendance[[#Headers],[7/6/2024]],'Table From Form ( For Fri )'!R:R,1)&gt;0,1,0)</f>
        <v>0</v>
      </c>
      <c r="O178" s="27">
        <f>IF(COUNTIFS('Table From Form ( For Fri )'!$A:$A,$A178,'Table From Form ( For Fri )'!$J:$J,Attendance[[#Headers],[14/6/2024]],'Table From Form ( For Fri )'!S:S,1)&gt;0,1,0)</f>
        <v>0</v>
      </c>
      <c r="P178" s="27">
        <f>IF(COUNTIFS('Table From Form ( For Fri )'!$A:$A,$A178,'Table From Form ( For Fri )'!$J:$J,Attendance[[#Headers],[21/6/2024]],'Table From Form ( For Fri )'!T:T,1)&gt;0,1,0)</f>
        <v>0</v>
      </c>
      <c r="Q178" s="27">
        <f>IF(COUNTIFS('Table From Form ( For Fri )'!$A:$A,$A178,'Table From Form ( For Fri )'!$J:$J,Attendance[[#Headers],[28/6/2024]],'Table From Form ( For Fri )'!U:U,1)&gt;0,1,0)</f>
        <v>0</v>
      </c>
      <c r="R178" s="27">
        <f>IF(COUNTIFS('Table From Form ( For Fri )'!$A:$A,$A178,'Table From Form ( For Fri )'!$J:$J,Attendance[[#Headers],[5/7/2024]],'Table From Form ( For Fri )'!V:V,1)&gt;0,1,0)</f>
        <v>0</v>
      </c>
      <c r="S178" s="27">
        <f>IF(COUNTIFS('Table From Form ( For Fri )'!$A:$A,$A178,'Table From Form ( For Fri )'!$J:$J,Attendance[[#Headers],[12/7/2024]],'Table From Form ( For Fri )'!W:W,1)&gt;0,1,0)</f>
        <v>0</v>
      </c>
      <c r="T178" s="27">
        <f>IF(COUNTIFS('Table From Form ( For Fri )'!$A:$A,$A178,'Table From Form ( For Fri )'!$J:$J,Attendance[[#Headers],[19/7/2024]],'Table From Form ( For Fri )'!X:X,1)&gt;0,1,0)</f>
        <v>0</v>
      </c>
      <c r="U178" s="27">
        <f>IF(COUNTIFS('Table From Form ( For Fri )'!$A:$A,$A178,'Table From Form ( For Fri )'!$J:$J,Attendance[[#Headers],[26/7/2024]],'Table From Form ( For Fri )'!Y:Y,1)&gt;0,1,0)</f>
        <v>0</v>
      </c>
      <c r="V178" s="27">
        <f>IF(COUNTIFS('Table From Form ( For Fri )'!$A:$A,$A178,'Table From Form ( For Fri )'!$J:$J,Attendance[[#Headers],[2/8/2024]],'Table From Form ( For Fri )'!Z:Z,1)&gt;0,1,0)</f>
        <v>0</v>
      </c>
      <c r="W178" s="27">
        <f>IF(COUNTIFS('Table From Form ( For Fri )'!$A:$A,$A178,'Table From Form ( For Fri )'!$J:$J,Attendance[[#Headers],[30/8/2024]],'Table From Form ( For Fri )'!AA:AA,1)&gt;0,1,0)</f>
        <v>0</v>
      </c>
      <c r="X178" s="27">
        <f>IF(COUNTIFS('Table From Form ( For Fri )'!$A:$A,$A178,'Table From Form ( For Fri )'!$J:$J,Attendance[[#Headers],[6/9/2024]],'Table From Form ( For Fri )'!AB:AB,1)&gt;0,1,0)</f>
        <v>0</v>
      </c>
      <c r="Y178" s="27">
        <f>IF(COUNTIFS('Table From Form ( For Fri )'!$A:$A,$A178,'Table From Form ( For Fri )'!$J:$J,Attendance[[#Headers],[13/9/2024]],'Table From Form ( For Fri )'!AC:AC,1)&gt;0,1,0)</f>
        <v>0</v>
      </c>
      <c r="Z178" s="27">
        <f>IF(COUNTIFS('Table From Form ( For Fri )'!$A:$A,$A178,'Table From Form ( For Fri )'!$J:$J,Attendance[[#Headers],[20/9/2024]],'Table From Form ( For Fri )'!AD:AD,1)&gt;0,1,0)</f>
        <v>0</v>
      </c>
      <c r="AA178" s="27">
        <f>IF(COUNTIFS('Table From Form ( For Fri )'!$A:$A,$A178,'Table From Form ( For Fri )'!$J:$J,Attendance[[#Headers],[27/9/2024]],'Table From Form ( For Fri )'!AE:AE,1)&gt;0,1,0)</f>
        <v>0</v>
      </c>
      <c r="AB178" s="27">
        <f>IF(COUNTIFS('Table From Form ( For Fri )'!$A:$A,$A178,'Table From Form ( For Fri )'!$J:$J,Attendance[[#Headers],[4/10/2024]],'Table From Form ( For Fri )'!AF:AF,1)&gt;0,1,0)</f>
        <v>0</v>
      </c>
      <c r="AC178" s="27">
        <f>IF(COUNTIFS('Table From Form ( For Fri )'!$A:$A,$A178,'Table From Form ( For Fri )'!$J:$J,Attendance[[#Headers],[11/10/2024]],'Table From Form ( For Fri )'!AG:AG,1)&gt;0,1,0)</f>
        <v>0</v>
      </c>
      <c r="AD178" s="27">
        <f>IF(COUNTIFS('Table From Form ( For Fri )'!$A:$A,$A178,'Table From Form ( For Fri )'!$J:$J,Attendance[[#Headers],[18/10/2024]],'Table From Form ( For Fri )'!AH:AH,1)&gt;0,1,0)</f>
        <v>0</v>
      </c>
      <c r="AE178" s="27">
        <f>IF(COUNTIFS('Table From Form ( For Fri )'!$A:$A,$A178,'Table From Form ( For Fri )'!$J:$J,Attendance[[#Headers],[25/10/2024]],'Table From Form ( For Fri )'!AI:AI,1)&gt;0,1,0)</f>
        <v>0</v>
      </c>
      <c r="AF178" s="27">
        <f>IF(COUNTIFS('Table From Form ( For Fri )'!$A:$A,$A178,'Table From Form ( For Fri )'!$J:$J,Attendance[[#Headers],[1/11/2024]],'Table From Form ( For Fri )'!AJ:AJ,1)&gt;0,1,0)</f>
        <v>0</v>
      </c>
      <c r="AG178" s="27">
        <f>IF(COUNTIFS('Table From Form ( For Fri )'!$A:$A,$A178,'Table From Form ( For Fri )'!$J:$J,Attendance[[#Headers],[8/11/2024]],'Table From Form ( For Fri )'!AK:AK,1)&gt;0,1,0)</f>
        <v>0</v>
      </c>
      <c r="AH178" s="27">
        <f>IF(COUNTIFS('Table From Form ( For Fri )'!$A:$A,$A178,'Table From Form ( For Fri )'!$J:$J,Attendance[[#Headers],[15/11/2024]],'Table From Form ( For Fri )'!AL:AL,1)&gt;0,1,0)</f>
        <v>0</v>
      </c>
      <c r="AI178" s="27">
        <f>IF(COUNTIFS('Table From Form ( For Fri )'!$A:$A,$A178,'Table From Form ( For Fri )'!$J:$J,Attendance[[#Headers],[22/11/2024]],'Table From Form ( For Fri )'!AM:AM,1)&gt;0,1,0)</f>
        <v>0</v>
      </c>
      <c r="AJ178" s="27">
        <f>IF(COUNTIFS('Table From Form ( For Fri )'!$A:$A,$A178,'Table From Form ( For Fri )'!$J:$J,Attendance[[#Headers],[29/11/2024]],'Table From Form ( For Fri )'!AN:AN,1)&gt;0,1,0)</f>
        <v>0</v>
      </c>
      <c r="AK178" s="27">
        <f>IF(COUNTIFS('Table From Form ( For Fri )'!$A:$A,$A178,'Table From Form ( For Fri )'!$J:$J,Attendance[[#Headers],[6/12/2024]],'Table From Form ( For Fri )'!AO:AO,1)&gt;0,1,0)</f>
        <v>0</v>
      </c>
      <c r="AL178" s="27">
        <f>IF(COUNTIFS('Table From Form ( For Fri )'!$A:$A,$A178,'Table From Form ( For Fri )'!$J:$J,Attendance[[#Headers],[13/12/2024]],'Table From Form ( For Fri )'!AP:AP,1)&gt;0,1,0)</f>
        <v>0</v>
      </c>
      <c r="AM178" s="27">
        <f>IF(COUNTIFS('Table From Form ( For Fri )'!$A:$A,$A178,'Table From Form ( For Fri )'!$J:$J,Attendance[[#Headers],[20/12/2024]],'Table From Form ( For Fri )'!AQ:AQ,1)&gt;0,1,0)</f>
        <v>0</v>
      </c>
      <c r="AN178" s="27">
        <f>IF(COUNTIFS('Table From Form ( For Fri )'!$A:$A,$A178,'Table From Form ( For Fri )'!$J:$J,Attendance[[#Headers],[27/12/2024]],'Table From Form ( For Fri )'!AR:AR,1)&gt;0,1,0)</f>
        <v>0</v>
      </c>
      <c r="AO178" s="27">
        <f>IF(COUNTIFS('Table From Form ( For Fri )'!$A:$A,$A178,'Table From Form ( For Fri )'!$J:$J,Attendance[[#Headers],[3/1/2025]],'Table From Form ( For Fri )'!AS:AS,1)&gt;0,1,0)</f>
        <v>0</v>
      </c>
      <c r="AP178" s="27">
        <f>IF(COUNTIFS('Table From Form ( For Fri )'!$A:$A,$A178,'Table From Form ( For Fri )'!$J:$J,Attendance[[#Headers],[10/1/2025]],'Table From Form ( For Fri )'!AT:AT,1)&gt;0,1,0)</f>
        <v>0</v>
      </c>
      <c r="AQ178" s="27">
        <f>IF(COUNTIFS('Table From Form ( For Fri )'!$A:$A,$A178,'Table From Form ( For Fri )'!$J:$J,Attendance[[#Headers],[17/1/2025]],'Table From Form ( For Fri )'!AU:AU,1)&gt;0,1,0)</f>
        <v>0</v>
      </c>
      <c r="AR178" s="27">
        <f>IF(COUNTIFS('Table From Form ( For Fri )'!$A:$A,$A178,'Table From Form ( For Fri )'!$J:$J,Attendance[[#Headers],[24/1/2025]],'Table From Form ( For Fri )'!AV:AV,1)&gt;0,1,0)</f>
        <v>0</v>
      </c>
      <c r="AS178" s="27">
        <f>IF(COUNTIFS('Table From Form ( For Fri )'!$A:$A,$A178,'Table From Form ( For Fri )'!$J:$J,Attendance[[#Headers],[31/1/2025]],'Table From Form ( For Fri )'!AW:AW,1)&gt;0,1,0)</f>
        <v>0</v>
      </c>
      <c r="AT178" s="27">
        <f>IF(COUNTIFS('Table From Form ( For Fri )'!$A:$A,$A178,'Table From Form ( For Fri )'!$J:$J,Attendance[[#Headers],[7/2/2025]],'Table From Form ( For Fri )'!AX:AX,1)&gt;0,1,0)</f>
        <v>0</v>
      </c>
      <c r="AU178" s="27">
        <f>IF(COUNTIFS('Table From Form ( For Fri )'!$A:$A,$A178,'Table From Form ( For Fri )'!$J:$J,Attendance[[#Headers],[14/2/2025]],'Table From Form ( For Fri )'!AY:AY,1)&gt;0,1,0)</f>
        <v>0</v>
      </c>
    </row>
    <row r="179" spans="1:47" ht="14">
      <c r="A179" s="25" t="s">
        <v>1913</v>
      </c>
      <c r="B179" s="25" t="s">
        <v>1914</v>
      </c>
      <c r="C179" s="25" t="s">
        <v>1915</v>
      </c>
      <c r="D179">
        <f>COUNTIF(Attendance[[#This Row],[19/4/2024]:[14/2/2025]],1)</f>
        <v>0</v>
      </c>
      <c r="E179" s="26">
        <f t="shared" si="2"/>
        <v>0</v>
      </c>
      <c r="F179" s="26"/>
      <c r="G179" s="27">
        <f>IF(COUNTIFS('Table From Form ( For Fri )'!$A:$A,$A179,'Table From Form ( For Fri )'!$J:$J,Attendance[[#Headers],[19/4/2024]],'Table From Form ( For Fri )'!K:K,1)&gt;0,1,0)</f>
        <v>0</v>
      </c>
      <c r="H179" s="27">
        <f>IF(COUNTIFS('Table From Form ( For Fri )'!$A:$A,$A179,'Table From Form ( For Fri )'!$J:$J,Attendance[[#Headers],[26/4/2024]],'Table From Form ( For Fri )'!L:L,1)&gt;0,1,0)</f>
        <v>0</v>
      </c>
      <c r="I179" s="27">
        <f>IF(COUNTIFS('Table From Form ( For Fri )'!$A:$A,$A179,'Table From Form ( For Fri )'!$J:$J,Attendance[[#Headers],[3/5/2024]],'Table From Form ( For Fri )'!M:M,1)&gt;0,1,0)</f>
        <v>0</v>
      </c>
      <c r="J179" s="27">
        <f>IF(COUNTIFS('Table From Form ( For Fri )'!$A:$A,$A179,'Table From Form ( For Fri )'!$J:$J,Attendance[[#Headers],[10/5/2024]],'Table From Form ( For Fri )'!N:N,1)&gt;0,1,0)</f>
        <v>0</v>
      </c>
      <c r="K179" s="27">
        <f>IF(COUNTIFS('Table From Form ( For Fri )'!$A:$A,$A179,'Table From Form ( For Fri )'!$J:$J,Attendance[[#Headers],[17/5/2024]],'Table From Form ( For Fri )'!O:O,1)&gt;0,1,0)</f>
        <v>0</v>
      </c>
      <c r="L179" s="27">
        <f>IF(COUNTIFS('Table From Form ( For Fri )'!$A:$A,$A179,'Table From Form ( For Fri )'!$J:$J,Attendance[[#Headers],[24/5/2024]],'Table From Form ( For Fri )'!P:P,1)&gt;0,1,0)</f>
        <v>0</v>
      </c>
      <c r="M179" s="27">
        <f>IF(COUNTIFS('Table From Form ( For Fri )'!$A:$A,$A179,'Table From Form ( For Fri )'!$J:$J,Attendance[[#Headers],[31/5/2024]],'Table From Form ( For Fri )'!Q:Q,1)&gt;0,1,0)</f>
        <v>0</v>
      </c>
      <c r="N179" s="27">
        <f>IF(COUNTIFS('Table From Form ( For Fri )'!$A:$A,$A179,'Table From Form ( For Fri )'!$J:$J,Attendance[[#Headers],[7/6/2024]],'Table From Form ( For Fri )'!R:R,1)&gt;0,1,0)</f>
        <v>0</v>
      </c>
      <c r="O179" s="27">
        <f>IF(COUNTIFS('Table From Form ( For Fri )'!$A:$A,$A179,'Table From Form ( For Fri )'!$J:$J,Attendance[[#Headers],[14/6/2024]],'Table From Form ( For Fri )'!S:S,1)&gt;0,1,0)</f>
        <v>0</v>
      </c>
      <c r="P179" s="27">
        <f>IF(COUNTIFS('Table From Form ( For Fri )'!$A:$A,$A179,'Table From Form ( For Fri )'!$J:$J,Attendance[[#Headers],[21/6/2024]],'Table From Form ( For Fri )'!T:T,1)&gt;0,1,0)</f>
        <v>0</v>
      </c>
      <c r="Q179" s="27">
        <f>IF(COUNTIFS('Table From Form ( For Fri )'!$A:$A,$A179,'Table From Form ( For Fri )'!$J:$J,Attendance[[#Headers],[28/6/2024]],'Table From Form ( For Fri )'!U:U,1)&gt;0,1,0)</f>
        <v>0</v>
      </c>
      <c r="R179" s="27">
        <f>IF(COUNTIFS('Table From Form ( For Fri )'!$A:$A,$A179,'Table From Form ( For Fri )'!$J:$J,Attendance[[#Headers],[5/7/2024]],'Table From Form ( For Fri )'!V:V,1)&gt;0,1,0)</f>
        <v>0</v>
      </c>
      <c r="S179" s="27">
        <f>IF(COUNTIFS('Table From Form ( For Fri )'!$A:$A,$A179,'Table From Form ( For Fri )'!$J:$J,Attendance[[#Headers],[12/7/2024]],'Table From Form ( For Fri )'!W:W,1)&gt;0,1,0)</f>
        <v>0</v>
      </c>
      <c r="T179" s="27">
        <f>IF(COUNTIFS('Table From Form ( For Fri )'!$A:$A,$A179,'Table From Form ( For Fri )'!$J:$J,Attendance[[#Headers],[19/7/2024]],'Table From Form ( For Fri )'!X:X,1)&gt;0,1,0)</f>
        <v>0</v>
      </c>
      <c r="U179" s="27">
        <f>IF(COUNTIFS('Table From Form ( For Fri )'!$A:$A,$A179,'Table From Form ( For Fri )'!$J:$J,Attendance[[#Headers],[26/7/2024]],'Table From Form ( For Fri )'!Y:Y,1)&gt;0,1,0)</f>
        <v>0</v>
      </c>
      <c r="V179" s="27">
        <f>IF(COUNTIFS('Table From Form ( For Fri )'!$A:$A,$A179,'Table From Form ( For Fri )'!$J:$J,Attendance[[#Headers],[2/8/2024]],'Table From Form ( For Fri )'!Z:Z,1)&gt;0,1,0)</f>
        <v>0</v>
      </c>
      <c r="W179" s="27">
        <f>IF(COUNTIFS('Table From Form ( For Fri )'!$A:$A,$A179,'Table From Form ( For Fri )'!$J:$J,Attendance[[#Headers],[30/8/2024]],'Table From Form ( For Fri )'!AA:AA,1)&gt;0,1,0)</f>
        <v>0</v>
      </c>
      <c r="X179" s="27">
        <f>IF(COUNTIFS('Table From Form ( For Fri )'!$A:$A,$A179,'Table From Form ( For Fri )'!$J:$J,Attendance[[#Headers],[6/9/2024]],'Table From Form ( For Fri )'!AB:AB,1)&gt;0,1,0)</f>
        <v>0</v>
      </c>
      <c r="Y179" s="27">
        <f>IF(COUNTIFS('Table From Form ( For Fri )'!$A:$A,$A179,'Table From Form ( For Fri )'!$J:$J,Attendance[[#Headers],[13/9/2024]],'Table From Form ( For Fri )'!AC:AC,1)&gt;0,1,0)</f>
        <v>0</v>
      </c>
      <c r="Z179" s="27">
        <f>IF(COUNTIFS('Table From Form ( For Fri )'!$A:$A,$A179,'Table From Form ( For Fri )'!$J:$J,Attendance[[#Headers],[20/9/2024]],'Table From Form ( For Fri )'!AD:AD,1)&gt;0,1,0)</f>
        <v>0</v>
      </c>
      <c r="AA179" s="27">
        <f>IF(COUNTIFS('Table From Form ( For Fri )'!$A:$A,$A179,'Table From Form ( For Fri )'!$J:$J,Attendance[[#Headers],[27/9/2024]],'Table From Form ( For Fri )'!AE:AE,1)&gt;0,1,0)</f>
        <v>0</v>
      </c>
      <c r="AB179" s="27">
        <f>IF(COUNTIFS('Table From Form ( For Fri )'!$A:$A,$A179,'Table From Form ( For Fri )'!$J:$J,Attendance[[#Headers],[4/10/2024]],'Table From Form ( For Fri )'!AF:AF,1)&gt;0,1,0)</f>
        <v>0</v>
      </c>
      <c r="AC179" s="27">
        <f>IF(COUNTIFS('Table From Form ( For Fri )'!$A:$A,$A179,'Table From Form ( For Fri )'!$J:$J,Attendance[[#Headers],[11/10/2024]],'Table From Form ( For Fri )'!AG:AG,1)&gt;0,1,0)</f>
        <v>0</v>
      </c>
      <c r="AD179" s="27">
        <f>IF(COUNTIFS('Table From Form ( For Fri )'!$A:$A,$A179,'Table From Form ( For Fri )'!$J:$J,Attendance[[#Headers],[18/10/2024]],'Table From Form ( For Fri )'!AH:AH,1)&gt;0,1,0)</f>
        <v>0</v>
      </c>
      <c r="AE179" s="27">
        <f>IF(COUNTIFS('Table From Form ( For Fri )'!$A:$A,$A179,'Table From Form ( For Fri )'!$J:$J,Attendance[[#Headers],[25/10/2024]],'Table From Form ( For Fri )'!AI:AI,1)&gt;0,1,0)</f>
        <v>0</v>
      </c>
      <c r="AF179" s="27">
        <f>IF(COUNTIFS('Table From Form ( For Fri )'!$A:$A,$A179,'Table From Form ( For Fri )'!$J:$J,Attendance[[#Headers],[1/11/2024]],'Table From Form ( For Fri )'!AJ:AJ,1)&gt;0,1,0)</f>
        <v>0</v>
      </c>
      <c r="AG179" s="27">
        <f>IF(COUNTIFS('Table From Form ( For Fri )'!$A:$A,$A179,'Table From Form ( For Fri )'!$J:$J,Attendance[[#Headers],[8/11/2024]],'Table From Form ( For Fri )'!AK:AK,1)&gt;0,1,0)</f>
        <v>0</v>
      </c>
      <c r="AH179" s="27">
        <f>IF(COUNTIFS('Table From Form ( For Fri )'!$A:$A,$A179,'Table From Form ( For Fri )'!$J:$J,Attendance[[#Headers],[15/11/2024]],'Table From Form ( For Fri )'!AL:AL,1)&gt;0,1,0)</f>
        <v>0</v>
      </c>
      <c r="AI179" s="27">
        <f>IF(COUNTIFS('Table From Form ( For Fri )'!$A:$A,$A179,'Table From Form ( For Fri )'!$J:$J,Attendance[[#Headers],[22/11/2024]],'Table From Form ( For Fri )'!AM:AM,1)&gt;0,1,0)</f>
        <v>0</v>
      </c>
      <c r="AJ179" s="27">
        <f>IF(COUNTIFS('Table From Form ( For Fri )'!$A:$A,$A179,'Table From Form ( For Fri )'!$J:$J,Attendance[[#Headers],[29/11/2024]],'Table From Form ( For Fri )'!AN:AN,1)&gt;0,1,0)</f>
        <v>0</v>
      </c>
      <c r="AK179" s="27">
        <f>IF(COUNTIFS('Table From Form ( For Fri )'!$A:$A,$A179,'Table From Form ( For Fri )'!$J:$J,Attendance[[#Headers],[6/12/2024]],'Table From Form ( For Fri )'!AO:AO,1)&gt;0,1,0)</f>
        <v>0</v>
      </c>
      <c r="AL179" s="27">
        <f>IF(COUNTIFS('Table From Form ( For Fri )'!$A:$A,$A179,'Table From Form ( For Fri )'!$J:$J,Attendance[[#Headers],[13/12/2024]],'Table From Form ( For Fri )'!AP:AP,1)&gt;0,1,0)</f>
        <v>0</v>
      </c>
      <c r="AM179" s="27">
        <f>IF(COUNTIFS('Table From Form ( For Fri )'!$A:$A,$A179,'Table From Form ( For Fri )'!$J:$J,Attendance[[#Headers],[20/12/2024]],'Table From Form ( For Fri )'!AQ:AQ,1)&gt;0,1,0)</f>
        <v>0</v>
      </c>
      <c r="AN179" s="27">
        <f>IF(COUNTIFS('Table From Form ( For Fri )'!$A:$A,$A179,'Table From Form ( For Fri )'!$J:$J,Attendance[[#Headers],[27/12/2024]],'Table From Form ( For Fri )'!AR:AR,1)&gt;0,1,0)</f>
        <v>0</v>
      </c>
      <c r="AO179" s="27">
        <f>IF(COUNTIFS('Table From Form ( For Fri )'!$A:$A,$A179,'Table From Form ( For Fri )'!$J:$J,Attendance[[#Headers],[3/1/2025]],'Table From Form ( For Fri )'!AS:AS,1)&gt;0,1,0)</f>
        <v>0</v>
      </c>
      <c r="AP179" s="27">
        <f>IF(COUNTIFS('Table From Form ( For Fri )'!$A:$A,$A179,'Table From Form ( For Fri )'!$J:$J,Attendance[[#Headers],[10/1/2025]],'Table From Form ( For Fri )'!AT:AT,1)&gt;0,1,0)</f>
        <v>0</v>
      </c>
      <c r="AQ179" s="27">
        <f>IF(COUNTIFS('Table From Form ( For Fri )'!$A:$A,$A179,'Table From Form ( For Fri )'!$J:$J,Attendance[[#Headers],[17/1/2025]],'Table From Form ( For Fri )'!AU:AU,1)&gt;0,1,0)</f>
        <v>0</v>
      </c>
      <c r="AR179" s="27">
        <f>IF(COUNTIFS('Table From Form ( For Fri )'!$A:$A,$A179,'Table From Form ( For Fri )'!$J:$J,Attendance[[#Headers],[24/1/2025]],'Table From Form ( For Fri )'!AV:AV,1)&gt;0,1,0)</f>
        <v>0</v>
      </c>
      <c r="AS179" s="27">
        <f>IF(COUNTIFS('Table From Form ( For Fri )'!$A:$A,$A179,'Table From Form ( For Fri )'!$J:$J,Attendance[[#Headers],[31/1/2025]],'Table From Form ( For Fri )'!AW:AW,1)&gt;0,1,0)</f>
        <v>0</v>
      </c>
      <c r="AT179" s="27">
        <f>IF(COUNTIFS('Table From Form ( For Fri )'!$A:$A,$A179,'Table From Form ( For Fri )'!$J:$J,Attendance[[#Headers],[7/2/2025]],'Table From Form ( For Fri )'!AX:AX,1)&gt;0,1,0)</f>
        <v>0</v>
      </c>
      <c r="AU179" s="27">
        <f>IF(COUNTIFS('Table From Form ( For Fri )'!$A:$A,$A179,'Table From Form ( For Fri )'!$J:$J,Attendance[[#Headers],[14/2/2025]],'Table From Form ( For Fri )'!AY:AY,1)&gt;0,1,0)</f>
        <v>0</v>
      </c>
    </row>
    <row r="180" spans="1:47" ht="14">
      <c r="A180" s="25" t="s">
        <v>1916</v>
      </c>
      <c r="B180" s="25" t="s">
        <v>1917</v>
      </c>
      <c r="C180" s="25" t="s">
        <v>1918</v>
      </c>
      <c r="D180">
        <f>COUNTIF(Attendance[[#This Row],[19/4/2024]:[14/2/2025]],1)</f>
        <v>0</v>
      </c>
      <c r="E180" s="26">
        <f t="shared" si="2"/>
        <v>0</v>
      </c>
      <c r="F180" s="26"/>
      <c r="G180" s="27">
        <f>IF(COUNTIFS('Table From Form ( For Fri )'!$A:$A,$A180,'Table From Form ( For Fri )'!$J:$J,Attendance[[#Headers],[19/4/2024]],'Table From Form ( For Fri )'!K:K,1)&gt;0,1,0)</f>
        <v>0</v>
      </c>
      <c r="H180" s="27">
        <f>IF(COUNTIFS('Table From Form ( For Fri )'!$A:$A,$A180,'Table From Form ( For Fri )'!$J:$J,Attendance[[#Headers],[26/4/2024]],'Table From Form ( For Fri )'!L:L,1)&gt;0,1,0)</f>
        <v>0</v>
      </c>
      <c r="I180" s="27">
        <f>IF(COUNTIFS('Table From Form ( For Fri )'!$A:$A,$A180,'Table From Form ( For Fri )'!$J:$J,Attendance[[#Headers],[3/5/2024]],'Table From Form ( For Fri )'!M:M,1)&gt;0,1,0)</f>
        <v>0</v>
      </c>
      <c r="J180" s="27">
        <f>IF(COUNTIFS('Table From Form ( For Fri )'!$A:$A,$A180,'Table From Form ( For Fri )'!$J:$J,Attendance[[#Headers],[10/5/2024]],'Table From Form ( For Fri )'!N:N,1)&gt;0,1,0)</f>
        <v>0</v>
      </c>
      <c r="K180" s="27">
        <f>IF(COUNTIFS('Table From Form ( For Fri )'!$A:$A,$A180,'Table From Form ( For Fri )'!$J:$J,Attendance[[#Headers],[17/5/2024]],'Table From Form ( For Fri )'!O:O,1)&gt;0,1,0)</f>
        <v>0</v>
      </c>
      <c r="L180" s="27">
        <f>IF(COUNTIFS('Table From Form ( For Fri )'!$A:$A,$A180,'Table From Form ( For Fri )'!$J:$J,Attendance[[#Headers],[24/5/2024]],'Table From Form ( For Fri )'!P:P,1)&gt;0,1,0)</f>
        <v>0</v>
      </c>
      <c r="M180" s="27">
        <f>IF(COUNTIFS('Table From Form ( For Fri )'!$A:$A,$A180,'Table From Form ( For Fri )'!$J:$J,Attendance[[#Headers],[31/5/2024]],'Table From Form ( For Fri )'!Q:Q,1)&gt;0,1,0)</f>
        <v>0</v>
      </c>
      <c r="N180" s="27">
        <f>IF(COUNTIFS('Table From Form ( For Fri )'!$A:$A,$A180,'Table From Form ( For Fri )'!$J:$J,Attendance[[#Headers],[7/6/2024]],'Table From Form ( For Fri )'!R:R,1)&gt;0,1,0)</f>
        <v>0</v>
      </c>
      <c r="O180" s="27">
        <f>IF(COUNTIFS('Table From Form ( For Fri )'!$A:$A,$A180,'Table From Form ( For Fri )'!$J:$J,Attendance[[#Headers],[14/6/2024]],'Table From Form ( For Fri )'!S:S,1)&gt;0,1,0)</f>
        <v>0</v>
      </c>
      <c r="P180" s="27">
        <f>IF(COUNTIFS('Table From Form ( For Fri )'!$A:$A,$A180,'Table From Form ( For Fri )'!$J:$J,Attendance[[#Headers],[21/6/2024]],'Table From Form ( For Fri )'!T:T,1)&gt;0,1,0)</f>
        <v>0</v>
      </c>
      <c r="Q180" s="27">
        <f>IF(COUNTIFS('Table From Form ( For Fri )'!$A:$A,$A180,'Table From Form ( For Fri )'!$J:$J,Attendance[[#Headers],[28/6/2024]],'Table From Form ( For Fri )'!U:U,1)&gt;0,1,0)</f>
        <v>0</v>
      </c>
      <c r="R180" s="27">
        <f>IF(COUNTIFS('Table From Form ( For Fri )'!$A:$A,$A180,'Table From Form ( For Fri )'!$J:$J,Attendance[[#Headers],[5/7/2024]],'Table From Form ( For Fri )'!V:V,1)&gt;0,1,0)</f>
        <v>0</v>
      </c>
      <c r="S180" s="27">
        <f>IF(COUNTIFS('Table From Form ( For Fri )'!$A:$A,$A180,'Table From Form ( For Fri )'!$J:$J,Attendance[[#Headers],[12/7/2024]],'Table From Form ( For Fri )'!W:W,1)&gt;0,1,0)</f>
        <v>0</v>
      </c>
      <c r="T180" s="27">
        <f>IF(COUNTIFS('Table From Form ( For Fri )'!$A:$A,$A180,'Table From Form ( For Fri )'!$J:$J,Attendance[[#Headers],[19/7/2024]],'Table From Form ( For Fri )'!X:X,1)&gt;0,1,0)</f>
        <v>0</v>
      </c>
      <c r="U180" s="27">
        <f>IF(COUNTIFS('Table From Form ( For Fri )'!$A:$A,$A180,'Table From Form ( For Fri )'!$J:$J,Attendance[[#Headers],[26/7/2024]],'Table From Form ( For Fri )'!Y:Y,1)&gt;0,1,0)</f>
        <v>0</v>
      </c>
      <c r="V180" s="27">
        <f>IF(COUNTIFS('Table From Form ( For Fri )'!$A:$A,$A180,'Table From Form ( For Fri )'!$J:$J,Attendance[[#Headers],[2/8/2024]],'Table From Form ( For Fri )'!Z:Z,1)&gt;0,1,0)</f>
        <v>0</v>
      </c>
      <c r="W180" s="27">
        <f>IF(COUNTIFS('Table From Form ( For Fri )'!$A:$A,$A180,'Table From Form ( For Fri )'!$J:$J,Attendance[[#Headers],[30/8/2024]],'Table From Form ( For Fri )'!AA:AA,1)&gt;0,1,0)</f>
        <v>0</v>
      </c>
      <c r="X180" s="27">
        <f>IF(COUNTIFS('Table From Form ( For Fri )'!$A:$A,$A180,'Table From Form ( For Fri )'!$J:$J,Attendance[[#Headers],[6/9/2024]],'Table From Form ( For Fri )'!AB:AB,1)&gt;0,1,0)</f>
        <v>0</v>
      </c>
      <c r="Y180" s="27">
        <f>IF(COUNTIFS('Table From Form ( For Fri )'!$A:$A,$A180,'Table From Form ( For Fri )'!$J:$J,Attendance[[#Headers],[13/9/2024]],'Table From Form ( For Fri )'!AC:AC,1)&gt;0,1,0)</f>
        <v>0</v>
      </c>
      <c r="Z180" s="27">
        <f>IF(COUNTIFS('Table From Form ( For Fri )'!$A:$A,$A180,'Table From Form ( For Fri )'!$J:$J,Attendance[[#Headers],[20/9/2024]],'Table From Form ( For Fri )'!AD:AD,1)&gt;0,1,0)</f>
        <v>0</v>
      </c>
      <c r="AA180" s="27">
        <f>IF(COUNTIFS('Table From Form ( For Fri )'!$A:$A,$A180,'Table From Form ( For Fri )'!$J:$J,Attendance[[#Headers],[27/9/2024]],'Table From Form ( For Fri )'!AE:AE,1)&gt;0,1,0)</f>
        <v>0</v>
      </c>
      <c r="AB180" s="27">
        <f>IF(COUNTIFS('Table From Form ( For Fri )'!$A:$A,$A180,'Table From Form ( For Fri )'!$J:$J,Attendance[[#Headers],[4/10/2024]],'Table From Form ( For Fri )'!AF:AF,1)&gt;0,1,0)</f>
        <v>0</v>
      </c>
      <c r="AC180" s="27">
        <f>IF(COUNTIFS('Table From Form ( For Fri )'!$A:$A,$A180,'Table From Form ( For Fri )'!$J:$J,Attendance[[#Headers],[11/10/2024]],'Table From Form ( For Fri )'!AG:AG,1)&gt;0,1,0)</f>
        <v>0</v>
      </c>
      <c r="AD180" s="27">
        <f>IF(COUNTIFS('Table From Form ( For Fri )'!$A:$A,$A180,'Table From Form ( For Fri )'!$J:$J,Attendance[[#Headers],[18/10/2024]],'Table From Form ( For Fri )'!AH:AH,1)&gt;0,1,0)</f>
        <v>0</v>
      </c>
      <c r="AE180" s="27">
        <f>IF(COUNTIFS('Table From Form ( For Fri )'!$A:$A,$A180,'Table From Form ( For Fri )'!$J:$J,Attendance[[#Headers],[25/10/2024]],'Table From Form ( For Fri )'!AI:AI,1)&gt;0,1,0)</f>
        <v>0</v>
      </c>
      <c r="AF180" s="27">
        <f>IF(COUNTIFS('Table From Form ( For Fri )'!$A:$A,$A180,'Table From Form ( For Fri )'!$J:$J,Attendance[[#Headers],[1/11/2024]],'Table From Form ( For Fri )'!AJ:AJ,1)&gt;0,1,0)</f>
        <v>0</v>
      </c>
      <c r="AG180" s="27">
        <f>IF(COUNTIFS('Table From Form ( For Fri )'!$A:$A,$A180,'Table From Form ( For Fri )'!$J:$J,Attendance[[#Headers],[8/11/2024]],'Table From Form ( For Fri )'!AK:AK,1)&gt;0,1,0)</f>
        <v>0</v>
      </c>
      <c r="AH180" s="27">
        <f>IF(COUNTIFS('Table From Form ( For Fri )'!$A:$A,$A180,'Table From Form ( For Fri )'!$J:$J,Attendance[[#Headers],[15/11/2024]],'Table From Form ( For Fri )'!AL:AL,1)&gt;0,1,0)</f>
        <v>0</v>
      </c>
      <c r="AI180" s="27">
        <f>IF(COUNTIFS('Table From Form ( For Fri )'!$A:$A,$A180,'Table From Form ( For Fri )'!$J:$J,Attendance[[#Headers],[22/11/2024]],'Table From Form ( For Fri )'!AM:AM,1)&gt;0,1,0)</f>
        <v>0</v>
      </c>
      <c r="AJ180" s="27">
        <f>IF(COUNTIFS('Table From Form ( For Fri )'!$A:$A,$A180,'Table From Form ( For Fri )'!$J:$J,Attendance[[#Headers],[29/11/2024]],'Table From Form ( For Fri )'!AN:AN,1)&gt;0,1,0)</f>
        <v>0</v>
      </c>
      <c r="AK180" s="27">
        <f>IF(COUNTIFS('Table From Form ( For Fri )'!$A:$A,$A180,'Table From Form ( For Fri )'!$J:$J,Attendance[[#Headers],[6/12/2024]],'Table From Form ( For Fri )'!AO:AO,1)&gt;0,1,0)</f>
        <v>0</v>
      </c>
      <c r="AL180" s="27">
        <f>IF(COUNTIFS('Table From Form ( For Fri )'!$A:$A,$A180,'Table From Form ( For Fri )'!$J:$J,Attendance[[#Headers],[13/12/2024]],'Table From Form ( For Fri )'!AP:AP,1)&gt;0,1,0)</f>
        <v>0</v>
      </c>
      <c r="AM180" s="27">
        <f>IF(COUNTIFS('Table From Form ( For Fri )'!$A:$A,$A180,'Table From Form ( For Fri )'!$J:$J,Attendance[[#Headers],[20/12/2024]],'Table From Form ( For Fri )'!AQ:AQ,1)&gt;0,1,0)</f>
        <v>0</v>
      </c>
      <c r="AN180" s="27">
        <f>IF(COUNTIFS('Table From Form ( For Fri )'!$A:$A,$A180,'Table From Form ( For Fri )'!$J:$J,Attendance[[#Headers],[27/12/2024]],'Table From Form ( For Fri )'!AR:AR,1)&gt;0,1,0)</f>
        <v>0</v>
      </c>
      <c r="AO180" s="27">
        <f>IF(COUNTIFS('Table From Form ( For Fri )'!$A:$A,$A180,'Table From Form ( For Fri )'!$J:$J,Attendance[[#Headers],[3/1/2025]],'Table From Form ( For Fri )'!AS:AS,1)&gt;0,1,0)</f>
        <v>0</v>
      </c>
      <c r="AP180" s="27">
        <f>IF(COUNTIFS('Table From Form ( For Fri )'!$A:$A,$A180,'Table From Form ( For Fri )'!$J:$J,Attendance[[#Headers],[10/1/2025]],'Table From Form ( For Fri )'!AT:AT,1)&gt;0,1,0)</f>
        <v>0</v>
      </c>
      <c r="AQ180" s="27">
        <f>IF(COUNTIFS('Table From Form ( For Fri )'!$A:$A,$A180,'Table From Form ( For Fri )'!$J:$J,Attendance[[#Headers],[17/1/2025]],'Table From Form ( For Fri )'!AU:AU,1)&gt;0,1,0)</f>
        <v>0</v>
      </c>
      <c r="AR180" s="27">
        <f>IF(COUNTIFS('Table From Form ( For Fri )'!$A:$A,$A180,'Table From Form ( For Fri )'!$J:$J,Attendance[[#Headers],[24/1/2025]],'Table From Form ( For Fri )'!AV:AV,1)&gt;0,1,0)</f>
        <v>0</v>
      </c>
      <c r="AS180" s="27">
        <f>IF(COUNTIFS('Table From Form ( For Fri )'!$A:$A,$A180,'Table From Form ( For Fri )'!$J:$J,Attendance[[#Headers],[31/1/2025]],'Table From Form ( For Fri )'!AW:AW,1)&gt;0,1,0)</f>
        <v>0</v>
      </c>
      <c r="AT180" s="27">
        <f>IF(COUNTIFS('Table From Form ( For Fri )'!$A:$A,$A180,'Table From Form ( For Fri )'!$J:$J,Attendance[[#Headers],[7/2/2025]],'Table From Form ( For Fri )'!AX:AX,1)&gt;0,1,0)</f>
        <v>0</v>
      </c>
      <c r="AU180" s="27">
        <f>IF(COUNTIFS('Table From Form ( For Fri )'!$A:$A,$A180,'Table From Form ( For Fri )'!$J:$J,Attendance[[#Headers],[14/2/2025]],'Table From Form ( For Fri )'!AY:AY,1)&gt;0,1,0)</f>
        <v>0</v>
      </c>
    </row>
    <row r="181" spans="1:47" ht="14">
      <c r="A181" s="25" t="s">
        <v>1919</v>
      </c>
      <c r="B181" s="25" t="s">
        <v>1920</v>
      </c>
      <c r="C181" s="25" t="s">
        <v>1921</v>
      </c>
      <c r="D181">
        <f>COUNTIF(Attendance[[#This Row],[19/4/2024]:[14/2/2025]],1)</f>
        <v>0</v>
      </c>
      <c r="E181" s="26">
        <f t="shared" si="2"/>
        <v>0</v>
      </c>
      <c r="F181" s="26"/>
      <c r="G181" s="27">
        <f>IF(COUNTIFS('Table From Form ( For Fri )'!$A:$A,$A181,'Table From Form ( For Fri )'!$J:$J,Attendance[[#Headers],[19/4/2024]],'Table From Form ( For Fri )'!K:K,1)&gt;0,1,0)</f>
        <v>0</v>
      </c>
      <c r="H181" s="27">
        <f>IF(COUNTIFS('Table From Form ( For Fri )'!$A:$A,$A181,'Table From Form ( For Fri )'!$J:$J,Attendance[[#Headers],[26/4/2024]],'Table From Form ( For Fri )'!L:L,1)&gt;0,1,0)</f>
        <v>0</v>
      </c>
      <c r="I181" s="27">
        <f>IF(COUNTIFS('Table From Form ( For Fri )'!$A:$A,$A181,'Table From Form ( For Fri )'!$J:$J,Attendance[[#Headers],[3/5/2024]],'Table From Form ( For Fri )'!M:M,1)&gt;0,1,0)</f>
        <v>0</v>
      </c>
      <c r="J181" s="27">
        <f>IF(COUNTIFS('Table From Form ( For Fri )'!$A:$A,$A181,'Table From Form ( For Fri )'!$J:$J,Attendance[[#Headers],[10/5/2024]],'Table From Form ( For Fri )'!N:N,1)&gt;0,1,0)</f>
        <v>0</v>
      </c>
      <c r="K181" s="27">
        <f>IF(COUNTIFS('Table From Form ( For Fri )'!$A:$A,$A181,'Table From Form ( For Fri )'!$J:$J,Attendance[[#Headers],[17/5/2024]],'Table From Form ( For Fri )'!O:O,1)&gt;0,1,0)</f>
        <v>0</v>
      </c>
      <c r="L181" s="27">
        <f>IF(COUNTIFS('Table From Form ( For Fri )'!$A:$A,$A181,'Table From Form ( For Fri )'!$J:$J,Attendance[[#Headers],[24/5/2024]],'Table From Form ( For Fri )'!P:P,1)&gt;0,1,0)</f>
        <v>0</v>
      </c>
      <c r="M181" s="27">
        <f>IF(COUNTIFS('Table From Form ( For Fri )'!$A:$A,$A181,'Table From Form ( For Fri )'!$J:$J,Attendance[[#Headers],[31/5/2024]],'Table From Form ( For Fri )'!Q:Q,1)&gt;0,1,0)</f>
        <v>0</v>
      </c>
      <c r="N181" s="27">
        <f>IF(COUNTIFS('Table From Form ( For Fri )'!$A:$A,$A181,'Table From Form ( For Fri )'!$J:$J,Attendance[[#Headers],[7/6/2024]],'Table From Form ( For Fri )'!R:R,1)&gt;0,1,0)</f>
        <v>0</v>
      </c>
      <c r="O181" s="27">
        <f>IF(COUNTIFS('Table From Form ( For Fri )'!$A:$A,$A181,'Table From Form ( For Fri )'!$J:$J,Attendance[[#Headers],[14/6/2024]],'Table From Form ( For Fri )'!S:S,1)&gt;0,1,0)</f>
        <v>0</v>
      </c>
      <c r="P181" s="27">
        <f>IF(COUNTIFS('Table From Form ( For Fri )'!$A:$A,$A181,'Table From Form ( For Fri )'!$J:$J,Attendance[[#Headers],[21/6/2024]],'Table From Form ( For Fri )'!T:T,1)&gt;0,1,0)</f>
        <v>0</v>
      </c>
      <c r="Q181" s="27">
        <f>IF(COUNTIFS('Table From Form ( For Fri )'!$A:$A,$A181,'Table From Form ( For Fri )'!$J:$J,Attendance[[#Headers],[28/6/2024]],'Table From Form ( For Fri )'!U:U,1)&gt;0,1,0)</f>
        <v>0</v>
      </c>
      <c r="R181" s="27">
        <f>IF(COUNTIFS('Table From Form ( For Fri )'!$A:$A,$A181,'Table From Form ( For Fri )'!$J:$J,Attendance[[#Headers],[5/7/2024]],'Table From Form ( For Fri )'!V:V,1)&gt;0,1,0)</f>
        <v>0</v>
      </c>
      <c r="S181" s="27">
        <f>IF(COUNTIFS('Table From Form ( For Fri )'!$A:$A,$A181,'Table From Form ( For Fri )'!$J:$J,Attendance[[#Headers],[12/7/2024]],'Table From Form ( For Fri )'!W:W,1)&gt;0,1,0)</f>
        <v>0</v>
      </c>
      <c r="T181" s="27">
        <f>IF(COUNTIFS('Table From Form ( For Fri )'!$A:$A,$A181,'Table From Form ( For Fri )'!$J:$J,Attendance[[#Headers],[19/7/2024]],'Table From Form ( For Fri )'!X:X,1)&gt;0,1,0)</f>
        <v>0</v>
      </c>
      <c r="U181" s="27">
        <f>IF(COUNTIFS('Table From Form ( For Fri )'!$A:$A,$A181,'Table From Form ( For Fri )'!$J:$J,Attendance[[#Headers],[26/7/2024]],'Table From Form ( For Fri )'!Y:Y,1)&gt;0,1,0)</f>
        <v>0</v>
      </c>
      <c r="V181" s="27">
        <f>IF(COUNTIFS('Table From Form ( For Fri )'!$A:$A,$A181,'Table From Form ( For Fri )'!$J:$J,Attendance[[#Headers],[2/8/2024]],'Table From Form ( For Fri )'!Z:Z,1)&gt;0,1,0)</f>
        <v>0</v>
      </c>
      <c r="W181" s="27">
        <f>IF(COUNTIFS('Table From Form ( For Fri )'!$A:$A,$A181,'Table From Form ( For Fri )'!$J:$J,Attendance[[#Headers],[30/8/2024]],'Table From Form ( For Fri )'!AA:AA,1)&gt;0,1,0)</f>
        <v>0</v>
      </c>
      <c r="X181" s="27">
        <f>IF(COUNTIFS('Table From Form ( For Fri )'!$A:$A,$A181,'Table From Form ( For Fri )'!$J:$J,Attendance[[#Headers],[6/9/2024]],'Table From Form ( For Fri )'!AB:AB,1)&gt;0,1,0)</f>
        <v>0</v>
      </c>
      <c r="Y181" s="27">
        <f>IF(COUNTIFS('Table From Form ( For Fri )'!$A:$A,$A181,'Table From Form ( For Fri )'!$J:$J,Attendance[[#Headers],[13/9/2024]],'Table From Form ( For Fri )'!AC:AC,1)&gt;0,1,0)</f>
        <v>0</v>
      </c>
      <c r="Z181" s="27">
        <f>IF(COUNTIFS('Table From Form ( For Fri )'!$A:$A,$A181,'Table From Form ( For Fri )'!$J:$J,Attendance[[#Headers],[20/9/2024]],'Table From Form ( For Fri )'!AD:AD,1)&gt;0,1,0)</f>
        <v>0</v>
      </c>
      <c r="AA181" s="27">
        <f>IF(COUNTIFS('Table From Form ( For Fri )'!$A:$A,$A181,'Table From Form ( For Fri )'!$J:$J,Attendance[[#Headers],[27/9/2024]],'Table From Form ( For Fri )'!AE:AE,1)&gt;0,1,0)</f>
        <v>0</v>
      </c>
      <c r="AB181" s="27">
        <f>IF(COUNTIFS('Table From Form ( For Fri )'!$A:$A,$A181,'Table From Form ( For Fri )'!$J:$J,Attendance[[#Headers],[4/10/2024]],'Table From Form ( For Fri )'!AF:AF,1)&gt;0,1,0)</f>
        <v>0</v>
      </c>
      <c r="AC181" s="27">
        <f>IF(COUNTIFS('Table From Form ( For Fri )'!$A:$A,$A181,'Table From Form ( For Fri )'!$J:$J,Attendance[[#Headers],[11/10/2024]],'Table From Form ( For Fri )'!AG:AG,1)&gt;0,1,0)</f>
        <v>0</v>
      </c>
      <c r="AD181" s="27">
        <f>IF(COUNTIFS('Table From Form ( For Fri )'!$A:$A,$A181,'Table From Form ( For Fri )'!$J:$J,Attendance[[#Headers],[18/10/2024]],'Table From Form ( For Fri )'!AH:AH,1)&gt;0,1,0)</f>
        <v>0</v>
      </c>
      <c r="AE181" s="27">
        <f>IF(COUNTIFS('Table From Form ( For Fri )'!$A:$A,$A181,'Table From Form ( For Fri )'!$J:$J,Attendance[[#Headers],[25/10/2024]],'Table From Form ( For Fri )'!AI:AI,1)&gt;0,1,0)</f>
        <v>0</v>
      </c>
      <c r="AF181" s="27">
        <f>IF(COUNTIFS('Table From Form ( For Fri )'!$A:$A,$A181,'Table From Form ( For Fri )'!$J:$J,Attendance[[#Headers],[1/11/2024]],'Table From Form ( For Fri )'!AJ:AJ,1)&gt;0,1,0)</f>
        <v>0</v>
      </c>
      <c r="AG181" s="27">
        <f>IF(COUNTIFS('Table From Form ( For Fri )'!$A:$A,$A181,'Table From Form ( For Fri )'!$J:$J,Attendance[[#Headers],[8/11/2024]],'Table From Form ( For Fri )'!AK:AK,1)&gt;0,1,0)</f>
        <v>0</v>
      </c>
      <c r="AH181" s="27">
        <f>IF(COUNTIFS('Table From Form ( For Fri )'!$A:$A,$A181,'Table From Form ( For Fri )'!$J:$J,Attendance[[#Headers],[15/11/2024]],'Table From Form ( For Fri )'!AL:AL,1)&gt;0,1,0)</f>
        <v>0</v>
      </c>
      <c r="AI181" s="27">
        <f>IF(COUNTIFS('Table From Form ( For Fri )'!$A:$A,$A181,'Table From Form ( For Fri )'!$J:$J,Attendance[[#Headers],[22/11/2024]],'Table From Form ( For Fri )'!AM:AM,1)&gt;0,1,0)</f>
        <v>0</v>
      </c>
      <c r="AJ181" s="27">
        <f>IF(COUNTIFS('Table From Form ( For Fri )'!$A:$A,$A181,'Table From Form ( For Fri )'!$J:$J,Attendance[[#Headers],[29/11/2024]],'Table From Form ( For Fri )'!AN:AN,1)&gt;0,1,0)</f>
        <v>0</v>
      </c>
      <c r="AK181" s="27">
        <f>IF(COUNTIFS('Table From Form ( For Fri )'!$A:$A,$A181,'Table From Form ( For Fri )'!$J:$J,Attendance[[#Headers],[6/12/2024]],'Table From Form ( For Fri )'!AO:AO,1)&gt;0,1,0)</f>
        <v>0</v>
      </c>
      <c r="AL181" s="27">
        <f>IF(COUNTIFS('Table From Form ( For Fri )'!$A:$A,$A181,'Table From Form ( For Fri )'!$J:$J,Attendance[[#Headers],[13/12/2024]],'Table From Form ( For Fri )'!AP:AP,1)&gt;0,1,0)</f>
        <v>0</v>
      </c>
      <c r="AM181" s="27">
        <f>IF(COUNTIFS('Table From Form ( For Fri )'!$A:$A,$A181,'Table From Form ( For Fri )'!$J:$J,Attendance[[#Headers],[20/12/2024]],'Table From Form ( For Fri )'!AQ:AQ,1)&gt;0,1,0)</f>
        <v>0</v>
      </c>
      <c r="AN181" s="27">
        <f>IF(COUNTIFS('Table From Form ( For Fri )'!$A:$A,$A181,'Table From Form ( For Fri )'!$J:$J,Attendance[[#Headers],[27/12/2024]],'Table From Form ( For Fri )'!AR:AR,1)&gt;0,1,0)</f>
        <v>0</v>
      </c>
      <c r="AO181" s="27">
        <f>IF(COUNTIFS('Table From Form ( For Fri )'!$A:$A,$A181,'Table From Form ( For Fri )'!$J:$J,Attendance[[#Headers],[3/1/2025]],'Table From Form ( For Fri )'!AS:AS,1)&gt;0,1,0)</f>
        <v>0</v>
      </c>
      <c r="AP181" s="27">
        <f>IF(COUNTIFS('Table From Form ( For Fri )'!$A:$A,$A181,'Table From Form ( For Fri )'!$J:$J,Attendance[[#Headers],[10/1/2025]],'Table From Form ( For Fri )'!AT:AT,1)&gt;0,1,0)</f>
        <v>0</v>
      </c>
      <c r="AQ181" s="27">
        <f>IF(COUNTIFS('Table From Form ( For Fri )'!$A:$A,$A181,'Table From Form ( For Fri )'!$J:$J,Attendance[[#Headers],[17/1/2025]],'Table From Form ( For Fri )'!AU:AU,1)&gt;0,1,0)</f>
        <v>0</v>
      </c>
      <c r="AR181" s="27">
        <f>IF(COUNTIFS('Table From Form ( For Fri )'!$A:$A,$A181,'Table From Form ( For Fri )'!$J:$J,Attendance[[#Headers],[24/1/2025]],'Table From Form ( For Fri )'!AV:AV,1)&gt;0,1,0)</f>
        <v>0</v>
      </c>
      <c r="AS181" s="27">
        <f>IF(COUNTIFS('Table From Form ( For Fri )'!$A:$A,$A181,'Table From Form ( For Fri )'!$J:$J,Attendance[[#Headers],[31/1/2025]],'Table From Form ( For Fri )'!AW:AW,1)&gt;0,1,0)</f>
        <v>0</v>
      </c>
      <c r="AT181" s="27">
        <f>IF(COUNTIFS('Table From Form ( For Fri )'!$A:$A,$A181,'Table From Form ( For Fri )'!$J:$J,Attendance[[#Headers],[7/2/2025]],'Table From Form ( For Fri )'!AX:AX,1)&gt;0,1,0)</f>
        <v>0</v>
      </c>
      <c r="AU181" s="27">
        <f>IF(COUNTIFS('Table From Form ( For Fri )'!$A:$A,$A181,'Table From Form ( For Fri )'!$J:$J,Attendance[[#Headers],[14/2/2025]],'Table From Form ( For Fri )'!AY:AY,1)&gt;0,1,0)</f>
        <v>0</v>
      </c>
    </row>
    <row r="182" spans="1:47" ht="14">
      <c r="A182" s="25" t="s">
        <v>1922</v>
      </c>
      <c r="B182" s="25" t="s">
        <v>1923</v>
      </c>
      <c r="C182" s="25" t="s">
        <v>1924</v>
      </c>
      <c r="D182">
        <f>COUNTIF(Attendance[[#This Row],[19/4/2024]:[14/2/2025]],1)</f>
        <v>0</v>
      </c>
      <c r="E182" s="26">
        <f t="shared" si="2"/>
        <v>0</v>
      </c>
      <c r="F182" s="26"/>
      <c r="G182" s="27">
        <f>IF(COUNTIFS('Table From Form ( For Fri )'!$A:$A,$A182,'Table From Form ( For Fri )'!$J:$J,Attendance[[#Headers],[19/4/2024]],'Table From Form ( For Fri )'!K:K,1)&gt;0,1,0)</f>
        <v>0</v>
      </c>
      <c r="H182" s="27">
        <f>IF(COUNTIFS('Table From Form ( For Fri )'!$A:$A,$A182,'Table From Form ( For Fri )'!$J:$J,Attendance[[#Headers],[26/4/2024]],'Table From Form ( For Fri )'!L:L,1)&gt;0,1,0)</f>
        <v>0</v>
      </c>
      <c r="I182" s="27">
        <f>IF(COUNTIFS('Table From Form ( For Fri )'!$A:$A,$A182,'Table From Form ( For Fri )'!$J:$J,Attendance[[#Headers],[3/5/2024]],'Table From Form ( For Fri )'!M:M,1)&gt;0,1,0)</f>
        <v>0</v>
      </c>
      <c r="J182" s="27">
        <f>IF(COUNTIFS('Table From Form ( For Fri )'!$A:$A,$A182,'Table From Form ( For Fri )'!$J:$J,Attendance[[#Headers],[10/5/2024]],'Table From Form ( For Fri )'!N:N,1)&gt;0,1,0)</f>
        <v>0</v>
      </c>
      <c r="K182" s="27">
        <f>IF(COUNTIFS('Table From Form ( For Fri )'!$A:$A,$A182,'Table From Form ( For Fri )'!$J:$J,Attendance[[#Headers],[17/5/2024]],'Table From Form ( For Fri )'!O:O,1)&gt;0,1,0)</f>
        <v>0</v>
      </c>
      <c r="L182" s="27">
        <f>IF(COUNTIFS('Table From Form ( For Fri )'!$A:$A,$A182,'Table From Form ( For Fri )'!$J:$J,Attendance[[#Headers],[24/5/2024]],'Table From Form ( For Fri )'!P:P,1)&gt;0,1,0)</f>
        <v>0</v>
      </c>
      <c r="M182" s="27">
        <f>IF(COUNTIFS('Table From Form ( For Fri )'!$A:$A,$A182,'Table From Form ( For Fri )'!$J:$J,Attendance[[#Headers],[31/5/2024]],'Table From Form ( For Fri )'!Q:Q,1)&gt;0,1,0)</f>
        <v>0</v>
      </c>
      <c r="N182" s="27">
        <f>IF(COUNTIFS('Table From Form ( For Fri )'!$A:$A,$A182,'Table From Form ( For Fri )'!$J:$J,Attendance[[#Headers],[7/6/2024]],'Table From Form ( For Fri )'!R:R,1)&gt;0,1,0)</f>
        <v>0</v>
      </c>
      <c r="O182" s="27">
        <f>IF(COUNTIFS('Table From Form ( For Fri )'!$A:$A,$A182,'Table From Form ( For Fri )'!$J:$J,Attendance[[#Headers],[14/6/2024]],'Table From Form ( For Fri )'!S:S,1)&gt;0,1,0)</f>
        <v>0</v>
      </c>
      <c r="P182" s="27">
        <f>IF(COUNTIFS('Table From Form ( For Fri )'!$A:$A,$A182,'Table From Form ( For Fri )'!$J:$J,Attendance[[#Headers],[21/6/2024]],'Table From Form ( For Fri )'!T:T,1)&gt;0,1,0)</f>
        <v>0</v>
      </c>
      <c r="Q182" s="27">
        <f>IF(COUNTIFS('Table From Form ( For Fri )'!$A:$A,$A182,'Table From Form ( For Fri )'!$J:$J,Attendance[[#Headers],[28/6/2024]],'Table From Form ( For Fri )'!U:U,1)&gt;0,1,0)</f>
        <v>0</v>
      </c>
      <c r="R182" s="27">
        <f>IF(COUNTIFS('Table From Form ( For Fri )'!$A:$A,$A182,'Table From Form ( For Fri )'!$J:$J,Attendance[[#Headers],[5/7/2024]],'Table From Form ( For Fri )'!V:V,1)&gt;0,1,0)</f>
        <v>0</v>
      </c>
      <c r="S182" s="27">
        <f>IF(COUNTIFS('Table From Form ( For Fri )'!$A:$A,$A182,'Table From Form ( For Fri )'!$J:$J,Attendance[[#Headers],[12/7/2024]],'Table From Form ( For Fri )'!W:W,1)&gt;0,1,0)</f>
        <v>0</v>
      </c>
      <c r="T182" s="27">
        <f>IF(COUNTIFS('Table From Form ( For Fri )'!$A:$A,$A182,'Table From Form ( For Fri )'!$J:$J,Attendance[[#Headers],[19/7/2024]],'Table From Form ( For Fri )'!X:X,1)&gt;0,1,0)</f>
        <v>0</v>
      </c>
      <c r="U182" s="27">
        <f>IF(COUNTIFS('Table From Form ( For Fri )'!$A:$A,$A182,'Table From Form ( For Fri )'!$J:$J,Attendance[[#Headers],[26/7/2024]],'Table From Form ( For Fri )'!Y:Y,1)&gt;0,1,0)</f>
        <v>0</v>
      </c>
      <c r="V182" s="27">
        <f>IF(COUNTIFS('Table From Form ( For Fri )'!$A:$A,$A182,'Table From Form ( For Fri )'!$J:$J,Attendance[[#Headers],[2/8/2024]],'Table From Form ( For Fri )'!Z:Z,1)&gt;0,1,0)</f>
        <v>0</v>
      </c>
      <c r="W182" s="27">
        <f>IF(COUNTIFS('Table From Form ( For Fri )'!$A:$A,$A182,'Table From Form ( For Fri )'!$J:$J,Attendance[[#Headers],[30/8/2024]],'Table From Form ( For Fri )'!AA:AA,1)&gt;0,1,0)</f>
        <v>0</v>
      </c>
      <c r="X182" s="27">
        <f>IF(COUNTIFS('Table From Form ( For Fri )'!$A:$A,$A182,'Table From Form ( For Fri )'!$J:$J,Attendance[[#Headers],[6/9/2024]],'Table From Form ( For Fri )'!AB:AB,1)&gt;0,1,0)</f>
        <v>0</v>
      </c>
      <c r="Y182" s="27">
        <f>IF(COUNTIFS('Table From Form ( For Fri )'!$A:$A,$A182,'Table From Form ( For Fri )'!$J:$J,Attendance[[#Headers],[13/9/2024]],'Table From Form ( For Fri )'!AC:AC,1)&gt;0,1,0)</f>
        <v>0</v>
      </c>
      <c r="Z182" s="27">
        <f>IF(COUNTIFS('Table From Form ( For Fri )'!$A:$A,$A182,'Table From Form ( For Fri )'!$J:$J,Attendance[[#Headers],[20/9/2024]],'Table From Form ( For Fri )'!AD:AD,1)&gt;0,1,0)</f>
        <v>0</v>
      </c>
      <c r="AA182" s="27">
        <f>IF(COUNTIFS('Table From Form ( For Fri )'!$A:$A,$A182,'Table From Form ( For Fri )'!$J:$J,Attendance[[#Headers],[27/9/2024]],'Table From Form ( For Fri )'!AE:AE,1)&gt;0,1,0)</f>
        <v>0</v>
      </c>
      <c r="AB182" s="27">
        <f>IF(COUNTIFS('Table From Form ( For Fri )'!$A:$A,$A182,'Table From Form ( For Fri )'!$J:$J,Attendance[[#Headers],[4/10/2024]],'Table From Form ( For Fri )'!AF:AF,1)&gt;0,1,0)</f>
        <v>0</v>
      </c>
      <c r="AC182" s="27">
        <f>IF(COUNTIFS('Table From Form ( For Fri )'!$A:$A,$A182,'Table From Form ( For Fri )'!$J:$J,Attendance[[#Headers],[11/10/2024]],'Table From Form ( For Fri )'!AG:AG,1)&gt;0,1,0)</f>
        <v>0</v>
      </c>
      <c r="AD182" s="27">
        <f>IF(COUNTIFS('Table From Form ( For Fri )'!$A:$A,$A182,'Table From Form ( For Fri )'!$J:$J,Attendance[[#Headers],[18/10/2024]],'Table From Form ( For Fri )'!AH:AH,1)&gt;0,1,0)</f>
        <v>0</v>
      </c>
      <c r="AE182" s="27">
        <f>IF(COUNTIFS('Table From Form ( For Fri )'!$A:$A,$A182,'Table From Form ( For Fri )'!$J:$J,Attendance[[#Headers],[25/10/2024]],'Table From Form ( For Fri )'!AI:AI,1)&gt;0,1,0)</f>
        <v>0</v>
      </c>
      <c r="AF182" s="27">
        <f>IF(COUNTIFS('Table From Form ( For Fri )'!$A:$A,$A182,'Table From Form ( For Fri )'!$J:$J,Attendance[[#Headers],[1/11/2024]],'Table From Form ( For Fri )'!AJ:AJ,1)&gt;0,1,0)</f>
        <v>0</v>
      </c>
      <c r="AG182" s="27">
        <f>IF(COUNTIFS('Table From Form ( For Fri )'!$A:$A,$A182,'Table From Form ( For Fri )'!$J:$J,Attendance[[#Headers],[8/11/2024]],'Table From Form ( For Fri )'!AK:AK,1)&gt;0,1,0)</f>
        <v>0</v>
      </c>
      <c r="AH182" s="27">
        <f>IF(COUNTIFS('Table From Form ( For Fri )'!$A:$A,$A182,'Table From Form ( For Fri )'!$J:$J,Attendance[[#Headers],[15/11/2024]],'Table From Form ( For Fri )'!AL:AL,1)&gt;0,1,0)</f>
        <v>0</v>
      </c>
      <c r="AI182" s="27">
        <f>IF(COUNTIFS('Table From Form ( For Fri )'!$A:$A,$A182,'Table From Form ( For Fri )'!$J:$J,Attendance[[#Headers],[22/11/2024]],'Table From Form ( For Fri )'!AM:AM,1)&gt;0,1,0)</f>
        <v>0</v>
      </c>
      <c r="AJ182" s="27">
        <f>IF(COUNTIFS('Table From Form ( For Fri )'!$A:$A,$A182,'Table From Form ( For Fri )'!$J:$J,Attendance[[#Headers],[29/11/2024]],'Table From Form ( For Fri )'!AN:AN,1)&gt;0,1,0)</f>
        <v>0</v>
      </c>
      <c r="AK182" s="27">
        <f>IF(COUNTIFS('Table From Form ( For Fri )'!$A:$A,$A182,'Table From Form ( For Fri )'!$J:$J,Attendance[[#Headers],[6/12/2024]],'Table From Form ( For Fri )'!AO:AO,1)&gt;0,1,0)</f>
        <v>0</v>
      </c>
      <c r="AL182" s="27">
        <f>IF(COUNTIFS('Table From Form ( For Fri )'!$A:$A,$A182,'Table From Form ( For Fri )'!$J:$J,Attendance[[#Headers],[13/12/2024]],'Table From Form ( For Fri )'!AP:AP,1)&gt;0,1,0)</f>
        <v>0</v>
      </c>
      <c r="AM182" s="27">
        <f>IF(COUNTIFS('Table From Form ( For Fri )'!$A:$A,$A182,'Table From Form ( For Fri )'!$J:$J,Attendance[[#Headers],[20/12/2024]],'Table From Form ( For Fri )'!AQ:AQ,1)&gt;0,1,0)</f>
        <v>0</v>
      </c>
      <c r="AN182" s="27">
        <f>IF(COUNTIFS('Table From Form ( For Fri )'!$A:$A,$A182,'Table From Form ( For Fri )'!$J:$J,Attendance[[#Headers],[27/12/2024]],'Table From Form ( For Fri )'!AR:AR,1)&gt;0,1,0)</f>
        <v>0</v>
      </c>
      <c r="AO182" s="27">
        <f>IF(COUNTIFS('Table From Form ( For Fri )'!$A:$A,$A182,'Table From Form ( For Fri )'!$J:$J,Attendance[[#Headers],[3/1/2025]],'Table From Form ( For Fri )'!AS:AS,1)&gt;0,1,0)</f>
        <v>0</v>
      </c>
      <c r="AP182" s="27">
        <f>IF(COUNTIFS('Table From Form ( For Fri )'!$A:$A,$A182,'Table From Form ( For Fri )'!$J:$J,Attendance[[#Headers],[10/1/2025]],'Table From Form ( For Fri )'!AT:AT,1)&gt;0,1,0)</f>
        <v>0</v>
      </c>
      <c r="AQ182" s="27">
        <f>IF(COUNTIFS('Table From Form ( For Fri )'!$A:$A,$A182,'Table From Form ( For Fri )'!$J:$J,Attendance[[#Headers],[17/1/2025]],'Table From Form ( For Fri )'!AU:AU,1)&gt;0,1,0)</f>
        <v>0</v>
      </c>
      <c r="AR182" s="27">
        <f>IF(COUNTIFS('Table From Form ( For Fri )'!$A:$A,$A182,'Table From Form ( For Fri )'!$J:$J,Attendance[[#Headers],[24/1/2025]],'Table From Form ( For Fri )'!AV:AV,1)&gt;0,1,0)</f>
        <v>0</v>
      </c>
      <c r="AS182" s="27">
        <f>IF(COUNTIFS('Table From Form ( For Fri )'!$A:$A,$A182,'Table From Form ( For Fri )'!$J:$J,Attendance[[#Headers],[31/1/2025]],'Table From Form ( For Fri )'!AW:AW,1)&gt;0,1,0)</f>
        <v>0</v>
      </c>
      <c r="AT182" s="27">
        <f>IF(COUNTIFS('Table From Form ( For Fri )'!$A:$A,$A182,'Table From Form ( For Fri )'!$J:$J,Attendance[[#Headers],[7/2/2025]],'Table From Form ( For Fri )'!AX:AX,1)&gt;0,1,0)</f>
        <v>0</v>
      </c>
      <c r="AU182" s="27">
        <f>IF(COUNTIFS('Table From Form ( For Fri )'!$A:$A,$A182,'Table From Form ( For Fri )'!$J:$J,Attendance[[#Headers],[14/2/2025]],'Table From Form ( For Fri )'!AY:AY,1)&gt;0,1,0)</f>
        <v>0</v>
      </c>
    </row>
    <row r="183" spans="1:47" ht="14">
      <c r="A183" s="25" t="s">
        <v>1925</v>
      </c>
      <c r="B183" s="25" t="s">
        <v>1926</v>
      </c>
      <c r="C183" s="25" t="s">
        <v>1927</v>
      </c>
      <c r="D183">
        <f>COUNTIF(Attendance[[#This Row],[19/4/2024]:[14/2/2025]],1)</f>
        <v>0</v>
      </c>
      <c r="E183" s="26">
        <f t="shared" si="2"/>
        <v>0</v>
      </c>
      <c r="F183" s="26"/>
      <c r="G183" s="27">
        <f>IF(COUNTIFS('Table From Form ( For Fri )'!$A:$A,$A183,'Table From Form ( For Fri )'!$J:$J,Attendance[[#Headers],[19/4/2024]],'Table From Form ( For Fri )'!K:K,1)&gt;0,1,0)</f>
        <v>0</v>
      </c>
      <c r="H183" s="27">
        <f>IF(COUNTIFS('Table From Form ( For Fri )'!$A:$A,$A183,'Table From Form ( For Fri )'!$J:$J,Attendance[[#Headers],[26/4/2024]],'Table From Form ( For Fri )'!L:L,1)&gt;0,1,0)</f>
        <v>0</v>
      </c>
      <c r="I183" s="27">
        <f>IF(COUNTIFS('Table From Form ( For Fri )'!$A:$A,$A183,'Table From Form ( For Fri )'!$J:$J,Attendance[[#Headers],[3/5/2024]],'Table From Form ( For Fri )'!M:M,1)&gt;0,1,0)</f>
        <v>0</v>
      </c>
      <c r="J183" s="27">
        <f>IF(COUNTIFS('Table From Form ( For Fri )'!$A:$A,$A183,'Table From Form ( For Fri )'!$J:$J,Attendance[[#Headers],[10/5/2024]],'Table From Form ( For Fri )'!N:N,1)&gt;0,1,0)</f>
        <v>0</v>
      </c>
      <c r="K183" s="27">
        <f>IF(COUNTIFS('Table From Form ( For Fri )'!$A:$A,$A183,'Table From Form ( For Fri )'!$J:$J,Attendance[[#Headers],[17/5/2024]],'Table From Form ( For Fri )'!O:O,1)&gt;0,1,0)</f>
        <v>0</v>
      </c>
      <c r="L183" s="27">
        <f>IF(COUNTIFS('Table From Form ( For Fri )'!$A:$A,$A183,'Table From Form ( For Fri )'!$J:$J,Attendance[[#Headers],[24/5/2024]],'Table From Form ( For Fri )'!P:P,1)&gt;0,1,0)</f>
        <v>0</v>
      </c>
      <c r="M183" s="27">
        <f>IF(COUNTIFS('Table From Form ( For Fri )'!$A:$A,$A183,'Table From Form ( For Fri )'!$J:$J,Attendance[[#Headers],[31/5/2024]],'Table From Form ( For Fri )'!Q:Q,1)&gt;0,1,0)</f>
        <v>0</v>
      </c>
      <c r="N183" s="27">
        <f>IF(COUNTIFS('Table From Form ( For Fri )'!$A:$A,$A183,'Table From Form ( For Fri )'!$J:$J,Attendance[[#Headers],[7/6/2024]],'Table From Form ( For Fri )'!R:R,1)&gt;0,1,0)</f>
        <v>0</v>
      </c>
      <c r="O183" s="27">
        <f>IF(COUNTIFS('Table From Form ( For Fri )'!$A:$A,$A183,'Table From Form ( For Fri )'!$J:$J,Attendance[[#Headers],[14/6/2024]],'Table From Form ( For Fri )'!S:S,1)&gt;0,1,0)</f>
        <v>0</v>
      </c>
      <c r="P183" s="27">
        <f>IF(COUNTIFS('Table From Form ( For Fri )'!$A:$A,$A183,'Table From Form ( For Fri )'!$J:$J,Attendance[[#Headers],[21/6/2024]],'Table From Form ( For Fri )'!T:T,1)&gt;0,1,0)</f>
        <v>0</v>
      </c>
      <c r="Q183" s="27">
        <f>IF(COUNTIFS('Table From Form ( For Fri )'!$A:$A,$A183,'Table From Form ( For Fri )'!$J:$J,Attendance[[#Headers],[28/6/2024]],'Table From Form ( For Fri )'!U:U,1)&gt;0,1,0)</f>
        <v>0</v>
      </c>
      <c r="R183" s="27">
        <f>IF(COUNTIFS('Table From Form ( For Fri )'!$A:$A,$A183,'Table From Form ( For Fri )'!$J:$J,Attendance[[#Headers],[5/7/2024]],'Table From Form ( For Fri )'!V:V,1)&gt;0,1,0)</f>
        <v>0</v>
      </c>
      <c r="S183" s="27">
        <f>IF(COUNTIFS('Table From Form ( For Fri )'!$A:$A,$A183,'Table From Form ( For Fri )'!$J:$J,Attendance[[#Headers],[12/7/2024]],'Table From Form ( For Fri )'!W:W,1)&gt;0,1,0)</f>
        <v>0</v>
      </c>
      <c r="T183" s="27">
        <f>IF(COUNTIFS('Table From Form ( For Fri )'!$A:$A,$A183,'Table From Form ( For Fri )'!$J:$J,Attendance[[#Headers],[19/7/2024]],'Table From Form ( For Fri )'!X:X,1)&gt;0,1,0)</f>
        <v>0</v>
      </c>
      <c r="U183" s="27">
        <f>IF(COUNTIFS('Table From Form ( For Fri )'!$A:$A,$A183,'Table From Form ( For Fri )'!$J:$J,Attendance[[#Headers],[26/7/2024]],'Table From Form ( For Fri )'!Y:Y,1)&gt;0,1,0)</f>
        <v>0</v>
      </c>
      <c r="V183" s="27">
        <f>IF(COUNTIFS('Table From Form ( For Fri )'!$A:$A,$A183,'Table From Form ( For Fri )'!$J:$J,Attendance[[#Headers],[2/8/2024]],'Table From Form ( For Fri )'!Z:Z,1)&gt;0,1,0)</f>
        <v>0</v>
      </c>
      <c r="W183" s="27">
        <f>IF(COUNTIFS('Table From Form ( For Fri )'!$A:$A,$A183,'Table From Form ( For Fri )'!$J:$J,Attendance[[#Headers],[30/8/2024]],'Table From Form ( For Fri )'!AA:AA,1)&gt;0,1,0)</f>
        <v>0</v>
      </c>
      <c r="X183" s="27">
        <f>IF(COUNTIFS('Table From Form ( For Fri )'!$A:$A,$A183,'Table From Form ( For Fri )'!$J:$J,Attendance[[#Headers],[6/9/2024]],'Table From Form ( For Fri )'!AB:AB,1)&gt;0,1,0)</f>
        <v>0</v>
      </c>
      <c r="Y183" s="27">
        <f>IF(COUNTIFS('Table From Form ( For Fri )'!$A:$A,$A183,'Table From Form ( For Fri )'!$J:$J,Attendance[[#Headers],[13/9/2024]],'Table From Form ( For Fri )'!AC:AC,1)&gt;0,1,0)</f>
        <v>0</v>
      </c>
      <c r="Z183" s="27">
        <f>IF(COUNTIFS('Table From Form ( For Fri )'!$A:$A,$A183,'Table From Form ( For Fri )'!$J:$J,Attendance[[#Headers],[20/9/2024]],'Table From Form ( For Fri )'!AD:AD,1)&gt;0,1,0)</f>
        <v>0</v>
      </c>
      <c r="AA183" s="27">
        <f>IF(COUNTIFS('Table From Form ( For Fri )'!$A:$A,$A183,'Table From Form ( For Fri )'!$J:$J,Attendance[[#Headers],[27/9/2024]],'Table From Form ( For Fri )'!AE:AE,1)&gt;0,1,0)</f>
        <v>0</v>
      </c>
      <c r="AB183" s="27">
        <f>IF(COUNTIFS('Table From Form ( For Fri )'!$A:$A,$A183,'Table From Form ( For Fri )'!$J:$J,Attendance[[#Headers],[4/10/2024]],'Table From Form ( For Fri )'!AF:AF,1)&gt;0,1,0)</f>
        <v>0</v>
      </c>
      <c r="AC183" s="27">
        <f>IF(COUNTIFS('Table From Form ( For Fri )'!$A:$A,$A183,'Table From Form ( For Fri )'!$J:$J,Attendance[[#Headers],[11/10/2024]],'Table From Form ( For Fri )'!AG:AG,1)&gt;0,1,0)</f>
        <v>0</v>
      </c>
      <c r="AD183" s="27">
        <f>IF(COUNTIFS('Table From Form ( For Fri )'!$A:$A,$A183,'Table From Form ( For Fri )'!$J:$J,Attendance[[#Headers],[18/10/2024]],'Table From Form ( For Fri )'!AH:AH,1)&gt;0,1,0)</f>
        <v>0</v>
      </c>
      <c r="AE183" s="27">
        <f>IF(COUNTIFS('Table From Form ( For Fri )'!$A:$A,$A183,'Table From Form ( For Fri )'!$J:$J,Attendance[[#Headers],[25/10/2024]],'Table From Form ( For Fri )'!AI:AI,1)&gt;0,1,0)</f>
        <v>0</v>
      </c>
      <c r="AF183" s="27">
        <f>IF(COUNTIFS('Table From Form ( For Fri )'!$A:$A,$A183,'Table From Form ( For Fri )'!$J:$J,Attendance[[#Headers],[1/11/2024]],'Table From Form ( For Fri )'!AJ:AJ,1)&gt;0,1,0)</f>
        <v>0</v>
      </c>
      <c r="AG183" s="27">
        <f>IF(COUNTIFS('Table From Form ( For Fri )'!$A:$A,$A183,'Table From Form ( For Fri )'!$J:$J,Attendance[[#Headers],[8/11/2024]],'Table From Form ( For Fri )'!AK:AK,1)&gt;0,1,0)</f>
        <v>0</v>
      </c>
      <c r="AH183" s="27">
        <f>IF(COUNTIFS('Table From Form ( For Fri )'!$A:$A,$A183,'Table From Form ( For Fri )'!$J:$J,Attendance[[#Headers],[15/11/2024]],'Table From Form ( For Fri )'!AL:AL,1)&gt;0,1,0)</f>
        <v>0</v>
      </c>
      <c r="AI183" s="27">
        <f>IF(COUNTIFS('Table From Form ( For Fri )'!$A:$A,$A183,'Table From Form ( For Fri )'!$J:$J,Attendance[[#Headers],[22/11/2024]],'Table From Form ( For Fri )'!AM:AM,1)&gt;0,1,0)</f>
        <v>0</v>
      </c>
      <c r="AJ183" s="27">
        <f>IF(COUNTIFS('Table From Form ( For Fri )'!$A:$A,$A183,'Table From Form ( For Fri )'!$J:$J,Attendance[[#Headers],[29/11/2024]],'Table From Form ( For Fri )'!AN:AN,1)&gt;0,1,0)</f>
        <v>0</v>
      </c>
      <c r="AK183" s="27">
        <f>IF(COUNTIFS('Table From Form ( For Fri )'!$A:$A,$A183,'Table From Form ( For Fri )'!$J:$J,Attendance[[#Headers],[6/12/2024]],'Table From Form ( For Fri )'!AO:AO,1)&gt;0,1,0)</f>
        <v>0</v>
      </c>
      <c r="AL183" s="27">
        <f>IF(COUNTIFS('Table From Form ( For Fri )'!$A:$A,$A183,'Table From Form ( For Fri )'!$J:$J,Attendance[[#Headers],[13/12/2024]],'Table From Form ( For Fri )'!AP:AP,1)&gt;0,1,0)</f>
        <v>0</v>
      </c>
      <c r="AM183" s="27">
        <f>IF(COUNTIFS('Table From Form ( For Fri )'!$A:$A,$A183,'Table From Form ( For Fri )'!$J:$J,Attendance[[#Headers],[20/12/2024]],'Table From Form ( For Fri )'!AQ:AQ,1)&gt;0,1,0)</f>
        <v>0</v>
      </c>
      <c r="AN183" s="27">
        <f>IF(COUNTIFS('Table From Form ( For Fri )'!$A:$A,$A183,'Table From Form ( For Fri )'!$J:$J,Attendance[[#Headers],[27/12/2024]],'Table From Form ( For Fri )'!AR:AR,1)&gt;0,1,0)</f>
        <v>0</v>
      </c>
      <c r="AO183" s="27">
        <f>IF(COUNTIFS('Table From Form ( For Fri )'!$A:$A,$A183,'Table From Form ( For Fri )'!$J:$J,Attendance[[#Headers],[3/1/2025]],'Table From Form ( For Fri )'!AS:AS,1)&gt;0,1,0)</f>
        <v>0</v>
      </c>
      <c r="AP183" s="27">
        <f>IF(COUNTIFS('Table From Form ( For Fri )'!$A:$A,$A183,'Table From Form ( For Fri )'!$J:$J,Attendance[[#Headers],[10/1/2025]],'Table From Form ( For Fri )'!AT:AT,1)&gt;0,1,0)</f>
        <v>0</v>
      </c>
      <c r="AQ183" s="27">
        <f>IF(COUNTIFS('Table From Form ( For Fri )'!$A:$A,$A183,'Table From Form ( For Fri )'!$J:$J,Attendance[[#Headers],[17/1/2025]],'Table From Form ( For Fri )'!AU:AU,1)&gt;0,1,0)</f>
        <v>0</v>
      </c>
      <c r="AR183" s="27">
        <f>IF(COUNTIFS('Table From Form ( For Fri )'!$A:$A,$A183,'Table From Form ( For Fri )'!$J:$J,Attendance[[#Headers],[24/1/2025]],'Table From Form ( For Fri )'!AV:AV,1)&gt;0,1,0)</f>
        <v>0</v>
      </c>
      <c r="AS183" s="27">
        <f>IF(COUNTIFS('Table From Form ( For Fri )'!$A:$A,$A183,'Table From Form ( For Fri )'!$J:$J,Attendance[[#Headers],[31/1/2025]],'Table From Form ( For Fri )'!AW:AW,1)&gt;0,1,0)</f>
        <v>0</v>
      </c>
      <c r="AT183" s="27">
        <f>IF(COUNTIFS('Table From Form ( For Fri )'!$A:$A,$A183,'Table From Form ( For Fri )'!$J:$J,Attendance[[#Headers],[7/2/2025]],'Table From Form ( For Fri )'!AX:AX,1)&gt;0,1,0)</f>
        <v>0</v>
      </c>
      <c r="AU183" s="27">
        <f>IF(COUNTIFS('Table From Form ( For Fri )'!$A:$A,$A183,'Table From Form ( For Fri )'!$J:$J,Attendance[[#Headers],[14/2/2025]],'Table From Form ( For Fri )'!AY:AY,1)&gt;0,1,0)</f>
        <v>0</v>
      </c>
    </row>
    <row r="184" spans="1:47" ht="14">
      <c r="A184" s="25" t="s">
        <v>1928</v>
      </c>
      <c r="B184" s="25" t="s">
        <v>1929</v>
      </c>
      <c r="C184" s="25" t="s">
        <v>1930</v>
      </c>
      <c r="D184">
        <f>COUNTIF(Attendance[[#This Row],[19/4/2024]:[14/2/2025]],1)</f>
        <v>0</v>
      </c>
      <c r="E184" s="26">
        <f t="shared" si="2"/>
        <v>0</v>
      </c>
      <c r="F184" s="26"/>
      <c r="G184" s="27">
        <f>IF(COUNTIFS('Table From Form ( For Fri )'!$A:$A,$A184,'Table From Form ( For Fri )'!$J:$J,Attendance[[#Headers],[19/4/2024]],'Table From Form ( For Fri )'!K:K,1)&gt;0,1,0)</f>
        <v>0</v>
      </c>
      <c r="H184" s="27">
        <f>IF(COUNTIFS('Table From Form ( For Fri )'!$A:$A,$A184,'Table From Form ( For Fri )'!$J:$J,Attendance[[#Headers],[26/4/2024]],'Table From Form ( For Fri )'!L:L,1)&gt;0,1,0)</f>
        <v>0</v>
      </c>
      <c r="I184" s="27">
        <f>IF(COUNTIFS('Table From Form ( For Fri )'!$A:$A,$A184,'Table From Form ( For Fri )'!$J:$J,Attendance[[#Headers],[3/5/2024]],'Table From Form ( For Fri )'!M:M,1)&gt;0,1,0)</f>
        <v>0</v>
      </c>
      <c r="J184" s="27">
        <f>IF(COUNTIFS('Table From Form ( For Fri )'!$A:$A,$A184,'Table From Form ( For Fri )'!$J:$J,Attendance[[#Headers],[10/5/2024]],'Table From Form ( For Fri )'!N:N,1)&gt;0,1,0)</f>
        <v>0</v>
      </c>
      <c r="K184" s="27">
        <f>IF(COUNTIFS('Table From Form ( For Fri )'!$A:$A,$A184,'Table From Form ( For Fri )'!$J:$J,Attendance[[#Headers],[17/5/2024]],'Table From Form ( For Fri )'!O:O,1)&gt;0,1,0)</f>
        <v>0</v>
      </c>
      <c r="L184" s="27">
        <f>IF(COUNTIFS('Table From Form ( For Fri )'!$A:$A,$A184,'Table From Form ( For Fri )'!$J:$J,Attendance[[#Headers],[24/5/2024]],'Table From Form ( For Fri )'!P:P,1)&gt;0,1,0)</f>
        <v>0</v>
      </c>
      <c r="M184" s="27">
        <f>IF(COUNTIFS('Table From Form ( For Fri )'!$A:$A,$A184,'Table From Form ( For Fri )'!$J:$J,Attendance[[#Headers],[31/5/2024]],'Table From Form ( For Fri )'!Q:Q,1)&gt;0,1,0)</f>
        <v>0</v>
      </c>
      <c r="N184" s="27">
        <f>IF(COUNTIFS('Table From Form ( For Fri )'!$A:$A,$A184,'Table From Form ( For Fri )'!$J:$J,Attendance[[#Headers],[7/6/2024]],'Table From Form ( For Fri )'!R:R,1)&gt;0,1,0)</f>
        <v>0</v>
      </c>
      <c r="O184" s="27">
        <f>IF(COUNTIFS('Table From Form ( For Fri )'!$A:$A,$A184,'Table From Form ( For Fri )'!$J:$J,Attendance[[#Headers],[14/6/2024]],'Table From Form ( For Fri )'!S:S,1)&gt;0,1,0)</f>
        <v>0</v>
      </c>
      <c r="P184" s="27">
        <f>IF(COUNTIFS('Table From Form ( For Fri )'!$A:$A,$A184,'Table From Form ( For Fri )'!$J:$J,Attendance[[#Headers],[21/6/2024]],'Table From Form ( For Fri )'!T:T,1)&gt;0,1,0)</f>
        <v>0</v>
      </c>
      <c r="Q184" s="27">
        <f>IF(COUNTIFS('Table From Form ( For Fri )'!$A:$A,$A184,'Table From Form ( For Fri )'!$J:$J,Attendance[[#Headers],[28/6/2024]],'Table From Form ( For Fri )'!U:U,1)&gt;0,1,0)</f>
        <v>0</v>
      </c>
      <c r="R184" s="27">
        <f>IF(COUNTIFS('Table From Form ( For Fri )'!$A:$A,$A184,'Table From Form ( For Fri )'!$J:$J,Attendance[[#Headers],[5/7/2024]],'Table From Form ( For Fri )'!V:V,1)&gt;0,1,0)</f>
        <v>0</v>
      </c>
      <c r="S184" s="27">
        <f>IF(COUNTIFS('Table From Form ( For Fri )'!$A:$A,$A184,'Table From Form ( For Fri )'!$J:$J,Attendance[[#Headers],[12/7/2024]],'Table From Form ( For Fri )'!W:W,1)&gt;0,1,0)</f>
        <v>0</v>
      </c>
      <c r="T184" s="27">
        <f>IF(COUNTIFS('Table From Form ( For Fri )'!$A:$A,$A184,'Table From Form ( For Fri )'!$J:$J,Attendance[[#Headers],[19/7/2024]],'Table From Form ( For Fri )'!X:X,1)&gt;0,1,0)</f>
        <v>0</v>
      </c>
      <c r="U184" s="27">
        <f>IF(COUNTIFS('Table From Form ( For Fri )'!$A:$A,$A184,'Table From Form ( For Fri )'!$J:$J,Attendance[[#Headers],[26/7/2024]],'Table From Form ( For Fri )'!Y:Y,1)&gt;0,1,0)</f>
        <v>0</v>
      </c>
      <c r="V184" s="27">
        <f>IF(COUNTIFS('Table From Form ( For Fri )'!$A:$A,$A184,'Table From Form ( For Fri )'!$J:$J,Attendance[[#Headers],[2/8/2024]],'Table From Form ( For Fri )'!Z:Z,1)&gt;0,1,0)</f>
        <v>0</v>
      </c>
      <c r="W184" s="27">
        <f>IF(COUNTIFS('Table From Form ( For Fri )'!$A:$A,$A184,'Table From Form ( For Fri )'!$J:$J,Attendance[[#Headers],[30/8/2024]],'Table From Form ( For Fri )'!AA:AA,1)&gt;0,1,0)</f>
        <v>0</v>
      </c>
      <c r="X184" s="27">
        <f>IF(COUNTIFS('Table From Form ( For Fri )'!$A:$A,$A184,'Table From Form ( For Fri )'!$J:$J,Attendance[[#Headers],[6/9/2024]],'Table From Form ( For Fri )'!AB:AB,1)&gt;0,1,0)</f>
        <v>0</v>
      </c>
      <c r="Y184" s="27">
        <f>IF(COUNTIFS('Table From Form ( For Fri )'!$A:$A,$A184,'Table From Form ( For Fri )'!$J:$J,Attendance[[#Headers],[13/9/2024]],'Table From Form ( For Fri )'!AC:AC,1)&gt;0,1,0)</f>
        <v>0</v>
      </c>
      <c r="Z184" s="27">
        <f>IF(COUNTIFS('Table From Form ( For Fri )'!$A:$A,$A184,'Table From Form ( For Fri )'!$J:$J,Attendance[[#Headers],[20/9/2024]],'Table From Form ( For Fri )'!AD:AD,1)&gt;0,1,0)</f>
        <v>0</v>
      </c>
      <c r="AA184" s="27">
        <f>IF(COUNTIFS('Table From Form ( For Fri )'!$A:$A,$A184,'Table From Form ( For Fri )'!$J:$J,Attendance[[#Headers],[27/9/2024]],'Table From Form ( For Fri )'!AE:AE,1)&gt;0,1,0)</f>
        <v>0</v>
      </c>
      <c r="AB184" s="27">
        <f>IF(COUNTIFS('Table From Form ( For Fri )'!$A:$A,$A184,'Table From Form ( For Fri )'!$J:$J,Attendance[[#Headers],[4/10/2024]],'Table From Form ( For Fri )'!AF:AF,1)&gt;0,1,0)</f>
        <v>0</v>
      </c>
      <c r="AC184" s="27">
        <f>IF(COUNTIFS('Table From Form ( For Fri )'!$A:$A,$A184,'Table From Form ( For Fri )'!$J:$J,Attendance[[#Headers],[11/10/2024]],'Table From Form ( For Fri )'!AG:AG,1)&gt;0,1,0)</f>
        <v>0</v>
      </c>
      <c r="AD184" s="27">
        <f>IF(COUNTIFS('Table From Form ( For Fri )'!$A:$A,$A184,'Table From Form ( For Fri )'!$J:$J,Attendance[[#Headers],[18/10/2024]],'Table From Form ( For Fri )'!AH:AH,1)&gt;0,1,0)</f>
        <v>0</v>
      </c>
      <c r="AE184" s="27">
        <f>IF(COUNTIFS('Table From Form ( For Fri )'!$A:$A,$A184,'Table From Form ( For Fri )'!$J:$J,Attendance[[#Headers],[25/10/2024]],'Table From Form ( For Fri )'!AI:AI,1)&gt;0,1,0)</f>
        <v>0</v>
      </c>
      <c r="AF184" s="27">
        <f>IF(COUNTIFS('Table From Form ( For Fri )'!$A:$A,$A184,'Table From Form ( For Fri )'!$J:$J,Attendance[[#Headers],[1/11/2024]],'Table From Form ( For Fri )'!AJ:AJ,1)&gt;0,1,0)</f>
        <v>0</v>
      </c>
      <c r="AG184" s="27">
        <f>IF(COUNTIFS('Table From Form ( For Fri )'!$A:$A,$A184,'Table From Form ( For Fri )'!$J:$J,Attendance[[#Headers],[8/11/2024]],'Table From Form ( For Fri )'!AK:AK,1)&gt;0,1,0)</f>
        <v>0</v>
      </c>
      <c r="AH184" s="27">
        <f>IF(COUNTIFS('Table From Form ( For Fri )'!$A:$A,$A184,'Table From Form ( For Fri )'!$J:$J,Attendance[[#Headers],[15/11/2024]],'Table From Form ( For Fri )'!AL:AL,1)&gt;0,1,0)</f>
        <v>0</v>
      </c>
      <c r="AI184" s="27">
        <f>IF(COUNTIFS('Table From Form ( For Fri )'!$A:$A,$A184,'Table From Form ( For Fri )'!$J:$J,Attendance[[#Headers],[22/11/2024]],'Table From Form ( For Fri )'!AM:AM,1)&gt;0,1,0)</f>
        <v>0</v>
      </c>
      <c r="AJ184" s="27">
        <f>IF(COUNTIFS('Table From Form ( For Fri )'!$A:$A,$A184,'Table From Form ( For Fri )'!$J:$J,Attendance[[#Headers],[29/11/2024]],'Table From Form ( For Fri )'!AN:AN,1)&gt;0,1,0)</f>
        <v>0</v>
      </c>
      <c r="AK184" s="27">
        <f>IF(COUNTIFS('Table From Form ( For Fri )'!$A:$A,$A184,'Table From Form ( For Fri )'!$J:$J,Attendance[[#Headers],[6/12/2024]],'Table From Form ( For Fri )'!AO:AO,1)&gt;0,1,0)</f>
        <v>0</v>
      </c>
      <c r="AL184" s="27">
        <f>IF(COUNTIFS('Table From Form ( For Fri )'!$A:$A,$A184,'Table From Form ( For Fri )'!$J:$J,Attendance[[#Headers],[13/12/2024]],'Table From Form ( For Fri )'!AP:AP,1)&gt;0,1,0)</f>
        <v>0</v>
      </c>
      <c r="AM184" s="27">
        <f>IF(COUNTIFS('Table From Form ( For Fri )'!$A:$A,$A184,'Table From Form ( For Fri )'!$J:$J,Attendance[[#Headers],[20/12/2024]],'Table From Form ( For Fri )'!AQ:AQ,1)&gt;0,1,0)</f>
        <v>0</v>
      </c>
      <c r="AN184" s="27">
        <f>IF(COUNTIFS('Table From Form ( For Fri )'!$A:$A,$A184,'Table From Form ( For Fri )'!$J:$J,Attendance[[#Headers],[27/12/2024]],'Table From Form ( For Fri )'!AR:AR,1)&gt;0,1,0)</f>
        <v>0</v>
      </c>
      <c r="AO184" s="27">
        <f>IF(COUNTIFS('Table From Form ( For Fri )'!$A:$A,$A184,'Table From Form ( For Fri )'!$J:$J,Attendance[[#Headers],[3/1/2025]],'Table From Form ( For Fri )'!AS:AS,1)&gt;0,1,0)</f>
        <v>0</v>
      </c>
      <c r="AP184" s="27">
        <f>IF(COUNTIFS('Table From Form ( For Fri )'!$A:$A,$A184,'Table From Form ( For Fri )'!$J:$J,Attendance[[#Headers],[10/1/2025]],'Table From Form ( For Fri )'!AT:AT,1)&gt;0,1,0)</f>
        <v>0</v>
      </c>
      <c r="AQ184" s="27">
        <f>IF(COUNTIFS('Table From Form ( For Fri )'!$A:$A,$A184,'Table From Form ( For Fri )'!$J:$J,Attendance[[#Headers],[17/1/2025]],'Table From Form ( For Fri )'!AU:AU,1)&gt;0,1,0)</f>
        <v>0</v>
      </c>
      <c r="AR184" s="27">
        <f>IF(COUNTIFS('Table From Form ( For Fri )'!$A:$A,$A184,'Table From Form ( For Fri )'!$J:$J,Attendance[[#Headers],[24/1/2025]],'Table From Form ( For Fri )'!AV:AV,1)&gt;0,1,0)</f>
        <v>0</v>
      </c>
      <c r="AS184" s="27">
        <f>IF(COUNTIFS('Table From Form ( For Fri )'!$A:$A,$A184,'Table From Form ( For Fri )'!$J:$J,Attendance[[#Headers],[31/1/2025]],'Table From Form ( For Fri )'!AW:AW,1)&gt;0,1,0)</f>
        <v>0</v>
      </c>
      <c r="AT184" s="27">
        <f>IF(COUNTIFS('Table From Form ( For Fri )'!$A:$A,$A184,'Table From Form ( For Fri )'!$J:$J,Attendance[[#Headers],[7/2/2025]],'Table From Form ( For Fri )'!AX:AX,1)&gt;0,1,0)</f>
        <v>0</v>
      </c>
      <c r="AU184" s="27">
        <f>IF(COUNTIFS('Table From Form ( For Fri )'!$A:$A,$A184,'Table From Form ( For Fri )'!$J:$J,Attendance[[#Headers],[14/2/2025]],'Table From Form ( For Fri )'!AY:AY,1)&gt;0,1,0)</f>
        <v>0</v>
      </c>
    </row>
    <row r="185" spans="1:47" ht="14">
      <c r="A185" s="25" t="s">
        <v>1931</v>
      </c>
      <c r="B185" s="25" t="s">
        <v>1932</v>
      </c>
      <c r="C185" s="25" t="s">
        <v>1933</v>
      </c>
      <c r="D185">
        <f>COUNTIF(Attendance[[#This Row],[19/4/2024]:[14/2/2025]],1)</f>
        <v>0</v>
      </c>
      <c r="E185" s="26">
        <f t="shared" si="2"/>
        <v>0</v>
      </c>
      <c r="F185" s="26"/>
      <c r="G185" s="27">
        <f>IF(COUNTIFS('Table From Form ( For Fri )'!$A:$A,$A185,'Table From Form ( For Fri )'!$J:$J,Attendance[[#Headers],[19/4/2024]],'Table From Form ( For Fri )'!K:K,1)&gt;0,1,0)</f>
        <v>0</v>
      </c>
      <c r="H185" s="27">
        <f>IF(COUNTIFS('Table From Form ( For Fri )'!$A:$A,$A185,'Table From Form ( For Fri )'!$J:$J,Attendance[[#Headers],[26/4/2024]],'Table From Form ( For Fri )'!L:L,1)&gt;0,1,0)</f>
        <v>0</v>
      </c>
      <c r="I185" s="27">
        <f>IF(COUNTIFS('Table From Form ( For Fri )'!$A:$A,$A185,'Table From Form ( For Fri )'!$J:$J,Attendance[[#Headers],[3/5/2024]],'Table From Form ( For Fri )'!M:M,1)&gt;0,1,0)</f>
        <v>0</v>
      </c>
      <c r="J185" s="27">
        <f>IF(COUNTIFS('Table From Form ( For Fri )'!$A:$A,$A185,'Table From Form ( For Fri )'!$J:$J,Attendance[[#Headers],[10/5/2024]],'Table From Form ( For Fri )'!N:N,1)&gt;0,1,0)</f>
        <v>0</v>
      </c>
      <c r="K185" s="27">
        <f>IF(COUNTIFS('Table From Form ( For Fri )'!$A:$A,$A185,'Table From Form ( For Fri )'!$J:$J,Attendance[[#Headers],[17/5/2024]],'Table From Form ( For Fri )'!O:O,1)&gt;0,1,0)</f>
        <v>0</v>
      </c>
      <c r="L185" s="27">
        <f>IF(COUNTIFS('Table From Form ( For Fri )'!$A:$A,$A185,'Table From Form ( For Fri )'!$J:$J,Attendance[[#Headers],[24/5/2024]],'Table From Form ( For Fri )'!P:P,1)&gt;0,1,0)</f>
        <v>0</v>
      </c>
      <c r="M185" s="27">
        <f>IF(COUNTIFS('Table From Form ( For Fri )'!$A:$A,$A185,'Table From Form ( For Fri )'!$J:$J,Attendance[[#Headers],[31/5/2024]],'Table From Form ( For Fri )'!Q:Q,1)&gt;0,1,0)</f>
        <v>0</v>
      </c>
      <c r="N185" s="27">
        <f>IF(COUNTIFS('Table From Form ( For Fri )'!$A:$A,$A185,'Table From Form ( For Fri )'!$J:$J,Attendance[[#Headers],[7/6/2024]],'Table From Form ( For Fri )'!R:R,1)&gt;0,1,0)</f>
        <v>0</v>
      </c>
      <c r="O185" s="27">
        <f>IF(COUNTIFS('Table From Form ( For Fri )'!$A:$A,$A185,'Table From Form ( For Fri )'!$J:$J,Attendance[[#Headers],[14/6/2024]],'Table From Form ( For Fri )'!S:S,1)&gt;0,1,0)</f>
        <v>0</v>
      </c>
      <c r="P185" s="27">
        <f>IF(COUNTIFS('Table From Form ( For Fri )'!$A:$A,$A185,'Table From Form ( For Fri )'!$J:$J,Attendance[[#Headers],[21/6/2024]],'Table From Form ( For Fri )'!T:T,1)&gt;0,1,0)</f>
        <v>0</v>
      </c>
      <c r="Q185" s="27">
        <f>IF(COUNTIFS('Table From Form ( For Fri )'!$A:$A,$A185,'Table From Form ( For Fri )'!$J:$J,Attendance[[#Headers],[28/6/2024]],'Table From Form ( For Fri )'!U:U,1)&gt;0,1,0)</f>
        <v>0</v>
      </c>
      <c r="R185" s="27">
        <f>IF(COUNTIFS('Table From Form ( For Fri )'!$A:$A,$A185,'Table From Form ( For Fri )'!$J:$J,Attendance[[#Headers],[5/7/2024]],'Table From Form ( For Fri )'!V:V,1)&gt;0,1,0)</f>
        <v>0</v>
      </c>
      <c r="S185" s="27">
        <f>IF(COUNTIFS('Table From Form ( For Fri )'!$A:$A,$A185,'Table From Form ( For Fri )'!$J:$J,Attendance[[#Headers],[12/7/2024]],'Table From Form ( For Fri )'!W:W,1)&gt;0,1,0)</f>
        <v>0</v>
      </c>
      <c r="T185" s="27">
        <f>IF(COUNTIFS('Table From Form ( For Fri )'!$A:$A,$A185,'Table From Form ( For Fri )'!$J:$J,Attendance[[#Headers],[19/7/2024]],'Table From Form ( For Fri )'!X:X,1)&gt;0,1,0)</f>
        <v>0</v>
      </c>
      <c r="U185" s="27">
        <f>IF(COUNTIFS('Table From Form ( For Fri )'!$A:$A,$A185,'Table From Form ( For Fri )'!$J:$J,Attendance[[#Headers],[26/7/2024]],'Table From Form ( For Fri )'!Y:Y,1)&gt;0,1,0)</f>
        <v>0</v>
      </c>
      <c r="V185" s="27">
        <f>IF(COUNTIFS('Table From Form ( For Fri )'!$A:$A,$A185,'Table From Form ( For Fri )'!$J:$J,Attendance[[#Headers],[2/8/2024]],'Table From Form ( For Fri )'!Z:Z,1)&gt;0,1,0)</f>
        <v>0</v>
      </c>
      <c r="W185" s="27">
        <f>IF(COUNTIFS('Table From Form ( For Fri )'!$A:$A,$A185,'Table From Form ( For Fri )'!$J:$J,Attendance[[#Headers],[30/8/2024]],'Table From Form ( For Fri )'!AA:AA,1)&gt;0,1,0)</f>
        <v>0</v>
      </c>
      <c r="X185" s="27">
        <f>IF(COUNTIFS('Table From Form ( For Fri )'!$A:$A,$A185,'Table From Form ( For Fri )'!$J:$J,Attendance[[#Headers],[6/9/2024]],'Table From Form ( For Fri )'!AB:AB,1)&gt;0,1,0)</f>
        <v>0</v>
      </c>
      <c r="Y185" s="27">
        <f>IF(COUNTIFS('Table From Form ( For Fri )'!$A:$A,$A185,'Table From Form ( For Fri )'!$J:$J,Attendance[[#Headers],[13/9/2024]],'Table From Form ( For Fri )'!AC:AC,1)&gt;0,1,0)</f>
        <v>0</v>
      </c>
      <c r="Z185" s="27">
        <f>IF(COUNTIFS('Table From Form ( For Fri )'!$A:$A,$A185,'Table From Form ( For Fri )'!$J:$J,Attendance[[#Headers],[20/9/2024]],'Table From Form ( For Fri )'!AD:AD,1)&gt;0,1,0)</f>
        <v>0</v>
      </c>
      <c r="AA185" s="27">
        <f>IF(COUNTIFS('Table From Form ( For Fri )'!$A:$A,$A185,'Table From Form ( For Fri )'!$J:$J,Attendance[[#Headers],[27/9/2024]],'Table From Form ( For Fri )'!AE:AE,1)&gt;0,1,0)</f>
        <v>0</v>
      </c>
      <c r="AB185" s="27">
        <f>IF(COUNTIFS('Table From Form ( For Fri )'!$A:$A,$A185,'Table From Form ( For Fri )'!$J:$J,Attendance[[#Headers],[4/10/2024]],'Table From Form ( For Fri )'!AF:AF,1)&gt;0,1,0)</f>
        <v>0</v>
      </c>
      <c r="AC185" s="27">
        <f>IF(COUNTIFS('Table From Form ( For Fri )'!$A:$A,$A185,'Table From Form ( For Fri )'!$J:$J,Attendance[[#Headers],[11/10/2024]],'Table From Form ( For Fri )'!AG:AG,1)&gt;0,1,0)</f>
        <v>0</v>
      </c>
      <c r="AD185" s="27">
        <f>IF(COUNTIFS('Table From Form ( For Fri )'!$A:$A,$A185,'Table From Form ( For Fri )'!$J:$J,Attendance[[#Headers],[18/10/2024]],'Table From Form ( For Fri )'!AH:AH,1)&gt;0,1,0)</f>
        <v>0</v>
      </c>
      <c r="AE185" s="27">
        <f>IF(COUNTIFS('Table From Form ( For Fri )'!$A:$A,$A185,'Table From Form ( For Fri )'!$J:$J,Attendance[[#Headers],[25/10/2024]],'Table From Form ( For Fri )'!AI:AI,1)&gt;0,1,0)</f>
        <v>0</v>
      </c>
      <c r="AF185" s="27">
        <f>IF(COUNTIFS('Table From Form ( For Fri )'!$A:$A,$A185,'Table From Form ( For Fri )'!$J:$J,Attendance[[#Headers],[1/11/2024]],'Table From Form ( For Fri )'!AJ:AJ,1)&gt;0,1,0)</f>
        <v>0</v>
      </c>
      <c r="AG185" s="27">
        <f>IF(COUNTIFS('Table From Form ( For Fri )'!$A:$A,$A185,'Table From Form ( For Fri )'!$J:$J,Attendance[[#Headers],[8/11/2024]],'Table From Form ( For Fri )'!AK:AK,1)&gt;0,1,0)</f>
        <v>0</v>
      </c>
      <c r="AH185" s="27">
        <f>IF(COUNTIFS('Table From Form ( For Fri )'!$A:$A,$A185,'Table From Form ( For Fri )'!$J:$J,Attendance[[#Headers],[15/11/2024]],'Table From Form ( For Fri )'!AL:AL,1)&gt;0,1,0)</f>
        <v>0</v>
      </c>
      <c r="AI185" s="27">
        <f>IF(COUNTIFS('Table From Form ( For Fri )'!$A:$A,$A185,'Table From Form ( For Fri )'!$J:$J,Attendance[[#Headers],[22/11/2024]],'Table From Form ( For Fri )'!AM:AM,1)&gt;0,1,0)</f>
        <v>0</v>
      </c>
      <c r="AJ185" s="27">
        <f>IF(COUNTIFS('Table From Form ( For Fri )'!$A:$A,$A185,'Table From Form ( For Fri )'!$J:$J,Attendance[[#Headers],[29/11/2024]],'Table From Form ( For Fri )'!AN:AN,1)&gt;0,1,0)</f>
        <v>0</v>
      </c>
      <c r="AK185" s="27">
        <f>IF(COUNTIFS('Table From Form ( For Fri )'!$A:$A,$A185,'Table From Form ( For Fri )'!$J:$J,Attendance[[#Headers],[6/12/2024]],'Table From Form ( For Fri )'!AO:AO,1)&gt;0,1,0)</f>
        <v>0</v>
      </c>
      <c r="AL185" s="27">
        <f>IF(COUNTIFS('Table From Form ( For Fri )'!$A:$A,$A185,'Table From Form ( For Fri )'!$J:$J,Attendance[[#Headers],[13/12/2024]],'Table From Form ( For Fri )'!AP:AP,1)&gt;0,1,0)</f>
        <v>0</v>
      </c>
      <c r="AM185" s="27">
        <f>IF(COUNTIFS('Table From Form ( For Fri )'!$A:$A,$A185,'Table From Form ( For Fri )'!$J:$J,Attendance[[#Headers],[20/12/2024]],'Table From Form ( For Fri )'!AQ:AQ,1)&gt;0,1,0)</f>
        <v>0</v>
      </c>
      <c r="AN185" s="27">
        <f>IF(COUNTIFS('Table From Form ( For Fri )'!$A:$A,$A185,'Table From Form ( For Fri )'!$J:$J,Attendance[[#Headers],[27/12/2024]],'Table From Form ( For Fri )'!AR:AR,1)&gt;0,1,0)</f>
        <v>0</v>
      </c>
      <c r="AO185" s="27">
        <f>IF(COUNTIFS('Table From Form ( For Fri )'!$A:$A,$A185,'Table From Form ( For Fri )'!$J:$J,Attendance[[#Headers],[3/1/2025]],'Table From Form ( For Fri )'!AS:AS,1)&gt;0,1,0)</f>
        <v>0</v>
      </c>
      <c r="AP185" s="27">
        <f>IF(COUNTIFS('Table From Form ( For Fri )'!$A:$A,$A185,'Table From Form ( For Fri )'!$J:$J,Attendance[[#Headers],[10/1/2025]],'Table From Form ( For Fri )'!AT:AT,1)&gt;0,1,0)</f>
        <v>0</v>
      </c>
      <c r="AQ185" s="27">
        <f>IF(COUNTIFS('Table From Form ( For Fri )'!$A:$A,$A185,'Table From Form ( For Fri )'!$J:$J,Attendance[[#Headers],[17/1/2025]],'Table From Form ( For Fri )'!AU:AU,1)&gt;0,1,0)</f>
        <v>0</v>
      </c>
      <c r="AR185" s="27">
        <f>IF(COUNTIFS('Table From Form ( For Fri )'!$A:$A,$A185,'Table From Form ( For Fri )'!$J:$J,Attendance[[#Headers],[24/1/2025]],'Table From Form ( For Fri )'!AV:AV,1)&gt;0,1,0)</f>
        <v>0</v>
      </c>
      <c r="AS185" s="27">
        <f>IF(COUNTIFS('Table From Form ( For Fri )'!$A:$A,$A185,'Table From Form ( For Fri )'!$J:$J,Attendance[[#Headers],[31/1/2025]],'Table From Form ( For Fri )'!AW:AW,1)&gt;0,1,0)</f>
        <v>0</v>
      </c>
      <c r="AT185" s="27">
        <f>IF(COUNTIFS('Table From Form ( For Fri )'!$A:$A,$A185,'Table From Form ( For Fri )'!$J:$J,Attendance[[#Headers],[7/2/2025]],'Table From Form ( For Fri )'!AX:AX,1)&gt;0,1,0)</f>
        <v>0</v>
      </c>
      <c r="AU185" s="27">
        <f>IF(COUNTIFS('Table From Form ( For Fri )'!$A:$A,$A185,'Table From Form ( For Fri )'!$J:$J,Attendance[[#Headers],[14/2/2025]],'Table From Form ( For Fri )'!AY:AY,1)&gt;0,1,0)</f>
        <v>0</v>
      </c>
    </row>
    <row r="186" spans="1:47" ht="14">
      <c r="A186" s="25" t="s">
        <v>1934</v>
      </c>
      <c r="B186" s="25" t="s">
        <v>1935</v>
      </c>
      <c r="C186" s="25" t="s">
        <v>1936</v>
      </c>
      <c r="D186">
        <f>COUNTIF(Attendance[[#This Row],[19/4/2024]:[14/2/2025]],1)</f>
        <v>0</v>
      </c>
      <c r="E186" s="26">
        <f t="shared" si="2"/>
        <v>0</v>
      </c>
      <c r="F186" s="26"/>
      <c r="G186" s="27">
        <f>IF(COUNTIFS('Table From Form ( For Fri )'!$A:$A,$A186,'Table From Form ( For Fri )'!$J:$J,Attendance[[#Headers],[19/4/2024]],'Table From Form ( For Fri )'!K:K,1)&gt;0,1,0)</f>
        <v>0</v>
      </c>
      <c r="H186" s="27">
        <f>IF(COUNTIFS('Table From Form ( For Fri )'!$A:$A,$A186,'Table From Form ( For Fri )'!$J:$J,Attendance[[#Headers],[26/4/2024]],'Table From Form ( For Fri )'!L:L,1)&gt;0,1,0)</f>
        <v>0</v>
      </c>
      <c r="I186" s="27">
        <f>IF(COUNTIFS('Table From Form ( For Fri )'!$A:$A,$A186,'Table From Form ( For Fri )'!$J:$J,Attendance[[#Headers],[3/5/2024]],'Table From Form ( For Fri )'!M:M,1)&gt;0,1,0)</f>
        <v>0</v>
      </c>
      <c r="J186" s="27">
        <f>IF(COUNTIFS('Table From Form ( For Fri )'!$A:$A,$A186,'Table From Form ( For Fri )'!$J:$J,Attendance[[#Headers],[10/5/2024]],'Table From Form ( For Fri )'!N:N,1)&gt;0,1,0)</f>
        <v>0</v>
      </c>
      <c r="K186" s="27">
        <f>IF(COUNTIFS('Table From Form ( For Fri )'!$A:$A,$A186,'Table From Form ( For Fri )'!$J:$J,Attendance[[#Headers],[17/5/2024]],'Table From Form ( For Fri )'!O:O,1)&gt;0,1,0)</f>
        <v>0</v>
      </c>
      <c r="L186" s="27">
        <f>IF(COUNTIFS('Table From Form ( For Fri )'!$A:$A,$A186,'Table From Form ( For Fri )'!$J:$J,Attendance[[#Headers],[24/5/2024]],'Table From Form ( For Fri )'!P:P,1)&gt;0,1,0)</f>
        <v>0</v>
      </c>
      <c r="M186" s="27">
        <f>IF(COUNTIFS('Table From Form ( For Fri )'!$A:$A,$A186,'Table From Form ( For Fri )'!$J:$J,Attendance[[#Headers],[31/5/2024]],'Table From Form ( For Fri )'!Q:Q,1)&gt;0,1,0)</f>
        <v>0</v>
      </c>
      <c r="N186" s="27">
        <f>IF(COUNTIFS('Table From Form ( For Fri )'!$A:$A,$A186,'Table From Form ( For Fri )'!$J:$J,Attendance[[#Headers],[7/6/2024]],'Table From Form ( For Fri )'!R:R,1)&gt;0,1,0)</f>
        <v>0</v>
      </c>
      <c r="O186" s="27">
        <f>IF(COUNTIFS('Table From Form ( For Fri )'!$A:$A,$A186,'Table From Form ( For Fri )'!$J:$J,Attendance[[#Headers],[14/6/2024]],'Table From Form ( For Fri )'!S:S,1)&gt;0,1,0)</f>
        <v>0</v>
      </c>
      <c r="P186" s="27">
        <f>IF(COUNTIFS('Table From Form ( For Fri )'!$A:$A,$A186,'Table From Form ( For Fri )'!$J:$J,Attendance[[#Headers],[21/6/2024]],'Table From Form ( For Fri )'!T:T,1)&gt;0,1,0)</f>
        <v>0</v>
      </c>
      <c r="Q186" s="27">
        <f>IF(COUNTIFS('Table From Form ( For Fri )'!$A:$A,$A186,'Table From Form ( For Fri )'!$J:$J,Attendance[[#Headers],[28/6/2024]],'Table From Form ( For Fri )'!U:U,1)&gt;0,1,0)</f>
        <v>0</v>
      </c>
      <c r="R186" s="27">
        <f>IF(COUNTIFS('Table From Form ( For Fri )'!$A:$A,$A186,'Table From Form ( For Fri )'!$J:$J,Attendance[[#Headers],[5/7/2024]],'Table From Form ( For Fri )'!V:V,1)&gt;0,1,0)</f>
        <v>0</v>
      </c>
      <c r="S186" s="27">
        <f>IF(COUNTIFS('Table From Form ( For Fri )'!$A:$A,$A186,'Table From Form ( For Fri )'!$J:$J,Attendance[[#Headers],[12/7/2024]],'Table From Form ( For Fri )'!W:W,1)&gt;0,1,0)</f>
        <v>0</v>
      </c>
      <c r="T186" s="27">
        <f>IF(COUNTIFS('Table From Form ( For Fri )'!$A:$A,$A186,'Table From Form ( For Fri )'!$J:$J,Attendance[[#Headers],[19/7/2024]],'Table From Form ( For Fri )'!X:X,1)&gt;0,1,0)</f>
        <v>0</v>
      </c>
      <c r="U186" s="27">
        <f>IF(COUNTIFS('Table From Form ( For Fri )'!$A:$A,$A186,'Table From Form ( For Fri )'!$J:$J,Attendance[[#Headers],[26/7/2024]],'Table From Form ( For Fri )'!Y:Y,1)&gt;0,1,0)</f>
        <v>0</v>
      </c>
      <c r="V186" s="27">
        <f>IF(COUNTIFS('Table From Form ( For Fri )'!$A:$A,$A186,'Table From Form ( For Fri )'!$J:$J,Attendance[[#Headers],[2/8/2024]],'Table From Form ( For Fri )'!Z:Z,1)&gt;0,1,0)</f>
        <v>0</v>
      </c>
      <c r="W186" s="27">
        <f>IF(COUNTIFS('Table From Form ( For Fri )'!$A:$A,$A186,'Table From Form ( For Fri )'!$J:$J,Attendance[[#Headers],[30/8/2024]],'Table From Form ( For Fri )'!AA:AA,1)&gt;0,1,0)</f>
        <v>0</v>
      </c>
      <c r="X186" s="27">
        <f>IF(COUNTIFS('Table From Form ( For Fri )'!$A:$A,$A186,'Table From Form ( For Fri )'!$J:$J,Attendance[[#Headers],[6/9/2024]],'Table From Form ( For Fri )'!AB:AB,1)&gt;0,1,0)</f>
        <v>0</v>
      </c>
      <c r="Y186" s="27">
        <f>IF(COUNTIFS('Table From Form ( For Fri )'!$A:$A,$A186,'Table From Form ( For Fri )'!$J:$J,Attendance[[#Headers],[13/9/2024]],'Table From Form ( For Fri )'!AC:AC,1)&gt;0,1,0)</f>
        <v>0</v>
      </c>
      <c r="Z186" s="27">
        <f>IF(COUNTIFS('Table From Form ( For Fri )'!$A:$A,$A186,'Table From Form ( For Fri )'!$J:$J,Attendance[[#Headers],[20/9/2024]],'Table From Form ( For Fri )'!AD:AD,1)&gt;0,1,0)</f>
        <v>0</v>
      </c>
      <c r="AA186" s="27">
        <f>IF(COUNTIFS('Table From Form ( For Fri )'!$A:$A,$A186,'Table From Form ( For Fri )'!$J:$J,Attendance[[#Headers],[27/9/2024]],'Table From Form ( For Fri )'!AE:AE,1)&gt;0,1,0)</f>
        <v>0</v>
      </c>
      <c r="AB186" s="27">
        <f>IF(COUNTIFS('Table From Form ( For Fri )'!$A:$A,$A186,'Table From Form ( For Fri )'!$J:$J,Attendance[[#Headers],[4/10/2024]],'Table From Form ( For Fri )'!AF:AF,1)&gt;0,1,0)</f>
        <v>0</v>
      </c>
      <c r="AC186" s="27">
        <f>IF(COUNTIFS('Table From Form ( For Fri )'!$A:$A,$A186,'Table From Form ( For Fri )'!$J:$J,Attendance[[#Headers],[11/10/2024]],'Table From Form ( For Fri )'!AG:AG,1)&gt;0,1,0)</f>
        <v>0</v>
      </c>
      <c r="AD186" s="27">
        <f>IF(COUNTIFS('Table From Form ( For Fri )'!$A:$A,$A186,'Table From Form ( For Fri )'!$J:$J,Attendance[[#Headers],[18/10/2024]],'Table From Form ( For Fri )'!AH:AH,1)&gt;0,1,0)</f>
        <v>0</v>
      </c>
      <c r="AE186" s="27">
        <f>IF(COUNTIFS('Table From Form ( For Fri )'!$A:$A,$A186,'Table From Form ( For Fri )'!$J:$J,Attendance[[#Headers],[25/10/2024]],'Table From Form ( For Fri )'!AI:AI,1)&gt;0,1,0)</f>
        <v>0</v>
      </c>
      <c r="AF186" s="27">
        <f>IF(COUNTIFS('Table From Form ( For Fri )'!$A:$A,$A186,'Table From Form ( For Fri )'!$J:$J,Attendance[[#Headers],[1/11/2024]],'Table From Form ( For Fri )'!AJ:AJ,1)&gt;0,1,0)</f>
        <v>0</v>
      </c>
      <c r="AG186" s="27">
        <f>IF(COUNTIFS('Table From Form ( For Fri )'!$A:$A,$A186,'Table From Form ( For Fri )'!$J:$J,Attendance[[#Headers],[8/11/2024]],'Table From Form ( For Fri )'!AK:AK,1)&gt;0,1,0)</f>
        <v>0</v>
      </c>
      <c r="AH186" s="27">
        <f>IF(COUNTIFS('Table From Form ( For Fri )'!$A:$A,$A186,'Table From Form ( For Fri )'!$J:$J,Attendance[[#Headers],[15/11/2024]],'Table From Form ( For Fri )'!AL:AL,1)&gt;0,1,0)</f>
        <v>0</v>
      </c>
      <c r="AI186" s="27">
        <f>IF(COUNTIFS('Table From Form ( For Fri )'!$A:$A,$A186,'Table From Form ( For Fri )'!$J:$J,Attendance[[#Headers],[22/11/2024]],'Table From Form ( For Fri )'!AM:AM,1)&gt;0,1,0)</f>
        <v>0</v>
      </c>
      <c r="AJ186" s="27">
        <f>IF(COUNTIFS('Table From Form ( For Fri )'!$A:$A,$A186,'Table From Form ( For Fri )'!$J:$J,Attendance[[#Headers],[29/11/2024]],'Table From Form ( For Fri )'!AN:AN,1)&gt;0,1,0)</f>
        <v>0</v>
      </c>
      <c r="AK186" s="27">
        <f>IF(COUNTIFS('Table From Form ( For Fri )'!$A:$A,$A186,'Table From Form ( For Fri )'!$J:$J,Attendance[[#Headers],[6/12/2024]],'Table From Form ( For Fri )'!AO:AO,1)&gt;0,1,0)</f>
        <v>0</v>
      </c>
      <c r="AL186" s="27">
        <f>IF(COUNTIFS('Table From Form ( For Fri )'!$A:$A,$A186,'Table From Form ( For Fri )'!$J:$J,Attendance[[#Headers],[13/12/2024]],'Table From Form ( For Fri )'!AP:AP,1)&gt;0,1,0)</f>
        <v>0</v>
      </c>
      <c r="AM186" s="27">
        <f>IF(COUNTIFS('Table From Form ( For Fri )'!$A:$A,$A186,'Table From Form ( For Fri )'!$J:$J,Attendance[[#Headers],[20/12/2024]],'Table From Form ( For Fri )'!AQ:AQ,1)&gt;0,1,0)</f>
        <v>0</v>
      </c>
      <c r="AN186" s="27">
        <f>IF(COUNTIFS('Table From Form ( For Fri )'!$A:$A,$A186,'Table From Form ( For Fri )'!$J:$J,Attendance[[#Headers],[27/12/2024]],'Table From Form ( For Fri )'!AR:AR,1)&gt;0,1,0)</f>
        <v>0</v>
      </c>
      <c r="AO186" s="27">
        <f>IF(COUNTIFS('Table From Form ( For Fri )'!$A:$A,$A186,'Table From Form ( For Fri )'!$J:$J,Attendance[[#Headers],[3/1/2025]],'Table From Form ( For Fri )'!AS:AS,1)&gt;0,1,0)</f>
        <v>0</v>
      </c>
      <c r="AP186" s="27">
        <f>IF(COUNTIFS('Table From Form ( For Fri )'!$A:$A,$A186,'Table From Form ( For Fri )'!$J:$J,Attendance[[#Headers],[10/1/2025]],'Table From Form ( For Fri )'!AT:AT,1)&gt;0,1,0)</f>
        <v>0</v>
      </c>
      <c r="AQ186" s="27">
        <f>IF(COUNTIFS('Table From Form ( For Fri )'!$A:$A,$A186,'Table From Form ( For Fri )'!$J:$J,Attendance[[#Headers],[17/1/2025]],'Table From Form ( For Fri )'!AU:AU,1)&gt;0,1,0)</f>
        <v>0</v>
      </c>
      <c r="AR186" s="27">
        <f>IF(COUNTIFS('Table From Form ( For Fri )'!$A:$A,$A186,'Table From Form ( For Fri )'!$J:$J,Attendance[[#Headers],[24/1/2025]],'Table From Form ( For Fri )'!AV:AV,1)&gt;0,1,0)</f>
        <v>0</v>
      </c>
      <c r="AS186" s="27">
        <f>IF(COUNTIFS('Table From Form ( For Fri )'!$A:$A,$A186,'Table From Form ( For Fri )'!$J:$J,Attendance[[#Headers],[31/1/2025]],'Table From Form ( For Fri )'!AW:AW,1)&gt;0,1,0)</f>
        <v>0</v>
      </c>
      <c r="AT186" s="27">
        <f>IF(COUNTIFS('Table From Form ( For Fri )'!$A:$A,$A186,'Table From Form ( For Fri )'!$J:$J,Attendance[[#Headers],[7/2/2025]],'Table From Form ( For Fri )'!AX:AX,1)&gt;0,1,0)</f>
        <v>0</v>
      </c>
      <c r="AU186" s="27">
        <f>IF(COUNTIFS('Table From Form ( For Fri )'!$A:$A,$A186,'Table From Form ( For Fri )'!$J:$J,Attendance[[#Headers],[14/2/2025]],'Table From Form ( For Fri )'!AY:AY,1)&gt;0,1,0)</f>
        <v>0</v>
      </c>
    </row>
    <row r="187" spans="1:47" ht="14">
      <c r="A187" s="25" t="s">
        <v>1937</v>
      </c>
      <c r="B187" s="25" t="s">
        <v>1938</v>
      </c>
      <c r="C187" s="25" t="s">
        <v>1939</v>
      </c>
      <c r="D187">
        <f>COUNTIF(Attendance[[#This Row],[19/4/2024]:[14/2/2025]],1)</f>
        <v>0</v>
      </c>
      <c r="E187" s="26">
        <f t="shared" si="2"/>
        <v>0</v>
      </c>
      <c r="F187" s="26"/>
      <c r="G187" s="27">
        <f>IF(COUNTIFS('Table From Form ( For Fri )'!$A:$A,$A187,'Table From Form ( For Fri )'!$J:$J,Attendance[[#Headers],[19/4/2024]],'Table From Form ( For Fri )'!K:K,1)&gt;0,1,0)</f>
        <v>0</v>
      </c>
      <c r="H187" s="27">
        <f>IF(COUNTIFS('Table From Form ( For Fri )'!$A:$A,$A187,'Table From Form ( For Fri )'!$J:$J,Attendance[[#Headers],[26/4/2024]],'Table From Form ( For Fri )'!L:L,1)&gt;0,1,0)</f>
        <v>0</v>
      </c>
      <c r="I187" s="27">
        <f>IF(COUNTIFS('Table From Form ( For Fri )'!$A:$A,$A187,'Table From Form ( For Fri )'!$J:$J,Attendance[[#Headers],[3/5/2024]],'Table From Form ( For Fri )'!M:M,1)&gt;0,1,0)</f>
        <v>0</v>
      </c>
      <c r="J187" s="27">
        <f>IF(COUNTIFS('Table From Form ( For Fri )'!$A:$A,$A187,'Table From Form ( For Fri )'!$J:$J,Attendance[[#Headers],[10/5/2024]],'Table From Form ( For Fri )'!N:N,1)&gt;0,1,0)</f>
        <v>0</v>
      </c>
      <c r="K187" s="27">
        <f>IF(COUNTIFS('Table From Form ( For Fri )'!$A:$A,$A187,'Table From Form ( For Fri )'!$J:$J,Attendance[[#Headers],[17/5/2024]],'Table From Form ( For Fri )'!O:O,1)&gt;0,1,0)</f>
        <v>0</v>
      </c>
      <c r="L187" s="27">
        <f>IF(COUNTIFS('Table From Form ( For Fri )'!$A:$A,$A187,'Table From Form ( For Fri )'!$J:$J,Attendance[[#Headers],[24/5/2024]],'Table From Form ( For Fri )'!P:P,1)&gt;0,1,0)</f>
        <v>0</v>
      </c>
      <c r="M187" s="27">
        <f>IF(COUNTIFS('Table From Form ( For Fri )'!$A:$A,$A187,'Table From Form ( For Fri )'!$J:$J,Attendance[[#Headers],[31/5/2024]],'Table From Form ( For Fri )'!Q:Q,1)&gt;0,1,0)</f>
        <v>0</v>
      </c>
      <c r="N187" s="27">
        <f>IF(COUNTIFS('Table From Form ( For Fri )'!$A:$A,$A187,'Table From Form ( For Fri )'!$J:$J,Attendance[[#Headers],[7/6/2024]],'Table From Form ( For Fri )'!R:R,1)&gt;0,1,0)</f>
        <v>0</v>
      </c>
      <c r="O187" s="27">
        <f>IF(COUNTIFS('Table From Form ( For Fri )'!$A:$A,$A187,'Table From Form ( For Fri )'!$J:$J,Attendance[[#Headers],[14/6/2024]],'Table From Form ( For Fri )'!S:S,1)&gt;0,1,0)</f>
        <v>0</v>
      </c>
      <c r="P187" s="27">
        <f>IF(COUNTIFS('Table From Form ( For Fri )'!$A:$A,$A187,'Table From Form ( For Fri )'!$J:$J,Attendance[[#Headers],[21/6/2024]],'Table From Form ( For Fri )'!T:T,1)&gt;0,1,0)</f>
        <v>0</v>
      </c>
      <c r="Q187" s="27">
        <f>IF(COUNTIFS('Table From Form ( For Fri )'!$A:$A,$A187,'Table From Form ( For Fri )'!$J:$J,Attendance[[#Headers],[28/6/2024]],'Table From Form ( For Fri )'!U:U,1)&gt;0,1,0)</f>
        <v>0</v>
      </c>
      <c r="R187" s="27">
        <f>IF(COUNTIFS('Table From Form ( For Fri )'!$A:$A,$A187,'Table From Form ( For Fri )'!$J:$J,Attendance[[#Headers],[5/7/2024]],'Table From Form ( For Fri )'!V:V,1)&gt;0,1,0)</f>
        <v>0</v>
      </c>
      <c r="S187" s="27">
        <f>IF(COUNTIFS('Table From Form ( For Fri )'!$A:$A,$A187,'Table From Form ( For Fri )'!$J:$J,Attendance[[#Headers],[12/7/2024]],'Table From Form ( For Fri )'!W:W,1)&gt;0,1,0)</f>
        <v>0</v>
      </c>
      <c r="T187" s="27">
        <f>IF(COUNTIFS('Table From Form ( For Fri )'!$A:$A,$A187,'Table From Form ( For Fri )'!$J:$J,Attendance[[#Headers],[19/7/2024]],'Table From Form ( For Fri )'!X:X,1)&gt;0,1,0)</f>
        <v>0</v>
      </c>
      <c r="U187" s="27">
        <f>IF(COUNTIFS('Table From Form ( For Fri )'!$A:$A,$A187,'Table From Form ( For Fri )'!$J:$J,Attendance[[#Headers],[26/7/2024]],'Table From Form ( For Fri )'!Y:Y,1)&gt;0,1,0)</f>
        <v>0</v>
      </c>
      <c r="V187" s="27">
        <f>IF(COUNTIFS('Table From Form ( For Fri )'!$A:$A,$A187,'Table From Form ( For Fri )'!$J:$J,Attendance[[#Headers],[2/8/2024]],'Table From Form ( For Fri )'!Z:Z,1)&gt;0,1,0)</f>
        <v>0</v>
      </c>
      <c r="W187" s="27">
        <f>IF(COUNTIFS('Table From Form ( For Fri )'!$A:$A,$A187,'Table From Form ( For Fri )'!$J:$J,Attendance[[#Headers],[30/8/2024]],'Table From Form ( For Fri )'!AA:AA,1)&gt;0,1,0)</f>
        <v>0</v>
      </c>
      <c r="X187" s="27">
        <f>IF(COUNTIFS('Table From Form ( For Fri )'!$A:$A,$A187,'Table From Form ( For Fri )'!$J:$J,Attendance[[#Headers],[6/9/2024]],'Table From Form ( For Fri )'!AB:AB,1)&gt;0,1,0)</f>
        <v>0</v>
      </c>
      <c r="Y187" s="27">
        <f>IF(COUNTIFS('Table From Form ( For Fri )'!$A:$A,$A187,'Table From Form ( For Fri )'!$J:$J,Attendance[[#Headers],[13/9/2024]],'Table From Form ( For Fri )'!AC:AC,1)&gt;0,1,0)</f>
        <v>0</v>
      </c>
      <c r="Z187" s="27">
        <f>IF(COUNTIFS('Table From Form ( For Fri )'!$A:$A,$A187,'Table From Form ( For Fri )'!$J:$J,Attendance[[#Headers],[20/9/2024]],'Table From Form ( For Fri )'!AD:AD,1)&gt;0,1,0)</f>
        <v>0</v>
      </c>
      <c r="AA187" s="27">
        <f>IF(COUNTIFS('Table From Form ( For Fri )'!$A:$A,$A187,'Table From Form ( For Fri )'!$J:$J,Attendance[[#Headers],[27/9/2024]],'Table From Form ( For Fri )'!AE:AE,1)&gt;0,1,0)</f>
        <v>0</v>
      </c>
      <c r="AB187" s="27">
        <f>IF(COUNTIFS('Table From Form ( For Fri )'!$A:$A,$A187,'Table From Form ( For Fri )'!$J:$J,Attendance[[#Headers],[4/10/2024]],'Table From Form ( For Fri )'!AF:AF,1)&gt;0,1,0)</f>
        <v>0</v>
      </c>
      <c r="AC187" s="27">
        <f>IF(COUNTIFS('Table From Form ( For Fri )'!$A:$A,$A187,'Table From Form ( For Fri )'!$J:$J,Attendance[[#Headers],[11/10/2024]],'Table From Form ( For Fri )'!AG:AG,1)&gt;0,1,0)</f>
        <v>0</v>
      </c>
      <c r="AD187" s="27">
        <f>IF(COUNTIFS('Table From Form ( For Fri )'!$A:$A,$A187,'Table From Form ( For Fri )'!$J:$J,Attendance[[#Headers],[18/10/2024]],'Table From Form ( For Fri )'!AH:AH,1)&gt;0,1,0)</f>
        <v>0</v>
      </c>
      <c r="AE187" s="27">
        <f>IF(COUNTIFS('Table From Form ( For Fri )'!$A:$A,$A187,'Table From Form ( For Fri )'!$J:$J,Attendance[[#Headers],[25/10/2024]],'Table From Form ( For Fri )'!AI:AI,1)&gt;0,1,0)</f>
        <v>0</v>
      </c>
      <c r="AF187" s="27">
        <f>IF(COUNTIFS('Table From Form ( For Fri )'!$A:$A,$A187,'Table From Form ( For Fri )'!$J:$J,Attendance[[#Headers],[1/11/2024]],'Table From Form ( For Fri )'!AJ:AJ,1)&gt;0,1,0)</f>
        <v>0</v>
      </c>
      <c r="AG187" s="27">
        <f>IF(COUNTIFS('Table From Form ( For Fri )'!$A:$A,$A187,'Table From Form ( For Fri )'!$J:$J,Attendance[[#Headers],[8/11/2024]],'Table From Form ( For Fri )'!AK:AK,1)&gt;0,1,0)</f>
        <v>0</v>
      </c>
      <c r="AH187" s="27">
        <f>IF(COUNTIFS('Table From Form ( For Fri )'!$A:$A,$A187,'Table From Form ( For Fri )'!$J:$J,Attendance[[#Headers],[15/11/2024]],'Table From Form ( For Fri )'!AL:AL,1)&gt;0,1,0)</f>
        <v>0</v>
      </c>
      <c r="AI187" s="27">
        <f>IF(COUNTIFS('Table From Form ( For Fri )'!$A:$A,$A187,'Table From Form ( For Fri )'!$J:$J,Attendance[[#Headers],[22/11/2024]],'Table From Form ( For Fri )'!AM:AM,1)&gt;0,1,0)</f>
        <v>0</v>
      </c>
      <c r="AJ187" s="27">
        <f>IF(COUNTIFS('Table From Form ( For Fri )'!$A:$A,$A187,'Table From Form ( For Fri )'!$J:$J,Attendance[[#Headers],[29/11/2024]],'Table From Form ( For Fri )'!AN:AN,1)&gt;0,1,0)</f>
        <v>0</v>
      </c>
      <c r="AK187" s="27">
        <f>IF(COUNTIFS('Table From Form ( For Fri )'!$A:$A,$A187,'Table From Form ( For Fri )'!$J:$J,Attendance[[#Headers],[6/12/2024]],'Table From Form ( For Fri )'!AO:AO,1)&gt;0,1,0)</f>
        <v>0</v>
      </c>
      <c r="AL187" s="27">
        <f>IF(COUNTIFS('Table From Form ( For Fri )'!$A:$A,$A187,'Table From Form ( For Fri )'!$J:$J,Attendance[[#Headers],[13/12/2024]],'Table From Form ( For Fri )'!AP:AP,1)&gt;0,1,0)</f>
        <v>0</v>
      </c>
      <c r="AM187" s="27">
        <f>IF(COUNTIFS('Table From Form ( For Fri )'!$A:$A,$A187,'Table From Form ( For Fri )'!$J:$J,Attendance[[#Headers],[20/12/2024]],'Table From Form ( For Fri )'!AQ:AQ,1)&gt;0,1,0)</f>
        <v>0</v>
      </c>
      <c r="AN187" s="27">
        <f>IF(COUNTIFS('Table From Form ( For Fri )'!$A:$A,$A187,'Table From Form ( For Fri )'!$J:$J,Attendance[[#Headers],[27/12/2024]],'Table From Form ( For Fri )'!AR:AR,1)&gt;0,1,0)</f>
        <v>0</v>
      </c>
      <c r="AO187" s="27">
        <f>IF(COUNTIFS('Table From Form ( For Fri )'!$A:$A,$A187,'Table From Form ( For Fri )'!$J:$J,Attendance[[#Headers],[3/1/2025]],'Table From Form ( For Fri )'!AS:AS,1)&gt;0,1,0)</f>
        <v>0</v>
      </c>
      <c r="AP187" s="27">
        <f>IF(COUNTIFS('Table From Form ( For Fri )'!$A:$A,$A187,'Table From Form ( For Fri )'!$J:$J,Attendance[[#Headers],[10/1/2025]],'Table From Form ( For Fri )'!AT:AT,1)&gt;0,1,0)</f>
        <v>0</v>
      </c>
      <c r="AQ187" s="27">
        <f>IF(COUNTIFS('Table From Form ( For Fri )'!$A:$A,$A187,'Table From Form ( For Fri )'!$J:$J,Attendance[[#Headers],[17/1/2025]],'Table From Form ( For Fri )'!AU:AU,1)&gt;0,1,0)</f>
        <v>0</v>
      </c>
      <c r="AR187" s="27">
        <f>IF(COUNTIFS('Table From Form ( For Fri )'!$A:$A,$A187,'Table From Form ( For Fri )'!$J:$J,Attendance[[#Headers],[24/1/2025]],'Table From Form ( For Fri )'!AV:AV,1)&gt;0,1,0)</f>
        <v>0</v>
      </c>
      <c r="AS187" s="27">
        <f>IF(COUNTIFS('Table From Form ( For Fri )'!$A:$A,$A187,'Table From Form ( For Fri )'!$J:$J,Attendance[[#Headers],[31/1/2025]],'Table From Form ( For Fri )'!AW:AW,1)&gt;0,1,0)</f>
        <v>0</v>
      </c>
      <c r="AT187" s="27">
        <f>IF(COUNTIFS('Table From Form ( For Fri )'!$A:$A,$A187,'Table From Form ( For Fri )'!$J:$J,Attendance[[#Headers],[7/2/2025]],'Table From Form ( For Fri )'!AX:AX,1)&gt;0,1,0)</f>
        <v>0</v>
      </c>
      <c r="AU187" s="27">
        <f>IF(COUNTIFS('Table From Form ( For Fri )'!$A:$A,$A187,'Table From Form ( For Fri )'!$J:$J,Attendance[[#Headers],[14/2/2025]],'Table From Form ( For Fri )'!AY:AY,1)&gt;0,1,0)</f>
        <v>0</v>
      </c>
    </row>
    <row r="188" spans="1:47" ht="14">
      <c r="A188" s="25" t="s">
        <v>1940</v>
      </c>
      <c r="B188" s="25" t="s">
        <v>1941</v>
      </c>
      <c r="C188" s="25" t="s">
        <v>1942</v>
      </c>
      <c r="D188">
        <f>COUNTIF(Attendance[[#This Row],[19/4/2024]:[14/2/2025]],1)</f>
        <v>0</v>
      </c>
      <c r="E188" s="26">
        <f t="shared" si="2"/>
        <v>0</v>
      </c>
      <c r="F188" s="26"/>
      <c r="G188" s="27">
        <f>IF(COUNTIFS('Table From Form ( For Fri )'!$A:$A,$A188,'Table From Form ( For Fri )'!$J:$J,Attendance[[#Headers],[19/4/2024]],'Table From Form ( For Fri )'!K:K,1)&gt;0,1,0)</f>
        <v>0</v>
      </c>
      <c r="H188" s="27">
        <f>IF(COUNTIFS('Table From Form ( For Fri )'!$A:$A,$A188,'Table From Form ( For Fri )'!$J:$J,Attendance[[#Headers],[26/4/2024]],'Table From Form ( For Fri )'!L:L,1)&gt;0,1,0)</f>
        <v>0</v>
      </c>
      <c r="I188" s="27">
        <f>IF(COUNTIFS('Table From Form ( For Fri )'!$A:$A,$A188,'Table From Form ( For Fri )'!$J:$J,Attendance[[#Headers],[3/5/2024]],'Table From Form ( For Fri )'!M:M,1)&gt;0,1,0)</f>
        <v>0</v>
      </c>
      <c r="J188" s="27">
        <f>IF(COUNTIFS('Table From Form ( For Fri )'!$A:$A,$A188,'Table From Form ( For Fri )'!$J:$J,Attendance[[#Headers],[10/5/2024]],'Table From Form ( For Fri )'!N:N,1)&gt;0,1,0)</f>
        <v>0</v>
      </c>
      <c r="K188" s="27">
        <f>IF(COUNTIFS('Table From Form ( For Fri )'!$A:$A,$A188,'Table From Form ( For Fri )'!$J:$J,Attendance[[#Headers],[17/5/2024]],'Table From Form ( For Fri )'!O:O,1)&gt;0,1,0)</f>
        <v>0</v>
      </c>
      <c r="L188" s="27">
        <f>IF(COUNTIFS('Table From Form ( For Fri )'!$A:$A,$A188,'Table From Form ( For Fri )'!$J:$J,Attendance[[#Headers],[24/5/2024]],'Table From Form ( For Fri )'!P:P,1)&gt;0,1,0)</f>
        <v>0</v>
      </c>
      <c r="M188" s="27">
        <f>IF(COUNTIFS('Table From Form ( For Fri )'!$A:$A,$A188,'Table From Form ( For Fri )'!$J:$J,Attendance[[#Headers],[31/5/2024]],'Table From Form ( For Fri )'!Q:Q,1)&gt;0,1,0)</f>
        <v>0</v>
      </c>
      <c r="N188" s="27">
        <f>IF(COUNTIFS('Table From Form ( For Fri )'!$A:$A,$A188,'Table From Form ( For Fri )'!$J:$J,Attendance[[#Headers],[7/6/2024]],'Table From Form ( For Fri )'!R:R,1)&gt;0,1,0)</f>
        <v>0</v>
      </c>
      <c r="O188" s="27">
        <f>IF(COUNTIFS('Table From Form ( For Fri )'!$A:$A,$A188,'Table From Form ( For Fri )'!$J:$J,Attendance[[#Headers],[14/6/2024]],'Table From Form ( For Fri )'!S:S,1)&gt;0,1,0)</f>
        <v>0</v>
      </c>
      <c r="P188" s="27">
        <f>IF(COUNTIFS('Table From Form ( For Fri )'!$A:$A,$A188,'Table From Form ( For Fri )'!$J:$J,Attendance[[#Headers],[21/6/2024]],'Table From Form ( For Fri )'!T:T,1)&gt;0,1,0)</f>
        <v>0</v>
      </c>
      <c r="Q188" s="27">
        <f>IF(COUNTIFS('Table From Form ( For Fri )'!$A:$A,$A188,'Table From Form ( For Fri )'!$J:$J,Attendance[[#Headers],[28/6/2024]],'Table From Form ( For Fri )'!U:U,1)&gt;0,1,0)</f>
        <v>0</v>
      </c>
      <c r="R188" s="27">
        <f>IF(COUNTIFS('Table From Form ( For Fri )'!$A:$A,$A188,'Table From Form ( For Fri )'!$J:$J,Attendance[[#Headers],[5/7/2024]],'Table From Form ( For Fri )'!V:V,1)&gt;0,1,0)</f>
        <v>0</v>
      </c>
      <c r="S188" s="27">
        <f>IF(COUNTIFS('Table From Form ( For Fri )'!$A:$A,$A188,'Table From Form ( For Fri )'!$J:$J,Attendance[[#Headers],[12/7/2024]],'Table From Form ( For Fri )'!W:W,1)&gt;0,1,0)</f>
        <v>0</v>
      </c>
      <c r="T188" s="27">
        <f>IF(COUNTIFS('Table From Form ( For Fri )'!$A:$A,$A188,'Table From Form ( For Fri )'!$J:$J,Attendance[[#Headers],[19/7/2024]],'Table From Form ( For Fri )'!X:X,1)&gt;0,1,0)</f>
        <v>0</v>
      </c>
      <c r="U188" s="27">
        <f>IF(COUNTIFS('Table From Form ( For Fri )'!$A:$A,$A188,'Table From Form ( For Fri )'!$J:$J,Attendance[[#Headers],[26/7/2024]],'Table From Form ( For Fri )'!Y:Y,1)&gt;0,1,0)</f>
        <v>0</v>
      </c>
      <c r="V188" s="27">
        <f>IF(COUNTIFS('Table From Form ( For Fri )'!$A:$A,$A188,'Table From Form ( For Fri )'!$J:$J,Attendance[[#Headers],[2/8/2024]],'Table From Form ( For Fri )'!Z:Z,1)&gt;0,1,0)</f>
        <v>0</v>
      </c>
      <c r="W188" s="27">
        <f>IF(COUNTIFS('Table From Form ( For Fri )'!$A:$A,$A188,'Table From Form ( For Fri )'!$J:$J,Attendance[[#Headers],[30/8/2024]],'Table From Form ( For Fri )'!AA:AA,1)&gt;0,1,0)</f>
        <v>0</v>
      </c>
      <c r="X188" s="27">
        <f>IF(COUNTIFS('Table From Form ( For Fri )'!$A:$A,$A188,'Table From Form ( For Fri )'!$J:$J,Attendance[[#Headers],[6/9/2024]],'Table From Form ( For Fri )'!AB:AB,1)&gt;0,1,0)</f>
        <v>0</v>
      </c>
      <c r="Y188" s="27">
        <f>IF(COUNTIFS('Table From Form ( For Fri )'!$A:$A,$A188,'Table From Form ( For Fri )'!$J:$J,Attendance[[#Headers],[13/9/2024]],'Table From Form ( For Fri )'!AC:AC,1)&gt;0,1,0)</f>
        <v>0</v>
      </c>
      <c r="Z188" s="27">
        <f>IF(COUNTIFS('Table From Form ( For Fri )'!$A:$A,$A188,'Table From Form ( For Fri )'!$J:$J,Attendance[[#Headers],[20/9/2024]],'Table From Form ( For Fri )'!AD:AD,1)&gt;0,1,0)</f>
        <v>0</v>
      </c>
      <c r="AA188" s="27">
        <f>IF(COUNTIFS('Table From Form ( For Fri )'!$A:$A,$A188,'Table From Form ( For Fri )'!$J:$J,Attendance[[#Headers],[27/9/2024]],'Table From Form ( For Fri )'!AE:AE,1)&gt;0,1,0)</f>
        <v>0</v>
      </c>
      <c r="AB188" s="27">
        <f>IF(COUNTIFS('Table From Form ( For Fri )'!$A:$A,$A188,'Table From Form ( For Fri )'!$J:$J,Attendance[[#Headers],[4/10/2024]],'Table From Form ( For Fri )'!AF:AF,1)&gt;0,1,0)</f>
        <v>0</v>
      </c>
      <c r="AC188" s="27">
        <f>IF(COUNTIFS('Table From Form ( For Fri )'!$A:$A,$A188,'Table From Form ( For Fri )'!$J:$J,Attendance[[#Headers],[11/10/2024]],'Table From Form ( For Fri )'!AG:AG,1)&gt;0,1,0)</f>
        <v>0</v>
      </c>
      <c r="AD188" s="27">
        <f>IF(COUNTIFS('Table From Form ( For Fri )'!$A:$A,$A188,'Table From Form ( For Fri )'!$J:$J,Attendance[[#Headers],[18/10/2024]],'Table From Form ( For Fri )'!AH:AH,1)&gt;0,1,0)</f>
        <v>0</v>
      </c>
      <c r="AE188" s="27">
        <f>IF(COUNTIFS('Table From Form ( For Fri )'!$A:$A,$A188,'Table From Form ( For Fri )'!$J:$J,Attendance[[#Headers],[25/10/2024]],'Table From Form ( For Fri )'!AI:AI,1)&gt;0,1,0)</f>
        <v>0</v>
      </c>
      <c r="AF188" s="27">
        <f>IF(COUNTIFS('Table From Form ( For Fri )'!$A:$A,$A188,'Table From Form ( For Fri )'!$J:$J,Attendance[[#Headers],[1/11/2024]],'Table From Form ( For Fri )'!AJ:AJ,1)&gt;0,1,0)</f>
        <v>0</v>
      </c>
      <c r="AG188" s="27">
        <f>IF(COUNTIFS('Table From Form ( For Fri )'!$A:$A,$A188,'Table From Form ( For Fri )'!$J:$J,Attendance[[#Headers],[8/11/2024]],'Table From Form ( For Fri )'!AK:AK,1)&gt;0,1,0)</f>
        <v>0</v>
      </c>
      <c r="AH188" s="27">
        <f>IF(COUNTIFS('Table From Form ( For Fri )'!$A:$A,$A188,'Table From Form ( For Fri )'!$J:$J,Attendance[[#Headers],[15/11/2024]],'Table From Form ( For Fri )'!AL:AL,1)&gt;0,1,0)</f>
        <v>0</v>
      </c>
      <c r="AI188" s="27">
        <f>IF(COUNTIFS('Table From Form ( For Fri )'!$A:$A,$A188,'Table From Form ( For Fri )'!$J:$J,Attendance[[#Headers],[22/11/2024]],'Table From Form ( For Fri )'!AM:AM,1)&gt;0,1,0)</f>
        <v>0</v>
      </c>
      <c r="AJ188" s="27">
        <f>IF(COUNTIFS('Table From Form ( For Fri )'!$A:$A,$A188,'Table From Form ( For Fri )'!$J:$J,Attendance[[#Headers],[29/11/2024]],'Table From Form ( For Fri )'!AN:AN,1)&gt;0,1,0)</f>
        <v>0</v>
      </c>
      <c r="AK188" s="27">
        <f>IF(COUNTIFS('Table From Form ( For Fri )'!$A:$A,$A188,'Table From Form ( For Fri )'!$J:$J,Attendance[[#Headers],[6/12/2024]],'Table From Form ( For Fri )'!AO:AO,1)&gt;0,1,0)</f>
        <v>0</v>
      </c>
      <c r="AL188" s="27">
        <f>IF(COUNTIFS('Table From Form ( For Fri )'!$A:$A,$A188,'Table From Form ( For Fri )'!$J:$J,Attendance[[#Headers],[13/12/2024]],'Table From Form ( For Fri )'!AP:AP,1)&gt;0,1,0)</f>
        <v>0</v>
      </c>
      <c r="AM188" s="27">
        <f>IF(COUNTIFS('Table From Form ( For Fri )'!$A:$A,$A188,'Table From Form ( For Fri )'!$J:$J,Attendance[[#Headers],[20/12/2024]],'Table From Form ( For Fri )'!AQ:AQ,1)&gt;0,1,0)</f>
        <v>0</v>
      </c>
      <c r="AN188" s="27">
        <f>IF(COUNTIFS('Table From Form ( For Fri )'!$A:$A,$A188,'Table From Form ( For Fri )'!$J:$J,Attendance[[#Headers],[27/12/2024]],'Table From Form ( For Fri )'!AR:AR,1)&gt;0,1,0)</f>
        <v>0</v>
      </c>
      <c r="AO188" s="27">
        <f>IF(COUNTIFS('Table From Form ( For Fri )'!$A:$A,$A188,'Table From Form ( For Fri )'!$J:$J,Attendance[[#Headers],[3/1/2025]],'Table From Form ( For Fri )'!AS:AS,1)&gt;0,1,0)</f>
        <v>0</v>
      </c>
      <c r="AP188" s="27">
        <f>IF(COUNTIFS('Table From Form ( For Fri )'!$A:$A,$A188,'Table From Form ( For Fri )'!$J:$J,Attendance[[#Headers],[10/1/2025]],'Table From Form ( For Fri )'!AT:AT,1)&gt;0,1,0)</f>
        <v>0</v>
      </c>
      <c r="AQ188" s="27">
        <f>IF(COUNTIFS('Table From Form ( For Fri )'!$A:$A,$A188,'Table From Form ( For Fri )'!$J:$J,Attendance[[#Headers],[17/1/2025]],'Table From Form ( For Fri )'!AU:AU,1)&gt;0,1,0)</f>
        <v>0</v>
      </c>
      <c r="AR188" s="27">
        <f>IF(COUNTIFS('Table From Form ( For Fri )'!$A:$A,$A188,'Table From Form ( For Fri )'!$J:$J,Attendance[[#Headers],[24/1/2025]],'Table From Form ( For Fri )'!AV:AV,1)&gt;0,1,0)</f>
        <v>0</v>
      </c>
      <c r="AS188" s="27">
        <f>IF(COUNTIFS('Table From Form ( For Fri )'!$A:$A,$A188,'Table From Form ( For Fri )'!$J:$J,Attendance[[#Headers],[31/1/2025]],'Table From Form ( For Fri )'!AW:AW,1)&gt;0,1,0)</f>
        <v>0</v>
      </c>
      <c r="AT188" s="27">
        <f>IF(COUNTIFS('Table From Form ( For Fri )'!$A:$A,$A188,'Table From Form ( For Fri )'!$J:$J,Attendance[[#Headers],[7/2/2025]],'Table From Form ( For Fri )'!AX:AX,1)&gt;0,1,0)</f>
        <v>0</v>
      </c>
      <c r="AU188" s="27">
        <f>IF(COUNTIFS('Table From Form ( For Fri )'!$A:$A,$A188,'Table From Form ( For Fri )'!$J:$J,Attendance[[#Headers],[14/2/2025]],'Table From Form ( For Fri )'!AY:AY,1)&gt;0,1,0)</f>
        <v>0</v>
      </c>
    </row>
    <row r="189" spans="1:47" ht="14">
      <c r="A189" s="25" t="s">
        <v>1943</v>
      </c>
      <c r="B189" s="25" t="s">
        <v>1944</v>
      </c>
      <c r="C189" s="25" t="s">
        <v>1945</v>
      </c>
      <c r="D189">
        <f>COUNTIF(Attendance[[#This Row],[19/4/2024]:[14/2/2025]],1)</f>
        <v>0</v>
      </c>
      <c r="E189" s="26">
        <f t="shared" si="2"/>
        <v>0</v>
      </c>
      <c r="F189" s="26"/>
      <c r="G189" s="27">
        <f>IF(COUNTIFS('Table From Form ( For Fri )'!$A:$A,$A189,'Table From Form ( For Fri )'!$J:$J,Attendance[[#Headers],[19/4/2024]],'Table From Form ( For Fri )'!K:K,1)&gt;0,1,0)</f>
        <v>0</v>
      </c>
      <c r="H189" s="27">
        <f>IF(COUNTIFS('Table From Form ( For Fri )'!$A:$A,$A189,'Table From Form ( For Fri )'!$J:$J,Attendance[[#Headers],[26/4/2024]],'Table From Form ( For Fri )'!L:L,1)&gt;0,1,0)</f>
        <v>0</v>
      </c>
      <c r="I189" s="27">
        <f>IF(COUNTIFS('Table From Form ( For Fri )'!$A:$A,$A189,'Table From Form ( For Fri )'!$J:$J,Attendance[[#Headers],[3/5/2024]],'Table From Form ( For Fri )'!M:M,1)&gt;0,1,0)</f>
        <v>0</v>
      </c>
      <c r="J189" s="27">
        <f>IF(COUNTIFS('Table From Form ( For Fri )'!$A:$A,$A189,'Table From Form ( For Fri )'!$J:$J,Attendance[[#Headers],[10/5/2024]],'Table From Form ( For Fri )'!N:N,1)&gt;0,1,0)</f>
        <v>0</v>
      </c>
      <c r="K189" s="27">
        <f>IF(COUNTIFS('Table From Form ( For Fri )'!$A:$A,$A189,'Table From Form ( For Fri )'!$J:$J,Attendance[[#Headers],[17/5/2024]],'Table From Form ( For Fri )'!O:O,1)&gt;0,1,0)</f>
        <v>0</v>
      </c>
      <c r="L189" s="27">
        <f>IF(COUNTIFS('Table From Form ( For Fri )'!$A:$A,$A189,'Table From Form ( For Fri )'!$J:$J,Attendance[[#Headers],[24/5/2024]],'Table From Form ( For Fri )'!P:P,1)&gt;0,1,0)</f>
        <v>0</v>
      </c>
      <c r="M189" s="27">
        <f>IF(COUNTIFS('Table From Form ( For Fri )'!$A:$A,$A189,'Table From Form ( For Fri )'!$J:$J,Attendance[[#Headers],[31/5/2024]],'Table From Form ( For Fri )'!Q:Q,1)&gt;0,1,0)</f>
        <v>0</v>
      </c>
      <c r="N189" s="27">
        <f>IF(COUNTIFS('Table From Form ( For Fri )'!$A:$A,$A189,'Table From Form ( For Fri )'!$J:$J,Attendance[[#Headers],[7/6/2024]],'Table From Form ( For Fri )'!R:R,1)&gt;0,1,0)</f>
        <v>0</v>
      </c>
      <c r="O189" s="27">
        <f>IF(COUNTIFS('Table From Form ( For Fri )'!$A:$A,$A189,'Table From Form ( For Fri )'!$J:$J,Attendance[[#Headers],[14/6/2024]],'Table From Form ( For Fri )'!S:S,1)&gt;0,1,0)</f>
        <v>0</v>
      </c>
      <c r="P189" s="27">
        <f>IF(COUNTIFS('Table From Form ( For Fri )'!$A:$A,$A189,'Table From Form ( For Fri )'!$J:$J,Attendance[[#Headers],[21/6/2024]],'Table From Form ( For Fri )'!T:T,1)&gt;0,1,0)</f>
        <v>0</v>
      </c>
      <c r="Q189" s="27">
        <f>IF(COUNTIFS('Table From Form ( For Fri )'!$A:$A,$A189,'Table From Form ( For Fri )'!$J:$J,Attendance[[#Headers],[28/6/2024]],'Table From Form ( For Fri )'!U:U,1)&gt;0,1,0)</f>
        <v>0</v>
      </c>
      <c r="R189" s="27">
        <f>IF(COUNTIFS('Table From Form ( For Fri )'!$A:$A,$A189,'Table From Form ( For Fri )'!$J:$J,Attendance[[#Headers],[5/7/2024]],'Table From Form ( For Fri )'!V:V,1)&gt;0,1,0)</f>
        <v>0</v>
      </c>
      <c r="S189" s="27">
        <f>IF(COUNTIFS('Table From Form ( For Fri )'!$A:$A,$A189,'Table From Form ( For Fri )'!$J:$J,Attendance[[#Headers],[12/7/2024]],'Table From Form ( For Fri )'!W:W,1)&gt;0,1,0)</f>
        <v>0</v>
      </c>
      <c r="T189" s="27">
        <f>IF(COUNTIFS('Table From Form ( For Fri )'!$A:$A,$A189,'Table From Form ( For Fri )'!$J:$J,Attendance[[#Headers],[19/7/2024]],'Table From Form ( For Fri )'!X:X,1)&gt;0,1,0)</f>
        <v>0</v>
      </c>
      <c r="U189" s="27">
        <f>IF(COUNTIFS('Table From Form ( For Fri )'!$A:$A,$A189,'Table From Form ( For Fri )'!$J:$J,Attendance[[#Headers],[26/7/2024]],'Table From Form ( For Fri )'!Y:Y,1)&gt;0,1,0)</f>
        <v>0</v>
      </c>
      <c r="V189" s="27">
        <f>IF(COUNTIFS('Table From Form ( For Fri )'!$A:$A,$A189,'Table From Form ( For Fri )'!$J:$J,Attendance[[#Headers],[2/8/2024]],'Table From Form ( For Fri )'!Z:Z,1)&gt;0,1,0)</f>
        <v>0</v>
      </c>
      <c r="W189" s="27">
        <f>IF(COUNTIFS('Table From Form ( For Fri )'!$A:$A,$A189,'Table From Form ( For Fri )'!$J:$J,Attendance[[#Headers],[30/8/2024]],'Table From Form ( For Fri )'!AA:AA,1)&gt;0,1,0)</f>
        <v>0</v>
      </c>
      <c r="X189" s="27">
        <f>IF(COUNTIFS('Table From Form ( For Fri )'!$A:$A,$A189,'Table From Form ( For Fri )'!$J:$J,Attendance[[#Headers],[6/9/2024]],'Table From Form ( For Fri )'!AB:AB,1)&gt;0,1,0)</f>
        <v>0</v>
      </c>
      <c r="Y189" s="27">
        <f>IF(COUNTIFS('Table From Form ( For Fri )'!$A:$A,$A189,'Table From Form ( For Fri )'!$J:$J,Attendance[[#Headers],[13/9/2024]],'Table From Form ( For Fri )'!AC:AC,1)&gt;0,1,0)</f>
        <v>0</v>
      </c>
      <c r="Z189" s="27">
        <f>IF(COUNTIFS('Table From Form ( For Fri )'!$A:$A,$A189,'Table From Form ( For Fri )'!$J:$J,Attendance[[#Headers],[20/9/2024]],'Table From Form ( For Fri )'!AD:AD,1)&gt;0,1,0)</f>
        <v>0</v>
      </c>
      <c r="AA189" s="27">
        <f>IF(COUNTIFS('Table From Form ( For Fri )'!$A:$A,$A189,'Table From Form ( For Fri )'!$J:$J,Attendance[[#Headers],[27/9/2024]],'Table From Form ( For Fri )'!AE:AE,1)&gt;0,1,0)</f>
        <v>0</v>
      </c>
      <c r="AB189" s="27">
        <f>IF(COUNTIFS('Table From Form ( For Fri )'!$A:$A,$A189,'Table From Form ( For Fri )'!$J:$J,Attendance[[#Headers],[4/10/2024]],'Table From Form ( For Fri )'!AF:AF,1)&gt;0,1,0)</f>
        <v>0</v>
      </c>
      <c r="AC189" s="27">
        <f>IF(COUNTIFS('Table From Form ( For Fri )'!$A:$A,$A189,'Table From Form ( For Fri )'!$J:$J,Attendance[[#Headers],[11/10/2024]],'Table From Form ( For Fri )'!AG:AG,1)&gt;0,1,0)</f>
        <v>0</v>
      </c>
      <c r="AD189" s="27">
        <f>IF(COUNTIFS('Table From Form ( For Fri )'!$A:$A,$A189,'Table From Form ( For Fri )'!$J:$J,Attendance[[#Headers],[18/10/2024]],'Table From Form ( For Fri )'!AH:AH,1)&gt;0,1,0)</f>
        <v>0</v>
      </c>
      <c r="AE189" s="27">
        <f>IF(COUNTIFS('Table From Form ( For Fri )'!$A:$A,$A189,'Table From Form ( For Fri )'!$J:$J,Attendance[[#Headers],[25/10/2024]],'Table From Form ( For Fri )'!AI:AI,1)&gt;0,1,0)</f>
        <v>0</v>
      </c>
      <c r="AF189" s="27">
        <f>IF(COUNTIFS('Table From Form ( For Fri )'!$A:$A,$A189,'Table From Form ( For Fri )'!$J:$J,Attendance[[#Headers],[1/11/2024]],'Table From Form ( For Fri )'!AJ:AJ,1)&gt;0,1,0)</f>
        <v>0</v>
      </c>
      <c r="AG189" s="27">
        <f>IF(COUNTIFS('Table From Form ( For Fri )'!$A:$A,$A189,'Table From Form ( For Fri )'!$J:$J,Attendance[[#Headers],[8/11/2024]],'Table From Form ( For Fri )'!AK:AK,1)&gt;0,1,0)</f>
        <v>0</v>
      </c>
      <c r="AH189" s="27">
        <f>IF(COUNTIFS('Table From Form ( For Fri )'!$A:$A,$A189,'Table From Form ( For Fri )'!$J:$J,Attendance[[#Headers],[15/11/2024]],'Table From Form ( For Fri )'!AL:AL,1)&gt;0,1,0)</f>
        <v>0</v>
      </c>
      <c r="AI189" s="27">
        <f>IF(COUNTIFS('Table From Form ( For Fri )'!$A:$A,$A189,'Table From Form ( For Fri )'!$J:$J,Attendance[[#Headers],[22/11/2024]],'Table From Form ( For Fri )'!AM:AM,1)&gt;0,1,0)</f>
        <v>0</v>
      </c>
      <c r="AJ189" s="27">
        <f>IF(COUNTIFS('Table From Form ( For Fri )'!$A:$A,$A189,'Table From Form ( For Fri )'!$J:$J,Attendance[[#Headers],[29/11/2024]],'Table From Form ( For Fri )'!AN:AN,1)&gt;0,1,0)</f>
        <v>0</v>
      </c>
      <c r="AK189" s="27">
        <f>IF(COUNTIFS('Table From Form ( For Fri )'!$A:$A,$A189,'Table From Form ( For Fri )'!$J:$J,Attendance[[#Headers],[6/12/2024]],'Table From Form ( For Fri )'!AO:AO,1)&gt;0,1,0)</f>
        <v>0</v>
      </c>
      <c r="AL189" s="27">
        <f>IF(COUNTIFS('Table From Form ( For Fri )'!$A:$A,$A189,'Table From Form ( For Fri )'!$J:$J,Attendance[[#Headers],[13/12/2024]],'Table From Form ( For Fri )'!AP:AP,1)&gt;0,1,0)</f>
        <v>0</v>
      </c>
      <c r="AM189" s="27">
        <f>IF(COUNTIFS('Table From Form ( For Fri )'!$A:$A,$A189,'Table From Form ( For Fri )'!$J:$J,Attendance[[#Headers],[20/12/2024]],'Table From Form ( For Fri )'!AQ:AQ,1)&gt;0,1,0)</f>
        <v>0</v>
      </c>
      <c r="AN189" s="27">
        <f>IF(COUNTIFS('Table From Form ( For Fri )'!$A:$A,$A189,'Table From Form ( For Fri )'!$J:$J,Attendance[[#Headers],[27/12/2024]],'Table From Form ( For Fri )'!AR:AR,1)&gt;0,1,0)</f>
        <v>0</v>
      </c>
      <c r="AO189" s="27">
        <f>IF(COUNTIFS('Table From Form ( For Fri )'!$A:$A,$A189,'Table From Form ( For Fri )'!$J:$J,Attendance[[#Headers],[3/1/2025]],'Table From Form ( For Fri )'!AS:AS,1)&gt;0,1,0)</f>
        <v>0</v>
      </c>
      <c r="AP189" s="27">
        <f>IF(COUNTIFS('Table From Form ( For Fri )'!$A:$A,$A189,'Table From Form ( For Fri )'!$J:$J,Attendance[[#Headers],[10/1/2025]],'Table From Form ( For Fri )'!AT:AT,1)&gt;0,1,0)</f>
        <v>0</v>
      </c>
      <c r="AQ189" s="27">
        <f>IF(COUNTIFS('Table From Form ( For Fri )'!$A:$A,$A189,'Table From Form ( For Fri )'!$J:$J,Attendance[[#Headers],[17/1/2025]],'Table From Form ( For Fri )'!AU:AU,1)&gt;0,1,0)</f>
        <v>0</v>
      </c>
      <c r="AR189" s="27">
        <f>IF(COUNTIFS('Table From Form ( For Fri )'!$A:$A,$A189,'Table From Form ( For Fri )'!$J:$J,Attendance[[#Headers],[24/1/2025]],'Table From Form ( For Fri )'!AV:AV,1)&gt;0,1,0)</f>
        <v>0</v>
      </c>
      <c r="AS189" s="27">
        <f>IF(COUNTIFS('Table From Form ( For Fri )'!$A:$A,$A189,'Table From Form ( For Fri )'!$J:$J,Attendance[[#Headers],[31/1/2025]],'Table From Form ( For Fri )'!AW:AW,1)&gt;0,1,0)</f>
        <v>0</v>
      </c>
      <c r="AT189" s="27">
        <f>IF(COUNTIFS('Table From Form ( For Fri )'!$A:$A,$A189,'Table From Form ( For Fri )'!$J:$J,Attendance[[#Headers],[7/2/2025]],'Table From Form ( For Fri )'!AX:AX,1)&gt;0,1,0)</f>
        <v>0</v>
      </c>
      <c r="AU189" s="27">
        <f>IF(COUNTIFS('Table From Form ( For Fri )'!$A:$A,$A189,'Table From Form ( For Fri )'!$J:$J,Attendance[[#Headers],[14/2/2025]],'Table From Form ( For Fri )'!AY:AY,1)&gt;0,1,0)</f>
        <v>0</v>
      </c>
    </row>
    <row r="190" spans="1:47" ht="14">
      <c r="A190" s="25" t="s">
        <v>1946</v>
      </c>
      <c r="B190" s="25" t="s">
        <v>1947</v>
      </c>
      <c r="C190" s="25" t="s">
        <v>1948</v>
      </c>
      <c r="D190">
        <f>COUNTIF(Attendance[[#This Row],[19/4/2024]:[14/2/2025]],1)</f>
        <v>0</v>
      </c>
      <c r="E190" s="26">
        <f t="shared" si="2"/>
        <v>0</v>
      </c>
      <c r="F190" s="26"/>
      <c r="G190" s="27">
        <f>IF(COUNTIFS('Table From Form ( For Fri )'!$A:$A,$A190,'Table From Form ( For Fri )'!$J:$J,Attendance[[#Headers],[19/4/2024]],'Table From Form ( For Fri )'!K:K,1)&gt;0,1,0)</f>
        <v>0</v>
      </c>
      <c r="H190" s="27">
        <f>IF(COUNTIFS('Table From Form ( For Fri )'!$A:$A,$A190,'Table From Form ( For Fri )'!$J:$J,Attendance[[#Headers],[26/4/2024]],'Table From Form ( For Fri )'!L:L,1)&gt;0,1,0)</f>
        <v>0</v>
      </c>
      <c r="I190" s="27">
        <f>IF(COUNTIFS('Table From Form ( For Fri )'!$A:$A,$A190,'Table From Form ( For Fri )'!$J:$J,Attendance[[#Headers],[3/5/2024]],'Table From Form ( For Fri )'!M:M,1)&gt;0,1,0)</f>
        <v>0</v>
      </c>
      <c r="J190" s="27">
        <f>IF(COUNTIFS('Table From Form ( For Fri )'!$A:$A,$A190,'Table From Form ( For Fri )'!$J:$J,Attendance[[#Headers],[10/5/2024]],'Table From Form ( For Fri )'!N:N,1)&gt;0,1,0)</f>
        <v>0</v>
      </c>
      <c r="K190" s="27">
        <f>IF(COUNTIFS('Table From Form ( For Fri )'!$A:$A,$A190,'Table From Form ( For Fri )'!$J:$J,Attendance[[#Headers],[17/5/2024]],'Table From Form ( For Fri )'!O:O,1)&gt;0,1,0)</f>
        <v>0</v>
      </c>
      <c r="L190" s="27">
        <f>IF(COUNTIFS('Table From Form ( For Fri )'!$A:$A,$A190,'Table From Form ( For Fri )'!$J:$J,Attendance[[#Headers],[24/5/2024]],'Table From Form ( For Fri )'!P:P,1)&gt;0,1,0)</f>
        <v>0</v>
      </c>
      <c r="M190" s="27">
        <f>IF(COUNTIFS('Table From Form ( For Fri )'!$A:$A,$A190,'Table From Form ( For Fri )'!$J:$J,Attendance[[#Headers],[31/5/2024]],'Table From Form ( For Fri )'!Q:Q,1)&gt;0,1,0)</f>
        <v>0</v>
      </c>
      <c r="N190" s="27">
        <f>IF(COUNTIFS('Table From Form ( For Fri )'!$A:$A,$A190,'Table From Form ( For Fri )'!$J:$J,Attendance[[#Headers],[7/6/2024]],'Table From Form ( For Fri )'!R:R,1)&gt;0,1,0)</f>
        <v>0</v>
      </c>
      <c r="O190" s="27">
        <f>IF(COUNTIFS('Table From Form ( For Fri )'!$A:$A,$A190,'Table From Form ( For Fri )'!$J:$J,Attendance[[#Headers],[14/6/2024]],'Table From Form ( For Fri )'!S:S,1)&gt;0,1,0)</f>
        <v>0</v>
      </c>
      <c r="P190" s="27">
        <f>IF(COUNTIFS('Table From Form ( For Fri )'!$A:$A,$A190,'Table From Form ( For Fri )'!$J:$J,Attendance[[#Headers],[21/6/2024]],'Table From Form ( For Fri )'!T:T,1)&gt;0,1,0)</f>
        <v>0</v>
      </c>
      <c r="Q190" s="27">
        <f>IF(COUNTIFS('Table From Form ( For Fri )'!$A:$A,$A190,'Table From Form ( For Fri )'!$J:$J,Attendance[[#Headers],[28/6/2024]],'Table From Form ( For Fri )'!U:U,1)&gt;0,1,0)</f>
        <v>0</v>
      </c>
      <c r="R190" s="27">
        <f>IF(COUNTIFS('Table From Form ( For Fri )'!$A:$A,$A190,'Table From Form ( For Fri )'!$J:$J,Attendance[[#Headers],[5/7/2024]],'Table From Form ( For Fri )'!V:V,1)&gt;0,1,0)</f>
        <v>0</v>
      </c>
      <c r="S190" s="27">
        <f>IF(COUNTIFS('Table From Form ( For Fri )'!$A:$A,$A190,'Table From Form ( For Fri )'!$J:$J,Attendance[[#Headers],[12/7/2024]],'Table From Form ( For Fri )'!W:W,1)&gt;0,1,0)</f>
        <v>0</v>
      </c>
      <c r="T190" s="27">
        <f>IF(COUNTIFS('Table From Form ( For Fri )'!$A:$A,$A190,'Table From Form ( For Fri )'!$J:$J,Attendance[[#Headers],[19/7/2024]],'Table From Form ( For Fri )'!X:X,1)&gt;0,1,0)</f>
        <v>0</v>
      </c>
      <c r="U190" s="27">
        <f>IF(COUNTIFS('Table From Form ( For Fri )'!$A:$A,$A190,'Table From Form ( For Fri )'!$J:$J,Attendance[[#Headers],[26/7/2024]],'Table From Form ( For Fri )'!Y:Y,1)&gt;0,1,0)</f>
        <v>0</v>
      </c>
      <c r="V190" s="27">
        <f>IF(COUNTIFS('Table From Form ( For Fri )'!$A:$A,$A190,'Table From Form ( For Fri )'!$J:$J,Attendance[[#Headers],[2/8/2024]],'Table From Form ( For Fri )'!Z:Z,1)&gt;0,1,0)</f>
        <v>0</v>
      </c>
      <c r="W190" s="27">
        <f>IF(COUNTIFS('Table From Form ( For Fri )'!$A:$A,$A190,'Table From Form ( For Fri )'!$J:$J,Attendance[[#Headers],[30/8/2024]],'Table From Form ( For Fri )'!AA:AA,1)&gt;0,1,0)</f>
        <v>0</v>
      </c>
      <c r="X190" s="27">
        <f>IF(COUNTIFS('Table From Form ( For Fri )'!$A:$A,$A190,'Table From Form ( For Fri )'!$J:$J,Attendance[[#Headers],[6/9/2024]],'Table From Form ( For Fri )'!AB:AB,1)&gt;0,1,0)</f>
        <v>0</v>
      </c>
      <c r="Y190" s="27">
        <f>IF(COUNTIFS('Table From Form ( For Fri )'!$A:$A,$A190,'Table From Form ( For Fri )'!$J:$J,Attendance[[#Headers],[13/9/2024]],'Table From Form ( For Fri )'!AC:AC,1)&gt;0,1,0)</f>
        <v>0</v>
      </c>
      <c r="Z190" s="27">
        <f>IF(COUNTIFS('Table From Form ( For Fri )'!$A:$A,$A190,'Table From Form ( For Fri )'!$J:$J,Attendance[[#Headers],[20/9/2024]],'Table From Form ( For Fri )'!AD:AD,1)&gt;0,1,0)</f>
        <v>0</v>
      </c>
      <c r="AA190" s="27">
        <f>IF(COUNTIFS('Table From Form ( For Fri )'!$A:$A,$A190,'Table From Form ( For Fri )'!$J:$J,Attendance[[#Headers],[27/9/2024]],'Table From Form ( For Fri )'!AE:AE,1)&gt;0,1,0)</f>
        <v>0</v>
      </c>
      <c r="AB190" s="27">
        <f>IF(COUNTIFS('Table From Form ( For Fri )'!$A:$A,$A190,'Table From Form ( For Fri )'!$J:$J,Attendance[[#Headers],[4/10/2024]],'Table From Form ( For Fri )'!AF:AF,1)&gt;0,1,0)</f>
        <v>0</v>
      </c>
      <c r="AC190" s="27">
        <f>IF(COUNTIFS('Table From Form ( For Fri )'!$A:$A,$A190,'Table From Form ( For Fri )'!$J:$J,Attendance[[#Headers],[11/10/2024]],'Table From Form ( For Fri )'!AG:AG,1)&gt;0,1,0)</f>
        <v>0</v>
      </c>
      <c r="AD190" s="27">
        <f>IF(COUNTIFS('Table From Form ( For Fri )'!$A:$A,$A190,'Table From Form ( For Fri )'!$J:$J,Attendance[[#Headers],[18/10/2024]],'Table From Form ( For Fri )'!AH:AH,1)&gt;0,1,0)</f>
        <v>0</v>
      </c>
      <c r="AE190" s="27">
        <f>IF(COUNTIFS('Table From Form ( For Fri )'!$A:$A,$A190,'Table From Form ( For Fri )'!$J:$J,Attendance[[#Headers],[25/10/2024]],'Table From Form ( For Fri )'!AI:AI,1)&gt;0,1,0)</f>
        <v>0</v>
      </c>
      <c r="AF190" s="27">
        <f>IF(COUNTIFS('Table From Form ( For Fri )'!$A:$A,$A190,'Table From Form ( For Fri )'!$J:$J,Attendance[[#Headers],[1/11/2024]],'Table From Form ( For Fri )'!AJ:AJ,1)&gt;0,1,0)</f>
        <v>0</v>
      </c>
      <c r="AG190" s="27">
        <f>IF(COUNTIFS('Table From Form ( For Fri )'!$A:$A,$A190,'Table From Form ( For Fri )'!$J:$J,Attendance[[#Headers],[8/11/2024]],'Table From Form ( For Fri )'!AK:AK,1)&gt;0,1,0)</f>
        <v>0</v>
      </c>
      <c r="AH190" s="27">
        <f>IF(COUNTIFS('Table From Form ( For Fri )'!$A:$A,$A190,'Table From Form ( For Fri )'!$J:$J,Attendance[[#Headers],[15/11/2024]],'Table From Form ( For Fri )'!AL:AL,1)&gt;0,1,0)</f>
        <v>0</v>
      </c>
      <c r="AI190" s="27">
        <f>IF(COUNTIFS('Table From Form ( For Fri )'!$A:$A,$A190,'Table From Form ( For Fri )'!$J:$J,Attendance[[#Headers],[22/11/2024]],'Table From Form ( For Fri )'!AM:AM,1)&gt;0,1,0)</f>
        <v>0</v>
      </c>
      <c r="AJ190" s="27">
        <f>IF(COUNTIFS('Table From Form ( For Fri )'!$A:$A,$A190,'Table From Form ( For Fri )'!$J:$J,Attendance[[#Headers],[29/11/2024]],'Table From Form ( For Fri )'!AN:AN,1)&gt;0,1,0)</f>
        <v>0</v>
      </c>
      <c r="AK190" s="27">
        <f>IF(COUNTIFS('Table From Form ( For Fri )'!$A:$A,$A190,'Table From Form ( For Fri )'!$J:$J,Attendance[[#Headers],[6/12/2024]],'Table From Form ( For Fri )'!AO:AO,1)&gt;0,1,0)</f>
        <v>0</v>
      </c>
      <c r="AL190" s="27">
        <f>IF(COUNTIFS('Table From Form ( For Fri )'!$A:$A,$A190,'Table From Form ( For Fri )'!$J:$J,Attendance[[#Headers],[13/12/2024]],'Table From Form ( For Fri )'!AP:AP,1)&gt;0,1,0)</f>
        <v>0</v>
      </c>
      <c r="AM190" s="27">
        <f>IF(COUNTIFS('Table From Form ( For Fri )'!$A:$A,$A190,'Table From Form ( For Fri )'!$J:$J,Attendance[[#Headers],[20/12/2024]],'Table From Form ( For Fri )'!AQ:AQ,1)&gt;0,1,0)</f>
        <v>0</v>
      </c>
      <c r="AN190" s="27">
        <f>IF(COUNTIFS('Table From Form ( For Fri )'!$A:$A,$A190,'Table From Form ( For Fri )'!$J:$J,Attendance[[#Headers],[27/12/2024]],'Table From Form ( For Fri )'!AR:AR,1)&gt;0,1,0)</f>
        <v>0</v>
      </c>
      <c r="AO190" s="27">
        <f>IF(COUNTIFS('Table From Form ( For Fri )'!$A:$A,$A190,'Table From Form ( For Fri )'!$J:$J,Attendance[[#Headers],[3/1/2025]],'Table From Form ( For Fri )'!AS:AS,1)&gt;0,1,0)</f>
        <v>0</v>
      </c>
      <c r="AP190" s="27">
        <f>IF(COUNTIFS('Table From Form ( For Fri )'!$A:$A,$A190,'Table From Form ( For Fri )'!$J:$J,Attendance[[#Headers],[10/1/2025]],'Table From Form ( For Fri )'!AT:AT,1)&gt;0,1,0)</f>
        <v>0</v>
      </c>
      <c r="AQ190" s="27">
        <f>IF(COUNTIFS('Table From Form ( For Fri )'!$A:$A,$A190,'Table From Form ( For Fri )'!$J:$J,Attendance[[#Headers],[17/1/2025]],'Table From Form ( For Fri )'!AU:AU,1)&gt;0,1,0)</f>
        <v>0</v>
      </c>
      <c r="AR190" s="27">
        <f>IF(COUNTIFS('Table From Form ( For Fri )'!$A:$A,$A190,'Table From Form ( For Fri )'!$J:$J,Attendance[[#Headers],[24/1/2025]],'Table From Form ( For Fri )'!AV:AV,1)&gt;0,1,0)</f>
        <v>0</v>
      </c>
      <c r="AS190" s="27">
        <f>IF(COUNTIFS('Table From Form ( For Fri )'!$A:$A,$A190,'Table From Form ( For Fri )'!$J:$J,Attendance[[#Headers],[31/1/2025]],'Table From Form ( For Fri )'!AW:AW,1)&gt;0,1,0)</f>
        <v>0</v>
      </c>
      <c r="AT190" s="27">
        <f>IF(COUNTIFS('Table From Form ( For Fri )'!$A:$A,$A190,'Table From Form ( For Fri )'!$J:$J,Attendance[[#Headers],[7/2/2025]],'Table From Form ( For Fri )'!AX:AX,1)&gt;0,1,0)</f>
        <v>0</v>
      </c>
      <c r="AU190" s="27">
        <f>IF(COUNTIFS('Table From Form ( For Fri )'!$A:$A,$A190,'Table From Form ( For Fri )'!$J:$J,Attendance[[#Headers],[14/2/2025]],'Table From Form ( For Fri )'!AY:AY,1)&gt;0,1,0)</f>
        <v>0</v>
      </c>
    </row>
    <row r="191" spans="1:47" ht="14">
      <c r="A191" s="25" t="s">
        <v>1949</v>
      </c>
      <c r="B191" s="25" t="s">
        <v>1950</v>
      </c>
      <c r="C191" s="25" t="s">
        <v>1951</v>
      </c>
      <c r="D191">
        <f>COUNTIF(Attendance[[#This Row],[19/4/2024]:[14/2/2025]],1)</f>
        <v>0</v>
      </c>
      <c r="E191" s="26">
        <f t="shared" si="2"/>
        <v>0</v>
      </c>
      <c r="F191" s="26"/>
      <c r="G191" s="27">
        <f>IF(COUNTIFS('Table From Form ( For Fri )'!$A:$A,$A191,'Table From Form ( For Fri )'!$J:$J,Attendance[[#Headers],[19/4/2024]],'Table From Form ( For Fri )'!K:K,1)&gt;0,1,0)</f>
        <v>0</v>
      </c>
      <c r="H191" s="27">
        <f>IF(COUNTIFS('Table From Form ( For Fri )'!$A:$A,$A191,'Table From Form ( For Fri )'!$J:$J,Attendance[[#Headers],[26/4/2024]],'Table From Form ( For Fri )'!L:L,1)&gt;0,1,0)</f>
        <v>0</v>
      </c>
      <c r="I191" s="27">
        <f>IF(COUNTIFS('Table From Form ( For Fri )'!$A:$A,$A191,'Table From Form ( For Fri )'!$J:$J,Attendance[[#Headers],[3/5/2024]],'Table From Form ( For Fri )'!M:M,1)&gt;0,1,0)</f>
        <v>0</v>
      </c>
      <c r="J191" s="27">
        <f>IF(COUNTIFS('Table From Form ( For Fri )'!$A:$A,$A191,'Table From Form ( For Fri )'!$J:$J,Attendance[[#Headers],[10/5/2024]],'Table From Form ( For Fri )'!N:N,1)&gt;0,1,0)</f>
        <v>0</v>
      </c>
      <c r="K191" s="27">
        <f>IF(COUNTIFS('Table From Form ( For Fri )'!$A:$A,$A191,'Table From Form ( For Fri )'!$J:$J,Attendance[[#Headers],[17/5/2024]],'Table From Form ( For Fri )'!O:O,1)&gt;0,1,0)</f>
        <v>0</v>
      </c>
      <c r="L191" s="27">
        <f>IF(COUNTIFS('Table From Form ( For Fri )'!$A:$A,$A191,'Table From Form ( For Fri )'!$J:$J,Attendance[[#Headers],[24/5/2024]],'Table From Form ( For Fri )'!P:P,1)&gt;0,1,0)</f>
        <v>0</v>
      </c>
      <c r="M191" s="27">
        <f>IF(COUNTIFS('Table From Form ( For Fri )'!$A:$A,$A191,'Table From Form ( For Fri )'!$J:$J,Attendance[[#Headers],[31/5/2024]],'Table From Form ( For Fri )'!Q:Q,1)&gt;0,1,0)</f>
        <v>0</v>
      </c>
      <c r="N191" s="27">
        <f>IF(COUNTIFS('Table From Form ( For Fri )'!$A:$A,$A191,'Table From Form ( For Fri )'!$J:$J,Attendance[[#Headers],[7/6/2024]],'Table From Form ( For Fri )'!R:R,1)&gt;0,1,0)</f>
        <v>0</v>
      </c>
      <c r="O191" s="27">
        <f>IF(COUNTIFS('Table From Form ( For Fri )'!$A:$A,$A191,'Table From Form ( For Fri )'!$J:$J,Attendance[[#Headers],[14/6/2024]],'Table From Form ( For Fri )'!S:S,1)&gt;0,1,0)</f>
        <v>0</v>
      </c>
      <c r="P191" s="27">
        <f>IF(COUNTIFS('Table From Form ( For Fri )'!$A:$A,$A191,'Table From Form ( For Fri )'!$J:$J,Attendance[[#Headers],[21/6/2024]],'Table From Form ( For Fri )'!T:T,1)&gt;0,1,0)</f>
        <v>0</v>
      </c>
      <c r="Q191" s="27">
        <f>IF(COUNTIFS('Table From Form ( For Fri )'!$A:$A,$A191,'Table From Form ( For Fri )'!$J:$J,Attendance[[#Headers],[28/6/2024]],'Table From Form ( For Fri )'!U:U,1)&gt;0,1,0)</f>
        <v>0</v>
      </c>
      <c r="R191" s="27">
        <f>IF(COUNTIFS('Table From Form ( For Fri )'!$A:$A,$A191,'Table From Form ( For Fri )'!$J:$J,Attendance[[#Headers],[5/7/2024]],'Table From Form ( For Fri )'!V:V,1)&gt;0,1,0)</f>
        <v>0</v>
      </c>
      <c r="S191" s="27">
        <f>IF(COUNTIFS('Table From Form ( For Fri )'!$A:$A,$A191,'Table From Form ( For Fri )'!$J:$J,Attendance[[#Headers],[12/7/2024]],'Table From Form ( For Fri )'!W:W,1)&gt;0,1,0)</f>
        <v>0</v>
      </c>
      <c r="T191" s="27">
        <f>IF(COUNTIFS('Table From Form ( For Fri )'!$A:$A,$A191,'Table From Form ( For Fri )'!$J:$J,Attendance[[#Headers],[19/7/2024]],'Table From Form ( For Fri )'!X:X,1)&gt;0,1,0)</f>
        <v>0</v>
      </c>
      <c r="U191" s="27">
        <f>IF(COUNTIFS('Table From Form ( For Fri )'!$A:$A,$A191,'Table From Form ( For Fri )'!$J:$J,Attendance[[#Headers],[26/7/2024]],'Table From Form ( For Fri )'!Y:Y,1)&gt;0,1,0)</f>
        <v>0</v>
      </c>
      <c r="V191" s="27">
        <f>IF(COUNTIFS('Table From Form ( For Fri )'!$A:$A,$A191,'Table From Form ( For Fri )'!$J:$J,Attendance[[#Headers],[2/8/2024]],'Table From Form ( For Fri )'!Z:Z,1)&gt;0,1,0)</f>
        <v>0</v>
      </c>
      <c r="W191" s="27">
        <f>IF(COUNTIFS('Table From Form ( For Fri )'!$A:$A,$A191,'Table From Form ( For Fri )'!$J:$J,Attendance[[#Headers],[30/8/2024]],'Table From Form ( For Fri )'!AA:AA,1)&gt;0,1,0)</f>
        <v>0</v>
      </c>
      <c r="X191" s="27">
        <f>IF(COUNTIFS('Table From Form ( For Fri )'!$A:$A,$A191,'Table From Form ( For Fri )'!$J:$J,Attendance[[#Headers],[6/9/2024]],'Table From Form ( For Fri )'!AB:AB,1)&gt;0,1,0)</f>
        <v>0</v>
      </c>
      <c r="Y191" s="27">
        <f>IF(COUNTIFS('Table From Form ( For Fri )'!$A:$A,$A191,'Table From Form ( For Fri )'!$J:$J,Attendance[[#Headers],[13/9/2024]],'Table From Form ( For Fri )'!AC:AC,1)&gt;0,1,0)</f>
        <v>0</v>
      </c>
      <c r="Z191" s="27">
        <f>IF(COUNTIFS('Table From Form ( For Fri )'!$A:$A,$A191,'Table From Form ( For Fri )'!$J:$J,Attendance[[#Headers],[20/9/2024]],'Table From Form ( For Fri )'!AD:AD,1)&gt;0,1,0)</f>
        <v>0</v>
      </c>
      <c r="AA191" s="27">
        <f>IF(COUNTIFS('Table From Form ( For Fri )'!$A:$A,$A191,'Table From Form ( For Fri )'!$J:$J,Attendance[[#Headers],[27/9/2024]],'Table From Form ( For Fri )'!AE:AE,1)&gt;0,1,0)</f>
        <v>0</v>
      </c>
      <c r="AB191" s="27">
        <f>IF(COUNTIFS('Table From Form ( For Fri )'!$A:$A,$A191,'Table From Form ( For Fri )'!$J:$J,Attendance[[#Headers],[4/10/2024]],'Table From Form ( For Fri )'!AF:AF,1)&gt;0,1,0)</f>
        <v>0</v>
      </c>
      <c r="AC191" s="27">
        <f>IF(COUNTIFS('Table From Form ( For Fri )'!$A:$A,$A191,'Table From Form ( For Fri )'!$J:$J,Attendance[[#Headers],[11/10/2024]],'Table From Form ( For Fri )'!AG:AG,1)&gt;0,1,0)</f>
        <v>0</v>
      </c>
      <c r="AD191" s="27">
        <f>IF(COUNTIFS('Table From Form ( For Fri )'!$A:$A,$A191,'Table From Form ( For Fri )'!$J:$J,Attendance[[#Headers],[18/10/2024]],'Table From Form ( For Fri )'!AH:AH,1)&gt;0,1,0)</f>
        <v>0</v>
      </c>
      <c r="AE191" s="27">
        <f>IF(COUNTIFS('Table From Form ( For Fri )'!$A:$A,$A191,'Table From Form ( For Fri )'!$J:$J,Attendance[[#Headers],[25/10/2024]],'Table From Form ( For Fri )'!AI:AI,1)&gt;0,1,0)</f>
        <v>0</v>
      </c>
      <c r="AF191" s="27">
        <f>IF(COUNTIFS('Table From Form ( For Fri )'!$A:$A,$A191,'Table From Form ( For Fri )'!$J:$J,Attendance[[#Headers],[1/11/2024]],'Table From Form ( For Fri )'!AJ:AJ,1)&gt;0,1,0)</f>
        <v>0</v>
      </c>
      <c r="AG191" s="27">
        <f>IF(COUNTIFS('Table From Form ( For Fri )'!$A:$A,$A191,'Table From Form ( For Fri )'!$J:$J,Attendance[[#Headers],[8/11/2024]],'Table From Form ( For Fri )'!AK:AK,1)&gt;0,1,0)</f>
        <v>0</v>
      </c>
      <c r="AH191" s="27">
        <f>IF(COUNTIFS('Table From Form ( For Fri )'!$A:$A,$A191,'Table From Form ( For Fri )'!$J:$J,Attendance[[#Headers],[15/11/2024]],'Table From Form ( For Fri )'!AL:AL,1)&gt;0,1,0)</f>
        <v>0</v>
      </c>
      <c r="AI191" s="27">
        <f>IF(COUNTIFS('Table From Form ( For Fri )'!$A:$A,$A191,'Table From Form ( For Fri )'!$J:$J,Attendance[[#Headers],[22/11/2024]],'Table From Form ( For Fri )'!AM:AM,1)&gt;0,1,0)</f>
        <v>0</v>
      </c>
      <c r="AJ191" s="27">
        <f>IF(COUNTIFS('Table From Form ( For Fri )'!$A:$A,$A191,'Table From Form ( For Fri )'!$J:$J,Attendance[[#Headers],[29/11/2024]],'Table From Form ( For Fri )'!AN:AN,1)&gt;0,1,0)</f>
        <v>0</v>
      </c>
      <c r="AK191" s="27">
        <f>IF(COUNTIFS('Table From Form ( For Fri )'!$A:$A,$A191,'Table From Form ( For Fri )'!$J:$J,Attendance[[#Headers],[6/12/2024]],'Table From Form ( For Fri )'!AO:AO,1)&gt;0,1,0)</f>
        <v>0</v>
      </c>
      <c r="AL191" s="27">
        <f>IF(COUNTIFS('Table From Form ( For Fri )'!$A:$A,$A191,'Table From Form ( For Fri )'!$J:$J,Attendance[[#Headers],[13/12/2024]],'Table From Form ( For Fri )'!AP:AP,1)&gt;0,1,0)</f>
        <v>0</v>
      </c>
      <c r="AM191" s="27">
        <f>IF(COUNTIFS('Table From Form ( For Fri )'!$A:$A,$A191,'Table From Form ( For Fri )'!$J:$J,Attendance[[#Headers],[20/12/2024]],'Table From Form ( For Fri )'!AQ:AQ,1)&gt;0,1,0)</f>
        <v>0</v>
      </c>
      <c r="AN191" s="27">
        <f>IF(COUNTIFS('Table From Form ( For Fri )'!$A:$A,$A191,'Table From Form ( For Fri )'!$J:$J,Attendance[[#Headers],[27/12/2024]],'Table From Form ( For Fri )'!AR:AR,1)&gt;0,1,0)</f>
        <v>0</v>
      </c>
      <c r="AO191" s="27">
        <f>IF(COUNTIFS('Table From Form ( For Fri )'!$A:$A,$A191,'Table From Form ( For Fri )'!$J:$J,Attendance[[#Headers],[3/1/2025]],'Table From Form ( For Fri )'!AS:AS,1)&gt;0,1,0)</f>
        <v>0</v>
      </c>
      <c r="AP191" s="27">
        <f>IF(COUNTIFS('Table From Form ( For Fri )'!$A:$A,$A191,'Table From Form ( For Fri )'!$J:$J,Attendance[[#Headers],[10/1/2025]],'Table From Form ( For Fri )'!AT:AT,1)&gt;0,1,0)</f>
        <v>0</v>
      </c>
      <c r="AQ191" s="27">
        <f>IF(COUNTIFS('Table From Form ( For Fri )'!$A:$A,$A191,'Table From Form ( For Fri )'!$J:$J,Attendance[[#Headers],[17/1/2025]],'Table From Form ( For Fri )'!AU:AU,1)&gt;0,1,0)</f>
        <v>0</v>
      </c>
      <c r="AR191" s="27">
        <f>IF(COUNTIFS('Table From Form ( For Fri )'!$A:$A,$A191,'Table From Form ( For Fri )'!$J:$J,Attendance[[#Headers],[24/1/2025]],'Table From Form ( For Fri )'!AV:AV,1)&gt;0,1,0)</f>
        <v>0</v>
      </c>
      <c r="AS191" s="27">
        <f>IF(COUNTIFS('Table From Form ( For Fri )'!$A:$A,$A191,'Table From Form ( For Fri )'!$J:$J,Attendance[[#Headers],[31/1/2025]],'Table From Form ( For Fri )'!AW:AW,1)&gt;0,1,0)</f>
        <v>0</v>
      </c>
      <c r="AT191" s="27">
        <f>IF(COUNTIFS('Table From Form ( For Fri )'!$A:$A,$A191,'Table From Form ( For Fri )'!$J:$J,Attendance[[#Headers],[7/2/2025]],'Table From Form ( For Fri )'!AX:AX,1)&gt;0,1,0)</f>
        <v>0</v>
      </c>
      <c r="AU191" s="27">
        <f>IF(COUNTIFS('Table From Form ( For Fri )'!$A:$A,$A191,'Table From Form ( For Fri )'!$J:$J,Attendance[[#Headers],[14/2/2025]],'Table From Form ( For Fri )'!AY:AY,1)&gt;0,1,0)</f>
        <v>0</v>
      </c>
    </row>
    <row r="192" spans="1:47" ht="14">
      <c r="A192" s="25" t="s">
        <v>1952</v>
      </c>
      <c r="B192" s="25" t="s">
        <v>1953</v>
      </c>
      <c r="C192" s="25" t="s">
        <v>1954</v>
      </c>
      <c r="D192">
        <f>COUNTIF(Attendance[[#This Row],[19/4/2024]:[14/2/2025]],1)</f>
        <v>0</v>
      </c>
      <c r="E192" s="26">
        <f t="shared" si="2"/>
        <v>0</v>
      </c>
      <c r="F192" s="26"/>
      <c r="G192" s="27">
        <f>IF(COUNTIFS('Table From Form ( For Fri )'!$A:$A,$A192,'Table From Form ( For Fri )'!$J:$J,Attendance[[#Headers],[19/4/2024]],'Table From Form ( For Fri )'!K:K,1)&gt;0,1,0)</f>
        <v>0</v>
      </c>
      <c r="H192" s="27">
        <f>IF(COUNTIFS('Table From Form ( For Fri )'!$A:$A,$A192,'Table From Form ( For Fri )'!$J:$J,Attendance[[#Headers],[26/4/2024]],'Table From Form ( For Fri )'!L:L,1)&gt;0,1,0)</f>
        <v>0</v>
      </c>
      <c r="I192" s="27">
        <f>IF(COUNTIFS('Table From Form ( For Fri )'!$A:$A,$A192,'Table From Form ( For Fri )'!$J:$J,Attendance[[#Headers],[3/5/2024]],'Table From Form ( For Fri )'!M:M,1)&gt;0,1,0)</f>
        <v>0</v>
      </c>
      <c r="J192" s="27">
        <f>IF(COUNTIFS('Table From Form ( For Fri )'!$A:$A,$A192,'Table From Form ( For Fri )'!$J:$J,Attendance[[#Headers],[10/5/2024]],'Table From Form ( For Fri )'!N:N,1)&gt;0,1,0)</f>
        <v>0</v>
      </c>
      <c r="K192" s="27">
        <f>IF(COUNTIFS('Table From Form ( For Fri )'!$A:$A,$A192,'Table From Form ( For Fri )'!$J:$J,Attendance[[#Headers],[17/5/2024]],'Table From Form ( For Fri )'!O:O,1)&gt;0,1,0)</f>
        <v>0</v>
      </c>
      <c r="L192" s="27">
        <f>IF(COUNTIFS('Table From Form ( For Fri )'!$A:$A,$A192,'Table From Form ( For Fri )'!$J:$J,Attendance[[#Headers],[24/5/2024]],'Table From Form ( For Fri )'!P:P,1)&gt;0,1,0)</f>
        <v>0</v>
      </c>
      <c r="M192" s="27">
        <f>IF(COUNTIFS('Table From Form ( For Fri )'!$A:$A,$A192,'Table From Form ( For Fri )'!$J:$J,Attendance[[#Headers],[31/5/2024]],'Table From Form ( For Fri )'!Q:Q,1)&gt;0,1,0)</f>
        <v>0</v>
      </c>
      <c r="N192" s="27">
        <f>IF(COUNTIFS('Table From Form ( For Fri )'!$A:$A,$A192,'Table From Form ( For Fri )'!$J:$J,Attendance[[#Headers],[7/6/2024]],'Table From Form ( For Fri )'!R:R,1)&gt;0,1,0)</f>
        <v>0</v>
      </c>
      <c r="O192" s="27">
        <f>IF(COUNTIFS('Table From Form ( For Fri )'!$A:$A,$A192,'Table From Form ( For Fri )'!$J:$J,Attendance[[#Headers],[14/6/2024]],'Table From Form ( For Fri )'!S:S,1)&gt;0,1,0)</f>
        <v>0</v>
      </c>
      <c r="P192" s="27">
        <f>IF(COUNTIFS('Table From Form ( For Fri )'!$A:$A,$A192,'Table From Form ( For Fri )'!$J:$J,Attendance[[#Headers],[21/6/2024]],'Table From Form ( For Fri )'!T:T,1)&gt;0,1,0)</f>
        <v>0</v>
      </c>
      <c r="Q192" s="27">
        <f>IF(COUNTIFS('Table From Form ( For Fri )'!$A:$A,$A192,'Table From Form ( For Fri )'!$J:$J,Attendance[[#Headers],[28/6/2024]],'Table From Form ( For Fri )'!U:U,1)&gt;0,1,0)</f>
        <v>0</v>
      </c>
      <c r="R192" s="27">
        <f>IF(COUNTIFS('Table From Form ( For Fri )'!$A:$A,$A192,'Table From Form ( For Fri )'!$J:$J,Attendance[[#Headers],[5/7/2024]],'Table From Form ( For Fri )'!V:V,1)&gt;0,1,0)</f>
        <v>0</v>
      </c>
      <c r="S192" s="27">
        <f>IF(COUNTIFS('Table From Form ( For Fri )'!$A:$A,$A192,'Table From Form ( For Fri )'!$J:$J,Attendance[[#Headers],[12/7/2024]],'Table From Form ( For Fri )'!W:W,1)&gt;0,1,0)</f>
        <v>0</v>
      </c>
      <c r="T192" s="27">
        <f>IF(COUNTIFS('Table From Form ( For Fri )'!$A:$A,$A192,'Table From Form ( For Fri )'!$J:$J,Attendance[[#Headers],[19/7/2024]],'Table From Form ( For Fri )'!X:X,1)&gt;0,1,0)</f>
        <v>0</v>
      </c>
      <c r="U192" s="27">
        <f>IF(COUNTIFS('Table From Form ( For Fri )'!$A:$A,$A192,'Table From Form ( For Fri )'!$J:$J,Attendance[[#Headers],[26/7/2024]],'Table From Form ( For Fri )'!Y:Y,1)&gt;0,1,0)</f>
        <v>0</v>
      </c>
      <c r="V192" s="27">
        <f>IF(COUNTIFS('Table From Form ( For Fri )'!$A:$A,$A192,'Table From Form ( For Fri )'!$J:$J,Attendance[[#Headers],[2/8/2024]],'Table From Form ( For Fri )'!Z:Z,1)&gt;0,1,0)</f>
        <v>0</v>
      </c>
      <c r="W192" s="27">
        <f>IF(COUNTIFS('Table From Form ( For Fri )'!$A:$A,$A192,'Table From Form ( For Fri )'!$J:$J,Attendance[[#Headers],[30/8/2024]],'Table From Form ( For Fri )'!AA:AA,1)&gt;0,1,0)</f>
        <v>0</v>
      </c>
      <c r="X192" s="27">
        <f>IF(COUNTIFS('Table From Form ( For Fri )'!$A:$A,$A192,'Table From Form ( For Fri )'!$J:$J,Attendance[[#Headers],[6/9/2024]],'Table From Form ( For Fri )'!AB:AB,1)&gt;0,1,0)</f>
        <v>0</v>
      </c>
      <c r="Y192" s="27">
        <f>IF(COUNTIFS('Table From Form ( For Fri )'!$A:$A,$A192,'Table From Form ( For Fri )'!$J:$J,Attendance[[#Headers],[13/9/2024]],'Table From Form ( For Fri )'!AC:AC,1)&gt;0,1,0)</f>
        <v>0</v>
      </c>
      <c r="Z192" s="27">
        <f>IF(COUNTIFS('Table From Form ( For Fri )'!$A:$A,$A192,'Table From Form ( For Fri )'!$J:$J,Attendance[[#Headers],[20/9/2024]],'Table From Form ( For Fri )'!AD:AD,1)&gt;0,1,0)</f>
        <v>0</v>
      </c>
      <c r="AA192" s="27">
        <f>IF(COUNTIFS('Table From Form ( For Fri )'!$A:$A,$A192,'Table From Form ( For Fri )'!$J:$J,Attendance[[#Headers],[27/9/2024]],'Table From Form ( For Fri )'!AE:AE,1)&gt;0,1,0)</f>
        <v>0</v>
      </c>
      <c r="AB192" s="27">
        <f>IF(COUNTIFS('Table From Form ( For Fri )'!$A:$A,$A192,'Table From Form ( For Fri )'!$J:$J,Attendance[[#Headers],[4/10/2024]],'Table From Form ( For Fri )'!AF:AF,1)&gt;0,1,0)</f>
        <v>0</v>
      </c>
      <c r="AC192" s="27">
        <f>IF(COUNTIFS('Table From Form ( For Fri )'!$A:$A,$A192,'Table From Form ( For Fri )'!$J:$J,Attendance[[#Headers],[11/10/2024]],'Table From Form ( For Fri )'!AG:AG,1)&gt;0,1,0)</f>
        <v>0</v>
      </c>
      <c r="AD192" s="27">
        <f>IF(COUNTIFS('Table From Form ( For Fri )'!$A:$A,$A192,'Table From Form ( For Fri )'!$J:$J,Attendance[[#Headers],[18/10/2024]],'Table From Form ( For Fri )'!AH:AH,1)&gt;0,1,0)</f>
        <v>0</v>
      </c>
      <c r="AE192" s="27">
        <f>IF(COUNTIFS('Table From Form ( For Fri )'!$A:$A,$A192,'Table From Form ( For Fri )'!$J:$J,Attendance[[#Headers],[25/10/2024]],'Table From Form ( For Fri )'!AI:AI,1)&gt;0,1,0)</f>
        <v>0</v>
      </c>
      <c r="AF192" s="27">
        <f>IF(COUNTIFS('Table From Form ( For Fri )'!$A:$A,$A192,'Table From Form ( For Fri )'!$J:$J,Attendance[[#Headers],[1/11/2024]],'Table From Form ( For Fri )'!AJ:AJ,1)&gt;0,1,0)</f>
        <v>0</v>
      </c>
      <c r="AG192" s="27">
        <f>IF(COUNTIFS('Table From Form ( For Fri )'!$A:$A,$A192,'Table From Form ( For Fri )'!$J:$J,Attendance[[#Headers],[8/11/2024]],'Table From Form ( For Fri )'!AK:AK,1)&gt;0,1,0)</f>
        <v>0</v>
      </c>
      <c r="AH192" s="27">
        <f>IF(COUNTIFS('Table From Form ( For Fri )'!$A:$A,$A192,'Table From Form ( For Fri )'!$J:$J,Attendance[[#Headers],[15/11/2024]],'Table From Form ( For Fri )'!AL:AL,1)&gt;0,1,0)</f>
        <v>0</v>
      </c>
      <c r="AI192" s="27">
        <f>IF(COUNTIFS('Table From Form ( For Fri )'!$A:$A,$A192,'Table From Form ( For Fri )'!$J:$J,Attendance[[#Headers],[22/11/2024]],'Table From Form ( For Fri )'!AM:AM,1)&gt;0,1,0)</f>
        <v>0</v>
      </c>
      <c r="AJ192" s="27">
        <f>IF(COUNTIFS('Table From Form ( For Fri )'!$A:$A,$A192,'Table From Form ( For Fri )'!$J:$J,Attendance[[#Headers],[29/11/2024]],'Table From Form ( For Fri )'!AN:AN,1)&gt;0,1,0)</f>
        <v>0</v>
      </c>
      <c r="AK192" s="27">
        <f>IF(COUNTIFS('Table From Form ( For Fri )'!$A:$A,$A192,'Table From Form ( For Fri )'!$J:$J,Attendance[[#Headers],[6/12/2024]],'Table From Form ( For Fri )'!AO:AO,1)&gt;0,1,0)</f>
        <v>0</v>
      </c>
      <c r="AL192" s="27">
        <f>IF(COUNTIFS('Table From Form ( For Fri )'!$A:$A,$A192,'Table From Form ( For Fri )'!$J:$J,Attendance[[#Headers],[13/12/2024]],'Table From Form ( For Fri )'!AP:AP,1)&gt;0,1,0)</f>
        <v>0</v>
      </c>
      <c r="AM192" s="27">
        <f>IF(COUNTIFS('Table From Form ( For Fri )'!$A:$A,$A192,'Table From Form ( For Fri )'!$J:$J,Attendance[[#Headers],[20/12/2024]],'Table From Form ( For Fri )'!AQ:AQ,1)&gt;0,1,0)</f>
        <v>0</v>
      </c>
      <c r="AN192" s="27">
        <f>IF(COUNTIFS('Table From Form ( For Fri )'!$A:$A,$A192,'Table From Form ( For Fri )'!$J:$J,Attendance[[#Headers],[27/12/2024]],'Table From Form ( For Fri )'!AR:AR,1)&gt;0,1,0)</f>
        <v>0</v>
      </c>
      <c r="AO192" s="27">
        <f>IF(COUNTIFS('Table From Form ( For Fri )'!$A:$A,$A192,'Table From Form ( For Fri )'!$J:$J,Attendance[[#Headers],[3/1/2025]],'Table From Form ( For Fri )'!AS:AS,1)&gt;0,1,0)</f>
        <v>0</v>
      </c>
      <c r="AP192" s="27">
        <f>IF(COUNTIFS('Table From Form ( For Fri )'!$A:$A,$A192,'Table From Form ( For Fri )'!$J:$J,Attendance[[#Headers],[10/1/2025]],'Table From Form ( For Fri )'!AT:AT,1)&gt;0,1,0)</f>
        <v>0</v>
      </c>
      <c r="AQ192" s="27">
        <f>IF(COUNTIFS('Table From Form ( For Fri )'!$A:$A,$A192,'Table From Form ( For Fri )'!$J:$J,Attendance[[#Headers],[17/1/2025]],'Table From Form ( For Fri )'!AU:AU,1)&gt;0,1,0)</f>
        <v>0</v>
      </c>
      <c r="AR192" s="27">
        <f>IF(COUNTIFS('Table From Form ( For Fri )'!$A:$A,$A192,'Table From Form ( For Fri )'!$J:$J,Attendance[[#Headers],[24/1/2025]],'Table From Form ( For Fri )'!AV:AV,1)&gt;0,1,0)</f>
        <v>0</v>
      </c>
      <c r="AS192" s="27">
        <f>IF(COUNTIFS('Table From Form ( For Fri )'!$A:$A,$A192,'Table From Form ( For Fri )'!$J:$J,Attendance[[#Headers],[31/1/2025]],'Table From Form ( For Fri )'!AW:AW,1)&gt;0,1,0)</f>
        <v>0</v>
      </c>
      <c r="AT192" s="27">
        <f>IF(COUNTIFS('Table From Form ( For Fri )'!$A:$A,$A192,'Table From Form ( For Fri )'!$J:$J,Attendance[[#Headers],[7/2/2025]],'Table From Form ( For Fri )'!AX:AX,1)&gt;0,1,0)</f>
        <v>0</v>
      </c>
      <c r="AU192" s="27">
        <f>IF(COUNTIFS('Table From Form ( For Fri )'!$A:$A,$A192,'Table From Form ( For Fri )'!$J:$J,Attendance[[#Headers],[14/2/2025]],'Table From Form ( For Fri )'!AY:AY,1)&gt;0,1,0)</f>
        <v>0</v>
      </c>
    </row>
    <row r="193" spans="1:47" ht="14">
      <c r="A193" s="25" t="s">
        <v>1955</v>
      </c>
      <c r="B193" s="25" t="s">
        <v>1956</v>
      </c>
      <c r="C193" s="25" t="s">
        <v>1957</v>
      </c>
      <c r="D193">
        <f>COUNTIF(Attendance[[#This Row],[19/4/2024]:[14/2/2025]],1)</f>
        <v>0</v>
      </c>
      <c r="E193" s="26">
        <f t="shared" si="2"/>
        <v>0</v>
      </c>
      <c r="F193" s="26"/>
      <c r="G193" s="27">
        <f>IF(COUNTIFS('Table From Form ( For Fri )'!$A:$A,$A193,'Table From Form ( For Fri )'!$J:$J,Attendance[[#Headers],[19/4/2024]],'Table From Form ( For Fri )'!K:K,1)&gt;0,1,0)</f>
        <v>0</v>
      </c>
      <c r="H193" s="27">
        <f>IF(COUNTIFS('Table From Form ( For Fri )'!$A:$A,$A193,'Table From Form ( For Fri )'!$J:$J,Attendance[[#Headers],[26/4/2024]],'Table From Form ( For Fri )'!L:L,1)&gt;0,1,0)</f>
        <v>0</v>
      </c>
      <c r="I193" s="27">
        <f>IF(COUNTIFS('Table From Form ( For Fri )'!$A:$A,$A193,'Table From Form ( For Fri )'!$J:$J,Attendance[[#Headers],[3/5/2024]],'Table From Form ( For Fri )'!M:M,1)&gt;0,1,0)</f>
        <v>0</v>
      </c>
      <c r="J193" s="27">
        <f>IF(COUNTIFS('Table From Form ( For Fri )'!$A:$A,$A193,'Table From Form ( For Fri )'!$J:$J,Attendance[[#Headers],[10/5/2024]],'Table From Form ( For Fri )'!N:N,1)&gt;0,1,0)</f>
        <v>0</v>
      </c>
      <c r="K193" s="27">
        <f>IF(COUNTIFS('Table From Form ( For Fri )'!$A:$A,$A193,'Table From Form ( For Fri )'!$J:$J,Attendance[[#Headers],[17/5/2024]],'Table From Form ( For Fri )'!O:O,1)&gt;0,1,0)</f>
        <v>0</v>
      </c>
      <c r="L193" s="27">
        <f>IF(COUNTIFS('Table From Form ( For Fri )'!$A:$A,$A193,'Table From Form ( For Fri )'!$J:$J,Attendance[[#Headers],[24/5/2024]],'Table From Form ( For Fri )'!P:P,1)&gt;0,1,0)</f>
        <v>0</v>
      </c>
      <c r="M193" s="27">
        <f>IF(COUNTIFS('Table From Form ( For Fri )'!$A:$A,$A193,'Table From Form ( For Fri )'!$J:$J,Attendance[[#Headers],[31/5/2024]],'Table From Form ( For Fri )'!Q:Q,1)&gt;0,1,0)</f>
        <v>0</v>
      </c>
      <c r="N193" s="27">
        <f>IF(COUNTIFS('Table From Form ( For Fri )'!$A:$A,$A193,'Table From Form ( For Fri )'!$J:$J,Attendance[[#Headers],[7/6/2024]],'Table From Form ( For Fri )'!R:R,1)&gt;0,1,0)</f>
        <v>0</v>
      </c>
      <c r="O193" s="27">
        <f>IF(COUNTIFS('Table From Form ( For Fri )'!$A:$A,$A193,'Table From Form ( For Fri )'!$J:$J,Attendance[[#Headers],[14/6/2024]],'Table From Form ( For Fri )'!S:S,1)&gt;0,1,0)</f>
        <v>0</v>
      </c>
      <c r="P193" s="27">
        <f>IF(COUNTIFS('Table From Form ( For Fri )'!$A:$A,$A193,'Table From Form ( For Fri )'!$J:$J,Attendance[[#Headers],[21/6/2024]],'Table From Form ( For Fri )'!T:T,1)&gt;0,1,0)</f>
        <v>0</v>
      </c>
      <c r="Q193" s="27">
        <f>IF(COUNTIFS('Table From Form ( For Fri )'!$A:$A,$A193,'Table From Form ( For Fri )'!$J:$J,Attendance[[#Headers],[28/6/2024]],'Table From Form ( For Fri )'!U:U,1)&gt;0,1,0)</f>
        <v>0</v>
      </c>
      <c r="R193" s="27">
        <f>IF(COUNTIFS('Table From Form ( For Fri )'!$A:$A,$A193,'Table From Form ( For Fri )'!$J:$J,Attendance[[#Headers],[5/7/2024]],'Table From Form ( For Fri )'!V:V,1)&gt;0,1,0)</f>
        <v>0</v>
      </c>
      <c r="S193" s="27">
        <f>IF(COUNTIFS('Table From Form ( For Fri )'!$A:$A,$A193,'Table From Form ( For Fri )'!$J:$J,Attendance[[#Headers],[12/7/2024]],'Table From Form ( For Fri )'!W:W,1)&gt;0,1,0)</f>
        <v>0</v>
      </c>
      <c r="T193" s="27">
        <f>IF(COUNTIFS('Table From Form ( For Fri )'!$A:$A,$A193,'Table From Form ( For Fri )'!$J:$J,Attendance[[#Headers],[19/7/2024]],'Table From Form ( For Fri )'!X:X,1)&gt;0,1,0)</f>
        <v>0</v>
      </c>
      <c r="U193" s="27">
        <f>IF(COUNTIFS('Table From Form ( For Fri )'!$A:$A,$A193,'Table From Form ( For Fri )'!$J:$J,Attendance[[#Headers],[26/7/2024]],'Table From Form ( For Fri )'!Y:Y,1)&gt;0,1,0)</f>
        <v>0</v>
      </c>
      <c r="V193" s="27">
        <f>IF(COUNTIFS('Table From Form ( For Fri )'!$A:$A,$A193,'Table From Form ( For Fri )'!$J:$J,Attendance[[#Headers],[2/8/2024]],'Table From Form ( For Fri )'!Z:Z,1)&gt;0,1,0)</f>
        <v>0</v>
      </c>
      <c r="W193" s="27">
        <f>IF(COUNTIFS('Table From Form ( For Fri )'!$A:$A,$A193,'Table From Form ( For Fri )'!$J:$J,Attendance[[#Headers],[30/8/2024]],'Table From Form ( For Fri )'!AA:AA,1)&gt;0,1,0)</f>
        <v>0</v>
      </c>
      <c r="X193" s="27">
        <f>IF(COUNTIFS('Table From Form ( For Fri )'!$A:$A,$A193,'Table From Form ( For Fri )'!$J:$J,Attendance[[#Headers],[6/9/2024]],'Table From Form ( For Fri )'!AB:AB,1)&gt;0,1,0)</f>
        <v>0</v>
      </c>
      <c r="Y193" s="27">
        <f>IF(COUNTIFS('Table From Form ( For Fri )'!$A:$A,$A193,'Table From Form ( For Fri )'!$J:$J,Attendance[[#Headers],[13/9/2024]],'Table From Form ( For Fri )'!AC:AC,1)&gt;0,1,0)</f>
        <v>0</v>
      </c>
      <c r="Z193" s="27">
        <f>IF(COUNTIFS('Table From Form ( For Fri )'!$A:$A,$A193,'Table From Form ( For Fri )'!$J:$J,Attendance[[#Headers],[20/9/2024]],'Table From Form ( For Fri )'!AD:AD,1)&gt;0,1,0)</f>
        <v>0</v>
      </c>
      <c r="AA193" s="27">
        <f>IF(COUNTIFS('Table From Form ( For Fri )'!$A:$A,$A193,'Table From Form ( For Fri )'!$J:$J,Attendance[[#Headers],[27/9/2024]],'Table From Form ( For Fri )'!AE:AE,1)&gt;0,1,0)</f>
        <v>0</v>
      </c>
      <c r="AB193" s="27">
        <f>IF(COUNTIFS('Table From Form ( For Fri )'!$A:$A,$A193,'Table From Form ( For Fri )'!$J:$J,Attendance[[#Headers],[4/10/2024]],'Table From Form ( For Fri )'!AF:AF,1)&gt;0,1,0)</f>
        <v>0</v>
      </c>
      <c r="AC193" s="27">
        <f>IF(COUNTIFS('Table From Form ( For Fri )'!$A:$A,$A193,'Table From Form ( For Fri )'!$J:$J,Attendance[[#Headers],[11/10/2024]],'Table From Form ( For Fri )'!AG:AG,1)&gt;0,1,0)</f>
        <v>0</v>
      </c>
      <c r="AD193" s="27">
        <f>IF(COUNTIFS('Table From Form ( For Fri )'!$A:$A,$A193,'Table From Form ( For Fri )'!$J:$J,Attendance[[#Headers],[18/10/2024]],'Table From Form ( For Fri )'!AH:AH,1)&gt;0,1,0)</f>
        <v>0</v>
      </c>
      <c r="AE193" s="27">
        <f>IF(COUNTIFS('Table From Form ( For Fri )'!$A:$A,$A193,'Table From Form ( For Fri )'!$J:$J,Attendance[[#Headers],[25/10/2024]],'Table From Form ( For Fri )'!AI:AI,1)&gt;0,1,0)</f>
        <v>0</v>
      </c>
      <c r="AF193" s="27">
        <f>IF(COUNTIFS('Table From Form ( For Fri )'!$A:$A,$A193,'Table From Form ( For Fri )'!$J:$J,Attendance[[#Headers],[1/11/2024]],'Table From Form ( For Fri )'!AJ:AJ,1)&gt;0,1,0)</f>
        <v>0</v>
      </c>
      <c r="AG193" s="27">
        <f>IF(COUNTIFS('Table From Form ( For Fri )'!$A:$A,$A193,'Table From Form ( For Fri )'!$J:$J,Attendance[[#Headers],[8/11/2024]],'Table From Form ( For Fri )'!AK:AK,1)&gt;0,1,0)</f>
        <v>0</v>
      </c>
      <c r="AH193" s="27">
        <f>IF(COUNTIFS('Table From Form ( For Fri )'!$A:$A,$A193,'Table From Form ( For Fri )'!$J:$J,Attendance[[#Headers],[15/11/2024]],'Table From Form ( For Fri )'!AL:AL,1)&gt;0,1,0)</f>
        <v>0</v>
      </c>
      <c r="AI193" s="27">
        <f>IF(COUNTIFS('Table From Form ( For Fri )'!$A:$A,$A193,'Table From Form ( For Fri )'!$J:$J,Attendance[[#Headers],[22/11/2024]],'Table From Form ( For Fri )'!AM:AM,1)&gt;0,1,0)</f>
        <v>0</v>
      </c>
      <c r="AJ193" s="27">
        <f>IF(COUNTIFS('Table From Form ( For Fri )'!$A:$A,$A193,'Table From Form ( For Fri )'!$J:$J,Attendance[[#Headers],[29/11/2024]],'Table From Form ( For Fri )'!AN:AN,1)&gt;0,1,0)</f>
        <v>0</v>
      </c>
      <c r="AK193" s="27">
        <f>IF(COUNTIFS('Table From Form ( For Fri )'!$A:$A,$A193,'Table From Form ( For Fri )'!$J:$J,Attendance[[#Headers],[6/12/2024]],'Table From Form ( For Fri )'!AO:AO,1)&gt;0,1,0)</f>
        <v>0</v>
      </c>
      <c r="AL193" s="27">
        <f>IF(COUNTIFS('Table From Form ( For Fri )'!$A:$A,$A193,'Table From Form ( For Fri )'!$J:$J,Attendance[[#Headers],[13/12/2024]],'Table From Form ( For Fri )'!AP:AP,1)&gt;0,1,0)</f>
        <v>0</v>
      </c>
      <c r="AM193" s="27">
        <f>IF(COUNTIFS('Table From Form ( For Fri )'!$A:$A,$A193,'Table From Form ( For Fri )'!$J:$J,Attendance[[#Headers],[20/12/2024]],'Table From Form ( For Fri )'!AQ:AQ,1)&gt;0,1,0)</f>
        <v>0</v>
      </c>
      <c r="AN193" s="27">
        <f>IF(COUNTIFS('Table From Form ( For Fri )'!$A:$A,$A193,'Table From Form ( For Fri )'!$J:$J,Attendance[[#Headers],[27/12/2024]],'Table From Form ( For Fri )'!AR:AR,1)&gt;0,1,0)</f>
        <v>0</v>
      </c>
      <c r="AO193" s="27">
        <f>IF(COUNTIFS('Table From Form ( For Fri )'!$A:$A,$A193,'Table From Form ( For Fri )'!$J:$J,Attendance[[#Headers],[3/1/2025]],'Table From Form ( For Fri )'!AS:AS,1)&gt;0,1,0)</f>
        <v>0</v>
      </c>
      <c r="AP193" s="27">
        <f>IF(COUNTIFS('Table From Form ( For Fri )'!$A:$A,$A193,'Table From Form ( For Fri )'!$J:$J,Attendance[[#Headers],[10/1/2025]],'Table From Form ( For Fri )'!AT:AT,1)&gt;0,1,0)</f>
        <v>0</v>
      </c>
      <c r="AQ193" s="27">
        <f>IF(COUNTIFS('Table From Form ( For Fri )'!$A:$A,$A193,'Table From Form ( For Fri )'!$J:$J,Attendance[[#Headers],[17/1/2025]],'Table From Form ( For Fri )'!AU:AU,1)&gt;0,1,0)</f>
        <v>0</v>
      </c>
      <c r="AR193" s="27">
        <f>IF(COUNTIFS('Table From Form ( For Fri )'!$A:$A,$A193,'Table From Form ( For Fri )'!$J:$J,Attendance[[#Headers],[24/1/2025]],'Table From Form ( For Fri )'!AV:AV,1)&gt;0,1,0)</f>
        <v>0</v>
      </c>
      <c r="AS193" s="27">
        <f>IF(COUNTIFS('Table From Form ( For Fri )'!$A:$A,$A193,'Table From Form ( For Fri )'!$J:$J,Attendance[[#Headers],[31/1/2025]],'Table From Form ( For Fri )'!AW:AW,1)&gt;0,1,0)</f>
        <v>0</v>
      </c>
      <c r="AT193" s="27">
        <f>IF(COUNTIFS('Table From Form ( For Fri )'!$A:$A,$A193,'Table From Form ( For Fri )'!$J:$J,Attendance[[#Headers],[7/2/2025]],'Table From Form ( For Fri )'!AX:AX,1)&gt;0,1,0)</f>
        <v>0</v>
      </c>
      <c r="AU193" s="27">
        <f>IF(COUNTIFS('Table From Form ( For Fri )'!$A:$A,$A193,'Table From Form ( For Fri )'!$J:$J,Attendance[[#Headers],[14/2/2025]],'Table From Form ( For Fri )'!AY:AY,1)&gt;0,1,0)</f>
        <v>0</v>
      </c>
    </row>
    <row r="194" spans="1:47" ht="14">
      <c r="A194" s="25" t="s">
        <v>1958</v>
      </c>
      <c r="B194" s="25" t="s">
        <v>1959</v>
      </c>
      <c r="C194" s="25" t="s">
        <v>1960</v>
      </c>
      <c r="D194">
        <f>COUNTIF(Attendance[[#This Row],[19/4/2024]:[14/2/2025]],1)</f>
        <v>0</v>
      </c>
      <c r="E194" s="26">
        <f t="shared" ref="E194:E257" si="3">($D194/SUM(8,7,6,9,3,6,6))*100</f>
        <v>0</v>
      </c>
      <c r="F194" s="26"/>
      <c r="G194" s="27">
        <f>IF(COUNTIFS('Table From Form ( For Fri )'!$A:$A,$A194,'Table From Form ( For Fri )'!$J:$J,Attendance[[#Headers],[19/4/2024]],'Table From Form ( For Fri )'!K:K,1)&gt;0,1,0)</f>
        <v>0</v>
      </c>
      <c r="H194" s="27">
        <f>IF(COUNTIFS('Table From Form ( For Fri )'!$A:$A,$A194,'Table From Form ( For Fri )'!$J:$J,Attendance[[#Headers],[26/4/2024]],'Table From Form ( For Fri )'!L:L,1)&gt;0,1,0)</f>
        <v>0</v>
      </c>
      <c r="I194" s="27">
        <f>IF(COUNTIFS('Table From Form ( For Fri )'!$A:$A,$A194,'Table From Form ( For Fri )'!$J:$J,Attendance[[#Headers],[3/5/2024]],'Table From Form ( For Fri )'!M:M,1)&gt;0,1,0)</f>
        <v>0</v>
      </c>
      <c r="J194" s="27">
        <f>IF(COUNTIFS('Table From Form ( For Fri )'!$A:$A,$A194,'Table From Form ( For Fri )'!$J:$J,Attendance[[#Headers],[10/5/2024]],'Table From Form ( For Fri )'!N:N,1)&gt;0,1,0)</f>
        <v>0</v>
      </c>
      <c r="K194" s="27">
        <f>IF(COUNTIFS('Table From Form ( For Fri )'!$A:$A,$A194,'Table From Form ( For Fri )'!$J:$J,Attendance[[#Headers],[17/5/2024]],'Table From Form ( For Fri )'!O:O,1)&gt;0,1,0)</f>
        <v>0</v>
      </c>
      <c r="L194" s="27">
        <f>IF(COUNTIFS('Table From Form ( For Fri )'!$A:$A,$A194,'Table From Form ( For Fri )'!$J:$J,Attendance[[#Headers],[24/5/2024]],'Table From Form ( For Fri )'!P:P,1)&gt;0,1,0)</f>
        <v>0</v>
      </c>
      <c r="M194" s="27">
        <f>IF(COUNTIFS('Table From Form ( For Fri )'!$A:$A,$A194,'Table From Form ( For Fri )'!$J:$J,Attendance[[#Headers],[31/5/2024]],'Table From Form ( For Fri )'!Q:Q,1)&gt;0,1,0)</f>
        <v>0</v>
      </c>
      <c r="N194" s="27">
        <f>IF(COUNTIFS('Table From Form ( For Fri )'!$A:$A,$A194,'Table From Form ( For Fri )'!$J:$J,Attendance[[#Headers],[7/6/2024]],'Table From Form ( For Fri )'!R:R,1)&gt;0,1,0)</f>
        <v>0</v>
      </c>
      <c r="O194" s="27">
        <f>IF(COUNTIFS('Table From Form ( For Fri )'!$A:$A,$A194,'Table From Form ( For Fri )'!$J:$J,Attendance[[#Headers],[14/6/2024]],'Table From Form ( For Fri )'!S:S,1)&gt;0,1,0)</f>
        <v>0</v>
      </c>
      <c r="P194" s="27">
        <f>IF(COUNTIFS('Table From Form ( For Fri )'!$A:$A,$A194,'Table From Form ( For Fri )'!$J:$J,Attendance[[#Headers],[21/6/2024]],'Table From Form ( For Fri )'!T:T,1)&gt;0,1,0)</f>
        <v>0</v>
      </c>
      <c r="Q194" s="27">
        <f>IF(COUNTIFS('Table From Form ( For Fri )'!$A:$A,$A194,'Table From Form ( For Fri )'!$J:$J,Attendance[[#Headers],[28/6/2024]],'Table From Form ( For Fri )'!U:U,1)&gt;0,1,0)</f>
        <v>0</v>
      </c>
      <c r="R194" s="27">
        <f>IF(COUNTIFS('Table From Form ( For Fri )'!$A:$A,$A194,'Table From Form ( For Fri )'!$J:$J,Attendance[[#Headers],[5/7/2024]],'Table From Form ( For Fri )'!V:V,1)&gt;0,1,0)</f>
        <v>0</v>
      </c>
      <c r="S194" s="27">
        <f>IF(COUNTIFS('Table From Form ( For Fri )'!$A:$A,$A194,'Table From Form ( For Fri )'!$J:$J,Attendance[[#Headers],[12/7/2024]],'Table From Form ( For Fri )'!W:W,1)&gt;0,1,0)</f>
        <v>0</v>
      </c>
      <c r="T194" s="27">
        <f>IF(COUNTIFS('Table From Form ( For Fri )'!$A:$A,$A194,'Table From Form ( For Fri )'!$J:$J,Attendance[[#Headers],[19/7/2024]],'Table From Form ( For Fri )'!X:X,1)&gt;0,1,0)</f>
        <v>0</v>
      </c>
      <c r="U194" s="27">
        <f>IF(COUNTIFS('Table From Form ( For Fri )'!$A:$A,$A194,'Table From Form ( For Fri )'!$J:$J,Attendance[[#Headers],[26/7/2024]],'Table From Form ( For Fri )'!Y:Y,1)&gt;0,1,0)</f>
        <v>0</v>
      </c>
      <c r="V194" s="27">
        <f>IF(COUNTIFS('Table From Form ( For Fri )'!$A:$A,$A194,'Table From Form ( For Fri )'!$J:$J,Attendance[[#Headers],[2/8/2024]],'Table From Form ( For Fri )'!Z:Z,1)&gt;0,1,0)</f>
        <v>0</v>
      </c>
      <c r="W194" s="27">
        <f>IF(COUNTIFS('Table From Form ( For Fri )'!$A:$A,$A194,'Table From Form ( For Fri )'!$J:$J,Attendance[[#Headers],[30/8/2024]],'Table From Form ( For Fri )'!AA:AA,1)&gt;0,1,0)</f>
        <v>0</v>
      </c>
      <c r="X194" s="27">
        <f>IF(COUNTIFS('Table From Form ( For Fri )'!$A:$A,$A194,'Table From Form ( For Fri )'!$J:$J,Attendance[[#Headers],[6/9/2024]],'Table From Form ( For Fri )'!AB:AB,1)&gt;0,1,0)</f>
        <v>0</v>
      </c>
      <c r="Y194" s="27">
        <f>IF(COUNTIFS('Table From Form ( For Fri )'!$A:$A,$A194,'Table From Form ( For Fri )'!$J:$J,Attendance[[#Headers],[13/9/2024]],'Table From Form ( For Fri )'!AC:AC,1)&gt;0,1,0)</f>
        <v>0</v>
      </c>
      <c r="Z194" s="27">
        <f>IF(COUNTIFS('Table From Form ( For Fri )'!$A:$A,$A194,'Table From Form ( For Fri )'!$J:$J,Attendance[[#Headers],[20/9/2024]],'Table From Form ( For Fri )'!AD:AD,1)&gt;0,1,0)</f>
        <v>0</v>
      </c>
      <c r="AA194" s="27">
        <f>IF(COUNTIFS('Table From Form ( For Fri )'!$A:$A,$A194,'Table From Form ( For Fri )'!$J:$J,Attendance[[#Headers],[27/9/2024]],'Table From Form ( For Fri )'!AE:AE,1)&gt;0,1,0)</f>
        <v>0</v>
      </c>
      <c r="AB194" s="27">
        <f>IF(COUNTIFS('Table From Form ( For Fri )'!$A:$A,$A194,'Table From Form ( For Fri )'!$J:$J,Attendance[[#Headers],[4/10/2024]],'Table From Form ( For Fri )'!AF:AF,1)&gt;0,1,0)</f>
        <v>0</v>
      </c>
      <c r="AC194" s="27">
        <f>IF(COUNTIFS('Table From Form ( For Fri )'!$A:$A,$A194,'Table From Form ( For Fri )'!$J:$J,Attendance[[#Headers],[11/10/2024]],'Table From Form ( For Fri )'!AG:AG,1)&gt;0,1,0)</f>
        <v>0</v>
      </c>
      <c r="AD194" s="27">
        <f>IF(COUNTIFS('Table From Form ( For Fri )'!$A:$A,$A194,'Table From Form ( For Fri )'!$J:$J,Attendance[[#Headers],[18/10/2024]],'Table From Form ( For Fri )'!AH:AH,1)&gt;0,1,0)</f>
        <v>0</v>
      </c>
      <c r="AE194" s="27">
        <f>IF(COUNTIFS('Table From Form ( For Fri )'!$A:$A,$A194,'Table From Form ( For Fri )'!$J:$J,Attendance[[#Headers],[25/10/2024]],'Table From Form ( For Fri )'!AI:AI,1)&gt;0,1,0)</f>
        <v>0</v>
      </c>
      <c r="AF194" s="27">
        <f>IF(COUNTIFS('Table From Form ( For Fri )'!$A:$A,$A194,'Table From Form ( For Fri )'!$J:$J,Attendance[[#Headers],[1/11/2024]],'Table From Form ( For Fri )'!AJ:AJ,1)&gt;0,1,0)</f>
        <v>0</v>
      </c>
      <c r="AG194" s="27">
        <f>IF(COUNTIFS('Table From Form ( For Fri )'!$A:$A,$A194,'Table From Form ( For Fri )'!$J:$J,Attendance[[#Headers],[8/11/2024]],'Table From Form ( For Fri )'!AK:AK,1)&gt;0,1,0)</f>
        <v>0</v>
      </c>
      <c r="AH194" s="27">
        <f>IF(COUNTIFS('Table From Form ( For Fri )'!$A:$A,$A194,'Table From Form ( For Fri )'!$J:$J,Attendance[[#Headers],[15/11/2024]],'Table From Form ( For Fri )'!AL:AL,1)&gt;0,1,0)</f>
        <v>0</v>
      </c>
      <c r="AI194" s="27">
        <f>IF(COUNTIFS('Table From Form ( For Fri )'!$A:$A,$A194,'Table From Form ( For Fri )'!$J:$J,Attendance[[#Headers],[22/11/2024]],'Table From Form ( For Fri )'!AM:AM,1)&gt;0,1,0)</f>
        <v>0</v>
      </c>
      <c r="AJ194" s="27">
        <f>IF(COUNTIFS('Table From Form ( For Fri )'!$A:$A,$A194,'Table From Form ( For Fri )'!$J:$J,Attendance[[#Headers],[29/11/2024]],'Table From Form ( For Fri )'!AN:AN,1)&gt;0,1,0)</f>
        <v>0</v>
      </c>
      <c r="AK194" s="27">
        <f>IF(COUNTIFS('Table From Form ( For Fri )'!$A:$A,$A194,'Table From Form ( For Fri )'!$J:$J,Attendance[[#Headers],[6/12/2024]],'Table From Form ( For Fri )'!AO:AO,1)&gt;0,1,0)</f>
        <v>0</v>
      </c>
      <c r="AL194" s="27">
        <f>IF(COUNTIFS('Table From Form ( For Fri )'!$A:$A,$A194,'Table From Form ( For Fri )'!$J:$J,Attendance[[#Headers],[13/12/2024]],'Table From Form ( For Fri )'!AP:AP,1)&gt;0,1,0)</f>
        <v>0</v>
      </c>
      <c r="AM194" s="27">
        <f>IF(COUNTIFS('Table From Form ( For Fri )'!$A:$A,$A194,'Table From Form ( For Fri )'!$J:$J,Attendance[[#Headers],[20/12/2024]],'Table From Form ( For Fri )'!AQ:AQ,1)&gt;0,1,0)</f>
        <v>0</v>
      </c>
      <c r="AN194" s="27">
        <f>IF(COUNTIFS('Table From Form ( For Fri )'!$A:$A,$A194,'Table From Form ( For Fri )'!$J:$J,Attendance[[#Headers],[27/12/2024]],'Table From Form ( For Fri )'!AR:AR,1)&gt;0,1,0)</f>
        <v>0</v>
      </c>
      <c r="AO194" s="27">
        <f>IF(COUNTIFS('Table From Form ( For Fri )'!$A:$A,$A194,'Table From Form ( For Fri )'!$J:$J,Attendance[[#Headers],[3/1/2025]],'Table From Form ( For Fri )'!AS:AS,1)&gt;0,1,0)</f>
        <v>0</v>
      </c>
      <c r="AP194" s="27">
        <f>IF(COUNTIFS('Table From Form ( For Fri )'!$A:$A,$A194,'Table From Form ( For Fri )'!$J:$J,Attendance[[#Headers],[10/1/2025]],'Table From Form ( For Fri )'!AT:AT,1)&gt;0,1,0)</f>
        <v>0</v>
      </c>
      <c r="AQ194" s="27">
        <f>IF(COUNTIFS('Table From Form ( For Fri )'!$A:$A,$A194,'Table From Form ( For Fri )'!$J:$J,Attendance[[#Headers],[17/1/2025]],'Table From Form ( For Fri )'!AU:AU,1)&gt;0,1,0)</f>
        <v>0</v>
      </c>
      <c r="AR194" s="27">
        <f>IF(COUNTIFS('Table From Form ( For Fri )'!$A:$A,$A194,'Table From Form ( For Fri )'!$J:$J,Attendance[[#Headers],[24/1/2025]],'Table From Form ( For Fri )'!AV:AV,1)&gt;0,1,0)</f>
        <v>0</v>
      </c>
      <c r="AS194" s="27">
        <f>IF(COUNTIFS('Table From Form ( For Fri )'!$A:$A,$A194,'Table From Form ( For Fri )'!$J:$J,Attendance[[#Headers],[31/1/2025]],'Table From Form ( For Fri )'!AW:AW,1)&gt;0,1,0)</f>
        <v>0</v>
      </c>
      <c r="AT194" s="27">
        <f>IF(COUNTIFS('Table From Form ( For Fri )'!$A:$A,$A194,'Table From Form ( For Fri )'!$J:$J,Attendance[[#Headers],[7/2/2025]],'Table From Form ( For Fri )'!AX:AX,1)&gt;0,1,0)</f>
        <v>0</v>
      </c>
      <c r="AU194" s="27">
        <f>IF(COUNTIFS('Table From Form ( For Fri )'!$A:$A,$A194,'Table From Form ( For Fri )'!$J:$J,Attendance[[#Headers],[14/2/2025]],'Table From Form ( For Fri )'!AY:AY,1)&gt;0,1,0)</f>
        <v>0</v>
      </c>
    </row>
    <row r="195" spans="1:47" ht="14">
      <c r="A195" s="25" t="s">
        <v>1961</v>
      </c>
      <c r="B195" s="25" t="s">
        <v>1962</v>
      </c>
      <c r="C195" s="25" t="s">
        <v>1963</v>
      </c>
      <c r="D195">
        <f>COUNTIF(Attendance[[#This Row],[19/4/2024]:[14/2/2025]],1)</f>
        <v>0</v>
      </c>
      <c r="E195" s="26">
        <f t="shared" si="3"/>
        <v>0</v>
      </c>
      <c r="F195" s="26"/>
      <c r="G195" s="27">
        <f>IF(COUNTIFS('Table From Form ( For Fri )'!$A:$A,$A195,'Table From Form ( For Fri )'!$J:$J,Attendance[[#Headers],[19/4/2024]],'Table From Form ( For Fri )'!K:K,1)&gt;0,1,0)</f>
        <v>0</v>
      </c>
      <c r="H195" s="27">
        <f>IF(COUNTIFS('Table From Form ( For Fri )'!$A:$A,$A195,'Table From Form ( For Fri )'!$J:$J,Attendance[[#Headers],[26/4/2024]],'Table From Form ( For Fri )'!L:L,1)&gt;0,1,0)</f>
        <v>0</v>
      </c>
      <c r="I195" s="27">
        <f>IF(COUNTIFS('Table From Form ( For Fri )'!$A:$A,$A195,'Table From Form ( For Fri )'!$J:$J,Attendance[[#Headers],[3/5/2024]],'Table From Form ( For Fri )'!M:M,1)&gt;0,1,0)</f>
        <v>0</v>
      </c>
      <c r="J195" s="27">
        <f>IF(COUNTIFS('Table From Form ( For Fri )'!$A:$A,$A195,'Table From Form ( For Fri )'!$J:$J,Attendance[[#Headers],[10/5/2024]],'Table From Form ( For Fri )'!N:N,1)&gt;0,1,0)</f>
        <v>0</v>
      </c>
      <c r="K195" s="27">
        <f>IF(COUNTIFS('Table From Form ( For Fri )'!$A:$A,$A195,'Table From Form ( For Fri )'!$J:$J,Attendance[[#Headers],[17/5/2024]],'Table From Form ( For Fri )'!O:O,1)&gt;0,1,0)</f>
        <v>0</v>
      </c>
      <c r="L195" s="27">
        <f>IF(COUNTIFS('Table From Form ( For Fri )'!$A:$A,$A195,'Table From Form ( For Fri )'!$J:$J,Attendance[[#Headers],[24/5/2024]],'Table From Form ( For Fri )'!P:P,1)&gt;0,1,0)</f>
        <v>0</v>
      </c>
      <c r="M195" s="27">
        <f>IF(COUNTIFS('Table From Form ( For Fri )'!$A:$A,$A195,'Table From Form ( For Fri )'!$J:$J,Attendance[[#Headers],[31/5/2024]],'Table From Form ( For Fri )'!Q:Q,1)&gt;0,1,0)</f>
        <v>0</v>
      </c>
      <c r="N195" s="27">
        <f>IF(COUNTIFS('Table From Form ( For Fri )'!$A:$A,$A195,'Table From Form ( For Fri )'!$J:$J,Attendance[[#Headers],[7/6/2024]],'Table From Form ( For Fri )'!R:R,1)&gt;0,1,0)</f>
        <v>0</v>
      </c>
      <c r="O195" s="27">
        <f>IF(COUNTIFS('Table From Form ( For Fri )'!$A:$A,$A195,'Table From Form ( For Fri )'!$J:$J,Attendance[[#Headers],[14/6/2024]],'Table From Form ( For Fri )'!S:S,1)&gt;0,1,0)</f>
        <v>0</v>
      </c>
      <c r="P195" s="27">
        <f>IF(COUNTIFS('Table From Form ( For Fri )'!$A:$A,$A195,'Table From Form ( For Fri )'!$J:$J,Attendance[[#Headers],[21/6/2024]],'Table From Form ( For Fri )'!T:T,1)&gt;0,1,0)</f>
        <v>0</v>
      </c>
      <c r="Q195" s="27">
        <f>IF(COUNTIFS('Table From Form ( For Fri )'!$A:$A,$A195,'Table From Form ( For Fri )'!$J:$J,Attendance[[#Headers],[28/6/2024]],'Table From Form ( For Fri )'!U:U,1)&gt;0,1,0)</f>
        <v>0</v>
      </c>
      <c r="R195" s="27">
        <f>IF(COUNTIFS('Table From Form ( For Fri )'!$A:$A,$A195,'Table From Form ( For Fri )'!$J:$J,Attendance[[#Headers],[5/7/2024]],'Table From Form ( For Fri )'!V:V,1)&gt;0,1,0)</f>
        <v>0</v>
      </c>
      <c r="S195" s="27">
        <f>IF(COUNTIFS('Table From Form ( For Fri )'!$A:$A,$A195,'Table From Form ( For Fri )'!$J:$J,Attendance[[#Headers],[12/7/2024]],'Table From Form ( For Fri )'!W:W,1)&gt;0,1,0)</f>
        <v>0</v>
      </c>
      <c r="T195" s="27">
        <f>IF(COUNTIFS('Table From Form ( For Fri )'!$A:$A,$A195,'Table From Form ( For Fri )'!$J:$J,Attendance[[#Headers],[19/7/2024]],'Table From Form ( For Fri )'!X:X,1)&gt;0,1,0)</f>
        <v>0</v>
      </c>
      <c r="U195" s="27">
        <f>IF(COUNTIFS('Table From Form ( For Fri )'!$A:$A,$A195,'Table From Form ( For Fri )'!$J:$J,Attendance[[#Headers],[26/7/2024]],'Table From Form ( For Fri )'!Y:Y,1)&gt;0,1,0)</f>
        <v>0</v>
      </c>
      <c r="V195" s="27">
        <f>IF(COUNTIFS('Table From Form ( For Fri )'!$A:$A,$A195,'Table From Form ( For Fri )'!$J:$J,Attendance[[#Headers],[2/8/2024]],'Table From Form ( For Fri )'!Z:Z,1)&gt;0,1,0)</f>
        <v>0</v>
      </c>
      <c r="W195" s="27">
        <f>IF(COUNTIFS('Table From Form ( For Fri )'!$A:$A,$A195,'Table From Form ( For Fri )'!$J:$J,Attendance[[#Headers],[30/8/2024]],'Table From Form ( For Fri )'!AA:AA,1)&gt;0,1,0)</f>
        <v>0</v>
      </c>
      <c r="X195" s="27">
        <f>IF(COUNTIFS('Table From Form ( For Fri )'!$A:$A,$A195,'Table From Form ( For Fri )'!$J:$J,Attendance[[#Headers],[6/9/2024]],'Table From Form ( For Fri )'!AB:AB,1)&gt;0,1,0)</f>
        <v>0</v>
      </c>
      <c r="Y195" s="27">
        <f>IF(COUNTIFS('Table From Form ( For Fri )'!$A:$A,$A195,'Table From Form ( For Fri )'!$J:$J,Attendance[[#Headers],[13/9/2024]],'Table From Form ( For Fri )'!AC:AC,1)&gt;0,1,0)</f>
        <v>0</v>
      </c>
      <c r="Z195" s="27">
        <f>IF(COUNTIFS('Table From Form ( For Fri )'!$A:$A,$A195,'Table From Form ( For Fri )'!$J:$J,Attendance[[#Headers],[20/9/2024]],'Table From Form ( For Fri )'!AD:AD,1)&gt;0,1,0)</f>
        <v>0</v>
      </c>
      <c r="AA195" s="27">
        <f>IF(COUNTIFS('Table From Form ( For Fri )'!$A:$A,$A195,'Table From Form ( For Fri )'!$J:$J,Attendance[[#Headers],[27/9/2024]],'Table From Form ( For Fri )'!AE:AE,1)&gt;0,1,0)</f>
        <v>0</v>
      </c>
      <c r="AB195" s="27">
        <f>IF(COUNTIFS('Table From Form ( For Fri )'!$A:$A,$A195,'Table From Form ( For Fri )'!$J:$J,Attendance[[#Headers],[4/10/2024]],'Table From Form ( For Fri )'!AF:AF,1)&gt;0,1,0)</f>
        <v>0</v>
      </c>
      <c r="AC195" s="27">
        <f>IF(COUNTIFS('Table From Form ( For Fri )'!$A:$A,$A195,'Table From Form ( For Fri )'!$J:$J,Attendance[[#Headers],[11/10/2024]],'Table From Form ( For Fri )'!AG:AG,1)&gt;0,1,0)</f>
        <v>0</v>
      </c>
      <c r="AD195" s="27">
        <f>IF(COUNTIFS('Table From Form ( For Fri )'!$A:$A,$A195,'Table From Form ( For Fri )'!$J:$J,Attendance[[#Headers],[18/10/2024]],'Table From Form ( For Fri )'!AH:AH,1)&gt;0,1,0)</f>
        <v>0</v>
      </c>
      <c r="AE195" s="27">
        <f>IF(COUNTIFS('Table From Form ( For Fri )'!$A:$A,$A195,'Table From Form ( For Fri )'!$J:$J,Attendance[[#Headers],[25/10/2024]],'Table From Form ( For Fri )'!AI:AI,1)&gt;0,1,0)</f>
        <v>0</v>
      </c>
      <c r="AF195" s="27">
        <f>IF(COUNTIFS('Table From Form ( For Fri )'!$A:$A,$A195,'Table From Form ( For Fri )'!$J:$J,Attendance[[#Headers],[1/11/2024]],'Table From Form ( For Fri )'!AJ:AJ,1)&gt;0,1,0)</f>
        <v>0</v>
      </c>
      <c r="AG195" s="27">
        <f>IF(COUNTIFS('Table From Form ( For Fri )'!$A:$A,$A195,'Table From Form ( For Fri )'!$J:$J,Attendance[[#Headers],[8/11/2024]],'Table From Form ( For Fri )'!AK:AK,1)&gt;0,1,0)</f>
        <v>0</v>
      </c>
      <c r="AH195" s="27">
        <f>IF(COUNTIFS('Table From Form ( For Fri )'!$A:$A,$A195,'Table From Form ( For Fri )'!$J:$J,Attendance[[#Headers],[15/11/2024]],'Table From Form ( For Fri )'!AL:AL,1)&gt;0,1,0)</f>
        <v>0</v>
      </c>
      <c r="AI195" s="27">
        <f>IF(COUNTIFS('Table From Form ( For Fri )'!$A:$A,$A195,'Table From Form ( For Fri )'!$J:$J,Attendance[[#Headers],[22/11/2024]],'Table From Form ( For Fri )'!AM:AM,1)&gt;0,1,0)</f>
        <v>0</v>
      </c>
      <c r="AJ195" s="27">
        <f>IF(COUNTIFS('Table From Form ( For Fri )'!$A:$A,$A195,'Table From Form ( For Fri )'!$J:$J,Attendance[[#Headers],[29/11/2024]],'Table From Form ( For Fri )'!AN:AN,1)&gt;0,1,0)</f>
        <v>0</v>
      </c>
      <c r="AK195" s="27">
        <f>IF(COUNTIFS('Table From Form ( For Fri )'!$A:$A,$A195,'Table From Form ( For Fri )'!$J:$J,Attendance[[#Headers],[6/12/2024]],'Table From Form ( For Fri )'!AO:AO,1)&gt;0,1,0)</f>
        <v>0</v>
      </c>
      <c r="AL195" s="27">
        <f>IF(COUNTIFS('Table From Form ( For Fri )'!$A:$A,$A195,'Table From Form ( For Fri )'!$J:$J,Attendance[[#Headers],[13/12/2024]],'Table From Form ( For Fri )'!AP:AP,1)&gt;0,1,0)</f>
        <v>0</v>
      </c>
      <c r="AM195" s="27">
        <f>IF(COUNTIFS('Table From Form ( For Fri )'!$A:$A,$A195,'Table From Form ( For Fri )'!$J:$J,Attendance[[#Headers],[20/12/2024]],'Table From Form ( For Fri )'!AQ:AQ,1)&gt;0,1,0)</f>
        <v>0</v>
      </c>
      <c r="AN195" s="27">
        <f>IF(COUNTIFS('Table From Form ( For Fri )'!$A:$A,$A195,'Table From Form ( For Fri )'!$J:$J,Attendance[[#Headers],[27/12/2024]],'Table From Form ( For Fri )'!AR:AR,1)&gt;0,1,0)</f>
        <v>0</v>
      </c>
      <c r="AO195" s="27">
        <f>IF(COUNTIFS('Table From Form ( For Fri )'!$A:$A,$A195,'Table From Form ( For Fri )'!$J:$J,Attendance[[#Headers],[3/1/2025]],'Table From Form ( For Fri )'!AS:AS,1)&gt;0,1,0)</f>
        <v>0</v>
      </c>
      <c r="AP195" s="27">
        <f>IF(COUNTIFS('Table From Form ( For Fri )'!$A:$A,$A195,'Table From Form ( For Fri )'!$J:$J,Attendance[[#Headers],[10/1/2025]],'Table From Form ( For Fri )'!AT:AT,1)&gt;0,1,0)</f>
        <v>0</v>
      </c>
      <c r="AQ195" s="27">
        <f>IF(COUNTIFS('Table From Form ( For Fri )'!$A:$A,$A195,'Table From Form ( For Fri )'!$J:$J,Attendance[[#Headers],[17/1/2025]],'Table From Form ( For Fri )'!AU:AU,1)&gt;0,1,0)</f>
        <v>0</v>
      </c>
      <c r="AR195" s="27">
        <f>IF(COUNTIFS('Table From Form ( For Fri )'!$A:$A,$A195,'Table From Form ( For Fri )'!$J:$J,Attendance[[#Headers],[24/1/2025]],'Table From Form ( For Fri )'!AV:AV,1)&gt;0,1,0)</f>
        <v>0</v>
      </c>
      <c r="AS195" s="27">
        <f>IF(COUNTIFS('Table From Form ( For Fri )'!$A:$A,$A195,'Table From Form ( For Fri )'!$J:$J,Attendance[[#Headers],[31/1/2025]],'Table From Form ( For Fri )'!AW:AW,1)&gt;0,1,0)</f>
        <v>0</v>
      </c>
      <c r="AT195" s="27">
        <f>IF(COUNTIFS('Table From Form ( For Fri )'!$A:$A,$A195,'Table From Form ( For Fri )'!$J:$J,Attendance[[#Headers],[7/2/2025]],'Table From Form ( For Fri )'!AX:AX,1)&gt;0,1,0)</f>
        <v>0</v>
      </c>
      <c r="AU195" s="27">
        <f>IF(COUNTIFS('Table From Form ( For Fri )'!$A:$A,$A195,'Table From Form ( For Fri )'!$J:$J,Attendance[[#Headers],[14/2/2025]],'Table From Form ( For Fri )'!AY:AY,1)&gt;0,1,0)</f>
        <v>0</v>
      </c>
    </row>
    <row r="196" spans="1:47" ht="14">
      <c r="A196" s="25" t="s">
        <v>1964</v>
      </c>
      <c r="B196" s="25" t="s">
        <v>1965</v>
      </c>
      <c r="C196" s="25" t="s">
        <v>1966</v>
      </c>
      <c r="D196">
        <f>COUNTIF(Attendance[[#This Row],[19/4/2024]:[14/2/2025]],1)</f>
        <v>0</v>
      </c>
      <c r="E196" s="26">
        <f t="shared" si="3"/>
        <v>0</v>
      </c>
      <c r="F196" s="26"/>
      <c r="G196" s="27">
        <f>IF(COUNTIFS('Table From Form ( For Fri )'!$A:$A,$A196,'Table From Form ( For Fri )'!$J:$J,Attendance[[#Headers],[19/4/2024]],'Table From Form ( For Fri )'!K:K,1)&gt;0,1,0)</f>
        <v>0</v>
      </c>
      <c r="H196" s="27">
        <f>IF(COUNTIFS('Table From Form ( For Fri )'!$A:$A,$A196,'Table From Form ( For Fri )'!$J:$J,Attendance[[#Headers],[26/4/2024]],'Table From Form ( For Fri )'!L:L,1)&gt;0,1,0)</f>
        <v>0</v>
      </c>
      <c r="I196" s="27">
        <f>IF(COUNTIFS('Table From Form ( For Fri )'!$A:$A,$A196,'Table From Form ( For Fri )'!$J:$J,Attendance[[#Headers],[3/5/2024]],'Table From Form ( For Fri )'!M:M,1)&gt;0,1,0)</f>
        <v>0</v>
      </c>
      <c r="J196" s="27">
        <f>IF(COUNTIFS('Table From Form ( For Fri )'!$A:$A,$A196,'Table From Form ( For Fri )'!$J:$J,Attendance[[#Headers],[10/5/2024]],'Table From Form ( For Fri )'!N:N,1)&gt;0,1,0)</f>
        <v>0</v>
      </c>
      <c r="K196" s="27">
        <f>IF(COUNTIFS('Table From Form ( For Fri )'!$A:$A,$A196,'Table From Form ( For Fri )'!$J:$J,Attendance[[#Headers],[17/5/2024]],'Table From Form ( For Fri )'!O:O,1)&gt;0,1,0)</f>
        <v>0</v>
      </c>
      <c r="L196" s="27">
        <f>IF(COUNTIFS('Table From Form ( For Fri )'!$A:$A,$A196,'Table From Form ( For Fri )'!$J:$J,Attendance[[#Headers],[24/5/2024]],'Table From Form ( For Fri )'!P:P,1)&gt;0,1,0)</f>
        <v>0</v>
      </c>
      <c r="M196" s="27">
        <f>IF(COUNTIFS('Table From Form ( For Fri )'!$A:$A,$A196,'Table From Form ( For Fri )'!$J:$J,Attendance[[#Headers],[31/5/2024]],'Table From Form ( For Fri )'!Q:Q,1)&gt;0,1,0)</f>
        <v>0</v>
      </c>
      <c r="N196" s="27">
        <f>IF(COUNTIFS('Table From Form ( For Fri )'!$A:$A,$A196,'Table From Form ( For Fri )'!$J:$J,Attendance[[#Headers],[7/6/2024]],'Table From Form ( For Fri )'!R:R,1)&gt;0,1,0)</f>
        <v>0</v>
      </c>
      <c r="O196" s="27">
        <f>IF(COUNTIFS('Table From Form ( For Fri )'!$A:$A,$A196,'Table From Form ( For Fri )'!$J:$J,Attendance[[#Headers],[14/6/2024]],'Table From Form ( For Fri )'!S:S,1)&gt;0,1,0)</f>
        <v>0</v>
      </c>
      <c r="P196" s="27">
        <f>IF(COUNTIFS('Table From Form ( For Fri )'!$A:$A,$A196,'Table From Form ( For Fri )'!$J:$J,Attendance[[#Headers],[21/6/2024]],'Table From Form ( For Fri )'!T:T,1)&gt;0,1,0)</f>
        <v>0</v>
      </c>
      <c r="Q196" s="27">
        <f>IF(COUNTIFS('Table From Form ( For Fri )'!$A:$A,$A196,'Table From Form ( For Fri )'!$J:$J,Attendance[[#Headers],[28/6/2024]],'Table From Form ( For Fri )'!U:U,1)&gt;0,1,0)</f>
        <v>0</v>
      </c>
      <c r="R196" s="27">
        <f>IF(COUNTIFS('Table From Form ( For Fri )'!$A:$A,$A196,'Table From Form ( For Fri )'!$J:$J,Attendance[[#Headers],[5/7/2024]],'Table From Form ( For Fri )'!V:V,1)&gt;0,1,0)</f>
        <v>0</v>
      </c>
      <c r="S196" s="27">
        <f>IF(COUNTIFS('Table From Form ( For Fri )'!$A:$A,$A196,'Table From Form ( For Fri )'!$J:$J,Attendance[[#Headers],[12/7/2024]],'Table From Form ( For Fri )'!W:W,1)&gt;0,1,0)</f>
        <v>0</v>
      </c>
      <c r="T196" s="27">
        <f>IF(COUNTIFS('Table From Form ( For Fri )'!$A:$A,$A196,'Table From Form ( For Fri )'!$J:$J,Attendance[[#Headers],[19/7/2024]],'Table From Form ( For Fri )'!X:X,1)&gt;0,1,0)</f>
        <v>0</v>
      </c>
      <c r="U196" s="27">
        <f>IF(COUNTIFS('Table From Form ( For Fri )'!$A:$A,$A196,'Table From Form ( For Fri )'!$J:$J,Attendance[[#Headers],[26/7/2024]],'Table From Form ( For Fri )'!Y:Y,1)&gt;0,1,0)</f>
        <v>0</v>
      </c>
      <c r="V196" s="27">
        <f>IF(COUNTIFS('Table From Form ( For Fri )'!$A:$A,$A196,'Table From Form ( For Fri )'!$J:$J,Attendance[[#Headers],[2/8/2024]],'Table From Form ( For Fri )'!Z:Z,1)&gt;0,1,0)</f>
        <v>0</v>
      </c>
      <c r="W196" s="27">
        <f>IF(COUNTIFS('Table From Form ( For Fri )'!$A:$A,$A196,'Table From Form ( For Fri )'!$J:$J,Attendance[[#Headers],[30/8/2024]],'Table From Form ( For Fri )'!AA:AA,1)&gt;0,1,0)</f>
        <v>0</v>
      </c>
      <c r="X196" s="27">
        <f>IF(COUNTIFS('Table From Form ( For Fri )'!$A:$A,$A196,'Table From Form ( For Fri )'!$J:$J,Attendance[[#Headers],[6/9/2024]],'Table From Form ( For Fri )'!AB:AB,1)&gt;0,1,0)</f>
        <v>0</v>
      </c>
      <c r="Y196" s="27">
        <f>IF(COUNTIFS('Table From Form ( For Fri )'!$A:$A,$A196,'Table From Form ( For Fri )'!$J:$J,Attendance[[#Headers],[13/9/2024]],'Table From Form ( For Fri )'!AC:AC,1)&gt;0,1,0)</f>
        <v>0</v>
      </c>
      <c r="Z196" s="27">
        <f>IF(COUNTIFS('Table From Form ( For Fri )'!$A:$A,$A196,'Table From Form ( For Fri )'!$J:$J,Attendance[[#Headers],[20/9/2024]],'Table From Form ( For Fri )'!AD:AD,1)&gt;0,1,0)</f>
        <v>0</v>
      </c>
      <c r="AA196" s="27">
        <f>IF(COUNTIFS('Table From Form ( For Fri )'!$A:$A,$A196,'Table From Form ( For Fri )'!$J:$J,Attendance[[#Headers],[27/9/2024]],'Table From Form ( For Fri )'!AE:AE,1)&gt;0,1,0)</f>
        <v>0</v>
      </c>
      <c r="AB196" s="27">
        <f>IF(COUNTIFS('Table From Form ( For Fri )'!$A:$A,$A196,'Table From Form ( For Fri )'!$J:$J,Attendance[[#Headers],[4/10/2024]],'Table From Form ( For Fri )'!AF:AF,1)&gt;0,1,0)</f>
        <v>0</v>
      </c>
      <c r="AC196" s="27">
        <f>IF(COUNTIFS('Table From Form ( For Fri )'!$A:$A,$A196,'Table From Form ( For Fri )'!$J:$J,Attendance[[#Headers],[11/10/2024]],'Table From Form ( For Fri )'!AG:AG,1)&gt;0,1,0)</f>
        <v>0</v>
      </c>
      <c r="AD196" s="27">
        <f>IF(COUNTIFS('Table From Form ( For Fri )'!$A:$A,$A196,'Table From Form ( For Fri )'!$J:$J,Attendance[[#Headers],[18/10/2024]],'Table From Form ( For Fri )'!AH:AH,1)&gt;0,1,0)</f>
        <v>0</v>
      </c>
      <c r="AE196" s="27">
        <f>IF(COUNTIFS('Table From Form ( For Fri )'!$A:$A,$A196,'Table From Form ( For Fri )'!$J:$J,Attendance[[#Headers],[25/10/2024]],'Table From Form ( For Fri )'!AI:AI,1)&gt;0,1,0)</f>
        <v>0</v>
      </c>
      <c r="AF196" s="27">
        <f>IF(COUNTIFS('Table From Form ( For Fri )'!$A:$A,$A196,'Table From Form ( For Fri )'!$J:$J,Attendance[[#Headers],[1/11/2024]],'Table From Form ( For Fri )'!AJ:AJ,1)&gt;0,1,0)</f>
        <v>0</v>
      </c>
      <c r="AG196" s="27">
        <f>IF(COUNTIFS('Table From Form ( For Fri )'!$A:$A,$A196,'Table From Form ( For Fri )'!$J:$J,Attendance[[#Headers],[8/11/2024]],'Table From Form ( For Fri )'!AK:AK,1)&gt;0,1,0)</f>
        <v>0</v>
      </c>
      <c r="AH196" s="27">
        <f>IF(COUNTIFS('Table From Form ( For Fri )'!$A:$A,$A196,'Table From Form ( For Fri )'!$J:$J,Attendance[[#Headers],[15/11/2024]],'Table From Form ( For Fri )'!AL:AL,1)&gt;0,1,0)</f>
        <v>0</v>
      </c>
      <c r="AI196" s="27">
        <f>IF(COUNTIFS('Table From Form ( For Fri )'!$A:$A,$A196,'Table From Form ( For Fri )'!$J:$J,Attendance[[#Headers],[22/11/2024]],'Table From Form ( For Fri )'!AM:AM,1)&gt;0,1,0)</f>
        <v>0</v>
      </c>
      <c r="AJ196" s="27">
        <f>IF(COUNTIFS('Table From Form ( For Fri )'!$A:$A,$A196,'Table From Form ( For Fri )'!$J:$J,Attendance[[#Headers],[29/11/2024]],'Table From Form ( For Fri )'!AN:AN,1)&gt;0,1,0)</f>
        <v>0</v>
      </c>
      <c r="AK196" s="27">
        <f>IF(COUNTIFS('Table From Form ( For Fri )'!$A:$A,$A196,'Table From Form ( For Fri )'!$J:$J,Attendance[[#Headers],[6/12/2024]],'Table From Form ( For Fri )'!AO:AO,1)&gt;0,1,0)</f>
        <v>0</v>
      </c>
      <c r="AL196" s="27">
        <f>IF(COUNTIFS('Table From Form ( For Fri )'!$A:$A,$A196,'Table From Form ( For Fri )'!$J:$J,Attendance[[#Headers],[13/12/2024]],'Table From Form ( For Fri )'!AP:AP,1)&gt;0,1,0)</f>
        <v>0</v>
      </c>
      <c r="AM196" s="27">
        <f>IF(COUNTIFS('Table From Form ( For Fri )'!$A:$A,$A196,'Table From Form ( For Fri )'!$J:$J,Attendance[[#Headers],[20/12/2024]],'Table From Form ( For Fri )'!AQ:AQ,1)&gt;0,1,0)</f>
        <v>0</v>
      </c>
      <c r="AN196" s="27">
        <f>IF(COUNTIFS('Table From Form ( For Fri )'!$A:$A,$A196,'Table From Form ( For Fri )'!$J:$J,Attendance[[#Headers],[27/12/2024]],'Table From Form ( For Fri )'!AR:AR,1)&gt;0,1,0)</f>
        <v>0</v>
      </c>
      <c r="AO196" s="27">
        <f>IF(COUNTIFS('Table From Form ( For Fri )'!$A:$A,$A196,'Table From Form ( For Fri )'!$J:$J,Attendance[[#Headers],[3/1/2025]],'Table From Form ( For Fri )'!AS:AS,1)&gt;0,1,0)</f>
        <v>0</v>
      </c>
      <c r="AP196" s="27">
        <f>IF(COUNTIFS('Table From Form ( For Fri )'!$A:$A,$A196,'Table From Form ( For Fri )'!$J:$J,Attendance[[#Headers],[10/1/2025]],'Table From Form ( For Fri )'!AT:AT,1)&gt;0,1,0)</f>
        <v>0</v>
      </c>
      <c r="AQ196" s="27">
        <f>IF(COUNTIFS('Table From Form ( For Fri )'!$A:$A,$A196,'Table From Form ( For Fri )'!$J:$J,Attendance[[#Headers],[17/1/2025]],'Table From Form ( For Fri )'!AU:AU,1)&gt;0,1,0)</f>
        <v>0</v>
      </c>
      <c r="AR196" s="27">
        <f>IF(COUNTIFS('Table From Form ( For Fri )'!$A:$A,$A196,'Table From Form ( For Fri )'!$J:$J,Attendance[[#Headers],[24/1/2025]],'Table From Form ( For Fri )'!AV:AV,1)&gt;0,1,0)</f>
        <v>0</v>
      </c>
      <c r="AS196" s="27">
        <f>IF(COUNTIFS('Table From Form ( For Fri )'!$A:$A,$A196,'Table From Form ( For Fri )'!$J:$J,Attendance[[#Headers],[31/1/2025]],'Table From Form ( For Fri )'!AW:AW,1)&gt;0,1,0)</f>
        <v>0</v>
      </c>
      <c r="AT196" s="27">
        <f>IF(COUNTIFS('Table From Form ( For Fri )'!$A:$A,$A196,'Table From Form ( For Fri )'!$J:$J,Attendance[[#Headers],[7/2/2025]],'Table From Form ( For Fri )'!AX:AX,1)&gt;0,1,0)</f>
        <v>0</v>
      </c>
      <c r="AU196" s="27">
        <f>IF(COUNTIFS('Table From Form ( For Fri )'!$A:$A,$A196,'Table From Form ( For Fri )'!$J:$J,Attendance[[#Headers],[14/2/2025]],'Table From Form ( For Fri )'!AY:AY,1)&gt;0,1,0)</f>
        <v>0</v>
      </c>
    </row>
    <row r="197" spans="1:47" ht="14">
      <c r="A197" s="25" t="s">
        <v>1967</v>
      </c>
      <c r="B197" s="25" t="s">
        <v>1968</v>
      </c>
      <c r="C197" s="25" t="s">
        <v>1969</v>
      </c>
      <c r="D197">
        <f>COUNTIF(Attendance[[#This Row],[19/4/2024]:[14/2/2025]],1)</f>
        <v>0</v>
      </c>
      <c r="E197" s="26">
        <f t="shared" si="3"/>
        <v>0</v>
      </c>
      <c r="F197" s="26"/>
      <c r="G197" s="27">
        <f>IF(COUNTIFS('Table From Form ( For Fri )'!$A:$A,$A197,'Table From Form ( For Fri )'!$J:$J,Attendance[[#Headers],[19/4/2024]],'Table From Form ( For Fri )'!K:K,1)&gt;0,1,0)</f>
        <v>0</v>
      </c>
      <c r="H197" s="27">
        <f>IF(COUNTIFS('Table From Form ( For Fri )'!$A:$A,$A197,'Table From Form ( For Fri )'!$J:$J,Attendance[[#Headers],[26/4/2024]],'Table From Form ( For Fri )'!L:L,1)&gt;0,1,0)</f>
        <v>0</v>
      </c>
      <c r="I197" s="27">
        <f>IF(COUNTIFS('Table From Form ( For Fri )'!$A:$A,$A197,'Table From Form ( For Fri )'!$J:$J,Attendance[[#Headers],[3/5/2024]],'Table From Form ( For Fri )'!M:M,1)&gt;0,1,0)</f>
        <v>0</v>
      </c>
      <c r="J197" s="27">
        <f>IF(COUNTIFS('Table From Form ( For Fri )'!$A:$A,$A197,'Table From Form ( For Fri )'!$J:$J,Attendance[[#Headers],[10/5/2024]],'Table From Form ( For Fri )'!N:N,1)&gt;0,1,0)</f>
        <v>0</v>
      </c>
      <c r="K197" s="27">
        <f>IF(COUNTIFS('Table From Form ( For Fri )'!$A:$A,$A197,'Table From Form ( For Fri )'!$J:$J,Attendance[[#Headers],[17/5/2024]],'Table From Form ( For Fri )'!O:O,1)&gt;0,1,0)</f>
        <v>0</v>
      </c>
      <c r="L197" s="27">
        <f>IF(COUNTIFS('Table From Form ( For Fri )'!$A:$A,$A197,'Table From Form ( For Fri )'!$J:$J,Attendance[[#Headers],[24/5/2024]],'Table From Form ( For Fri )'!P:P,1)&gt;0,1,0)</f>
        <v>0</v>
      </c>
      <c r="M197" s="27">
        <f>IF(COUNTIFS('Table From Form ( For Fri )'!$A:$A,$A197,'Table From Form ( For Fri )'!$J:$J,Attendance[[#Headers],[31/5/2024]],'Table From Form ( For Fri )'!Q:Q,1)&gt;0,1,0)</f>
        <v>0</v>
      </c>
      <c r="N197" s="27">
        <f>IF(COUNTIFS('Table From Form ( For Fri )'!$A:$A,$A197,'Table From Form ( For Fri )'!$J:$J,Attendance[[#Headers],[7/6/2024]],'Table From Form ( For Fri )'!R:R,1)&gt;0,1,0)</f>
        <v>0</v>
      </c>
      <c r="O197" s="27">
        <f>IF(COUNTIFS('Table From Form ( For Fri )'!$A:$A,$A197,'Table From Form ( For Fri )'!$J:$J,Attendance[[#Headers],[14/6/2024]],'Table From Form ( For Fri )'!S:S,1)&gt;0,1,0)</f>
        <v>0</v>
      </c>
      <c r="P197" s="27">
        <f>IF(COUNTIFS('Table From Form ( For Fri )'!$A:$A,$A197,'Table From Form ( For Fri )'!$J:$J,Attendance[[#Headers],[21/6/2024]],'Table From Form ( For Fri )'!T:T,1)&gt;0,1,0)</f>
        <v>0</v>
      </c>
      <c r="Q197" s="27">
        <f>IF(COUNTIFS('Table From Form ( For Fri )'!$A:$A,$A197,'Table From Form ( For Fri )'!$J:$J,Attendance[[#Headers],[28/6/2024]],'Table From Form ( For Fri )'!U:U,1)&gt;0,1,0)</f>
        <v>0</v>
      </c>
      <c r="R197" s="27">
        <f>IF(COUNTIFS('Table From Form ( For Fri )'!$A:$A,$A197,'Table From Form ( For Fri )'!$J:$J,Attendance[[#Headers],[5/7/2024]],'Table From Form ( For Fri )'!V:V,1)&gt;0,1,0)</f>
        <v>0</v>
      </c>
      <c r="S197" s="27">
        <f>IF(COUNTIFS('Table From Form ( For Fri )'!$A:$A,$A197,'Table From Form ( For Fri )'!$J:$J,Attendance[[#Headers],[12/7/2024]],'Table From Form ( For Fri )'!W:W,1)&gt;0,1,0)</f>
        <v>0</v>
      </c>
      <c r="T197" s="27">
        <f>IF(COUNTIFS('Table From Form ( For Fri )'!$A:$A,$A197,'Table From Form ( For Fri )'!$J:$J,Attendance[[#Headers],[19/7/2024]],'Table From Form ( For Fri )'!X:X,1)&gt;0,1,0)</f>
        <v>0</v>
      </c>
      <c r="U197" s="27">
        <f>IF(COUNTIFS('Table From Form ( For Fri )'!$A:$A,$A197,'Table From Form ( For Fri )'!$J:$J,Attendance[[#Headers],[26/7/2024]],'Table From Form ( For Fri )'!Y:Y,1)&gt;0,1,0)</f>
        <v>0</v>
      </c>
      <c r="V197" s="27">
        <f>IF(COUNTIFS('Table From Form ( For Fri )'!$A:$A,$A197,'Table From Form ( For Fri )'!$J:$J,Attendance[[#Headers],[2/8/2024]],'Table From Form ( For Fri )'!Z:Z,1)&gt;0,1,0)</f>
        <v>0</v>
      </c>
      <c r="W197" s="27">
        <f>IF(COUNTIFS('Table From Form ( For Fri )'!$A:$A,$A197,'Table From Form ( For Fri )'!$J:$J,Attendance[[#Headers],[30/8/2024]],'Table From Form ( For Fri )'!AA:AA,1)&gt;0,1,0)</f>
        <v>0</v>
      </c>
      <c r="X197" s="27">
        <f>IF(COUNTIFS('Table From Form ( For Fri )'!$A:$A,$A197,'Table From Form ( For Fri )'!$J:$J,Attendance[[#Headers],[6/9/2024]],'Table From Form ( For Fri )'!AB:AB,1)&gt;0,1,0)</f>
        <v>0</v>
      </c>
      <c r="Y197" s="27">
        <f>IF(COUNTIFS('Table From Form ( For Fri )'!$A:$A,$A197,'Table From Form ( For Fri )'!$J:$J,Attendance[[#Headers],[13/9/2024]],'Table From Form ( For Fri )'!AC:AC,1)&gt;0,1,0)</f>
        <v>0</v>
      </c>
      <c r="Z197" s="27">
        <f>IF(COUNTIFS('Table From Form ( For Fri )'!$A:$A,$A197,'Table From Form ( For Fri )'!$J:$J,Attendance[[#Headers],[20/9/2024]],'Table From Form ( For Fri )'!AD:AD,1)&gt;0,1,0)</f>
        <v>0</v>
      </c>
      <c r="AA197" s="27">
        <f>IF(COUNTIFS('Table From Form ( For Fri )'!$A:$A,$A197,'Table From Form ( For Fri )'!$J:$J,Attendance[[#Headers],[27/9/2024]],'Table From Form ( For Fri )'!AE:AE,1)&gt;0,1,0)</f>
        <v>0</v>
      </c>
      <c r="AB197" s="27">
        <f>IF(COUNTIFS('Table From Form ( For Fri )'!$A:$A,$A197,'Table From Form ( For Fri )'!$J:$J,Attendance[[#Headers],[4/10/2024]],'Table From Form ( For Fri )'!AF:AF,1)&gt;0,1,0)</f>
        <v>0</v>
      </c>
      <c r="AC197" s="27">
        <f>IF(COUNTIFS('Table From Form ( For Fri )'!$A:$A,$A197,'Table From Form ( For Fri )'!$J:$J,Attendance[[#Headers],[11/10/2024]],'Table From Form ( For Fri )'!AG:AG,1)&gt;0,1,0)</f>
        <v>0</v>
      </c>
      <c r="AD197" s="27">
        <f>IF(COUNTIFS('Table From Form ( For Fri )'!$A:$A,$A197,'Table From Form ( For Fri )'!$J:$J,Attendance[[#Headers],[18/10/2024]],'Table From Form ( For Fri )'!AH:AH,1)&gt;0,1,0)</f>
        <v>0</v>
      </c>
      <c r="AE197" s="27">
        <f>IF(COUNTIFS('Table From Form ( For Fri )'!$A:$A,$A197,'Table From Form ( For Fri )'!$J:$J,Attendance[[#Headers],[25/10/2024]],'Table From Form ( For Fri )'!AI:AI,1)&gt;0,1,0)</f>
        <v>0</v>
      </c>
      <c r="AF197" s="27">
        <f>IF(COUNTIFS('Table From Form ( For Fri )'!$A:$A,$A197,'Table From Form ( For Fri )'!$J:$J,Attendance[[#Headers],[1/11/2024]],'Table From Form ( For Fri )'!AJ:AJ,1)&gt;0,1,0)</f>
        <v>0</v>
      </c>
      <c r="AG197" s="27">
        <f>IF(COUNTIFS('Table From Form ( For Fri )'!$A:$A,$A197,'Table From Form ( For Fri )'!$J:$J,Attendance[[#Headers],[8/11/2024]],'Table From Form ( For Fri )'!AK:AK,1)&gt;0,1,0)</f>
        <v>0</v>
      </c>
      <c r="AH197" s="27">
        <f>IF(COUNTIFS('Table From Form ( For Fri )'!$A:$A,$A197,'Table From Form ( For Fri )'!$J:$J,Attendance[[#Headers],[15/11/2024]],'Table From Form ( For Fri )'!AL:AL,1)&gt;0,1,0)</f>
        <v>0</v>
      </c>
      <c r="AI197" s="27">
        <f>IF(COUNTIFS('Table From Form ( For Fri )'!$A:$A,$A197,'Table From Form ( For Fri )'!$J:$J,Attendance[[#Headers],[22/11/2024]],'Table From Form ( For Fri )'!AM:AM,1)&gt;0,1,0)</f>
        <v>0</v>
      </c>
      <c r="AJ197" s="27">
        <f>IF(COUNTIFS('Table From Form ( For Fri )'!$A:$A,$A197,'Table From Form ( For Fri )'!$J:$J,Attendance[[#Headers],[29/11/2024]],'Table From Form ( For Fri )'!AN:AN,1)&gt;0,1,0)</f>
        <v>0</v>
      </c>
      <c r="AK197" s="27">
        <f>IF(COUNTIFS('Table From Form ( For Fri )'!$A:$A,$A197,'Table From Form ( For Fri )'!$J:$J,Attendance[[#Headers],[6/12/2024]],'Table From Form ( For Fri )'!AO:AO,1)&gt;0,1,0)</f>
        <v>0</v>
      </c>
      <c r="AL197" s="27">
        <f>IF(COUNTIFS('Table From Form ( For Fri )'!$A:$A,$A197,'Table From Form ( For Fri )'!$J:$J,Attendance[[#Headers],[13/12/2024]],'Table From Form ( For Fri )'!AP:AP,1)&gt;0,1,0)</f>
        <v>0</v>
      </c>
      <c r="AM197" s="27">
        <f>IF(COUNTIFS('Table From Form ( For Fri )'!$A:$A,$A197,'Table From Form ( For Fri )'!$J:$J,Attendance[[#Headers],[20/12/2024]],'Table From Form ( For Fri )'!AQ:AQ,1)&gt;0,1,0)</f>
        <v>0</v>
      </c>
      <c r="AN197" s="27">
        <f>IF(COUNTIFS('Table From Form ( For Fri )'!$A:$A,$A197,'Table From Form ( For Fri )'!$J:$J,Attendance[[#Headers],[27/12/2024]],'Table From Form ( For Fri )'!AR:AR,1)&gt;0,1,0)</f>
        <v>0</v>
      </c>
      <c r="AO197" s="27">
        <f>IF(COUNTIFS('Table From Form ( For Fri )'!$A:$A,$A197,'Table From Form ( For Fri )'!$J:$J,Attendance[[#Headers],[3/1/2025]],'Table From Form ( For Fri )'!AS:AS,1)&gt;0,1,0)</f>
        <v>0</v>
      </c>
      <c r="AP197" s="27">
        <f>IF(COUNTIFS('Table From Form ( For Fri )'!$A:$A,$A197,'Table From Form ( For Fri )'!$J:$J,Attendance[[#Headers],[10/1/2025]],'Table From Form ( For Fri )'!AT:AT,1)&gt;0,1,0)</f>
        <v>0</v>
      </c>
      <c r="AQ197" s="27">
        <f>IF(COUNTIFS('Table From Form ( For Fri )'!$A:$A,$A197,'Table From Form ( For Fri )'!$J:$J,Attendance[[#Headers],[17/1/2025]],'Table From Form ( For Fri )'!AU:AU,1)&gt;0,1,0)</f>
        <v>0</v>
      </c>
      <c r="AR197" s="27">
        <f>IF(COUNTIFS('Table From Form ( For Fri )'!$A:$A,$A197,'Table From Form ( For Fri )'!$J:$J,Attendance[[#Headers],[24/1/2025]],'Table From Form ( For Fri )'!AV:AV,1)&gt;0,1,0)</f>
        <v>0</v>
      </c>
      <c r="AS197" s="27">
        <f>IF(COUNTIFS('Table From Form ( For Fri )'!$A:$A,$A197,'Table From Form ( For Fri )'!$J:$J,Attendance[[#Headers],[31/1/2025]],'Table From Form ( For Fri )'!AW:AW,1)&gt;0,1,0)</f>
        <v>0</v>
      </c>
      <c r="AT197" s="27">
        <f>IF(COUNTIFS('Table From Form ( For Fri )'!$A:$A,$A197,'Table From Form ( For Fri )'!$J:$J,Attendance[[#Headers],[7/2/2025]],'Table From Form ( For Fri )'!AX:AX,1)&gt;0,1,0)</f>
        <v>0</v>
      </c>
      <c r="AU197" s="27">
        <f>IF(COUNTIFS('Table From Form ( For Fri )'!$A:$A,$A197,'Table From Form ( For Fri )'!$J:$J,Attendance[[#Headers],[14/2/2025]],'Table From Form ( For Fri )'!AY:AY,1)&gt;0,1,0)</f>
        <v>0</v>
      </c>
    </row>
    <row r="198" spans="1:47" ht="14">
      <c r="A198" s="25" t="s">
        <v>1970</v>
      </c>
      <c r="B198" s="25" t="s">
        <v>1971</v>
      </c>
      <c r="C198" s="25" t="s">
        <v>1972</v>
      </c>
      <c r="D198">
        <f>COUNTIF(Attendance[[#This Row],[19/4/2024]:[14/2/2025]],1)</f>
        <v>0</v>
      </c>
      <c r="E198" s="26">
        <f t="shared" si="3"/>
        <v>0</v>
      </c>
      <c r="F198" s="26"/>
      <c r="G198" s="27">
        <f>IF(COUNTIFS('Table From Form ( For Fri )'!$A:$A,$A198,'Table From Form ( For Fri )'!$J:$J,Attendance[[#Headers],[19/4/2024]],'Table From Form ( For Fri )'!K:K,1)&gt;0,1,0)</f>
        <v>0</v>
      </c>
      <c r="H198" s="27">
        <f>IF(COUNTIFS('Table From Form ( For Fri )'!$A:$A,$A198,'Table From Form ( For Fri )'!$J:$J,Attendance[[#Headers],[26/4/2024]],'Table From Form ( For Fri )'!L:L,1)&gt;0,1,0)</f>
        <v>0</v>
      </c>
      <c r="I198" s="27">
        <f>IF(COUNTIFS('Table From Form ( For Fri )'!$A:$A,$A198,'Table From Form ( For Fri )'!$J:$J,Attendance[[#Headers],[3/5/2024]],'Table From Form ( For Fri )'!M:M,1)&gt;0,1,0)</f>
        <v>0</v>
      </c>
      <c r="J198" s="27">
        <f>IF(COUNTIFS('Table From Form ( For Fri )'!$A:$A,$A198,'Table From Form ( For Fri )'!$J:$J,Attendance[[#Headers],[10/5/2024]],'Table From Form ( For Fri )'!N:N,1)&gt;0,1,0)</f>
        <v>0</v>
      </c>
      <c r="K198" s="27">
        <f>IF(COUNTIFS('Table From Form ( For Fri )'!$A:$A,$A198,'Table From Form ( For Fri )'!$J:$J,Attendance[[#Headers],[17/5/2024]],'Table From Form ( For Fri )'!O:O,1)&gt;0,1,0)</f>
        <v>0</v>
      </c>
      <c r="L198" s="27">
        <f>IF(COUNTIFS('Table From Form ( For Fri )'!$A:$A,$A198,'Table From Form ( For Fri )'!$J:$J,Attendance[[#Headers],[24/5/2024]],'Table From Form ( For Fri )'!P:P,1)&gt;0,1,0)</f>
        <v>0</v>
      </c>
      <c r="M198" s="27">
        <f>IF(COUNTIFS('Table From Form ( For Fri )'!$A:$A,$A198,'Table From Form ( For Fri )'!$J:$J,Attendance[[#Headers],[31/5/2024]],'Table From Form ( For Fri )'!Q:Q,1)&gt;0,1,0)</f>
        <v>0</v>
      </c>
      <c r="N198" s="27">
        <f>IF(COUNTIFS('Table From Form ( For Fri )'!$A:$A,$A198,'Table From Form ( For Fri )'!$J:$J,Attendance[[#Headers],[7/6/2024]],'Table From Form ( For Fri )'!R:R,1)&gt;0,1,0)</f>
        <v>0</v>
      </c>
      <c r="O198" s="27">
        <f>IF(COUNTIFS('Table From Form ( For Fri )'!$A:$A,$A198,'Table From Form ( For Fri )'!$J:$J,Attendance[[#Headers],[14/6/2024]],'Table From Form ( For Fri )'!S:S,1)&gt;0,1,0)</f>
        <v>0</v>
      </c>
      <c r="P198" s="27">
        <f>IF(COUNTIFS('Table From Form ( For Fri )'!$A:$A,$A198,'Table From Form ( For Fri )'!$J:$J,Attendance[[#Headers],[21/6/2024]],'Table From Form ( For Fri )'!T:T,1)&gt;0,1,0)</f>
        <v>0</v>
      </c>
      <c r="Q198" s="27">
        <f>IF(COUNTIFS('Table From Form ( For Fri )'!$A:$A,$A198,'Table From Form ( For Fri )'!$J:$J,Attendance[[#Headers],[28/6/2024]],'Table From Form ( For Fri )'!U:U,1)&gt;0,1,0)</f>
        <v>0</v>
      </c>
      <c r="R198" s="27">
        <f>IF(COUNTIFS('Table From Form ( For Fri )'!$A:$A,$A198,'Table From Form ( For Fri )'!$J:$J,Attendance[[#Headers],[5/7/2024]],'Table From Form ( For Fri )'!V:V,1)&gt;0,1,0)</f>
        <v>0</v>
      </c>
      <c r="S198" s="27">
        <f>IF(COUNTIFS('Table From Form ( For Fri )'!$A:$A,$A198,'Table From Form ( For Fri )'!$J:$J,Attendance[[#Headers],[12/7/2024]],'Table From Form ( For Fri )'!W:W,1)&gt;0,1,0)</f>
        <v>0</v>
      </c>
      <c r="T198" s="27">
        <f>IF(COUNTIFS('Table From Form ( For Fri )'!$A:$A,$A198,'Table From Form ( For Fri )'!$J:$J,Attendance[[#Headers],[19/7/2024]],'Table From Form ( For Fri )'!X:X,1)&gt;0,1,0)</f>
        <v>0</v>
      </c>
      <c r="U198" s="27">
        <f>IF(COUNTIFS('Table From Form ( For Fri )'!$A:$A,$A198,'Table From Form ( For Fri )'!$J:$J,Attendance[[#Headers],[26/7/2024]],'Table From Form ( For Fri )'!Y:Y,1)&gt;0,1,0)</f>
        <v>0</v>
      </c>
      <c r="V198" s="27">
        <f>IF(COUNTIFS('Table From Form ( For Fri )'!$A:$A,$A198,'Table From Form ( For Fri )'!$J:$J,Attendance[[#Headers],[2/8/2024]],'Table From Form ( For Fri )'!Z:Z,1)&gt;0,1,0)</f>
        <v>0</v>
      </c>
      <c r="W198" s="27">
        <f>IF(COUNTIFS('Table From Form ( For Fri )'!$A:$A,$A198,'Table From Form ( For Fri )'!$J:$J,Attendance[[#Headers],[30/8/2024]],'Table From Form ( For Fri )'!AA:AA,1)&gt;0,1,0)</f>
        <v>0</v>
      </c>
      <c r="X198" s="27">
        <f>IF(COUNTIFS('Table From Form ( For Fri )'!$A:$A,$A198,'Table From Form ( For Fri )'!$J:$J,Attendance[[#Headers],[6/9/2024]],'Table From Form ( For Fri )'!AB:AB,1)&gt;0,1,0)</f>
        <v>0</v>
      </c>
      <c r="Y198" s="27">
        <f>IF(COUNTIFS('Table From Form ( For Fri )'!$A:$A,$A198,'Table From Form ( For Fri )'!$J:$J,Attendance[[#Headers],[13/9/2024]],'Table From Form ( For Fri )'!AC:AC,1)&gt;0,1,0)</f>
        <v>0</v>
      </c>
      <c r="Z198" s="27">
        <f>IF(COUNTIFS('Table From Form ( For Fri )'!$A:$A,$A198,'Table From Form ( For Fri )'!$J:$J,Attendance[[#Headers],[20/9/2024]],'Table From Form ( For Fri )'!AD:AD,1)&gt;0,1,0)</f>
        <v>0</v>
      </c>
      <c r="AA198" s="27">
        <f>IF(COUNTIFS('Table From Form ( For Fri )'!$A:$A,$A198,'Table From Form ( For Fri )'!$J:$J,Attendance[[#Headers],[27/9/2024]],'Table From Form ( For Fri )'!AE:AE,1)&gt;0,1,0)</f>
        <v>0</v>
      </c>
      <c r="AB198" s="27">
        <f>IF(COUNTIFS('Table From Form ( For Fri )'!$A:$A,$A198,'Table From Form ( For Fri )'!$J:$J,Attendance[[#Headers],[4/10/2024]],'Table From Form ( For Fri )'!AF:AF,1)&gt;0,1,0)</f>
        <v>0</v>
      </c>
      <c r="AC198" s="27">
        <f>IF(COUNTIFS('Table From Form ( For Fri )'!$A:$A,$A198,'Table From Form ( For Fri )'!$J:$J,Attendance[[#Headers],[11/10/2024]],'Table From Form ( For Fri )'!AG:AG,1)&gt;0,1,0)</f>
        <v>0</v>
      </c>
      <c r="AD198" s="27">
        <f>IF(COUNTIFS('Table From Form ( For Fri )'!$A:$A,$A198,'Table From Form ( For Fri )'!$J:$J,Attendance[[#Headers],[18/10/2024]],'Table From Form ( For Fri )'!AH:AH,1)&gt;0,1,0)</f>
        <v>0</v>
      </c>
      <c r="AE198" s="27">
        <f>IF(COUNTIFS('Table From Form ( For Fri )'!$A:$A,$A198,'Table From Form ( For Fri )'!$J:$J,Attendance[[#Headers],[25/10/2024]],'Table From Form ( For Fri )'!AI:AI,1)&gt;0,1,0)</f>
        <v>0</v>
      </c>
      <c r="AF198" s="27">
        <f>IF(COUNTIFS('Table From Form ( For Fri )'!$A:$A,$A198,'Table From Form ( For Fri )'!$J:$J,Attendance[[#Headers],[1/11/2024]],'Table From Form ( For Fri )'!AJ:AJ,1)&gt;0,1,0)</f>
        <v>0</v>
      </c>
      <c r="AG198" s="27">
        <f>IF(COUNTIFS('Table From Form ( For Fri )'!$A:$A,$A198,'Table From Form ( For Fri )'!$J:$J,Attendance[[#Headers],[8/11/2024]],'Table From Form ( For Fri )'!AK:AK,1)&gt;0,1,0)</f>
        <v>0</v>
      </c>
      <c r="AH198" s="27">
        <f>IF(COUNTIFS('Table From Form ( For Fri )'!$A:$A,$A198,'Table From Form ( For Fri )'!$J:$J,Attendance[[#Headers],[15/11/2024]],'Table From Form ( For Fri )'!AL:AL,1)&gt;0,1,0)</f>
        <v>0</v>
      </c>
      <c r="AI198" s="27">
        <f>IF(COUNTIFS('Table From Form ( For Fri )'!$A:$A,$A198,'Table From Form ( For Fri )'!$J:$J,Attendance[[#Headers],[22/11/2024]],'Table From Form ( For Fri )'!AM:AM,1)&gt;0,1,0)</f>
        <v>0</v>
      </c>
      <c r="AJ198" s="27">
        <f>IF(COUNTIFS('Table From Form ( For Fri )'!$A:$A,$A198,'Table From Form ( For Fri )'!$J:$J,Attendance[[#Headers],[29/11/2024]],'Table From Form ( For Fri )'!AN:AN,1)&gt;0,1,0)</f>
        <v>0</v>
      </c>
      <c r="AK198" s="27">
        <f>IF(COUNTIFS('Table From Form ( For Fri )'!$A:$A,$A198,'Table From Form ( For Fri )'!$J:$J,Attendance[[#Headers],[6/12/2024]],'Table From Form ( For Fri )'!AO:AO,1)&gt;0,1,0)</f>
        <v>0</v>
      </c>
      <c r="AL198" s="27">
        <f>IF(COUNTIFS('Table From Form ( For Fri )'!$A:$A,$A198,'Table From Form ( For Fri )'!$J:$J,Attendance[[#Headers],[13/12/2024]],'Table From Form ( For Fri )'!AP:AP,1)&gt;0,1,0)</f>
        <v>0</v>
      </c>
      <c r="AM198" s="27">
        <f>IF(COUNTIFS('Table From Form ( For Fri )'!$A:$A,$A198,'Table From Form ( For Fri )'!$J:$J,Attendance[[#Headers],[20/12/2024]],'Table From Form ( For Fri )'!AQ:AQ,1)&gt;0,1,0)</f>
        <v>0</v>
      </c>
      <c r="AN198" s="27">
        <f>IF(COUNTIFS('Table From Form ( For Fri )'!$A:$A,$A198,'Table From Form ( For Fri )'!$J:$J,Attendance[[#Headers],[27/12/2024]],'Table From Form ( For Fri )'!AR:AR,1)&gt;0,1,0)</f>
        <v>0</v>
      </c>
      <c r="AO198" s="27">
        <f>IF(COUNTIFS('Table From Form ( For Fri )'!$A:$A,$A198,'Table From Form ( For Fri )'!$J:$J,Attendance[[#Headers],[3/1/2025]],'Table From Form ( For Fri )'!AS:AS,1)&gt;0,1,0)</f>
        <v>0</v>
      </c>
      <c r="AP198" s="27">
        <f>IF(COUNTIFS('Table From Form ( For Fri )'!$A:$A,$A198,'Table From Form ( For Fri )'!$J:$J,Attendance[[#Headers],[10/1/2025]],'Table From Form ( For Fri )'!AT:AT,1)&gt;0,1,0)</f>
        <v>0</v>
      </c>
      <c r="AQ198" s="27">
        <f>IF(COUNTIFS('Table From Form ( For Fri )'!$A:$A,$A198,'Table From Form ( For Fri )'!$J:$J,Attendance[[#Headers],[17/1/2025]],'Table From Form ( For Fri )'!AU:AU,1)&gt;0,1,0)</f>
        <v>0</v>
      </c>
      <c r="AR198" s="27">
        <f>IF(COUNTIFS('Table From Form ( For Fri )'!$A:$A,$A198,'Table From Form ( For Fri )'!$J:$J,Attendance[[#Headers],[24/1/2025]],'Table From Form ( For Fri )'!AV:AV,1)&gt;0,1,0)</f>
        <v>0</v>
      </c>
      <c r="AS198" s="27">
        <f>IF(COUNTIFS('Table From Form ( For Fri )'!$A:$A,$A198,'Table From Form ( For Fri )'!$J:$J,Attendance[[#Headers],[31/1/2025]],'Table From Form ( For Fri )'!AW:AW,1)&gt;0,1,0)</f>
        <v>0</v>
      </c>
      <c r="AT198" s="27">
        <f>IF(COUNTIFS('Table From Form ( For Fri )'!$A:$A,$A198,'Table From Form ( For Fri )'!$J:$J,Attendance[[#Headers],[7/2/2025]],'Table From Form ( For Fri )'!AX:AX,1)&gt;0,1,0)</f>
        <v>0</v>
      </c>
      <c r="AU198" s="27">
        <f>IF(COUNTIFS('Table From Form ( For Fri )'!$A:$A,$A198,'Table From Form ( For Fri )'!$J:$J,Attendance[[#Headers],[14/2/2025]],'Table From Form ( For Fri )'!AY:AY,1)&gt;0,1,0)</f>
        <v>0</v>
      </c>
    </row>
    <row r="199" spans="1:47" ht="14">
      <c r="A199" s="25" t="s">
        <v>1973</v>
      </c>
      <c r="B199" s="25" t="s">
        <v>1974</v>
      </c>
      <c r="C199" s="25" t="s">
        <v>1975</v>
      </c>
      <c r="D199">
        <f>COUNTIF(Attendance[[#This Row],[19/4/2024]:[14/2/2025]],1)</f>
        <v>0</v>
      </c>
      <c r="E199" s="26">
        <f t="shared" si="3"/>
        <v>0</v>
      </c>
      <c r="F199" s="26"/>
      <c r="G199" s="27">
        <f>IF(COUNTIFS('Table From Form ( For Fri )'!$A:$A,$A199,'Table From Form ( For Fri )'!$J:$J,Attendance[[#Headers],[19/4/2024]],'Table From Form ( For Fri )'!K:K,1)&gt;0,1,0)</f>
        <v>0</v>
      </c>
      <c r="H199" s="27">
        <f>IF(COUNTIFS('Table From Form ( For Fri )'!$A:$A,$A199,'Table From Form ( For Fri )'!$J:$J,Attendance[[#Headers],[26/4/2024]],'Table From Form ( For Fri )'!L:L,1)&gt;0,1,0)</f>
        <v>0</v>
      </c>
      <c r="I199" s="27">
        <f>IF(COUNTIFS('Table From Form ( For Fri )'!$A:$A,$A199,'Table From Form ( For Fri )'!$J:$J,Attendance[[#Headers],[3/5/2024]],'Table From Form ( For Fri )'!M:M,1)&gt;0,1,0)</f>
        <v>0</v>
      </c>
      <c r="J199" s="27">
        <f>IF(COUNTIFS('Table From Form ( For Fri )'!$A:$A,$A199,'Table From Form ( For Fri )'!$J:$J,Attendance[[#Headers],[10/5/2024]],'Table From Form ( For Fri )'!N:N,1)&gt;0,1,0)</f>
        <v>0</v>
      </c>
      <c r="K199" s="27">
        <f>IF(COUNTIFS('Table From Form ( For Fri )'!$A:$A,$A199,'Table From Form ( For Fri )'!$J:$J,Attendance[[#Headers],[17/5/2024]],'Table From Form ( For Fri )'!O:O,1)&gt;0,1,0)</f>
        <v>0</v>
      </c>
      <c r="L199" s="27">
        <f>IF(COUNTIFS('Table From Form ( For Fri )'!$A:$A,$A199,'Table From Form ( For Fri )'!$J:$J,Attendance[[#Headers],[24/5/2024]],'Table From Form ( For Fri )'!P:P,1)&gt;0,1,0)</f>
        <v>0</v>
      </c>
      <c r="M199" s="27">
        <f>IF(COUNTIFS('Table From Form ( For Fri )'!$A:$A,$A199,'Table From Form ( For Fri )'!$J:$J,Attendance[[#Headers],[31/5/2024]],'Table From Form ( For Fri )'!Q:Q,1)&gt;0,1,0)</f>
        <v>0</v>
      </c>
      <c r="N199" s="27">
        <f>IF(COUNTIFS('Table From Form ( For Fri )'!$A:$A,$A199,'Table From Form ( For Fri )'!$J:$J,Attendance[[#Headers],[7/6/2024]],'Table From Form ( For Fri )'!R:R,1)&gt;0,1,0)</f>
        <v>0</v>
      </c>
      <c r="O199" s="27">
        <f>IF(COUNTIFS('Table From Form ( For Fri )'!$A:$A,$A199,'Table From Form ( For Fri )'!$J:$J,Attendance[[#Headers],[14/6/2024]],'Table From Form ( For Fri )'!S:S,1)&gt;0,1,0)</f>
        <v>0</v>
      </c>
      <c r="P199" s="27">
        <f>IF(COUNTIFS('Table From Form ( For Fri )'!$A:$A,$A199,'Table From Form ( For Fri )'!$J:$J,Attendance[[#Headers],[21/6/2024]],'Table From Form ( For Fri )'!T:T,1)&gt;0,1,0)</f>
        <v>0</v>
      </c>
      <c r="Q199" s="27">
        <f>IF(COUNTIFS('Table From Form ( For Fri )'!$A:$A,$A199,'Table From Form ( For Fri )'!$J:$J,Attendance[[#Headers],[28/6/2024]],'Table From Form ( For Fri )'!U:U,1)&gt;0,1,0)</f>
        <v>0</v>
      </c>
      <c r="R199" s="27">
        <f>IF(COUNTIFS('Table From Form ( For Fri )'!$A:$A,$A199,'Table From Form ( For Fri )'!$J:$J,Attendance[[#Headers],[5/7/2024]],'Table From Form ( For Fri )'!V:V,1)&gt;0,1,0)</f>
        <v>0</v>
      </c>
      <c r="S199" s="27">
        <f>IF(COUNTIFS('Table From Form ( For Fri )'!$A:$A,$A199,'Table From Form ( For Fri )'!$J:$J,Attendance[[#Headers],[12/7/2024]],'Table From Form ( For Fri )'!W:W,1)&gt;0,1,0)</f>
        <v>0</v>
      </c>
      <c r="T199" s="27">
        <f>IF(COUNTIFS('Table From Form ( For Fri )'!$A:$A,$A199,'Table From Form ( For Fri )'!$J:$J,Attendance[[#Headers],[19/7/2024]],'Table From Form ( For Fri )'!X:X,1)&gt;0,1,0)</f>
        <v>0</v>
      </c>
      <c r="U199" s="27">
        <f>IF(COUNTIFS('Table From Form ( For Fri )'!$A:$A,$A199,'Table From Form ( For Fri )'!$J:$J,Attendance[[#Headers],[26/7/2024]],'Table From Form ( For Fri )'!Y:Y,1)&gt;0,1,0)</f>
        <v>0</v>
      </c>
      <c r="V199" s="27">
        <f>IF(COUNTIFS('Table From Form ( For Fri )'!$A:$A,$A199,'Table From Form ( For Fri )'!$J:$J,Attendance[[#Headers],[2/8/2024]],'Table From Form ( For Fri )'!Z:Z,1)&gt;0,1,0)</f>
        <v>0</v>
      </c>
      <c r="W199" s="27">
        <f>IF(COUNTIFS('Table From Form ( For Fri )'!$A:$A,$A199,'Table From Form ( For Fri )'!$J:$J,Attendance[[#Headers],[30/8/2024]],'Table From Form ( For Fri )'!AA:AA,1)&gt;0,1,0)</f>
        <v>0</v>
      </c>
      <c r="X199" s="27">
        <f>IF(COUNTIFS('Table From Form ( For Fri )'!$A:$A,$A199,'Table From Form ( For Fri )'!$J:$J,Attendance[[#Headers],[6/9/2024]],'Table From Form ( For Fri )'!AB:AB,1)&gt;0,1,0)</f>
        <v>0</v>
      </c>
      <c r="Y199" s="27">
        <f>IF(COUNTIFS('Table From Form ( For Fri )'!$A:$A,$A199,'Table From Form ( For Fri )'!$J:$J,Attendance[[#Headers],[13/9/2024]],'Table From Form ( For Fri )'!AC:AC,1)&gt;0,1,0)</f>
        <v>0</v>
      </c>
      <c r="Z199" s="27">
        <f>IF(COUNTIFS('Table From Form ( For Fri )'!$A:$A,$A199,'Table From Form ( For Fri )'!$J:$J,Attendance[[#Headers],[20/9/2024]],'Table From Form ( For Fri )'!AD:AD,1)&gt;0,1,0)</f>
        <v>0</v>
      </c>
      <c r="AA199" s="27">
        <f>IF(COUNTIFS('Table From Form ( For Fri )'!$A:$A,$A199,'Table From Form ( For Fri )'!$J:$J,Attendance[[#Headers],[27/9/2024]],'Table From Form ( For Fri )'!AE:AE,1)&gt;0,1,0)</f>
        <v>0</v>
      </c>
      <c r="AB199" s="27">
        <f>IF(COUNTIFS('Table From Form ( For Fri )'!$A:$A,$A199,'Table From Form ( For Fri )'!$J:$J,Attendance[[#Headers],[4/10/2024]],'Table From Form ( For Fri )'!AF:AF,1)&gt;0,1,0)</f>
        <v>0</v>
      </c>
      <c r="AC199" s="27">
        <f>IF(COUNTIFS('Table From Form ( For Fri )'!$A:$A,$A199,'Table From Form ( For Fri )'!$J:$J,Attendance[[#Headers],[11/10/2024]],'Table From Form ( For Fri )'!AG:AG,1)&gt;0,1,0)</f>
        <v>0</v>
      </c>
      <c r="AD199" s="27">
        <f>IF(COUNTIFS('Table From Form ( For Fri )'!$A:$A,$A199,'Table From Form ( For Fri )'!$J:$J,Attendance[[#Headers],[18/10/2024]],'Table From Form ( For Fri )'!AH:AH,1)&gt;0,1,0)</f>
        <v>0</v>
      </c>
      <c r="AE199" s="27">
        <f>IF(COUNTIFS('Table From Form ( For Fri )'!$A:$A,$A199,'Table From Form ( For Fri )'!$J:$J,Attendance[[#Headers],[25/10/2024]],'Table From Form ( For Fri )'!AI:AI,1)&gt;0,1,0)</f>
        <v>0</v>
      </c>
      <c r="AF199" s="27">
        <f>IF(COUNTIFS('Table From Form ( For Fri )'!$A:$A,$A199,'Table From Form ( For Fri )'!$J:$J,Attendance[[#Headers],[1/11/2024]],'Table From Form ( For Fri )'!AJ:AJ,1)&gt;0,1,0)</f>
        <v>0</v>
      </c>
      <c r="AG199" s="27">
        <f>IF(COUNTIFS('Table From Form ( For Fri )'!$A:$A,$A199,'Table From Form ( For Fri )'!$J:$J,Attendance[[#Headers],[8/11/2024]],'Table From Form ( For Fri )'!AK:AK,1)&gt;0,1,0)</f>
        <v>0</v>
      </c>
      <c r="AH199" s="27">
        <f>IF(COUNTIFS('Table From Form ( For Fri )'!$A:$A,$A199,'Table From Form ( For Fri )'!$J:$J,Attendance[[#Headers],[15/11/2024]],'Table From Form ( For Fri )'!AL:AL,1)&gt;0,1,0)</f>
        <v>0</v>
      </c>
      <c r="AI199" s="27">
        <f>IF(COUNTIFS('Table From Form ( For Fri )'!$A:$A,$A199,'Table From Form ( For Fri )'!$J:$J,Attendance[[#Headers],[22/11/2024]],'Table From Form ( For Fri )'!AM:AM,1)&gt;0,1,0)</f>
        <v>0</v>
      </c>
      <c r="AJ199" s="27">
        <f>IF(COUNTIFS('Table From Form ( For Fri )'!$A:$A,$A199,'Table From Form ( For Fri )'!$J:$J,Attendance[[#Headers],[29/11/2024]],'Table From Form ( For Fri )'!AN:AN,1)&gt;0,1,0)</f>
        <v>0</v>
      </c>
      <c r="AK199" s="27">
        <f>IF(COUNTIFS('Table From Form ( For Fri )'!$A:$A,$A199,'Table From Form ( For Fri )'!$J:$J,Attendance[[#Headers],[6/12/2024]],'Table From Form ( For Fri )'!AO:AO,1)&gt;0,1,0)</f>
        <v>0</v>
      </c>
      <c r="AL199" s="27">
        <f>IF(COUNTIFS('Table From Form ( For Fri )'!$A:$A,$A199,'Table From Form ( For Fri )'!$J:$J,Attendance[[#Headers],[13/12/2024]],'Table From Form ( For Fri )'!AP:AP,1)&gt;0,1,0)</f>
        <v>0</v>
      </c>
      <c r="AM199" s="27">
        <f>IF(COUNTIFS('Table From Form ( For Fri )'!$A:$A,$A199,'Table From Form ( For Fri )'!$J:$J,Attendance[[#Headers],[20/12/2024]],'Table From Form ( For Fri )'!AQ:AQ,1)&gt;0,1,0)</f>
        <v>0</v>
      </c>
      <c r="AN199" s="27">
        <f>IF(COUNTIFS('Table From Form ( For Fri )'!$A:$A,$A199,'Table From Form ( For Fri )'!$J:$J,Attendance[[#Headers],[27/12/2024]],'Table From Form ( For Fri )'!AR:AR,1)&gt;0,1,0)</f>
        <v>0</v>
      </c>
      <c r="AO199" s="27">
        <f>IF(COUNTIFS('Table From Form ( For Fri )'!$A:$A,$A199,'Table From Form ( For Fri )'!$J:$J,Attendance[[#Headers],[3/1/2025]],'Table From Form ( For Fri )'!AS:AS,1)&gt;0,1,0)</f>
        <v>0</v>
      </c>
      <c r="AP199" s="27">
        <f>IF(COUNTIFS('Table From Form ( For Fri )'!$A:$A,$A199,'Table From Form ( For Fri )'!$J:$J,Attendance[[#Headers],[10/1/2025]],'Table From Form ( For Fri )'!AT:AT,1)&gt;0,1,0)</f>
        <v>0</v>
      </c>
      <c r="AQ199" s="27">
        <f>IF(COUNTIFS('Table From Form ( For Fri )'!$A:$A,$A199,'Table From Form ( For Fri )'!$J:$J,Attendance[[#Headers],[17/1/2025]],'Table From Form ( For Fri )'!AU:AU,1)&gt;0,1,0)</f>
        <v>0</v>
      </c>
      <c r="AR199" s="27">
        <f>IF(COUNTIFS('Table From Form ( For Fri )'!$A:$A,$A199,'Table From Form ( For Fri )'!$J:$J,Attendance[[#Headers],[24/1/2025]],'Table From Form ( For Fri )'!AV:AV,1)&gt;0,1,0)</f>
        <v>0</v>
      </c>
      <c r="AS199" s="27">
        <f>IF(COUNTIFS('Table From Form ( For Fri )'!$A:$A,$A199,'Table From Form ( For Fri )'!$J:$J,Attendance[[#Headers],[31/1/2025]],'Table From Form ( For Fri )'!AW:AW,1)&gt;0,1,0)</f>
        <v>0</v>
      </c>
      <c r="AT199" s="27">
        <f>IF(COUNTIFS('Table From Form ( For Fri )'!$A:$A,$A199,'Table From Form ( For Fri )'!$J:$J,Attendance[[#Headers],[7/2/2025]],'Table From Form ( For Fri )'!AX:AX,1)&gt;0,1,0)</f>
        <v>0</v>
      </c>
      <c r="AU199" s="27">
        <f>IF(COUNTIFS('Table From Form ( For Fri )'!$A:$A,$A199,'Table From Form ( For Fri )'!$J:$J,Attendance[[#Headers],[14/2/2025]],'Table From Form ( For Fri )'!AY:AY,1)&gt;0,1,0)</f>
        <v>0</v>
      </c>
    </row>
    <row r="200" spans="1:47" ht="14">
      <c r="A200" s="25" t="s">
        <v>1976</v>
      </c>
      <c r="B200" s="25" t="s">
        <v>1977</v>
      </c>
      <c r="C200" s="25" t="s">
        <v>1978</v>
      </c>
      <c r="D200">
        <f>COUNTIF(Attendance[[#This Row],[19/4/2024]:[14/2/2025]],1)</f>
        <v>0</v>
      </c>
      <c r="E200" s="26">
        <f t="shared" si="3"/>
        <v>0</v>
      </c>
      <c r="F200" s="26"/>
      <c r="G200" s="27">
        <f>IF(COUNTIFS('Table From Form ( For Fri )'!$A:$A,$A200,'Table From Form ( For Fri )'!$J:$J,Attendance[[#Headers],[19/4/2024]],'Table From Form ( For Fri )'!K:K,1)&gt;0,1,0)</f>
        <v>0</v>
      </c>
      <c r="H200" s="27">
        <f>IF(COUNTIFS('Table From Form ( For Fri )'!$A:$A,$A200,'Table From Form ( For Fri )'!$J:$J,Attendance[[#Headers],[26/4/2024]],'Table From Form ( For Fri )'!L:L,1)&gt;0,1,0)</f>
        <v>0</v>
      </c>
      <c r="I200" s="27">
        <f>IF(COUNTIFS('Table From Form ( For Fri )'!$A:$A,$A200,'Table From Form ( For Fri )'!$J:$J,Attendance[[#Headers],[3/5/2024]],'Table From Form ( For Fri )'!M:M,1)&gt;0,1,0)</f>
        <v>0</v>
      </c>
      <c r="J200" s="27">
        <f>IF(COUNTIFS('Table From Form ( For Fri )'!$A:$A,$A200,'Table From Form ( For Fri )'!$J:$J,Attendance[[#Headers],[10/5/2024]],'Table From Form ( For Fri )'!N:N,1)&gt;0,1,0)</f>
        <v>0</v>
      </c>
      <c r="K200" s="27">
        <f>IF(COUNTIFS('Table From Form ( For Fri )'!$A:$A,$A200,'Table From Form ( For Fri )'!$J:$J,Attendance[[#Headers],[17/5/2024]],'Table From Form ( For Fri )'!O:O,1)&gt;0,1,0)</f>
        <v>0</v>
      </c>
      <c r="L200" s="27">
        <f>IF(COUNTIFS('Table From Form ( For Fri )'!$A:$A,$A200,'Table From Form ( For Fri )'!$J:$J,Attendance[[#Headers],[24/5/2024]],'Table From Form ( For Fri )'!P:P,1)&gt;0,1,0)</f>
        <v>0</v>
      </c>
      <c r="M200" s="27">
        <f>IF(COUNTIFS('Table From Form ( For Fri )'!$A:$A,$A200,'Table From Form ( For Fri )'!$J:$J,Attendance[[#Headers],[31/5/2024]],'Table From Form ( For Fri )'!Q:Q,1)&gt;0,1,0)</f>
        <v>0</v>
      </c>
      <c r="N200" s="27">
        <f>IF(COUNTIFS('Table From Form ( For Fri )'!$A:$A,$A200,'Table From Form ( For Fri )'!$J:$J,Attendance[[#Headers],[7/6/2024]],'Table From Form ( For Fri )'!R:R,1)&gt;0,1,0)</f>
        <v>0</v>
      </c>
      <c r="O200" s="27">
        <f>IF(COUNTIFS('Table From Form ( For Fri )'!$A:$A,$A200,'Table From Form ( For Fri )'!$J:$J,Attendance[[#Headers],[14/6/2024]],'Table From Form ( For Fri )'!S:S,1)&gt;0,1,0)</f>
        <v>0</v>
      </c>
      <c r="P200" s="27">
        <f>IF(COUNTIFS('Table From Form ( For Fri )'!$A:$A,$A200,'Table From Form ( For Fri )'!$J:$J,Attendance[[#Headers],[21/6/2024]],'Table From Form ( For Fri )'!T:T,1)&gt;0,1,0)</f>
        <v>0</v>
      </c>
      <c r="Q200" s="27">
        <f>IF(COUNTIFS('Table From Form ( For Fri )'!$A:$A,$A200,'Table From Form ( For Fri )'!$J:$J,Attendance[[#Headers],[28/6/2024]],'Table From Form ( For Fri )'!U:U,1)&gt;0,1,0)</f>
        <v>0</v>
      </c>
      <c r="R200" s="27">
        <f>IF(COUNTIFS('Table From Form ( For Fri )'!$A:$A,$A200,'Table From Form ( For Fri )'!$J:$J,Attendance[[#Headers],[5/7/2024]],'Table From Form ( For Fri )'!V:V,1)&gt;0,1,0)</f>
        <v>0</v>
      </c>
      <c r="S200" s="27">
        <f>IF(COUNTIFS('Table From Form ( For Fri )'!$A:$A,$A200,'Table From Form ( For Fri )'!$J:$J,Attendance[[#Headers],[12/7/2024]],'Table From Form ( For Fri )'!W:W,1)&gt;0,1,0)</f>
        <v>0</v>
      </c>
      <c r="T200" s="27">
        <f>IF(COUNTIFS('Table From Form ( For Fri )'!$A:$A,$A200,'Table From Form ( For Fri )'!$J:$J,Attendance[[#Headers],[19/7/2024]],'Table From Form ( For Fri )'!X:X,1)&gt;0,1,0)</f>
        <v>0</v>
      </c>
      <c r="U200" s="27">
        <f>IF(COUNTIFS('Table From Form ( For Fri )'!$A:$A,$A200,'Table From Form ( For Fri )'!$J:$J,Attendance[[#Headers],[26/7/2024]],'Table From Form ( For Fri )'!Y:Y,1)&gt;0,1,0)</f>
        <v>0</v>
      </c>
      <c r="V200" s="27">
        <f>IF(COUNTIFS('Table From Form ( For Fri )'!$A:$A,$A200,'Table From Form ( For Fri )'!$J:$J,Attendance[[#Headers],[2/8/2024]],'Table From Form ( For Fri )'!Z:Z,1)&gt;0,1,0)</f>
        <v>0</v>
      </c>
      <c r="W200" s="27">
        <f>IF(COUNTIFS('Table From Form ( For Fri )'!$A:$A,$A200,'Table From Form ( For Fri )'!$J:$J,Attendance[[#Headers],[30/8/2024]],'Table From Form ( For Fri )'!AA:AA,1)&gt;0,1,0)</f>
        <v>0</v>
      </c>
      <c r="X200" s="27">
        <f>IF(COUNTIFS('Table From Form ( For Fri )'!$A:$A,$A200,'Table From Form ( For Fri )'!$J:$J,Attendance[[#Headers],[6/9/2024]],'Table From Form ( For Fri )'!AB:AB,1)&gt;0,1,0)</f>
        <v>0</v>
      </c>
      <c r="Y200" s="27">
        <f>IF(COUNTIFS('Table From Form ( For Fri )'!$A:$A,$A200,'Table From Form ( For Fri )'!$J:$J,Attendance[[#Headers],[13/9/2024]],'Table From Form ( For Fri )'!AC:AC,1)&gt;0,1,0)</f>
        <v>0</v>
      </c>
      <c r="Z200" s="27">
        <f>IF(COUNTIFS('Table From Form ( For Fri )'!$A:$A,$A200,'Table From Form ( For Fri )'!$J:$J,Attendance[[#Headers],[20/9/2024]],'Table From Form ( For Fri )'!AD:AD,1)&gt;0,1,0)</f>
        <v>0</v>
      </c>
      <c r="AA200" s="27">
        <f>IF(COUNTIFS('Table From Form ( For Fri )'!$A:$A,$A200,'Table From Form ( For Fri )'!$J:$J,Attendance[[#Headers],[27/9/2024]],'Table From Form ( For Fri )'!AE:AE,1)&gt;0,1,0)</f>
        <v>0</v>
      </c>
      <c r="AB200" s="27">
        <f>IF(COUNTIFS('Table From Form ( For Fri )'!$A:$A,$A200,'Table From Form ( For Fri )'!$J:$J,Attendance[[#Headers],[4/10/2024]],'Table From Form ( For Fri )'!AF:AF,1)&gt;0,1,0)</f>
        <v>0</v>
      </c>
      <c r="AC200" s="27">
        <f>IF(COUNTIFS('Table From Form ( For Fri )'!$A:$A,$A200,'Table From Form ( For Fri )'!$J:$J,Attendance[[#Headers],[11/10/2024]],'Table From Form ( For Fri )'!AG:AG,1)&gt;0,1,0)</f>
        <v>0</v>
      </c>
      <c r="AD200" s="27">
        <f>IF(COUNTIFS('Table From Form ( For Fri )'!$A:$A,$A200,'Table From Form ( For Fri )'!$J:$J,Attendance[[#Headers],[18/10/2024]],'Table From Form ( For Fri )'!AH:AH,1)&gt;0,1,0)</f>
        <v>0</v>
      </c>
      <c r="AE200" s="27">
        <f>IF(COUNTIFS('Table From Form ( For Fri )'!$A:$A,$A200,'Table From Form ( For Fri )'!$J:$J,Attendance[[#Headers],[25/10/2024]],'Table From Form ( For Fri )'!AI:AI,1)&gt;0,1,0)</f>
        <v>0</v>
      </c>
      <c r="AF200" s="27">
        <f>IF(COUNTIFS('Table From Form ( For Fri )'!$A:$A,$A200,'Table From Form ( For Fri )'!$J:$J,Attendance[[#Headers],[1/11/2024]],'Table From Form ( For Fri )'!AJ:AJ,1)&gt;0,1,0)</f>
        <v>0</v>
      </c>
      <c r="AG200" s="27">
        <f>IF(COUNTIFS('Table From Form ( For Fri )'!$A:$A,$A200,'Table From Form ( For Fri )'!$J:$J,Attendance[[#Headers],[8/11/2024]],'Table From Form ( For Fri )'!AK:AK,1)&gt;0,1,0)</f>
        <v>0</v>
      </c>
      <c r="AH200" s="27">
        <f>IF(COUNTIFS('Table From Form ( For Fri )'!$A:$A,$A200,'Table From Form ( For Fri )'!$J:$J,Attendance[[#Headers],[15/11/2024]],'Table From Form ( For Fri )'!AL:AL,1)&gt;0,1,0)</f>
        <v>0</v>
      </c>
      <c r="AI200" s="27">
        <f>IF(COUNTIFS('Table From Form ( For Fri )'!$A:$A,$A200,'Table From Form ( For Fri )'!$J:$J,Attendance[[#Headers],[22/11/2024]],'Table From Form ( For Fri )'!AM:AM,1)&gt;0,1,0)</f>
        <v>0</v>
      </c>
      <c r="AJ200" s="27">
        <f>IF(COUNTIFS('Table From Form ( For Fri )'!$A:$A,$A200,'Table From Form ( For Fri )'!$J:$J,Attendance[[#Headers],[29/11/2024]],'Table From Form ( For Fri )'!AN:AN,1)&gt;0,1,0)</f>
        <v>0</v>
      </c>
      <c r="AK200" s="27">
        <f>IF(COUNTIFS('Table From Form ( For Fri )'!$A:$A,$A200,'Table From Form ( For Fri )'!$J:$J,Attendance[[#Headers],[6/12/2024]],'Table From Form ( For Fri )'!AO:AO,1)&gt;0,1,0)</f>
        <v>0</v>
      </c>
      <c r="AL200" s="27">
        <f>IF(COUNTIFS('Table From Form ( For Fri )'!$A:$A,$A200,'Table From Form ( For Fri )'!$J:$J,Attendance[[#Headers],[13/12/2024]],'Table From Form ( For Fri )'!AP:AP,1)&gt;0,1,0)</f>
        <v>0</v>
      </c>
      <c r="AM200" s="27">
        <f>IF(COUNTIFS('Table From Form ( For Fri )'!$A:$A,$A200,'Table From Form ( For Fri )'!$J:$J,Attendance[[#Headers],[20/12/2024]],'Table From Form ( For Fri )'!AQ:AQ,1)&gt;0,1,0)</f>
        <v>0</v>
      </c>
      <c r="AN200" s="27">
        <f>IF(COUNTIFS('Table From Form ( For Fri )'!$A:$A,$A200,'Table From Form ( For Fri )'!$J:$J,Attendance[[#Headers],[27/12/2024]],'Table From Form ( For Fri )'!AR:AR,1)&gt;0,1,0)</f>
        <v>0</v>
      </c>
      <c r="AO200" s="27">
        <f>IF(COUNTIFS('Table From Form ( For Fri )'!$A:$A,$A200,'Table From Form ( For Fri )'!$J:$J,Attendance[[#Headers],[3/1/2025]],'Table From Form ( For Fri )'!AS:AS,1)&gt;0,1,0)</f>
        <v>0</v>
      </c>
      <c r="AP200" s="27">
        <f>IF(COUNTIFS('Table From Form ( For Fri )'!$A:$A,$A200,'Table From Form ( For Fri )'!$J:$J,Attendance[[#Headers],[10/1/2025]],'Table From Form ( For Fri )'!AT:AT,1)&gt;0,1,0)</f>
        <v>0</v>
      </c>
      <c r="AQ200" s="27">
        <f>IF(COUNTIFS('Table From Form ( For Fri )'!$A:$A,$A200,'Table From Form ( For Fri )'!$J:$J,Attendance[[#Headers],[17/1/2025]],'Table From Form ( For Fri )'!AU:AU,1)&gt;0,1,0)</f>
        <v>0</v>
      </c>
      <c r="AR200" s="27">
        <f>IF(COUNTIFS('Table From Form ( For Fri )'!$A:$A,$A200,'Table From Form ( For Fri )'!$J:$J,Attendance[[#Headers],[24/1/2025]],'Table From Form ( For Fri )'!AV:AV,1)&gt;0,1,0)</f>
        <v>0</v>
      </c>
      <c r="AS200" s="27">
        <f>IF(COUNTIFS('Table From Form ( For Fri )'!$A:$A,$A200,'Table From Form ( For Fri )'!$J:$J,Attendance[[#Headers],[31/1/2025]],'Table From Form ( For Fri )'!AW:AW,1)&gt;0,1,0)</f>
        <v>0</v>
      </c>
      <c r="AT200" s="27">
        <f>IF(COUNTIFS('Table From Form ( For Fri )'!$A:$A,$A200,'Table From Form ( For Fri )'!$J:$J,Attendance[[#Headers],[7/2/2025]],'Table From Form ( For Fri )'!AX:AX,1)&gt;0,1,0)</f>
        <v>0</v>
      </c>
      <c r="AU200" s="27">
        <f>IF(COUNTIFS('Table From Form ( For Fri )'!$A:$A,$A200,'Table From Form ( For Fri )'!$J:$J,Attendance[[#Headers],[14/2/2025]],'Table From Form ( For Fri )'!AY:AY,1)&gt;0,1,0)</f>
        <v>0</v>
      </c>
    </row>
    <row r="201" spans="1:47" ht="14">
      <c r="A201" s="25" t="s">
        <v>1979</v>
      </c>
      <c r="B201" s="25" t="s">
        <v>1980</v>
      </c>
      <c r="C201" s="25" t="s">
        <v>1981</v>
      </c>
      <c r="D201">
        <f>COUNTIF(Attendance[[#This Row],[19/4/2024]:[14/2/2025]],1)</f>
        <v>0</v>
      </c>
      <c r="E201" s="26">
        <f t="shared" si="3"/>
        <v>0</v>
      </c>
      <c r="F201" s="26"/>
      <c r="G201" s="27">
        <f>IF(COUNTIFS('Table From Form ( For Fri )'!$A:$A,$A201,'Table From Form ( For Fri )'!$J:$J,Attendance[[#Headers],[19/4/2024]],'Table From Form ( For Fri )'!K:K,1)&gt;0,1,0)</f>
        <v>0</v>
      </c>
      <c r="H201" s="27">
        <f>IF(COUNTIFS('Table From Form ( For Fri )'!$A:$A,$A201,'Table From Form ( For Fri )'!$J:$J,Attendance[[#Headers],[26/4/2024]],'Table From Form ( For Fri )'!L:L,1)&gt;0,1,0)</f>
        <v>0</v>
      </c>
      <c r="I201" s="27">
        <f>IF(COUNTIFS('Table From Form ( For Fri )'!$A:$A,$A201,'Table From Form ( For Fri )'!$J:$J,Attendance[[#Headers],[3/5/2024]],'Table From Form ( For Fri )'!M:M,1)&gt;0,1,0)</f>
        <v>0</v>
      </c>
      <c r="J201" s="27">
        <f>IF(COUNTIFS('Table From Form ( For Fri )'!$A:$A,$A201,'Table From Form ( For Fri )'!$J:$J,Attendance[[#Headers],[10/5/2024]],'Table From Form ( For Fri )'!N:N,1)&gt;0,1,0)</f>
        <v>0</v>
      </c>
      <c r="K201" s="27">
        <f>IF(COUNTIFS('Table From Form ( For Fri )'!$A:$A,$A201,'Table From Form ( For Fri )'!$J:$J,Attendance[[#Headers],[17/5/2024]],'Table From Form ( For Fri )'!O:O,1)&gt;0,1,0)</f>
        <v>0</v>
      </c>
      <c r="L201" s="27">
        <f>IF(COUNTIFS('Table From Form ( For Fri )'!$A:$A,$A201,'Table From Form ( For Fri )'!$J:$J,Attendance[[#Headers],[24/5/2024]],'Table From Form ( For Fri )'!P:P,1)&gt;0,1,0)</f>
        <v>0</v>
      </c>
      <c r="M201" s="27">
        <f>IF(COUNTIFS('Table From Form ( For Fri )'!$A:$A,$A201,'Table From Form ( For Fri )'!$J:$J,Attendance[[#Headers],[31/5/2024]],'Table From Form ( For Fri )'!Q:Q,1)&gt;0,1,0)</f>
        <v>0</v>
      </c>
      <c r="N201" s="27">
        <f>IF(COUNTIFS('Table From Form ( For Fri )'!$A:$A,$A201,'Table From Form ( For Fri )'!$J:$J,Attendance[[#Headers],[7/6/2024]],'Table From Form ( For Fri )'!R:R,1)&gt;0,1,0)</f>
        <v>0</v>
      </c>
      <c r="O201" s="27">
        <f>IF(COUNTIFS('Table From Form ( For Fri )'!$A:$A,$A201,'Table From Form ( For Fri )'!$J:$J,Attendance[[#Headers],[14/6/2024]],'Table From Form ( For Fri )'!S:S,1)&gt;0,1,0)</f>
        <v>0</v>
      </c>
      <c r="P201" s="27">
        <f>IF(COUNTIFS('Table From Form ( For Fri )'!$A:$A,$A201,'Table From Form ( For Fri )'!$J:$J,Attendance[[#Headers],[21/6/2024]],'Table From Form ( For Fri )'!T:T,1)&gt;0,1,0)</f>
        <v>0</v>
      </c>
      <c r="Q201" s="27">
        <f>IF(COUNTIFS('Table From Form ( For Fri )'!$A:$A,$A201,'Table From Form ( For Fri )'!$J:$J,Attendance[[#Headers],[28/6/2024]],'Table From Form ( For Fri )'!U:U,1)&gt;0,1,0)</f>
        <v>0</v>
      </c>
      <c r="R201" s="27">
        <f>IF(COUNTIFS('Table From Form ( For Fri )'!$A:$A,$A201,'Table From Form ( For Fri )'!$J:$J,Attendance[[#Headers],[5/7/2024]],'Table From Form ( For Fri )'!V:V,1)&gt;0,1,0)</f>
        <v>0</v>
      </c>
      <c r="S201" s="27">
        <f>IF(COUNTIFS('Table From Form ( For Fri )'!$A:$A,$A201,'Table From Form ( For Fri )'!$J:$J,Attendance[[#Headers],[12/7/2024]],'Table From Form ( For Fri )'!W:W,1)&gt;0,1,0)</f>
        <v>0</v>
      </c>
      <c r="T201" s="27">
        <f>IF(COUNTIFS('Table From Form ( For Fri )'!$A:$A,$A201,'Table From Form ( For Fri )'!$J:$J,Attendance[[#Headers],[19/7/2024]],'Table From Form ( For Fri )'!X:X,1)&gt;0,1,0)</f>
        <v>0</v>
      </c>
      <c r="U201" s="27">
        <f>IF(COUNTIFS('Table From Form ( For Fri )'!$A:$A,$A201,'Table From Form ( For Fri )'!$J:$J,Attendance[[#Headers],[26/7/2024]],'Table From Form ( For Fri )'!Y:Y,1)&gt;0,1,0)</f>
        <v>0</v>
      </c>
      <c r="V201" s="27">
        <f>IF(COUNTIFS('Table From Form ( For Fri )'!$A:$A,$A201,'Table From Form ( For Fri )'!$J:$J,Attendance[[#Headers],[2/8/2024]],'Table From Form ( For Fri )'!Z:Z,1)&gt;0,1,0)</f>
        <v>0</v>
      </c>
      <c r="W201" s="27">
        <f>IF(COUNTIFS('Table From Form ( For Fri )'!$A:$A,$A201,'Table From Form ( For Fri )'!$J:$J,Attendance[[#Headers],[30/8/2024]],'Table From Form ( For Fri )'!AA:AA,1)&gt;0,1,0)</f>
        <v>0</v>
      </c>
      <c r="X201" s="27">
        <f>IF(COUNTIFS('Table From Form ( For Fri )'!$A:$A,$A201,'Table From Form ( For Fri )'!$J:$J,Attendance[[#Headers],[6/9/2024]],'Table From Form ( For Fri )'!AB:AB,1)&gt;0,1,0)</f>
        <v>0</v>
      </c>
      <c r="Y201" s="27">
        <f>IF(COUNTIFS('Table From Form ( For Fri )'!$A:$A,$A201,'Table From Form ( For Fri )'!$J:$J,Attendance[[#Headers],[13/9/2024]],'Table From Form ( For Fri )'!AC:AC,1)&gt;0,1,0)</f>
        <v>0</v>
      </c>
      <c r="Z201" s="27">
        <f>IF(COUNTIFS('Table From Form ( For Fri )'!$A:$A,$A201,'Table From Form ( For Fri )'!$J:$J,Attendance[[#Headers],[20/9/2024]],'Table From Form ( For Fri )'!AD:AD,1)&gt;0,1,0)</f>
        <v>0</v>
      </c>
      <c r="AA201" s="27">
        <f>IF(COUNTIFS('Table From Form ( For Fri )'!$A:$A,$A201,'Table From Form ( For Fri )'!$J:$J,Attendance[[#Headers],[27/9/2024]],'Table From Form ( For Fri )'!AE:AE,1)&gt;0,1,0)</f>
        <v>0</v>
      </c>
      <c r="AB201" s="27">
        <f>IF(COUNTIFS('Table From Form ( For Fri )'!$A:$A,$A201,'Table From Form ( For Fri )'!$J:$J,Attendance[[#Headers],[4/10/2024]],'Table From Form ( For Fri )'!AF:AF,1)&gt;0,1,0)</f>
        <v>0</v>
      </c>
      <c r="AC201" s="27">
        <f>IF(COUNTIFS('Table From Form ( For Fri )'!$A:$A,$A201,'Table From Form ( For Fri )'!$J:$J,Attendance[[#Headers],[11/10/2024]],'Table From Form ( For Fri )'!AG:AG,1)&gt;0,1,0)</f>
        <v>0</v>
      </c>
      <c r="AD201" s="27">
        <f>IF(COUNTIFS('Table From Form ( For Fri )'!$A:$A,$A201,'Table From Form ( For Fri )'!$J:$J,Attendance[[#Headers],[18/10/2024]],'Table From Form ( For Fri )'!AH:AH,1)&gt;0,1,0)</f>
        <v>0</v>
      </c>
      <c r="AE201" s="27">
        <f>IF(COUNTIFS('Table From Form ( For Fri )'!$A:$A,$A201,'Table From Form ( For Fri )'!$J:$J,Attendance[[#Headers],[25/10/2024]],'Table From Form ( For Fri )'!AI:AI,1)&gt;0,1,0)</f>
        <v>0</v>
      </c>
      <c r="AF201" s="27">
        <f>IF(COUNTIFS('Table From Form ( For Fri )'!$A:$A,$A201,'Table From Form ( For Fri )'!$J:$J,Attendance[[#Headers],[1/11/2024]],'Table From Form ( For Fri )'!AJ:AJ,1)&gt;0,1,0)</f>
        <v>0</v>
      </c>
      <c r="AG201" s="27">
        <f>IF(COUNTIFS('Table From Form ( For Fri )'!$A:$A,$A201,'Table From Form ( For Fri )'!$J:$J,Attendance[[#Headers],[8/11/2024]],'Table From Form ( For Fri )'!AK:AK,1)&gt;0,1,0)</f>
        <v>0</v>
      </c>
      <c r="AH201" s="27">
        <f>IF(COUNTIFS('Table From Form ( For Fri )'!$A:$A,$A201,'Table From Form ( For Fri )'!$J:$J,Attendance[[#Headers],[15/11/2024]],'Table From Form ( For Fri )'!AL:AL,1)&gt;0,1,0)</f>
        <v>0</v>
      </c>
      <c r="AI201" s="27">
        <f>IF(COUNTIFS('Table From Form ( For Fri )'!$A:$A,$A201,'Table From Form ( For Fri )'!$J:$J,Attendance[[#Headers],[22/11/2024]],'Table From Form ( For Fri )'!AM:AM,1)&gt;0,1,0)</f>
        <v>0</v>
      </c>
      <c r="AJ201" s="27">
        <f>IF(COUNTIFS('Table From Form ( For Fri )'!$A:$A,$A201,'Table From Form ( For Fri )'!$J:$J,Attendance[[#Headers],[29/11/2024]],'Table From Form ( For Fri )'!AN:AN,1)&gt;0,1,0)</f>
        <v>0</v>
      </c>
      <c r="AK201" s="27">
        <f>IF(COUNTIFS('Table From Form ( For Fri )'!$A:$A,$A201,'Table From Form ( For Fri )'!$J:$J,Attendance[[#Headers],[6/12/2024]],'Table From Form ( For Fri )'!AO:AO,1)&gt;0,1,0)</f>
        <v>0</v>
      </c>
      <c r="AL201" s="27">
        <f>IF(COUNTIFS('Table From Form ( For Fri )'!$A:$A,$A201,'Table From Form ( For Fri )'!$J:$J,Attendance[[#Headers],[13/12/2024]],'Table From Form ( For Fri )'!AP:AP,1)&gt;0,1,0)</f>
        <v>0</v>
      </c>
      <c r="AM201" s="27">
        <f>IF(COUNTIFS('Table From Form ( For Fri )'!$A:$A,$A201,'Table From Form ( For Fri )'!$J:$J,Attendance[[#Headers],[20/12/2024]],'Table From Form ( For Fri )'!AQ:AQ,1)&gt;0,1,0)</f>
        <v>0</v>
      </c>
      <c r="AN201" s="27">
        <f>IF(COUNTIFS('Table From Form ( For Fri )'!$A:$A,$A201,'Table From Form ( For Fri )'!$J:$J,Attendance[[#Headers],[27/12/2024]],'Table From Form ( For Fri )'!AR:AR,1)&gt;0,1,0)</f>
        <v>0</v>
      </c>
      <c r="AO201" s="27">
        <f>IF(COUNTIFS('Table From Form ( For Fri )'!$A:$A,$A201,'Table From Form ( For Fri )'!$J:$J,Attendance[[#Headers],[3/1/2025]],'Table From Form ( For Fri )'!AS:AS,1)&gt;0,1,0)</f>
        <v>0</v>
      </c>
      <c r="AP201" s="27">
        <f>IF(COUNTIFS('Table From Form ( For Fri )'!$A:$A,$A201,'Table From Form ( For Fri )'!$J:$J,Attendance[[#Headers],[10/1/2025]],'Table From Form ( For Fri )'!AT:AT,1)&gt;0,1,0)</f>
        <v>0</v>
      </c>
      <c r="AQ201" s="27">
        <f>IF(COUNTIFS('Table From Form ( For Fri )'!$A:$A,$A201,'Table From Form ( For Fri )'!$J:$J,Attendance[[#Headers],[17/1/2025]],'Table From Form ( For Fri )'!AU:AU,1)&gt;0,1,0)</f>
        <v>0</v>
      </c>
      <c r="AR201" s="27">
        <f>IF(COUNTIFS('Table From Form ( For Fri )'!$A:$A,$A201,'Table From Form ( For Fri )'!$J:$J,Attendance[[#Headers],[24/1/2025]],'Table From Form ( For Fri )'!AV:AV,1)&gt;0,1,0)</f>
        <v>0</v>
      </c>
      <c r="AS201" s="27">
        <f>IF(COUNTIFS('Table From Form ( For Fri )'!$A:$A,$A201,'Table From Form ( For Fri )'!$J:$J,Attendance[[#Headers],[31/1/2025]],'Table From Form ( For Fri )'!AW:AW,1)&gt;0,1,0)</f>
        <v>0</v>
      </c>
      <c r="AT201" s="27">
        <f>IF(COUNTIFS('Table From Form ( For Fri )'!$A:$A,$A201,'Table From Form ( For Fri )'!$J:$J,Attendance[[#Headers],[7/2/2025]],'Table From Form ( For Fri )'!AX:AX,1)&gt;0,1,0)</f>
        <v>0</v>
      </c>
      <c r="AU201" s="27">
        <f>IF(COUNTIFS('Table From Form ( For Fri )'!$A:$A,$A201,'Table From Form ( For Fri )'!$J:$J,Attendance[[#Headers],[14/2/2025]],'Table From Form ( For Fri )'!AY:AY,1)&gt;0,1,0)</f>
        <v>0</v>
      </c>
    </row>
    <row r="202" spans="1:47" ht="14">
      <c r="A202" s="25" t="s">
        <v>1982</v>
      </c>
      <c r="B202" s="25" t="s">
        <v>1983</v>
      </c>
      <c r="C202" s="25" t="s">
        <v>1984</v>
      </c>
      <c r="D202">
        <f>COUNTIF(Attendance[[#This Row],[19/4/2024]:[14/2/2025]],1)</f>
        <v>0</v>
      </c>
      <c r="E202" s="26">
        <f t="shared" si="3"/>
        <v>0</v>
      </c>
      <c r="F202" s="26"/>
      <c r="G202" s="27">
        <f>IF(COUNTIFS('Table From Form ( For Fri )'!$A:$A,$A202,'Table From Form ( For Fri )'!$J:$J,Attendance[[#Headers],[19/4/2024]],'Table From Form ( For Fri )'!K:K,1)&gt;0,1,0)</f>
        <v>0</v>
      </c>
      <c r="H202" s="27">
        <f>IF(COUNTIFS('Table From Form ( For Fri )'!$A:$A,$A202,'Table From Form ( For Fri )'!$J:$J,Attendance[[#Headers],[26/4/2024]],'Table From Form ( For Fri )'!L:L,1)&gt;0,1,0)</f>
        <v>0</v>
      </c>
      <c r="I202" s="27">
        <f>IF(COUNTIFS('Table From Form ( For Fri )'!$A:$A,$A202,'Table From Form ( For Fri )'!$J:$J,Attendance[[#Headers],[3/5/2024]],'Table From Form ( For Fri )'!M:M,1)&gt;0,1,0)</f>
        <v>0</v>
      </c>
      <c r="J202" s="27">
        <f>IF(COUNTIFS('Table From Form ( For Fri )'!$A:$A,$A202,'Table From Form ( For Fri )'!$J:$J,Attendance[[#Headers],[10/5/2024]],'Table From Form ( For Fri )'!N:N,1)&gt;0,1,0)</f>
        <v>0</v>
      </c>
      <c r="K202" s="27">
        <f>IF(COUNTIFS('Table From Form ( For Fri )'!$A:$A,$A202,'Table From Form ( For Fri )'!$J:$J,Attendance[[#Headers],[17/5/2024]],'Table From Form ( For Fri )'!O:O,1)&gt;0,1,0)</f>
        <v>0</v>
      </c>
      <c r="L202" s="27">
        <f>IF(COUNTIFS('Table From Form ( For Fri )'!$A:$A,$A202,'Table From Form ( For Fri )'!$J:$J,Attendance[[#Headers],[24/5/2024]],'Table From Form ( For Fri )'!P:P,1)&gt;0,1,0)</f>
        <v>0</v>
      </c>
      <c r="M202" s="27">
        <f>IF(COUNTIFS('Table From Form ( For Fri )'!$A:$A,$A202,'Table From Form ( For Fri )'!$J:$J,Attendance[[#Headers],[31/5/2024]],'Table From Form ( For Fri )'!Q:Q,1)&gt;0,1,0)</f>
        <v>0</v>
      </c>
      <c r="N202" s="27">
        <f>IF(COUNTIFS('Table From Form ( For Fri )'!$A:$A,$A202,'Table From Form ( For Fri )'!$J:$J,Attendance[[#Headers],[7/6/2024]],'Table From Form ( For Fri )'!R:R,1)&gt;0,1,0)</f>
        <v>0</v>
      </c>
      <c r="O202" s="27">
        <f>IF(COUNTIFS('Table From Form ( For Fri )'!$A:$A,$A202,'Table From Form ( For Fri )'!$J:$J,Attendance[[#Headers],[14/6/2024]],'Table From Form ( For Fri )'!S:S,1)&gt;0,1,0)</f>
        <v>0</v>
      </c>
      <c r="P202" s="27">
        <f>IF(COUNTIFS('Table From Form ( For Fri )'!$A:$A,$A202,'Table From Form ( For Fri )'!$J:$J,Attendance[[#Headers],[21/6/2024]],'Table From Form ( For Fri )'!T:T,1)&gt;0,1,0)</f>
        <v>0</v>
      </c>
      <c r="Q202" s="27">
        <f>IF(COUNTIFS('Table From Form ( For Fri )'!$A:$A,$A202,'Table From Form ( For Fri )'!$J:$J,Attendance[[#Headers],[28/6/2024]],'Table From Form ( For Fri )'!U:U,1)&gt;0,1,0)</f>
        <v>0</v>
      </c>
      <c r="R202" s="27">
        <f>IF(COUNTIFS('Table From Form ( For Fri )'!$A:$A,$A202,'Table From Form ( For Fri )'!$J:$J,Attendance[[#Headers],[5/7/2024]],'Table From Form ( For Fri )'!V:V,1)&gt;0,1,0)</f>
        <v>0</v>
      </c>
      <c r="S202" s="27">
        <f>IF(COUNTIFS('Table From Form ( For Fri )'!$A:$A,$A202,'Table From Form ( For Fri )'!$J:$J,Attendance[[#Headers],[12/7/2024]],'Table From Form ( For Fri )'!W:W,1)&gt;0,1,0)</f>
        <v>0</v>
      </c>
      <c r="T202" s="27">
        <f>IF(COUNTIFS('Table From Form ( For Fri )'!$A:$A,$A202,'Table From Form ( For Fri )'!$J:$J,Attendance[[#Headers],[19/7/2024]],'Table From Form ( For Fri )'!X:X,1)&gt;0,1,0)</f>
        <v>0</v>
      </c>
      <c r="U202" s="27">
        <f>IF(COUNTIFS('Table From Form ( For Fri )'!$A:$A,$A202,'Table From Form ( For Fri )'!$J:$J,Attendance[[#Headers],[26/7/2024]],'Table From Form ( For Fri )'!Y:Y,1)&gt;0,1,0)</f>
        <v>0</v>
      </c>
      <c r="V202" s="27">
        <f>IF(COUNTIFS('Table From Form ( For Fri )'!$A:$A,$A202,'Table From Form ( For Fri )'!$J:$J,Attendance[[#Headers],[2/8/2024]],'Table From Form ( For Fri )'!Z:Z,1)&gt;0,1,0)</f>
        <v>0</v>
      </c>
      <c r="W202" s="27">
        <f>IF(COUNTIFS('Table From Form ( For Fri )'!$A:$A,$A202,'Table From Form ( For Fri )'!$J:$J,Attendance[[#Headers],[30/8/2024]],'Table From Form ( For Fri )'!AA:AA,1)&gt;0,1,0)</f>
        <v>0</v>
      </c>
      <c r="X202" s="27">
        <f>IF(COUNTIFS('Table From Form ( For Fri )'!$A:$A,$A202,'Table From Form ( For Fri )'!$J:$J,Attendance[[#Headers],[6/9/2024]],'Table From Form ( For Fri )'!AB:AB,1)&gt;0,1,0)</f>
        <v>0</v>
      </c>
      <c r="Y202" s="27">
        <f>IF(COUNTIFS('Table From Form ( For Fri )'!$A:$A,$A202,'Table From Form ( For Fri )'!$J:$J,Attendance[[#Headers],[13/9/2024]],'Table From Form ( For Fri )'!AC:AC,1)&gt;0,1,0)</f>
        <v>0</v>
      </c>
      <c r="Z202" s="27">
        <f>IF(COUNTIFS('Table From Form ( For Fri )'!$A:$A,$A202,'Table From Form ( For Fri )'!$J:$J,Attendance[[#Headers],[20/9/2024]],'Table From Form ( For Fri )'!AD:AD,1)&gt;0,1,0)</f>
        <v>0</v>
      </c>
      <c r="AA202" s="27">
        <f>IF(COUNTIFS('Table From Form ( For Fri )'!$A:$A,$A202,'Table From Form ( For Fri )'!$J:$J,Attendance[[#Headers],[27/9/2024]],'Table From Form ( For Fri )'!AE:AE,1)&gt;0,1,0)</f>
        <v>0</v>
      </c>
      <c r="AB202" s="27">
        <f>IF(COUNTIFS('Table From Form ( For Fri )'!$A:$A,$A202,'Table From Form ( For Fri )'!$J:$J,Attendance[[#Headers],[4/10/2024]],'Table From Form ( For Fri )'!AF:AF,1)&gt;0,1,0)</f>
        <v>0</v>
      </c>
      <c r="AC202" s="27">
        <f>IF(COUNTIFS('Table From Form ( For Fri )'!$A:$A,$A202,'Table From Form ( For Fri )'!$J:$J,Attendance[[#Headers],[11/10/2024]],'Table From Form ( For Fri )'!AG:AG,1)&gt;0,1,0)</f>
        <v>0</v>
      </c>
      <c r="AD202" s="27">
        <f>IF(COUNTIFS('Table From Form ( For Fri )'!$A:$A,$A202,'Table From Form ( For Fri )'!$J:$J,Attendance[[#Headers],[18/10/2024]],'Table From Form ( For Fri )'!AH:AH,1)&gt;0,1,0)</f>
        <v>0</v>
      </c>
      <c r="AE202" s="27">
        <f>IF(COUNTIFS('Table From Form ( For Fri )'!$A:$A,$A202,'Table From Form ( For Fri )'!$J:$J,Attendance[[#Headers],[25/10/2024]],'Table From Form ( For Fri )'!AI:AI,1)&gt;0,1,0)</f>
        <v>0</v>
      </c>
      <c r="AF202" s="27">
        <f>IF(COUNTIFS('Table From Form ( For Fri )'!$A:$A,$A202,'Table From Form ( For Fri )'!$J:$J,Attendance[[#Headers],[1/11/2024]],'Table From Form ( For Fri )'!AJ:AJ,1)&gt;0,1,0)</f>
        <v>0</v>
      </c>
      <c r="AG202" s="27">
        <f>IF(COUNTIFS('Table From Form ( For Fri )'!$A:$A,$A202,'Table From Form ( For Fri )'!$J:$J,Attendance[[#Headers],[8/11/2024]],'Table From Form ( For Fri )'!AK:AK,1)&gt;0,1,0)</f>
        <v>0</v>
      </c>
      <c r="AH202" s="27">
        <f>IF(COUNTIFS('Table From Form ( For Fri )'!$A:$A,$A202,'Table From Form ( For Fri )'!$J:$J,Attendance[[#Headers],[15/11/2024]],'Table From Form ( For Fri )'!AL:AL,1)&gt;0,1,0)</f>
        <v>0</v>
      </c>
      <c r="AI202" s="27">
        <f>IF(COUNTIFS('Table From Form ( For Fri )'!$A:$A,$A202,'Table From Form ( For Fri )'!$J:$J,Attendance[[#Headers],[22/11/2024]],'Table From Form ( For Fri )'!AM:AM,1)&gt;0,1,0)</f>
        <v>0</v>
      </c>
      <c r="AJ202" s="27">
        <f>IF(COUNTIFS('Table From Form ( For Fri )'!$A:$A,$A202,'Table From Form ( For Fri )'!$J:$J,Attendance[[#Headers],[29/11/2024]],'Table From Form ( For Fri )'!AN:AN,1)&gt;0,1,0)</f>
        <v>0</v>
      </c>
      <c r="AK202" s="27">
        <f>IF(COUNTIFS('Table From Form ( For Fri )'!$A:$A,$A202,'Table From Form ( For Fri )'!$J:$J,Attendance[[#Headers],[6/12/2024]],'Table From Form ( For Fri )'!AO:AO,1)&gt;0,1,0)</f>
        <v>0</v>
      </c>
      <c r="AL202" s="27">
        <f>IF(COUNTIFS('Table From Form ( For Fri )'!$A:$A,$A202,'Table From Form ( For Fri )'!$J:$J,Attendance[[#Headers],[13/12/2024]],'Table From Form ( For Fri )'!AP:AP,1)&gt;0,1,0)</f>
        <v>0</v>
      </c>
      <c r="AM202" s="27">
        <f>IF(COUNTIFS('Table From Form ( For Fri )'!$A:$A,$A202,'Table From Form ( For Fri )'!$J:$J,Attendance[[#Headers],[20/12/2024]],'Table From Form ( For Fri )'!AQ:AQ,1)&gt;0,1,0)</f>
        <v>0</v>
      </c>
      <c r="AN202" s="27">
        <f>IF(COUNTIFS('Table From Form ( For Fri )'!$A:$A,$A202,'Table From Form ( For Fri )'!$J:$J,Attendance[[#Headers],[27/12/2024]],'Table From Form ( For Fri )'!AR:AR,1)&gt;0,1,0)</f>
        <v>0</v>
      </c>
      <c r="AO202" s="27">
        <f>IF(COUNTIFS('Table From Form ( For Fri )'!$A:$A,$A202,'Table From Form ( For Fri )'!$J:$J,Attendance[[#Headers],[3/1/2025]],'Table From Form ( For Fri )'!AS:AS,1)&gt;0,1,0)</f>
        <v>0</v>
      </c>
      <c r="AP202" s="27">
        <f>IF(COUNTIFS('Table From Form ( For Fri )'!$A:$A,$A202,'Table From Form ( For Fri )'!$J:$J,Attendance[[#Headers],[10/1/2025]],'Table From Form ( For Fri )'!AT:AT,1)&gt;0,1,0)</f>
        <v>0</v>
      </c>
      <c r="AQ202" s="27">
        <f>IF(COUNTIFS('Table From Form ( For Fri )'!$A:$A,$A202,'Table From Form ( For Fri )'!$J:$J,Attendance[[#Headers],[17/1/2025]],'Table From Form ( For Fri )'!AU:AU,1)&gt;0,1,0)</f>
        <v>0</v>
      </c>
      <c r="AR202" s="27">
        <f>IF(COUNTIFS('Table From Form ( For Fri )'!$A:$A,$A202,'Table From Form ( For Fri )'!$J:$J,Attendance[[#Headers],[24/1/2025]],'Table From Form ( For Fri )'!AV:AV,1)&gt;0,1,0)</f>
        <v>0</v>
      </c>
      <c r="AS202" s="27">
        <f>IF(COUNTIFS('Table From Form ( For Fri )'!$A:$A,$A202,'Table From Form ( For Fri )'!$J:$J,Attendance[[#Headers],[31/1/2025]],'Table From Form ( For Fri )'!AW:AW,1)&gt;0,1,0)</f>
        <v>0</v>
      </c>
      <c r="AT202" s="27">
        <f>IF(COUNTIFS('Table From Form ( For Fri )'!$A:$A,$A202,'Table From Form ( For Fri )'!$J:$J,Attendance[[#Headers],[7/2/2025]],'Table From Form ( For Fri )'!AX:AX,1)&gt;0,1,0)</f>
        <v>0</v>
      </c>
      <c r="AU202" s="27">
        <f>IF(COUNTIFS('Table From Form ( For Fri )'!$A:$A,$A202,'Table From Form ( For Fri )'!$J:$J,Attendance[[#Headers],[14/2/2025]],'Table From Form ( For Fri )'!AY:AY,1)&gt;0,1,0)</f>
        <v>0</v>
      </c>
    </row>
    <row r="203" spans="1:47" ht="14">
      <c r="A203" s="25" t="s">
        <v>1985</v>
      </c>
      <c r="B203" s="25" t="s">
        <v>1986</v>
      </c>
      <c r="C203" s="25" t="s">
        <v>1987</v>
      </c>
      <c r="D203">
        <f>COUNTIF(Attendance[[#This Row],[19/4/2024]:[14/2/2025]],1)</f>
        <v>0</v>
      </c>
      <c r="E203" s="26">
        <f t="shared" si="3"/>
        <v>0</v>
      </c>
      <c r="F203" s="26"/>
      <c r="G203" s="27">
        <f>IF(COUNTIFS('Table From Form ( For Fri )'!$A:$A,$A203,'Table From Form ( For Fri )'!$J:$J,Attendance[[#Headers],[19/4/2024]],'Table From Form ( For Fri )'!K:K,1)&gt;0,1,0)</f>
        <v>0</v>
      </c>
      <c r="H203" s="27">
        <f>IF(COUNTIFS('Table From Form ( For Fri )'!$A:$A,$A203,'Table From Form ( For Fri )'!$J:$J,Attendance[[#Headers],[26/4/2024]],'Table From Form ( For Fri )'!L:L,1)&gt;0,1,0)</f>
        <v>0</v>
      </c>
      <c r="I203" s="27">
        <f>IF(COUNTIFS('Table From Form ( For Fri )'!$A:$A,$A203,'Table From Form ( For Fri )'!$J:$J,Attendance[[#Headers],[3/5/2024]],'Table From Form ( For Fri )'!M:M,1)&gt;0,1,0)</f>
        <v>0</v>
      </c>
      <c r="J203" s="27">
        <f>IF(COUNTIFS('Table From Form ( For Fri )'!$A:$A,$A203,'Table From Form ( For Fri )'!$J:$J,Attendance[[#Headers],[10/5/2024]],'Table From Form ( For Fri )'!N:N,1)&gt;0,1,0)</f>
        <v>0</v>
      </c>
      <c r="K203" s="27">
        <f>IF(COUNTIFS('Table From Form ( For Fri )'!$A:$A,$A203,'Table From Form ( For Fri )'!$J:$J,Attendance[[#Headers],[17/5/2024]],'Table From Form ( For Fri )'!O:O,1)&gt;0,1,0)</f>
        <v>0</v>
      </c>
      <c r="L203" s="27">
        <f>IF(COUNTIFS('Table From Form ( For Fri )'!$A:$A,$A203,'Table From Form ( For Fri )'!$J:$J,Attendance[[#Headers],[24/5/2024]],'Table From Form ( For Fri )'!P:P,1)&gt;0,1,0)</f>
        <v>0</v>
      </c>
      <c r="M203" s="27">
        <f>IF(COUNTIFS('Table From Form ( For Fri )'!$A:$A,$A203,'Table From Form ( For Fri )'!$J:$J,Attendance[[#Headers],[31/5/2024]],'Table From Form ( For Fri )'!Q:Q,1)&gt;0,1,0)</f>
        <v>0</v>
      </c>
      <c r="N203" s="27">
        <f>IF(COUNTIFS('Table From Form ( For Fri )'!$A:$A,$A203,'Table From Form ( For Fri )'!$J:$J,Attendance[[#Headers],[7/6/2024]],'Table From Form ( For Fri )'!R:R,1)&gt;0,1,0)</f>
        <v>0</v>
      </c>
      <c r="O203" s="27">
        <f>IF(COUNTIFS('Table From Form ( For Fri )'!$A:$A,$A203,'Table From Form ( For Fri )'!$J:$J,Attendance[[#Headers],[14/6/2024]],'Table From Form ( For Fri )'!S:S,1)&gt;0,1,0)</f>
        <v>0</v>
      </c>
      <c r="P203" s="27">
        <f>IF(COUNTIFS('Table From Form ( For Fri )'!$A:$A,$A203,'Table From Form ( For Fri )'!$J:$J,Attendance[[#Headers],[21/6/2024]],'Table From Form ( For Fri )'!T:T,1)&gt;0,1,0)</f>
        <v>0</v>
      </c>
      <c r="Q203" s="27">
        <f>IF(COUNTIFS('Table From Form ( For Fri )'!$A:$A,$A203,'Table From Form ( For Fri )'!$J:$J,Attendance[[#Headers],[28/6/2024]],'Table From Form ( For Fri )'!U:U,1)&gt;0,1,0)</f>
        <v>0</v>
      </c>
      <c r="R203" s="27">
        <f>IF(COUNTIFS('Table From Form ( For Fri )'!$A:$A,$A203,'Table From Form ( For Fri )'!$J:$J,Attendance[[#Headers],[5/7/2024]],'Table From Form ( For Fri )'!V:V,1)&gt;0,1,0)</f>
        <v>0</v>
      </c>
      <c r="S203" s="27">
        <f>IF(COUNTIFS('Table From Form ( For Fri )'!$A:$A,$A203,'Table From Form ( For Fri )'!$J:$J,Attendance[[#Headers],[12/7/2024]],'Table From Form ( For Fri )'!W:W,1)&gt;0,1,0)</f>
        <v>0</v>
      </c>
      <c r="T203" s="27">
        <f>IF(COUNTIFS('Table From Form ( For Fri )'!$A:$A,$A203,'Table From Form ( For Fri )'!$J:$J,Attendance[[#Headers],[19/7/2024]],'Table From Form ( For Fri )'!X:X,1)&gt;0,1,0)</f>
        <v>0</v>
      </c>
      <c r="U203" s="27">
        <f>IF(COUNTIFS('Table From Form ( For Fri )'!$A:$A,$A203,'Table From Form ( For Fri )'!$J:$J,Attendance[[#Headers],[26/7/2024]],'Table From Form ( For Fri )'!Y:Y,1)&gt;0,1,0)</f>
        <v>0</v>
      </c>
      <c r="V203" s="27">
        <f>IF(COUNTIFS('Table From Form ( For Fri )'!$A:$A,$A203,'Table From Form ( For Fri )'!$J:$J,Attendance[[#Headers],[2/8/2024]],'Table From Form ( For Fri )'!Z:Z,1)&gt;0,1,0)</f>
        <v>0</v>
      </c>
      <c r="W203" s="27">
        <f>IF(COUNTIFS('Table From Form ( For Fri )'!$A:$A,$A203,'Table From Form ( For Fri )'!$J:$J,Attendance[[#Headers],[30/8/2024]],'Table From Form ( For Fri )'!AA:AA,1)&gt;0,1,0)</f>
        <v>0</v>
      </c>
      <c r="X203" s="27">
        <f>IF(COUNTIFS('Table From Form ( For Fri )'!$A:$A,$A203,'Table From Form ( For Fri )'!$J:$J,Attendance[[#Headers],[6/9/2024]],'Table From Form ( For Fri )'!AB:AB,1)&gt;0,1,0)</f>
        <v>0</v>
      </c>
      <c r="Y203" s="27">
        <f>IF(COUNTIFS('Table From Form ( For Fri )'!$A:$A,$A203,'Table From Form ( For Fri )'!$J:$J,Attendance[[#Headers],[13/9/2024]],'Table From Form ( For Fri )'!AC:AC,1)&gt;0,1,0)</f>
        <v>0</v>
      </c>
      <c r="Z203" s="27">
        <f>IF(COUNTIFS('Table From Form ( For Fri )'!$A:$A,$A203,'Table From Form ( For Fri )'!$J:$J,Attendance[[#Headers],[20/9/2024]],'Table From Form ( For Fri )'!AD:AD,1)&gt;0,1,0)</f>
        <v>0</v>
      </c>
      <c r="AA203" s="27">
        <f>IF(COUNTIFS('Table From Form ( For Fri )'!$A:$A,$A203,'Table From Form ( For Fri )'!$J:$J,Attendance[[#Headers],[27/9/2024]],'Table From Form ( For Fri )'!AE:AE,1)&gt;0,1,0)</f>
        <v>0</v>
      </c>
      <c r="AB203" s="27">
        <f>IF(COUNTIFS('Table From Form ( For Fri )'!$A:$A,$A203,'Table From Form ( For Fri )'!$J:$J,Attendance[[#Headers],[4/10/2024]],'Table From Form ( For Fri )'!AF:AF,1)&gt;0,1,0)</f>
        <v>0</v>
      </c>
      <c r="AC203" s="27">
        <f>IF(COUNTIFS('Table From Form ( For Fri )'!$A:$A,$A203,'Table From Form ( For Fri )'!$J:$J,Attendance[[#Headers],[11/10/2024]],'Table From Form ( For Fri )'!AG:AG,1)&gt;0,1,0)</f>
        <v>0</v>
      </c>
      <c r="AD203" s="27">
        <f>IF(COUNTIFS('Table From Form ( For Fri )'!$A:$A,$A203,'Table From Form ( For Fri )'!$J:$J,Attendance[[#Headers],[18/10/2024]],'Table From Form ( For Fri )'!AH:AH,1)&gt;0,1,0)</f>
        <v>0</v>
      </c>
      <c r="AE203" s="27">
        <f>IF(COUNTIFS('Table From Form ( For Fri )'!$A:$A,$A203,'Table From Form ( For Fri )'!$J:$J,Attendance[[#Headers],[25/10/2024]],'Table From Form ( For Fri )'!AI:AI,1)&gt;0,1,0)</f>
        <v>0</v>
      </c>
      <c r="AF203" s="27">
        <f>IF(COUNTIFS('Table From Form ( For Fri )'!$A:$A,$A203,'Table From Form ( For Fri )'!$J:$J,Attendance[[#Headers],[1/11/2024]],'Table From Form ( For Fri )'!AJ:AJ,1)&gt;0,1,0)</f>
        <v>0</v>
      </c>
      <c r="AG203" s="27">
        <f>IF(COUNTIFS('Table From Form ( For Fri )'!$A:$A,$A203,'Table From Form ( For Fri )'!$J:$J,Attendance[[#Headers],[8/11/2024]],'Table From Form ( For Fri )'!AK:AK,1)&gt;0,1,0)</f>
        <v>0</v>
      </c>
      <c r="AH203" s="27">
        <f>IF(COUNTIFS('Table From Form ( For Fri )'!$A:$A,$A203,'Table From Form ( For Fri )'!$J:$J,Attendance[[#Headers],[15/11/2024]],'Table From Form ( For Fri )'!AL:AL,1)&gt;0,1,0)</f>
        <v>0</v>
      </c>
      <c r="AI203" s="27">
        <f>IF(COUNTIFS('Table From Form ( For Fri )'!$A:$A,$A203,'Table From Form ( For Fri )'!$J:$J,Attendance[[#Headers],[22/11/2024]],'Table From Form ( For Fri )'!AM:AM,1)&gt;0,1,0)</f>
        <v>0</v>
      </c>
      <c r="AJ203" s="27">
        <f>IF(COUNTIFS('Table From Form ( For Fri )'!$A:$A,$A203,'Table From Form ( For Fri )'!$J:$J,Attendance[[#Headers],[29/11/2024]],'Table From Form ( For Fri )'!AN:AN,1)&gt;0,1,0)</f>
        <v>0</v>
      </c>
      <c r="AK203" s="27">
        <f>IF(COUNTIFS('Table From Form ( For Fri )'!$A:$A,$A203,'Table From Form ( For Fri )'!$J:$J,Attendance[[#Headers],[6/12/2024]],'Table From Form ( For Fri )'!AO:AO,1)&gt;0,1,0)</f>
        <v>0</v>
      </c>
      <c r="AL203" s="27">
        <f>IF(COUNTIFS('Table From Form ( For Fri )'!$A:$A,$A203,'Table From Form ( For Fri )'!$J:$J,Attendance[[#Headers],[13/12/2024]],'Table From Form ( For Fri )'!AP:AP,1)&gt;0,1,0)</f>
        <v>0</v>
      </c>
      <c r="AM203" s="27">
        <f>IF(COUNTIFS('Table From Form ( For Fri )'!$A:$A,$A203,'Table From Form ( For Fri )'!$J:$J,Attendance[[#Headers],[20/12/2024]],'Table From Form ( For Fri )'!AQ:AQ,1)&gt;0,1,0)</f>
        <v>0</v>
      </c>
      <c r="AN203" s="27">
        <f>IF(COUNTIFS('Table From Form ( For Fri )'!$A:$A,$A203,'Table From Form ( For Fri )'!$J:$J,Attendance[[#Headers],[27/12/2024]],'Table From Form ( For Fri )'!AR:AR,1)&gt;0,1,0)</f>
        <v>0</v>
      </c>
      <c r="AO203" s="27">
        <f>IF(COUNTIFS('Table From Form ( For Fri )'!$A:$A,$A203,'Table From Form ( For Fri )'!$J:$J,Attendance[[#Headers],[3/1/2025]],'Table From Form ( For Fri )'!AS:AS,1)&gt;0,1,0)</f>
        <v>0</v>
      </c>
      <c r="AP203" s="27">
        <f>IF(COUNTIFS('Table From Form ( For Fri )'!$A:$A,$A203,'Table From Form ( For Fri )'!$J:$J,Attendance[[#Headers],[10/1/2025]],'Table From Form ( For Fri )'!AT:AT,1)&gt;0,1,0)</f>
        <v>0</v>
      </c>
      <c r="AQ203" s="27">
        <f>IF(COUNTIFS('Table From Form ( For Fri )'!$A:$A,$A203,'Table From Form ( For Fri )'!$J:$J,Attendance[[#Headers],[17/1/2025]],'Table From Form ( For Fri )'!AU:AU,1)&gt;0,1,0)</f>
        <v>0</v>
      </c>
      <c r="AR203" s="27">
        <f>IF(COUNTIFS('Table From Form ( For Fri )'!$A:$A,$A203,'Table From Form ( For Fri )'!$J:$J,Attendance[[#Headers],[24/1/2025]],'Table From Form ( For Fri )'!AV:AV,1)&gt;0,1,0)</f>
        <v>0</v>
      </c>
      <c r="AS203" s="27">
        <f>IF(COUNTIFS('Table From Form ( For Fri )'!$A:$A,$A203,'Table From Form ( For Fri )'!$J:$J,Attendance[[#Headers],[31/1/2025]],'Table From Form ( For Fri )'!AW:AW,1)&gt;0,1,0)</f>
        <v>0</v>
      </c>
      <c r="AT203" s="27">
        <f>IF(COUNTIFS('Table From Form ( For Fri )'!$A:$A,$A203,'Table From Form ( For Fri )'!$J:$J,Attendance[[#Headers],[7/2/2025]],'Table From Form ( For Fri )'!AX:AX,1)&gt;0,1,0)</f>
        <v>0</v>
      </c>
      <c r="AU203" s="27">
        <f>IF(COUNTIFS('Table From Form ( For Fri )'!$A:$A,$A203,'Table From Form ( For Fri )'!$J:$J,Attendance[[#Headers],[14/2/2025]],'Table From Form ( For Fri )'!AY:AY,1)&gt;0,1,0)</f>
        <v>0</v>
      </c>
    </row>
    <row r="204" spans="1:47" ht="14">
      <c r="A204" s="25" t="s">
        <v>1988</v>
      </c>
      <c r="B204" s="25" t="s">
        <v>1989</v>
      </c>
      <c r="C204" s="25" t="s">
        <v>1990</v>
      </c>
      <c r="D204">
        <f>COUNTIF(Attendance[[#This Row],[19/4/2024]:[14/2/2025]],1)</f>
        <v>0</v>
      </c>
      <c r="E204" s="26">
        <f t="shared" si="3"/>
        <v>0</v>
      </c>
      <c r="F204" s="26"/>
      <c r="G204" s="27">
        <f>IF(COUNTIFS('Table From Form ( For Fri )'!$A:$A,$A204,'Table From Form ( For Fri )'!$J:$J,Attendance[[#Headers],[19/4/2024]],'Table From Form ( For Fri )'!K:K,1)&gt;0,1,0)</f>
        <v>0</v>
      </c>
      <c r="H204" s="27">
        <f>IF(COUNTIFS('Table From Form ( For Fri )'!$A:$A,$A204,'Table From Form ( For Fri )'!$J:$J,Attendance[[#Headers],[26/4/2024]],'Table From Form ( For Fri )'!L:L,1)&gt;0,1,0)</f>
        <v>0</v>
      </c>
      <c r="I204" s="27">
        <f>IF(COUNTIFS('Table From Form ( For Fri )'!$A:$A,$A204,'Table From Form ( For Fri )'!$J:$J,Attendance[[#Headers],[3/5/2024]],'Table From Form ( For Fri )'!M:M,1)&gt;0,1,0)</f>
        <v>0</v>
      </c>
      <c r="J204" s="27">
        <f>IF(COUNTIFS('Table From Form ( For Fri )'!$A:$A,$A204,'Table From Form ( For Fri )'!$J:$J,Attendance[[#Headers],[10/5/2024]],'Table From Form ( For Fri )'!N:N,1)&gt;0,1,0)</f>
        <v>0</v>
      </c>
      <c r="K204" s="27">
        <f>IF(COUNTIFS('Table From Form ( For Fri )'!$A:$A,$A204,'Table From Form ( For Fri )'!$J:$J,Attendance[[#Headers],[17/5/2024]],'Table From Form ( For Fri )'!O:O,1)&gt;0,1,0)</f>
        <v>0</v>
      </c>
      <c r="L204" s="27">
        <f>IF(COUNTIFS('Table From Form ( For Fri )'!$A:$A,$A204,'Table From Form ( For Fri )'!$J:$J,Attendance[[#Headers],[24/5/2024]],'Table From Form ( For Fri )'!P:P,1)&gt;0,1,0)</f>
        <v>0</v>
      </c>
      <c r="M204" s="27">
        <f>IF(COUNTIFS('Table From Form ( For Fri )'!$A:$A,$A204,'Table From Form ( For Fri )'!$J:$J,Attendance[[#Headers],[31/5/2024]],'Table From Form ( For Fri )'!Q:Q,1)&gt;0,1,0)</f>
        <v>0</v>
      </c>
      <c r="N204" s="27">
        <f>IF(COUNTIFS('Table From Form ( For Fri )'!$A:$A,$A204,'Table From Form ( For Fri )'!$J:$J,Attendance[[#Headers],[7/6/2024]],'Table From Form ( For Fri )'!R:R,1)&gt;0,1,0)</f>
        <v>0</v>
      </c>
      <c r="O204" s="27">
        <f>IF(COUNTIFS('Table From Form ( For Fri )'!$A:$A,$A204,'Table From Form ( For Fri )'!$J:$J,Attendance[[#Headers],[14/6/2024]],'Table From Form ( For Fri )'!S:S,1)&gt;0,1,0)</f>
        <v>0</v>
      </c>
      <c r="P204" s="27">
        <f>IF(COUNTIFS('Table From Form ( For Fri )'!$A:$A,$A204,'Table From Form ( For Fri )'!$J:$J,Attendance[[#Headers],[21/6/2024]],'Table From Form ( For Fri )'!T:T,1)&gt;0,1,0)</f>
        <v>0</v>
      </c>
      <c r="Q204" s="27">
        <f>IF(COUNTIFS('Table From Form ( For Fri )'!$A:$A,$A204,'Table From Form ( For Fri )'!$J:$J,Attendance[[#Headers],[28/6/2024]],'Table From Form ( For Fri )'!U:U,1)&gt;0,1,0)</f>
        <v>0</v>
      </c>
      <c r="R204" s="27">
        <f>IF(COUNTIFS('Table From Form ( For Fri )'!$A:$A,$A204,'Table From Form ( For Fri )'!$J:$J,Attendance[[#Headers],[5/7/2024]],'Table From Form ( For Fri )'!V:V,1)&gt;0,1,0)</f>
        <v>0</v>
      </c>
      <c r="S204" s="27">
        <f>IF(COUNTIFS('Table From Form ( For Fri )'!$A:$A,$A204,'Table From Form ( For Fri )'!$J:$J,Attendance[[#Headers],[12/7/2024]],'Table From Form ( For Fri )'!W:W,1)&gt;0,1,0)</f>
        <v>0</v>
      </c>
      <c r="T204" s="27">
        <f>IF(COUNTIFS('Table From Form ( For Fri )'!$A:$A,$A204,'Table From Form ( For Fri )'!$J:$J,Attendance[[#Headers],[19/7/2024]],'Table From Form ( For Fri )'!X:X,1)&gt;0,1,0)</f>
        <v>0</v>
      </c>
      <c r="U204" s="27">
        <f>IF(COUNTIFS('Table From Form ( For Fri )'!$A:$A,$A204,'Table From Form ( For Fri )'!$J:$J,Attendance[[#Headers],[26/7/2024]],'Table From Form ( For Fri )'!Y:Y,1)&gt;0,1,0)</f>
        <v>0</v>
      </c>
      <c r="V204" s="27">
        <f>IF(COUNTIFS('Table From Form ( For Fri )'!$A:$A,$A204,'Table From Form ( For Fri )'!$J:$J,Attendance[[#Headers],[2/8/2024]],'Table From Form ( For Fri )'!Z:Z,1)&gt;0,1,0)</f>
        <v>0</v>
      </c>
      <c r="W204" s="27">
        <f>IF(COUNTIFS('Table From Form ( For Fri )'!$A:$A,$A204,'Table From Form ( For Fri )'!$J:$J,Attendance[[#Headers],[30/8/2024]],'Table From Form ( For Fri )'!AA:AA,1)&gt;0,1,0)</f>
        <v>0</v>
      </c>
      <c r="X204" s="27">
        <f>IF(COUNTIFS('Table From Form ( For Fri )'!$A:$A,$A204,'Table From Form ( For Fri )'!$J:$J,Attendance[[#Headers],[6/9/2024]],'Table From Form ( For Fri )'!AB:AB,1)&gt;0,1,0)</f>
        <v>0</v>
      </c>
      <c r="Y204" s="27">
        <f>IF(COUNTIFS('Table From Form ( For Fri )'!$A:$A,$A204,'Table From Form ( For Fri )'!$J:$J,Attendance[[#Headers],[13/9/2024]],'Table From Form ( For Fri )'!AC:AC,1)&gt;0,1,0)</f>
        <v>0</v>
      </c>
      <c r="Z204" s="27">
        <f>IF(COUNTIFS('Table From Form ( For Fri )'!$A:$A,$A204,'Table From Form ( For Fri )'!$J:$J,Attendance[[#Headers],[20/9/2024]],'Table From Form ( For Fri )'!AD:AD,1)&gt;0,1,0)</f>
        <v>0</v>
      </c>
      <c r="AA204" s="27">
        <f>IF(COUNTIFS('Table From Form ( For Fri )'!$A:$A,$A204,'Table From Form ( For Fri )'!$J:$J,Attendance[[#Headers],[27/9/2024]],'Table From Form ( For Fri )'!AE:AE,1)&gt;0,1,0)</f>
        <v>0</v>
      </c>
      <c r="AB204" s="27">
        <f>IF(COUNTIFS('Table From Form ( For Fri )'!$A:$A,$A204,'Table From Form ( For Fri )'!$J:$J,Attendance[[#Headers],[4/10/2024]],'Table From Form ( For Fri )'!AF:AF,1)&gt;0,1,0)</f>
        <v>0</v>
      </c>
      <c r="AC204" s="27">
        <f>IF(COUNTIFS('Table From Form ( For Fri )'!$A:$A,$A204,'Table From Form ( For Fri )'!$J:$J,Attendance[[#Headers],[11/10/2024]],'Table From Form ( For Fri )'!AG:AG,1)&gt;0,1,0)</f>
        <v>0</v>
      </c>
      <c r="AD204" s="27">
        <f>IF(COUNTIFS('Table From Form ( For Fri )'!$A:$A,$A204,'Table From Form ( For Fri )'!$J:$J,Attendance[[#Headers],[18/10/2024]],'Table From Form ( For Fri )'!AH:AH,1)&gt;0,1,0)</f>
        <v>0</v>
      </c>
      <c r="AE204" s="27">
        <f>IF(COUNTIFS('Table From Form ( For Fri )'!$A:$A,$A204,'Table From Form ( For Fri )'!$J:$J,Attendance[[#Headers],[25/10/2024]],'Table From Form ( For Fri )'!AI:AI,1)&gt;0,1,0)</f>
        <v>0</v>
      </c>
      <c r="AF204" s="27">
        <f>IF(COUNTIFS('Table From Form ( For Fri )'!$A:$A,$A204,'Table From Form ( For Fri )'!$J:$J,Attendance[[#Headers],[1/11/2024]],'Table From Form ( For Fri )'!AJ:AJ,1)&gt;0,1,0)</f>
        <v>0</v>
      </c>
      <c r="AG204" s="27">
        <f>IF(COUNTIFS('Table From Form ( For Fri )'!$A:$A,$A204,'Table From Form ( For Fri )'!$J:$J,Attendance[[#Headers],[8/11/2024]],'Table From Form ( For Fri )'!AK:AK,1)&gt;0,1,0)</f>
        <v>0</v>
      </c>
      <c r="AH204" s="27">
        <f>IF(COUNTIFS('Table From Form ( For Fri )'!$A:$A,$A204,'Table From Form ( For Fri )'!$J:$J,Attendance[[#Headers],[15/11/2024]],'Table From Form ( For Fri )'!AL:AL,1)&gt;0,1,0)</f>
        <v>0</v>
      </c>
      <c r="AI204" s="27">
        <f>IF(COUNTIFS('Table From Form ( For Fri )'!$A:$A,$A204,'Table From Form ( For Fri )'!$J:$J,Attendance[[#Headers],[22/11/2024]],'Table From Form ( For Fri )'!AM:AM,1)&gt;0,1,0)</f>
        <v>0</v>
      </c>
      <c r="AJ204" s="27">
        <f>IF(COUNTIFS('Table From Form ( For Fri )'!$A:$A,$A204,'Table From Form ( For Fri )'!$J:$J,Attendance[[#Headers],[29/11/2024]],'Table From Form ( For Fri )'!AN:AN,1)&gt;0,1,0)</f>
        <v>0</v>
      </c>
      <c r="AK204" s="27">
        <f>IF(COUNTIFS('Table From Form ( For Fri )'!$A:$A,$A204,'Table From Form ( For Fri )'!$J:$J,Attendance[[#Headers],[6/12/2024]],'Table From Form ( For Fri )'!AO:AO,1)&gt;0,1,0)</f>
        <v>0</v>
      </c>
      <c r="AL204" s="27">
        <f>IF(COUNTIFS('Table From Form ( For Fri )'!$A:$A,$A204,'Table From Form ( For Fri )'!$J:$J,Attendance[[#Headers],[13/12/2024]],'Table From Form ( For Fri )'!AP:AP,1)&gt;0,1,0)</f>
        <v>0</v>
      </c>
      <c r="AM204" s="27">
        <f>IF(COUNTIFS('Table From Form ( For Fri )'!$A:$A,$A204,'Table From Form ( For Fri )'!$J:$J,Attendance[[#Headers],[20/12/2024]],'Table From Form ( For Fri )'!AQ:AQ,1)&gt;0,1,0)</f>
        <v>0</v>
      </c>
      <c r="AN204" s="27">
        <f>IF(COUNTIFS('Table From Form ( For Fri )'!$A:$A,$A204,'Table From Form ( For Fri )'!$J:$J,Attendance[[#Headers],[27/12/2024]],'Table From Form ( For Fri )'!AR:AR,1)&gt;0,1,0)</f>
        <v>0</v>
      </c>
      <c r="AO204" s="27">
        <f>IF(COUNTIFS('Table From Form ( For Fri )'!$A:$A,$A204,'Table From Form ( For Fri )'!$J:$J,Attendance[[#Headers],[3/1/2025]],'Table From Form ( For Fri )'!AS:AS,1)&gt;0,1,0)</f>
        <v>0</v>
      </c>
      <c r="AP204" s="27">
        <f>IF(COUNTIFS('Table From Form ( For Fri )'!$A:$A,$A204,'Table From Form ( For Fri )'!$J:$J,Attendance[[#Headers],[10/1/2025]],'Table From Form ( For Fri )'!AT:AT,1)&gt;0,1,0)</f>
        <v>0</v>
      </c>
      <c r="AQ204" s="27">
        <f>IF(COUNTIFS('Table From Form ( For Fri )'!$A:$A,$A204,'Table From Form ( For Fri )'!$J:$J,Attendance[[#Headers],[17/1/2025]],'Table From Form ( For Fri )'!AU:AU,1)&gt;0,1,0)</f>
        <v>0</v>
      </c>
      <c r="AR204" s="27">
        <f>IF(COUNTIFS('Table From Form ( For Fri )'!$A:$A,$A204,'Table From Form ( For Fri )'!$J:$J,Attendance[[#Headers],[24/1/2025]],'Table From Form ( For Fri )'!AV:AV,1)&gt;0,1,0)</f>
        <v>0</v>
      </c>
      <c r="AS204" s="27">
        <f>IF(COUNTIFS('Table From Form ( For Fri )'!$A:$A,$A204,'Table From Form ( For Fri )'!$J:$J,Attendance[[#Headers],[31/1/2025]],'Table From Form ( For Fri )'!AW:AW,1)&gt;0,1,0)</f>
        <v>0</v>
      </c>
      <c r="AT204" s="27">
        <f>IF(COUNTIFS('Table From Form ( For Fri )'!$A:$A,$A204,'Table From Form ( For Fri )'!$J:$J,Attendance[[#Headers],[7/2/2025]],'Table From Form ( For Fri )'!AX:AX,1)&gt;0,1,0)</f>
        <v>0</v>
      </c>
      <c r="AU204" s="27">
        <f>IF(COUNTIFS('Table From Form ( For Fri )'!$A:$A,$A204,'Table From Form ( For Fri )'!$J:$J,Attendance[[#Headers],[14/2/2025]],'Table From Form ( For Fri )'!AY:AY,1)&gt;0,1,0)</f>
        <v>0</v>
      </c>
    </row>
    <row r="205" spans="1:47" ht="14">
      <c r="A205" s="25" t="s">
        <v>1991</v>
      </c>
      <c r="B205" s="25" t="s">
        <v>1992</v>
      </c>
      <c r="C205" s="25" t="s">
        <v>1993</v>
      </c>
      <c r="D205">
        <f>COUNTIF(Attendance[[#This Row],[19/4/2024]:[14/2/2025]],1)</f>
        <v>0</v>
      </c>
      <c r="E205" s="26">
        <f t="shared" si="3"/>
        <v>0</v>
      </c>
      <c r="F205" s="26"/>
      <c r="G205" s="27">
        <f>IF(COUNTIFS('Table From Form ( For Fri )'!$A:$A,$A205,'Table From Form ( For Fri )'!$J:$J,Attendance[[#Headers],[19/4/2024]],'Table From Form ( For Fri )'!K:K,1)&gt;0,1,0)</f>
        <v>0</v>
      </c>
      <c r="H205" s="27">
        <f>IF(COUNTIFS('Table From Form ( For Fri )'!$A:$A,$A205,'Table From Form ( For Fri )'!$J:$J,Attendance[[#Headers],[26/4/2024]],'Table From Form ( For Fri )'!L:L,1)&gt;0,1,0)</f>
        <v>0</v>
      </c>
      <c r="I205" s="27">
        <f>IF(COUNTIFS('Table From Form ( For Fri )'!$A:$A,$A205,'Table From Form ( For Fri )'!$J:$J,Attendance[[#Headers],[3/5/2024]],'Table From Form ( For Fri )'!M:M,1)&gt;0,1,0)</f>
        <v>0</v>
      </c>
      <c r="J205" s="27">
        <f>IF(COUNTIFS('Table From Form ( For Fri )'!$A:$A,$A205,'Table From Form ( For Fri )'!$J:$J,Attendance[[#Headers],[10/5/2024]],'Table From Form ( For Fri )'!N:N,1)&gt;0,1,0)</f>
        <v>0</v>
      </c>
      <c r="K205" s="27">
        <f>IF(COUNTIFS('Table From Form ( For Fri )'!$A:$A,$A205,'Table From Form ( For Fri )'!$J:$J,Attendance[[#Headers],[17/5/2024]],'Table From Form ( For Fri )'!O:O,1)&gt;0,1,0)</f>
        <v>0</v>
      </c>
      <c r="L205" s="27">
        <f>IF(COUNTIFS('Table From Form ( For Fri )'!$A:$A,$A205,'Table From Form ( For Fri )'!$J:$J,Attendance[[#Headers],[24/5/2024]],'Table From Form ( For Fri )'!P:P,1)&gt;0,1,0)</f>
        <v>0</v>
      </c>
      <c r="M205" s="27">
        <f>IF(COUNTIFS('Table From Form ( For Fri )'!$A:$A,$A205,'Table From Form ( For Fri )'!$J:$J,Attendance[[#Headers],[31/5/2024]],'Table From Form ( For Fri )'!Q:Q,1)&gt;0,1,0)</f>
        <v>0</v>
      </c>
      <c r="N205" s="27">
        <f>IF(COUNTIFS('Table From Form ( For Fri )'!$A:$A,$A205,'Table From Form ( For Fri )'!$J:$J,Attendance[[#Headers],[7/6/2024]],'Table From Form ( For Fri )'!R:R,1)&gt;0,1,0)</f>
        <v>0</v>
      </c>
      <c r="O205" s="27">
        <f>IF(COUNTIFS('Table From Form ( For Fri )'!$A:$A,$A205,'Table From Form ( For Fri )'!$J:$J,Attendance[[#Headers],[14/6/2024]],'Table From Form ( For Fri )'!S:S,1)&gt;0,1,0)</f>
        <v>0</v>
      </c>
      <c r="P205" s="27">
        <f>IF(COUNTIFS('Table From Form ( For Fri )'!$A:$A,$A205,'Table From Form ( For Fri )'!$J:$J,Attendance[[#Headers],[21/6/2024]],'Table From Form ( For Fri )'!T:T,1)&gt;0,1,0)</f>
        <v>0</v>
      </c>
      <c r="Q205" s="27">
        <f>IF(COUNTIFS('Table From Form ( For Fri )'!$A:$A,$A205,'Table From Form ( For Fri )'!$J:$J,Attendance[[#Headers],[28/6/2024]],'Table From Form ( For Fri )'!U:U,1)&gt;0,1,0)</f>
        <v>0</v>
      </c>
      <c r="R205" s="27">
        <f>IF(COUNTIFS('Table From Form ( For Fri )'!$A:$A,$A205,'Table From Form ( For Fri )'!$J:$J,Attendance[[#Headers],[5/7/2024]],'Table From Form ( For Fri )'!V:V,1)&gt;0,1,0)</f>
        <v>0</v>
      </c>
      <c r="S205" s="27">
        <f>IF(COUNTIFS('Table From Form ( For Fri )'!$A:$A,$A205,'Table From Form ( For Fri )'!$J:$J,Attendance[[#Headers],[12/7/2024]],'Table From Form ( For Fri )'!W:W,1)&gt;0,1,0)</f>
        <v>0</v>
      </c>
      <c r="T205" s="27">
        <f>IF(COUNTIFS('Table From Form ( For Fri )'!$A:$A,$A205,'Table From Form ( For Fri )'!$J:$J,Attendance[[#Headers],[19/7/2024]],'Table From Form ( For Fri )'!X:X,1)&gt;0,1,0)</f>
        <v>0</v>
      </c>
      <c r="U205" s="27">
        <f>IF(COUNTIFS('Table From Form ( For Fri )'!$A:$A,$A205,'Table From Form ( For Fri )'!$J:$J,Attendance[[#Headers],[26/7/2024]],'Table From Form ( For Fri )'!Y:Y,1)&gt;0,1,0)</f>
        <v>0</v>
      </c>
      <c r="V205" s="27">
        <f>IF(COUNTIFS('Table From Form ( For Fri )'!$A:$A,$A205,'Table From Form ( For Fri )'!$J:$J,Attendance[[#Headers],[2/8/2024]],'Table From Form ( For Fri )'!Z:Z,1)&gt;0,1,0)</f>
        <v>0</v>
      </c>
      <c r="W205" s="27">
        <f>IF(COUNTIFS('Table From Form ( For Fri )'!$A:$A,$A205,'Table From Form ( For Fri )'!$J:$J,Attendance[[#Headers],[30/8/2024]],'Table From Form ( For Fri )'!AA:AA,1)&gt;0,1,0)</f>
        <v>0</v>
      </c>
      <c r="X205" s="27">
        <f>IF(COUNTIFS('Table From Form ( For Fri )'!$A:$A,$A205,'Table From Form ( For Fri )'!$J:$J,Attendance[[#Headers],[6/9/2024]],'Table From Form ( For Fri )'!AB:AB,1)&gt;0,1,0)</f>
        <v>0</v>
      </c>
      <c r="Y205" s="27">
        <f>IF(COUNTIFS('Table From Form ( For Fri )'!$A:$A,$A205,'Table From Form ( For Fri )'!$J:$J,Attendance[[#Headers],[13/9/2024]],'Table From Form ( For Fri )'!AC:AC,1)&gt;0,1,0)</f>
        <v>0</v>
      </c>
      <c r="Z205" s="27">
        <f>IF(COUNTIFS('Table From Form ( For Fri )'!$A:$A,$A205,'Table From Form ( For Fri )'!$J:$J,Attendance[[#Headers],[20/9/2024]],'Table From Form ( For Fri )'!AD:AD,1)&gt;0,1,0)</f>
        <v>0</v>
      </c>
      <c r="AA205" s="27">
        <f>IF(COUNTIFS('Table From Form ( For Fri )'!$A:$A,$A205,'Table From Form ( For Fri )'!$J:$J,Attendance[[#Headers],[27/9/2024]],'Table From Form ( For Fri )'!AE:AE,1)&gt;0,1,0)</f>
        <v>0</v>
      </c>
      <c r="AB205" s="27">
        <f>IF(COUNTIFS('Table From Form ( For Fri )'!$A:$A,$A205,'Table From Form ( For Fri )'!$J:$J,Attendance[[#Headers],[4/10/2024]],'Table From Form ( For Fri )'!AF:AF,1)&gt;0,1,0)</f>
        <v>0</v>
      </c>
      <c r="AC205" s="27">
        <f>IF(COUNTIFS('Table From Form ( For Fri )'!$A:$A,$A205,'Table From Form ( For Fri )'!$J:$J,Attendance[[#Headers],[11/10/2024]],'Table From Form ( For Fri )'!AG:AG,1)&gt;0,1,0)</f>
        <v>0</v>
      </c>
      <c r="AD205" s="27">
        <f>IF(COUNTIFS('Table From Form ( For Fri )'!$A:$A,$A205,'Table From Form ( For Fri )'!$J:$J,Attendance[[#Headers],[18/10/2024]],'Table From Form ( For Fri )'!AH:AH,1)&gt;0,1,0)</f>
        <v>0</v>
      </c>
      <c r="AE205" s="27">
        <f>IF(COUNTIFS('Table From Form ( For Fri )'!$A:$A,$A205,'Table From Form ( For Fri )'!$J:$J,Attendance[[#Headers],[25/10/2024]],'Table From Form ( For Fri )'!AI:AI,1)&gt;0,1,0)</f>
        <v>0</v>
      </c>
      <c r="AF205" s="27">
        <f>IF(COUNTIFS('Table From Form ( For Fri )'!$A:$A,$A205,'Table From Form ( For Fri )'!$J:$J,Attendance[[#Headers],[1/11/2024]],'Table From Form ( For Fri )'!AJ:AJ,1)&gt;0,1,0)</f>
        <v>0</v>
      </c>
      <c r="AG205" s="27">
        <f>IF(COUNTIFS('Table From Form ( For Fri )'!$A:$A,$A205,'Table From Form ( For Fri )'!$J:$J,Attendance[[#Headers],[8/11/2024]],'Table From Form ( For Fri )'!AK:AK,1)&gt;0,1,0)</f>
        <v>0</v>
      </c>
      <c r="AH205" s="27">
        <f>IF(COUNTIFS('Table From Form ( For Fri )'!$A:$A,$A205,'Table From Form ( For Fri )'!$J:$J,Attendance[[#Headers],[15/11/2024]],'Table From Form ( For Fri )'!AL:AL,1)&gt;0,1,0)</f>
        <v>0</v>
      </c>
      <c r="AI205" s="27">
        <f>IF(COUNTIFS('Table From Form ( For Fri )'!$A:$A,$A205,'Table From Form ( For Fri )'!$J:$J,Attendance[[#Headers],[22/11/2024]],'Table From Form ( For Fri )'!AM:AM,1)&gt;0,1,0)</f>
        <v>0</v>
      </c>
      <c r="AJ205" s="27">
        <f>IF(COUNTIFS('Table From Form ( For Fri )'!$A:$A,$A205,'Table From Form ( For Fri )'!$J:$J,Attendance[[#Headers],[29/11/2024]],'Table From Form ( For Fri )'!AN:AN,1)&gt;0,1,0)</f>
        <v>0</v>
      </c>
      <c r="AK205" s="27">
        <f>IF(COUNTIFS('Table From Form ( For Fri )'!$A:$A,$A205,'Table From Form ( For Fri )'!$J:$J,Attendance[[#Headers],[6/12/2024]],'Table From Form ( For Fri )'!AO:AO,1)&gt;0,1,0)</f>
        <v>0</v>
      </c>
      <c r="AL205" s="27">
        <f>IF(COUNTIFS('Table From Form ( For Fri )'!$A:$A,$A205,'Table From Form ( For Fri )'!$J:$J,Attendance[[#Headers],[13/12/2024]],'Table From Form ( For Fri )'!AP:AP,1)&gt;0,1,0)</f>
        <v>0</v>
      </c>
      <c r="AM205" s="27">
        <f>IF(COUNTIFS('Table From Form ( For Fri )'!$A:$A,$A205,'Table From Form ( For Fri )'!$J:$J,Attendance[[#Headers],[20/12/2024]],'Table From Form ( For Fri )'!AQ:AQ,1)&gt;0,1,0)</f>
        <v>0</v>
      </c>
      <c r="AN205" s="27">
        <f>IF(COUNTIFS('Table From Form ( For Fri )'!$A:$A,$A205,'Table From Form ( For Fri )'!$J:$J,Attendance[[#Headers],[27/12/2024]],'Table From Form ( For Fri )'!AR:AR,1)&gt;0,1,0)</f>
        <v>0</v>
      </c>
      <c r="AO205" s="27">
        <f>IF(COUNTIFS('Table From Form ( For Fri )'!$A:$A,$A205,'Table From Form ( For Fri )'!$J:$J,Attendance[[#Headers],[3/1/2025]],'Table From Form ( For Fri )'!AS:AS,1)&gt;0,1,0)</f>
        <v>0</v>
      </c>
      <c r="AP205" s="27">
        <f>IF(COUNTIFS('Table From Form ( For Fri )'!$A:$A,$A205,'Table From Form ( For Fri )'!$J:$J,Attendance[[#Headers],[10/1/2025]],'Table From Form ( For Fri )'!AT:AT,1)&gt;0,1,0)</f>
        <v>0</v>
      </c>
      <c r="AQ205" s="27">
        <f>IF(COUNTIFS('Table From Form ( For Fri )'!$A:$A,$A205,'Table From Form ( For Fri )'!$J:$J,Attendance[[#Headers],[17/1/2025]],'Table From Form ( For Fri )'!AU:AU,1)&gt;0,1,0)</f>
        <v>0</v>
      </c>
      <c r="AR205" s="27">
        <f>IF(COUNTIFS('Table From Form ( For Fri )'!$A:$A,$A205,'Table From Form ( For Fri )'!$J:$J,Attendance[[#Headers],[24/1/2025]],'Table From Form ( For Fri )'!AV:AV,1)&gt;0,1,0)</f>
        <v>0</v>
      </c>
      <c r="AS205" s="27">
        <f>IF(COUNTIFS('Table From Form ( For Fri )'!$A:$A,$A205,'Table From Form ( For Fri )'!$J:$J,Attendance[[#Headers],[31/1/2025]],'Table From Form ( For Fri )'!AW:AW,1)&gt;0,1,0)</f>
        <v>0</v>
      </c>
      <c r="AT205" s="27">
        <f>IF(COUNTIFS('Table From Form ( For Fri )'!$A:$A,$A205,'Table From Form ( For Fri )'!$J:$J,Attendance[[#Headers],[7/2/2025]],'Table From Form ( For Fri )'!AX:AX,1)&gt;0,1,0)</f>
        <v>0</v>
      </c>
      <c r="AU205" s="27">
        <f>IF(COUNTIFS('Table From Form ( For Fri )'!$A:$A,$A205,'Table From Form ( For Fri )'!$J:$J,Attendance[[#Headers],[14/2/2025]],'Table From Form ( For Fri )'!AY:AY,1)&gt;0,1,0)</f>
        <v>0</v>
      </c>
    </row>
    <row r="206" spans="1:47" ht="14">
      <c r="A206" s="25" t="s">
        <v>1994</v>
      </c>
      <c r="B206" s="25" t="s">
        <v>1995</v>
      </c>
      <c r="C206" s="25" t="s">
        <v>1996</v>
      </c>
      <c r="D206">
        <f>COUNTIF(Attendance[[#This Row],[19/4/2024]:[14/2/2025]],1)</f>
        <v>0</v>
      </c>
      <c r="E206" s="26">
        <f t="shared" si="3"/>
        <v>0</v>
      </c>
      <c r="F206" s="26"/>
      <c r="G206" s="27">
        <f>IF(COUNTIFS('Table From Form ( For Fri )'!$A:$A,$A206,'Table From Form ( For Fri )'!$J:$J,Attendance[[#Headers],[19/4/2024]],'Table From Form ( For Fri )'!K:K,1)&gt;0,1,0)</f>
        <v>0</v>
      </c>
      <c r="H206" s="27">
        <f>IF(COUNTIFS('Table From Form ( For Fri )'!$A:$A,$A206,'Table From Form ( For Fri )'!$J:$J,Attendance[[#Headers],[26/4/2024]],'Table From Form ( For Fri )'!L:L,1)&gt;0,1,0)</f>
        <v>0</v>
      </c>
      <c r="I206" s="27">
        <f>IF(COUNTIFS('Table From Form ( For Fri )'!$A:$A,$A206,'Table From Form ( For Fri )'!$J:$J,Attendance[[#Headers],[3/5/2024]],'Table From Form ( For Fri )'!M:M,1)&gt;0,1,0)</f>
        <v>0</v>
      </c>
      <c r="J206" s="27">
        <f>IF(COUNTIFS('Table From Form ( For Fri )'!$A:$A,$A206,'Table From Form ( For Fri )'!$J:$J,Attendance[[#Headers],[10/5/2024]],'Table From Form ( For Fri )'!N:N,1)&gt;0,1,0)</f>
        <v>0</v>
      </c>
      <c r="K206" s="27">
        <f>IF(COUNTIFS('Table From Form ( For Fri )'!$A:$A,$A206,'Table From Form ( For Fri )'!$J:$J,Attendance[[#Headers],[17/5/2024]],'Table From Form ( For Fri )'!O:O,1)&gt;0,1,0)</f>
        <v>0</v>
      </c>
      <c r="L206" s="27">
        <f>IF(COUNTIFS('Table From Form ( For Fri )'!$A:$A,$A206,'Table From Form ( For Fri )'!$J:$J,Attendance[[#Headers],[24/5/2024]],'Table From Form ( For Fri )'!P:P,1)&gt;0,1,0)</f>
        <v>0</v>
      </c>
      <c r="M206" s="27">
        <f>IF(COUNTIFS('Table From Form ( For Fri )'!$A:$A,$A206,'Table From Form ( For Fri )'!$J:$J,Attendance[[#Headers],[31/5/2024]],'Table From Form ( For Fri )'!Q:Q,1)&gt;0,1,0)</f>
        <v>0</v>
      </c>
      <c r="N206" s="27">
        <f>IF(COUNTIFS('Table From Form ( For Fri )'!$A:$A,$A206,'Table From Form ( For Fri )'!$J:$J,Attendance[[#Headers],[7/6/2024]],'Table From Form ( For Fri )'!R:R,1)&gt;0,1,0)</f>
        <v>0</v>
      </c>
      <c r="O206" s="27">
        <f>IF(COUNTIFS('Table From Form ( For Fri )'!$A:$A,$A206,'Table From Form ( For Fri )'!$J:$J,Attendance[[#Headers],[14/6/2024]],'Table From Form ( For Fri )'!S:S,1)&gt;0,1,0)</f>
        <v>0</v>
      </c>
      <c r="P206" s="27">
        <f>IF(COUNTIFS('Table From Form ( For Fri )'!$A:$A,$A206,'Table From Form ( For Fri )'!$J:$J,Attendance[[#Headers],[21/6/2024]],'Table From Form ( For Fri )'!T:T,1)&gt;0,1,0)</f>
        <v>0</v>
      </c>
      <c r="Q206" s="27">
        <f>IF(COUNTIFS('Table From Form ( For Fri )'!$A:$A,$A206,'Table From Form ( For Fri )'!$J:$J,Attendance[[#Headers],[28/6/2024]],'Table From Form ( For Fri )'!U:U,1)&gt;0,1,0)</f>
        <v>0</v>
      </c>
      <c r="R206" s="27">
        <f>IF(COUNTIFS('Table From Form ( For Fri )'!$A:$A,$A206,'Table From Form ( For Fri )'!$J:$J,Attendance[[#Headers],[5/7/2024]],'Table From Form ( For Fri )'!V:V,1)&gt;0,1,0)</f>
        <v>0</v>
      </c>
      <c r="S206" s="27">
        <f>IF(COUNTIFS('Table From Form ( For Fri )'!$A:$A,$A206,'Table From Form ( For Fri )'!$J:$J,Attendance[[#Headers],[12/7/2024]],'Table From Form ( For Fri )'!W:W,1)&gt;0,1,0)</f>
        <v>0</v>
      </c>
      <c r="T206" s="27">
        <f>IF(COUNTIFS('Table From Form ( For Fri )'!$A:$A,$A206,'Table From Form ( For Fri )'!$J:$J,Attendance[[#Headers],[19/7/2024]],'Table From Form ( For Fri )'!X:X,1)&gt;0,1,0)</f>
        <v>0</v>
      </c>
      <c r="U206" s="27">
        <f>IF(COUNTIFS('Table From Form ( For Fri )'!$A:$A,$A206,'Table From Form ( For Fri )'!$J:$J,Attendance[[#Headers],[26/7/2024]],'Table From Form ( For Fri )'!Y:Y,1)&gt;0,1,0)</f>
        <v>0</v>
      </c>
      <c r="V206" s="27">
        <f>IF(COUNTIFS('Table From Form ( For Fri )'!$A:$A,$A206,'Table From Form ( For Fri )'!$J:$J,Attendance[[#Headers],[2/8/2024]],'Table From Form ( For Fri )'!Z:Z,1)&gt;0,1,0)</f>
        <v>0</v>
      </c>
      <c r="W206" s="27">
        <f>IF(COUNTIFS('Table From Form ( For Fri )'!$A:$A,$A206,'Table From Form ( For Fri )'!$J:$J,Attendance[[#Headers],[30/8/2024]],'Table From Form ( For Fri )'!AA:AA,1)&gt;0,1,0)</f>
        <v>0</v>
      </c>
      <c r="X206" s="27">
        <f>IF(COUNTIFS('Table From Form ( For Fri )'!$A:$A,$A206,'Table From Form ( For Fri )'!$J:$J,Attendance[[#Headers],[6/9/2024]],'Table From Form ( For Fri )'!AB:AB,1)&gt;0,1,0)</f>
        <v>0</v>
      </c>
      <c r="Y206" s="27">
        <f>IF(COUNTIFS('Table From Form ( For Fri )'!$A:$A,$A206,'Table From Form ( For Fri )'!$J:$J,Attendance[[#Headers],[13/9/2024]],'Table From Form ( For Fri )'!AC:AC,1)&gt;0,1,0)</f>
        <v>0</v>
      </c>
      <c r="Z206" s="27">
        <f>IF(COUNTIFS('Table From Form ( For Fri )'!$A:$A,$A206,'Table From Form ( For Fri )'!$J:$J,Attendance[[#Headers],[20/9/2024]],'Table From Form ( For Fri )'!AD:AD,1)&gt;0,1,0)</f>
        <v>0</v>
      </c>
      <c r="AA206" s="27">
        <f>IF(COUNTIFS('Table From Form ( For Fri )'!$A:$A,$A206,'Table From Form ( For Fri )'!$J:$J,Attendance[[#Headers],[27/9/2024]],'Table From Form ( For Fri )'!AE:AE,1)&gt;0,1,0)</f>
        <v>0</v>
      </c>
      <c r="AB206" s="27">
        <f>IF(COUNTIFS('Table From Form ( For Fri )'!$A:$A,$A206,'Table From Form ( For Fri )'!$J:$J,Attendance[[#Headers],[4/10/2024]],'Table From Form ( For Fri )'!AF:AF,1)&gt;0,1,0)</f>
        <v>0</v>
      </c>
      <c r="AC206" s="27">
        <f>IF(COUNTIFS('Table From Form ( For Fri )'!$A:$A,$A206,'Table From Form ( For Fri )'!$J:$J,Attendance[[#Headers],[11/10/2024]],'Table From Form ( For Fri )'!AG:AG,1)&gt;0,1,0)</f>
        <v>0</v>
      </c>
      <c r="AD206" s="27">
        <f>IF(COUNTIFS('Table From Form ( For Fri )'!$A:$A,$A206,'Table From Form ( For Fri )'!$J:$J,Attendance[[#Headers],[18/10/2024]],'Table From Form ( For Fri )'!AH:AH,1)&gt;0,1,0)</f>
        <v>0</v>
      </c>
      <c r="AE206" s="27">
        <f>IF(COUNTIFS('Table From Form ( For Fri )'!$A:$A,$A206,'Table From Form ( For Fri )'!$J:$J,Attendance[[#Headers],[25/10/2024]],'Table From Form ( For Fri )'!AI:AI,1)&gt;0,1,0)</f>
        <v>0</v>
      </c>
      <c r="AF206" s="27">
        <f>IF(COUNTIFS('Table From Form ( For Fri )'!$A:$A,$A206,'Table From Form ( For Fri )'!$J:$J,Attendance[[#Headers],[1/11/2024]],'Table From Form ( For Fri )'!AJ:AJ,1)&gt;0,1,0)</f>
        <v>0</v>
      </c>
      <c r="AG206" s="27">
        <f>IF(COUNTIFS('Table From Form ( For Fri )'!$A:$A,$A206,'Table From Form ( For Fri )'!$J:$J,Attendance[[#Headers],[8/11/2024]],'Table From Form ( For Fri )'!AK:AK,1)&gt;0,1,0)</f>
        <v>0</v>
      </c>
      <c r="AH206" s="27">
        <f>IF(COUNTIFS('Table From Form ( For Fri )'!$A:$A,$A206,'Table From Form ( For Fri )'!$J:$J,Attendance[[#Headers],[15/11/2024]],'Table From Form ( For Fri )'!AL:AL,1)&gt;0,1,0)</f>
        <v>0</v>
      </c>
      <c r="AI206" s="27">
        <f>IF(COUNTIFS('Table From Form ( For Fri )'!$A:$A,$A206,'Table From Form ( For Fri )'!$J:$J,Attendance[[#Headers],[22/11/2024]],'Table From Form ( For Fri )'!AM:AM,1)&gt;0,1,0)</f>
        <v>0</v>
      </c>
      <c r="AJ206" s="27">
        <f>IF(COUNTIFS('Table From Form ( For Fri )'!$A:$A,$A206,'Table From Form ( For Fri )'!$J:$J,Attendance[[#Headers],[29/11/2024]],'Table From Form ( For Fri )'!AN:AN,1)&gt;0,1,0)</f>
        <v>0</v>
      </c>
      <c r="AK206" s="27">
        <f>IF(COUNTIFS('Table From Form ( For Fri )'!$A:$A,$A206,'Table From Form ( For Fri )'!$J:$J,Attendance[[#Headers],[6/12/2024]],'Table From Form ( For Fri )'!AO:AO,1)&gt;0,1,0)</f>
        <v>0</v>
      </c>
      <c r="AL206" s="27">
        <f>IF(COUNTIFS('Table From Form ( For Fri )'!$A:$A,$A206,'Table From Form ( For Fri )'!$J:$J,Attendance[[#Headers],[13/12/2024]],'Table From Form ( For Fri )'!AP:AP,1)&gt;0,1,0)</f>
        <v>0</v>
      </c>
      <c r="AM206" s="27">
        <f>IF(COUNTIFS('Table From Form ( For Fri )'!$A:$A,$A206,'Table From Form ( For Fri )'!$J:$J,Attendance[[#Headers],[20/12/2024]],'Table From Form ( For Fri )'!AQ:AQ,1)&gt;0,1,0)</f>
        <v>0</v>
      </c>
      <c r="AN206" s="27">
        <f>IF(COUNTIFS('Table From Form ( For Fri )'!$A:$A,$A206,'Table From Form ( For Fri )'!$J:$J,Attendance[[#Headers],[27/12/2024]],'Table From Form ( For Fri )'!AR:AR,1)&gt;0,1,0)</f>
        <v>0</v>
      </c>
      <c r="AO206" s="27">
        <f>IF(COUNTIFS('Table From Form ( For Fri )'!$A:$A,$A206,'Table From Form ( For Fri )'!$J:$J,Attendance[[#Headers],[3/1/2025]],'Table From Form ( For Fri )'!AS:AS,1)&gt;0,1,0)</f>
        <v>0</v>
      </c>
      <c r="AP206" s="27">
        <f>IF(COUNTIFS('Table From Form ( For Fri )'!$A:$A,$A206,'Table From Form ( For Fri )'!$J:$J,Attendance[[#Headers],[10/1/2025]],'Table From Form ( For Fri )'!AT:AT,1)&gt;0,1,0)</f>
        <v>0</v>
      </c>
      <c r="AQ206" s="27">
        <f>IF(COUNTIFS('Table From Form ( For Fri )'!$A:$A,$A206,'Table From Form ( For Fri )'!$J:$J,Attendance[[#Headers],[17/1/2025]],'Table From Form ( For Fri )'!AU:AU,1)&gt;0,1,0)</f>
        <v>0</v>
      </c>
      <c r="AR206" s="27">
        <f>IF(COUNTIFS('Table From Form ( For Fri )'!$A:$A,$A206,'Table From Form ( For Fri )'!$J:$J,Attendance[[#Headers],[24/1/2025]],'Table From Form ( For Fri )'!AV:AV,1)&gt;0,1,0)</f>
        <v>0</v>
      </c>
      <c r="AS206" s="27">
        <f>IF(COUNTIFS('Table From Form ( For Fri )'!$A:$A,$A206,'Table From Form ( For Fri )'!$J:$J,Attendance[[#Headers],[31/1/2025]],'Table From Form ( For Fri )'!AW:AW,1)&gt;0,1,0)</f>
        <v>0</v>
      </c>
      <c r="AT206" s="27">
        <f>IF(COUNTIFS('Table From Form ( For Fri )'!$A:$A,$A206,'Table From Form ( For Fri )'!$J:$J,Attendance[[#Headers],[7/2/2025]],'Table From Form ( For Fri )'!AX:AX,1)&gt;0,1,0)</f>
        <v>0</v>
      </c>
      <c r="AU206" s="27">
        <f>IF(COUNTIFS('Table From Form ( For Fri )'!$A:$A,$A206,'Table From Form ( For Fri )'!$J:$J,Attendance[[#Headers],[14/2/2025]],'Table From Form ( For Fri )'!AY:AY,1)&gt;0,1,0)</f>
        <v>0</v>
      </c>
    </row>
    <row r="207" spans="1:47" ht="14">
      <c r="A207" s="25" t="s">
        <v>1997</v>
      </c>
      <c r="B207" s="25" t="s">
        <v>1998</v>
      </c>
      <c r="C207" s="25" t="s">
        <v>1999</v>
      </c>
      <c r="D207">
        <f>COUNTIF(Attendance[[#This Row],[19/4/2024]:[14/2/2025]],1)</f>
        <v>0</v>
      </c>
      <c r="E207" s="26">
        <f t="shared" si="3"/>
        <v>0</v>
      </c>
      <c r="F207" s="26"/>
      <c r="G207" s="27">
        <f>IF(COUNTIFS('Table From Form ( For Fri )'!$A:$A,$A207,'Table From Form ( For Fri )'!$J:$J,Attendance[[#Headers],[19/4/2024]],'Table From Form ( For Fri )'!K:K,1)&gt;0,1,0)</f>
        <v>0</v>
      </c>
      <c r="H207" s="27">
        <f>IF(COUNTIFS('Table From Form ( For Fri )'!$A:$A,$A207,'Table From Form ( For Fri )'!$J:$J,Attendance[[#Headers],[26/4/2024]],'Table From Form ( For Fri )'!L:L,1)&gt;0,1,0)</f>
        <v>0</v>
      </c>
      <c r="I207" s="27">
        <f>IF(COUNTIFS('Table From Form ( For Fri )'!$A:$A,$A207,'Table From Form ( For Fri )'!$J:$J,Attendance[[#Headers],[3/5/2024]],'Table From Form ( For Fri )'!M:M,1)&gt;0,1,0)</f>
        <v>0</v>
      </c>
      <c r="J207" s="27">
        <f>IF(COUNTIFS('Table From Form ( For Fri )'!$A:$A,$A207,'Table From Form ( For Fri )'!$J:$J,Attendance[[#Headers],[10/5/2024]],'Table From Form ( For Fri )'!N:N,1)&gt;0,1,0)</f>
        <v>0</v>
      </c>
      <c r="K207" s="27">
        <f>IF(COUNTIFS('Table From Form ( For Fri )'!$A:$A,$A207,'Table From Form ( For Fri )'!$J:$J,Attendance[[#Headers],[17/5/2024]],'Table From Form ( For Fri )'!O:O,1)&gt;0,1,0)</f>
        <v>0</v>
      </c>
      <c r="L207" s="27">
        <f>IF(COUNTIFS('Table From Form ( For Fri )'!$A:$A,$A207,'Table From Form ( For Fri )'!$J:$J,Attendance[[#Headers],[24/5/2024]],'Table From Form ( For Fri )'!P:P,1)&gt;0,1,0)</f>
        <v>0</v>
      </c>
      <c r="M207" s="27">
        <f>IF(COUNTIFS('Table From Form ( For Fri )'!$A:$A,$A207,'Table From Form ( For Fri )'!$J:$J,Attendance[[#Headers],[31/5/2024]],'Table From Form ( For Fri )'!Q:Q,1)&gt;0,1,0)</f>
        <v>0</v>
      </c>
      <c r="N207" s="27">
        <f>IF(COUNTIFS('Table From Form ( For Fri )'!$A:$A,$A207,'Table From Form ( For Fri )'!$J:$J,Attendance[[#Headers],[7/6/2024]],'Table From Form ( For Fri )'!R:R,1)&gt;0,1,0)</f>
        <v>0</v>
      </c>
      <c r="O207" s="27">
        <f>IF(COUNTIFS('Table From Form ( For Fri )'!$A:$A,$A207,'Table From Form ( For Fri )'!$J:$J,Attendance[[#Headers],[14/6/2024]],'Table From Form ( For Fri )'!S:S,1)&gt;0,1,0)</f>
        <v>0</v>
      </c>
      <c r="P207" s="27">
        <f>IF(COUNTIFS('Table From Form ( For Fri )'!$A:$A,$A207,'Table From Form ( For Fri )'!$J:$J,Attendance[[#Headers],[21/6/2024]],'Table From Form ( For Fri )'!T:T,1)&gt;0,1,0)</f>
        <v>0</v>
      </c>
      <c r="Q207" s="27">
        <f>IF(COUNTIFS('Table From Form ( For Fri )'!$A:$A,$A207,'Table From Form ( For Fri )'!$J:$J,Attendance[[#Headers],[28/6/2024]],'Table From Form ( For Fri )'!U:U,1)&gt;0,1,0)</f>
        <v>0</v>
      </c>
      <c r="R207" s="27">
        <f>IF(COUNTIFS('Table From Form ( For Fri )'!$A:$A,$A207,'Table From Form ( For Fri )'!$J:$J,Attendance[[#Headers],[5/7/2024]],'Table From Form ( For Fri )'!V:V,1)&gt;0,1,0)</f>
        <v>0</v>
      </c>
      <c r="S207" s="27">
        <f>IF(COUNTIFS('Table From Form ( For Fri )'!$A:$A,$A207,'Table From Form ( For Fri )'!$J:$J,Attendance[[#Headers],[12/7/2024]],'Table From Form ( For Fri )'!W:W,1)&gt;0,1,0)</f>
        <v>0</v>
      </c>
      <c r="T207" s="27">
        <f>IF(COUNTIFS('Table From Form ( For Fri )'!$A:$A,$A207,'Table From Form ( For Fri )'!$J:$J,Attendance[[#Headers],[19/7/2024]],'Table From Form ( For Fri )'!X:X,1)&gt;0,1,0)</f>
        <v>0</v>
      </c>
      <c r="U207" s="27">
        <f>IF(COUNTIFS('Table From Form ( For Fri )'!$A:$A,$A207,'Table From Form ( For Fri )'!$J:$J,Attendance[[#Headers],[26/7/2024]],'Table From Form ( For Fri )'!Y:Y,1)&gt;0,1,0)</f>
        <v>0</v>
      </c>
      <c r="V207" s="27">
        <f>IF(COUNTIFS('Table From Form ( For Fri )'!$A:$A,$A207,'Table From Form ( For Fri )'!$J:$J,Attendance[[#Headers],[2/8/2024]],'Table From Form ( For Fri )'!Z:Z,1)&gt;0,1,0)</f>
        <v>0</v>
      </c>
      <c r="W207" s="27">
        <f>IF(COUNTIFS('Table From Form ( For Fri )'!$A:$A,$A207,'Table From Form ( For Fri )'!$J:$J,Attendance[[#Headers],[30/8/2024]],'Table From Form ( For Fri )'!AA:AA,1)&gt;0,1,0)</f>
        <v>0</v>
      </c>
      <c r="X207" s="27">
        <f>IF(COUNTIFS('Table From Form ( For Fri )'!$A:$A,$A207,'Table From Form ( For Fri )'!$J:$J,Attendance[[#Headers],[6/9/2024]],'Table From Form ( For Fri )'!AB:AB,1)&gt;0,1,0)</f>
        <v>0</v>
      </c>
      <c r="Y207" s="27">
        <f>IF(COUNTIFS('Table From Form ( For Fri )'!$A:$A,$A207,'Table From Form ( For Fri )'!$J:$J,Attendance[[#Headers],[13/9/2024]],'Table From Form ( For Fri )'!AC:AC,1)&gt;0,1,0)</f>
        <v>0</v>
      </c>
      <c r="Z207" s="27">
        <f>IF(COUNTIFS('Table From Form ( For Fri )'!$A:$A,$A207,'Table From Form ( For Fri )'!$J:$J,Attendance[[#Headers],[20/9/2024]],'Table From Form ( For Fri )'!AD:AD,1)&gt;0,1,0)</f>
        <v>0</v>
      </c>
      <c r="AA207" s="27">
        <f>IF(COUNTIFS('Table From Form ( For Fri )'!$A:$A,$A207,'Table From Form ( For Fri )'!$J:$J,Attendance[[#Headers],[27/9/2024]],'Table From Form ( For Fri )'!AE:AE,1)&gt;0,1,0)</f>
        <v>0</v>
      </c>
      <c r="AB207" s="27">
        <f>IF(COUNTIFS('Table From Form ( For Fri )'!$A:$A,$A207,'Table From Form ( For Fri )'!$J:$J,Attendance[[#Headers],[4/10/2024]],'Table From Form ( For Fri )'!AF:AF,1)&gt;0,1,0)</f>
        <v>0</v>
      </c>
      <c r="AC207" s="27">
        <f>IF(COUNTIFS('Table From Form ( For Fri )'!$A:$A,$A207,'Table From Form ( For Fri )'!$J:$J,Attendance[[#Headers],[11/10/2024]],'Table From Form ( For Fri )'!AG:AG,1)&gt;0,1,0)</f>
        <v>0</v>
      </c>
      <c r="AD207" s="27">
        <f>IF(COUNTIFS('Table From Form ( For Fri )'!$A:$A,$A207,'Table From Form ( For Fri )'!$J:$J,Attendance[[#Headers],[18/10/2024]],'Table From Form ( For Fri )'!AH:AH,1)&gt;0,1,0)</f>
        <v>0</v>
      </c>
      <c r="AE207" s="27">
        <f>IF(COUNTIFS('Table From Form ( For Fri )'!$A:$A,$A207,'Table From Form ( For Fri )'!$J:$J,Attendance[[#Headers],[25/10/2024]],'Table From Form ( For Fri )'!AI:AI,1)&gt;0,1,0)</f>
        <v>0</v>
      </c>
      <c r="AF207" s="27">
        <f>IF(COUNTIFS('Table From Form ( For Fri )'!$A:$A,$A207,'Table From Form ( For Fri )'!$J:$J,Attendance[[#Headers],[1/11/2024]],'Table From Form ( For Fri )'!AJ:AJ,1)&gt;0,1,0)</f>
        <v>0</v>
      </c>
      <c r="AG207" s="27">
        <f>IF(COUNTIFS('Table From Form ( For Fri )'!$A:$A,$A207,'Table From Form ( For Fri )'!$J:$J,Attendance[[#Headers],[8/11/2024]],'Table From Form ( For Fri )'!AK:AK,1)&gt;0,1,0)</f>
        <v>0</v>
      </c>
      <c r="AH207" s="27">
        <f>IF(COUNTIFS('Table From Form ( For Fri )'!$A:$A,$A207,'Table From Form ( For Fri )'!$J:$J,Attendance[[#Headers],[15/11/2024]],'Table From Form ( For Fri )'!AL:AL,1)&gt;0,1,0)</f>
        <v>0</v>
      </c>
      <c r="AI207" s="27">
        <f>IF(COUNTIFS('Table From Form ( For Fri )'!$A:$A,$A207,'Table From Form ( For Fri )'!$J:$J,Attendance[[#Headers],[22/11/2024]],'Table From Form ( For Fri )'!AM:AM,1)&gt;0,1,0)</f>
        <v>0</v>
      </c>
      <c r="AJ207" s="27">
        <f>IF(COUNTIFS('Table From Form ( For Fri )'!$A:$A,$A207,'Table From Form ( For Fri )'!$J:$J,Attendance[[#Headers],[29/11/2024]],'Table From Form ( For Fri )'!AN:AN,1)&gt;0,1,0)</f>
        <v>0</v>
      </c>
      <c r="AK207" s="27">
        <f>IF(COUNTIFS('Table From Form ( For Fri )'!$A:$A,$A207,'Table From Form ( For Fri )'!$J:$J,Attendance[[#Headers],[6/12/2024]],'Table From Form ( For Fri )'!AO:AO,1)&gt;0,1,0)</f>
        <v>0</v>
      </c>
      <c r="AL207" s="27">
        <f>IF(COUNTIFS('Table From Form ( For Fri )'!$A:$A,$A207,'Table From Form ( For Fri )'!$J:$J,Attendance[[#Headers],[13/12/2024]],'Table From Form ( For Fri )'!AP:AP,1)&gt;0,1,0)</f>
        <v>0</v>
      </c>
      <c r="AM207" s="27">
        <f>IF(COUNTIFS('Table From Form ( For Fri )'!$A:$A,$A207,'Table From Form ( For Fri )'!$J:$J,Attendance[[#Headers],[20/12/2024]],'Table From Form ( For Fri )'!AQ:AQ,1)&gt;0,1,0)</f>
        <v>0</v>
      </c>
      <c r="AN207" s="27">
        <f>IF(COUNTIFS('Table From Form ( For Fri )'!$A:$A,$A207,'Table From Form ( For Fri )'!$J:$J,Attendance[[#Headers],[27/12/2024]],'Table From Form ( For Fri )'!AR:AR,1)&gt;0,1,0)</f>
        <v>0</v>
      </c>
      <c r="AO207" s="27">
        <f>IF(COUNTIFS('Table From Form ( For Fri )'!$A:$A,$A207,'Table From Form ( For Fri )'!$J:$J,Attendance[[#Headers],[3/1/2025]],'Table From Form ( For Fri )'!AS:AS,1)&gt;0,1,0)</f>
        <v>0</v>
      </c>
      <c r="AP207" s="27">
        <f>IF(COUNTIFS('Table From Form ( For Fri )'!$A:$A,$A207,'Table From Form ( For Fri )'!$J:$J,Attendance[[#Headers],[10/1/2025]],'Table From Form ( For Fri )'!AT:AT,1)&gt;0,1,0)</f>
        <v>0</v>
      </c>
      <c r="AQ207" s="27">
        <f>IF(COUNTIFS('Table From Form ( For Fri )'!$A:$A,$A207,'Table From Form ( For Fri )'!$J:$J,Attendance[[#Headers],[17/1/2025]],'Table From Form ( For Fri )'!AU:AU,1)&gt;0,1,0)</f>
        <v>0</v>
      </c>
      <c r="AR207" s="27">
        <f>IF(COUNTIFS('Table From Form ( For Fri )'!$A:$A,$A207,'Table From Form ( For Fri )'!$J:$J,Attendance[[#Headers],[24/1/2025]],'Table From Form ( For Fri )'!AV:AV,1)&gt;0,1,0)</f>
        <v>0</v>
      </c>
      <c r="AS207" s="27">
        <f>IF(COUNTIFS('Table From Form ( For Fri )'!$A:$A,$A207,'Table From Form ( For Fri )'!$J:$J,Attendance[[#Headers],[31/1/2025]],'Table From Form ( For Fri )'!AW:AW,1)&gt;0,1,0)</f>
        <v>0</v>
      </c>
      <c r="AT207" s="27">
        <f>IF(COUNTIFS('Table From Form ( For Fri )'!$A:$A,$A207,'Table From Form ( For Fri )'!$J:$J,Attendance[[#Headers],[7/2/2025]],'Table From Form ( For Fri )'!AX:AX,1)&gt;0,1,0)</f>
        <v>0</v>
      </c>
      <c r="AU207" s="27">
        <f>IF(COUNTIFS('Table From Form ( For Fri )'!$A:$A,$A207,'Table From Form ( For Fri )'!$J:$J,Attendance[[#Headers],[14/2/2025]],'Table From Form ( For Fri )'!AY:AY,1)&gt;0,1,0)</f>
        <v>0</v>
      </c>
    </row>
    <row r="208" spans="1:47" ht="14">
      <c r="A208" s="25" t="s">
        <v>2000</v>
      </c>
      <c r="B208" s="25" t="s">
        <v>2001</v>
      </c>
      <c r="C208" s="25" t="s">
        <v>2002</v>
      </c>
      <c r="D208">
        <f>COUNTIF(Attendance[[#This Row],[19/4/2024]:[14/2/2025]],1)</f>
        <v>0</v>
      </c>
      <c r="E208" s="26">
        <f t="shared" si="3"/>
        <v>0</v>
      </c>
      <c r="F208" s="26"/>
      <c r="G208" s="27">
        <f>IF(COUNTIFS('Table From Form ( For Fri )'!$A:$A,$A208,'Table From Form ( For Fri )'!$J:$J,Attendance[[#Headers],[19/4/2024]],'Table From Form ( For Fri )'!K:K,1)&gt;0,1,0)</f>
        <v>0</v>
      </c>
      <c r="H208" s="27">
        <f>IF(COUNTIFS('Table From Form ( For Fri )'!$A:$A,$A208,'Table From Form ( For Fri )'!$J:$J,Attendance[[#Headers],[26/4/2024]],'Table From Form ( For Fri )'!L:L,1)&gt;0,1,0)</f>
        <v>0</v>
      </c>
      <c r="I208" s="27">
        <f>IF(COUNTIFS('Table From Form ( For Fri )'!$A:$A,$A208,'Table From Form ( For Fri )'!$J:$J,Attendance[[#Headers],[3/5/2024]],'Table From Form ( For Fri )'!M:M,1)&gt;0,1,0)</f>
        <v>0</v>
      </c>
      <c r="J208" s="27">
        <f>IF(COUNTIFS('Table From Form ( For Fri )'!$A:$A,$A208,'Table From Form ( For Fri )'!$J:$J,Attendance[[#Headers],[10/5/2024]],'Table From Form ( For Fri )'!N:N,1)&gt;0,1,0)</f>
        <v>0</v>
      </c>
      <c r="K208" s="27">
        <f>IF(COUNTIFS('Table From Form ( For Fri )'!$A:$A,$A208,'Table From Form ( For Fri )'!$J:$J,Attendance[[#Headers],[17/5/2024]],'Table From Form ( For Fri )'!O:O,1)&gt;0,1,0)</f>
        <v>0</v>
      </c>
      <c r="L208" s="27">
        <f>IF(COUNTIFS('Table From Form ( For Fri )'!$A:$A,$A208,'Table From Form ( For Fri )'!$J:$J,Attendance[[#Headers],[24/5/2024]],'Table From Form ( For Fri )'!P:P,1)&gt;0,1,0)</f>
        <v>0</v>
      </c>
      <c r="M208" s="27">
        <f>IF(COUNTIFS('Table From Form ( For Fri )'!$A:$A,$A208,'Table From Form ( For Fri )'!$J:$J,Attendance[[#Headers],[31/5/2024]],'Table From Form ( For Fri )'!Q:Q,1)&gt;0,1,0)</f>
        <v>0</v>
      </c>
      <c r="N208" s="27">
        <f>IF(COUNTIFS('Table From Form ( For Fri )'!$A:$A,$A208,'Table From Form ( For Fri )'!$J:$J,Attendance[[#Headers],[7/6/2024]],'Table From Form ( For Fri )'!R:R,1)&gt;0,1,0)</f>
        <v>0</v>
      </c>
      <c r="O208" s="27">
        <f>IF(COUNTIFS('Table From Form ( For Fri )'!$A:$A,$A208,'Table From Form ( For Fri )'!$J:$J,Attendance[[#Headers],[14/6/2024]],'Table From Form ( For Fri )'!S:S,1)&gt;0,1,0)</f>
        <v>0</v>
      </c>
      <c r="P208" s="27">
        <f>IF(COUNTIFS('Table From Form ( For Fri )'!$A:$A,$A208,'Table From Form ( For Fri )'!$J:$J,Attendance[[#Headers],[21/6/2024]],'Table From Form ( For Fri )'!T:T,1)&gt;0,1,0)</f>
        <v>0</v>
      </c>
      <c r="Q208" s="27">
        <f>IF(COUNTIFS('Table From Form ( For Fri )'!$A:$A,$A208,'Table From Form ( For Fri )'!$J:$J,Attendance[[#Headers],[28/6/2024]],'Table From Form ( For Fri )'!U:U,1)&gt;0,1,0)</f>
        <v>0</v>
      </c>
      <c r="R208" s="27">
        <f>IF(COUNTIFS('Table From Form ( For Fri )'!$A:$A,$A208,'Table From Form ( For Fri )'!$J:$J,Attendance[[#Headers],[5/7/2024]],'Table From Form ( For Fri )'!V:V,1)&gt;0,1,0)</f>
        <v>0</v>
      </c>
      <c r="S208" s="27">
        <f>IF(COUNTIFS('Table From Form ( For Fri )'!$A:$A,$A208,'Table From Form ( For Fri )'!$J:$J,Attendance[[#Headers],[12/7/2024]],'Table From Form ( For Fri )'!W:W,1)&gt;0,1,0)</f>
        <v>0</v>
      </c>
      <c r="T208" s="27">
        <f>IF(COUNTIFS('Table From Form ( For Fri )'!$A:$A,$A208,'Table From Form ( For Fri )'!$J:$J,Attendance[[#Headers],[19/7/2024]],'Table From Form ( For Fri )'!X:X,1)&gt;0,1,0)</f>
        <v>0</v>
      </c>
      <c r="U208" s="27">
        <f>IF(COUNTIFS('Table From Form ( For Fri )'!$A:$A,$A208,'Table From Form ( For Fri )'!$J:$J,Attendance[[#Headers],[26/7/2024]],'Table From Form ( For Fri )'!Y:Y,1)&gt;0,1,0)</f>
        <v>0</v>
      </c>
      <c r="V208" s="27">
        <f>IF(COUNTIFS('Table From Form ( For Fri )'!$A:$A,$A208,'Table From Form ( For Fri )'!$J:$J,Attendance[[#Headers],[2/8/2024]],'Table From Form ( For Fri )'!Z:Z,1)&gt;0,1,0)</f>
        <v>0</v>
      </c>
      <c r="W208" s="27">
        <f>IF(COUNTIFS('Table From Form ( For Fri )'!$A:$A,$A208,'Table From Form ( For Fri )'!$J:$J,Attendance[[#Headers],[30/8/2024]],'Table From Form ( For Fri )'!AA:AA,1)&gt;0,1,0)</f>
        <v>0</v>
      </c>
      <c r="X208" s="27">
        <f>IF(COUNTIFS('Table From Form ( For Fri )'!$A:$A,$A208,'Table From Form ( For Fri )'!$J:$J,Attendance[[#Headers],[6/9/2024]],'Table From Form ( For Fri )'!AB:AB,1)&gt;0,1,0)</f>
        <v>0</v>
      </c>
      <c r="Y208" s="27">
        <f>IF(COUNTIFS('Table From Form ( For Fri )'!$A:$A,$A208,'Table From Form ( For Fri )'!$J:$J,Attendance[[#Headers],[13/9/2024]],'Table From Form ( For Fri )'!AC:AC,1)&gt;0,1,0)</f>
        <v>0</v>
      </c>
      <c r="Z208" s="27">
        <f>IF(COUNTIFS('Table From Form ( For Fri )'!$A:$A,$A208,'Table From Form ( For Fri )'!$J:$J,Attendance[[#Headers],[20/9/2024]],'Table From Form ( For Fri )'!AD:AD,1)&gt;0,1,0)</f>
        <v>0</v>
      </c>
      <c r="AA208" s="27">
        <f>IF(COUNTIFS('Table From Form ( For Fri )'!$A:$A,$A208,'Table From Form ( For Fri )'!$J:$J,Attendance[[#Headers],[27/9/2024]],'Table From Form ( For Fri )'!AE:AE,1)&gt;0,1,0)</f>
        <v>0</v>
      </c>
      <c r="AB208" s="27">
        <f>IF(COUNTIFS('Table From Form ( For Fri )'!$A:$A,$A208,'Table From Form ( For Fri )'!$J:$J,Attendance[[#Headers],[4/10/2024]],'Table From Form ( For Fri )'!AF:AF,1)&gt;0,1,0)</f>
        <v>0</v>
      </c>
      <c r="AC208" s="27">
        <f>IF(COUNTIFS('Table From Form ( For Fri )'!$A:$A,$A208,'Table From Form ( For Fri )'!$J:$J,Attendance[[#Headers],[11/10/2024]],'Table From Form ( For Fri )'!AG:AG,1)&gt;0,1,0)</f>
        <v>0</v>
      </c>
      <c r="AD208" s="27">
        <f>IF(COUNTIFS('Table From Form ( For Fri )'!$A:$A,$A208,'Table From Form ( For Fri )'!$J:$J,Attendance[[#Headers],[18/10/2024]],'Table From Form ( For Fri )'!AH:AH,1)&gt;0,1,0)</f>
        <v>0</v>
      </c>
      <c r="AE208" s="27">
        <f>IF(COUNTIFS('Table From Form ( For Fri )'!$A:$A,$A208,'Table From Form ( For Fri )'!$J:$J,Attendance[[#Headers],[25/10/2024]],'Table From Form ( For Fri )'!AI:AI,1)&gt;0,1,0)</f>
        <v>0</v>
      </c>
      <c r="AF208" s="27">
        <f>IF(COUNTIFS('Table From Form ( For Fri )'!$A:$A,$A208,'Table From Form ( For Fri )'!$J:$J,Attendance[[#Headers],[1/11/2024]],'Table From Form ( For Fri )'!AJ:AJ,1)&gt;0,1,0)</f>
        <v>0</v>
      </c>
      <c r="AG208" s="27">
        <f>IF(COUNTIFS('Table From Form ( For Fri )'!$A:$A,$A208,'Table From Form ( For Fri )'!$J:$J,Attendance[[#Headers],[8/11/2024]],'Table From Form ( For Fri )'!AK:AK,1)&gt;0,1,0)</f>
        <v>0</v>
      </c>
      <c r="AH208" s="27">
        <f>IF(COUNTIFS('Table From Form ( For Fri )'!$A:$A,$A208,'Table From Form ( For Fri )'!$J:$J,Attendance[[#Headers],[15/11/2024]],'Table From Form ( For Fri )'!AL:AL,1)&gt;0,1,0)</f>
        <v>0</v>
      </c>
      <c r="AI208" s="27">
        <f>IF(COUNTIFS('Table From Form ( For Fri )'!$A:$A,$A208,'Table From Form ( For Fri )'!$J:$J,Attendance[[#Headers],[22/11/2024]],'Table From Form ( For Fri )'!AM:AM,1)&gt;0,1,0)</f>
        <v>0</v>
      </c>
      <c r="AJ208" s="27">
        <f>IF(COUNTIFS('Table From Form ( For Fri )'!$A:$A,$A208,'Table From Form ( For Fri )'!$J:$J,Attendance[[#Headers],[29/11/2024]],'Table From Form ( For Fri )'!AN:AN,1)&gt;0,1,0)</f>
        <v>0</v>
      </c>
      <c r="AK208" s="27">
        <f>IF(COUNTIFS('Table From Form ( For Fri )'!$A:$A,$A208,'Table From Form ( For Fri )'!$J:$J,Attendance[[#Headers],[6/12/2024]],'Table From Form ( For Fri )'!AO:AO,1)&gt;0,1,0)</f>
        <v>0</v>
      </c>
      <c r="AL208" s="27">
        <f>IF(COUNTIFS('Table From Form ( For Fri )'!$A:$A,$A208,'Table From Form ( For Fri )'!$J:$J,Attendance[[#Headers],[13/12/2024]],'Table From Form ( For Fri )'!AP:AP,1)&gt;0,1,0)</f>
        <v>0</v>
      </c>
      <c r="AM208" s="27">
        <f>IF(COUNTIFS('Table From Form ( For Fri )'!$A:$A,$A208,'Table From Form ( For Fri )'!$J:$J,Attendance[[#Headers],[20/12/2024]],'Table From Form ( For Fri )'!AQ:AQ,1)&gt;0,1,0)</f>
        <v>0</v>
      </c>
      <c r="AN208" s="27">
        <f>IF(COUNTIFS('Table From Form ( For Fri )'!$A:$A,$A208,'Table From Form ( For Fri )'!$J:$J,Attendance[[#Headers],[27/12/2024]],'Table From Form ( For Fri )'!AR:AR,1)&gt;0,1,0)</f>
        <v>0</v>
      </c>
      <c r="AO208" s="27">
        <f>IF(COUNTIFS('Table From Form ( For Fri )'!$A:$A,$A208,'Table From Form ( For Fri )'!$J:$J,Attendance[[#Headers],[3/1/2025]],'Table From Form ( For Fri )'!AS:AS,1)&gt;0,1,0)</f>
        <v>0</v>
      </c>
      <c r="AP208" s="27">
        <f>IF(COUNTIFS('Table From Form ( For Fri )'!$A:$A,$A208,'Table From Form ( For Fri )'!$J:$J,Attendance[[#Headers],[10/1/2025]],'Table From Form ( For Fri )'!AT:AT,1)&gt;0,1,0)</f>
        <v>0</v>
      </c>
      <c r="AQ208" s="27">
        <f>IF(COUNTIFS('Table From Form ( For Fri )'!$A:$A,$A208,'Table From Form ( For Fri )'!$J:$J,Attendance[[#Headers],[17/1/2025]],'Table From Form ( For Fri )'!AU:AU,1)&gt;0,1,0)</f>
        <v>0</v>
      </c>
      <c r="AR208" s="27">
        <f>IF(COUNTIFS('Table From Form ( For Fri )'!$A:$A,$A208,'Table From Form ( For Fri )'!$J:$J,Attendance[[#Headers],[24/1/2025]],'Table From Form ( For Fri )'!AV:AV,1)&gt;0,1,0)</f>
        <v>0</v>
      </c>
      <c r="AS208" s="27">
        <f>IF(COUNTIFS('Table From Form ( For Fri )'!$A:$A,$A208,'Table From Form ( For Fri )'!$J:$J,Attendance[[#Headers],[31/1/2025]],'Table From Form ( For Fri )'!AW:AW,1)&gt;0,1,0)</f>
        <v>0</v>
      </c>
      <c r="AT208" s="27">
        <f>IF(COUNTIFS('Table From Form ( For Fri )'!$A:$A,$A208,'Table From Form ( For Fri )'!$J:$J,Attendance[[#Headers],[7/2/2025]],'Table From Form ( For Fri )'!AX:AX,1)&gt;0,1,0)</f>
        <v>0</v>
      </c>
      <c r="AU208" s="27">
        <f>IF(COUNTIFS('Table From Form ( For Fri )'!$A:$A,$A208,'Table From Form ( For Fri )'!$J:$J,Attendance[[#Headers],[14/2/2025]],'Table From Form ( For Fri )'!AY:AY,1)&gt;0,1,0)</f>
        <v>0</v>
      </c>
    </row>
    <row r="209" spans="1:47" ht="14">
      <c r="A209" s="25" t="s">
        <v>2003</v>
      </c>
      <c r="B209" s="25" t="s">
        <v>2004</v>
      </c>
      <c r="C209" s="25" t="s">
        <v>2005</v>
      </c>
      <c r="D209">
        <f>COUNTIF(Attendance[[#This Row],[19/4/2024]:[14/2/2025]],1)</f>
        <v>0</v>
      </c>
      <c r="E209" s="26">
        <f t="shared" si="3"/>
        <v>0</v>
      </c>
      <c r="F209" s="26"/>
      <c r="G209" s="27">
        <f>IF(COUNTIFS('Table From Form ( For Fri )'!$A:$A,$A209,'Table From Form ( For Fri )'!$J:$J,Attendance[[#Headers],[19/4/2024]],'Table From Form ( For Fri )'!K:K,1)&gt;0,1,0)</f>
        <v>0</v>
      </c>
      <c r="H209" s="27">
        <f>IF(COUNTIFS('Table From Form ( For Fri )'!$A:$A,$A209,'Table From Form ( For Fri )'!$J:$J,Attendance[[#Headers],[26/4/2024]],'Table From Form ( For Fri )'!L:L,1)&gt;0,1,0)</f>
        <v>0</v>
      </c>
      <c r="I209" s="27">
        <f>IF(COUNTIFS('Table From Form ( For Fri )'!$A:$A,$A209,'Table From Form ( For Fri )'!$J:$J,Attendance[[#Headers],[3/5/2024]],'Table From Form ( For Fri )'!M:M,1)&gt;0,1,0)</f>
        <v>0</v>
      </c>
      <c r="J209" s="27">
        <f>IF(COUNTIFS('Table From Form ( For Fri )'!$A:$A,$A209,'Table From Form ( For Fri )'!$J:$J,Attendance[[#Headers],[10/5/2024]],'Table From Form ( For Fri )'!N:N,1)&gt;0,1,0)</f>
        <v>0</v>
      </c>
      <c r="K209" s="27">
        <f>IF(COUNTIFS('Table From Form ( For Fri )'!$A:$A,$A209,'Table From Form ( For Fri )'!$J:$J,Attendance[[#Headers],[17/5/2024]],'Table From Form ( For Fri )'!O:O,1)&gt;0,1,0)</f>
        <v>0</v>
      </c>
      <c r="L209" s="27">
        <f>IF(COUNTIFS('Table From Form ( For Fri )'!$A:$A,$A209,'Table From Form ( For Fri )'!$J:$J,Attendance[[#Headers],[24/5/2024]],'Table From Form ( For Fri )'!P:P,1)&gt;0,1,0)</f>
        <v>0</v>
      </c>
      <c r="M209" s="27">
        <f>IF(COUNTIFS('Table From Form ( For Fri )'!$A:$A,$A209,'Table From Form ( For Fri )'!$J:$J,Attendance[[#Headers],[31/5/2024]],'Table From Form ( For Fri )'!Q:Q,1)&gt;0,1,0)</f>
        <v>0</v>
      </c>
      <c r="N209" s="27">
        <f>IF(COUNTIFS('Table From Form ( For Fri )'!$A:$A,$A209,'Table From Form ( For Fri )'!$J:$J,Attendance[[#Headers],[7/6/2024]],'Table From Form ( For Fri )'!R:R,1)&gt;0,1,0)</f>
        <v>0</v>
      </c>
      <c r="O209" s="27">
        <f>IF(COUNTIFS('Table From Form ( For Fri )'!$A:$A,$A209,'Table From Form ( For Fri )'!$J:$J,Attendance[[#Headers],[14/6/2024]],'Table From Form ( For Fri )'!S:S,1)&gt;0,1,0)</f>
        <v>0</v>
      </c>
      <c r="P209" s="27">
        <f>IF(COUNTIFS('Table From Form ( For Fri )'!$A:$A,$A209,'Table From Form ( For Fri )'!$J:$J,Attendance[[#Headers],[21/6/2024]],'Table From Form ( For Fri )'!T:T,1)&gt;0,1,0)</f>
        <v>0</v>
      </c>
      <c r="Q209" s="27">
        <f>IF(COUNTIFS('Table From Form ( For Fri )'!$A:$A,$A209,'Table From Form ( For Fri )'!$J:$J,Attendance[[#Headers],[28/6/2024]],'Table From Form ( For Fri )'!U:U,1)&gt;0,1,0)</f>
        <v>0</v>
      </c>
      <c r="R209" s="27">
        <f>IF(COUNTIFS('Table From Form ( For Fri )'!$A:$A,$A209,'Table From Form ( For Fri )'!$J:$J,Attendance[[#Headers],[5/7/2024]],'Table From Form ( For Fri )'!V:V,1)&gt;0,1,0)</f>
        <v>0</v>
      </c>
      <c r="S209" s="27">
        <f>IF(COUNTIFS('Table From Form ( For Fri )'!$A:$A,$A209,'Table From Form ( For Fri )'!$J:$J,Attendance[[#Headers],[12/7/2024]],'Table From Form ( For Fri )'!W:W,1)&gt;0,1,0)</f>
        <v>0</v>
      </c>
      <c r="T209" s="27">
        <f>IF(COUNTIFS('Table From Form ( For Fri )'!$A:$A,$A209,'Table From Form ( For Fri )'!$J:$J,Attendance[[#Headers],[19/7/2024]],'Table From Form ( For Fri )'!X:X,1)&gt;0,1,0)</f>
        <v>0</v>
      </c>
      <c r="U209" s="27">
        <f>IF(COUNTIFS('Table From Form ( For Fri )'!$A:$A,$A209,'Table From Form ( For Fri )'!$J:$J,Attendance[[#Headers],[26/7/2024]],'Table From Form ( For Fri )'!Y:Y,1)&gt;0,1,0)</f>
        <v>0</v>
      </c>
      <c r="V209" s="27">
        <f>IF(COUNTIFS('Table From Form ( For Fri )'!$A:$A,$A209,'Table From Form ( For Fri )'!$J:$J,Attendance[[#Headers],[2/8/2024]],'Table From Form ( For Fri )'!Z:Z,1)&gt;0,1,0)</f>
        <v>0</v>
      </c>
      <c r="W209" s="27">
        <f>IF(COUNTIFS('Table From Form ( For Fri )'!$A:$A,$A209,'Table From Form ( For Fri )'!$J:$J,Attendance[[#Headers],[30/8/2024]],'Table From Form ( For Fri )'!AA:AA,1)&gt;0,1,0)</f>
        <v>0</v>
      </c>
      <c r="X209" s="27">
        <f>IF(COUNTIFS('Table From Form ( For Fri )'!$A:$A,$A209,'Table From Form ( For Fri )'!$J:$J,Attendance[[#Headers],[6/9/2024]],'Table From Form ( For Fri )'!AB:AB,1)&gt;0,1,0)</f>
        <v>0</v>
      </c>
      <c r="Y209" s="27">
        <f>IF(COUNTIFS('Table From Form ( For Fri )'!$A:$A,$A209,'Table From Form ( For Fri )'!$J:$J,Attendance[[#Headers],[13/9/2024]],'Table From Form ( For Fri )'!AC:AC,1)&gt;0,1,0)</f>
        <v>0</v>
      </c>
      <c r="Z209" s="27">
        <f>IF(COUNTIFS('Table From Form ( For Fri )'!$A:$A,$A209,'Table From Form ( For Fri )'!$J:$J,Attendance[[#Headers],[20/9/2024]],'Table From Form ( For Fri )'!AD:AD,1)&gt;0,1,0)</f>
        <v>0</v>
      </c>
      <c r="AA209" s="27">
        <f>IF(COUNTIFS('Table From Form ( For Fri )'!$A:$A,$A209,'Table From Form ( For Fri )'!$J:$J,Attendance[[#Headers],[27/9/2024]],'Table From Form ( For Fri )'!AE:AE,1)&gt;0,1,0)</f>
        <v>0</v>
      </c>
      <c r="AB209" s="27">
        <f>IF(COUNTIFS('Table From Form ( For Fri )'!$A:$A,$A209,'Table From Form ( For Fri )'!$J:$J,Attendance[[#Headers],[4/10/2024]],'Table From Form ( For Fri )'!AF:AF,1)&gt;0,1,0)</f>
        <v>0</v>
      </c>
      <c r="AC209" s="27">
        <f>IF(COUNTIFS('Table From Form ( For Fri )'!$A:$A,$A209,'Table From Form ( For Fri )'!$J:$J,Attendance[[#Headers],[11/10/2024]],'Table From Form ( For Fri )'!AG:AG,1)&gt;0,1,0)</f>
        <v>0</v>
      </c>
      <c r="AD209" s="27">
        <f>IF(COUNTIFS('Table From Form ( For Fri )'!$A:$A,$A209,'Table From Form ( For Fri )'!$J:$J,Attendance[[#Headers],[18/10/2024]],'Table From Form ( For Fri )'!AH:AH,1)&gt;0,1,0)</f>
        <v>0</v>
      </c>
      <c r="AE209" s="27">
        <f>IF(COUNTIFS('Table From Form ( For Fri )'!$A:$A,$A209,'Table From Form ( For Fri )'!$J:$J,Attendance[[#Headers],[25/10/2024]],'Table From Form ( For Fri )'!AI:AI,1)&gt;0,1,0)</f>
        <v>0</v>
      </c>
      <c r="AF209" s="27">
        <f>IF(COUNTIFS('Table From Form ( For Fri )'!$A:$A,$A209,'Table From Form ( For Fri )'!$J:$J,Attendance[[#Headers],[1/11/2024]],'Table From Form ( For Fri )'!AJ:AJ,1)&gt;0,1,0)</f>
        <v>0</v>
      </c>
      <c r="AG209" s="27">
        <f>IF(COUNTIFS('Table From Form ( For Fri )'!$A:$A,$A209,'Table From Form ( For Fri )'!$J:$J,Attendance[[#Headers],[8/11/2024]],'Table From Form ( For Fri )'!AK:AK,1)&gt;0,1,0)</f>
        <v>0</v>
      </c>
      <c r="AH209" s="27">
        <f>IF(COUNTIFS('Table From Form ( For Fri )'!$A:$A,$A209,'Table From Form ( For Fri )'!$J:$J,Attendance[[#Headers],[15/11/2024]],'Table From Form ( For Fri )'!AL:AL,1)&gt;0,1,0)</f>
        <v>0</v>
      </c>
      <c r="AI209" s="27">
        <f>IF(COUNTIFS('Table From Form ( For Fri )'!$A:$A,$A209,'Table From Form ( For Fri )'!$J:$J,Attendance[[#Headers],[22/11/2024]],'Table From Form ( For Fri )'!AM:AM,1)&gt;0,1,0)</f>
        <v>0</v>
      </c>
      <c r="AJ209" s="27">
        <f>IF(COUNTIFS('Table From Form ( For Fri )'!$A:$A,$A209,'Table From Form ( For Fri )'!$J:$J,Attendance[[#Headers],[29/11/2024]],'Table From Form ( For Fri )'!AN:AN,1)&gt;0,1,0)</f>
        <v>0</v>
      </c>
      <c r="AK209" s="27">
        <f>IF(COUNTIFS('Table From Form ( For Fri )'!$A:$A,$A209,'Table From Form ( For Fri )'!$J:$J,Attendance[[#Headers],[6/12/2024]],'Table From Form ( For Fri )'!AO:AO,1)&gt;0,1,0)</f>
        <v>0</v>
      </c>
      <c r="AL209" s="27">
        <f>IF(COUNTIFS('Table From Form ( For Fri )'!$A:$A,$A209,'Table From Form ( For Fri )'!$J:$J,Attendance[[#Headers],[13/12/2024]],'Table From Form ( For Fri )'!AP:AP,1)&gt;0,1,0)</f>
        <v>0</v>
      </c>
      <c r="AM209" s="27">
        <f>IF(COUNTIFS('Table From Form ( For Fri )'!$A:$A,$A209,'Table From Form ( For Fri )'!$J:$J,Attendance[[#Headers],[20/12/2024]],'Table From Form ( For Fri )'!AQ:AQ,1)&gt;0,1,0)</f>
        <v>0</v>
      </c>
      <c r="AN209" s="27">
        <f>IF(COUNTIFS('Table From Form ( For Fri )'!$A:$A,$A209,'Table From Form ( For Fri )'!$J:$J,Attendance[[#Headers],[27/12/2024]],'Table From Form ( For Fri )'!AR:AR,1)&gt;0,1,0)</f>
        <v>0</v>
      </c>
      <c r="AO209" s="27">
        <f>IF(COUNTIFS('Table From Form ( For Fri )'!$A:$A,$A209,'Table From Form ( For Fri )'!$J:$J,Attendance[[#Headers],[3/1/2025]],'Table From Form ( For Fri )'!AS:AS,1)&gt;0,1,0)</f>
        <v>0</v>
      </c>
      <c r="AP209" s="27">
        <f>IF(COUNTIFS('Table From Form ( For Fri )'!$A:$A,$A209,'Table From Form ( For Fri )'!$J:$J,Attendance[[#Headers],[10/1/2025]],'Table From Form ( For Fri )'!AT:AT,1)&gt;0,1,0)</f>
        <v>0</v>
      </c>
      <c r="AQ209" s="27">
        <f>IF(COUNTIFS('Table From Form ( For Fri )'!$A:$A,$A209,'Table From Form ( For Fri )'!$J:$J,Attendance[[#Headers],[17/1/2025]],'Table From Form ( For Fri )'!AU:AU,1)&gt;0,1,0)</f>
        <v>0</v>
      </c>
      <c r="AR209" s="27">
        <f>IF(COUNTIFS('Table From Form ( For Fri )'!$A:$A,$A209,'Table From Form ( For Fri )'!$J:$J,Attendance[[#Headers],[24/1/2025]],'Table From Form ( For Fri )'!AV:AV,1)&gt;0,1,0)</f>
        <v>0</v>
      </c>
      <c r="AS209" s="27">
        <f>IF(COUNTIFS('Table From Form ( For Fri )'!$A:$A,$A209,'Table From Form ( For Fri )'!$J:$J,Attendance[[#Headers],[31/1/2025]],'Table From Form ( For Fri )'!AW:AW,1)&gt;0,1,0)</f>
        <v>0</v>
      </c>
      <c r="AT209" s="27">
        <f>IF(COUNTIFS('Table From Form ( For Fri )'!$A:$A,$A209,'Table From Form ( For Fri )'!$J:$J,Attendance[[#Headers],[7/2/2025]],'Table From Form ( For Fri )'!AX:AX,1)&gt;0,1,0)</f>
        <v>0</v>
      </c>
      <c r="AU209" s="27">
        <f>IF(COUNTIFS('Table From Form ( For Fri )'!$A:$A,$A209,'Table From Form ( For Fri )'!$J:$J,Attendance[[#Headers],[14/2/2025]],'Table From Form ( For Fri )'!AY:AY,1)&gt;0,1,0)</f>
        <v>0</v>
      </c>
    </row>
    <row r="210" spans="1:47" ht="14">
      <c r="A210" s="25" t="s">
        <v>2006</v>
      </c>
      <c r="B210" s="25" t="s">
        <v>2007</v>
      </c>
      <c r="C210" s="25" t="s">
        <v>2008</v>
      </c>
      <c r="D210">
        <f>COUNTIF(Attendance[[#This Row],[19/4/2024]:[14/2/2025]],1)</f>
        <v>0</v>
      </c>
      <c r="E210" s="26">
        <f t="shared" si="3"/>
        <v>0</v>
      </c>
      <c r="F210" s="26"/>
      <c r="G210" s="27">
        <f>IF(COUNTIFS('Table From Form ( For Fri )'!$A:$A,$A210,'Table From Form ( For Fri )'!$J:$J,Attendance[[#Headers],[19/4/2024]],'Table From Form ( For Fri )'!K:K,1)&gt;0,1,0)</f>
        <v>0</v>
      </c>
      <c r="H210" s="27">
        <f>IF(COUNTIFS('Table From Form ( For Fri )'!$A:$A,$A210,'Table From Form ( For Fri )'!$J:$J,Attendance[[#Headers],[26/4/2024]],'Table From Form ( For Fri )'!L:L,1)&gt;0,1,0)</f>
        <v>0</v>
      </c>
      <c r="I210" s="27">
        <f>IF(COUNTIFS('Table From Form ( For Fri )'!$A:$A,$A210,'Table From Form ( For Fri )'!$J:$J,Attendance[[#Headers],[3/5/2024]],'Table From Form ( For Fri )'!M:M,1)&gt;0,1,0)</f>
        <v>0</v>
      </c>
      <c r="J210" s="27">
        <f>IF(COUNTIFS('Table From Form ( For Fri )'!$A:$A,$A210,'Table From Form ( For Fri )'!$J:$J,Attendance[[#Headers],[10/5/2024]],'Table From Form ( For Fri )'!N:N,1)&gt;0,1,0)</f>
        <v>0</v>
      </c>
      <c r="K210" s="27">
        <f>IF(COUNTIFS('Table From Form ( For Fri )'!$A:$A,$A210,'Table From Form ( For Fri )'!$J:$J,Attendance[[#Headers],[17/5/2024]],'Table From Form ( For Fri )'!O:O,1)&gt;0,1,0)</f>
        <v>0</v>
      </c>
      <c r="L210" s="27">
        <f>IF(COUNTIFS('Table From Form ( For Fri )'!$A:$A,$A210,'Table From Form ( For Fri )'!$J:$J,Attendance[[#Headers],[24/5/2024]],'Table From Form ( For Fri )'!P:P,1)&gt;0,1,0)</f>
        <v>0</v>
      </c>
      <c r="M210" s="27">
        <f>IF(COUNTIFS('Table From Form ( For Fri )'!$A:$A,$A210,'Table From Form ( For Fri )'!$J:$J,Attendance[[#Headers],[31/5/2024]],'Table From Form ( For Fri )'!Q:Q,1)&gt;0,1,0)</f>
        <v>0</v>
      </c>
      <c r="N210" s="27">
        <f>IF(COUNTIFS('Table From Form ( For Fri )'!$A:$A,$A210,'Table From Form ( For Fri )'!$J:$J,Attendance[[#Headers],[7/6/2024]],'Table From Form ( For Fri )'!R:R,1)&gt;0,1,0)</f>
        <v>0</v>
      </c>
      <c r="O210" s="27">
        <f>IF(COUNTIFS('Table From Form ( For Fri )'!$A:$A,$A210,'Table From Form ( For Fri )'!$J:$J,Attendance[[#Headers],[14/6/2024]],'Table From Form ( For Fri )'!S:S,1)&gt;0,1,0)</f>
        <v>0</v>
      </c>
      <c r="P210" s="27">
        <f>IF(COUNTIFS('Table From Form ( For Fri )'!$A:$A,$A210,'Table From Form ( For Fri )'!$J:$J,Attendance[[#Headers],[21/6/2024]],'Table From Form ( For Fri )'!T:T,1)&gt;0,1,0)</f>
        <v>0</v>
      </c>
      <c r="Q210" s="27">
        <f>IF(COUNTIFS('Table From Form ( For Fri )'!$A:$A,$A210,'Table From Form ( For Fri )'!$J:$J,Attendance[[#Headers],[28/6/2024]],'Table From Form ( For Fri )'!U:U,1)&gt;0,1,0)</f>
        <v>0</v>
      </c>
      <c r="R210" s="27">
        <f>IF(COUNTIFS('Table From Form ( For Fri )'!$A:$A,$A210,'Table From Form ( For Fri )'!$J:$J,Attendance[[#Headers],[5/7/2024]],'Table From Form ( For Fri )'!V:V,1)&gt;0,1,0)</f>
        <v>0</v>
      </c>
      <c r="S210" s="27">
        <f>IF(COUNTIFS('Table From Form ( For Fri )'!$A:$A,$A210,'Table From Form ( For Fri )'!$J:$J,Attendance[[#Headers],[12/7/2024]],'Table From Form ( For Fri )'!W:W,1)&gt;0,1,0)</f>
        <v>0</v>
      </c>
      <c r="T210" s="27">
        <f>IF(COUNTIFS('Table From Form ( For Fri )'!$A:$A,$A210,'Table From Form ( For Fri )'!$J:$J,Attendance[[#Headers],[19/7/2024]],'Table From Form ( For Fri )'!X:X,1)&gt;0,1,0)</f>
        <v>0</v>
      </c>
      <c r="U210" s="27">
        <f>IF(COUNTIFS('Table From Form ( For Fri )'!$A:$A,$A210,'Table From Form ( For Fri )'!$J:$J,Attendance[[#Headers],[26/7/2024]],'Table From Form ( For Fri )'!Y:Y,1)&gt;0,1,0)</f>
        <v>0</v>
      </c>
      <c r="V210" s="27">
        <f>IF(COUNTIFS('Table From Form ( For Fri )'!$A:$A,$A210,'Table From Form ( For Fri )'!$J:$J,Attendance[[#Headers],[2/8/2024]],'Table From Form ( For Fri )'!Z:Z,1)&gt;0,1,0)</f>
        <v>0</v>
      </c>
      <c r="W210" s="27">
        <f>IF(COUNTIFS('Table From Form ( For Fri )'!$A:$A,$A210,'Table From Form ( For Fri )'!$J:$J,Attendance[[#Headers],[30/8/2024]],'Table From Form ( For Fri )'!AA:AA,1)&gt;0,1,0)</f>
        <v>0</v>
      </c>
      <c r="X210" s="27">
        <f>IF(COUNTIFS('Table From Form ( For Fri )'!$A:$A,$A210,'Table From Form ( For Fri )'!$J:$J,Attendance[[#Headers],[6/9/2024]],'Table From Form ( For Fri )'!AB:AB,1)&gt;0,1,0)</f>
        <v>0</v>
      </c>
      <c r="Y210" s="27">
        <f>IF(COUNTIFS('Table From Form ( For Fri )'!$A:$A,$A210,'Table From Form ( For Fri )'!$J:$J,Attendance[[#Headers],[13/9/2024]],'Table From Form ( For Fri )'!AC:AC,1)&gt;0,1,0)</f>
        <v>0</v>
      </c>
      <c r="Z210" s="27">
        <f>IF(COUNTIFS('Table From Form ( For Fri )'!$A:$A,$A210,'Table From Form ( For Fri )'!$J:$J,Attendance[[#Headers],[20/9/2024]],'Table From Form ( For Fri )'!AD:AD,1)&gt;0,1,0)</f>
        <v>0</v>
      </c>
      <c r="AA210" s="27">
        <f>IF(COUNTIFS('Table From Form ( For Fri )'!$A:$A,$A210,'Table From Form ( For Fri )'!$J:$J,Attendance[[#Headers],[27/9/2024]],'Table From Form ( For Fri )'!AE:AE,1)&gt;0,1,0)</f>
        <v>0</v>
      </c>
      <c r="AB210" s="27">
        <f>IF(COUNTIFS('Table From Form ( For Fri )'!$A:$A,$A210,'Table From Form ( For Fri )'!$J:$J,Attendance[[#Headers],[4/10/2024]],'Table From Form ( For Fri )'!AF:AF,1)&gt;0,1,0)</f>
        <v>0</v>
      </c>
      <c r="AC210" s="27">
        <f>IF(COUNTIFS('Table From Form ( For Fri )'!$A:$A,$A210,'Table From Form ( For Fri )'!$J:$J,Attendance[[#Headers],[11/10/2024]],'Table From Form ( For Fri )'!AG:AG,1)&gt;0,1,0)</f>
        <v>0</v>
      </c>
      <c r="AD210" s="27">
        <f>IF(COUNTIFS('Table From Form ( For Fri )'!$A:$A,$A210,'Table From Form ( For Fri )'!$J:$J,Attendance[[#Headers],[18/10/2024]],'Table From Form ( For Fri )'!AH:AH,1)&gt;0,1,0)</f>
        <v>0</v>
      </c>
      <c r="AE210" s="27">
        <f>IF(COUNTIFS('Table From Form ( For Fri )'!$A:$A,$A210,'Table From Form ( For Fri )'!$J:$J,Attendance[[#Headers],[25/10/2024]],'Table From Form ( For Fri )'!AI:AI,1)&gt;0,1,0)</f>
        <v>0</v>
      </c>
      <c r="AF210" s="27">
        <f>IF(COUNTIFS('Table From Form ( For Fri )'!$A:$A,$A210,'Table From Form ( For Fri )'!$J:$J,Attendance[[#Headers],[1/11/2024]],'Table From Form ( For Fri )'!AJ:AJ,1)&gt;0,1,0)</f>
        <v>0</v>
      </c>
      <c r="AG210" s="27">
        <f>IF(COUNTIFS('Table From Form ( For Fri )'!$A:$A,$A210,'Table From Form ( For Fri )'!$J:$J,Attendance[[#Headers],[8/11/2024]],'Table From Form ( For Fri )'!AK:AK,1)&gt;0,1,0)</f>
        <v>0</v>
      </c>
      <c r="AH210" s="27">
        <f>IF(COUNTIFS('Table From Form ( For Fri )'!$A:$A,$A210,'Table From Form ( For Fri )'!$J:$J,Attendance[[#Headers],[15/11/2024]],'Table From Form ( For Fri )'!AL:AL,1)&gt;0,1,0)</f>
        <v>0</v>
      </c>
      <c r="AI210" s="27">
        <f>IF(COUNTIFS('Table From Form ( For Fri )'!$A:$A,$A210,'Table From Form ( For Fri )'!$J:$J,Attendance[[#Headers],[22/11/2024]],'Table From Form ( For Fri )'!AM:AM,1)&gt;0,1,0)</f>
        <v>0</v>
      </c>
      <c r="AJ210" s="27">
        <f>IF(COUNTIFS('Table From Form ( For Fri )'!$A:$A,$A210,'Table From Form ( For Fri )'!$J:$J,Attendance[[#Headers],[29/11/2024]],'Table From Form ( For Fri )'!AN:AN,1)&gt;0,1,0)</f>
        <v>0</v>
      </c>
      <c r="AK210" s="27">
        <f>IF(COUNTIFS('Table From Form ( For Fri )'!$A:$A,$A210,'Table From Form ( For Fri )'!$J:$J,Attendance[[#Headers],[6/12/2024]],'Table From Form ( For Fri )'!AO:AO,1)&gt;0,1,0)</f>
        <v>0</v>
      </c>
      <c r="AL210" s="27">
        <f>IF(COUNTIFS('Table From Form ( For Fri )'!$A:$A,$A210,'Table From Form ( For Fri )'!$J:$J,Attendance[[#Headers],[13/12/2024]],'Table From Form ( For Fri )'!AP:AP,1)&gt;0,1,0)</f>
        <v>0</v>
      </c>
      <c r="AM210" s="27">
        <f>IF(COUNTIFS('Table From Form ( For Fri )'!$A:$A,$A210,'Table From Form ( For Fri )'!$J:$J,Attendance[[#Headers],[20/12/2024]],'Table From Form ( For Fri )'!AQ:AQ,1)&gt;0,1,0)</f>
        <v>0</v>
      </c>
      <c r="AN210" s="27">
        <f>IF(COUNTIFS('Table From Form ( For Fri )'!$A:$A,$A210,'Table From Form ( For Fri )'!$J:$J,Attendance[[#Headers],[27/12/2024]],'Table From Form ( For Fri )'!AR:AR,1)&gt;0,1,0)</f>
        <v>0</v>
      </c>
      <c r="AO210" s="27">
        <f>IF(COUNTIFS('Table From Form ( For Fri )'!$A:$A,$A210,'Table From Form ( For Fri )'!$J:$J,Attendance[[#Headers],[3/1/2025]],'Table From Form ( For Fri )'!AS:AS,1)&gt;0,1,0)</f>
        <v>0</v>
      </c>
      <c r="AP210" s="27">
        <f>IF(COUNTIFS('Table From Form ( For Fri )'!$A:$A,$A210,'Table From Form ( For Fri )'!$J:$J,Attendance[[#Headers],[10/1/2025]],'Table From Form ( For Fri )'!AT:AT,1)&gt;0,1,0)</f>
        <v>0</v>
      </c>
      <c r="AQ210" s="27">
        <f>IF(COUNTIFS('Table From Form ( For Fri )'!$A:$A,$A210,'Table From Form ( For Fri )'!$J:$J,Attendance[[#Headers],[17/1/2025]],'Table From Form ( For Fri )'!AU:AU,1)&gt;0,1,0)</f>
        <v>0</v>
      </c>
      <c r="AR210" s="27">
        <f>IF(COUNTIFS('Table From Form ( For Fri )'!$A:$A,$A210,'Table From Form ( For Fri )'!$J:$J,Attendance[[#Headers],[24/1/2025]],'Table From Form ( For Fri )'!AV:AV,1)&gt;0,1,0)</f>
        <v>0</v>
      </c>
      <c r="AS210" s="27">
        <f>IF(COUNTIFS('Table From Form ( For Fri )'!$A:$A,$A210,'Table From Form ( For Fri )'!$J:$J,Attendance[[#Headers],[31/1/2025]],'Table From Form ( For Fri )'!AW:AW,1)&gt;0,1,0)</f>
        <v>0</v>
      </c>
      <c r="AT210" s="27">
        <f>IF(COUNTIFS('Table From Form ( For Fri )'!$A:$A,$A210,'Table From Form ( For Fri )'!$J:$J,Attendance[[#Headers],[7/2/2025]],'Table From Form ( For Fri )'!AX:AX,1)&gt;0,1,0)</f>
        <v>0</v>
      </c>
      <c r="AU210" s="27">
        <f>IF(COUNTIFS('Table From Form ( For Fri )'!$A:$A,$A210,'Table From Form ( For Fri )'!$J:$J,Attendance[[#Headers],[14/2/2025]],'Table From Form ( For Fri )'!AY:AY,1)&gt;0,1,0)</f>
        <v>0</v>
      </c>
    </row>
    <row r="211" spans="1:47" ht="14">
      <c r="A211" s="25" t="s">
        <v>2009</v>
      </c>
      <c r="B211" s="25" t="s">
        <v>2010</v>
      </c>
      <c r="C211" s="25" t="s">
        <v>2011</v>
      </c>
      <c r="D211">
        <f>COUNTIF(Attendance[[#This Row],[19/4/2024]:[14/2/2025]],1)</f>
        <v>0</v>
      </c>
      <c r="E211" s="26">
        <f t="shared" si="3"/>
        <v>0</v>
      </c>
      <c r="F211" s="26"/>
      <c r="G211" s="27">
        <f>IF(COUNTIFS('Table From Form ( For Fri )'!$A:$A,$A211,'Table From Form ( For Fri )'!$J:$J,Attendance[[#Headers],[19/4/2024]],'Table From Form ( For Fri )'!K:K,1)&gt;0,1,0)</f>
        <v>0</v>
      </c>
      <c r="H211" s="27">
        <f>IF(COUNTIFS('Table From Form ( For Fri )'!$A:$A,$A211,'Table From Form ( For Fri )'!$J:$J,Attendance[[#Headers],[26/4/2024]],'Table From Form ( For Fri )'!L:L,1)&gt;0,1,0)</f>
        <v>0</v>
      </c>
      <c r="I211" s="27">
        <f>IF(COUNTIFS('Table From Form ( For Fri )'!$A:$A,$A211,'Table From Form ( For Fri )'!$J:$J,Attendance[[#Headers],[3/5/2024]],'Table From Form ( For Fri )'!M:M,1)&gt;0,1,0)</f>
        <v>0</v>
      </c>
      <c r="J211" s="27">
        <f>IF(COUNTIFS('Table From Form ( For Fri )'!$A:$A,$A211,'Table From Form ( For Fri )'!$J:$J,Attendance[[#Headers],[10/5/2024]],'Table From Form ( For Fri )'!N:N,1)&gt;0,1,0)</f>
        <v>0</v>
      </c>
      <c r="K211" s="27">
        <f>IF(COUNTIFS('Table From Form ( For Fri )'!$A:$A,$A211,'Table From Form ( For Fri )'!$J:$J,Attendance[[#Headers],[17/5/2024]],'Table From Form ( For Fri )'!O:O,1)&gt;0,1,0)</f>
        <v>0</v>
      </c>
      <c r="L211" s="27">
        <f>IF(COUNTIFS('Table From Form ( For Fri )'!$A:$A,$A211,'Table From Form ( For Fri )'!$J:$J,Attendance[[#Headers],[24/5/2024]],'Table From Form ( For Fri )'!P:P,1)&gt;0,1,0)</f>
        <v>0</v>
      </c>
      <c r="M211" s="27">
        <f>IF(COUNTIFS('Table From Form ( For Fri )'!$A:$A,$A211,'Table From Form ( For Fri )'!$J:$J,Attendance[[#Headers],[31/5/2024]],'Table From Form ( For Fri )'!Q:Q,1)&gt;0,1,0)</f>
        <v>0</v>
      </c>
      <c r="N211" s="27">
        <f>IF(COUNTIFS('Table From Form ( For Fri )'!$A:$A,$A211,'Table From Form ( For Fri )'!$J:$J,Attendance[[#Headers],[7/6/2024]],'Table From Form ( For Fri )'!R:R,1)&gt;0,1,0)</f>
        <v>0</v>
      </c>
      <c r="O211" s="27">
        <f>IF(COUNTIFS('Table From Form ( For Fri )'!$A:$A,$A211,'Table From Form ( For Fri )'!$J:$J,Attendance[[#Headers],[14/6/2024]],'Table From Form ( For Fri )'!S:S,1)&gt;0,1,0)</f>
        <v>0</v>
      </c>
      <c r="P211" s="27">
        <f>IF(COUNTIFS('Table From Form ( For Fri )'!$A:$A,$A211,'Table From Form ( For Fri )'!$J:$J,Attendance[[#Headers],[21/6/2024]],'Table From Form ( For Fri )'!T:T,1)&gt;0,1,0)</f>
        <v>0</v>
      </c>
      <c r="Q211" s="27">
        <f>IF(COUNTIFS('Table From Form ( For Fri )'!$A:$A,$A211,'Table From Form ( For Fri )'!$J:$J,Attendance[[#Headers],[28/6/2024]],'Table From Form ( For Fri )'!U:U,1)&gt;0,1,0)</f>
        <v>0</v>
      </c>
      <c r="R211" s="27">
        <f>IF(COUNTIFS('Table From Form ( For Fri )'!$A:$A,$A211,'Table From Form ( For Fri )'!$J:$J,Attendance[[#Headers],[5/7/2024]],'Table From Form ( For Fri )'!V:V,1)&gt;0,1,0)</f>
        <v>0</v>
      </c>
      <c r="S211" s="27">
        <f>IF(COUNTIFS('Table From Form ( For Fri )'!$A:$A,$A211,'Table From Form ( For Fri )'!$J:$J,Attendance[[#Headers],[12/7/2024]],'Table From Form ( For Fri )'!W:W,1)&gt;0,1,0)</f>
        <v>0</v>
      </c>
      <c r="T211" s="27">
        <f>IF(COUNTIFS('Table From Form ( For Fri )'!$A:$A,$A211,'Table From Form ( For Fri )'!$J:$J,Attendance[[#Headers],[19/7/2024]],'Table From Form ( For Fri )'!X:X,1)&gt;0,1,0)</f>
        <v>0</v>
      </c>
      <c r="U211" s="27">
        <f>IF(COUNTIFS('Table From Form ( For Fri )'!$A:$A,$A211,'Table From Form ( For Fri )'!$J:$J,Attendance[[#Headers],[26/7/2024]],'Table From Form ( For Fri )'!Y:Y,1)&gt;0,1,0)</f>
        <v>0</v>
      </c>
      <c r="V211" s="27">
        <f>IF(COUNTIFS('Table From Form ( For Fri )'!$A:$A,$A211,'Table From Form ( For Fri )'!$J:$J,Attendance[[#Headers],[2/8/2024]],'Table From Form ( For Fri )'!Z:Z,1)&gt;0,1,0)</f>
        <v>0</v>
      </c>
      <c r="W211" s="27">
        <f>IF(COUNTIFS('Table From Form ( For Fri )'!$A:$A,$A211,'Table From Form ( For Fri )'!$J:$J,Attendance[[#Headers],[30/8/2024]],'Table From Form ( For Fri )'!AA:AA,1)&gt;0,1,0)</f>
        <v>0</v>
      </c>
      <c r="X211" s="27">
        <f>IF(COUNTIFS('Table From Form ( For Fri )'!$A:$A,$A211,'Table From Form ( For Fri )'!$J:$J,Attendance[[#Headers],[6/9/2024]],'Table From Form ( For Fri )'!AB:AB,1)&gt;0,1,0)</f>
        <v>0</v>
      </c>
      <c r="Y211" s="27">
        <f>IF(COUNTIFS('Table From Form ( For Fri )'!$A:$A,$A211,'Table From Form ( For Fri )'!$J:$J,Attendance[[#Headers],[13/9/2024]],'Table From Form ( For Fri )'!AC:AC,1)&gt;0,1,0)</f>
        <v>0</v>
      </c>
      <c r="Z211" s="27">
        <f>IF(COUNTIFS('Table From Form ( For Fri )'!$A:$A,$A211,'Table From Form ( For Fri )'!$J:$J,Attendance[[#Headers],[20/9/2024]],'Table From Form ( For Fri )'!AD:AD,1)&gt;0,1,0)</f>
        <v>0</v>
      </c>
      <c r="AA211" s="27">
        <f>IF(COUNTIFS('Table From Form ( For Fri )'!$A:$A,$A211,'Table From Form ( For Fri )'!$J:$J,Attendance[[#Headers],[27/9/2024]],'Table From Form ( For Fri )'!AE:AE,1)&gt;0,1,0)</f>
        <v>0</v>
      </c>
      <c r="AB211" s="27">
        <f>IF(COUNTIFS('Table From Form ( For Fri )'!$A:$A,$A211,'Table From Form ( For Fri )'!$J:$J,Attendance[[#Headers],[4/10/2024]],'Table From Form ( For Fri )'!AF:AF,1)&gt;0,1,0)</f>
        <v>0</v>
      </c>
      <c r="AC211" s="27">
        <f>IF(COUNTIFS('Table From Form ( For Fri )'!$A:$A,$A211,'Table From Form ( For Fri )'!$J:$J,Attendance[[#Headers],[11/10/2024]],'Table From Form ( For Fri )'!AG:AG,1)&gt;0,1,0)</f>
        <v>0</v>
      </c>
      <c r="AD211" s="27">
        <f>IF(COUNTIFS('Table From Form ( For Fri )'!$A:$A,$A211,'Table From Form ( For Fri )'!$J:$J,Attendance[[#Headers],[18/10/2024]],'Table From Form ( For Fri )'!AH:AH,1)&gt;0,1,0)</f>
        <v>0</v>
      </c>
      <c r="AE211" s="27">
        <f>IF(COUNTIFS('Table From Form ( For Fri )'!$A:$A,$A211,'Table From Form ( For Fri )'!$J:$J,Attendance[[#Headers],[25/10/2024]],'Table From Form ( For Fri )'!AI:AI,1)&gt;0,1,0)</f>
        <v>0</v>
      </c>
      <c r="AF211" s="27">
        <f>IF(COUNTIFS('Table From Form ( For Fri )'!$A:$A,$A211,'Table From Form ( For Fri )'!$J:$J,Attendance[[#Headers],[1/11/2024]],'Table From Form ( For Fri )'!AJ:AJ,1)&gt;0,1,0)</f>
        <v>0</v>
      </c>
      <c r="AG211" s="27">
        <f>IF(COUNTIFS('Table From Form ( For Fri )'!$A:$A,$A211,'Table From Form ( For Fri )'!$J:$J,Attendance[[#Headers],[8/11/2024]],'Table From Form ( For Fri )'!AK:AK,1)&gt;0,1,0)</f>
        <v>0</v>
      </c>
      <c r="AH211" s="27">
        <f>IF(COUNTIFS('Table From Form ( For Fri )'!$A:$A,$A211,'Table From Form ( For Fri )'!$J:$J,Attendance[[#Headers],[15/11/2024]],'Table From Form ( For Fri )'!AL:AL,1)&gt;0,1,0)</f>
        <v>0</v>
      </c>
      <c r="AI211" s="27">
        <f>IF(COUNTIFS('Table From Form ( For Fri )'!$A:$A,$A211,'Table From Form ( For Fri )'!$J:$J,Attendance[[#Headers],[22/11/2024]],'Table From Form ( For Fri )'!AM:AM,1)&gt;0,1,0)</f>
        <v>0</v>
      </c>
      <c r="AJ211" s="27">
        <f>IF(COUNTIFS('Table From Form ( For Fri )'!$A:$A,$A211,'Table From Form ( For Fri )'!$J:$J,Attendance[[#Headers],[29/11/2024]],'Table From Form ( For Fri )'!AN:AN,1)&gt;0,1,0)</f>
        <v>0</v>
      </c>
      <c r="AK211" s="27">
        <f>IF(COUNTIFS('Table From Form ( For Fri )'!$A:$A,$A211,'Table From Form ( For Fri )'!$J:$J,Attendance[[#Headers],[6/12/2024]],'Table From Form ( For Fri )'!AO:AO,1)&gt;0,1,0)</f>
        <v>0</v>
      </c>
      <c r="AL211" s="27">
        <f>IF(COUNTIFS('Table From Form ( For Fri )'!$A:$A,$A211,'Table From Form ( For Fri )'!$J:$J,Attendance[[#Headers],[13/12/2024]],'Table From Form ( For Fri )'!AP:AP,1)&gt;0,1,0)</f>
        <v>0</v>
      </c>
      <c r="AM211" s="27">
        <f>IF(COUNTIFS('Table From Form ( For Fri )'!$A:$A,$A211,'Table From Form ( For Fri )'!$J:$J,Attendance[[#Headers],[20/12/2024]],'Table From Form ( For Fri )'!AQ:AQ,1)&gt;0,1,0)</f>
        <v>0</v>
      </c>
      <c r="AN211" s="27">
        <f>IF(COUNTIFS('Table From Form ( For Fri )'!$A:$A,$A211,'Table From Form ( For Fri )'!$J:$J,Attendance[[#Headers],[27/12/2024]],'Table From Form ( For Fri )'!AR:AR,1)&gt;0,1,0)</f>
        <v>0</v>
      </c>
      <c r="AO211" s="27">
        <f>IF(COUNTIFS('Table From Form ( For Fri )'!$A:$A,$A211,'Table From Form ( For Fri )'!$J:$J,Attendance[[#Headers],[3/1/2025]],'Table From Form ( For Fri )'!AS:AS,1)&gt;0,1,0)</f>
        <v>0</v>
      </c>
      <c r="AP211" s="27">
        <f>IF(COUNTIFS('Table From Form ( For Fri )'!$A:$A,$A211,'Table From Form ( For Fri )'!$J:$J,Attendance[[#Headers],[10/1/2025]],'Table From Form ( For Fri )'!AT:AT,1)&gt;0,1,0)</f>
        <v>0</v>
      </c>
      <c r="AQ211" s="27">
        <f>IF(COUNTIFS('Table From Form ( For Fri )'!$A:$A,$A211,'Table From Form ( For Fri )'!$J:$J,Attendance[[#Headers],[17/1/2025]],'Table From Form ( For Fri )'!AU:AU,1)&gt;0,1,0)</f>
        <v>0</v>
      </c>
      <c r="AR211" s="27">
        <f>IF(COUNTIFS('Table From Form ( For Fri )'!$A:$A,$A211,'Table From Form ( For Fri )'!$J:$J,Attendance[[#Headers],[24/1/2025]],'Table From Form ( For Fri )'!AV:AV,1)&gt;0,1,0)</f>
        <v>0</v>
      </c>
      <c r="AS211" s="27">
        <f>IF(COUNTIFS('Table From Form ( For Fri )'!$A:$A,$A211,'Table From Form ( For Fri )'!$J:$J,Attendance[[#Headers],[31/1/2025]],'Table From Form ( For Fri )'!AW:AW,1)&gt;0,1,0)</f>
        <v>0</v>
      </c>
      <c r="AT211" s="27">
        <f>IF(COUNTIFS('Table From Form ( For Fri )'!$A:$A,$A211,'Table From Form ( For Fri )'!$J:$J,Attendance[[#Headers],[7/2/2025]],'Table From Form ( For Fri )'!AX:AX,1)&gt;0,1,0)</f>
        <v>0</v>
      </c>
      <c r="AU211" s="27">
        <f>IF(COUNTIFS('Table From Form ( For Fri )'!$A:$A,$A211,'Table From Form ( For Fri )'!$J:$J,Attendance[[#Headers],[14/2/2025]],'Table From Form ( For Fri )'!AY:AY,1)&gt;0,1,0)</f>
        <v>0</v>
      </c>
    </row>
    <row r="212" spans="1:47" ht="14">
      <c r="A212" s="25" t="s">
        <v>2012</v>
      </c>
      <c r="B212" s="25" t="s">
        <v>2013</v>
      </c>
      <c r="C212" s="25" t="s">
        <v>2014</v>
      </c>
      <c r="D212">
        <f>COUNTIF(Attendance[[#This Row],[19/4/2024]:[14/2/2025]],1)</f>
        <v>0</v>
      </c>
      <c r="E212" s="26">
        <f t="shared" si="3"/>
        <v>0</v>
      </c>
      <c r="F212" s="26"/>
      <c r="G212" s="27">
        <f>IF(COUNTIFS('Table From Form ( For Fri )'!$A:$A,$A212,'Table From Form ( For Fri )'!$J:$J,Attendance[[#Headers],[19/4/2024]],'Table From Form ( For Fri )'!K:K,1)&gt;0,1,0)</f>
        <v>0</v>
      </c>
      <c r="H212" s="27">
        <f>IF(COUNTIFS('Table From Form ( For Fri )'!$A:$A,$A212,'Table From Form ( For Fri )'!$J:$J,Attendance[[#Headers],[26/4/2024]],'Table From Form ( For Fri )'!L:L,1)&gt;0,1,0)</f>
        <v>0</v>
      </c>
      <c r="I212" s="27">
        <f>IF(COUNTIFS('Table From Form ( For Fri )'!$A:$A,$A212,'Table From Form ( For Fri )'!$J:$J,Attendance[[#Headers],[3/5/2024]],'Table From Form ( For Fri )'!M:M,1)&gt;0,1,0)</f>
        <v>0</v>
      </c>
      <c r="J212" s="27">
        <f>IF(COUNTIFS('Table From Form ( For Fri )'!$A:$A,$A212,'Table From Form ( For Fri )'!$J:$J,Attendance[[#Headers],[10/5/2024]],'Table From Form ( For Fri )'!N:N,1)&gt;0,1,0)</f>
        <v>0</v>
      </c>
      <c r="K212" s="27">
        <f>IF(COUNTIFS('Table From Form ( For Fri )'!$A:$A,$A212,'Table From Form ( For Fri )'!$J:$J,Attendance[[#Headers],[17/5/2024]],'Table From Form ( For Fri )'!O:O,1)&gt;0,1,0)</f>
        <v>0</v>
      </c>
      <c r="L212" s="27">
        <f>IF(COUNTIFS('Table From Form ( For Fri )'!$A:$A,$A212,'Table From Form ( For Fri )'!$J:$J,Attendance[[#Headers],[24/5/2024]],'Table From Form ( For Fri )'!P:P,1)&gt;0,1,0)</f>
        <v>0</v>
      </c>
      <c r="M212" s="27">
        <f>IF(COUNTIFS('Table From Form ( For Fri )'!$A:$A,$A212,'Table From Form ( For Fri )'!$J:$J,Attendance[[#Headers],[31/5/2024]],'Table From Form ( For Fri )'!Q:Q,1)&gt;0,1,0)</f>
        <v>0</v>
      </c>
      <c r="N212" s="27">
        <f>IF(COUNTIFS('Table From Form ( For Fri )'!$A:$A,$A212,'Table From Form ( For Fri )'!$J:$J,Attendance[[#Headers],[7/6/2024]],'Table From Form ( For Fri )'!R:R,1)&gt;0,1,0)</f>
        <v>0</v>
      </c>
      <c r="O212" s="27">
        <f>IF(COUNTIFS('Table From Form ( For Fri )'!$A:$A,$A212,'Table From Form ( For Fri )'!$J:$J,Attendance[[#Headers],[14/6/2024]],'Table From Form ( For Fri )'!S:S,1)&gt;0,1,0)</f>
        <v>0</v>
      </c>
      <c r="P212" s="27">
        <f>IF(COUNTIFS('Table From Form ( For Fri )'!$A:$A,$A212,'Table From Form ( For Fri )'!$J:$J,Attendance[[#Headers],[21/6/2024]],'Table From Form ( For Fri )'!T:T,1)&gt;0,1,0)</f>
        <v>0</v>
      </c>
      <c r="Q212" s="27">
        <f>IF(COUNTIFS('Table From Form ( For Fri )'!$A:$A,$A212,'Table From Form ( For Fri )'!$J:$J,Attendance[[#Headers],[28/6/2024]],'Table From Form ( For Fri )'!U:U,1)&gt;0,1,0)</f>
        <v>0</v>
      </c>
      <c r="R212" s="27">
        <f>IF(COUNTIFS('Table From Form ( For Fri )'!$A:$A,$A212,'Table From Form ( For Fri )'!$J:$J,Attendance[[#Headers],[5/7/2024]],'Table From Form ( For Fri )'!V:V,1)&gt;0,1,0)</f>
        <v>0</v>
      </c>
      <c r="S212" s="27">
        <f>IF(COUNTIFS('Table From Form ( For Fri )'!$A:$A,$A212,'Table From Form ( For Fri )'!$J:$J,Attendance[[#Headers],[12/7/2024]],'Table From Form ( For Fri )'!W:W,1)&gt;0,1,0)</f>
        <v>0</v>
      </c>
      <c r="T212" s="27">
        <f>IF(COUNTIFS('Table From Form ( For Fri )'!$A:$A,$A212,'Table From Form ( For Fri )'!$J:$J,Attendance[[#Headers],[19/7/2024]],'Table From Form ( For Fri )'!X:X,1)&gt;0,1,0)</f>
        <v>0</v>
      </c>
      <c r="U212" s="27">
        <f>IF(COUNTIFS('Table From Form ( For Fri )'!$A:$A,$A212,'Table From Form ( For Fri )'!$J:$J,Attendance[[#Headers],[26/7/2024]],'Table From Form ( For Fri )'!Y:Y,1)&gt;0,1,0)</f>
        <v>0</v>
      </c>
      <c r="V212" s="27">
        <f>IF(COUNTIFS('Table From Form ( For Fri )'!$A:$A,$A212,'Table From Form ( For Fri )'!$J:$J,Attendance[[#Headers],[2/8/2024]],'Table From Form ( For Fri )'!Z:Z,1)&gt;0,1,0)</f>
        <v>0</v>
      </c>
      <c r="W212" s="27">
        <f>IF(COUNTIFS('Table From Form ( For Fri )'!$A:$A,$A212,'Table From Form ( For Fri )'!$J:$J,Attendance[[#Headers],[30/8/2024]],'Table From Form ( For Fri )'!AA:AA,1)&gt;0,1,0)</f>
        <v>0</v>
      </c>
      <c r="X212" s="27">
        <f>IF(COUNTIFS('Table From Form ( For Fri )'!$A:$A,$A212,'Table From Form ( For Fri )'!$J:$J,Attendance[[#Headers],[6/9/2024]],'Table From Form ( For Fri )'!AB:AB,1)&gt;0,1,0)</f>
        <v>0</v>
      </c>
      <c r="Y212" s="27">
        <f>IF(COUNTIFS('Table From Form ( For Fri )'!$A:$A,$A212,'Table From Form ( For Fri )'!$J:$J,Attendance[[#Headers],[13/9/2024]],'Table From Form ( For Fri )'!AC:AC,1)&gt;0,1,0)</f>
        <v>0</v>
      </c>
      <c r="Z212" s="27">
        <f>IF(COUNTIFS('Table From Form ( For Fri )'!$A:$A,$A212,'Table From Form ( For Fri )'!$J:$J,Attendance[[#Headers],[20/9/2024]],'Table From Form ( For Fri )'!AD:AD,1)&gt;0,1,0)</f>
        <v>0</v>
      </c>
      <c r="AA212" s="27">
        <f>IF(COUNTIFS('Table From Form ( For Fri )'!$A:$A,$A212,'Table From Form ( For Fri )'!$J:$J,Attendance[[#Headers],[27/9/2024]],'Table From Form ( For Fri )'!AE:AE,1)&gt;0,1,0)</f>
        <v>0</v>
      </c>
      <c r="AB212" s="27">
        <f>IF(COUNTIFS('Table From Form ( For Fri )'!$A:$A,$A212,'Table From Form ( For Fri )'!$J:$J,Attendance[[#Headers],[4/10/2024]],'Table From Form ( For Fri )'!AF:AF,1)&gt;0,1,0)</f>
        <v>0</v>
      </c>
      <c r="AC212" s="27">
        <f>IF(COUNTIFS('Table From Form ( For Fri )'!$A:$A,$A212,'Table From Form ( For Fri )'!$J:$J,Attendance[[#Headers],[11/10/2024]],'Table From Form ( For Fri )'!AG:AG,1)&gt;0,1,0)</f>
        <v>0</v>
      </c>
      <c r="AD212" s="27">
        <f>IF(COUNTIFS('Table From Form ( For Fri )'!$A:$A,$A212,'Table From Form ( For Fri )'!$J:$J,Attendance[[#Headers],[18/10/2024]],'Table From Form ( For Fri )'!AH:AH,1)&gt;0,1,0)</f>
        <v>0</v>
      </c>
      <c r="AE212" s="27">
        <f>IF(COUNTIFS('Table From Form ( For Fri )'!$A:$A,$A212,'Table From Form ( For Fri )'!$J:$J,Attendance[[#Headers],[25/10/2024]],'Table From Form ( For Fri )'!AI:AI,1)&gt;0,1,0)</f>
        <v>0</v>
      </c>
      <c r="AF212" s="27">
        <f>IF(COUNTIFS('Table From Form ( For Fri )'!$A:$A,$A212,'Table From Form ( For Fri )'!$J:$J,Attendance[[#Headers],[1/11/2024]],'Table From Form ( For Fri )'!AJ:AJ,1)&gt;0,1,0)</f>
        <v>0</v>
      </c>
      <c r="AG212" s="27">
        <f>IF(COUNTIFS('Table From Form ( For Fri )'!$A:$A,$A212,'Table From Form ( For Fri )'!$J:$J,Attendance[[#Headers],[8/11/2024]],'Table From Form ( For Fri )'!AK:AK,1)&gt;0,1,0)</f>
        <v>0</v>
      </c>
      <c r="AH212" s="27">
        <f>IF(COUNTIFS('Table From Form ( For Fri )'!$A:$A,$A212,'Table From Form ( For Fri )'!$J:$J,Attendance[[#Headers],[15/11/2024]],'Table From Form ( For Fri )'!AL:AL,1)&gt;0,1,0)</f>
        <v>0</v>
      </c>
      <c r="AI212" s="27">
        <f>IF(COUNTIFS('Table From Form ( For Fri )'!$A:$A,$A212,'Table From Form ( For Fri )'!$J:$J,Attendance[[#Headers],[22/11/2024]],'Table From Form ( For Fri )'!AM:AM,1)&gt;0,1,0)</f>
        <v>0</v>
      </c>
      <c r="AJ212" s="27">
        <f>IF(COUNTIFS('Table From Form ( For Fri )'!$A:$A,$A212,'Table From Form ( For Fri )'!$J:$J,Attendance[[#Headers],[29/11/2024]],'Table From Form ( For Fri )'!AN:AN,1)&gt;0,1,0)</f>
        <v>0</v>
      </c>
      <c r="AK212" s="27">
        <f>IF(COUNTIFS('Table From Form ( For Fri )'!$A:$A,$A212,'Table From Form ( For Fri )'!$J:$J,Attendance[[#Headers],[6/12/2024]],'Table From Form ( For Fri )'!AO:AO,1)&gt;0,1,0)</f>
        <v>0</v>
      </c>
      <c r="AL212" s="27">
        <f>IF(COUNTIFS('Table From Form ( For Fri )'!$A:$A,$A212,'Table From Form ( For Fri )'!$J:$J,Attendance[[#Headers],[13/12/2024]],'Table From Form ( For Fri )'!AP:AP,1)&gt;0,1,0)</f>
        <v>0</v>
      </c>
      <c r="AM212" s="27">
        <f>IF(COUNTIFS('Table From Form ( For Fri )'!$A:$A,$A212,'Table From Form ( For Fri )'!$J:$J,Attendance[[#Headers],[20/12/2024]],'Table From Form ( For Fri )'!AQ:AQ,1)&gt;0,1,0)</f>
        <v>0</v>
      </c>
      <c r="AN212" s="27">
        <f>IF(COUNTIFS('Table From Form ( For Fri )'!$A:$A,$A212,'Table From Form ( For Fri )'!$J:$J,Attendance[[#Headers],[27/12/2024]],'Table From Form ( For Fri )'!AR:AR,1)&gt;0,1,0)</f>
        <v>0</v>
      </c>
      <c r="AO212" s="27">
        <f>IF(COUNTIFS('Table From Form ( For Fri )'!$A:$A,$A212,'Table From Form ( For Fri )'!$J:$J,Attendance[[#Headers],[3/1/2025]],'Table From Form ( For Fri )'!AS:AS,1)&gt;0,1,0)</f>
        <v>0</v>
      </c>
      <c r="AP212" s="27">
        <f>IF(COUNTIFS('Table From Form ( For Fri )'!$A:$A,$A212,'Table From Form ( For Fri )'!$J:$J,Attendance[[#Headers],[10/1/2025]],'Table From Form ( For Fri )'!AT:AT,1)&gt;0,1,0)</f>
        <v>0</v>
      </c>
      <c r="AQ212" s="27">
        <f>IF(COUNTIFS('Table From Form ( For Fri )'!$A:$A,$A212,'Table From Form ( For Fri )'!$J:$J,Attendance[[#Headers],[17/1/2025]],'Table From Form ( For Fri )'!AU:AU,1)&gt;0,1,0)</f>
        <v>0</v>
      </c>
      <c r="AR212" s="27">
        <f>IF(COUNTIFS('Table From Form ( For Fri )'!$A:$A,$A212,'Table From Form ( For Fri )'!$J:$J,Attendance[[#Headers],[24/1/2025]],'Table From Form ( For Fri )'!AV:AV,1)&gt;0,1,0)</f>
        <v>0</v>
      </c>
      <c r="AS212" s="27">
        <f>IF(COUNTIFS('Table From Form ( For Fri )'!$A:$A,$A212,'Table From Form ( For Fri )'!$J:$J,Attendance[[#Headers],[31/1/2025]],'Table From Form ( For Fri )'!AW:AW,1)&gt;0,1,0)</f>
        <v>0</v>
      </c>
      <c r="AT212" s="27">
        <f>IF(COUNTIFS('Table From Form ( For Fri )'!$A:$A,$A212,'Table From Form ( For Fri )'!$J:$J,Attendance[[#Headers],[7/2/2025]],'Table From Form ( For Fri )'!AX:AX,1)&gt;0,1,0)</f>
        <v>0</v>
      </c>
      <c r="AU212" s="27">
        <f>IF(COUNTIFS('Table From Form ( For Fri )'!$A:$A,$A212,'Table From Form ( For Fri )'!$J:$J,Attendance[[#Headers],[14/2/2025]],'Table From Form ( For Fri )'!AY:AY,1)&gt;0,1,0)</f>
        <v>0</v>
      </c>
    </row>
    <row r="213" spans="1:47" ht="14">
      <c r="A213" s="25" t="s">
        <v>2015</v>
      </c>
      <c r="B213" s="25" t="s">
        <v>2016</v>
      </c>
      <c r="C213" s="25" t="s">
        <v>2017</v>
      </c>
      <c r="D213">
        <f>COUNTIF(Attendance[[#This Row],[19/4/2024]:[14/2/2025]],1)</f>
        <v>0</v>
      </c>
      <c r="E213" s="26">
        <f t="shared" si="3"/>
        <v>0</v>
      </c>
      <c r="F213" s="26"/>
      <c r="G213" s="27">
        <f>IF(COUNTIFS('Table From Form ( For Fri )'!$A:$A,$A213,'Table From Form ( For Fri )'!$J:$J,Attendance[[#Headers],[19/4/2024]],'Table From Form ( For Fri )'!K:K,1)&gt;0,1,0)</f>
        <v>0</v>
      </c>
      <c r="H213" s="27">
        <f>IF(COUNTIFS('Table From Form ( For Fri )'!$A:$A,$A213,'Table From Form ( For Fri )'!$J:$J,Attendance[[#Headers],[26/4/2024]],'Table From Form ( For Fri )'!L:L,1)&gt;0,1,0)</f>
        <v>0</v>
      </c>
      <c r="I213" s="27">
        <f>IF(COUNTIFS('Table From Form ( For Fri )'!$A:$A,$A213,'Table From Form ( For Fri )'!$J:$J,Attendance[[#Headers],[3/5/2024]],'Table From Form ( For Fri )'!M:M,1)&gt;0,1,0)</f>
        <v>0</v>
      </c>
      <c r="J213" s="27">
        <f>IF(COUNTIFS('Table From Form ( For Fri )'!$A:$A,$A213,'Table From Form ( For Fri )'!$J:$J,Attendance[[#Headers],[10/5/2024]],'Table From Form ( For Fri )'!N:N,1)&gt;0,1,0)</f>
        <v>0</v>
      </c>
      <c r="K213" s="27">
        <f>IF(COUNTIFS('Table From Form ( For Fri )'!$A:$A,$A213,'Table From Form ( For Fri )'!$J:$J,Attendance[[#Headers],[17/5/2024]],'Table From Form ( For Fri )'!O:O,1)&gt;0,1,0)</f>
        <v>0</v>
      </c>
      <c r="L213" s="27">
        <f>IF(COUNTIFS('Table From Form ( For Fri )'!$A:$A,$A213,'Table From Form ( For Fri )'!$J:$J,Attendance[[#Headers],[24/5/2024]],'Table From Form ( For Fri )'!P:P,1)&gt;0,1,0)</f>
        <v>0</v>
      </c>
      <c r="M213" s="27">
        <f>IF(COUNTIFS('Table From Form ( For Fri )'!$A:$A,$A213,'Table From Form ( For Fri )'!$J:$J,Attendance[[#Headers],[31/5/2024]],'Table From Form ( For Fri )'!Q:Q,1)&gt;0,1,0)</f>
        <v>0</v>
      </c>
      <c r="N213" s="27">
        <f>IF(COUNTIFS('Table From Form ( For Fri )'!$A:$A,$A213,'Table From Form ( For Fri )'!$J:$J,Attendance[[#Headers],[7/6/2024]],'Table From Form ( For Fri )'!R:R,1)&gt;0,1,0)</f>
        <v>0</v>
      </c>
      <c r="O213" s="27">
        <f>IF(COUNTIFS('Table From Form ( For Fri )'!$A:$A,$A213,'Table From Form ( For Fri )'!$J:$J,Attendance[[#Headers],[14/6/2024]],'Table From Form ( For Fri )'!S:S,1)&gt;0,1,0)</f>
        <v>0</v>
      </c>
      <c r="P213" s="27">
        <f>IF(COUNTIFS('Table From Form ( For Fri )'!$A:$A,$A213,'Table From Form ( For Fri )'!$J:$J,Attendance[[#Headers],[21/6/2024]],'Table From Form ( For Fri )'!T:T,1)&gt;0,1,0)</f>
        <v>0</v>
      </c>
      <c r="Q213" s="27">
        <f>IF(COUNTIFS('Table From Form ( For Fri )'!$A:$A,$A213,'Table From Form ( For Fri )'!$J:$J,Attendance[[#Headers],[28/6/2024]],'Table From Form ( For Fri )'!U:U,1)&gt;0,1,0)</f>
        <v>0</v>
      </c>
      <c r="R213" s="27">
        <f>IF(COUNTIFS('Table From Form ( For Fri )'!$A:$A,$A213,'Table From Form ( For Fri )'!$J:$J,Attendance[[#Headers],[5/7/2024]],'Table From Form ( For Fri )'!V:V,1)&gt;0,1,0)</f>
        <v>0</v>
      </c>
      <c r="S213" s="27">
        <f>IF(COUNTIFS('Table From Form ( For Fri )'!$A:$A,$A213,'Table From Form ( For Fri )'!$J:$J,Attendance[[#Headers],[12/7/2024]],'Table From Form ( For Fri )'!W:W,1)&gt;0,1,0)</f>
        <v>0</v>
      </c>
      <c r="T213" s="27">
        <f>IF(COUNTIFS('Table From Form ( For Fri )'!$A:$A,$A213,'Table From Form ( For Fri )'!$J:$J,Attendance[[#Headers],[19/7/2024]],'Table From Form ( For Fri )'!X:X,1)&gt;0,1,0)</f>
        <v>0</v>
      </c>
      <c r="U213" s="27">
        <f>IF(COUNTIFS('Table From Form ( For Fri )'!$A:$A,$A213,'Table From Form ( For Fri )'!$J:$J,Attendance[[#Headers],[26/7/2024]],'Table From Form ( For Fri )'!Y:Y,1)&gt;0,1,0)</f>
        <v>0</v>
      </c>
      <c r="V213" s="27">
        <f>IF(COUNTIFS('Table From Form ( For Fri )'!$A:$A,$A213,'Table From Form ( For Fri )'!$J:$J,Attendance[[#Headers],[2/8/2024]],'Table From Form ( For Fri )'!Z:Z,1)&gt;0,1,0)</f>
        <v>0</v>
      </c>
      <c r="W213" s="27">
        <f>IF(COUNTIFS('Table From Form ( For Fri )'!$A:$A,$A213,'Table From Form ( For Fri )'!$J:$J,Attendance[[#Headers],[30/8/2024]],'Table From Form ( For Fri )'!AA:AA,1)&gt;0,1,0)</f>
        <v>0</v>
      </c>
      <c r="X213" s="27">
        <f>IF(COUNTIFS('Table From Form ( For Fri )'!$A:$A,$A213,'Table From Form ( For Fri )'!$J:$J,Attendance[[#Headers],[6/9/2024]],'Table From Form ( For Fri )'!AB:AB,1)&gt;0,1,0)</f>
        <v>0</v>
      </c>
      <c r="Y213" s="27">
        <f>IF(COUNTIFS('Table From Form ( For Fri )'!$A:$A,$A213,'Table From Form ( For Fri )'!$J:$J,Attendance[[#Headers],[13/9/2024]],'Table From Form ( For Fri )'!AC:AC,1)&gt;0,1,0)</f>
        <v>0</v>
      </c>
      <c r="Z213" s="27">
        <f>IF(COUNTIFS('Table From Form ( For Fri )'!$A:$A,$A213,'Table From Form ( For Fri )'!$J:$J,Attendance[[#Headers],[20/9/2024]],'Table From Form ( For Fri )'!AD:AD,1)&gt;0,1,0)</f>
        <v>0</v>
      </c>
      <c r="AA213" s="27">
        <f>IF(COUNTIFS('Table From Form ( For Fri )'!$A:$A,$A213,'Table From Form ( For Fri )'!$J:$J,Attendance[[#Headers],[27/9/2024]],'Table From Form ( For Fri )'!AE:AE,1)&gt;0,1,0)</f>
        <v>0</v>
      </c>
      <c r="AB213" s="27">
        <f>IF(COUNTIFS('Table From Form ( For Fri )'!$A:$A,$A213,'Table From Form ( For Fri )'!$J:$J,Attendance[[#Headers],[4/10/2024]],'Table From Form ( For Fri )'!AF:AF,1)&gt;0,1,0)</f>
        <v>0</v>
      </c>
      <c r="AC213" s="27">
        <f>IF(COUNTIFS('Table From Form ( For Fri )'!$A:$A,$A213,'Table From Form ( For Fri )'!$J:$J,Attendance[[#Headers],[11/10/2024]],'Table From Form ( For Fri )'!AG:AG,1)&gt;0,1,0)</f>
        <v>0</v>
      </c>
      <c r="AD213" s="27">
        <f>IF(COUNTIFS('Table From Form ( For Fri )'!$A:$A,$A213,'Table From Form ( For Fri )'!$J:$J,Attendance[[#Headers],[18/10/2024]],'Table From Form ( For Fri )'!AH:AH,1)&gt;0,1,0)</f>
        <v>0</v>
      </c>
      <c r="AE213" s="27">
        <f>IF(COUNTIFS('Table From Form ( For Fri )'!$A:$A,$A213,'Table From Form ( For Fri )'!$J:$J,Attendance[[#Headers],[25/10/2024]],'Table From Form ( For Fri )'!AI:AI,1)&gt;0,1,0)</f>
        <v>0</v>
      </c>
      <c r="AF213" s="27">
        <f>IF(COUNTIFS('Table From Form ( For Fri )'!$A:$A,$A213,'Table From Form ( For Fri )'!$J:$J,Attendance[[#Headers],[1/11/2024]],'Table From Form ( For Fri )'!AJ:AJ,1)&gt;0,1,0)</f>
        <v>0</v>
      </c>
      <c r="AG213" s="27">
        <f>IF(COUNTIFS('Table From Form ( For Fri )'!$A:$A,$A213,'Table From Form ( For Fri )'!$J:$J,Attendance[[#Headers],[8/11/2024]],'Table From Form ( For Fri )'!AK:AK,1)&gt;0,1,0)</f>
        <v>0</v>
      </c>
      <c r="AH213" s="27">
        <f>IF(COUNTIFS('Table From Form ( For Fri )'!$A:$A,$A213,'Table From Form ( For Fri )'!$J:$J,Attendance[[#Headers],[15/11/2024]],'Table From Form ( For Fri )'!AL:AL,1)&gt;0,1,0)</f>
        <v>0</v>
      </c>
      <c r="AI213" s="27">
        <f>IF(COUNTIFS('Table From Form ( For Fri )'!$A:$A,$A213,'Table From Form ( For Fri )'!$J:$J,Attendance[[#Headers],[22/11/2024]],'Table From Form ( For Fri )'!AM:AM,1)&gt;0,1,0)</f>
        <v>0</v>
      </c>
      <c r="AJ213" s="27">
        <f>IF(COUNTIFS('Table From Form ( For Fri )'!$A:$A,$A213,'Table From Form ( For Fri )'!$J:$J,Attendance[[#Headers],[29/11/2024]],'Table From Form ( For Fri )'!AN:AN,1)&gt;0,1,0)</f>
        <v>0</v>
      </c>
      <c r="AK213" s="27">
        <f>IF(COUNTIFS('Table From Form ( For Fri )'!$A:$A,$A213,'Table From Form ( For Fri )'!$J:$J,Attendance[[#Headers],[6/12/2024]],'Table From Form ( For Fri )'!AO:AO,1)&gt;0,1,0)</f>
        <v>0</v>
      </c>
      <c r="AL213" s="27">
        <f>IF(COUNTIFS('Table From Form ( For Fri )'!$A:$A,$A213,'Table From Form ( For Fri )'!$J:$J,Attendance[[#Headers],[13/12/2024]],'Table From Form ( For Fri )'!AP:AP,1)&gt;0,1,0)</f>
        <v>0</v>
      </c>
      <c r="AM213" s="27">
        <f>IF(COUNTIFS('Table From Form ( For Fri )'!$A:$A,$A213,'Table From Form ( For Fri )'!$J:$J,Attendance[[#Headers],[20/12/2024]],'Table From Form ( For Fri )'!AQ:AQ,1)&gt;0,1,0)</f>
        <v>0</v>
      </c>
      <c r="AN213" s="27">
        <f>IF(COUNTIFS('Table From Form ( For Fri )'!$A:$A,$A213,'Table From Form ( For Fri )'!$J:$J,Attendance[[#Headers],[27/12/2024]],'Table From Form ( For Fri )'!AR:AR,1)&gt;0,1,0)</f>
        <v>0</v>
      </c>
      <c r="AO213" s="27">
        <f>IF(COUNTIFS('Table From Form ( For Fri )'!$A:$A,$A213,'Table From Form ( For Fri )'!$J:$J,Attendance[[#Headers],[3/1/2025]],'Table From Form ( For Fri )'!AS:AS,1)&gt;0,1,0)</f>
        <v>0</v>
      </c>
      <c r="AP213" s="27">
        <f>IF(COUNTIFS('Table From Form ( For Fri )'!$A:$A,$A213,'Table From Form ( For Fri )'!$J:$J,Attendance[[#Headers],[10/1/2025]],'Table From Form ( For Fri )'!AT:AT,1)&gt;0,1,0)</f>
        <v>0</v>
      </c>
      <c r="AQ213" s="27">
        <f>IF(COUNTIFS('Table From Form ( For Fri )'!$A:$A,$A213,'Table From Form ( For Fri )'!$J:$J,Attendance[[#Headers],[17/1/2025]],'Table From Form ( For Fri )'!AU:AU,1)&gt;0,1,0)</f>
        <v>0</v>
      </c>
      <c r="AR213" s="27">
        <f>IF(COUNTIFS('Table From Form ( For Fri )'!$A:$A,$A213,'Table From Form ( For Fri )'!$J:$J,Attendance[[#Headers],[24/1/2025]],'Table From Form ( For Fri )'!AV:AV,1)&gt;0,1,0)</f>
        <v>0</v>
      </c>
      <c r="AS213" s="27">
        <f>IF(COUNTIFS('Table From Form ( For Fri )'!$A:$A,$A213,'Table From Form ( For Fri )'!$J:$J,Attendance[[#Headers],[31/1/2025]],'Table From Form ( For Fri )'!AW:AW,1)&gt;0,1,0)</f>
        <v>0</v>
      </c>
      <c r="AT213" s="27">
        <f>IF(COUNTIFS('Table From Form ( For Fri )'!$A:$A,$A213,'Table From Form ( For Fri )'!$J:$J,Attendance[[#Headers],[7/2/2025]],'Table From Form ( For Fri )'!AX:AX,1)&gt;0,1,0)</f>
        <v>0</v>
      </c>
      <c r="AU213" s="27">
        <f>IF(COUNTIFS('Table From Form ( For Fri )'!$A:$A,$A213,'Table From Form ( For Fri )'!$J:$J,Attendance[[#Headers],[14/2/2025]],'Table From Form ( For Fri )'!AY:AY,1)&gt;0,1,0)</f>
        <v>0</v>
      </c>
    </row>
    <row r="214" spans="1:47" ht="14">
      <c r="A214" s="25" t="s">
        <v>2018</v>
      </c>
      <c r="B214" s="25" t="s">
        <v>2019</v>
      </c>
      <c r="C214" s="25" t="s">
        <v>2020</v>
      </c>
      <c r="D214">
        <f>COUNTIF(Attendance[[#This Row],[19/4/2024]:[14/2/2025]],1)</f>
        <v>0</v>
      </c>
      <c r="E214" s="26">
        <f t="shared" si="3"/>
        <v>0</v>
      </c>
      <c r="F214" s="26"/>
      <c r="G214" s="27">
        <f>IF(COUNTIFS('Table From Form ( For Fri )'!$A:$A,$A214,'Table From Form ( For Fri )'!$J:$J,Attendance[[#Headers],[19/4/2024]],'Table From Form ( For Fri )'!K:K,1)&gt;0,1,0)</f>
        <v>0</v>
      </c>
      <c r="H214" s="27">
        <f>IF(COUNTIFS('Table From Form ( For Fri )'!$A:$A,$A214,'Table From Form ( For Fri )'!$J:$J,Attendance[[#Headers],[26/4/2024]],'Table From Form ( For Fri )'!L:L,1)&gt;0,1,0)</f>
        <v>0</v>
      </c>
      <c r="I214" s="27">
        <f>IF(COUNTIFS('Table From Form ( For Fri )'!$A:$A,$A214,'Table From Form ( For Fri )'!$J:$J,Attendance[[#Headers],[3/5/2024]],'Table From Form ( For Fri )'!M:M,1)&gt;0,1,0)</f>
        <v>0</v>
      </c>
      <c r="J214" s="27">
        <f>IF(COUNTIFS('Table From Form ( For Fri )'!$A:$A,$A214,'Table From Form ( For Fri )'!$J:$J,Attendance[[#Headers],[10/5/2024]],'Table From Form ( For Fri )'!N:N,1)&gt;0,1,0)</f>
        <v>0</v>
      </c>
      <c r="K214" s="27">
        <f>IF(COUNTIFS('Table From Form ( For Fri )'!$A:$A,$A214,'Table From Form ( For Fri )'!$J:$J,Attendance[[#Headers],[17/5/2024]],'Table From Form ( For Fri )'!O:O,1)&gt;0,1,0)</f>
        <v>0</v>
      </c>
      <c r="L214" s="27">
        <f>IF(COUNTIFS('Table From Form ( For Fri )'!$A:$A,$A214,'Table From Form ( For Fri )'!$J:$J,Attendance[[#Headers],[24/5/2024]],'Table From Form ( For Fri )'!P:P,1)&gt;0,1,0)</f>
        <v>0</v>
      </c>
      <c r="M214" s="27">
        <f>IF(COUNTIFS('Table From Form ( For Fri )'!$A:$A,$A214,'Table From Form ( For Fri )'!$J:$J,Attendance[[#Headers],[31/5/2024]],'Table From Form ( For Fri )'!Q:Q,1)&gt;0,1,0)</f>
        <v>0</v>
      </c>
      <c r="N214" s="27">
        <f>IF(COUNTIFS('Table From Form ( For Fri )'!$A:$A,$A214,'Table From Form ( For Fri )'!$J:$J,Attendance[[#Headers],[7/6/2024]],'Table From Form ( For Fri )'!R:R,1)&gt;0,1,0)</f>
        <v>0</v>
      </c>
      <c r="O214" s="27">
        <f>IF(COUNTIFS('Table From Form ( For Fri )'!$A:$A,$A214,'Table From Form ( For Fri )'!$J:$J,Attendance[[#Headers],[14/6/2024]],'Table From Form ( For Fri )'!S:S,1)&gt;0,1,0)</f>
        <v>0</v>
      </c>
      <c r="P214" s="27">
        <f>IF(COUNTIFS('Table From Form ( For Fri )'!$A:$A,$A214,'Table From Form ( For Fri )'!$J:$J,Attendance[[#Headers],[21/6/2024]],'Table From Form ( For Fri )'!T:T,1)&gt;0,1,0)</f>
        <v>0</v>
      </c>
      <c r="Q214" s="27">
        <f>IF(COUNTIFS('Table From Form ( For Fri )'!$A:$A,$A214,'Table From Form ( For Fri )'!$J:$J,Attendance[[#Headers],[28/6/2024]],'Table From Form ( For Fri )'!U:U,1)&gt;0,1,0)</f>
        <v>0</v>
      </c>
      <c r="R214" s="27">
        <f>IF(COUNTIFS('Table From Form ( For Fri )'!$A:$A,$A214,'Table From Form ( For Fri )'!$J:$J,Attendance[[#Headers],[5/7/2024]],'Table From Form ( For Fri )'!V:V,1)&gt;0,1,0)</f>
        <v>0</v>
      </c>
      <c r="S214" s="27">
        <f>IF(COUNTIFS('Table From Form ( For Fri )'!$A:$A,$A214,'Table From Form ( For Fri )'!$J:$J,Attendance[[#Headers],[12/7/2024]],'Table From Form ( For Fri )'!W:W,1)&gt;0,1,0)</f>
        <v>0</v>
      </c>
      <c r="T214" s="27">
        <f>IF(COUNTIFS('Table From Form ( For Fri )'!$A:$A,$A214,'Table From Form ( For Fri )'!$J:$J,Attendance[[#Headers],[19/7/2024]],'Table From Form ( For Fri )'!X:X,1)&gt;0,1,0)</f>
        <v>0</v>
      </c>
      <c r="U214" s="27">
        <f>IF(COUNTIFS('Table From Form ( For Fri )'!$A:$A,$A214,'Table From Form ( For Fri )'!$J:$J,Attendance[[#Headers],[26/7/2024]],'Table From Form ( For Fri )'!Y:Y,1)&gt;0,1,0)</f>
        <v>0</v>
      </c>
      <c r="V214" s="27">
        <f>IF(COUNTIFS('Table From Form ( For Fri )'!$A:$A,$A214,'Table From Form ( For Fri )'!$J:$J,Attendance[[#Headers],[2/8/2024]],'Table From Form ( For Fri )'!Z:Z,1)&gt;0,1,0)</f>
        <v>0</v>
      </c>
      <c r="W214" s="27">
        <f>IF(COUNTIFS('Table From Form ( For Fri )'!$A:$A,$A214,'Table From Form ( For Fri )'!$J:$J,Attendance[[#Headers],[30/8/2024]],'Table From Form ( For Fri )'!AA:AA,1)&gt;0,1,0)</f>
        <v>0</v>
      </c>
      <c r="X214" s="27">
        <f>IF(COUNTIFS('Table From Form ( For Fri )'!$A:$A,$A214,'Table From Form ( For Fri )'!$J:$J,Attendance[[#Headers],[6/9/2024]],'Table From Form ( For Fri )'!AB:AB,1)&gt;0,1,0)</f>
        <v>0</v>
      </c>
      <c r="Y214" s="27">
        <f>IF(COUNTIFS('Table From Form ( For Fri )'!$A:$A,$A214,'Table From Form ( For Fri )'!$J:$J,Attendance[[#Headers],[13/9/2024]],'Table From Form ( For Fri )'!AC:AC,1)&gt;0,1,0)</f>
        <v>0</v>
      </c>
      <c r="Z214" s="27">
        <f>IF(COUNTIFS('Table From Form ( For Fri )'!$A:$A,$A214,'Table From Form ( For Fri )'!$J:$J,Attendance[[#Headers],[20/9/2024]],'Table From Form ( For Fri )'!AD:AD,1)&gt;0,1,0)</f>
        <v>0</v>
      </c>
      <c r="AA214" s="27">
        <f>IF(COUNTIFS('Table From Form ( For Fri )'!$A:$A,$A214,'Table From Form ( For Fri )'!$J:$J,Attendance[[#Headers],[27/9/2024]],'Table From Form ( For Fri )'!AE:AE,1)&gt;0,1,0)</f>
        <v>0</v>
      </c>
      <c r="AB214" s="27">
        <f>IF(COUNTIFS('Table From Form ( For Fri )'!$A:$A,$A214,'Table From Form ( For Fri )'!$J:$J,Attendance[[#Headers],[4/10/2024]],'Table From Form ( For Fri )'!AF:AF,1)&gt;0,1,0)</f>
        <v>0</v>
      </c>
      <c r="AC214" s="27">
        <f>IF(COUNTIFS('Table From Form ( For Fri )'!$A:$A,$A214,'Table From Form ( For Fri )'!$J:$J,Attendance[[#Headers],[11/10/2024]],'Table From Form ( For Fri )'!AG:AG,1)&gt;0,1,0)</f>
        <v>0</v>
      </c>
      <c r="AD214" s="27">
        <f>IF(COUNTIFS('Table From Form ( For Fri )'!$A:$A,$A214,'Table From Form ( For Fri )'!$J:$J,Attendance[[#Headers],[18/10/2024]],'Table From Form ( For Fri )'!AH:AH,1)&gt;0,1,0)</f>
        <v>0</v>
      </c>
      <c r="AE214" s="27">
        <f>IF(COUNTIFS('Table From Form ( For Fri )'!$A:$A,$A214,'Table From Form ( For Fri )'!$J:$J,Attendance[[#Headers],[25/10/2024]],'Table From Form ( For Fri )'!AI:AI,1)&gt;0,1,0)</f>
        <v>0</v>
      </c>
      <c r="AF214" s="27">
        <f>IF(COUNTIFS('Table From Form ( For Fri )'!$A:$A,$A214,'Table From Form ( For Fri )'!$J:$J,Attendance[[#Headers],[1/11/2024]],'Table From Form ( For Fri )'!AJ:AJ,1)&gt;0,1,0)</f>
        <v>0</v>
      </c>
      <c r="AG214" s="27">
        <f>IF(COUNTIFS('Table From Form ( For Fri )'!$A:$A,$A214,'Table From Form ( For Fri )'!$J:$J,Attendance[[#Headers],[8/11/2024]],'Table From Form ( For Fri )'!AK:AK,1)&gt;0,1,0)</f>
        <v>0</v>
      </c>
      <c r="AH214" s="27">
        <f>IF(COUNTIFS('Table From Form ( For Fri )'!$A:$A,$A214,'Table From Form ( For Fri )'!$J:$J,Attendance[[#Headers],[15/11/2024]],'Table From Form ( For Fri )'!AL:AL,1)&gt;0,1,0)</f>
        <v>0</v>
      </c>
      <c r="AI214" s="27">
        <f>IF(COUNTIFS('Table From Form ( For Fri )'!$A:$A,$A214,'Table From Form ( For Fri )'!$J:$J,Attendance[[#Headers],[22/11/2024]],'Table From Form ( For Fri )'!AM:AM,1)&gt;0,1,0)</f>
        <v>0</v>
      </c>
      <c r="AJ214" s="27">
        <f>IF(COUNTIFS('Table From Form ( For Fri )'!$A:$A,$A214,'Table From Form ( For Fri )'!$J:$J,Attendance[[#Headers],[29/11/2024]],'Table From Form ( For Fri )'!AN:AN,1)&gt;0,1,0)</f>
        <v>0</v>
      </c>
      <c r="AK214" s="27">
        <f>IF(COUNTIFS('Table From Form ( For Fri )'!$A:$A,$A214,'Table From Form ( For Fri )'!$J:$J,Attendance[[#Headers],[6/12/2024]],'Table From Form ( For Fri )'!AO:AO,1)&gt;0,1,0)</f>
        <v>0</v>
      </c>
      <c r="AL214" s="27">
        <f>IF(COUNTIFS('Table From Form ( For Fri )'!$A:$A,$A214,'Table From Form ( For Fri )'!$J:$J,Attendance[[#Headers],[13/12/2024]],'Table From Form ( For Fri )'!AP:AP,1)&gt;0,1,0)</f>
        <v>0</v>
      </c>
      <c r="AM214" s="27">
        <f>IF(COUNTIFS('Table From Form ( For Fri )'!$A:$A,$A214,'Table From Form ( For Fri )'!$J:$J,Attendance[[#Headers],[20/12/2024]],'Table From Form ( For Fri )'!AQ:AQ,1)&gt;0,1,0)</f>
        <v>0</v>
      </c>
      <c r="AN214" s="27">
        <f>IF(COUNTIFS('Table From Form ( For Fri )'!$A:$A,$A214,'Table From Form ( For Fri )'!$J:$J,Attendance[[#Headers],[27/12/2024]],'Table From Form ( For Fri )'!AR:AR,1)&gt;0,1,0)</f>
        <v>0</v>
      </c>
      <c r="AO214" s="27">
        <f>IF(COUNTIFS('Table From Form ( For Fri )'!$A:$A,$A214,'Table From Form ( For Fri )'!$J:$J,Attendance[[#Headers],[3/1/2025]],'Table From Form ( For Fri )'!AS:AS,1)&gt;0,1,0)</f>
        <v>0</v>
      </c>
      <c r="AP214" s="27">
        <f>IF(COUNTIFS('Table From Form ( For Fri )'!$A:$A,$A214,'Table From Form ( For Fri )'!$J:$J,Attendance[[#Headers],[10/1/2025]],'Table From Form ( For Fri )'!AT:AT,1)&gt;0,1,0)</f>
        <v>0</v>
      </c>
      <c r="AQ214" s="27">
        <f>IF(COUNTIFS('Table From Form ( For Fri )'!$A:$A,$A214,'Table From Form ( For Fri )'!$J:$J,Attendance[[#Headers],[17/1/2025]],'Table From Form ( For Fri )'!AU:AU,1)&gt;0,1,0)</f>
        <v>0</v>
      </c>
      <c r="AR214" s="27">
        <f>IF(COUNTIFS('Table From Form ( For Fri )'!$A:$A,$A214,'Table From Form ( For Fri )'!$J:$J,Attendance[[#Headers],[24/1/2025]],'Table From Form ( For Fri )'!AV:AV,1)&gt;0,1,0)</f>
        <v>0</v>
      </c>
      <c r="AS214" s="27">
        <f>IF(COUNTIFS('Table From Form ( For Fri )'!$A:$A,$A214,'Table From Form ( For Fri )'!$J:$J,Attendance[[#Headers],[31/1/2025]],'Table From Form ( For Fri )'!AW:AW,1)&gt;0,1,0)</f>
        <v>0</v>
      </c>
      <c r="AT214" s="27">
        <f>IF(COUNTIFS('Table From Form ( For Fri )'!$A:$A,$A214,'Table From Form ( For Fri )'!$J:$J,Attendance[[#Headers],[7/2/2025]],'Table From Form ( For Fri )'!AX:AX,1)&gt;0,1,0)</f>
        <v>0</v>
      </c>
      <c r="AU214" s="27">
        <f>IF(COUNTIFS('Table From Form ( For Fri )'!$A:$A,$A214,'Table From Form ( For Fri )'!$J:$J,Attendance[[#Headers],[14/2/2025]],'Table From Form ( For Fri )'!AY:AY,1)&gt;0,1,0)</f>
        <v>0</v>
      </c>
    </row>
    <row r="215" spans="1:47" ht="14">
      <c r="A215" s="25" t="s">
        <v>2021</v>
      </c>
      <c r="B215" s="25" t="s">
        <v>2022</v>
      </c>
      <c r="C215" s="25" t="s">
        <v>2023</v>
      </c>
      <c r="D215">
        <f>COUNTIF(Attendance[[#This Row],[19/4/2024]:[14/2/2025]],1)</f>
        <v>0</v>
      </c>
      <c r="E215" s="26">
        <f t="shared" si="3"/>
        <v>0</v>
      </c>
      <c r="F215" s="26"/>
      <c r="G215" s="27">
        <f>IF(COUNTIFS('Table From Form ( For Fri )'!$A:$A,$A215,'Table From Form ( For Fri )'!$J:$J,Attendance[[#Headers],[19/4/2024]],'Table From Form ( For Fri )'!K:K,1)&gt;0,1,0)</f>
        <v>0</v>
      </c>
      <c r="H215" s="27">
        <f>IF(COUNTIFS('Table From Form ( For Fri )'!$A:$A,$A215,'Table From Form ( For Fri )'!$J:$J,Attendance[[#Headers],[26/4/2024]],'Table From Form ( For Fri )'!L:L,1)&gt;0,1,0)</f>
        <v>0</v>
      </c>
      <c r="I215" s="27">
        <f>IF(COUNTIFS('Table From Form ( For Fri )'!$A:$A,$A215,'Table From Form ( For Fri )'!$J:$J,Attendance[[#Headers],[3/5/2024]],'Table From Form ( For Fri )'!M:M,1)&gt;0,1,0)</f>
        <v>0</v>
      </c>
      <c r="J215" s="27">
        <f>IF(COUNTIFS('Table From Form ( For Fri )'!$A:$A,$A215,'Table From Form ( For Fri )'!$J:$J,Attendance[[#Headers],[10/5/2024]],'Table From Form ( For Fri )'!N:N,1)&gt;0,1,0)</f>
        <v>0</v>
      </c>
      <c r="K215" s="27">
        <f>IF(COUNTIFS('Table From Form ( For Fri )'!$A:$A,$A215,'Table From Form ( For Fri )'!$J:$J,Attendance[[#Headers],[17/5/2024]],'Table From Form ( For Fri )'!O:O,1)&gt;0,1,0)</f>
        <v>0</v>
      </c>
      <c r="L215" s="27">
        <f>IF(COUNTIFS('Table From Form ( For Fri )'!$A:$A,$A215,'Table From Form ( For Fri )'!$J:$J,Attendance[[#Headers],[24/5/2024]],'Table From Form ( For Fri )'!P:P,1)&gt;0,1,0)</f>
        <v>0</v>
      </c>
      <c r="M215" s="27">
        <f>IF(COUNTIFS('Table From Form ( For Fri )'!$A:$A,$A215,'Table From Form ( For Fri )'!$J:$J,Attendance[[#Headers],[31/5/2024]],'Table From Form ( For Fri )'!Q:Q,1)&gt;0,1,0)</f>
        <v>0</v>
      </c>
      <c r="N215" s="27">
        <f>IF(COUNTIFS('Table From Form ( For Fri )'!$A:$A,$A215,'Table From Form ( For Fri )'!$J:$J,Attendance[[#Headers],[7/6/2024]],'Table From Form ( For Fri )'!R:R,1)&gt;0,1,0)</f>
        <v>0</v>
      </c>
      <c r="O215" s="27">
        <f>IF(COUNTIFS('Table From Form ( For Fri )'!$A:$A,$A215,'Table From Form ( For Fri )'!$J:$J,Attendance[[#Headers],[14/6/2024]],'Table From Form ( For Fri )'!S:S,1)&gt;0,1,0)</f>
        <v>0</v>
      </c>
      <c r="P215" s="27">
        <f>IF(COUNTIFS('Table From Form ( For Fri )'!$A:$A,$A215,'Table From Form ( For Fri )'!$J:$J,Attendance[[#Headers],[21/6/2024]],'Table From Form ( For Fri )'!T:T,1)&gt;0,1,0)</f>
        <v>0</v>
      </c>
      <c r="Q215" s="27">
        <f>IF(COUNTIFS('Table From Form ( For Fri )'!$A:$A,$A215,'Table From Form ( For Fri )'!$J:$J,Attendance[[#Headers],[28/6/2024]],'Table From Form ( For Fri )'!U:U,1)&gt;0,1,0)</f>
        <v>0</v>
      </c>
      <c r="R215" s="27">
        <f>IF(COUNTIFS('Table From Form ( For Fri )'!$A:$A,$A215,'Table From Form ( For Fri )'!$J:$J,Attendance[[#Headers],[5/7/2024]],'Table From Form ( For Fri )'!V:V,1)&gt;0,1,0)</f>
        <v>0</v>
      </c>
      <c r="S215" s="27">
        <f>IF(COUNTIFS('Table From Form ( For Fri )'!$A:$A,$A215,'Table From Form ( For Fri )'!$J:$J,Attendance[[#Headers],[12/7/2024]],'Table From Form ( For Fri )'!W:W,1)&gt;0,1,0)</f>
        <v>0</v>
      </c>
      <c r="T215" s="27">
        <f>IF(COUNTIFS('Table From Form ( For Fri )'!$A:$A,$A215,'Table From Form ( For Fri )'!$J:$J,Attendance[[#Headers],[19/7/2024]],'Table From Form ( For Fri )'!X:X,1)&gt;0,1,0)</f>
        <v>0</v>
      </c>
      <c r="U215" s="27">
        <f>IF(COUNTIFS('Table From Form ( For Fri )'!$A:$A,$A215,'Table From Form ( For Fri )'!$J:$J,Attendance[[#Headers],[26/7/2024]],'Table From Form ( For Fri )'!Y:Y,1)&gt;0,1,0)</f>
        <v>0</v>
      </c>
      <c r="V215" s="27">
        <f>IF(COUNTIFS('Table From Form ( For Fri )'!$A:$A,$A215,'Table From Form ( For Fri )'!$J:$J,Attendance[[#Headers],[2/8/2024]],'Table From Form ( For Fri )'!Z:Z,1)&gt;0,1,0)</f>
        <v>0</v>
      </c>
      <c r="W215" s="27">
        <f>IF(COUNTIFS('Table From Form ( For Fri )'!$A:$A,$A215,'Table From Form ( For Fri )'!$J:$J,Attendance[[#Headers],[30/8/2024]],'Table From Form ( For Fri )'!AA:AA,1)&gt;0,1,0)</f>
        <v>0</v>
      </c>
      <c r="X215" s="27">
        <f>IF(COUNTIFS('Table From Form ( For Fri )'!$A:$A,$A215,'Table From Form ( For Fri )'!$J:$J,Attendance[[#Headers],[6/9/2024]],'Table From Form ( For Fri )'!AB:AB,1)&gt;0,1,0)</f>
        <v>0</v>
      </c>
      <c r="Y215" s="27">
        <f>IF(COUNTIFS('Table From Form ( For Fri )'!$A:$A,$A215,'Table From Form ( For Fri )'!$J:$J,Attendance[[#Headers],[13/9/2024]],'Table From Form ( For Fri )'!AC:AC,1)&gt;0,1,0)</f>
        <v>0</v>
      </c>
      <c r="Z215" s="27">
        <f>IF(COUNTIFS('Table From Form ( For Fri )'!$A:$A,$A215,'Table From Form ( For Fri )'!$J:$J,Attendance[[#Headers],[20/9/2024]],'Table From Form ( For Fri )'!AD:AD,1)&gt;0,1,0)</f>
        <v>0</v>
      </c>
      <c r="AA215" s="27">
        <f>IF(COUNTIFS('Table From Form ( For Fri )'!$A:$A,$A215,'Table From Form ( For Fri )'!$J:$J,Attendance[[#Headers],[27/9/2024]],'Table From Form ( For Fri )'!AE:AE,1)&gt;0,1,0)</f>
        <v>0</v>
      </c>
      <c r="AB215" s="27">
        <f>IF(COUNTIFS('Table From Form ( For Fri )'!$A:$A,$A215,'Table From Form ( For Fri )'!$J:$J,Attendance[[#Headers],[4/10/2024]],'Table From Form ( For Fri )'!AF:AF,1)&gt;0,1,0)</f>
        <v>0</v>
      </c>
      <c r="AC215" s="27">
        <f>IF(COUNTIFS('Table From Form ( For Fri )'!$A:$A,$A215,'Table From Form ( For Fri )'!$J:$J,Attendance[[#Headers],[11/10/2024]],'Table From Form ( For Fri )'!AG:AG,1)&gt;0,1,0)</f>
        <v>0</v>
      </c>
      <c r="AD215" s="27">
        <f>IF(COUNTIFS('Table From Form ( For Fri )'!$A:$A,$A215,'Table From Form ( For Fri )'!$J:$J,Attendance[[#Headers],[18/10/2024]],'Table From Form ( For Fri )'!AH:AH,1)&gt;0,1,0)</f>
        <v>0</v>
      </c>
      <c r="AE215" s="27">
        <f>IF(COUNTIFS('Table From Form ( For Fri )'!$A:$A,$A215,'Table From Form ( For Fri )'!$J:$J,Attendance[[#Headers],[25/10/2024]],'Table From Form ( For Fri )'!AI:AI,1)&gt;0,1,0)</f>
        <v>0</v>
      </c>
      <c r="AF215" s="27">
        <f>IF(COUNTIFS('Table From Form ( For Fri )'!$A:$A,$A215,'Table From Form ( For Fri )'!$J:$J,Attendance[[#Headers],[1/11/2024]],'Table From Form ( For Fri )'!AJ:AJ,1)&gt;0,1,0)</f>
        <v>0</v>
      </c>
      <c r="AG215" s="27">
        <f>IF(COUNTIFS('Table From Form ( For Fri )'!$A:$A,$A215,'Table From Form ( For Fri )'!$J:$J,Attendance[[#Headers],[8/11/2024]],'Table From Form ( For Fri )'!AK:AK,1)&gt;0,1,0)</f>
        <v>0</v>
      </c>
      <c r="AH215" s="27">
        <f>IF(COUNTIFS('Table From Form ( For Fri )'!$A:$A,$A215,'Table From Form ( For Fri )'!$J:$J,Attendance[[#Headers],[15/11/2024]],'Table From Form ( For Fri )'!AL:AL,1)&gt;0,1,0)</f>
        <v>0</v>
      </c>
      <c r="AI215" s="27">
        <f>IF(COUNTIFS('Table From Form ( For Fri )'!$A:$A,$A215,'Table From Form ( For Fri )'!$J:$J,Attendance[[#Headers],[22/11/2024]],'Table From Form ( For Fri )'!AM:AM,1)&gt;0,1,0)</f>
        <v>0</v>
      </c>
      <c r="AJ215" s="27">
        <f>IF(COUNTIFS('Table From Form ( For Fri )'!$A:$A,$A215,'Table From Form ( For Fri )'!$J:$J,Attendance[[#Headers],[29/11/2024]],'Table From Form ( For Fri )'!AN:AN,1)&gt;0,1,0)</f>
        <v>0</v>
      </c>
      <c r="AK215" s="27">
        <f>IF(COUNTIFS('Table From Form ( For Fri )'!$A:$A,$A215,'Table From Form ( For Fri )'!$J:$J,Attendance[[#Headers],[6/12/2024]],'Table From Form ( For Fri )'!AO:AO,1)&gt;0,1,0)</f>
        <v>0</v>
      </c>
      <c r="AL215" s="27">
        <f>IF(COUNTIFS('Table From Form ( For Fri )'!$A:$A,$A215,'Table From Form ( For Fri )'!$J:$J,Attendance[[#Headers],[13/12/2024]],'Table From Form ( For Fri )'!AP:AP,1)&gt;0,1,0)</f>
        <v>0</v>
      </c>
      <c r="AM215" s="27">
        <f>IF(COUNTIFS('Table From Form ( For Fri )'!$A:$A,$A215,'Table From Form ( For Fri )'!$J:$J,Attendance[[#Headers],[20/12/2024]],'Table From Form ( For Fri )'!AQ:AQ,1)&gt;0,1,0)</f>
        <v>0</v>
      </c>
      <c r="AN215" s="27">
        <f>IF(COUNTIFS('Table From Form ( For Fri )'!$A:$A,$A215,'Table From Form ( For Fri )'!$J:$J,Attendance[[#Headers],[27/12/2024]],'Table From Form ( For Fri )'!AR:AR,1)&gt;0,1,0)</f>
        <v>0</v>
      </c>
      <c r="AO215" s="27">
        <f>IF(COUNTIFS('Table From Form ( For Fri )'!$A:$A,$A215,'Table From Form ( For Fri )'!$J:$J,Attendance[[#Headers],[3/1/2025]],'Table From Form ( For Fri )'!AS:AS,1)&gt;0,1,0)</f>
        <v>0</v>
      </c>
      <c r="AP215" s="27">
        <f>IF(COUNTIFS('Table From Form ( For Fri )'!$A:$A,$A215,'Table From Form ( For Fri )'!$J:$J,Attendance[[#Headers],[10/1/2025]],'Table From Form ( For Fri )'!AT:AT,1)&gt;0,1,0)</f>
        <v>0</v>
      </c>
      <c r="AQ215" s="27">
        <f>IF(COUNTIFS('Table From Form ( For Fri )'!$A:$A,$A215,'Table From Form ( For Fri )'!$J:$J,Attendance[[#Headers],[17/1/2025]],'Table From Form ( For Fri )'!AU:AU,1)&gt;0,1,0)</f>
        <v>0</v>
      </c>
      <c r="AR215" s="27">
        <f>IF(COUNTIFS('Table From Form ( For Fri )'!$A:$A,$A215,'Table From Form ( For Fri )'!$J:$J,Attendance[[#Headers],[24/1/2025]],'Table From Form ( For Fri )'!AV:AV,1)&gt;0,1,0)</f>
        <v>0</v>
      </c>
      <c r="AS215" s="27">
        <f>IF(COUNTIFS('Table From Form ( For Fri )'!$A:$A,$A215,'Table From Form ( For Fri )'!$J:$J,Attendance[[#Headers],[31/1/2025]],'Table From Form ( For Fri )'!AW:AW,1)&gt;0,1,0)</f>
        <v>0</v>
      </c>
      <c r="AT215" s="27">
        <f>IF(COUNTIFS('Table From Form ( For Fri )'!$A:$A,$A215,'Table From Form ( For Fri )'!$J:$J,Attendance[[#Headers],[7/2/2025]],'Table From Form ( For Fri )'!AX:AX,1)&gt;0,1,0)</f>
        <v>0</v>
      </c>
      <c r="AU215" s="27">
        <f>IF(COUNTIFS('Table From Form ( For Fri )'!$A:$A,$A215,'Table From Form ( For Fri )'!$J:$J,Attendance[[#Headers],[14/2/2025]],'Table From Form ( For Fri )'!AY:AY,1)&gt;0,1,0)</f>
        <v>0</v>
      </c>
    </row>
    <row r="216" spans="1:47" ht="14">
      <c r="A216" s="25" t="s">
        <v>2024</v>
      </c>
      <c r="B216" s="25" t="s">
        <v>2025</v>
      </c>
      <c r="C216" s="25" t="s">
        <v>2026</v>
      </c>
      <c r="D216">
        <f>COUNTIF(Attendance[[#This Row],[19/4/2024]:[14/2/2025]],1)</f>
        <v>0</v>
      </c>
      <c r="E216" s="26">
        <f t="shared" si="3"/>
        <v>0</v>
      </c>
      <c r="F216" s="26"/>
      <c r="G216" s="27">
        <f>IF(COUNTIFS('Table From Form ( For Fri )'!$A:$A,$A216,'Table From Form ( For Fri )'!$J:$J,Attendance[[#Headers],[19/4/2024]],'Table From Form ( For Fri )'!K:K,1)&gt;0,1,0)</f>
        <v>0</v>
      </c>
      <c r="H216" s="27">
        <f>IF(COUNTIFS('Table From Form ( For Fri )'!$A:$A,$A216,'Table From Form ( For Fri )'!$J:$J,Attendance[[#Headers],[26/4/2024]],'Table From Form ( For Fri )'!L:L,1)&gt;0,1,0)</f>
        <v>0</v>
      </c>
      <c r="I216" s="27">
        <f>IF(COUNTIFS('Table From Form ( For Fri )'!$A:$A,$A216,'Table From Form ( For Fri )'!$J:$J,Attendance[[#Headers],[3/5/2024]],'Table From Form ( For Fri )'!M:M,1)&gt;0,1,0)</f>
        <v>0</v>
      </c>
      <c r="J216" s="27">
        <f>IF(COUNTIFS('Table From Form ( For Fri )'!$A:$A,$A216,'Table From Form ( For Fri )'!$J:$J,Attendance[[#Headers],[10/5/2024]],'Table From Form ( For Fri )'!N:N,1)&gt;0,1,0)</f>
        <v>0</v>
      </c>
      <c r="K216" s="27">
        <f>IF(COUNTIFS('Table From Form ( For Fri )'!$A:$A,$A216,'Table From Form ( For Fri )'!$J:$J,Attendance[[#Headers],[17/5/2024]],'Table From Form ( For Fri )'!O:O,1)&gt;0,1,0)</f>
        <v>0</v>
      </c>
      <c r="L216" s="27">
        <f>IF(COUNTIFS('Table From Form ( For Fri )'!$A:$A,$A216,'Table From Form ( For Fri )'!$J:$J,Attendance[[#Headers],[24/5/2024]],'Table From Form ( For Fri )'!P:P,1)&gt;0,1,0)</f>
        <v>0</v>
      </c>
      <c r="M216" s="27">
        <f>IF(COUNTIFS('Table From Form ( For Fri )'!$A:$A,$A216,'Table From Form ( For Fri )'!$J:$J,Attendance[[#Headers],[31/5/2024]],'Table From Form ( For Fri )'!Q:Q,1)&gt;0,1,0)</f>
        <v>0</v>
      </c>
      <c r="N216" s="27">
        <f>IF(COUNTIFS('Table From Form ( For Fri )'!$A:$A,$A216,'Table From Form ( For Fri )'!$J:$J,Attendance[[#Headers],[7/6/2024]],'Table From Form ( For Fri )'!R:R,1)&gt;0,1,0)</f>
        <v>0</v>
      </c>
      <c r="O216" s="27">
        <f>IF(COUNTIFS('Table From Form ( For Fri )'!$A:$A,$A216,'Table From Form ( For Fri )'!$J:$J,Attendance[[#Headers],[14/6/2024]],'Table From Form ( For Fri )'!S:S,1)&gt;0,1,0)</f>
        <v>0</v>
      </c>
      <c r="P216" s="27">
        <f>IF(COUNTIFS('Table From Form ( For Fri )'!$A:$A,$A216,'Table From Form ( For Fri )'!$J:$J,Attendance[[#Headers],[21/6/2024]],'Table From Form ( For Fri )'!T:T,1)&gt;0,1,0)</f>
        <v>0</v>
      </c>
      <c r="Q216" s="27">
        <f>IF(COUNTIFS('Table From Form ( For Fri )'!$A:$A,$A216,'Table From Form ( For Fri )'!$J:$J,Attendance[[#Headers],[28/6/2024]],'Table From Form ( For Fri )'!U:U,1)&gt;0,1,0)</f>
        <v>0</v>
      </c>
      <c r="R216" s="27">
        <f>IF(COUNTIFS('Table From Form ( For Fri )'!$A:$A,$A216,'Table From Form ( For Fri )'!$J:$J,Attendance[[#Headers],[5/7/2024]],'Table From Form ( For Fri )'!V:V,1)&gt;0,1,0)</f>
        <v>0</v>
      </c>
      <c r="S216" s="27">
        <f>IF(COUNTIFS('Table From Form ( For Fri )'!$A:$A,$A216,'Table From Form ( For Fri )'!$J:$J,Attendance[[#Headers],[12/7/2024]],'Table From Form ( For Fri )'!W:W,1)&gt;0,1,0)</f>
        <v>0</v>
      </c>
      <c r="T216" s="27">
        <f>IF(COUNTIFS('Table From Form ( For Fri )'!$A:$A,$A216,'Table From Form ( For Fri )'!$J:$J,Attendance[[#Headers],[19/7/2024]],'Table From Form ( For Fri )'!X:X,1)&gt;0,1,0)</f>
        <v>0</v>
      </c>
      <c r="U216" s="27">
        <f>IF(COUNTIFS('Table From Form ( For Fri )'!$A:$A,$A216,'Table From Form ( For Fri )'!$J:$J,Attendance[[#Headers],[26/7/2024]],'Table From Form ( For Fri )'!Y:Y,1)&gt;0,1,0)</f>
        <v>0</v>
      </c>
      <c r="V216" s="27">
        <f>IF(COUNTIFS('Table From Form ( For Fri )'!$A:$A,$A216,'Table From Form ( For Fri )'!$J:$J,Attendance[[#Headers],[2/8/2024]],'Table From Form ( For Fri )'!Z:Z,1)&gt;0,1,0)</f>
        <v>0</v>
      </c>
      <c r="W216" s="27">
        <f>IF(COUNTIFS('Table From Form ( For Fri )'!$A:$A,$A216,'Table From Form ( For Fri )'!$J:$J,Attendance[[#Headers],[30/8/2024]],'Table From Form ( For Fri )'!AA:AA,1)&gt;0,1,0)</f>
        <v>0</v>
      </c>
      <c r="X216" s="27">
        <f>IF(COUNTIFS('Table From Form ( For Fri )'!$A:$A,$A216,'Table From Form ( For Fri )'!$J:$J,Attendance[[#Headers],[6/9/2024]],'Table From Form ( For Fri )'!AB:AB,1)&gt;0,1,0)</f>
        <v>0</v>
      </c>
      <c r="Y216" s="27">
        <f>IF(COUNTIFS('Table From Form ( For Fri )'!$A:$A,$A216,'Table From Form ( For Fri )'!$J:$J,Attendance[[#Headers],[13/9/2024]],'Table From Form ( For Fri )'!AC:AC,1)&gt;0,1,0)</f>
        <v>0</v>
      </c>
      <c r="Z216" s="27">
        <f>IF(COUNTIFS('Table From Form ( For Fri )'!$A:$A,$A216,'Table From Form ( For Fri )'!$J:$J,Attendance[[#Headers],[20/9/2024]],'Table From Form ( For Fri )'!AD:AD,1)&gt;0,1,0)</f>
        <v>0</v>
      </c>
      <c r="AA216" s="27">
        <f>IF(COUNTIFS('Table From Form ( For Fri )'!$A:$A,$A216,'Table From Form ( For Fri )'!$J:$J,Attendance[[#Headers],[27/9/2024]],'Table From Form ( For Fri )'!AE:AE,1)&gt;0,1,0)</f>
        <v>0</v>
      </c>
      <c r="AB216" s="27">
        <f>IF(COUNTIFS('Table From Form ( For Fri )'!$A:$A,$A216,'Table From Form ( For Fri )'!$J:$J,Attendance[[#Headers],[4/10/2024]],'Table From Form ( For Fri )'!AF:AF,1)&gt;0,1,0)</f>
        <v>0</v>
      </c>
      <c r="AC216" s="27">
        <f>IF(COUNTIFS('Table From Form ( For Fri )'!$A:$A,$A216,'Table From Form ( For Fri )'!$J:$J,Attendance[[#Headers],[11/10/2024]],'Table From Form ( For Fri )'!AG:AG,1)&gt;0,1,0)</f>
        <v>0</v>
      </c>
      <c r="AD216" s="27">
        <f>IF(COUNTIFS('Table From Form ( For Fri )'!$A:$A,$A216,'Table From Form ( For Fri )'!$J:$J,Attendance[[#Headers],[18/10/2024]],'Table From Form ( For Fri )'!AH:AH,1)&gt;0,1,0)</f>
        <v>0</v>
      </c>
      <c r="AE216" s="27">
        <f>IF(COUNTIFS('Table From Form ( For Fri )'!$A:$A,$A216,'Table From Form ( For Fri )'!$J:$J,Attendance[[#Headers],[25/10/2024]],'Table From Form ( For Fri )'!AI:AI,1)&gt;0,1,0)</f>
        <v>0</v>
      </c>
      <c r="AF216" s="27">
        <f>IF(COUNTIFS('Table From Form ( For Fri )'!$A:$A,$A216,'Table From Form ( For Fri )'!$J:$J,Attendance[[#Headers],[1/11/2024]],'Table From Form ( For Fri )'!AJ:AJ,1)&gt;0,1,0)</f>
        <v>0</v>
      </c>
      <c r="AG216" s="27">
        <f>IF(COUNTIFS('Table From Form ( For Fri )'!$A:$A,$A216,'Table From Form ( For Fri )'!$J:$J,Attendance[[#Headers],[8/11/2024]],'Table From Form ( For Fri )'!AK:AK,1)&gt;0,1,0)</f>
        <v>0</v>
      </c>
      <c r="AH216" s="27">
        <f>IF(COUNTIFS('Table From Form ( For Fri )'!$A:$A,$A216,'Table From Form ( For Fri )'!$J:$J,Attendance[[#Headers],[15/11/2024]],'Table From Form ( For Fri )'!AL:AL,1)&gt;0,1,0)</f>
        <v>0</v>
      </c>
      <c r="AI216" s="27">
        <f>IF(COUNTIFS('Table From Form ( For Fri )'!$A:$A,$A216,'Table From Form ( For Fri )'!$J:$J,Attendance[[#Headers],[22/11/2024]],'Table From Form ( For Fri )'!AM:AM,1)&gt;0,1,0)</f>
        <v>0</v>
      </c>
      <c r="AJ216" s="27">
        <f>IF(COUNTIFS('Table From Form ( For Fri )'!$A:$A,$A216,'Table From Form ( For Fri )'!$J:$J,Attendance[[#Headers],[29/11/2024]],'Table From Form ( For Fri )'!AN:AN,1)&gt;0,1,0)</f>
        <v>0</v>
      </c>
      <c r="AK216" s="27">
        <f>IF(COUNTIFS('Table From Form ( For Fri )'!$A:$A,$A216,'Table From Form ( For Fri )'!$J:$J,Attendance[[#Headers],[6/12/2024]],'Table From Form ( For Fri )'!AO:AO,1)&gt;0,1,0)</f>
        <v>0</v>
      </c>
      <c r="AL216" s="27">
        <f>IF(COUNTIFS('Table From Form ( For Fri )'!$A:$A,$A216,'Table From Form ( For Fri )'!$J:$J,Attendance[[#Headers],[13/12/2024]],'Table From Form ( For Fri )'!AP:AP,1)&gt;0,1,0)</f>
        <v>0</v>
      </c>
      <c r="AM216" s="27">
        <f>IF(COUNTIFS('Table From Form ( For Fri )'!$A:$A,$A216,'Table From Form ( For Fri )'!$J:$J,Attendance[[#Headers],[20/12/2024]],'Table From Form ( For Fri )'!AQ:AQ,1)&gt;0,1,0)</f>
        <v>0</v>
      </c>
      <c r="AN216" s="27">
        <f>IF(COUNTIFS('Table From Form ( For Fri )'!$A:$A,$A216,'Table From Form ( For Fri )'!$J:$J,Attendance[[#Headers],[27/12/2024]],'Table From Form ( For Fri )'!AR:AR,1)&gt;0,1,0)</f>
        <v>0</v>
      </c>
      <c r="AO216" s="27">
        <f>IF(COUNTIFS('Table From Form ( For Fri )'!$A:$A,$A216,'Table From Form ( For Fri )'!$J:$J,Attendance[[#Headers],[3/1/2025]],'Table From Form ( For Fri )'!AS:AS,1)&gt;0,1,0)</f>
        <v>0</v>
      </c>
      <c r="AP216" s="27">
        <f>IF(COUNTIFS('Table From Form ( For Fri )'!$A:$A,$A216,'Table From Form ( For Fri )'!$J:$J,Attendance[[#Headers],[10/1/2025]],'Table From Form ( For Fri )'!AT:AT,1)&gt;0,1,0)</f>
        <v>0</v>
      </c>
      <c r="AQ216" s="27">
        <f>IF(COUNTIFS('Table From Form ( For Fri )'!$A:$A,$A216,'Table From Form ( For Fri )'!$J:$J,Attendance[[#Headers],[17/1/2025]],'Table From Form ( For Fri )'!AU:AU,1)&gt;0,1,0)</f>
        <v>0</v>
      </c>
      <c r="AR216" s="27">
        <f>IF(COUNTIFS('Table From Form ( For Fri )'!$A:$A,$A216,'Table From Form ( For Fri )'!$J:$J,Attendance[[#Headers],[24/1/2025]],'Table From Form ( For Fri )'!AV:AV,1)&gt;0,1,0)</f>
        <v>0</v>
      </c>
      <c r="AS216" s="27">
        <f>IF(COUNTIFS('Table From Form ( For Fri )'!$A:$A,$A216,'Table From Form ( For Fri )'!$J:$J,Attendance[[#Headers],[31/1/2025]],'Table From Form ( For Fri )'!AW:AW,1)&gt;0,1,0)</f>
        <v>0</v>
      </c>
      <c r="AT216" s="27">
        <f>IF(COUNTIFS('Table From Form ( For Fri )'!$A:$A,$A216,'Table From Form ( For Fri )'!$J:$J,Attendance[[#Headers],[7/2/2025]],'Table From Form ( For Fri )'!AX:AX,1)&gt;0,1,0)</f>
        <v>0</v>
      </c>
      <c r="AU216" s="27">
        <f>IF(COUNTIFS('Table From Form ( For Fri )'!$A:$A,$A216,'Table From Form ( For Fri )'!$J:$J,Attendance[[#Headers],[14/2/2025]],'Table From Form ( For Fri )'!AY:AY,1)&gt;0,1,0)</f>
        <v>0</v>
      </c>
    </row>
    <row r="217" spans="1:47" ht="14">
      <c r="A217" s="25" t="s">
        <v>2027</v>
      </c>
      <c r="B217" s="25" t="s">
        <v>2028</v>
      </c>
      <c r="C217" s="25" t="s">
        <v>2029</v>
      </c>
      <c r="D217">
        <f>COUNTIF(Attendance[[#This Row],[19/4/2024]:[14/2/2025]],1)</f>
        <v>0</v>
      </c>
      <c r="E217" s="26">
        <f t="shared" si="3"/>
        <v>0</v>
      </c>
      <c r="F217" s="26"/>
      <c r="G217" s="27">
        <f>IF(COUNTIFS('Table From Form ( For Fri )'!$A:$A,$A217,'Table From Form ( For Fri )'!$J:$J,Attendance[[#Headers],[19/4/2024]],'Table From Form ( For Fri )'!K:K,1)&gt;0,1,0)</f>
        <v>0</v>
      </c>
      <c r="H217" s="27">
        <f>IF(COUNTIFS('Table From Form ( For Fri )'!$A:$A,$A217,'Table From Form ( For Fri )'!$J:$J,Attendance[[#Headers],[26/4/2024]],'Table From Form ( For Fri )'!L:L,1)&gt;0,1,0)</f>
        <v>0</v>
      </c>
      <c r="I217" s="27">
        <f>IF(COUNTIFS('Table From Form ( For Fri )'!$A:$A,$A217,'Table From Form ( For Fri )'!$J:$J,Attendance[[#Headers],[3/5/2024]],'Table From Form ( For Fri )'!M:M,1)&gt;0,1,0)</f>
        <v>0</v>
      </c>
      <c r="J217" s="27">
        <f>IF(COUNTIFS('Table From Form ( For Fri )'!$A:$A,$A217,'Table From Form ( For Fri )'!$J:$J,Attendance[[#Headers],[10/5/2024]],'Table From Form ( For Fri )'!N:N,1)&gt;0,1,0)</f>
        <v>0</v>
      </c>
      <c r="K217" s="27">
        <f>IF(COUNTIFS('Table From Form ( For Fri )'!$A:$A,$A217,'Table From Form ( For Fri )'!$J:$J,Attendance[[#Headers],[17/5/2024]],'Table From Form ( For Fri )'!O:O,1)&gt;0,1,0)</f>
        <v>0</v>
      </c>
      <c r="L217" s="27">
        <f>IF(COUNTIFS('Table From Form ( For Fri )'!$A:$A,$A217,'Table From Form ( For Fri )'!$J:$J,Attendance[[#Headers],[24/5/2024]],'Table From Form ( For Fri )'!P:P,1)&gt;0,1,0)</f>
        <v>0</v>
      </c>
      <c r="M217" s="27">
        <f>IF(COUNTIFS('Table From Form ( For Fri )'!$A:$A,$A217,'Table From Form ( For Fri )'!$J:$J,Attendance[[#Headers],[31/5/2024]],'Table From Form ( For Fri )'!Q:Q,1)&gt;0,1,0)</f>
        <v>0</v>
      </c>
      <c r="N217" s="27">
        <f>IF(COUNTIFS('Table From Form ( For Fri )'!$A:$A,$A217,'Table From Form ( For Fri )'!$J:$J,Attendance[[#Headers],[7/6/2024]],'Table From Form ( For Fri )'!R:R,1)&gt;0,1,0)</f>
        <v>0</v>
      </c>
      <c r="O217" s="27">
        <f>IF(COUNTIFS('Table From Form ( For Fri )'!$A:$A,$A217,'Table From Form ( For Fri )'!$J:$J,Attendance[[#Headers],[14/6/2024]],'Table From Form ( For Fri )'!S:S,1)&gt;0,1,0)</f>
        <v>0</v>
      </c>
      <c r="P217" s="27">
        <f>IF(COUNTIFS('Table From Form ( For Fri )'!$A:$A,$A217,'Table From Form ( For Fri )'!$J:$J,Attendance[[#Headers],[21/6/2024]],'Table From Form ( For Fri )'!T:T,1)&gt;0,1,0)</f>
        <v>0</v>
      </c>
      <c r="Q217" s="27">
        <f>IF(COUNTIFS('Table From Form ( For Fri )'!$A:$A,$A217,'Table From Form ( For Fri )'!$J:$J,Attendance[[#Headers],[28/6/2024]],'Table From Form ( For Fri )'!U:U,1)&gt;0,1,0)</f>
        <v>0</v>
      </c>
      <c r="R217" s="27">
        <f>IF(COUNTIFS('Table From Form ( For Fri )'!$A:$A,$A217,'Table From Form ( For Fri )'!$J:$J,Attendance[[#Headers],[5/7/2024]],'Table From Form ( For Fri )'!V:V,1)&gt;0,1,0)</f>
        <v>0</v>
      </c>
      <c r="S217" s="27">
        <f>IF(COUNTIFS('Table From Form ( For Fri )'!$A:$A,$A217,'Table From Form ( For Fri )'!$J:$J,Attendance[[#Headers],[12/7/2024]],'Table From Form ( For Fri )'!W:W,1)&gt;0,1,0)</f>
        <v>0</v>
      </c>
      <c r="T217" s="27">
        <f>IF(COUNTIFS('Table From Form ( For Fri )'!$A:$A,$A217,'Table From Form ( For Fri )'!$J:$J,Attendance[[#Headers],[19/7/2024]],'Table From Form ( For Fri )'!X:X,1)&gt;0,1,0)</f>
        <v>0</v>
      </c>
      <c r="U217" s="27">
        <f>IF(COUNTIFS('Table From Form ( For Fri )'!$A:$A,$A217,'Table From Form ( For Fri )'!$J:$J,Attendance[[#Headers],[26/7/2024]],'Table From Form ( For Fri )'!Y:Y,1)&gt;0,1,0)</f>
        <v>0</v>
      </c>
      <c r="V217" s="27">
        <f>IF(COUNTIFS('Table From Form ( For Fri )'!$A:$A,$A217,'Table From Form ( For Fri )'!$J:$J,Attendance[[#Headers],[2/8/2024]],'Table From Form ( For Fri )'!Z:Z,1)&gt;0,1,0)</f>
        <v>0</v>
      </c>
      <c r="W217" s="27">
        <f>IF(COUNTIFS('Table From Form ( For Fri )'!$A:$A,$A217,'Table From Form ( For Fri )'!$J:$J,Attendance[[#Headers],[30/8/2024]],'Table From Form ( For Fri )'!AA:AA,1)&gt;0,1,0)</f>
        <v>0</v>
      </c>
      <c r="X217" s="27">
        <f>IF(COUNTIFS('Table From Form ( For Fri )'!$A:$A,$A217,'Table From Form ( For Fri )'!$J:$J,Attendance[[#Headers],[6/9/2024]],'Table From Form ( For Fri )'!AB:AB,1)&gt;0,1,0)</f>
        <v>0</v>
      </c>
      <c r="Y217" s="27">
        <f>IF(COUNTIFS('Table From Form ( For Fri )'!$A:$A,$A217,'Table From Form ( For Fri )'!$J:$J,Attendance[[#Headers],[13/9/2024]],'Table From Form ( For Fri )'!AC:AC,1)&gt;0,1,0)</f>
        <v>0</v>
      </c>
      <c r="Z217" s="27">
        <f>IF(COUNTIFS('Table From Form ( For Fri )'!$A:$A,$A217,'Table From Form ( For Fri )'!$J:$J,Attendance[[#Headers],[20/9/2024]],'Table From Form ( For Fri )'!AD:AD,1)&gt;0,1,0)</f>
        <v>0</v>
      </c>
      <c r="AA217" s="27">
        <f>IF(COUNTIFS('Table From Form ( For Fri )'!$A:$A,$A217,'Table From Form ( For Fri )'!$J:$J,Attendance[[#Headers],[27/9/2024]],'Table From Form ( For Fri )'!AE:AE,1)&gt;0,1,0)</f>
        <v>0</v>
      </c>
      <c r="AB217" s="27">
        <f>IF(COUNTIFS('Table From Form ( For Fri )'!$A:$A,$A217,'Table From Form ( For Fri )'!$J:$J,Attendance[[#Headers],[4/10/2024]],'Table From Form ( For Fri )'!AF:AF,1)&gt;0,1,0)</f>
        <v>0</v>
      </c>
      <c r="AC217" s="27">
        <f>IF(COUNTIFS('Table From Form ( For Fri )'!$A:$A,$A217,'Table From Form ( For Fri )'!$J:$J,Attendance[[#Headers],[11/10/2024]],'Table From Form ( For Fri )'!AG:AG,1)&gt;0,1,0)</f>
        <v>0</v>
      </c>
      <c r="AD217" s="27">
        <f>IF(COUNTIFS('Table From Form ( For Fri )'!$A:$A,$A217,'Table From Form ( For Fri )'!$J:$J,Attendance[[#Headers],[18/10/2024]],'Table From Form ( For Fri )'!AH:AH,1)&gt;0,1,0)</f>
        <v>0</v>
      </c>
      <c r="AE217" s="27">
        <f>IF(COUNTIFS('Table From Form ( For Fri )'!$A:$A,$A217,'Table From Form ( For Fri )'!$J:$J,Attendance[[#Headers],[25/10/2024]],'Table From Form ( For Fri )'!AI:AI,1)&gt;0,1,0)</f>
        <v>0</v>
      </c>
      <c r="AF217" s="27">
        <f>IF(COUNTIFS('Table From Form ( For Fri )'!$A:$A,$A217,'Table From Form ( For Fri )'!$J:$J,Attendance[[#Headers],[1/11/2024]],'Table From Form ( For Fri )'!AJ:AJ,1)&gt;0,1,0)</f>
        <v>0</v>
      </c>
      <c r="AG217" s="27">
        <f>IF(COUNTIFS('Table From Form ( For Fri )'!$A:$A,$A217,'Table From Form ( For Fri )'!$J:$J,Attendance[[#Headers],[8/11/2024]],'Table From Form ( For Fri )'!AK:AK,1)&gt;0,1,0)</f>
        <v>0</v>
      </c>
      <c r="AH217" s="27">
        <f>IF(COUNTIFS('Table From Form ( For Fri )'!$A:$A,$A217,'Table From Form ( For Fri )'!$J:$J,Attendance[[#Headers],[15/11/2024]],'Table From Form ( For Fri )'!AL:AL,1)&gt;0,1,0)</f>
        <v>0</v>
      </c>
      <c r="AI217" s="27">
        <f>IF(COUNTIFS('Table From Form ( For Fri )'!$A:$A,$A217,'Table From Form ( For Fri )'!$J:$J,Attendance[[#Headers],[22/11/2024]],'Table From Form ( For Fri )'!AM:AM,1)&gt;0,1,0)</f>
        <v>0</v>
      </c>
      <c r="AJ217" s="27">
        <f>IF(COUNTIFS('Table From Form ( For Fri )'!$A:$A,$A217,'Table From Form ( For Fri )'!$J:$J,Attendance[[#Headers],[29/11/2024]],'Table From Form ( For Fri )'!AN:AN,1)&gt;0,1,0)</f>
        <v>0</v>
      </c>
      <c r="AK217" s="27">
        <f>IF(COUNTIFS('Table From Form ( For Fri )'!$A:$A,$A217,'Table From Form ( For Fri )'!$J:$J,Attendance[[#Headers],[6/12/2024]],'Table From Form ( For Fri )'!AO:AO,1)&gt;0,1,0)</f>
        <v>0</v>
      </c>
      <c r="AL217" s="27">
        <f>IF(COUNTIFS('Table From Form ( For Fri )'!$A:$A,$A217,'Table From Form ( For Fri )'!$J:$J,Attendance[[#Headers],[13/12/2024]],'Table From Form ( For Fri )'!AP:AP,1)&gt;0,1,0)</f>
        <v>0</v>
      </c>
      <c r="AM217" s="27">
        <f>IF(COUNTIFS('Table From Form ( For Fri )'!$A:$A,$A217,'Table From Form ( For Fri )'!$J:$J,Attendance[[#Headers],[20/12/2024]],'Table From Form ( For Fri )'!AQ:AQ,1)&gt;0,1,0)</f>
        <v>0</v>
      </c>
      <c r="AN217" s="27">
        <f>IF(COUNTIFS('Table From Form ( For Fri )'!$A:$A,$A217,'Table From Form ( For Fri )'!$J:$J,Attendance[[#Headers],[27/12/2024]],'Table From Form ( For Fri )'!AR:AR,1)&gt;0,1,0)</f>
        <v>0</v>
      </c>
      <c r="AO217" s="27">
        <f>IF(COUNTIFS('Table From Form ( For Fri )'!$A:$A,$A217,'Table From Form ( For Fri )'!$J:$J,Attendance[[#Headers],[3/1/2025]],'Table From Form ( For Fri )'!AS:AS,1)&gt;0,1,0)</f>
        <v>0</v>
      </c>
      <c r="AP217" s="27">
        <f>IF(COUNTIFS('Table From Form ( For Fri )'!$A:$A,$A217,'Table From Form ( For Fri )'!$J:$J,Attendance[[#Headers],[10/1/2025]],'Table From Form ( For Fri )'!AT:AT,1)&gt;0,1,0)</f>
        <v>0</v>
      </c>
      <c r="AQ217" s="27">
        <f>IF(COUNTIFS('Table From Form ( For Fri )'!$A:$A,$A217,'Table From Form ( For Fri )'!$J:$J,Attendance[[#Headers],[17/1/2025]],'Table From Form ( For Fri )'!AU:AU,1)&gt;0,1,0)</f>
        <v>0</v>
      </c>
      <c r="AR217" s="27">
        <f>IF(COUNTIFS('Table From Form ( For Fri )'!$A:$A,$A217,'Table From Form ( For Fri )'!$J:$J,Attendance[[#Headers],[24/1/2025]],'Table From Form ( For Fri )'!AV:AV,1)&gt;0,1,0)</f>
        <v>0</v>
      </c>
      <c r="AS217" s="27">
        <f>IF(COUNTIFS('Table From Form ( For Fri )'!$A:$A,$A217,'Table From Form ( For Fri )'!$J:$J,Attendance[[#Headers],[31/1/2025]],'Table From Form ( For Fri )'!AW:AW,1)&gt;0,1,0)</f>
        <v>0</v>
      </c>
      <c r="AT217" s="27">
        <f>IF(COUNTIFS('Table From Form ( For Fri )'!$A:$A,$A217,'Table From Form ( For Fri )'!$J:$J,Attendance[[#Headers],[7/2/2025]],'Table From Form ( For Fri )'!AX:AX,1)&gt;0,1,0)</f>
        <v>0</v>
      </c>
      <c r="AU217" s="27">
        <f>IF(COUNTIFS('Table From Form ( For Fri )'!$A:$A,$A217,'Table From Form ( For Fri )'!$J:$J,Attendance[[#Headers],[14/2/2025]],'Table From Form ( For Fri )'!AY:AY,1)&gt;0,1,0)</f>
        <v>0</v>
      </c>
    </row>
    <row r="218" spans="1:47" ht="14">
      <c r="A218" s="25" t="s">
        <v>2030</v>
      </c>
      <c r="B218" s="25" t="s">
        <v>2031</v>
      </c>
      <c r="C218" s="25" t="s">
        <v>2032</v>
      </c>
      <c r="D218">
        <f>COUNTIF(Attendance[[#This Row],[19/4/2024]:[14/2/2025]],1)</f>
        <v>0</v>
      </c>
      <c r="E218" s="26">
        <f t="shared" si="3"/>
        <v>0</v>
      </c>
      <c r="F218" s="26"/>
      <c r="G218" s="27">
        <f>IF(COUNTIFS('Table From Form ( For Fri )'!$A:$A,$A218,'Table From Form ( For Fri )'!$J:$J,Attendance[[#Headers],[19/4/2024]],'Table From Form ( For Fri )'!K:K,1)&gt;0,1,0)</f>
        <v>0</v>
      </c>
      <c r="H218" s="27">
        <f>IF(COUNTIFS('Table From Form ( For Fri )'!$A:$A,$A218,'Table From Form ( For Fri )'!$J:$J,Attendance[[#Headers],[26/4/2024]],'Table From Form ( For Fri )'!L:L,1)&gt;0,1,0)</f>
        <v>0</v>
      </c>
      <c r="I218" s="27">
        <f>IF(COUNTIFS('Table From Form ( For Fri )'!$A:$A,$A218,'Table From Form ( For Fri )'!$J:$J,Attendance[[#Headers],[3/5/2024]],'Table From Form ( For Fri )'!M:M,1)&gt;0,1,0)</f>
        <v>0</v>
      </c>
      <c r="J218" s="27">
        <f>IF(COUNTIFS('Table From Form ( For Fri )'!$A:$A,$A218,'Table From Form ( For Fri )'!$J:$J,Attendance[[#Headers],[10/5/2024]],'Table From Form ( For Fri )'!N:N,1)&gt;0,1,0)</f>
        <v>0</v>
      </c>
      <c r="K218" s="27">
        <f>IF(COUNTIFS('Table From Form ( For Fri )'!$A:$A,$A218,'Table From Form ( For Fri )'!$J:$J,Attendance[[#Headers],[17/5/2024]],'Table From Form ( For Fri )'!O:O,1)&gt;0,1,0)</f>
        <v>0</v>
      </c>
      <c r="L218" s="27">
        <f>IF(COUNTIFS('Table From Form ( For Fri )'!$A:$A,$A218,'Table From Form ( For Fri )'!$J:$J,Attendance[[#Headers],[24/5/2024]],'Table From Form ( For Fri )'!P:P,1)&gt;0,1,0)</f>
        <v>0</v>
      </c>
      <c r="M218" s="27">
        <f>IF(COUNTIFS('Table From Form ( For Fri )'!$A:$A,$A218,'Table From Form ( For Fri )'!$J:$J,Attendance[[#Headers],[31/5/2024]],'Table From Form ( For Fri )'!Q:Q,1)&gt;0,1,0)</f>
        <v>0</v>
      </c>
      <c r="N218" s="27">
        <f>IF(COUNTIFS('Table From Form ( For Fri )'!$A:$A,$A218,'Table From Form ( For Fri )'!$J:$J,Attendance[[#Headers],[7/6/2024]],'Table From Form ( For Fri )'!R:R,1)&gt;0,1,0)</f>
        <v>0</v>
      </c>
      <c r="O218" s="27">
        <f>IF(COUNTIFS('Table From Form ( For Fri )'!$A:$A,$A218,'Table From Form ( For Fri )'!$J:$J,Attendance[[#Headers],[14/6/2024]],'Table From Form ( For Fri )'!S:S,1)&gt;0,1,0)</f>
        <v>0</v>
      </c>
      <c r="P218" s="27">
        <f>IF(COUNTIFS('Table From Form ( For Fri )'!$A:$A,$A218,'Table From Form ( For Fri )'!$J:$J,Attendance[[#Headers],[21/6/2024]],'Table From Form ( For Fri )'!T:T,1)&gt;0,1,0)</f>
        <v>0</v>
      </c>
      <c r="Q218" s="27">
        <f>IF(COUNTIFS('Table From Form ( For Fri )'!$A:$A,$A218,'Table From Form ( For Fri )'!$J:$J,Attendance[[#Headers],[28/6/2024]],'Table From Form ( For Fri )'!U:U,1)&gt;0,1,0)</f>
        <v>0</v>
      </c>
      <c r="R218" s="27">
        <f>IF(COUNTIFS('Table From Form ( For Fri )'!$A:$A,$A218,'Table From Form ( For Fri )'!$J:$J,Attendance[[#Headers],[5/7/2024]],'Table From Form ( For Fri )'!V:V,1)&gt;0,1,0)</f>
        <v>0</v>
      </c>
      <c r="S218" s="27">
        <f>IF(COUNTIFS('Table From Form ( For Fri )'!$A:$A,$A218,'Table From Form ( For Fri )'!$J:$J,Attendance[[#Headers],[12/7/2024]],'Table From Form ( For Fri )'!W:W,1)&gt;0,1,0)</f>
        <v>0</v>
      </c>
      <c r="T218" s="27">
        <f>IF(COUNTIFS('Table From Form ( For Fri )'!$A:$A,$A218,'Table From Form ( For Fri )'!$J:$J,Attendance[[#Headers],[19/7/2024]],'Table From Form ( For Fri )'!X:X,1)&gt;0,1,0)</f>
        <v>0</v>
      </c>
      <c r="U218" s="27">
        <f>IF(COUNTIFS('Table From Form ( For Fri )'!$A:$A,$A218,'Table From Form ( For Fri )'!$J:$J,Attendance[[#Headers],[26/7/2024]],'Table From Form ( For Fri )'!Y:Y,1)&gt;0,1,0)</f>
        <v>0</v>
      </c>
      <c r="V218" s="27">
        <f>IF(COUNTIFS('Table From Form ( For Fri )'!$A:$A,$A218,'Table From Form ( For Fri )'!$J:$J,Attendance[[#Headers],[2/8/2024]],'Table From Form ( For Fri )'!Z:Z,1)&gt;0,1,0)</f>
        <v>0</v>
      </c>
      <c r="W218" s="27">
        <f>IF(COUNTIFS('Table From Form ( For Fri )'!$A:$A,$A218,'Table From Form ( For Fri )'!$J:$J,Attendance[[#Headers],[30/8/2024]],'Table From Form ( For Fri )'!AA:AA,1)&gt;0,1,0)</f>
        <v>0</v>
      </c>
      <c r="X218" s="27">
        <f>IF(COUNTIFS('Table From Form ( For Fri )'!$A:$A,$A218,'Table From Form ( For Fri )'!$J:$J,Attendance[[#Headers],[6/9/2024]],'Table From Form ( For Fri )'!AB:AB,1)&gt;0,1,0)</f>
        <v>0</v>
      </c>
      <c r="Y218" s="27">
        <f>IF(COUNTIFS('Table From Form ( For Fri )'!$A:$A,$A218,'Table From Form ( For Fri )'!$J:$J,Attendance[[#Headers],[13/9/2024]],'Table From Form ( For Fri )'!AC:AC,1)&gt;0,1,0)</f>
        <v>0</v>
      </c>
      <c r="Z218" s="27">
        <f>IF(COUNTIFS('Table From Form ( For Fri )'!$A:$A,$A218,'Table From Form ( For Fri )'!$J:$J,Attendance[[#Headers],[20/9/2024]],'Table From Form ( For Fri )'!AD:AD,1)&gt;0,1,0)</f>
        <v>0</v>
      </c>
      <c r="AA218" s="27">
        <f>IF(COUNTIFS('Table From Form ( For Fri )'!$A:$A,$A218,'Table From Form ( For Fri )'!$J:$J,Attendance[[#Headers],[27/9/2024]],'Table From Form ( For Fri )'!AE:AE,1)&gt;0,1,0)</f>
        <v>0</v>
      </c>
      <c r="AB218" s="27">
        <f>IF(COUNTIFS('Table From Form ( For Fri )'!$A:$A,$A218,'Table From Form ( For Fri )'!$J:$J,Attendance[[#Headers],[4/10/2024]],'Table From Form ( For Fri )'!AF:AF,1)&gt;0,1,0)</f>
        <v>0</v>
      </c>
      <c r="AC218" s="27">
        <f>IF(COUNTIFS('Table From Form ( For Fri )'!$A:$A,$A218,'Table From Form ( For Fri )'!$J:$J,Attendance[[#Headers],[11/10/2024]],'Table From Form ( For Fri )'!AG:AG,1)&gt;0,1,0)</f>
        <v>0</v>
      </c>
      <c r="AD218" s="27">
        <f>IF(COUNTIFS('Table From Form ( For Fri )'!$A:$A,$A218,'Table From Form ( For Fri )'!$J:$J,Attendance[[#Headers],[18/10/2024]],'Table From Form ( For Fri )'!AH:AH,1)&gt;0,1,0)</f>
        <v>0</v>
      </c>
      <c r="AE218" s="27">
        <f>IF(COUNTIFS('Table From Form ( For Fri )'!$A:$A,$A218,'Table From Form ( For Fri )'!$J:$J,Attendance[[#Headers],[25/10/2024]],'Table From Form ( For Fri )'!AI:AI,1)&gt;0,1,0)</f>
        <v>0</v>
      </c>
      <c r="AF218" s="27">
        <f>IF(COUNTIFS('Table From Form ( For Fri )'!$A:$A,$A218,'Table From Form ( For Fri )'!$J:$J,Attendance[[#Headers],[1/11/2024]],'Table From Form ( For Fri )'!AJ:AJ,1)&gt;0,1,0)</f>
        <v>0</v>
      </c>
      <c r="AG218" s="27">
        <f>IF(COUNTIFS('Table From Form ( For Fri )'!$A:$A,$A218,'Table From Form ( For Fri )'!$J:$J,Attendance[[#Headers],[8/11/2024]],'Table From Form ( For Fri )'!AK:AK,1)&gt;0,1,0)</f>
        <v>0</v>
      </c>
      <c r="AH218" s="27">
        <f>IF(COUNTIFS('Table From Form ( For Fri )'!$A:$A,$A218,'Table From Form ( For Fri )'!$J:$J,Attendance[[#Headers],[15/11/2024]],'Table From Form ( For Fri )'!AL:AL,1)&gt;0,1,0)</f>
        <v>0</v>
      </c>
      <c r="AI218" s="27">
        <f>IF(COUNTIFS('Table From Form ( For Fri )'!$A:$A,$A218,'Table From Form ( For Fri )'!$J:$J,Attendance[[#Headers],[22/11/2024]],'Table From Form ( For Fri )'!AM:AM,1)&gt;0,1,0)</f>
        <v>0</v>
      </c>
      <c r="AJ218" s="27">
        <f>IF(COUNTIFS('Table From Form ( For Fri )'!$A:$A,$A218,'Table From Form ( For Fri )'!$J:$J,Attendance[[#Headers],[29/11/2024]],'Table From Form ( For Fri )'!AN:AN,1)&gt;0,1,0)</f>
        <v>0</v>
      </c>
      <c r="AK218" s="27">
        <f>IF(COUNTIFS('Table From Form ( For Fri )'!$A:$A,$A218,'Table From Form ( For Fri )'!$J:$J,Attendance[[#Headers],[6/12/2024]],'Table From Form ( For Fri )'!AO:AO,1)&gt;0,1,0)</f>
        <v>0</v>
      </c>
      <c r="AL218" s="27">
        <f>IF(COUNTIFS('Table From Form ( For Fri )'!$A:$A,$A218,'Table From Form ( For Fri )'!$J:$J,Attendance[[#Headers],[13/12/2024]],'Table From Form ( For Fri )'!AP:AP,1)&gt;0,1,0)</f>
        <v>0</v>
      </c>
      <c r="AM218" s="27">
        <f>IF(COUNTIFS('Table From Form ( For Fri )'!$A:$A,$A218,'Table From Form ( For Fri )'!$J:$J,Attendance[[#Headers],[20/12/2024]],'Table From Form ( For Fri )'!AQ:AQ,1)&gt;0,1,0)</f>
        <v>0</v>
      </c>
      <c r="AN218" s="27">
        <f>IF(COUNTIFS('Table From Form ( For Fri )'!$A:$A,$A218,'Table From Form ( For Fri )'!$J:$J,Attendance[[#Headers],[27/12/2024]],'Table From Form ( For Fri )'!AR:AR,1)&gt;0,1,0)</f>
        <v>0</v>
      </c>
      <c r="AO218" s="27">
        <f>IF(COUNTIFS('Table From Form ( For Fri )'!$A:$A,$A218,'Table From Form ( For Fri )'!$J:$J,Attendance[[#Headers],[3/1/2025]],'Table From Form ( For Fri )'!AS:AS,1)&gt;0,1,0)</f>
        <v>0</v>
      </c>
      <c r="AP218" s="27">
        <f>IF(COUNTIFS('Table From Form ( For Fri )'!$A:$A,$A218,'Table From Form ( For Fri )'!$J:$J,Attendance[[#Headers],[10/1/2025]],'Table From Form ( For Fri )'!AT:AT,1)&gt;0,1,0)</f>
        <v>0</v>
      </c>
      <c r="AQ218" s="27">
        <f>IF(COUNTIFS('Table From Form ( For Fri )'!$A:$A,$A218,'Table From Form ( For Fri )'!$J:$J,Attendance[[#Headers],[17/1/2025]],'Table From Form ( For Fri )'!AU:AU,1)&gt;0,1,0)</f>
        <v>0</v>
      </c>
      <c r="AR218" s="27">
        <f>IF(COUNTIFS('Table From Form ( For Fri )'!$A:$A,$A218,'Table From Form ( For Fri )'!$J:$J,Attendance[[#Headers],[24/1/2025]],'Table From Form ( For Fri )'!AV:AV,1)&gt;0,1,0)</f>
        <v>0</v>
      </c>
      <c r="AS218" s="27">
        <f>IF(COUNTIFS('Table From Form ( For Fri )'!$A:$A,$A218,'Table From Form ( For Fri )'!$J:$J,Attendance[[#Headers],[31/1/2025]],'Table From Form ( For Fri )'!AW:AW,1)&gt;0,1,0)</f>
        <v>0</v>
      </c>
      <c r="AT218" s="27">
        <f>IF(COUNTIFS('Table From Form ( For Fri )'!$A:$A,$A218,'Table From Form ( For Fri )'!$J:$J,Attendance[[#Headers],[7/2/2025]],'Table From Form ( For Fri )'!AX:AX,1)&gt;0,1,0)</f>
        <v>0</v>
      </c>
      <c r="AU218" s="27">
        <f>IF(COUNTIFS('Table From Form ( For Fri )'!$A:$A,$A218,'Table From Form ( For Fri )'!$J:$J,Attendance[[#Headers],[14/2/2025]],'Table From Form ( For Fri )'!AY:AY,1)&gt;0,1,0)</f>
        <v>0</v>
      </c>
    </row>
    <row r="219" spans="1:47" ht="14">
      <c r="A219" s="25" t="s">
        <v>2033</v>
      </c>
      <c r="B219" s="25" t="s">
        <v>2034</v>
      </c>
      <c r="C219" s="25" t="s">
        <v>2035</v>
      </c>
      <c r="D219">
        <f>COUNTIF(Attendance[[#This Row],[19/4/2024]:[14/2/2025]],1)</f>
        <v>0</v>
      </c>
      <c r="E219" s="26">
        <f t="shared" si="3"/>
        <v>0</v>
      </c>
      <c r="F219" s="26"/>
      <c r="G219" s="27">
        <f>IF(COUNTIFS('Table From Form ( For Fri )'!$A:$A,$A219,'Table From Form ( For Fri )'!$J:$J,Attendance[[#Headers],[19/4/2024]],'Table From Form ( For Fri )'!K:K,1)&gt;0,1,0)</f>
        <v>0</v>
      </c>
      <c r="H219" s="27">
        <f>IF(COUNTIFS('Table From Form ( For Fri )'!$A:$A,$A219,'Table From Form ( For Fri )'!$J:$J,Attendance[[#Headers],[26/4/2024]],'Table From Form ( For Fri )'!L:L,1)&gt;0,1,0)</f>
        <v>0</v>
      </c>
      <c r="I219" s="27">
        <f>IF(COUNTIFS('Table From Form ( For Fri )'!$A:$A,$A219,'Table From Form ( For Fri )'!$J:$J,Attendance[[#Headers],[3/5/2024]],'Table From Form ( For Fri )'!M:M,1)&gt;0,1,0)</f>
        <v>0</v>
      </c>
      <c r="J219" s="27">
        <f>IF(COUNTIFS('Table From Form ( For Fri )'!$A:$A,$A219,'Table From Form ( For Fri )'!$J:$J,Attendance[[#Headers],[10/5/2024]],'Table From Form ( For Fri )'!N:N,1)&gt;0,1,0)</f>
        <v>0</v>
      </c>
      <c r="K219" s="27">
        <f>IF(COUNTIFS('Table From Form ( For Fri )'!$A:$A,$A219,'Table From Form ( For Fri )'!$J:$J,Attendance[[#Headers],[17/5/2024]],'Table From Form ( For Fri )'!O:O,1)&gt;0,1,0)</f>
        <v>0</v>
      </c>
      <c r="L219" s="27">
        <f>IF(COUNTIFS('Table From Form ( For Fri )'!$A:$A,$A219,'Table From Form ( For Fri )'!$J:$J,Attendance[[#Headers],[24/5/2024]],'Table From Form ( For Fri )'!P:P,1)&gt;0,1,0)</f>
        <v>0</v>
      </c>
      <c r="M219" s="27">
        <f>IF(COUNTIFS('Table From Form ( For Fri )'!$A:$A,$A219,'Table From Form ( For Fri )'!$J:$J,Attendance[[#Headers],[31/5/2024]],'Table From Form ( For Fri )'!Q:Q,1)&gt;0,1,0)</f>
        <v>0</v>
      </c>
      <c r="N219" s="27">
        <f>IF(COUNTIFS('Table From Form ( For Fri )'!$A:$A,$A219,'Table From Form ( For Fri )'!$J:$J,Attendance[[#Headers],[7/6/2024]],'Table From Form ( For Fri )'!R:R,1)&gt;0,1,0)</f>
        <v>0</v>
      </c>
      <c r="O219" s="27">
        <f>IF(COUNTIFS('Table From Form ( For Fri )'!$A:$A,$A219,'Table From Form ( For Fri )'!$J:$J,Attendance[[#Headers],[14/6/2024]],'Table From Form ( For Fri )'!S:S,1)&gt;0,1,0)</f>
        <v>0</v>
      </c>
      <c r="P219" s="27">
        <f>IF(COUNTIFS('Table From Form ( For Fri )'!$A:$A,$A219,'Table From Form ( For Fri )'!$J:$J,Attendance[[#Headers],[21/6/2024]],'Table From Form ( For Fri )'!T:T,1)&gt;0,1,0)</f>
        <v>0</v>
      </c>
      <c r="Q219" s="27">
        <f>IF(COUNTIFS('Table From Form ( For Fri )'!$A:$A,$A219,'Table From Form ( For Fri )'!$J:$J,Attendance[[#Headers],[28/6/2024]],'Table From Form ( For Fri )'!U:U,1)&gt;0,1,0)</f>
        <v>0</v>
      </c>
      <c r="R219" s="27">
        <f>IF(COUNTIFS('Table From Form ( For Fri )'!$A:$A,$A219,'Table From Form ( For Fri )'!$J:$J,Attendance[[#Headers],[5/7/2024]],'Table From Form ( For Fri )'!V:V,1)&gt;0,1,0)</f>
        <v>0</v>
      </c>
      <c r="S219" s="27">
        <f>IF(COUNTIFS('Table From Form ( For Fri )'!$A:$A,$A219,'Table From Form ( For Fri )'!$J:$J,Attendance[[#Headers],[12/7/2024]],'Table From Form ( For Fri )'!W:W,1)&gt;0,1,0)</f>
        <v>0</v>
      </c>
      <c r="T219" s="27">
        <f>IF(COUNTIFS('Table From Form ( For Fri )'!$A:$A,$A219,'Table From Form ( For Fri )'!$J:$J,Attendance[[#Headers],[19/7/2024]],'Table From Form ( For Fri )'!X:X,1)&gt;0,1,0)</f>
        <v>0</v>
      </c>
      <c r="U219" s="27">
        <f>IF(COUNTIFS('Table From Form ( For Fri )'!$A:$A,$A219,'Table From Form ( For Fri )'!$J:$J,Attendance[[#Headers],[26/7/2024]],'Table From Form ( For Fri )'!Y:Y,1)&gt;0,1,0)</f>
        <v>0</v>
      </c>
      <c r="V219" s="27">
        <f>IF(COUNTIFS('Table From Form ( For Fri )'!$A:$A,$A219,'Table From Form ( For Fri )'!$J:$J,Attendance[[#Headers],[2/8/2024]],'Table From Form ( For Fri )'!Z:Z,1)&gt;0,1,0)</f>
        <v>0</v>
      </c>
      <c r="W219" s="27">
        <f>IF(COUNTIFS('Table From Form ( For Fri )'!$A:$A,$A219,'Table From Form ( For Fri )'!$J:$J,Attendance[[#Headers],[30/8/2024]],'Table From Form ( For Fri )'!AA:AA,1)&gt;0,1,0)</f>
        <v>0</v>
      </c>
      <c r="X219" s="27">
        <f>IF(COUNTIFS('Table From Form ( For Fri )'!$A:$A,$A219,'Table From Form ( For Fri )'!$J:$J,Attendance[[#Headers],[6/9/2024]],'Table From Form ( For Fri )'!AB:AB,1)&gt;0,1,0)</f>
        <v>0</v>
      </c>
      <c r="Y219" s="27">
        <f>IF(COUNTIFS('Table From Form ( For Fri )'!$A:$A,$A219,'Table From Form ( For Fri )'!$J:$J,Attendance[[#Headers],[13/9/2024]],'Table From Form ( For Fri )'!AC:AC,1)&gt;0,1,0)</f>
        <v>0</v>
      </c>
      <c r="Z219" s="27">
        <f>IF(COUNTIFS('Table From Form ( For Fri )'!$A:$A,$A219,'Table From Form ( For Fri )'!$J:$J,Attendance[[#Headers],[20/9/2024]],'Table From Form ( For Fri )'!AD:AD,1)&gt;0,1,0)</f>
        <v>0</v>
      </c>
      <c r="AA219" s="27">
        <f>IF(COUNTIFS('Table From Form ( For Fri )'!$A:$A,$A219,'Table From Form ( For Fri )'!$J:$J,Attendance[[#Headers],[27/9/2024]],'Table From Form ( For Fri )'!AE:AE,1)&gt;0,1,0)</f>
        <v>0</v>
      </c>
      <c r="AB219" s="27">
        <f>IF(COUNTIFS('Table From Form ( For Fri )'!$A:$A,$A219,'Table From Form ( For Fri )'!$J:$J,Attendance[[#Headers],[4/10/2024]],'Table From Form ( For Fri )'!AF:AF,1)&gt;0,1,0)</f>
        <v>0</v>
      </c>
      <c r="AC219" s="27">
        <f>IF(COUNTIFS('Table From Form ( For Fri )'!$A:$A,$A219,'Table From Form ( For Fri )'!$J:$J,Attendance[[#Headers],[11/10/2024]],'Table From Form ( For Fri )'!AG:AG,1)&gt;0,1,0)</f>
        <v>0</v>
      </c>
      <c r="AD219" s="27">
        <f>IF(COUNTIFS('Table From Form ( For Fri )'!$A:$A,$A219,'Table From Form ( For Fri )'!$J:$J,Attendance[[#Headers],[18/10/2024]],'Table From Form ( For Fri )'!AH:AH,1)&gt;0,1,0)</f>
        <v>0</v>
      </c>
      <c r="AE219" s="27">
        <f>IF(COUNTIFS('Table From Form ( For Fri )'!$A:$A,$A219,'Table From Form ( For Fri )'!$J:$J,Attendance[[#Headers],[25/10/2024]],'Table From Form ( For Fri )'!AI:AI,1)&gt;0,1,0)</f>
        <v>0</v>
      </c>
      <c r="AF219" s="27">
        <f>IF(COUNTIFS('Table From Form ( For Fri )'!$A:$A,$A219,'Table From Form ( For Fri )'!$J:$J,Attendance[[#Headers],[1/11/2024]],'Table From Form ( For Fri )'!AJ:AJ,1)&gt;0,1,0)</f>
        <v>0</v>
      </c>
      <c r="AG219" s="27">
        <f>IF(COUNTIFS('Table From Form ( For Fri )'!$A:$A,$A219,'Table From Form ( For Fri )'!$J:$J,Attendance[[#Headers],[8/11/2024]],'Table From Form ( For Fri )'!AK:AK,1)&gt;0,1,0)</f>
        <v>0</v>
      </c>
      <c r="AH219" s="27">
        <f>IF(COUNTIFS('Table From Form ( For Fri )'!$A:$A,$A219,'Table From Form ( For Fri )'!$J:$J,Attendance[[#Headers],[15/11/2024]],'Table From Form ( For Fri )'!AL:AL,1)&gt;0,1,0)</f>
        <v>0</v>
      </c>
      <c r="AI219" s="27">
        <f>IF(COUNTIFS('Table From Form ( For Fri )'!$A:$A,$A219,'Table From Form ( For Fri )'!$J:$J,Attendance[[#Headers],[22/11/2024]],'Table From Form ( For Fri )'!AM:AM,1)&gt;0,1,0)</f>
        <v>0</v>
      </c>
      <c r="AJ219" s="27">
        <f>IF(COUNTIFS('Table From Form ( For Fri )'!$A:$A,$A219,'Table From Form ( For Fri )'!$J:$J,Attendance[[#Headers],[29/11/2024]],'Table From Form ( For Fri )'!AN:AN,1)&gt;0,1,0)</f>
        <v>0</v>
      </c>
      <c r="AK219" s="27">
        <f>IF(COUNTIFS('Table From Form ( For Fri )'!$A:$A,$A219,'Table From Form ( For Fri )'!$J:$J,Attendance[[#Headers],[6/12/2024]],'Table From Form ( For Fri )'!AO:AO,1)&gt;0,1,0)</f>
        <v>0</v>
      </c>
      <c r="AL219" s="27">
        <f>IF(COUNTIFS('Table From Form ( For Fri )'!$A:$A,$A219,'Table From Form ( For Fri )'!$J:$J,Attendance[[#Headers],[13/12/2024]],'Table From Form ( For Fri )'!AP:AP,1)&gt;0,1,0)</f>
        <v>0</v>
      </c>
      <c r="AM219" s="27">
        <f>IF(COUNTIFS('Table From Form ( For Fri )'!$A:$A,$A219,'Table From Form ( For Fri )'!$J:$J,Attendance[[#Headers],[20/12/2024]],'Table From Form ( For Fri )'!AQ:AQ,1)&gt;0,1,0)</f>
        <v>0</v>
      </c>
      <c r="AN219" s="27">
        <f>IF(COUNTIFS('Table From Form ( For Fri )'!$A:$A,$A219,'Table From Form ( For Fri )'!$J:$J,Attendance[[#Headers],[27/12/2024]],'Table From Form ( For Fri )'!AR:AR,1)&gt;0,1,0)</f>
        <v>0</v>
      </c>
      <c r="AO219" s="27">
        <f>IF(COUNTIFS('Table From Form ( For Fri )'!$A:$A,$A219,'Table From Form ( For Fri )'!$J:$J,Attendance[[#Headers],[3/1/2025]],'Table From Form ( For Fri )'!AS:AS,1)&gt;0,1,0)</f>
        <v>0</v>
      </c>
      <c r="AP219" s="27">
        <f>IF(COUNTIFS('Table From Form ( For Fri )'!$A:$A,$A219,'Table From Form ( For Fri )'!$J:$J,Attendance[[#Headers],[10/1/2025]],'Table From Form ( For Fri )'!AT:AT,1)&gt;0,1,0)</f>
        <v>0</v>
      </c>
      <c r="AQ219" s="27">
        <f>IF(COUNTIFS('Table From Form ( For Fri )'!$A:$A,$A219,'Table From Form ( For Fri )'!$J:$J,Attendance[[#Headers],[17/1/2025]],'Table From Form ( For Fri )'!AU:AU,1)&gt;0,1,0)</f>
        <v>0</v>
      </c>
      <c r="AR219" s="27">
        <f>IF(COUNTIFS('Table From Form ( For Fri )'!$A:$A,$A219,'Table From Form ( For Fri )'!$J:$J,Attendance[[#Headers],[24/1/2025]],'Table From Form ( For Fri )'!AV:AV,1)&gt;0,1,0)</f>
        <v>0</v>
      </c>
      <c r="AS219" s="27">
        <f>IF(COUNTIFS('Table From Form ( For Fri )'!$A:$A,$A219,'Table From Form ( For Fri )'!$J:$J,Attendance[[#Headers],[31/1/2025]],'Table From Form ( For Fri )'!AW:AW,1)&gt;0,1,0)</f>
        <v>0</v>
      </c>
      <c r="AT219" s="27">
        <f>IF(COUNTIFS('Table From Form ( For Fri )'!$A:$A,$A219,'Table From Form ( For Fri )'!$J:$J,Attendance[[#Headers],[7/2/2025]],'Table From Form ( For Fri )'!AX:AX,1)&gt;0,1,0)</f>
        <v>0</v>
      </c>
      <c r="AU219" s="27">
        <f>IF(COUNTIFS('Table From Form ( For Fri )'!$A:$A,$A219,'Table From Form ( For Fri )'!$J:$J,Attendance[[#Headers],[14/2/2025]],'Table From Form ( For Fri )'!AY:AY,1)&gt;0,1,0)</f>
        <v>0</v>
      </c>
    </row>
    <row r="220" spans="1:47" ht="14">
      <c r="A220" s="25" t="s">
        <v>2036</v>
      </c>
      <c r="B220" s="25" t="s">
        <v>2037</v>
      </c>
      <c r="C220" s="25" t="s">
        <v>2038</v>
      </c>
      <c r="D220">
        <f>COUNTIF(Attendance[[#This Row],[19/4/2024]:[14/2/2025]],1)</f>
        <v>0</v>
      </c>
      <c r="E220" s="26">
        <f t="shared" si="3"/>
        <v>0</v>
      </c>
      <c r="F220" s="26"/>
      <c r="G220" s="27">
        <f>IF(COUNTIFS('Table From Form ( For Fri )'!$A:$A,$A220,'Table From Form ( For Fri )'!$J:$J,Attendance[[#Headers],[19/4/2024]],'Table From Form ( For Fri )'!K:K,1)&gt;0,1,0)</f>
        <v>0</v>
      </c>
      <c r="H220" s="27">
        <f>IF(COUNTIFS('Table From Form ( For Fri )'!$A:$A,$A220,'Table From Form ( For Fri )'!$J:$J,Attendance[[#Headers],[26/4/2024]],'Table From Form ( For Fri )'!L:L,1)&gt;0,1,0)</f>
        <v>0</v>
      </c>
      <c r="I220" s="27">
        <f>IF(COUNTIFS('Table From Form ( For Fri )'!$A:$A,$A220,'Table From Form ( For Fri )'!$J:$J,Attendance[[#Headers],[3/5/2024]],'Table From Form ( For Fri )'!M:M,1)&gt;0,1,0)</f>
        <v>0</v>
      </c>
      <c r="J220" s="27">
        <f>IF(COUNTIFS('Table From Form ( For Fri )'!$A:$A,$A220,'Table From Form ( For Fri )'!$J:$J,Attendance[[#Headers],[10/5/2024]],'Table From Form ( For Fri )'!N:N,1)&gt;0,1,0)</f>
        <v>0</v>
      </c>
      <c r="K220" s="27">
        <f>IF(COUNTIFS('Table From Form ( For Fri )'!$A:$A,$A220,'Table From Form ( For Fri )'!$J:$J,Attendance[[#Headers],[17/5/2024]],'Table From Form ( For Fri )'!O:O,1)&gt;0,1,0)</f>
        <v>0</v>
      </c>
      <c r="L220" s="27">
        <f>IF(COUNTIFS('Table From Form ( For Fri )'!$A:$A,$A220,'Table From Form ( For Fri )'!$J:$J,Attendance[[#Headers],[24/5/2024]],'Table From Form ( For Fri )'!P:P,1)&gt;0,1,0)</f>
        <v>0</v>
      </c>
      <c r="M220" s="27">
        <f>IF(COUNTIFS('Table From Form ( For Fri )'!$A:$A,$A220,'Table From Form ( For Fri )'!$J:$J,Attendance[[#Headers],[31/5/2024]],'Table From Form ( For Fri )'!Q:Q,1)&gt;0,1,0)</f>
        <v>0</v>
      </c>
      <c r="N220" s="27">
        <f>IF(COUNTIFS('Table From Form ( For Fri )'!$A:$A,$A220,'Table From Form ( For Fri )'!$J:$J,Attendance[[#Headers],[7/6/2024]],'Table From Form ( For Fri )'!R:R,1)&gt;0,1,0)</f>
        <v>0</v>
      </c>
      <c r="O220" s="27">
        <f>IF(COUNTIFS('Table From Form ( For Fri )'!$A:$A,$A220,'Table From Form ( For Fri )'!$J:$J,Attendance[[#Headers],[14/6/2024]],'Table From Form ( For Fri )'!S:S,1)&gt;0,1,0)</f>
        <v>0</v>
      </c>
      <c r="P220" s="27">
        <f>IF(COUNTIFS('Table From Form ( For Fri )'!$A:$A,$A220,'Table From Form ( For Fri )'!$J:$J,Attendance[[#Headers],[21/6/2024]],'Table From Form ( For Fri )'!T:T,1)&gt;0,1,0)</f>
        <v>0</v>
      </c>
      <c r="Q220" s="27">
        <f>IF(COUNTIFS('Table From Form ( For Fri )'!$A:$A,$A220,'Table From Form ( For Fri )'!$J:$J,Attendance[[#Headers],[28/6/2024]],'Table From Form ( For Fri )'!U:U,1)&gt;0,1,0)</f>
        <v>0</v>
      </c>
      <c r="R220" s="27">
        <f>IF(COUNTIFS('Table From Form ( For Fri )'!$A:$A,$A220,'Table From Form ( For Fri )'!$J:$J,Attendance[[#Headers],[5/7/2024]],'Table From Form ( For Fri )'!V:V,1)&gt;0,1,0)</f>
        <v>0</v>
      </c>
      <c r="S220" s="27">
        <f>IF(COUNTIFS('Table From Form ( For Fri )'!$A:$A,$A220,'Table From Form ( For Fri )'!$J:$J,Attendance[[#Headers],[12/7/2024]],'Table From Form ( For Fri )'!W:W,1)&gt;0,1,0)</f>
        <v>0</v>
      </c>
      <c r="T220" s="27">
        <f>IF(COUNTIFS('Table From Form ( For Fri )'!$A:$A,$A220,'Table From Form ( For Fri )'!$J:$J,Attendance[[#Headers],[19/7/2024]],'Table From Form ( For Fri )'!X:X,1)&gt;0,1,0)</f>
        <v>0</v>
      </c>
      <c r="U220" s="27">
        <f>IF(COUNTIFS('Table From Form ( For Fri )'!$A:$A,$A220,'Table From Form ( For Fri )'!$J:$J,Attendance[[#Headers],[26/7/2024]],'Table From Form ( For Fri )'!Y:Y,1)&gt;0,1,0)</f>
        <v>0</v>
      </c>
      <c r="V220" s="27">
        <f>IF(COUNTIFS('Table From Form ( For Fri )'!$A:$A,$A220,'Table From Form ( For Fri )'!$J:$J,Attendance[[#Headers],[2/8/2024]],'Table From Form ( For Fri )'!Z:Z,1)&gt;0,1,0)</f>
        <v>0</v>
      </c>
      <c r="W220" s="27">
        <f>IF(COUNTIFS('Table From Form ( For Fri )'!$A:$A,$A220,'Table From Form ( For Fri )'!$J:$J,Attendance[[#Headers],[30/8/2024]],'Table From Form ( For Fri )'!AA:AA,1)&gt;0,1,0)</f>
        <v>0</v>
      </c>
      <c r="X220" s="27">
        <f>IF(COUNTIFS('Table From Form ( For Fri )'!$A:$A,$A220,'Table From Form ( For Fri )'!$J:$J,Attendance[[#Headers],[6/9/2024]],'Table From Form ( For Fri )'!AB:AB,1)&gt;0,1,0)</f>
        <v>0</v>
      </c>
      <c r="Y220" s="27">
        <f>IF(COUNTIFS('Table From Form ( For Fri )'!$A:$A,$A220,'Table From Form ( For Fri )'!$J:$J,Attendance[[#Headers],[13/9/2024]],'Table From Form ( For Fri )'!AC:AC,1)&gt;0,1,0)</f>
        <v>0</v>
      </c>
      <c r="Z220" s="27">
        <f>IF(COUNTIFS('Table From Form ( For Fri )'!$A:$A,$A220,'Table From Form ( For Fri )'!$J:$J,Attendance[[#Headers],[20/9/2024]],'Table From Form ( For Fri )'!AD:AD,1)&gt;0,1,0)</f>
        <v>0</v>
      </c>
      <c r="AA220" s="27">
        <f>IF(COUNTIFS('Table From Form ( For Fri )'!$A:$A,$A220,'Table From Form ( For Fri )'!$J:$J,Attendance[[#Headers],[27/9/2024]],'Table From Form ( For Fri )'!AE:AE,1)&gt;0,1,0)</f>
        <v>0</v>
      </c>
      <c r="AB220" s="27">
        <f>IF(COUNTIFS('Table From Form ( For Fri )'!$A:$A,$A220,'Table From Form ( For Fri )'!$J:$J,Attendance[[#Headers],[4/10/2024]],'Table From Form ( For Fri )'!AF:AF,1)&gt;0,1,0)</f>
        <v>0</v>
      </c>
      <c r="AC220" s="27">
        <f>IF(COUNTIFS('Table From Form ( For Fri )'!$A:$A,$A220,'Table From Form ( For Fri )'!$J:$J,Attendance[[#Headers],[11/10/2024]],'Table From Form ( For Fri )'!AG:AG,1)&gt;0,1,0)</f>
        <v>0</v>
      </c>
      <c r="AD220" s="27">
        <f>IF(COUNTIFS('Table From Form ( For Fri )'!$A:$A,$A220,'Table From Form ( For Fri )'!$J:$J,Attendance[[#Headers],[18/10/2024]],'Table From Form ( For Fri )'!AH:AH,1)&gt;0,1,0)</f>
        <v>0</v>
      </c>
      <c r="AE220" s="27">
        <f>IF(COUNTIFS('Table From Form ( For Fri )'!$A:$A,$A220,'Table From Form ( For Fri )'!$J:$J,Attendance[[#Headers],[25/10/2024]],'Table From Form ( For Fri )'!AI:AI,1)&gt;0,1,0)</f>
        <v>0</v>
      </c>
      <c r="AF220" s="27">
        <f>IF(COUNTIFS('Table From Form ( For Fri )'!$A:$A,$A220,'Table From Form ( For Fri )'!$J:$J,Attendance[[#Headers],[1/11/2024]],'Table From Form ( For Fri )'!AJ:AJ,1)&gt;0,1,0)</f>
        <v>0</v>
      </c>
      <c r="AG220" s="27">
        <f>IF(COUNTIFS('Table From Form ( For Fri )'!$A:$A,$A220,'Table From Form ( For Fri )'!$J:$J,Attendance[[#Headers],[8/11/2024]],'Table From Form ( For Fri )'!AK:AK,1)&gt;0,1,0)</f>
        <v>0</v>
      </c>
      <c r="AH220" s="27">
        <f>IF(COUNTIFS('Table From Form ( For Fri )'!$A:$A,$A220,'Table From Form ( For Fri )'!$J:$J,Attendance[[#Headers],[15/11/2024]],'Table From Form ( For Fri )'!AL:AL,1)&gt;0,1,0)</f>
        <v>0</v>
      </c>
      <c r="AI220" s="27">
        <f>IF(COUNTIFS('Table From Form ( For Fri )'!$A:$A,$A220,'Table From Form ( For Fri )'!$J:$J,Attendance[[#Headers],[22/11/2024]],'Table From Form ( For Fri )'!AM:AM,1)&gt;0,1,0)</f>
        <v>0</v>
      </c>
      <c r="AJ220" s="27">
        <f>IF(COUNTIFS('Table From Form ( For Fri )'!$A:$A,$A220,'Table From Form ( For Fri )'!$J:$J,Attendance[[#Headers],[29/11/2024]],'Table From Form ( For Fri )'!AN:AN,1)&gt;0,1,0)</f>
        <v>0</v>
      </c>
      <c r="AK220" s="27">
        <f>IF(COUNTIFS('Table From Form ( For Fri )'!$A:$A,$A220,'Table From Form ( For Fri )'!$J:$J,Attendance[[#Headers],[6/12/2024]],'Table From Form ( For Fri )'!AO:AO,1)&gt;0,1,0)</f>
        <v>0</v>
      </c>
      <c r="AL220" s="27">
        <f>IF(COUNTIFS('Table From Form ( For Fri )'!$A:$A,$A220,'Table From Form ( For Fri )'!$J:$J,Attendance[[#Headers],[13/12/2024]],'Table From Form ( For Fri )'!AP:AP,1)&gt;0,1,0)</f>
        <v>0</v>
      </c>
      <c r="AM220" s="27">
        <f>IF(COUNTIFS('Table From Form ( For Fri )'!$A:$A,$A220,'Table From Form ( For Fri )'!$J:$J,Attendance[[#Headers],[20/12/2024]],'Table From Form ( For Fri )'!AQ:AQ,1)&gt;0,1,0)</f>
        <v>0</v>
      </c>
      <c r="AN220" s="27">
        <f>IF(COUNTIFS('Table From Form ( For Fri )'!$A:$A,$A220,'Table From Form ( For Fri )'!$J:$J,Attendance[[#Headers],[27/12/2024]],'Table From Form ( For Fri )'!AR:AR,1)&gt;0,1,0)</f>
        <v>0</v>
      </c>
      <c r="AO220" s="27">
        <f>IF(COUNTIFS('Table From Form ( For Fri )'!$A:$A,$A220,'Table From Form ( For Fri )'!$J:$J,Attendance[[#Headers],[3/1/2025]],'Table From Form ( For Fri )'!AS:AS,1)&gt;0,1,0)</f>
        <v>0</v>
      </c>
      <c r="AP220" s="27">
        <f>IF(COUNTIFS('Table From Form ( For Fri )'!$A:$A,$A220,'Table From Form ( For Fri )'!$J:$J,Attendance[[#Headers],[10/1/2025]],'Table From Form ( For Fri )'!AT:AT,1)&gt;0,1,0)</f>
        <v>0</v>
      </c>
      <c r="AQ220" s="27">
        <f>IF(COUNTIFS('Table From Form ( For Fri )'!$A:$A,$A220,'Table From Form ( For Fri )'!$J:$J,Attendance[[#Headers],[17/1/2025]],'Table From Form ( For Fri )'!AU:AU,1)&gt;0,1,0)</f>
        <v>0</v>
      </c>
      <c r="AR220" s="27">
        <f>IF(COUNTIFS('Table From Form ( For Fri )'!$A:$A,$A220,'Table From Form ( For Fri )'!$J:$J,Attendance[[#Headers],[24/1/2025]],'Table From Form ( For Fri )'!AV:AV,1)&gt;0,1,0)</f>
        <v>0</v>
      </c>
      <c r="AS220" s="27">
        <f>IF(COUNTIFS('Table From Form ( For Fri )'!$A:$A,$A220,'Table From Form ( For Fri )'!$J:$J,Attendance[[#Headers],[31/1/2025]],'Table From Form ( For Fri )'!AW:AW,1)&gt;0,1,0)</f>
        <v>0</v>
      </c>
      <c r="AT220" s="27">
        <f>IF(COUNTIFS('Table From Form ( For Fri )'!$A:$A,$A220,'Table From Form ( For Fri )'!$J:$J,Attendance[[#Headers],[7/2/2025]],'Table From Form ( For Fri )'!AX:AX,1)&gt;0,1,0)</f>
        <v>0</v>
      </c>
      <c r="AU220" s="27">
        <f>IF(COUNTIFS('Table From Form ( For Fri )'!$A:$A,$A220,'Table From Form ( For Fri )'!$J:$J,Attendance[[#Headers],[14/2/2025]],'Table From Form ( For Fri )'!AY:AY,1)&gt;0,1,0)</f>
        <v>0</v>
      </c>
    </row>
    <row r="221" spans="1:47" ht="14">
      <c r="A221" s="25" t="s">
        <v>2039</v>
      </c>
      <c r="B221" s="25" t="s">
        <v>2040</v>
      </c>
      <c r="C221" s="25" t="s">
        <v>2041</v>
      </c>
      <c r="D221">
        <f>COUNTIF(Attendance[[#This Row],[19/4/2024]:[14/2/2025]],1)</f>
        <v>0</v>
      </c>
      <c r="E221" s="26">
        <f t="shared" si="3"/>
        <v>0</v>
      </c>
      <c r="F221" s="26"/>
      <c r="G221" s="27">
        <f>IF(COUNTIFS('Table From Form ( For Fri )'!$A:$A,$A221,'Table From Form ( For Fri )'!$J:$J,Attendance[[#Headers],[19/4/2024]],'Table From Form ( For Fri )'!K:K,1)&gt;0,1,0)</f>
        <v>0</v>
      </c>
      <c r="H221" s="27">
        <f>IF(COUNTIFS('Table From Form ( For Fri )'!$A:$A,$A221,'Table From Form ( For Fri )'!$J:$J,Attendance[[#Headers],[26/4/2024]],'Table From Form ( For Fri )'!L:L,1)&gt;0,1,0)</f>
        <v>0</v>
      </c>
      <c r="I221" s="27">
        <f>IF(COUNTIFS('Table From Form ( For Fri )'!$A:$A,$A221,'Table From Form ( For Fri )'!$J:$J,Attendance[[#Headers],[3/5/2024]],'Table From Form ( For Fri )'!M:M,1)&gt;0,1,0)</f>
        <v>0</v>
      </c>
      <c r="J221" s="27">
        <f>IF(COUNTIFS('Table From Form ( For Fri )'!$A:$A,$A221,'Table From Form ( For Fri )'!$J:$J,Attendance[[#Headers],[10/5/2024]],'Table From Form ( For Fri )'!N:N,1)&gt;0,1,0)</f>
        <v>0</v>
      </c>
      <c r="K221" s="27">
        <f>IF(COUNTIFS('Table From Form ( For Fri )'!$A:$A,$A221,'Table From Form ( For Fri )'!$J:$J,Attendance[[#Headers],[17/5/2024]],'Table From Form ( For Fri )'!O:O,1)&gt;0,1,0)</f>
        <v>0</v>
      </c>
      <c r="L221" s="27">
        <f>IF(COUNTIFS('Table From Form ( For Fri )'!$A:$A,$A221,'Table From Form ( For Fri )'!$J:$J,Attendance[[#Headers],[24/5/2024]],'Table From Form ( For Fri )'!P:P,1)&gt;0,1,0)</f>
        <v>0</v>
      </c>
      <c r="M221" s="27">
        <f>IF(COUNTIFS('Table From Form ( For Fri )'!$A:$A,$A221,'Table From Form ( For Fri )'!$J:$J,Attendance[[#Headers],[31/5/2024]],'Table From Form ( For Fri )'!Q:Q,1)&gt;0,1,0)</f>
        <v>0</v>
      </c>
      <c r="N221" s="27">
        <f>IF(COUNTIFS('Table From Form ( For Fri )'!$A:$A,$A221,'Table From Form ( For Fri )'!$J:$J,Attendance[[#Headers],[7/6/2024]],'Table From Form ( For Fri )'!R:R,1)&gt;0,1,0)</f>
        <v>0</v>
      </c>
      <c r="O221" s="27">
        <f>IF(COUNTIFS('Table From Form ( For Fri )'!$A:$A,$A221,'Table From Form ( For Fri )'!$J:$J,Attendance[[#Headers],[14/6/2024]],'Table From Form ( For Fri )'!S:S,1)&gt;0,1,0)</f>
        <v>0</v>
      </c>
      <c r="P221" s="27">
        <f>IF(COUNTIFS('Table From Form ( For Fri )'!$A:$A,$A221,'Table From Form ( For Fri )'!$J:$J,Attendance[[#Headers],[21/6/2024]],'Table From Form ( For Fri )'!T:T,1)&gt;0,1,0)</f>
        <v>0</v>
      </c>
      <c r="Q221" s="27">
        <f>IF(COUNTIFS('Table From Form ( For Fri )'!$A:$A,$A221,'Table From Form ( For Fri )'!$J:$J,Attendance[[#Headers],[28/6/2024]],'Table From Form ( For Fri )'!U:U,1)&gt;0,1,0)</f>
        <v>0</v>
      </c>
      <c r="R221" s="27">
        <f>IF(COUNTIFS('Table From Form ( For Fri )'!$A:$A,$A221,'Table From Form ( For Fri )'!$J:$J,Attendance[[#Headers],[5/7/2024]],'Table From Form ( For Fri )'!V:V,1)&gt;0,1,0)</f>
        <v>0</v>
      </c>
      <c r="S221" s="27">
        <f>IF(COUNTIFS('Table From Form ( For Fri )'!$A:$A,$A221,'Table From Form ( For Fri )'!$J:$J,Attendance[[#Headers],[12/7/2024]],'Table From Form ( For Fri )'!W:W,1)&gt;0,1,0)</f>
        <v>0</v>
      </c>
      <c r="T221" s="27">
        <f>IF(COUNTIFS('Table From Form ( For Fri )'!$A:$A,$A221,'Table From Form ( For Fri )'!$J:$J,Attendance[[#Headers],[19/7/2024]],'Table From Form ( For Fri )'!X:X,1)&gt;0,1,0)</f>
        <v>0</v>
      </c>
      <c r="U221" s="27">
        <f>IF(COUNTIFS('Table From Form ( For Fri )'!$A:$A,$A221,'Table From Form ( For Fri )'!$J:$J,Attendance[[#Headers],[26/7/2024]],'Table From Form ( For Fri )'!Y:Y,1)&gt;0,1,0)</f>
        <v>0</v>
      </c>
      <c r="V221" s="27">
        <f>IF(COUNTIFS('Table From Form ( For Fri )'!$A:$A,$A221,'Table From Form ( For Fri )'!$J:$J,Attendance[[#Headers],[2/8/2024]],'Table From Form ( For Fri )'!Z:Z,1)&gt;0,1,0)</f>
        <v>0</v>
      </c>
      <c r="W221" s="27">
        <f>IF(COUNTIFS('Table From Form ( For Fri )'!$A:$A,$A221,'Table From Form ( For Fri )'!$J:$J,Attendance[[#Headers],[30/8/2024]],'Table From Form ( For Fri )'!AA:AA,1)&gt;0,1,0)</f>
        <v>0</v>
      </c>
      <c r="X221" s="27">
        <f>IF(COUNTIFS('Table From Form ( For Fri )'!$A:$A,$A221,'Table From Form ( For Fri )'!$J:$J,Attendance[[#Headers],[6/9/2024]],'Table From Form ( For Fri )'!AB:AB,1)&gt;0,1,0)</f>
        <v>0</v>
      </c>
      <c r="Y221" s="27">
        <f>IF(COUNTIFS('Table From Form ( For Fri )'!$A:$A,$A221,'Table From Form ( For Fri )'!$J:$J,Attendance[[#Headers],[13/9/2024]],'Table From Form ( For Fri )'!AC:AC,1)&gt;0,1,0)</f>
        <v>0</v>
      </c>
      <c r="Z221" s="27">
        <f>IF(COUNTIFS('Table From Form ( For Fri )'!$A:$A,$A221,'Table From Form ( For Fri )'!$J:$J,Attendance[[#Headers],[20/9/2024]],'Table From Form ( For Fri )'!AD:AD,1)&gt;0,1,0)</f>
        <v>0</v>
      </c>
      <c r="AA221" s="27">
        <f>IF(COUNTIFS('Table From Form ( For Fri )'!$A:$A,$A221,'Table From Form ( For Fri )'!$J:$J,Attendance[[#Headers],[27/9/2024]],'Table From Form ( For Fri )'!AE:AE,1)&gt;0,1,0)</f>
        <v>0</v>
      </c>
      <c r="AB221" s="27">
        <f>IF(COUNTIFS('Table From Form ( For Fri )'!$A:$A,$A221,'Table From Form ( For Fri )'!$J:$J,Attendance[[#Headers],[4/10/2024]],'Table From Form ( For Fri )'!AF:AF,1)&gt;0,1,0)</f>
        <v>0</v>
      </c>
      <c r="AC221" s="27">
        <f>IF(COUNTIFS('Table From Form ( For Fri )'!$A:$A,$A221,'Table From Form ( For Fri )'!$J:$J,Attendance[[#Headers],[11/10/2024]],'Table From Form ( For Fri )'!AG:AG,1)&gt;0,1,0)</f>
        <v>0</v>
      </c>
      <c r="AD221" s="27">
        <f>IF(COUNTIFS('Table From Form ( For Fri )'!$A:$A,$A221,'Table From Form ( For Fri )'!$J:$J,Attendance[[#Headers],[18/10/2024]],'Table From Form ( For Fri )'!AH:AH,1)&gt;0,1,0)</f>
        <v>0</v>
      </c>
      <c r="AE221" s="27">
        <f>IF(COUNTIFS('Table From Form ( For Fri )'!$A:$A,$A221,'Table From Form ( For Fri )'!$J:$J,Attendance[[#Headers],[25/10/2024]],'Table From Form ( For Fri )'!AI:AI,1)&gt;0,1,0)</f>
        <v>0</v>
      </c>
      <c r="AF221" s="27">
        <f>IF(COUNTIFS('Table From Form ( For Fri )'!$A:$A,$A221,'Table From Form ( For Fri )'!$J:$J,Attendance[[#Headers],[1/11/2024]],'Table From Form ( For Fri )'!AJ:AJ,1)&gt;0,1,0)</f>
        <v>0</v>
      </c>
      <c r="AG221" s="27">
        <f>IF(COUNTIFS('Table From Form ( For Fri )'!$A:$A,$A221,'Table From Form ( For Fri )'!$J:$J,Attendance[[#Headers],[8/11/2024]],'Table From Form ( For Fri )'!AK:AK,1)&gt;0,1,0)</f>
        <v>0</v>
      </c>
      <c r="AH221" s="27">
        <f>IF(COUNTIFS('Table From Form ( For Fri )'!$A:$A,$A221,'Table From Form ( For Fri )'!$J:$J,Attendance[[#Headers],[15/11/2024]],'Table From Form ( For Fri )'!AL:AL,1)&gt;0,1,0)</f>
        <v>0</v>
      </c>
      <c r="AI221" s="27">
        <f>IF(COUNTIFS('Table From Form ( For Fri )'!$A:$A,$A221,'Table From Form ( For Fri )'!$J:$J,Attendance[[#Headers],[22/11/2024]],'Table From Form ( For Fri )'!AM:AM,1)&gt;0,1,0)</f>
        <v>0</v>
      </c>
      <c r="AJ221" s="27">
        <f>IF(COUNTIFS('Table From Form ( For Fri )'!$A:$A,$A221,'Table From Form ( For Fri )'!$J:$J,Attendance[[#Headers],[29/11/2024]],'Table From Form ( For Fri )'!AN:AN,1)&gt;0,1,0)</f>
        <v>0</v>
      </c>
      <c r="AK221" s="27">
        <f>IF(COUNTIFS('Table From Form ( For Fri )'!$A:$A,$A221,'Table From Form ( For Fri )'!$J:$J,Attendance[[#Headers],[6/12/2024]],'Table From Form ( For Fri )'!AO:AO,1)&gt;0,1,0)</f>
        <v>0</v>
      </c>
      <c r="AL221" s="27">
        <f>IF(COUNTIFS('Table From Form ( For Fri )'!$A:$A,$A221,'Table From Form ( For Fri )'!$J:$J,Attendance[[#Headers],[13/12/2024]],'Table From Form ( For Fri )'!AP:AP,1)&gt;0,1,0)</f>
        <v>0</v>
      </c>
      <c r="AM221" s="27">
        <f>IF(COUNTIFS('Table From Form ( For Fri )'!$A:$A,$A221,'Table From Form ( For Fri )'!$J:$J,Attendance[[#Headers],[20/12/2024]],'Table From Form ( For Fri )'!AQ:AQ,1)&gt;0,1,0)</f>
        <v>0</v>
      </c>
      <c r="AN221" s="27">
        <f>IF(COUNTIFS('Table From Form ( For Fri )'!$A:$A,$A221,'Table From Form ( For Fri )'!$J:$J,Attendance[[#Headers],[27/12/2024]],'Table From Form ( For Fri )'!AR:AR,1)&gt;0,1,0)</f>
        <v>0</v>
      </c>
      <c r="AO221" s="27">
        <f>IF(COUNTIFS('Table From Form ( For Fri )'!$A:$A,$A221,'Table From Form ( For Fri )'!$J:$J,Attendance[[#Headers],[3/1/2025]],'Table From Form ( For Fri )'!AS:AS,1)&gt;0,1,0)</f>
        <v>0</v>
      </c>
      <c r="AP221" s="27">
        <f>IF(COUNTIFS('Table From Form ( For Fri )'!$A:$A,$A221,'Table From Form ( For Fri )'!$J:$J,Attendance[[#Headers],[10/1/2025]],'Table From Form ( For Fri )'!AT:AT,1)&gt;0,1,0)</f>
        <v>0</v>
      </c>
      <c r="AQ221" s="27">
        <f>IF(COUNTIFS('Table From Form ( For Fri )'!$A:$A,$A221,'Table From Form ( For Fri )'!$J:$J,Attendance[[#Headers],[17/1/2025]],'Table From Form ( For Fri )'!AU:AU,1)&gt;0,1,0)</f>
        <v>0</v>
      </c>
      <c r="AR221" s="27">
        <f>IF(COUNTIFS('Table From Form ( For Fri )'!$A:$A,$A221,'Table From Form ( For Fri )'!$J:$J,Attendance[[#Headers],[24/1/2025]],'Table From Form ( For Fri )'!AV:AV,1)&gt;0,1,0)</f>
        <v>0</v>
      </c>
      <c r="AS221" s="27">
        <f>IF(COUNTIFS('Table From Form ( For Fri )'!$A:$A,$A221,'Table From Form ( For Fri )'!$J:$J,Attendance[[#Headers],[31/1/2025]],'Table From Form ( For Fri )'!AW:AW,1)&gt;0,1,0)</f>
        <v>0</v>
      </c>
      <c r="AT221" s="27">
        <f>IF(COUNTIFS('Table From Form ( For Fri )'!$A:$A,$A221,'Table From Form ( For Fri )'!$J:$J,Attendance[[#Headers],[7/2/2025]],'Table From Form ( For Fri )'!AX:AX,1)&gt;0,1,0)</f>
        <v>0</v>
      </c>
      <c r="AU221" s="27">
        <f>IF(COUNTIFS('Table From Form ( For Fri )'!$A:$A,$A221,'Table From Form ( For Fri )'!$J:$J,Attendance[[#Headers],[14/2/2025]],'Table From Form ( For Fri )'!AY:AY,1)&gt;0,1,0)</f>
        <v>0</v>
      </c>
    </row>
    <row r="222" spans="1:47" ht="14">
      <c r="A222" s="25" t="s">
        <v>2042</v>
      </c>
      <c r="B222" s="25" t="s">
        <v>2043</v>
      </c>
      <c r="C222" s="25" t="s">
        <v>2044</v>
      </c>
      <c r="D222">
        <f>COUNTIF(Attendance[[#This Row],[19/4/2024]:[14/2/2025]],1)</f>
        <v>0</v>
      </c>
      <c r="E222" s="26">
        <f t="shared" si="3"/>
        <v>0</v>
      </c>
      <c r="F222" s="26"/>
      <c r="G222" s="27">
        <f>IF(COUNTIFS('Table From Form ( For Fri )'!$A:$A,$A222,'Table From Form ( For Fri )'!$J:$J,Attendance[[#Headers],[19/4/2024]],'Table From Form ( For Fri )'!K:K,1)&gt;0,1,0)</f>
        <v>0</v>
      </c>
      <c r="H222" s="27">
        <f>IF(COUNTIFS('Table From Form ( For Fri )'!$A:$A,$A222,'Table From Form ( For Fri )'!$J:$J,Attendance[[#Headers],[26/4/2024]],'Table From Form ( For Fri )'!L:L,1)&gt;0,1,0)</f>
        <v>0</v>
      </c>
      <c r="I222" s="27">
        <f>IF(COUNTIFS('Table From Form ( For Fri )'!$A:$A,$A222,'Table From Form ( For Fri )'!$J:$J,Attendance[[#Headers],[3/5/2024]],'Table From Form ( For Fri )'!M:M,1)&gt;0,1,0)</f>
        <v>0</v>
      </c>
      <c r="J222" s="27">
        <f>IF(COUNTIFS('Table From Form ( For Fri )'!$A:$A,$A222,'Table From Form ( For Fri )'!$J:$J,Attendance[[#Headers],[10/5/2024]],'Table From Form ( For Fri )'!N:N,1)&gt;0,1,0)</f>
        <v>0</v>
      </c>
      <c r="K222" s="27">
        <f>IF(COUNTIFS('Table From Form ( For Fri )'!$A:$A,$A222,'Table From Form ( For Fri )'!$J:$J,Attendance[[#Headers],[17/5/2024]],'Table From Form ( For Fri )'!O:O,1)&gt;0,1,0)</f>
        <v>0</v>
      </c>
      <c r="L222" s="27">
        <f>IF(COUNTIFS('Table From Form ( For Fri )'!$A:$A,$A222,'Table From Form ( For Fri )'!$J:$J,Attendance[[#Headers],[24/5/2024]],'Table From Form ( For Fri )'!P:P,1)&gt;0,1,0)</f>
        <v>0</v>
      </c>
      <c r="M222" s="27">
        <f>IF(COUNTIFS('Table From Form ( For Fri )'!$A:$A,$A222,'Table From Form ( For Fri )'!$J:$J,Attendance[[#Headers],[31/5/2024]],'Table From Form ( For Fri )'!Q:Q,1)&gt;0,1,0)</f>
        <v>0</v>
      </c>
      <c r="N222" s="27">
        <f>IF(COUNTIFS('Table From Form ( For Fri )'!$A:$A,$A222,'Table From Form ( For Fri )'!$J:$J,Attendance[[#Headers],[7/6/2024]],'Table From Form ( For Fri )'!R:R,1)&gt;0,1,0)</f>
        <v>0</v>
      </c>
      <c r="O222" s="27">
        <f>IF(COUNTIFS('Table From Form ( For Fri )'!$A:$A,$A222,'Table From Form ( For Fri )'!$J:$J,Attendance[[#Headers],[14/6/2024]],'Table From Form ( For Fri )'!S:S,1)&gt;0,1,0)</f>
        <v>0</v>
      </c>
      <c r="P222" s="27">
        <f>IF(COUNTIFS('Table From Form ( For Fri )'!$A:$A,$A222,'Table From Form ( For Fri )'!$J:$J,Attendance[[#Headers],[21/6/2024]],'Table From Form ( For Fri )'!T:T,1)&gt;0,1,0)</f>
        <v>0</v>
      </c>
      <c r="Q222" s="27">
        <f>IF(COUNTIFS('Table From Form ( For Fri )'!$A:$A,$A222,'Table From Form ( For Fri )'!$J:$J,Attendance[[#Headers],[28/6/2024]],'Table From Form ( For Fri )'!U:U,1)&gt;0,1,0)</f>
        <v>0</v>
      </c>
      <c r="R222" s="27">
        <f>IF(COUNTIFS('Table From Form ( For Fri )'!$A:$A,$A222,'Table From Form ( For Fri )'!$J:$J,Attendance[[#Headers],[5/7/2024]],'Table From Form ( For Fri )'!V:V,1)&gt;0,1,0)</f>
        <v>0</v>
      </c>
      <c r="S222" s="27">
        <f>IF(COUNTIFS('Table From Form ( For Fri )'!$A:$A,$A222,'Table From Form ( For Fri )'!$J:$J,Attendance[[#Headers],[12/7/2024]],'Table From Form ( For Fri )'!W:W,1)&gt;0,1,0)</f>
        <v>0</v>
      </c>
      <c r="T222" s="27">
        <f>IF(COUNTIFS('Table From Form ( For Fri )'!$A:$A,$A222,'Table From Form ( For Fri )'!$J:$J,Attendance[[#Headers],[19/7/2024]],'Table From Form ( For Fri )'!X:X,1)&gt;0,1,0)</f>
        <v>0</v>
      </c>
      <c r="U222" s="27">
        <f>IF(COUNTIFS('Table From Form ( For Fri )'!$A:$A,$A222,'Table From Form ( For Fri )'!$J:$J,Attendance[[#Headers],[26/7/2024]],'Table From Form ( For Fri )'!Y:Y,1)&gt;0,1,0)</f>
        <v>0</v>
      </c>
      <c r="V222" s="27">
        <f>IF(COUNTIFS('Table From Form ( For Fri )'!$A:$A,$A222,'Table From Form ( For Fri )'!$J:$J,Attendance[[#Headers],[2/8/2024]],'Table From Form ( For Fri )'!Z:Z,1)&gt;0,1,0)</f>
        <v>0</v>
      </c>
      <c r="W222" s="27">
        <f>IF(COUNTIFS('Table From Form ( For Fri )'!$A:$A,$A222,'Table From Form ( For Fri )'!$J:$J,Attendance[[#Headers],[30/8/2024]],'Table From Form ( For Fri )'!AA:AA,1)&gt;0,1,0)</f>
        <v>0</v>
      </c>
      <c r="X222" s="27">
        <f>IF(COUNTIFS('Table From Form ( For Fri )'!$A:$A,$A222,'Table From Form ( For Fri )'!$J:$J,Attendance[[#Headers],[6/9/2024]],'Table From Form ( For Fri )'!AB:AB,1)&gt;0,1,0)</f>
        <v>0</v>
      </c>
      <c r="Y222" s="27">
        <f>IF(COUNTIFS('Table From Form ( For Fri )'!$A:$A,$A222,'Table From Form ( For Fri )'!$J:$J,Attendance[[#Headers],[13/9/2024]],'Table From Form ( For Fri )'!AC:AC,1)&gt;0,1,0)</f>
        <v>0</v>
      </c>
      <c r="Z222" s="27">
        <f>IF(COUNTIFS('Table From Form ( For Fri )'!$A:$A,$A222,'Table From Form ( For Fri )'!$J:$J,Attendance[[#Headers],[20/9/2024]],'Table From Form ( For Fri )'!AD:AD,1)&gt;0,1,0)</f>
        <v>0</v>
      </c>
      <c r="AA222" s="27">
        <f>IF(COUNTIFS('Table From Form ( For Fri )'!$A:$A,$A222,'Table From Form ( For Fri )'!$J:$J,Attendance[[#Headers],[27/9/2024]],'Table From Form ( For Fri )'!AE:AE,1)&gt;0,1,0)</f>
        <v>0</v>
      </c>
      <c r="AB222" s="27">
        <f>IF(COUNTIFS('Table From Form ( For Fri )'!$A:$A,$A222,'Table From Form ( For Fri )'!$J:$J,Attendance[[#Headers],[4/10/2024]],'Table From Form ( For Fri )'!AF:AF,1)&gt;0,1,0)</f>
        <v>0</v>
      </c>
      <c r="AC222" s="27">
        <f>IF(COUNTIFS('Table From Form ( For Fri )'!$A:$A,$A222,'Table From Form ( For Fri )'!$J:$J,Attendance[[#Headers],[11/10/2024]],'Table From Form ( For Fri )'!AG:AG,1)&gt;0,1,0)</f>
        <v>0</v>
      </c>
      <c r="AD222" s="27">
        <f>IF(COUNTIFS('Table From Form ( For Fri )'!$A:$A,$A222,'Table From Form ( For Fri )'!$J:$J,Attendance[[#Headers],[18/10/2024]],'Table From Form ( For Fri )'!AH:AH,1)&gt;0,1,0)</f>
        <v>0</v>
      </c>
      <c r="AE222" s="27">
        <f>IF(COUNTIFS('Table From Form ( For Fri )'!$A:$A,$A222,'Table From Form ( For Fri )'!$J:$J,Attendance[[#Headers],[25/10/2024]],'Table From Form ( For Fri )'!AI:AI,1)&gt;0,1,0)</f>
        <v>0</v>
      </c>
      <c r="AF222" s="27">
        <f>IF(COUNTIFS('Table From Form ( For Fri )'!$A:$A,$A222,'Table From Form ( For Fri )'!$J:$J,Attendance[[#Headers],[1/11/2024]],'Table From Form ( For Fri )'!AJ:AJ,1)&gt;0,1,0)</f>
        <v>0</v>
      </c>
      <c r="AG222" s="27">
        <f>IF(COUNTIFS('Table From Form ( For Fri )'!$A:$A,$A222,'Table From Form ( For Fri )'!$J:$J,Attendance[[#Headers],[8/11/2024]],'Table From Form ( For Fri )'!AK:AK,1)&gt;0,1,0)</f>
        <v>0</v>
      </c>
      <c r="AH222" s="27">
        <f>IF(COUNTIFS('Table From Form ( For Fri )'!$A:$A,$A222,'Table From Form ( For Fri )'!$J:$J,Attendance[[#Headers],[15/11/2024]],'Table From Form ( For Fri )'!AL:AL,1)&gt;0,1,0)</f>
        <v>0</v>
      </c>
      <c r="AI222" s="27">
        <f>IF(COUNTIFS('Table From Form ( For Fri )'!$A:$A,$A222,'Table From Form ( For Fri )'!$J:$J,Attendance[[#Headers],[22/11/2024]],'Table From Form ( For Fri )'!AM:AM,1)&gt;0,1,0)</f>
        <v>0</v>
      </c>
      <c r="AJ222" s="27">
        <f>IF(COUNTIFS('Table From Form ( For Fri )'!$A:$A,$A222,'Table From Form ( For Fri )'!$J:$J,Attendance[[#Headers],[29/11/2024]],'Table From Form ( For Fri )'!AN:AN,1)&gt;0,1,0)</f>
        <v>0</v>
      </c>
      <c r="AK222" s="27">
        <f>IF(COUNTIFS('Table From Form ( For Fri )'!$A:$A,$A222,'Table From Form ( For Fri )'!$J:$J,Attendance[[#Headers],[6/12/2024]],'Table From Form ( For Fri )'!AO:AO,1)&gt;0,1,0)</f>
        <v>0</v>
      </c>
      <c r="AL222" s="27">
        <f>IF(COUNTIFS('Table From Form ( For Fri )'!$A:$A,$A222,'Table From Form ( For Fri )'!$J:$J,Attendance[[#Headers],[13/12/2024]],'Table From Form ( For Fri )'!AP:AP,1)&gt;0,1,0)</f>
        <v>0</v>
      </c>
      <c r="AM222" s="27">
        <f>IF(COUNTIFS('Table From Form ( For Fri )'!$A:$A,$A222,'Table From Form ( For Fri )'!$J:$J,Attendance[[#Headers],[20/12/2024]],'Table From Form ( For Fri )'!AQ:AQ,1)&gt;0,1,0)</f>
        <v>0</v>
      </c>
      <c r="AN222" s="27">
        <f>IF(COUNTIFS('Table From Form ( For Fri )'!$A:$A,$A222,'Table From Form ( For Fri )'!$J:$J,Attendance[[#Headers],[27/12/2024]],'Table From Form ( For Fri )'!AR:AR,1)&gt;0,1,0)</f>
        <v>0</v>
      </c>
      <c r="AO222" s="27">
        <f>IF(COUNTIFS('Table From Form ( For Fri )'!$A:$A,$A222,'Table From Form ( For Fri )'!$J:$J,Attendance[[#Headers],[3/1/2025]],'Table From Form ( For Fri )'!AS:AS,1)&gt;0,1,0)</f>
        <v>0</v>
      </c>
      <c r="AP222" s="27">
        <f>IF(COUNTIFS('Table From Form ( For Fri )'!$A:$A,$A222,'Table From Form ( For Fri )'!$J:$J,Attendance[[#Headers],[10/1/2025]],'Table From Form ( For Fri )'!AT:AT,1)&gt;0,1,0)</f>
        <v>0</v>
      </c>
      <c r="AQ222" s="27">
        <f>IF(COUNTIFS('Table From Form ( For Fri )'!$A:$A,$A222,'Table From Form ( For Fri )'!$J:$J,Attendance[[#Headers],[17/1/2025]],'Table From Form ( For Fri )'!AU:AU,1)&gt;0,1,0)</f>
        <v>0</v>
      </c>
      <c r="AR222" s="27">
        <f>IF(COUNTIFS('Table From Form ( For Fri )'!$A:$A,$A222,'Table From Form ( For Fri )'!$J:$J,Attendance[[#Headers],[24/1/2025]],'Table From Form ( For Fri )'!AV:AV,1)&gt;0,1,0)</f>
        <v>0</v>
      </c>
      <c r="AS222" s="27">
        <f>IF(COUNTIFS('Table From Form ( For Fri )'!$A:$A,$A222,'Table From Form ( For Fri )'!$J:$J,Attendance[[#Headers],[31/1/2025]],'Table From Form ( For Fri )'!AW:AW,1)&gt;0,1,0)</f>
        <v>0</v>
      </c>
      <c r="AT222" s="27">
        <f>IF(COUNTIFS('Table From Form ( For Fri )'!$A:$A,$A222,'Table From Form ( For Fri )'!$J:$J,Attendance[[#Headers],[7/2/2025]],'Table From Form ( For Fri )'!AX:AX,1)&gt;0,1,0)</f>
        <v>0</v>
      </c>
      <c r="AU222" s="27">
        <f>IF(COUNTIFS('Table From Form ( For Fri )'!$A:$A,$A222,'Table From Form ( For Fri )'!$J:$J,Attendance[[#Headers],[14/2/2025]],'Table From Form ( For Fri )'!AY:AY,1)&gt;0,1,0)</f>
        <v>0</v>
      </c>
    </row>
    <row r="223" spans="1:47" ht="14">
      <c r="A223" s="25" t="s">
        <v>2045</v>
      </c>
      <c r="B223" s="25" t="s">
        <v>2046</v>
      </c>
      <c r="C223" s="25" t="s">
        <v>2047</v>
      </c>
      <c r="D223">
        <f>COUNTIF(Attendance[[#This Row],[19/4/2024]:[14/2/2025]],1)</f>
        <v>0</v>
      </c>
      <c r="E223" s="26">
        <f t="shared" si="3"/>
        <v>0</v>
      </c>
      <c r="F223" s="26"/>
      <c r="G223" s="27">
        <f>IF(COUNTIFS('Table From Form ( For Fri )'!$A:$A,$A223,'Table From Form ( For Fri )'!$J:$J,Attendance[[#Headers],[19/4/2024]],'Table From Form ( For Fri )'!K:K,1)&gt;0,1,0)</f>
        <v>0</v>
      </c>
      <c r="H223" s="27">
        <f>IF(COUNTIFS('Table From Form ( For Fri )'!$A:$A,$A223,'Table From Form ( For Fri )'!$J:$J,Attendance[[#Headers],[26/4/2024]],'Table From Form ( For Fri )'!L:L,1)&gt;0,1,0)</f>
        <v>0</v>
      </c>
      <c r="I223" s="27">
        <f>IF(COUNTIFS('Table From Form ( For Fri )'!$A:$A,$A223,'Table From Form ( For Fri )'!$J:$J,Attendance[[#Headers],[3/5/2024]],'Table From Form ( For Fri )'!M:M,1)&gt;0,1,0)</f>
        <v>0</v>
      </c>
      <c r="J223" s="27">
        <f>IF(COUNTIFS('Table From Form ( For Fri )'!$A:$A,$A223,'Table From Form ( For Fri )'!$J:$J,Attendance[[#Headers],[10/5/2024]],'Table From Form ( For Fri )'!N:N,1)&gt;0,1,0)</f>
        <v>0</v>
      </c>
      <c r="K223" s="27">
        <f>IF(COUNTIFS('Table From Form ( For Fri )'!$A:$A,$A223,'Table From Form ( For Fri )'!$J:$J,Attendance[[#Headers],[17/5/2024]],'Table From Form ( For Fri )'!O:O,1)&gt;0,1,0)</f>
        <v>0</v>
      </c>
      <c r="L223" s="27">
        <f>IF(COUNTIFS('Table From Form ( For Fri )'!$A:$A,$A223,'Table From Form ( For Fri )'!$J:$J,Attendance[[#Headers],[24/5/2024]],'Table From Form ( For Fri )'!P:P,1)&gt;0,1,0)</f>
        <v>0</v>
      </c>
      <c r="M223" s="27">
        <f>IF(COUNTIFS('Table From Form ( For Fri )'!$A:$A,$A223,'Table From Form ( For Fri )'!$J:$J,Attendance[[#Headers],[31/5/2024]],'Table From Form ( For Fri )'!Q:Q,1)&gt;0,1,0)</f>
        <v>0</v>
      </c>
      <c r="N223" s="27">
        <f>IF(COUNTIFS('Table From Form ( For Fri )'!$A:$A,$A223,'Table From Form ( For Fri )'!$J:$J,Attendance[[#Headers],[7/6/2024]],'Table From Form ( For Fri )'!R:R,1)&gt;0,1,0)</f>
        <v>0</v>
      </c>
      <c r="O223" s="27">
        <f>IF(COUNTIFS('Table From Form ( For Fri )'!$A:$A,$A223,'Table From Form ( For Fri )'!$J:$J,Attendance[[#Headers],[14/6/2024]],'Table From Form ( For Fri )'!S:S,1)&gt;0,1,0)</f>
        <v>0</v>
      </c>
      <c r="P223" s="27">
        <f>IF(COUNTIFS('Table From Form ( For Fri )'!$A:$A,$A223,'Table From Form ( For Fri )'!$J:$J,Attendance[[#Headers],[21/6/2024]],'Table From Form ( For Fri )'!T:T,1)&gt;0,1,0)</f>
        <v>0</v>
      </c>
      <c r="Q223" s="27">
        <f>IF(COUNTIFS('Table From Form ( For Fri )'!$A:$A,$A223,'Table From Form ( For Fri )'!$J:$J,Attendance[[#Headers],[28/6/2024]],'Table From Form ( For Fri )'!U:U,1)&gt;0,1,0)</f>
        <v>0</v>
      </c>
      <c r="R223" s="27">
        <f>IF(COUNTIFS('Table From Form ( For Fri )'!$A:$A,$A223,'Table From Form ( For Fri )'!$J:$J,Attendance[[#Headers],[5/7/2024]],'Table From Form ( For Fri )'!V:V,1)&gt;0,1,0)</f>
        <v>0</v>
      </c>
      <c r="S223" s="27">
        <f>IF(COUNTIFS('Table From Form ( For Fri )'!$A:$A,$A223,'Table From Form ( For Fri )'!$J:$J,Attendance[[#Headers],[12/7/2024]],'Table From Form ( For Fri )'!W:W,1)&gt;0,1,0)</f>
        <v>0</v>
      </c>
      <c r="T223" s="27">
        <f>IF(COUNTIFS('Table From Form ( For Fri )'!$A:$A,$A223,'Table From Form ( For Fri )'!$J:$J,Attendance[[#Headers],[19/7/2024]],'Table From Form ( For Fri )'!X:X,1)&gt;0,1,0)</f>
        <v>0</v>
      </c>
      <c r="U223" s="27">
        <f>IF(COUNTIFS('Table From Form ( For Fri )'!$A:$A,$A223,'Table From Form ( For Fri )'!$J:$J,Attendance[[#Headers],[26/7/2024]],'Table From Form ( For Fri )'!Y:Y,1)&gt;0,1,0)</f>
        <v>0</v>
      </c>
      <c r="V223" s="27">
        <f>IF(COUNTIFS('Table From Form ( For Fri )'!$A:$A,$A223,'Table From Form ( For Fri )'!$J:$J,Attendance[[#Headers],[2/8/2024]],'Table From Form ( For Fri )'!Z:Z,1)&gt;0,1,0)</f>
        <v>0</v>
      </c>
      <c r="W223" s="27">
        <f>IF(COUNTIFS('Table From Form ( For Fri )'!$A:$A,$A223,'Table From Form ( For Fri )'!$J:$J,Attendance[[#Headers],[30/8/2024]],'Table From Form ( For Fri )'!AA:AA,1)&gt;0,1,0)</f>
        <v>0</v>
      </c>
      <c r="X223" s="27">
        <f>IF(COUNTIFS('Table From Form ( For Fri )'!$A:$A,$A223,'Table From Form ( For Fri )'!$J:$J,Attendance[[#Headers],[6/9/2024]],'Table From Form ( For Fri )'!AB:AB,1)&gt;0,1,0)</f>
        <v>0</v>
      </c>
      <c r="Y223" s="27">
        <f>IF(COUNTIFS('Table From Form ( For Fri )'!$A:$A,$A223,'Table From Form ( For Fri )'!$J:$J,Attendance[[#Headers],[13/9/2024]],'Table From Form ( For Fri )'!AC:AC,1)&gt;0,1,0)</f>
        <v>0</v>
      </c>
      <c r="Z223" s="27">
        <f>IF(COUNTIFS('Table From Form ( For Fri )'!$A:$A,$A223,'Table From Form ( For Fri )'!$J:$J,Attendance[[#Headers],[20/9/2024]],'Table From Form ( For Fri )'!AD:AD,1)&gt;0,1,0)</f>
        <v>0</v>
      </c>
      <c r="AA223" s="27">
        <f>IF(COUNTIFS('Table From Form ( For Fri )'!$A:$A,$A223,'Table From Form ( For Fri )'!$J:$J,Attendance[[#Headers],[27/9/2024]],'Table From Form ( For Fri )'!AE:AE,1)&gt;0,1,0)</f>
        <v>0</v>
      </c>
      <c r="AB223" s="27">
        <f>IF(COUNTIFS('Table From Form ( For Fri )'!$A:$A,$A223,'Table From Form ( For Fri )'!$J:$J,Attendance[[#Headers],[4/10/2024]],'Table From Form ( For Fri )'!AF:AF,1)&gt;0,1,0)</f>
        <v>0</v>
      </c>
      <c r="AC223" s="27">
        <f>IF(COUNTIFS('Table From Form ( For Fri )'!$A:$A,$A223,'Table From Form ( For Fri )'!$J:$J,Attendance[[#Headers],[11/10/2024]],'Table From Form ( For Fri )'!AG:AG,1)&gt;0,1,0)</f>
        <v>0</v>
      </c>
      <c r="AD223" s="27">
        <f>IF(COUNTIFS('Table From Form ( For Fri )'!$A:$A,$A223,'Table From Form ( For Fri )'!$J:$J,Attendance[[#Headers],[18/10/2024]],'Table From Form ( For Fri )'!AH:AH,1)&gt;0,1,0)</f>
        <v>0</v>
      </c>
      <c r="AE223" s="27">
        <f>IF(COUNTIFS('Table From Form ( For Fri )'!$A:$A,$A223,'Table From Form ( For Fri )'!$J:$J,Attendance[[#Headers],[25/10/2024]],'Table From Form ( For Fri )'!AI:AI,1)&gt;0,1,0)</f>
        <v>0</v>
      </c>
      <c r="AF223" s="27">
        <f>IF(COUNTIFS('Table From Form ( For Fri )'!$A:$A,$A223,'Table From Form ( For Fri )'!$J:$J,Attendance[[#Headers],[1/11/2024]],'Table From Form ( For Fri )'!AJ:AJ,1)&gt;0,1,0)</f>
        <v>0</v>
      </c>
      <c r="AG223" s="27">
        <f>IF(COUNTIFS('Table From Form ( For Fri )'!$A:$A,$A223,'Table From Form ( For Fri )'!$J:$J,Attendance[[#Headers],[8/11/2024]],'Table From Form ( For Fri )'!AK:AK,1)&gt;0,1,0)</f>
        <v>0</v>
      </c>
      <c r="AH223" s="27">
        <f>IF(COUNTIFS('Table From Form ( For Fri )'!$A:$A,$A223,'Table From Form ( For Fri )'!$J:$J,Attendance[[#Headers],[15/11/2024]],'Table From Form ( For Fri )'!AL:AL,1)&gt;0,1,0)</f>
        <v>0</v>
      </c>
      <c r="AI223" s="27">
        <f>IF(COUNTIFS('Table From Form ( For Fri )'!$A:$A,$A223,'Table From Form ( For Fri )'!$J:$J,Attendance[[#Headers],[22/11/2024]],'Table From Form ( For Fri )'!AM:AM,1)&gt;0,1,0)</f>
        <v>0</v>
      </c>
      <c r="AJ223" s="27">
        <f>IF(COUNTIFS('Table From Form ( For Fri )'!$A:$A,$A223,'Table From Form ( For Fri )'!$J:$J,Attendance[[#Headers],[29/11/2024]],'Table From Form ( For Fri )'!AN:AN,1)&gt;0,1,0)</f>
        <v>0</v>
      </c>
      <c r="AK223" s="27">
        <f>IF(COUNTIFS('Table From Form ( For Fri )'!$A:$A,$A223,'Table From Form ( For Fri )'!$J:$J,Attendance[[#Headers],[6/12/2024]],'Table From Form ( For Fri )'!AO:AO,1)&gt;0,1,0)</f>
        <v>0</v>
      </c>
      <c r="AL223" s="27">
        <f>IF(COUNTIFS('Table From Form ( For Fri )'!$A:$A,$A223,'Table From Form ( For Fri )'!$J:$J,Attendance[[#Headers],[13/12/2024]],'Table From Form ( For Fri )'!AP:AP,1)&gt;0,1,0)</f>
        <v>0</v>
      </c>
      <c r="AM223" s="27">
        <f>IF(COUNTIFS('Table From Form ( For Fri )'!$A:$A,$A223,'Table From Form ( For Fri )'!$J:$J,Attendance[[#Headers],[20/12/2024]],'Table From Form ( For Fri )'!AQ:AQ,1)&gt;0,1,0)</f>
        <v>0</v>
      </c>
      <c r="AN223" s="27">
        <f>IF(COUNTIFS('Table From Form ( For Fri )'!$A:$A,$A223,'Table From Form ( For Fri )'!$J:$J,Attendance[[#Headers],[27/12/2024]],'Table From Form ( For Fri )'!AR:AR,1)&gt;0,1,0)</f>
        <v>0</v>
      </c>
      <c r="AO223" s="27">
        <f>IF(COUNTIFS('Table From Form ( For Fri )'!$A:$A,$A223,'Table From Form ( For Fri )'!$J:$J,Attendance[[#Headers],[3/1/2025]],'Table From Form ( For Fri )'!AS:AS,1)&gt;0,1,0)</f>
        <v>0</v>
      </c>
      <c r="AP223" s="27">
        <f>IF(COUNTIFS('Table From Form ( For Fri )'!$A:$A,$A223,'Table From Form ( For Fri )'!$J:$J,Attendance[[#Headers],[10/1/2025]],'Table From Form ( For Fri )'!AT:AT,1)&gt;0,1,0)</f>
        <v>0</v>
      </c>
      <c r="AQ223" s="27">
        <f>IF(COUNTIFS('Table From Form ( For Fri )'!$A:$A,$A223,'Table From Form ( For Fri )'!$J:$J,Attendance[[#Headers],[17/1/2025]],'Table From Form ( For Fri )'!AU:AU,1)&gt;0,1,0)</f>
        <v>0</v>
      </c>
      <c r="AR223" s="27">
        <f>IF(COUNTIFS('Table From Form ( For Fri )'!$A:$A,$A223,'Table From Form ( For Fri )'!$J:$J,Attendance[[#Headers],[24/1/2025]],'Table From Form ( For Fri )'!AV:AV,1)&gt;0,1,0)</f>
        <v>0</v>
      </c>
      <c r="AS223" s="27">
        <f>IF(COUNTIFS('Table From Form ( For Fri )'!$A:$A,$A223,'Table From Form ( For Fri )'!$J:$J,Attendance[[#Headers],[31/1/2025]],'Table From Form ( For Fri )'!AW:AW,1)&gt;0,1,0)</f>
        <v>0</v>
      </c>
      <c r="AT223" s="27">
        <f>IF(COUNTIFS('Table From Form ( For Fri )'!$A:$A,$A223,'Table From Form ( For Fri )'!$J:$J,Attendance[[#Headers],[7/2/2025]],'Table From Form ( For Fri )'!AX:AX,1)&gt;0,1,0)</f>
        <v>0</v>
      </c>
      <c r="AU223" s="27">
        <f>IF(COUNTIFS('Table From Form ( For Fri )'!$A:$A,$A223,'Table From Form ( For Fri )'!$J:$J,Attendance[[#Headers],[14/2/2025]],'Table From Form ( For Fri )'!AY:AY,1)&gt;0,1,0)</f>
        <v>0</v>
      </c>
    </row>
    <row r="224" spans="1:47" ht="14">
      <c r="A224" s="25" t="s">
        <v>2048</v>
      </c>
      <c r="B224" s="25" t="s">
        <v>2049</v>
      </c>
      <c r="C224" s="25" t="s">
        <v>2050</v>
      </c>
      <c r="D224">
        <f>COUNTIF(Attendance[[#This Row],[19/4/2024]:[14/2/2025]],1)</f>
        <v>0</v>
      </c>
      <c r="E224" s="26">
        <f t="shared" si="3"/>
        <v>0</v>
      </c>
      <c r="F224" s="26"/>
      <c r="G224" s="27">
        <f>IF(COUNTIFS('Table From Form ( For Fri )'!$A:$A,$A224,'Table From Form ( For Fri )'!$J:$J,Attendance[[#Headers],[19/4/2024]],'Table From Form ( For Fri )'!K:K,1)&gt;0,1,0)</f>
        <v>0</v>
      </c>
      <c r="H224" s="27">
        <f>IF(COUNTIFS('Table From Form ( For Fri )'!$A:$A,$A224,'Table From Form ( For Fri )'!$J:$J,Attendance[[#Headers],[26/4/2024]],'Table From Form ( For Fri )'!L:L,1)&gt;0,1,0)</f>
        <v>0</v>
      </c>
      <c r="I224" s="27">
        <f>IF(COUNTIFS('Table From Form ( For Fri )'!$A:$A,$A224,'Table From Form ( For Fri )'!$J:$J,Attendance[[#Headers],[3/5/2024]],'Table From Form ( For Fri )'!M:M,1)&gt;0,1,0)</f>
        <v>0</v>
      </c>
      <c r="J224" s="27">
        <f>IF(COUNTIFS('Table From Form ( For Fri )'!$A:$A,$A224,'Table From Form ( For Fri )'!$J:$J,Attendance[[#Headers],[10/5/2024]],'Table From Form ( For Fri )'!N:N,1)&gt;0,1,0)</f>
        <v>0</v>
      </c>
      <c r="K224" s="27">
        <f>IF(COUNTIFS('Table From Form ( For Fri )'!$A:$A,$A224,'Table From Form ( For Fri )'!$J:$J,Attendance[[#Headers],[17/5/2024]],'Table From Form ( For Fri )'!O:O,1)&gt;0,1,0)</f>
        <v>0</v>
      </c>
      <c r="L224" s="27">
        <f>IF(COUNTIFS('Table From Form ( For Fri )'!$A:$A,$A224,'Table From Form ( For Fri )'!$J:$J,Attendance[[#Headers],[24/5/2024]],'Table From Form ( For Fri )'!P:P,1)&gt;0,1,0)</f>
        <v>0</v>
      </c>
      <c r="M224" s="27">
        <f>IF(COUNTIFS('Table From Form ( For Fri )'!$A:$A,$A224,'Table From Form ( For Fri )'!$J:$J,Attendance[[#Headers],[31/5/2024]],'Table From Form ( For Fri )'!Q:Q,1)&gt;0,1,0)</f>
        <v>0</v>
      </c>
      <c r="N224" s="27">
        <f>IF(COUNTIFS('Table From Form ( For Fri )'!$A:$A,$A224,'Table From Form ( For Fri )'!$J:$J,Attendance[[#Headers],[7/6/2024]],'Table From Form ( For Fri )'!R:R,1)&gt;0,1,0)</f>
        <v>0</v>
      </c>
      <c r="O224" s="27">
        <f>IF(COUNTIFS('Table From Form ( For Fri )'!$A:$A,$A224,'Table From Form ( For Fri )'!$J:$J,Attendance[[#Headers],[14/6/2024]],'Table From Form ( For Fri )'!S:S,1)&gt;0,1,0)</f>
        <v>0</v>
      </c>
      <c r="P224" s="27">
        <f>IF(COUNTIFS('Table From Form ( For Fri )'!$A:$A,$A224,'Table From Form ( For Fri )'!$J:$J,Attendance[[#Headers],[21/6/2024]],'Table From Form ( For Fri )'!T:T,1)&gt;0,1,0)</f>
        <v>0</v>
      </c>
      <c r="Q224" s="27">
        <f>IF(COUNTIFS('Table From Form ( For Fri )'!$A:$A,$A224,'Table From Form ( For Fri )'!$J:$J,Attendance[[#Headers],[28/6/2024]],'Table From Form ( For Fri )'!U:U,1)&gt;0,1,0)</f>
        <v>0</v>
      </c>
      <c r="R224" s="27">
        <f>IF(COUNTIFS('Table From Form ( For Fri )'!$A:$A,$A224,'Table From Form ( For Fri )'!$J:$J,Attendance[[#Headers],[5/7/2024]],'Table From Form ( For Fri )'!V:V,1)&gt;0,1,0)</f>
        <v>0</v>
      </c>
      <c r="S224" s="27">
        <f>IF(COUNTIFS('Table From Form ( For Fri )'!$A:$A,$A224,'Table From Form ( For Fri )'!$J:$J,Attendance[[#Headers],[12/7/2024]],'Table From Form ( For Fri )'!W:W,1)&gt;0,1,0)</f>
        <v>0</v>
      </c>
      <c r="T224" s="27">
        <f>IF(COUNTIFS('Table From Form ( For Fri )'!$A:$A,$A224,'Table From Form ( For Fri )'!$J:$J,Attendance[[#Headers],[19/7/2024]],'Table From Form ( For Fri )'!X:X,1)&gt;0,1,0)</f>
        <v>0</v>
      </c>
      <c r="U224" s="27">
        <f>IF(COUNTIFS('Table From Form ( For Fri )'!$A:$A,$A224,'Table From Form ( For Fri )'!$J:$J,Attendance[[#Headers],[26/7/2024]],'Table From Form ( For Fri )'!Y:Y,1)&gt;0,1,0)</f>
        <v>0</v>
      </c>
      <c r="V224" s="27">
        <f>IF(COUNTIFS('Table From Form ( For Fri )'!$A:$A,$A224,'Table From Form ( For Fri )'!$J:$J,Attendance[[#Headers],[2/8/2024]],'Table From Form ( For Fri )'!Z:Z,1)&gt;0,1,0)</f>
        <v>0</v>
      </c>
      <c r="W224" s="27">
        <f>IF(COUNTIFS('Table From Form ( For Fri )'!$A:$A,$A224,'Table From Form ( For Fri )'!$J:$J,Attendance[[#Headers],[30/8/2024]],'Table From Form ( For Fri )'!AA:AA,1)&gt;0,1,0)</f>
        <v>0</v>
      </c>
      <c r="X224" s="27">
        <f>IF(COUNTIFS('Table From Form ( For Fri )'!$A:$A,$A224,'Table From Form ( For Fri )'!$J:$J,Attendance[[#Headers],[6/9/2024]],'Table From Form ( For Fri )'!AB:AB,1)&gt;0,1,0)</f>
        <v>0</v>
      </c>
      <c r="Y224" s="27">
        <f>IF(COUNTIFS('Table From Form ( For Fri )'!$A:$A,$A224,'Table From Form ( For Fri )'!$J:$J,Attendance[[#Headers],[13/9/2024]],'Table From Form ( For Fri )'!AC:AC,1)&gt;0,1,0)</f>
        <v>0</v>
      </c>
      <c r="Z224" s="27">
        <f>IF(COUNTIFS('Table From Form ( For Fri )'!$A:$A,$A224,'Table From Form ( For Fri )'!$J:$J,Attendance[[#Headers],[20/9/2024]],'Table From Form ( For Fri )'!AD:AD,1)&gt;0,1,0)</f>
        <v>0</v>
      </c>
      <c r="AA224" s="27">
        <f>IF(COUNTIFS('Table From Form ( For Fri )'!$A:$A,$A224,'Table From Form ( For Fri )'!$J:$J,Attendance[[#Headers],[27/9/2024]],'Table From Form ( For Fri )'!AE:AE,1)&gt;0,1,0)</f>
        <v>0</v>
      </c>
      <c r="AB224" s="27">
        <f>IF(COUNTIFS('Table From Form ( For Fri )'!$A:$A,$A224,'Table From Form ( For Fri )'!$J:$J,Attendance[[#Headers],[4/10/2024]],'Table From Form ( For Fri )'!AF:AF,1)&gt;0,1,0)</f>
        <v>0</v>
      </c>
      <c r="AC224" s="27">
        <f>IF(COUNTIFS('Table From Form ( For Fri )'!$A:$A,$A224,'Table From Form ( For Fri )'!$J:$J,Attendance[[#Headers],[11/10/2024]],'Table From Form ( For Fri )'!AG:AG,1)&gt;0,1,0)</f>
        <v>0</v>
      </c>
      <c r="AD224" s="27">
        <f>IF(COUNTIFS('Table From Form ( For Fri )'!$A:$A,$A224,'Table From Form ( For Fri )'!$J:$J,Attendance[[#Headers],[18/10/2024]],'Table From Form ( For Fri )'!AH:AH,1)&gt;0,1,0)</f>
        <v>0</v>
      </c>
      <c r="AE224" s="27">
        <f>IF(COUNTIFS('Table From Form ( For Fri )'!$A:$A,$A224,'Table From Form ( For Fri )'!$J:$J,Attendance[[#Headers],[25/10/2024]],'Table From Form ( For Fri )'!AI:AI,1)&gt;0,1,0)</f>
        <v>0</v>
      </c>
      <c r="AF224" s="27">
        <f>IF(COUNTIFS('Table From Form ( For Fri )'!$A:$A,$A224,'Table From Form ( For Fri )'!$J:$J,Attendance[[#Headers],[1/11/2024]],'Table From Form ( For Fri )'!AJ:AJ,1)&gt;0,1,0)</f>
        <v>0</v>
      </c>
      <c r="AG224" s="27">
        <f>IF(COUNTIFS('Table From Form ( For Fri )'!$A:$A,$A224,'Table From Form ( For Fri )'!$J:$J,Attendance[[#Headers],[8/11/2024]],'Table From Form ( For Fri )'!AK:AK,1)&gt;0,1,0)</f>
        <v>0</v>
      </c>
      <c r="AH224" s="27">
        <f>IF(COUNTIFS('Table From Form ( For Fri )'!$A:$A,$A224,'Table From Form ( For Fri )'!$J:$J,Attendance[[#Headers],[15/11/2024]],'Table From Form ( For Fri )'!AL:AL,1)&gt;0,1,0)</f>
        <v>0</v>
      </c>
      <c r="AI224" s="27">
        <f>IF(COUNTIFS('Table From Form ( For Fri )'!$A:$A,$A224,'Table From Form ( For Fri )'!$J:$J,Attendance[[#Headers],[22/11/2024]],'Table From Form ( For Fri )'!AM:AM,1)&gt;0,1,0)</f>
        <v>0</v>
      </c>
      <c r="AJ224" s="27">
        <f>IF(COUNTIFS('Table From Form ( For Fri )'!$A:$A,$A224,'Table From Form ( For Fri )'!$J:$J,Attendance[[#Headers],[29/11/2024]],'Table From Form ( For Fri )'!AN:AN,1)&gt;0,1,0)</f>
        <v>0</v>
      </c>
      <c r="AK224" s="27">
        <f>IF(COUNTIFS('Table From Form ( For Fri )'!$A:$A,$A224,'Table From Form ( For Fri )'!$J:$J,Attendance[[#Headers],[6/12/2024]],'Table From Form ( For Fri )'!AO:AO,1)&gt;0,1,0)</f>
        <v>0</v>
      </c>
      <c r="AL224" s="27">
        <f>IF(COUNTIFS('Table From Form ( For Fri )'!$A:$A,$A224,'Table From Form ( For Fri )'!$J:$J,Attendance[[#Headers],[13/12/2024]],'Table From Form ( For Fri )'!AP:AP,1)&gt;0,1,0)</f>
        <v>0</v>
      </c>
      <c r="AM224" s="27">
        <f>IF(COUNTIFS('Table From Form ( For Fri )'!$A:$A,$A224,'Table From Form ( For Fri )'!$J:$J,Attendance[[#Headers],[20/12/2024]],'Table From Form ( For Fri )'!AQ:AQ,1)&gt;0,1,0)</f>
        <v>0</v>
      </c>
      <c r="AN224" s="27">
        <f>IF(COUNTIFS('Table From Form ( For Fri )'!$A:$A,$A224,'Table From Form ( For Fri )'!$J:$J,Attendance[[#Headers],[27/12/2024]],'Table From Form ( For Fri )'!AR:AR,1)&gt;0,1,0)</f>
        <v>0</v>
      </c>
      <c r="AO224" s="27">
        <f>IF(COUNTIFS('Table From Form ( For Fri )'!$A:$A,$A224,'Table From Form ( For Fri )'!$J:$J,Attendance[[#Headers],[3/1/2025]],'Table From Form ( For Fri )'!AS:AS,1)&gt;0,1,0)</f>
        <v>0</v>
      </c>
      <c r="AP224" s="27">
        <f>IF(COUNTIFS('Table From Form ( For Fri )'!$A:$A,$A224,'Table From Form ( For Fri )'!$J:$J,Attendance[[#Headers],[10/1/2025]],'Table From Form ( For Fri )'!AT:AT,1)&gt;0,1,0)</f>
        <v>0</v>
      </c>
      <c r="AQ224" s="27">
        <f>IF(COUNTIFS('Table From Form ( For Fri )'!$A:$A,$A224,'Table From Form ( For Fri )'!$J:$J,Attendance[[#Headers],[17/1/2025]],'Table From Form ( For Fri )'!AU:AU,1)&gt;0,1,0)</f>
        <v>0</v>
      </c>
      <c r="AR224" s="27">
        <f>IF(COUNTIFS('Table From Form ( For Fri )'!$A:$A,$A224,'Table From Form ( For Fri )'!$J:$J,Attendance[[#Headers],[24/1/2025]],'Table From Form ( For Fri )'!AV:AV,1)&gt;0,1,0)</f>
        <v>0</v>
      </c>
      <c r="AS224" s="27">
        <f>IF(COUNTIFS('Table From Form ( For Fri )'!$A:$A,$A224,'Table From Form ( For Fri )'!$J:$J,Attendance[[#Headers],[31/1/2025]],'Table From Form ( For Fri )'!AW:AW,1)&gt;0,1,0)</f>
        <v>0</v>
      </c>
      <c r="AT224" s="27">
        <f>IF(COUNTIFS('Table From Form ( For Fri )'!$A:$A,$A224,'Table From Form ( For Fri )'!$J:$J,Attendance[[#Headers],[7/2/2025]],'Table From Form ( For Fri )'!AX:AX,1)&gt;0,1,0)</f>
        <v>0</v>
      </c>
      <c r="AU224" s="27">
        <f>IF(COUNTIFS('Table From Form ( For Fri )'!$A:$A,$A224,'Table From Form ( For Fri )'!$J:$J,Attendance[[#Headers],[14/2/2025]],'Table From Form ( For Fri )'!AY:AY,1)&gt;0,1,0)</f>
        <v>0</v>
      </c>
    </row>
    <row r="225" spans="1:47" ht="14">
      <c r="A225" s="25" t="s">
        <v>2051</v>
      </c>
      <c r="B225" s="25" t="s">
        <v>2052</v>
      </c>
      <c r="C225" s="25" t="s">
        <v>2053</v>
      </c>
      <c r="D225">
        <f>COUNTIF(Attendance[[#This Row],[19/4/2024]:[14/2/2025]],1)</f>
        <v>0</v>
      </c>
      <c r="E225" s="26">
        <f t="shared" si="3"/>
        <v>0</v>
      </c>
      <c r="F225" s="26"/>
      <c r="G225" s="27">
        <f>IF(COUNTIFS('Table From Form ( For Fri )'!$A:$A,$A225,'Table From Form ( For Fri )'!$J:$J,Attendance[[#Headers],[19/4/2024]],'Table From Form ( For Fri )'!K:K,1)&gt;0,1,0)</f>
        <v>0</v>
      </c>
      <c r="H225" s="27">
        <f>IF(COUNTIFS('Table From Form ( For Fri )'!$A:$A,$A225,'Table From Form ( For Fri )'!$J:$J,Attendance[[#Headers],[26/4/2024]],'Table From Form ( For Fri )'!L:L,1)&gt;0,1,0)</f>
        <v>0</v>
      </c>
      <c r="I225" s="27">
        <f>IF(COUNTIFS('Table From Form ( For Fri )'!$A:$A,$A225,'Table From Form ( For Fri )'!$J:$J,Attendance[[#Headers],[3/5/2024]],'Table From Form ( For Fri )'!M:M,1)&gt;0,1,0)</f>
        <v>0</v>
      </c>
      <c r="J225" s="27">
        <f>IF(COUNTIFS('Table From Form ( For Fri )'!$A:$A,$A225,'Table From Form ( For Fri )'!$J:$J,Attendance[[#Headers],[10/5/2024]],'Table From Form ( For Fri )'!N:N,1)&gt;0,1,0)</f>
        <v>0</v>
      </c>
      <c r="K225" s="27">
        <f>IF(COUNTIFS('Table From Form ( For Fri )'!$A:$A,$A225,'Table From Form ( For Fri )'!$J:$J,Attendance[[#Headers],[17/5/2024]],'Table From Form ( For Fri )'!O:O,1)&gt;0,1,0)</f>
        <v>0</v>
      </c>
      <c r="L225" s="27">
        <f>IF(COUNTIFS('Table From Form ( For Fri )'!$A:$A,$A225,'Table From Form ( For Fri )'!$J:$J,Attendance[[#Headers],[24/5/2024]],'Table From Form ( For Fri )'!P:P,1)&gt;0,1,0)</f>
        <v>0</v>
      </c>
      <c r="M225" s="27">
        <f>IF(COUNTIFS('Table From Form ( For Fri )'!$A:$A,$A225,'Table From Form ( For Fri )'!$J:$J,Attendance[[#Headers],[31/5/2024]],'Table From Form ( For Fri )'!Q:Q,1)&gt;0,1,0)</f>
        <v>0</v>
      </c>
      <c r="N225" s="27">
        <f>IF(COUNTIFS('Table From Form ( For Fri )'!$A:$A,$A225,'Table From Form ( For Fri )'!$J:$J,Attendance[[#Headers],[7/6/2024]],'Table From Form ( For Fri )'!R:R,1)&gt;0,1,0)</f>
        <v>0</v>
      </c>
      <c r="O225" s="27">
        <f>IF(COUNTIFS('Table From Form ( For Fri )'!$A:$A,$A225,'Table From Form ( For Fri )'!$J:$J,Attendance[[#Headers],[14/6/2024]],'Table From Form ( For Fri )'!S:S,1)&gt;0,1,0)</f>
        <v>0</v>
      </c>
      <c r="P225" s="27">
        <f>IF(COUNTIFS('Table From Form ( For Fri )'!$A:$A,$A225,'Table From Form ( For Fri )'!$J:$J,Attendance[[#Headers],[21/6/2024]],'Table From Form ( For Fri )'!T:T,1)&gt;0,1,0)</f>
        <v>0</v>
      </c>
      <c r="Q225" s="27">
        <f>IF(COUNTIFS('Table From Form ( For Fri )'!$A:$A,$A225,'Table From Form ( For Fri )'!$J:$J,Attendance[[#Headers],[28/6/2024]],'Table From Form ( For Fri )'!U:U,1)&gt;0,1,0)</f>
        <v>0</v>
      </c>
      <c r="R225" s="27">
        <f>IF(COUNTIFS('Table From Form ( For Fri )'!$A:$A,$A225,'Table From Form ( For Fri )'!$J:$J,Attendance[[#Headers],[5/7/2024]],'Table From Form ( For Fri )'!V:V,1)&gt;0,1,0)</f>
        <v>0</v>
      </c>
      <c r="S225" s="27">
        <f>IF(COUNTIFS('Table From Form ( For Fri )'!$A:$A,$A225,'Table From Form ( For Fri )'!$J:$J,Attendance[[#Headers],[12/7/2024]],'Table From Form ( For Fri )'!W:W,1)&gt;0,1,0)</f>
        <v>0</v>
      </c>
      <c r="T225" s="27">
        <f>IF(COUNTIFS('Table From Form ( For Fri )'!$A:$A,$A225,'Table From Form ( For Fri )'!$J:$J,Attendance[[#Headers],[19/7/2024]],'Table From Form ( For Fri )'!X:X,1)&gt;0,1,0)</f>
        <v>0</v>
      </c>
      <c r="U225" s="27">
        <f>IF(COUNTIFS('Table From Form ( For Fri )'!$A:$A,$A225,'Table From Form ( For Fri )'!$J:$J,Attendance[[#Headers],[26/7/2024]],'Table From Form ( For Fri )'!Y:Y,1)&gt;0,1,0)</f>
        <v>0</v>
      </c>
      <c r="V225" s="27">
        <f>IF(COUNTIFS('Table From Form ( For Fri )'!$A:$A,$A225,'Table From Form ( For Fri )'!$J:$J,Attendance[[#Headers],[2/8/2024]],'Table From Form ( For Fri )'!Z:Z,1)&gt;0,1,0)</f>
        <v>0</v>
      </c>
      <c r="W225" s="27">
        <f>IF(COUNTIFS('Table From Form ( For Fri )'!$A:$A,$A225,'Table From Form ( For Fri )'!$J:$J,Attendance[[#Headers],[30/8/2024]],'Table From Form ( For Fri )'!AA:AA,1)&gt;0,1,0)</f>
        <v>0</v>
      </c>
      <c r="X225" s="27">
        <f>IF(COUNTIFS('Table From Form ( For Fri )'!$A:$A,$A225,'Table From Form ( For Fri )'!$J:$J,Attendance[[#Headers],[6/9/2024]],'Table From Form ( For Fri )'!AB:AB,1)&gt;0,1,0)</f>
        <v>0</v>
      </c>
      <c r="Y225" s="27">
        <f>IF(COUNTIFS('Table From Form ( For Fri )'!$A:$A,$A225,'Table From Form ( For Fri )'!$J:$J,Attendance[[#Headers],[13/9/2024]],'Table From Form ( For Fri )'!AC:AC,1)&gt;0,1,0)</f>
        <v>0</v>
      </c>
      <c r="Z225" s="27">
        <f>IF(COUNTIFS('Table From Form ( For Fri )'!$A:$A,$A225,'Table From Form ( For Fri )'!$J:$J,Attendance[[#Headers],[20/9/2024]],'Table From Form ( For Fri )'!AD:AD,1)&gt;0,1,0)</f>
        <v>0</v>
      </c>
      <c r="AA225" s="27">
        <f>IF(COUNTIFS('Table From Form ( For Fri )'!$A:$A,$A225,'Table From Form ( For Fri )'!$J:$J,Attendance[[#Headers],[27/9/2024]],'Table From Form ( For Fri )'!AE:AE,1)&gt;0,1,0)</f>
        <v>0</v>
      </c>
      <c r="AB225" s="27">
        <f>IF(COUNTIFS('Table From Form ( For Fri )'!$A:$A,$A225,'Table From Form ( For Fri )'!$J:$J,Attendance[[#Headers],[4/10/2024]],'Table From Form ( For Fri )'!AF:AF,1)&gt;0,1,0)</f>
        <v>0</v>
      </c>
      <c r="AC225" s="27">
        <f>IF(COUNTIFS('Table From Form ( For Fri )'!$A:$A,$A225,'Table From Form ( For Fri )'!$J:$J,Attendance[[#Headers],[11/10/2024]],'Table From Form ( For Fri )'!AG:AG,1)&gt;0,1,0)</f>
        <v>0</v>
      </c>
      <c r="AD225" s="27">
        <f>IF(COUNTIFS('Table From Form ( For Fri )'!$A:$A,$A225,'Table From Form ( For Fri )'!$J:$J,Attendance[[#Headers],[18/10/2024]],'Table From Form ( For Fri )'!AH:AH,1)&gt;0,1,0)</f>
        <v>0</v>
      </c>
      <c r="AE225" s="27">
        <f>IF(COUNTIFS('Table From Form ( For Fri )'!$A:$A,$A225,'Table From Form ( For Fri )'!$J:$J,Attendance[[#Headers],[25/10/2024]],'Table From Form ( For Fri )'!AI:AI,1)&gt;0,1,0)</f>
        <v>0</v>
      </c>
      <c r="AF225" s="27">
        <f>IF(COUNTIFS('Table From Form ( For Fri )'!$A:$A,$A225,'Table From Form ( For Fri )'!$J:$J,Attendance[[#Headers],[1/11/2024]],'Table From Form ( For Fri )'!AJ:AJ,1)&gt;0,1,0)</f>
        <v>0</v>
      </c>
      <c r="AG225" s="27">
        <f>IF(COUNTIFS('Table From Form ( For Fri )'!$A:$A,$A225,'Table From Form ( For Fri )'!$J:$J,Attendance[[#Headers],[8/11/2024]],'Table From Form ( For Fri )'!AK:AK,1)&gt;0,1,0)</f>
        <v>0</v>
      </c>
      <c r="AH225" s="27">
        <f>IF(COUNTIFS('Table From Form ( For Fri )'!$A:$A,$A225,'Table From Form ( For Fri )'!$J:$J,Attendance[[#Headers],[15/11/2024]],'Table From Form ( For Fri )'!AL:AL,1)&gt;0,1,0)</f>
        <v>0</v>
      </c>
      <c r="AI225" s="27">
        <f>IF(COUNTIFS('Table From Form ( For Fri )'!$A:$A,$A225,'Table From Form ( For Fri )'!$J:$J,Attendance[[#Headers],[22/11/2024]],'Table From Form ( For Fri )'!AM:AM,1)&gt;0,1,0)</f>
        <v>0</v>
      </c>
      <c r="AJ225" s="27">
        <f>IF(COUNTIFS('Table From Form ( For Fri )'!$A:$A,$A225,'Table From Form ( For Fri )'!$J:$J,Attendance[[#Headers],[29/11/2024]],'Table From Form ( For Fri )'!AN:AN,1)&gt;0,1,0)</f>
        <v>0</v>
      </c>
      <c r="AK225" s="27">
        <f>IF(COUNTIFS('Table From Form ( For Fri )'!$A:$A,$A225,'Table From Form ( For Fri )'!$J:$J,Attendance[[#Headers],[6/12/2024]],'Table From Form ( For Fri )'!AO:AO,1)&gt;0,1,0)</f>
        <v>0</v>
      </c>
      <c r="AL225" s="27">
        <f>IF(COUNTIFS('Table From Form ( For Fri )'!$A:$A,$A225,'Table From Form ( For Fri )'!$J:$J,Attendance[[#Headers],[13/12/2024]],'Table From Form ( For Fri )'!AP:AP,1)&gt;0,1,0)</f>
        <v>0</v>
      </c>
      <c r="AM225" s="27">
        <f>IF(COUNTIFS('Table From Form ( For Fri )'!$A:$A,$A225,'Table From Form ( For Fri )'!$J:$J,Attendance[[#Headers],[20/12/2024]],'Table From Form ( For Fri )'!AQ:AQ,1)&gt;0,1,0)</f>
        <v>0</v>
      </c>
      <c r="AN225" s="27">
        <f>IF(COUNTIFS('Table From Form ( For Fri )'!$A:$A,$A225,'Table From Form ( For Fri )'!$J:$J,Attendance[[#Headers],[27/12/2024]],'Table From Form ( For Fri )'!AR:AR,1)&gt;0,1,0)</f>
        <v>0</v>
      </c>
      <c r="AO225" s="27">
        <f>IF(COUNTIFS('Table From Form ( For Fri )'!$A:$A,$A225,'Table From Form ( For Fri )'!$J:$J,Attendance[[#Headers],[3/1/2025]],'Table From Form ( For Fri )'!AS:AS,1)&gt;0,1,0)</f>
        <v>0</v>
      </c>
      <c r="AP225" s="27">
        <f>IF(COUNTIFS('Table From Form ( For Fri )'!$A:$A,$A225,'Table From Form ( For Fri )'!$J:$J,Attendance[[#Headers],[10/1/2025]],'Table From Form ( For Fri )'!AT:AT,1)&gt;0,1,0)</f>
        <v>0</v>
      </c>
      <c r="AQ225" s="27">
        <f>IF(COUNTIFS('Table From Form ( For Fri )'!$A:$A,$A225,'Table From Form ( For Fri )'!$J:$J,Attendance[[#Headers],[17/1/2025]],'Table From Form ( For Fri )'!AU:AU,1)&gt;0,1,0)</f>
        <v>0</v>
      </c>
      <c r="AR225" s="27">
        <f>IF(COUNTIFS('Table From Form ( For Fri )'!$A:$A,$A225,'Table From Form ( For Fri )'!$J:$J,Attendance[[#Headers],[24/1/2025]],'Table From Form ( For Fri )'!AV:AV,1)&gt;0,1,0)</f>
        <v>0</v>
      </c>
      <c r="AS225" s="27">
        <f>IF(COUNTIFS('Table From Form ( For Fri )'!$A:$A,$A225,'Table From Form ( For Fri )'!$J:$J,Attendance[[#Headers],[31/1/2025]],'Table From Form ( For Fri )'!AW:AW,1)&gt;0,1,0)</f>
        <v>0</v>
      </c>
      <c r="AT225" s="27">
        <f>IF(COUNTIFS('Table From Form ( For Fri )'!$A:$A,$A225,'Table From Form ( For Fri )'!$J:$J,Attendance[[#Headers],[7/2/2025]],'Table From Form ( For Fri )'!AX:AX,1)&gt;0,1,0)</f>
        <v>0</v>
      </c>
      <c r="AU225" s="27">
        <f>IF(COUNTIFS('Table From Form ( For Fri )'!$A:$A,$A225,'Table From Form ( For Fri )'!$J:$J,Attendance[[#Headers],[14/2/2025]],'Table From Form ( For Fri )'!AY:AY,1)&gt;0,1,0)</f>
        <v>0</v>
      </c>
    </row>
    <row r="226" spans="1:47" ht="14">
      <c r="A226" s="25" t="s">
        <v>2054</v>
      </c>
      <c r="B226" s="25" t="s">
        <v>2055</v>
      </c>
      <c r="C226" s="25" t="s">
        <v>2056</v>
      </c>
      <c r="D226">
        <f>COUNTIF(Attendance[[#This Row],[19/4/2024]:[14/2/2025]],1)</f>
        <v>0</v>
      </c>
      <c r="E226" s="26">
        <f t="shared" si="3"/>
        <v>0</v>
      </c>
      <c r="F226" s="26"/>
      <c r="G226" s="27">
        <f>IF(COUNTIFS('Table From Form ( For Fri )'!$A:$A,$A226,'Table From Form ( For Fri )'!$J:$J,Attendance[[#Headers],[19/4/2024]],'Table From Form ( For Fri )'!K:K,1)&gt;0,1,0)</f>
        <v>0</v>
      </c>
      <c r="H226" s="27">
        <f>IF(COUNTIFS('Table From Form ( For Fri )'!$A:$A,$A226,'Table From Form ( For Fri )'!$J:$J,Attendance[[#Headers],[26/4/2024]],'Table From Form ( For Fri )'!L:L,1)&gt;0,1,0)</f>
        <v>0</v>
      </c>
      <c r="I226" s="27">
        <f>IF(COUNTIFS('Table From Form ( For Fri )'!$A:$A,$A226,'Table From Form ( For Fri )'!$J:$J,Attendance[[#Headers],[3/5/2024]],'Table From Form ( For Fri )'!M:M,1)&gt;0,1,0)</f>
        <v>0</v>
      </c>
      <c r="J226" s="27">
        <f>IF(COUNTIFS('Table From Form ( For Fri )'!$A:$A,$A226,'Table From Form ( For Fri )'!$J:$J,Attendance[[#Headers],[10/5/2024]],'Table From Form ( For Fri )'!N:N,1)&gt;0,1,0)</f>
        <v>0</v>
      </c>
      <c r="K226" s="27">
        <f>IF(COUNTIFS('Table From Form ( For Fri )'!$A:$A,$A226,'Table From Form ( For Fri )'!$J:$J,Attendance[[#Headers],[17/5/2024]],'Table From Form ( For Fri )'!O:O,1)&gt;0,1,0)</f>
        <v>0</v>
      </c>
      <c r="L226" s="27">
        <f>IF(COUNTIFS('Table From Form ( For Fri )'!$A:$A,$A226,'Table From Form ( For Fri )'!$J:$J,Attendance[[#Headers],[24/5/2024]],'Table From Form ( For Fri )'!P:P,1)&gt;0,1,0)</f>
        <v>0</v>
      </c>
      <c r="M226" s="27">
        <f>IF(COUNTIFS('Table From Form ( For Fri )'!$A:$A,$A226,'Table From Form ( For Fri )'!$J:$J,Attendance[[#Headers],[31/5/2024]],'Table From Form ( For Fri )'!Q:Q,1)&gt;0,1,0)</f>
        <v>0</v>
      </c>
      <c r="N226" s="27">
        <f>IF(COUNTIFS('Table From Form ( For Fri )'!$A:$A,$A226,'Table From Form ( For Fri )'!$J:$J,Attendance[[#Headers],[7/6/2024]],'Table From Form ( For Fri )'!R:R,1)&gt;0,1,0)</f>
        <v>0</v>
      </c>
      <c r="O226" s="27">
        <f>IF(COUNTIFS('Table From Form ( For Fri )'!$A:$A,$A226,'Table From Form ( For Fri )'!$J:$J,Attendance[[#Headers],[14/6/2024]],'Table From Form ( For Fri )'!S:S,1)&gt;0,1,0)</f>
        <v>0</v>
      </c>
      <c r="P226" s="27">
        <f>IF(COUNTIFS('Table From Form ( For Fri )'!$A:$A,$A226,'Table From Form ( For Fri )'!$J:$J,Attendance[[#Headers],[21/6/2024]],'Table From Form ( For Fri )'!T:T,1)&gt;0,1,0)</f>
        <v>0</v>
      </c>
      <c r="Q226" s="27">
        <f>IF(COUNTIFS('Table From Form ( For Fri )'!$A:$A,$A226,'Table From Form ( For Fri )'!$J:$J,Attendance[[#Headers],[28/6/2024]],'Table From Form ( For Fri )'!U:U,1)&gt;0,1,0)</f>
        <v>0</v>
      </c>
      <c r="R226" s="27">
        <f>IF(COUNTIFS('Table From Form ( For Fri )'!$A:$A,$A226,'Table From Form ( For Fri )'!$J:$J,Attendance[[#Headers],[5/7/2024]],'Table From Form ( For Fri )'!V:V,1)&gt;0,1,0)</f>
        <v>0</v>
      </c>
      <c r="S226" s="27">
        <f>IF(COUNTIFS('Table From Form ( For Fri )'!$A:$A,$A226,'Table From Form ( For Fri )'!$J:$J,Attendance[[#Headers],[12/7/2024]],'Table From Form ( For Fri )'!W:W,1)&gt;0,1,0)</f>
        <v>0</v>
      </c>
      <c r="T226" s="27">
        <f>IF(COUNTIFS('Table From Form ( For Fri )'!$A:$A,$A226,'Table From Form ( For Fri )'!$J:$J,Attendance[[#Headers],[19/7/2024]],'Table From Form ( For Fri )'!X:X,1)&gt;0,1,0)</f>
        <v>0</v>
      </c>
      <c r="U226" s="27">
        <f>IF(COUNTIFS('Table From Form ( For Fri )'!$A:$A,$A226,'Table From Form ( For Fri )'!$J:$J,Attendance[[#Headers],[26/7/2024]],'Table From Form ( For Fri )'!Y:Y,1)&gt;0,1,0)</f>
        <v>0</v>
      </c>
      <c r="V226" s="27">
        <f>IF(COUNTIFS('Table From Form ( For Fri )'!$A:$A,$A226,'Table From Form ( For Fri )'!$J:$J,Attendance[[#Headers],[2/8/2024]],'Table From Form ( For Fri )'!Z:Z,1)&gt;0,1,0)</f>
        <v>0</v>
      </c>
      <c r="W226" s="27">
        <f>IF(COUNTIFS('Table From Form ( For Fri )'!$A:$A,$A226,'Table From Form ( For Fri )'!$J:$J,Attendance[[#Headers],[30/8/2024]],'Table From Form ( For Fri )'!AA:AA,1)&gt;0,1,0)</f>
        <v>0</v>
      </c>
      <c r="X226" s="27">
        <f>IF(COUNTIFS('Table From Form ( For Fri )'!$A:$A,$A226,'Table From Form ( For Fri )'!$J:$J,Attendance[[#Headers],[6/9/2024]],'Table From Form ( For Fri )'!AB:AB,1)&gt;0,1,0)</f>
        <v>0</v>
      </c>
      <c r="Y226" s="27">
        <f>IF(COUNTIFS('Table From Form ( For Fri )'!$A:$A,$A226,'Table From Form ( For Fri )'!$J:$J,Attendance[[#Headers],[13/9/2024]],'Table From Form ( For Fri )'!AC:AC,1)&gt;0,1,0)</f>
        <v>0</v>
      </c>
      <c r="Z226" s="27">
        <f>IF(COUNTIFS('Table From Form ( For Fri )'!$A:$A,$A226,'Table From Form ( For Fri )'!$J:$J,Attendance[[#Headers],[20/9/2024]],'Table From Form ( For Fri )'!AD:AD,1)&gt;0,1,0)</f>
        <v>0</v>
      </c>
      <c r="AA226" s="27">
        <f>IF(COUNTIFS('Table From Form ( For Fri )'!$A:$A,$A226,'Table From Form ( For Fri )'!$J:$J,Attendance[[#Headers],[27/9/2024]],'Table From Form ( For Fri )'!AE:AE,1)&gt;0,1,0)</f>
        <v>0</v>
      </c>
      <c r="AB226" s="27">
        <f>IF(COUNTIFS('Table From Form ( For Fri )'!$A:$A,$A226,'Table From Form ( For Fri )'!$J:$J,Attendance[[#Headers],[4/10/2024]],'Table From Form ( For Fri )'!AF:AF,1)&gt;0,1,0)</f>
        <v>0</v>
      </c>
      <c r="AC226" s="27">
        <f>IF(COUNTIFS('Table From Form ( For Fri )'!$A:$A,$A226,'Table From Form ( For Fri )'!$J:$J,Attendance[[#Headers],[11/10/2024]],'Table From Form ( For Fri )'!AG:AG,1)&gt;0,1,0)</f>
        <v>0</v>
      </c>
      <c r="AD226" s="27">
        <f>IF(COUNTIFS('Table From Form ( For Fri )'!$A:$A,$A226,'Table From Form ( For Fri )'!$J:$J,Attendance[[#Headers],[18/10/2024]],'Table From Form ( For Fri )'!AH:AH,1)&gt;0,1,0)</f>
        <v>0</v>
      </c>
      <c r="AE226" s="27">
        <f>IF(COUNTIFS('Table From Form ( For Fri )'!$A:$A,$A226,'Table From Form ( For Fri )'!$J:$J,Attendance[[#Headers],[25/10/2024]],'Table From Form ( For Fri )'!AI:AI,1)&gt;0,1,0)</f>
        <v>0</v>
      </c>
      <c r="AF226" s="27">
        <f>IF(COUNTIFS('Table From Form ( For Fri )'!$A:$A,$A226,'Table From Form ( For Fri )'!$J:$J,Attendance[[#Headers],[1/11/2024]],'Table From Form ( For Fri )'!AJ:AJ,1)&gt;0,1,0)</f>
        <v>0</v>
      </c>
      <c r="AG226" s="27">
        <f>IF(COUNTIFS('Table From Form ( For Fri )'!$A:$A,$A226,'Table From Form ( For Fri )'!$J:$J,Attendance[[#Headers],[8/11/2024]],'Table From Form ( For Fri )'!AK:AK,1)&gt;0,1,0)</f>
        <v>0</v>
      </c>
      <c r="AH226" s="27">
        <f>IF(COUNTIFS('Table From Form ( For Fri )'!$A:$A,$A226,'Table From Form ( For Fri )'!$J:$J,Attendance[[#Headers],[15/11/2024]],'Table From Form ( For Fri )'!AL:AL,1)&gt;0,1,0)</f>
        <v>0</v>
      </c>
      <c r="AI226" s="27">
        <f>IF(COUNTIFS('Table From Form ( For Fri )'!$A:$A,$A226,'Table From Form ( For Fri )'!$J:$J,Attendance[[#Headers],[22/11/2024]],'Table From Form ( For Fri )'!AM:AM,1)&gt;0,1,0)</f>
        <v>0</v>
      </c>
      <c r="AJ226" s="27">
        <f>IF(COUNTIFS('Table From Form ( For Fri )'!$A:$A,$A226,'Table From Form ( For Fri )'!$J:$J,Attendance[[#Headers],[29/11/2024]],'Table From Form ( For Fri )'!AN:AN,1)&gt;0,1,0)</f>
        <v>0</v>
      </c>
      <c r="AK226" s="27">
        <f>IF(COUNTIFS('Table From Form ( For Fri )'!$A:$A,$A226,'Table From Form ( For Fri )'!$J:$J,Attendance[[#Headers],[6/12/2024]],'Table From Form ( For Fri )'!AO:AO,1)&gt;0,1,0)</f>
        <v>0</v>
      </c>
      <c r="AL226" s="27">
        <f>IF(COUNTIFS('Table From Form ( For Fri )'!$A:$A,$A226,'Table From Form ( For Fri )'!$J:$J,Attendance[[#Headers],[13/12/2024]],'Table From Form ( For Fri )'!AP:AP,1)&gt;0,1,0)</f>
        <v>0</v>
      </c>
      <c r="AM226" s="27">
        <f>IF(COUNTIFS('Table From Form ( For Fri )'!$A:$A,$A226,'Table From Form ( For Fri )'!$J:$J,Attendance[[#Headers],[20/12/2024]],'Table From Form ( For Fri )'!AQ:AQ,1)&gt;0,1,0)</f>
        <v>0</v>
      </c>
      <c r="AN226" s="27">
        <f>IF(COUNTIFS('Table From Form ( For Fri )'!$A:$A,$A226,'Table From Form ( For Fri )'!$J:$J,Attendance[[#Headers],[27/12/2024]],'Table From Form ( For Fri )'!AR:AR,1)&gt;0,1,0)</f>
        <v>0</v>
      </c>
      <c r="AO226" s="27">
        <f>IF(COUNTIFS('Table From Form ( For Fri )'!$A:$A,$A226,'Table From Form ( For Fri )'!$J:$J,Attendance[[#Headers],[3/1/2025]],'Table From Form ( For Fri )'!AS:AS,1)&gt;0,1,0)</f>
        <v>0</v>
      </c>
      <c r="AP226" s="27">
        <f>IF(COUNTIFS('Table From Form ( For Fri )'!$A:$A,$A226,'Table From Form ( For Fri )'!$J:$J,Attendance[[#Headers],[10/1/2025]],'Table From Form ( For Fri )'!AT:AT,1)&gt;0,1,0)</f>
        <v>0</v>
      </c>
      <c r="AQ226" s="27">
        <f>IF(COUNTIFS('Table From Form ( For Fri )'!$A:$A,$A226,'Table From Form ( For Fri )'!$J:$J,Attendance[[#Headers],[17/1/2025]],'Table From Form ( For Fri )'!AU:AU,1)&gt;0,1,0)</f>
        <v>0</v>
      </c>
      <c r="AR226" s="27">
        <f>IF(COUNTIFS('Table From Form ( For Fri )'!$A:$A,$A226,'Table From Form ( For Fri )'!$J:$J,Attendance[[#Headers],[24/1/2025]],'Table From Form ( For Fri )'!AV:AV,1)&gt;0,1,0)</f>
        <v>0</v>
      </c>
      <c r="AS226" s="27">
        <f>IF(COUNTIFS('Table From Form ( For Fri )'!$A:$A,$A226,'Table From Form ( For Fri )'!$J:$J,Attendance[[#Headers],[31/1/2025]],'Table From Form ( For Fri )'!AW:AW,1)&gt;0,1,0)</f>
        <v>0</v>
      </c>
      <c r="AT226" s="27">
        <f>IF(COUNTIFS('Table From Form ( For Fri )'!$A:$A,$A226,'Table From Form ( For Fri )'!$J:$J,Attendance[[#Headers],[7/2/2025]],'Table From Form ( For Fri )'!AX:AX,1)&gt;0,1,0)</f>
        <v>0</v>
      </c>
      <c r="AU226" s="27">
        <f>IF(COUNTIFS('Table From Form ( For Fri )'!$A:$A,$A226,'Table From Form ( For Fri )'!$J:$J,Attendance[[#Headers],[14/2/2025]],'Table From Form ( For Fri )'!AY:AY,1)&gt;0,1,0)</f>
        <v>0</v>
      </c>
    </row>
    <row r="227" spans="1:47" ht="14">
      <c r="A227" s="25" t="s">
        <v>2057</v>
      </c>
      <c r="B227" s="25" t="s">
        <v>2058</v>
      </c>
      <c r="C227" s="25" t="s">
        <v>2059</v>
      </c>
      <c r="D227">
        <f>COUNTIF(Attendance[[#This Row],[19/4/2024]:[14/2/2025]],1)</f>
        <v>0</v>
      </c>
      <c r="E227" s="26">
        <f t="shared" si="3"/>
        <v>0</v>
      </c>
      <c r="F227" s="26"/>
      <c r="G227" s="27">
        <f>IF(COUNTIFS('Table From Form ( For Fri )'!$A:$A,$A227,'Table From Form ( For Fri )'!$J:$J,Attendance[[#Headers],[19/4/2024]],'Table From Form ( For Fri )'!K:K,1)&gt;0,1,0)</f>
        <v>0</v>
      </c>
      <c r="H227" s="27">
        <f>IF(COUNTIFS('Table From Form ( For Fri )'!$A:$A,$A227,'Table From Form ( For Fri )'!$J:$J,Attendance[[#Headers],[26/4/2024]],'Table From Form ( For Fri )'!L:L,1)&gt;0,1,0)</f>
        <v>0</v>
      </c>
      <c r="I227" s="27">
        <f>IF(COUNTIFS('Table From Form ( For Fri )'!$A:$A,$A227,'Table From Form ( For Fri )'!$J:$J,Attendance[[#Headers],[3/5/2024]],'Table From Form ( For Fri )'!M:M,1)&gt;0,1,0)</f>
        <v>0</v>
      </c>
      <c r="J227" s="27">
        <f>IF(COUNTIFS('Table From Form ( For Fri )'!$A:$A,$A227,'Table From Form ( For Fri )'!$J:$J,Attendance[[#Headers],[10/5/2024]],'Table From Form ( For Fri )'!N:N,1)&gt;0,1,0)</f>
        <v>0</v>
      </c>
      <c r="K227" s="27">
        <f>IF(COUNTIFS('Table From Form ( For Fri )'!$A:$A,$A227,'Table From Form ( For Fri )'!$J:$J,Attendance[[#Headers],[17/5/2024]],'Table From Form ( For Fri )'!O:O,1)&gt;0,1,0)</f>
        <v>0</v>
      </c>
      <c r="L227" s="27">
        <f>IF(COUNTIFS('Table From Form ( For Fri )'!$A:$A,$A227,'Table From Form ( For Fri )'!$J:$J,Attendance[[#Headers],[24/5/2024]],'Table From Form ( For Fri )'!P:P,1)&gt;0,1,0)</f>
        <v>0</v>
      </c>
      <c r="M227" s="27">
        <f>IF(COUNTIFS('Table From Form ( For Fri )'!$A:$A,$A227,'Table From Form ( For Fri )'!$J:$J,Attendance[[#Headers],[31/5/2024]],'Table From Form ( For Fri )'!Q:Q,1)&gt;0,1,0)</f>
        <v>0</v>
      </c>
      <c r="N227" s="27">
        <f>IF(COUNTIFS('Table From Form ( For Fri )'!$A:$A,$A227,'Table From Form ( For Fri )'!$J:$J,Attendance[[#Headers],[7/6/2024]],'Table From Form ( For Fri )'!R:R,1)&gt;0,1,0)</f>
        <v>0</v>
      </c>
      <c r="O227" s="27">
        <f>IF(COUNTIFS('Table From Form ( For Fri )'!$A:$A,$A227,'Table From Form ( For Fri )'!$J:$J,Attendance[[#Headers],[14/6/2024]],'Table From Form ( For Fri )'!S:S,1)&gt;0,1,0)</f>
        <v>0</v>
      </c>
      <c r="P227" s="27">
        <f>IF(COUNTIFS('Table From Form ( For Fri )'!$A:$A,$A227,'Table From Form ( For Fri )'!$J:$J,Attendance[[#Headers],[21/6/2024]],'Table From Form ( For Fri )'!T:T,1)&gt;0,1,0)</f>
        <v>0</v>
      </c>
      <c r="Q227" s="27">
        <f>IF(COUNTIFS('Table From Form ( For Fri )'!$A:$A,$A227,'Table From Form ( For Fri )'!$J:$J,Attendance[[#Headers],[28/6/2024]],'Table From Form ( For Fri )'!U:U,1)&gt;0,1,0)</f>
        <v>0</v>
      </c>
      <c r="R227" s="27">
        <f>IF(COUNTIFS('Table From Form ( For Fri )'!$A:$A,$A227,'Table From Form ( For Fri )'!$J:$J,Attendance[[#Headers],[5/7/2024]],'Table From Form ( For Fri )'!V:V,1)&gt;0,1,0)</f>
        <v>0</v>
      </c>
      <c r="S227" s="27">
        <f>IF(COUNTIFS('Table From Form ( For Fri )'!$A:$A,$A227,'Table From Form ( For Fri )'!$J:$J,Attendance[[#Headers],[12/7/2024]],'Table From Form ( For Fri )'!W:W,1)&gt;0,1,0)</f>
        <v>0</v>
      </c>
      <c r="T227" s="27">
        <f>IF(COUNTIFS('Table From Form ( For Fri )'!$A:$A,$A227,'Table From Form ( For Fri )'!$J:$J,Attendance[[#Headers],[19/7/2024]],'Table From Form ( For Fri )'!X:X,1)&gt;0,1,0)</f>
        <v>0</v>
      </c>
      <c r="U227" s="27">
        <f>IF(COUNTIFS('Table From Form ( For Fri )'!$A:$A,$A227,'Table From Form ( For Fri )'!$J:$J,Attendance[[#Headers],[26/7/2024]],'Table From Form ( For Fri )'!Y:Y,1)&gt;0,1,0)</f>
        <v>0</v>
      </c>
      <c r="V227" s="27">
        <f>IF(COUNTIFS('Table From Form ( For Fri )'!$A:$A,$A227,'Table From Form ( For Fri )'!$J:$J,Attendance[[#Headers],[2/8/2024]],'Table From Form ( For Fri )'!Z:Z,1)&gt;0,1,0)</f>
        <v>0</v>
      </c>
      <c r="W227" s="27">
        <f>IF(COUNTIFS('Table From Form ( For Fri )'!$A:$A,$A227,'Table From Form ( For Fri )'!$J:$J,Attendance[[#Headers],[30/8/2024]],'Table From Form ( For Fri )'!AA:AA,1)&gt;0,1,0)</f>
        <v>0</v>
      </c>
      <c r="X227" s="27">
        <f>IF(COUNTIFS('Table From Form ( For Fri )'!$A:$A,$A227,'Table From Form ( For Fri )'!$J:$J,Attendance[[#Headers],[6/9/2024]],'Table From Form ( For Fri )'!AB:AB,1)&gt;0,1,0)</f>
        <v>0</v>
      </c>
      <c r="Y227" s="27">
        <f>IF(COUNTIFS('Table From Form ( For Fri )'!$A:$A,$A227,'Table From Form ( For Fri )'!$J:$J,Attendance[[#Headers],[13/9/2024]],'Table From Form ( For Fri )'!AC:AC,1)&gt;0,1,0)</f>
        <v>0</v>
      </c>
      <c r="Z227" s="27">
        <f>IF(COUNTIFS('Table From Form ( For Fri )'!$A:$A,$A227,'Table From Form ( For Fri )'!$J:$J,Attendance[[#Headers],[20/9/2024]],'Table From Form ( For Fri )'!AD:AD,1)&gt;0,1,0)</f>
        <v>0</v>
      </c>
      <c r="AA227" s="27">
        <f>IF(COUNTIFS('Table From Form ( For Fri )'!$A:$A,$A227,'Table From Form ( For Fri )'!$J:$J,Attendance[[#Headers],[27/9/2024]],'Table From Form ( For Fri )'!AE:AE,1)&gt;0,1,0)</f>
        <v>0</v>
      </c>
      <c r="AB227" s="27">
        <f>IF(COUNTIFS('Table From Form ( For Fri )'!$A:$A,$A227,'Table From Form ( For Fri )'!$J:$J,Attendance[[#Headers],[4/10/2024]],'Table From Form ( For Fri )'!AF:AF,1)&gt;0,1,0)</f>
        <v>0</v>
      </c>
      <c r="AC227" s="27">
        <f>IF(COUNTIFS('Table From Form ( For Fri )'!$A:$A,$A227,'Table From Form ( For Fri )'!$J:$J,Attendance[[#Headers],[11/10/2024]],'Table From Form ( For Fri )'!AG:AG,1)&gt;0,1,0)</f>
        <v>0</v>
      </c>
      <c r="AD227" s="27">
        <f>IF(COUNTIFS('Table From Form ( For Fri )'!$A:$A,$A227,'Table From Form ( For Fri )'!$J:$J,Attendance[[#Headers],[18/10/2024]],'Table From Form ( For Fri )'!AH:AH,1)&gt;0,1,0)</f>
        <v>0</v>
      </c>
      <c r="AE227" s="27">
        <f>IF(COUNTIFS('Table From Form ( For Fri )'!$A:$A,$A227,'Table From Form ( For Fri )'!$J:$J,Attendance[[#Headers],[25/10/2024]],'Table From Form ( For Fri )'!AI:AI,1)&gt;0,1,0)</f>
        <v>0</v>
      </c>
      <c r="AF227" s="27">
        <f>IF(COUNTIFS('Table From Form ( For Fri )'!$A:$A,$A227,'Table From Form ( For Fri )'!$J:$J,Attendance[[#Headers],[1/11/2024]],'Table From Form ( For Fri )'!AJ:AJ,1)&gt;0,1,0)</f>
        <v>0</v>
      </c>
      <c r="AG227" s="27">
        <f>IF(COUNTIFS('Table From Form ( For Fri )'!$A:$A,$A227,'Table From Form ( For Fri )'!$J:$J,Attendance[[#Headers],[8/11/2024]],'Table From Form ( For Fri )'!AK:AK,1)&gt;0,1,0)</f>
        <v>0</v>
      </c>
      <c r="AH227" s="27">
        <f>IF(COUNTIFS('Table From Form ( For Fri )'!$A:$A,$A227,'Table From Form ( For Fri )'!$J:$J,Attendance[[#Headers],[15/11/2024]],'Table From Form ( For Fri )'!AL:AL,1)&gt;0,1,0)</f>
        <v>0</v>
      </c>
      <c r="AI227" s="27">
        <f>IF(COUNTIFS('Table From Form ( For Fri )'!$A:$A,$A227,'Table From Form ( For Fri )'!$J:$J,Attendance[[#Headers],[22/11/2024]],'Table From Form ( For Fri )'!AM:AM,1)&gt;0,1,0)</f>
        <v>0</v>
      </c>
      <c r="AJ227" s="27">
        <f>IF(COUNTIFS('Table From Form ( For Fri )'!$A:$A,$A227,'Table From Form ( For Fri )'!$J:$J,Attendance[[#Headers],[29/11/2024]],'Table From Form ( For Fri )'!AN:AN,1)&gt;0,1,0)</f>
        <v>0</v>
      </c>
      <c r="AK227" s="27">
        <f>IF(COUNTIFS('Table From Form ( For Fri )'!$A:$A,$A227,'Table From Form ( For Fri )'!$J:$J,Attendance[[#Headers],[6/12/2024]],'Table From Form ( For Fri )'!AO:AO,1)&gt;0,1,0)</f>
        <v>0</v>
      </c>
      <c r="AL227" s="27">
        <f>IF(COUNTIFS('Table From Form ( For Fri )'!$A:$A,$A227,'Table From Form ( For Fri )'!$J:$J,Attendance[[#Headers],[13/12/2024]],'Table From Form ( For Fri )'!AP:AP,1)&gt;0,1,0)</f>
        <v>0</v>
      </c>
      <c r="AM227" s="27">
        <f>IF(COUNTIFS('Table From Form ( For Fri )'!$A:$A,$A227,'Table From Form ( For Fri )'!$J:$J,Attendance[[#Headers],[20/12/2024]],'Table From Form ( For Fri )'!AQ:AQ,1)&gt;0,1,0)</f>
        <v>0</v>
      </c>
      <c r="AN227" s="27">
        <f>IF(COUNTIFS('Table From Form ( For Fri )'!$A:$A,$A227,'Table From Form ( For Fri )'!$J:$J,Attendance[[#Headers],[27/12/2024]],'Table From Form ( For Fri )'!AR:AR,1)&gt;0,1,0)</f>
        <v>0</v>
      </c>
      <c r="AO227" s="27">
        <f>IF(COUNTIFS('Table From Form ( For Fri )'!$A:$A,$A227,'Table From Form ( For Fri )'!$J:$J,Attendance[[#Headers],[3/1/2025]],'Table From Form ( For Fri )'!AS:AS,1)&gt;0,1,0)</f>
        <v>0</v>
      </c>
      <c r="AP227" s="27">
        <f>IF(COUNTIFS('Table From Form ( For Fri )'!$A:$A,$A227,'Table From Form ( For Fri )'!$J:$J,Attendance[[#Headers],[10/1/2025]],'Table From Form ( For Fri )'!AT:AT,1)&gt;0,1,0)</f>
        <v>0</v>
      </c>
      <c r="AQ227" s="27">
        <f>IF(COUNTIFS('Table From Form ( For Fri )'!$A:$A,$A227,'Table From Form ( For Fri )'!$J:$J,Attendance[[#Headers],[17/1/2025]],'Table From Form ( For Fri )'!AU:AU,1)&gt;0,1,0)</f>
        <v>0</v>
      </c>
      <c r="AR227" s="27">
        <f>IF(COUNTIFS('Table From Form ( For Fri )'!$A:$A,$A227,'Table From Form ( For Fri )'!$J:$J,Attendance[[#Headers],[24/1/2025]],'Table From Form ( For Fri )'!AV:AV,1)&gt;0,1,0)</f>
        <v>0</v>
      </c>
      <c r="AS227" s="27">
        <f>IF(COUNTIFS('Table From Form ( For Fri )'!$A:$A,$A227,'Table From Form ( For Fri )'!$J:$J,Attendance[[#Headers],[31/1/2025]],'Table From Form ( For Fri )'!AW:AW,1)&gt;0,1,0)</f>
        <v>0</v>
      </c>
      <c r="AT227" s="27">
        <f>IF(COUNTIFS('Table From Form ( For Fri )'!$A:$A,$A227,'Table From Form ( For Fri )'!$J:$J,Attendance[[#Headers],[7/2/2025]],'Table From Form ( For Fri )'!AX:AX,1)&gt;0,1,0)</f>
        <v>0</v>
      </c>
      <c r="AU227" s="27">
        <f>IF(COUNTIFS('Table From Form ( For Fri )'!$A:$A,$A227,'Table From Form ( For Fri )'!$J:$J,Attendance[[#Headers],[14/2/2025]],'Table From Form ( For Fri )'!AY:AY,1)&gt;0,1,0)</f>
        <v>0</v>
      </c>
    </row>
    <row r="228" spans="1:47" ht="14">
      <c r="A228" s="25" t="s">
        <v>2060</v>
      </c>
      <c r="B228" s="25" t="s">
        <v>2061</v>
      </c>
      <c r="C228" s="25" t="s">
        <v>2062</v>
      </c>
      <c r="D228">
        <f>COUNTIF(Attendance[[#This Row],[19/4/2024]:[14/2/2025]],1)</f>
        <v>0</v>
      </c>
      <c r="E228" s="26">
        <f t="shared" si="3"/>
        <v>0</v>
      </c>
      <c r="F228" s="26"/>
      <c r="G228" s="27">
        <f>IF(COUNTIFS('Table From Form ( For Fri )'!$A:$A,$A228,'Table From Form ( For Fri )'!$J:$J,Attendance[[#Headers],[19/4/2024]],'Table From Form ( For Fri )'!K:K,1)&gt;0,1,0)</f>
        <v>0</v>
      </c>
      <c r="H228" s="27">
        <f>IF(COUNTIFS('Table From Form ( For Fri )'!$A:$A,$A228,'Table From Form ( For Fri )'!$J:$J,Attendance[[#Headers],[26/4/2024]],'Table From Form ( For Fri )'!L:L,1)&gt;0,1,0)</f>
        <v>0</v>
      </c>
      <c r="I228" s="27">
        <f>IF(COUNTIFS('Table From Form ( For Fri )'!$A:$A,$A228,'Table From Form ( For Fri )'!$J:$J,Attendance[[#Headers],[3/5/2024]],'Table From Form ( For Fri )'!M:M,1)&gt;0,1,0)</f>
        <v>0</v>
      </c>
      <c r="J228" s="27">
        <f>IF(COUNTIFS('Table From Form ( For Fri )'!$A:$A,$A228,'Table From Form ( For Fri )'!$J:$J,Attendance[[#Headers],[10/5/2024]],'Table From Form ( For Fri )'!N:N,1)&gt;0,1,0)</f>
        <v>0</v>
      </c>
      <c r="K228" s="27">
        <f>IF(COUNTIFS('Table From Form ( For Fri )'!$A:$A,$A228,'Table From Form ( For Fri )'!$J:$J,Attendance[[#Headers],[17/5/2024]],'Table From Form ( For Fri )'!O:O,1)&gt;0,1,0)</f>
        <v>0</v>
      </c>
      <c r="L228" s="27">
        <f>IF(COUNTIFS('Table From Form ( For Fri )'!$A:$A,$A228,'Table From Form ( For Fri )'!$J:$J,Attendance[[#Headers],[24/5/2024]],'Table From Form ( For Fri )'!P:P,1)&gt;0,1,0)</f>
        <v>0</v>
      </c>
      <c r="M228" s="27">
        <f>IF(COUNTIFS('Table From Form ( For Fri )'!$A:$A,$A228,'Table From Form ( For Fri )'!$J:$J,Attendance[[#Headers],[31/5/2024]],'Table From Form ( For Fri )'!Q:Q,1)&gt;0,1,0)</f>
        <v>0</v>
      </c>
      <c r="N228" s="27">
        <f>IF(COUNTIFS('Table From Form ( For Fri )'!$A:$A,$A228,'Table From Form ( For Fri )'!$J:$J,Attendance[[#Headers],[7/6/2024]],'Table From Form ( For Fri )'!R:R,1)&gt;0,1,0)</f>
        <v>0</v>
      </c>
      <c r="O228" s="27">
        <f>IF(COUNTIFS('Table From Form ( For Fri )'!$A:$A,$A228,'Table From Form ( For Fri )'!$J:$J,Attendance[[#Headers],[14/6/2024]],'Table From Form ( For Fri )'!S:S,1)&gt;0,1,0)</f>
        <v>0</v>
      </c>
      <c r="P228" s="27">
        <f>IF(COUNTIFS('Table From Form ( For Fri )'!$A:$A,$A228,'Table From Form ( For Fri )'!$J:$J,Attendance[[#Headers],[21/6/2024]],'Table From Form ( For Fri )'!T:T,1)&gt;0,1,0)</f>
        <v>0</v>
      </c>
      <c r="Q228" s="27">
        <f>IF(COUNTIFS('Table From Form ( For Fri )'!$A:$A,$A228,'Table From Form ( For Fri )'!$J:$J,Attendance[[#Headers],[28/6/2024]],'Table From Form ( For Fri )'!U:U,1)&gt;0,1,0)</f>
        <v>0</v>
      </c>
      <c r="R228" s="27">
        <f>IF(COUNTIFS('Table From Form ( For Fri )'!$A:$A,$A228,'Table From Form ( For Fri )'!$J:$J,Attendance[[#Headers],[5/7/2024]],'Table From Form ( For Fri )'!V:V,1)&gt;0,1,0)</f>
        <v>0</v>
      </c>
      <c r="S228" s="27">
        <f>IF(COUNTIFS('Table From Form ( For Fri )'!$A:$A,$A228,'Table From Form ( For Fri )'!$J:$J,Attendance[[#Headers],[12/7/2024]],'Table From Form ( For Fri )'!W:W,1)&gt;0,1,0)</f>
        <v>0</v>
      </c>
      <c r="T228" s="27">
        <f>IF(COUNTIFS('Table From Form ( For Fri )'!$A:$A,$A228,'Table From Form ( For Fri )'!$J:$J,Attendance[[#Headers],[19/7/2024]],'Table From Form ( For Fri )'!X:X,1)&gt;0,1,0)</f>
        <v>0</v>
      </c>
      <c r="U228" s="27">
        <f>IF(COUNTIFS('Table From Form ( For Fri )'!$A:$A,$A228,'Table From Form ( For Fri )'!$J:$J,Attendance[[#Headers],[26/7/2024]],'Table From Form ( For Fri )'!Y:Y,1)&gt;0,1,0)</f>
        <v>0</v>
      </c>
      <c r="V228" s="27">
        <f>IF(COUNTIFS('Table From Form ( For Fri )'!$A:$A,$A228,'Table From Form ( For Fri )'!$J:$J,Attendance[[#Headers],[2/8/2024]],'Table From Form ( For Fri )'!Z:Z,1)&gt;0,1,0)</f>
        <v>0</v>
      </c>
      <c r="W228" s="27">
        <f>IF(COUNTIFS('Table From Form ( For Fri )'!$A:$A,$A228,'Table From Form ( For Fri )'!$J:$J,Attendance[[#Headers],[30/8/2024]],'Table From Form ( For Fri )'!AA:AA,1)&gt;0,1,0)</f>
        <v>0</v>
      </c>
      <c r="X228" s="27">
        <f>IF(COUNTIFS('Table From Form ( For Fri )'!$A:$A,$A228,'Table From Form ( For Fri )'!$J:$J,Attendance[[#Headers],[6/9/2024]],'Table From Form ( For Fri )'!AB:AB,1)&gt;0,1,0)</f>
        <v>0</v>
      </c>
      <c r="Y228" s="27">
        <f>IF(COUNTIFS('Table From Form ( For Fri )'!$A:$A,$A228,'Table From Form ( For Fri )'!$J:$J,Attendance[[#Headers],[13/9/2024]],'Table From Form ( For Fri )'!AC:AC,1)&gt;0,1,0)</f>
        <v>0</v>
      </c>
      <c r="Z228" s="27">
        <f>IF(COUNTIFS('Table From Form ( For Fri )'!$A:$A,$A228,'Table From Form ( For Fri )'!$J:$J,Attendance[[#Headers],[20/9/2024]],'Table From Form ( For Fri )'!AD:AD,1)&gt;0,1,0)</f>
        <v>0</v>
      </c>
      <c r="AA228" s="27">
        <f>IF(COUNTIFS('Table From Form ( For Fri )'!$A:$A,$A228,'Table From Form ( For Fri )'!$J:$J,Attendance[[#Headers],[27/9/2024]],'Table From Form ( For Fri )'!AE:AE,1)&gt;0,1,0)</f>
        <v>0</v>
      </c>
      <c r="AB228" s="27">
        <f>IF(COUNTIFS('Table From Form ( For Fri )'!$A:$A,$A228,'Table From Form ( For Fri )'!$J:$J,Attendance[[#Headers],[4/10/2024]],'Table From Form ( For Fri )'!AF:AF,1)&gt;0,1,0)</f>
        <v>0</v>
      </c>
      <c r="AC228" s="27">
        <f>IF(COUNTIFS('Table From Form ( For Fri )'!$A:$A,$A228,'Table From Form ( For Fri )'!$J:$J,Attendance[[#Headers],[11/10/2024]],'Table From Form ( For Fri )'!AG:AG,1)&gt;0,1,0)</f>
        <v>0</v>
      </c>
      <c r="AD228" s="27">
        <f>IF(COUNTIFS('Table From Form ( For Fri )'!$A:$A,$A228,'Table From Form ( For Fri )'!$J:$J,Attendance[[#Headers],[18/10/2024]],'Table From Form ( For Fri )'!AH:AH,1)&gt;0,1,0)</f>
        <v>0</v>
      </c>
      <c r="AE228" s="27">
        <f>IF(COUNTIFS('Table From Form ( For Fri )'!$A:$A,$A228,'Table From Form ( For Fri )'!$J:$J,Attendance[[#Headers],[25/10/2024]],'Table From Form ( For Fri )'!AI:AI,1)&gt;0,1,0)</f>
        <v>0</v>
      </c>
      <c r="AF228" s="27">
        <f>IF(COUNTIFS('Table From Form ( For Fri )'!$A:$A,$A228,'Table From Form ( For Fri )'!$J:$J,Attendance[[#Headers],[1/11/2024]],'Table From Form ( For Fri )'!AJ:AJ,1)&gt;0,1,0)</f>
        <v>0</v>
      </c>
      <c r="AG228" s="27">
        <f>IF(COUNTIFS('Table From Form ( For Fri )'!$A:$A,$A228,'Table From Form ( For Fri )'!$J:$J,Attendance[[#Headers],[8/11/2024]],'Table From Form ( For Fri )'!AK:AK,1)&gt;0,1,0)</f>
        <v>0</v>
      </c>
      <c r="AH228" s="27">
        <f>IF(COUNTIFS('Table From Form ( For Fri )'!$A:$A,$A228,'Table From Form ( For Fri )'!$J:$J,Attendance[[#Headers],[15/11/2024]],'Table From Form ( For Fri )'!AL:AL,1)&gt;0,1,0)</f>
        <v>0</v>
      </c>
      <c r="AI228" s="27">
        <f>IF(COUNTIFS('Table From Form ( For Fri )'!$A:$A,$A228,'Table From Form ( For Fri )'!$J:$J,Attendance[[#Headers],[22/11/2024]],'Table From Form ( For Fri )'!AM:AM,1)&gt;0,1,0)</f>
        <v>0</v>
      </c>
      <c r="AJ228" s="27">
        <f>IF(COUNTIFS('Table From Form ( For Fri )'!$A:$A,$A228,'Table From Form ( For Fri )'!$J:$J,Attendance[[#Headers],[29/11/2024]],'Table From Form ( For Fri )'!AN:AN,1)&gt;0,1,0)</f>
        <v>0</v>
      </c>
      <c r="AK228" s="27">
        <f>IF(COUNTIFS('Table From Form ( For Fri )'!$A:$A,$A228,'Table From Form ( For Fri )'!$J:$J,Attendance[[#Headers],[6/12/2024]],'Table From Form ( For Fri )'!AO:AO,1)&gt;0,1,0)</f>
        <v>0</v>
      </c>
      <c r="AL228" s="27">
        <f>IF(COUNTIFS('Table From Form ( For Fri )'!$A:$A,$A228,'Table From Form ( For Fri )'!$J:$J,Attendance[[#Headers],[13/12/2024]],'Table From Form ( For Fri )'!AP:AP,1)&gt;0,1,0)</f>
        <v>0</v>
      </c>
      <c r="AM228" s="27">
        <f>IF(COUNTIFS('Table From Form ( For Fri )'!$A:$A,$A228,'Table From Form ( For Fri )'!$J:$J,Attendance[[#Headers],[20/12/2024]],'Table From Form ( For Fri )'!AQ:AQ,1)&gt;0,1,0)</f>
        <v>0</v>
      </c>
      <c r="AN228" s="27">
        <f>IF(COUNTIFS('Table From Form ( For Fri )'!$A:$A,$A228,'Table From Form ( For Fri )'!$J:$J,Attendance[[#Headers],[27/12/2024]],'Table From Form ( For Fri )'!AR:AR,1)&gt;0,1,0)</f>
        <v>0</v>
      </c>
      <c r="AO228" s="27">
        <f>IF(COUNTIFS('Table From Form ( For Fri )'!$A:$A,$A228,'Table From Form ( For Fri )'!$J:$J,Attendance[[#Headers],[3/1/2025]],'Table From Form ( For Fri )'!AS:AS,1)&gt;0,1,0)</f>
        <v>0</v>
      </c>
      <c r="AP228" s="27">
        <f>IF(COUNTIFS('Table From Form ( For Fri )'!$A:$A,$A228,'Table From Form ( For Fri )'!$J:$J,Attendance[[#Headers],[10/1/2025]],'Table From Form ( For Fri )'!AT:AT,1)&gt;0,1,0)</f>
        <v>0</v>
      </c>
      <c r="AQ228" s="27">
        <f>IF(COUNTIFS('Table From Form ( For Fri )'!$A:$A,$A228,'Table From Form ( For Fri )'!$J:$J,Attendance[[#Headers],[17/1/2025]],'Table From Form ( For Fri )'!AU:AU,1)&gt;0,1,0)</f>
        <v>0</v>
      </c>
      <c r="AR228" s="27">
        <f>IF(COUNTIFS('Table From Form ( For Fri )'!$A:$A,$A228,'Table From Form ( For Fri )'!$J:$J,Attendance[[#Headers],[24/1/2025]],'Table From Form ( For Fri )'!AV:AV,1)&gt;0,1,0)</f>
        <v>0</v>
      </c>
      <c r="AS228" s="27">
        <f>IF(COUNTIFS('Table From Form ( For Fri )'!$A:$A,$A228,'Table From Form ( For Fri )'!$J:$J,Attendance[[#Headers],[31/1/2025]],'Table From Form ( For Fri )'!AW:AW,1)&gt;0,1,0)</f>
        <v>0</v>
      </c>
      <c r="AT228" s="27">
        <f>IF(COUNTIFS('Table From Form ( For Fri )'!$A:$A,$A228,'Table From Form ( For Fri )'!$J:$J,Attendance[[#Headers],[7/2/2025]],'Table From Form ( For Fri )'!AX:AX,1)&gt;0,1,0)</f>
        <v>0</v>
      </c>
      <c r="AU228" s="27">
        <f>IF(COUNTIFS('Table From Form ( For Fri )'!$A:$A,$A228,'Table From Form ( For Fri )'!$J:$J,Attendance[[#Headers],[14/2/2025]],'Table From Form ( For Fri )'!AY:AY,1)&gt;0,1,0)</f>
        <v>0</v>
      </c>
    </row>
    <row r="229" spans="1:47" ht="14">
      <c r="A229" s="25" t="s">
        <v>2063</v>
      </c>
      <c r="B229" s="25" t="s">
        <v>2064</v>
      </c>
      <c r="C229" s="25" t="s">
        <v>2065</v>
      </c>
      <c r="D229">
        <f>COUNTIF(Attendance[[#This Row],[19/4/2024]:[14/2/2025]],1)</f>
        <v>0</v>
      </c>
      <c r="E229" s="26">
        <f t="shared" si="3"/>
        <v>0</v>
      </c>
      <c r="F229" s="26"/>
      <c r="G229" s="27">
        <f>IF(COUNTIFS('Table From Form ( For Fri )'!$A:$A,$A229,'Table From Form ( For Fri )'!$J:$J,Attendance[[#Headers],[19/4/2024]],'Table From Form ( For Fri )'!K:K,1)&gt;0,1,0)</f>
        <v>0</v>
      </c>
      <c r="H229" s="27">
        <f>IF(COUNTIFS('Table From Form ( For Fri )'!$A:$A,$A229,'Table From Form ( For Fri )'!$J:$J,Attendance[[#Headers],[26/4/2024]],'Table From Form ( For Fri )'!L:L,1)&gt;0,1,0)</f>
        <v>0</v>
      </c>
      <c r="I229" s="27">
        <f>IF(COUNTIFS('Table From Form ( For Fri )'!$A:$A,$A229,'Table From Form ( For Fri )'!$J:$J,Attendance[[#Headers],[3/5/2024]],'Table From Form ( For Fri )'!M:M,1)&gt;0,1,0)</f>
        <v>0</v>
      </c>
      <c r="J229" s="27">
        <f>IF(COUNTIFS('Table From Form ( For Fri )'!$A:$A,$A229,'Table From Form ( For Fri )'!$J:$J,Attendance[[#Headers],[10/5/2024]],'Table From Form ( For Fri )'!N:N,1)&gt;0,1,0)</f>
        <v>0</v>
      </c>
      <c r="K229" s="27">
        <f>IF(COUNTIFS('Table From Form ( For Fri )'!$A:$A,$A229,'Table From Form ( For Fri )'!$J:$J,Attendance[[#Headers],[17/5/2024]],'Table From Form ( For Fri )'!O:O,1)&gt;0,1,0)</f>
        <v>0</v>
      </c>
      <c r="L229" s="27">
        <f>IF(COUNTIFS('Table From Form ( For Fri )'!$A:$A,$A229,'Table From Form ( For Fri )'!$J:$J,Attendance[[#Headers],[24/5/2024]],'Table From Form ( For Fri )'!P:P,1)&gt;0,1,0)</f>
        <v>0</v>
      </c>
      <c r="M229" s="27">
        <f>IF(COUNTIFS('Table From Form ( For Fri )'!$A:$A,$A229,'Table From Form ( For Fri )'!$J:$J,Attendance[[#Headers],[31/5/2024]],'Table From Form ( For Fri )'!Q:Q,1)&gt;0,1,0)</f>
        <v>0</v>
      </c>
      <c r="N229" s="27">
        <f>IF(COUNTIFS('Table From Form ( For Fri )'!$A:$A,$A229,'Table From Form ( For Fri )'!$J:$J,Attendance[[#Headers],[7/6/2024]],'Table From Form ( For Fri )'!R:R,1)&gt;0,1,0)</f>
        <v>0</v>
      </c>
      <c r="O229" s="27">
        <f>IF(COUNTIFS('Table From Form ( For Fri )'!$A:$A,$A229,'Table From Form ( For Fri )'!$J:$J,Attendance[[#Headers],[14/6/2024]],'Table From Form ( For Fri )'!S:S,1)&gt;0,1,0)</f>
        <v>0</v>
      </c>
      <c r="P229" s="27">
        <f>IF(COUNTIFS('Table From Form ( For Fri )'!$A:$A,$A229,'Table From Form ( For Fri )'!$J:$J,Attendance[[#Headers],[21/6/2024]],'Table From Form ( For Fri )'!T:T,1)&gt;0,1,0)</f>
        <v>0</v>
      </c>
      <c r="Q229" s="27">
        <f>IF(COUNTIFS('Table From Form ( For Fri )'!$A:$A,$A229,'Table From Form ( For Fri )'!$J:$J,Attendance[[#Headers],[28/6/2024]],'Table From Form ( For Fri )'!U:U,1)&gt;0,1,0)</f>
        <v>0</v>
      </c>
      <c r="R229" s="27">
        <f>IF(COUNTIFS('Table From Form ( For Fri )'!$A:$A,$A229,'Table From Form ( For Fri )'!$J:$J,Attendance[[#Headers],[5/7/2024]],'Table From Form ( For Fri )'!V:V,1)&gt;0,1,0)</f>
        <v>0</v>
      </c>
      <c r="S229" s="27">
        <f>IF(COUNTIFS('Table From Form ( For Fri )'!$A:$A,$A229,'Table From Form ( For Fri )'!$J:$J,Attendance[[#Headers],[12/7/2024]],'Table From Form ( For Fri )'!W:W,1)&gt;0,1,0)</f>
        <v>0</v>
      </c>
      <c r="T229" s="27">
        <f>IF(COUNTIFS('Table From Form ( For Fri )'!$A:$A,$A229,'Table From Form ( For Fri )'!$J:$J,Attendance[[#Headers],[19/7/2024]],'Table From Form ( For Fri )'!X:X,1)&gt;0,1,0)</f>
        <v>0</v>
      </c>
      <c r="U229" s="27">
        <f>IF(COUNTIFS('Table From Form ( For Fri )'!$A:$A,$A229,'Table From Form ( For Fri )'!$J:$J,Attendance[[#Headers],[26/7/2024]],'Table From Form ( For Fri )'!Y:Y,1)&gt;0,1,0)</f>
        <v>0</v>
      </c>
      <c r="V229" s="27">
        <f>IF(COUNTIFS('Table From Form ( For Fri )'!$A:$A,$A229,'Table From Form ( For Fri )'!$J:$J,Attendance[[#Headers],[2/8/2024]],'Table From Form ( For Fri )'!Z:Z,1)&gt;0,1,0)</f>
        <v>0</v>
      </c>
      <c r="W229" s="27">
        <f>IF(COUNTIFS('Table From Form ( For Fri )'!$A:$A,$A229,'Table From Form ( For Fri )'!$J:$J,Attendance[[#Headers],[30/8/2024]],'Table From Form ( For Fri )'!AA:AA,1)&gt;0,1,0)</f>
        <v>0</v>
      </c>
      <c r="X229" s="27">
        <f>IF(COUNTIFS('Table From Form ( For Fri )'!$A:$A,$A229,'Table From Form ( For Fri )'!$J:$J,Attendance[[#Headers],[6/9/2024]],'Table From Form ( For Fri )'!AB:AB,1)&gt;0,1,0)</f>
        <v>0</v>
      </c>
      <c r="Y229" s="27">
        <f>IF(COUNTIFS('Table From Form ( For Fri )'!$A:$A,$A229,'Table From Form ( For Fri )'!$J:$J,Attendance[[#Headers],[13/9/2024]],'Table From Form ( For Fri )'!AC:AC,1)&gt;0,1,0)</f>
        <v>0</v>
      </c>
      <c r="Z229" s="27">
        <f>IF(COUNTIFS('Table From Form ( For Fri )'!$A:$A,$A229,'Table From Form ( For Fri )'!$J:$J,Attendance[[#Headers],[20/9/2024]],'Table From Form ( For Fri )'!AD:AD,1)&gt;0,1,0)</f>
        <v>0</v>
      </c>
      <c r="AA229" s="27">
        <f>IF(COUNTIFS('Table From Form ( For Fri )'!$A:$A,$A229,'Table From Form ( For Fri )'!$J:$J,Attendance[[#Headers],[27/9/2024]],'Table From Form ( For Fri )'!AE:AE,1)&gt;0,1,0)</f>
        <v>0</v>
      </c>
      <c r="AB229" s="27">
        <f>IF(COUNTIFS('Table From Form ( For Fri )'!$A:$A,$A229,'Table From Form ( For Fri )'!$J:$J,Attendance[[#Headers],[4/10/2024]],'Table From Form ( For Fri )'!AF:AF,1)&gt;0,1,0)</f>
        <v>0</v>
      </c>
      <c r="AC229" s="27">
        <f>IF(COUNTIFS('Table From Form ( For Fri )'!$A:$A,$A229,'Table From Form ( For Fri )'!$J:$J,Attendance[[#Headers],[11/10/2024]],'Table From Form ( For Fri )'!AG:AG,1)&gt;0,1,0)</f>
        <v>0</v>
      </c>
      <c r="AD229" s="27">
        <f>IF(COUNTIFS('Table From Form ( For Fri )'!$A:$A,$A229,'Table From Form ( For Fri )'!$J:$J,Attendance[[#Headers],[18/10/2024]],'Table From Form ( For Fri )'!AH:AH,1)&gt;0,1,0)</f>
        <v>0</v>
      </c>
      <c r="AE229" s="27">
        <f>IF(COUNTIFS('Table From Form ( For Fri )'!$A:$A,$A229,'Table From Form ( For Fri )'!$J:$J,Attendance[[#Headers],[25/10/2024]],'Table From Form ( For Fri )'!AI:AI,1)&gt;0,1,0)</f>
        <v>0</v>
      </c>
      <c r="AF229" s="27">
        <f>IF(COUNTIFS('Table From Form ( For Fri )'!$A:$A,$A229,'Table From Form ( For Fri )'!$J:$J,Attendance[[#Headers],[1/11/2024]],'Table From Form ( For Fri )'!AJ:AJ,1)&gt;0,1,0)</f>
        <v>0</v>
      </c>
      <c r="AG229" s="27">
        <f>IF(COUNTIFS('Table From Form ( For Fri )'!$A:$A,$A229,'Table From Form ( For Fri )'!$J:$J,Attendance[[#Headers],[8/11/2024]],'Table From Form ( For Fri )'!AK:AK,1)&gt;0,1,0)</f>
        <v>0</v>
      </c>
      <c r="AH229" s="27">
        <f>IF(COUNTIFS('Table From Form ( For Fri )'!$A:$A,$A229,'Table From Form ( For Fri )'!$J:$J,Attendance[[#Headers],[15/11/2024]],'Table From Form ( For Fri )'!AL:AL,1)&gt;0,1,0)</f>
        <v>0</v>
      </c>
      <c r="AI229" s="27">
        <f>IF(COUNTIFS('Table From Form ( For Fri )'!$A:$A,$A229,'Table From Form ( For Fri )'!$J:$J,Attendance[[#Headers],[22/11/2024]],'Table From Form ( For Fri )'!AM:AM,1)&gt;0,1,0)</f>
        <v>0</v>
      </c>
      <c r="AJ229" s="27">
        <f>IF(COUNTIFS('Table From Form ( For Fri )'!$A:$A,$A229,'Table From Form ( For Fri )'!$J:$J,Attendance[[#Headers],[29/11/2024]],'Table From Form ( For Fri )'!AN:AN,1)&gt;0,1,0)</f>
        <v>0</v>
      </c>
      <c r="AK229" s="27">
        <f>IF(COUNTIFS('Table From Form ( For Fri )'!$A:$A,$A229,'Table From Form ( For Fri )'!$J:$J,Attendance[[#Headers],[6/12/2024]],'Table From Form ( For Fri )'!AO:AO,1)&gt;0,1,0)</f>
        <v>0</v>
      </c>
      <c r="AL229" s="27">
        <f>IF(COUNTIFS('Table From Form ( For Fri )'!$A:$A,$A229,'Table From Form ( For Fri )'!$J:$J,Attendance[[#Headers],[13/12/2024]],'Table From Form ( For Fri )'!AP:AP,1)&gt;0,1,0)</f>
        <v>0</v>
      </c>
      <c r="AM229" s="27">
        <f>IF(COUNTIFS('Table From Form ( For Fri )'!$A:$A,$A229,'Table From Form ( For Fri )'!$J:$J,Attendance[[#Headers],[20/12/2024]],'Table From Form ( For Fri )'!AQ:AQ,1)&gt;0,1,0)</f>
        <v>0</v>
      </c>
      <c r="AN229" s="27">
        <f>IF(COUNTIFS('Table From Form ( For Fri )'!$A:$A,$A229,'Table From Form ( For Fri )'!$J:$J,Attendance[[#Headers],[27/12/2024]],'Table From Form ( For Fri )'!AR:AR,1)&gt;0,1,0)</f>
        <v>0</v>
      </c>
      <c r="AO229" s="27">
        <f>IF(COUNTIFS('Table From Form ( For Fri )'!$A:$A,$A229,'Table From Form ( For Fri )'!$J:$J,Attendance[[#Headers],[3/1/2025]],'Table From Form ( For Fri )'!AS:AS,1)&gt;0,1,0)</f>
        <v>0</v>
      </c>
      <c r="AP229" s="27">
        <f>IF(COUNTIFS('Table From Form ( For Fri )'!$A:$A,$A229,'Table From Form ( For Fri )'!$J:$J,Attendance[[#Headers],[10/1/2025]],'Table From Form ( For Fri )'!AT:AT,1)&gt;0,1,0)</f>
        <v>0</v>
      </c>
      <c r="AQ229" s="27">
        <f>IF(COUNTIFS('Table From Form ( For Fri )'!$A:$A,$A229,'Table From Form ( For Fri )'!$J:$J,Attendance[[#Headers],[17/1/2025]],'Table From Form ( For Fri )'!AU:AU,1)&gt;0,1,0)</f>
        <v>0</v>
      </c>
      <c r="AR229" s="27">
        <f>IF(COUNTIFS('Table From Form ( For Fri )'!$A:$A,$A229,'Table From Form ( For Fri )'!$J:$J,Attendance[[#Headers],[24/1/2025]],'Table From Form ( For Fri )'!AV:AV,1)&gt;0,1,0)</f>
        <v>0</v>
      </c>
      <c r="AS229" s="27">
        <f>IF(COUNTIFS('Table From Form ( For Fri )'!$A:$A,$A229,'Table From Form ( For Fri )'!$J:$J,Attendance[[#Headers],[31/1/2025]],'Table From Form ( For Fri )'!AW:AW,1)&gt;0,1,0)</f>
        <v>0</v>
      </c>
      <c r="AT229" s="27">
        <f>IF(COUNTIFS('Table From Form ( For Fri )'!$A:$A,$A229,'Table From Form ( For Fri )'!$J:$J,Attendance[[#Headers],[7/2/2025]],'Table From Form ( For Fri )'!AX:AX,1)&gt;0,1,0)</f>
        <v>0</v>
      </c>
      <c r="AU229" s="27">
        <f>IF(COUNTIFS('Table From Form ( For Fri )'!$A:$A,$A229,'Table From Form ( For Fri )'!$J:$J,Attendance[[#Headers],[14/2/2025]],'Table From Form ( For Fri )'!AY:AY,1)&gt;0,1,0)</f>
        <v>0</v>
      </c>
    </row>
    <row r="230" spans="1:47" ht="14">
      <c r="A230" s="25" t="s">
        <v>2066</v>
      </c>
      <c r="B230" s="25" t="s">
        <v>2067</v>
      </c>
      <c r="C230" s="25" t="s">
        <v>2068</v>
      </c>
      <c r="D230">
        <f>COUNTIF(Attendance[[#This Row],[19/4/2024]:[14/2/2025]],1)</f>
        <v>0</v>
      </c>
      <c r="E230" s="26">
        <f t="shared" si="3"/>
        <v>0</v>
      </c>
      <c r="F230" s="26"/>
      <c r="G230" s="27">
        <f>IF(COUNTIFS('Table From Form ( For Fri )'!$A:$A,$A230,'Table From Form ( For Fri )'!$J:$J,Attendance[[#Headers],[19/4/2024]],'Table From Form ( For Fri )'!K:K,1)&gt;0,1,0)</f>
        <v>0</v>
      </c>
      <c r="H230" s="27">
        <f>IF(COUNTIFS('Table From Form ( For Fri )'!$A:$A,$A230,'Table From Form ( For Fri )'!$J:$J,Attendance[[#Headers],[26/4/2024]],'Table From Form ( For Fri )'!L:L,1)&gt;0,1,0)</f>
        <v>0</v>
      </c>
      <c r="I230" s="27">
        <f>IF(COUNTIFS('Table From Form ( For Fri )'!$A:$A,$A230,'Table From Form ( For Fri )'!$J:$J,Attendance[[#Headers],[3/5/2024]],'Table From Form ( For Fri )'!M:M,1)&gt;0,1,0)</f>
        <v>0</v>
      </c>
      <c r="J230" s="27">
        <f>IF(COUNTIFS('Table From Form ( For Fri )'!$A:$A,$A230,'Table From Form ( For Fri )'!$J:$J,Attendance[[#Headers],[10/5/2024]],'Table From Form ( For Fri )'!N:N,1)&gt;0,1,0)</f>
        <v>0</v>
      </c>
      <c r="K230" s="27">
        <f>IF(COUNTIFS('Table From Form ( For Fri )'!$A:$A,$A230,'Table From Form ( For Fri )'!$J:$J,Attendance[[#Headers],[17/5/2024]],'Table From Form ( For Fri )'!O:O,1)&gt;0,1,0)</f>
        <v>0</v>
      </c>
      <c r="L230" s="27">
        <f>IF(COUNTIFS('Table From Form ( For Fri )'!$A:$A,$A230,'Table From Form ( For Fri )'!$J:$J,Attendance[[#Headers],[24/5/2024]],'Table From Form ( For Fri )'!P:P,1)&gt;0,1,0)</f>
        <v>0</v>
      </c>
      <c r="M230" s="27">
        <f>IF(COUNTIFS('Table From Form ( For Fri )'!$A:$A,$A230,'Table From Form ( For Fri )'!$J:$J,Attendance[[#Headers],[31/5/2024]],'Table From Form ( For Fri )'!Q:Q,1)&gt;0,1,0)</f>
        <v>0</v>
      </c>
      <c r="N230" s="27">
        <f>IF(COUNTIFS('Table From Form ( For Fri )'!$A:$A,$A230,'Table From Form ( For Fri )'!$J:$J,Attendance[[#Headers],[7/6/2024]],'Table From Form ( For Fri )'!R:R,1)&gt;0,1,0)</f>
        <v>0</v>
      </c>
      <c r="O230" s="27">
        <f>IF(COUNTIFS('Table From Form ( For Fri )'!$A:$A,$A230,'Table From Form ( For Fri )'!$J:$J,Attendance[[#Headers],[14/6/2024]],'Table From Form ( For Fri )'!S:S,1)&gt;0,1,0)</f>
        <v>0</v>
      </c>
      <c r="P230" s="27">
        <f>IF(COUNTIFS('Table From Form ( For Fri )'!$A:$A,$A230,'Table From Form ( For Fri )'!$J:$J,Attendance[[#Headers],[21/6/2024]],'Table From Form ( For Fri )'!T:T,1)&gt;0,1,0)</f>
        <v>0</v>
      </c>
      <c r="Q230" s="27">
        <f>IF(COUNTIFS('Table From Form ( For Fri )'!$A:$A,$A230,'Table From Form ( For Fri )'!$J:$J,Attendance[[#Headers],[28/6/2024]],'Table From Form ( For Fri )'!U:U,1)&gt;0,1,0)</f>
        <v>0</v>
      </c>
      <c r="R230" s="27">
        <f>IF(COUNTIFS('Table From Form ( For Fri )'!$A:$A,$A230,'Table From Form ( For Fri )'!$J:$J,Attendance[[#Headers],[5/7/2024]],'Table From Form ( For Fri )'!V:V,1)&gt;0,1,0)</f>
        <v>0</v>
      </c>
      <c r="S230" s="27">
        <f>IF(COUNTIFS('Table From Form ( For Fri )'!$A:$A,$A230,'Table From Form ( For Fri )'!$J:$J,Attendance[[#Headers],[12/7/2024]],'Table From Form ( For Fri )'!W:W,1)&gt;0,1,0)</f>
        <v>0</v>
      </c>
      <c r="T230" s="27">
        <f>IF(COUNTIFS('Table From Form ( For Fri )'!$A:$A,$A230,'Table From Form ( For Fri )'!$J:$J,Attendance[[#Headers],[19/7/2024]],'Table From Form ( For Fri )'!X:X,1)&gt;0,1,0)</f>
        <v>0</v>
      </c>
      <c r="U230" s="27">
        <f>IF(COUNTIFS('Table From Form ( For Fri )'!$A:$A,$A230,'Table From Form ( For Fri )'!$J:$J,Attendance[[#Headers],[26/7/2024]],'Table From Form ( For Fri )'!Y:Y,1)&gt;0,1,0)</f>
        <v>0</v>
      </c>
      <c r="V230" s="27">
        <f>IF(COUNTIFS('Table From Form ( For Fri )'!$A:$A,$A230,'Table From Form ( For Fri )'!$J:$J,Attendance[[#Headers],[2/8/2024]],'Table From Form ( For Fri )'!Z:Z,1)&gt;0,1,0)</f>
        <v>0</v>
      </c>
      <c r="W230" s="27">
        <f>IF(COUNTIFS('Table From Form ( For Fri )'!$A:$A,$A230,'Table From Form ( For Fri )'!$J:$J,Attendance[[#Headers],[30/8/2024]],'Table From Form ( For Fri )'!AA:AA,1)&gt;0,1,0)</f>
        <v>0</v>
      </c>
      <c r="X230" s="27">
        <f>IF(COUNTIFS('Table From Form ( For Fri )'!$A:$A,$A230,'Table From Form ( For Fri )'!$J:$J,Attendance[[#Headers],[6/9/2024]],'Table From Form ( For Fri )'!AB:AB,1)&gt;0,1,0)</f>
        <v>0</v>
      </c>
      <c r="Y230" s="27">
        <f>IF(COUNTIFS('Table From Form ( For Fri )'!$A:$A,$A230,'Table From Form ( For Fri )'!$J:$J,Attendance[[#Headers],[13/9/2024]],'Table From Form ( For Fri )'!AC:AC,1)&gt;0,1,0)</f>
        <v>0</v>
      </c>
      <c r="Z230" s="27">
        <f>IF(COUNTIFS('Table From Form ( For Fri )'!$A:$A,$A230,'Table From Form ( For Fri )'!$J:$J,Attendance[[#Headers],[20/9/2024]],'Table From Form ( For Fri )'!AD:AD,1)&gt;0,1,0)</f>
        <v>0</v>
      </c>
      <c r="AA230" s="27">
        <f>IF(COUNTIFS('Table From Form ( For Fri )'!$A:$A,$A230,'Table From Form ( For Fri )'!$J:$J,Attendance[[#Headers],[27/9/2024]],'Table From Form ( For Fri )'!AE:AE,1)&gt;0,1,0)</f>
        <v>0</v>
      </c>
      <c r="AB230" s="27">
        <f>IF(COUNTIFS('Table From Form ( For Fri )'!$A:$A,$A230,'Table From Form ( For Fri )'!$J:$J,Attendance[[#Headers],[4/10/2024]],'Table From Form ( For Fri )'!AF:AF,1)&gt;0,1,0)</f>
        <v>0</v>
      </c>
      <c r="AC230" s="27">
        <f>IF(COUNTIFS('Table From Form ( For Fri )'!$A:$A,$A230,'Table From Form ( For Fri )'!$J:$J,Attendance[[#Headers],[11/10/2024]],'Table From Form ( For Fri )'!AG:AG,1)&gt;0,1,0)</f>
        <v>0</v>
      </c>
      <c r="AD230" s="27">
        <f>IF(COUNTIFS('Table From Form ( For Fri )'!$A:$A,$A230,'Table From Form ( For Fri )'!$J:$J,Attendance[[#Headers],[18/10/2024]],'Table From Form ( For Fri )'!AH:AH,1)&gt;0,1,0)</f>
        <v>0</v>
      </c>
      <c r="AE230" s="27">
        <f>IF(COUNTIFS('Table From Form ( For Fri )'!$A:$A,$A230,'Table From Form ( For Fri )'!$J:$J,Attendance[[#Headers],[25/10/2024]],'Table From Form ( For Fri )'!AI:AI,1)&gt;0,1,0)</f>
        <v>0</v>
      </c>
      <c r="AF230" s="27">
        <f>IF(COUNTIFS('Table From Form ( For Fri )'!$A:$A,$A230,'Table From Form ( For Fri )'!$J:$J,Attendance[[#Headers],[1/11/2024]],'Table From Form ( For Fri )'!AJ:AJ,1)&gt;0,1,0)</f>
        <v>0</v>
      </c>
      <c r="AG230" s="27">
        <f>IF(COUNTIFS('Table From Form ( For Fri )'!$A:$A,$A230,'Table From Form ( For Fri )'!$J:$J,Attendance[[#Headers],[8/11/2024]],'Table From Form ( For Fri )'!AK:AK,1)&gt;0,1,0)</f>
        <v>0</v>
      </c>
      <c r="AH230" s="27">
        <f>IF(COUNTIFS('Table From Form ( For Fri )'!$A:$A,$A230,'Table From Form ( For Fri )'!$J:$J,Attendance[[#Headers],[15/11/2024]],'Table From Form ( For Fri )'!AL:AL,1)&gt;0,1,0)</f>
        <v>0</v>
      </c>
      <c r="AI230" s="27">
        <f>IF(COUNTIFS('Table From Form ( For Fri )'!$A:$A,$A230,'Table From Form ( For Fri )'!$J:$J,Attendance[[#Headers],[22/11/2024]],'Table From Form ( For Fri )'!AM:AM,1)&gt;0,1,0)</f>
        <v>0</v>
      </c>
      <c r="AJ230" s="27">
        <f>IF(COUNTIFS('Table From Form ( For Fri )'!$A:$A,$A230,'Table From Form ( For Fri )'!$J:$J,Attendance[[#Headers],[29/11/2024]],'Table From Form ( For Fri )'!AN:AN,1)&gt;0,1,0)</f>
        <v>0</v>
      </c>
      <c r="AK230" s="27">
        <f>IF(COUNTIFS('Table From Form ( For Fri )'!$A:$A,$A230,'Table From Form ( For Fri )'!$J:$J,Attendance[[#Headers],[6/12/2024]],'Table From Form ( For Fri )'!AO:AO,1)&gt;0,1,0)</f>
        <v>0</v>
      </c>
      <c r="AL230" s="27">
        <f>IF(COUNTIFS('Table From Form ( For Fri )'!$A:$A,$A230,'Table From Form ( For Fri )'!$J:$J,Attendance[[#Headers],[13/12/2024]],'Table From Form ( For Fri )'!AP:AP,1)&gt;0,1,0)</f>
        <v>0</v>
      </c>
      <c r="AM230" s="27">
        <f>IF(COUNTIFS('Table From Form ( For Fri )'!$A:$A,$A230,'Table From Form ( For Fri )'!$J:$J,Attendance[[#Headers],[20/12/2024]],'Table From Form ( For Fri )'!AQ:AQ,1)&gt;0,1,0)</f>
        <v>0</v>
      </c>
      <c r="AN230" s="27">
        <f>IF(COUNTIFS('Table From Form ( For Fri )'!$A:$A,$A230,'Table From Form ( For Fri )'!$J:$J,Attendance[[#Headers],[27/12/2024]],'Table From Form ( For Fri )'!AR:AR,1)&gt;0,1,0)</f>
        <v>0</v>
      </c>
      <c r="AO230" s="27">
        <f>IF(COUNTIFS('Table From Form ( For Fri )'!$A:$A,$A230,'Table From Form ( For Fri )'!$J:$J,Attendance[[#Headers],[3/1/2025]],'Table From Form ( For Fri )'!AS:AS,1)&gt;0,1,0)</f>
        <v>0</v>
      </c>
      <c r="AP230" s="27">
        <f>IF(COUNTIFS('Table From Form ( For Fri )'!$A:$A,$A230,'Table From Form ( For Fri )'!$J:$J,Attendance[[#Headers],[10/1/2025]],'Table From Form ( For Fri )'!AT:AT,1)&gt;0,1,0)</f>
        <v>0</v>
      </c>
      <c r="AQ230" s="27">
        <f>IF(COUNTIFS('Table From Form ( For Fri )'!$A:$A,$A230,'Table From Form ( For Fri )'!$J:$J,Attendance[[#Headers],[17/1/2025]],'Table From Form ( For Fri )'!AU:AU,1)&gt;0,1,0)</f>
        <v>0</v>
      </c>
      <c r="AR230" s="27">
        <f>IF(COUNTIFS('Table From Form ( For Fri )'!$A:$A,$A230,'Table From Form ( For Fri )'!$J:$J,Attendance[[#Headers],[24/1/2025]],'Table From Form ( For Fri )'!AV:AV,1)&gt;0,1,0)</f>
        <v>0</v>
      </c>
      <c r="AS230" s="27">
        <f>IF(COUNTIFS('Table From Form ( For Fri )'!$A:$A,$A230,'Table From Form ( For Fri )'!$J:$J,Attendance[[#Headers],[31/1/2025]],'Table From Form ( For Fri )'!AW:AW,1)&gt;0,1,0)</f>
        <v>0</v>
      </c>
      <c r="AT230" s="27">
        <f>IF(COUNTIFS('Table From Form ( For Fri )'!$A:$A,$A230,'Table From Form ( For Fri )'!$J:$J,Attendance[[#Headers],[7/2/2025]],'Table From Form ( For Fri )'!AX:AX,1)&gt;0,1,0)</f>
        <v>0</v>
      </c>
      <c r="AU230" s="27">
        <f>IF(COUNTIFS('Table From Form ( For Fri )'!$A:$A,$A230,'Table From Form ( For Fri )'!$J:$J,Attendance[[#Headers],[14/2/2025]],'Table From Form ( For Fri )'!AY:AY,1)&gt;0,1,0)</f>
        <v>0</v>
      </c>
    </row>
    <row r="231" spans="1:47" ht="14">
      <c r="A231" s="25" t="s">
        <v>2069</v>
      </c>
      <c r="B231" s="25" t="s">
        <v>2070</v>
      </c>
      <c r="C231" s="25" t="s">
        <v>2071</v>
      </c>
      <c r="D231">
        <f>COUNTIF(Attendance[[#This Row],[19/4/2024]:[14/2/2025]],1)</f>
        <v>0</v>
      </c>
      <c r="E231" s="26">
        <f t="shared" si="3"/>
        <v>0</v>
      </c>
      <c r="F231" s="26"/>
      <c r="G231" s="27">
        <f>IF(COUNTIFS('Table From Form ( For Fri )'!$A:$A,$A231,'Table From Form ( For Fri )'!$J:$J,Attendance[[#Headers],[19/4/2024]],'Table From Form ( For Fri )'!K:K,1)&gt;0,1,0)</f>
        <v>0</v>
      </c>
      <c r="H231" s="27">
        <f>IF(COUNTIFS('Table From Form ( For Fri )'!$A:$A,$A231,'Table From Form ( For Fri )'!$J:$J,Attendance[[#Headers],[26/4/2024]],'Table From Form ( For Fri )'!L:L,1)&gt;0,1,0)</f>
        <v>0</v>
      </c>
      <c r="I231" s="27">
        <f>IF(COUNTIFS('Table From Form ( For Fri )'!$A:$A,$A231,'Table From Form ( For Fri )'!$J:$J,Attendance[[#Headers],[3/5/2024]],'Table From Form ( For Fri )'!M:M,1)&gt;0,1,0)</f>
        <v>0</v>
      </c>
      <c r="J231" s="27">
        <f>IF(COUNTIFS('Table From Form ( For Fri )'!$A:$A,$A231,'Table From Form ( For Fri )'!$J:$J,Attendance[[#Headers],[10/5/2024]],'Table From Form ( For Fri )'!N:N,1)&gt;0,1,0)</f>
        <v>0</v>
      </c>
      <c r="K231" s="27">
        <f>IF(COUNTIFS('Table From Form ( For Fri )'!$A:$A,$A231,'Table From Form ( For Fri )'!$J:$J,Attendance[[#Headers],[17/5/2024]],'Table From Form ( For Fri )'!O:O,1)&gt;0,1,0)</f>
        <v>0</v>
      </c>
      <c r="L231" s="27">
        <f>IF(COUNTIFS('Table From Form ( For Fri )'!$A:$A,$A231,'Table From Form ( For Fri )'!$J:$J,Attendance[[#Headers],[24/5/2024]],'Table From Form ( For Fri )'!P:P,1)&gt;0,1,0)</f>
        <v>0</v>
      </c>
      <c r="M231" s="27">
        <f>IF(COUNTIFS('Table From Form ( For Fri )'!$A:$A,$A231,'Table From Form ( For Fri )'!$J:$J,Attendance[[#Headers],[31/5/2024]],'Table From Form ( For Fri )'!Q:Q,1)&gt;0,1,0)</f>
        <v>0</v>
      </c>
      <c r="N231" s="27">
        <f>IF(COUNTIFS('Table From Form ( For Fri )'!$A:$A,$A231,'Table From Form ( For Fri )'!$J:$J,Attendance[[#Headers],[7/6/2024]],'Table From Form ( For Fri )'!R:R,1)&gt;0,1,0)</f>
        <v>0</v>
      </c>
      <c r="O231" s="27">
        <f>IF(COUNTIFS('Table From Form ( For Fri )'!$A:$A,$A231,'Table From Form ( For Fri )'!$J:$J,Attendance[[#Headers],[14/6/2024]],'Table From Form ( For Fri )'!S:S,1)&gt;0,1,0)</f>
        <v>0</v>
      </c>
      <c r="P231" s="27">
        <f>IF(COUNTIFS('Table From Form ( For Fri )'!$A:$A,$A231,'Table From Form ( For Fri )'!$J:$J,Attendance[[#Headers],[21/6/2024]],'Table From Form ( For Fri )'!T:T,1)&gt;0,1,0)</f>
        <v>0</v>
      </c>
      <c r="Q231" s="27">
        <f>IF(COUNTIFS('Table From Form ( For Fri )'!$A:$A,$A231,'Table From Form ( For Fri )'!$J:$J,Attendance[[#Headers],[28/6/2024]],'Table From Form ( For Fri )'!U:U,1)&gt;0,1,0)</f>
        <v>0</v>
      </c>
      <c r="R231" s="27">
        <f>IF(COUNTIFS('Table From Form ( For Fri )'!$A:$A,$A231,'Table From Form ( For Fri )'!$J:$J,Attendance[[#Headers],[5/7/2024]],'Table From Form ( For Fri )'!V:V,1)&gt;0,1,0)</f>
        <v>0</v>
      </c>
      <c r="S231" s="27">
        <f>IF(COUNTIFS('Table From Form ( For Fri )'!$A:$A,$A231,'Table From Form ( For Fri )'!$J:$J,Attendance[[#Headers],[12/7/2024]],'Table From Form ( For Fri )'!W:W,1)&gt;0,1,0)</f>
        <v>0</v>
      </c>
      <c r="T231" s="27">
        <f>IF(COUNTIFS('Table From Form ( For Fri )'!$A:$A,$A231,'Table From Form ( For Fri )'!$J:$J,Attendance[[#Headers],[19/7/2024]],'Table From Form ( For Fri )'!X:X,1)&gt;0,1,0)</f>
        <v>0</v>
      </c>
      <c r="U231" s="27">
        <f>IF(COUNTIFS('Table From Form ( For Fri )'!$A:$A,$A231,'Table From Form ( For Fri )'!$J:$J,Attendance[[#Headers],[26/7/2024]],'Table From Form ( For Fri )'!Y:Y,1)&gt;0,1,0)</f>
        <v>0</v>
      </c>
      <c r="V231" s="27">
        <f>IF(COUNTIFS('Table From Form ( For Fri )'!$A:$A,$A231,'Table From Form ( For Fri )'!$J:$J,Attendance[[#Headers],[2/8/2024]],'Table From Form ( For Fri )'!Z:Z,1)&gt;0,1,0)</f>
        <v>0</v>
      </c>
      <c r="W231" s="27">
        <f>IF(COUNTIFS('Table From Form ( For Fri )'!$A:$A,$A231,'Table From Form ( For Fri )'!$J:$J,Attendance[[#Headers],[30/8/2024]],'Table From Form ( For Fri )'!AA:AA,1)&gt;0,1,0)</f>
        <v>0</v>
      </c>
      <c r="X231" s="27">
        <f>IF(COUNTIFS('Table From Form ( For Fri )'!$A:$A,$A231,'Table From Form ( For Fri )'!$J:$J,Attendance[[#Headers],[6/9/2024]],'Table From Form ( For Fri )'!AB:AB,1)&gt;0,1,0)</f>
        <v>0</v>
      </c>
      <c r="Y231" s="27">
        <f>IF(COUNTIFS('Table From Form ( For Fri )'!$A:$A,$A231,'Table From Form ( For Fri )'!$J:$J,Attendance[[#Headers],[13/9/2024]],'Table From Form ( For Fri )'!AC:AC,1)&gt;0,1,0)</f>
        <v>0</v>
      </c>
      <c r="Z231" s="27">
        <f>IF(COUNTIFS('Table From Form ( For Fri )'!$A:$A,$A231,'Table From Form ( For Fri )'!$J:$J,Attendance[[#Headers],[20/9/2024]],'Table From Form ( For Fri )'!AD:AD,1)&gt;0,1,0)</f>
        <v>0</v>
      </c>
      <c r="AA231" s="27">
        <f>IF(COUNTIFS('Table From Form ( For Fri )'!$A:$A,$A231,'Table From Form ( For Fri )'!$J:$J,Attendance[[#Headers],[27/9/2024]],'Table From Form ( For Fri )'!AE:AE,1)&gt;0,1,0)</f>
        <v>0</v>
      </c>
      <c r="AB231" s="27">
        <f>IF(COUNTIFS('Table From Form ( For Fri )'!$A:$A,$A231,'Table From Form ( For Fri )'!$J:$J,Attendance[[#Headers],[4/10/2024]],'Table From Form ( For Fri )'!AF:AF,1)&gt;0,1,0)</f>
        <v>0</v>
      </c>
      <c r="AC231" s="27">
        <f>IF(COUNTIFS('Table From Form ( For Fri )'!$A:$A,$A231,'Table From Form ( For Fri )'!$J:$J,Attendance[[#Headers],[11/10/2024]],'Table From Form ( For Fri )'!AG:AG,1)&gt;0,1,0)</f>
        <v>0</v>
      </c>
      <c r="AD231" s="27">
        <f>IF(COUNTIFS('Table From Form ( For Fri )'!$A:$A,$A231,'Table From Form ( For Fri )'!$J:$J,Attendance[[#Headers],[18/10/2024]],'Table From Form ( For Fri )'!AH:AH,1)&gt;0,1,0)</f>
        <v>0</v>
      </c>
      <c r="AE231" s="27">
        <f>IF(COUNTIFS('Table From Form ( For Fri )'!$A:$A,$A231,'Table From Form ( For Fri )'!$J:$J,Attendance[[#Headers],[25/10/2024]],'Table From Form ( For Fri )'!AI:AI,1)&gt;0,1,0)</f>
        <v>0</v>
      </c>
      <c r="AF231" s="27">
        <f>IF(COUNTIFS('Table From Form ( For Fri )'!$A:$A,$A231,'Table From Form ( For Fri )'!$J:$J,Attendance[[#Headers],[1/11/2024]],'Table From Form ( For Fri )'!AJ:AJ,1)&gt;0,1,0)</f>
        <v>0</v>
      </c>
      <c r="AG231" s="27">
        <f>IF(COUNTIFS('Table From Form ( For Fri )'!$A:$A,$A231,'Table From Form ( For Fri )'!$J:$J,Attendance[[#Headers],[8/11/2024]],'Table From Form ( For Fri )'!AK:AK,1)&gt;0,1,0)</f>
        <v>0</v>
      </c>
      <c r="AH231" s="27">
        <f>IF(COUNTIFS('Table From Form ( For Fri )'!$A:$A,$A231,'Table From Form ( For Fri )'!$J:$J,Attendance[[#Headers],[15/11/2024]],'Table From Form ( For Fri )'!AL:AL,1)&gt;0,1,0)</f>
        <v>0</v>
      </c>
      <c r="AI231" s="27">
        <f>IF(COUNTIFS('Table From Form ( For Fri )'!$A:$A,$A231,'Table From Form ( For Fri )'!$J:$J,Attendance[[#Headers],[22/11/2024]],'Table From Form ( For Fri )'!AM:AM,1)&gt;0,1,0)</f>
        <v>0</v>
      </c>
      <c r="AJ231" s="27">
        <f>IF(COUNTIFS('Table From Form ( For Fri )'!$A:$A,$A231,'Table From Form ( For Fri )'!$J:$J,Attendance[[#Headers],[29/11/2024]],'Table From Form ( For Fri )'!AN:AN,1)&gt;0,1,0)</f>
        <v>0</v>
      </c>
      <c r="AK231" s="27">
        <f>IF(COUNTIFS('Table From Form ( For Fri )'!$A:$A,$A231,'Table From Form ( For Fri )'!$J:$J,Attendance[[#Headers],[6/12/2024]],'Table From Form ( For Fri )'!AO:AO,1)&gt;0,1,0)</f>
        <v>0</v>
      </c>
      <c r="AL231" s="27">
        <f>IF(COUNTIFS('Table From Form ( For Fri )'!$A:$A,$A231,'Table From Form ( For Fri )'!$J:$J,Attendance[[#Headers],[13/12/2024]],'Table From Form ( For Fri )'!AP:AP,1)&gt;0,1,0)</f>
        <v>0</v>
      </c>
      <c r="AM231" s="27">
        <f>IF(COUNTIFS('Table From Form ( For Fri )'!$A:$A,$A231,'Table From Form ( For Fri )'!$J:$J,Attendance[[#Headers],[20/12/2024]],'Table From Form ( For Fri )'!AQ:AQ,1)&gt;0,1,0)</f>
        <v>0</v>
      </c>
      <c r="AN231" s="27">
        <f>IF(COUNTIFS('Table From Form ( For Fri )'!$A:$A,$A231,'Table From Form ( For Fri )'!$J:$J,Attendance[[#Headers],[27/12/2024]],'Table From Form ( For Fri )'!AR:AR,1)&gt;0,1,0)</f>
        <v>0</v>
      </c>
      <c r="AO231" s="27">
        <f>IF(COUNTIFS('Table From Form ( For Fri )'!$A:$A,$A231,'Table From Form ( For Fri )'!$J:$J,Attendance[[#Headers],[3/1/2025]],'Table From Form ( For Fri )'!AS:AS,1)&gt;0,1,0)</f>
        <v>0</v>
      </c>
      <c r="AP231" s="27">
        <f>IF(COUNTIFS('Table From Form ( For Fri )'!$A:$A,$A231,'Table From Form ( For Fri )'!$J:$J,Attendance[[#Headers],[10/1/2025]],'Table From Form ( For Fri )'!AT:AT,1)&gt;0,1,0)</f>
        <v>0</v>
      </c>
      <c r="AQ231" s="27">
        <f>IF(COUNTIFS('Table From Form ( For Fri )'!$A:$A,$A231,'Table From Form ( For Fri )'!$J:$J,Attendance[[#Headers],[17/1/2025]],'Table From Form ( For Fri )'!AU:AU,1)&gt;0,1,0)</f>
        <v>0</v>
      </c>
      <c r="AR231" s="27">
        <f>IF(COUNTIFS('Table From Form ( For Fri )'!$A:$A,$A231,'Table From Form ( For Fri )'!$J:$J,Attendance[[#Headers],[24/1/2025]],'Table From Form ( For Fri )'!AV:AV,1)&gt;0,1,0)</f>
        <v>0</v>
      </c>
      <c r="AS231" s="27">
        <f>IF(COUNTIFS('Table From Form ( For Fri )'!$A:$A,$A231,'Table From Form ( For Fri )'!$J:$J,Attendance[[#Headers],[31/1/2025]],'Table From Form ( For Fri )'!AW:AW,1)&gt;0,1,0)</f>
        <v>0</v>
      </c>
      <c r="AT231" s="27">
        <f>IF(COUNTIFS('Table From Form ( For Fri )'!$A:$A,$A231,'Table From Form ( For Fri )'!$J:$J,Attendance[[#Headers],[7/2/2025]],'Table From Form ( For Fri )'!AX:AX,1)&gt;0,1,0)</f>
        <v>0</v>
      </c>
      <c r="AU231" s="27">
        <f>IF(COUNTIFS('Table From Form ( For Fri )'!$A:$A,$A231,'Table From Form ( For Fri )'!$J:$J,Attendance[[#Headers],[14/2/2025]],'Table From Form ( For Fri )'!AY:AY,1)&gt;0,1,0)</f>
        <v>0</v>
      </c>
    </row>
    <row r="232" spans="1:47" ht="14">
      <c r="A232" s="25" t="s">
        <v>2072</v>
      </c>
      <c r="B232" s="25" t="s">
        <v>2073</v>
      </c>
      <c r="C232" s="25" t="s">
        <v>2074</v>
      </c>
      <c r="D232">
        <f>COUNTIF(Attendance[[#This Row],[19/4/2024]:[14/2/2025]],1)</f>
        <v>0</v>
      </c>
      <c r="E232" s="26">
        <f t="shared" si="3"/>
        <v>0</v>
      </c>
      <c r="F232" s="26"/>
      <c r="G232" s="27">
        <f>IF(COUNTIFS('Table From Form ( For Fri )'!$A:$A,$A232,'Table From Form ( For Fri )'!$J:$J,Attendance[[#Headers],[19/4/2024]],'Table From Form ( For Fri )'!K:K,1)&gt;0,1,0)</f>
        <v>0</v>
      </c>
      <c r="H232" s="27">
        <f>IF(COUNTIFS('Table From Form ( For Fri )'!$A:$A,$A232,'Table From Form ( For Fri )'!$J:$J,Attendance[[#Headers],[26/4/2024]],'Table From Form ( For Fri )'!L:L,1)&gt;0,1,0)</f>
        <v>0</v>
      </c>
      <c r="I232" s="27">
        <f>IF(COUNTIFS('Table From Form ( For Fri )'!$A:$A,$A232,'Table From Form ( For Fri )'!$J:$J,Attendance[[#Headers],[3/5/2024]],'Table From Form ( For Fri )'!M:M,1)&gt;0,1,0)</f>
        <v>0</v>
      </c>
      <c r="J232" s="27">
        <f>IF(COUNTIFS('Table From Form ( For Fri )'!$A:$A,$A232,'Table From Form ( For Fri )'!$J:$J,Attendance[[#Headers],[10/5/2024]],'Table From Form ( For Fri )'!N:N,1)&gt;0,1,0)</f>
        <v>0</v>
      </c>
      <c r="K232" s="27">
        <f>IF(COUNTIFS('Table From Form ( For Fri )'!$A:$A,$A232,'Table From Form ( For Fri )'!$J:$J,Attendance[[#Headers],[17/5/2024]],'Table From Form ( For Fri )'!O:O,1)&gt;0,1,0)</f>
        <v>0</v>
      </c>
      <c r="L232" s="27">
        <f>IF(COUNTIFS('Table From Form ( For Fri )'!$A:$A,$A232,'Table From Form ( For Fri )'!$J:$J,Attendance[[#Headers],[24/5/2024]],'Table From Form ( For Fri )'!P:P,1)&gt;0,1,0)</f>
        <v>0</v>
      </c>
      <c r="M232" s="27">
        <f>IF(COUNTIFS('Table From Form ( For Fri )'!$A:$A,$A232,'Table From Form ( For Fri )'!$J:$J,Attendance[[#Headers],[31/5/2024]],'Table From Form ( For Fri )'!Q:Q,1)&gt;0,1,0)</f>
        <v>0</v>
      </c>
      <c r="N232" s="27">
        <f>IF(COUNTIFS('Table From Form ( For Fri )'!$A:$A,$A232,'Table From Form ( For Fri )'!$J:$J,Attendance[[#Headers],[7/6/2024]],'Table From Form ( For Fri )'!R:R,1)&gt;0,1,0)</f>
        <v>0</v>
      </c>
      <c r="O232" s="27">
        <f>IF(COUNTIFS('Table From Form ( For Fri )'!$A:$A,$A232,'Table From Form ( For Fri )'!$J:$J,Attendance[[#Headers],[14/6/2024]],'Table From Form ( For Fri )'!S:S,1)&gt;0,1,0)</f>
        <v>0</v>
      </c>
      <c r="P232" s="27">
        <f>IF(COUNTIFS('Table From Form ( For Fri )'!$A:$A,$A232,'Table From Form ( For Fri )'!$J:$J,Attendance[[#Headers],[21/6/2024]],'Table From Form ( For Fri )'!T:T,1)&gt;0,1,0)</f>
        <v>0</v>
      </c>
      <c r="Q232" s="27">
        <f>IF(COUNTIFS('Table From Form ( For Fri )'!$A:$A,$A232,'Table From Form ( For Fri )'!$J:$J,Attendance[[#Headers],[28/6/2024]],'Table From Form ( For Fri )'!U:U,1)&gt;0,1,0)</f>
        <v>0</v>
      </c>
      <c r="R232" s="27">
        <f>IF(COUNTIFS('Table From Form ( For Fri )'!$A:$A,$A232,'Table From Form ( For Fri )'!$J:$J,Attendance[[#Headers],[5/7/2024]],'Table From Form ( For Fri )'!V:V,1)&gt;0,1,0)</f>
        <v>0</v>
      </c>
      <c r="S232" s="27">
        <f>IF(COUNTIFS('Table From Form ( For Fri )'!$A:$A,$A232,'Table From Form ( For Fri )'!$J:$J,Attendance[[#Headers],[12/7/2024]],'Table From Form ( For Fri )'!W:W,1)&gt;0,1,0)</f>
        <v>0</v>
      </c>
      <c r="T232" s="27">
        <f>IF(COUNTIFS('Table From Form ( For Fri )'!$A:$A,$A232,'Table From Form ( For Fri )'!$J:$J,Attendance[[#Headers],[19/7/2024]],'Table From Form ( For Fri )'!X:X,1)&gt;0,1,0)</f>
        <v>0</v>
      </c>
      <c r="U232" s="27">
        <f>IF(COUNTIFS('Table From Form ( For Fri )'!$A:$A,$A232,'Table From Form ( For Fri )'!$J:$J,Attendance[[#Headers],[26/7/2024]],'Table From Form ( For Fri )'!Y:Y,1)&gt;0,1,0)</f>
        <v>0</v>
      </c>
      <c r="V232" s="27">
        <f>IF(COUNTIFS('Table From Form ( For Fri )'!$A:$A,$A232,'Table From Form ( For Fri )'!$J:$J,Attendance[[#Headers],[2/8/2024]],'Table From Form ( For Fri )'!Z:Z,1)&gt;0,1,0)</f>
        <v>0</v>
      </c>
      <c r="W232" s="27">
        <f>IF(COUNTIFS('Table From Form ( For Fri )'!$A:$A,$A232,'Table From Form ( For Fri )'!$J:$J,Attendance[[#Headers],[30/8/2024]],'Table From Form ( For Fri )'!AA:AA,1)&gt;0,1,0)</f>
        <v>0</v>
      </c>
      <c r="X232" s="27">
        <f>IF(COUNTIFS('Table From Form ( For Fri )'!$A:$A,$A232,'Table From Form ( For Fri )'!$J:$J,Attendance[[#Headers],[6/9/2024]],'Table From Form ( For Fri )'!AB:AB,1)&gt;0,1,0)</f>
        <v>0</v>
      </c>
      <c r="Y232" s="27">
        <f>IF(COUNTIFS('Table From Form ( For Fri )'!$A:$A,$A232,'Table From Form ( For Fri )'!$J:$J,Attendance[[#Headers],[13/9/2024]],'Table From Form ( For Fri )'!AC:AC,1)&gt;0,1,0)</f>
        <v>0</v>
      </c>
      <c r="Z232" s="27">
        <f>IF(COUNTIFS('Table From Form ( For Fri )'!$A:$A,$A232,'Table From Form ( For Fri )'!$J:$J,Attendance[[#Headers],[20/9/2024]],'Table From Form ( For Fri )'!AD:AD,1)&gt;0,1,0)</f>
        <v>0</v>
      </c>
      <c r="AA232" s="27">
        <f>IF(COUNTIFS('Table From Form ( For Fri )'!$A:$A,$A232,'Table From Form ( For Fri )'!$J:$J,Attendance[[#Headers],[27/9/2024]],'Table From Form ( For Fri )'!AE:AE,1)&gt;0,1,0)</f>
        <v>0</v>
      </c>
      <c r="AB232" s="27">
        <f>IF(COUNTIFS('Table From Form ( For Fri )'!$A:$A,$A232,'Table From Form ( For Fri )'!$J:$J,Attendance[[#Headers],[4/10/2024]],'Table From Form ( For Fri )'!AF:AF,1)&gt;0,1,0)</f>
        <v>0</v>
      </c>
      <c r="AC232" s="27">
        <f>IF(COUNTIFS('Table From Form ( For Fri )'!$A:$A,$A232,'Table From Form ( For Fri )'!$J:$J,Attendance[[#Headers],[11/10/2024]],'Table From Form ( For Fri )'!AG:AG,1)&gt;0,1,0)</f>
        <v>0</v>
      </c>
      <c r="AD232" s="27">
        <f>IF(COUNTIFS('Table From Form ( For Fri )'!$A:$A,$A232,'Table From Form ( For Fri )'!$J:$J,Attendance[[#Headers],[18/10/2024]],'Table From Form ( For Fri )'!AH:AH,1)&gt;0,1,0)</f>
        <v>0</v>
      </c>
      <c r="AE232" s="27">
        <f>IF(COUNTIFS('Table From Form ( For Fri )'!$A:$A,$A232,'Table From Form ( For Fri )'!$J:$J,Attendance[[#Headers],[25/10/2024]],'Table From Form ( For Fri )'!AI:AI,1)&gt;0,1,0)</f>
        <v>0</v>
      </c>
      <c r="AF232" s="27">
        <f>IF(COUNTIFS('Table From Form ( For Fri )'!$A:$A,$A232,'Table From Form ( For Fri )'!$J:$J,Attendance[[#Headers],[1/11/2024]],'Table From Form ( For Fri )'!AJ:AJ,1)&gt;0,1,0)</f>
        <v>0</v>
      </c>
      <c r="AG232" s="27">
        <f>IF(COUNTIFS('Table From Form ( For Fri )'!$A:$A,$A232,'Table From Form ( For Fri )'!$J:$J,Attendance[[#Headers],[8/11/2024]],'Table From Form ( For Fri )'!AK:AK,1)&gt;0,1,0)</f>
        <v>0</v>
      </c>
      <c r="AH232" s="27">
        <f>IF(COUNTIFS('Table From Form ( For Fri )'!$A:$A,$A232,'Table From Form ( For Fri )'!$J:$J,Attendance[[#Headers],[15/11/2024]],'Table From Form ( For Fri )'!AL:AL,1)&gt;0,1,0)</f>
        <v>0</v>
      </c>
      <c r="AI232" s="27">
        <f>IF(COUNTIFS('Table From Form ( For Fri )'!$A:$A,$A232,'Table From Form ( For Fri )'!$J:$J,Attendance[[#Headers],[22/11/2024]],'Table From Form ( For Fri )'!AM:AM,1)&gt;0,1,0)</f>
        <v>0</v>
      </c>
      <c r="AJ232" s="27">
        <f>IF(COUNTIFS('Table From Form ( For Fri )'!$A:$A,$A232,'Table From Form ( For Fri )'!$J:$J,Attendance[[#Headers],[29/11/2024]],'Table From Form ( For Fri )'!AN:AN,1)&gt;0,1,0)</f>
        <v>0</v>
      </c>
      <c r="AK232" s="27">
        <f>IF(COUNTIFS('Table From Form ( For Fri )'!$A:$A,$A232,'Table From Form ( For Fri )'!$J:$J,Attendance[[#Headers],[6/12/2024]],'Table From Form ( For Fri )'!AO:AO,1)&gt;0,1,0)</f>
        <v>0</v>
      </c>
      <c r="AL232" s="27">
        <f>IF(COUNTIFS('Table From Form ( For Fri )'!$A:$A,$A232,'Table From Form ( For Fri )'!$J:$J,Attendance[[#Headers],[13/12/2024]],'Table From Form ( For Fri )'!AP:AP,1)&gt;0,1,0)</f>
        <v>0</v>
      </c>
      <c r="AM232" s="27">
        <f>IF(COUNTIFS('Table From Form ( For Fri )'!$A:$A,$A232,'Table From Form ( For Fri )'!$J:$J,Attendance[[#Headers],[20/12/2024]],'Table From Form ( For Fri )'!AQ:AQ,1)&gt;0,1,0)</f>
        <v>0</v>
      </c>
      <c r="AN232" s="27">
        <f>IF(COUNTIFS('Table From Form ( For Fri )'!$A:$A,$A232,'Table From Form ( For Fri )'!$J:$J,Attendance[[#Headers],[27/12/2024]],'Table From Form ( For Fri )'!AR:AR,1)&gt;0,1,0)</f>
        <v>0</v>
      </c>
      <c r="AO232" s="27">
        <f>IF(COUNTIFS('Table From Form ( For Fri )'!$A:$A,$A232,'Table From Form ( For Fri )'!$J:$J,Attendance[[#Headers],[3/1/2025]],'Table From Form ( For Fri )'!AS:AS,1)&gt;0,1,0)</f>
        <v>0</v>
      </c>
      <c r="AP232" s="27">
        <f>IF(COUNTIFS('Table From Form ( For Fri )'!$A:$A,$A232,'Table From Form ( For Fri )'!$J:$J,Attendance[[#Headers],[10/1/2025]],'Table From Form ( For Fri )'!AT:AT,1)&gt;0,1,0)</f>
        <v>0</v>
      </c>
      <c r="AQ232" s="27">
        <f>IF(COUNTIFS('Table From Form ( For Fri )'!$A:$A,$A232,'Table From Form ( For Fri )'!$J:$J,Attendance[[#Headers],[17/1/2025]],'Table From Form ( For Fri )'!AU:AU,1)&gt;0,1,0)</f>
        <v>0</v>
      </c>
      <c r="AR232" s="27">
        <f>IF(COUNTIFS('Table From Form ( For Fri )'!$A:$A,$A232,'Table From Form ( For Fri )'!$J:$J,Attendance[[#Headers],[24/1/2025]],'Table From Form ( For Fri )'!AV:AV,1)&gt;0,1,0)</f>
        <v>0</v>
      </c>
      <c r="AS232" s="27">
        <f>IF(COUNTIFS('Table From Form ( For Fri )'!$A:$A,$A232,'Table From Form ( For Fri )'!$J:$J,Attendance[[#Headers],[31/1/2025]],'Table From Form ( For Fri )'!AW:AW,1)&gt;0,1,0)</f>
        <v>0</v>
      </c>
      <c r="AT232" s="27">
        <f>IF(COUNTIFS('Table From Form ( For Fri )'!$A:$A,$A232,'Table From Form ( For Fri )'!$J:$J,Attendance[[#Headers],[7/2/2025]],'Table From Form ( For Fri )'!AX:AX,1)&gt;0,1,0)</f>
        <v>0</v>
      </c>
      <c r="AU232" s="27">
        <f>IF(COUNTIFS('Table From Form ( For Fri )'!$A:$A,$A232,'Table From Form ( For Fri )'!$J:$J,Attendance[[#Headers],[14/2/2025]],'Table From Form ( For Fri )'!AY:AY,1)&gt;0,1,0)</f>
        <v>0</v>
      </c>
    </row>
    <row r="233" spans="1:47" ht="14">
      <c r="A233" s="25" t="s">
        <v>2075</v>
      </c>
      <c r="B233" s="25" t="s">
        <v>2076</v>
      </c>
      <c r="C233" s="25" t="s">
        <v>2077</v>
      </c>
      <c r="D233">
        <f>COUNTIF(Attendance[[#This Row],[19/4/2024]:[14/2/2025]],1)</f>
        <v>0</v>
      </c>
      <c r="E233" s="26">
        <f t="shared" si="3"/>
        <v>0</v>
      </c>
      <c r="F233" s="26"/>
      <c r="G233" s="27">
        <f>IF(COUNTIFS('Table From Form ( For Fri )'!$A:$A,$A233,'Table From Form ( For Fri )'!$J:$J,Attendance[[#Headers],[19/4/2024]],'Table From Form ( For Fri )'!K:K,1)&gt;0,1,0)</f>
        <v>0</v>
      </c>
      <c r="H233" s="27">
        <f>IF(COUNTIFS('Table From Form ( For Fri )'!$A:$A,$A233,'Table From Form ( For Fri )'!$J:$J,Attendance[[#Headers],[26/4/2024]],'Table From Form ( For Fri )'!L:L,1)&gt;0,1,0)</f>
        <v>0</v>
      </c>
      <c r="I233" s="27">
        <f>IF(COUNTIFS('Table From Form ( For Fri )'!$A:$A,$A233,'Table From Form ( For Fri )'!$J:$J,Attendance[[#Headers],[3/5/2024]],'Table From Form ( For Fri )'!M:M,1)&gt;0,1,0)</f>
        <v>0</v>
      </c>
      <c r="J233" s="27">
        <f>IF(COUNTIFS('Table From Form ( For Fri )'!$A:$A,$A233,'Table From Form ( For Fri )'!$J:$J,Attendance[[#Headers],[10/5/2024]],'Table From Form ( For Fri )'!N:N,1)&gt;0,1,0)</f>
        <v>0</v>
      </c>
      <c r="K233" s="27">
        <f>IF(COUNTIFS('Table From Form ( For Fri )'!$A:$A,$A233,'Table From Form ( For Fri )'!$J:$J,Attendance[[#Headers],[17/5/2024]],'Table From Form ( For Fri )'!O:O,1)&gt;0,1,0)</f>
        <v>0</v>
      </c>
      <c r="L233" s="27">
        <f>IF(COUNTIFS('Table From Form ( For Fri )'!$A:$A,$A233,'Table From Form ( For Fri )'!$J:$J,Attendance[[#Headers],[24/5/2024]],'Table From Form ( For Fri )'!P:P,1)&gt;0,1,0)</f>
        <v>0</v>
      </c>
      <c r="M233" s="27">
        <f>IF(COUNTIFS('Table From Form ( For Fri )'!$A:$A,$A233,'Table From Form ( For Fri )'!$J:$J,Attendance[[#Headers],[31/5/2024]],'Table From Form ( For Fri )'!Q:Q,1)&gt;0,1,0)</f>
        <v>0</v>
      </c>
      <c r="N233" s="27">
        <f>IF(COUNTIFS('Table From Form ( For Fri )'!$A:$A,$A233,'Table From Form ( For Fri )'!$J:$J,Attendance[[#Headers],[7/6/2024]],'Table From Form ( For Fri )'!R:R,1)&gt;0,1,0)</f>
        <v>0</v>
      </c>
      <c r="O233" s="27">
        <f>IF(COUNTIFS('Table From Form ( For Fri )'!$A:$A,$A233,'Table From Form ( For Fri )'!$J:$J,Attendance[[#Headers],[14/6/2024]],'Table From Form ( For Fri )'!S:S,1)&gt;0,1,0)</f>
        <v>0</v>
      </c>
      <c r="P233" s="27">
        <f>IF(COUNTIFS('Table From Form ( For Fri )'!$A:$A,$A233,'Table From Form ( For Fri )'!$J:$J,Attendance[[#Headers],[21/6/2024]],'Table From Form ( For Fri )'!T:T,1)&gt;0,1,0)</f>
        <v>0</v>
      </c>
      <c r="Q233" s="27">
        <f>IF(COUNTIFS('Table From Form ( For Fri )'!$A:$A,$A233,'Table From Form ( For Fri )'!$J:$J,Attendance[[#Headers],[28/6/2024]],'Table From Form ( For Fri )'!U:U,1)&gt;0,1,0)</f>
        <v>0</v>
      </c>
      <c r="R233" s="27">
        <f>IF(COUNTIFS('Table From Form ( For Fri )'!$A:$A,$A233,'Table From Form ( For Fri )'!$J:$J,Attendance[[#Headers],[5/7/2024]],'Table From Form ( For Fri )'!V:V,1)&gt;0,1,0)</f>
        <v>0</v>
      </c>
      <c r="S233" s="27">
        <f>IF(COUNTIFS('Table From Form ( For Fri )'!$A:$A,$A233,'Table From Form ( For Fri )'!$J:$J,Attendance[[#Headers],[12/7/2024]],'Table From Form ( For Fri )'!W:W,1)&gt;0,1,0)</f>
        <v>0</v>
      </c>
      <c r="T233" s="27">
        <f>IF(COUNTIFS('Table From Form ( For Fri )'!$A:$A,$A233,'Table From Form ( For Fri )'!$J:$J,Attendance[[#Headers],[19/7/2024]],'Table From Form ( For Fri )'!X:X,1)&gt;0,1,0)</f>
        <v>0</v>
      </c>
      <c r="U233" s="27">
        <f>IF(COUNTIFS('Table From Form ( For Fri )'!$A:$A,$A233,'Table From Form ( For Fri )'!$J:$J,Attendance[[#Headers],[26/7/2024]],'Table From Form ( For Fri )'!Y:Y,1)&gt;0,1,0)</f>
        <v>0</v>
      </c>
      <c r="V233" s="27">
        <f>IF(COUNTIFS('Table From Form ( For Fri )'!$A:$A,$A233,'Table From Form ( For Fri )'!$J:$J,Attendance[[#Headers],[2/8/2024]],'Table From Form ( For Fri )'!Z:Z,1)&gt;0,1,0)</f>
        <v>0</v>
      </c>
      <c r="W233" s="27">
        <f>IF(COUNTIFS('Table From Form ( For Fri )'!$A:$A,$A233,'Table From Form ( For Fri )'!$J:$J,Attendance[[#Headers],[30/8/2024]],'Table From Form ( For Fri )'!AA:AA,1)&gt;0,1,0)</f>
        <v>0</v>
      </c>
      <c r="X233" s="27">
        <f>IF(COUNTIFS('Table From Form ( For Fri )'!$A:$A,$A233,'Table From Form ( For Fri )'!$J:$J,Attendance[[#Headers],[6/9/2024]],'Table From Form ( For Fri )'!AB:AB,1)&gt;0,1,0)</f>
        <v>0</v>
      </c>
      <c r="Y233" s="27">
        <f>IF(COUNTIFS('Table From Form ( For Fri )'!$A:$A,$A233,'Table From Form ( For Fri )'!$J:$J,Attendance[[#Headers],[13/9/2024]],'Table From Form ( For Fri )'!AC:AC,1)&gt;0,1,0)</f>
        <v>0</v>
      </c>
      <c r="Z233" s="27">
        <f>IF(COUNTIFS('Table From Form ( For Fri )'!$A:$A,$A233,'Table From Form ( For Fri )'!$J:$J,Attendance[[#Headers],[20/9/2024]],'Table From Form ( For Fri )'!AD:AD,1)&gt;0,1,0)</f>
        <v>0</v>
      </c>
      <c r="AA233" s="27">
        <f>IF(COUNTIFS('Table From Form ( For Fri )'!$A:$A,$A233,'Table From Form ( For Fri )'!$J:$J,Attendance[[#Headers],[27/9/2024]],'Table From Form ( For Fri )'!AE:AE,1)&gt;0,1,0)</f>
        <v>0</v>
      </c>
      <c r="AB233" s="27">
        <f>IF(COUNTIFS('Table From Form ( For Fri )'!$A:$A,$A233,'Table From Form ( For Fri )'!$J:$J,Attendance[[#Headers],[4/10/2024]],'Table From Form ( For Fri )'!AF:AF,1)&gt;0,1,0)</f>
        <v>0</v>
      </c>
      <c r="AC233" s="27">
        <f>IF(COUNTIFS('Table From Form ( For Fri )'!$A:$A,$A233,'Table From Form ( For Fri )'!$J:$J,Attendance[[#Headers],[11/10/2024]],'Table From Form ( For Fri )'!AG:AG,1)&gt;0,1,0)</f>
        <v>0</v>
      </c>
      <c r="AD233" s="27">
        <f>IF(COUNTIFS('Table From Form ( For Fri )'!$A:$A,$A233,'Table From Form ( For Fri )'!$J:$J,Attendance[[#Headers],[18/10/2024]],'Table From Form ( For Fri )'!AH:AH,1)&gt;0,1,0)</f>
        <v>0</v>
      </c>
      <c r="AE233" s="27">
        <f>IF(COUNTIFS('Table From Form ( For Fri )'!$A:$A,$A233,'Table From Form ( For Fri )'!$J:$J,Attendance[[#Headers],[25/10/2024]],'Table From Form ( For Fri )'!AI:AI,1)&gt;0,1,0)</f>
        <v>0</v>
      </c>
      <c r="AF233" s="27">
        <f>IF(COUNTIFS('Table From Form ( For Fri )'!$A:$A,$A233,'Table From Form ( For Fri )'!$J:$J,Attendance[[#Headers],[1/11/2024]],'Table From Form ( For Fri )'!AJ:AJ,1)&gt;0,1,0)</f>
        <v>0</v>
      </c>
      <c r="AG233" s="27">
        <f>IF(COUNTIFS('Table From Form ( For Fri )'!$A:$A,$A233,'Table From Form ( For Fri )'!$J:$J,Attendance[[#Headers],[8/11/2024]],'Table From Form ( For Fri )'!AK:AK,1)&gt;0,1,0)</f>
        <v>0</v>
      </c>
      <c r="AH233" s="27">
        <f>IF(COUNTIFS('Table From Form ( For Fri )'!$A:$A,$A233,'Table From Form ( For Fri )'!$J:$J,Attendance[[#Headers],[15/11/2024]],'Table From Form ( For Fri )'!AL:AL,1)&gt;0,1,0)</f>
        <v>0</v>
      </c>
      <c r="AI233" s="27">
        <f>IF(COUNTIFS('Table From Form ( For Fri )'!$A:$A,$A233,'Table From Form ( For Fri )'!$J:$J,Attendance[[#Headers],[22/11/2024]],'Table From Form ( For Fri )'!AM:AM,1)&gt;0,1,0)</f>
        <v>0</v>
      </c>
      <c r="AJ233" s="27">
        <f>IF(COUNTIFS('Table From Form ( For Fri )'!$A:$A,$A233,'Table From Form ( For Fri )'!$J:$J,Attendance[[#Headers],[29/11/2024]],'Table From Form ( For Fri )'!AN:AN,1)&gt;0,1,0)</f>
        <v>0</v>
      </c>
      <c r="AK233" s="27">
        <f>IF(COUNTIFS('Table From Form ( For Fri )'!$A:$A,$A233,'Table From Form ( For Fri )'!$J:$J,Attendance[[#Headers],[6/12/2024]],'Table From Form ( For Fri )'!AO:AO,1)&gt;0,1,0)</f>
        <v>0</v>
      </c>
      <c r="AL233" s="27">
        <f>IF(COUNTIFS('Table From Form ( For Fri )'!$A:$A,$A233,'Table From Form ( For Fri )'!$J:$J,Attendance[[#Headers],[13/12/2024]],'Table From Form ( For Fri )'!AP:AP,1)&gt;0,1,0)</f>
        <v>0</v>
      </c>
      <c r="AM233" s="27">
        <f>IF(COUNTIFS('Table From Form ( For Fri )'!$A:$A,$A233,'Table From Form ( For Fri )'!$J:$J,Attendance[[#Headers],[20/12/2024]],'Table From Form ( For Fri )'!AQ:AQ,1)&gt;0,1,0)</f>
        <v>0</v>
      </c>
      <c r="AN233" s="27">
        <f>IF(COUNTIFS('Table From Form ( For Fri )'!$A:$A,$A233,'Table From Form ( For Fri )'!$J:$J,Attendance[[#Headers],[27/12/2024]],'Table From Form ( For Fri )'!AR:AR,1)&gt;0,1,0)</f>
        <v>0</v>
      </c>
      <c r="AO233" s="27">
        <f>IF(COUNTIFS('Table From Form ( For Fri )'!$A:$A,$A233,'Table From Form ( For Fri )'!$J:$J,Attendance[[#Headers],[3/1/2025]],'Table From Form ( For Fri )'!AS:AS,1)&gt;0,1,0)</f>
        <v>0</v>
      </c>
      <c r="AP233" s="27">
        <f>IF(COUNTIFS('Table From Form ( For Fri )'!$A:$A,$A233,'Table From Form ( For Fri )'!$J:$J,Attendance[[#Headers],[10/1/2025]],'Table From Form ( For Fri )'!AT:AT,1)&gt;0,1,0)</f>
        <v>0</v>
      </c>
      <c r="AQ233" s="27">
        <f>IF(COUNTIFS('Table From Form ( For Fri )'!$A:$A,$A233,'Table From Form ( For Fri )'!$J:$J,Attendance[[#Headers],[17/1/2025]],'Table From Form ( For Fri )'!AU:AU,1)&gt;0,1,0)</f>
        <v>0</v>
      </c>
      <c r="AR233" s="27">
        <f>IF(COUNTIFS('Table From Form ( For Fri )'!$A:$A,$A233,'Table From Form ( For Fri )'!$J:$J,Attendance[[#Headers],[24/1/2025]],'Table From Form ( For Fri )'!AV:AV,1)&gt;0,1,0)</f>
        <v>0</v>
      </c>
      <c r="AS233" s="27">
        <f>IF(COUNTIFS('Table From Form ( For Fri )'!$A:$A,$A233,'Table From Form ( For Fri )'!$J:$J,Attendance[[#Headers],[31/1/2025]],'Table From Form ( For Fri )'!AW:AW,1)&gt;0,1,0)</f>
        <v>0</v>
      </c>
      <c r="AT233" s="27">
        <f>IF(COUNTIFS('Table From Form ( For Fri )'!$A:$A,$A233,'Table From Form ( For Fri )'!$J:$J,Attendance[[#Headers],[7/2/2025]],'Table From Form ( For Fri )'!AX:AX,1)&gt;0,1,0)</f>
        <v>0</v>
      </c>
      <c r="AU233" s="27">
        <f>IF(COUNTIFS('Table From Form ( For Fri )'!$A:$A,$A233,'Table From Form ( For Fri )'!$J:$J,Attendance[[#Headers],[14/2/2025]],'Table From Form ( For Fri )'!AY:AY,1)&gt;0,1,0)</f>
        <v>0</v>
      </c>
    </row>
    <row r="234" spans="1:47" ht="14">
      <c r="A234" s="32" t="s">
        <v>2078</v>
      </c>
      <c r="B234" s="30" t="s">
        <v>2079</v>
      </c>
      <c r="C234" s="30" t="s">
        <v>2080</v>
      </c>
      <c r="D234">
        <f>COUNTIF(Attendance[[#This Row],[19/4/2024]:[14/2/2025]],1)</f>
        <v>0</v>
      </c>
      <c r="E234" s="26">
        <f t="shared" si="3"/>
        <v>0</v>
      </c>
      <c r="F234" s="26" t="s">
        <v>2081</v>
      </c>
      <c r="G234" s="27">
        <f>IF(COUNTIFS('Table From Form ( For Fri )'!$A:$A,$A234,'Table From Form ( For Fri )'!$J:$J,Attendance[[#Headers],[19/4/2024]],'Table From Form ( For Fri )'!K:K,1)&gt;0,1,0)</f>
        <v>0</v>
      </c>
      <c r="H234" s="27">
        <f>IF(COUNTIFS('Table From Form ( For Fri )'!$A:$A,$A234,'Table From Form ( For Fri )'!$J:$J,Attendance[[#Headers],[26/4/2024]],'Table From Form ( For Fri )'!L:L,1)&gt;0,1,0)</f>
        <v>0</v>
      </c>
      <c r="I234" s="27">
        <f>IF(COUNTIFS('Table From Form ( For Fri )'!$A:$A,$A234,'Table From Form ( For Fri )'!$J:$J,Attendance[[#Headers],[3/5/2024]],'Table From Form ( For Fri )'!M:M,1)&gt;0,1,0)</f>
        <v>0</v>
      </c>
      <c r="J234" s="27">
        <f>IF(COUNTIFS('Table From Form ( For Fri )'!$A:$A,$A234,'Table From Form ( For Fri )'!$J:$J,Attendance[[#Headers],[10/5/2024]],'Table From Form ( For Fri )'!N:N,1)&gt;0,1,0)</f>
        <v>0</v>
      </c>
      <c r="K234" s="27">
        <f>IF(COUNTIFS('Table From Form ( For Fri )'!$A:$A,$A234,'Table From Form ( For Fri )'!$J:$J,Attendance[[#Headers],[17/5/2024]],'Table From Form ( For Fri )'!O:O,1)&gt;0,1,0)</f>
        <v>0</v>
      </c>
      <c r="L234" s="27">
        <f>IF(COUNTIFS('Table From Form ( For Fri )'!$A:$A,$A234,'Table From Form ( For Fri )'!$J:$J,Attendance[[#Headers],[24/5/2024]],'Table From Form ( For Fri )'!P:P,1)&gt;0,1,0)</f>
        <v>0</v>
      </c>
      <c r="M234" s="27">
        <f>IF(COUNTIFS('Table From Form ( For Fri )'!$A:$A,$A234,'Table From Form ( For Fri )'!$J:$J,Attendance[[#Headers],[31/5/2024]],'Table From Form ( For Fri )'!Q:Q,1)&gt;0,1,0)</f>
        <v>0</v>
      </c>
      <c r="N234" s="27">
        <f>IF(COUNTIFS('Table From Form ( For Fri )'!$A:$A,$A234,'Table From Form ( For Fri )'!$J:$J,Attendance[[#Headers],[7/6/2024]],'Table From Form ( For Fri )'!R:R,1)&gt;0,1,0)</f>
        <v>0</v>
      </c>
      <c r="O234" s="27">
        <f>IF(COUNTIFS('Table From Form ( For Fri )'!$A:$A,$A234,'Table From Form ( For Fri )'!$J:$J,Attendance[[#Headers],[14/6/2024]],'Table From Form ( For Fri )'!S:S,1)&gt;0,1,0)</f>
        <v>0</v>
      </c>
      <c r="P234" s="27">
        <f>IF(COUNTIFS('Table From Form ( For Fri )'!$A:$A,$A234,'Table From Form ( For Fri )'!$J:$J,Attendance[[#Headers],[21/6/2024]],'Table From Form ( For Fri )'!T:T,1)&gt;0,1,0)</f>
        <v>0</v>
      </c>
      <c r="Q234" s="27">
        <f>IF(COUNTIFS('Table From Form ( For Fri )'!$A:$A,$A234,'Table From Form ( For Fri )'!$J:$J,Attendance[[#Headers],[28/6/2024]],'Table From Form ( For Fri )'!U:U,1)&gt;0,1,0)</f>
        <v>0</v>
      </c>
      <c r="R234" s="27">
        <f>IF(COUNTIFS('Table From Form ( For Fri )'!$A:$A,$A234,'Table From Form ( For Fri )'!$J:$J,Attendance[[#Headers],[5/7/2024]],'Table From Form ( For Fri )'!V:V,1)&gt;0,1,0)</f>
        <v>0</v>
      </c>
      <c r="S234" s="27">
        <f>IF(COUNTIFS('Table From Form ( For Fri )'!$A:$A,$A234,'Table From Form ( For Fri )'!$J:$J,Attendance[[#Headers],[12/7/2024]],'Table From Form ( For Fri )'!W:W,1)&gt;0,1,0)</f>
        <v>0</v>
      </c>
      <c r="T234" s="27">
        <f>IF(COUNTIFS('Table From Form ( For Fri )'!$A:$A,$A234,'Table From Form ( For Fri )'!$J:$J,Attendance[[#Headers],[19/7/2024]],'Table From Form ( For Fri )'!X:X,1)&gt;0,1,0)</f>
        <v>0</v>
      </c>
      <c r="U234" s="27">
        <f>IF(COUNTIFS('Table From Form ( For Fri )'!$A:$A,$A234,'Table From Form ( For Fri )'!$J:$J,Attendance[[#Headers],[26/7/2024]],'Table From Form ( For Fri )'!Y:Y,1)&gt;0,1,0)</f>
        <v>0</v>
      </c>
      <c r="V234" s="27">
        <f>IF(COUNTIFS('Table From Form ( For Fri )'!$A:$A,$A234,'Table From Form ( For Fri )'!$J:$J,Attendance[[#Headers],[2/8/2024]],'Table From Form ( For Fri )'!Z:Z,1)&gt;0,1,0)</f>
        <v>0</v>
      </c>
      <c r="W234" s="27">
        <f>IF(COUNTIFS('Table From Form ( For Fri )'!$A:$A,$A234,'Table From Form ( For Fri )'!$J:$J,Attendance[[#Headers],[30/8/2024]],'Table From Form ( For Fri )'!AA:AA,1)&gt;0,1,0)</f>
        <v>0</v>
      </c>
      <c r="X234" s="27">
        <f>IF(COUNTIFS('Table From Form ( For Fri )'!$A:$A,$A234,'Table From Form ( For Fri )'!$J:$J,Attendance[[#Headers],[6/9/2024]],'Table From Form ( For Fri )'!AB:AB,1)&gt;0,1,0)</f>
        <v>0</v>
      </c>
      <c r="Y234" s="27">
        <f>IF(COUNTIFS('Table From Form ( For Fri )'!$A:$A,$A234,'Table From Form ( For Fri )'!$J:$J,Attendance[[#Headers],[13/9/2024]],'Table From Form ( For Fri )'!AC:AC,1)&gt;0,1,0)</f>
        <v>0</v>
      </c>
      <c r="Z234" s="27">
        <f>IF(COUNTIFS('Table From Form ( For Fri )'!$A:$A,$A234,'Table From Form ( For Fri )'!$J:$J,Attendance[[#Headers],[20/9/2024]],'Table From Form ( For Fri )'!AD:AD,1)&gt;0,1,0)</f>
        <v>0</v>
      </c>
      <c r="AA234" s="27">
        <f>IF(COUNTIFS('Table From Form ( For Fri )'!$A:$A,$A234,'Table From Form ( For Fri )'!$J:$J,Attendance[[#Headers],[27/9/2024]],'Table From Form ( For Fri )'!AE:AE,1)&gt;0,1,0)</f>
        <v>0</v>
      </c>
      <c r="AB234" s="27">
        <f>IF(COUNTIFS('Table From Form ( For Fri )'!$A:$A,$A234,'Table From Form ( For Fri )'!$J:$J,Attendance[[#Headers],[4/10/2024]],'Table From Form ( For Fri )'!AF:AF,1)&gt;0,1,0)</f>
        <v>0</v>
      </c>
      <c r="AC234" s="27">
        <f>IF(COUNTIFS('Table From Form ( For Fri )'!$A:$A,$A234,'Table From Form ( For Fri )'!$J:$J,Attendance[[#Headers],[11/10/2024]],'Table From Form ( For Fri )'!AG:AG,1)&gt;0,1,0)</f>
        <v>0</v>
      </c>
      <c r="AD234" s="27">
        <f>IF(COUNTIFS('Table From Form ( For Fri )'!$A:$A,$A234,'Table From Form ( For Fri )'!$J:$J,Attendance[[#Headers],[18/10/2024]],'Table From Form ( For Fri )'!AH:AH,1)&gt;0,1,0)</f>
        <v>0</v>
      </c>
      <c r="AE234" s="27">
        <f>IF(COUNTIFS('Table From Form ( For Fri )'!$A:$A,$A234,'Table From Form ( For Fri )'!$J:$J,Attendance[[#Headers],[25/10/2024]],'Table From Form ( For Fri )'!AI:AI,1)&gt;0,1,0)</f>
        <v>0</v>
      </c>
      <c r="AF234" s="27">
        <f>IF(COUNTIFS('Table From Form ( For Fri )'!$A:$A,$A234,'Table From Form ( For Fri )'!$J:$J,Attendance[[#Headers],[1/11/2024]],'Table From Form ( For Fri )'!AJ:AJ,1)&gt;0,1,0)</f>
        <v>0</v>
      </c>
      <c r="AG234" s="27">
        <f>IF(COUNTIFS('Table From Form ( For Fri )'!$A:$A,$A234,'Table From Form ( For Fri )'!$J:$J,Attendance[[#Headers],[8/11/2024]],'Table From Form ( For Fri )'!AK:AK,1)&gt;0,1,0)</f>
        <v>0</v>
      </c>
      <c r="AH234" s="27">
        <f>IF(COUNTIFS('Table From Form ( For Fri )'!$A:$A,$A234,'Table From Form ( For Fri )'!$J:$J,Attendance[[#Headers],[15/11/2024]],'Table From Form ( For Fri )'!AL:AL,1)&gt;0,1,0)</f>
        <v>0</v>
      </c>
      <c r="AI234" s="27">
        <f>IF(COUNTIFS('Table From Form ( For Fri )'!$A:$A,$A234,'Table From Form ( For Fri )'!$J:$J,Attendance[[#Headers],[22/11/2024]],'Table From Form ( For Fri )'!AM:AM,1)&gt;0,1,0)</f>
        <v>0</v>
      </c>
      <c r="AJ234" s="27">
        <f>IF(COUNTIFS('Table From Form ( For Fri )'!$A:$A,$A234,'Table From Form ( For Fri )'!$J:$J,Attendance[[#Headers],[29/11/2024]],'Table From Form ( For Fri )'!AN:AN,1)&gt;0,1,0)</f>
        <v>0</v>
      </c>
      <c r="AK234" s="27">
        <f>IF(COUNTIFS('Table From Form ( For Fri )'!$A:$A,$A234,'Table From Form ( For Fri )'!$J:$J,Attendance[[#Headers],[6/12/2024]],'Table From Form ( For Fri )'!AO:AO,1)&gt;0,1,0)</f>
        <v>0</v>
      </c>
      <c r="AL234" s="27">
        <f>IF(COUNTIFS('Table From Form ( For Fri )'!$A:$A,$A234,'Table From Form ( For Fri )'!$J:$J,Attendance[[#Headers],[13/12/2024]],'Table From Form ( For Fri )'!AP:AP,1)&gt;0,1,0)</f>
        <v>0</v>
      </c>
      <c r="AM234" s="27">
        <f>IF(COUNTIFS('Table From Form ( For Fri )'!$A:$A,$A234,'Table From Form ( For Fri )'!$J:$J,Attendance[[#Headers],[20/12/2024]],'Table From Form ( For Fri )'!AQ:AQ,1)&gt;0,1,0)</f>
        <v>0</v>
      </c>
      <c r="AN234" s="27">
        <f>IF(COUNTIFS('Table From Form ( For Fri )'!$A:$A,$A234,'Table From Form ( For Fri )'!$J:$J,Attendance[[#Headers],[27/12/2024]],'Table From Form ( For Fri )'!AR:AR,1)&gt;0,1,0)</f>
        <v>0</v>
      </c>
      <c r="AO234" s="27">
        <f>IF(COUNTIFS('Table From Form ( For Fri )'!$A:$A,$A234,'Table From Form ( For Fri )'!$J:$J,Attendance[[#Headers],[3/1/2025]],'Table From Form ( For Fri )'!AS:AS,1)&gt;0,1,0)</f>
        <v>0</v>
      </c>
      <c r="AP234" s="27">
        <f>IF(COUNTIFS('Table From Form ( For Fri )'!$A:$A,$A234,'Table From Form ( For Fri )'!$J:$J,Attendance[[#Headers],[10/1/2025]],'Table From Form ( For Fri )'!AT:AT,1)&gt;0,1,0)</f>
        <v>0</v>
      </c>
      <c r="AQ234" s="27">
        <f>IF(COUNTIFS('Table From Form ( For Fri )'!$A:$A,$A234,'Table From Form ( For Fri )'!$J:$J,Attendance[[#Headers],[17/1/2025]],'Table From Form ( For Fri )'!AU:AU,1)&gt;0,1,0)</f>
        <v>0</v>
      </c>
      <c r="AR234" s="27">
        <f>IF(COUNTIFS('Table From Form ( For Fri )'!$A:$A,$A234,'Table From Form ( For Fri )'!$J:$J,Attendance[[#Headers],[24/1/2025]],'Table From Form ( For Fri )'!AV:AV,1)&gt;0,1,0)</f>
        <v>0</v>
      </c>
      <c r="AS234" s="27">
        <f>IF(COUNTIFS('Table From Form ( For Fri )'!$A:$A,$A234,'Table From Form ( For Fri )'!$J:$J,Attendance[[#Headers],[31/1/2025]],'Table From Form ( For Fri )'!AW:AW,1)&gt;0,1,0)</f>
        <v>0</v>
      </c>
      <c r="AT234" s="27">
        <f>IF(COUNTIFS('Table From Form ( For Fri )'!$A:$A,$A234,'Table From Form ( For Fri )'!$J:$J,Attendance[[#Headers],[7/2/2025]],'Table From Form ( For Fri )'!AX:AX,1)&gt;0,1,0)</f>
        <v>0</v>
      </c>
      <c r="AU234" s="27">
        <f>IF(COUNTIFS('Table From Form ( For Fri )'!$A:$A,$A234,'Table From Form ( For Fri )'!$J:$J,Attendance[[#Headers],[14/2/2025]],'Table From Form ( For Fri )'!AY:AY,1)&gt;0,1,0)</f>
        <v>0</v>
      </c>
    </row>
    <row r="235" spans="1:47" ht="14">
      <c r="A235" s="32" t="s">
        <v>2082</v>
      </c>
      <c r="B235" s="30" t="s">
        <v>2083</v>
      </c>
      <c r="C235" s="30" t="s">
        <v>2084</v>
      </c>
      <c r="D235">
        <f>COUNTIF(Attendance[[#This Row],[19/4/2024]:[14/2/2025]],1)</f>
        <v>0</v>
      </c>
      <c r="E235" s="26">
        <f t="shared" si="3"/>
        <v>0</v>
      </c>
      <c r="F235" s="26" t="s">
        <v>2085</v>
      </c>
      <c r="G235" s="27">
        <f>IF(COUNTIFS('Table From Form ( For Fri )'!$A:$A,$A235,'Table From Form ( For Fri )'!$J:$J,Attendance[[#Headers],[19/4/2024]],'Table From Form ( For Fri )'!K:K,1)&gt;0,1,0)</f>
        <v>0</v>
      </c>
      <c r="H235" s="27">
        <f>IF(COUNTIFS('Table From Form ( For Fri )'!$A:$A,$A235,'Table From Form ( For Fri )'!$J:$J,Attendance[[#Headers],[26/4/2024]],'Table From Form ( For Fri )'!L:L,1)&gt;0,1,0)</f>
        <v>0</v>
      </c>
      <c r="I235" s="27">
        <f>IF(COUNTIFS('Table From Form ( For Fri )'!$A:$A,$A235,'Table From Form ( For Fri )'!$J:$J,Attendance[[#Headers],[3/5/2024]],'Table From Form ( For Fri )'!M:M,1)&gt;0,1,0)</f>
        <v>0</v>
      </c>
      <c r="J235" s="27">
        <f>IF(COUNTIFS('Table From Form ( For Fri )'!$A:$A,$A235,'Table From Form ( For Fri )'!$J:$J,Attendance[[#Headers],[10/5/2024]],'Table From Form ( For Fri )'!N:N,1)&gt;0,1,0)</f>
        <v>0</v>
      </c>
      <c r="K235" s="27">
        <f>IF(COUNTIFS('Table From Form ( For Fri )'!$A:$A,$A235,'Table From Form ( For Fri )'!$J:$J,Attendance[[#Headers],[17/5/2024]],'Table From Form ( For Fri )'!O:O,1)&gt;0,1,0)</f>
        <v>0</v>
      </c>
      <c r="L235" s="27">
        <f>IF(COUNTIFS('Table From Form ( For Fri )'!$A:$A,$A235,'Table From Form ( For Fri )'!$J:$J,Attendance[[#Headers],[24/5/2024]],'Table From Form ( For Fri )'!P:P,1)&gt;0,1,0)</f>
        <v>0</v>
      </c>
      <c r="M235" s="27">
        <f>IF(COUNTIFS('Table From Form ( For Fri )'!$A:$A,$A235,'Table From Form ( For Fri )'!$J:$J,Attendance[[#Headers],[31/5/2024]],'Table From Form ( For Fri )'!Q:Q,1)&gt;0,1,0)</f>
        <v>0</v>
      </c>
      <c r="N235" s="27">
        <f>IF(COUNTIFS('Table From Form ( For Fri )'!$A:$A,$A235,'Table From Form ( For Fri )'!$J:$J,Attendance[[#Headers],[7/6/2024]],'Table From Form ( For Fri )'!R:R,1)&gt;0,1,0)</f>
        <v>0</v>
      </c>
      <c r="O235" s="27">
        <f>IF(COUNTIFS('Table From Form ( For Fri )'!$A:$A,$A235,'Table From Form ( For Fri )'!$J:$J,Attendance[[#Headers],[14/6/2024]],'Table From Form ( For Fri )'!S:S,1)&gt;0,1,0)</f>
        <v>0</v>
      </c>
      <c r="P235" s="27">
        <f>IF(COUNTIFS('Table From Form ( For Fri )'!$A:$A,$A235,'Table From Form ( For Fri )'!$J:$J,Attendance[[#Headers],[21/6/2024]],'Table From Form ( For Fri )'!T:T,1)&gt;0,1,0)</f>
        <v>0</v>
      </c>
      <c r="Q235" s="27">
        <f>IF(COUNTIFS('Table From Form ( For Fri )'!$A:$A,$A235,'Table From Form ( For Fri )'!$J:$J,Attendance[[#Headers],[28/6/2024]],'Table From Form ( For Fri )'!U:U,1)&gt;0,1,0)</f>
        <v>0</v>
      </c>
      <c r="R235" s="27">
        <f>IF(COUNTIFS('Table From Form ( For Fri )'!$A:$A,$A235,'Table From Form ( For Fri )'!$J:$J,Attendance[[#Headers],[5/7/2024]],'Table From Form ( For Fri )'!V:V,1)&gt;0,1,0)</f>
        <v>0</v>
      </c>
      <c r="S235" s="27">
        <f>IF(COUNTIFS('Table From Form ( For Fri )'!$A:$A,$A235,'Table From Form ( For Fri )'!$J:$J,Attendance[[#Headers],[12/7/2024]],'Table From Form ( For Fri )'!W:W,1)&gt;0,1,0)</f>
        <v>0</v>
      </c>
      <c r="T235" s="27">
        <f>IF(COUNTIFS('Table From Form ( For Fri )'!$A:$A,$A235,'Table From Form ( For Fri )'!$J:$J,Attendance[[#Headers],[19/7/2024]],'Table From Form ( For Fri )'!X:X,1)&gt;0,1,0)</f>
        <v>0</v>
      </c>
      <c r="U235" s="27">
        <f>IF(COUNTIFS('Table From Form ( For Fri )'!$A:$A,$A235,'Table From Form ( For Fri )'!$J:$J,Attendance[[#Headers],[26/7/2024]],'Table From Form ( For Fri )'!Y:Y,1)&gt;0,1,0)</f>
        <v>0</v>
      </c>
      <c r="V235" s="27">
        <f>IF(COUNTIFS('Table From Form ( For Fri )'!$A:$A,$A235,'Table From Form ( For Fri )'!$J:$J,Attendance[[#Headers],[2/8/2024]],'Table From Form ( For Fri )'!Z:Z,1)&gt;0,1,0)</f>
        <v>0</v>
      </c>
      <c r="W235" s="27">
        <f>IF(COUNTIFS('Table From Form ( For Fri )'!$A:$A,$A235,'Table From Form ( For Fri )'!$J:$J,Attendance[[#Headers],[30/8/2024]],'Table From Form ( For Fri )'!AA:AA,1)&gt;0,1,0)</f>
        <v>0</v>
      </c>
      <c r="X235" s="27">
        <f>IF(COUNTIFS('Table From Form ( For Fri )'!$A:$A,$A235,'Table From Form ( For Fri )'!$J:$J,Attendance[[#Headers],[6/9/2024]],'Table From Form ( For Fri )'!AB:AB,1)&gt;0,1,0)</f>
        <v>0</v>
      </c>
      <c r="Y235" s="27">
        <f>IF(COUNTIFS('Table From Form ( For Fri )'!$A:$A,$A235,'Table From Form ( For Fri )'!$J:$J,Attendance[[#Headers],[13/9/2024]],'Table From Form ( For Fri )'!AC:AC,1)&gt;0,1,0)</f>
        <v>0</v>
      </c>
      <c r="Z235" s="27">
        <f>IF(COUNTIFS('Table From Form ( For Fri )'!$A:$A,$A235,'Table From Form ( For Fri )'!$J:$J,Attendance[[#Headers],[20/9/2024]],'Table From Form ( For Fri )'!AD:AD,1)&gt;0,1,0)</f>
        <v>0</v>
      </c>
      <c r="AA235" s="27">
        <f>IF(COUNTIFS('Table From Form ( For Fri )'!$A:$A,$A235,'Table From Form ( For Fri )'!$J:$J,Attendance[[#Headers],[27/9/2024]],'Table From Form ( For Fri )'!AE:AE,1)&gt;0,1,0)</f>
        <v>0</v>
      </c>
      <c r="AB235" s="27">
        <f>IF(COUNTIFS('Table From Form ( For Fri )'!$A:$A,$A235,'Table From Form ( For Fri )'!$J:$J,Attendance[[#Headers],[4/10/2024]],'Table From Form ( For Fri )'!AF:AF,1)&gt;0,1,0)</f>
        <v>0</v>
      </c>
      <c r="AC235" s="27">
        <f>IF(COUNTIFS('Table From Form ( For Fri )'!$A:$A,$A235,'Table From Form ( For Fri )'!$J:$J,Attendance[[#Headers],[11/10/2024]],'Table From Form ( For Fri )'!AG:AG,1)&gt;0,1,0)</f>
        <v>0</v>
      </c>
      <c r="AD235" s="27">
        <f>IF(COUNTIFS('Table From Form ( For Fri )'!$A:$A,$A235,'Table From Form ( For Fri )'!$J:$J,Attendance[[#Headers],[18/10/2024]],'Table From Form ( For Fri )'!AH:AH,1)&gt;0,1,0)</f>
        <v>0</v>
      </c>
      <c r="AE235" s="27">
        <f>IF(COUNTIFS('Table From Form ( For Fri )'!$A:$A,$A235,'Table From Form ( For Fri )'!$J:$J,Attendance[[#Headers],[25/10/2024]],'Table From Form ( For Fri )'!AI:AI,1)&gt;0,1,0)</f>
        <v>0</v>
      </c>
      <c r="AF235" s="27">
        <f>IF(COUNTIFS('Table From Form ( For Fri )'!$A:$A,$A235,'Table From Form ( For Fri )'!$J:$J,Attendance[[#Headers],[1/11/2024]],'Table From Form ( For Fri )'!AJ:AJ,1)&gt;0,1,0)</f>
        <v>0</v>
      </c>
      <c r="AG235" s="27">
        <f>IF(COUNTIFS('Table From Form ( For Fri )'!$A:$A,$A235,'Table From Form ( For Fri )'!$J:$J,Attendance[[#Headers],[8/11/2024]],'Table From Form ( For Fri )'!AK:AK,1)&gt;0,1,0)</f>
        <v>0</v>
      </c>
      <c r="AH235" s="27">
        <f>IF(COUNTIFS('Table From Form ( For Fri )'!$A:$A,$A235,'Table From Form ( For Fri )'!$J:$J,Attendance[[#Headers],[15/11/2024]],'Table From Form ( For Fri )'!AL:AL,1)&gt;0,1,0)</f>
        <v>0</v>
      </c>
      <c r="AI235" s="27">
        <f>IF(COUNTIFS('Table From Form ( For Fri )'!$A:$A,$A235,'Table From Form ( For Fri )'!$J:$J,Attendance[[#Headers],[22/11/2024]],'Table From Form ( For Fri )'!AM:AM,1)&gt;0,1,0)</f>
        <v>0</v>
      </c>
      <c r="AJ235" s="27">
        <f>IF(COUNTIFS('Table From Form ( For Fri )'!$A:$A,$A235,'Table From Form ( For Fri )'!$J:$J,Attendance[[#Headers],[29/11/2024]],'Table From Form ( For Fri )'!AN:AN,1)&gt;0,1,0)</f>
        <v>0</v>
      </c>
      <c r="AK235" s="27">
        <f>IF(COUNTIFS('Table From Form ( For Fri )'!$A:$A,$A235,'Table From Form ( For Fri )'!$J:$J,Attendance[[#Headers],[6/12/2024]],'Table From Form ( For Fri )'!AO:AO,1)&gt;0,1,0)</f>
        <v>0</v>
      </c>
      <c r="AL235" s="27">
        <f>IF(COUNTIFS('Table From Form ( For Fri )'!$A:$A,$A235,'Table From Form ( For Fri )'!$J:$J,Attendance[[#Headers],[13/12/2024]],'Table From Form ( For Fri )'!AP:AP,1)&gt;0,1,0)</f>
        <v>0</v>
      </c>
      <c r="AM235" s="27">
        <f>IF(COUNTIFS('Table From Form ( For Fri )'!$A:$A,$A235,'Table From Form ( For Fri )'!$J:$J,Attendance[[#Headers],[20/12/2024]],'Table From Form ( For Fri )'!AQ:AQ,1)&gt;0,1,0)</f>
        <v>0</v>
      </c>
      <c r="AN235" s="27">
        <f>IF(COUNTIFS('Table From Form ( For Fri )'!$A:$A,$A235,'Table From Form ( For Fri )'!$J:$J,Attendance[[#Headers],[27/12/2024]],'Table From Form ( For Fri )'!AR:AR,1)&gt;0,1,0)</f>
        <v>0</v>
      </c>
      <c r="AO235" s="27">
        <f>IF(COUNTIFS('Table From Form ( For Fri )'!$A:$A,$A235,'Table From Form ( For Fri )'!$J:$J,Attendance[[#Headers],[3/1/2025]],'Table From Form ( For Fri )'!AS:AS,1)&gt;0,1,0)</f>
        <v>0</v>
      </c>
      <c r="AP235" s="27">
        <f>IF(COUNTIFS('Table From Form ( For Fri )'!$A:$A,$A235,'Table From Form ( For Fri )'!$J:$J,Attendance[[#Headers],[10/1/2025]],'Table From Form ( For Fri )'!AT:AT,1)&gt;0,1,0)</f>
        <v>0</v>
      </c>
      <c r="AQ235" s="27">
        <f>IF(COUNTIFS('Table From Form ( For Fri )'!$A:$A,$A235,'Table From Form ( For Fri )'!$J:$J,Attendance[[#Headers],[17/1/2025]],'Table From Form ( For Fri )'!AU:AU,1)&gt;0,1,0)</f>
        <v>0</v>
      </c>
      <c r="AR235" s="27">
        <f>IF(COUNTIFS('Table From Form ( For Fri )'!$A:$A,$A235,'Table From Form ( For Fri )'!$J:$J,Attendance[[#Headers],[24/1/2025]],'Table From Form ( For Fri )'!AV:AV,1)&gt;0,1,0)</f>
        <v>0</v>
      </c>
      <c r="AS235" s="27">
        <f>IF(COUNTIFS('Table From Form ( For Fri )'!$A:$A,$A235,'Table From Form ( For Fri )'!$J:$J,Attendance[[#Headers],[31/1/2025]],'Table From Form ( For Fri )'!AW:AW,1)&gt;0,1,0)</f>
        <v>0</v>
      </c>
      <c r="AT235" s="27">
        <f>IF(COUNTIFS('Table From Form ( For Fri )'!$A:$A,$A235,'Table From Form ( For Fri )'!$J:$J,Attendance[[#Headers],[7/2/2025]],'Table From Form ( For Fri )'!AX:AX,1)&gt;0,1,0)</f>
        <v>0</v>
      </c>
      <c r="AU235" s="27">
        <f>IF(COUNTIFS('Table From Form ( For Fri )'!$A:$A,$A235,'Table From Form ( For Fri )'!$J:$J,Attendance[[#Headers],[14/2/2025]],'Table From Form ( For Fri )'!AY:AY,1)&gt;0,1,0)</f>
        <v>0</v>
      </c>
    </row>
    <row r="236" spans="1:47" ht="14">
      <c r="A236" s="32" t="s">
        <v>2086</v>
      </c>
      <c r="B236" s="30" t="s">
        <v>2087</v>
      </c>
      <c r="C236" s="30" t="s">
        <v>2088</v>
      </c>
      <c r="D236">
        <f>COUNTIF(Attendance[[#This Row],[19/4/2024]:[14/2/2025]],1)</f>
        <v>0</v>
      </c>
      <c r="E236" s="26">
        <f t="shared" si="3"/>
        <v>0</v>
      </c>
      <c r="F236" s="26" t="s">
        <v>2089</v>
      </c>
      <c r="G236" s="27">
        <f>IF(COUNTIFS('Table From Form ( For Fri )'!$A:$A,$A236,'Table From Form ( For Fri )'!$J:$J,Attendance[[#Headers],[19/4/2024]],'Table From Form ( For Fri )'!K:K,1)&gt;0,1,0)</f>
        <v>0</v>
      </c>
      <c r="H236" s="27">
        <f>IF(COUNTIFS('Table From Form ( For Fri )'!$A:$A,$A236,'Table From Form ( For Fri )'!$J:$J,Attendance[[#Headers],[26/4/2024]],'Table From Form ( For Fri )'!L:L,1)&gt;0,1,0)</f>
        <v>0</v>
      </c>
      <c r="I236" s="27">
        <f>IF(COUNTIFS('Table From Form ( For Fri )'!$A:$A,$A236,'Table From Form ( For Fri )'!$J:$J,Attendance[[#Headers],[3/5/2024]],'Table From Form ( For Fri )'!M:M,1)&gt;0,1,0)</f>
        <v>0</v>
      </c>
      <c r="J236" s="27">
        <f>IF(COUNTIFS('Table From Form ( For Fri )'!$A:$A,$A236,'Table From Form ( For Fri )'!$J:$J,Attendance[[#Headers],[10/5/2024]],'Table From Form ( For Fri )'!N:N,1)&gt;0,1,0)</f>
        <v>0</v>
      </c>
      <c r="K236" s="27">
        <f>IF(COUNTIFS('Table From Form ( For Fri )'!$A:$A,$A236,'Table From Form ( For Fri )'!$J:$J,Attendance[[#Headers],[17/5/2024]],'Table From Form ( For Fri )'!O:O,1)&gt;0,1,0)</f>
        <v>0</v>
      </c>
      <c r="L236" s="27">
        <f>IF(COUNTIFS('Table From Form ( For Fri )'!$A:$A,$A236,'Table From Form ( For Fri )'!$J:$J,Attendance[[#Headers],[24/5/2024]],'Table From Form ( For Fri )'!P:P,1)&gt;0,1,0)</f>
        <v>0</v>
      </c>
      <c r="M236" s="27">
        <f>IF(COUNTIFS('Table From Form ( For Fri )'!$A:$A,$A236,'Table From Form ( For Fri )'!$J:$J,Attendance[[#Headers],[31/5/2024]],'Table From Form ( For Fri )'!Q:Q,1)&gt;0,1,0)</f>
        <v>0</v>
      </c>
      <c r="N236" s="27">
        <f>IF(COUNTIFS('Table From Form ( For Fri )'!$A:$A,$A236,'Table From Form ( For Fri )'!$J:$J,Attendance[[#Headers],[7/6/2024]],'Table From Form ( For Fri )'!R:R,1)&gt;0,1,0)</f>
        <v>0</v>
      </c>
      <c r="O236" s="27">
        <f>IF(COUNTIFS('Table From Form ( For Fri )'!$A:$A,$A236,'Table From Form ( For Fri )'!$J:$J,Attendance[[#Headers],[14/6/2024]],'Table From Form ( For Fri )'!S:S,1)&gt;0,1,0)</f>
        <v>0</v>
      </c>
      <c r="P236" s="27">
        <f>IF(COUNTIFS('Table From Form ( For Fri )'!$A:$A,$A236,'Table From Form ( For Fri )'!$J:$J,Attendance[[#Headers],[21/6/2024]],'Table From Form ( For Fri )'!T:T,1)&gt;0,1,0)</f>
        <v>0</v>
      </c>
      <c r="Q236" s="27">
        <f>IF(COUNTIFS('Table From Form ( For Fri )'!$A:$A,$A236,'Table From Form ( For Fri )'!$J:$J,Attendance[[#Headers],[28/6/2024]],'Table From Form ( For Fri )'!U:U,1)&gt;0,1,0)</f>
        <v>0</v>
      </c>
      <c r="R236" s="27">
        <f>IF(COUNTIFS('Table From Form ( For Fri )'!$A:$A,$A236,'Table From Form ( For Fri )'!$J:$J,Attendance[[#Headers],[5/7/2024]],'Table From Form ( For Fri )'!V:V,1)&gt;0,1,0)</f>
        <v>0</v>
      </c>
      <c r="S236" s="27">
        <f>IF(COUNTIFS('Table From Form ( For Fri )'!$A:$A,$A236,'Table From Form ( For Fri )'!$J:$J,Attendance[[#Headers],[12/7/2024]],'Table From Form ( For Fri )'!W:W,1)&gt;0,1,0)</f>
        <v>0</v>
      </c>
      <c r="T236" s="27">
        <f>IF(COUNTIFS('Table From Form ( For Fri )'!$A:$A,$A236,'Table From Form ( For Fri )'!$J:$J,Attendance[[#Headers],[19/7/2024]],'Table From Form ( For Fri )'!X:X,1)&gt;0,1,0)</f>
        <v>0</v>
      </c>
      <c r="U236" s="27">
        <f>IF(COUNTIFS('Table From Form ( For Fri )'!$A:$A,$A236,'Table From Form ( For Fri )'!$J:$J,Attendance[[#Headers],[26/7/2024]],'Table From Form ( For Fri )'!Y:Y,1)&gt;0,1,0)</f>
        <v>0</v>
      </c>
      <c r="V236" s="27">
        <f>IF(COUNTIFS('Table From Form ( For Fri )'!$A:$A,$A236,'Table From Form ( For Fri )'!$J:$J,Attendance[[#Headers],[2/8/2024]],'Table From Form ( For Fri )'!Z:Z,1)&gt;0,1,0)</f>
        <v>0</v>
      </c>
      <c r="W236" s="27">
        <f>IF(COUNTIFS('Table From Form ( For Fri )'!$A:$A,$A236,'Table From Form ( For Fri )'!$J:$J,Attendance[[#Headers],[30/8/2024]],'Table From Form ( For Fri )'!AA:AA,1)&gt;0,1,0)</f>
        <v>0</v>
      </c>
      <c r="X236" s="27">
        <f>IF(COUNTIFS('Table From Form ( For Fri )'!$A:$A,$A236,'Table From Form ( For Fri )'!$J:$J,Attendance[[#Headers],[6/9/2024]],'Table From Form ( For Fri )'!AB:AB,1)&gt;0,1,0)</f>
        <v>0</v>
      </c>
      <c r="Y236" s="27">
        <f>IF(COUNTIFS('Table From Form ( For Fri )'!$A:$A,$A236,'Table From Form ( For Fri )'!$J:$J,Attendance[[#Headers],[13/9/2024]],'Table From Form ( For Fri )'!AC:AC,1)&gt;0,1,0)</f>
        <v>0</v>
      </c>
      <c r="Z236" s="27">
        <f>IF(COUNTIFS('Table From Form ( For Fri )'!$A:$A,$A236,'Table From Form ( For Fri )'!$J:$J,Attendance[[#Headers],[20/9/2024]],'Table From Form ( For Fri )'!AD:AD,1)&gt;0,1,0)</f>
        <v>0</v>
      </c>
      <c r="AA236" s="27">
        <f>IF(COUNTIFS('Table From Form ( For Fri )'!$A:$A,$A236,'Table From Form ( For Fri )'!$J:$J,Attendance[[#Headers],[27/9/2024]],'Table From Form ( For Fri )'!AE:AE,1)&gt;0,1,0)</f>
        <v>0</v>
      </c>
      <c r="AB236" s="27">
        <f>IF(COUNTIFS('Table From Form ( For Fri )'!$A:$A,$A236,'Table From Form ( For Fri )'!$J:$J,Attendance[[#Headers],[4/10/2024]],'Table From Form ( For Fri )'!AF:AF,1)&gt;0,1,0)</f>
        <v>0</v>
      </c>
      <c r="AC236" s="27">
        <f>IF(COUNTIFS('Table From Form ( For Fri )'!$A:$A,$A236,'Table From Form ( For Fri )'!$J:$J,Attendance[[#Headers],[11/10/2024]],'Table From Form ( For Fri )'!AG:AG,1)&gt;0,1,0)</f>
        <v>0</v>
      </c>
      <c r="AD236" s="27">
        <f>IF(COUNTIFS('Table From Form ( For Fri )'!$A:$A,$A236,'Table From Form ( For Fri )'!$J:$J,Attendance[[#Headers],[18/10/2024]],'Table From Form ( For Fri )'!AH:AH,1)&gt;0,1,0)</f>
        <v>0</v>
      </c>
      <c r="AE236" s="27">
        <f>IF(COUNTIFS('Table From Form ( For Fri )'!$A:$A,$A236,'Table From Form ( For Fri )'!$J:$J,Attendance[[#Headers],[25/10/2024]],'Table From Form ( For Fri )'!AI:AI,1)&gt;0,1,0)</f>
        <v>0</v>
      </c>
      <c r="AF236" s="27">
        <f>IF(COUNTIFS('Table From Form ( For Fri )'!$A:$A,$A236,'Table From Form ( For Fri )'!$J:$J,Attendance[[#Headers],[1/11/2024]],'Table From Form ( For Fri )'!AJ:AJ,1)&gt;0,1,0)</f>
        <v>0</v>
      </c>
      <c r="AG236" s="27">
        <f>IF(COUNTIFS('Table From Form ( For Fri )'!$A:$A,$A236,'Table From Form ( For Fri )'!$J:$J,Attendance[[#Headers],[8/11/2024]],'Table From Form ( For Fri )'!AK:AK,1)&gt;0,1,0)</f>
        <v>0</v>
      </c>
      <c r="AH236" s="27">
        <f>IF(COUNTIFS('Table From Form ( For Fri )'!$A:$A,$A236,'Table From Form ( For Fri )'!$J:$J,Attendance[[#Headers],[15/11/2024]],'Table From Form ( For Fri )'!AL:AL,1)&gt;0,1,0)</f>
        <v>0</v>
      </c>
      <c r="AI236" s="27">
        <f>IF(COUNTIFS('Table From Form ( For Fri )'!$A:$A,$A236,'Table From Form ( For Fri )'!$J:$J,Attendance[[#Headers],[22/11/2024]],'Table From Form ( For Fri )'!AM:AM,1)&gt;0,1,0)</f>
        <v>0</v>
      </c>
      <c r="AJ236" s="27">
        <f>IF(COUNTIFS('Table From Form ( For Fri )'!$A:$A,$A236,'Table From Form ( For Fri )'!$J:$J,Attendance[[#Headers],[29/11/2024]],'Table From Form ( For Fri )'!AN:AN,1)&gt;0,1,0)</f>
        <v>0</v>
      </c>
      <c r="AK236" s="27">
        <f>IF(COUNTIFS('Table From Form ( For Fri )'!$A:$A,$A236,'Table From Form ( For Fri )'!$J:$J,Attendance[[#Headers],[6/12/2024]],'Table From Form ( For Fri )'!AO:AO,1)&gt;0,1,0)</f>
        <v>0</v>
      </c>
      <c r="AL236" s="27">
        <f>IF(COUNTIFS('Table From Form ( For Fri )'!$A:$A,$A236,'Table From Form ( For Fri )'!$J:$J,Attendance[[#Headers],[13/12/2024]],'Table From Form ( For Fri )'!AP:AP,1)&gt;0,1,0)</f>
        <v>0</v>
      </c>
      <c r="AM236" s="27">
        <f>IF(COUNTIFS('Table From Form ( For Fri )'!$A:$A,$A236,'Table From Form ( For Fri )'!$J:$J,Attendance[[#Headers],[20/12/2024]],'Table From Form ( For Fri )'!AQ:AQ,1)&gt;0,1,0)</f>
        <v>0</v>
      </c>
      <c r="AN236" s="27">
        <f>IF(COUNTIFS('Table From Form ( For Fri )'!$A:$A,$A236,'Table From Form ( For Fri )'!$J:$J,Attendance[[#Headers],[27/12/2024]],'Table From Form ( For Fri )'!AR:AR,1)&gt;0,1,0)</f>
        <v>0</v>
      </c>
      <c r="AO236" s="27">
        <f>IF(COUNTIFS('Table From Form ( For Fri )'!$A:$A,$A236,'Table From Form ( For Fri )'!$J:$J,Attendance[[#Headers],[3/1/2025]],'Table From Form ( For Fri )'!AS:AS,1)&gt;0,1,0)</f>
        <v>0</v>
      </c>
      <c r="AP236" s="27">
        <f>IF(COUNTIFS('Table From Form ( For Fri )'!$A:$A,$A236,'Table From Form ( For Fri )'!$J:$J,Attendance[[#Headers],[10/1/2025]],'Table From Form ( For Fri )'!AT:AT,1)&gt;0,1,0)</f>
        <v>0</v>
      </c>
      <c r="AQ236" s="27">
        <f>IF(COUNTIFS('Table From Form ( For Fri )'!$A:$A,$A236,'Table From Form ( For Fri )'!$J:$J,Attendance[[#Headers],[17/1/2025]],'Table From Form ( For Fri )'!AU:AU,1)&gt;0,1,0)</f>
        <v>0</v>
      </c>
      <c r="AR236" s="27">
        <f>IF(COUNTIFS('Table From Form ( For Fri )'!$A:$A,$A236,'Table From Form ( For Fri )'!$J:$J,Attendance[[#Headers],[24/1/2025]],'Table From Form ( For Fri )'!AV:AV,1)&gt;0,1,0)</f>
        <v>0</v>
      </c>
      <c r="AS236" s="27">
        <f>IF(COUNTIFS('Table From Form ( For Fri )'!$A:$A,$A236,'Table From Form ( For Fri )'!$J:$J,Attendance[[#Headers],[31/1/2025]],'Table From Form ( For Fri )'!AW:AW,1)&gt;0,1,0)</f>
        <v>0</v>
      </c>
      <c r="AT236" s="27">
        <f>IF(COUNTIFS('Table From Form ( For Fri )'!$A:$A,$A236,'Table From Form ( For Fri )'!$J:$J,Attendance[[#Headers],[7/2/2025]],'Table From Form ( For Fri )'!AX:AX,1)&gt;0,1,0)</f>
        <v>0</v>
      </c>
      <c r="AU236" s="27">
        <f>IF(COUNTIFS('Table From Form ( For Fri )'!$A:$A,$A236,'Table From Form ( For Fri )'!$J:$J,Attendance[[#Headers],[14/2/2025]],'Table From Form ( For Fri )'!AY:AY,1)&gt;0,1,0)</f>
        <v>0</v>
      </c>
    </row>
    <row r="237" spans="1:47" ht="14">
      <c r="A237" s="32" t="s">
        <v>2090</v>
      </c>
      <c r="B237" s="36" t="s">
        <v>2091</v>
      </c>
      <c r="C237" s="30" t="s">
        <v>2092</v>
      </c>
      <c r="D237">
        <f>COUNTIF(Attendance[[#This Row],[19/4/2024]:[14/2/2025]],1)</f>
        <v>0</v>
      </c>
      <c r="E237" s="26">
        <f t="shared" si="3"/>
        <v>0</v>
      </c>
      <c r="F237" s="26" t="s">
        <v>2093</v>
      </c>
      <c r="G237" s="27">
        <f>IF(COUNTIFS('Table From Form ( For Fri )'!$A:$A,$A237,'Table From Form ( For Fri )'!$J:$J,Attendance[[#Headers],[19/4/2024]],'Table From Form ( For Fri )'!K:K,1)&gt;0,1,0)</f>
        <v>0</v>
      </c>
      <c r="H237" s="27">
        <f>IF(COUNTIFS('Table From Form ( For Fri )'!$A:$A,$A237,'Table From Form ( For Fri )'!$J:$J,Attendance[[#Headers],[26/4/2024]],'Table From Form ( For Fri )'!L:L,1)&gt;0,1,0)</f>
        <v>0</v>
      </c>
      <c r="I237" s="27">
        <f>IF(COUNTIFS('Table From Form ( For Fri )'!$A:$A,$A237,'Table From Form ( For Fri )'!$J:$J,Attendance[[#Headers],[3/5/2024]],'Table From Form ( For Fri )'!M:M,1)&gt;0,1,0)</f>
        <v>0</v>
      </c>
      <c r="J237" s="27">
        <f>IF(COUNTIFS('Table From Form ( For Fri )'!$A:$A,$A237,'Table From Form ( For Fri )'!$J:$J,Attendance[[#Headers],[10/5/2024]],'Table From Form ( For Fri )'!N:N,1)&gt;0,1,0)</f>
        <v>0</v>
      </c>
      <c r="K237" s="27">
        <f>IF(COUNTIFS('Table From Form ( For Fri )'!$A:$A,$A237,'Table From Form ( For Fri )'!$J:$J,Attendance[[#Headers],[17/5/2024]],'Table From Form ( For Fri )'!O:O,1)&gt;0,1,0)</f>
        <v>0</v>
      </c>
      <c r="L237" s="27">
        <f>IF(COUNTIFS('Table From Form ( For Fri )'!$A:$A,$A237,'Table From Form ( For Fri )'!$J:$J,Attendance[[#Headers],[24/5/2024]],'Table From Form ( For Fri )'!P:P,1)&gt;0,1,0)</f>
        <v>0</v>
      </c>
      <c r="M237" s="27">
        <f>IF(COUNTIFS('Table From Form ( For Fri )'!$A:$A,$A237,'Table From Form ( For Fri )'!$J:$J,Attendance[[#Headers],[31/5/2024]],'Table From Form ( For Fri )'!Q:Q,1)&gt;0,1,0)</f>
        <v>0</v>
      </c>
      <c r="N237" s="27">
        <f>IF(COUNTIFS('Table From Form ( For Fri )'!$A:$A,$A237,'Table From Form ( For Fri )'!$J:$J,Attendance[[#Headers],[7/6/2024]],'Table From Form ( For Fri )'!R:R,1)&gt;0,1,0)</f>
        <v>0</v>
      </c>
      <c r="O237" s="27">
        <f>IF(COUNTIFS('Table From Form ( For Fri )'!$A:$A,$A237,'Table From Form ( For Fri )'!$J:$J,Attendance[[#Headers],[14/6/2024]],'Table From Form ( For Fri )'!S:S,1)&gt;0,1,0)</f>
        <v>0</v>
      </c>
      <c r="P237" s="27">
        <f>IF(COUNTIFS('Table From Form ( For Fri )'!$A:$A,$A237,'Table From Form ( For Fri )'!$J:$J,Attendance[[#Headers],[21/6/2024]],'Table From Form ( For Fri )'!T:T,1)&gt;0,1,0)</f>
        <v>0</v>
      </c>
      <c r="Q237" s="27">
        <f>IF(COUNTIFS('Table From Form ( For Fri )'!$A:$A,$A237,'Table From Form ( For Fri )'!$J:$J,Attendance[[#Headers],[28/6/2024]],'Table From Form ( For Fri )'!U:U,1)&gt;0,1,0)</f>
        <v>0</v>
      </c>
      <c r="R237" s="27">
        <f>IF(COUNTIFS('Table From Form ( For Fri )'!$A:$A,$A237,'Table From Form ( For Fri )'!$J:$J,Attendance[[#Headers],[5/7/2024]],'Table From Form ( For Fri )'!V:V,1)&gt;0,1,0)</f>
        <v>0</v>
      </c>
      <c r="S237" s="27">
        <f>IF(COUNTIFS('Table From Form ( For Fri )'!$A:$A,$A237,'Table From Form ( For Fri )'!$J:$J,Attendance[[#Headers],[12/7/2024]],'Table From Form ( For Fri )'!W:W,1)&gt;0,1,0)</f>
        <v>0</v>
      </c>
      <c r="T237" s="27">
        <f>IF(COUNTIFS('Table From Form ( For Fri )'!$A:$A,$A237,'Table From Form ( For Fri )'!$J:$J,Attendance[[#Headers],[19/7/2024]],'Table From Form ( For Fri )'!X:X,1)&gt;0,1,0)</f>
        <v>0</v>
      </c>
      <c r="U237" s="27">
        <f>IF(COUNTIFS('Table From Form ( For Fri )'!$A:$A,$A237,'Table From Form ( For Fri )'!$J:$J,Attendance[[#Headers],[26/7/2024]],'Table From Form ( For Fri )'!Y:Y,1)&gt;0,1,0)</f>
        <v>0</v>
      </c>
      <c r="V237" s="27">
        <f>IF(COUNTIFS('Table From Form ( For Fri )'!$A:$A,$A237,'Table From Form ( For Fri )'!$J:$J,Attendance[[#Headers],[2/8/2024]],'Table From Form ( For Fri )'!Z:Z,1)&gt;0,1,0)</f>
        <v>0</v>
      </c>
      <c r="W237" s="27">
        <f>IF(COUNTIFS('Table From Form ( For Fri )'!$A:$A,$A237,'Table From Form ( For Fri )'!$J:$J,Attendance[[#Headers],[30/8/2024]],'Table From Form ( For Fri )'!AA:AA,1)&gt;0,1,0)</f>
        <v>0</v>
      </c>
      <c r="X237" s="27">
        <f>IF(COUNTIFS('Table From Form ( For Fri )'!$A:$A,$A237,'Table From Form ( For Fri )'!$J:$J,Attendance[[#Headers],[6/9/2024]],'Table From Form ( For Fri )'!AB:AB,1)&gt;0,1,0)</f>
        <v>0</v>
      </c>
      <c r="Y237" s="27">
        <f>IF(COUNTIFS('Table From Form ( For Fri )'!$A:$A,$A237,'Table From Form ( For Fri )'!$J:$J,Attendance[[#Headers],[13/9/2024]],'Table From Form ( For Fri )'!AC:AC,1)&gt;0,1,0)</f>
        <v>0</v>
      </c>
      <c r="Z237" s="27">
        <f>IF(COUNTIFS('Table From Form ( For Fri )'!$A:$A,$A237,'Table From Form ( For Fri )'!$J:$J,Attendance[[#Headers],[20/9/2024]],'Table From Form ( For Fri )'!AD:AD,1)&gt;0,1,0)</f>
        <v>0</v>
      </c>
      <c r="AA237" s="27">
        <f>IF(COUNTIFS('Table From Form ( For Fri )'!$A:$A,$A237,'Table From Form ( For Fri )'!$J:$J,Attendance[[#Headers],[27/9/2024]],'Table From Form ( For Fri )'!AE:AE,1)&gt;0,1,0)</f>
        <v>0</v>
      </c>
      <c r="AB237" s="27">
        <f>IF(COUNTIFS('Table From Form ( For Fri )'!$A:$A,$A237,'Table From Form ( For Fri )'!$J:$J,Attendance[[#Headers],[4/10/2024]],'Table From Form ( For Fri )'!AF:AF,1)&gt;0,1,0)</f>
        <v>0</v>
      </c>
      <c r="AC237" s="27">
        <f>IF(COUNTIFS('Table From Form ( For Fri )'!$A:$A,$A237,'Table From Form ( For Fri )'!$J:$J,Attendance[[#Headers],[11/10/2024]],'Table From Form ( For Fri )'!AG:AG,1)&gt;0,1,0)</f>
        <v>0</v>
      </c>
      <c r="AD237" s="27">
        <f>IF(COUNTIFS('Table From Form ( For Fri )'!$A:$A,$A237,'Table From Form ( For Fri )'!$J:$J,Attendance[[#Headers],[18/10/2024]],'Table From Form ( For Fri )'!AH:AH,1)&gt;0,1,0)</f>
        <v>0</v>
      </c>
      <c r="AE237" s="27">
        <f>IF(COUNTIFS('Table From Form ( For Fri )'!$A:$A,$A237,'Table From Form ( For Fri )'!$J:$J,Attendance[[#Headers],[25/10/2024]],'Table From Form ( For Fri )'!AI:AI,1)&gt;0,1,0)</f>
        <v>0</v>
      </c>
      <c r="AF237" s="27">
        <f>IF(COUNTIFS('Table From Form ( For Fri )'!$A:$A,$A237,'Table From Form ( For Fri )'!$J:$J,Attendance[[#Headers],[1/11/2024]],'Table From Form ( For Fri )'!AJ:AJ,1)&gt;0,1,0)</f>
        <v>0</v>
      </c>
      <c r="AG237" s="27">
        <f>IF(COUNTIFS('Table From Form ( For Fri )'!$A:$A,$A237,'Table From Form ( For Fri )'!$J:$J,Attendance[[#Headers],[8/11/2024]],'Table From Form ( For Fri )'!AK:AK,1)&gt;0,1,0)</f>
        <v>0</v>
      </c>
      <c r="AH237" s="27">
        <f>IF(COUNTIFS('Table From Form ( For Fri )'!$A:$A,$A237,'Table From Form ( For Fri )'!$J:$J,Attendance[[#Headers],[15/11/2024]],'Table From Form ( For Fri )'!AL:AL,1)&gt;0,1,0)</f>
        <v>0</v>
      </c>
      <c r="AI237" s="27">
        <f>IF(COUNTIFS('Table From Form ( For Fri )'!$A:$A,$A237,'Table From Form ( For Fri )'!$J:$J,Attendance[[#Headers],[22/11/2024]],'Table From Form ( For Fri )'!AM:AM,1)&gt;0,1,0)</f>
        <v>0</v>
      </c>
      <c r="AJ237" s="27">
        <f>IF(COUNTIFS('Table From Form ( For Fri )'!$A:$A,$A237,'Table From Form ( For Fri )'!$J:$J,Attendance[[#Headers],[29/11/2024]],'Table From Form ( For Fri )'!AN:AN,1)&gt;0,1,0)</f>
        <v>0</v>
      </c>
      <c r="AK237" s="27">
        <f>IF(COUNTIFS('Table From Form ( For Fri )'!$A:$A,$A237,'Table From Form ( For Fri )'!$J:$J,Attendance[[#Headers],[6/12/2024]],'Table From Form ( For Fri )'!AO:AO,1)&gt;0,1,0)</f>
        <v>0</v>
      </c>
      <c r="AL237" s="27">
        <f>IF(COUNTIFS('Table From Form ( For Fri )'!$A:$A,$A237,'Table From Form ( For Fri )'!$J:$J,Attendance[[#Headers],[13/12/2024]],'Table From Form ( For Fri )'!AP:AP,1)&gt;0,1,0)</f>
        <v>0</v>
      </c>
      <c r="AM237" s="27">
        <f>IF(COUNTIFS('Table From Form ( For Fri )'!$A:$A,$A237,'Table From Form ( For Fri )'!$J:$J,Attendance[[#Headers],[20/12/2024]],'Table From Form ( For Fri )'!AQ:AQ,1)&gt;0,1,0)</f>
        <v>0</v>
      </c>
      <c r="AN237" s="27">
        <f>IF(COUNTIFS('Table From Form ( For Fri )'!$A:$A,$A237,'Table From Form ( For Fri )'!$J:$J,Attendance[[#Headers],[27/12/2024]],'Table From Form ( For Fri )'!AR:AR,1)&gt;0,1,0)</f>
        <v>0</v>
      </c>
      <c r="AO237" s="27">
        <f>IF(COUNTIFS('Table From Form ( For Fri )'!$A:$A,$A237,'Table From Form ( For Fri )'!$J:$J,Attendance[[#Headers],[3/1/2025]],'Table From Form ( For Fri )'!AS:AS,1)&gt;0,1,0)</f>
        <v>0</v>
      </c>
      <c r="AP237" s="27">
        <f>IF(COUNTIFS('Table From Form ( For Fri )'!$A:$A,$A237,'Table From Form ( For Fri )'!$J:$J,Attendance[[#Headers],[10/1/2025]],'Table From Form ( For Fri )'!AT:AT,1)&gt;0,1,0)</f>
        <v>0</v>
      </c>
      <c r="AQ237" s="27">
        <f>IF(COUNTIFS('Table From Form ( For Fri )'!$A:$A,$A237,'Table From Form ( For Fri )'!$J:$J,Attendance[[#Headers],[17/1/2025]],'Table From Form ( For Fri )'!AU:AU,1)&gt;0,1,0)</f>
        <v>0</v>
      </c>
      <c r="AR237" s="27">
        <f>IF(COUNTIFS('Table From Form ( For Fri )'!$A:$A,$A237,'Table From Form ( For Fri )'!$J:$J,Attendance[[#Headers],[24/1/2025]],'Table From Form ( For Fri )'!AV:AV,1)&gt;0,1,0)</f>
        <v>0</v>
      </c>
      <c r="AS237" s="27">
        <f>IF(COUNTIFS('Table From Form ( For Fri )'!$A:$A,$A237,'Table From Form ( For Fri )'!$J:$J,Attendance[[#Headers],[31/1/2025]],'Table From Form ( For Fri )'!AW:AW,1)&gt;0,1,0)</f>
        <v>0</v>
      </c>
      <c r="AT237" s="27">
        <f>IF(COUNTIFS('Table From Form ( For Fri )'!$A:$A,$A237,'Table From Form ( For Fri )'!$J:$J,Attendance[[#Headers],[7/2/2025]],'Table From Form ( For Fri )'!AX:AX,1)&gt;0,1,0)</f>
        <v>0</v>
      </c>
      <c r="AU237" s="27">
        <f>IF(COUNTIFS('Table From Form ( For Fri )'!$A:$A,$A237,'Table From Form ( For Fri )'!$J:$J,Attendance[[#Headers],[14/2/2025]],'Table From Form ( For Fri )'!AY:AY,1)&gt;0,1,0)</f>
        <v>0</v>
      </c>
    </row>
    <row r="238" spans="1:47" ht="14">
      <c r="A238" s="32" t="s">
        <v>2094</v>
      </c>
      <c r="B238" s="30" t="s">
        <v>2095</v>
      </c>
      <c r="C238" s="30" t="s">
        <v>2096</v>
      </c>
      <c r="D238">
        <f>COUNTIF(Attendance[[#This Row],[19/4/2024]:[14/2/2025]],1)</f>
        <v>0</v>
      </c>
      <c r="E238" s="26">
        <f t="shared" si="3"/>
        <v>0</v>
      </c>
      <c r="F238" s="26" t="s">
        <v>2097</v>
      </c>
      <c r="G238" s="27">
        <f>IF(COUNTIFS('Table From Form ( For Fri )'!$A:$A,$A238,'Table From Form ( For Fri )'!$J:$J,Attendance[[#Headers],[19/4/2024]],'Table From Form ( For Fri )'!K:K,1)&gt;0,1,0)</f>
        <v>0</v>
      </c>
      <c r="H238" s="27">
        <f>IF(COUNTIFS('Table From Form ( For Fri )'!$A:$A,$A238,'Table From Form ( For Fri )'!$J:$J,Attendance[[#Headers],[26/4/2024]],'Table From Form ( For Fri )'!L:L,1)&gt;0,1,0)</f>
        <v>0</v>
      </c>
      <c r="I238" s="27">
        <f>IF(COUNTIFS('Table From Form ( For Fri )'!$A:$A,$A238,'Table From Form ( For Fri )'!$J:$J,Attendance[[#Headers],[3/5/2024]],'Table From Form ( For Fri )'!M:M,1)&gt;0,1,0)</f>
        <v>0</v>
      </c>
      <c r="J238" s="27">
        <f>IF(COUNTIFS('Table From Form ( For Fri )'!$A:$A,$A238,'Table From Form ( For Fri )'!$J:$J,Attendance[[#Headers],[10/5/2024]],'Table From Form ( For Fri )'!N:N,1)&gt;0,1,0)</f>
        <v>0</v>
      </c>
      <c r="K238" s="27">
        <f>IF(COUNTIFS('Table From Form ( For Fri )'!$A:$A,$A238,'Table From Form ( For Fri )'!$J:$J,Attendance[[#Headers],[17/5/2024]],'Table From Form ( For Fri )'!O:O,1)&gt;0,1,0)</f>
        <v>0</v>
      </c>
      <c r="L238" s="27">
        <f>IF(COUNTIFS('Table From Form ( For Fri )'!$A:$A,$A238,'Table From Form ( For Fri )'!$J:$J,Attendance[[#Headers],[24/5/2024]],'Table From Form ( For Fri )'!P:P,1)&gt;0,1,0)</f>
        <v>0</v>
      </c>
      <c r="M238" s="27">
        <f>IF(COUNTIFS('Table From Form ( For Fri )'!$A:$A,$A238,'Table From Form ( For Fri )'!$J:$J,Attendance[[#Headers],[31/5/2024]],'Table From Form ( For Fri )'!Q:Q,1)&gt;0,1,0)</f>
        <v>0</v>
      </c>
      <c r="N238" s="27">
        <f>IF(COUNTIFS('Table From Form ( For Fri )'!$A:$A,$A238,'Table From Form ( For Fri )'!$J:$J,Attendance[[#Headers],[7/6/2024]],'Table From Form ( For Fri )'!R:R,1)&gt;0,1,0)</f>
        <v>0</v>
      </c>
      <c r="O238" s="27">
        <f>IF(COUNTIFS('Table From Form ( For Fri )'!$A:$A,$A238,'Table From Form ( For Fri )'!$J:$J,Attendance[[#Headers],[14/6/2024]],'Table From Form ( For Fri )'!S:S,1)&gt;0,1,0)</f>
        <v>0</v>
      </c>
      <c r="P238" s="27">
        <f>IF(COUNTIFS('Table From Form ( For Fri )'!$A:$A,$A238,'Table From Form ( For Fri )'!$J:$J,Attendance[[#Headers],[21/6/2024]],'Table From Form ( For Fri )'!T:T,1)&gt;0,1,0)</f>
        <v>0</v>
      </c>
      <c r="Q238" s="27">
        <f>IF(COUNTIFS('Table From Form ( For Fri )'!$A:$A,$A238,'Table From Form ( For Fri )'!$J:$J,Attendance[[#Headers],[28/6/2024]],'Table From Form ( For Fri )'!U:U,1)&gt;0,1,0)</f>
        <v>0</v>
      </c>
      <c r="R238" s="27">
        <f>IF(COUNTIFS('Table From Form ( For Fri )'!$A:$A,$A238,'Table From Form ( For Fri )'!$J:$J,Attendance[[#Headers],[5/7/2024]],'Table From Form ( For Fri )'!V:V,1)&gt;0,1,0)</f>
        <v>0</v>
      </c>
      <c r="S238" s="27">
        <f>IF(COUNTIFS('Table From Form ( For Fri )'!$A:$A,$A238,'Table From Form ( For Fri )'!$J:$J,Attendance[[#Headers],[12/7/2024]],'Table From Form ( For Fri )'!W:W,1)&gt;0,1,0)</f>
        <v>0</v>
      </c>
      <c r="T238" s="27">
        <f>IF(COUNTIFS('Table From Form ( For Fri )'!$A:$A,$A238,'Table From Form ( For Fri )'!$J:$J,Attendance[[#Headers],[19/7/2024]],'Table From Form ( For Fri )'!X:X,1)&gt;0,1,0)</f>
        <v>0</v>
      </c>
      <c r="U238" s="27">
        <f>IF(COUNTIFS('Table From Form ( For Fri )'!$A:$A,$A238,'Table From Form ( For Fri )'!$J:$J,Attendance[[#Headers],[26/7/2024]],'Table From Form ( For Fri )'!Y:Y,1)&gt;0,1,0)</f>
        <v>0</v>
      </c>
      <c r="V238" s="27">
        <f>IF(COUNTIFS('Table From Form ( For Fri )'!$A:$A,$A238,'Table From Form ( For Fri )'!$J:$J,Attendance[[#Headers],[2/8/2024]],'Table From Form ( For Fri )'!Z:Z,1)&gt;0,1,0)</f>
        <v>0</v>
      </c>
      <c r="W238" s="27">
        <f>IF(COUNTIFS('Table From Form ( For Fri )'!$A:$A,$A238,'Table From Form ( For Fri )'!$J:$J,Attendance[[#Headers],[30/8/2024]],'Table From Form ( For Fri )'!AA:AA,1)&gt;0,1,0)</f>
        <v>0</v>
      </c>
      <c r="X238" s="27">
        <f>IF(COUNTIFS('Table From Form ( For Fri )'!$A:$A,$A238,'Table From Form ( For Fri )'!$J:$J,Attendance[[#Headers],[6/9/2024]],'Table From Form ( For Fri )'!AB:AB,1)&gt;0,1,0)</f>
        <v>0</v>
      </c>
      <c r="Y238" s="27">
        <f>IF(COUNTIFS('Table From Form ( For Fri )'!$A:$A,$A238,'Table From Form ( For Fri )'!$J:$J,Attendance[[#Headers],[13/9/2024]],'Table From Form ( For Fri )'!AC:AC,1)&gt;0,1,0)</f>
        <v>0</v>
      </c>
      <c r="Z238" s="27">
        <f>IF(COUNTIFS('Table From Form ( For Fri )'!$A:$A,$A238,'Table From Form ( For Fri )'!$J:$J,Attendance[[#Headers],[20/9/2024]],'Table From Form ( For Fri )'!AD:AD,1)&gt;0,1,0)</f>
        <v>0</v>
      </c>
      <c r="AA238" s="27">
        <f>IF(COUNTIFS('Table From Form ( For Fri )'!$A:$A,$A238,'Table From Form ( For Fri )'!$J:$J,Attendance[[#Headers],[27/9/2024]],'Table From Form ( For Fri )'!AE:AE,1)&gt;0,1,0)</f>
        <v>0</v>
      </c>
      <c r="AB238" s="27">
        <f>IF(COUNTIFS('Table From Form ( For Fri )'!$A:$A,$A238,'Table From Form ( For Fri )'!$J:$J,Attendance[[#Headers],[4/10/2024]],'Table From Form ( For Fri )'!AF:AF,1)&gt;0,1,0)</f>
        <v>0</v>
      </c>
      <c r="AC238" s="27">
        <f>IF(COUNTIFS('Table From Form ( For Fri )'!$A:$A,$A238,'Table From Form ( For Fri )'!$J:$J,Attendance[[#Headers],[11/10/2024]],'Table From Form ( For Fri )'!AG:AG,1)&gt;0,1,0)</f>
        <v>0</v>
      </c>
      <c r="AD238" s="27">
        <f>IF(COUNTIFS('Table From Form ( For Fri )'!$A:$A,$A238,'Table From Form ( For Fri )'!$J:$J,Attendance[[#Headers],[18/10/2024]],'Table From Form ( For Fri )'!AH:AH,1)&gt;0,1,0)</f>
        <v>0</v>
      </c>
      <c r="AE238" s="27">
        <f>IF(COUNTIFS('Table From Form ( For Fri )'!$A:$A,$A238,'Table From Form ( For Fri )'!$J:$J,Attendance[[#Headers],[25/10/2024]],'Table From Form ( For Fri )'!AI:AI,1)&gt;0,1,0)</f>
        <v>0</v>
      </c>
      <c r="AF238" s="27">
        <f>IF(COUNTIFS('Table From Form ( For Fri )'!$A:$A,$A238,'Table From Form ( For Fri )'!$J:$J,Attendance[[#Headers],[1/11/2024]],'Table From Form ( For Fri )'!AJ:AJ,1)&gt;0,1,0)</f>
        <v>0</v>
      </c>
      <c r="AG238" s="27">
        <f>IF(COUNTIFS('Table From Form ( For Fri )'!$A:$A,$A238,'Table From Form ( For Fri )'!$J:$J,Attendance[[#Headers],[8/11/2024]],'Table From Form ( For Fri )'!AK:AK,1)&gt;0,1,0)</f>
        <v>0</v>
      </c>
      <c r="AH238" s="27">
        <f>IF(COUNTIFS('Table From Form ( For Fri )'!$A:$A,$A238,'Table From Form ( For Fri )'!$J:$J,Attendance[[#Headers],[15/11/2024]],'Table From Form ( For Fri )'!AL:AL,1)&gt;0,1,0)</f>
        <v>0</v>
      </c>
      <c r="AI238" s="27">
        <f>IF(COUNTIFS('Table From Form ( For Fri )'!$A:$A,$A238,'Table From Form ( For Fri )'!$J:$J,Attendance[[#Headers],[22/11/2024]],'Table From Form ( For Fri )'!AM:AM,1)&gt;0,1,0)</f>
        <v>0</v>
      </c>
      <c r="AJ238" s="27">
        <f>IF(COUNTIFS('Table From Form ( For Fri )'!$A:$A,$A238,'Table From Form ( For Fri )'!$J:$J,Attendance[[#Headers],[29/11/2024]],'Table From Form ( For Fri )'!AN:AN,1)&gt;0,1,0)</f>
        <v>0</v>
      </c>
      <c r="AK238" s="27">
        <f>IF(COUNTIFS('Table From Form ( For Fri )'!$A:$A,$A238,'Table From Form ( For Fri )'!$J:$J,Attendance[[#Headers],[6/12/2024]],'Table From Form ( For Fri )'!AO:AO,1)&gt;0,1,0)</f>
        <v>0</v>
      </c>
      <c r="AL238" s="27">
        <f>IF(COUNTIFS('Table From Form ( For Fri )'!$A:$A,$A238,'Table From Form ( For Fri )'!$J:$J,Attendance[[#Headers],[13/12/2024]],'Table From Form ( For Fri )'!AP:AP,1)&gt;0,1,0)</f>
        <v>0</v>
      </c>
      <c r="AM238" s="27">
        <f>IF(COUNTIFS('Table From Form ( For Fri )'!$A:$A,$A238,'Table From Form ( For Fri )'!$J:$J,Attendance[[#Headers],[20/12/2024]],'Table From Form ( For Fri )'!AQ:AQ,1)&gt;0,1,0)</f>
        <v>0</v>
      </c>
      <c r="AN238" s="27">
        <f>IF(COUNTIFS('Table From Form ( For Fri )'!$A:$A,$A238,'Table From Form ( For Fri )'!$J:$J,Attendance[[#Headers],[27/12/2024]],'Table From Form ( For Fri )'!AR:AR,1)&gt;0,1,0)</f>
        <v>0</v>
      </c>
      <c r="AO238" s="27">
        <f>IF(COUNTIFS('Table From Form ( For Fri )'!$A:$A,$A238,'Table From Form ( For Fri )'!$J:$J,Attendance[[#Headers],[3/1/2025]],'Table From Form ( For Fri )'!AS:AS,1)&gt;0,1,0)</f>
        <v>0</v>
      </c>
      <c r="AP238" s="27">
        <f>IF(COUNTIFS('Table From Form ( For Fri )'!$A:$A,$A238,'Table From Form ( For Fri )'!$J:$J,Attendance[[#Headers],[10/1/2025]],'Table From Form ( For Fri )'!AT:AT,1)&gt;0,1,0)</f>
        <v>0</v>
      </c>
      <c r="AQ238" s="27">
        <f>IF(COUNTIFS('Table From Form ( For Fri )'!$A:$A,$A238,'Table From Form ( For Fri )'!$J:$J,Attendance[[#Headers],[17/1/2025]],'Table From Form ( For Fri )'!AU:AU,1)&gt;0,1,0)</f>
        <v>0</v>
      </c>
      <c r="AR238" s="27">
        <f>IF(COUNTIFS('Table From Form ( For Fri )'!$A:$A,$A238,'Table From Form ( For Fri )'!$J:$J,Attendance[[#Headers],[24/1/2025]],'Table From Form ( For Fri )'!AV:AV,1)&gt;0,1,0)</f>
        <v>0</v>
      </c>
      <c r="AS238" s="27">
        <f>IF(COUNTIFS('Table From Form ( For Fri )'!$A:$A,$A238,'Table From Form ( For Fri )'!$J:$J,Attendance[[#Headers],[31/1/2025]],'Table From Form ( For Fri )'!AW:AW,1)&gt;0,1,0)</f>
        <v>0</v>
      </c>
      <c r="AT238" s="27">
        <f>IF(COUNTIFS('Table From Form ( For Fri )'!$A:$A,$A238,'Table From Form ( For Fri )'!$J:$J,Attendance[[#Headers],[7/2/2025]],'Table From Form ( For Fri )'!AX:AX,1)&gt;0,1,0)</f>
        <v>0</v>
      </c>
      <c r="AU238" s="27">
        <f>IF(COUNTIFS('Table From Form ( For Fri )'!$A:$A,$A238,'Table From Form ( For Fri )'!$J:$J,Attendance[[#Headers],[14/2/2025]],'Table From Form ( For Fri )'!AY:AY,1)&gt;0,1,0)</f>
        <v>0</v>
      </c>
    </row>
    <row r="239" spans="1:47" ht="14">
      <c r="A239" s="32" t="s">
        <v>2098</v>
      </c>
      <c r="B239" s="30" t="s">
        <v>2099</v>
      </c>
      <c r="C239" s="30" t="s">
        <v>2100</v>
      </c>
      <c r="D239">
        <f>COUNTIF(Attendance[[#This Row],[19/4/2024]:[14/2/2025]],1)</f>
        <v>0</v>
      </c>
      <c r="E239" s="26">
        <f t="shared" si="3"/>
        <v>0</v>
      </c>
      <c r="F239" s="26" t="s">
        <v>2101</v>
      </c>
      <c r="G239" s="27">
        <f>IF(COUNTIFS('Table From Form ( For Fri )'!$A:$A,$A239,'Table From Form ( For Fri )'!$J:$J,Attendance[[#Headers],[19/4/2024]],'Table From Form ( For Fri )'!K:K,1)&gt;0,1,0)</f>
        <v>0</v>
      </c>
      <c r="H239" s="27">
        <f>IF(COUNTIFS('Table From Form ( For Fri )'!$A:$A,$A239,'Table From Form ( For Fri )'!$J:$J,Attendance[[#Headers],[26/4/2024]],'Table From Form ( For Fri )'!L:L,1)&gt;0,1,0)</f>
        <v>0</v>
      </c>
      <c r="I239" s="27">
        <f>IF(COUNTIFS('Table From Form ( For Fri )'!$A:$A,$A239,'Table From Form ( For Fri )'!$J:$J,Attendance[[#Headers],[3/5/2024]],'Table From Form ( For Fri )'!M:M,1)&gt;0,1,0)</f>
        <v>0</v>
      </c>
      <c r="J239" s="27">
        <f>IF(COUNTIFS('Table From Form ( For Fri )'!$A:$A,$A239,'Table From Form ( For Fri )'!$J:$J,Attendance[[#Headers],[10/5/2024]],'Table From Form ( For Fri )'!N:N,1)&gt;0,1,0)</f>
        <v>0</v>
      </c>
      <c r="K239" s="27">
        <f>IF(COUNTIFS('Table From Form ( For Fri )'!$A:$A,$A239,'Table From Form ( For Fri )'!$J:$J,Attendance[[#Headers],[17/5/2024]],'Table From Form ( For Fri )'!O:O,1)&gt;0,1,0)</f>
        <v>0</v>
      </c>
      <c r="L239" s="27">
        <f>IF(COUNTIFS('Table From Form ( For Fri )'!$A:$A,$A239,'Table From Form ( For Fri )'!$J:$J,Attendance[[#Headers],[24/5/2024]],'Table From Form ( For Fri )'!P:P,1)&gt;0,1,0)</f>
        <v>0</v>
      </c>
      <c r="M239" s="27">
        <f>IF(COUNTIFS('Table From Form ( For Fri )'!$A:$A,$A239,'Table From Form ( For Fri )'!$J:$J,Attendance[[#Headers],[31/5/2024]],'Table From Form ( For Fri )'!Q:Q,1)&gt;0,1,0)</f>
        <v>0</v>
      </c>
      <c r="N239" s="27">
        <f>IF(COUNTIFS('Table From Form ( For Fri )'!$A:$A,$A239,'Table From Form ( For Fri )'!$J:$J,Attendance[[#Headers],[7/6/2024]],'Table From Form ( For Fri )'!R:R,1)&gt;0,1,0)</f>
        <v>0</v>
      </c>
      <c r="O239" s="27">
        <f>IF(COUNTIFS('Table From Form ( For Fri )'!$A:$A,$A239,'Table From Form ( For Fri )'!$J:$J,Attendance[[#Headers],[14/6/2024]],'Table From Form ( For Fri )'!S:S,1)&gt;0,1,0)</f>
        <v>0</v>
      </c>
      <c r="P239" s="27">
        <f>IF(COUNTIFS('Table From Form ( For Fri )'!$A:$A,$A239,'Table From Form ( For Fri )'!$J:$J,Attendance[[#Headers],[21/6/2024]],'Table From Form ( For Fri )'!T:T,1)&gt;0,1,0)</f>
        <v>0</v>
      </c>
      <c r="Q239" s="27">
        <f>IF(COUNTIFS('Table From Form ( For Fri )'!$A:$A,$A239,'Table From Form ( For Fri )'!$J:$J,Attendance[[#Headers],[28/6/2024]],'Table From Form ( For Fri )'!U:U,1)&gt;0,1,0)</f>
        <v>0</v>
      </c>
      <c r="R239" s="27">
        <f>IF(COUNTIFS('Table From Form ( For Fri )'!$A:$A,$A239,'Table From Form ( For Fri )'!$J:$J,Attendance[[#Headers],[5/7/2024]],'Table From Form ( For Fri )'!V:V,1)&gt;0,1,0)</f>
        <v>0</v>
      </c>
      <c r="S239" s="27">
        <f>IF(COUNTIFS('Table From Form ( For Fri )'!$A:$A,$A239,'Table From Form ( For Fri )'!$J:$J,Attendance[[#Headers],[12/7/2024]],'Table From Form ( For Fri )'!W:W,1)&gt;0,1,0)</f>
        <v>0</v>
      </c>
      <c r="T239" s="27">
        <f>IF(COUNTIFS('Table From Form ( For Fri )'!$A:$A,$A239,'Table From Form ( For Fri )'!$J:$J,Attendance[[#Headers],[19/7/2024]],'Table From Form ( For Fri )'!X:X,1)&gt;0,1,0)</f>
        <v>0</v>
      </c>
      <c r="U239" s="27">
        <f>IF(COUNTIFS('Table From Form ( For Fri )'!$A:$A,$A239,'Table From Form ( For Fri )'!$J:$J,Attendance[[#Headers],[26/7/2024]],'Table From Form ( For Fri )'!Y:Y,1)&gt;0,1,0)</f>
        <v>0</v>
      </c>
      <c r="V239" s="27">
        <f>IF(COUNTIFS('Table From Form ( For Fri )'!$A:$A,$A239,'Table From Form ( For Fri )'!$J:$J,Attendance[[#Headers],[2/8/2024]],'Table From Form ( For Fri )'!Z:Z,1)&gt;0,1,0)</f>
        <v>0</v>
      </c>
      <c r="W239" s="27">
        <f>IF(COUNTIFS('Table From Form ( For Fri )'!$A:$A,$A239,'Table From Form ( For Fri )'!$J:$J,Attendance[[#Headers],[30/8/2024]],'Table From Form ( For Fri )'!AA:AA,1)&gt;0,1,0)</f>
        <v>0</v>
      </c>
      <c r="X239" s="27">
        <f>IF(COUNTIFS('Table From Form ( For Fri )'!$A:$A,$A239,'Table From Form ( For Fri )'!$J:$J,Attendance[[#Headers],[6/9/2024]],'Table From Form ( For Fri )'!AB:AB,1)&gt;0,1,0)</f>
        <v>0</v>
      </c>
      <c r="Y239" s="27">
        <f>IF(COUNTIFS('Table From Form ( For Fri )'!$A:$A,$A239,'Table From Form ( For Fri )'!$J:$J,Attendance[[#Headers],[13/9/2024]],'Table From Form ( For Fri )'!AC:AC,1)&gt;0,1,0)</f>
        <v>0</v>
      </c>
      <c r="Z239" s="27">
        <f>IF(COUNTIFS('Table From Form ( For Fri )'!$A:$A,$A239,'Table From Form ( For Fri )'!$J:$J,Attendance[[#Headers],[20/9/2024]],'Table From Form ( For Fri )'!AD:AD,1)&gt;0,1,0)</f>
        <v>0</v>
      </c>
      <c r="AA239" s="27">
        <f>IF(COUNTIFS('Table From Form ( For Fri )'!$A:$A,$A239,'Table From Form ( For Fri )'!$J:$J,Attendance[[#Headers],[27/9/2024]],'Table From Form ( For Fri )'!AE:AE,1)&gt;0,1,0)</f>
        <v>0</v>
      </c>
      <c r="AB239" s="27">
        <f>IF(COUNTIFS('Table From Form ( For Fri )'!$A:$A,$A239,'Table From Form ( For Fri )'!$J:$J,Attendance[[#Headers],[4/10/2024]],'Table From Form ( For Fri )'!AF:AF,1)&gt;0,1,0)</f>
        <v>0</v>
      </c>
      <c r="AC239" s="27">
        <f>IF(COUNTIFS('Table From Form ( For Fri )'!$A:$A,$A239,'Table From Form ( For Fri )'!$J:$J,Attendance[[#Headers],[11/10/2024]],'Table From Form ( For Fri )'!AG:AG,1)&gt;0,1,0)</f>
        <v>0</v>
      </c>
      <c r="AD239" s="27">
        <f>IF(COUNTIFS('Table From Form ( For Fri )'!$A:$A,$A239,'Table From Form ( For Fri )'!$J:$J,Attendance[[#Headers],[18/10/2024]],'Table From Form ( For Fri )'!AH:AH,1)&gt;0,1,0)</f>
        <v>0</v>
      </c>
      <c r="AE239" s="27">
        <f>IF(COUNTIFS('Table From Form ( For Fri )'!$A:$A,$A239,'Table From Form ( For Fri )'!$J:$J,Attendance[[#Headers],[25/10/2024]],'Table From Form ( For Fri )'!AI:AI,1)&gt;0,1,0)</f>
        <v>0</v>
      </c>
      <c r="AF239" s="27">
        <f>IF(COUNTIFS('Table From Form ( For Fri )'!$A:$A,$A239,'Table From Form ( For Fri )'!$J:$J,Attendance[[#Headers],[1/11/2024]],'Table From Form ( For Fri )'!AJ:AJ,1)&gt;0,1,0)</f>
        <v>0</v>
      </c>
      <c r="AG239" s="27">
        <f>IF(COUNTIFS('Table From Form ( For Fri )'!$A:$A,$A239,'Table From Form ( For Fri )'!$J:$J,Attendance[[#Headers],[8/11/2024]],'Table From Form ( For Fri )'!AK:AK,1)&gt;0,1,0)</f>
        <v>0</v>
      </c>
      <c r="AH239" s="27">
        <f>IF(COUNTIFS('Table From Form ( For Fri )'!$A:$A,$A239,'Table From Form ( For Fri )'!$J:$J,Attendance[[#Headers],[15/11/2024]],'Table From Form ( For Fri )'!AL:AL,1)&gt;0,1,0)</f>
        <v>0</v>
      </c>
      <c r="AI239" s="27">
        <f>IF(COUNTIFS('Table From Form ( For Fri )'!$A:$A,$A239,'Table From Form ( For Fri )'!$J:$J,Attendance[[#Headers],[22/11/2024]],'Table From Form ( For Fri )'!AM:AM,1)&gt;0,1,0)</f>
        <v>0</v>
      </c>
      <c r="AJ239" s="27">
        <f>IF(COUNTIFS('Table From Form ( For Fri )'!$A:$A,$A239,'Table From Form ( For Fri )'!$J:$J,Attendance[[#Headers],[29/11/2024]],'Table From Form ( For Fri )'!AN:AN,1)&gt;0,1,0)</f>
        <v>0</v>
      </c>
      <c r="AK239" s="27">
        <f>IF(COUNTIFS('Table From Form ( For Fri )'!$A:$A,$A239,'Table From Form ( For Fri )'!$J:$J,Attendance[[#Headers],[6/12/2024]],'Table From Form ( For Fri )'!AO:AO,1)&gt;0,1,0)</f>
        <v>0</v>
      </c>
      <c r="AL239" s="27">
        <f>IF(COUNTIFS('Table From Form ( For Fri )'!$A:$A,$A239,'Table From Form ( For Fri )'!$J:$J,Attendance[[#Headers],[13/12/2024]],'Table From Form ( For Fri )'!AP:AP,1)&gt;0,1,0)</f>
        <v>0</v>
      </c>
      <c r="AM239" s="27">
        <f>IF(COUNTIFS('Table From Form ( For Fri )'!$A:$A,$A239,'Table From Form ( For Fri )'!$J:$J,Attendance[[#Headers],[20/12/2024]],'Table From Form ( For Fri )'!AQ:AQ,1)&gt;0,1,0)</f>
        <v>0</v>
      </c>
      <c r="AN239" s="27">
        <f>IF(COUNTIFS('Table From Form ( For Fri )'!$A:$A,$A239,'Table From Form ( For Fri )'!$J:$J,Attendance[[#Headers],[27/12/2024]],'Table From Form ( For Fri )'!AR:AR,1)&gt;0,1,0)</f>
        <v>0</v>
      </c>
      <c r="AO239" s="27">
        <f>IF(COUNTIFS('Table From Form ( For Fri )'!$A:$A,$A239,'Table From Form ( For Fri )'!$J:$J,Attendance[[#Headers],[3/1/2025]],'Table From Form ( For Fri )'!AS:AS,1)&gt;0,1,0)</f>
        <v>0</v>
      </c>
      <c r="AP239" s="27">
        <f>IF(COUNTIFS('Table From Form ( For Fri )'!$A:$A,$A239,'Table From Form ( For Fri )'!$J:$J,Attendance[[#Headers],[10/1/2025]],'Table From Form ( For Fri )'!AT:AT,1)&gt;0,1,0)</f>
        <v>0</v>
      </c>
      <c r="AQ239" s="27">
        <f>IF(COUNTIFS('Table From Form ( For Fri )'!$A:$A,$A239,'Table From Form ( For Fri )'!$J:$J,Attendance[[#Headers],[17/1/2025]],'Table From Form ( For Fri )'!AU:AU,1)&gt;0,1,0)</f>
        <v>0</v>
      </c>
      <c r="AR239" s="27">
        <f>IF(COUNTIFS('Table From Form ( For Fri )'!$A:$A,$A239,'Table From Form ( For Fri )'!$J:$J,Attendance[[#Headers],[24/1/2025]],'Table From Form ( For Fri )'!AV:AV,1)&gt;0,1,0)</f>
        <v>0</v>
      </c>
      <c r="AS239" s="27">
        <f>IF(COUNTIFS('Table From Form ( For Fri )'!$A:$A,$A239,'Table From Form ( For Fri )'!$J:$J,Attendance[[#Headers],[31/1/2025]],'Table From Form ( For Fri )'!AW:AW,1)&gt;0,1,0)</f>
        <v>0</v>
      </c>
      <c r="AT239" s="27">
        <f>IF(COUNTIFS('Table From Form ( For Fri )'!$A:$A,$A239,'Table From Form ( For Fri )'!$J:$J,Attendance[[#Headers],[7/2/2025]],'Table From Form ( For Fri )'!AX:AX,1)&gt;0,1,0)</f>
        <v>0</v>
      </c>
      <c r="AU239" s="27">
        <f>IF(COUNTIFS('Table From Form ( For Fri )'!$A:$A,$A239,'Table From Form ( For Fri )'!$J:$J,Attendance[[#Headers],[14/2/2025]],'Table From Form ( For Fri )'!AY:AY,1)&gt;0,1,0)</f>
        <v>0</v>
      </c>
    </row>
    <row r="240" spans="1:47" ht="14">
      <c r="A240" s="32" t="s">
        <v>2102</v>
      </c>
      <c r="B240" s="30" t="s">
        <v>2103</v>
      </c>
      <c r="C240" s="30" t="s">
        <v>2104</v>
      </c>
      <c r="D240">
        <f>COUNTIF(Attendance[[#This Row],[19/4/2024]:[14/2/2025]],1)</f>
        <v>0</v>
      </c>
      <c r="E240" s="26">
        <f t="shared" si="3"/>
        <v>0</v>
      </c>
      <c r="F240" s="26" t="s">
        <v>2105</v>
      </c>
      <c r="G240" s="27">
        <f>IF(COUNTIFS('Table From Form ( For Fri )'!$A:$A,$A240,'Table From Form ( For Fri )'!$J:$J,Attendance[[#Headers],[19/4/2024]],'Table From Form ( For Fri )'!K:K,1)&gt;0,1,0)</f>
        <v>0</v>
      </c>
      <c r="H240" s="27">
        <f>IF(COUNTIFS('Table From Form ( For Fri )'!$A:$A,$A240,'Table From Form ( For Fri )'!$J:$J,Attendance[[#Headers],[26/4/2024]],'Table From Form ( For Fri )'!L:L,1)&gt;0,1,0)</f>
        <v>0</v>
      </c>
      <c r="I240" s="27">
        <f>IF(COUNTIFS('Table From Form ( For Fri )'!$A:$A,$A240,'Table From Form ( For Fri )'!$J:$J,Attendance[[#Headers],[3/5/2024]],'Table From Form ( For Fri )'!M:M,1)&gt;0,1,0)</f>
        <v>0</v>
      </c>
      <c r="J240" s="27">
        <f>IF(COUNTIFS('Table From Form ( For Fri )'!$A:$A,$A240,'Table From Form ( For Fri )'!$J:$J,Attendance[[#Headers],[10/5/2024]],'Table From Form ( For Fri )'!N:N,1)&gt;0,1,0)</f>
        <v>0</v>
      </c>
      <c r="K240" s="27">
        <f>IF(COUNTIFS('Table From Form ( For Fri )'!$A:$A,$A240,'Table From Form ( For Fri )'!$J:$J,Attendance[[#Headers],[17/5/2024]],'Table From Form ( For Fri )'!O:O,1)&gt;0,1,0)</f>
        <v>0</v>
      </c>
      <c r="L240" s="27">
        <f>IF(COUNTIFS('Table From Form ( For Fri )'!$A:$A,$A240,'Table From Form ( For Fri )'!$J:$J,Attendance[[#Headers],[24/5/2024]],'Table From Form ( For Fri )'!P:P,1)&gt;0,1,0)</f>
        <v>0</v>
      </c>
      <c r="M240" s="27">
        <f>IF(COUNTIFS('Table From Form ( For Fri )'!$A:$A,$A240,'Table From Form ( For Fri )'!$J:$J,Attendance[[#Headers],[31/5/2024]],'Table From Form ( For Fri )'!Q:Q,1)&gt;0,1,0)</f>
        <v>0</v>
      </c>
      <c r="N240" s="27">
        <f>IF(COUNTIFS('Table From Form ( For Fri )'!$A:$A,$A240,'Table From Form ( For Fri )'!$J:$J,Attendance[[#Headers],[7/6/2024]],'Table From Form ( For Fri )'!R:R,1)&gt;0,1,0)</f>
        <v>0</v>
      </c>
      <c r="O240" s="27">
        <f>IF(COUNTIFS('Table From Form ( For Fri )'!$A:$A,$A240,'Table From Form ( For Fri )'!$J:$J,Attendance[[#Headers],[14/6/2024]],'Table From Form ( For Fri )'!S:S,1)&gt;0,1,0)</f>
        <v>0</v>
      </c>
      <c r="P240" s="27">
        <f>IF(COUNTIFS('Table From Form ( For Fri )'!$A:$A,$A240,'Table From Form ( For Fri )'!$J:$J,Attendance[[#Headers],[21/6/2024]],'Table From Form ( For Fri )'!T:T,1)&gt;0,1,0)</f>
        <v>0</v>
      </c>
      <c r="Q240" s="27">
        <f>IF(COUNTIFS('Table From Form ( For Fri )'!$A:$A,$A240,'Table From Form ( For Fri )'!$J:$J,Attendance[[#Headers],[28/6/2024]],'Table From Form ( For Fri )'!U:U,1)&gt;0,1,0)</f>
        <v>0</v>
      </c>
      <c r="R240" s="27">
        <f>IF(COUNTIFS('Table From Form ( For Fri )'!$A:$A,$A240,'Table From Form ( For Fri )'!$J:$J,Attendance[[#Headers],[5/7/2024]],'Table From Form ( For Fri )'!V:V,1)&gt;0,1,0)</f>
        <v>0</v>
      </c>
      <c r="S240" s="27">
        <f>IF(COUNTIFS('Table From Form ( For Fri )'!$A:$A,$A240,'Table From Form ( For Fri )'!$J:$J,Attendance[[#Headers],[12/7/2024]],'Table From Form ( For Fri )'!W:W,1)&gt;0,1,0)</f>
        <v>0</v>
      </c>
      <c r="T240" s="27">
        <f>IF(COUNTIFS('Table From Form ( For Fri )'!$A:$A,$A240,'Table From Form ( For Fri )'!$J:$J,Attendance[[#Headers],[19/7/2024]],'Table From Form ( For Fri )'!X:X,1)&gt;0,1,0)</f>
        <v>0</v>
      </c>
      <c r="U240" s="27">
        <f>IF(COUNTIFS('Table From Form ( For Fri )'!$A:$A,$A240,'Table From Form ( For Fri )'!$J:$J,Attendance[[#Headers],[26/7/2024]],'Table From Form ( For Fri )'!Y:Y,1)&gt;0,1,0)</f>
        <v>0</v>
      </c>
      <c r="V240" s="27">
        <f>IF(COUNTIFS('Table From Form ( For Fri )'!$A:$A,$A240,'Table From Form ( For Fri )'!$J:$J,Attendance[[#Headers],[2/8/2024]],'Table From Form ( For Fri )'!Z:Z,1)&gt;0,1,0)</f>
        <v>0</v>
      </c>
      <c r="W240" s="27">
        <f>IF(COUNTIFS('Table From Form ( For Fri )'!$A:$A,$A240,'Table From Form ( For Fri )'!$J:$J,Attendance[[#Headers],[30/8/2024]],'Table From Form ( For Fri )'!AA:AA,1)&gt;0,1,0)</f>
        <v>0</v>
      </c>
      <c r="X240" s="27">
        <f>IF(COUNTIFS('Table From Form ( For Fri )'!$A:$A,$A240,'Table From Form ( For Fri )'!$J:$J,Attendance[[#Headers],[6/9/2024]],'Table From Form ( For Fri )'!AB:AB,1)&gt;0,1,0)</f>
        <v>0</v>
      </c>
      <c r="Y240" s="27">
        <f>IF(COUNTIFS('Table From Form ( For Fri )'!$A:$A,$A240,'Table From Form ( For Fri )'!$J:$J,Attendance[[#Headers],[13/9/2024]],'Table From Form ( For Fri )'!AC:AC,1)&gt;0,1,0)</f>
        <v>0</v>
      </c>
      <c r="Z240" s="27">
        <f>IF(COUNTIFS('Table From Form ( For Fri )'!$A:$A,$A240,'Table From Form ( For Fri )'!$J:$J,Attendance[[#Headers],[20/9/2024]],'Table From Form ( For Fri )'!AD:AD,1)&gt;0,1,0)</f>
        <v>0</v>
      </c>
      <c r="AA240" s="27">
        <f>IF(COUNTIFS('Table From Form ( For Fri )'!$A:$A,$A240,'Table From Form ( For Fri )'!$J:$J,Attendance[[#Headers],[27/9/2024]],'Table From Form ( For Fri )'!AE:AE,1)&gt;0,1,0)</f>
        <v>0</v>
      </c>
      <c r="AB240" s="27">
        <f>IF(COUNTIFS('Table From Form ( For Fri )'!$A:$A,$A240,'Table From Form ( For Fri )'!$J:$J,Attendance[[#Headers],[4/10/2024]],'Table From Form ( For Fri )'!AF:AF,1)&gt;0,1,0)</f>
        <v>0</v>
      </c>
      <c r="AC240" s="27">
        <f>IF(COUNTIFS('Table From Form ( For Fri )'!$A:$A,$A240,'Table From Form ( For Fri )'!$J:$J,Attendance[[#Headers],[11/10/2024]],'Table From Form ( For Fri )'!AG:AG,1)&gt;0,1,0)</f>
        <v>0</v>
      </c>
      <c r="AD240" s="27">
        <f>IF(COUNTIFS('Table From Form ( For Fri )'!$A:$A,$A240,'Table From Form ( For Fri )'!$J:$J,Attendance[[#Headers],[18/10/2024]],'Table From Form ( For Fri )'!AH:AH,1)&gt;0,1,0)</f>
        <v>0</v>
      </c>
      <c r="AE240" s="27">
        <f>IF(COUNTIFS('Table From Form ( For Fri )'!$A:$A,$A240,'Table From Form ( For Fri )'!$J:$J,Attendance[[#Headers],[25/10/2024]],'Table From Form ( For Fri )'!AI:AI,1)&gt;0,1,0)</f>
        <v>0</v>
      </c>
      <c r="AF240" s="27">
        <f>IF(COUNTIFS('Table From Form ( For Fri )'!$A:$A,$A240,'Table From Form ( For Fri )'!$J:$J,Attendance[[#Headers],[1/11/2024]],'Table From Form ( For Fri )'!AJ:AJ,1)&gt;0,1,0)</f>
        <v>0</v>
      </c>
      <c r="AG240" s="27">
        <f>IF(COUNTIFS('Table From Form ( For Fri )'!$A:$A,$A240,'Table From Form ( For Fri )'!$J:$J,Attendance[[#Headers],[8/11/2024]],'Table From Form ( For Fri )'!AK:AK,1)&gt;0,1,0)</f>
        <v>0</v>
      </c>
      <c r="AH240" s="27">
        <f>IF(COUNTIFS('Table From Form ( For Fri )'!$A:$A,$A240,'Table From Form ( For Fri )'!$J:$J,Attendance[[#Headers],[15/11/2024]],'Table From Form ( For Fri )'!AL:AL,1)&gt;0,1,0)</f>
        <v>0</v>
      </c>
      <c r="AI240" s="27">
        <f>IF(COUNTIFS('Table From Form ( For Fri )'!$A:$A,$A240,'Table From Form ( For Fri )'!$J:$J,Attendance[[#Headers],[22/11/2024]],'Table From Form ( For Fri )'!AM:AM,1)&gt;0,1,0)</f>
        <v>0</v>
      </c>
      <c r="AJ240" s="27">
        <f>IF(COUNTIFS('Table From Form ( For Fri )'!$A:$A,$A240,'Table From Form ( For Fri )'!$J:$J,Attendance[[#Headers],[29/11/2024]],'Table From Form ( For Fri )'!AN:AN,1)&gt;0,1,0)</f>
        <v>0</v>
      </c>
      <c r="AK240" s="27">
        <f>IF(COUNTIFS('Table From Form ( For Fri )'!$A:$A,$A240,'Table From Form ( For Fri )'!$J:$J,Attendance[[#Headers],[6/12/2024]],'Table From Form ( For Fri )'!AO:AO,1)&gt;0,1,0)</f>
        <v>0</v>
      </c>
      <c r="AL240" s="27">
        <f>IF(COUNTIFS('Table From Form ( For Fri )'!$A:$A,$A240,'Table From Form ( For Fri )'!$J:$J,Attendance[[#Headers],[13/12/2024]],'Table From Form ( For Fri )'!AP:AP,1)&gt;0,1,0)</f>
        <v>0</v>
      </c>
      <c r="AM240" s="27">
        <f>IF(COUNTIFS('Table From Form ( For Fri )'!$A:$A,$A240,'Table From Form ( For Fri )'!$J:$J,Attendance[[#Headers],[20/12/2024]],'Table From Form ( For Fri )'!AQ:AQ,1)&gt;0,1,0)</f>
        <v>0</v>
      </c>
      <c r="AN240" s="27">
        <f>IF(COUNTIFS('Table From Form ( For Fri )'!$A:$A,$A240,'Table From Form ( For Fri )'!$J:$J,Attendance[[#Headers],[27/12/2024]],'Table From Form ( For Fri )'!AR:AR,1)&gt;0,1,0)</f>
        <v>0</v>
      </c>
      <c r="AO240" s="27">
        <f>IF(COUNTIFS('Table From Form ( For Fri )'!$A:$A,$A240,'Table From Form ( For Fri )'!$J:$J,Attendance[[#Headers],[3/1/2025]],'Table From Form ( For Fri )'!AS:AS,1)&gt;0,1,0)</f>
        <v>0</v>
      </c>
      <c r="AP240" s="27">
        <f>IF(COUNTIFS('Table From Form ( For Fri )'!$A:$A,$A240,'Table From Form ( For Fri )'!$J:$J,Attendance[[#Headers],[10/1/2025]],'Table From Form ( For Fri )'!AT:AT,1)&gt;0,1,0)</f>
        <v>0</v>
      </c>
      <c r="AQ240" s="27">
        <f>IF(COUNTIFS('Table From Form ( For Fri )'!$A:$A,$A240,'Table From Form ( For Fri )'!$J:$J,Attendance[[#Headers],[17/1/2025]],'Table From Form ( For Fri )'!AU:AU,1)&gt;0,1,0)</f>
        <v>0</v>
      </c>
      <c r="AR240" s="27">
        <f>IF(COUNTIFS('Table From Form ( For Fri )'!$A:$A,$A240,'Table From Form ( For Fri )'!$J:$J,Attendance[[#Headers],[24/1/2025]],'Table From Form ( For Fri )'!AV:AV,1)&gt;0,1,0)</f>
        <v>0</v>
      </c>
      <c r="AS240" s="27">
        <f>IF(COUNTIFS('Table From Form ( For Fri )'!$A:$A,$A240,'Table From Form ( For Fri )'!$J:$J,Attendance[[#Headers],[31/1/2025]],'Table From Form ( For Fri )'!AW:AW,1)&gt;0,1,0)</f>
        <v>0</v>
      </c>
      <c r="AT240" s="27">
        <f>IF(COUNTIFS('Table From Form ( For Fri )'!$A:$A,$A240,'Table From Form ( For Fri )'!$J:$J,Attendance[[#Headers],[7/2/2025]],'Table From Form ( For Fri )'!AX:AX,1)&gt;0,1,0)</f>
        <v>0</v>
      </c>
      <c r="AU240" s="27">
        <f>IF(COUNTIFS('Table From Form ( For Fri )'!$A:$A,$A240,'Table From Form ( For Fri )'!$J:$J,Attendance[[#Headers],[14/2/2025]],'Table From Form ( For Fri )'!AY:AY,1)&gt;0,1,0)</f>
        <v>0</v>
      </c>
    </row>
    <row r="241" spans="1:47" ht="14">
      <c r="A241" s="32" t="s">
        <v>2106</v>
      </c>
      <c r="B241" s="30" t="s">
        <v>2107</v>
      </c>
      <c r="C241" s="30" t="s">
        <v>2108</v>
      </c>
      <c r="D241">
        <f>COUNTIF(Attendance[[#This Row],[19/4/2024]:[14/2/2025]],1)</f>
        <v>0</v>
      </c>
      <c r="E241" s="26">
        <f t="shared" si="3"/>
        <v>0</v>
      </c>
      <c r="F241" s="26" t="s">
        <v>2109</v>
      </c>
      <c r="G241" s="27">
        <f>IF(COUNTIFS('Table From Form ( For Fri )'!$A:$A,$A241,'Table From Form ( For Fri )'!$J:$J,Attendance[[#Headers],[19/4/2024]],'Table From Form ( For Fri )'!K:K,1)&gt;0,1,0)</f>
        <v>0</v>
      </c>
      <c r="H241" s="27">
        <f>IF(COUNTIFS('Table From Form ( For Fri )'!$A:$A,$A241,'Table From Form ( For Fri )'!$J:$J,Attendance[[#Headers],[26/4/2024]],'Table From Form ( For Fri )'!L:L,1)&gt;0,1,0)</f>
        <v>0</v>
      </c>
      <c r="I241" s="27">
        <f>IF(COUNTIFS('Table From Form ( For Fri )'!$A:$A,$A241,'Table From Form ( For Fri )'!$J:$J,Attendance[[#Headers],[3/5/2024]],'Table From Form ( For Fri )'!M:M,1)&gt;0,1,0)</f>
        <v>0</v>
      </c>
      <c r="J241" s="27">
        <f>IF(COUNTIFS('Table From Form ( For Fri )'!$A:$A,$A241,'Table From Form ( For Fri )'!$J:$J,Attendance[[#Headers],[10/5/2024]],'Table From Form ( For Fri )'!N:N,1)&gt;0,1,0)</f>
        <v>0</v>
      </c>
      <c r="K241" s="27">
        <f>IF(COUNTIFS('Table From Form ( For Fri )'!$A:$A,$A241,'Table From Form ( For Fri )'!$J:$J,Attendance[[#Headers],[17/5/2024]],'Table From Form ( For Fri )'!O:O,1)&gt;0,1,0)</f>
        <v>0</v>
      </c>
      <c r="L241" s="27">
        <f>IF(COUNTIFS('Table From Form ( For Fri )'!$A:$A,$A241,'Table From Form ( For Fri )'!$J:$J,Attendance[[#Headers],[24/5/2024]],'Table From Form ( For Fri )'!P:P,1)&gt;0,1,0)</f>
        <v>0</v>
      </c>
      <c r="M241" s="27">
        <f>IF(COUNTIFS('Table From Form ( For Fri )'!$A:$A,$A241,'Table From Form ( For Fri )'!$J:$J,Attendance[[#Headers],[31/5/2024]],'Table From Form ( For Fri )'!Q:Q,1)&gt;0,1,0)</f>
        <v>0</v>
      </c>
      <c r="N241" s="27">
        <f>IF(COUNTIFS('Table From Form ( For Fri )'!$A:$A,$A241,'Table From Form ( For Fri )'!$J:$J,Attendance[[#Headers],[7/6/2024]],'Table From Form ( For Fri )'!R:R,1)&gt;0,1,0)</f>
        <v>0</v>
      </c>
      <c r="O241" s="27">
        <f>IF(COUNTIFS('Table From Form ( For Fri )'!$A:$A,$A241,'Table From Form ( For Fri )'!$J:$J,Attendance[[#Headers],[14/6/2024]],'Table From Form ( For Fri )'!S:S,1)&gt;0,1,0)</f>
        <v>0</v>
      </c>
      <c r="P241" s="27">
        <f>IF(COUNTIFS('Table From Form ( For Fri )'!$A:$A,$A241,'Table From Form ( For Fri )'!$J:$J,Attendance[[#Headers],[21/6/2024]],'Table From Form ( For Fri )'!T:T,1)&gt;0,1,0)</f>
        <v>0</v>
      </c>
      <c r="Q241" s="27">
        <f>IF(COUNTIFS('Table From Form ( For Fri )'!$A:$A,$A241,'Table From Form ( For Fri )'!$J:$J,Attendance[[#Headers],[28/6/2024]],'Table From Form ( For Fri )'!U:U,1)&gt;0,1,0)</f>
        <v>0</v>
      </c>
      <c r="R241" s="27">
        <f>IF(COUNTIFS('Table From Form ( For Fri )'!$A:$A,$A241,'Table From Form ( For Fri )'!$J:$J,Attendance[[#Headers],[5/7/2024]],'Table From Form ( For Fri )'!V:V,1)&gt;0,1,0)</f>
        <v>0</v>
      </c>
      <c r="S241" s="27">
        <f>IF(COUNTIFS('Table From Form ( For Fri )'!$A:$A,$A241,'Table From Form ( For Fri )'!$J:$J,Attendance[[#Headers],[12/7/2024]],'Table From Form ( For Fri )'!W:W,1)&gt;0,1,0)</f>
        <v>0</v>
      </c>
      <c r="T241" s="27">
        <f>IF(COUNTIFS('Table From Form ( For Fri )'!$A:$A,$A241,'Table From Form ( For Fri )'!$J:$J,Attendance[[#Headers],[19/7/2024]],'Table From Form ( For Fri )'!X:X,1)&gt;0,1,0)</f>
        <v>0</v>
      </c>
      <c r="U241" s="27">
        <f>IF(COUNTIFS('Table From Form ( For Fri )'!$A:$A,$A241,'Table From Form ( For Fri )'!$J:$J,Attendance[[#Headers],[26/7/2024]],'Table From Form ( For Fri )'!Y:Y,1)&gt;0,1,0)</f>
        <v>0</v>
      </c>
      <c r="V241" s="27">
        <f>IF(COUNTIFS('Table From Form ( For Fri )'!$A:$A,$A241,'Table From Form ( For Fri )'!$J:$J,Attendance[[#Headers],[2/8/2024]],'Table From Form ( For Fri )'!Z:Z,1)&gt;0,1,0)</f>
        <v>0</v>
      </c>
      <c r="W241" s="27">
        <f>IF(COUNTIFS('Table From Form ( For Fri )'!$A:$A,$A241,'Table From Form ( For Fri )'!$J:$J,Attendance[[#Headers],[30/8/2024]],'Table From Form ( For Fri )'!AA:AA,1)&gt;0,1,0)</f>
        <v>0</v>
      </c>
      <c r="X241" s="27">
        <f>IF(COUNTIFS('Table From Form ( For Fri )'!$A:$A,$A241,'Table From Form ( For Fri )'!$J:$J,Attendance[[#Headers],[6/9/2024]],'Table From Form ( For Fri )'!AB:AB,1)&gt;0,1,0)</f>
        <v>0</v>
      </c>
      <c r="Y241" s="27">
        <f>IF(COUNTIFS('Table From Form ( For Fri )'!$A:$A,$A241,'Table From Form ( For Fri )'!$J:$J,Attendance[[#Headers],[13/9/2024]],'Table From Form ( For Fri )'!AC:AC,1)&gt;0,1,0)</f>
        <v>0</v>
      </c>
      <c r="Z241" s="27">
        <f>IF(COUNTIFS('Table From Form ( For Fri )'!$A:$A,$A241,'Table From Form ( For Fri )'!$J:$J,Attendance[[#Headers],[20/9/2024]],'Table From Form ( For Fri )'!AD:AD,1)&gt;0,1,0)</f>
        <v>0</v>
      </c>
      <c r="AA241" s="27">
        <f>IF(COUNTIFS('Table From Form ( For Fri )'!$A:$A,$A241,'Table From Form ( For Fri )'!$J:$J,Attendance[[#Headers],[27/9/2024]],'Table From Form ( For Fri )'!AE:AE,1)&gt;0,1,0)</f>
        <v>0</v>
      </c>
      <c r="AB241" s="27">
        <f>IF(COUNTIFS('Table From Form ( For Fri )'!$A:$A,$A241,'Table From Form ( For Fri )'!$J:$J,Attendance[[#Headers],[4/10/2024]],'Table From Form ( For Fri )'!AF:AF,1)&gt;0,1,0)</f>
        <v>0</v>
      </c>
      <c r="AC241" s="27">
        <f>IF(COUNTIFS('Table From Form ( For Fri )'!$A:$A,$A241,'Table From Form ( For Fri )'!$J:$J,Attendance[[#Headers],[11/10/2024]],'Table From Form ( For Fri )'!AG:AG,1)&gt;0,1,0)</f>
        <v>0</v>
      </c>
      <c r="AD241" s="27">
        <f>IF(COUNTIFS('Table From Form ( For Fri )'!$A:$A,$A241,'Table From Form ( For Fri )'!$J:$J,Attendance[[#Headers],[18/10/2024]],'Table From Form ( For Fri )'!AH:AH,1)&gt;0,1,0)</f>
        <v>0</v>
      </c>
      <c r="AE241" s="27">
        <f>IF(COUNTIFS('Table From Form ( For Fri )'!$A:$A,$A241,'Table From Form ( For Fri )'!$J:$J,Attendance[[#Headers],[25/10/2024]],'Table From Form ( For Fri )'!AI:AI,1)&gt;0,1,0)</f>
        <v>0</v>
      </c>
      <c r="AF241" s="27">
        <f>IF(COUNTIFS('Table From Form ( For Fri )'!$A:$A,$A241,'Table From Form ( For Fri )'!$J:$J,Attendance[[#Headers],[1/11/2024]],'Table From Form ( For Fri )'!AJ:AJ,1)&gt;0,1,0)</f>
        <v>0</v>
      </c>
      <c r="AG241" s="27">
        <f>IF(COUNTIFS('Table From Form ( For Fri )'!$A:$A,$A241,'Table From Form ( For Fri )'!$J:$J,Attendance[[#Headers],[8/11/2024]],'Table From Form ( For Fri )'!AK:AK,1)&gt;0,1,0)</f>
        <v>0</v>
      </c>
      <c r="AH241" s="27">
        <f>IF(COUNTIFS('Table From Form ( For Fri )'!$A:$A,$A241,'Table From Form ( For Fri )'!$J:$J,Attendance[[#Headers],[15/11/2024]],'Table From Form ( For Fri )'!AL:AL,1)&gt;0,1,0)</f>
        <v>0</v>
      </c>
      <c r="AI241" s="27">
        <f>IF(COUNTIFS('Table From Form ( For Fri )'!$A:$A,$A241,'Table From Form ( For Fri )'!$J:$J,Attendance[[#Headers],[22/11/2024]],'Table From Form ( For Fri )'!AM:AM,1)&gt;0,1,0)</f>
        <v>0</v>
      </c>
      <c r="AJ241" s="27">
        <f>IF(COUNTIFS('Table From Form ( For Fri )'!$A:$A,$A241,'Table From Form ( For Fri )'!$J:$J,Attendance[[#Headers],[29/11/2024]],'Table From Form ( For Fri )'!AN:AN,1)&gt;0,1,0)</f>
        <v>0</v>
      </c>
      <c r="AK241" s="27">
        <f>IF(COUNTIFS('Table From Form ( For Fri )'!$A:$A,$A241,'Table From Form ( For Fri )'!$J:$J,Attendance[[#Headers],[6/12/2024]],'Table From Form ( For Fri )'!AO:AO,1)&gt;0,1,0)</f>
        <v>0</v>
      </c>
      <c r="AL241" s="27">
        <f>IF(COUNTIFS('Table From Form ( For Fri )'!$A:$A,$A241,'Table From Form ( For Fri )'!$J:$J,Attendance[[#Headers],[13/12/2024]],'Table From Form ( For Fri )'!AP:AP,1)&gt;0,1,0)</f>
        <v>0</v>
      </c>
      <c r="AM241" s="27">
        <f>IF(COUNTIFS('Table From Form ( For Fri )'!$A:$A,$A241,'Table From Form ( For Fri )'!$J:$J,Attendance[[#Headers],[20/12/2024]],'Table From Form ( For Fri )'!AQ:AQ,1)&gt;0,1,0)</f>
        <v>0</v>
      </c>
      <c r="AN241" s="27">
        <f>IF(COUNTIFS('Table From Form ( For Fri )'!$A:$A,$A241,'Table From Form ( For Fri )'!$J:$J,Attendance[[#Headers],[27/12/2024]],'Table From Form ( For Fri )'!AR:AR,1)&gt;0,1,0)</f>
        <v>0</v>
      </c>
      <c r="AO241" s="27">
        <f>IF(COUNTIFS('Table From Form ( For Fri )'!$A:$A,$A241,'Table From Form ( For Fri )'!$J:$J,Attendance[[#Headers],[3/1/2025]],'Table From Form ( For Fri )'!AS:AS,1)&gt;0,1,0)</f>
        <v>0</v>
      </c>
      <c r="AP241" s="27">
        <f>IF(COUNTIFS('Table From Form ( For Fri )'!$A:$A,$A241,'Table From Form ( For Fri )'!$J:$J,Attendance[[#Headers],[10/1/2025]],'Table From Form ( For Fri )'!AT:AT,1)&gt;0,1,0)</f>
        <v>0</v>
      </c>
      <c r="AQ241" s="27">
        <f>IF(COUNTIFS('Table From Form ( For Fri )'!$A:$A,$A241,'Table From Form ( For Fri )'!$J:$J,Attendance[[#Headers],[17/1/2025]],'Table From Form ( For Fri )'!AU:AU,1)&gt;0,1,0)</f>
        <v>0</v>
      </c>
      <c r="AR241" s="27">
        <f>IF(COUNTIFS('Table From Form ( For Fri )'!$A:$A,$A241,'Table From Form ( For Fri )'!$J:$J,Attendance[[#Headers],[24/1/2025]],'Table From Form ( For Fri )'!AV:AV,1)&gt;0,1,0)</f>
        <v>0</v>
      </c>
      <c r="AS241" s="27">
        <f>IF(COUNTIFS('Table From Form ( For Fri )'!$A:$A,$A241,'Table From Form ( For Fri )'!$J:$J,Attendance[[#Headers],[31/1/2025]],'Table From Form ( For Fri )'!AW:AW,1)&gt;0,1,0)</f>
        <v>0</v>
      </c>
      <c r="AT241" s="27">
        <f>IF(COUNTIFS('Table From Form ( For Fri )'!$A:$A,$A241,'Table From Form ( For Fri )'!$J:$J,Attendance[[#Headers],[7/2/2025]],'Table From Form ( For Fri )'!AX:AX,1)&gt;0,1,0)</f>
        <v>0</v>
      </c>
      <c r="AU241" s="27">
        <f>IF(COUNTIFS('Table From Form ( For Fri )'!$A:$A,$A241,'Table From Form ( For Fri )'!$J:$J,Attendance[[#Headers],[14/2/2025]],'Table From Form ( For Fri )'!AY:AY,1)&gt;0,1,0)</f>
        <v>0</v>
      </c>
    </row>
    <row r="242" spans="1:47" ht="14">
      <c r="A242" s="6" t="s">
        <v>2110</v>
      </c>
      <c r="B242" s="30" t="s">
        <v>2111</v>
      </c>
      <c r="C242" s="30" t="s">
        <v>2112</v>
      </c>
      <c r="D242">
        <f>COUNTIF(Attendance[[#This Row],[19/4/2024]:[14/2/2025]],1)</f>
        <v>0</v>
      </c>
      <c r="E242" s="26">
        <f t="shared" si="3"/>
        <v>0</v>
      </c>
      <c r="F242" s="26" t="s">
        <v>2113</v>
      </c>
      <c r="G242" s="27">
        <f>IF(COUNTIFS('Table From Form ( For Fri )'!$A:$A,$A242,'Table From Form ( For Fri )'!$J:$J,Attendance[[#Headers],[19/4/2024]],'Table From Form ( For Fri )'!K:K,1)&gt;0,1,0)</f>
        <v>0</v>
      </c>
      <c r="H242" s="27">
        <f>IF(COUNTIFS('Table From Form ( For Fri )'!$A:$A,$A242,'Table From Form ( For Fri )'!$J:$J,Attendance[[#Headers],[26/4/2024]],'Table From Form ( For Fri )'!L:L,1)&gt;0,1,0)</f>
        <v>0</v>
      </c>
      <c r="I242" s="27">
        <f>IF(COUNTIFS('Table From Form ( For Fri )'!$A:$A,$A242,'Table From Form ( For Fri )'!$J:$J,Attendance[[#Headers],[3/5/2024]],'Table From Form ( For Fri )'!M:M,1)&gt;0,1,0)</f>
        <v>0</v>
      </c>
      <c r="J242" s="27">
        <f>IF(COUNTIFS('Table From Form ( For Fri )'!$A:$A,$A242,'Table From Form ( For Fri )'!$J:$J,Attendance[[#Headers],[10/5/2024]],'Table From Form ( For Fri )'!N:N,1)&gt;0,1,0)</f>
        <v>0</v>
      </c>
      <c r="K242" s="27">
        <f>IF(COUNTIFS('Table From Form ( For Fri )'!$A:$A,$A242,'Table From Form ( For Fri )'!$J:$J,Attendance[[#Headers],[17/5/2024]],'Table From Form ( For Fri )'!O:O,1)&gt;0,1,0)</f>
        <v>0</v>
      </c>
      <c r="L242" s="27">
        <f>IF(COUNTIFS('Table From Form ( For Fri )'!$A:$A,$A242,'Table From Form ( For Fri )'!$J:$J,Attendance[[#Headers],[24/5/2024]],'Table From Form ( For Fri )'!P:P,1)&gt;0,1,0)</f>
        <v>0</v>
      </c>
      <c r="M242" s="27">
        <f>IF(COUNTIFS('Table From Form ( For Fri )'!$A:$A,$A242,'Table From Form ( For Fri )'!$J:$J,Attendance[[#Headers],[31/5/2024]],'Table From Form ( For Fri )'!Q:Q,1)&gt;0,1,0)</f>
        <v>0</v>
      </c>
      <c r="N242" s="27">
        <f>IF(COUNTIFS('Table From Form ( For Fri )'!$A:$A,$A242,'Table From Form ( For Fri )'!$J:$J,Attendance[[#Headers],[7/6/2024]],'Table From Form ( For Fri )'!R:R,1)&gt;0,1,0)</f>
        <v>0</v>
      </c>
      <c r="O242" s="27">
        <f>IF(COUNTIFS('Table From Form ( For Fri )'!$A:$A,$A242,'Table From Form ( For Fri )'!$J:$J,Attendance[[#Headers],[14/6/2024]],'Table From Form ( For Fri )'!S:S,1)&gt;0,1,0)</f>
        <v>0</v>
      </c>
      <c r="P242" s="27">
        <f>IF(COUNTIFS('Table From Form ( For Fri )'!$A:$A,$A242,'Table From Form ( For Fri )'!$J:$J,Attendance[[#Headers],[21/6/2024]],'Table From Form ( For Fri )'!T:T,1)&gt;0,1,0)</f>
        <v>0</v>
      </c>
      <c r="Q242" s="27">
        <f>IF(COUNTIFS('Table From Form ( For Fri )'!$A:$A,$A242,'Table From Form ( For Fri )'!$J:$J,Attendance[[#Headers],[28/6/2024]],'Table From Form ( For Fri )'!U:U,1)&gt;0,1,0)</f>
        <v>0</v>
      </c>
      <c r="R242" s="27">
        <f>IF(COUNTIFS('Table From Form ( For Fri )'!$A:$A,$A242,'Table From Form ( For Fri )'!$J:$J,Attendance[[#Headers],[5/7/2024]],'Table From Form ( For Fri )'!V:V,1)&gt;0,1,0)</f>
        <v>0</v>
      </c>
      <c r="S242" s="27">
        <f>IF(COUNTIFS('Table From Form ( For Fri )'!$A:$A,$A242,'Table From Form ( For Fri )'!$J:$J,Attendance[[#Headers],[12/7/2024]],'Table From Form ( For Fri )'!W:W,1)&gt;0,1,0)</f>
        <v>0</v>
      </c>
      <c r="T242" s="27">
        <f>IF(COUNTIFS('Table From Form ( For Fri )'!$A:$A,$A242,'Table From Form ( For Fri )'!$J:$J,Attendance[[#Headers],[19/7/2024]],'Table From Form ( For Fri )'!X:X,1)&gt;0,1,0)</f>
        <v>0</v>
      </c>
      <c r="U242" s="27">
        <f>IF(COUNTIFS('Table From Form ( For Fri )'!$A:$A,$A242,'Table From Form ( For Fri )'!$J:$J,Attendance[[#Headers],[26/7/2024]],'Table From Form ( For Fri )'!Y:Y,1)&gt;0,1,0)</f>
        <v>0</v>
      </c>
      <c r="V242" s="27">
        <f>IF(COUNTIFS('Table From Form ( For Fri )'!$A:$A,$A242,'Table From Form ( For Fri )'!$J:$J,Attendance[[#Headers],[2/8/2024]],'Table From Form ( For Fri )'!Z:Z,1)&gt;0,1,0)</f>
        <v>0</v>
      </c>
      <c r="W242" s="27">
        <f>IF(COUNTIFS('Table From Form ( For Fri )'!$A:$A,$A242,'Table From Form ( For Fri )'!$J:$J,Attendance[[#Headers],[30/8/2024]],'Table From Form ( For Fri )'!AA:AA,1)&gt;0,1,0)</f>
        <v>0</v>
      </c>
      <c r="X242" s="27">
        <f>IF(COUNTIFS('Table From Form ( For Fri )'!$A:$A,$A242,'Table From Form ( For Fri )'!$J:$J,Attendance[[#Headers],[6/9/2024]],'Table From Form ( For Fri )'!AB:AB,1)&gt;0,1,0)</f>
        <v>0</v>
      </c>
      <c r="Y242" s="27">
        <f>IF(COUNTIFS('Table From Form ( For Fri )'!$A:$A,$A242,'Table From Form ( For Fri )'!$J:$J,Attendance[[#Headers],[13/9/2024]],'Table From Form ( For Fri )'!AC:AC,1)&gt;0,1,0)</f>
        <v>0</v>
      </c>
      <c r="Z242" s="27">
        <f>IF(COUNTIFS('Table From Form ( For Fri )'!$A:$A,$A242,'Table From Form ( For Fri )'!$J:$J,Attendance[[#Headers],[20/9/2024]],'Table From Form ( For Fri )'!AD:AD,1)&gt;0,1,0)</f>
        <v>0</v>
      </c>
      <c r="AA242" s="27">
        <f>IF(COUNTIFS('Table From Form ( For Fri )'!$A:$A,$A242,'Table From Form ( For Fri )'!$J:$J,Attendance[[#Headers],[27/9/2024]],'Table From Form ( For Fri )'!AE:AE,1)&gt;0,1,0)</f>
        <v>0</v>
      </c>
      <c r="AB242" s="27">
        <f>IF(COUNTIFS('Table From Form ( For Fri )'!$A:$A,$A242,'Table From Form ( For Fri )'!$J:$J,Attendance[[#Headers],[4/10/2024]],'Table From Form ( For Fri )'!AF:AF,1)&gt;0,1,0)</f>
        <v>0</v>
      </c>
      <c r="AC242" s="27">
        <f>IF(COUNTIFS('Table From Form ( For Fri )'!$A:$A,$A242,'Table From Form ( For Fri )'!$J:$J,Attendance[[#Headers],[11/10/2024]],'Table From Form ( For Fri )'!AG:AG,1)&gt;0,1,0)</f>
        <v>0</v>
      </c>
      <c r="AD242" s="27">
        <f>IF(COUNTIFS('Table From Form ( For Fri )'!$A:$A,$A242,'Table From Form ( For Fri )'!$J:$J,Attendance[[#Headers],[18/10/2024]],'Table From Form ( For Fri )'!AH:AH,1)&gt;0,1,0)</f>
        <v>0</v>
      </c>
      <c r="AE242" s="27">
        <f>IF(COUNTIFS('Table From Form ( For Fri )'!$A:$A,$A242,'Table From Form ( For Fri )'!$J:$J,Attendance[[#Headers],[25/10/2024]],'Table From Form ( For Fri )'!AI:AI,1)&gt;0,1,0)</f>
        <v>0</v>
      </c>
      <c r="AF242" s="27">
        <f>IF(COUNTIFS('Table From Form ( For Fri )'!$A:$A,$A242,'Table From Form ( For Fri )'!$J:$J,Attendance[[#Headers],[1/11/2024]],'Table From Form ( For Fri )'!AJ:AJ,1)&gt;0,1,0)</f>
        <v>0</v>
      </c>
      <c r="AG242" s="27">
        <f>IF(COUNTIFS('Table From Form ( For Fri )'!$A:$A,$A242,'Table From Form ( For Fri )'!$J:$J,Attendance[[#Headers],[8/11/2024]],'Table From Form ( For Fri )'!AK:AK,1)&gt;0,1,0)</f>
        <v>0</v>
      </c>
      <c r="AH242" s="27">
        <f>IF(COUNTIFS('Table From Form ( For Fri )'!$A:$A,$A242,'Table From Form ( For Fri )'!$J:$J,Attendance[[#Headers],[15/11/2024]],'Table From Form ( For Fri )'!AL:AL,1)&gt;0,1,0)</f>
        <v>0</v>
      </c>
      <c r="AI242" s="27">
        <f>IF(COUNTIFS('Table From Form ( For Fri )'!$A:$A,$A242,'Table From Form ( For Fri )'!$J:$J,Attendance[[#Headers],[22/11/2024]],'Table From Form ( For Fri )'!AM:AM,1)&gt;0,1,0)</f>
        <v>0</v>
      </c>
      <c r="AJ242" s="27">
        <f>IF(COUNTIFS('Table From Form ( For Fri )'!$A:$A,$A242,'Table From Form ( For Fri )'!$J:$J,Attendance[[#Headers],[29/11/2024]],'Table From Form ( For Fri )'!AN:AN,1)&gt;0,1,0)</f>
        <v>0</v>
      </c>
      <c r="AK242" s="27">
        <f>IF(COUNTIFS('Table From Form ( For Fri )'!$A:$A,$A242,'Table From Form ( For Fri )'!$J:$J,Attendance[[#Headers],[6/12/2024]],'Table From Form ( For Fri )'!AO:AO,1)&gt;0,1,0)</f>
        <v>0</v>
      </c>
      <c r="AL242" s="27">
        <f>IF(COUNTIFS('Table From Form ( For Fri )'!$A:$A,$A242,'Table From Form ( For Fri )'!$J:$J,Attendance[[#Headers],[13/12/2024]],'Table From Form ( For Fri )'!AP:AP,1)&gt;0,1,0)</f>
        <v>0</v>
      </c>
      <c r="AM242" s="27">
        <f>IF(COUNTIFS('Table From Form ( For Fri )'!$A:$A,$A242,'Table From Form ( For Fri )'!$J:$J,Attendance[[#Headers],[20/12/2024]],'Table From Form ( For Fri )'!AQ:AQ,1)&gt;0,1,0)</f>
        <v>0</v>
      </c>
      <c r="AN242" s="27">
        <f>IF(COUNTIFS('Table From Form ( For Fri )'!$A:$A,$A242,'Table From Form ( For Fri )'!$J:$J,Attendance[[#Headers],[27/12/2024]],'Table From Form ( For Fri )'!AR:AR,1)&gt;0,1,0)</f>
        <v>0</v>
      </c>
      <c r="AO242" s="27">
        <f>IF(COUNTIFS('Table From Form ( For Fri )'!$A:$A,$A242,'Table From Form ( For Fri )'!$J:$J,Attendance[[#Headers],[3/1/2025]],'Table From Form ( For Fri )'!AS:AS,1)&gt;0,1,0)</f>
        <v>0</v>
      </c>
      <c r="AP242" s="27">
        <f>IF(COUNTIFS('Table From Form ( For Fri )'!$A:$A,$A242,'Table From Form ( For Fri )'!$J:$J,Attendance[[#Headers],[10/1/2025]],'Table From Form ( For Fri )'!AT:AT,1)&gt;0,1,0)</f>
        <v>0</v>
      </c>
      <c r="AQ242" s="27">
        <f>IF(COUNTIFS('Table From Form ( For Fri )'!$A:$A,$A242,'Table From Form ( For Fri )'!$J:$J,Attendance[[#Headers],[17/1/2025]],'Table From Form ( For Fri )'!AU:AU,1)&gt;0,1,0)</f>
        <v>0</v>
      </c>
      <c r="AR242" s="27">
        <f>IF(COUNTIFS('Table From Form ( For Fri )'!$A:$A,$A242,'Table From Form ( For Fri )'!$J:$J,Attendance[[#Headers],[24/1/2025]],'Table From Form ( For Fri )'!AV:AV,1)&gt;0,1,0)</f>
        <v>0</v>
      </c>
      <c r="AS242" s="27">
        <f>IF(COUNTIFS('Table From Form ( For Fri )'!$A:$A,$A242,'Table From Form ( For Fri )'!$J:$J,Attendance[[#Headers],[31/1/2025]],'Table From Form ( For Fri )'!AW:AW,1)&gt;0,1,0)</f>
        <v>0</v>
      </c>
      <c r="AT242" s="27">
        <f>IF(COUNTIFS('Table From Form ( For Fri )'!$A:$A,$A242,'Table From Form ( For Fri )'!$J:$J,Attendance[[#Headers],[7/2/2025]],'Table From Form ( For Fri )'!AX:AX,1)&gt;0,1,0)</f>
        <v>0</v>
      </c>
      <c r="AU242" s="27">
        <f>IF(COUNTIFS('Table From Form ( For Fri )'!$A:$A,$A242,'Table From Form ( For Fri )'!$J:$J,Attendance[[#Headers],[14/2/2025]],'Table From Form ( For Fri )'!AY:AY,1)&gt;0,1,0)</f>
        <v>0</v>
      </c>
    </row>
    <row r="243" spans="1:47" ht="14">
      <c r="A243" s="32" t="s">
        <v>2114</v>
      </c>
      <c r="B243" s="30" t="s">
        <v>2115</v>
      </c>
      <c r="C243" s="30" t="s">
        <v>2116</v>
      </c>
      <c r="D243">
        <f>COUNTIF(Attendance[[#This Row],[19/4/2024]:[14/2/2025]],1)</f>
        <v>0</v>
      </c>
      <c r="E243" s="26">
        <f t="shared" si="3"/>
        <v>0</v>
      </c>
      <c r="F243" s="26" t="s">
        <v>2117</v>
      </c>
      <c r="G243" s="27">
        <f>IF(COUNTIFS('Table From Form ( For Fri )'!$A:$A,$A243,'Table From Form ( For Fri )'!$J:$J,Attendance[[#Headers],[19/4/2024]],'Table From Form ( For Fri )'!K:K,1)&gt;0,1,0)</f>
        <v>0</v>
      </c>
      <c r="H243" s="27">
        <f>IF(COUNTIFS('Table From Form ( For Fri )'!$A:$A,$A243,'Table From Form ( For Fri )'!$J:$J,Attendance[[#Headers],[26/4/2024]],'Table From Form ( For Fri )'!L:L,1)&gt;0,1,0)</f>
        <v>0</v>
      </c>
      <c r="I243" s="27">
        <f>IF(COUNTIFS('Table From Form ( For Fri )'!$A:$A,$A243,'Table From Form ( For Fri )'!$J:$J,Attendance[[#Headers],[3/5/2024]],'Table From Form ( For Fri )'!M:M,1)&gt;0,1,0)</f>
        <v>0</v>
      </c>
      <c r="J243" s="27">
        <f>IF(COUNTIFS('Table From Form ( For Fri )'!$A:$A,$A243,'Table From Form ( For Fri )'!$J:$J,Attendance[[#Headers],[10/5/2024]],'Table From Form ( For Fri )'!N:N,1)&gt;0,1,0)</f>
        <v>0</v>
      </c>
      <c r="K243" s="27">
        <f>IF(COUNTIFS('Table From Form ( For Fri )'!$A:$A,$A243,'Table From Form ( For Fri )'!$J:$J,Attendance[[#Headers],[17/5/2024]],'Table From Form ( For Fri )'!O:O,1)&gt;0,1,0)</f>
        <v>0</v>
      </c>
      <c r="L243" s="27">
        <f>IF(COUNTIFS('Table From Form ( For Fri )'!$A:$A,$A243,'Table From Form ( For Fri )'!$J:$J,Attendance[[#Headers],[24/5/2024]],'Table From Form ( For Fri )'!P:P,1)&gt;0,1,0)</f>
        <v>0</v>
      </c>
      <c r="M243" s="27">
        <f>IF(COUNTIFS('Table From Form ( For Fri )'!$A:$A,$A243,'Table From Form ( For Fri )'!$J:$J,Attendance[[#Headers],[31/5/2024]],'Table From Form ( For Fri )'!Q:Q,1)&gt;0,1,0)</f>
        <v>0</v>
      </c>
      <c r="N243" s="27">
        <f>IF(COUNTIFS('Table From Form ( For Fri )'!$A:$A,$A243,'Table From Form ( For Fri )'!$J:$J,Attendance[[#Headers],[7/6/2024]],'Table From Form ( For Fri )'!R:R,1)&gt;0,1,0)</f>
        <v>0</v>
      </c>
      <c r="O243" s="27">
        <f>IF(COUNTIFS('Table From Form ( For Fri )'!$A:$A,$A243,'Table From Form ( For Fri )'!$J:$J,Attendance[[#Headers],[14/6/2024]],'Table From Form ( For Fri )'!S:S,1)&gt;0,1,0)</f>
        <v>0</v>
      </c>
      <c r="P243" s="27">
        <f>IF(COUNTIFS('Table From Form ( For Fri )'!$A:$A,$A243,'Table From Form ( For Fri )'!$J:$J,Attendance[[#Headers],[21/6/2024]],'Table From Form ( For Fri )'!T:T,1)&gt;0,1,0)</f>
        <v>0</v>
      </c>
      <c r="Q243" s="27">
        <f>IF(COUNTIFS('Table From Form ( For Fri )'!$A:$A,$A243,'Table From Form ( For Fri )'!$J:$J,Attendance[[#Headers],[28/6/2024]],'Table From Form ( For Fri )'!U:U,1)&gt;0,1,0)</f>
        <v>0</v>
      </c>
      <c r="R243" s="27">
        <f>IF(COUNTIFS('Table From Form ( For Fri )'!$A:$A,$A243,'Table From Form ( For Fri )'!$J:$J,Attendance[[#Headers],[5/7/2024]],'Table From Form ( For Fri )'!V:V,1)&gt;0,1,0)</f>
        <v>0</v>
      </c>
      <c r="S243" s="27">
        <f>IF(COUNTIFS('Table From Form ( For Fri )'!$A:$A,$A243,'Table From Form ( For Fri )'!$J:$J,Attendance[[#Headers],[12/7/2024]],'Table From Form ( For Fri )'!W:W,1)&gt;0,1,0)</f>
        <v>0</v>
      </c>
      <c r="T243" s="27">
        <f>IF(COUNTIFS('Table From Form ( For Fri )'!$A:$A,$A243,'Table From Form ( For Fri )'!$J:$J,Attendance[[#Headers],[19/7/2024]],'Table From Form ( For Fri )'!X:X,1)&gt;0,1,0)</f>
        <v>0</v>
      </c>
      <c r="U243" s="27">
        <f>IF(COUNTIFS('Table From Form ( For Fri )'!$A:$A,$A243,'Table From Form ( For Fri )'!$J:$J,Attendance[[#Headers],[26/7/2024]],'Table From Form ( For Fri )'!Y:Y,1)&gt;0,1,0)</f>
        <v>0</v>
      </c>
      <c r="V243" s="27">
        <f>IF(COUNTIFS('Table From Form ( For Fri )'!$A:$A,$A243,'Table From Form ( For Fri )'!$J:$J,Attendance[[#Headers],[2/8/2024]],'Table From Form ( For Fri )'!Z:Z,1)&gt;0,1,0)</f>
        <v>0</v>
      </c>
      <c r="W243" s="27">
        <f>IF(COUNTIFS('Table From Form ( For Fri )'!$A:$A,$A243,'Table From Form ( For Fri )'!$J:$J,Attendance[[#Headers],[30/8/2024]],'Table From Form ( For Fri )'!AA:AA,1)&gt;0,1,0)</f>
        <v>0</v>
      </c>
      <c r="X243" s="27">
        <f>IF(COUNTIFS('Table From Form ( For Fri )'!$A:$A,$A243,'Table From Form ( For Fri )'!$J:$J,Attendance[[#Headers],[6/9/2024]],'Table From Form ( For Fri )'!AB:AB,1)&gt;0,1,0)</f>
        <v>0</v>
      </c>
      <c r="Y243" s="27">
        <f>IF(COUNTIFS('Table From Form ( For Fri )'!$A:$A,$A243,'Table From Form ( For Fri )'!$J:$J,Attendance[[#Headers],[13/9/2024]],'Table From Form ( For Fri )'!AC:AC,1)&gt;0,1,0)</f>
        <v>0</v>
      </c>
      <c r="Z243" s="27">
        <f>IF(COUNTIFS('Table From Form ( For Fri )'!$A:$A,$A243,'Table From Form ( For Fri )'!$J:$J,Attendance[[#Headers],[20/9/2024]],'Table From Form ( For Fri )'!AD:AD,1)&gt;0,1,0)</f>
        <v>0</v>
      </c>
      <c r="AA243" s="27">
        <f>IF(COUNTIFS('Table From Form ( For Fri )'!$A:$A,$A243,'Table From Form ( For Fri )'!$J:$J,Attendance[[#Headers],[27/9/2024]],'Table From Form ( For Fri )'!AE:AE,1)&gt;0,1,0)</f>
        <v>0</v>
      </c>
      <c r="AB243" s="27">
        <f>IF(COUNTIFS('Table From Form ( For Fri )'!$A:$A,$A243,'Table From Form ( For Fri )'!$J:$J,Attendance[[#Headers],[4/10/2024]],'Table From Form ( For Fri )'!AF:AF,1)&gt;0,1,0)</f>
        <v>0</v>
      </c>
      <c r="AC243" s="27">
        <f>IF(COUNTIFS('Table From Form ( For Fri )'!$A:$A,$A243,'Table From Form ( For Fri )'!$J:$J,Attendance[[#Headers],[11/10/2024]],'Table From Form ( For Fri )'!AG:AG,1)&gt;0,1,0)</f>
        <v>0</v>
      </c>
      <c r="AD243" s="27">
        <f>IF(COUNTIFS('Table From Form ( For Fri )'!$A:$A,$A243,'Table From Form ( For Fri )'!$J:$J,Attendance[[#Headers],[18/10/2024]],'Table From Form ( For Fri )'!AH:AH,1)&gt;0,1,0)</f>
        <v>0</v>
      </c>
      <c r="AE243" s="27">
        <f>IF(COUNTIFS('Table From Form ( For Fri )'!$A:$A,$A243,'Table From Form ( For Fri )'!$J:$J,Attendance[[#Headers],[25/10/2024]],'Table From Form ( For Fri )'!AI:AI,1)&gt;0,1,0)</f>
        <v>0</v>
      </c>
      <c r="AF243" s="27">
        <f>IF(COUNTIFS('Table From Form ( For Fri )'!$A:$A,$A243,'Table From Form ( For Fri )'!$J:$J,Attendance[[#Headers],[1/11/2024]],'Table From Form ( For Fri )'!AJ:AJ,1)&gt;0,1,0)</f>
        <v>0</v>
      </c>
      <c r="AG243" s="27">
        <f>IF(COUNTIFS('Table From Form ( For Fri )'!$A:$A,$A243,'Table From Form ( For Fri )'!$J:$J,Attendance[[#Headers],[8/11/2024]],'Table From Form ( For Fri )'!AK:AK,1)&gt;0,1,0)</f>
        <v>0</v>
      </c>
      <c r="AH243" s="27">
        <f>IF(COUNTIFS('Table From Form ( For Fri )'!$A:$A,$A243,'Table From Form ( For Fri )'!$J:$J,Attendance[[#Headers],[15/11/2024]],'Table From Form ( For Fri )'!AL:AL,1)&gt;0,1,0)</f>
        <v>0</v>
      </c>
      <c r="AI243" s="27">
        <f>IF(COUNTIFS('Table From Form ( For Fri )'!$A:$A,$A243,'Table From Form ( For Fri )'!$J:$J,Attendance[[#Headers],[22/11/2024]],'Table From Form ( For Fri )'!AM:AM,1)&gt;0,1,0)</f>
        <v>0</v>
      </c>
      <c r="AJ243" s="27">
        <f>IF(COUNTIFS('Table From Form ( For Fri )'!$A:$A,$A243,'Table From Form ( For Fri )'!$J:$J,Attendance[[#Headers],[29/11/2024]],'Table From Form ( For Fri )'!AN:AN,1)&gt;0,1,0)</f>
        <v>0</v>
      </c>
      <c r="AK243" s="27">
        <f>IF(COUNTIFS('Table From Form ( For Fri )'!$A:$A,$A243,'Table From Form ( For Fri )'!$J:$J,Attendance[[#Headers],[6/12/2024]],'Table From Form ( For Fri )'!AO:AO,1)&gt;0,1,0)</f>
        <v>0</v>
      </c>
      <c r="AL243" s="27">
        <f>IF(COUNTIFS('Table From Form ( For Fri )'!$A:$A,$A243,'Table From Form ( For Fri )'!$J:$J,Attendance[[#Headers],[13/12/2024]],'Table From Form ( For Fri )'!AP:AP,1)&gt;0,1,0)</f>
        <v>0</v>
      </c>
      <c r="AM243" s="27">
        <f>IF(COUNTIFS('Table From Form ( For Fri )'!$A:$A,$A243,'Table From Form ( For Fri )'!$J:$J,Attendance[[#Headers],[20/12/2024]],'Table From Form ( For Fri )'!AQ:AQ,1)&gt;0,1,0)</f>
        <v>0</v>
      </c>
      <c r="AN243" s="27">
        <f>IF(COUNTIFS('Table From Form ( For Fri )'!$A:$A,$A243,'Table From Form ( For Fri )'!$J:$J,Attendance[[#Headers],[27/12/2024]],'Table From Form ( For Fri )'!AR:AR,1)&gt;0,1,0)</f>
        <v>0</v>
      </c>
      <c r="AO243" s="27">
        <f>IF(COUNTIFS('Table From Form ( For Fri )'!$A:$A,$A243,'Table From Form ( For Fri )'!$J:$J,Attendance[[#Headers],[3/1/2025]],'Table From Form ( For Fri )'!AS:AS,1)&gt;0,1,0)</f>
        <v>0</v>
      </c>
      <c r="AP243" s="27">
        <f>IF(COUNTIFS('Table From Form ( For Fri )'!$A:$A,$A243,'Table From Form ( For Fri )'!$J:$J,Attendance[[#Headers],[10/1/2025]],'Table From Form ( For Fri )'!AT:AT,1)&gt;0,1,0)</f>
        <v>0</v>
      </c>
      <c r="AQ243" s="27">
        <f>IF(COUNTIFS('Table From Form ( For Fri )'!$A:$A,$A243,'Table From Form ( For Fri )'!$J:$J,Attendance[[#Headers],[17/1/2025]],'Table From Form ( For Fri )'!AU:AU,1)&gt;0,1,0)</f>
        <v>0</v>
      </c>
      <c r="AR243" s="27">
        <f>IF(COUNTIFS('Table From Form ( For Fri )'!$A:$A,$A243,'Table From Form ( For Fri )'!$J:$J,Attendance[[#Headers],[24/1/2025]],'Table From Form ( For Fri )'!AV:AV,1)&gt;0,1,0)</f>
        <v>0</v>
      </c>
      <c r="AS243" s="27">
        <f>IF(COUNTIFS('Table From Form ( For Fri )'!$A:$A,$A243,'Table From Form ( For Fri )'!$J:$J,Attendance[[#Headers],[31/1/2025]],'Table From Form ( For Fri )'!AW:AW,1)&gt;0,1,0)</f>
        <v>0</v>
      </c>
      <c r="AT243" s="27">
        <f>IF(COUNTIFS('Table From Form ( For Fri )'!$A:$A,$A243,'Table From Form ( For Fri )'!$J:$J,Attendance[[#Headers],[7/2/2025]],'Table From Form ( For Fri )'!AX:AX,1)&gt;0,1,0)</f>
        <v>0</v>
      </c>
      <c r="AU243" s="27">
        <f>IF(COUNTIFS('Table From Form ( For Fri )'!$A:$A,$A243,'Table From Form ( For Fri )'!$J:$J,Attendance[[#Headers],[14/2/2025]],'Table From Form ( For Fri )'!AY:AY,1)&gt;0,1,0)</f>
        <v>0</v>
      </c>
    </row>
    <row r="244" spans="1:47" ht="14">
      <c r="A244" s="32" t="s">
        <v>2118</v>
      </c>
      <c r="B244" s="30" t="s">
        <v>2119</v>
      </c>
      <c r="C244" s="30" t="s">
        <v>2120</v>
      </c>
      <c r="D244">
        <f>COUNTIF(Attendance[[#This Row],[19/4/2024]:[14/2/2025]],1)</f>
        <v>0</v>
      </c>
      <c r="E244" s="26">
        <f t="shared" si="3"/>
        <v>0</v>
      </c>
      <c r="F244" s="26" t="s">
        <v>2121</v>
      </c>
      <c r="G244" s="27">
        <f>IF(COUNTIFS('Table From Form ( For Fri )'!$A:$A,$A244,'Table From Form ( For Fri )'!$J:$J,Attendance[[#Headers],[19/4/2024]],'Table From Form ( For Fri )'!K:K,1)&gt;0,1,0)</f>
        <v>0</v>
      </c>
      <c r="H244" s="27">
        <f>IF(COUNTIFS('Table From Form ( For Fri )'!$A:$A,$A244,'Table From Form ( For Fri )'!$J:$J,Attendance[[#Headers],[26/4/2024]],'Table From Form ( For Fri )'!L:L,1)&gt;0,1,0)</f>
        <v>0</v>
      </c>
      <c r="I244" s="27">
        <f>IF(COUNTIFS('Table From Form ( For Fri )'!$A:$A,$A244,'Table From Form ( For Fri )'!$J:$J,Attendance[[#Headers],[3/5/2024]],'Table From Form ( For Fri )'!M:M,1)&gt;0,1,0)</f>
        <v>0</v>
      </c>
      <c r="J244" s="27">
        <f>IF(COUNTIFS('Table From Form ( For Fri )'!$A:$A,$A244,'Table From Form ( For Fri )'!$J:$J,Attendance[[#Headers],[10/5/2024]],'Table From Form ( For Fri )'!N:N,1)&gt;0,1,0)</f>
        <v>0</v>
      </c>
      <c r="K244" s="27">
        <f>IF(COUNTIFS('Table From Form ( For Fri )'!$A:$A,$A244,'Table From Form ( For Fri )'!$J:$J,Attendance[[#Headers],[17/5/2024]],'Table From Form ( For Fri )'!O:O,1)&gt;0,1,0)</f>
        <v>0</v>
      </c>
      <c r="L244" s="27">
        <f>IF(COUNTIFS('Table From Form ( For Fri )'!$A:$A,$A244,'Table From Form ( For Fri )'!$J:$J,Attendance[[#Headers],[24/5/2024]],'Table From Form ( For Fri )'!P:P,1)&gt;0,1,0)</f>
        <v>0</v>
      </c>
      <c r="M244" s="27">
        <f>IF(COUNTIFS('Table From Form ( For Fri )'!$A:$A,$A244,'Table From Form ( For Fri )'!$J:$J,Attendance[[#Headers],[31/5/2024]],'Table From Form ( For Fri )'!Q:Q,1)&gt;0,1,0)</f>
        <v>0</v>
      </c>
      <c r="N244" s="27">
        <f>IF(COUNTIFS('Table From Form ( For Fri )'!$A:$A,$A244,'Table From Form ( For Fri )'!$J:$J,Attendance[[#Headers],[7/6/2024]],'Table From Form ( For Fri )'!R:R,1)&gt;0,1,0)</f>
        <v>0</v>
      </c>
      <c r="O244" s="27">
        <f>IF(COUNTIFS('Table From Form ( For Fri )'!$A:$A,$A244,'Table From Form ( For Fri )'!$J:$J,Attendance[[#Headers],[14/6/2024]],'Table From Form ( For Fri )'!S:S,1)&gt;0,1,0)</f>
        <v>0</v>
      </c>
      <c r="P244" s="27">
        <f>IF(COUNTIFS('Table From Form ( For Fri )'!$A:$A,$A244,'Table From Form ( For Fri )'!$J:$J,Attendance[[#Headers],[21/6/2024]],'Table From Form ( For Fri )'!T:T,1)&gt;0,1,0)</f>
        <v>0</v>
      </c>
      <c r="Q244" s="27">
        <f>IF(COUNTIFS('Table From Form ( For Fri )'!$A:$A,$A244,'Table From Form ( For Fri )'!$J:$J,Attendance[[#Headers],[28/6/2024]],'Table From Form ( For Fri )'!U:U,1)&gt;0,1,0)</f>
        <v>0</v>
      </c>
      <c r="R244" s="27">
        <f>IF(COUNTIFS('Table From Form ( For Fri )'!$A:$A,$A244,'Table From Form ( For Fri )'!$J:$J,Attendance[[#Headers],[5/7/2024]],'Table From Form ( For Fri )'!V:V,1)&gt;0,1,0)</f>
        <v>0</v>
      </c>
      <c r="S244" s="27">
        <f>IF(COUNTIFS('Table From Form ( For Fri )'!$A:$A,$A244,'Table From Form ( For Fri )'!$J:$J,Attendance[[#Headers],[12/7/2024]],'Table From Form ( For Fri )'!W:W,1)&gt;0,1,0)</f>
        <v>0</v>
      </c>
      <c r="T244" s="27">
        <f>IF(COUNTIFS('Table From Form ( For Fri )'!$A:$A,$A244,'Table From Form ( For Fri )'!$J:$J,Attendance[[#Headers],[19/7/2024]],'Table From Form ( For Fri )'!X:X,1)&gt;0,1,0)</f>
        <v>0</v>
      </c>
      <c r="U244" s="27">
        <f>IF(COUNTIFS('Table From Form ( For Fri )'!$A:$A,$A244,'Table From Form ( For Fri )'!$J:$J,Attendance[[#Headers],[26/7/2024]],'Table From Form ( For Fri )'!Y:Y,1)&gt;0,1,0)</f>
        <v>0</v>
      </c>
      <c r="V244" s="27">
        <f>IF(COUNTIFS('Table From Form ( For Fri )'!$A:$A,$A244,'Table From Form ( For Fri )'!$J:$J,Attendance[[#Headers],[2/8/2024]],'Table From Form ( For Fri )'!Z:Z,1)&gt;0,1,0)</f>
        <v>0</v>
      </c>
      <c r="W244" s="27">
        <f>IF(COUNTIFS('Table From Form ( For Fri )'!$A:$A,$A244,'Table From Form ( For Fri )'!$J:$J,Attendance[[#Headers],[30/8/2024]],'Table From Form ( For Fri )'!AA:AA,1)&gt;0,1,0)</f>
        <v>0</v>
      </c>
      <c r="X244" s="27">
        <f>IF(COUNTIFS('Table From Form ( For Fri )'!$A:$A,$A244,'Table From Form ( For Fri )'!$J:$J,Attendance[[#Headers],[6/9/2024]],'Table From Form ( For Fri )'!AB:AB,1)&gt;0,1,0)</f>
        <v>0</v>
      </c>
      <c r="Y244" s="27">
        <f>IF(COUNTIFS('Table From Form ( For Fri )'!$A:$A,$A244,'Table From Form ( For Fri )'!$J:$J,Attendance[[#Headers],[13/9/2024]],'Table From Form ( For Fri )'!AC:AC,1)&gt;0,1,0)</f>
        <v>0</v>
      </c>
      <c r="Z244" s="27">
        <f>IF(COUNTIFS('Table From Form ( For Fri )'!$A:$A,$A244,'Table From Form ( For Fri )'!$J:$J,Attendance[[#Headers],[20/9/2024]],'Table From Form ( For Fri )'!AD:AD,1)&gt;0,1,0)</f>
        <v>0</v>
      </c>
      <c r="AA244" s="27">
        <f>IF(COUNTIFS('Table From Form ( For Fri )'!$A:$A,$A244,'Table From Form ( For Fri )'!$J:$J,Attendance[[#Headers],[27/9/2024]],'Table From Form ( For Fri )'!AE:AE,1)&gt;0,1,0)</f>
        <v>0</v>
      </c>
      <c r="AB244" s="27">
        <f>IF(COUNTIFS('Table From Form ( For Fri )'!$A:$A,$A244,'Table From Form ( For Fri )'!$J:$J,Attendance[[#Headers],[4/10/2024]],'Table From Form ( For Fri )'!AF:AF,1)&gt;0,1,0)</f>
        <v>0</v>
      </c>
      <c r="AC244" s="27">
        <f>IF(COUNTIFS('Table From Form ( For Fri )'!$A:$A,$A244,'Table From Form ( For Fri )'!$J:$J,Attendance[[#Headers],[11/10/2024]],'Table From Form ( For Fri )'!AG:AG,1)&gt;0,1,0)</f>
        <v>0</v>
      </c>
      <c r="AD244" s="27">
        <f>IF(COUNTIFS('Table From Form ( For Fri )'!$A:$A,$A244,'Table From Form ( For Fri )'!$J:$J,Attendance[[#Headers],[18/10/2024]],'Table From Form ( For Fri )'!AH:AH,1)&gt;0,1,0)</f>
        <v>0</v>
      </c>
      <c r="AE244" s="27">
        <f>IF(COUNTIFS('Table From Form ( For Fri )'!$A:$A,$A244,'Table From Form ( For Fri )'!$J:$J,Attendance[[#Headers],[25/10/2024]],'Table From Form ( For Fri )'!AI:AI,1)&gt;0,1,0)</f>
        <v>0</v>
      </c>
      <c r="AF244" s="27">
        <f>IF(COUNTIFS('Table From Form ( For Fri )'!$A:$A,$A244,'Table From Form ( For Fri )'!$J:$J,Attendance[[#Headers],[1/11/2024]],'Table From Form ( For Fri )'!AJ:AJ,1)&gt;0,1,0)</f>
        <v>0</v>
      </c>
      <c r="AG244" s="27">
        <f>IF(COUNTIFS('Table From Form ( For Fri )'!$A:$A,$A244,'Table From Form ( For Fri )'!$J:$J,Attendance[[#Headers],[8/11/2024]],'Table From Form ( For Fri )'!AK:AK,1)&gt;0,1,0)</f>
        <v>0</v>
      </c>
      <c r="AH244" s="27">
        <f>IF(COUNTIFS('Table From Form ( For Fri )'!$A:$A,$A244,'Table From Form ( For Fri )'!$J:$J,Attendance[[#Headers],[15/11/2024]],'Table From Form ( For Fri )'!AL:AL,1)&gt;0,1,0)</f>
        <v>0</v>
      </c>
      <c r="AI244" s="27">
        <f>IF(COUNTIFS('Table From Form ( For Fri )'!$A:$A,$A244,'Table From Form ( For Fri )'!$J:$J,Attendance[[#Headers],[22/11/2024]],'Table From Form ( For Fri )'!AM:AM,1)&gt;0,1,0)</f>
        <v>0</v>
      </c>
      <c r="AJ244" s="27">
        <f>IF(COUNTIFS('Table From Form ( For Fri )'!$A:$A,$A244,'Table From Form ( For Fri )'!$J:$J,Attendance[[#Headers],[29/11/2024]],'Table From Form ( For Fri )'!AN:AN,1)&gt;0,1,0)</f>
        <v>0</v>
      </c>
      <c r="AK244" s="27">
        <f>IF(COUNTIFS('Table From Form ( For Fri )'!$A:$A,$A244,'Table From Form ( For Fri )'!$J:$J,Attendance[[#Headers],[6/12/2024]],'Table From Form ( For Fri )'!AO:AO,1)&gt;0,1,0)</f>
        <v>0</v>
      </c>
      <c r="AL244" s="27">
        <f>IF(COUNTIFS('Table From Form ( For Fri )'!$A:$A,$A244,'Table From Form ( For Fri )'!$J:$J,Attendance[[#Headers],[13/12/2024]],'Table From Form ( For Fri )'!AP:AP,1)&gt;0,1,0)</f>
        <v>0</v>
      </c>
      <c r="AM244" s="27">
        <f>IF(COUNTIFS('Table From Form ( For Fri )'!$A:$A,$A244,'Table From Form ( For Fri )'!$J:$J,Attendance[[#Headers],[20/12/2024]],'Table From Form ( For Fri )'!AQ:AQ,1)&gt;0,1,0)</f>
        <v>0</v>
      </c>
      <c r="AN244" s="27">
        <f>IF(COUNTIFS('Table From Form ( For Fri )'!$A:$A,$A244,'Table From Form ( For Fri )'!$J:$J,Attendance[[#Headers],[27/12/2024]],'Table From Form ( For Fri )'!AR:AR,1)&gt;0,1,0)</f>
        <v>0</v>
      </c>
      <c r="AO244" s="27">
        <f>IF(COUNTIFS('Table From Form ( For Fri )'!$A:$A,$A244,'Table From Form ( For Fri )'!$J:$J,Attendance[[#Headers],[3/1/2025]],'Table From Form ( For Fri )'!AS:AS,1)&gt;0,1,0)</f>
        <v>0</v>
      </c>
      <c r="AP244" s="27">
        <f>IF(COUNTIFS('Table From Form ( For Fri )'!$A:$A,$A244,'Table From Form ( For Fri )'!$J:$J,Attendance[[#Headers],[10/1/2025]],'Table From Form ( For Fri )'!AT:AT,1)&gt;0,1,0)</f>
        <v>0</v>
      </c>
      <c r="AQ244" s="27">
        <f>IF(COUNTIFS('Table From Form ( For Fri )'!$A:$A,$A244,'Table From Form ( For Fri )'!$J:$J,Attendance[[#Headers],[17/1/2025]],'Table From Form ( For Fri )'!AU:AU,1)&gt;0,1,0)</f>
        <v>0</v>
      </c>
      <c r="AR244" s="27">
        <f>IF(COUNTIFS('Table From Form ( For Fri )'!$A:$A,$A244,'Table From Form ( For Fri )'!$J:$J,Attendance[[#Headers],[24/1/2025]],'Table From Form ( For Fri )'!AV:AV,1)&gt;0,1,0)</f>
        <v>0</v>
      </c>
      <c r="AS244" s="27">
        <f>IF(COUNTIFS('Table From Form ( For Fri )'!$A:$A,$A244,'Table From Form ( For Fri )'!$J:$J,Attendance[[#Headers],[31/1/2025]],'Table From Form ( For Fri )'!AW:AW,1)&gt;0,1,0)</f>
        <v>0</v>
      </c>
      <c r="AT244" s="27">
        <f>IF(COUNTIFS('Table From Form ( For Fri )'!$A:$A,$A244,'Table From Form ( For Fri )'!$J:$J,Attendance[[#Headers],[7/2/2025]],'Table From Form ( For Fri )'!AX:AX,1)&gt;0,1,0)</f>
        <v>0</v>
      </c>
      <c r="AU244" s="27">
        <f>IF(COUNTIFS('Table From Form ( For Fri )'!$A:$A,$A244,'Table From Form ( For Fri )'!$J:$J,Attendance[[#Headers],[14/2/2025]],'Table From Form ( For Fri )'!AY:AY,1)&gt;0,1,0)</f>
        <v>0</v>
      </c>
    </row>
    <row r="245" spans="1:47" ht="14">
      <c r="A245" s="32" t="s">
        <v>2122</v>
      </c>
      <c r="B245" s="30" t="s">
        <v>2123</v>
      </c>
      <c r="C245" s="30" t="s">
        <v>2124</v>
      </c>
      <c r="D245">
        <f>COUNTIF(Attendance[[#This Row],[19/4/2024]:[14/2/2025]],1)</f>
        <v>0</v>
      </c>
      <c r="E245" s="26">
        <f t="shared" si="3"/>
        <v>0</v>
      </c>
      <c r="F245" s="26" t="s">
        <v>2125</v>
      </c>
      <c r="G245" s="27">
        <f>IF(COUNTIFS('Table From Form ( For Fri )'!$A:$A,$A245,'Table From Form ( For Fri )'!$J:$J,Attendance[[#Headers],[19/4/2024]],'Table From Form ( For Fri )'!K:K,1)&gt;0,1,0)</f>
        <v>0</v>
      </c>
      <c r="H245" s="27">
        <f>IF(COUNTIFS('Table From Form ( For Fri )'!$A:$A,$A245,'Table From Form ( For Fri )'!$J:$J,Attendance[[#Headers],[26/4/2024]],'Table From Form ( For Fri )'!L:L,1)&gt;0,1,0)</f>
        <v>0</v>
      </c>
      <c r="I245" s="27">
        <f>IF(COUNTIFS('Table From Form ( For Fri )'!$A:$A,$A245,'Table From Form ( For Fri )'!$J:$J,Attendance[[#Headers],[3/5/2024]],'Table From Form ( For Fri )'!M:M,1)&gt;0,1,0)</f>
        <v>0</v>
      </c>
      <c r="J245" s="27">
        <f>IF(COUNTIFS('Table From Form ( For Fri )'!$A:$A,$A245,'Table From Form ( For Fri )'!$J:$J,Attendance[[#Headers],[10/5/2024]],'Table From Form ( For Fri )'!N:N,1)&gt;0,1,0)</f>
        <v>0</v>
      </c>
      <c r="K245" s="27">
        <f>IF(COUNTIFS('Table From Form ( For Fri )'!$A:$A,$A245,'Table From Form ( For Fri )'!$J:$J,Attendance[[#Headers],[17/5/2024]],'Table From Form ( For Fri )'!O:O,1)&gt;0,1,0)</f>
        <v>0</v>
      </c>
      <c r="L245" s="27">
        <f>IF(COUNTIFS('Table From Form ( For Fri )'!$A:$A,$A245,'Table From Form ( For Fri )'!$J:$J,Attendance[[#Headers],[24/5/2024]],'Table From Form ( For Fri )'!P:P,1)&gt;0,1,0)</f>
        <v>0</v>
      </c>
      <c r="M245" s="27">
        <f>IF(COUNTIFS('Table From Form ( For Fri )'!$A:$A,$A245,'Table From Form ( For Fri )'!$J:$J,Attendance[[#Headers],[31/5/2024]],'Table From Form ( For Fri )'!Q:Q,1)&gt;0,1,0)</f>
        <v>0</v>
      </c>
      <c r="N245" s="27">
        <f>IF(COUNTIFS('Table From Form ( For Fri )'!$A:$A,$A245,'Table From Form ( For Fri )'!$J:$J,Attendance[[#Headers],[7/6/2024]],'Table From Form ( For Fri )'!R:R,1)&gt;0,1,0)</f>
        <v>0</v>
      </c>
      <c r="O245" s="27">
        <f>IF(COUNTIFS('Table From Form ( For Fri )'!$A:$A,$A245,'Table From Form ( For Fri )'!$J:$J,Attendance[[#Headers],[14/6/2024]],'Table From Form ( For Fri )'!S:S,1)&gt;0,1,0)</f>
        <v>0</v>
      </c>
      <c r="P245" s="27">
        <f>IF(COUNTIFS('Table From Form ( For Fri )'!$A:$A,$A245,'Table From Form ( For Fri )'!$J:$J,Attendance[[#Headers],[21/6/2024]],'Table From Form ( For Fri )'!T:T,1)&gt;0,1,0)</f>
        <v>0</v>
      </c>
      <c r="Q245" s="27">
        <f>IF(COUNTIFS('Table From Form ( For Fri )'!$A:$A,$A245,'Table From Form ( For Fri )'!$J:$J,Attendance[[#Headers],[28/6/2024]],'Table From Form ( For Fri )'!U:U,1)&gt;0,1,0)</f>
        <v>0</v>
      </c>
      <c r="R245" s="27">
        <f>IF(COUNTIFS('Table From Form ( For Fri )'!$A:$A,$A245,'Table From Form ( For Fri )'!$J:$J,Attendance[[#Headers],[5/7/2024]],'Table From Form ( For Fri )'!V:V,1)&gt;0,1,0)</f>
        <v>0</v>
      </c>
      <c r="S245" s="27">
        <f>IF(COUNTIFS('Table From Form ( For Fri )'!$A:$A,$A245,'Table From Form ( For Fri )'!$J:$J,Attendance[[#Headers],[12/7/2024]],'Table From Form ( For Fri )'!W:W,1)&gt;0,1,0)</f>
        <v>0</v>
      </c>
      <c r="T245" s="27">
        <f>IF(COUNTIFS('Table From Form ( For Fri )'!$A:$A,$A245,'Table From Form ( For Fri )'!$J:$J,Attendance[[#Headers],[19/7/2024]],'Table From Form ( For Fri )'!X:X,1)&gt;0,1,0)</f>
        <v>0</v>
      </c>
      <c r="U245" s="27">
        <f>IF(COUNTIFS('Table From Form ( For Fri )'!$A:$A,$A245,'Table From Form ( For Fri )'!$J:$J,Attendance[[#Headers],[26/7/2024]],'Table From Form ( For Fri )'!Y:Y,1)&gt;0,1,0)</f>
        <v>0</v>
      </c>
      <c r="V245" s="27">
        <f>IF(COUNTIFS('Table From Form ( For Fri )'!$A:$A,$A245,'Table From Form ( For Fri )'!$J:$J,Attendance[[#Headers],[2/8/2024]],'Table From Form ( For Fri )'!Z:Z,1)&gt;0,1,0)</f>
        <v>0</v>
      </c>
      <c r="W245" s="27">
        <f>IF(COUNTIFS('Table From Form ( For Fri )'!$A:$A,$A245,'Table From Form ( For Fri )'!$J:$J,Attendance[[#Headers],[30/8/2024]],'Table From Form ( For Fri )'!AA:AA,1)&gt;0,1,0)</f>
        <v>0</v>
      </c>
      <c r="X245" s="27">
        <f>IF(COUNTIFS('Table From Form ( For Fri )'!$A:$A,$A245,'Table From Form ( For Fri )'!$J:$J,Attendance[[#Headers],[6/9/2024]],'Table From Form ( For Fri )'!AB:AB,1)&gt;0,1,0)</f>
        <v>0</v>
      </c>
      <c r="Y245" s="27">
        <f>IF(COUNTIFS('Table From Form ( For Fri )'!$A:$A,$A245,'Table From Form ( For Fri )'!$J:$J,Attendance[[#Headers],[13/9/2024]],'Table From Form ( For Fri )'!AC:AC,1)&gt;0,1,0)</f>
        <v>0</v>
      </c>
      <c r="Z245" s="27">
        <f>IF(COUNTIFS('Table From Form ( For Fri )'!$A:$A,$A245,'Table From Form ( For Fri )'!$J:$J,Attendance[[#Headers],[20/9/2024]],'Table From Form ( For Fri )'!AD:AD,1)&gt;0,1,0)</f>
        <v>0</v>
      </c>
      <c r="AA245" s="27">
        <f>IF(COUNTIFS('Table From Form ( For Fri )'!$A:$A,$A245,'Table From Form ( For Fri )'!$J:$J,Attendance[[#Headers],[27/9/2024]],'Table From Form ( For Fri )'!AE:AE,1)&gt;0,1,0)</f>
        <v>0</v>
      </c>
      <c r="AB245" s="27">
        <f>IF(COUNTIFS('Table From Form ( For Fri )'!$A:$A,$A245,'Table From Form ( For Fri )'!$J:$J,Attendance[[#Headers],[4/10/2024]],'Table From Form ( For Fri )'!AF:AF,1)&gt;0,1,0)</f>
        <v>0</v>
      </c>
      <c r="AC245" s="27">
        <f>IF(COUNTIFS('Table From Form ( For Fri )'!$A:$A,$A245,'Table From Form ( For Fri )'!$J:$J,Attendance[[#Headers],[11/10/2024]],'Table From Form ( For Fri )'!AG:AG,1)&gt;0,1,0)</f>
        <v>0</v>
      </c>
      <c r="AD245" s="27">
        <f>IF(COUNTIFS('Table From Form ( For Fri )'!$A:$A,$A245,'Table From Form ( For Fri )'!$J:$J,Attendance[[#Headers],[18/10/2024]],'Table From Form ( For Fri )'!AH:AH,1)&gt;0,1,0)</f>
        <v>0</v>
      </c>
      <c r="AE245" s="27">
        <f>IF(COUNTIFS('Table From Form ( For Fri )'!$A:$A,$A245,'Table From Form ( For Fri )'!$J:$J,Attendance[[#Headers],[25/10/2024]],'Table From Form ( For Fri )'!AI:AI,1)&gt;0,1,0)</f>
        <v>0</v>
      </c>
      <c r="AF245" s="27">
        <f>IF(COUNTIFS('Table From Form ( For Fri )'!$A:$A,$A245,'Table From Form ( For Fri )'!$J:$J,Attendance[[#Headers],[1/11/2024]],'Table From Form ( For Fri )'!AJ:AJ,1)&gt;0,1,0)</f>
        <v>0</v>
      </c>
      <c r="AG245" s="27">
        <f>IF(COUNTIFS('Table From Form ( For Fri )'!$A:$A,$A245,'Table From Form ( For Fri )'!$J:$J,Attendance[[#Headers],[8/11/2024]],'Table From Form ( For Fri )'!AK:AK,1)&gt;0,1,0)</f>
        <v>0</v>
      </c>
      <c r="AH245" s="27">
        <f>IF(COUNTIFS('Table From Form ( For Fri )'!$A:$A,$A245,'Table From Form ( For Fri )'!$J:$J,Attendance[[#Headers],[15/11/2024]],'Table From Form ( For Fri )'!AL:AL,1)&gt;0,1,0)</f>
        <v>0</v>
      </c>
      <c r="AI245" s="27">
        <f>IF(COUNTIFS('Table From Form ( For Fri )'!$A:$A,$A245,'Table From Form ( For Fri )'!$J:$J,Attendance[[#Headers],[22/11/2024]],'Table From Form ( For Fri )'!AM:AM,1)&gt;0,1,0)</f>
        <v>0</v>
      </c>
      <c r="AJ245" s="27">
        <f>IF(COUNTIFS('Table From Form ( For Fri )'!$A:$A,$A245,'Table From Form ( For Fri )'!$J:$J,Attendance[[#Headers],[29/11/2024]],'Table From Form ( For Fri )'!AN:AN,1)&gt;0,1,0)</f>
        <v>0</v>
      </c>
      <c r="AK245" s="27">
        <f>IF(COUNTIFS('Table From Form ( For Fri )'!$A:$A,$A245,'Table From Form ( For Fri )'!$J:$J,Attendance[[#Headers],[6/12/2024]],'Table From Form ( For Fri )'!AO:AO,1)&gt;0,1,0)</f>
        <v>0</v>
      </c>
      <c r="AL245" s="27">
        <f>IF(COUNTIFS('Table From Form ( For Fri )'!$A:$A,$A245,'Table From Form ( For Fri )'!$J:$J,Attendance[[#Headers],[13/12/2024]],'Table From Form ( For Fri )'!AP:AP,1)&gt;0,1,0)</f>
        <v>0</v>
      </c>
      <c r="AM245" s="27">
        <f>IF(COUNTIFS('Table From Form ( For Fri )'!$A:$A,$A245,'Table From Form ( For Fri )'!$J:$J,Attendance[[#Headers],[20/12/2024]],'Table From Form ( For Fri )'!AQ:AQ,1)&gt;0,1,0)</f>
        <v>0</v>
      </c>
      <c r="AN245" s="27">
        <f>IF(COUNTIFS('Table From Form ( For Fri )'!$A:$A,$A245,'Table From Form ( For Fri )'!$J:$J,Attendance[[#Headers],[27/12/2024]],'Table From Form ( For Fri )'!AR:AR,1)&gt;0,1,0)</f>
        <v>0</v>
      </c>
      <c r="AO245" s="27">
        <f>IF(COUNTIFS('Table From Form ( For Fri )'!$A:$A,$A245,'Table From Form ( For Fri )'!$J:$J,Attendance[[#Headers],[3/1/2025]],'Table From Form ( For Fri )'!AS:AS,1)&gt;0,1,0)</f>
        <v>0</v>
      </c>
      <c r="AP245" s="27">
        <f>IF(COUNTIFS('Table From Form ( For Fri )'!$A:$A,$A245,'Table From Form ( For Fri )'!$J:$J,Attendance[[#Headers],[10/1/2025]],'Table From Form ( For Fri )'!AT:AT,1)&gt;0,1,0)</f>
        <v>0</v>
      </c>
      <c r="AQ245" s="27">
        <f>IF(COUNTIFS('Table From Form ( For Fri )'!$A:$A,$A245,'Table From Form ( For Fri )'!$J:$J,Attendance[[#Headers],[17/1/2025]],'Table From Form ( For Fri )'!AU:AU,1)&gt;0,1,0)</f>
        <v>0</v>
      </c>
      <c r="AR245" s="27">
        <f>IF(COUNTIFS('Table From Form ( For Fri )'!$A:$A,$A245,'Table From Form ( For Fri )'!$J:$J,Attendance[[#Headers],[24/1/2025]],'Table From Form ( For Fri )'!AV:AV,1)&gt;0,1,0)</f>
        <v>0</v>
      </c>
      <c r="AS245" s="27">
        <f>IF(COUNTIFS('Table From Form ( For Fri )'!$A:$A,$A245,'Table From Form ( For Fri )'!$J:$J,Attendance[[#Headers],[31/1/2025]],'Table From Form ( For Fri )'!AW:AW,1)&gt;0,1,0)</f>
        <v>0</v>
      </c>
      <c r="AT245" s="27">
        <f>IF(COUNTIFS('Table From Form ( For Fri )'!$A:$A,$A245,'Table From Form ( For Fri )'!$J:$J,Attendance[[#Headers],[7/2/2025]],'Table From Form ( For Fri )'!AX:AX,1)&gt;0,1,0)</f>
        <v>0</v>
      </c>
      <c r="AU245" s="27">
        <f>IF(COUNTIFS('Table From Form ( For Fri )'!$A:$A,$A245,'Table From Form ( For Fri )'!$J:$J,Attendance[[#Headers],[14/2/2025]],'Table From Form ( For Fri )'!AY:AY,1)&gt;0,1,0)</f>
        <v>0</v>
      </c>
    </row>
    <row r="246" spans="1:47" ht="14">
      <c r="A246" s="32" t="s">
        <v>2126</v>
      </c>
      <c r="B246" s="30" t="s">
        <v>2127</v>
      </c>
      <c r="C246" s="30" t="s">
        <v>2128</v>
      </c>
      <c r="D246">
        <f>COUNTIF(Attendance[[#This Row],[19/4/2024]:[14/2/2025]],1)</f>
        <v>0</v>
      </c>
      <c r="E246" s="26">
        <f t="shared" si="3"/>
        <v>0</v>
      </c>
      <c r="F246" s="26" t="s">
        <v>2129</v>
      </c>
      <c r="G246" s="27">
        <f>IF(COUNTIFS('Table From Form ( For Fri )'!$A:$A,$A246,'Table From Form ( For Fri )'!$J:$J,Attendance[[#Headers],[19/4/2024]],'Table From Form ( For Fri )'!K:K,1)&gt;0,1,0)</f>
        <v>0</v>
      </c>
      <c r="H246" s="27">
        <f>IF(COUNTIFS('Table From Form ( For Fri )'!$A:$A,$A246,'Table From Form ( For Fri )'!$J:$J,Attendance[[#Headers],[26/4/2024]],'Table From Form ( For Fri )'!L:L,1)&gt;0,1,0)</f>
        <v>0</v>
      </c>
      <c r="I246" s="27">
        <f>IF(COUNTIFS('Table From Form ( For Fri )'!$A:$A,$A246,'Table From Form ( For Fri )'!$J:$J,Attendance[[#Headers],[3/5/2024]],'Table From Form ( For Fri )'!M:M,1)&gt;0,1,0)</f>
        <v>0</v>
      </c>
      <c r="J246" s="27">
        <f>IF(COUNTIFS('Table From Form ( For Fri )'!$A:$A,$A246,'Table From Form ( For Fri )'!$J:$J,Attendance[[#Headers],[10/5/2024]],'Table From Form ( For Fri )'!N:N,1)&gt;0,1,0)</f>
        <v>0</v>
      </c>
      <c r="K246" s="27">
        <f>IF(COUNTIFS('Table From Form ( For Fri )'!$A:$A,$A246,'Table From Form ( For Fri )'!$J:$J,Attendance[[#Headers],[17/5/2024]],'Table From Form ( For Fri )'!O:O,1)&gt;0,1,0)</f>
        <v>0</v>
      </c>
      <c r="L246" s="27">
        <f>IF(COUNTIFS('Table From Form ( For Fri )'!$A:$A,$A246,'Table From Form ( For Fri )'!$J:$J,Attendance[[#Headers],[24/5/2024]],'Table From Form ( For Fri )'!P:P,1)&gt;0,1,0)</f>
        <v>0</v>
      </c>
      <c r="M246" s="27">
        <f>IF(COUNTIFS('Table From Form ( For Fri )'!$A:$A,$A246,'Table From Form ( For Fri )'!$J:$J,Attendance[[#Headers],[31/5/2024]],'Table From Form ( For Fri )'!Q:Q,1)&gt;0,1,0)</f>
        <v>0</v>
      </c>
      <c r="N246" s="27">
        <f>IF(COUNTIFS('Table From Form ( For Fri )'!$A:$A,$A246,'Table From Form ( For Fri )'!$J:$J,Attendance[[#Headers],[7/6/2024]],'Table From Form ( For Fri )'!R:R,1)&gt;0,1,0)</f>
        <v>0</v>
      </c>
      <c r="O246" s="27">
        <f>IF(COUNTIFS('Table From Form ( For Fri )'!$A:$A,$A246,'Table From Form ( For Fri )'!$J:$J,Attendance[[#Headers],[14/6/2024]],'Table From Form ( For Fri )'!S:S,1)&gt;0,1,0)</f>
        <v>0</v>
      </c>
      <c r="P246" s="27">
        <f>IF(COUNTIFS('Table From Form ( For Fri )'!$A:$A,$A246,'Table From Form ( For Fri )'!$J:$J,Attendance[[#Headers],[21/6/2024]],'Table From Form ( For Fri )'!T:T,1)&gt;0,1,0)</f>
        <v>0</v>
      </c>
      <c r="Q246" s="27">
        <f>IF(COUNTIFS('Table From Form ( For Fri )'!$A:$A,$A246,'Table From Form ( For Fri )'!$J:$J,Attendance[[#Headers],[28/6/2024]],'Table From Form ( For Fri )'!U:U,1)&gt;0,1,0)</f>
        <v>0</v>
      </c>
      <c r="R246" s="27">
        <f>IF(COUNTIFS('Table From Form ( For Fri )'!$A:$A,$A246,'Table From Form ( For Fri )'!$J:$J,Attendance[[#Headers],[5/7/2024]],'Table From Form ( For Fri )'!V:V,1)&gt;0,1,0)</f>
        <v>0</v>
      </c>
      <c r="S246" s="27">
        <f>IF(COUNTIFS('Table From Form ( For Fri )'!$A:$A,$A246,'Table From Form ( For Fri )'!$J:$J,Attendance[[#Headers],[12/7/2024]],'Table From Form ( For Fri )'!W:W,1)&gt;0,1,0)</f>
        <v>0</v>
      </c>
      <c r="T246" s="27">
        <f>IF(COUNTIFS('Table From Form ( For Fri )'!$A:$A,$A246,'Table From Form ( For Fri )'!$J:$J,Attendance[[#Headers],[19/7/2024]],'Table From Form ( For Fri )'!X:X,1)&gt;0,1,0)</f>
        <v>0</v>
      </c>
      <c r="U246" s="27">
        <f>IF(COUNTIFS('Table From Form ( For Fri )'!$A:$A,$A246,'Table From Form ( For Fri )'!$J:$J,Attendance[[#Headers],[26/7/2024]],'Table From Form ( For Fri )'!Y:Y,1)&gt;0,1,0)</f>
        <v>0</v>
      </c>
      <c r="V246" s="27">
        <f>IF(COUNTIFS('Table From Form ( For Fri )'!$A:$A,$A246,'Table From Form ( For Fri )'!$J:$J,Attendance[[#Headers],[2/8/2024]],'Table From Form ( For Fri )'!Z:Z,1)&gt;0,1,0)</f>
        <v>0</v>
      </c>
      <c r="W246" s="27">
        <f>IF(COUNTIFS('Table From Form ( For Fri )'!$A:$A,$A246,'Table From Form ( For Fri )'!$J:$J,Attendance[[#Headers],[30/8/2024]],'Table From Form ( For Fri )'!AA:AA,1)&gt;0,1,0)</f>
        <v>0</v>
      </c>
      <c r="X246" s="27">
        <f>IF(COUNTIFS('Table From Form ( For Fri )'!$A:$A,$A246,'Table From Form ( For Fri )'!$J:$J,Attendance[[#Headers],[6/9/2024]],'Table From Form ( For Fri )'!AB:AB,1)&gt;0,1,0)</f>
        <v>0</v>
      </c>
      <c r="Y246" s="27">
        <f>IF(COUNTIFS('Table From Form ( For Fri )'!$A:$A,$A246,'Table From Form ( For Fri )'!$J:$J,Attendance[[#Headers],[13/9/2024]],'Table From Form ( For Fri )'!AC:AC,1)&gt;0,1,0)</f>
        <v>0</v>
      </c>
      <c r="Z246" s="27">
        <f>IF(COUNTIFS('Table From Form ( For Fri )'!$A:$A,$A246,'Table From Form ( For Fri )'!$J:$J,Attendance[[#Headers],[20/9/2024]],'Table From Form ( For Fri )'!AD:AD,1)&gt;0,1,0)</f>
        <v>0</v>
      </c>
      <c r="AA246" s="27">
        <f>IF(COUNTIFS('Table From Form ( For Fri )'!$A:$A,$A246,'Table From Form ( For Fri )'!$J:$J,Attendance[[#Headers],[27/9/2024]],'Table From Form ( For Fri )'!AE:AE,1)&gt;0,1,0)</f>
        <v>0</v>
      </c>
      <c r="AB246" s="27">
        <f>IF(COUNTIFS('Table From Form ( For Fri )'!$A:$A,$A246,'Table From Form ( For Fri )'!$J:$J,Attendance[[#Headers],[4/10/2024]],'Table From Form ( For Fri )'!AF:AF,1)&gt;0,1,0)</f>
        <v>0</v>
      </c>
      <c r="AC246" s="27">
        <f>IF(COUNTIFS('Table From Form ( For Fri )'!$A:$A,$A246,'Table From Form ( For Fri )'!$J:$J,Attendance[[#Headers],[11/10/2024]],'Table From Form ( For Fri )'!AG:AG,1)&gt;0,1,0)</f>
        <v>0</v>
      </c>
      <c r="AD246" s="27">
        <f>IF(COUNTIFS('Table From Form ( For Fri )'!$A:$A,$A246,'Table From Form ( For Fri )'!$J:$J,Attendance[[#Headers],[18/10/2024]],'Table From Form ( For Fri )'!AH:AH,1)&gt;0,1,0)</f>
        <v>0</v>
      </c>
      <c r="AE246" s="27">
        <f>IF(COUNTIFS('Table From Form ( For Fri )'!$A:$A,$A246,'Table From Form ( For Fri )'!$J:$J,Attendance[[#Headers],[25/10/2024]],'Table From Form ( For Fri )'!AI:AI,1)&gt;0,1,0)</f>
        <v>0</v>
      </c>
      <c r="AF246" s="27">
        <f>IF(COUNTIFS('Table From Form ( For Fri )'!$A:$A,$A246,'Table From Form ( For Fri )'!$J:$J,Attendance[[#Headers],[1/11/2024]],'Table From Form ( For Fri )'!AJ:AJ,1)&gt;0,1,0)</f>
        <v>0</v>
      </c>
      <c r="AG246" s="27">
        <f>IF(COUNTIFS('Table From Form ( For Fri )'!$A:$A,$A246,'Table From Form ( For Fri )'!$J:$J,Attendance[[#Headers],[8/11/2024]],'Table From Form ( For Fri )'!AK:AK,1)&gt;0,1,0)</f>
        <v>0</v>
      </c>
      <c r="AH246" s="27">
        <f>IF(COUNTIFS('Table From Form ( For Fri )'!$A:$A,$A246,'Table From Form ( For Fri )'!$J:$J,Attendance[[#Headers],[15/11/2024]],'Table From Form ( For Fri )'!AL:AL,1)&gt;0,1,0)</f>
        <v>0</v>
      </c>
      <c r="AI246" s="27">
        <f>IF(COUNTIFS('Table From Form ( For Fri )'!$A:$A,$A246,'Table From Form ( For Fri )'!$J:$J,Attendance[[#Headers],[22/11/2024]],'Table From Form ( For Fri )'!AM:AM,1)&gt;0,1,0)</f>
        <v>0</v>
      </c>
      <c r="AJ246" s="27">
        <f>IF(COUNTIFS('Table From Form ( For Fri )'!$A:$A,$A246,'Table From Form ( For Fri )'!$J:$J,Attendance[[#Headers],[29/11/2024]],'Table From Form ( For Fri )'!AN:AN,1)&gt;0,1,0)</f>
        <v>0</v>
      </c>
      <c r="AK246" s="27">
        <f>IF(COUNTIFS('Table From Form ( For Fri )'!$A:$A,$A246,'Table From Form ( For Fri )'!$J:$J,Attendance[[#Headers],[6/12/2024]],'Table From Form ( For Fri )'!AO:AO,1)&gt;0,1,0)</f>
        <v>0</v>
      </c>
      <c r="AL246" s="27">
        <f>IF(COUNTIFS('Table From Form ( For Fri )'!$A:$A,$A246,'Table From Form ( For Fri )'!$J:$J,Attendance[[#Headers],[13/12/2024]],'Table From Form ( For Fri )'!AP:AP,1)&gt;0,1,0)</f>
        <v>0</v>
      </c>
      <c r="AM246" s="27">
        <f>IF(COUNTIFS('Table From Form ( For Fri )'!$A:$A,$A246,'Table From Form ( For Fri )'!$J:$J,Attendance[[#Headers],[20/12/2024]],'Table From Form ( For Fri )'!AQ:AQ,1)&gt;0,1,0)</f>
        <v>0</v>
      </c>
      <c r="AN246" s="27">
        <f>IF(COUNTIFS('Table From Form ( For Fri )'!$A:$A,$A246,'Table From Form ( For Fri )'!$J:$J,Attendance[[#Headers],[27/12/2024]],'Table From Form ( For Fri )'!AR:AR,1)&gt;0,1,0)</f>
        <v>0</v>
      </c>
      <c r="AO246" s="27">
        <f>IF(COUNTIFS('Table From Form ( For Fri )'!$A:$A,$A246,'Table From Form ( For Fri )'!$J:$J,Attendance[[#Headers],[3/1/2025]],'Table From Form ( For Fri )'!AS:AS,1)&gt;0,1,0)</f>
        <v>0</v>
      </c>
      <c r="AP246" s="27">
        <f>IF(COUNTIFS('Table From Form ( For Fri )'!$A:$A,$A246,'Table From Form ( For Fri )'!$J:$J,Attendance[[#Headers],[10/1/2025]],'Table From Form ( For Fri )'!AT:AT,1)&gt;0,1,0)</f>
        <v>0</v>
      </c>
      <c r="AQ246" s="27">
        <f>IF(COUNTIFS('Table From Form ( For Fri )'!$A:$A,$A246,'Table From Form ( For Fri )'!$J:$J,Attendance[[#Headers],[17/1/2025]],'Table From Form ( For Fri )'!AU:AU,1)&gt;0,1,0)</f>
        <v>0</v>
      </c>
      <c r="AR246" s="27">
        <f>IF(COUNTIFS('Table From Form ( For Fri )'!$A:$A,$A246,'Table From Form ( For Fri )'!$J:$J,Attendance[[#Headers],[24/1/2025]],'Table From Form ( For Fri )'!AV:AV,1)&gt;0,1,0)</f>
        <v>0</v>
      </c>
      <c r="AS246" s="27">
        <f>IF(COUNTIFS('Table From Form ( For Fri )'!$A:$A,$A246,'Table From Form ( For Fri )'!$J:$J,Attendance[[#Headers],[31/1/2025]],'Table From Form ( For Fri )'!AW:AW,1)&gt;0,1,0)</f>
        <v>0</v>
      </c>
      <c r="AT246" s="27">
        <f>IF(COUNTIFS('Table From Form ( For Fri )'!$A:$A,$A246,'Table From Form ( For Fri )'!$J:$J,Attendance[[#Headers],[7/2/2025]],'Table From Form ( For Fri )'!AX:AX,1)&gt;0,1,0)</f>
        <v>0</v>
      </c>
      <c r="AU246" s="27">
        <f>IF(COUNTIFS('Table From Form ( For Fri )'!$A:$A,$A246,'Table From Form ( For Fri )'!$J:$J,Attendance[[#Headers],[14/2/2025]],'Table From Form ( For Fri )'!AY:AY,1)&gt;0,1,0)</f>
        <v>0</v>
      </c>
    </row>
    <row r="247" spans="1:47" ht="14">
      <c r="A247" s="32" t="s">
        <v>2130</v>
      </c>
      <c r="B247" s="30" t="s">
        <v>2131</v>
      </c>
      <c r="C247" s="30" t="s">
        <v>2132</v>
      </c>
      <c r="D247">
        <f>COUNTIF(Attendance[[#This Row],[19/4/2024]:[14/2/2025]],1)</f>
        <v>0</v>
      </c>
      <c r="E247" s="26">
        <f t="shared" si="3"/>
        <v>0</v>
      </c>
      <c r="F247" s="26" t="s">
        <v>2133</v>
      </c>
      <c r="G247" s="27">
        <f>IF(COUNTIFS('Table From Form ( For Fri )'!$A:$A,$A247,'Table From Form ( For Fri )'!$J:$J,Attendance[[#Headers],[19/4/2024]],'Table From Form ( For Fri )'!K:K,1)&gt;0,1,0)</f>
        <v>0</v>
      </c>
      <c r="H247" s="27">
        <f>IF(COUNTIFS('Table From Form ( For Fri )'!$A:$A,$A247,'Table From Form ( For Fri )'!$J:$J,Attendance[[#Headers],[26/4/2024]],'Table From Form ( For Fri )'!L:L,1)&gt;0,1,0)</f>
        <v>0</v>
      </c>
      <c r="I247" s="27">
        <f>IF(COUNTIFS('Table From Form ( For Fri )'!$A:$A,$A247,'Table From Form ( For Fri )'!$J:$J,Attendance[[#Headers],[3/5/2024]],'Table From Form ( For Fri )'!M:M,1)&gt;0,1,0)</f>
        <v>0</v>
      </c>
      <c r="J247" s="27">
        <f>IF(COUNTIFS('Table From Form ( For Fri )'!$A:$A,$A247,'Table From Form ( For Fri )'!$J:$J,Attendance[[#Headers],[10/5/2024]],'Table From Form ( For Fri )'!N:N,1)&gt;0,1,0)</f>
        <v>0</v>
      </c>
      <c r="K247" s="27">
        <f>IF(COUNTIFS('Table From Form ( For Fri )'!$A:$A,$A247,'Table From Form ( For Fri )'!$J:$J,Attendance[[#Headers],[17/5/2024]],'Table From Form ( For Fri )'!O:O,1)&gt;0,1,0)</f>
        <v>0</v>
      </c>
      <c r="L247" s="27">
        <f>IF(COUNTIFS('Table From Form ( For Fri )'!$A:$A,$A247,'Table From Form ( For Fri )'!$J:$J,Attendance[[#Headers],[24/5/2024]],'Table From Form ( For Fri )'!P:P,1)&gt;0,1,0)</f>
        <v>0</v>
      </c>
      <c r="M247" s="27">
        <f>IF(COUNTIFS('Table From Form ( For Fri )'!$A:$A,$A247,'Table From Form ( For Fri )'!$J:$J,Attendance[[#Headers],[31/5/2024]],'Table From Form ( For Fri )'!Q:Q,1)&gt;0,1,0)</f>
        <v>0</v>
      </c>
      <c r="N247" s="27">
        <f>IF(COUNTIFS('Table From Form ( For Fri )'!$A:$A,$A247,'Table From Form ( For Fri )'!$J:$J,Attendance[[#Headers],[7/6/2024]],'Table From Form ( For Fri )'!R:R,1)&gt;0,1,0)</f>
        <v>0</v>
      </c>
      <c r="O247" s="27">
        <f>IF(COUNTIFS('Table From Form ( For Fri )'!$A:$A,$A247,'Table From Form ( For Fri )'!$J:$J,Attendance[[#Headers],[14/6/2024]],'Table From Form ( For Fri )'!S:S,1)&gt;0,1,0)</f>
        <v>0</v>
      </c>
      <c r="P247" s="27">
        <f>IF(COUNTIFS('Table From Form ( For Fri )'!$A:$A,$A247,'Table From Form ( For Fri )'!$J:$J,Attendance[[#Headers],[21/6/2024]],'Table From Form ( For Fri )'!T:T,1)&gt;0,1,0)</f>
        <v>0</v>
      </c>
      <c r="Q247" s="27">
        <f>IF(COUNTIFS('Table From Form ( For Fri )'!$A:$A,$A247,'Table From Form ( For Fri )'!$J:$J,Attendance[[#Headers],[28/6/2024]],'Table From Form ( For Fri )'!U:U,1)&gt;0,1,0)</f>
        <v>0</v>
      </c>
      <c r="R247" s="27">
        <f>IF(COUNTIFS('Table From Form ( For Fri )'!$A:$A,$A247,'Table From Form ( For Fri )'!$J:$J,Attendance[[#Headers],[5/7/2024]],'Table From Form ( For Fri )'!V:V,1)&gt;0,1,0)</f>
        <v>0</v>
      </c>
      <c r="S247" s="27">
        <f>IF(COUNTIFS('Table From Form ( For Fri )'!$A:$A,$A247,'Table From Form ( For Fri )'!$J:$J,Attendance[[#Headers],[12/7/2024]],'Table From Form ( For Fri )'!W:W,1)&gt;0,1,0)</f>
        <v>0</v>
      </c>
      <c r="T247" s="27">
        <f>IF(COUNTIFS('Table From Form ( For Fri )'!$A:$A,$A247,'Table From Form ( For Fri )'!$J:$J,Attendance[[#Headers],[19/7/2024]],'Table From Form ( For Fri )'!X:X,1)&gt;0,1,0)</f>
        <v>0</v>
      </c>
      <c r="U247" s="27">
        <f>IF(COUNTIFS('Table From Form ( For Fri )'!$A:$A,$A247,'Table From Form ( For Fri )'!$J:$J,Attendance[[#Headers],[26/7/2024]],'Table From Form ( For Fri )'!Y:Y,1)&gt;0,1,0)</f>
        <v>0</v>
      </c>
      <c r="V247" s="27">
        <f>IF(COUNTIFS('Table From Form ( For Fri )'!$A:$A,$A247,'Table From Form ( For Fri )'!$J:$J,Attendance[[#Headers],[2/8/2024]],'Table From Form ( For Fri )'!Z:Z,1)&gt;0,1,0)</f>
        <v>0</v>
      </c>
      <c r="W247" s="27">
        <f>IF(COUNTIFS('Table From Form ( For Fri )'!$A:$A,$A247,'Table From Form ( For Fri )'!$J:$J,Attendance[[#Headers],[30/8/2024]],'Table From Form ( For Fri )'!AA:AA,1)&gt;0,1,0)</f>
        <v>0</v>
      </c>
      <c r="X247" s="27">
        <f>IF(COUNTIFS('Table From Form ( For Fri )'!$A:$A,$A247,'Table From Form ( For Fri )'!$J:$J,Attendance[[#Headers],[6/9/2024]],'Table From Form ( For Fri )'!AB:AB,1)&gt;0,1,0)</f>
        <v>0</v>
      </c>
      <c r="Y247" s="27">
        <f>IF(COUNTIFS('Table From Form ( For Fri )'!$A:$A,$A247,'Table From Form ( For Fri )'!$J:$J,Attendance[[#Headers],[13/9/2024]],'Table From Form ( For Fri )'!AC:AC,1)&gt;0,1,0)</f>
        <v>0</v>
      </c>
      <c r="Z247" s="27">
        <f>IF(COUNTIFS('Table From Form ( For Fri )'!$A:$A,$A247,'Table From Form ( For Fri )'!$J:$J,Attendance[[#Headers],[20/9/2024]],'Table From Form ( For Fri )'!AD:AD,1)&gt;0,1,0)</f>
        <v>0</v>
      </c>
      <c r="AA247" s="27">
        <f>IF(COUNTIFS('Table From Form ( For Fri )'!$A:$A,$A247,'Table From Form ( For Fri )'!$J:$J,Attendance[[#Headers],[27/9/2024]],'Table From Form ( For Fri )'!AE:AE,1)&gt;0,1,0)</f>
        <v>0</v>
      </c>
      <c r="AB247" s="27">
        <f>IF(COUNTIFS('Table From Form ( For Fri )'!$A:$A,$A247,'Table From Form ( For Fri )'!$J:$J,Attendance[[#Headers],[4/10/2024]],'Table From Form ( For Fri )'!AF:AF,1)&gt;0,1,0)</f>
        <v>0</v>
      </c>
      <c r="AC247" s="27">
        <f>IF(COUNTIFS('Table From Form ( For Fri )'!$A:$A,$A247,'Table From Form ( For Fri )'!$J:$J,Attendance[[#Headers],[11/10/2024]],'Table From Form ( For Fri )'!AG:AG,1)&gt;0,1,0)</f>
        <v>0</v>
      </c>
      <c r="AD247" s="27">
        <f>IF(COUNTIFS('Table From Form ( For Fri )'!$A:$A,$A247,'Table From Form ( For Fri )'!$J:$J,Attendance[[#Headers],[18/10/2024]],'Table From Form ( For Fri )'!AH:AH,1)&gt;0,1,0)</f>
        <v>0</v>
      </c>
      <c r="AE247" s="27">
        <f>IF(COUNTIFS('Table From Form ( For Fri )'!$A:$A,$A247,'Table From Form ( For Fri )'!$J:$J,Attendance[[#Headers],[25/10/2024]],'Table From Form ( For Fri )'!AI:AI,1)&gt;0,1,0)</f>
        <v>0</v>
      </c>
      <c r="AF247" s="27">
        <f>IF(COUNTIFS('Table From Form ( For Fri )'!$A:$A,$A247,'Table From Form ( For Fri )'!$J:$J,Attendance[[#Headers],[1/11/2024]],'Table From Form ( For Fri )'!AJ:AJ,1)&gt;0,1,0)</f>
        <v>0</v>
      </c>
      <c r="AG247" s="27">
        <f>IF(COUNTIFS('Table From Form ( For Fri )'!$A:$A,$A247,'Table From Form ( For Fri )'!$J:$J,Attendance[[#Headers],[8/11/2024]],'Table From Form ( For Fri )'!AK:AK,1)&gt;0,1,0)</f>
        <v>0</v>
      </c>
      <c r="AH247" s="27">
        <f>IF(COUNTIFS('Table From Form ( For Fri )'!$A:$A,$A247,'Table From Form ( For Fri )'!$J:$J,Attendance[[#Headers],[15/11/2024]],'Table From Form ( For Fri )'!AL:AL,1)&gt;0,1,0)</f>
        <v>0</v>
      </c>
      <c r="AI247" s="27">
        <f>IF(COUNTIFS('Table From Form ( For Fri )'!$A:$A,$A247,'Table From Form ( For Fri )'!$J:$J,Attendance[[#Headers],[22/11/2024]],'Table From Form ( For Fri )'!AM:AM,1)&gt;0,1,0)</f>
        <v>0</v>
      </c>
      <c r="AJ247" s="27">
        <f>IF(COUNTIFS('Table From Form ( For Fri )'!$A:$A,$A247,'Table From Form ( For Fri )'!$J:$J,Attendance[[#Headers],[29/11/2024]],'Table From Form ( For Fri )'!AN:AN,1)&gt;0,1,0)</f>
        <v>0</v>
      </c>
      <c r="AK247" s="27">
        <f>IF(COUNTIFS('Table From Form ( For Fri )'!$A:$A,$A247,'Table From Form ( For Fri )'!$J:$J,Attendance[[#Headers],[6/12/2024]],'Table From Form ( For Fri )'!AO:AO,1)&gt;0,1,0)</f>
        <v>0</v>
      </c>
      <c r="AL247" s="27">
        <f>IF(COUNTIFS('Table From Form ( For Fri )'!$A:$A,$A247,'Table From Form ( For Fri )'!$J:$J,Attendance[[#Headers],[13/12/2024]],'Table From Form ( For Fri )'!AP:AP,1)&gt;0,1,0)</f>
        <v>0</v>
      </c>
      <c r="AM247" s="27">
        <f>IF(COUNTIFS('Table From Form ( For Fri )'!$A:$A,$A247,'Table From Form ( For Fri )'!$J:$J,Attendance[[#Headers],[20/12/2024]],'Table From Form ( For Fri )'!AQ:AQ,1)&gt;0,1,0)</f>
        <v>0</v>
      </c>
      <c r="AN247" s="27">
        <f>IF(COUNTIFS('Table From Form ( For Fri )'!$A:$A,$A247,'Table From Form ( For Fri )'!$J:$J,Attendance[[#Headers],[27/12/2024]],'Table From Form ( For Fri )'!AR:AR,1)&gt;0,1,0)</f>
        <v>0</v>
      </c>
      <c r="AO247" s="27">
        <f>IF(COUNTIFS('Table From Form ( For Fri )'!$A:$A,$A247,'Table From Form ( For Fri )'!$J:$J,Attendance[[#Headers],[3/1/2025]],'Table From Form ( For Fri )'!AS:AS,1)&gt;0,1,0)</f>
        <v>0</v>
      </c>
      <c r="AP247" s="27">
        <f>IF(COUNTIFS('Table From Form ( For Fri )'!$A:$A,$A247,'Table From Form ( For Fri )'!$J:$J,Attendance[[#Headers],[10/1/2025]],'Table From Form ( For Fri )'!AT:AT,1)&gt;0,1,0)</f>
        <v>0</v>
      </c>
      <c r="AQ247" s="27">
        <f>IF(COUNTIFS('Table From Form ( For Fri )'!$A:$A,$A247,'Table From Form ( For Fri )'!$J:$J,Attendance[[#Headers],[17/1/2025]],'Table From Form ( For Fri )'!AU:AU,1)&gt;0,1,0)</f>
        <v>0</v>
      </c>
      <c r="AR247" s="27">
        <f>IF(COUNTIFS('Table From Form ( For Fri )'!$A:$A,$A247,'Table From Form ( For Fri )'!$J:$J,Attendance[[#Headers],[24/1/2025]],'Table From Form ( For Fri )'!AV:AV,1)&gt;0,1,0)</f>
        <v>0</v>
      </c>
      <c r="AS247" s="27">
        <f>IF(COUNTIFS('Table From Form ( For Fri )'!$A:$A,$A247,'Table From Form ( For Fri )'!$J:$J,Attendance[[#Headers],[31/1/2025]],'Table From Form ( For Fri )'!AW:AW,1)&gt;0,1,0)</f>
        <v>0</v>
      </c>
      <c r="AT247" s="27">
        <f>IF(COUNTIFS('Table From Form ( For Fri )'!$A:$A,$A247,'Table From Form ( For Fri )'!$J:$J,Attendance[[#Headers],[7/2/2025]],'Table From Form ( For Fri )'!AX:AX,1)&gt;0,1,0)</f>
        <v>0</v>
      </c>
      <c r="AU247" s="27">
        <f>IF(COUNTIFS('Table From Form ( For Fri )'!$A:$A,$A247,'Table From Form ( For Fri )'!$J:$J,Attendance[[#Headers],[14/2/2025]],'Table From Form ( For Fri )'!AY:AY,1)&gt;0,1,0)</f>
        <v>0</v>
      </c>
    </row>
    <row r="248" spans="1:47" ht="14">
      <c r="A248" s="32" t="s">
        <v>2134</v>
      </c>
      <c r="B248" s="30" t="s">
        <v>2135</v>
      </c>
      <c r="C248" s="30" t="s">
        <v>2136</v>
      </c>
      <c r="D248">
        <f>COUNTIF(Attendance[[#This Row],[19/4/2024]:[14/2/2025]],1)</f>
        <v>0</v>
      </c>
      <c r="E248" s="26">
        <f t="shared" si="3"/>
        <v>0</v>
      </c>
      <c r="F248" s="26" t="s">
        <v>2137</v>
      </c>
      <c r="G248" s="27">
        <f>IF(COUNTIFS('Table From Form ( For Fri )'!$A:$A,$A248,'Table From Form ( For Fri )'!$J:$J,Attendance[[#Headers],[19/4/2024]],'Table From Form ( For Fri )'!K:K,1)&gt;0,1,0)</f>
        <v>0</v>
      </c>
      <c r="H248" s="27">
        <f>IF(COUNTIFS('Table From Form ( For Fri )'!$A:$A,$A248,'Table From Form ( For Fri )'!$J:$J,Attendance[[#Headers],[26/4/2024]],'Table From Form ( For Fri )'!L:L,1)&gt;0,1,0)</f>
        <v>0</v>
      </c>
      <c r="I248" s="27">
        <f>IF(COUNTIFS('Table From Form ( For Fri )'!$A:$A,$A248,'Table From Form ( For Fri )'!$J:$J,Attendance[[#Headers],[3/5/2024]],'Table From Form ( For Fri )'!M:M,1)&gt;0,1,0)</f>
        <v>0</v>
      </c>
      <c r="J248" s="27">
        <f>IF(COUNTIFS('Table From Form ( For Fri )'!$A:$A,$A248,'Table From Form ( For Fri )'!$J:$J,Attendance[[#Headers],[10/5/2024]],'Table From Form ( For Fri )'!N:N,1)&gt;0,1,0)</f>
        <v>0</v>
      </c>
      <c r="K248" s="27">
        <f>IF(COUNTIFS('Table From Form ( For Fri )'!$A:$A,$A248,'Table From Form ( For Fri )'!$J:$J,Attendance[[#Headers],[17/5/2024]],'Table From Form ( For Fri )'!O:O,1)&gt;0,1,0)</f>
        <v>0</v>
      </c>
      <c r="L248" s="27">
        <f>IF(COUNTIFS('Table From Form ( For Fri )'!$A:$A,$A248,'Table From Form ( For Fri )'!$J:$J,Attendance[[#Headers],[24/5/2024]],'Table From Form ( For Fri )'!P:P,1)&gt;0,1,0)</f>
        <v>0</v>
      </c>
      <c r="M248" s="27">
        <f>IF(COUNTIFS('Table From Form ( For Fri )'!$A:$A,$A248,'Table From Form ( For Fri )'!$J:$J,Attendance[[#Headers],[31/5/2024]],'Table From Form ( For Fri )'!Q:Q,1)&gt;0,1,0)</f>
        <v>0</v>
      </c>
      <c r="N248" s="27">
        <f>IF(COUNTIFS('Table From Form ( For Fri )'!$A:$A,$A248,'Table From Form ( For Fri )'!$J:$J,Attendance[[#Headers],[7/6/2024]],'Table From Form ( For Fri )'!R:R,1)&gt;0,1,0)</f>
        <v>0</v>
      </c>
      <c r="O248" s="27">
        <f>IF(COUNTIFS('Table From Form ( For Fri )'!$A:$A,$A248,'Table From Form ( For Fri )'!$J:$J,Attendance[[#Headers],[14/6/2024]],'Table From Form ( For Fri )'!S:S,1)&gt;0,1,0)</f>
        <v>0</v>
      </c>
      <c r="P248" s="27">
        <f>IF(COUNTIFS('Table From Form ( For Fri )'!$A:$A,$A248,'Table From Form ( For Fri )'!$J:$J,Attendance[[#Headers],[21/6/2024]],'Table From Form ( For Fri )'!T:T,1)&gt;0,1,0)</f>
        <v>0</v>
      </c>
      <c r="Q248" s="27">
        <f>IF(COUNTIFS('Table From Form ( For Fri )'!$A:$A,$A248,'Table From Form ( For Fri )'!$J:$J,Attendance[[#Headers],[28/6/2024]],'Table From Form ( For Fri )'!U:U,1)&gt;0,1,0)</f>
        <v>0</v>
      </c>
      <c r="R248" s="27">
        <f>IF(COUNTIFS('Table From Form ( For Fri )'!$A:$A,$A248,'Table From Form ( For Fri )'!$J:$J,Attendance[[#Headers],[5/7/2024]],'Table From Form ( For Fri )'!V:V,1)&gt;0,1,0)</f>
        <v>0</v>
      </c>
      <c r="S248" s="27">
        <f>IF(COUNTIFS('Table From Form ( For Fri )'!$A:$A,$A248,'Table From Form ( For Fri )'!$J:$J,Attendance[[#Headers],[12/7/2024]],'Table From Form ( For Fri )'!W:W,1)&gt;0,1,0)</f>
        <v>0</v>
      </c>
      <c r="T248" s="27">
        <f>IF(COUNTIFS('Table From Form ( For Fri )'!$A:$A,$A248,'Table From Form ( For Fri )'!$J:$J,Attendance[[#Headers],[19/7/2024]],'Table From Form ( For Fri )'!X:X,1)&gt;0,1,0)</f>
        <v>0</v>
      </c>
      <c r="U248" s="27">
        <f>IF(COUNTIFS('Table From Form ( For Fri )'!$A:$A,$A248,'Table From Form ( For Fri )'!$J:$J,Attendance[[#Headers],[26/7/2024]],'Table From Form ( For Fri )'!Y:Y,1)&gt;0,1,0)</f>
        <v>0</v>
      </c>
      <c r="V248" s="27">
        <f>IF(COUNTIFS('Table From Form ( For Fri )'!$A:$A,$A248,'Table From Form ( For Fri )'!$J:$J,Attendance[[#Headers],[2/8/2024]],'Table From Form ( For Fri )'!Z:Z,1)&gt;0,1,0)</f>
        <v>0</v>
      </c>
      <c r="W248" s="27">
        <f>IF(COUNTIFS('Table From Form ( For Fri )'!$A:$A,$A248,'Table From Form ( For Fri )'!$J:$J,Attendance[[#Headers],[30/8/2024]],'Table From Form ( For Fri )'!AA:AA,1)&gt;0,1,0)</f>
        <v>0</v>
      </c>
      <c r="X248" s="27">
        <f>IF(COUNTIFS('Table From Form ( For Fri )'!$A:$A,$A248,'Table From Form ( For Fri )'!$J:$J,Attendance[[#Headers],[6/9/2024]],'Table From Form ( For Fri )'!AB:AB,1)&gt;0,1,0)</f>
        <v>0</v>
      </c>
      <c r="Y248" s="27">
        <f>IF(COUNTIFS('Table From Form ( For Fri )'!$A:$A,$A248,'Table From Form ( For Fri )'!$J:$J,Attendance[[#Headers],[13/9/2024]],'Table From Form ( For Fri )'!AC:AC,1)&gt;0,1,0)</f>
        <v>0</v>
      </c>
      <c r="Z248" s="27">
        <f>IF(COUNTIFS('Table From Form ( For Fri )'!$A:$A,$A248,'Table From Form ( For Fri )'!$J:$J,Attendance[[#Headers],[20/9/2024]],'Table From Form ( For Fri )'!AD:AD,1)&gt;0,1,0)</f>
        <v>0</v>
      </c>
      <c r="AA248" s="27">
        <f>IF(COUNTIFS('Table From Form ( For Fri )'!$A:$A,$A248,'Table From Form ( For Fri )'!$J:$J,Attendance[[#Headers],[27/9/2024]],'Table From Form ( For Fri )'!AE:AE,1)&gt;0,1,0)</f>
        <v>0</v>
      </c>
      <c r="AB248" s="27">
        <f>IF(COUNTIFS('Table From Form ( For Fri )'!$A:$A,$A248,'Table From Form ( For Fri )'!$J:$J,Attendance[[#Headers],[4/10/2024]],'Table From Form ( For Fri )'!AF:AF,1)&gt;0,1,0)</f>
        <v>0</v>
      </c>
      <c r="AC248" s="27">
        <f>IF(COUNTIFS('Table From Form ( For Fri )'!$A:$A,$A248,'Table From Form ( For Fri )'!$J:$J,Attendance[[#Headers],[11/10/2024]],'Table From Form ( For Fri )'!AG:AG,1)&gt;0,1,0)</f>
        <v>0</v>
      </c>
      <c r="AD248" s="27">
        <f>IF(COUNTIFS('Table From Form ( For Fri )'!$A:$A,$A248,'Table From Form ( For Fri )'!$J:$J,Attendance[[#Headers],[18/10/2024]],'Table From Form ( For Fri )'!AH:AH,1)&gt;0,1,0)</f>
        <v>0</v>
      </c>
      <c r="AE248" s="27">
        <f>IF(COUNTIFS('Table From Form ( For Fri )'!$A:$A,$A248,'Table From Form ( For Fri )'!$J:$J,Attendance[[#Headers],[25/10/2024]],'Table From Form ( For Fri )'!AI:AI,1)&gt;0,1,0)</f>
        <v>0</v>
      </c>
      <c r="AF248" s="27">
        <f>IF(COUNTIFS('Table From Form ( For Fri )'!$A:$A,$A248,'Table From Form ( For Fri )'!$J:$J,Attendance[[#Headers],[1/11/2024]],'Table From Form ( For Fri )'!AJ:AJ,1)&gt;0,1,0)</f>
        <v>0</v>
      </c>
      <c r="AG248" s="27">
        <f>IF(COUNTIFS('Table From Form ( For Fri )'!$A:$A,$A248,'Table From Form ( For Fri )'!$J:$J,Attendance[[#Headers],[8/11/2024]],'Table From Form ( For Fri )'!AK:AK,1)&gt;0,1,0)</f>
        <v>0</v>
      </c>
      <c r="AH248" s="27">
        <f>IF(COUNTIFS('Table From Form ( For Fri )'!$A:$A,$A248,'Table From Form ( For Fri )'!$J:$J,Attendance[[#Headers],[15/11/2024]],'Table From Form ( For Fri )'!AL:AL,1)&gt;0,1,0)</f>
        <v>0</v>
      </c>
      <c r="AI248" s="27">
        <f>IF(COUNTIFS('Table From Form ( For Fri )'!$A:$A,$A248,'Table From Form ( For Fri )'!$J:$J,Attendance[[#Headers],[22/11/2024]],'Table From Form ( For Fri )'!AM:AM,1)&gt;0,1,0)</f>
        <v>0</v>
      </c>
      <c r="AJ248" s="27">
        <f>IF(COUNTIFS('Table From Form ( For Fri )'!$A:$A,$A248,'Table From Form ( For Fri )'!$J:$J,Attendance[[#Headers],[29/11/2024]],'Table From Form ( For Fri )'!AN:AN,1)&gt;0,1,0)</f>
        <v>0</v>
      </c>
      <c r="AK248" s="27">
        <f>IF(COUNTIFS('Table From Form ( For Fri )'!$A:$A,$A248,'Table From Form ( For Fri )'!$J:$J,Attendance[[#Headers],[6/12/2024]],'Table From Form ( For Fri )'!AO:AO,1)&gt;0,1,0)</f>
        <v>0</v>
      </c>
      <c r="AL248" s="27">
        <f>IF(COUNTIFS('Table From Form ( For Fri )'!$A:$A,$A248,'Table From Form ( For Fri )'!$J:$J,Attendance[[#Headers],[13/12/2024]],'Table From Form ( For Fri )'!AP:AP,1)&gt;0,1,0)</f>
        <v>0</v>
      </c>
      <c r="AM248" s="27">
        <f>IF(COUNTIFS('Table From Form ( For Fri )'!$A:$A,$A248,'Table From Form ( For Fri )'!$J:$J,Attendance[[#Headers],[20/12/2024]],'Table From Form ( For Fri )'!AQ:AQ,1)&gt;0,1,0)</f>
        <v>0</v>
      </c>
      <c r="AN248" s="27">
        <f>IF(COUNTIFS('Table From Form ( For Fri )'!$A:$A,$A248,'Table From Form ( For Fri )'!$J:$J,Attendance[[#Headers],[27/12/2024]],'Table From Form ( For Fri )'!AR:AR,1)&gt;0,1,0)</f>
        <v>0</v>
      </c>
      <c r="AO248" s="27">
        <f>IF(COUNTIFS('Table From Form ( For Fri )'!$A:$A,$A248,'Table From Form ( For Fri )'!$J:$J,Attendance[[#Headers],[3/1/2025]],'Table From Form ( For Fri )'!AS:AS,1)&gt;0,1,0)</f>
        <v>0</v>
      </c>
      <c r="AP248" s="27">
        <f>IF(COUNTIFS('Table From Form ( For Fri )'!$A:$A,$A248,'Table From Form ( For Fri )'!$J:$J,Attendance[[#Headers],[10/1/2025]],'Table From Form ( For Fri )'!AT:AT,1)&gt;0,1,0)</f>
        <v>0</v>
      </c>
      <c r="AQ248" s="27">
        <f>IF(COUNTIFS('Table From Form ( For Fri )'!$A:$A,$A248,'Table From Form ( For Fri )'!$J:$J,Attendance[[#Headers],[17/1/2025]],'Table From Form ( For Fri )'!AU:AU,1)&gt;0,1,0)</f>
        <v>0</v>
      </c>
      <c r="AR248" s="27">
        <f>IF(COUNTIFS('Table From Form ( For Fri )'!$A:$A,$A248,'Table From Form ( For Fri )'!$J:$J,Attendance[[#Headers],[24/1/2025]],'Table From Form ( For Fri )'!AV:AV,1)&gt;0,1,0)</f>
        <v>0</v>
      </c>
      <c r="AS248" s="27">
        <f>IF(COUNTIFS('Table From Form ( For Fri )'!$A:$A,$A248,'Table From Form ( For Fri )'!$J:$J,Attendance[[#Headers],[31/1/2025]],'Table From Form ( For Fri )'!AW:AW,1)&gt;0,1,0)</f>
        <v>0</v>
      </c>
      <c r="AT248" s="27">
        <f>IF(COUNTIFS('Table From Form ( For Fri )'!$A:$A,$A248,'Table From Form ( For Fri )'!$J:$J,Attendance[[#Headers],[7/2/2025]],'Table From Form ( For Fri )'!AX:AX,1)&gt;0,1,0)</f>
        <v>0</v>
      </c>
      <c r="AU248" s="27">
        <f>IF(COUNTIFS('Table From Form ( For Fri )'!$A:$A,$A248,'Table From Form ( For Fri )'!$J:$J,Attendance[[#Headers],[14/2/2025]],'Table From Form ( For Fri )'!AY:AY,1)&gt;0,1,0)</f>
        <v>0</v>
      </c>
    </row>
    <row r="249" spans="1:47" ht="14">
      <c r="A249" s="32" t="s">
        <v>2138</v>
      </c>
      <c r="B249" s="30" t="s">
        <v>2139</v>
      </c>
      <c r="C249" s="30" t="s">
        <v>2140</v>
      </c>
      <c r="D249">
        <f>COUNTIF(Attendance[[#This Row],[19/4/2024]:[14/2/2025]],1)</f>
        <v>0</v>
      </c>
      <c r="E249" s="26">
        <f t="shared" si="3"/>
        <v>0</v>
      </c>
      <c r="F249" s="26" t="s">
        <v>2141</v>
      </c>
      <c r="G249" s="27">
        <f>IF(COUNTIFS('Table From Form ( For Fri )'!$A:$A,$A249,'Table From Form ( For Fri )'!$J:$J,Attendance[[#Headers],[19/4/2024]],'Table From Form ( For Fri )'!K:K,1)&gt;0,1,0)</f>
        <v>0</v>
      </c>
      <c r="H249" s="27">
        <f>IF(COUNTIFS('Table From Form ( For Fri )'!$A:$A,$A249,'Table From Form ( For Fri )'!$J:$J,Attendance[[#Headers],[26/4/2024]],'Table From Form ( For Fri )'!L:L,1)&gt;0,1,0)</f>
        <v>0</v>
      </c>
      <c r="I249" s="27">
        <f>IF(COUNTIFS('Table From Form ( For Fri )'!$A:$A,$A249,'Table From Form ( For Fri )'!$J:$J,Attendance[[#Headers],[3/5/2024]],'Table From Form ( For Fri )'!M:M,1)&gt;0,1,0)</f>
        <v>0</v>
      </c>
      <c r="J249" s="27">
        <f>IF(COUNTIFS('Table From Form ( For Fri )'!$A:$A,$A249,'Table From Form ( For Fri )'!$J:$J,Attendance[[#Headers],[10/5/2024]],'Table From Form ( For Fri )'!N:N,1)&gt;0,1,0)</f>
        <v>0</v>
      </c>
      <c r="K249" s="27">
        <f>IF(COUNTIFS('Table From Form ( For Fri )'!$A:$A,$A249,'Table From Form ( For Fri )'!$J:$J,Attendance[[#Headers],[17/5/2024]],'Table From Form ( For Fri )'!O:O,1)&gt;0,1,0)</f>
        <v>0</v>
      </c>
      <c r="L249" s="27">
        <f>IF(COUNTIFS('Table From Form ( For Fri )'!$A:$A,$A249,'Table From Form ( For Fri )'!$J:$J,Attendance[[#Headers],[24/5/2024]],'Table From Form ( For Fri )'!P:P,1)&gt;0,1,0)</f>
        <v>0</v>
      </c>
      <c r="M249" s="27">
        <f>IF(COUNTIFS('Table From Form ( For Fri )'!$A:$A,$A249,'Table From Form ( For Fri )'!$J:$J,Attendance[[#Headers],[31/5/2024]],'Table From Form ( For Fri )'!Q:Q,1)&gt;0,1,0)</f>
        <v>0</v>
      </c>
      <c r="N249" s="27">
        <f>IF(COUNTIFS('Table From Form ( For Fri )'!$A:$A,$A249,'Table From Form ( For Fri )'!$J:$J,Attendance[[#Headers],[7/6/2024]],'Table From Form ( For Fri )'!R:R,1)&gt;0,1,0)</f>
        <v>0</v>
      </c>
      <c r="O249" s="27">
        <f>IF(COUNTIFS('Table From Form ( For Fri )'!$A:$A,$A249,'Table From Form ( For Fri )'!$J:$J,Attendance[[#Headers],[14/6/2024]],'Table From Form ( For Fri )'!S:S,1)&gt;0,1,0)</f>
        <v>0</v>
      </c>
      <c r="P249" s="27">
        <f>IF(COUNTIFS('Table From Form ( For Fri )'!$A:$A,$A249,'Table From Form ( For Fri )'!$J:$J,Attendance[[#Headers],[21/6/2024]],'Table From Form ( For Fri )'!T:T,1)&gt;0,1,0)</f>
        <v>0</v>
      </c>
      <c r="Q249" s="27">
        <f>IF(COUNTIFS('Table From Form ( For Fri )'!$A:$A,$A249,'Table From Form ( For Fri )'!$J:$J,Attendance[[#Headers],[28/6/2024]],'Table From Form ( For Fri )'!U:U,1)&gt;0,1,0)</f>
        <v>0</v>
      </c>
      <c r="R249" s="27">
        <f>IF(COUNTIFS('Table From Form ( For Fri )'!$A:$A,$A249,'Table From Form ( For Fri )'!$J:$J,Attendance[[#Headers],[5/7/2024]],'Table From Form ( For Fri )'!V:V,1)&gt;0,1,0)</f>
        <v>0</v>
      </c>
      <c r="S249" s="27">
        <f>IF(COUNTIFS('Table From Form ( For Fri )'!$A:$A,$A249,'Table From Form ( For Fri )'!$J:$J,Attendance[[#Headers],[12/7/2024]],'Table From Form ( For Fri )'!W:W,1)&gt;0,1,0)</f>
        <v>0</v>
      </c>
      <c r="T249" s="27">
        <f>IF(COUNTIFS('Table From Form ( For Fri )'!$A:$A,$A249,'Table From Form ( For Fri )'!$J:$J,Attendance[[#Headers],[19/7/2024]],'Table From Form ( For Fri )'!X:X,1)&gt;0,1,0)</f>
        <v>0</v>
      </c>
      <c r="U249" s="27">
        <f>IF(COUNTIFS('Table From Form ( For Fri )'!$A:$A,$A249,'Table From Form ( For Fri )'!$J:$J,Attendance[[#Headers],[26/7/2024]],'Table From Form ( For Fri )'!Y:Y,1)&gt;0,1,0)</f>
        <v>0</v>
      </c>
      <c r="V249" s="27">
        <f>IF(COUNTIFS('Table From Form ( For Fri )'!$A:$A,$A249,'Table From Form ( For Fri )'!$J:$J,Attendance[[#Headers],[2/8/2024]],'Table From Form ( For Fri )'!Z:Z,1)&gt;0,1,0)</f>
        <v>0</v>
      </c>
      <c r="W249" s="27">
        <f>IF(COUNTIFS('Table From Form ( For Fri )'!$A:$A,$A249,'Table From Form ( For Fri )'!$J:$J,Attendance[[#Headers],[30/8/2024]],'Table From Form ( For Fri )'!AA:AA,1)&gt;0,1,0)</f>
        <v>0</v>
      </c>
      <c r="X249" s="27">
        <f>IF(COUNTIFS('Table From Form ( For Fri )'!$A:$A,$A249,'Table From Form ( For Fri )'!$J:$J,Attendance[[#Headers],[6/9/2024]],'Table From Form ( For Fri )'!AB:AB,1)&gt;0,1,0)</f>
        <v>0</v>
      </c>
      <c r="Y249" s="27">
        <f>IF(COUNTIFS('Table From Form ( For Fri )'!$A:$A,$A249,'Table From Form ( For Fri )'!$J:$J,Attendance[[#Headers],[13/9/2024]],'Table From Form ( For Fri )'!AC:AC,1)&gt;0,1,0)</f>
        <v>0</v>
      </c>
      <c r="Z249" s="27">
        <f>IF(COUNTIFS('Table From Form ( For Fri )'!$A:$A,$A249,'Table From Form ( For Fri )'!$J:$J,Attendance[[#Headers],[20/9/2024]],'Table From Form ( For Fri )'!AD:AD,1)&gt;0,1,0)</f>
        <v>0</v>
      </c>
      <c r="AA249" s="27">
        <f>IF(COUNTIFS('Table From Form ( For Fri )'!$A:$A,$A249,'Table From Form ( For Fri )'!$J:$J,Attendance[[#Headers],[27/9/2024]],'Table From Form ( For Fri )'!AE:AE,1)&gt;0,1,0)</f>
        <v>0</v>
      </c>
      <c r="AB249" s="27">
        <f>IF(COUNTIFS('Table From Form ( For Fri )'!$A:$A,$A249,'Table From Form ( For Fri )'!$J:$J,Attendance[[#Headers],[4/10/2024]],'Table From Form ( For Fri )'!AF:AF,1)&gt;0,1,0)</f>
        <v>0</v>
      </c>
      <c r="AC249" s="27">
        <f>IF(COUNTIFS('Table From Form ( For Fri )'!$A:$A,$A249,'Table From Form ( For Fri )'!$J:$J,Attendance[[#Headers],[11/10/2024]],'Table From Form ( For Fri )'!AG:AG,1)&gt;0,1,0)</f>
        <v>0</v>
      </c>
      <c r="AD249" s="27">
        <f>IF(COUNTIFS('Table From Form ( For Fri )'!$A:$A,$A249,'Table From Form ( For Fri )'!$J:$J,Attendance[[#Headers],[18/10/2024]],'Table From Form ( For Fri )'!AH:AH,1)&gt;0,1,0)</f>
        <v>0</v>
      </c>
      <c r="AE249" s="27">
        <f>IF(COUNTIFS('Table From Form ( For Fri )'!$A:$A,$A249,'Table From Form ( For Fri )'!$J:$J,Attendance[[#Headers],[25/10/2024]],'Table From Form ( For Fri )'!AI:AI,1)&gt;0,1,0)</f>
        <v>0</v>
      </c>
      <c r="AF249" s="27">
        <f>IF(COUNTIFS('Table From Form ( For Fri )'!$A:$A,$A249,'Table From Form ( For Fri )'!$J:$J,Attendance[[#Headers],[1/11/2024]],'Table From Form ( For Fri )'!AJ:AJ,1)&gt;0,1,0)</f>
        <v>0</v>
      </c>
      <c r="AG249" s="27">
        <f>IF(COUNTIFS('Table From Form ( For Fri )'!$A:$A,$A249,'Table From Form ( For Fri )'!$J:$J,Attendance[[#Headers],[8/11/2024]],'Table From Form ( For Fri )'!AK:AK,1)&gt;0,1,0)</f>
        <v>0</v>
      </c>
      <c r="AH249" s="27">
        <f>IF(COUNTIFS('Table From Form ( For Fri )'!$A:$A,$A249,'Table From Form ( For Fri )'!$J:$J,Attendance[[#Headers],[15/11/2024]],'Table From Form ( For Fri )'!AL:AL,1)&gt;0,1,0)</f>
        <v>0</v>
      </c>
      <c r="AI249" s="27">
        <f>IF(COUNTIFS('Table From Form ( For Fri )'!$A:$A,$A249,'Table From Form ( For Fri )'!$J:$J,Attendance[[#Headers],[22/11/2024]],'Table From Form ( For Fri )'!AM:AM,1)&gt;0,1,0)</f>
        <v>0</v>
      </c>
      <c r="AJ249" s="27">
        <f>IF(COUNTIFS('Table From Form ( For Fri )'!$A:$A,$A249,'Table From Form ( For Fri )'!$J:$J,Attendance[[#Headers],[29/11/2024]],'Table From Form ( For Fri )'!AN:AN,1)&gt;0,1,0)</f>
        <v>0</v>
      </c>
      <c r="AK249" s="27">
        <f>IF(COUNTIFS('Table From Form ( For Fri )'!$A:$A,$A249,'Table From Form ( For Fri )'!$J:$J,Attendance[[#Headers],[6/12/2024]],'Table From Form ( For Fri )'!AO:AO,1)&gt;0,1,0)</f>
        <v>0</v>
      </c>
      <c r="AL249" s="27">
        <f>IF(COUNTIFS('Table From Form ( For Fri )'!$A:$A,$A249,'Table From Form ( For Fri )'!$J:$J,Attendance[[#Headers],[13/12/2024]],'Table From Form ( For Fri )'!AP:AP,1)&gt;0,1,0)</f>
        <v>0</v>
      </c>
      <c r="AM249" s="27">
        <f>IF(COUNTIFS('Table From Form ( For Fri )'!$A:$A,$A249,'Table From Form ( For Fri )'!$J:$J,Attendance[[#Headers],[20/12/2024]],'Table From Form ( For Fri )'!AQ:AQ,1)&gt;0,1,0)</f>
        <v>0</v>
      </c>
      <c r="AN249" s="27">
        <f>IF(COUNTIFS('Table From Form ( For Fri )'!$A:$A,$A249,'Table From Form ( For Fri )'!$J:$J,Attendance[[#Headers],[27/12/2024]],'Table From Form ( For Fri )'!AR:AR,1)&gt;0,1,0)</f>
        <v>0</v>
      </c>
      <c r="AO249" s="27">
        <f>IF(COUNTIFS('Table From Form ( For Fri )'!$A:$A,$A249,'Table From Form ( For Fri )'!$J:$J,Attendance[[#Headers],[3/1/2025]],'Table From Form ( For Fri )'!AS:AS,1)&gt;0,1,0)</f>
        <v>0</v>
      </c>
      <c r="AP249" s="27">
        <f>IF(COUNTIFS('Table From Form ( For Fri )'!$A:$A,$A249,'Table From Form ( For Fri )'!$J:$J,Attendance[[#Headers],[10/1/2025]],'Table From Form ( For Fri )'!AT:AT,1)&gt;0,1,0)</f>
        <v>0</v>
      </c>
      <c r="AQ249" s="27">
        <f>IF(COUNTIFS('Table From Form ( For Fri )'!$A:$A,$A249,'Table From Form ( For Fri )'!$J:$J,Attendance[[#Headers],[17/1/2025]],'Table From Form ( For Fri )'!AU:AU,1)&gt;0,1,0)</f>
        <v>0</v>
      </c>
      <c r="AR249" s="27">
        <f>IF(COUNTIFS('Table From Form ( For Fri )'!$A:$A,$A249,'Table From Form ( For Fri )'!$J:$J,Attendance[[#Headers],[24/1/2025]],'Table From Form ( For Fri )'!AV:AV,1)&gt;0,1,0)</f>
        <v>0</v>
      </c>
      <c r="AS249" s="27">
        <f>IF(COUNTIFS('Table From Form ( For Fri )'!$A:$A,$A249,'Table From Form ( For Fri )'!$J:$J,Attendance[[#Headers],[31/1/2025]],'Table From Form ( For Fri )'!AW:AW,1)&gt;0,1,0)</f>
        <v>0</v>
      </c>
      <c r="AT249" s="27">
        <f>IF(COUNTIFS('Table From Form ( For Fri )'!$A:$A,$A249,'Table From Form ( For Fri )'!$J:$J,Attendance[[#Headers],[7/2/2025]],'Table From Form ( For Fri )'!AX:AX,1)&gt;0,1,0)</f>
        <v>0</v>
      </c>
      <c r="AU249" s="27">
        <f>IF(COUNTIFS('Table From Form ( For Fri )'!$A:$A,$A249,'Table From Form ( For Fri )'!$J:$J,Attendance[[#Headers],[14/2/2025]],'Table From Form ( For Fri )'!AY:AY,1)&gt;0,1,0)</f>
        <v>0</v>
      </c>
    </row>
    <row r="250" spans="1:47" ht="14">
      <c r="A250" s="32" t="s">
        <v>2142</v>
      </c>
      <c r="B250" s="30" t="s">
        <v>2143</v>
      </c>
      <c r="C250" s="30" t="s">
        <v>2144</v>
      </c>
      <c r="D250">
        <f>COUNTIF(Attendance[[#This Row],[19/4/2024]:[14/2/2025]],1)</f>
        <v>0</v>
      </c>
      <c r="E250" s="26">
        <f t="shared" si="3"/>
        <v>0</v>
      </c>
      <c r="F250" s="26" t="s">
        <v>2145</v>
      </c>
      <c r="G250" s="27">
        <f>IF(COUNTIFS('Table From Form ( For Fri )'!$A:$A,$A250,'Table From Form ( For Fri )'!$J:$J,Attendance[[#Headers],[19/4/2024]],'Table From Form ( For Fri )'!K:K,1)&gt;0,1,0)</f>
        <v>0</v>
      </c>
      <c r="H250" s="27">
        <f>IF(COUNTIFS('Table From Form ( For Fri )'!$A:$A,$A250,'Table From Form ( For Fri )'!$J:$J,Attendance[[#Headers],[26/4/2024]],'Table From Form ( For Fri )'!L:L,1)&gt;0,1,0)</f>
        <v>0</v>
      </c>
      <c r="I250" s="27">
        <f>IF(COUNTIFS('Table From Form ( For Fri )'!$A:$A,$A250,'Table From Form ( For Fri )'!$J:$J,Attendance[[#Headers],[3/5/2024]],'Table From Form ( For Fri )'!M:M,1)&gt;0,1,0)</f>
        <v>0</v>
      </c>
      <c r="J250" s="27">
        <f>IF(COUNTIFS('Table From Form ( For Fri )'!$A:$A,$A250,'Table From Form ( For Fri )'!$J:$J,Attendance[[#Headers],[10/5/2024]],'Table From Form ( For Fri )'!N:N,1)&gt;0,1,0)</f>
        <v>0</v>
      </c>
      <c r="K250" s="27">
        <f>IF(COUNTIFS('Table From Form ( For Fri )'!$A:$A,$A250,'Table From Form ( For Fri )'!$J:$J,Attendance[[#Headers],[17/5/2024]],'Table From Form ( For Fri )'!O:O,1)&gt;0,1,0)</f>
        <v>0</v>
      </c>
      <c r="L250" s="27">
        <f>IF(COUNTIFS('Table From Form ( For Fri )'!$A:$A,$A250,'Table From Form ( For Fri )'!$J:$J,Attendance[[#Headers],[24/5/2024]],'Table From Form ( For Fri )'!P:P,1)&gt;0,1,0)</f>
        <v>0</v>
      </c>
      <c r="M250" s="27">
        <f>IF(COUNTIFS('Table From Form ( For Fri )'!$A:$A,$A250,'Table From Form ( For Fri )'!$J:$J,Attendance[[#Headers],[31/5/2024]],'Table From Form ( For Fri )'!Q:Q,1)&gt;0,1,0)</f>
        <v>0</v>
      </c>
      <c r="N250" s="27">
        <f>IF(COUNTIFS('Table From Form ( For Fri )'!$A:$A,$A250,'Table From Form ( For Fri )'!$J:$J,Attendance[[#Headers],[7/6/2024]],'Table From Form ( For Fri )'!R:R,1)&gt;0,1,0)</f>
        <v>0</v>
      </c>
      <c r="O250" s="27">
        <f>IF(COUNTIFS('Table From Form ( For Fri )'!$A:$A,$A250,'Table From Form ( For Fri )'!$J:$J,Attendance[[#Headers],[14/6/2024]],'Table From Form ( For Fri )'!S:S,1)&gt;0,1,0)</f>
        <v>0</v>
      </c>
      <c r="P250" s="27">
        <f>IF(COUNTIFS('Table From Form ( For Fri )'!$A:$A,$A250,'Table From Form ( For Fri )'!$J:$J,Attendance[[#Headers],[21/6/2024]],'Table From Form ( For Fri )'!T:T,1)&gt;0,1,0)</f>
        <v>0</v>
      </c>
      <c r="Q250" s="27">
        <f>IF(COUNTIFS('Table From Form ( For Fri )'!$A:$A,$A250,'Table From Form ( For Fri )'!$J:$J,Attendance[[#Headers],[28/6/2024]],'Table From Form ( For Fri )'!U:U,1)&gt;0,1,0)</f>
        <v>0</v>
      </c>
      <c r="R250" s="27">
        <f>IF(COUNTIFS('Table From Form ( For Fri )'!$A:$A,$A250,'Table From Form ( For Fri )'!$J:$J,Attendance[[#Headers],[5/7/2024]],'Table From Form ( For Fri )'!V:V,1)&gt;0,1,0)</f>
        <v>0</v>
      </c>
      <c r="S250" s="27">
        <f>IF(COUNTIFS('Table From Form ( For Fri )'!$A:$A,$A250,'Table From Form ( For Fri )'!$J:$J,Attendance[[#Headers],[12/7/2024]],'Table From Form ( For Fri )'!W:W,1)&gt;0,1,0)</f>
        <v>0</v>
      </c>
      <c r="T250" s="27">
        <f>IF(COUNTIFS('Table From Form ( For Fri )'!$A:$A,$A250,'Table From Form ( For Fri )'!$J:$J,Attendance[[#Headers],[19/7/2024]],'Table From Form ( For Fri )'!X:X,1)&gt;0,1,0)</f>
        <v>0</v>
      </c>
      <c r="U250" s="27">
        <f>IF(COUNTIFS('Table From Form ( For Fri )'!$A:$A,$A250,'Table From Form ( For Fri )'!$J:$J,Attendance[[#Headers],[26/7/2024]],'Table From Form ( For Fri )'!Y:Y,1)&gt;0,1,0)</f>
        <v>0</v>
      </c>
      <c r="V250" s="27">
        <f>IF(COUNTIFS('Table From Form ( For Fri )'!$A:$A,$A250,'Table From Form ( For Fri )'!$J:$J,Attendance[[#Headers],[2/8/2024]],'Table From Form ( For Fri )'!Z:Z,1)&gt;0,1,0)</f>
        <v>0</v>
      </c>
      <c r="W250" s="27">
        <f>IF(COUNTIFS('Table From Form ( For Fri )'!$A:$A,$A250,'Table From Form ( For Fri )'!$J:$J,Attendance[[#Headers],[30/8/2024]],'Table From Form ( For Fri )'!AA:AA,1)&gt;0,1,0)</f>
        <v>0</v>
      </c>
      <c r="X250" s="27">
        <f>IF(COUNTIFS('Table From Form ( For Fri )'!$A:$A,$A250,'Table From Form ( For Fri )'!$J:$J,Attendance[[#Headers],[6/9/2024]],'Table From Form ( For Fri )'!AB:AB,1)&gt;0,1,0)</f>
        <v>0</v>
      </c>
      <c r="Y250" s="27">
        <f>IF(COUNTIFS('Table From Form ( For Fri )'!$A:$A,$A250,'Table From Form ( For Fri )'!$J:$J,Attendance[[#Headers],[13/9/2024]],'Table From Form ( For Fri )'!AC:AC,1)&gt;0,1,0)</f>
        <v>0</v>
      </c>
      <c r="Z250" s="27">
        <f>IF(COUNTIFS('Table From Form ( For Fri )'!$A:$A,$A250,'Table From Form ( For Fri )'!$J:$J,Attendance[[#Headers],[20/9/2024]],'Table From Form ( For Fri )'!AD:AD,1)&gt;0,1,0)</f>
        <v>0</v>
      </c>
      <c r="AA250" s="27">
        <f>IF(COUNTIFS('Table From Form ( For Fri )'!$A:$A,$A250,'Table From Form ( For Fri )'!$J:$J,Attendance[[#Headers],[27/9/2024]],'Table From Form ( For Fri )'!AE:AE,1)&gt;0,1,0)</f>
        <v>0</v>
      </c>
      <c r="AB250" s="27">
        <f>IF(COUNTIFS('Table From Form ( For Fri )'!$A:$A,$A250,'Table From Form ( For Fri )'!$J:$J,Attendance[[#Headers],[4/10/2024]],'Table From Form ( For Fri )'!AF:AF,1)&gt;0,1,0)</f>
        <v>0</v>
      </c>
      <c r="AC250" s="27">
        <f>IF(COUNTIFS('Table From Form ( For Fri )'!$A:$A,$A250,'Table From Form ( For Fri )'!$J:$J,Attendance[[#Headers],[11/10/2024]],'Table From Form ( For Fri )'!AG:AG,1)&gt;0,1,0)</f>
        <v>0</v>
      </c>
      <c r="AD250" s="27">
        <f>IF(COUNTIFS('Table From Form ( For Fri )'!$A:$A,$A250,'Table From Form ( For Fri )'!$J:$J,Attendance[[#Headers],[18/10/2024]],'Table From Form ( For Fri )'!AH:AH,1)&gt;0,1,0)</f>
        <v>0</v>
      </c>
      <c r="AE250" s="27">
        <f>IF(COUNTIFS('Table From Form ( For Fri )'!$A:$A,$A250,'Table From Form ( For Fri )'!$J:$J,Attendance[[#Headers],[25/10/2024]],'Table From Form ( For Fri )'!AI:AI,1)&gt;0,1,0)</f>
        <v>0</v>
      </c>
      <c r="AF250" s="27">
        <f>IF(COUNTIFS('Table From Form ( For Fri )'!$A:$A,$A250,'Table From Form ( For Fri )'!$J:$J,Attendance[[#Headers],[1/11/2024]],'Table From Form ( For Fri )'!AJ:AJ,1)&gt;0,1,0)</f>
        <v>0</v>
      </c>
      <c r="AG250" s="27">
        <f>IF(COUNTIFS('Table From Form ( For Fri )'!$A:$A,$A250,'Table From Form ( For Fri )'!$J:$J,Attendance[[#Headers],[8/11/2024]],'Table From Form ( For Fri )'!AK:AK,1)&gt;0,1,0)</f>
        <v>0</v>
      </c>
      <c r="AH250" s="27">
        <f>IF(COUNTIFS('Table From Form ( For Fri )'!$A:$A,$A250,'Table From Form ( For Fri )'!$J:$J,Attendance[[#Headers],[15/11/2024]],'Table From Form ( For Fri )'!AL:AL,1)&gt;0,1,0)</f>
        <v>0</v>
      </c>
      <c r="AI250" s="27">
        <f>IF(COUNTIFS('Table From Form ( For Fri )'!$A:$A,$A250,'Table From Form ( For Fri )'!$J:$J,Attendance[[#Headers],[22/11/2024]],'Table From Form ( For Fri )'!AM:AM,1)&gt;0,1,0)</f>
        <v>0</v>
      </c>
      <c r="AJ250" s="27">
        <f>IF(COUNTIFS('Table From Form ( For Fri )'!$A:$A,$A250,'Table From Form ( For Fri )'!$J:$J,Attendance[[#Headers],[29/11/2024]],'Table From Form ( For Fri )'!AN:AN,1)&gt;0,1,0)</f>
        <v>0</v>
      </c>
      <c r="AK250" s="27">
        <f>IF(COUNTIFS('Table From Form ( For Fri )'!$A:$A,$A250,'Table From Form ( For Fri )'!$J:$J,Attendance[[#Headers],[6/12/2024]],'Table From Form ( For Fri )'!AO:AO,1)&gt;0,1,0)</f>
        <v>0</v>
      </c>
      <c r="AL250" s="27">
        <f>IF(COUNTIFS('Table From Form ( For Fri )'!$A:$A,$A250,'Table From Form ( For Fri )'!$J:$J,Attendance[[#Headers],[13/12/2024]],'Table From Form ( For Fri )'!AP:AP,1)&gt;0,1,0)</f>
        <v>0</v>
      </c>
      <c r="AM250" s="27">
        <f>IF(COUNTIFS('Table From Form ( For Fri )'!$A:$A,$A250,'Table From Form ( For Fri )'!$J:$J,Attendance[[#Headers],[20/12/2024]],'Table From Form ( For Fri )'!AQ:AQ,1)&gt;0,1,0)</f>
        <v>0</v>
      </c>
      <c r="AN250" s="27">
        <f>IF(COUNTIFS('Table From Form ( For Fri )'!$A:$A,$A250,'Table From Form ( For Fri )'!$J:$J,Attendance[[#Headers],[27/12/2024]],'Table From Form ( For Fri )'!AR:AR,1)&gt;0,1,0)</f>
        <v>0</v>
      </c>
      <c r="AO250" s="27">
        <f>IF(COUNTIFS('Table From Form ( For Fri )'!$A:$A,$A250,'Table From Form ( For Fri )'!$J:$J,Attendance[[#Headers],[3/1/2025]],'Table From Form ( For Fri )'!AS:AS,1)&gt;0,1,0)</f>
        <v>0</v>
      </c>
      <c r="AP250" s="27">
        <f>IF(COUNTIFS('Table From Form ( For Fri )'!$A:$A,$A250,'Table From Form ( For Fri )'!$J:$J,Attendance[[#Headers],[10/1/2025]],'Table From Form ( For Fri )'!AT:AT,1)&gt;0,1,0)</f>
        <v>0</v>
      </c>
      <c r="AQ250" s="27">
        <f>IF(COUNTIFS('Table From Form ( For Fri )'!$A:$A,$A250,'Table From Form ( For Fri )'!$J:$J,Attendance[[#Headers],[17/1/2025]],'Table From Form ( For Fri )'!AU:AU,1)&gt;0,1,0)</f>
        <v>0</v>
      </c>
      <c r="AR250" s="27">
        <f>IF(COUNTIFS('Table From Form ( For Fri )'!$A:$A,$A250,'Table From Form ( For Fri )'!$J:$J,Attendance[[#Headers],[24/1/2025]],'Table From Form ( For Fri )'!AV:AV,1)&gt;0,1,0)</f>
        <v>0</v>
      </c>
      <c r="AS250" s="27">
        <f>IF(COUNTIFS('Table From Form ( For Fri )'!$A:$A,$A250,'Table From Form ( For Fri )'!$J:$J,Attendance[[#Headers],[31/1/2025]],'Table From Form ( For Fri )'!AW:AW,1)&gt;0,1,0)</f>
        <v>0</v>
      </c>
      <c r="AT250" s="27">
        <f>IF(COUNTIFS('Table From Form ( For Fri )'!$A:$A,$A250,'Table From Form ( For Fri )'!$J:$J,Attendance[[#Headers],[7/2/2025]],'Table From Form ( For Fri )'!AX:AX,1)&gt;0,1,0)</f>
        <v>0</v>
      </c>
      <c r="AU250" s="27">
        <f>IF(COUNTIFS('Table From Form ( For Fri )'!$A:$A,$A250,'Table From Form ( For Fri )'!$J:$J,Attendance[[#Headers],[14/2/2025]],'Table From Form ( For Fri )'!AY:AY,1)&gt;0,1,0)</f>
        <v>0</v>
      </c>
    </row>
    <row r="251" spans="1:47" ht="14">
      <c r="A251" s="32" t="s">
        <v>2146</v>
      </c>
      <c r="B251" s="30" t="s">
        <v>2147</v>
      </c>
      <c r="C251" s="30" t="s">
        <v>2148</v>
      </c>
      <c r="D251">
        <f>COUNTIF(Attendance[[#This Row],[19/4/2024]:[14/2/2025]],1)</f>
        <v>0</v>
      </c>
      <c r="E251" s="26">
        <f t="shared" si="3"/>
        <v>0</v>
      </c>
      <c r="F251" s="26" t="s">
        <v>2149</v>
      </c>
      <c r="G251" s="27">
        <f>IF(COUNTIFS('Table From Form ( For Fri )'!$A:$A,$A251,'Table From Form ( For Fri )'!$J:$J,Attendance[[#Headers],[19/4/2024]],'Table From Form ( For Fri )'!K:K,1)&gt;0,1,0)</f>
        <v>0</v>
      </c>
      <c r="H251" s="27">
        <f>IF(COUNTIFS('Table From Form ( For Fri )'!$A:$A,$A251,'Table From Form ( For Fri )'!$J:$J,Attendance[[#Headers],[26/4/2024]],'Table From Form ( For Fri )'!L:L,1)&gt;0,1,0)</f>
        <v>0</v>
      </c>
      <c r="I251" s="27">
        <f>IF(COUNTIFS('Table From Form ( For Fri )'!$A:$A,$A251,'Table From Form ( For Fri )'!$J:$J,Attendance[[#Headers],[3/5/2024]],'Table From Form ( For Fri )'!M:M,1)&gt;0,1,0)</f>
        <v>0</v>
      </c>
      <c r="J251" s="27">
        <f>IF(COUNTIFS('Table From Form ( For Fri )'!$A:$A,$A251,'Table From Form ( For Fri )'!$J:$J,Attendance[[#Headers],[10/5/2024]],'Table From Form ( For Fri )'!N:N,1)&gt;0,1,0)</f>
        <v>0</v>
      </c>
      <c r="K251" s="27">
        <f>IF(COUNTIFS('Table From Form ( For Fri )'!$A:$A,$A251,'Table From Form ( For Fri )'!$J:$J,Attendance[[#Headers],[17/5/2024]],'Table From Form ( For Fri )'!O:O,1)&gt;0,1,0)</f>
        <v>0</v>
      </c>
      <c r="L251" s="27">
        <f>IF(COUNTIFS('Table From Form ( For Fri )'!$A:$A,$A251,'Table From Form ( For Fri )'!$J:$J,Attendance[[#Headers],[24/5/2024]],'Table From Form ( For Fri )'!P:P,1)&gt;0,1,0)</f>
        <v>0</v>
      </c>
      <c r="M251" s="27">
        <f>IF(COUNTIFS('Table From Form ( For Fri )'!$A:$A,$A251,'Table From Form ( For Fri )'!$J:$J,Attendance[[#Headers],[31/5/2024]],'Table From Form ( For Fri )'!Q:Q,1)&gt;0,1,0)</f>
        <v>0</v>
      </c>
      <c r="N251" s="27">
        <f>IF(COUNTIFS('Table From Form ( For Fri )'!$A:$A,$A251,'Table From Form ( For Fri )'!$J:$J,Attendance[[#Headers],[7/6/2024]],'Table From Form ( For Fri )'!R:R,1)&gt;0,1,0)</f>
        <v>0</v>
      </c>
      <c r="O251" s="27">
        <f>IF(COUNTIFS('Table From Form ( For Fri )'!$A:$A,$A251,'Table From Form ( For Fri )'!$J:$J,Attendance[[#Headers],[14/6/2024]],'Table From Form ( For Fri )'!S:S,1)&gt;0,1,0)</f>
        <v>0</v>
      </c>
      <c r="P251" s="27">
        <f>IF(COUNTIFS('Table From Form ( For Fri )'!$A:$A,$A251,'Table From Form ( For Fri )'!$J:$J,Attendance[[#Headers],[21/6/2024]],'Table From Form ( For Fri )'!T:T,1)&gt;0,1,0)</f>
        <v>0</v>
      </c>
      <c r="Q251" s="27">
        <f>IF(COUNTIFS('Table From Form ( For Fri )'!$A:$A,$A251,'Table From Form ( For Fri )'!$J:$J,Attendance[[#Headers],[28/6/2024]],'Table From Form ( For Fri )'!U:U,1)&gt;0,1,0)</f>
        <v>0</v>
      </c>
      <c r="R251" s="27">
        <f>IF(COUNTIFS('Table From Form ( For Fri )'!$A:$A,$A251,'Table From Form ( For Fri )'!$J:$J,Attendance[[#Headers],[5/7/2024]],'Table From Form ( For Fri )'!V:V,1)&gt;0,1,0)</f>
        <v>0</v>
      </c>
      <c r="S251" s="27">
        <f>IF(COUNTIFS('Table From Form ( For Fri )'!$A:$A,$A251,'Table From Form ( For Fri )'!$J:$J,Attendance[[#Headers],[12/7/2024]],'Table From Form ( For Fri )'!W:W,1)&gt;0,1,0)</f>
        <v>0</v>
      </c>
      <c r="T251" s="27">
        <f>IF(COUNTIFS('Table From Form ( For Fri )'!$A:$A,$A251,'Table From Form ( For Fri )'!$J:$J,Attendance[[#Headers],[19/7/2024]],'Table From Form ( For Fri )'!X:X,1)&gt;0,1,0)</f>
        <v>0</v>
      </c>
      <c r="U251" s="27">
        <f>IF(COUNTIFS('Table From Form ( For Fri )'!$A:$A,$A251,'Table From Form ( For Fri )'!$J:$J,Attendance[[#Headers],[26/7/2024]],'Table From Form ( For Fri )'!Y:Y,1)&gt;0,1,0)</f>
        <v>0</v>
      </c>
      <c r="V251" s="27">
        <f>IF(COUNTIFS('Table From Form ( For Fri )'!$A:$A,$A251,'Table From Form ( For Fri )'!$J:$J,Attendance[[#Headers],[2/8/2024]],'Table From Form ( For Fri )'!Z:Z,1)&gt;0,1,0)</f>
        <v>0</v>
      </c>
      <c r="W251" s="27">
        <f>IF(COUNTIFS('Table From Form ( For Fri )'!$A:$A,$A251,'Table From Form ( For Fri )'!$J:$J,Attendance[[#Headers],[30/8/2024]],'Table From Form ( For Fri )'!AA:AA,1)&gt;0,1,0)</f>
        <v>0</v>
      </c>
      <c r="X251" s="27">
        <f>IF(COUNTIFS('Table From Form ( For Fri )'!$A:$A,$A251,'Table From Form ( For Fri )'!$J:$J,Attendance[[#Headers],[6/9/2024]],'Table From Form ( For Fri )'!AB:AB,1)&gt;0,1,0)</f>
        <v>0</v>
      </c>
      <c r="Y251" s="27">
        <f>IF(COUNTIFS('Table From Form ( For Fri )'!$A:$A,$A251,'Table From Form ( For Fri )'!$J:$J,Attendance[[#Headers],[13/9/2024]],'Table From Form ( For Fri )'!AC:AC,1)&gt;0,1,0)</f>
        <v>0</v>
      </c>
      <c r="Z251" s="27">
        <f>IF(COUNTIFS('Table From Form ( For Fri )'!$A:$A,$A251,'Table From Form ( For Fri )'!$J:$J,Attendance[[#Headers],[20/9/2024]],'Table From Form ( For Fri )'!AD:AD,1)&gt;0,1,0)</f>
        <v>0</v>
      </c>
      <c r="AA251" s="27">
        <f>IF(COUNTIFS('Table From Form ( For Fri )'!$A:$A,$A251,'Table From Form ( For Fri )'!$J:$J,Attendance[[#Headers],[27/9/2024]],'Table From Form ( For Fri )'!AE:AE,1)&gt;0,1,0)</f>
        <v>0</v>
      </c>
      <c r="AB251" s="27">
        <f>IF(COUNTIFS('Table From Form ( For Fri )'!$A:$A,$A251,'Table From Form ( For Fri )'!$J:$J,Attendance[[#Headers],[4/10/2024]],'Table From Form ( For Fri )'!AF:AF,1)&gt;0,1,0)</f>
        <v>0</v>
      </c>
      <c r="AC251" s="27">
        <f>IF(COUNTIFS('Table From Form ( For Fri )'!$A:$A,$A251,'Table From Form ( For Fri )'!$J:$J,Attendance[[#Headers],[11/10/2024]],'Table From Form ( For Fri )'!AG:AG,1)&gt;0,1,0)</f>
        <v>0</v>
      </c>
      <c r="AD251" s="27">
        <f>IF(COUNTIFS('Table From Form ( For Fri )'!$A:$A,$A251,'Table From Form ( For Fri )'!$J:$J,Attendance[[#Headers],[18/10/2024]],'Table From Form ( For Fri )'!AH:AH,1)&gt;0,1,0)</f>
        <v>0</v>
      </c>
      <c r="AE251" s="27">
        <f>IF(COUNTIFS('Table From Form ( For Fri )'!$A:$A,$A251,'Table From Form ( For Fri )'!$J:$J,Attendance[[#Headers],[25/10/2024]],'Table From Form ( For Fri )'!AI:AI,1)&gt;0,1,0)</f>
        <v>0</v>
      </c>
      <c r="AF251" s="27">
        <f>IF(COUNTIFS('Table From Form ( For Fri )'!$A:$A,$A251,'Table From Form ( For Fri )'!$J:$J,Attendance[[#Headers],[1/11/2024]],'Table From Form ( For Fri )'!AJ:AJ,1)&gt;0,1,0)</f>
        <v>0</v>
      </c>
      <c r="AG251" s="27">
        <f>IF(COUNTIFS('Table From Form ( For Fri )'!$A:$A,$A251,'Table From Form ( For Fri )'!$J:$J,Attendance[[#Headers],[8/11/2024]],'Table From Form ( For Fri )'!AK:AK,1)&gt;0,1,0)</f>
        <v>0</v>
      </c>
      <c r="AH251" s="27">
        <f>IF(COUNTIFS('Table From Form ( For Fri )'!$A:$A,$A251,'Table From Form ( For Fri )'!$J:$J,Attendance[[#Headers],[15/11/2024]],'Table From Form ( For Fri )'!AL:AL,1)&gt;0,1,0)</f>
        <v>0</v>
      </c>
      <c r="AI251" s="27">
        <f>IF(COUNTIFS('Table From Form ( For Fri )'!$A:$A,$A251,'Table From Form ( For Fri )'!$J:$J,Attendance[[#Headers],[22/11/2024]],'Table From Form ( For Fri )'!AM:AM,1)&gt;0,1,0)</f>
        <v>0</v>
      </c>
      <c r="AJ251" s="27">
        <f>IF(COUNTIFS('Table From Form ( For Fri )'!$A:$A,$A251,'Table From Form ( For Fri )'!$J:$J,Attendance[[#Headers],[29/11/2024]],'Table From Form ( For Fri )'!AN:AN,1)&gt;0,1,0)</f>
        <v>0</v>
      </c>
      <c r="AK251" s="27">
        <f>IF(COUNTIFS('Table From Form ( For Fri )'!$A:$A,$A251,'Table From Form ( For Fri )'!$J:$J,Attendance[[#Headers],[6/12/2024]],'Table From Form ( For Fri )'!AO:AO,1)&gt;0,1,0)</f>
        <v>0</v>
      </c>
      <c r="AL251" s="27">
        <f>IF(COUNTIFS('Table From Form ( For Fri )'!$A:$A,$A251,'Table From Form ( For Fri )'!$J:$J,Attendance[[#Headers],[13/12/2024]],'Table From Form ( For Fri )'!AP:AP,1)&gt;0,1,0)</f>
        <v>0</v>
      </c>
      <c r="AM251" s="27">
        <f>IF(COUNTIFS('Table From Form ( For Fri )'!$A:$A,$A251,'Table From Form ( For Fri )'!$J:$J,Attendance[[#Headers],[20/12/2024]],'Table From Form ( For Fri )'!AQ:AQ,1)&gt;0,1,0)</f>
        <v>0</v>
      </c>
      <c r="AN251" s="27">
        <f>IF(COUNTIFS('Table From Form ( For Fri )'!$A:$A,$A251,'Table From Form ( For Fri )'!$J:$J,Attendance[[#Headers],[27/12/2024]],'Table From Form ( For Fri )'!AR:AR,1)&gt;0,1,0)</f>
        <v>0</v>
      </c>
      <c r="AO251" s="27">
        <f>IF(COUNTIFS('Table From Form ( For Fri )'!$A:$A,$A251,'Table From Form ( For Fri )'!$J:$J,Attendance[[#Headers],[3/1/2025]],'Table From Form ( For Fri )'!AS:AS,1)&gt;0,1,0)</f>
        <v>0</v>
      </c>
      <c r="AP251" s="27">
        <f>IF(COUNTIFS('Table From Form ( For Fri )'!$A:$A,$A251,'Table From Form ( For Fri )'!$J:$J,Attendance[[#Headers],[10/1/2025]],'Table From Form ( For Fri )'!AT:AT,1)&gt;0,1,0)</f>
        <v>0</v>
      </c>
      <c r="AQ251" s="27">
        <f>IF(COUNTIFS('Table From Form ( For Fri )'!$A:$A,$A251,'Table From Form ( For Fri )'!$J:$J,Attendance[[#Headers],[17/1/2025]],'Table From Form ( For Fri )'!AU:AU,1)&gt;0,1,0)</f>
        <v>0</v>
      </c>
      <c r="AR251" s="27">
        <f>IF(COUNTIFS('Table From Form ( For Fri )'!$A:$A,$A251,'Table From Form ( For Fri )'!$J:$J,Attendance[[#Headers],[24/1/2025]],'Table From Form ( For Fri )'!AV:AV,1)&gt;0,1,0)</f>
        <v>0</v>
      </c>
      <c r="AS251" s="27">
        <f>IF(COUNTIFS('Table From Form ( For Fri )'!$A:$A,$A251,'Table From Form ( For Fri )'!$J:$J,Attendance[[#Headers],[31/1/2025]],'Table From Form ( For Fri )'!AW:AW,1)&gt;0,1,0)</f>
        <v>0</v>
      </c>
      <c r="AT251" s="27">
        <f>IF(COUNTIFS('Table From Form ( For Fri )'!$A:$A,$A251,'Table From Form ( For Fri )'!$J:$J,Attendance[[#Headers],[7/2/2025]],'Table From Form ( For Fri )'!AX:AX,1)&gt;0,1,0)</f>
        <v>0</v>
      </c>
      <c r="AU251" s="27">
        <f>IF(COUNTIFS('Table From Form ( For Fri )'!$A:$A,$A251,'Table From Form ( For Fri )'!$J:$J,Attendance[[#Headers],[14/2/2025]],'Table From Form ( For Fri )'!AY:AY,1)&gt;0,1,0)</f>
        <v>0</v>
      </c>
    </row>
    <row r="252" spans="1:47" ht="14">
      <c r="A252" s="32" t="s">
        <v>2150</v>
      </c>
      <c r="B252" s="30" t="s">
        <v>2151</v>
      </c>
      <c r="C252" s="30" t="s">
        <v>2152</v>
      </c>
      <c r="D252">
        <f>COUNTIF(Attendance[[#This Row],[19/4/2024]:[14/2/2025]],1)</f>
        <v>0</v>
      </c>
      <c r="E252" s="26">
        <f t="shared" si="3"/>
        <v>0</v>
      </c>
      <c r="F252" s="26" t="s">
        <v>2153</v>
      </c>
      <c r="G252" s="27">
        <f>IF(COUNTIFS('Table From Form ( For Fri )'!$A:$A,$A252,'Table From Form ( For Fri )'!$J:$J,Attendance[[#Headers],[19/4/2024]],'Table From Form ( For Fri )'!K:K,1)&gt;0,1,0)</f>
        <v>0</v>
      </c>
      <c r="H252" s="27">
        <f>IF(COUNTIFS('Table From Form ( For Fri )'!$A:$A,$A252,'Table From Form ( For Fri )'!$J:$J,Attendance[[#Headers],[26/4/2024]],'Table From Form ( For Fri )'!L:L,1)&gt;0,1,0)</f>
        <v>0</v>
      </c>
      <c r="I252" s="27">
        <f>IF(COUNTIFS('Table From Form ( For Fri )'!$A:$A,$A252,'Table From Form ( For Fri )'!$J:$J,Attendance[[#Headers],[3/5/2024]],'Table From Form ( For Fri )'!M:M,1)&gt;0,1,0)</f>
        <v>0</v>
      </c>
      <c r="J252" s="27">
        <f>IF(COUNTIFS('Table From Form ( For Fri )'!$A:$A,$A252,'Table From Form ( For Fri )'!$J:$J,Attendance[[#Headers],[10/5/2024]],'Table From Form ( For Fri )'!N:N,1)&gt;0,1,0)</f>
        <v>0</v>
      </c>
      <c r="K252" s="27">
        <f>IF(COUNTIFS('Table From Form ( For Fri )'!$A:$A,$A252,'Table From Form ( For Fri )'!$J:$J,Attendance[[#Headers],[17/5/2024]],'Table From Form ( For Fri )'!O:O,1)&gt;0,1,0)</f>
        <v>0</v>
      </c>
      <c r="L252" s="27">
        <f>IF(COUNTIFS('Table From Form ( For Fri )'!$A:$A,$A252,'Table From Form ( For Fri )'!$J:$J,Attendance[[#Headers],[24/5/2024]],'Table From Form ( For Fri )'!P:P,1)&gt;0,1,0)</f>
        <v>0</v>
      </c>
      <c r="M252" s="27">
        <f>IF(COUNTIFS('Table From Form ( For Fri )'!$A:$A,$A252,'Table From Form ( For Fri )'!$J:$J,Attendance[[#Headers],[31/5/2024]],'Table From Form ( For Fri )'!Q:Q,1)&gt;0,1,0)</f>
        <v>0</v>
      </c>
      <c r="N252" s="27">
        <f>IF(COUNTIFS('Table From Form ( For Fri )'!$A:$A,$A252,'Table From Form ( For Fri )'!$J:$J,Attendance[[#Headers],[7/6/2024]],'Table From Form ( For Fri )'!R:R,1)&gt;0,1,0)</f>
        <v>0</v>
      </c>
      <c r="O252" s="27">
        <f>IF(COUNTIFS('Table From Form ( For Fri )'!$A:$A,$A252,'Table From Form ( For Fri )'!$J:$J,Attendance[[#Headers],[14/6/2024]],'Table From Form ( For Fri )'!S:S,1)&gt;0,1,0)</f>
        <v>0</v>
      </c>
      <c r="P252" s="27">
        <f>IF(COUNTIFS('Table From Form ( For Fri )'!$A:$A,$A252,'Table From Form ( For Fri )'!$J:$J,Attendance[[#Headers],[21/6/2024]],'Table From Form ( For Fri )'!T:T,1)&gt;0,1,0)</f>
        <v>0</v>
      </c>
      <c r="Q252" s="27">
        <f>IF(COUNTIFS('Table From Form ( For Fri )'!$A:$A,$A252,'Table From Form ( For Fri )'!$J:$J,Attendance[[#Headers],[28/6/2024]],'Table From Form ( For Fri )'!U:U,1)&gt;0,1,0)</f>
        <v>0</v>
      </c>
      <c r="R252" s="27">
        <f>IF(COUNTIFS('Table From Form ( For Fri )'!$A:$A,$A252,'Table From Form ( For Fri )'!$J:$J,Attendance[[#Headers],[5/7/2024]],'Table From Form ( For Fri )'!V:V,1)&gt;0,1,0)</f>
        <v>0</v>
      </c>
      <c r="S252" s="27">
        <f>IF(COUNTIFS('Table From Form ( For Fri )'!$A:$A,$A252,'Table From Form ( For Fri )'!$J:$J,Attendance[[#Headers],[12/7/2024]],'Table From Form ( For Fri )'!W:W,1)&gt;0,1,0)</f>
        <v>0</v>
      </c>
      <c r="T252" s="27">
        <f>IF(COUNTIFS('Table From Form ( For Fri )'!$A:$A,$A252,'Table From Form ( For Fri )'!$J:$J,Attendance[[#Headers],[19/7/2024]],'Table From Form ( For Fri )'!X:X,1)&gt;0,1,0)</f>
        <v>0</v>
      </c>
      <c r="U252" s="27">
        <f>IF(COUNTIFS('Table From Form ( For Fri )'!$A:$A,$A252,'Table From Form ( For Fri )'!$J:$J,Attendance[[#Headers],[26/7/2024]],'Table From Form ( For Fri )'!Y:Y,1)&gt;0,1,0)</f>
        <v>0</v>
      </c>
      <c r="V252" s="27">
        <f>IF(COUNTIFS('Table From Form ( For Fri )'!$A:$A,$A252,'Table From Form ( For Fri )'!$J:$J,Attendance[[#Headers],[2/8/2024]],'Table From Form ( For Fri )'!Z:Z,1)&gt;0,1,0)</f>
        <v>0</v>
      </c>
      <c r="W252" s="27">
        <f>IF(COUNTIFS('Table From Form ( For Fri )'!$A:$A,$A252,'Table From Form ( For Fri )'!$J:$J,Attendance[[#Headers],[30/8/2024]],'Table From Form ( For Fri )'!AA:AA,1)&gt;0,1,0)</f>
        <v>0</v>
      </c>
      <c r="X252" s="27">
        <f>IF(COUNTIFS('Table From Form ( For Fri )'!$A:$A,$A252,'Table From Form ( For Fri )'!$J:$J,Attendance[[#Headers],[6/9/2024]],'Table From Form ( For Fri )'!AB:AB,1)&gt;0,1,0)</f>
        <v>0</v>
      </c>
      <c r="Y252" s="27">
        <f>IF(COUNTIFS('Table From Form ( For Fri )'!$A:$A,$A252,'Table From Form ( For Fri )'!$J:$J,Attendance[[#Headers],[13/9/2024]],'Table From Form ( For Fri )'!AC:AC,1)&gt;0,1,0)</f>
        <v>0</v>
      </c>
      <c r="Z252" s="27">
        <f>IF(COUNTIFS('Table From Form ( For Fri )'!$A:$A,$A252,'Table From Form ( For Fri )'!$J:$J,Attendance[[#Headers],[20/9/2024]],'Table From Form ( For Fri )'!AD:AD,1)&gt;0,1,0)</f>
        <v>0</v>
      </c>
      <c r="AA252" s="27">
        <f>IF(COUNTIFS('Table From Form ( For Fri )'!$A:$A,$A252,'Table From Form ( For Fri )'!$J:$J,Attendance[[#Headers],[27/9/2024]],'Table From Form ( For Fri )'!AE:AE,1)&gt;0,1,0)</f>
        <v>0</v>
      </c>
      <c r="AB252" s="27">
        <f>IF(COUNTIFS('Table From Form ( For Fri )'!$A:$A,$A252,'Table From Form ( For Fri )'!$J:$J,Attendance[[#Headers],[4/10/2024]],'Table From Form ( For Fri )'!AF:AF,1)&gt;0,1,0)</f>
        <v>0</v>
      </c>
      <c r="AC252" s="27">
        <f>IF(COUNTIFS('Table From Form ( For Fri )'!$A:$A,$A252,'Table From Form ( For Fri )'!$J:$J,Attendance[[#Headers],[11/10/2024]],'Table From Form ( For Fri )'!AG:AG,1)&gt;0,1,0)</f>
        <v>0</v>
      </c>
      <c r="AD252" s="27">
        <f>IF(COUNTIFS('Table From Form ( For Fri )'!$A:$A,$A252,'Table From Form ( For Fri )'!$J:$J,Attendance[[#Headers],[18/10/2024]],'Table From Form ( For Fri )'!AH:AH,1)&gt;0,1,0)</f>
        <v>0</v>
      </c>
      <c r="AE252" s="27">
        <f>IF(COUNTIFS('Table From Form ( For Fri )'!$A:$A,$A252,'Table From Form ( For Fri )'!$J:$J,Attendance[[#Headers],[25/10/2024]],'Table From Form ( For Fri )'!AI:AI,1)&gt;0,1,0)</f>
        <v>0</v>
      </c>
      <c r="AF252" s="27">
        <f>IF(COUNTIFS('Table From Form ( For Fri )'!$A:$A,$A252,'Table From Form ( For Fri )'!$J:$J,Attendance[[#Headers],[1/11/2024]],'Table From Form ( For Fri )'!AJ:AJ,1)&gt;0,1,0)</f>
        <v>0</v>
      </c>
      <c r="AG252" s="27">
        <f>IF(COUNTIFS('Table From Form ( For Fri )'!$A:$A,$A252,'Table From Form ( For Fri )'!$J:$J,Attendance[[#Headers],[8/11/2024]],'Table From Form ( For Fri )'!AK:AK,1)&gt;0,1,0)</f>
        <v>0</v>
      </c>
      <c r="AH252" s="27">
        <f>IF(COUNTIFS('Table From Form ( For Fri )'!$A:$A,$A252,'Table From Form ( For Fri )'!$J:$J,Attendance[[#Headers],[15/11/2024]],'Table From Form ( For Fri )'!AL:AL,1)&gt;0,1,0)</f>
        <v>0</v>
      </c>
      <c r="AI252" s="27">
        <f>IF(COUNTIFS('Table From Form ( For Fri )'!$A:$A,$A252,'Table From Form ( For Fri )'!$J:$J,Attendance[[#Headers],[22/11/2024]],'Table From Form ( For Fri )'!AM:AM,1)&gt;0,1,0)</f>
        <v>0</v>
      </c>
      <c r="AJ252" s="27">
        <f>IF(COUNTIFS('Table From Form ( For Fri )'!$A:$A,$A252,'Table From Form ( For Fri )'!$J:$J,Attendance[[#Headers],[29/11/2024]],'Table From Form ( For Fri )'!AN:AN,1)&gt;0,1,0)</f>
        <v>0</v>
      </c>
      <c r="AK252" s="27">
        <f>IF(COUNTIFS('Table From Form ( For Fri )'!$A:$A,$A252,'Table From Form ( For Fri )'!$J:$J,Attendance[[#Headers],[6/12/2024]],'Table From Form ( For Fri )'!AO:AO,1)&gt;0,1,0)</f>
        <v>0</v>
      </c>
      <c r="AL252" s="27">
        <f>IF(COUNTIFS('Table From Form ( For Fri )'!$A:$A,$A252,'Table From Form ( For Fri )'!$J:$J,Attendance[[#Headers],[13/12/2024]],'Table From Form ( For Fri )'!AP:AP,1)&gt;0,1,0)</f>
        <v>0</v>
      </c>
      <c r="AM252" s="27">
        <f>IF(COUNTIFS('Table From Form ( For Fri )'!$A:$A,$A252,'Table From Form ( For Fri )'!$J:$J,Attendance[[#Headers],[20/12/2024]],'Table From Form ( For Fri )'!AQ:AQ,1)&gt;0,1,0)</f>
        <v>0</v>
      </c>
      <c r="AN252" s="27">
        <f>IF(COUNTIFS('Table From Form ( For Fri )'!$A:$A,$A252,'Table From Form ( For Fri )'!$J:$J,Attendance[[#Headers],[27/12/2024]],'Table From Form ( For Fri )'!AR:AR,1)&gt;0,1,0)</f>
        <v>0</v>
      </c>
      <c r="AO252" s="27">
        <f>IF(COUNTIFS('Table From Form ( For Fri )'!$A:$A,$A252,'Table From Form ( For Fri )'!$J:$J,Attendance[[#Headers],[3/1/2025]],'Table From Form ( For Fri )'!AS:AS,1)&gt;0,1,0)</f>
        <v>0</v>
      </c>
      <c r="AP252" s="27">
        <f>IF(COUNTIFS('Table From Form ( For Fri )'!$A:$A,$A252,'Table From Form ( For Fri )'!$J:$J,Attendance[[#Headers],[10/1/2025]],'Table From Form ( For Fri )'!AT:AT,1)&gt;0,1,0)</f>
        <v>0</v>
      </c>
      <c r="AQ252" s="27">
        <f>IF(COUNTIFS('Table From Form ( For Fri )'!$A:$A,$A252,'Table From Form ( For Fri )'!$J:$J,Attendance[[#Headers],[17/1/2025]],'Table From Form ( For Fri )'!AU:AU,1)&gt;0,1,0)</f>
        <v>0</v>
      </c>
      <c r="AR252" s="27">
        <f>IF(COUNTIFS('Table From Form ( For Fri )'!$A:$A,$A252,'Table From Form ( For Fri )'!$J:$J,Attendance[[#Headers],[24/1/2025]],'Table From Form ( For Fri )'!AV:AV,1)&gt;0,1,0)</f>
        <v>0</v>
      </c>
      <c r="AS252" s="27">
        <f>IF(COUNTIFS('Table From Form ( For Fri )'!$A:$A,$A252,'Table From Form ( For Fri )'!$J:$J,Attendance[[#Headers],[31/1/2025]],'Table From Form ( For Fri )'!AW:AW,1)&gt;0,1,0)</f>
        <v>0</v>
      </c>
      <c r="AT252" s="27">
        <f>IF(COUNTIFS('Table From Form ( For Fri )'!$A:$A,$A252,'Table From Form ( For Fri )'!$J:$J,Attendance[[#Headers],[7/2/2025]],'Table From Form ( For Fri )'!AX:AX,1)&gt;0,1,0)</f>
        <v>0</v>
      </c>
      <c r="AU252" s="27">
        <f>IF(COUNTIFS('Table From Form ( For Fri )'!$A:$A,$A252,'Table From Form ( For Fri )'!$J:$J,Attendance[[#Headers],[14/2/2025]],'Table From Form ( For Fri )'!AY:AY,1)&gt;0,1,0)</f>
        <v>0</v>
      </c>
    </row>
    <row r="253" spans="1:47" ht="14">
      <c r="A253" s="32" t="s">
        <v>2154</v>
      </c>
      <c r="B253" s="30" t="s">
        <v>2155</v>
      </c>
      <c r="C253" s="30" t="s">
        <v>2156</v>
      </c>
      <c r="D253">
        <f>COUNTIF(Attendance[[#This Row],[19/4/2024]:[14/2/2025]],1)</f>
        <v>0</v>
      </c>
      <c r="E253" s="26">
        <f t="shared" si="3"/>
        <v>0</v>
      </c>
      <c r="F253" s="26" t="s">
        <v>2157</v>
      </c>
      <c r="G253" s="27">
        <f>IF(COUNTIFS('Table From Form ( For Fri )'!$A:$A,$A253,'Table From Form ( For Fri )'!$J:$J,Attendance[[#Headers],[19/4/2024]],'Table From Form ( For Fri )'!K:K,1)&gt;0,1,0)</f>
        <v>0</v>
      </c>
      <c r="H253" s="27">
        <f>IF(COUNTIFS('Table From Form ( For Fri )'!$A:$A,$A253,'Table From Form ( For Fri )'!$J:$J,Attendance[[#Headers],[26/4/2024]],'Table From Form ( For Fri )'!L:L,1)&gt;0,1,0)</f>
        <v>0</v>
      </c>
      <c r="I253" s="27">
        <f>IF(COUNTIFS('Table From Form ( For Fri )'!$A:$A,$A253,'Table From Form ( For Fri )'!$J:$J,Attendance[[#Headers],[3/5/2024]],'Table From Form ( For Fri )'!M:M,1)&gt;0,1,0)</f>
        <v>0</v>
      </c>
      <c r="J253" s="27">
        <f>IF(COUNTIFS('Table From Form ( For Fri )'!$A:$A,$A253,'Table From Form ( For Fri )'!$J:$J,Attendance[[#Headers],[10/5/2024]],'Table From Form ( For Fri )'!N:N,1)&gt;0,1,0)</f>
        <v>0</v>
      </c>
      <c r="K253" s="27">
        <f>IF(COUNTIFS('Table From Form ( For Fri )'!$A:$A,$A253,'Table From Form ( For Fri )'!$J:$J,Attendance[[#Headers],[17/5/2024]],'Table From Form ( For Fri )'!O:O,1)&gt;0,1,0)</f>
        <v>0</v>
      </c>
      <c r="L253" s="27">
        <f>IF(COUNTIFS('Table From Form ( For Fri )'!$A:$A,$A253,'Table From Form ( For Fri )'!$J:$J,Attendance[[#Headers],[24/5/2024]],'Table From Form ( For Fri )'!P:P,1)&gt;0,1,0)</f>
        <v>0</v>
      </c>
      <c r="M253" s="27">
        <f>IF(COUNTIFS('Table From Form ( For Fri )'!$A:$A,$A253,'Table From Form ( For Fri )'!$J:$J,Attendance[[#Headers],[31/5/2024]],'Table From Form ( For Fri )'!Q:Q,1)&gt;0,1,0)</f>
        <v>0</v>
      </c>
      <c r="N253" s="27">
        <f>IF(COUNTIFS('Table From Form ( For Fri )'!$A:$A,$A253,'Table From Form ( For Fri )'!$J:$J,Attendance[[#Headers],[7/6/2024]],'Table From Form ( For Fri )'!R:R,1)&gt;0,1,0)</f>
        <v>0</v>
      </c>
      <c r="O253" s="27">
        <f>IF(COUNTIFS('Table From Form ( For Fri )'!$A:$A,$A253,'Table From Form ( For Fri )'!$J:$J,Attendance[[#Headers],[14/6/2024]],'Table From Form ( For Fri )'!S:S,1)&gt;0,1,0)</f>
        <v>0</v>
      </c>
      <c r="P253" s="27">
        <f>IF(COUNTIFS('Table From Form ( For Fri )'!$A:$A,$A253,'Table From Form ( For Fri )'!$J:$J,Attendance[[#Headers],[21/6/2024]],'Table From Form ( For Fri )'!T:T,1)&gt;0,1,0)</f>
        <v>0</v>
      </c>
      <c r="Q253" s="27">
        <f>IF(COUNTIFS('Table From Form ( For Fri )'!$A:$A,$A253,'Table From Form ( For Fri )'!$J:$J,Attendance[[#Headers],[28/6/2024]],'Table From Form ( For Fri )'!U:U,1)&gt;0,1,0)</f>
        <v>0</v>
      </c>
      <c r="R253" s="27">
        <f>IF(COUNTIFS('Table From Form ( For Fri )'!$A:$A,$A253,'Table From Form ( For Fri )'!$J:$J,Attendance[[#Headers],[5/7/2024]],'Table From Form ( For Fri )'!V:V,1)&gt;0,1,0)</f>
        <v>0</v>
      </c>
      <c r="S253" s="27">
        <f>IF(COUNTIFS('Table From Form ( For Fri )'!$A:$A,$A253,'Table From Form ( For Fri )'!$J:$J,Attendance[[#Headers],[12/7/2024]],'Table From Form ( For Fri )'!W:W,1)&gt;0,1,0)</f>
        <v>0</v>
      </c>
      <c r="T253" s="27">
        <f>IF(COUNTIFS('Table From Form ( For Fri )'!$A:$A,$A253,'Table From Form ( For Fri )'!$J:$J,Attendance[[#Headers],[19/7/2024]],'Table From Form ( For Fri )'!X:X,1)&gt;0,1,0)</f>
        <v>0</v>
      </c>
      <c r="U253" s="27">
        <f>IF(COUNTIFS('Table From Form ( For Fri )'!$A:$A,$A253,'Table From Form ( For Fri )'!$J:$J,Attendance[[#Headers],[26/7/2024]],'Table From Form ( For Fri )'!Y:Y,1)&gt;0,1,0)</f>
        <v>0</v>
      </c>
      <c r="V253" s="27">
        <f>IF(COUNTIFS('Table From Form ( For Fri )'!$A:$A,$A253,'Table From Form ( For Fri )'!$J:$J,Attendance[[#Headers],[2/8/2024]],'Table From Form ( For Fri )'!Z:Z,1)&gt;0,1,0)</f>
        <v>0</v>
      </c>
      <c r="W253" s="27">
        <f>IF(COUNTIFS('Table From Form ( For Fri )'!$A:$A,$A253,'Table From Form ( For Fri )'!$J:$J,Attendance[[#Headers],[30/8/2024]],'Table From Form ( For Fri )'!AA:AA,1)&gt;0,1,0)</f>
        <v>0</v>
      </c>
      <c r="X253" s="27">
        <f>IF(COUNTIFS('Table From Form ( For Fri )'!$A:$A,$A253,'Table From Form ( For Fri )'!$J:$J,Attendance[[#Headers],[6/9/2024]],'Table From Form ( For Fri )'!AB:AB,1)&gt;0,1,0)</f>
        <v>0</v>
      </c>
      <c r="Y253" s="27">
        <f>IF(COUNTIFS('Table From Form ( For Fri )'!$A:$A,$A253,'Table From Form ( For Fri )'!$J:$J,Attendance[[#Headers],[13/9/2024]],'Table From Form ( For Fri )'!AC:AC,1)&gt;0,1,0)</f>
        <v>0</v>
      </c>
      <c r="Z253" s="27">
        <f>IF(COUNTIFS('Table From Form ( For Fri )'!$A:$A,$A253,'Table From Form ( For Fri )'!$J:$J,Attendance[[#Headers],[20/9/2024]],'Table From Form ( For Fri )'!AD:AD,1)&gt;0,1,0)</f>
        <v>0</v>
      </c>
      <c r="AA253" s="27">
        <f>IF(COUNTIFS('Table From Form ( For Fri )'!$A:$A,$A253,'Table From Form ( For Fri )'!$J:$J,Attendance[[#Headers],[27/9/2024]],'Table From Form ( For Fri )'!AE:AE,1)&gt;0,1,0)</f>
        <v>0</v>
      </c>
      <c r="AB253" s="27">
        <f>IF(COUNTIFS('Table From Form ( For Fri )'!$A:$A,$A253,'Table From Form ( For Fri )'!$J:$J,Attendance[[#Headers],[4/10/2024]],'Table From Form ( For Fri )'!AF:AF,1)&gt;0,1,0)</f>
        <v>0</v>
      </c>
      <c r="AC253" s="27">
        <f>IF(COUNTIFS('Table From Form ( For Fri )'!$A:$A,$A253,'Table From Form ( For Fri )'!$J:$J,Attendance[[#Headers],[11/10/2024]],'Table From Form ( For Fri )'!AG:AG,1)&gt;0,1,0)</f>
        <v>0</v>
      </c>
      <c r="AD253" s="27">
        <f>IF(COUNTIFS('Table From Form ( For Fri )'!$A:$A,$A253,'Table From Form ( For Fri )'!$J:$J,Attendance[[#Headers],[18/10/2024]],'Table From Form ( For Fri )'!AH:AH,1)&gt;0,1,0)</f>
        <v>0</v>
      </c>
      <c r="AE253" s="27">
        <f>IF(COUNTIFS('Table From Form ( For Fri )'!$A:$A,$A253,'Table From Form ( For Fri )'!$J:$J,Attendance[[#Headers],[25/10/2024]],'Table From Form ( For Fri )'!AI:AI,1)&gt;0,1,0)</f>
        <v>0</v>
      </c>
      <c r="AF253" s="27">
        <f>IF(COUNTIFS('Table From Form ( For Fri )'!$A:$A,$A253,'Table From Form ( For Fri )'!$J:$J,Attendance[[#Headers],[1/11/2024]],'Table From Form ( For Fri )'!AJ:AJ,1)&gt;0,1,0)</f>
        <v>0</v>
      </c>
      <c r="AG253" s="27">
        <f>IF(COUNTIFS('Table From Form ( For Fri )'!$A:$A,$A253,'Table From Form ( For Fri )'!$J:$J,Attendance[[#Headers],[8/11/2024]],'Table From Form ( For Fri )'!AK:AK,1)&gt;0,1,0)</f>
        <v>0</v>
      </c>
      <c r="AH253" s="27">
        <f>IF(COUNTIFS('Table From Form ( For Fri )'!$A:$A,$A253,'Table From Form ( For Fri )'!$J:$J,Attendance[[#Headers],[15/11/2024]],'Table From Form ( For Fri )'!AL:AL,1)&gt;0,1,0)</f>
        <v>0</v>
      </c>
      <c r="AI253" s="27">
        <f>IF(COUNTIFS('Table From Form ( For Fri )'!$A:$A,$A253,'Table From Form ( For Fri )'!$J:$J,Attendance[[#Headers],[22/11/2024]],'Table From Form ( For Fri )'!AM:AM,1)&gt;0,1,0)</f>
        <v>0</v>
      </c>
      <c r="AJ253" s="27">
        <f>IF(COUNTIFS('Table From Form ( For Fri )'!$A:$A,$A253,'Table From Form ( For Fri )'!$J:$J,Attendance[[#Headers],[29/11/2024]],'Table From Form ( For Fri )'!AN:AN,1)&gt;0,1,0)</f>
        <v>0</v>
      </c>
      <c r="AK253" s="27">
        <f>IF(COUNTIFS('Table From Form ( For Fri )'!$A:$A,$A253,'Table From Form ( For Fri )'!$J:$J,Attendance[[#Headers],[6/12/2024]],'Table From Form ( For Fri )'!AO:AO,1)&gt;0,1,0)</f>
        <v>0</v>
      </c>
      <c r="AL253" s="27">
        <f>IF(COUNTIFS('Table From Form ( For Fri )'!$A:$A,$A253,'Table From Form ( For Fri )'!$J:$J,Attendance[[#Headers],[13/12/2024]],'Table From Form ( For Fri )'!AP:AP,1)&gt;0,1,0)</f>
        <v>0</v>
      </c>
      <c r="AM253" s="27">
        <f>IF(COUNTIFS('Table From Form ( For Fri )'!$A:$A,$A253,'Table From Form ( For Fri )'!$J:$J,Attendance[[#Headers],[20/12/2024]],'Table From Form ( For Fri )'!AQ:AQ,1)&gt;0,1,0)</f>
        <v>0</v>
      </c>
      <c r="AN253" s="27">
        <f>IF(COUNTIFS('Table From Form ( For Fri )'!$A:$A,$A253,'Table From Form ( For Fri )'!$J:$J,Attendance[[#Headers],[27/12/2024]],'Table From Form ( For Fri )'!AR:AR,1)&gt;0,1,0)</f>
        <v>0</v>
      </c>
      <c r="AO253" s="27">
        <f>IF(COUNTIFS('Table From Form ( For Fri )'!$A:$A,$A253,'Table From Form ( For Fri )'!$J:$J,Attendance[[#Headers],[3/1/2025]],'Table From Form ( For Fri )'!AS:AS,1)&gt;0,1,0)</f>
        <v>0</v>
      </c>
      <c r="AP253" s="27">
        <f>IF(COUNTIFS('Table From Form ( For Fri )'!$A:$A,$A253,'Table From Form ( For Fri )'!$J:$J,Attendance[[#Headers],[10/1/2025]],'Table From Form ( For Fri )'!AT:AT,1)&gt;0,1,0)</f>
        <v>0</v>
      </c>
      <c r="AQ253" s="27">
        <f>IF(COUNTIFS('Table From Form ( For Fri )'!$A:$A,$A253,'Table From Form ( For Fri )'!$J:$J,Attendance[[#Headers],[17/1/2025]],'Table From Form ( For Fri )'!AU:AU,1)&gt;0,1,0)</f>
        <v>0</v>
      </c>
      <c r="AR253" s="27">
        <f>IF(COUNTIFS('Table From Form ( For Fri )'!$A:$A,$A253,'Table From Form ( For Fri )'!$J:$J,Attendance[[#Headers],[24/1/2025]],'Table From Form ( For Fri )'!AV:AV,1)&gt;0,1,0)</f>
        <v>0</v>
      </c>
      <c r="AS253" s="27">
        <f>IF(COUNTIFS('Table From Form ( For Fri )'!$A:$A,$A253,'Table From Form ( For Fri )'!$J:$J,Attendance[[#Headers],[31/1/2025]],'Table From Form ( For Fri )'!AW:AW,1)&gt;0,1,0)</f>
        <v>0</v>
      </c>
      <c r="AT253" s="27">
        <f>IF(COUNTIFS('Table From Form ( For Fri )'!$A:$A,$A253,'Table From Form ( For Fri )'!$J:$J,Attendance[[#Headers],[7/2/2025]],'Table From Form ( For Fri )'!AX:AX,1)&gt;0,1,0)</f>
        <v>0</v>
      </c>
      <c r="AU253" s="27">
        <f>IF(COUNTIFS('Table From Form ( For Fri )'!$A:$A,$A253,'Table From Form ( For Fri )'!$J:$J,Attendance[[#Headers],[14/2/2025]],'Table From Form ( For Fri )'!AY:AY,1)&gt;0,1,0)</f>
        <v>0</v>
      </c>
    </row>
    <row r="254" spans="1:47" ht="14">
      <c r="A254" s="32" t="s">
        <v>2158</v>
      </c>
      <c r="B254" s="30" t="s">
        <v>2159</v>
      </c>
      <c r="C254" s="30" t="s">
        <v>2160</v>
      </c>
      <c r="D254">
        <f>COUNTIF(Attendance[[#This Row],[19/4/2024]:[14/2/2025]],1)</f>
        <v>0</v>
      </c>
      <c r="E254" s="26">
        <f t="shared" si="3"/>
        <v>0</v>
      </c>
      <c r="F254" s="26" t="s">
        <v>2161</v>
      </c>
      <c r="G254" s="27">
        <f>IF(COUNTIFS('Table From Form ( For Fri )'!$A:$A,$A254,'Table From Form ( For Fri )'!$J:$J,Attendance[[#Headers],[19/4/2024]],'Table From Form ( For Fri )'!K:K,1)&gt;0,1,0)</f>
        <v>0</v>
      </c>
      <c r="H254" s="27">
        <f>IF(COUNTIFS('Table From Form ( For Fri )'!$A:$A,$A254,'Table From Form ( For Fri )'!$J:$J,Attendance[[#Headers],[26/4/2024]],'Table From Form ( For Fri )'!L:L,1)&gt;0,1,0)</f>
        <v>0</v>
      </c>
      <c r="I254" s="27">
        <f>IF(COUNTIFS('Table From Form ( For Fri )'!$A:$A,$A254,'Table From Form ( For Fri )'!$J:$J,Attendance[[#Headers],[3/5/2024]],'Table From Form ( For Fri )'!M:M,1)&gt;0,1,0)</f>
        <v>0</v>
      </c>
      <c r="J254" s="27">
        <f>IF(COUNTIFS('Table From Form ( For Fri )'!$A:$A,$A254,'Table From Form ( For Fri )'!$J:$J,Attendance[[#Headers],[10/5/2024]],'Table From Form ( For Fri )'!N:N,1)&gt;0,1,0)</f>
        <v>0</v>
      </c>
      <c r="K254" s="27">
        <f>IF(COUNTIFS('Table From Form ( For Fri )'!$A:$A,$A254,'Table From Form ( For Fri )'!$J:$J,Attendance[[#Headers],[17/5/2024]],'Table From Form ( For Fri )'!O:O,1)&gt;0,1,0)</f>
        <v>0</v>
      </c>
      <c r="L254" s="27">
        <f>IF(COUNTIFS('Table From Form ( For Fri )'!$A:$A,$A254,'Table From Form ( For Fri )'!$J:$J,Attendance[[#Headers],[24/5/2024]],'Table From Form ( For Fri )'!P:P,1)&gt;0,1,0)</f>
        <v>0</v>
      </c>
      <c r="M254" s="27">
        <f>IF(COUNTIFS('Table From Form ( For Fri )'!$A:$A,$A254,'Table From Form ( For Fri )'!$J:$J,Attendance[[#Headers],[31/5/2024]],'Table From Form ( For Fri )'!Q:Q,1)&gt;0,1,0)</f>
        <v>0</v>
      </c>
      <c r="N254" s="27">
        <f>IF(COUNTIFS('Table From Form ( For Fri )'!$A:$A,$A254,'Table From Form ( For Fri )'!$J:$J,Attendance[[#Headers],[7/6/2024]],'Table From Form ( For Fri )'!R:R,1)&gt;0,1,0)</f>
        <v>0</v>
      </c>
      <c r="O254" s="27">
        <f>IF(COUNTIFS('Table From Form ( For Fri )'!$A:$A,$A254,'Table From Form ( For Fri )'!$J:$J,Attendance[[#Headers],[14/6/2024]],'Table From Form ( For Fri )'!S:S,1)&gt;0,1,0)</f>
        <v>0</v>
      </c>
      <c r="P254" s="27">
        <f>IF(COUNTIFS('Table From Form ( For Fri )'!$A:$A,$A254,'Table From Form ( For Fri )'!$J:$J,Attendance[[#Headers],[21/6/2024]],'Table From Form ( For Fri )'!T:T,1)&gt;0,1,0)</f>
        <v>0</v>
      </c>
      <c r="Q254" s="27">
        <f>IF(COUNTIFS('Table From Form ( For Fri )'!$A:$A,$A254,'Table From Form ( For Fri )'!$J:$J,Attendance[[#Headers],[28/6/2024]],'Table From Form ( For Fri )'!U:U,1)&gt;0,1,0)</f>
        <v>0</v>
      </c>
      <c r="R254" s="27">
        <f>IF(COUNTIFS('Table From Form ( For Fri )'!$A:$A,$A254,'Table From Form ( For Fri )'!$J:$J,Attendance[[#Headers],[5/7/2024]],'Table From Form ( For Fri )'!V:V,1)&gt;0,1,0)</f>
        <v>0</v>
      </c>
      <c r="S254" s="27">
        <f>IF(COUNTIFS('Table From Form ( For Fri )'!$A:$A,$A254,'Table From Form ( For Fri )'!$J:$J,Attendance[[#Headers],[12/7/2024]],'Table From Form ( For Fri )'!W:W,1)&gt;0,1,0)</f>
        <v>0</v>
      </c>
      <c r="T254" s="27">
        <f>IF(COUNTIFS('Table From Form ( For Fri )'!$A:$A,$A254,'Table From Form ( For Fri )'!$J:$J,Attendance[[#Headers],[19/7/2024]],'Table From Form ( For Fri )'!X:X,1)&gt;0,1,0)</f>
        <v>0</v>
      </c>
      <c r="U254" s="27">
        <f>IF(COUNTIFS('Table From Form ( For Fri )'!$A:$A,$A254,'Table From Form ( For Fri )'!$J:$J,Attendance[[#Headers],[26/7/2024]],'Table From Form ( For Fri )'!Y:Y,1)&gt;0,1,0)</f>
        <v>0</v>
      </c>
      <c r="V254" s="27">
        <f>IF(COUNTIFS('Table From Form ( For Fri )'!$A:$A,$A254,'Table From Form ( For Fri )'!$J:$J,Attendance[[#Headers],[2/8/2024]],'Table From Form ( For Fri )'!Z:Z,1)&gt;0,1,0)</f>
        <v>0</v>
      </c>
      <c r="W254" s="27">
        <f>IF(COUNTIFS('Table From Form ( For Fri )'!$A:$A,$A254,'Table From Form ( For Fri )'!$J:$J,Attendance[[#Headers],[30/8/2024]],'Table From Form ( For Fri )'!AA:AA,1)&gt;0,1,0)</f>
        <v>0</v>
      </c>
      <c r="X254" s="27">
        <f>IF(COUNTIFS('Table From Form ( For Fri )'!$A:$A,$A254,'Table From Form ( For Fri )'!$J:$J,Attendance[[#Headers],[6/9/2024]],'Table From Form ( For Fri )'!AB:AB,1)&gt;0,1,0)</f>
        <v>0</v>
      </c>
      <c r="Y254" s="27">
        <f>IF(COUNTIFS('Table From Form ( For Fri )'!$A:$A,$A254,'Table From Form ( For Fri )'!$J:$J,Attendance[[#Headers],[13/9/2024]],'Table From Form ( For Fri )'!AC:AC,1)&gt;0,1,0)</f>
        <v>0</v>
      </c>
      <c r="Z254" s="27">
        <f>IF(COUNTIFS('Table From Form ( For Fri )'!$A:$A,$A254,'Table From Form ( For Fri )'!$J:$J,Attendance[[#Headers],[20/9/2024]],'Table From Form ( For Fri )'!AD:AD,1)&gt;0,1,0)</f>
        <v>0</v>
      </c>
      <c r="AA254" s="27">
        <f>IF(COUNTIFS('Table From Form ( For Fri )'!$A:$A,$A254,'Table From Form ( For Fri )'!$J:$J,Attendance[[#Headers],[27/9/2024]],'Table From Form ( For Fri )'!AE:AE,1)&gt;0,1,0)</f>
        <v>0</v>
      </c>
      <c r="AB254" s="27">
        <f>IF(COUNTIFS('Table From Form ( For Fri )'!$A:$A,$A254,'Table From Form ( For Fri )'!$J:$J,Attendance[[#Headers],[4/10/2024]],'Table From Form ( For Fri )'!AF:AF,1)&gt;0,1,0)</f>
        <v>0</v>
      </c>
      <c r="AC254" s="27">
        <f>IF(COUNTIFS('Table From Form ( For Fri )'!$A:$A,$A254,'Table From Form ( For Fri )'!$J:$J,Attendance[[#Headers],[11/10/2024]],'Table From Form ( For Fri )'!AG:AG,1)&gt;0,1,0)</f>
        <v>0</v>
      </c>
      <c r="AD254" s="27">
        <f>IF(COUNTIFS('Table From Form ( For Fri )'!$A:$A,$A254,'Table From Form ( For Fri )'!$J:$J,Attendance[[#Headers],[18/10/2024]],'Table From Form ( For Fri )'!AH:AH,1)&gt;0,1,0)</f>
        <v>0</v>
      </c>
      <c r="AE254" s="27">
        <f>IF(COUNTIFS('Table From Form ( For Fri )'!$A:$A,$A254,'Table From Form ( For Fri )'!$J:$J,Attendance[[#Headers],[25/10/2024]],'Table From Form ( For Fri )'!AI:AI,1)&gt;0,1,0)</f>
        <v>0</v>
      </c>
      <c r="AF254" s="27">
        <f>IF(COUNTIFS('Table From Form ( For Fri )'!$A:$A,$A254,'Table From Form ( For Fri )'!$J:$J,Attendance[[#Headers],[1/11/2024]],'Table From Form ( For Fri )'!AJ:AJ,1)&gt;0,1,0)</f>
        <v>0</v>
      </c>
      <c r="AG254" s="27">
        <f>IF(COUNTIFS('Table From Form ( For Fri )'!$A:$A,$A254,'Table From Form ( For Fri )'!$J:$J,Attendance[[#Headers],[8/11/2024]],'Table From Form ( For Fri )'!AK:AK,1)&gt;0,1,0)</f>
        <v>0</v>
      </c>
      <c r="AH254" s="27">
        <f>IF(COUNTIFS('Table From Form ( For Fri )'!$A:$A,$A254,'Table From Form ( For Fri )'!$J:$J,Attendance[[#Headers],[15/11/2024]],'Table From Form ( For Fri )'!AL:AL,1)&gt;0,1,0)</f>
        <v>0</v>
      </c>
      <c r="AI254" s="27">
        <f>IF(COUNTIFS('Table From Form ( For Fri )'!$A:$A,$A254,'Table From Form ( For Fri )'!$J:$J,Attendance[[#Headers],[22/11/2024]],'Table From Form ( For Fri )'!AM:AM,1)&gt;0,1,0)</f>
        <v>0</v>
      </c>
      <c r="AJ254" s="27">
        <f>IF(COUNTIFS('Table From Form ( For Fri )'!$A:$A,$A254,'Table From Form ( For Fri )'!$J:$J,Attendance[[#Headers],[29/11/2024]],'Table From Form ( For Fri )'!AN:AN,1)&gt;0,1,0)</f>
        <v>0</v>
      </c>
      <c r="AK254" s="27">
        <f>IF(COUNTIFS('Table From Form ( For Fri )'!$A:$A,$A254,'Table From Form ( For Fri )'!$J:$J,Attendance[[#Headers],[6/12/2024]],'Table From Form ( For Fri )'!AO:AO,1)&gt;0,1,0)</f>
        <v>0</v>
      </c>
      <c r="AL254" s="27">
        <f>IF(COUNTIFS('Table From Form ( For Fri )'!$A:$A,$A254,'Table From Form ( For Fri )'!$J:$J,Attendance[[#Headers],[13/12/2024]],'Table From Form ( For Fri )'!AP:AP,1)&gt;0,1,0)</f>
        <v>0</v>
      </c>
      <c r="AM254" s="27">
        <f>IF(COUNTIFS('Table From Form ( For Fri )'!$A:$A,$A254,'Table From Form ( For Fri )'!$J:$J,Attendance[[#Headers],[20/12/2024]],'Table From Form ( For Fri )'!AQ:AQ,1)&gt;0,1,0)</f>
        <v>0</v>
      </c>
      <c r="AN254" s="27">
        <f>IF(COUNTIFS('Table From Form ( For Fri )'!$A:$A,$A254,'Table From Form ( For Fri )'!$J:$J,Attendance[[#Headers],[27/12/2024]],'Table From Form ( For Fri )'!AR:AR,1)&gt;0,1,0)</f>
        <v>0</v>
      </c>
      <c r="AO254" s="27">
        <f>IF(COUNTIFS('Table From Form ( For Fri )'!$A:$A,$A254,'Table From Form ( For Fri )'!$J:$J,Attendance[[#Headers],[3/1/2025]],'Table From Form ( For Fri )'!AS:AS,1)&gt;0,1,0)</f>
        <v>0</v>
      </c>
      <c r="AP254" s="27">
        <f>IF(COUNTIFS('Table From Form ( For Fri )'!$A:$A,$A254,'Table From Form ( For Fri )'!$J:$J,Attendance[[#Headers],[10/1/2025]],'Table From Form ( For Fri )'!AT:AT,1)&gt;0,1,0)</f>
        <v>0</v>
      </c>
      <c r="AQ254" s="27">
        <f>IF(COUNTIFS('Table From Form ( For Fri )'!$A:$A,$A254,'Table From Form ( For Fri )'!$J:$J,Attendance[[#Headers],[17/1/2025]],'Table From Form ( For Fri )'!AU:AU,1)&gt;0,1,0)</f>
        <v>0</v>
      </c>
      <c r="AR254" s="27">
        <f>IF(COUNTIFS('Table From Form ( For Fri )'!$A:$A,$A254,'Table From Form ( For Fri )'!$J:$J,Attendance[[#Headers],[24/1/2025]],'Table From Form ( For Fri )'!AV:AV,1)&gt;0,1,0)</f>
        <v>0</v>
      </c>
      <c r="AS254" s="27">
        <f>IF(COUNTIFS('Table From Form ( For Fri )'!$A:$A,$A254,'Table From Form ( For Fri )'!$J:$J,Attendance[[#Headers],[31/1/2025]],'Table From Form ( For Fri )'!AW:AW,1)&gt;0,1,0)</f>
        <v>0</v>
      </c>
      <c r="AT254" s="27">
        <f>IF(COUNTIFS('Table From Form ( For Fri )'!$A:$A,$A254,'Table From Form ( For Fri )'!$J:$J,Attendance[[#Headers],[7/2/2025]],'Table From Form ( For Fri )'!AX:AX,1)&gt;0,1,0)</f>
        <v>0</v>
      </c>
      <c r="AU254" s="27">
        <f>IF(COUNTIFS('Table From Form ( For Fri )'!$A:$A,$A254,'Table From Form ( For Fri )'!$J:$J,Attendance[[#Headers],[14/2/2025]],'Table From Form ( For Fri )'!AY:AY,1)&gt;0,1,0)</f>
        <v>0</v>
      </c>
    </row>
    <row r="255" spans="1:47" ht="14">
      <c r="A255" s="30" t="s">
        <v>2162</v>
      </c>
      <c r="B255" s="30" t="s">
        <v>2163</v>
      </c>
      <c r="C255" s="30" t="s">
        <v>2164</v>
      </c>
      <c r="D255">
        <f>COUNTIF(Attendance[[#This Row],[19/4/2024]:[14/2/2025]],1)</f>
        <v>0</v>
      </c>
      <c r="E255" s="26">
        <f t="shared" si="3"/>
        <v>0</v>
      </c>
      <c r="F255" s="26" t="s">
        <v>2165</v>
      </c>
      <c r="G255" s="27">
        <f>IF(COUNTIFS('Table From Form ( For Fri )'!$A:$A,$A255,'Table From Form ( For Fri )'!$J:$J,Attendance[[#Headers],[19/4/2024]],'Table From Form ( For Fri )'!K:K,1)&gt;0,1,0)</f>
        <v>0</v>
      </c>
      <c r="H255" s="27">
        <f>IF(COUNTIFS('Table From Form ( For Fri )'!$A:$A,$A255,'Table From Form ( For Fri )'!$J:$J,Attendance[[#Headers],[26/4/2024]],'Table From Form ( For Fri )'!L:L,1)&gt;0,1,0)</f>
        <v>0</v>
      </c>
      <c r="I255" s="27">
        <f>IF(COUNTIFS('Table From Form ( For Fri )'!$A:$A,$A255,'Table From Form ( For Fri )'!$J:$J,Attendance[[#Headers],[3/5/2024]],'Table From Form ( For Fri )'!M:M,1)&gt;0,1,0)</f>
        <v>0</v>
      </c>
      <c r="J255" s="27">
        <f>IF(COUNTIFS('Table From Form ( For Fri )'!$A:$A,$A255,'Table From Form ( For Fri )'!$J:$J,Attendance[[#Headers],[10/5/2024]],'Table From Form ( For Fri )'!N:N,1)&gt;0,1,0)</f>
        <v>0</v>
      </c>
      <c r="K255" s="27">
        <f>IF(COUNTIFS('Table From Form ( For Fri )'!$A:$A,$A255,'Table From Form ( For Fri )'!$J:$J,Attendance[[#Headers],[17/5/2024]],'Table From Form ( For Fri )'!O:O,1)&gt;0,1,0)</f>
        <v>0</v>
      </c>
      <c r="L255" s="27">
        <f>IF(COUNTIFS('Table From Form ( For Fri )'!$A:$A,$A255,'Table From Form ( For Fri )'!$J:$J,Attendance[[#Headers],[24/5/2024]],'Table From Form ( For Fri )'!P:P,1)&gt;0,1,0)</f>
        <v>0</v>
      </c>
      <c r="M255" s="27">
        <f>IF(COUNTIFS('Table From Form ( For Fri )'!$A:$A,$A255,'Table From Form ( For Fri )'!$J:$J,Attendance[[#Headers],[31/5/2024]],'Table From Form ( For Fri )'!Q:Q,1)&gt;0,1,0)</f>
        <v>0</v>
      </c>
      <c r="N255" s="27">
        <f>IF(COUNTIFS('Table From Form ( For Fri )'!$A:$A,$A255,'Table From Form ( For Fri )'!$J:$J,Attendance[[#Headers],[7/6/2024]],'Table From Form ( For Fri )'!R:R,1)&gt;0,1,0)</f>
        <v>0</v>
      </c>
      <c r="O255" s="27">
        <f>IF(COUNTIFS('Table From Form ( For Fri )'!$A:$A,$A255,'Table From Form ( For Fri )'!$J:$J,Attendance[[#Headers],[14/6/2024]],'Table From Form ( For Fri )'!S:S,1)&gt;0,1,0)</f>
        <v>0</v>
      </c>
      <c r="P255" s="27">
        <f>IF(COUNTIFS('Table From Form ( For Fri )'!$A:$A,$A255,'Table From Form ( For Fri )'!$J:$J,Attendance[[#Headers],[21/6/2024]],'Table From Form ( For Fri )'!T:T,1)&gt;0,1,0)</f>
        <v>0</v>
      </c>
      <c r="Q255" s="27">
        <f>IF(COUNTIFS('Table From Form ( For Fri )'!$A:$A,$A255,'Table From Form ( For Fri )'!$J:$J,Attendance[[#Headers],[28/6/2024]],'Table From Form ( For Fri )'!U:U,1)&gt;0,1,0)</f>
        <v>0</v>
      </c>
      <c r="R255" s="27">
        <f>IF(COUNTIFS('Table From Form ( For Fri )'!$A:$A,$A255,'Table From Form ( For Fri )'!$J:$J,Attendance[[#Headers],[5/7/2024]],'Table From Form ( For Fri )'!V:V,1)&gt;0,1,0)</f>
        <v>0</v>
      </c>
      <c r="S255" s="27">
        <f>IF(COUNTIFS('Table From Form ( For Fri )'!$A:$A,$A255,'Table From Form ( For Fri )'!$J:$J,Attendance[[#Headers],[12/7/2024]],'Table From Form ( For Fri )'!W:W,1)&gt;0,1,0)</f>
        <v>0</v>
      </c>
      <c r="T255" s="27">
        <f>IF(COUNTIFS('Table From Form ( For Fri )'!$A:$A,$A255,'Table From Form ( For Fri )'!$J:$J,Attendance[[#Headers],[19/7/2024]],'Table From Form ( For Fri )'!X:X,1)&gt;0,1,0)</f>
        <v>0</v>
      </c>
      <c r="U255" s="27">
        <f>IF(COUNTIFS('Table From Form ( For Fri )'!$A:$A,$A255,'Table From Form ( For Fri )'!$J:$J,Attendance[[#Headers],[26/7/2024]],'Table From Form ( For Fri )'!Y:Y,1)&gt;0,1,0)</f>
        <v>0</v>
      </c>
      <c r="V255" s="27">
        <f>IF(COUNTIFS('Table From Form ( For Fri )'!$A:$A,$A255,'Table From Form ( For Fri )'!$J:$J,Attendance[[#Headers],[2/8/2024]],'Table From Form ( For Fri )'!Z:Z,1)&gt;0,1,0)</f>
        <v>0</v>
      </c>
      <c r="W255" s="27">
        <f>IF(COUNTIFS('Table From Form ( For Fri )'!$A:$A,$A255,'Table From Form ( For Fri )'!$J:$J,Attendance[[#Headers],[30/8/2024]],'Table From Form ( For Fri )'!AA:AA,1)&gt;0,1,0)</f>
        <v>0</v>
      </c>
      <c r="X255" s="27">
        <f>IF(COUNTIFS('Table From Form ( For Fri )'!$A:$A,$A255,'Table From Form ( For Fri )'!$J:$J,Attendance[[#Headers],[6/9/2024]],'Table From Form ( For Fri )'!AB:AB,1)&gt;0,1,0)</f>
        <v>0</v>
      </c>
      <c r="Y255" s="27">
        <f>IF(COUNTIFS('Table From Form ( For Fri )'!$A:$A,$A255,'Table From Form ( For Fri )'!$J:$J,Attendance[[#Headers],[13/9/2024]],'Table From Form ( For Fri )'!AC:AC,1)&gt;0,1,0)</f>
        <v>0</v>
      </c>
      <c r="Z255" s="27">
        <f>IF(COUNTIFS('Table From Form ( For Fri )'!$A:$A,$A255,'Table From Form ( For Fri )'!$J:$J,Attendance[[#Headers],[20/9/2024]],'Table From Form ( For Fri )'!AD:AD,1)&gt;0,1,0)</f>
        <v>0</v>
      </c>
      <c r="AA255" s="27">
        <f>IF(COUNTIFS('Table From Form ( For Fri )'!$A:$A,$A255,'Table From Form ( For Fri )'!$J:$J,Attendance[[#Headers],[27/9/2024]],'Table From Form ( For Fri )'!AE:AE,1)&gt;0,1,0)</f>
        <v>0</v>
      </c>
      <c r="AB255" s="27">
        <f>IF(COUNTIFS('Table From Form ( For Fri )'!$A:$A,$A255,'Table From Form ( For Fri )'!$J:$J,Attendance[[#Headers],[4/10/2024]],'Table From Form ( For Fri )'!AF:AF,1)&gt;0,1,0)</f>
        <v>0</v>
      </c>
      <c r="AC255" s="27">
        <f>IF(COUNTIFS('Table From Form ( For Fri )'!$A:$A,$A255,'Table From Form ( For Fri )'!$J:$J,Attendance[[#Headers],[11/10/2024]],'Table From Form ( For Fri )'!AG:AG,1)&gt;0,1,0)</f>
        <v>0</v>
      </c>
      <c r="AD255" s="27">
        <f>IF(COUNTIFS('Table From Form ( For Fri )'!$A:$A,$A255,'Table From Form ( For Fri )'!$J:$J,Attendance[[#Headers],[18/10/2024]],'Table From Form ( For Fri )'!AH:AH,1)&gt;0,1,0)</f>
        <v>0</v>
      </c>
      <c r="AE255" s="27">
        <f>IF(COUNTIFS('Table From Form ( For Fri )'!$A:$A,$A255,'Table From Form ( For Fri )'!$J:$J,Attendance[[#Headers],[25/10/2024]],'Table From Form ( For Fri )'!AI:AI,1)&gt;0,1,0)</f>
        <v>0</v>
      </c>
      <c r="AF255" s="27">
        <f>IF(COUNTIFS('Table From Form ( For Fri )'!$A:$A,$A255,'Table From Form ( For Fri )'!$J:$J,Attendance[[#Headers],[1/11/2024]],'Table From Form ( For Fri )'!AJ:AJ,1)&gt;0,1,0)</f>
        <v>0</v>
      </c>
      <c r="AG255" s="27">
        <f>IF(COUNTIFS('Table From Form ( For Fri )'!$A:$A,$A255,'Table From Form ( For Fri )'!$J:$J,Attendance[[#Headers],[8/11/2024]],'Table From Form ( For Fri )'!AK:AK,1)&gt;0,1,0)</f>
        <v>0</v>
      </c>
      <c r="AH255" s="27">
        <f>IF(COUNTIFS('Table From Form ( For Fri )'!$A:$A,$A255,'Table From Form ( For Fri )'!$J:$J,Attendance[[#Headers],[15/11/2024]],'Table From Form ( For Fri )'!AL:AL,1)&gt;0,1,0)</f>
        <v>0</v>
      </c>
      <c r="AI255" s="27">
        <f>IF(COUNTIFS('Table From Form ( For Fri )'!$A:$A,$A255,'Table From Form ( For Fri )'!$J:$J,Attendance[[#Headers],[22/11/2024]],'Table From Form ( For Fri )'!AM:AM,1)&gt;0,1,0)</f>
        <v>0</v>
      </c>
      <c r="AJ255" s="27">
        <f>IF(COUNTIFS('Table From Form ( For Fri )'!$A:$A,$A255,'Table From Form ( For Fri )'!$J:$J,Attendance[[#Headers],[29/11/2024]],'Table From Form ( For Fri )'!AN:AN,1)&gt;0,1,0)</f>
        <v>0</v>
      </c>
      <c r="AK255" s="27">
        <f>IF(COUNTIFS('Table From Form ( For Fri )'!$A:$A,$A255,'Table From Form ( For Fri )'!$J:$J,Attendance[[#Headers],[6/12/2024]],'Table From Form ( For Fri )'!AO:AO,1)&gt;0,1,0)</f>
        <v>0</v>
      </c>
      <c r="AL255" s="27">
        <f>IF(COUNTIFS('Table From Form ( For Fri )'!$A:$A,$A255,'Table From Form ( For Fri )'!$J:$J,Attendance[[#Headers],[13/12/2024]],'Table From Form ( For Fri )'!AP:AP,1)&gt;0,1,0)</f>
        <v>0</v>
      </c>
      <c r="AM255" s="27">
        <f>IF(COUNTIFS('Table From Form ( For Fri )'!$A:$A,$A255,'Table From Form ( For Fri )'!$J:$J,Attendance[[#Headers],[20/12/2024]],'Table From Form ( For Fri )'!AQ:AQ,1)&gt;0,1,0)</f>
        <v>0</v>
      </c>
      <c r="AN255" s="27">
        <f>IF(COUNTIFS('Table From Form ( For Fri )'!$A:$A,$A255,'Table From Form ( For Fri )'!$J:$J,Attendance[[#Headers],[27/12/2024]],'Table From Form ( For Fri )'!AR:AR,1)&gt;0,1,0)</f>
        <v>0</v>
      </c>
      <c r="AO255" s="27">
        <f>IF(COUNTIFS('Table From Form ( For Fri )'!$A:$A,$A255,'Table From Form ( For Fri )'!$J:$J,Attendance[[#Headers],[3/1/2025]],'Table From Form ( For Fri )'!AS:AS,1)&gt;0,1,0)</f>
        <v>0</v>
      </c>
      <c r="AP255" s="27">
        <f>IF(COUNTIFS('Table From Form ( For Fri )'!$A:$A,$A255,'Table From Form ( For Fri )'!$J:$J,Attendance[[#Headers],[10/1/2025]],'Table From Form ( For Fri )'!AT:AT,1)&gt;0,1,0)</f>
        <v>0</v>
      </c>
      <c r="AQ255" s="27">
        <f>IF(COUNTIFS('Table From Form ( For Fri )'!$A:$A,$A255,'Table From Form ( For Fri )'!$J:$J,Attendance[[#Headers],[17/1/2025]],'Table From Form ( For Fri )'!AU:AU,1)&gt;0,1,0)</f>
        <v>0</v>
      </c>
      <c r="AR255" s="27">
        <f>IF(COUNTIFS('Table From Form ( For Fri )'!$A:$A,$A255,'Table From Form ( For Fri )'!$J:$J,Attendance[[#Headers],[24/1/2025]],'Table From Form ( For Fri )'!AV:AV,1)&gt;0,1,0)</f>
        <v>0</v>
      </c>
      <c r="AS255" s="27">
        <f>IF(COUNTIFS('Table From Form ( For Fri )'!$A:$A,$A255,'Table From Form ( For Fri )'!$J:$J,Attendance[[#Headers],[31/1/2025]],'Table From Form ( For Fri )'!AW:AW,1)&gt;0,1,0)</f>
        <v>0</v>
      </c>
      <c r="AT255" s="27">
        <f>IF(COUNTIFS('Table From Form ( For Fri )'!$A:$A,$A255,'Table From Form ( For Fri )'!$J:$J,Attendance[[#Headers],[7/2/2025]],'Table From Form ( For Fri )'!AX:AX,1)&gt;0,1,0)</f>
        <v>0</v>
      </c>
      <c r="AU255" s="27">
        <f>IF(COUNTIFS('Table From Form ( For Fri )'!$A:$A,$A255,'Table From Form ( For Fri )'!$J:$J,Attendance[[#Headers],[14/2/2025]],'Table From Form ( For Fri )'!AY:AY,1)&gt;0,1,0)</f>
        <v>0</v>
      </c>
    </row>
    <row r="256" spans="1:47" ht="14">
      <c r="A256" s="30" t="s">
        <v>2166</v>
      </c>
      <c r="B256" s="30" t="s">
        <v>2167</v>
      </c>
      <c r="C256" s="30" t="s">
        <v>2168</v>
      </c>
      <c r="D256">
        <f>COUNTIF(Attendance[[#This Row],[19/4/2024]:[14/2/2025]],1)</f>
        <v>0</v>
      </c>
      <c r="E256" s="26">
        <f t="shared" si="3"/>
        <v>0</v>
      </c>
      <c r="F256" s="26" t="s">
        <v>2169</v>
      </c>
      <c r="G256" s="27">
        <f>IF(COUNTIFS('Table From Form ( For Fri )'!$A:$A,$A256,'Table From Form ( For Fri )'!$J:$J,Attendance[[#Headers],[19/4/2024]],'Table From Form ( For Fri )'!K:K,1)&gt;0,1,0)</f>
        <v>0</v>
      </c>
      <c r="H256" s="27">
        <f>IF(COUNTIFS('Table From Form ( For Fri )'!$A:$A,$A256,'Table From Form ( For Fri )'!$J:$J,Attendance[[#Headers],[26/4/2024]],'Table From Form ( For Fri )'!L:L,1)&gt;0,1,0)</f>
        <v>0</v>
      </c>
      <c r="I256" s="27">
        <f>IF(COUNTIFS('Table From Form ( For Fri )'!$A:$A,$A256,'Table From Form ( For Fri )'!$J:$J,Attendance[[#Headers],[3/5/2024]],'Table From Form ( For Fri )'!M:M,1)&gt;0,1,0)</f>
        <v>0</v>
      </c>
      <c r="J256" s="27">
        <f>IF(COUNTIFS('Table From Form ( For Fri )'!$A:$A,$A256,'Table From Form ( For Fri )'!$J:$J,Attendance[[#Headers],[10/5/2024]],'Table From Form ( For Fri )'!N:N,1)&gt;0,1,0)</f>
        <v>0</v>
      </c>
      <c r="K256" s="27">
        <f>IF(COUNTIFS('Table From Form ( For Fri )'!$A:$A,$A256,'Table From Form ( For Fri )'!$J:$J,Attendance[[#Headers],[17/5/2024]],'Table From Form ( For Fri )'!O:O,1)&gt;0,1,0)</f>
        <v>0</v>
      </c>
      <c r="L256" s="27">
        <f>IF(COUNTIFS('Table From Form ( For Fri )'!$A:$A,$A256,'Table From Form ( For Fri )'!$J:$J,Attendance[[#Headers],[24/5/2024]],'Table From Form ( For Fri )'!P:P,1)&gt;0,1,0)</f>
        <v>0</v>
      </c>
      <c r="M256" s="27">
        <f>IF(COUNTIFS('Table From Form ( For Fri )'!$A:$A,$A256,'Table From Form ( For Fri )'!$J:$J,Attendance[[#Headers],[31/5/2024]],'Table From Form ( For Fri )'!Q:Q,1)&gt;0,1,0)</f>
        <v>0</v>
      </c>
      <c r="N256" s="27">
        <f>IF(COUNTIFS('Table From Form ( For Fri )'!$A:$A,$A256,'Table From Form ( For Fri )'!$J:$J,Attendance[[#Headers],[7/6/2024]],'Table From Form ( For Fri )'!R:R,1)&gt;0,1,0)</f>
        <v>0</v>
      </c>
      <c r="O256" s="27">
        <f>IF(COUNTIFS('Table From Form ( For Fri )'!$A:$A,$A256,'Table From Form ( For Fri )'!$J:$J,Attendance[[#Headers],[14/6/2024]],'Table From Form ( For Fri )'!S:S,1)&gt;0,1,0)</f>
        <v>0</v>
      </c>
      <c r="P256" s="27">
        <f>IF(COUNTIFS('Table From Form ( For Fri )'!$A:$A,$A256,'Table From Form ( For Fri )'!$J:$J,Attendance[[#Headers],[21/6/2024]],'Table From Form ( For Fri )'!T:T,1)&gt;0,1,0)</f>
        <v>0</v>
      </c>
      <c r="Q256" s="27">
        <f>IF(COUNTIFS('Table From Form ( For Fri )'!$A:$A,$A256,'Table From Form ( For Fri )'!$J:$J,Attendance[[#Headers],[28/6/2024]],'Table From Form ( For Fri )'!U:U,1)&gt;0,1,0)</f>
        <v>0</v>
      </c>
      <c r="R256" s="27">
        <f>IF(COUNTIFS('Table From Form ( For Fri )'!$A:$A,$A256,'Table From Form ( For Fri )'!$J:$J,Attendance[[#Headers],[5/7/2024]],'Table From Form ( For Fri )'!V:V,1)&gt;0,1,0)</f>
        <v>0</v>
      </c>
      <c r="S256" s="27">
        <f>IF(COUNTIFS('Table From Form ( For Fri )'!$A:$A,$A256,'Table From Form ( For Fri )'!$J:$J,Attendance[[#Headers],[12/7/2024]],'Table From Form ( For Fri )'!W:W,1)&gt;0,1,0)</f>
        <v>0</v>
      </c>
      <c r="T256" s="27">
        <f>IF(COUNTIFS('Table From Form ( For Fri )'!$A:$A,$A256,'Table From Form ( For Fri )'!$J:$J,Attendance[[#Headers],[19/7/2024]],'Table From Form ( For Fri )'!X:X,1)&gt;0,1,0)</f>
        <v>0</v>
      </c>
      <c r="U256" s="27">
        <f>IF(COUNTIFS('Table From Form ( For Fri )'!$A:$A,$A256,'Table From Form ( For Fri )'!$J:$J,Attendance[[#Headers],[26/7/2024]],'Table From Form ( For Fri )'!Y:Y,1)&gt;0,1,0)</f>
        <v>0</v>
      </c>
      <c r="V256" s="27">
        <f>IF(COUNTIFS('Table From Form ( For Fri )'!$A:$A,$A256,'Table From Form ( For Fri )'!$J:$J,Attendance[[#Headers],[2/8/2024]],'Table From Form ( For Fri )'!Z:Z,1)&gt;0,1,0)</f>
        <v>0</v>
      </c>
      <c r="W256" s="27">
        <f>IF(COUNTIFS('Table From Form ( For Fri )'!$A:$A,$A256,'Table From Form ( For Fri )'!$J:$J,Attendance[[#Headers],[30/8/2024]],'Table From Form ( For Fri )'!AA:AA,1)&gt;0,1,0)</f>
        <v>0</v>
      </c>
      <c r="X256" s="27">
        <f>IF(COUNTIFS('Table From Form ( For Fri )'!$A:$A,$A256,'Table From Form ( For Fri )'!$J:$J,Attendance[[#Headers],[6/9/2024]],'Table From Form ( For Fri )'!AB:AB,1)&gt;0,1,0)</f>
        <v>0</v>
      </c>
      <c r="Y256" s="27">
        <f>IF(COUNTIFS('Table From Form ( For Fri )'!$A:$A,$A256,'Table From Form ( For Fri )'!$J:$J,Attendance[[#Headers],[13/9/2024]],'Table From Form ( For Fri )'!AC:AC,1)&gt;0,1,0)</f>
        <v>0</v>
      </c>
      <c r="Z256" s="27">
        <f>IF(COUNTIFS('Table From Form ( For Fri )'!$A:$A,$A256,'Table From Form ( For Fri )'!$J:$J,Attendance[[#Headers],[20/9/2024]],'Table From Form ( For Fri )'!AD:AD,1)&gt;0,1,0)</f>
        <v>0</v>
      </c>
      <c r="AA256" s="27">
        <f>IF(COUNTIFS('Table From Form ( For Fri )'!$A:$A,$A256,'Table From Form ( For Fri )'!$J:$J,Attendance[[#Headers],[27/9/2024]],'Table From Form ( For Fri )'!AE:AE,1)&gt;0,1,0)</f>
        <v>0</v>
      </c>
      <c r="AB256" s="27">
        <f>IF(COUNTIFS('Table From Form ( For Fri )'!$A:$A,$A256,'Table From Form ( For Fri )'!$J:$J,Attendance[[#Headers],[4/10/2024]],'Table From Form ( For Fri )'!AF:AF,1)&gt;0,1,0)</f>
        <v>0</v>
      </c>
      <c r="AC256" s="27">
        <f>IF(COUNTIFS('Table From Form ( For Fri )'!$A:$A,$A256,'Table From Form ( For Fri )'!$J:$J,Attendance[[#Headers],[11/10/2024]],'Table From Form ( For Fri )'!AG:AG,1)&gt;0,1,0)</f>
        <v>0</v>
      </c>
      <c r="AD256" s="27">
        <f>IF(COUNTIFS('Table From Form ( For Fri )'!$A:$A,$A256,'Table From Form ( For Fri )'!$J:$J,Attendance[[#Headers],[18/10/2024]],'Table From Form ( For Fri )'!AH:AH,1)&gt;0,1,0)</f>
        <v>0</v>
      </c>
      <c r="AE256" s="27">
        <f>IF(COUNTIFS('Table From Form ( For Fri )'!$A:$A,$A256,'Table From Form ( For Fri )'!$J:$J,Attendance[[#Headers],[25/10/2024]],'Table From Form ( For Fri )'!AI:AI,1)&gt;0,1,0)</f>
        <v>0</v>
      </c>
      <c r="AF256" s="27">
        <f>IF(COUNTIFS('Table From Form ( For Fri )'!$A:$A,$A256,'Table From Form ( For Fri )'!$J:$J,Attendance[[#Headers],[1/11/2024]],'Table From Form ( For Fri )'!AJ:AJ,1)&gt;0,1,0)</f>
        <v>0</v>
      </c>
      <c r="AG256" s="27">
        <f>IF(COUNTIFS('Table From Form ( For Fri )'!$A:$A,$A256,'Table From Form ( For Fri )'!$J:$J,Attendance[[#Headers],[8/11/2024]],'Table From Form ( For Fri )'!AK:AK,1)&gt;0,1,0)</f>
        <v>0</v>
      </c>
      <c r="AH256" s="27">
        <f>IF(COUNTIFS('Table From Form ( For Fri )'!$A:$A,$A256,'Table From Form ( For Fri )'!$J:$J,Attendance[[#Headers],[15/11/2024]],'Table From Form ( For Fri )'!AL:AL,1)&gt;0,1,0)</f>
        <v>0</v>
      </c>
      <c r="AI256" s="27">
        <f>IF(COUNTIFS('Table From Form ( For Fri )'!$A:$A,$A256,'Table From Form ( For Fri )'!$J:$J,Attendance[[#Headers],[22/11/2024]],'Table From Form ( For Fri )'!AM:AM,1)&gt;0,1,0)</f>
        <v>0</v>
      </c>
      <c r="AJ256" s="27">
        <f>IF(COUNTIFS('Table From Form ( For Fri )'!$A:$A,$A256,'Table From Form ( For Fri )'!$J:$J,Attendance[[#Headers],[29/11/2024]],'Table From Form ( For Fri )'!AN:AN,1)&gt;0,1,0)</f>
        <v>0</v>
      </c>
      <c r="AK256" s="27">
        <f>IF(COUNTIFS('Table From Form ( For Fri )'!$A:$A,$A256,'Table From Form ( For Fri )'!$J:$J,Attendance[[#Headers],[6/12/2024]],'Table From Form ( For Fri )'!AO:AO,1)&gt;0,1,0)</f>
        <v>0</v>
      </c>
      <c r="AL256" s="27">
        <f>IF(COUNTIFS('Table From Form ( For Fri )'!$A:$A,$A256,'Table From Form ( For Fri )'!$J:$J,Attendance[[#Headers],[13/12/2024]],'Table From Form ( For Fri )'!AP:AP,1)&gt;0,1,0)</f>
        <v>0</v>
      </c>
      <c r="AM256" s="27">
        <f>IF(COUNTIFS('Table From Form ( For Fri )'!$A:$A,$A256,'Table From Form ( For Fri )'!$J:$J,Attendance[[#Headers],[20/12/2024]],'Table From Form ( For Fri )'!AQ:AQ,1)&gt;0,1,0)</f>
        <v>0</v>
      </c>
      <c r="AN256" s="27">
        <f>IF(COUNTIFS('Table From Form ( For Fri )'!$A:$A,$A256,'Table From Form ( For Fri )'!$J:$J,Attendance[[#Headers],[27/12/2024]],'Table From Form ( For Fri )'!AR:AR,1)&gt;0,1,0)</f>
        <v>0</v>
      </c>
      <c r="AO256" s="27">
        <f>IF(COUNTIFS('Table From Form ( For Fri )'!$A:$A,$A256,'Table From Form ( For Fri )'!$J:$J,Attendance[[#Headers],[3/1/2025]],'Table From Form ( For Fri )'!AS:AS,1)&gt;0,1,0)</f>
        <v>0</v>
      </c>
      <c r="AP256" s="27">
        <f>IF(COUNTIFS('Table From Form ( For Fri )'!$A:$A,$A256,'Table From Form ( For Fri )'!$J:$J,Attendance[[#Headers],[10/1/2025]],'Table From Form ( For Fri )'!AT:AT,1)&gt;0,1,0)</f>
        <v>0</v>
      </c>
      <c r="AQ256" s="27">
        <f>IF(COUNTIFS('Table From Form ( For Fri )'!$A:$A,$A256,'Table From Form ( For Fri )'!$J:$J,Attendance[[#Headers],[17/1/2025]],'Table From Form ( For Fri )'!AU:AU,1)&gt;0,1,0)</f>
        <v>0</v>
      </c>
      <c r="AR256" s="27">
        <f>IF(COUNTIFS('Table From Form ( For Fri )'!$A:$A,$A256,'Table From Form ( For Fri )'!$J:$J,Attendance[[#Headers],[24/1/2025]],'Table From Form ( For Fri )'!AV:AV,1)&gt;0,1,0)</f>
        <v>0</v>
      </c>
      <c r="AS256" s="27">
        <f>IF(COUNTIFS('Table From Form ( For Fri )'!$A:$A,$A256,'Table From Form ( For Fri )'!$J:$J,Attendance[[#Headers],[31/1/2025]],'Table From Form ( For Fri )'!AW:AW,1)&gt;0,1,0)</f>
        <v>0</v>
      </c>
      <c r="AT256" s="27">
        <f>IF(COUNTIFS('Table From Form ( For Fri )'!$A:$A,$A256,'Table From Form ( For Fri )'!$J:$J,Attendance[[#Headers],[7/2/2025]],'Table From Form ( For Fri )'!AX:AX,1)&gt;0,1,0)</f>
        <v>0</v>
      </c>
      <c r="AU256" s="27">
        <f>IF(COUNTIFS('Table From Form ( For Fri )'!$A:$A,$A256,'Table From Form ( For Fri )'!$J:$J,Attendance[[#Headers],[14/2/2025]],'Table From Form ( For Fri )'!AY:AY,1)&gt;0,1,0)</f>
        <v>0</v>
      </c>
    </row>
    <row r="257" spans="1:47" ht="14">
      <c r="A257" s="30" t="s">
        <v>2170</v>
      </c>
      <c r="B257" s="30" t="s">
        <v>2171</v>
      </c>
      <c r="C257" s="30" t="s">
        <v>2172</v>
      </c>
      <c r="D257">
        <f>COUNTIF(Attendance[[#This Row],[19/4/2024]:[14/2/2025]],1)</f>
        <v>0</v>
      </c>
      <c r="E257" s="26">
        <f t="shared" si="3"/>
        <v>0</v>
      </c>
      <c r="F257" s="26" t="s">
        <v>2173</v>
      </c>
      <c r="G257" s="27">
        <f>IF(COUNTIFS('Table From Form ( For Fri )'!$A:$A,$A257,'Table From Form ( For Fri )'!$J:$J,Attendance[[#Headers],[19/4/2024]],'Table From Form ( For Fri )'!K:K,1)&gt;0,1,0)</f>
        <v>0</v>
      </c>
      <c r="H257" s="27">
        <f>IF(COUNTIFS('Table From Form ( For Fri )'!$A:$A,$A257,'Table From Form ( For Fri )'!$J:$J,Attendance[[#Headers],[26/4/2024]],'Table From Form ( For Fri )'!L:L,1)&gt;0,1,0)</f>
        <v>0</v>
      </c>
      <c r="I257" s="27">
        <f>IF(COUNTIFS('Table From Form ( For Fri )'!$A:$A,$A257,'Table From Form ( For Fri )'!$J:$J,Attendance[[#Headers],[3/5/2024]],'Table From Form ( For Fri )'!M:M,1)&gt;0,1,0)</f>
        <v>0</v>
      </c>
      <c r="J257" s="27">
        <f>IF(COUNTIFS('Table From Form ( For Fri )'!$A:$A,$A257,'Table From Form ( For Fri )'!$J:$J,Attendance[[#Headers],[10/5/2024]],'Table From Form ( For Fri )'!N:N,1)&gt;0,1,0)</f>
        <v>0</v>
      </c>
      <c r="K257" s="27">
        <f>IF(COUNTIFS('Table From Form ( For Fri )'!$A:$A,$A257,'Table From Form ( For Fri )'!$J:$J,Attendance[[#Headers],[17/5/2024]],'Table From Form ( For Fri )'!O:O,1)&gt;0,1,0)</f>
        <v>0</v>
      </c>
      <c r="L257" s="27">
        <f>IF(COUNTIFS('Table From Form ( For Fri )'!$A:$A,$A257,'Table From Form ( For Fri )'!$J:$J,Attendance[[#Headers],[24/5/2024]],'Table From Form ( For Fri )'!P:P,1)&gt;0,1,0)</f>
        <v>0</v>
      </c>
      <c r="M257" s="27">
        <f>IF(COUNTIFS('Table From Form ( For Fri )'!$A:$A,$A257,'Table From Form ( For Fri )'!$J:$J,Attendance[[#Headers],[31/5/2024]],'Table From Form ( For Fri )'!Q:Q,1)&gt;0,1,0)</f>
        <v>0</v>
      </c>
      <c r="N257" s="27">
        <f>IF(COUNTIFS('Table From Form ( For Fri )'!$A:$A,$A257,'Table From Form ( For Fri )'!$J:$J,Attendance[[#Headers],[7/6/2024]],'Table From Form ( For Fri )'!R:R,1)&gt;0,1,0)</f>
        <v>0</v>
      </c>
      <c r="O257" s="27">
        <f>IF(COUNTIFS('Table From Form ( For Fri )'!$A:$A,$A257,'Table From Form ( For Fri )'!$J:$J,Attendance[[#Headers],[14/6/2024]],'Table From Form ( For Fri )'!S:S,1)&gt;0,1,0)</f>
        <v>0</v>
      </c>
      <c r="P257" s="27">
        <f>IF(COUNTIFS('Table From Form ( For Fri )'!$A:$A,$A257,'Table From Form ( For Fri )'!$J:$J,Attendance[[#Headers],[21/6/2024]],'Table From Form ( For Fri )'!T:T,1)&gt;0,1,0)</f>
        <v>0</v>
      </c>
      <c r="Q257" s="27">
        <f>IF(COUNTIFS('Table From Form ( For Fri )'!$A:$A,$A257,'Table From Form ( For Fri )'!$J:$J,Attendance[[#Headers],[28/6/2024]],'Table From Form ( For Fri )'!U:U,1)&gt;0,1,0)</f>
        <v>0</v>
      </c>
      <c r="R257" s="27">
        <f>IF(COUNTIFS('Table From Form ( For Fri )'!$A:$A,$A257,'Table From Form ( For Fri )'!$J:$J,Attendance[[#Headers],[5/7/2024]],'Table From Form ( For Fri )'!V:V,1)&gt;0,1,0)</f>
        <v>0</v>
      </c>
      <c r="S257" s="27">
        <f>IF(COUNTIFS('Table From Form ( For Fri )'!$A:$A,$A257,'Table From Form ( For Fri )'!$J:$J,Attendance[[#Headers],[12/7/2024]],'Table From Form ( For Fri )'!W:W,1)&gt;0,1,0)</f>
        <v>0</v>
      </c>
      <c r="T257" s="27">
        <f>IF(COUNTIFS('Table From Form ( For Fri )'!$A:$A,$A257,'Table From Form ( For Fri )'!$J:$J,Attendance[[#Headers],[19/7/2024]],'Table From Form ( For Fri )'!X:X,1)&gt;0,1,0)</f>
        <v>0</v>
      </c>
      <c r="U257" s="27">
        <f>IF(COUNTIFS('Table From Form ( For Fri )'!$A:$A,$A257,'Table From Form ( For Fri )'!$J:$J,Attendance[[#Headers],[26/7/2024]],'Table From Form ( For Fri )'!Y:Y,1)&gt;0,1,0)</f>
        <v>0</v>
      </c>
      <c r="V257" s="27">
        <f>IF(COUNTIFS('Table From Form ( For Fri )'!$A:$A,$A257,'Table From Form ( For Fri )'!$J:$J,Attendance[[#Headers],[2/8/2024]],'Table From Form ( For Fri )'!Z:Z,1)&gt;0,1,0)</f>
        <v>0</v>
      </c>
      <c r="W257" s="27">
        <f>IF(COUNTIFS('Table From Form ( For Fri )'!$A:$A,$A257,'Table From Form ( For Fri )'!$J:$J,Attendance[[#Headers],[30/8/2024]],'Table From Form ( For Fri )'!AA:AA,1)&gt;0,1,0)</f>
        <v>0</v>
      </c>
      <c r="X257" s="27">
        <f>IF(COUNTIFS('Table From Form ( For Fri )'!$A:$A,$A257,'Table From Form ( For Fri )'!$J:$J,Attendance[[#Headers],[6/9/2024]],'Table From Form ( For Fri )'!AB:AB,1)&gt;0,1,0)</f>
        <v>0</v>
      </c>
      <c r="Y257" s="27">
        <f>IF(COUNTIFS('Table From Form ( For Fri )'!$A:$A,$A257,'Table From Form ( For Fri )'!$J:$J,Attendance[[#Headers],[13/9/2024]],'Table From Form ( For Fri )'!AC:AC,1)&gt;0,1,0)</f>
        <v>0</v>
      </c>
      <c r="Z257" s="27">
        <f>IF(COUNTIFS('Table From Form ( For Fri )'!$A:$A,$A257,'Table From Form ( For Fri )'!$J:$J,Attendance[[#Headers],[20/9/2024]],'Table From Form ( For Fri )'!AD:AD,1)&gt;0,1,0)</f>
        <v>0</v>
      </c>
      <c r="AA257" s="27">
        <f>IF(COUNTIFS('Table From Form ( For Fri )'!$A:$A,$A257,'Table From Form ( For Fri )'!$J:$J,Attendance[[#Headers],[27/9/2024]],'Table From Form ( For Fri )'!AE:AE,1)&gt;0,1,0)</f>
        <v>0</v>
      </c>
      <c r="AB257" s="27">
        <f>IF(COUNTIFS('Table From Form ( For Fri )'!$A:$A,$A257,'Table From Form ( For Fri )'!$J:$J,Attendance[[#Headers],[4/10/2024]],'Table From Form ( For Fri )'!AF:AF,1)&gt;0,1,0)</f>
        <v>0</v>
      </c>
      <c r="AC257" s="27">
        <f>IF(COUNTIFS('Table From Form ( For Fri )'!$A:$A,$A257,'Table From Form ( For Fri )'!$J:$J,Attendance[[#Headers],[11/10/2024]],'Table From Form ( For Fri )'!AG:AG,1)&gt;0,1,0)</f>
        <v>0</v>
      </c>
      <c r="AD257" s="27">
        <f>IF(COUNTIFS('Table From Form ( For Fri )'!$A:$A,$A257,'Table From Form ( For Fri )'!$J:$J,Attendance[[#Headers],[18/10/2024]],'Table From Form ( For Fri )'!AH:AH,1)&gt;0,1,0)</f>
        <v>0</v>
      </c>
      <c r="AE257" s="27">
        <f>IF(COUNTIFS('Table From Form ( For Fri )'!$A:$A,$A257,'Table From Form ( For Fri )'!$J:$J,Attendance[[#Headers],[25/10/2024]],'Table From Form ( For Fri )'!AI:AI,1)&gt;0,1,0)</f>
        <v>0</v>
      </c>
      <c r="AF257" s="27">
        <f>IF(COUNTIFS('Table From Form ( For Fri )'!$A:$A,$A257,'Table From Form ( For Fri )'!$J:$J,Attendance[[#Headers],[1/11/2024]],'Table From Form ( For Fri )'!AJ:AJ,1)&gt;0,1,0)</f>
        <v>0</v>
      </c>
      <c r="AG257" s="27">
        <f>IF(COUNTIFS('Table From Form ( For Fri )'!$A:$A,$A257,'Table From Form ( For Fri )'!$J:$J,Attendance[[#Headers],[8/11/2024]],'Table From Form ( For Fri )'!AK:AK,1)&gt;0,1,0)</f>
        <v>0</v>
      </c>
      <c r="AH257" s="27">
        <f>IF(COUNTIFS('Table From Form ( For Fri )'!$A:$A,$A257,'Table From Form ( For Fri )'!$J:$J,Attendance[[#Headers],[15/11/2024]],'Table From Form ( For Fri )'!AL:AL,1)&gt;0,1,0)</f>
        <v>0</v>
      </c>
      <c r="AI257" s="27">
        <f>IF(COUNTIFS('Table From Form ( For Fri )'!$A:$A,$A257,'Table From Form ( For Fri )'!$J:$J,Attendance[[#Headers],[22/11/2024]],'Table From Form ( For Fri )'!AM:AM,1)&gt;0,1,0)</f>
        <v>0</v>
      </c>
      <c r="AJ257" s="27">
        <f>IF(COUNTIFS('Table From Form ( For Fri )'!$A:$A,$A257,'Table From Form ( For Fri )'!$J:$J,Attendance[[#Headers],[29/11/2024]],'Table From Form ( For Fri )'!AN:AN,1)&gt;0,1,0)</f>
        <v>0</v>
      </c>
      <c r="AK257" s="27">
        <f>IF(COUNTIFS('Table From Form ( For Fri )'!$A:$A,$A257,'Table From Form ( For Fri )'!$J:$J,Attendance[[#Headers],[6/12/2024]],'Table From Form ( For Fri )'!AO:AO,1)&gt;0,1,0)</f>
        <v>0</v>
      </c>
      <c r="AL257" s="27">
        <f>IF(COUNTIFS('Table From Form ( For Fri )'!$A:$A,$A257,'Table From Form ( For Fri )'!$J:$J,Attendance[[#Headers],[13/12/2024]],'Table From Form ( For Fri )'!AP:AP,1)&gt;0,1,0)</f>
        <v>0</v>
      </c>
      <c r="AM257" s="27">
        <f>IF(COUNTIFS('Table From Form ( For Fri )'!$A:$A,$A257,'Table From Form ( For Fri )'!$J:$J,Attendance[[#Headers],[20/12/2024]],'Table From Form ( For Fri )'!AQ:AQ,1)&gt;0,1,0)</f>
        <v>0</v>
      </c>
      <c r="AN257" s="27">
        <f>IF(COUNTIFS('Table From Form ( For Fri )'!$A:$A,$A257,'Table From Form ( For Fri )'!$J:$J,Attendance[[#Headers],[27/12/2024]],'Table From Form ( For Fri )'!AR:AR,1)&gt;0,1,0)</f>
        <v>0</v>
      </c>
      <c r="AO257" s="27">
        <f>IF(COUNTIFS('Table From Form ( For Fri )'!$A:$A,$A257,'Table From Form ( For Fri )'!$J:$J,Attendance[[#Headers],[3/1/2025]],'Table From Form ( For Fri )'!AS:AS,1)&gt;0,1,0)</f>
        <v>0</v>
      </c>
      <c r="AP257" s="27">
        <f>IF(COUNTIFS('Table From Form ( For Fri )'!$A:$A,$A257,'Table From Form ( For Fri )'!$J:$J,Attendance[[#Headers],[10/1/2025]],'Table From Form ( For Fri )'!AT:AT,1)&gt;0,1,0)</f>
        <v>0</v>
      </c>
      <c r="AQ257" s="27">
        <f>IF(COUNTIFS('Table From Form ( For Fri )'!$A:$A,$A257,'Table From Form ( For Fri )'!$J:$J,Attendance[[#Headers],[17/1/2025]],'Table From Form ( For Fri )'!AU:AU,1)&gt;0,1,0)</f>
        <v>0</v>
      </c>
      <c r="AR257" s="27">
        <f>IF(COUNTIFS('Table From Form ( For Fri )'!$A:$A,$A257,'Table From Form ( For Fri )'!$J:$J,Attendance[[#Headers],[24/1/2025]],'Table From Form ( For Fri )'!AV:AV,1)&gt;0,1,0)</f>
        <v>0</v>
      </c>
      <c r="AS257" s="27">
        <f>IF(COUNTIFS('Table From Form ( For Fri )'!$A:$A,$A257,'Table From Form ( For Fri )'!$J:$J,Attendance[[#Headers],[31/1/2025]],'Table From Form ( For Fri )'!AW:AW,1)&gt;0,1,0)</f>
        <v>0</v>
      </c>
      <c r="AT257" s="27">
        <f>IF(COUNTIFS('Table From Form ( For Fri )'!$A:$A,$A257,'Table From Form ( For Fri )'!$J:$J,Attendance[[#Headers],[7/2/2025]],'Table From Form ( For Fri )'!AX:AX,1)&gt;0,1,0)</f>
        <v>0</v>
      </c>
      <c r="AU257" s="27">
        <f>IF(COUNTIFS('Table From Form ( For Fri )'!$A:$A,$A257,'Table From Form ( For Fri )'!$J:$J,Attendance[[#Headers],[14/2/2025]],'Table From Form ( For Fri )'!AY:AY,1)&gt;0,1,0)</f>
        <v>0</v>
      </c>
    </row>
    <row r="258" spans="1:47" ht="14">
      <c r="A258" s="30" t="s">
        <v>2174</v>
      </c>
      <c r="B258" s="30" t="s">
        <v>2175</v>
      </c>
      <c r="C258" s="30" t="s">
        <v>2176</v>
      </c>
      <c r="D258">
        <f>COUNTIF(Attendance[[#This Row],[19/4/2024]:[14/2/2025]],1)</f>
        <v>0</v>
      </c>
      <c r="E258" s="26">
        <f t="shared" ref="E258:E325" si="4">($D258/SUM(8,7,6,9,3,6,6))*100</f>
        <v>0</v>
      </c>
      <c r="F258" s="26" t="s">
        <v>2177</v>
      </c>
      <c r="G258" s="27">
        <f>IF(COUNTIFS('Table From Form ( For Fri )'!$A:$A,$A258,'Table From Form ( For Fri )'!$J:$J,Attendance[[#Headers],[19/4/2024]],'Table From Form ( For Fri )'!K:K,1)&gt;0,1,0)</f>
        <v>0</v>
      </c>
      <c r="H258" s="27">
        <f>IF(COUNTIFS('Table From Form ( For Fri )'!$A:$A,$A258,'Table From Form ( For Fri )'!$J:$J,Attendance[[#Headers],[26/4/2024]],'Table From Form ( For Fri )'!L:L,1)&gt;0,1,0)</f>
        <v>0</v>
      </c>
      <c r="I258" s="27">
        <f>IF(COUNTIFS('Table From Form ( For Fri )'!$A:$A,$A258,'Table From Form ( For Fri )'!$J:$J,Attendance[[#Headers],[3/5/2024]],'Table From Form ( For Fri )'!M:M,1)&gt;0,1,0)</f>
        <v>0</v>
      </c>
      <c r="J258" s="27">
        <f>IF(COUNTIFS('Table From Form ( For Fri )'!$A:$A,$A258,'Table From Form ( For Fri )'!$J:$J,Attendance[[#Headers],[10/5/2024]],'Table From Form ( For Fri )'!N:N,1)&gt;0,1,0)</f>
        <v>0</v>
      </c>
      <c r="K258" s="27">
        <f>IF(COUNTIFS('Table From Form ( For Fri )'!$A:$A,$A258,'Table From Form ( For Fri )'!$J:$J,Attendance[[#Headers],[17/5/2024]],'Table From Form ( For Fri )'!O:O,1)&gt;0,1,0)</f>
        <v>0</v>
      </c>
      <c r="L258" s="27">
        <f>IF(COUNTIFS('Table From Form ( For Fri )'!$A:$A,$A258,'Table From Form ( For Fri )'!$J:$J,Attendance[[#Headers],[24/5/2024]],'Table From Form ( For Fri )'!P:P,1)&gt;0,1,0)</f>
        <v>0</v>
      </c>
      <c r="M258" s="27">
        <f>IF(COUNTIFS('Table From Form ( For Fri )'!$A:$A,$A258,'Table From Form ( For Fri )'!$J:$J,Attendance[[#Headers],[31/5/2024]],'Table From Form ( For Fri )'!Q:Q,1)&gt;0,1,0)</f>
        <v>0</v>
      </c>
      <c r="N258" s="27">
        <f>IF(COUNTIFS('Table From Form ( For Fri )'!$A:$A,$A258,'Table From Form ( For Fri )'!$J:$J,Attendance[[#Headers],[7/6/2024]],'Table From Form ( For Fri )'!R:R,1)&gt;0,1,0)</f>
        <v>0</v>
      </c>
      <c r="O258" s="27">
        <f>IF(COUNTIFS('Table From Form ( For Fri )'!$A:$A,$A258,'Table From Form ( For Fri )'!$J:$J,Attendance[[#Headers],[14/6/2024]],'Table From Form ( For Fri )'!S:S,1)&gt;0,1,0)</f>
        <v>0</v>
      </c>
      <c r="P258" s="27">
        <f>IF(COUNTIFS('Table From Form ( For Fri )'!$A:$A,$A258,'Table From Form ( For Fri )'!$J:$J,Attendance[[#Headers],[21/6/2024]],'Table From Form ( For Fri )'!T:T,1)&gt;0,1,0)</f>
        <v>0</v>
      </c>
      <c r="Q258" s="27">
        <f>IF(COUNTIFS('Table From Form ( For Fri )'!$A:$A,$A258,'Table From Form ( For Fri )'!$J:$J,Attendance[[#Headers],[28/6/2024]],'Table From Form ( For Fri )'!U:U,1)&gt;0,1,0)</f>
        <v>0</v>
      </c>
      <c r="R258" s="27">
        <f>IF(COUNTIFS('Table From Form ( For Fri )'!$A:$A,$A258,'Table From Form ( For Fri )'!$J:$J,Attendance[[#Headers],[5/7/2024]],'Table From Form ( For Fri )'!V:V,1)&gt;0,1,0)</f>
        <v>0</v>
      </c>
      <c r="S258" s="27">
        <f>IF(COUNTIFS('Table From Form ( For Fri )'!$A:$A,$A258,'Table From Form ( For Fri )'!$J:$J,Attendance[[#Headers],[12/7/2024]],'Table From Form ( For Fri )'!W:W,1)&gt;0,1,0)</f>
        <v>0</v>
      </c>
      <c r="T258" s="27">
        <f>IF(COUNTIFS('Table From Form ( For Fri )'!$A:$A,$A258,'Table From Form ( For Fri )'!$J:$J,Attendance[[#Headers],[19/7/2024]],'Table From Form ( For Fri )'!X:X,1)&gt;0,1,0)</f>
        <v>0</v>
      </c>
      <c r="U258" s="27">
        <f>IF(COUNTIFS('Table From Form ( For Fri )'!$A:$A,$A258,'Table From Form ( For Fri )'!$J:$J,Attendance[[#Headers],[26/7/2024]],'Table From Form ( For Fri )'!Y:Y,1)&gt;0,1,0)</f>
        <v>0</v>
      </c>
      <c r="V258" s="27">
        <f>IF(COUNTIFS('Table From Form ( For Fri )'!$A:$A,$A258,'Table From Form ( For Fri )'!$J:$J,Attendance[[#Headers],[2/8/2024]],'Table From Form ( For Fri )'!Z:Z,1)&gt;0,1,0)</f>
        <v>0</v>
      </c>
      <c r="W258" s="27">
        <f>IF(COUNTIFS('Table From Form ( For Fri )'!$A:$A,$A258,'Table From Form ( For Fri )'!$J:$J,Attendance[[#Headers],[30/8/2024]],'Table From Form ( For Fri )'!AA:AA,1)&gt;0,1,0)</f>
        <v>0</v>
      </c>
      <c r="X258" s="27">
        <f>IF(COUNTIFS('Table From Form ( For Fri )'!$A:$A,$A258,'Table From Form ( For Fri )'!$J:$J,Attendance[[#Headers],[6/9/2024]],'Table From Form ( For Fri )'!AB:AB,1)&gt;0,1,0)</f>
        <v>0</v>
      </c>
      <c r="Y258" s="27">
        <f>IF(COUNTIFS('Table From Form ( For Fri )'!$A:$A,$A258,'Table From Form ( For Fri )'!$J:$J,Attendance[[#Headers],[13/9/2024]],'Table From Form ( For Fri )'!AC:AC,1)&gt;0,1,0)</f>
        <v>0</v>
      </c>
      <c r="Z258" s="27">
        <f>IF(COUNTIFS('Table From Form ( For Fri )'!$A:$A,$A258,'Table From Form ( For Fri )'!$J:$J,Attendance[[#Headers],[20/9/2024]],'Table From Form ( For Fri )'!AD:AD,1)&gt;0,1,0)</f>
        <v>0</v>
      </c>
      <c r="AA258" s="27">
        <f>IF(COUNTIFS('Table From Form ( For Fri )'!$A:$A,$A258,'Table From Form ( For Fri )'!$J:$J,Attendance[[#Headers],[27/9/2024]],'Table From Form ( For Fri )'!AE:AE,1)&gt;0,1,0)</f>
        <v>0</v>
      </c>
      <c r="AB258" s="27">
        <f>IF(COUNTIFS('Table From Form ( For Fri )'!$A:$A,$A258,'Table From Form ( For Fri )'!$J:$J,Attendance[[#Headers],[4/10/2024]],'Table From Form ( For Fri )'!AF:AF,1)&gt;0,1,0)</f>
        <v>0</v>
      </c>
      <c r="AC258" s="27">
        <f>IF(COUNTIFS('Table From Form ( For Fri )'!$A:$A,$A258,'Table From Form ( For Fri )'!$J:$J,Attendance[[#Headers],[11/10/2024]],'Table From Form ( For Fri )'!AG:AG,1)&gt;0,1,0)</f>
        <v>0</v>
      </c>
      <c r="AD258" s="27">
        <f>IF(COUNTIFS('Table From Form ( For Fri )'!$A:$A,$A258,'Table From Form ( For Fri )'!$J:$J,Attendance[[#Headers],[18/10/2024]],'Table From Form ( For Fri )'!AH:AH,1)&gt;0,1,0)</f>
        <v>0</v>
      </c>
      <c r="AE258" s="27">
        <f>IF(COUNTIFS('Table From Form ( For Fri )'!$A:$A,$A258,'Table From Form ( For Fri )'!$J:$J,Attendance[[#Headers],[25/10/2024]],'Table From Form ( For Fri )'!AI:AI,1)&gt;0,1,0)</f>
        <v>0</v>
      </c>
      <c r="AF258" s="27">
        <f>IF(COUNTIFS('Table From Form ( For Fri )'!$A:$A,$A258,'Table From Form ( For Fri )'!$J:$J,Attendance[[#Headers],[1/11/2024]],'Table From Form ( For Fri )'!AJ:AJ,1)&gt;0,1,0)</f>
        <v>0</v>
      </c>
      <c r="AG258" s="27">
        <f>IF(COUNTIFS('Table From Form ( For Fri )'!$A:$A,$A258,'Table From Form ( For Fri )'!$J:$J,Attendance[[#Headers],[8/11/2024]],'Table From Form ( For Fri )'!AK:AK,1)&gt;0,1,0)</f>
        <v>0</v>
      </c>
      <c r="AH258" s="27">
        <f>IF(COUNTIFS('Table From Form ( For Fri )'!$A:$A,$A258,'Table From Form ( For Fri )'!$J:$J,Attendance[[#Headers],[15/11/2024]],'Table From Form ( For Fri )'!AL:AL,1)&gt;0,1,0)</f>
        <v>0</v>
      </c>
      <c r="AI258" s="27">
        <f>IF(COUNTIFS('Table From Form ( For Fri )'!$A:$A,$A258,'Table From Form ( For Fri )'!$J:$J,Attendance[[#Headers],[22/11/2024]],'Table From Form ( For Fri )'!AM:AM,1)&gt;0,1,0)</f>
        <v>0</v>
      </c>
      <c r="AJ258" s="27">
        <f>IF(COUNTIFS('Table From Form ( For Fri )'!$A:$A,$A258,'Table From Form ( For Fri )'!$J:$J,Attendance[[#Headers],[29/11/2024]],'Table From Form ( For Fri )'!AN:AN,1)&gt;0,1,0)</f>
        <v>0</v>
      </c>
      <c r="AK258" s="27">
        <f>IF(COUNTIFS('Table From Form ( For Fri )'!$A:$A,$A258,'Table From Form ( For Fri )'!$J:$J,Attendance[[#Headers],[6/12/2024]],'Table From Form ( For Fri )'!AO:AO,1)&gt;0,1,0)</f>
        <v>0</v>
      </c>
      <c r="AL258" s="27">
        <f>IF(COUNTIFS('Table From Form ( For Fri )'!$A:$A,$A258,'Table From Form ( For Fri )'!$J:$J,Attendance[[#Headers],[13/12/2024]],'Table From Form ( For Fri )'!AP:AP,1)&gt;0,1,0)</f>
        <v>0</v>
      </c>
      <c r="AM258" s="27">
        <f>IF(COUNTIFS('Table From Form ( For Fri )'!$A:$A,$A258,'Table From Form ( For Fri )'!$J:$J,Attendance[[#Headers],[20/12/2024]],'Table From Form ( For Fri )'!AQ:AQ,1)&gt;0,1,0)</f>
        <v>0</v>
      </c>
      <c r="AN258" s="27">
        <f>IF(COUNTIFS('Table From Form ( For Fri )'!$A:$A,$A258,'Table From Form ( For Fri )'!$J:$J,Attendance[[#Headers],[27/12/2024]],'Table From Form ( For Fri )'!AR:AR,1)&gt;0,1,0)</f>
        <v>0</v>
      </c>
      <c r="AO258" s="27">
        <f>IF(COUNTIFS('Table From Form ( For Fri )'!$A:$A,$A258,'Table From Form ( For Fri )'!$J:$J,Attendance[[#Headers],[3/1/2025]],'Table From Form ( For Fri )'!AS:AS,1)&gt;0,1,0)</f>
        <v>0</v>
      </c>
      <c r="AP258" s="27">
        <f>IF(COUNTIFS('Table From Form ( For Fri )'!$A:$A,$A258,'Table From Form ( For Fri )'!$J:$J,Attendance[[#Headers],[10/1/2025]],'Table From Form ( For Fri )'!AT:AT,1)&gt;0,1,0)</f>
        <v>0</v>
      </c>
      <c r="AQ258" s="27">
        <f>IF(COUNTIFS('Table From Form ( For Fri )'!$A:$A,$A258,'Table From Form ( For Fri )'!$J:$J,Attendance[[#Headers],[17/1/2025]],'Table From Form ( For Fri )'!AU:AU,1)&gt;0,1,0)</f>
        <v>0</v>
      </c>
      <c r="AR258" s="27">
        <f>IF(COUNTIFS('Table From Form ( For Fri )'!$A:$A,$A258,'Table From Form ( For Fri )'!$J:$J,Attendance[[#Headers],[24/1/2025]],'Table From Form ( For Fri )'!AV:AV,1)&gt;0,1,0)</f>
        <v>0</v>
      </c>
      <c r="AS258" s="27">
        <f>IF(COUNTIFS('Table From Form ( For Fri )'!$A:$A,$A258,'Table From Form ( For Fri )'!$J:$J,Attendance[[#Headers],[31/1/2025]],'Table From Form ( For Fri )'!AW:AW,1)&gt;0,1,0)</f>
        <v>0</v>
      </c>
      <c r="AT258" s="27">
        <f>IF(COUNTIFS('Table From Form ( For Fri )'!$A:$A,$A258,'Table From Form ( For Fri )'!$J:$J,Attendance[[#Headers],[7/2/2025]],'Table From Form ( For Fri )'!AX:AX,1)&gt;0,1,0)</f>
        <v>0</v>
      </c>
      <c r="AU258" s="27">
        <f>IF(COUNTIFS('Table From Form ( For Fri )'!$A:$A,$A258,'Table From Form ( For Fri )'!$J:$J,Attendance[[#Headers],[14/2/2025]],'Table From Form ( For Fri )'!AY:AY,1)&gt;0,1,0)</f>
        <v>0</v>
      </c>
    </row>
    <row r="259" spans="1:47" ht="14">
      <c r="A259" s="30" t="s">
        <v>2178</v>
      </c>
      <c r="B259" s="30" t="s">
        <v>2179</v>
      </c>
      <c r="C259" s="30" t="s">
        <v>2180</v>
      </c>
      <c r="D259">
        <f>COUNTIF(Attendance[[#This Row],[19/4/2024]:[14/2/2025]],1)</f>
        <v>0</v>
      </c>
      <c r="E259" s="26">
        <f t="shared" si="4"/>
        <v>0</v>
      </c>
      <c r="F259" s="26" t="s">
        <v>2181</v>
      </c>
      <c r="G259" s="27">
        <f>IF(COUNTIFS('Table From Form ( For Fri )'!$A:$A,$A259,'Table From Form ( For Fri )'!$J:$J,Attendance[[#Headers],[19/4/2024]],'Table From Form ( For Fri )'!K:K,1)&gt;0,1,0)</f>
        <v>0</v>
      </c>
      <c r="H259" s="27">
        <f>IF(COUNTIFS('Table From Form ( For Fri )'!$A:$A,$A259,'Table From Form ( For Fri )'!$J:$J,Attendance[[#Headers],[26/4/2024]],'Table From Form ( For Fri )'!L:L,1)&gt;0,1,0)</f>
        <v>0</v>
      </c>
      <c r="I259" s="27">
        <f>IF(COUNTIFS('Table From Form ( For Fri )'!$A:$A,$A259,'Table From Form ( For Fri )'!$J:$J,Attendance[[#Headers],[3/5/2024]],'Table From Form ( For Fri )'!M:M,1)&gt;0,1,0)</f>
        <v>0</v>
      </c>
      <c r="J259" s="27">
        <f>IF(COUNTIFS('Table From Form ( For Fri )'!$A:$A,$A259,'Table From Form ( For Fri )'!$J:$J,Attendance[[#Headers],[10/5/2024]],'Table From Form ( For Fri )'!N:N,1)&gt;0,1,0)</f>
        <v>0</v>
      </c>
      <c r="K259" s="27">
        <f>IF(COUNTIFS('Table From Form ( For Fri )'!$A:$A,$A259,'Table From Form ( For Fri )'!$J:$J,Attendance[[#Headers],[17/5/2024]],'Table From Form ( For Fri )'!O:O,1)&gt;0,1,0)</f>
        <v>0</v>
      </c>
      <c r="L259" s="27">
        <f>IF(COUNTIFS('Table From Form ( For Fri )'!$A:$A,$A259,'Table From Form ( For Fri )'!$J:$J,Attendance[[#Headers],[24/5/2024]],'Table From Form ( For Fri )'!P:P,1)&gt;0,1,0)</f>
        <v>0</v>
      </c>
      <c r="M259" s="27">
        <f>IF(COUNTIFS('Table From Form ( For Fri )'!$A:$A,$A259,'Table From Form ( For Fri )'!$J:$J,Attendance[[#Headers],[31/5/2024]],'Table From Form ( For Fri )'!Q:Q,1)&gt;0,1,0)</f>
        <v>0</v>
      </c>
      <c r="N259" s="27">
        <f>IF(COUNTIFS('Table From Form ( For Fri )'!$A:$A,$A259,'Table From Form ( For Fri )'!$J:$J,Attendance[[#Headers],[7/6/2024]],'Table From Form ( For Fri )'!R:R,1)&gt;0,1,0)</f>
        <v>0</v>
      </c>
      <c r="O259" s="27">
        <f>IF(COUNTIFS('Table From Form ( For Fri )'!$A:$A,$A259,'Table From Form ( For Fri )'!$J:$J,Attendance[[#Headers],[14/6/2024]],'Table From Form ( For Fri )'!S:S,1)&gt;0,1,0)</f>
        <v>0</v>
      </c>
      <c r="P259" s="27">
        <f>IF(COUNTIFS('Table From Form ( For Fri )'!$A:$A,$A259,'Table From Form ( For Fri )'!$J:$J,Attendance[[#Headers],[21/6/2024]],'Table From Form ( For Fri )'!T:T,1)&gt;0,1,0)</f>
        <v>0</v>
      </c>
      <c r="Q259" s="27">
        <f>IF(COUNTIFS('Table From Form ( For Fri )'!$A:$A,$A259,'Table From Form ( For Fri )'!$J:$J,Attendance[[#Headers],[28/6/2024]],'Table From Form ( For Fri )'!U:U,1)&gt;0,1,0)</f>
        <v>0</v>
      </c>
      <c r="R259" s="27">
        <f>IF(COUNTIFS('Table From Form ( For Fri )'!$A:$A,$A259,'Table From Form ( For Fri )'!$J:$J,Attendance[[#Headers],[5/7/2024]],'Table From Form ( For Fri )'!V:V,1)&gt;0,1,0)</f>
        <v>0</v>
      </c>
      <c r="S259" s="27">
        <f>IF(COUNTIFS('Table From Form ( For Fri )'!$A:$A,$A259,'Table From Form ( For Fri )'!$J:$J,Attendance[[#Headers],[12/7/2024]],'Table From Form ( For Fri )'!W:W,1)&gt;0,1,0)</f>
        <v>0</v>
      </c>
      <c r="T259" s="27">
        <f>IF(COUNTIFS('Table From Form ( For Fri )'!$A:$A,$A259,'Table From Form ( For Fri )'!$J:$J,Attendance[[#Headers],[19/7/2024]],'Table From Form ( For Fri )'!X:X,1)&gt;0,1,0)</f>
        <v>0</v>
      </c>
      <c r="U259" s="27">
        <f>IF(COUNTIFS('Table From Form ( For Fri )'!$A:$A,$A259,'Table From Form ( For Fri )'!$J:$J,Attendance[[#Headers],[26/7/2024]],'Table From Form ( For Fri )'!Y:Y,1)&gt;0,1,0)</f>
        <v>0</v>
      </c>
      <c r="V259" s="27">
        <f>IF(COUNTIFS('Table From Form ( For Fri )'!$A:$A,$A259,'Table From Form ( For Fri )'!$J:$J,Attendance[[#Headers],[2/8/2024]],'Table From Form ( For Fri )'!Z:Z,1)&gt;0,1,0)</f>
        <v>0</v>
      </c>
      <c r="W259" s="27">
        <f>IF(COUNTIFS('Table From Form ( For Fri )'!$A:$A,$A259,'Table From Form ( For Fri )'!$J:$J,Attendance[[#Headers],[30/8/2024]],'Table From Form ( For Fri )'!AA:AA,1)&gt;0,1,0)</f>
        <v>0</v>
      </c>
      <c r="X259" s="27">
        <f>IF(COUNTIFS('Table From Form ( For Fri )'!$A:$A,$A259,'Table From Form ( For Fri )'!$J:$J,Attendance[[#Headers],[6/9/2024]],'Table From Form ( For Fri )'!AB:AB,1)&gt;0,1,0)</f>
        <v>0</v>
      </c>
      <c r="Y259" s="27">
        <f>IF(COUNTIFS('Table From Form ( For Fri )'!$A:$A,$A259,'Table From Form ( For Fri )'!$J:$J,Attendance[[#Headers],[13/9/2024]],'Table From Form ( For Fri )'!AC:AC,1)&gt;0,1,0)</f>
        <v>0</v>
      </c>
      <c r="Z259" s="27">
        <f>IF(COUNTIFS('Table From Form ( For Fri )'!$A:$A,$A259,'Table From Form ( For Fri )'!$J:$J,Attendance[[#Headers],[20/9/2024]],'Table From Form ( For Fri )'!AD:AD,1)&gt;0,1,0)</f>
        <v>0</v>
      </c>
      <c r="AA259" s="27">
        <f>IF(COUNTIFS('Table From Form ( For Fri )'!$A:$A,$A259,'Table From Form ( For Fri )'!$J:$J,Attendance[[#Headers],[27/9/2024]],'Table From Form ( For Fri )'!AE:AE,1)&gt;0,1,0)</f>
        <v>0</v>
      </c>
      <c r="AB259" s="27">
        <f>IF(COUNTIFS('Table From Form ( For Fri )'!$A:$A,$A259,'Table From Form ( For Fri )'!$J:$J,Attendance[[#Headers],[4/10/2024]],'Table From Form ( For Fri )'!AF:AF,1)&gt;0,1,0)</f>
        <v>0</v>
      </c>
      <c r="AC259" s="27">
        <f>IF(COUNTIFS('Table From Form ( For Fri )'!$A:$A,$A259,'Table From Form ( For Fri )'!$J:$J,Attendance[[#Headers],[11/10/2024]],'Table From Form ( For Fri )'!AG:AG,1)&gt;0,1,0)</f>
        <v>0</v>
      </c>
      <c r="AD259" s="27">
        <f>IF(COUNTIFS('Table From Form ( For Fri )'!$A:$A,$A259,'Table From Form ( For Fri )'!$J:$J,Attendance[[#Headers],[18/10/2024]],'Table From Form ( For Fri )'!AH:AH,1)&gt;0,1,0)</f>
        <v>0</v>
      </c>
      <c r="AE259" s="27">
        <f>IF(COUNTIFS('Table From Form ( For Fri )'!$A:$A,$A259,'Table From Form ( For Fri )'!$J:$J,Attendance[[#Headers],[25/10/2024]],'Table From Form ( For Fri )'!AI:AI,1)&gt;0,1,0)</f>
        <v>0</v>
      </c>
      <c r="AF259" s="27">
        <f>IF(COUNTIFS('Table From Form ( For Fri )'!$A:$A,$A259,'Table From Form ( For Fri )'!$J:$J,Attendance[[#Headers],[1/11/2024]],'Table From Form ( For Fri )'!AJ:AJ,1)&gt;0,1,0)</f>
        <v>0</v>
      </c>
      <c r="AG259" s="27">
        <f>IF(COUNTIFS('Table From Form ( For Fri )'!$A:$A,$A259,'Table From Form ( For Fri )'!$J:$J,Attendance[[#Headers],[8/11/2024]],'Table From Form ( For Fri )'!AK:AK,1)&gt;0,1,0)</f>
        <v>0</v>
      </c>
      <c r="AH259" s="27">
        <f>IF(COUNTIFS('Table From Form ( For Fri )'!$A:$A,$A259,'Table From Form ( For Fri )'!$J:$J,Attendance[[#Headers],[15/11/2024]],'Table From Form ( For Fri )'!AL:AL,1)&gt;0,1,0)</f>
        <v>0</v>
      </c>
      <c r="AI259" s="27">
        <f>IF(COUNTIFS('Table From Form ( For Fri )'!$A:$A,$A259,'Table From Form ( For Fri )'!$J:$J,Attendance[[#Headers],[22/11/2024]],'Table From Form ( For Fri )'!AM:AM,1)&gt;0,1,0)</f>
        <v>0</v>
      </c>
      <c r="AJ259" s="27">
        <f>IF(COUNTIFS('Table From Form ( For Fri )'!$A:$A,$A259,'Table From Form ( For Fri )'!$J:$J,Attendance[[#Headers],[29/11/2024]],'Table From Form ( For Fri )'!AN:AN,1)&gt;0,1,0)</f>
        <v>0</v>
      </c>
      <c r="AK259" s="27">
        <f>IF(COUNTIFS('Table From Form ( For Fri )'!$A:$A,$A259,'Table From Form ( For Fri )'!$J:$J,Attendance[[#Headers],[6/12/2024]],'Table From Form ( For Fri )'!AO:AO,1)&gt;0,1,0)</f>
        <v>0</v>
      </c>
      <c r="AL259" s="27">
        <f>IF(COUNTIFS('Table From Form ( For Fri )'!$A:$A,$A259,'Table From Form ( For Fri )'!$J:$J,Attendance[[#Headers],[13/12/2024]],'Table From Form ( For Fri )'!AP:AP,1)&gt;0,1,0)</f>
        <v>0</v>
      </c>
      <c r="AM259" s="27">
        <f>IF(COUNTIFS('Table From Form ( For Fri )'!$A:$A,$A259,'Table From Form ( For Fri )'!$J:$J,Attendance[[#Headers],[20/12/2024]],'Table From Form ( For Fri )'!AQ:AQ,1)&gt;0,1,0)</f>
        <v>0</v>
      </c>
      <c r="AN259" s="27">
        <f>IF(COUNTIFS('Table From Form ( For Fri )'!$A:$A,$A259,'Table From Form ( For Fri )'!$J:$J,Attendance[[#Headers],[27/12/2024]],'Table From Form ( For Fri )'!AR:AR,1)&gt;0,1,0)</f>
        <v>0</v>
      </c>
      <c r="AO259" s="27">
        <f>IF(COUNTIFS('Table From Form ( For Fri )'!$A:$A,$A259,'Table From Form ( For Fri )'!$J:$J,Attendance[[#Headers],[3/1/2025]],'Table From Form ( For Fri )'!AS:AS,1)&gt;0,1,0)</f>
        <v>0</v>
      </c>
      <c r="AP259" s="27">
        <f>IF(COUNTIFS('Table From Form ( For Fri )'!$A:$A,$A259,'Table From Form ( For Fri )'!$J:$J,Attendance[[#Headers],[10/1/2025]],'Table From Form ( For Fri )'!AT:AT,1)&gt;0,1,0)</f>
        <v>0</v>
      </c>
      <c r="AQ259" s="27">
        <f>IF(COUNTIFS('Table From Form ( For Fri )'!$A:$A,$A259,'Table From Form ( For Fri )'!$J:$J,Attendance[[#Headers],[17/1/2025]],'Table From Form ( For Fri )'!AU:AU,1)&gt;0,1,0)</f>
        <v>0</v>
      </c>
      <c r="AR259" s="27">
        <f>IF(COUNTIFS('Table From Form ( For Fri )'!$A:$A,$A259,'Table From Form ( For Fri )'!$J:$J,Attendance[[#Headers],[24/1/2025]],'Table From Form ( For Fri )'!AV:AV,1)&gt;0,1,0)</f>
        <v>0</v>
      </c>
      <c r="AS259" s="27">
        <f>IF(COUNTIFS('Table From Form ( For Fri )'!$A:$A,$A259,'Table From Form ( For Fri )'!$J:$J,Attendance[[#Headers],[31/1/2025]],'Table From Form ( For Fri )'!AW:AW,1)&gt;0,1,0)</f>
        <v>0</v>
      </c>
      <c r="AT259" s="27">
        <f>IF(COUNTIFS('Table From Form ( For Fri )'!$A:$A,$A259,'Table From Form ( For Fri )'!$J:$J,Attendance[[#Headers],[7/2/2025]],'Table From Form ( For Fri )'!AX:AX,1)&gt;0,1,0)</f>
        <v>0</v>
      </c>
      <c r="AU259" s="27">
        <f>IF(COUNTIFS('Table From Form ( For Fri )'!$A:$A,$A259,'Table From Form ( For Fri )'!$J:$J,Attendance[[#Headers],[14/2/2025]],'Table From Form ( For Fri )'!AY:AY,1)&gt;0,1,0)</f>
        <v>0</v>
      </c>
    </row>
    <row r="260" spans="1:47" ht="14">
      <c r="A260" s="32" t="s">
        <v>2182</v>
      </c>
      <c r="B260" s="30" t="s">
        <v>2183</v>
      </c>
      <c r="C260" s="30" t="s">
        <v>2184</v>
      </c>
      <c r="D260">
        <f>COUNTIF(Attendance[[#This Row],[19/4/2024]:[14/2/2025]],1)</f>
        <v>0</v>
      </c>
      <c r="E260" s="26">
        <f t="shared" si="4"/>
        <v>0</v>
      </c>
      <c r="F260" s="26" t="s">
        <v>2185</v>
      </c>
      <c r="G260" s="27">
        <f>IF(COUNTIFS('Table From Form ( For Fri )'!$A:$A,$A260,'Table From Form ( For Fri )'!$J:$J,Attendance[[#Headers],[19/4/2024]],'Table From Form ( For Fri )'!K:K,1)&gt;0,1,0)</f>
        <v>0</v>
      </c>
      <c r="H260" s="27">
        <f>IF(COUNTIFS('Table From Form ( For Fri )'!$A:$A,$A260,'Table From Form ( For Fri )'!$J:$J,Attendance[[#Headers],[26/4/2024]],'Table From Form ( For Fri )'!L:L,1)&gt;0,1,0)</f>
        <v>0</v>
      </c>
      <c r="I260" s="27">
        <f>IF(COUNTIFS('Table From Form ( For Fri )'!$A:$A,$A260,'Table From Form ( For Fri )'!$J:$J,Attendance[[#Headers],[3/5/2024]],'Table From Form ( For Fri )'!M:M,1)&gt;0,1,0)</f>
        <v>0</v>
      </c>
      <c r="J260" s="27">
        <f>IF(COUNTIFS('Table From Form ( For Fri )'!$A:$A,$A260,'Table From Form ( For Fri )'!$J:$J,Attendance[[#Headers],[10/5/2024]],'Table From Form ( For Fri )'!N:N,1)&gt;0,1,0)</f>
        <v>0</v>
      </c>
      <c r="K260" s="27">
        <f>IF(COUNTIFS('Table From Form ( For Fri )'!$A:$A,$A260,'Table From Form ( For Fri )'!$J:$J,Attendance[[#Headers],[17/5/2024]],'Table From Form ( For Fri )'!O:O,1)&gt;0,1,0)</f>
        <v>0</v>
      </c>
      <c r="L260" s="27">
        <f>IF(COUNTIFS('Table From Form ( For Fri )'!$A:$A,$A260,'Table From Form ( For Fri )'!$J:$J,Attendance[[#Headers],[24/5/2024]],'Table From Form ( For Fri )'!P:P,1)&gt;0,1,0)</f>
        <v>0</v>
      </c>
      <c r="M260" s="27">
        <f>IF(COUNTIFS('Table From Form ( For Fri )'!$A:$A,$A260,'Table From Form ( For Fri )'!$J:$J,Attendance[[#Headers],[31/5/2024]],'Table From Form ( For Fri )'!Q:Q,1)&gt;0,1,0)</f>
        <v>0</v>
      </c>
      <c r="N260" s="27">
        <f>IF(COUNTIFS('Table From Form ( For Fri )'!$A:$A,$A260,'Table From Form ( For Fri )'!$J:$J,Attendance[[#Headers],[7/6/2024]],'Table From Form ( For Fri )'!R:R,1)&gt;0,1,0)</f>
        <v>0</v>
      </c>
      <c r="O260" s="27">
        <f>IF(COUNTIFS('Table From Form ( For Fri )'!$A:$A,$A260,'Table From Form ( For Fri )'!$J:$J,Attendance[[#Headers],[14/6/2024]],'Table From Form ( For Fri )'!S:S,1)&gt;0,1,0)</f>
        <v>0</v>
      </c>
      <c r="P260" s="27">
        <f>IF(COUNTIFS('Table From Form ( For Fri )'!$A:$A,$A260,'Table From Form ( For Fri )'!$J:$J,Attendance[[#Headers],[21/6/2024]],'Table From Form ( For Fri )'!T:T,1)&gt;0,1,0)</f>
        <v>0</v>
      </c>
      <c r="Q260" s="27">
        <f>IF(COUNTIFS('Table From Form ( For Fri )'!$A:$A,$A260,'Table From Form ( For Fri )'!$J:$J,Attendance[[#Headers],[28/6/2024]],'Table From Form ( For Fri )'!U:U,1)&gt;0,1,0)</f>
        <v>0</v>
      </c>
      <c r="R260" s="27">
        <f>IF(COUNTIFS('Table From Form ( For Fri )'!$A:$A,$A260,'Table From Form ( For Fri )'!$J:$J,Attendance[[#Headers],[5/7/2024]],'Table From Form ( For Fri )'!V:V,1)&gt;0,1,0)</f>
        <v>0</v>
      </c>
      <c r="S260" s="27">
        <f>IF(COUNTIFS('Table From Form ( For Fri )'!$A:$A,$A260,'Table From Form ( For Fri )'!$J:$J,Attendance[[#Headers],[12/7/2024]],'Table From Form ( For Fri )'!W:W,1)&gt;0,1,0)</f>
        <v>0</v>
      </c>
      <c r="T260" s="27">
        <f>IF(COUNTIFS('Table From Form ( For Fri )'!$A:$A,$A260,'Table From Form ( For Fri )'!$J:$J,Attendance[[#Headers],[19/7/2024]],'Table From Form ( For Fri )'!X:X,1)&gt;0,1,0)</f>
        <v>0</v>
      </c>
      <c r="U260" s="27">
        <f>IF(COUNTIFS('Table From Form ( For Fri )'!$A:$A,$A260,'Table From Form ( For Fri )'!$J:$J,Attendance[[#Headers],[26/7/2024]],'Table From Form ( For Fri )'!Y:Y,1)&gt;0,1,0)</f>
        <v>0</v>
      </c>
      <c r="V260" s="27">
        <f>IF(COUNTIFS('Table From Form ( For Fri )'!$A:$A,$A260,'Table From Form ( For Fri )'!$J:$J,Attendance[[#Headers],[2/8/2024]],'Table From Form ( For Fri )'!Z:Z,1)&gt;0,1,0)</f>
        <v>0</v>
      </c>
      <c r="W260" s="27">
        <f>IF(COUNTIFS('Table From Form ( For Fri )'!$A:$A,$A260,'Table From Form ( For Fri )'!$J:$J,Attendance[[#Headers],[30/8/2024]],'Table From Form ( For Fri )'!AA:AA,1)&gt;0,1,0)</f>
        <v>0</v>
      </c>
      <c r="X260" s="27">
        <f>IF(COUNTIFS('Table From Form ( For Fri )'!$A:$A,$A260,'Table From Form ( For Fri )'!$J:$J,Attendance[[#Headers],[6/9/2024]],'Table From Form ( For Fri )'!AB:AB,1)&gt;0,1,0)</f>
        <v>0</v>
      </c>
      <c r="Y260" s="27">
        <f>IF(COUNTIFS('Table From Form ( For Fri )'!$A:$A,$A260,'Table From Form ( For Fri )'!$J:$J,Attendance[[#Headers],[13/9/2024]],'Table From Form ( For Fri )'!AC:AC,1)&gt;0,1,0)</f>
        <v>0</v>
      </c>
      <c r="Z260" s="27">
        <f>IF(COUNTIFS('Table From Form ( For Fri )'!$A:$A,$A260,'Table From Form ( For Fri )'!$J:$J,Attendance[[#Headers],[20/9/2024]],'Table From Form ( For Fri )'!AD:AD,1)&gt;0,1,0)</f>
        <v>0</v>
      </c>
      <c r="AA260" s="27">
        <f>IF(COUNTIFS('Table From Form ( For Fri )'!$A:$A,$A260,'Table From Form ( For Fri )'!$J:$J,Attendance[[#Headers],[27/9/2024]],'Table From Form ( For Fri )'!AE:AE,1)&gt;0,1,0)</f>
        <v>0</v>
      </c>
      <c r="AB260" s="27">
        <f>IF(COUNTIFS('Table From Form ( For Fri )'!$A:$A,$A260,'Table From Form ( For Fri )'!$J:$J,Attendance[[#Headers],[4/10/2024]],'Table From Form ( For Fri )'!AF:AF,1)&gt;0,1,0)</f>
        <v>0</v>
      </c>
      <c r="AC260" s="27">
        <f>IF(COUNTIFS('Table From Form ( For Fri )'!$A:$A,$A260,'Table From Form ( For Fri )'!$J:$J,Attendance[[#Headers],[11/10/2024]],'Table From Form ( For Fri )'!AG:AG,1)&gt;0,1,0)</f>
        <v>0</v>
      </c>
      <c r="AD260" s="27">
        <f>IF(COUNTIFS('Table From Form ( For Fri )'!$A:$A,$A260,'Table From Form ( For Fri )'!$J:$J,Attendance[[#Headers],[18/10/2024]],'Table From Form ( For Fri )'!AH:AH,1)&gt;0,1,0)</f>
        <v>0</v>
      </c>
      <c r="AE260" s="27">
        <f>IF(COUNTIFS('Table From Form ( For Fri )'!$A:$A,$A260,'Table From Form ( For Fri )'!$J:$J,Attendance[[#Headers],[25/10/2024]],'Table From Form ( For Fri )'!AI:AI,1)&gt;0,1,0)</f>
        <v>0</v>
      </c>
      <c r="AF260" s="27">
        <f>IF(COUNTIFS('Table From Form ( For Fri )'!$A:$A,$A260,'Table From Form ( For Fri )'!$J:$J,Attendance[[#Headers],[1/11/2024]],'Table From Form ( For Fri )'!AJ:AJ,1)&gt;0,1,0)</f>
        <v>0</v>
      </c>
      <c r="AG260" s="27">
        <f>IF(COUNTIFS('Table From Form ( For Fri )'!$A:$A,$A260,'Table From Form ( For Fri )'!$J:$J,Attendance[[#Headers],[8/11/2024]],'Table From Form ( For Fri )'!AK:AK,1)&gt;0,1,0)</f>
        <v>0</v>
      </c>
      <c r="AH260" s="27">
        <f>IF(COUNTIFS('Table From Form ( For Fri )'!$A:$A,$A260,'Table From Form ( For Fri )'!$J:$J,Attendance[[#Headers],[15/11/2024]],'Table From Form ( For Fri )'!AL:AL,1)&gt;0,1,0)</f>
        <v>0</v>
      </c>
      <c r="AI260" s="27">
        <f>IF(COUNTIFS('Table From Form ( For Fri )'!$A:$A,$A260,'Table From Form ( For Fri )'!$J:$J,Attendance[[#Headers],[22/11/2024]],'Table From Form ( For Fri )'!AM:AM,1)&gt;0,1,0)</f>
        <v>0</v>
      </c>
      <c r="AJ260" s="27">
        <f>IF(COUNTIFS('Table From Form ( For Fri )'!$A:$A,$A260,'Table From Form ( For Fri )'!$J:$J,Attendance[[#Headers],[29/11/2024]],'Table From Form ( For Fri )'!AN:AN,1)&gt;0,1,0)</f>
        <v>0</v>
      </c>
      <c r="AK260" s="27">
        <f>IF(COUNTIFS('Table From Form ( For Fri )'!$A:$A,$A260,'Table From Form ( For Fri )'!$J:$J,Attendance[[#Headers],[6/12/2024]],'Table From Form ( For Fri )'!AO:AO,1)&gt;0,1,0)</f>
        <v>0</v>
      </c>
      <c r="AL260" s="27">
        <f>IF(COUNTIFS('Table From Form ( For Fri )'!$A:$A,$A260,'Table From Form ( For Fri )'!$J:$J,Attendance[[#Headers],[13/12/2024]],'Table From Form ( For Fri )'!AP:AP,1)&gt;0,1,0)</f>
        <v>0</v>
      </c>
      <c r="AM260" s="27">
        <f>IF(COUNTIFS('Table From Form ( For Fri )'!$A:$A,$A260,'Table From Form ( For Fri )'!$J:$J,Attendance[[#Headers],[20/12/2024]],'Table From Form ( For Fri )'!AQ:AQ,1)&gt;0,1,0)</f>
        <v>0</v>
      </c>
      <c r="AN260" s="27">
        <f>IF(COUNTIFS('Table From Form ( For Fri )'!$A:$A,$A260,'Table From Form ( For Fri )'!$J:$J,Attendance[[#Headers],[27/12/2024]],'Table From Form ( For Fri )'!AR:AR,1)&gt;0,1,0)</f>
        <v>0</v>
      </c>
      <c r="AO260" s="27">
        <f>IF(COUNTIFS('Table From Form ( For Fri )'!$A:$A,$A260,'Table From Form ( For Fri )'!$J:$J,Attendance[[#Headers],[3/1/2025]],'Table From Form ( For Fri )'!AS:AS,1)&gt;0,1,0)</f>
        <v>0</v>
      </c>
      <c r="AP260" s="27">
        <f>IF(COUNTIFS('Table From Form ( For Fri )'!$A:$A,$A260,'Table From Form ( For Fri )'!$J:$J,Attendance[[#Headers],[10/1/2025]],'Table From Form ( For Fri )'!AT:AT,1)&gt;0,1,0)</f>
        <v>0</v>
      </c>
      <c r="AQ260" s="27">
        <f>IF(COUNTIFS('Table From Form ( For Fri )'!$A:$A,$A260,'Table From Form ( For Fri )'!$J:$J,Attendance[[#Headers],[17/1/2025]],'Table From Form ( For Fri )'!AU:AU,1)&gt;0,1,0)</f>
        <v>0</v>
      </c>
      <c r="AR260" s="27">
        <f>IF(COUNTIFS('Table From Form ( For Fri )'!$A:$A,$A260,'Table From Form ( For Fri )'!$J:$J,Attendance[[#Headers],[24/1/2025]],'Table From Form ( For Fri )'!AV:AV,1)&gt;0,1,0)</f>
        <v>0</v>
      </c>
      <c r="AS260" s="27">
        <f>IF(COUNTIFS('Table From Form ( For Fri )'!$A:$A,$A260,'Table From Form ( For Fri )'!$J:$J,Attendance[[#Headers],[31/1/2025]],'Table From Form ( For Fri )'!AW:AW,1)&gt;0,1,0)</f>
        <v>0</v>
      </c>
      <c r="AT260" s="27">
        <f>IF(COUNTIFS('Table From Form ( For Fri )'!$A:$A,$A260,'Table From Form ( For Fri )'!$J:$J,Attendance[[#Headers],[7/2/2025]],'Table From Form ( For Fri )'!AX:AX,1)&gt;0,1,0)</f>
        <v>0</v>
      </c>
      <c r="AU260" s="27">
        <f>IF(COUNTIFS('Table From Form ( For Fri )'!$A:$A,$A260,'Table From Form ( For Fri )'!$J:$J,Attendance[[#Headers],[14/2/2025]],'Table From Form ( For Fri )'!AY:AY,1)&gt;0,1,0)</f>
        <v>0</v>
      </c>
    </row>
    <row r="261" spans="1:47" ht="14">
      <c r="A261" s="32" t="s">
        <v>2186</v>
      </c>
      <c r="B261" s="30" t="s">
        <v>2187</v>
      </c>
      <c r="C261" s="30" t="s">
        <v>2188</v>
      </c>
      <c r="D261">
        <f>COUNTIF(Attendance[[#This Row],[19/4/2024]:[14/2/2025]],1)</f>
        <v>0</v>
      </c>
      <c r="E261" s="26">
        <f t="shared" si="4"/>
        <v>0</v>
      </c>
      <c r="F261" s="26" t="s">
        <v>2189</v>
      </c>
      <c r="G261" s="27">
        <f>IF(COUNTIFS('Table From Form ( For Fri )'!$A:$A,$A261,'Table From Form ( For Fri )'!$J:$J,Attendance[[#Headers],[19/4/2024]],'Table From Form ( For Fri )'!K:K,1)&gt;0,1,0)</f>
        <v>0</v>
      </c>
      <c r="H261" s="27">
        <f>IF(COUNTIFS('Table From Form ( For Fri )'!$A:$A,$A261,'Table From Form ( For Fri )'!$J:$J,Attendance[[#Headers],[26/4/2024]],'Table From Form ( For Fri )'!L:L,1)&gt;0,1,0)</f>
        <v>0</v>
      </c>
      <c r="I261" s="27">
        <f>IF(COUNTIFS('Table From Form ( For Fri )'!$A:$A,$A261,'Table From Form ( For Fri )'!$J:$J,Attendance[[#Headers],[3/5/2024]],'Table From Form ( For Fri )'!M:M,1)&gt;0,1,0)</f>
        <v>0</v>
      </c>
      <c r="J261" s="27">
        <f>IF(COUNTIFS('Table From Form ( For Fri )'!$A:$A,$A261,'Table From Form ( For Fri )'!$J:$J,Attendance[[#Headers],[10/5/2024]],'Table From Form ( For Fri )'!N:N,1)&gt;0,1,0)</f>
        <v>0</v>
      </c>
      <c r="K261" s="27">
        <f>IF(COUNTIFS('Table From Form ( For Fri )'!$A:$A,$A261,'Table From Form ( For Fri )'!$J:$J,Attendance[[#Headers],[17/5/2024]],'Table From Form ( For Fri )'!O:O,1)&gt;0,1,0)</f>
        <v>0</v>
      </c>
      <c r="L261" s="27">
        <f>IF(COUNTIFS('Table From Form ( For Fri )'!$A:$A,$A261,'Table From Form ( For Fri )'!$J:$J,Attendance[[#Headers],[24/5/2024]],'Table From Form ( For Fri )'!P:P,1)&gt;0,1,0)</f>
        <v>0</v>
      </c>
      <c r="M261" s="27">
        <f>IF(COUNTIFS('Table From Form ( For Fri )'!$A:$A,$A261,'Table From Form ( For Fri )'!$J:$J,Attendance[[#Headers],[31/5/2024]],'Table From Form ( For Fri )'!Q:Q,1)&gt;0,1,0)</f>
        <v>0</v>
      </c>
      <c r="N261" s="27">
        <f>IF(COUNTIFS('Table From Form ( For Fri )'!$A:$A,$A261,'Table From Form ( For Fri )'!$J:$J,Attendance[[#Headers],[7/6/2024]],'Table From Form ( For Fri )'!R:R,1)&gt;0,1,0)</f>
        <v>0</v>
      </c>
      <c r="O261" s="27">
        <f>IF(COUNTIFS('Table From Form ( For Fri )'!$A:$A,$A261,'Table From Form ( For Fri )'!$J:$J,Attendance[[#Headers],[14/6/2024]],'Table From Form ( For Fri )'!S:S,1)&gt;0,1,0)</f>
        <v>0</v>
      </c>
      <c r="P261" s="27">
        <f>IF(COUNTIFS('Table From Form ( For Fri )'!$A:$A,$A261,'Table From Form ( For Fri )'!$J:$J,Attendance[[#Headers],[21/6/2024]],'Table From Form ( For Fri )'!T:T,1)&gt;0,1,0)</f>
        <v>0</v>
      </c>
      <c r="Q261" s="27">
        <f>IF(COUNTIFS('Table From Form ( For Fri )'!$A:$A,$A261,'Table From Form ( For Fri )'!$J:$J,Attendance[[#Headers],[28/6/2024]],'Table From Form ( For Fri )'!U:U,1)&gt;0,1,0)</f>
        <v>0</v>
      </c>
      <c r="R261" s="27">
        <f>IF(COUNTIFS('Table From Form ( For Fri )'!$A:$A,$A261,'Table From Form ( For Fri )'!$J:$J,Attendance[[#Headers],[5/7/2024]],'Table From Form ( For Fri )'!V:V,1)&gt;0,1,0)</f>
        <v>0</v>
      </c>
      <c r="S261" s="27">
        <f>IF(COUNTIFS('Table From Form ( For Fri )'!$A:$A,$A261,'Table From Form ( For Fri )'!$J:$J,Attendance[[#Headers],[12/7/2024]],'Table From Form ( For Fri )'!W:W,1)&gt;0,1,0)</f>
        <v>0</v>
      </c>
      <c r="T261" s="27">
        <f>IF(COUNTIFS('Table From Form ( For Fri )'!$A:$A,$A261,'Table From Form ( For Fri )'!$J:$J,Attendance[[#Headers],[19/7/2024]],'Table From Form ( For Fri )'!X:X,1)&gt;0,1,0)</f>
        <v>0</v>
      </c>
      <c r="U261" s="27">
        <f>IF(COUNTIFS('Table From Form ( For Fri )'!$A:$A,$A261,'Table From Form ( For Fri )'!$J:$J,Attendance[[#Headers],[26/7/2024]],'Table From Form ( For Fri )'!Y:Y,1)&gt;0,1,0)</f>
        <v>0</v>
      </c>
      <c r="V261" s="27">
        <f>IF(COUNTIFS('Table From Form ( For Fri )'!$A:$A,$A261,'Table From Form ( For Fri )'!$J:$J,Attendance[[#Headers],[2/8/2024]],'Table From Form ( For Fri )'!Z:Z,1)&gt;0,1,0)</f>
        <v>0</v>
      </c>
      <c r="W261" s="27">
        <f>IF(COUNTIFS('Table From Form ( For Fri )'!$A:$A,$A261,'Table From Form ( For Fri )'!$J:$J,Attendance[[#Headers],[30/8/2024]],'Table From Form ( For Fri )'!AA:AA,1)&gt;0,1,0)</f>
        <v>0</v>
      </c>
      <c r="X261" s="27">
        <f>IF(COUNTIFS('Table From Form ( For Fri )'!$A:$A,$A261,'Table From Form ( For Fri )'!$J:$J,Attendance[[#Headers],[6/9/2024]],'Table From Form ( For Fri )'!AB:AB,1)&gt;0,1,0)</f>
        <v>0</v>
      </c>
      <c r="Y261" s="27">
        <f>IF(COUNTIFS('Table From Form ( For Fri )'!$A:$A,$A261,'Table From Form ( For Fri )'!$J:$J,Attendance[[#Headers],[13/9/2024]],'Table From Form ( For Fri )'!AC:AC,1)&gt;0,1,0)</f>
        <v>0</v>
      </c>
      <c r="Z261" s="27">
        <f>IF(COUNTIFS('Table From Form ( For Fri )'!$A:$A,$A261,'Table From Form ( For Fri )'!$J:$J,Attendance[[#Headers],[20/9/2024]],'Table From Form ( For Fri )'!AD:AD,1)&gt;0,1,0)</f>
        <v>0</v>
      </c>
      <c r="AA261" s="27">
        <f>IF(COUNTIFS('Table From Form ( For Fri )'!$A:$A,$A261,'Table From Form ( For Fri )'!$J:$J,Attendance[[#Headers],[27/9/2024]],'Table From Form ( For Fri )'!AE:AE,1)&gt;0,1,0)</f>
        <v>0</v>
      </c>
      <c r="AB261" s="27">
        <f>IF(COUNTIFS('Table From Form ( For Fri )'!$A:$A,$A261,'Table From Form ( For Fri )'!$J:$J,Attendance[[#Headers],[4/10/2024]],'Table From Form ( For Fri )'!AF:AF,1)&gt;0,1,0)</f>
        <v>0</v>
      </c>
      <c r="AC261" s="27">
        <f>IF(COUNTIFS('Table From Form ( For Fri )'!$A:$A,$A261,'Table From Form ( For Fri )'!$J:$J,Attendance[[#Headers],[11/10/2024]],'Table From Form ( For Fri )'!AG:AG,1)&gt;0,1,0)</f>
        <v>0</v>
      </c>
      <c r="AD261" s="27">
        <f>IF(COUNTIFS('Table From Form ( For Fri )'!$A:$A,$A261,'Table From Form ( For Fri )'!$J:$J,Attendance[[#Headers],[18/10/2024]],'Table From Form ( For Fri )'!AH:AH,1)&gt;0,1,0)</f>
        <v>0</v>
      </c>
      <c r="AE261" s="27">
        <f>IF(COUNTIFS('Table From Form ( For Fri )'!$A:$A,$A261,'Table From Form ( For Fri )'!$J:$J,Attendance[[#Headers],[25/10/2024]],'Table From Form ( For Fri )'!AI:AI,1)&gt;0,1,0)</f>
        <v>0</v>
      </c>
      <c r="AF261" s="27">
        <f>IF(COUNTIFS('Table From Form ( For Fri )'!$A:$A,$A261,'Table From Form ( For Fri )'!$J:$J,Attendance[[#Headers],[1/11/2024]],'Table From Form ( For Fri )'!AJ:AJ,1)&gt;0,1,0)</f>
        <v>0</v>
      </c>
      <c r="AG261" s="27">
        <f>IF(COUNTIFS('Table From Form ( For Fri )'!$A:$A,$A261,'Table From Form ( For Fri )'!$J:$J,Attendance[[#Headers],[8/11/2024]],'Table From Form ( For Fri )'!AK:AK,1)&gt;0,1,0)</f>
        <v>0</v>
      </c>
      <c r="AH261" s="27">
        <f>IF(COUNTIFS('Table From Form ( For Fri )'!$A:$A,$A261,'Table From Form ( For Fri )'!$J:$J,Attendance[[#Headers],[15/11/2024]],'Table From Form ( For Fri )'!AL:AL,1)&gt;0,1,0)</f>
        <v>0</v>
      </c>
      <c r="AI261" s="27">
        <f>IF(COUNTIFS('Table From Form ( For Fri )'!$A:$A,$A261,'Table From Form ( For Fri )'!$J:$J,Attendance[[#Headers],[22/11/2024]],'Table From Form ( For Fri )'!AM:AM,1)&gt;0,1,0)</f>
        <v>0</v>
      </c>
      <c r="AJ261" s="27">
        <f>IF(COUNTIFS('Table From Form ( For Fri )'!$A:$A,$A261,'Table From Form ( For Fri )'!$J:$J,Attendance[[#Headers],[29/11/2024]],'Table From Form ( For Fri )'!AN:AN,1)&gt;0,1,0)</f>
        <v>0</v>
      </c>
      <c r="AK261" s="27">
        <f>IF(COUNTIFS('Table From Form ( For Fri )'!$A:$A,$A261,'Table From Form ( For Fri )'!$J:$J,Attendance[[#Headers],[6/12/2024]],'Table From Form ( For Fri )'!AO:AO,1)&gt;0,1,0)</f>
        <v>0</v>
      </c>
      <c r="AL261" s="27">
        <f>IF(COUNTIFS('Table From Form ( For Fri )'!$A:$A,$A261,'Table From Form ( For Fri )'!$J:$J,Attendance[[#Headers],[13/12/2024]],'Table From Form ( For Fri )'!AP:AP,1)&gt;0,1,0)</f>
        <v>0</v>
      </c>
      <c r="AM261" s="27">
        <f>IF(COUNTIFS('Table From Form ( For Fri )'!$A:$A,$A261,'Table From Form ( For Fri )'!$J:$J,Attendance[[#Headers],[20/12/2024]],'Table From Form ( For Fri )'!AQ:AQ,1)&gt;0,1,0)</f>
        <v>0</v>
      </c>
      <c r="AN261" s="27">
        <f>IF(COUNTIFS('Table From Form ( For Fri )'!$A:$A,$A261,'Table From Form ( For Fri )'!$J:$J,Attendance[[#Headers],[27/12/2024]],'Table From Form ( For Fri )'!AR:AR,1)&gt;0,1,0)</f>
        <v>0</v>
      </c>
      <c r="AO261" s="27">
        <f>IF(COUNTIFS('Table From Form ( For Fri )'!$A:$A,$A261,'Table From Form ( For Fri )'!$J:$J,Attendance[[#Headers],[3/1/2025]],'Table From Form ( For Fri )'!AS:AS,1)&gt;0,1,0)</f>
        <v>0</v>
      </c>
      <c r="AP261" s="27">
        <f>IF(COUNTIFS('Table From Form ( For Fri )'!$A:$A,$A261,'Table From Form ( For Fri )'!$J:$J,Attendance[[#Headers],[10/1/2025]],'Table From Form ( For Fri )'!AT:AT,1)&gt;0,1,0)</f>
        <v>0</v>
      </c>
      <c r="AQ261" s="27">
        <f>IF(COUNTIFS('Table From Form ( For Fri )'!$A:$A,$A261,'Table From Form ( For Fri )'!$J:$J,Attendance[[#Headers],[17/1/2025]],'Table From Form ( For Fri )'!AU:AU,1)&gt;0,1,0)</f>
        <v>0</v>
      </c>
      <c r="AR261" s="27">
        <f>IF(COUNTIFS('Table From Form ( For Fri )'!$A:$A,$A261,'Table From Form ( For Fri )'!$J:$J,Attendance[[#Headers],[24/1/2025]],'Table From Form ( For Fri )'!AV:AV,1)&gt;0,1,0)</f>
        <v>0</v>
      </c>
      <c r="AS261" s="27">
        <f>IF(COUNTIFS('Table From Form ( For Fri )'!$A:$A,$A261,'Table From Form ( For Fri )'!$J:$J,Attendance[[#Headers],[31/1/2025]],'Table From Form ( For Fri )'!AW:AW,1)&gt;0,1,0)</f>
        <v>0</v>
      </c>
      <c r="AT261" s="27">
        <f>IF(COUNTIFS('Table From Form ( For Fri )'!$A:$A,$A261,'Table From Form ( For Fri )'!$J:$J,Attendance[[#Headers],[7/2/2025]],'Table From Form ( For Fri )'!AX:AX,1)&gt;0,1,0)</f>
        <v>0</v>
      </c>
      <c r="AU261" s="27">
        <f>IF(COUNTIFS('Table From Form ( For Fri )'!$A:$A,$A261,'Table From Form ( For Fri )'!$J:$J,Attendance[[#Headers],[14/2/2025]],'Table From Form ( For Fri )'!AY:AY,1)&gt;0,1,0)</f>
        <v>0</v>
      </c>
    </row>
    <row r="262" spans="1:47" ht="14">
      <c r="A262" s="32" t="s">
        <v>2190</v>
      </c>
      <c r="B262" s="30" t="s">
        <v>2191</v>
      </c>
      <c r="C262" s="30" t="s">
        <v>2192</v>
      </c>
      <c r="D262">
        <f>COUNTIF(Attendance[[#This Row],[19/4/2024]:[14/2/2025]],1)</f>
        <v>0</v>
      </c>
      <c r="E262" s="26">
        <f t="shared" si="4"/>
        <v>0</v>
      </c>
      <c r="F262" s="26" t="s">
        <v>2193</v>
      </c>
      <c r="G262" s="27">
        <f>IF(COUNTIFS('Table From Form ( For Fri )'!$A:$A,$A262,'Table From Form ( For Fri )'!$J:$J,Attendance[[#Headers],[19/4/2024]],'Table From Form ( For Fri )'!K:K,1)&gt;0,1,0)</f>
        <v>0</v>
      </c>
      <c r="H262" s="27">
        <f>IF(COUNTIFS('Table From Form ( For Fri )'!$A:$A,$A262,'Table From Form ( For Fri )'!$J:$J,Attendance[[#Headers],[26/4/2024]],'Table From Form ( For Fri )'!L:L,1)&gt;0,1,0)</f>
        <v>0</v>
      </c>
      <c r="I262" s="27">
        <f>IF(COUNTIFS('Table From Form ( For Fri )'!$A:$A,$A262,'Table From Form ( For Fri )'!$J:$J,Attendance[[#Headers],[3/5/2024]],'Table From Form ( For Fri )'!M:M,1)&gt;0,1,0)</f>
        <v>0</v>
      </c>
      <c r="J262" s="27">
        <f>IF(COUNTIFS('Table From Form ( For Fri )'!$A:$A,$A262,'Table From Form ( For Fri )'!$J:$J,Attendance[[#Headers],[10/5/2024]],'Table From Form ( For Fri )'!N:N,1)&gt;0,1,0)</f>
        <v>0</v>
      </c>
      <c r="K262" s="27">
        <f>IF(COUNTIFS('Table From Form ( For Fri )'!$A:$A,$A262,'Table From Form ( For Fri )'!$J:$J,Attendance[[#Headers],[17/5/2024]],'Table From Form ( For Fri )'!O:O,1)&gt;0,1,0)</f>
        <v>0</v>
      </c>
      <c r="L262" s="27">
        <f>IF(COUNTIFS('Table From Form ( For Fri )'!$A:$A,$A262,'Table From Form ( For Fri )'!$J:$J,Attendance[[#Headers],[24/5/2024]],'Table From Form ( For Fri )'!P:P,1)&gt;0,1,0)</f>
        <v>0</v>
      </c>
      <c r="M262" s="27">
        <f>IF(COUNTIFS('Table From Form ( For Fri )'!$A:$A,$A262,'Table From Form ( For Fri )'!$J:$J,Attendance[[#Headers],[31/5/2024]],'Table From Form ( For Fri )'!Q:Q,1)&gt;0,1,0)</f>
        <v>0</v>
      </c>
      <c r="N262" s="27">
        <f>IF(COUNTIFS('Table From Form ( For Fri )'!$A:$A,$A262,'Table From Form ( For Fri )'!$J:$J,Attendance[[#Headers],[7/6/2024]],'Table From Form ( For Fri )'!R:R,1)&gt;0,1,0)</f>
        <v>0</v>
      </c>
      <c r="O262" s="27">
        <f>IF(COUNTIFS('Table From Form ( For Fri )'!$A:$A,$A262,'Table From Form ( For Fri )'!$J:$J,Attendance[[#Headers],[14/6/2024]],'Table From Form ( For Fri )'!S:S,1)&gt;0,1,0)</f>
        <v>0</v>
      </c>
      <c r="P262" s="27">
        <f>IF(COUNTIFS('Table From Form ( For Fri )'!$A:$A,$A262,'Table From Form ( For Fri )'!$J:$J,Attendance[[#Headers],[21/6/2024]],'Table From Form ( For Fri )'!T:T,1)&gt;0,1,0)</f>
        <v>0</v>
      </c>
      <c r="Q262" s="27">
        <f>IF(COUNTIFS('Table From Form ( For Fri )'!$A:$A,$A262,'Table From Form ( For Fri )'!$J:$J,Attendance[[#Headers],[28/6/2024]],'Table From Form ( For Fri )'!U:U,1)&gt;0,1,0)</f>
        <v>0</v>
      </c>
      <c r="R262" s="27">
        <f>IF(COUNTIFS('Table From Form ( For Fri )'!$A:$A,$A262,'Table From Form ( For Fri )'!$J:$J,Attendance[[#Headers],[5/7/2024]],'Table From Form ( For Fri )'!V:V,1)&gt;0,1,0)</f>
        <v>0</v>
      </c>
      <c r="S262" s="27">
        <f>IF(COUNTIFS('Table From Form ( For Fri )'!$A:$A,$A262,'Table From Form ( For Fri )'!$J:$J,Attendance[[#Headers],[12/7/2024]],'Table From Form ( For Fri )'!W:W,1)&gt;0,1,0)</f>
        <v>0</v>
      </c>
      <c r="T262" s="27">
        <f>IF(COUNTIFS('Table From Form ( For Fri )'!$A:$A,$A262,'Table From Form ( For Fri )'!$J:$J,Attendance[[#Headers],[19/7/2024]],'Table From Form ( For Fri )'!X:X,1)&gt;0,1,0)</f>
        <v>0</v>
      </c>
      <c r="U262" s="27">
        <f>IF(COUNTIFS('Table From Form ( For Fri )'!$A:$A,$A262,'Table From Form ( For Fri )'!$J:$J,Attendance[[#Headers],[26/7/2024]],'Table From Form ( For Fri )'!Y:Y,1)&gt;0,1,0)</f>
        <v>0</v>
      </c>
      <c r="V262" s="27">
        <f>IF(COUNTIFS('Table From Form ( For Fri )'!$A:$A,$A262,'Table From Form ( For Fri )'!$J:$J,Attendance[[#Headers],[2/8/2024]],'Table From Form ( For Fri )'!Z:Z,1)&gt;0,1,0)</f>
        <v>0</v>
      </c>
      <c r="W262" s="27">
        <f>IF(COUNTIFS('Table From Form ( For Fri )'!$A:$A,$A262,'Table From Form ( For Fri )'!$J:$J,Attendance[[#Headers],[30/8/2024]],'Table From Form ( For Fri )'!AA:AA,1)&gt;0,1,0)</f>
        <v>0</v>
      </c>
      <c r="X262" s="27">
        <f>IF(COUNTIFS('Table From Form ( For Fri )'!$A:$A,$A262,'Table From Form ( For Fri )'!$J:$J,Attendance[[#Headers],[6/9/2024]],'Table From Form ( For Fri )'!AB:AB,1)&gt;0,1,0)</f>
        <v>0</v>
      </c>
      <c r="Y262" s="27">
        <f>IF(COUNTIFS('Table From Form ( For Fri )'!$A:$A,$A262,'Table From Form ( For Fri )'!$J:$J,Attendance[[#Headers],[13/9/2024]],'Table From Form ( For Fri )'!AC:AC,1)&gt;0,1,0)</f>
        <v>0</v>
      </c>
      <c r="Z262" s="27">
        <f>IF(COUNTIFS('Table From Form ( For Fri )'!$A:$A,$A262,'Table From Form ( For Fri )'!$J:$J,Attendance[[#Headers],[20/9/2024]],'Table From Form ( For Fri )'!AD:AD,1)&gt;0,1,0)</f>
        <v>0</v>
      </c>
      <c r="AA262" s="27">
        <f>IF(COUNTIFS('Table From Form ( For Fri )'!$A:$A,$A262,'Table From Form ( For Fri )'!$J:$J,Attendance[[#Headers],[27/9/2024]],'Table From Form ( For Fri )'!AE:AE,1)&gt;0,1,0)</f>
        <v>0</v>
      </c>
      <c r="AB262" s="27">
        <f>IF(COUNTIFS('Table From Form ( For Fri )'!$A:$A,$A262,'Table From Form ( For Fri )'!$J:$J,Attendance[[#Headers],[4/10/2024]],'Table From Form ( For Fri )'!AF:AF,1)&gt;0,1,0)</f>
        <v>0</v>
      </c>
      <c r="AC262" s="27">
        <f>IF(COUNTIFS('Table From Form ( For Fri )'!$A:$A,$A262,'Table From Form ( For Fri )'!$J:$J,Attendance[[#Headers],[11/10/2024]],'Table From Form ( For Fri )'!AG:AG,1)&gt;0,1,0)</f>
        <v>0</v>
      </c>
      <c r="AD262" s="27">
        <f>IF(COUNTIFS('Table From Form ( For Fri )'!$A:$A,$A262,'Table From Form ( For Fri )'!$J:$J,Attendance[[#Headers],[18/10/2024]],'Table From Form ( For Fri )'!AH:AH,1)&gt;0,1,0)</f>
        <v>0</v>
      </c>
      <c r="AE262" s="27">
        <f>IF(COUNTIFS('Table From Form ( For Fri )'!$A:$A,$A262,'Table From Form ( For Fri )'!$J:$J,Attendance[[#Headers],[25/10/2024]],'Table From Form ( For Fri )'!AI:AI,1)&gt;0,1,0)</f>
        <v>0</v>
      </c>
      <c r="AF262" s="27">
        <f>IF(COUNTIFS('Table From Form ( For Fri )'!$A:$A,$A262,'Table From Form ( For Fri )'!$J:$J,Attendance[[#Headers],[1/11/2024]],'Table From Form ( For Fri )'!AJ:AJ,1)&gt;0,1,0)</f>
        <v>0</v>
      </c>
      <c r="AG262" s="27">
        <f>IF(COUNTIFS('Table From Form ( For Fri )'!$A:$A,$A262,'Table From Form ( For Fri )'!$J:$J,Attendance[[#Headers],[8/11/2024]],'Table From Form ( For Fri )'!AK:AK,1)&gt;0,1,0)</f>
        <v>0</v>
      </c>
      <c r="AH262" s="27">
        <f>IF(COUNTIFS('Table From Form ( For Fri )'!$A:$A,$A262,'Table From Form ( For Fri )'!$J:$J,Attendance[[#Headers],[15/11/2024]],'Table From Form ( For Fri )'!AL:AL,1)&gt;0,1,0)</f>
        <v>0</v>
      </c>
      <c r="AI262" s="27">
        <f>IF(COUNTIFS('Table From Form ( For Fri )'!$A:$A,$A262,'Table From Form ( For Fri )'!$J:$J,Attendance[[#Headers],[22/11/2024]],'Table From Form ( For Fri )'!AM:AM,1)&gt;0,1,0)</f>
        <v>0</v>
      </c>
      <c r="AJ262" s="27">
        <f>IF(COUNTIFS('Table From Form ( For Fri )'!$A:$A,$A262,'Table From Form ( For Fri )'!$J:$J,Attendance[[#Headers],[29/11/2024]],'Table From Form ( For Fri )'!AN:AN,1)&gt;0,1,0)</f>
        <v>0</v>
      </c>
      <c r="AK262" s="27">
        <f>IF(COUNTIFS('Table From Form ( For Fri )'!$A:$A,$A262,'Table From Form ( For Fri )'!$J:$J,Attendance[[#Headers],[6/12/2024]],'Table From Form ( For Fri )'!AO:AO,1)&gt;0,1,0)</f>
        <v>0</v>
      </c>
      <c r="AL262" s="27">
        <f>IF(COUNTIFS('Table From Form ( For Fri )'!$A:$A,$A262,'Table From Form ( For Fri )'!$J:$J,Attendance[[#Headers],[13/12/2024]],'Table From Form ( For Fri )'!AP:AP,1)&gt;0,1,0)</f>
        <v>0</v>
      </c>
      <c r="AM262" s="27">
        <f>IF(COUNTIFS('Table From Form ( For Fri )'!$A:$A,$A262,'Table From Form ( For Fri )'!$J:$J,Attendance[[#Headers],[20/12/2024]],'Table From Form ( For Fri )'!AQ:AQ,1)&gt;0,1,0)</f>
        <v>0</v>
      </c>
      <c r="AN262" s="27">
        <f>IF(COUNTIFS('Table From Form ( For Fri )'!$A:$A,$A262,'Table From Form ( For Fri )'!$J:$J,Attendance[[#Headers],[27/12/2024]],'Table From Form ( For Fri )'!AR:AR,1)&gt;0,1,0)</f>
        <v>0</v>
      </c>
      <c r="AO262" s="27">
        <f>IF(COUNTIFS('Table From Form ( For Fri )'!$A:$A,$A262,'Table From Form ( For Fri )'!$J:$J,Attendance[[#Headers],[3/1/2025]],'Table From Form ( For Fri )'!AS:AS,1)&gt;0,1,0)</f>
        <v>0</v>
      </c>
      <c r="AP262" s="27">
        <f>IF(COUNTIFS('Table From Form ( For Fri )'!$A:$A,$A262,'Table From Form ( For Fri )'!$J:$J,Attendance[[#Headers],[10/1/2025]],'Table From Form ( For Fri )'!AT:AT,1)&gt;0,1,0)</f>
        <v>0</v>
      </c>
      <c r="AQ262" s="27">
        <f>IF(COUNTIFS('Table From Form ( For Fri )'!$A:$A,$A262,'Table From Form ( For Fri )'!$J:$J,Attendance[[#Headers],[17/1/2025]],'Table From Form ( For Fri )'!AU:AU,1)&gt;0,1,0)</f>
        <v>0</v>
      </c>
      <c r="AR262" s="27">
        <f>IF(COUNTIFS('Table From Form ( For Fri )'!$A:$A,$A262,'Table From Form ( For Fri )'!$J:$J,Attendance[[#Headers],[24/1/2025]],'Table From Form ( For Fri )'!AV:AV,1)&gt;0,1,0)</f>
        <v>0</v>
      </c>
      <c r="AS262" s="27">
        <f>IF(COUNTIFS('Table From Form ( For Fri )'!$A:$A,$A262,'Table From Form ( For Fri )'!$J:$J,Attendance[[#Headers],[31/1/2025]],'Table From Form ( For Fri )'!AW:AW,1)&gt;0,1,0)</f>
        <v>0</v>
      </c>
      <c r="AT262" s="27">
        <f>IF(COUNTIFS('Table From Form ( For Fri )'!$A:$A,$A262,'Table From Form ( For Fri )'!$J:$J,Attendance[[#Headers],[7/2/2025]],'Table From Form ( For Fri )'!AX:AX,1)&gt;0,1,0)</f>
        <v>0</v>
      </c>
      <c r="AU262" s="27">
        <f>IF(COUNTIFS('Table From Form ( For Fri )'!$A:$A,$A262,'Table From Form ( For Fri )'!$J:$J,Attendance[[#Headers],[14/2/2025]],'Table From Form ( For Fri )'!AY:AY,1)&gt;0,1,0)</f>
        <v>0</v>
      </c>
    </row>
    <row r="263" spans="1:47" ht="14">
      <c r="A263" s="32" t="s">
        <v>2194</v>
      </c>
      <c r="B263" s="30" t="s">
        <v>2195</v>
      </c>
      <c r="C263" s="30" t="s">
        <v>2196</v>
      </c>
      <c r="D263">
        <f>COUNTIF(Attendance[[#This Row],[19/4/2024]:[14/2/2025]],1)</f>
        <v>0</v>
      </c>
      <c r="E263" s="26">
        <f t="shared" si="4"/>
        <v>0</v>
      </c>
      <c r="F263" s="26" t="s">
        <v>2197</v>
      </c>
      <c r="G263" s="27">
        <f>IF(COUNTIFS('Table From Form ( For Fri )'!$A:$A,$A263,'Table From Form ( For Fri )'!$J:$J,Attendance[[#Headers],[19/4/2024]],'Table From Form ( For Fri )'!K:K,1)&gt;0,1,0)</f>
        <v>0</v>
      </c>
      <c r="H263" s="27">
        <f>IF(COUNTIFS('Table From Form ( For Fri )'!$A:$A,$A263,'Table From Form ( For Fri )'!$J:$J,Attendance[[#Headers],[26/4/2024]],'Table From Form ( For Fri )'!L:L,1)&gt;0,1,0)</f>
        <v>0</v>
      </c>
      <c r="I263" s="27">
        <f>IF(COUNTIFS('Table From Form ( For Fri )'!$A:$A,$A263,'Table From Form ( For Fri )'!$J:$J,Attendance[[#Headers],[3/5/2024]],'Table From Form ( For Fri )'!M:M,1)&gt;0,1,0)</f>
        <v>0</v>
      </c>
      <c r="J263" s="27">
        <f>IF(COUNTIFS('Table From Form ( For Fri )'!$A:$A,$A263,'Table From Form ( For Fri )'!$J:$J,Attendance[[#Headers],[10/5/2024]],'Table From Form ( For Fri )'!N:N,1)&gt;0,1,0)</f>
        <v>0</v>
      </c>
      <c r="K263" s="27">
        <f>IF(COUNTIFS('Table From Form ( For Fri )'!$A:$A,$A263,'Table From Form ( For Fri )'!$J:$J,Attendance[[#Headers],[17/5/2024]],'Table From Form ( For Fri )'!O:O,1)&gt;0,1,0)</f>
        <v>0</v>
      </c>
      <c r="L263" s="27">
        <f>IF(COUNTIFS('Table From Form ( For Fri )'!$A:$A,$A263,'Table From Form ( For Fri )'!$J:$J,Attendance[[#Headers],[24/5/2024]],'Table From Form ( For Fri )'!P:P,1)&gt;0,1,0)</f>
        <v>0</v>
      </c>
      <c r="M263" s="27">
        <f>IF(COUNTIFS('Table From Form ( For Fri )'!$A:$A,$A263,'Table From Form ( For Fri )'!$J:$J,Attendance[[#Headers],[31/5/2024]],'Table From Form ( For Fri )'!Q:Q,1)&gt;0,1,0)</f>
        <v>0</v>
      </c>
      <c r="N263" s="27">
        <f>IF(COUNTIFS('Table From Form ( For Fri )'!$A:$A,$A263,'Table From Form ( For Fri )'!$J:$J,Attendance[[#Headers],[7/6/2024]],'Table From Form ( For Fri )'!R:R,1)&gt;0,1,0)</f>
        <v>0</v>
      </c>
      <c r="O263" s="27">
        <f>IF(COUNTIFS('Table From Form ( For Fri )'!$A:$A,$A263,'Table From Form ( For Fri )'!$J:$J,Attendance[[#Headers],[14/6/2024]],'Table From Form ( For Fri )'!S:S,1)&gt;0,1,0)</f>
        <v>0</v>
      </c>
      <c r="P263" s="27">
        <f>IF(COUNTIFS('Table From Form ( For Fri )'!$A:$A,$A263,'Table From Form ( For Fri )'!$J:$J,Attendance[[#Headers],[21/6/2024]],'Table From Form ( For Fri )'!T:T,1)&gt;0,1,0)</f>
        <v>0</v>
      </c>
      <c r="Q263" s="27">
        <f>IF(COUNTIFS('Table From Form ( For Fri )'!$A:$A,$A263,'Table From Form ( For Fri )'!$J:$J,Attendance[[#Headers],[28/6/2024]],'Table From Form ( For Fri )'!U:U,1)&gt;0,1,0)</f>
        <v>0</v>
      </c>
      <c r="R263" s="27">
        <f>IF(COUNTIFS('Table From Form ( For Fri )'!$A:$A,$A263,'Table From Form ( For Fri )'!$J:$J,Attendance[[#Headers],[5/7/2024]],'Table From Form ( For Fri )'!V:V,1)&gt;0,1,0)</f>
        <v>0</v>
      </c>
      <c r="S263" s="27">
        <f>IF(COUNTIFS('Table From Form ( For Fri )'!$A:$A,$A263,'Table From Form ( For Fri )'!$J:$J,Attendance[[#Headers],[12/7/2024]],'Table From Form ( For Fri )'!W:W,1)&gt;0,1,0)</f>
        <v>0</v>
      </c>
      <c r="T263" s="27">
        <f>IF(COUNTIFS('Table From Form ( For Fri )'!$A:$A,$A263,'Table From Form ( For Fri )'!$J:$J,Attendance[[#Headers],[19/7/2024]],'Table From Form ( For Fri )'!X:X,1)&gt;0,1,0)</f>
        <v>0</v>
      </c>
      <c r="U263" s="27">
        <f>IF(COUNTIFS('Table From Form ( For Fri )'!$A:$A,$A263,'Table From Form ( For Fri )'!$J:$J,Attendance[[#Headers],[26/7/2024]],'Table From Form ( For Fri )'!Y:Y,1)&gt;0,1,0)</f>
        <v>0</v>
      </c>
      <c r="V263" s="27">
        <f>IF(COUNTIFS('Table From Form ( For Fri )'!$A:$A,$A263,'Table From Form ( For Fri )'!$J:$J,Attendance[[#Headers],[2/8/2024]],'Table From Form ( For Fri )'!Z:Z,1)&gt;0,1,0)</f>
        <v>0</v>
      </c>
      <c r="W263" s="27">
        <f>IF(COUNTIFS('Table From Form ( For Fri )'!$A:$A,$A263,'Table From Form ( For Fri )'!$J:$J,Attendance[[#Headers],[30/8/2024]],'Table From Form ( For Fri )'!AA:AA,1)&gt;0,1,0)</f>
        <v>0</v>
      </c>
      <c r="X263" s="27">
        <f>IF(COUNTIFS('Table From Form ( For Fri )'!$A:$A,$A263,'Table From Form ( For Fri )'!$J:$J,Attendance[[#Headers],[6/9/2024]],'Table From Form ( For Fri )'!AB:AB,1)&gt;0,1,0)</f>
        <v>0</v>
      </c>
      <c r="Y263" s="27">
        <f>IF(COUNTIFS('Table From Form ( For Fri )'!$A:$A,$A263,'Table From Form ( For Fri )'!$J:$J,Attendance[[#Headers],[13/9/2024]],'Table From Form ( For Fri )'!AC:AC,1)&gt;0,1,0)</f>
        <v>0</v>
      </c>
      <c r="Z263" s="27">
        <f>IF(COUNTIFS('Table From Form ( For Fri )'!$A:$A,$A263,'Table From Form ( For Fri )'!$J:$J,Attendance[[#Headers],[20/9/2024]],'Table From Form ( For Fri )'!AD:AD,1)&gt;0,1,0)</f>
        <v>0</v>
      </c>
      <c r="AA263" s="27">
        <f>IF(COUNTIFS('Table From Form ( For Fri )'!$A:$A,$A263,'Table From Form ( For Fri )'!$J:$J,Attendance[[#Headers],[27/9/2024]],'Table From Form ( For Fri )'!AE:AE,1)&gt;0,1,0)</f>
        <v>0</v>
      </c>
      <c r="AB263" s="27">
        <f>IF(COUNTIFS('Table From Form ( For Fri )'!$A:$A,$A263,'Table From Form ( For Fri )'!$J:$J,Attendance[[#Headers],[4/10/2024]],'Table From Form ( For Fri )'!AF:AF,1)&gt;0,1,0)</f>
        <v>0</v>
      </c>
      <c r="AC263" s="27">
        <f>IF(COUNTIFS('Table From Form ( For Fri )'!$A:$A,$A263,'Table From Form ( For Fri )'!$J:$J,Attendance[[#Headers],[11/10/2024]],'Table From Form ( For Fri )'!AG:AG,1)&gt;0,1,0)</f>
        <v>0</v>
      </c>
      <c r="AD263" s="27">
        <f>IF(COUNTIFS('Table From Form ( For Fri )'!$A:$A,$A263,'Table From Form ( For Fri )'!$J:$J,Attendance[[#Headers],[18/10/2024]],'Table From Form ( For Fri )'!AH:AH,1)&gt;0,1,0)</f>
        <v>0</v>
      </c>
      <c r="AE263" s="27">
        <f>IF(COUNTIFS('Table From Form ( For Fri )'!$A:$A,$A263,'Table From Form ( For Fri )'!$J:$J,Attendance[[#Headers],[25/10/2024]],'Table From Form ( For Fri )'!AI:AI,1)&gt;0,1,0)</f>
        <v>0</v>
      </c>
      <c r="AF263" s="27">
        <f>IF(COUNTIFS('Table From Form ( For Fri )'!$A:$A,$A263,'Table From Form ( For Fri )'!$J:$J,Attendance[[#Headers],[1/11/2024]],'Table From Form ( For Fri )'!AJ:AJ,1)&gt;0,1,0)</f>
        <v>0</v>
      </c>
      <c r="AG263" s="27">
        <f>IF(COUNTIFS('Table From Form ( For Fri )'!$A:$A,$A263,'Table From Form ( For Fri )'!$J:$J,Attendance[[#Headers],[8/11/2024]],'Table From Form ( For Fri )'!AK:AK,1)&gt;0,1,0)</f>
        <v>0</v>
      </c>
      <c r="AH263" s="27">
        <f>IF(COUNTIFS('Table From Form ( For Fri )'!$A:$A,$A263,'Table From Form ( For Fri )'!$J:$J,Attendance[[#Headers],[15/11/2024]],'Table From Form ( For Fri )'!AL:AL,1)&gt;0,1,0)</f>
        <v>0</v>
      </c>
      <c r="AI263" s="27">
        <f>IF(COUNTIFS('Table From Form ( For Fri )'!$A:$A,$A263,'Table From Form ( For Fri )'!$J:$J,Attendance[[#Headers],[22/11/2024]],'Table From Form ( For Fri )'!AM:AM,1)&gt;0,1,0)</f>
        <v>0</v>
      </c>
      <c r="AJ263" s="27">
        <f>IF(COUNTIFS('Table From Form ( For Fri )'!$A:$A,$A263,'Table From Form ( For Fri )'!$J:$J,Attendance[[#Headers],[29/11/2024]],'Table From Form ( For Fri )'!AN:AN,1)&gt;0,1,0)</f>
        <v>0</v>
      </c>
      <c r="AK263" s="27">
        <f>IF(COUNTIFS('Table From Form ( For Fri )'!$A:$A,$A263,'Table From Form ( For Fri )'!$J:$J,Attendance[[#Headers],[6/12/2024]],'Table From Form ( For Fri )'!AO:AO,1)&gt;0,1,0)</f>
        <v>0</v>
      </c>
      <c r="AL263" s="27">
        <f>IF(COUNTIFS('Table From Form ( For Fri )'!$A:$A,$A263,'Table From Form ( For Fri )'!$J:$J,Attendance[[#Headers],[13/12/2024]],'Table From Form ( For Fri )'!AP:AP,1)&gt;0,1,0)</f>
        <v>0</v>
      </c>
      <c r="AM263" s="27">
        <f>IF(COUNTIFS('Table From Form ( For Fri )'!$A:$A,$A263,'Table From Form ( For Fri )'!$J:$J,Attendance[[#Headers],[20/12/2024]],'Table From Form ( For Fri )'!AQ:AQ,1)&gt;0,1,0)</f>
        <v>0</v>
      </c>
      <c r="AN263" s="27">
        <f>IF(COUNTIFS('Table From Form ( For Fri )'!$A:$A,$A263,'Table From Form ( For Fri )'!$J:$J,Attendance[[#Headers],[27/12/2024]],'Table From Form ( For Fri )'!AR:AR,1)&gt;0,1,0)</f>
        <v>0</v>
      </c>
      <c r="AO263" s="27">
        <f>IF(COUNTIFS('Table From Form ( For Fri )'!$A:$A,$A263,'Table From Form ( For Fri )'!$J:$J,Attendance[[#Headers],[3/1/2025]],'Table From Form ( For Fri )'!AS:AS,1)&gt;0,1,0)</f>
        <v>0</v>
      </c>
      <c r="AP263" s="27">
        <f>IF(COUNTIFS('Table From Form ( For Fri )'!$A:$A,$A263,'Table From Form ( For Fri )'!$J:$J,Attendance[[#Headers],[10/1/2025]],'Table From Form ( For Fri )'!AT:AT,1)&gt;0,1,0)</f>
        <v>0</v>
      </c>
      <c r="AQ263" s="27">
        <f>IF(COUNTIFS('Table From Form ( For Fri )'!$A:$A,$A263,'Table From Form ( For Fri )'!$J:$J,Attendance[[#Headers],[17/1/2025]],'Table From Form ( For Fri )'!AU:AU,1)&gt;0,1,0)</f>
        <v>0</v>
      </c>
      <c r="AR263" s="27">
        <f>IF(COUNTIFS('Table From Form ( For Fri )'!$A:$A,$A263,'Table From Form ( For Fri )'!$J:$J,Attendance[[#Headers],[24/1/2025]],'Table From Form ( For Fri )'!AV:AV,1)&gt;0,1,0)</f>
        <v>0</v>
      </c>
      <c r="AS263" s="27">
        <f>IF(COUNTIFS('Table From Form ( For Fri )'!$A:$A,$A263,'Table From Form ( For Fri )'!$J:$J,Attendance[[#Headers],[31/1/2025]],'Table From Form ( For Fri )'!AW:AW,1)&gt;0,1,0)</f>
        <v>0</v>
      </c>
      <c r="AT263" s="27">
        <f>IF(COUNTIFS('Table From Form ( For Fri )'!$A:$A,$A263,'Table From Form ( For Fri )'!$J:$J,Attendance[[#Headers],[7/2/2025]],'Table From Form ( For Fri )'!AX:AX,1)&gt;0,1,0)</f>
        <v>0</v>
      </c>
      <c r="AU263" s="27">
        <f>IF(COUNTIFS('Table From Form ( For Fri )'!$A:$A,$A263,'Table From Form ( For Fri )'!$J:$J,Attendance[[#Headers],[14/2/2025]],'Table From Form ( For Fri )'!AY:AY,1)&gt;0,1,0)</f>
        <v>0</v>
      </c>
    </row>
    <row r="264" spans="1:47" ht="14">
      <c r="A264" s="32" t="s">
        <v>2198</v>
      </c>
      <c r="B264" s="30" t="s">
        <v>2199</v>
      </c>
      <c r="C264" s="30" t="s">
        <v>2200</v>
      </c>
      <c r="D264">
        <f>COUNTIF(Attendance[[#This Row],[19/4/2024]:[14/2/2025]],1)</f>
        <v>0</v>
      </c>
      <c r="E264" s="26">
        <f t="shared" si="4"/>
        <v>0</v>
      </c>
      <c r="F264" s="26" t="s">
        <v>2201</v>
      </c>
      <c r="G264" s="27">
        <f>IF(COUNTIFS('Table From Form ( For Fri )'!$A:$A,$A264,'Table From Form ( For Fri )'!$J:$J,Attendance[[#Headers],[19/4/2024]],'Table From Form ( For Fri )'!K:K,1)&gt;0,1,0)</f>
        <v>0</v>
      </c>
      <c r="H264" s="27">
        <f>IF(COUNTIFS('Table From Form ( For Fri )'!$A:$A,$A264,'Table From Form ( For Fri )'!$J:$J,Attendance[[#Headers],[26/4/2024]],'Table From Form ( For Fri )'!L:L,1)&gt;0,1,0)</f>
        <v>0</v>
      </c>
      <c r="I264" s="27">
        <f>IF(COUNTIFS('Table From Form ( For Fri )'!$A:$A,$A264,'Table From Form ( For Fri )'!$J:$J,Attendance[[#Headers],[3/5/2024]],'Table From Form ( For Fri )'!M:M,1)&gt;0,1,0)</f>
        <v>0</v>
      </c>
      <c r="J264" s="27">
        <f>IF(COUNTIFS('Table From Form ( For Fri )'!$A:$A,$A264,'Table From Form ( For Fri )'!$J:$J,Attendance[[#Headers],[10/5/2024]],'Table From Form ( For Fri )'!N:N,1)&gt;0,1,0)</f>
        <v>0</v>
      </c>
      <c r="K264" s="27">
        <f>IF(COUNTIFS('Table From Form ( For Fri )'!$A:$A,$A264,'Table From Form ( For Fri )'!$J:$J,Attendance[[#Headers],[17/5/2024]],'Table From Form ( For Fri )'!O:O,1)&gt;0,1,0)</f>
        <v>0</v>
      </c>
      <c r="L264" s="27">
        <f>IF(COUNTIFS('Table From Form ( For Fri )'!$A:$A,$A264,'Table From Form ( For Fri )'!$J:$J,Attendance[[#Headers],[24/5/2024]],'Table From Form ( For Fri )'!P:P,1)&gt;0,1,0)</f>
        <v>0</v>
      </c>
      <c r="M264" s="27">
        <f>IF(COUNTIFS('Table From Form ( For Fri )'!$A:$A,$A264,'Table From Form ( For Fri )'!$J:$J,Attendance[[#Headers],[31/5/2024]],'Table From Form ( For Fri )'!Q:Q,1)&gt;0,1,0)</f>
        <v>0</v>
      </c>
      <c r="N264" s="27">
        <f>IF(COUNTIFS('Table From Form ( For Fri )'!$A:$A,$A264,'Table From Form ( For Fri )'!$J:$J,Attendance[[#Headers],[7/6/2024]],'Table From Form ( For Fri )'!R:R,1)&gt;0,1,0)</f>
        <v>0</v>
      </c>
      <c r="O264" s="27">
        <f>IF(COUNTIFS('Table From Form ( For Fri )'!$A:$A,$A264,'Table From Form ( For Fri )'!$J:$J,Attendance[[#Headers],[14/6/2024]],'Table From Form ( For Fri )'!S:S,1)&gt;0,1,0)</f>
        <v>0</v>
      </c>
      <c r="P264" s="27">
        <f>IF(COUNTIFS('Table From Form ( For Fri )'!$A:$A,$A264,'Table From Form ( For Fri )'!$J:$J,Attendance[[#Headers],[21/6/2024]],'Table From Form ( For Fri )'!T:T,1)&gt;0,1,0)</f>
        <v>0</v>
      </c>
      <c r="Q264" s="27">
        <f>IF(COUNTIFS('Table From Form ( For Fri )'!$A:$A,$A264,'Table From Form ( For Fri )'!$J:$J,Attendance[[#Headers],[28/6/2024]],'Table From Form ( For Fri )'!U:U,1)&gt;0,1,0)</f>
        <v>0</v>
      </c>
      <c r="R264" s="27">
        <f>IF(COUNTIFS('Table From Form ( For Fri )'!$A:$A,$A264,'Table From Form ( For Fri )'!$J:$J,Attendance[[#Headers],[5/7/2024]],'Table From Form ( For Fri )'!V:V,1)&gt;0,1,0)</f>
        <v>0</v>
      </c>
      <c r="S264" s="27">
        <f>IF(COUNTIFS('Table From Form ( For Fri )'!$A:$A,$A264,'Table From Form ( For Fri )'!$J:$J,Attendance[[#Headers],[12/7/2024]],'Table From Form ( For Fri )'!W:W,1)&gt;0,1,0)</f>
        <v>0</v>
      </c>
      <c r="T264" s="27">
        <f>IF(COUNTIFS('Table From Form ( For Fri )'!$A:$A,$A264,'Table From Form ( For Fri )'!$J:$J,Attendance[[#Headers],[19/7/2024]],'Table From Form ( For Fri )'!X:X,1)&gt;0,1,0)</f>
        <v>0</v>
      </c>
      <c r="U264" s="27">
        <f>IF(COUNTIFS('Table From Form ( For Fri )'!$A:$A,$A264,'Table From Form ( For Fri )'!$J:$J,Attendance[[#Headers],[26/7/2024]],'Table From Form ( For Fri )'!Y:Y,1)&gt;0,1,0)</f>
        <v>0</v>
      </c>
      <c r="V264" s="27">
        <f>IF(COUNTIFS('Table From Form ( For Fri )'!$A:$A,$A264,'Table From Form ( For Fri )'!$J:$J,Attendance[[#Headers],[2/8/2024]],'Table From Form ( For Fri )'!Z:Z,1)&gt;0,1,0)</f>
        <v>0</v>
      </c>
      <c r="W264" s="27">
        <f>IF(COUNTIFS('Table From Form ( For Fri )'!$A:$A,$A264,'Table From Form ( For Fri )'!$J:$J,Attendance[[#Headers],[30/8/2024]],'Table From Form ( For Fri )'!AA:AA,1)&gt;0,1,0)</f>
        <v>0</v>
      </c>
      <c r="X264" s="27">
        <f>IF(COUNTIFS('Table From Form ( For Fri )'!$A:$A,$A264,'Table From Form ( For Fri )'!$J:$J,Attendance[[#Headers],[6/9/2024]],'Table From Form ( For Fri )'!AB:AB,1)&gt;0,1,0)</f>
        <v>0</v>
      </c>
      <c r="Y264" s="27">
        <f>IF(COUNTIFS('Table From Form ( For Fri )'!$A:$A,$A264,'Table From Form ( For Fri )'!$J:$J,Attendance[[#Headers],[13/9/2024]],'Table From Form ( For Fri )'!AC:AC,1)&gt;0,1,0)</f>
        <v>0</v>
      </c>
      <c r="Z264" s="27">
        <f>IF(COUNTIFS('Table From Form ( For Fri )'!$A:$A,$A264,'Table From Form ( For Fri )'!$J:$J,Attendance[[#Headers],[20/9/2024]],'Table From Form ( For Fri )'!AD:AD,1)&gt;0,1,0)</f>
        <v>0</v>
      </c>
      <c r="AA264" s="27">
        <f>IF(COUNTIFS('Table From Form ( For Fri )'!$A:$A,$A264,'Table From Form ( For Fri )'!$J:$J,Attendance[[#Headers],[27/9/2024]],'Table From Form ( For Fri )'!AE:AE,1)&gt;0,1,0)</f>
        <v>0</v>
      </c>
      <c r="AB264" s="27">
        <f>IF(COUNTIFS('Table From Form ( For Fri )'!$A:$A,$A264,'Table From Form ( For Fri )'!$J:$J,Attendance[[#Headers],[4/10/2024]],'Table From Form ( For Fri )'!AF:AF,1)&gt;0,1,0)</f>
        <v>0</v>
      </c>
      <c r="AC264" s="27">
        <f>IF(COUNTIFS('Table From Form ( For Fri )'!$A:$A,$A264,'Table From Form ( For Fri )'!$J:$J,Attendance[[#Headers],[11/10/2024]],'Table From Form ( For Fri )'!AG:AG,1)&gt;0,1,0)</f>
        <v>0</v>
      </c>
      <c r="AD264" s="27">
        <f>IF(COUNTIFS('Table From Form ( For Fri )'!$A:$A,$A264,'Table From Form ( For Fri )'!$J:$J,Attendance[[#Headers],[18/10/2024]],'Table From Form ( For Fri )'!AH:AH,1)&gt;0,1,0)</f>
        <v>0</v>
      </c>
      <c r="AE264" s="27">
        <f>IF(COUNTIFS('Table From Form ( For Fri )'!$A:$A,$A264,'Table From Form ( For Fri )'!$J:$J,Attendance[[#Headers],[25/10/2024]],'Table From Form ( For Fri )'!AI:AI,1)&gt;0,1,0)</f>
        <v>0</v>
      </c>
      <c r="AF264" s="27">
        <f>IF(COUNTIFS('Table From Form ( For Fri )'!$A:$A,$A264,'Table From Form ( For Fri )'!$J:$J,Attendance[[#Headers],[1/11/2024]],'Table From Form ( For Fri )'!AJ:AJ,1)&gt;0,1,0)</f>
        <v>0</v>
      </c>
      <c r="AG264" s="27">
        <f>IF(COUNTIFS('Table From Form ( For Fri )'!$A:$A,$A264,'Table From Form ( For Fri )'!$J:$J,Attendance[[#Headers],[8/11/2024]],'Table From Form ( For Fri )'!AK:AK,1)&gt;0,1,0)</f>
        <v>0</v>
      </c>
      <c r="AH264" s="27">
        <f>IF(COUNTIFS('Table From Form ( For Fri )'!$A:$A,$A264,'Table From Form ( For Fri )'!$J:$J,Attendance[[#Headers],[15/11/2024]],'Table From Form ( For Fri )'!AL:AL,1)&gt;0,1,0)</f>
        <v>0</v>
      </c>
      <c r="AI264" s="27">
        <f>IF(COUNTIFS('Table From Form ( For Fri )'!$A:$A,$A264,'Table From Form ( For Fri )'!$J:$J,Attendance[[#Headers],[22/11/2024]],'Table From Form ( For Fri )'!AM:AM,1)&gt;0,1,0)</f>
        <v>0</v>
      </c>
      <c r="AJ264" s="27">
        <f>IF(COUNTIFS('Table From Form ( For Fri )'!$A:$A,$A264,'Table From Form ( For Fri )'!$J:$J,Attendance[[#Headers],[29/11/2024]],'Table From Form ( For Fri )'!AN:AN,1)&gt;0,1,0)</f>
        <v>0</v>
      </c>
      <c r="AK264" s="27">
        <f>IF(COUNTIFS('Table From Form ( For Fri )'!$A:$A,$A264,'Table From Form ( For Fri )'!$J:$J,Attendance[[#Headers],[6/12/2024]],'Table From Form ( For Fri )'!AO:AO,1)&gt;0,1,0)</f>
        <v>0</v>
      </c>
      <c r="AL264" s="27">
        <f>IF(COUNTIFS('Table From Form ( For Fri )'!$A:$A,$A264,'Table From Form ( For Fri )'!$J:$J,Attendance[[#Headers],[13/12/2024]],'Table From Form ( For Fri )'!AP:AP,1)&gt;0,1,0)</f>
        <v>0</v>
      </c>
      <c r="AM264" s="27">
        <f>IF(COUNTIFS('Table From Form ( For Fri )'!$A:$A,$A264,'Table From Form ( For Fri )'!$J:$J,Attendance[[#Headers],[20/12/2024]],'Table From Form ( For Fri )'!AQ:AQ,1)&gt;0,1,0)</f>
        <v>0</v>
      </c>
      <c r="AN264" s="27">
        <f>IF(COUNTIFS('Table From Form ( For Fri )'!$A:$A,$A264,'Table From Form ( For Fri )'!$J:$J,Attendance[[#Headers],[27/12/2024]],'Table From Form ( For Fri )'!AR:AR,1)&gt;0,1,0)</f>
        <v>0</v>
      </c>
      <c r="AO264" s="27">
        <f>IF(COUNTIFS('Table From Form ( For Fri )'!$A:$A,$A264,'Table From Form ( For Fri )'!$J:$J,Attendance[[#Headers],[3/1/2025]],'Table From Form ( For Fri )'!AS:AS,1)&gt;0,1,0)</f>
        <v>0</v>
      </c>
      <c r="AP264" s="27">
        <f>IF(COUNTIFS('Table From Form ( For Fri )'!$A:$A,$A264,'Table From Form ( For Fri )'!$J:$J,Attendance[[#Headers],[10/1/2025]],'Table From Form ( For Fri )'!AT:AT,1)&gt;0,1,0)</f>
        <v>0</v>
      </c>
      <c r="AQ264" s="27">
        <f>IF(COUNTIFS('Table From Form ( For Fri )'!$A:$A,$A264,'Table From Form ( For Fri )'!$J:$J,Attendance[[#Headers],[17/1/2025]],'Table From Form ( For Fri )'!AU:AU,1)&gt;0,1,0)</f>
        <v>0</v>
      </c>
      <c r="AR264" s="27">
        <f>IF(COUNTIFS('Table From Form ( For Fri )'!$A:$A,$A264,'Table From Form ( For Fri )'!$J:$J,Attendance[[#Headers],[24/1/2025]],'Table From Form ( For Fri )'!AV:AV,1)&gt;0,1,0)</f>
        <v>0</v>
      </c>
      <c r="AS264" s="27">
        <f>IF(COUNTIFS('Table From Form ( For Fri )'!$A:$A,$A264,'Table From Form ( For Fri )'!$J:$J,Attendance[[#Headers],[31/1/2025]],'Table From Form ( For Fri )'!AW:AW,1)&gt;0,1,0)</f>
        <v>0</v>
      </c>
      <c r="AT264" s="27">
        <f>IF(COUNTIFS('Table From Form ( For Fri )'!$A:$A,$A264,'Table From Form ( For Fri )'!$J:$J,Attendance[[#Headers],[7/2/2025]],'Table From Form ( For Fri )'!AX:AX,1)&gt;0,1,0)</f>
        <v>0</v>
      </c>
      <c r="AU264" s="27">
        <f>IF(COUNTIFS('Table From Form ( For Fri )'!$A:$A,$A264,'Table From Form ( For Fri )'!$J:$J,Attendance[[#Headers],[14/2/2025]],'Table From Form ( For Fri )'!AY:AY,1)&gt;0,1,0)</f>
        <v>0</v>
      </c>
    </row>
    <row r="265" spans="1:47" ht="14">
      <c r="A265" s="32" t="s">
        <v>2202</v>
      </c>
      <c r="B265" s="30" t="s">
        <v>2203</v>
      </c>
      <c r="C265" s="30" t="s">
        <v>2204</v>
      </c>
      <c r="D265">
        <f>COUNTIF(Attendance[[#This Row],[19/4/2024]:[14/2/2025]],1)</f>
        <v>0</v>
      </c>
      <c r="E265" s="26">
        <f t="shared" si="4"/>
        <v>0</v>
      </c>
      <c r="F265" s="26" t="s">
        <v>2205</v>
      </c>
      <c r="G265" s="27">
        <f>IF(COUNTIFS('Table From Form ( For Fri )'!$A:$A,$A265,'Table From Form ( For Fri )'!$J:$J,Attendance[[#Headers],[19/4/2024]],'Table From Form ( For Fri )'!K:K,1)&gt;0,1,0)</f>
        <v>0</v>
      </c>
      <c r="H265" s="27">
        <f>IF(COUNTIFS('Table From Form ( For Fri )'!$A:$A,$A265,'Table From Form ( For Fri )'!$J:$J,Attendance[[#Headers],[26/4/2024]],'Table From Form ( For Fri )'!L:L,1)&gt;0,1,0)</f>
        <v>0</v>
      </c>
      <c r="I265" s="27">
        <f>IF(COUNTIFS('Table From Form ( For Fri )'!$A:$A,$A265,'Table From Form ( For Fri )'!$J:$J,Attendance[[#Headers],[3/5/2024]],'Table From Form ( For Fri )'!M:M,1)&gt;0,1,0)</f>
        <v>0</v>
      </c>
      <c r="J265" s="27">
        <f>IF(COUNTIFS('Table From Form ( For Fri )'!$A:$A,$A265,'Table From Form ( For Fri )'!$J:$J,Attendance[[#Headers],[10/5/2024]],'Table From Form ( For Fri )'!N:N,1)&gt;0,1,0)</f>
        <v>0</v>
      </c>
      <c r="K265" s="27">
        <f>IF(COUNTIFS('Table From Form ( For Fri )'!$A:$A,$A265,'Table From Form ( For Fri )'!$J:$J,Attendance[[#Headers],[17/5/2024]],'Table From Form ( For Fri )'!O:O,1)&gt;0,1,0)</f>
        <v>0</v>
      </c>
      <c r="L265" s="27">
        <f>IF(COUNTIFS('Table From Form ( For Fri )'!$A:$A,$A265,'Table From Form ( For Fri )'!$J:$J,Attendance[[#Headers],[24/5/2024]],'Table From Form ( For Fri )'!P:P,1)&gt;0,1,0)</f>
        <v>0</v>
      </c>
      <c r="M265" s="27">
        <f>IF(COUNTIFS('Table From Form ( For Fri )'!$A:$A,$A265,'Table From Form ( For Fri )'!$J:$J,Attendance[[#Headers],[31/5/2024]],'Table From Form ( For Fri )'!Q:Q,1)&gt;0,1,0)</f>
        <v>0</v>
      </c>
      <c r="N265" s="27">
        <f>IF(COUNTIFS('Table From Form ( For Fri )'!$A:$A,$A265,'Table From Form ( For Fri )'!$J:$J,Attendance[[#Headers],[7/6/2024]],'Table From Form ( For Fri )'!R:R,1)&gt;0,1,0)</f>
        <v>0</v>
      </c>
      <c r="O265" s="27">
        <f>IF(COUNTIFS('Table From Form ( For Fri )'!$A:$A,$A265,'Table From Form ( For Fri )'!$J:$J,Attendance[[#Headers],[14/6/2024]],'Table From Form ( For Fri )'!S:S,1)&gt;0,1,0)</f>
        <v>0</v>
      </c>
      <c r="P265" s="27">
        <f>IF(COUNTIFS('Table From Form ( For Fri )'!$A:$A,$A265,'Table From Form ( For Fri )'!$J:$J,Attendance[[#Headers],[21/6/2024]],'Table From Form ( For Fri )'!T:T,1)&gt;0,1,0)</f>
        <v>0</v>
      </c>
      <c r="Q265" s="27">
        <f>IF(COUNTIFS('Table From Form ( For Fri )'!$A:$A,$A265,'Table From Form ( For Fri )'!$J:$J,Attendance[[#Headers],[28/6/2024]],'Table From Form ( For Fri )'!U:U,1)&gt;0,1,0)</f>
        <v>0</v>
      </c>
      <c r="R265" s="27">
        <f>IF(COUNTIFS('Table From Form ( For Fri )'!$A:$A,$A265,'Table From Form ( For Fri )'!$J:$J,Attendance[[#Headers],[5/7/2024]],'Table From Form ( For Fri )'!V:V,1)&gt;0,1,0)</f>
        <v>0</v>
      </c>
      <c r="S265" s="27">
        <f>IF(COUNTIFS('Table From Form ( For Fri )'!$A:$A,$A265,'Table From Form ( For Fri )'!$J:$J,Attendance[[#Headers],[12/7/2024]],'Table From Form ( For Fri )'!W:W,1)&gt;0,1,0)</f>
        <v>0</v>
      </c>
      <c r="T265" s="27">
        <f>IF(COUNTIFS('Table From Form ( For Fri )'!$A:$A,$A265,'Table From Form ( For Fri )'!$J:$J,Attendance[[#Headers],[19/7/2024]],'Table From Form ( For Fri )'!X:X,1)&gt;0,1,0)</f>
        <v>0</v>
      </c>
      <c r="U265" s="27">
        <f>IF(COUNTIFS('Table From Form ( For Fri )'!$A:$A,$A265,'Table From Form ( For Fri )'!$J:$J,Attendance[[#Headers],[26/7/2024]],'Table From Form ( For Fri )'!Y:Y,1)&gt;0,1,0)</f>
        <v>0</v>
      </c>
      <c r="V265" s="27">
        <f>IF(COUNTIFS('Table From Form ( For Fri )'!$A:$A,$A265,'Table From Form ( For Fri )'!$J:$J,Attendance[[#Headers],[2/8/2024]],'Table From Form ( For Fri )'!Z:Z,1)&gt;0,1,0)</f>
        <v>0</v>
      </c>
      <c r="W265" s="27">
        <f>IF(COUNTIFS('Table From Form ( For Fri )'!$A:$A,$A265,'Table From Form ( For Fri )'!$J:$J,Attendance[[#Headers],[30/8/2024]],'Table From Form ( For Fri )'!AA:AA,1)&gt;0,1,0)</f>
        <v>0</v>
      </c>
      <c r="X265" s="27">
        <f>IF(COUNTIFS('Table From Form ( For Fri )'!$A:$A,$A265,'Table From Form ( For Fri )'!$J:$J,Attendance[[#Headers],[6/9/2024]],'Table From Form ( For Fri )'!AB:AB,1)&gt;0,1,0)</f>
        <v>0</v>
      </c>
      <c r="Y265" s="27">
        <f>IF(COUNTIFS('Table From Form ( For Fri )'!$A:$A,$A265,'Table From Form ( For Fri )'!$J:$J,Attendance[[#Headers],[13/9/2024]],'Table From Form ( For Fri )'!AC:AC,1)&gt;0,1,0)</f>
        <v>0</v>
      </c>
      <c r="Z265" s="27">
        <f>IF(COUNTIFS('Table From Form ( For Fri )'!$A:$A,$A265,'Table From Form ( For Fri )'!$J:$J,Attendance[[#Headers],[20/9/2024]],'Table From Form ( For Fri )'!AD:AD,1)&gt;0,1,0)</f>
        <v>0</v>
      </c>
      <c r="AA265" s="27">
        <f>IF(COUNTIFS('Table From Form ( For Fri )'!$A:$A,$A265,'Table From Form ( For Fri )'!$J:$J,Attendance[[#Headers],[27/9/2024]],'Table From Form ( For Fri )'!AE:AE,1)&gt;0,1,0)</f>
        <v>0</v>
      </c>
      <c r="AB265" s="27">
        <f>IF(COUNTIFS('Table From Form ( For Fri )'!$A:$A,$A265,'Table From Form ( For Fri )'!$J:$J,Attendance[[#Headers],[4/10/2024]],'Table From Form ( For Fri )'!AF:AF,1)&gt;0,1,0)</f>
        <v>0</v>
      </c>
      <c r="AC265" s="27">
        <f>IF(COUNTIFS('Table From Form ( For Fri )'!$A:$A,$A265,'Table From Form ( For Fri )'!$J:$J,Attendance[[#Headers],[11/10/2024]],'Table From Form ( For Fri )'!AG:AG,1)&gt;0,1,0)</f>
        <v>0</v>
      </c>
      <c r="AD265" s="27">
        <f>IF(COUNTIFS('Table From Form ( For Fri )'!$A:$A,$A265,'Table From Form ( For Fri )'!$J:$J,Attendance[[#Headers],[18/10/2024]],'Table From Form ( For Fri )'!AH:AH,1)&gt;0,1,0)</f>
        <v>0</v>
      </c>
      <c r="AE265" s="27">
        <f>IF(COUNTIFS('Table From Form ( For Fri )'!$A:$A,$A265,'Table From Form ( For Fri )'!$J:$J,Attendance[[#Headers],[25/10/2024]],'Table From Form ( For Fri )'!AI:AI,1)&gt;0,1,0)</f>
        <v>0</v>
      </c>
      <c r="AF265" s="27">
        <f>IF(COUNTIFS('Table From Form ( For Fri )'!$A:$A,$A265,'Table From Form ( For Fri )'!$J:$J,Attendance[[#Headers],[1/11/2024]],'Table From Form ( For Fri )'!AJ:AJ,1)&gt;0,1,0)</f>
        <v>0</v>
      </c>
      <c r="AG265" s="27">
        <f>IF(COUNTIFS('Table From Form ( For Fri )'!$A:$A,$A265,'Table From Form ( For Fri )'!$J:$J,Attendance[[#Headers],[8/11/2024]],'Table From Form ( For Fri )'!AK:AK,1)&gt;0,1,0)</f>
        <v>0</v>
      </c>
      <c r="AH265" s="27">
        <f>IF(COUNTIFS('Table From Form ( For Fri )'!$A:$A,$A265,'Table From Form ( For Fri )'!$J:$J,Attendance[[#Headers],[15/11/2024]],'Table From Form ( For Fri )'!AL:AL,1)&gt;0,1,0)</f>
        <v>0</v>
      </c>
      <c r="AI265" s="27">
        <f>IF(COUNTIFS('Table From Form ( For Fri )'!$A:$A,$A265,'Table From Form ( For Fri )'!$J:$J,Attendance[[#Headers],[22/11/2024]],'Table From Form ( For Fri )'!AM:AM,1)&gt;0,1,0)</f>
        <v>0</v>
      </c>
      <c r="AJ265" s="27">
        <f>IF(COUNTIFS('Table From Form ( For Fri )'!$A:$A,$A265,'Table From Form ( For Fri )'!$J:$J,Attendance[[#Headers],[29/11/2024]],'Table From Form ( For Fri )'!AN:AN,1)&gt;0,1,0)</f>
        <v>0</v>
      </c>
      <c r="AK265" s="27">
        <f>IF(COUNTIFS('Table From Form ( For Fri )'!$A:$A,$A265,'Table From Form ( For Fri )'!$J:$J,Attendance[[#Headers],[6/12/2024]],'Table From Form ( For Fri )'!AO:AO,1)&gt;0,1,0)</f>
        <v>0</v>
      </c>
      <c r="AL265" s="27">
        <f>IF(COUNTIFS('Table From Form ( For Fri )'!$A:$A,$A265,'Table From Form ( For Fri )'!$J:$J,Attendance[[#Headers],[13/12/2024]],'Table From Form ( For Fri )'!AP:AP,1)&gt;0,1,0)</f>
        <v>0</v>
      </c>
      <c r="AM265" s="27">
        <f>IF(COUNTIFS('Table From Form ( For Fri )'!$A:$A,$A265,'Table From Form ( For Fri )'!$J:$J,Attendance[[#Headers],[20/12/2024]],'Table From Form ( For Fri )'!AQ:AQ,1)&gt;0,1,0)</f>
        <v>0</v>
      </c>
      <c r="AN265" s="27">
        <f>IF(COUNTIFS('Table From Form ( For Fri )'!$A:$A,$A265,'Table From Form ( For Fri )'!$J:$J,Attendance[[#Headers],[27/12/2024]],'Table From Form ( For Fri )'!AR:AR,1)&gt;0,1,0)</f>
        <v>0</v>
      </c>
      <c r="AO265" s="27">
        <f>IF(COUNTIFS('Table From Form ( For Fri )'!$A:$A,$A265,'Table From Form ( For Fri )'!$J:$J,Attendance[[#Headers],[3/1/2025]],'Table From Form ( For Fri )'!AS:AS,1)&gt;0,1,0)</f>
        <v>0</v>
      </c>
      <c r="AP265" s="27">
        <f>IF(COUNTIFS('Table From Form ( For Fri )'!$A:$A,$A265,'Table From Form ( For Fri )'!$J:$J,Attendance[[#Headers],[10/1/2025]],'Table From Form ( For Fri )'!AT:AT,1)&gt;0,1,0)</f>
        <v>0</v>
      </c>
      <c r="AQ265" s="27">
        <f>IF(COUNTIFS('Table From Form ( For Fri )'!$A:$A,$A265,'Table From Form ( For Fri )'!$J:$J,Attendance[[#Headers],[17/1/2025]],'Table From Form ( For Fri )'!AU:AU,1)&gt;0,1,0)</f>
        <v>0</v>
      </c>
      <c r="AR265" s="27">
        <f>IF(COUNTIFS('Table From Form ( For Fri )'!$A:$A,$A265,'Table From Form ( For Fri )'!$J:$J,Attendance[[#Headers],[24/1/2025]],'Table From Form ( For Fri )'!AV:AV,1)&gt;0,1,0)</f>
        <v>0</v>
      </c>
      <c r="AS265" s="27">
        <f>IF(COUNTIFS('Table From Form ( For Fri )'!$A:$A,$A265,'Table From Form ( For Fri )'!$J:$J,Attendance[[#Headers],[31/1/2025]],'Table From Form ( For Fri )'!AW:AW,1)&gt;0,1,0)</f>
        <v>0</v>
      </c>
      <c r="AT265" s="27">
        <f>IF(COUNTIFS('Table From Form ( For Fri )'!$A:$A,$A265,'Table From Form ( For Fri )'!$J:$J,Attendance[[#Headers],[7/2/2025]],'Table From Form ( For Fri )'!AX:AX,1)&gt;0,1,0)</f>
        <v>0</v>
      </c>
      <c r="AU265" s="27">
        <f>IF(COUNTIFS('Table From Form ( For Fri )'!$A:$A,$A265,'Table From Form ( For Fri )'!$J:$J,Attendance[[#Headers],[14/2/2025]],'Table From Form ( For Fri )'!AY:AY,1)&gt;0,1,0)</f>
        <v>0</v>
      </c>
    </row>
    <row r="266" spans="1:47" ht="14">
      <c r="A266" s="32" t="s">
        <v>2206</v>
      </c>
      <c r="B266" s="30" t="s">
        <v>2207</v>
      </c>
      <c r="C266" s="30" t="s">
        <v>2208</v>
      </c>
      <c r="D266">
        <f>COUNTIF(Attendance[[#This Row],[19/4/2024]:[14/2/2025]],1)</f>
        <v>0</v>
      </c>
      <c r="E266" s="26">
        <f t="shared" si="4"/>
        <v>0</v>
      </c>
      <c r="F266" s="26" t="s">
        <v>2209</v>
      </c>
      <c r="G266" s="27">
        <f>IF(COUNTIFS('Table From Form ( For Fri )'!$A:$A,$A266,'Table From Form ( For Fri )'!$J:$J,Attendance[[#Headers],[19/4/2024]],'Table From Form ( For Fri )'!K:K,1)&gt;0,1,0)</f>
        <v>0</v>
      </c>
      <c r="H266" s="27">
        <f>IF(COUNTIFS('Table From Form ( For Fri )'!$A:$A,$A266,'Table From Form ( For Fri )'!$J:$J,Attendance[[#Headers],[26/4/2024]],'Table From Form ( For Fri )'!L:L,1)&gt;0,1,0)</f>
        <v>0</v>
      </c>
      <c r="I266" s="27">
        <f>IF(COUNTIFS('Table From Form ( For Fri )'!$A:$A,$A266,'Table From Form ( For Fri )'!$J:$J,Attendance[[#Headers],[3/5/2024]],'Table From Form ( For Fri )'!M:M,1)&gt;0,1,0)</f>
        <v>0</v>
      </c>
      <c r="J266" s="27">
        <f>IF(COUNTIFS('Table From Form ( For Fri )'!$A:$A,$A266,'Table From Form ( For Fri )'!$J:$J,Attendance[[#Headers],[10/5/2024]],'Table From Form ( For Fri )'!N:N,1)&gt;0,1,0)</f>
        <v>0</v>
      </c>
      <c r="K266" s="27">
        <f>IF(COUNTIFS('Table From Form ( For Fri )'!$A:$A,$A266,'Table From Form ( For Fri )'!$J:$J,Attendance[[#Headers],[17/5/2024]],'Table From Form ( For Fri )'!O:O,1)&gt;0,1,0)</f>
        <v>0</v>
      </c>
      <c r="L266" s="27">
        <f>IF(COUNTIFS('Table From Form ( For Fri )'!$A:$A,$A266,'Table From Form ( For Fri )'!$J:$J,Attendance[[#Headers],[24/5/2024]],'Table From Form ( For Fri )'!P:P,1)&gt;0,1,0)</f>
        <v>0</v>
      </c>
      <c r="M266" s="27">
        <f>IF(COUNTIFS('Table From Form ( For Fri )'!$A:$A,$A266,'Table From Form ( For Fri )'!$J:$J,Attendance[[#Headers],[31/5/2024]],'Table From Form ( For Fri )'!Q:Q,1)&gt;0,1,0)</f>
        <v>0</v>
      </c>
      <c r="N266" s="27">
        <f>IF(COUNTIFS('Table From Form ( For Fri )'!$A:$A,$A266,'Table From Form ( For Fri )'!$J:$J,Attendance[[#Headers],[7/6/2024]],'Table From Form ( For Fri )'!R:R,1)&gt;0,1,0)</f>
        <v>0</v>
      </c>
      <c r="O266" s="27">
        <f>IF(COUNTIFS('Table From Form ( For Fri )'!$A:$A,$A266,'Table From Form ( For Fri )'!$J:$J,Attendance[[#Headers],[14/6/2024]],'Table From Form ( For Fri )'!S:S,1)&gt;0,1,0)</f>
        <v>0</v>
      </c>
      <c r="P266" s="27">
        <f>IF(COUNTIFS('Table From Form ( For Fri )'!$A:$A,$A266,'Table From Form ( For Fri )'!$J:$J,Attendance[[#Headers],[21/6/2024]],'Table From Form ( For Fri )'!T:T,1)&gt;0,1,0)</f>
        <v>0</v>
      </c>
      <c r="Q266" s="27">
        <f>IF(COUNTIFS('Table From Form ( For Fri )'!$A:$A,$A266,'Table From Form ( For Fri )'!$J:$J,Attendance[[#Headers],[28/6/2024]],'Table From Form ( For Fri )'!U:U,1)&gt;0,1,0)</f>
        <v>0</v>
      </c>
      <c r="R266" s="27">
        <f>IF(COUNTIFS('Table From Form ( For Fri )'!$A:$A,$A266,'Table From Form ( For Fri )'!$J:$J,Attendance[[#Headers],[5/7/2024]],'Table From Form ( For Fri )'!V:V,1)&gt;0,1,0)</f>
        <v>0</v>
      </c>
      <c r="S266" s="27">
        <f>IF(COUNTIFS('Table From Form ( For Fri )'!$A:$A,$A266,'Table From Form ( For Fri )'!$J:$J,Attendance[[#Headers],[12/7/2024]],'Table From Form ( For Fri )'!W:W,1)&gt;0,1,0)</f>
        <v>0</v>
      </c>
      <c r="T266" s="27">
        <f>IF(COUNTIFS('Table From Form ( For Fri )'!$A:$A,$A266,'Table From Form ( For Fri )'!$J:$J,Attendance[[#Headers],[19/7/2024]],'Table From Form ( For Fri )'!X:X,1)&gt;0,1,0)</f>
        <v>0</v>
      </c>
      <c r="U266" s="27">
        <f>IF(COUNTIFS('Table From Form ( For Fri )'!$A:$A,$A266,'Table From Form ( For Fri )'!$J:$J,Attendance[[#Headers],[26/7/2024]],'Table From Form ( For Fri )'!Y:Y,1)&gt;0,1,0)</f>
        <v>0</v>
      </c>
      <c r="V266" s="27">
        <f>IF(COUNTIFS('Table From Form ( For Fri )'!$A:$A,$A266,'Table From Form ( For Fri )'!$J:$J,Attendance[[#Headers],[2/8/2024]],'Table From Form ( For Fri )'!Z:Z,1)&gt;0,1,0)</f>
        <v>0</v>
      </c>
      <c r="W266" s="27">
        <f>IF(COUNTIFS('Table From Form ( For Fri )'!$A:$A,$A266,'Table From Form ( For Fri )'!$J:$J,Attendance[[#Headers],[30/8/2024]],'Table From Form ( For Fri )'!AA:AA,1)&gt;0,1,0)</f>
        <v>0</v>
      </c>
      <c r="X266" s="27">
        <f>IF(COUNTIFS('Table From Form ( For Fri )'!$A:$A,$A266,'Table From Form ( For Fri )'!$J:$J,Attendance[[#Headers],[6/9/2024]],'Table From Form ( For Fri )'!AB:AB,1)&gt;0,1,0)</f>
        <v>0</v>
      </c>
      <c r="Y266" s="27">
        <f>IF(COUNTIFS('Table From Form ( For Fri )'!$A:$A,$A266,'Table From Form ( For Fri )'!$J:$J,Attendance[[#Headers],[13/9/2024]],'Table From Form ( For Fri )'!AC:AC,1)&gt;0,1,0)</f>
        <v>0</v>
      </c>
      <c r="Z266" s="27">
        <f>IF(COUNTIFS('Table From Form ( For Fri )'!$A:$A,$A266,'Table From Form ( For Fri )'!$J:$J,Attendance[[#Headers],[20/9/2024]],'Table From Form ( For Fri )'!AD:AD,1)&gt;0,1,0)</f>
        <v>0</v>
      </c>
      <c r="AA266" s="27">
        <f>IF(COUNTIFS('Table From Form ( For Fri )'!$A:$A,$A266,'Table From Form ( For Fri )'!$J:$J,Attendance[[#Headers],[27/9/2024]],'Table From Form ( For Fri )'!AE:AE,1)&gt;0,1,0)</f>
        <v>0</v>
      </c>
      <c r="AB266" s="27">
        <f>IF(COUNTIFS('Table From Form ( For Fri )'!$A:$A,$A266,'Table From Form ( For Fri )'!$J:$J,Attendance[[#Headers],[4/10/2024]],'Table From Form ( For Fri )'!AF:AF,1)&gt;0,1,0)</f>
        <v>0</v>
      </c>
      <c r="AC266" s="27">
        <f>IF(COUNTIFS('Table From Form ( For Fri )'!$A:$A,$A266,'Table From Form ( For Fri )'!$J:$J,Attendance[[#Headers],[11/10/2024]],'Table From Form ( For Fri )'!AG:AG,1)&gt;0,1,0)</f>
        <v>0</v>
      </c>
      <c r="AD266" s="27">
        <f>IF(COUNTIFS('Table From Form ( For Fri )'!$A:$A,$A266,'Table From Form ( For Fri )'!$J:$J,Attendance[[#Headers],[18/10/2024]],'Table From Form ( For Fri )'!AH:AH,1)&gt;0,1,0)</f>
        <v>0</v>
      </c>
      <c r="AE266" s="27">
        <f>IF(COUNTIFS('Table From Form ( For Fri )'!$A:$A,$A266,'Table From Form ( For Fri )'!$J:$J,Attendance[[#Headers],[25/10/2024]],'Table From Form ( For Fri )'!AI:AI,1)&gt;0,1,0)</f>
        <v>0</v>
      </c>
      <c r="AF266" s="27">
        <f>IF(COUNTIFS('Table From Form ( For Fri )'!$A:$A,$A266,'Table From Form ( For Fri )'!$J:$J,Attendance[[#Headers],[1/11/2024]],'Table From Form ( For Fri )'!AJ:AJ,1)&gt;0,1,0)</f>
        <v>0</v>
      </c>
      <c r="AG266" s="27">
        <f>IF(COUNTIFS('Table From Form ( For Fri )'!$A:$A,$A266,'Table From Form ( For Fri )'!$J:$J,Attendance[[#Headers],[8/11/2024]],'Table From Form ( For Fri )'!AK:AK,1)&gt;0,1,0)</f>
        <v>0</v>
      </c>
      <c r="AH266" s="27">
        <f>IF(COUNTIFS('Table From Form ( For Fri )'!$A:$A,$A266,'Table From Form ( For Fri )'!$J:$J,Attendance[[#Headers],[15/11/2024]],'Table From Form ( For Fri )'!AL:AL,1)&gt;0,1,0)</f>
        <v>0</v>
      </c>
      <c r="AI266" s="27">
        <f>IF(COUNTIFS('Table From Form ( For Fri )'!$A:$A,$A266,'Table From Form ( For Fri )'!$J:$J,Attendance[[#Headers],[22/11/2024]],'Table From Form ( For Fri )'!AM:AM,1)&gt;0,1,0)</f>
        <v>0</v>
      </c>
      <c r="AJ266" s="27">
        <f>IF(COUNTIFS('Table From Form ( For Fri )'!$A:$A,$A266,'Table From Form ( For Fri )'!$J:$J,Attendance[[#Headers],[29/11/2024]],'Table From Form ( For Fri )'!AN:AN,1)&gt;0,1,0)</f>
        <v>0</v>
      </c>
      <c r="AK266" s="27">
        <f>IF(COUNTIFS('Table From Form ( For Fri )'!$A:$A,$A266,'Table From Form ( For Fri )'!$J:$J,Attendance[[#Headers],[6/12/2024]],'Table From Form ( For Fri )'!AO:AO,1)&gt;0,1,0)</f>
        <v>0</v>
      </c>
      <c r="AL266" s="27">
        <f>IF(COUNTIFS('Table From Form ( For Fri )'!$A:$A,$A266,'Table From Form ( For Fri )'!$J:$J,Attendance[[#Headers],[13/12/2024]],'Table From Form ( For Fri )'!AP:AP,1)&gt;0,1,0)</f>
        <v>0</v>
      </c>
      <c r="AM266" s="27">
        <f>IF(COUNTIFS('Table From Form ( For Fri )'!$A:$A,$A266,'Table From Form ( For Fri )'!$J:$J,Attendance[[#Headers],[20/12/2024]],'Table From Form ( For Fri )'!AQ:AQ,1)&gt;0,1,0)</f>
        <v>0</v>
      </c>
      <c r="AN266" s="27">
        <f>IF(COUNTIFS('Table From Form ( For Fri )'!$A:$A,$A266,'Table From Form ( For Fri )'!$J:$J,Attendance[[#Headers],[27/12/2024]],'Table From Form ( For Fri )'!AR:AR,1)&gt;0,1,0)</f>
        <v>0</v>
      </c>
      <c r="AO266" s="27">
        <f>IF(COUNTIFS('Table From Form ( For Fri )'!$A:$A,$A266,'Table From Form ( For Fri )'!$J:$J,Attendance[[#Headers],[3/1/2025]],'Table From Form ( For Fri )'!AS:AS,1)&gt;0,1,0)</f>
        <v>0</v>
      </c>
      <c r="AP266" s="27">
        <f>IF(COUNTIFS('Table From Form ( For Fri )'!$A:$A,$A266,'Table From Form ( For Fri )'!$J:$J,Attendance[[#Headers],[10/1/2025]],'Table From Form ( For Fri )'!AT:AT,1)&gt;0,1,0)</f>
        <v>0</v>
      </c>
      <c r="AQ266" s="27">
        <f>IF(COUNTIFS('Table From Form ( For Fri )'!$A:$A,$A266,'Table From Form ( For Fri )'!$J:$J,Attendance[[#Headers],[17/1/2025]],'Table From Form ( For Fri )'!AU:AU,1)&gt;0,1,0)</f>
        <v>0</v>
      </c>
      <c r="AR266" s="27">
        <f>IF(COUNTIFS('Table From Form ( For Fri )'!$A:$A,$A266,'Table From Form ( For Fri )'!$J:$J,Attendance[[#Headers],[24/1/2025]],'Table From Form ( For Fri )'!AV:AV,1)&gt;0,1,0)</f>
        <v>0</v>
      </c>
      <c r="AS266" s="27">
        <f>IF(COUNTIFS('Table From Form ( For Fri )'!$A:$A,$A266,'Table From Form ( For Fri )'!$J:$J,Attendance[[#Headers],[31/1/2025]],'Table From Form ( For Fri )'!AW:AW,1)&gt;0,1,0)</f>
        <v>0</v>
      </c>
      <c r="AT266" s="27">
        <f>IF(COUNTIFS('Table From Form ( For Fri )'!$A:$A,$A266,'Table From Form ( For Fri )'!$J:$J,Attendance[[#Headers],[7/2/2025]],'Table From Form ( For Fri )'!AX:AX,1)&gt;0,1,0)</f>
        <v>0</v>
      </c>
      <c r="AU266" s="27">
        <f>IF(COUNTIFS('Table From Form ( For Fri )'!$A:$A,$A266,'Table From Form ( For Fri )'!$J:$J,Attendance[[#Headers],[14/2/2025]],'Table From Form ( For Fri )'!AY:AY,1)&gt;0,1,0)</f>
        <v>0</v>
      </c>
    </row>
    <row r="267" spans="1:47" ht="14">
      <c r="A267" s="32" t="s">
        <v>2210</v>
      </c>
      <c r="B267" s="30" t="s">
        <v>2211</v>
      </c>
      <c r="C267" s="30" t="s">
        <v>2212</v>
      </c>
      <c r="D267">
        <f>COUNTIF(Attendance[[#This Row],[19/4/2024]:[14/2/2025]],1)</f>
        <v>0</v>
      </c>
      <c r="E267" s="26">
        <f t="shared" si="4"/>
        <v>0</v>
      </c>
      <c r="F267" s="26" t="s">
        <v>2213</v>
      </c>
      <c r="G267" s="27">
        <f>IF(COUNTIFS('Table From Form ( For Fri )'!$A:$A,$A267,'Table From Form ( For Fri )'!$J:$J,Attendance[[#Headers],[19/4/2024]],'Table From Form ( For Fri )'!K:K,1)&gt;0,1,0)</f>
        <v>0</v>
      </c>
      <c r="H267" s="27">
        <f>IF(COUNTIFS('Table From Form ( For Fri )'!$A:$A,$A267,'Table From Form ( For Fri )'!$J:$J,Attendance[[#Headers],[26/4/2024]],'Table From Form ( For Fri )'!L:L,1)&gt;0,1,0)</f>
        <v>0</v>
      </c>
      <c r="I267" s="27">
        <f>IF(COUNTIFS('Table From Form ( For Fri )'!$A:$A,$A267,'Table From Form ( For Fri )'!$J:$J,Attendance[[#Headers],[3/5/2024]],'Table From Form ( For Fri )'!M:M,1)&gt;0,1,0)</f>
        <v>0</v>
      </c>
      <c r="J267" s="27">
        <f>IF(COUNTIFS('Table From Form ( For Fri )'!$A:$A,$A267,'Table From Form ( For Fri )'!$J:$J,Attendance[[#Headers],[10/5/2024]],'Table From Form ( For Fri )'!N:N,1)&gt;0,1,0)</f>
        <v>0</v>
      </c>
      <c r="K267" s="27">
        <f>IF(COUNTIFS('Table From Form ( For Fri )'!$A:$A,$A267,'Table From Form ( For Fri )'!$J:$J,Attendance[[#Headers],[17/5/2024]],'Table From Form ( For Fri )'!O:O,1)&gt;0,1,0)</f>
        <v>0</v>
      </c>
      <c r="L267" s="27">
        <f>IF(COUNTIFS('Table From Form ( For Fri )'!$A:$A,$A267,'Table From Form ( For Fri )'!$J:$J,Attendance[[#Headers],[24/5/2024]],'Table From Form ( For Fri )'!P:P,1)&gt;0,1,0)</f>
        <v>0</v>
      </c>
      <c r="M267" s="27">
        <f>IF(COUNTIFS('Table From Form ( For Fri )'!$A:$A,$A267,'Table From Form ( For Fri )'!$J:$J,Attendance[[#Headers],[31/5/2024]],'Table From Form ( For Fri )'!Q:Q,1)&gt;0,1,0)</f>
        <v>0</v>
      </c>
      <c r="N267" s="27">
        <f>IF(COUNTIFS('Table From Form ( For Fri )'!$A:$A,$A267,'Table From Form ( For Fri )'!$J:$J,Attendance[[#Headers],[7/6/2024]],'Table From Form ( For Fri )'!R:R,1)&gt;0,1,0)</f>
        <v>0</v>
      </c>
      <c r="O267" s="27">
        <f>IF(COUNTIFS('Table From Form ( For Fri )'!$A:$A,$A267,'Table From Form ( For Fri )'!$J:$J,Attendance[[#Headers],[14/6/2024]],'Table From Form ( For Fri )'!S:S,1)&gt;0,1,0)</f>
        <v>0</v>
      </c>
      <c r="P267" s="27">
        <f>IF(COUNTIFS('Table From Form ( For Fri )'!$A:$A,$A267,'Table From Form ( For Fri )'!$J:$J,Attendance[[#Headers],[21/6/2024]],'Table From Form ( For Fri )'!T:T,1)&gt;0,1,0)</f>
        <v>0</v>
      </c>
      <c r="Q267" s="27">
        <f>IF(COUNTIFS('Table From Form ( For Fri )'!$A:$A,$A267,'Table From Form ( For Fri )'!$J:$J,Attendance[[#Headers],[28/6/2024]],'Table From Form ( For Fri )'!U:U,1)&gt;0,1,0)</f>
        <v>0</v>
      </c>
      <c r="R267" s="27">
        <f>IF(COUNTIFS('Table From Form ( For Fri )'!$A:$A,$A267,'Table From Form ( For Fri )'!$J:$J,Attendance[[#Headers],[5/7/2024]],'Table From Form ( For Fri )'!V:V,1)&gt;0,1,0)</f>
        <v>0</v>
      </c>
      <c r="S267" s="27">
        <f>IF(COUNTIFS('Table From Form ( For Fri )'!$A:$A,$A267,'Table From Form ( For Fri )'!$J:$J,Attendance[[#Headers],[12/7/2024]],'Table From Form ( For Fri )'!W:W,1)&gt;0,1,0)</f>
        <v>0</v>
      </c>
      <c r="T267" s="27">
        <f>IF(COUNTIFS('Table From Form ( For Fri )'!$A:$A,$A267,'Table From Form ( For Fri )'!$J:$J,Attendance[[#Headers],[19/7/2024]],'Table From Form ( For Fri )'!X:X,1)&gt;0,1,0)</f>
        <v>0</v>
      </c>
      <c r="U267" s="27">
        <f>IF(COUNTIFS('Table From Form ( For Fri )'!$A:$A,$A267,'Table From Form ( For Fri )'!$J:$J,Attendance[[#Headers],[26/7/2024]],'Table From Form ( For Fri )'!Y:Y,1)&gt;0,1,0)</f>
        <v>0</v>
      </c>
      <c r="V267" s="27">
        <f>IF(COUNTIFS('Table From Form ( For Fri )'!$A:$A,$A267,'Table From Form ( For Fri )'!$J:$J,Attendance[[#Headers],[2/8/2024]],'Table From Form ( For Fri )'!Z:Z,1)&gt;0,1,0)</f>
        <v>0</v>
      </c>
      <c r="W267" s="27">
        <f>IF(COUNTIFS('Table From Form ( For Fri )'!$A:$A,$A267,'Table From Form ( For Fri )'!$J:$J,Attendance[[#Headers],[30/8/2024]],'Table From Form ( For Fri )'!AA:AA,1)&gt;0,1,0)</f>
        <v>0</v>
      </c>
      <c r="X267" s="27">
        <f>IF(COUNTIFS('Table From Form ( For Fri )'!$A:$A,$A267,'Table From Form ( For Fri )'!$J:$J,Attendance[[#Headers],[6/9/2024]],'Table From Form ( For Fri )'!AB:AB,1)&gt;0,1,0)</f>
        <v>0</v>
      </c>
      <c r="Y267" s="27">
        <f>IF(COUNTIFS('Table From Form ( For Fri )'!$A:$A,$A267,'Table From Form ( For Fri )'!$J:$J,Attendance[[#Headers],[13/9/2024]],'Table From Form ( For Fri )'!AC:AC,1)&gt;0,1,0)</f>
        <v>0</v>
      </c>
      <c r="Z267" s="27">
        <f>IF(COUNTIFS('Table From Form ( For Fri )'!$A:$A,$A267,'Table From Form ( For Fri )'!$J:$J,Attendance[[#Headers],[20/9/2024]],'Table From Form ( For Fri )'!AD:AD,1)&gt;0,1,0)</f>
        <v>0</v>
      </c>
      <c r="AA267" s="27">
        <f>IF(COUNTIFS('Table From Form ( For Fri )'!$A:$A,$A267,'Table From Form ( For Fri )'!$J:$J,Attendance[[#Headers],[27/9/2024]],'Table From Form ( For Fri )'!AE:AE,1)&gt;0,1,0)</f>
        <v>0</v>
      </c>
      <c r="AB267" s="27">
        <f>IF(COUNTIFS('Table From Form ( For Fri )'!$A:$A,$A267,'Table From Form ( For Fri )'!$J:$J,Attendance[[#Headers],[4/10/2024]],'Table From Form ( For Fri )'!AF:AF,1)&gt;0,1,0)</f>
        <v>0</v>
      </c>
      <c r="AC267" s="27">
        <f>IF(COUNTIFS('Table From Form ( For Fri )'!$A:$A,$A267,'Table From Form ( For Fri )'!$J:$J,Attendance[[#Headers],[11/10/2024]],'Table From Form ( For Fri )'!AG:AG,1)&gt;0,1,0)</f>
        <v>0</v>
      </c>
      <c r="AD267" s="27">
        <f>IF(COUNTIFS('Table From Form ( For Fri )'!$A:$A,$A267,'Table From Form ( For Fri )'!$J:$J,Attendance[[#Headers],[18/10/2024]],'Table From Form ( For Fri )'!AH:AH,1)&gt;0,1,0)</f>
        <v>0</v>
      </c>
      <c r="AE267" s="27">
        <f>IF(COUNTIFS('Table From Form ( For Fri )'!$A:$A,$A267,'Table From Form ( For Fri )'!$J:$J,Attendance[[#Headers],[25/10/2024]],'Table From Form ( For Fri )'!AI:AI,1)&gt;0,1,0)</f>
        <v>0</v>
      </c>
      <c r="AF267" s="27">
        <f>IF(COUNTIFS('Table From Form ( For Fri )'!$A:$A,$A267,'Table From Form ( For Fri )'!$J:$J,Attendance[[#Headers],[1/11/2024]],'Table From Form ( For Fri )'!AJ:AJ,1)&gt;0,1,0)</f>
        <v>0</v>
      </c>
      <c r="AG267" s="27">
        <f>IF(COUNTIFS('Table From Form ( For Fri )'!$A:$A,$A267,'Table From Form ( For Fri )'!$J:$J,Attendance[[#Headers],[8/11/2024]],'Table From Form ( For Fri )'!AK:AK,1)&gt;0,1,0)</f>
        <v>0</v>
      </c>
      <c r="AH267" s="27">
        <f>IF(COUNTIFS('Table From Form ( For Fri )'!$A:$A,$A267,'Table From Form ( For Fri )'!$J:$J,Attendance[[#Headers],[15/11/2024]],'Table From Form ( For Fri )'!AL:AL,1)&gt;0,1,0)</f>
        <v>0</v>
      </c>
      <c r="AI267" s="27">
        <f>IF(COUNTIFS('Table From Form ( For Fri )'!$A:$A,$A267,'Table From Form ( For Fri )'!$J:$J,Attendance[[#Headers],[22/11/2024]],'Table From Form ( For Fri )'!AM:AM,1)&gt;0,1,0)</f>
        <v>0</v>
      </c>
      <c r="AJ267" s="27">
        <f>IF(COUNTIFS('Table From Form ( For Fri )'!$A:$A,$A267,'Table From Form ( For Fri )'!$J:$J,Attendance[[#Headers],[29/11/2024]],'Table From Form ( For Fri )'!AN:AN,1)&gt;0,1,0)</f>
        <v>0</v>
      </c>
      <c r="AK267" s="27">
        <f>IF(COUNTIFS('Table From Form ( For Fri )'!$A:$A,$A267,'Table From Form ( For Fri )'!$J:$J,Attendance[[#Headers],[6/12/2024]],'Table From Form ( For Fri )'!AO:AO,1)&gt;0,1,0)</f>
        <v>0</v>
      </c>
      <c r="AL267" s="27">
        <f>IF(COUNTIFS('Table From Form ( For Fri )'!$A:$A,$A267,'Table From Form ( For Fri )'!$J:$J,Attendance[[#Headers],[13/12/2024]],'Table From Form ( For Fri )'!AP:AP,1)&gt;0,1,0)</f>
        <v>0</v>
      </c>
      <c r="AM267" s="27">
        <f>IF(COUNTIFS('Table From Form ( For Fri )'!$A:$A,$A267,'Table From Form ( For Fri )'!$J:$J,Attendance[[#Headers],[20/12/2024]],'Table From Form ( For Fri )'!AQ:AQ,1)&gt;0,1,0)</f>
        <v>0</v>
      </c>
      <c r="AN267" s="27">
        <f>IF(COUNTIFS('Table From Form ( For Fri )'!$A:$A,$A267,'Table From Form ( For Fri )'!$J:$J,Attendance[[#Headers],[27/12/2024]],'Table From Form ( For Fri )'!AR:AR,1)&gt;0,1,0)</f>
        <v>0</v>
      </c>
      <c r="AO267" s="27">
        <f>IF(COUNTIFS('Table From Form ( For Fri )'!$A:$A,$A267,'Table From Form ( For Fri )'!$J:$J,Attendance[[#Headers],[3/1/2025]],'Table From Form ( For Fri )'!AS:AS,1)&gt;0,1,0)</f>
        <v>0</v>
      </c>
      <c r="AP267" s="27">
        <f>IF(COUNTIFS('Table From Form ( For Fri )'!$A:$A,$A267,'Table From Form ( For Fri )'!$J:$J,Attendance[[#Headers],[10/1/2025]],'Table From Form ( For Fri )'!AT:AT,1)&gt;0,1,0)</f>
        <v>0</v>
      </c>
      <c r="AQ267" s="27">
        <f>IF(COUNTIFS('Table From Form ( For Fri )'!$A:$A,$A267,'Table From Form ( For Fri )'!$J:$J,Attendance[[#Headers],[17/1/2025]],'Table From Form ( For Fri )'!AU:AU,1)&gt;0,1,0)</f>
        <v>0</v>
      </c>
      <c r="AR267" s="27">
        <f>IF(COUNTIFS('Table From Form ( For Fri )'!$A:$A,$A267,'Table From Form ( For Fri )'!$J:$J,Attendance[[#Headers],[24/1/2025]],'Table From Form ( For Fri )'!AV:AV,1)&gt;0,1,0)</f>
        <v>0</v>
      </c>
      <c r="AS267" s="27">
        <f>IF(COUNTIFS('Table From Form ( For Fri )'!$A:$A,$A267,'Table From Form ( For Fri )'!$J:$J,Attendance[[#Headers],[31/1/2025]],'Table From Form ( For Fri )'!AW:AW,1)&gt;0,1,0)</f>
        <v>0</v>
      </c>
      <c r="AT267" s="27">
        <f>IF(COUNTIFS('Table From Form ( For Fri )'!$A:$A,$A267,'Table From Form ( For Fri )'!$J:$J,Attendance[[#Headers],[7/2/2025]],'Table From Form ( For Fri )'!AX:AX,1)&gt;0,1,0)</f>
        <v>0</v>
      </c>
      <c r="AU267" s="27">
        <f>IF(COUNTIFS('Table From Form ( For Fri )'!$A:$A,$A267,'Table From Form ( For Fri )'!$J:$J,Attendance[[#Headers],[14/2/2025]],'Table From Form ( For Fri )'!AY:AY,1)&gt;0,1,0)</f>
        <v>0</v>
      </c>
    </row>
    <row r="268" spans="1:47" ht="14.5">
      <c r="A268" s="32" t="s">
        <v>2214</v>
      </c>
      <c r="B268" s="35" t="s">
        <v>2215</v>
      </c>
      <c r="C268" s="30" t="s">
        <v>2216</v>
      </c>
      <c r="D268">
        <f>COUNTIF(Attendance[[#This Row],[19/4/2024]:[14/2/2025]],1)</f>
        <v>0</v>
      </c>
      <c r="E268" s="26">
        <f t="shared" si="4"/>
        <v>0</v>
      </c>
      <c r="F268" s="26" t="s">
        <v>2217</v>
      </c>
      <c r="G268" s="27">
        <f>IF(COUNTIFS('Table From Form ( For Fri )'!$A:$A,$A268,'Table From Form ( For Fri )'!$J:$J,Attendance[[#Headers],[19/4/2024]],'Table From Form ( For Fri )'!K:K,1)&gt;0,1,0)</f>
        <v>0</v>
      </c>
      <c r="H268" s="27">
        <f>IF(COUNTIFS('Table From Form ( For Fri )'!$A:$A,$A268,'Table From Form ( For Fri )'!$J:$J,Attendance[[#Headers],[26/4/2024]],'Table From Form ( For Fri )'!L:L,1)&gt;0,1,0)</f>
        <v>0</v>
      </c>
      <c r="I268" s="27">
        <f>IF(COUNTIFS('Table From Form ( For Fri )'!$A:$A,$A268,'Table From Form ( For Fri )'!$J:$J,Attendance[[#Headers],[3/5/2024]],'Table From Form ( For Fri )'!M:M,1)&gt;0,1,0)</f>
        <v>0</v>
      </c>
      <c r="J268" s="27">
        <f>IF(COUNTIFS('Table From Form ( For Fri )'!$A:$A,$A268,'Table From Form ( For Fri )'!$J:$J,Attendance[[#Headers],[10/5/2024]],'Table From Form ( For Fri )'!N:N,1)&gt;0,1,0)</f>
        <v>0</v>
      </c>
      <c r="K268" s="27">
        <f>IF(COUNTIFS('Table From Form ( For Fri )'!$A:$A,$A268,'Table From Form ( For Fri )'!$J:$J,Attendance[[#Headers],[17/5/2024]],'Table From Form ( For Fri )'!O:O,1)&gt;0,1,0)</f>
        <v>0</v>
      </c>
      <c r="L268" s="27">
        <f>IF(COUNTIFS('Table From Form ( For Fri )'!$A:$A,$A268,'Table From Form ( For Fri )'!$J:$J,Attendance[[#Headers],[24/5/2024]],'Table From Form ( For Fri )'!P:P,1)&gt;0,1,0)</f>
        <v>0</v>
      </c>
      <c r="M268" s="27">
        <f>IF(COUNTIFS('Table From Form ( For Fri )'!$A:$A,$A268,'Table From Form ( For Fri )'!$J:$J,Attendance[[#Headers],[31/5/2024]],'Table From Form ( For Fri )'!Q:Q,1)&gt;0,1,0)</f>
        <v>0</v>
      </c>
      <c r="N268" s="27">
        <f>IF(COUNTIFS('Table From Form ( For Fri )'!$A:$A,$A268,'Table From Form ( For Fri )'!$J:$J,Attendance[[#Headers],[7/6/2024]],'Table From Form ( For Fri )'!R:R,1)&gt;0,1,0)</f>
        <v>0</v>
      </c>
      <c r="O268" s="27">
        <f>IF(COUNTIFS('Table From Form ( For Fri )'!$A:$A,$A268,'Table From Form ( For Fri )'!$J:$J,Attendance[[#Headers],[14/6/2024]],'Table From Form ( For Fri )'!S:S,1)&gt;0,1,0)</f>
        <v>0</v>
      </c>
      <c r="P268" s="27">
        <f>IF(COUNTIFS('Table From Form ( For Fri )'!$A:$A,$A268,'Table From Form ( For Fri )'!$J:$J,Attendance[[#Headers],[21/6/2024]],'Table From Form ( For Fri )'!T:T,1)&gt;0,1,0)</f>
        <v>0</v>
      </c>
      <c r="Q268" s="27">
        <f>IF(COUNTIFS('Table From Form ( For Fri )'!$A:$A,$A268,'Table From Form ( For Fri )'!$J:$J,Attendance[[#Headers],[28/6/2024]],'Table From Form ( For Fri )'!U:U,1)&gt;0,1,0)</f>
        <v>0</v>
      </c>
      <c r="R268" s="27">
        <f>IF(COUNTIFS('Table From Form ( For Fri )'!$A:$A,$A268,'Table From Form ( For Fri )'!$J:$J,Attendance[[#Headers],[5/7/2024]],'Table From Form ( For Fri )'!V:V,1)&gt;0,1,0)</f>
        <v>0</v>
      </c>
      <c r="S268" s="27">
        <f>IF(COUNTIFS('Table From Form ( For Fri )'!$A:$A,$A268,'Table From Form ( For Fri )'!$J:$J,Attendance[[#Headers],[12/7/2024]],'Table From Form ( For Fri )'!W:W,1)&gt;0,1,0)</f>
        <v>0</v>
      </c>
      <c r="T268" s="27">
        <f>IF(COUNTIFS('Table From Form ( For Fri )'!$A:$A,$A268,'Table From Form ( For Fri )'!$J:$J,Attendance[[#Headers],[19/7/2024]],'Table From Form ( For Fri )'!X:X,1)&gt;0,1,0)</f>
        <v>0</v>
      </c>
      <c r="U268" s="27">
        <f>IF(COUNTIFS('Table From Form ( For Fri )'!$A:$A,$A268,'Table From Form ( For Fri )'!$J:$J,Attendance[[#Headers],[26/7/2024]],'Table From Form ( For Fri )'!Y:Y,1)&gt;0,1,0)</f>
        <v>0</v>
      </c>
      <c r="V268" s="27">
        <f>IF(COUNTIFS('Table From Form ( For Fri )'!$A:$A,$A268,'Table From Form ( For Fri )'!$J:$J,Attendance[[#Headers],[2/8/2024]],'Table From Form ( For Fri )'!Z:Z,1)&gt;0,1,0)</f>
        <v>0</v>
      </c>
      <c r="W268" s="27">
        <f>IF(COUNTIFS('Table From Form ( For Fri )'!$A:$A,$A268,'Table From Form ( For Fri )'!$J:$J,Attendance[[#Headers],[30/8/2024]],'Table From Form ( For Fri )'!AA:AA,1)&gt;0,1,0)</f>
        <v>0</v>
      </c>
      <c r="X268" s="27">
        <f>IF(COUNTIFS('Table From Form ( For Fri )'!$A:$A,$A268,'Table From Form ( For Fri )'!$J:$J,Attendance[[#Headers],[6/9/2024]],'Table From Form ( For Fri )'!AB:AB,1)&gt;0,1,0)</f>
        <v>0</v>
      </c>
      <c r="Y268" s="27">
        <f>IF(COUNTIFS('Table From Form ( For Fri )'!$A:$A,$A268,'Table From Form ( For Fri )'!$J:$J,Attendance[[#Headers],[13/9/2024]],'Table From Form ( For Fri )'!AC:AC,1)&gt;0,1,0)</f>
        <v>0</v>
      </c>
      <c r="Z268" s="27">
        <f>IF(COUNTIFS('Table From Form ( For Fri )'!$A:$A,$A268,'Table From Form ( For Fri )'!$J:$J,Attendance[[#Headers],[20/9/2024]],'Table From Form ( For Fri )'!AD:AD,1)&gt;0,1,0)</f>
        <v>0</v>
      </c>
      <c r="AA268" s="27">
        <f>IF(COUNTIFS('Table From Form ( For Fri )'!$A:$A,$A268,'Table From Form ( For Fri )'!$J:$J,Attendance[[#Headers],[27/9/2024]],'Table From Form ( For Fri )'!AE:AE,1)&gt;0,1,0)</f>
        <v>0</v>
      </c>
      <c r="AB268" s="27">
        <f>IF(COUNTIFS('Table From Form ( For Fri )'!$A:$A,$A268,'Table From Form ( For Fri )'!$J:$J,Attendance[[#Headers],[4/10/2024]],'Table From Form ( For Fri )'!AF:AF,1)&gt;0,1,0)</f>
        <v>0</v>
      </c>
      <c r="AC268" s="27">
        <f>IF(COUNTIFS('Table From Form ( For Fri )'!$A:$A,$A268,'Table From Form ( For Fri )'!$J:$J,Attendance[[#Headers],[11/10/2024]],'Table From Form ( For Fri )'!AG:AG,1)&gt;0,1,0)</f>
        <v>0</v>
      </c>
      <c r="AD268" s="27">
        <f>IF(COUNTIFS('Table From Form ( For Fri )'!$A:$A,$A268,'Table From Form ( For Fri )'!$J:$J,Attendance[[#Headers],[18/10/2024]],'Table From Form ( For Fri )'!AH:AH,1)&gt;0,1,0)</f>
        <v>0</v>
      </c>
      <c r="AE268" s="27">
        <f>IF(COUNTIFS('Table From Form ( For Fri )'!$A:$A,$A268,'Table From Form ( For Fri )'!$J:$J,Attendance[[#Headers],[25/10/2024]],'Table From Form ( For Fri )'!AI:AI,1)&gt;0,1,0)</f>
        <v>0</v>
      </c>
      <c r="AF268" s="27">
        <f>IF(COUNTIFS('Table From Form ( For Fri )'!$A:$A,$A268,'Table From Form ( For Fri )'!$J:$J,Attendance[[#Headers],[1/11/2024]],'Table From Form ( For Fri )'!AJ:AJ,1)&gt;0,1,0)</f>
        <v>0</v>
      </c>
      <c r="AG268" s="27">
        <f>IF(COUNTIFS('Table From Form ( For Fri )'!$A:$A,$A268,'Table From Form ( For Fri )'!$J:$J,Attendance[[#Headers],[8/11/2024]],'Table From Form ( For Fri )'!AK:AK,1)&gt;0,1,0)</f>
        <v>0</v>
      </c>
      <c r="AH268" s="27">
        <f>IF(COUNTIFS('Table From Form ( For Fri )'!$A:$A,$A268,'Table From Form ( For Fri )'!$J:$J,Attendance[[#Headers],[15/11/2024]],'Table From Form ( For Fri )'!AL:AL,1)&gt;0,1,0)</f>
        <v>0</v>
      </c>
      <c r="AI268" s="27">
        <f>IF(COUNTIFS('Table From Form ( For Fri )'!$A:$A,$A268,'Table From Form ( For Fri )'!$J:$J,Attendance[[#Headers],[22/11/2024]],'Table From Form ( For Fri )'!AM:AM,1)&gt;0,1,0)</f>
        <v>0</v>
      </c>
      <c r="AJ268" s="27">
        <f>IF(COUNTIFS('Table From Form ( For Fri )'!$A:$A,$A268,'Table From Form ( For Fri )'!$J:$J,Attendance[[#Headers],[29/11/2024]],'Table From Form ( For Fri )'!AN:AN,1)&gt;0,1,0)</f>
        <v>0</v>
      </c>
      <c r="AK268" s="27">
        <f>IF(COUNTIFS('Table From Form ( For Fri )'!$A:$A,$A268,'Table From Form ( For Fri )'!$J:$J,Attendance[[#Headers],[6/12/2024]],'Table From Form ( For Fri )'!AO:AO,1)&gt;0,1,0)</f>
        <v>0</v>
      </c>
      <c r="AL268" s="27">
        <f>IF(COUNTIFS('Table From Form ( For Fri )'!$A:$A,$A268,'Table From Form ( For Fri )'!$J:$J,Attendance[[#Headers],[13/12/2024]],'Table From Form ( For Fri )'!AP:AP,1)&gt;0,1,0)</f>
        <v>0</v>
      </c>
      <c r="AM268" s="27">
        <f>IF(COUNTIFS('Table From Form ( For Fri )'!$A:$A,$A268,'Table From Form ( For Fri )'!$J:$J,Attendance[[#Headers],[20/12/2024]],'Table From Form ( For Fri )'!AQ:AQ,1)&gt;0,1,0)</f>
        <v>0</v>
      </c>
      <c r="AN268" s="27">
        <f>IF(COUNTIFS('Table From Form ( For Fri )'!$A:$A,$A268,'Table From Form ( For Fri )'!$J:$J,Attendance[[#Headers],[27/12/2024]],'Table From Form ( For Fri )'!AR:AR,1)&gt;0,1,0)</f>
        <v>0</v>
      </c>
      <c r="AO268" s="27">
        <f>IF(COUNTIFS('Table From Form ( For Fri )'!$A:$A,$A268,'Table From Form ( For Fri )'!$J:$J,Attendance[[#Headers],[3/1/2025]],'Table From Form ( For Fri )'!AS:AS,1)&gt;0,1,0)</f>
        <v>0</v>
      </c>
      <c r="AP268" s="27">
        <f>IF(COUNTIFS('Table From Form ( For Fri )'!$A:$A,$A268,'Table From Form ( For Fri )'!$J:$J,Attendance[[#Headers],[10/1/2025]],'Table From Form ( For Fri )'!AT:AT,1)&gt;0,1,0)</f>
        <v>0</v>
      </c>
      <c r="AQ268" s="27">
        <f>IF(COUNTIFS('Table From Form ( For Fri )'!$A:$A,$A268,'Table From Form ( For Fri )'!$J:$J,Attendance[[#Headers],[17/1/2025]],'Table From Form ( For Fri )'!AU:AU,1)&gt;0,1,0)</f>
        <v>0</v>
      </c>
      <c r="AR268" s="27">
        <f>IF(COUNTIFS('Table From Form ( For Fri )'!$A:$A,$A268,'Table From Form ( For Fri )'!$J:$J,Attendance[[#Headers],[24/1/2025]],'Table From Form ( For Fri )'!AV:AV,1)&gt;0,1,0)</f>
        <v>0</v>
      </c>
      <c r="AS268" s="27">
        <f>IF(COUNTIFS('Table From Form ( For Fri )'!$A:$A,$A268,'Table From Form ( For Fri )'!$J:$J,Attendance[[#Headers],[31/1/2025]],'Table From Form ( For Fri )'!AW:AW,1)&gt;0,1,0)</f>
        <v>0</v>
      </c>
      <c r="AT268" s="27">
        <f>IF(COUNTIFS('Table From Form ( For Fri )'!$A:$A,$A268,'Table From Form ( For Fri )'!$J:$J,Attendance[[#Headers],[7/2/2025]],'Table From Form ( For Fri )'!AX:AX,1)&gt;0,1,0)</f>
        <v>0</v>
      </c>
      <c r="AU268" s="27">
        <f>IF(COUNTIFS('Table From Form ( For Fri )'!$A:$A,$A268,'Table From Form ( For Fri )'!$J:$J,Attendance[[#Headers],[14/2/2025]],'Table From Form ( For Fri )'!AY:AY,1)&gt;0,1,0)</f>
        <v>0</v>
      </c>
    </row>
    <row r="269" spans="1:47" ht="14">
      <c r="A269" s="32" t="s">
        <v>2218</v>
      </c>
      <c r="B269" s="46" t="s">
        <v>2219</v>
      </c>
      <c r="C269" s="30" t="s">
        <v>2220</v>
      </c>
      <c r="D269">
        <f>COUNTIF(Attendance[[#This Row],[19/4/2024]:[14/2/2025]],1)</f>
        <v>0</v>
      </c>
      <c r="E269" s="26">
        <f t="shared" si="4"/>
        <v>0</v>
      </c>
      <c r="F269" s="26" t="s">
        <v>2221</v>
      </c>
      <c r="G269" s="27">
        <f>IF(COUNTIFS('Table From Form ( For Fri )'!$A:$A,$A269,'Table From Form ( For Fri )'!$J:$J,Attendance[[#Headers],[19/4/2024]],'Table From Form ( For Fri )'!K:K,1)&gt;0,1,0)</f>
        <v>0</v>
      </c>
      <c r="H269" s="27">
        <f>IF(COUNTIFS('Table From Form ( For Fri )'!$A:$A,$A269,'Table From Form ( For Fri )'!$J:$J,Attendance[[#Headers],[26/4/2024]],'Table From Form ( For Fri )'!L:L,1)&gt;0,1,0)</f>
        <v>0</v>
      </c>
      <c r="I269" s="27">
        <f>IF(COUNTIFS('Table From Form ( For Fri )'!$A:$A,$A269,'Table From Form ( For Fri )'!$J:$J,Attendance[[#Headers],[3/5/2024]],'Table From Form ( For Fri )'!M:M,1)&gt;0,1,0)</f>
        <v>0</v>
      </c>
      <c r="J269" s="27">
        <f>IF(COUNTIFS('Table From Form ( For Fri )'!$A:$A,$A269,'Table From Form ( For Fri )'!$J:$J,Attendance[[#Headers],[10/5/2024]],'Table From Form ( For Fri )'!N:N,1)&gt;0,1,0)</f>
        <v>0</v>
      </c>
      <c r="K269" s="27">
        <f>IF(COUNTIFS('Table From Form ( For Fri )'!$A:$A,$A269,'Table From Form ( For Fri )'!$J:$J,Attendance[[#Headers],[17/5/2024]],'Table From Form ( For Fri )'!O:O,1)&gt;0,1,0)</f>
        <v>0</v>
      </c>
      <c r="L269" s="27">
        <f>IF(COUNTIFS('Table From Form ( For Fri )'!$A:$A,$A269,'Table From Form ( For Fri )'!$J:$J,Attendance[[#Headers],[24/5/2024]],'Table From Form ( For Fri )'!P:P,1)&gt;0,1,0)</f>
        <v>0</v>
      </c>
      <c r="M269" s="27">
        <f>IF(COUNTIFS('Table From Form ( For Fri )'!$A:$A,$A269,'Table From Form ( For Fri )'!$J:$J,Attendance[[#Headers],[31/5/2024]],'Table From Form ( For Fri )'!Q:Q,1)&gt;0,1,0)</f>
        <v>0</v>
      </c>
      <c r="N269" s="27">
        <f>IF(COUNTIFS('Table From Form ( For Fri )'!$A:$A,$A269,'Table From Form ( For Fri )'!$J:$J,Attendance[[#Headers],[7/6/2024]],'Table From Form ( For Fri )'!R:R,1)&gt;0,1,0)</f>
        <v>0</v>
      </c>
      <c r="O269" s="27">
        <f>IF(COUNTIFS('Table From Form ( For Fri )'!$A:$A,$A269,'Table From Form ( For Fri )'!$J:$J,Attendance[[#Headers],[14/6/2024]],'Table From Form ( For Fri )'!S:S,1)&gt;0,1,0)</f>
        <v>0</v>
      </c>
      <c r="P269" s="27">
        <f>IF(COUNTIFS('Table From Form ( For Fri )'!$A:$A,$A269,'Table From Form ( For Fri )'!$J:$J,Attendance[[#Headers],[21/6/2024]],'Table From Form ( For Fri )'!T:T,1)&gt;0,1,0)</f>
        <v>0</v>
      </c>
      <c r="Q269" s="27">
        <f>IF(COUNTIFS('Table From Form ( For Fri )'!$A:$A,$A269,'Table From Form ( For Fri )'!$J:$J,Attendance[[#Headers],[28/6/2024]],'Table From Form ( For Fri )'!U:U,1)&gt;0,1,0)</f>
        <v>0</v>
      </c>
      <c r="R269" s="27">
        <f>IF(COUNTIFS('Table From Form ( For Fri )'!$A:$A,$A269,'Table From Form ( For Fri )'!$J:$J,Attendance[[#Headers],[5/7/2024]],'Table From Form ( For Fri )'!V:V,1)&gt;0,1,0)</f>
        <v>0</v>
      </c>
      <c r="S269" s="27">
        <f>IF(COUNTIFS('Table From Form ( For Fri )'!$A:$A,$A269,'Table From Form ( For Fri )'!$J:$J,Attendance[[#Headers],[12/7/2024]],'Table From Form ( For Fri )'!W:W,1)&gt;0,1,0)</f>
        <v>0</v>
      </c>
      <c r="T269" s="27">
        <f>IF(COUNTIFS('Table From Form ( For Fri )'!$A:$A,$A269,'Table From Form ( For Fri )'!$J:$J,Attendance[[#Headers],[19/7/2024]],'Table From Form ( For Fri )'!X:X,1)&gt;0,1,0)</f>
        <v>0</v>
      </c>
      <c r="U269" s="27">
        <f>IF(COUNTIFS('Table From Form ( For Fri )'!$A:$A,$A269,'Table From Form ( For Fri )'!$J:$J,Attendance[[#Headers],[26/7/2024]],'Table From Form ( For Fri )'!Y:Y,1)&gt;0,1,0)</f>
        <v>0</v>
      </c>
      <c r="V269" s="27">
        <f>IF(COUNTIFS('Table From Form ( For Fri )'!$A:$A,$A269,'Table From Form ( For Fri )'!$J:$J,Attendance[[#Headers],[2/8/2024]],'Table From Form ( For Fri )'!Z:Z,1)&gt;0,1,0)</f>
        <v>0</v>
      </c>
      <c r="W269" s="27">
        <f>IF(COUNTIFS('Table From Form ( For Fri )'!$A:$A,$A269,'Table From Form ( For Fri )'!$J:$J,Attendance[[#Headers],[30/8/2024]],'Table From Form ( For Fri )'!AA:AA,1)&gt;0,1,0)</f>
        <v>0</v>
      </c>
      <c r="X269" s="27">
        <f>IF(COUNTIFS('Table From Form ( For Fri )'!$A:$A,$A269,'Table From Form ( For Fri )'!$J:$J,Attendance[[#Headers],[6/9/2024]],'Table From Form ( For Fri )'!AB:AB,1)&gt;0,1,0)</f>
        <v>0</v>
      </c>
      <c r="Y269" s="27">
        <f>IF(COUNTIFS('Table From Form ( For Fri )'!$A:$A,$A269,'Table From Form ( For Fri )'!$J:$J,Attendance[[#Headers],[13/9/2024]],'Table From Form ( For Fri )'!AC:AC,1)&gt;0,1,0)</f>
        <v>0</v>
      </c>
      <c r="Z269" s="27">
        <f>IF(COUNTIFS('Table From Form ( For Fri )'!$A:$A,$A269,'Table From Form ( For Fri )'!$J:$J,Attendance[[#Headers],[20/9/2024]],'Table From Form ( For Fri )'!AD:AD,1)&gt;0,1,0)</f>
        <v>0</v>
      </c>
      <c r="AA269" s="27">
        <f>IF(COUNTIFS('Table From Form ( For Fri )'!$A:$A,$A269,'Table From Form ( For Fri )'!$J:$J,Attendance[[#Headers],[27/9/2024]],'Table From Form ( For Fri )'!AE:AE,1)&gt;0,1,0)</f>
        <v>0</v>
      </c>
      <c r="AB269" s="27">
        <f>IF(COUNTIFS('Table From Form ( For Fri )'!$A:$A,$A269,'Table From Form ( For Fri )'!$J:$J,Attendance[[#Headers],[4/10/2024]],'Table From Form ( For Fri )'!AF:AF,1)&gt;0,1,0)</f>
        <v>0</v>
      </c>
      <c r="AC269" s="27">
        <f>IF(COUNTIFS('Table From Form ( For Fri )'!$A:$A,$A269,'Table From Form ( For Fri )'!$J:$J,Attendance[[#Headers],[11/10/2024]],'Table From Form ( For Fri )'!AG:AG,1)&gt;0,1,0)</f>
        <v>0</v>
      </c>
      <c r="AD269" s="27">
        <f>IF(COUNTIFS('Table From Form ( For Fri )'!$A:$A,$A269,'Table From Form ( For Fri )'!$J:$J,Attendance[[#Headers],[18/10/2024]],'Table From Form ( For Fri )'!AH:AH,1)&gt;0,1,0)</f>
        <v>0</v>
      </c>
      <c r="AE269" s="27">
        <f>IF(COUNTIFS('Table From Form ( For Fri )'!$A:$A,$A269,'Table From Form ( For Fri )'!$J:$J,Attendance[[#Headers],[25/10/2024]],'Table From Form ( For Fri )'!AI:AI,1)&gt;0,1,0)</f>
        <v>0</v>
      </c>
      <c r="AF269" s="27">
        <f>IF(COUNTIFS('Table From Form ( For Fri )'!$A:$A,$A269,'Table From Form ( For Fri )'!$J:$J,Attendance[[#Headers],[1/11/2024]],'Table From Form ( For Fri )'!AJ:AJ,1)&gt;0,1,0)</f>
        <v>0</v>
      </c>
      <c r="AG269" s="27">
        <f>IF(COUNTIFS('Table From Form ( For Fri )'!$A:$A,$A269,'Table From Form ( For Fri )'!$J:$J,Attendance[[#Headers],[8/11/2024]],'Table From Form ( For Fri )'!AK:AK,1)&gt;0,1,0)</f>
        <v>0</v>
      </c>
      <c r="AH269" s="27">
        <f>IF(COUNTIFS('Table From Form ( For Fri )'!$A:$A,$A269,'Table From Form ( For Fri )'!$J:$J,Attendance[[#Headers],[15/11/2024]],'Table From Form ( For Fri )'!AL:AL,1)&gt;0,1,0)</f>
        <v>0</v>
      </c>
      <c r="AI269" s="27">
        <f>IF(COUNTIFS('Table From Form ( For Fri )'!$A:$A,$A269,'Table From Form ( For Fri )'!$J:$J,Attendance[[#Headers],[22/11/2024]],'Table From Form ( For Fri )'!AM:AM,1)&gt;0,1,0)</f>
        <v>0</v>
      </c>
      <c r="AJ269" s="27">
        <f>IF(COUNTIFS('Table From Form ( For Fri )'!$A:$A,$A269,'Table From Form ( For Fri )'!$J:$J,Attendance[[#Headers],[29/11/2024]],'Table From Form ( For Fri )'!AN:AN,1)&gt;0,1,0)</f>
        <v>0</v>
      </c>
      <c r="AK269" s="27">
        <f>IF(COUNTIFS('Table From Form ( For Fri )'!$A:$A,$A269,'Table From Form ( For Fri )'!$J:$J,Attendance[[#Headers],[6/12/2024]],'Table From Form ( For Fri )'!AO:AO,1)&gt;0,1,0)</f>
        <v>0</v>
      </c>
      <c r="AL269" s="27">
        <f>IF(COUNTIFS('Table From Form ( For Fri )'!$A:$A,$A269,'Table From Form ( For Fri )'!$J:$J,Attendance[[#Headers],[13/12/2024]],'Table From Form ( For Fri )'!AP:AP,1)&gt;0,1,0)</f>
        <v>0</v>
      </c>
      <c r="AM269" s="27">
        <f>IF(COUNTIFS('Table From Form ( For Fri )'!$A:$A,$A269,'Table From Form ( For Fri )'!$J:$J,Attendance[[#Headers],[20/12/2024]],'Table From Form ( For Fri )'!AQ:AQ,1)&gt;0,1,0)</f>
        <v>0</v>
      </c>
      <c r="AN269" s="27">
        <f>IF(COUNTIFS('Table From Form ( For Fri )'!$A:$A,$A269,'Table From Form ( For Fri )'!$J:$J,Attendance[[#Headers],[27/12/2024]],'Table From Form ( For Fri )'!AR:AR,1)&gt;0,1,0)</f>
        <v>0</v>
      </c>
      <c r="AO269" s="27">
        <f>IF(COUNTIFS('Table From Form ( For Fri )'!$A:$A,$A269,'Table From Form ( For Fri )'!$J:$J,Attendance[[#Headers],[3/1/2025]],'Table From Form ( For Fri )'!AS:AS,1)&gt;0,1,0)</f>
        <v>0</v>
      </c>
      <c r="AP269" s="27">
        <f>IF(COUNTIFS('Table From Form ( For Fri )'!$A:$A,$A269,'Table From Form ( For Fri )'!$J:$J,Attendance[[#Headers],[10/1/2025]],'Table From Form ( For Fri )'!AT:AT,1)&gt;0,1,0)</f>
        <v>0</v>
      </c>
      <c r="AQ269" s="27">
        <f>IF(COUNTIFS('Table From Form ( For Fri )'!$A:$A,$A269,'Table From Form ( For Fri )'!$J:$J,Attendance[[#Headers],[17/1/2025]],'Table From Form ( For Fri )'!AU:AU,1)&gt;0,1,0)</f>
        <v>0</v>
      </c>
      <c r="AR269" s="27">
        <f>IF(COUNTIFS('Table From Form ( For Fri )'!$A:$A,$A269,'Table From Form ( For Fri )'!$J:$J,Attendance[[#Headers],[24/1/2025]],'Table From Form ( For Fri )'!AV:AV,1)&gt;0,1,0)</f>
        <v>0</v>
      </c>
      <c r="AS269" s="27">
        <f>IF(COUNTIFS('Table From Form ( For Fri )'!$A:$A,$A269,'Table From Form ( For Fri )'!$J:$J,Attendance[[#Headers],[31/1/2025]],'Table From Form ( For Fri )'!AW:AW,1)&gt;0,1,0)</f>
        <v>0</v>
      </c>
      <c r="AT269" s="27">
        <f>IF(COUNTIFS('Table From Form ( For Fri )'!$A:$A,$A269,'Table From Form ( For Fri )'!$J:$J,Attendance[[#Headers],[7/2/2025]],'Table From Form ( For Fri )'!AX:AX,1)&gt;0,1,0)</f>
        <v>0</v>
      </c>
      <c r="AU269" s="27">
        <f>IF(COUNTIFS('Table From Form ( For Fri )'!$A:$A,$A269,'Table From Form ( For Fri )'!$J:$J,Attendance[[#Headers],[14/2/2025]],'Table From Form ( For Fri )'!AY:AY,1)&gt;0,1,0)</f>
        <v>0</v>
      </c>
    </row>
    <row r="270" spans="1:47" ht="14">
      <c r="A270" s="32" t="s">
        <v>2222</v>
      </c>
      <c r="B270" s="30"/>
      <c r="C270" s="30" t="s">
        <v>2223</v>
      </c>
      <c r="D270">
        <f>COUNTIF(Attendance[[#This Row],[19/4/2024]:[14/2/2025]],1)</f>
        <v>0</v>
      </c>
      <c r="E270" s="26">
        <f t="shared" si="4"/>
        <v>0</v>
      </c>
      <c r="F270" s="26" t="s">
        <v>2224</v>
      </c>
      <c r="G270" s="27">
        <f>IF(COUNTIFS('Table From Form ( For Fri )'!$A:$A,$A270,'Table From Form ( For Fri )'!$J:$J,Attendance[[#Headers],[19/4/2024]],'Table From Form ( For Fri )'!K:K,1)&gt;0,1,0)</f>
        <v>0</v>
      </c>
      <c r="H270" s="27">
        <f>IF(COUNTIFS('Table From Form ( For Fri )'!$A:$A,$A270,'Table From Form ( For Fri )'!$J:$J,Attendance[[#Headers],[26/4/2024]],'Table From Form ( For Fri )'!L:L,1)&gt;0,1,0)</f>
        <v>0</v>
      </c>
      <c r="I270" s="27">
        <f>IF(COUNTIFS('Table From Form ( For Fri )'!$A:$A,$A270,'Table From Form ( For Fri )'!$J:$J,Attendance[[#Headers],[3/5/2024]],'Table From Form ( For Fri )'!M:M,1)&gt;0,1,0)</f>
        <v>0</v>
      </c>
      <c r="J270" s="27">
        <f>IF(COUNTIFS('Table From Form ( For Fri )'!$A:$A,$A270,'Table From Form ( For Fri )'!$J:$J,Attendance[[#Headers],[10/5/2024]],'Table From Form ( For Fri )'!N:N,1)&gt;0,1,0)</f>
        <v>0</v>
      </c>
      <c r="K270" s="27">
        <f>IF(COUNTIFS('Table From Form ( For Fri )'!$A:$A,$A270,'Table From Form ( For Fri )'!$J:$J,Attendance[[#Headers],[17/5/2024]],'Table From Form ( For Fri )'!O:O,1)&gt;0,1,0)</f>
        <v>0</v>
      </c>
      <c r="L270" s="27">
        <f>IF(COUNTIFS('Table From Form ( For Fri )'!$A:$A,$A270,'Table From Form ( For Fri )'!$J:$J,Attendance[[#Headers],[24/5/2024]],'Table From Form ( For Fri )'!P:P,1)&gt;0,1,0)</f>
        <v>0</v>
      </c>
      <c r="M270" s="27">
        <f>IF(COUNTIFS('Table From Form ( For Fri )'!$A:$A,$A270,'Table From Form ( For Fri )'!$J:$J,Attendance[[#Headers],[31/5/2024]],'Table From Form ( For Fri )'!Q:Q,1)&gt;0,1,0)</f>
        <v>0</v>
      </c>
      <c r="N270" s="27">
        <f>IF(COUNTIFS('Table From Form ( For Fri )'!$A:$A,$A270,'Table From Form ( For Fri )'!$J:$J,Attendance[[#Headers],[7/6/2024]],'Table From Form ( For Fri )'!R:R,1)&gt;0,1,0)</f>
        <v>0</v>
      </c>
      <c r="O270" s="27">
        <f>IF(COUNTIFS('Table From Form ( For Fri )'!$A:$A,$A270,'Table From Form ( For Fri )'!$J:$J,Attendance[[#Headers],[14/6/2024]],'Table From Form ( For Fri )'!S:S,1)&gt;0,1,0)</f>
        <v>0</v>
      </c>
      <c r="P270" s="27">
        <f>IF(COUNTIFS('Table From Form ( For Fri )'!$A:$A,$A270,'Table From Form ( For Fri )'!$J:$J,Attendance[[#Headers],[21/6/2024]],'Table From Form ( For Fri )'!T:T,1)&gt;0,1,0)</f>
        <v>0</v>
      </c>
      <c r="Q270" s="27">
        <f>IF(COUNTIFS('Table From Form ( For Fri )'!$A:$A,$A270,'Table From Form ( For Fri )'!$J:$J,Attendance[[#Headers],[28/6/2024]],'Table From Form ( For Fri )'!U:U,1)&gt;0,1,0)</f>
        <v>0</v>
      </c>
      <c r="R270" s="27">
        <f>IF(COUNTIFS('Table From Form ( For Fri )'!$A:$A,$A270,'Table From Form ( For Fri )'!$J:$J,Attendance[[#Headers],[5/7/2024]],'Table From Form ( For Fri )'!V:V,1)&gt;0,1,0)</f>
        <v>0</v>
      </c>
      <c r="S270" s="27">
        <f>IF(COUNTIFS('Table From Form ( For Fri )'!$A:$A,$A270,'Table From Form ( For Fri )'!$J:$J,Attendance[[#Headers],[12/7/2024]],'Table From Form ( For Fri )'!W:W,1)&gt;0,1,0)</f>
        <v>0</v>
      </c>
      <c r="T270" s="27">
        <f>IF(COUNTIFS('Table From Form ( For Fri )'!$A:$A,$A270,'Table From Form ( For Fri )'!$J:$J,Attendance[[#Headers],[19/7/2024]],'Table From Form ( For Fri )'!X:X,1)&gt;0,1,0)</f>
        <v>0</v>
      </c>
      <c r="U270" s="27">
        <f>IF(COUNTIFS('Table From Form ( For Fri )'!$A:$A,$A270,'Table From Form ( For Fri )'!$J:$J,Attendance[[#Headers],[26/7/2024]],'Table From Form ( For Fri )'!Y:Y,1)&gt;0,1,0)</f>
        <v>0</v>
      </c>
      <c r="V270" s="27">
        <f>IF(COUNTIFS('Table From Form ( For Fri )'!$A:$A,$A270,'Table From Form ( For Fri )'!$J:$J,Attendance[[#Headers],[2/8/2024]],'Table From Form ( For Fri )'!Z:Z,1)&gt;0,1,0)</f>
        <v>0</v>
      </c>
      <c r="W270" s="27">
        <f>IF(COUNTIFS('Table From Form ( For Fri )'!$A:$A,$A270,'Table From Form ( For Fri )'!$J:$J,Attendance[[#Headers],[30/8/2024]],'Table From Form ( For Fri )'!AA:AA,1)&gt;0,1,0)</f>
        <v>0</v>
      </c>
      <c r="X270" s="27">
        <f>IF(COUNTIFS('Table From Form ( For Fri )'!$A:$A,$A270,'Table From Form ( For Fri )'!$J:$J,Attendance[[#Headers],[6/9/2024]],'Table From Form ( For Fri )'!AB:AB,1)&gt;0,1,0)</f>
        <v>0</v>
      </c>
      <c r="Y270" s="27">
        <f>IF(COUNTIFS('Table From Form ( For Fri )'!$A:$A,$A270,'Table From Form ( For Fri )'!$J:$J,Attendance[[#Headers],[13/9/2024]],'Table From Form ( For Fri )'!AC:AC,1)&gt;0,1,0)</f>
        <v>0</v>
      </c>
      <c r="Z270" s="27">
        <f>IF(COUNTIFS('Table From Form ( For Fri )'!$A:$A,$A270,'Table From Form ( For Fri )'!$J:$J,Attendance[[#Headers],[20/9/2024]],'Table From Form ( For Fri )'!AD:AD,1)&gt;0,1,0)</f>
        <v>0</v>
      </c>
      <c r="AA270" s="27">
        <f>IF(COUNTIFS('Table From Form ( For Fri )'!$A:$A,$A270,'Table From Form ( For Fri )'!$J:$J,Attendance[[#Headers],[27/9/2024]],'Table From Form ( For Fri )'!AE:AE,1)&gt;0,1,0)</f>
        <v>0</v>
      </c>
      <c r="AB270" s="27">
        <f>IF(COUNTIFS('Table From Form ( For Fri )'!$A:$A,$A270,'Table From Form ( For Fri )'!$J:$J,Attendance[[#Headers],[4/10/2024]],'Table From Form ( For Fri )'!AF:AF,1)&gt;0,1,0)</f>
        <v>0</v>
      </c>
      <c r="AC270" s="27">
        <f>IF(COUNTIFS('Table From Form ( For Fri )'!$A:$A,$A270,'Table From Form ( For Fri )'!$J:$J,Attendance[[#Headers],[11/10/2024]],'Table From Form ( For Fri )'!AG:AG,1)&gt;0,1,0)</f>
        <v>0</v>
      </c>
      <c r="AD270" s="27">
        <f>IF(COUNTIFS('Table From Form ( For Fri )'!$A:$A,$A270,'Table From Form ( For Fri )'!$J:$J,Attendance[[#Headers],[18/10/2024]],'Table From Form ( For Fri )'!AH:AH,1)&gt;0,1,0)</f>
        <v>0</v>
      </c>
      <c r="AE270" s="27">
        <f>IF(COUNTIFS('Table From Form ( For Fri )'!$A:$A,$A270,'Table From Form ( For Fri )'!$J:$J,Attendance[[#Headers],[25/10/2024]],'Table From Form ( For Fri )'!AI:AI,1)&gt;0,1,0)</f>
        <v>0</v>
      </c>
      <c r="AF270" s="27">
        <f>IF(COUNTIFS('Table From Form ( For Fri )'!$A:$A,$A270,'Table From Form ( For Fri )'!$J:$J,Attendance[[#Headers],[1/11/2024]],'Table From Form ( For Fri )'!AJ:AJ,1)&gt;0,1,0)</f>
        <v>0</v>
      </c>
      <c r="AG270" s="27">
        <f>IF(COUNTIFS('Table From Form ( For Fri )'!$A:$A,$A270,'Table From Form ( For Fri )'!$J:$J,Attendance[[#Headers],[8/11/2024]],'Table From Form ( For Fri )'!AK:AK,1)&gt;0,1,0)</f>
        <v>0</v>
      </c>
      <c r="AH270" s="27">
        <f>IF(COUNTIFS('Table From Form ( For Fri )'!$A:$A,$A270,'Table From Form ( For Fri )'!$J:$J,Attendance[[#Headers],[15/11/2024]],'Table From Form ( For Fri )'!AL:AL,1)&gt;0,1,0)</f>
        <v>0</v>
      </c>
      <c r="AI270" s="27">
        <f>IF(COUNTIFS('Table From Form ( For Fri )'!$A:$A,$A270,'Table From Form ( For Fri )'!$J:$J,Attendance[[#Headers],[22/11/2024]],'Table From Form ( For Fri )'!AM:AM,1)&gt;0,1,0)</f>
        <v>0</v>
      </c>
      <c r="AJ270" s="27">
        <f>IF(COUNTIFS('Table From Form ( For Fri )'!$A:$A,$A270,'Table From Form ( For Fri )'!$J:$J,Attendance[[#Headers],[29/11/2024]],'Table From Form ( For Fri )'!AN:AN,1)&gt;0,1,0)</f>
        <v>0</v>
      </c>
      <c r="AK270" s="27">
        <f>IF(COUNTIFS('Table From Form ( For Fri )'!$A:$A,$A270,'Table From Form ( For Fri )'!$J:$J,Attendance[[#Headers],[6/12/2024]],'Table From Form ( For Fri )'!AO:AO,1)&gt;0,1,0)</f>
        <v>0</v>
      </c>
      <c r="AL270" s="27">
        <f>IF(COUNTIFS('Table From Form ( For Fri )'!$A:$A,$A270,'Table From Form ( For Fri )'!$J:$J,Attendance[[#Headers],[13/12/2024]],'Table From Form ( For Fri )'!AP:AP,1)&gt;0,1,0)</f>
        <v>0</v>
      </c>
      <c r="AM270" s="27">
        <f>IF(COUNTIFS('Table From Form ( For Fri )'!$A:$A,$A270,'Table From Form ( For Fri )'!$J:$J,Attendance[[#Headers],[20/12/2024]],'Table From Form ( For Fri )'!AQ:AQ,1)&gt;0,1,0)</f>
        <v>0</v>
      </c>
      <c r="AN270" s="27">
        <f>IF(COUNTIFS('Table From Form ( For Fri )'!$A:$A,$A270,'Table From Form ( For Fri )'!$J:$J,Attendance[[#Headers],[27/12/2024]],'Table From Form ( For Fri )'!AR:AR,1)&gt;0,1,0)</f>
        <v>0</v>
      </c>
      <c r="AO270" s="27">
        <f>IF(COUNTIFS('Table From Form ( For Fri )'!$A:$A,$A270,'Table From Form ( For Fri )'!$J:$J,Attendance[[#Headers],[3/1/2025]],'Table From Form ( For Fri )'!AS:AS,1)&gt;0,1,0)</f>
        <v>0</v>
      </c>
      <c r="AP270" s="27">
        <f>IF(COUNTIFS('Table From Form ( For Fri )'!$A:$A,$A270,'Table From Form ( For Fri )'!$J:$J,Attendance[[#Headers],[10/1/2025]],'Table From Form ( For Fri )'!AT:AT,1)&gt;0,1,0)</f>
        <v>0</v>
      </c>
      <c r="AQ270" s="27">
        <f>IF(COUNTIFS('Table From Form ( For Fri )'!$A:$A,$A270,'Table From Form ( For Fri )'!$J:$J,Attendance[[#Headers],[17/1/2025]],'Table From Form ( For Fri )'!AU:AU,1)&gt;0,1,0)</f>
        <v>0</v>
      </c>
      <c r="AR270" s="27">
        <f>IF(COUNTIFS('Table From Form ( For Fri )'!$A:$A,$A270,'Table From Form ( For Fri )'!$J:$J,Attendance[[#Headers],[24/1/2025]],'Table From Form ( For Fri )'!AV:AV,1)&gt;0,1,0)</f>
        <v>0</v>
      </c>
      <c r="AS270" s="27">
        <f>IF(COUNTIFS('Table From Form ( For Fri )'!$A:$A,$A270,'Table From Form ( For Fri )'!$J:$J,Attendance[[#Headers],[31/1/2025]],'Table From Form ( For Fri )'!AW:AW,1)&gt;0,1,0)</f>
        <v>0</v>
      </c>
      <c r="AT270" s="27">
        <f>IF(COUNTIFS('Table From Form ( For Fri )'!$A:$A,$A270,'Table From Form ( For Fri )'!$J:$J,Attendance[[#Headers],[7/2/2025]],'Table From Form ( For Fri )'!AX:AX,1)&gt;0,1,0)</f>
        <v>0</v>
      </c>
      <c r="AU270" s="27">
        <f>IF(COUNTIFS('Table From Form ( For Fri )'!$A:$A,$A270,'Table From Form ( For Fri )'!$J:$J,Attendance[[#Headers],[14/2/2025]],'Table From Form ( For Fri )'!AY:AY,1)&gt;0,1,0)</f>
        <v>0</v>
      </c>
    </row>
    <row r="271" spans="1:47" ht="14">
      <c r="A271" s="32" t="s">
        <v>2225</v>
      </c>
      <c r="B271" s="30" t="s">
        <v>2226</v>
      </c>
      <c r="C271" s="30" t="s">
        <v>2227</v>
      </c>
      <c r="D271">
        <f>COUNTIF(Attendance[[#This Row],[19/4/2024]:[14/2/2025]],1)</f>
        <v>0</v>
      </c>
      <c r="E271" s="26">
        <f t="shared" si="4"/>
        <v>0</v>
      </c>
      <c r="F271" s="26" t="s">
        <v>2228</v>
      </c>
      <c r="G271" s="27">
        <f>IF(COUNTIFS('Table From Form ( For Fri )'!$A:$A,$A271,'Table From Form ( For Fri )'!$J:$J,Attendance[[#Headers],[19/4/2024]],'Table From Form ( For Fri )'!K:K,1)&gt;0,1,0)</f>
        <v>0</v>
      </c>
      <c r="H271" s="27">
        <f>IF(COUNTIFS('Table From Form ( For Fri )'!$A:$A,$A271,'Table From Form ( For Fri )'!$J:$J,Attendance[[#Headers],[26/4/2024]],'Table From Form ( For Fri )'!L:L,1)&gt;0,1,0)</f>
        <v>0</v>
      </c>
      <c r="I271" s="27">
        <f>IF(COUNTIFS('Table From Form ( For Fri )'!$A:$A,$A271,'Table From Form ( For Fri )'!$J:$J,Attendance[[#Headers],[3/5/2024]],'Table From Form ( For Fri )'!M:M,1)&gt;0,1,0)</f>
        <v>0</v>
      </c>
      <c r="J271" s="27">
        <f>IF(COUNTIFS('Table From Form ( For Fri )'!$A:$A,$A271,'Table From Form ( For Fri )'!$J:$J,Attendance[[#Headers],[10/5/2024]],'Table From Form ( For Fri )'!N:N,1)&gt;0,1,0)</f>
        <v>0</v>
      </c>
      <c r="K271" s="27">
        <f>IF(COUNTIFS('Table From Form ( For Fri )'!$A:$A,$A271,'Table From Form ( For Fri )'!$J:$J,Attendance[[#Headers],[17/5/2024]],'Table From Form ( For Fri )'!O:O,1)&gt;0,1,0)</f>
        <v>0</v>
      </c>
      <c r="L271" s="27">
        <f>IF(COUNTIFS('Table From Form ( For Fri )'!$A:$A,$A271,'Table From Form ( For Fri )'!$J:$J,Attendance[[#Headers],[24/5/2024]],'Table From Form ( For Fri )'!P:P,1)&gt;0,1,0)</f>
        <v>0</v>
      </c>
      <c r="M271" s="27">
        <f>IF(COUNTIFS('Table From Form ( For Fri )'!$A:$A,$A271,'Table From Form ( For Fri )'!$J:$J,Attendance[[#Headers],[31/5/2024]],'Table From Form ( For Fri )'!Q:Q,1)&gt;0,1,0)</f>
        <v>0</v>
      </c>
      <c r="N271" s="27">
        <f>IF(COUNTIFS('Table From Form ( For Fri )'!$A:$A,$A271,'Table From Form ( For Fri )'!$J:$J,Attendance[[#Headers],[7/6/2024]],'Table From Form ( For Fri )'!R:R,1)&gt;0,1,0)</f>
        <v>0</v>
      </c>
      <c r="O271" s="27">
        <f>IF(COUNTIFS('Table From Form ( For Fri )'!$A:$A,$A271,'Table From Form ( For Fri )'!$J:$J,Attendance[[#Headers],[14/6/2024]],'Table From Form ( For Fri )'!S:S,1)&gt;0,1,0)</f>
        <v>0</v>
      </c>
      <c r="P271" s="27">
        <f>IF(COUNTIFS('Table From Form ( For Fri )'!$A:$A,$A271,'Table From Form ( For Fri )'!$J:$J,Attendance[[#Headers],[21/6/2024]],'Table From Form ( For Fri )'!T:T,1)&gt;0,1,0)</f>
        <v>0</v>
      </c>
      <c r="Q271" s="27">
        <f>IF(COUNTIFS('Table From Form ( For Fri )'!$A:$A,$A271,'Table From Form ( For Fri )'!$J:$J,Attendance[[#Headers],[28/6/2024]],'Table From Form ( For Fri )'!U:U,1)&gt;0,1,0)</f>
        <v>0</v>
      </c>
      <c r="R271" s="27">
        <f>IF(COUNTIFS('Table From Form ( For Fri )'!$A:$A,$A271,'Table From Form ( For Fri )'!$J:$J,Attendance[[#Headers],[5/7/2024]],'Table From Form ( For Fri )'!V:V,1)&gt;0,1,0)</f>
        <v>0</v>
      </c>
      <c r="S271" s="27">
        <f>IF(COUNTIFS('Table From Form ( For Fri )'!$A:$A,$A271,'Table From Form ( For Fri )'!$J:$J,Attendance[[#Headers],[12/7/2024]],'Table From Form ( For Fri )'!W:W,1)&gt;0,1,0)</f>
        <v>0</v>
      </c>
      <c r="T271" s="27">
        <f>IF(COUNTIFS('Table From Form ( For Fri )'!$A:$A,$A271,'Table From Form ( For Fri )'!$J:$J,Attendance[[#Headers],[19/7/2024]],'Table From Form ( For Fri )'!X:X,1)&gt;0,1,0)</f>
        <v>0</v>
      </c>
      <c r="U271" s="27">
        <f>IF(COUNTIFS('Table From Form ( For Fri )'!$A:$A,$A271,'Table From Form ( For Fri )'!$J:$J,Attendance[[#Headers],[26/7/2024]],'Table From Form ( For Fri )'!Y:Y,1)&gt;0,1,0)</f>
        <v>0</v>
      </c>
      <c r="V271" s="27">
        <f>IF(COUNTIFS('Table From Form ( For Fri )'!$A:$A,$A271,'Table From Form ( For Fri )'!$J:$J,Attendance[[#Headers],[2/8/2024]],'Table From Form ( For Fri )'!Z:Z,1)&gt;0,1,0)</f>
        <v>0</v>
      </c>
      <c r="W271" s="27">
        <f>IF(COUNTIFS('Table From Form ( For Fri )'!$A:$A,$A271,'Table From Form ( For Fri )'!$J:$J,Attendance[[#Headers],[30/8/2024]],'Table From Form ( For Fri )'!AA:AA,1)&gt;0,1,0)</f>
        <v>0</v>
      </c>
      <c r="X271" s="27">
        <f>IF(COUNTIFS('Table From Form ( For Fri )'!$A:$A,$A271,'Table From Form ( For Fri )'!$J:$J,Attendance[[#Headers],[6/9/2024]],'Table From Form ( For Fri )'!AB:AB,1)&gt;0,1,0)</f>
        <v>0</v>
      </c>
      <c r="Y271" s="27">
        <f>IF(COUNTIFS('Table From Form ( For Fri )'!$A:$A,$A271,'Table From Form ( For Fri )'!$J:$J,Attendance[[#Headers],[13/9/2024]],'Table From Form ( For Fri )'!AC:AC,1)&gt;0,1,0)</f>
        <v>0</v>
      </c>
      <c r="Z271" s="27">
        <f>IF(COUNTIFS('Table From Form ( For Fri )'!$A:$A,$A271,'Table From Form ( For Fri )'!$J:$J,Attendance[[#Headers],[20/9/2024]],'Table From Form ( For Fri )'!AD:AD,1)&gt;0,1,0)</f>
        <v>0</v>
      </c>
      <c r="AA271" s="27">
        <f>IF(COUNTIFS('Table From Form ( For Fri )'!$A:$A,$A271,'Table From Form ( For Fri )'!$J:$J,Attendance[[#Headers],[27/9/2024]],'Table From Form ( For Fri )'!AE:AE,1)&gt;0,1,0)</f>
        <v>0</v>
      </c>
      <c r="AB271" s="27">
        <f>IF(COUNTIFS('Table From Form ( For Fri )'!$A:$A,$A271,'Table From Form ( For Fri )'!$J:$J,Attendance[[#Headers],[4/10/2024]],'Table From Form ( For Fri )'!AF:AF,1)&gt;0,1,0)</f>
        <v>0</v>
      </c>
      <c r="AC271" s="27">
        <f>IF(COUNTIFS('Table From Form ( For Fri )'!$A:$A,$A271,'Table From Form ( For Fri )'!$J:$J,Attendance[[#Headers],[11/10/2024]],'Table From Form ( For Fri )'!AG:AG,1)&gt;0,1,0)</f>
        <v>0</v>
      </c>
      <c r="AD271" s="27">
        <f>IF(COUNTIFS('Table From Form ( For Fri )'!$A:$A,$A271,'Table From Form ( For Fri )'!$J:$J,Attendance[[#Headers],[18/10/2024]],'Table From Form ( For Fri )'!AH:AH,1)&gt;0,1,0)</f>
        <v>0</v>
      </c>
      <c r="AE271" s="27">
        <f>IF(COUNTIFS('Table From Form ( For Fri )'!$A:$A,$A271,'Table From Form ( For Fri )'!$J:$J,Attendance[[#Headers],[25/10/2024]],'Table From Form ( For Fri )'!AI:AI,1)&gt;0,1,0)</f>
        <v>0</v>
      </c>
      <c r="AF271" s="27">
        <f>IF(COUNTIFS('Table From Form ( For Fri )'!$A:$A,$A271,'Table From Form ( For Fri )'!$J:$J,Attendance[[#Headers],[1/11/2024]],'Table From Form ( For Fri )'!AJ:AJ,1)&gt;0,1,0)</f>
        <v>0</v>
      </c>
      <c r="AG271" s="27">
        <f>IF(COUNTIFS('Table From Form ( For Fri )'!$A:$A,$A271,'Table From Form ( For Fri )'!$J:$J,Attendance[[#Headers],[8/11/2024]],'Table From Form ( For Fri )'!AK:AK,1)&gt;0,1,0)</f>
        <v>0</v>
      </c>
      <c r="AH271" s="27">
        <f>IF(COUNTIFS('Table From Form ( For Fri )'!$A:$A,$A271,'Table From Form ( For Fri )'!$J:$J,Attendance[[#Headers],[15/11/2024]],'Table From Form ( For Fri )'!AL:AL,1)&gt;0,1,0)</f>
        <v>0</v>
      </c>
      <c r="AI271" s="27">
        <f>IF(COUNTIFS('Table From Form ( For Fri )'!$A:$A,$A271,'Table From Form ( For Fri )'!$J:$J,Attendance[[#Headers],[22/11/2024]],'Table From Form ( For Fri )'!AM:AM,1)&gt;0,1,0)</f>
        <v>0</v>
      </c>
      <c r="AJ271" s="27">
        <f>IF(COUNTIFS('Table From Form ( For Fri )'!$A:$A,$A271,'Table From Form ( For Fri )'!$J:$J,Attendance[[#Headers],[29/11/2024]],'Table From Form ( For Fri )'!AN:AN,1)&gt;0,1,0)</f>
        <v>0</v>
      </c>
      <c r="AK271" s="27">
        <f>IF(COUNTIFS('Table From Form ( For Fri )'!$A:$A,$A271,'Table From Form ( For Fri )'!$J:$J,Attendance[[#Headers],[6/12/2024]],'Table From Form ( For Fri )'!AO:AO,1)&gt;0,1,0)</f>
        <v>0</v>
      </c>
      <c r="AL271" s="27">
        <f>IF(COUNTIFS('Table From Form ( For Fri )'!$A:$A,$A271,'Table From Form ( For Fri )'!$J:$J,Attendance[[#Headers],[13/12/2024]],'Table From Form ( For Fri )'!AP:AP,1)&gt;0,1,0)</f>
        <v>0</v>
      </c>
      <c r="AM271" s="27">
        <f>IF(COUNTIFS('Table From Form ( For Fri )'!$A:$A,$A271,'Table From Form ( For Fri )'!$J:$J,Attendance[[#Headers],[20/12/2024]],'Table From Form ( For Fri )'!AQ:AQ,1)&gt;0,1,0)</f>
        <v>0</v>
      </c>
      <c r="AN271" s="27">
        <f>IF(COUNTIFS('Table From Form ( For Fri )'!$A:$A,$A271,'Table From Form ( For Fri )'!$J:$J,Attendance[[#Headers],[27/12/2024]],'Table From Form ( For Fri )'!AR:AR,1)&gt;0,1,0)</f>
        <v>0</v>
      </c>
      <c r="AO271" s="27">
        <f>IF(COUNTIFS('Table From Form ( For Fri )'!$A:$A,$A271,'Table From Form ( For Fri )'!$J:$J,Attendance[[#Headers],[3/1/2025]],'Table From Form ( For Fri )'!AS:AS,1)&gt;0,1,0)</f>
        <v>0</v>
      </c>
      <c r="AP271" s="27">
        <f>IF(COUNTIFS('Table From Form ( For Fri )'!$A:$A,$A271,'Table From Form ( For Fri )'!$J:$J,Attendance[[#Headers],[10/1/2025]],'Table From Form ( For Fri )'!AT:AT,1)&gt;0,1,0)</f>
        <v>0</v>
      </c>
      <c r="AQ271" s="27">
        <f>IF(COUNTIFS('Table From Form ( For Fri )'!$A:$A,$A271,'Table From Form ( For Fri )'!$J:$J,Attendance[[#Headers],[17/1/2025]],'Table From Form ( For Fri )'!AU:AU,1)&gt;0,1,0)</f>
        <v>0</v>
      </c>
      <c r="AR271" s="27">
        <f>IF(COUNTIFS('Table From Form ( For Fri )'!$A:$A,$A271,'Table From Form ( For Fri )'!$J:$J,Attendance[[#Headers],[24/1/2025]],'Table From Form ( For Fri )'!AV:AV,1)&gt;0,1,0)</f>
        <v>0</v>
      </c>
      <c r="AS271" s="27">
        <f>IF(COUNTIFS('Table From Form ( For Fri )'!$A:$A,$A271,'Table From Form ( For Fri )'!$J:$J,Attendance[[#Headers],[31/1/2025]],'Table From Form ( For Fri )'!AW:AW,1)&gt;0,1,0)</f>
        <v>0</v>
      </c>
      <c r="AT271" s="27">
        <f>IF(COUNTIFS('Table From Form ( For Fri )'!$A:$A,$A271,'Table From Form ( For Fri )'!$J:$J,Attendance[[#Headers],[7/2/2025]],'Table From Form ( For Fri )'!AX:AX,1)&gt;0,1,0)</f>
        <v>0</v>
      </c>
      <c r="AU271" s="27">
        <f>IF(COUNTIFS('Table From Form ( For Fri )'!$A:$A,$A271,'Table From Form ( For Fri )'!$J:$J,Attendance[[#Headers],[14/2/2025]],'Table From Form ( For Fri )'!AY:AY,1)&gt;0,1,0)</f>
        <v>0</v>
      </c>
    </row>
    <row r="272" spans="1:47" ht="14">
      <c r="A272" s="32" t="s">
        <v>2229</v>
      </c>
      <c r="B272" s="30" t="s">
        <v>2230</v>
      </c>
      <c r="C272" s="30" t="s">
        <v>2231</v>
      </c>
      <c r="D272">
        <f>COUNTIF(Attendance[[#This Row],[19/4/2024]:[14/2/2025]],1)</f>
        <v>0</v>
      </c>
      <c r="E272" s="26">
        <f t="shared" si="4"/>
        <v>0</v>
      </c>
      <c r="F272" s="26" t="s">
        <v>2232</v>
      </c>
      <c r="G272" s="27">
        <f>IF(COUNTIFS('Table From Form ( For Fri )'!$A:$A,$A272,'Table From Form ( For Fri )'!$J:$J,Attendance[[#Headers],[19/4/2024]],'Table From Form ( For Fri )'!K:K,1)&gt;0,1,0)</f>
        <v>0</v>
      </c>
      <c r="H272" s="27">
        <f>IF(COUNTIFS('Table From Form ( For Fri )'!$A:$A,$A272,'Table From Form ( For Fri )'!$J:$J,Attendance[[#Headers],[26/4/2024]],'Table From Form ( For Fri )'!L:L,1)&gt;0,1,0)</f>
        <v>0</v>
      </c>
      <c r="I272" s="27">
        <f>IF(COUNTIFS('Table From Form ( For Fri )'!$A:$A,$A272,'Table From Form ( For Fri )'!$J:$J,Attendance[[#Headers],[3/5/2024]],'Table From Form ( For Fri )'!M:M,1)&gt;0,1,0)</f>
        <v>0</v>
      </c>
      <c r="J272" s="27">
        <f>IF(COUNTIFS('Table From Form ( For Fri )'!$A:$A,$A272,'Table From Form ( For Fri )'!$J:$J,Attendance[[#Headers],[10/5/2024]],'Table From Form ( For Fri )'!N:N,1)&gt;0,1,0)</f>
        <v>0</v>
      </c>
      <c r="K272" s="27">
        <f>IF(COUNTIFS('Table From Form ( For Fri )'!$A:$A,$A272,'Table From Form ( For Fri )'!$J:$J,Attendance[[#Headers],[17/5/2024]],'Table From Form ( For Fri )'!O:O,1)&gt;0,1,0)</f>
        <v>0</v>
      </c>
      <c r="L272" s="27">
        <f>IF(COUNTIFS('Table From Form ( For Fri )'!$A:$A,$A272,'Table From Form ( For Fri )'!$J:$J,Attendance[[#Headers],[24/5/2024]],'Table From Form ( For Fri )'!P:P,1)&gt;0,1,0)</f>
        <v>0</v>
      </c>
      <c r="M272" s="27">
        <f>IF(COUNTIFS('Table From Form ( For Fri )'!$A:$A,$A272,'Table From Form ( For Fri )'!$J:$J,Attendance[[#Headers],[31/5/2024]],'Table From Form ( For Fri )'!Q:Q,1)&gt;0,1,0)</f>
        <v>0</v>
      </c>
      <c r="N272" s="27">
        <f>IF(COUNTIFS('Table From Form ( For Fri )'!$A:$A,$A272,'Table From Form ( For Fri )'!$J:$J,Attendance[[#Headers],[7/6/2024]],'Table From Form ( For Fri )'!R:R,1)&gt;0,1,0)</f>
        <v>0</v>
      </c>
      <c r="O272" s="27">
        <f>IF(COUNTIFS('Table From Form ( For Fri )'!$A:$A,$A272,'Table From Form ( For Fri )'!$J:$J,Attendance[[#Headers],[14/6/2024]],'Table From Form ( For Fri )'!S:S,1)&gt;0,1,0)</f>
        <v>0</v>
      </c>
      <c r="P272" s="27">
        <f>IF(COUNTIFS('Table From Form ( For Fri )'!$A:$A,$A272,'Table From Form ( For Fri )'!$J:$J,Attendance[[#Headers],[21/6/2024]],'Table From Form ( For Fri )'!T:T,1)&gt;0,1,0)</f>
        <v>0</v>
      </c>
      <c r="Q272" s="27">
        <f>IF(COUNTIFS('Table From Form ( For Fri )'!$A:$A,$A272,'Table From Form ( For Fri )'!$J:$J,Attendance[[#Headers],[28/6/2024]],'Table From Form ( For Fri )'!U:U,1)&gt;0,1,0)</f>
        <v>0</v>
      </c>
      <c r="R272" s="27">
        <f>IF(COUNTIFS('Table From Form ( For Fri )'!$A:$A,$A272,'Table From Form ( For Fri )'!$J:$J,Attendance[[#Headers],[5/7/2024]],'Table From Form ( For Fri )'!V:V,1)&gt;0,1,0)</f>
        <v>0</v>
      </c>
      <c r="S272" s="27">
        <f>IF(COUNTIFS('Table From Form ( For Fri )'!$A:$A,$A272,'Table From Form ( For Fri )'!$J:$J,Attendance[[#Headers],[12/7/2024]],'Table From Form ( For Fri )'!W:W,1)&gt;0,1,0)</f>
        <v>0</v>
      </c>
      <c r="T272" s="27">
        <f>IF(COUNTIFS('Table From Form ( For Fri )'!$A:$A,$A272,'Table From Form ( For Fri )'!$J:$J,Attendance[[#Headers],[19/7/2024]],'Table From Form ( For Fri )'!X:X,1)&gt;0,1,0)</f>
        <v>0</v>
      </c>
      <c r="U272" s="27">
        <f>IF(COUNTIFS('Table From Form ( For Fri )'!$A:$A,$A272,'Table From Form ( For Fri )'!$J:$J,Attendance[[#Headers],[26/7/2024]],'Table From Form ( For Fri )'!Y:Y,1)&gt;0,1,0)</f>
        <v>0</v>
      </c>
      <c r="V272" s="27">
        <f>IF(COUNTIFS('Table From Form ( For Fri )'!$A:$A,$A272,'Table From Form ( For Fri )'!$J:$J,Attendance[[#Headers],[2/8/2024]],'Table From Form ( For Fri )'!Z:Z,1)&gt;0,1,0)</f>
        <v>0</v>
      </c>
      <c r="W272" s="27">
        <f>IF(COUNTIFS('Table From Form ( For Fri )'!$A:$A,$A272,'Table From Form ( For Fri )'!$J:$J,Attendance[[#Headers],[30/8/2024]],'Table From Form ( For Fri )'!AA:AA,1)&gt;0,1,0)</f>
        <v>0</v>
      </c>
      <c r="X272" s="27">
        <f>IF(COUNTIFS('Table From Form ( For Fri )'!$A:$A,$A272,'Table From Form ( For Fri )'!$J:$J,Attendance[[#Headers],[6/9/2024]],'Table From Form ( For Fri )'!AB:AB,1)&gt;0,1,0)</f>
        <v>0</v>
      </c>
      <c r="Y272" s="27">
        <f>IF(COUNTIFS('Table From Form ( For Fri )'!$A:$A,$A272,'Table From Form ( For Fri )'!$J:$J,Attendance[[#Headers],[13/9/2024]],'Table From Form ( For Fri )'!AC:AC,1)&gt;0,1,0)</f>
        <v>0</v>
      </c>
      <c r="Z272" s="27">
        <f>IF(COUNTIFS('Table From Form ( For Fri )'!$A:$A,$A272,'Table From Form ( For Fri )'!$J:$J,Attendance[[#Headers],[20/9/2024]],'Table From Form ( For Fri )'!AD:AD,1)&gt;0,1,0)</f>
        <v>0</v>
      </c>
      <c r="AA272" s="27">
        <f>IF(COUNTIFS('Table From Form ( For Fri )'!$A:$A,$A272,'Table From Form ( For Fri )'!$J:$J,Attendance[[#Headers],[27/9/2024]],'Table From Form ( For Fri )'!AE:AE,1)&gt;0,1,0)</f>
        <v>0</v>
      </c>
      <c r="AB272" s="27">
        <f>IF(COUNTIFS('Table From Form ( For Fri )'!$A:$A,$A272,'Table From Form ( For Fri )'!$J:$J,Attendance[[#Headers],[4/10/2024]],'Table From Form ( For Fri )'!AF:AF,1)&gt;0,1,0)</f>
        <v>0</v>
      </c>
      <c r="AC272" s="27">
        <f>IF(COUNTIFS('Table From Form ( For Fri )'!$A:$A,$A272,'Table From Form ( For Fri )'!$J:$J,Attendance[[#Headers],[11/10/2024]],'Table From Form ( For Fri )'!AG:AG,1)&gt;0,1,0)</f>
        <v>0</v>
      </c>
      <c r="AD272" s="27">
        <f>IF(COUNTIFS('Table From Form ( For Fri )'!$A:$A,$A272,'Table From Form ( For Fri )'!$J:$J,Attendance[[#Headers],[18/10/2024]],'Table From Form ( For Fri )'!AH:AH,1)&gt;0,1,0)</f>
        <v>0</v>
      </c>
      <c r="AE272" s="27">
        <f>IF(COUNTIFS('Table From Form ( For Fri )'!$A:$A,$A272,'Table From Form ( For Fri )'!$J:$J,Attendance[[#Headers],[25/10/2024]],'Table From Form ( For Fri )'!AI:AI,1)&gt;0,1,0)</f>
        <v>0</v>
      </c>
      <c r="AF272" s="27">
        <f>IF(COUNTIFS('Table From Form ( For Fri )'!$A:$A,$A272,'Table From Form ( For Fri )'!$J:$J,Attendance[[#Headers],[1/11/2024]],'Table From Form ( For Fri )'!AJ:AJ,1)&gt;0,1,0)</f>
        <v>0</v>
      </c>
      <c r="AG272" s="27">
        <f>IF(COUNTIFS('Table From Form ( For Fri )'!$A:$A,$A272,'Table From Form ( For Fri )'!$J:$J,Attendance[[#Headers],[8/11/2024]],'Table From Form ( For Fri )'!AK:AK,1)&gt;0,1,0)</f>
        <v>0</v>
      </c>
      <c r="AH272" s="27">
        <f>IF(COUNTIFS('Table From Form ( For Fri )'!$A:$A,$A272,'Table From Form ( For Fri )'!$J:$J,Attendance[[#Headers],[15/11/2024]],'Table From Form ( For Fri )'!AL:AL,1)&gt;0,1,0)</f>
        <v>0</v>
      </c>
      <c r="AI272" s="27">
        <f>IF(COUNTIFS('Table From Form ( For Fri )'!$A:$A,$A272,'Table From Form ( For Fri )'!$J:$J,Attendance[[#Headers],[22/11/2024]],'Table From Form ( For Fri )'!AM:AM,1)&gt;0,1,0)</f>
        <v>0</v>
      </c>
      <c r="AJ272" s="27">
        <f>IF(COUNTIFS('Table From Form ( For Fri )'!$A:$A,$A272,'Table From Form ( For Fri )'!$J:$J,Attendance[[#Headers],[29/11/2024]],'Table From Form ( For Fri )'!AN:AN,1)&gt;0,1,0)</f>
        <v>0</v>
      </c>
      <c r="AK272" s="27">
        <f>IF(COUNTIFS('Table From Form ( For Fri )'!$A:$A,$A272,'Table From Form ( For Fri )'!$J:$J,Attendance[[#Headers],[6/12/2024]],'Table From Form ( For Fri )'!AO:AO,1)&gt;0,1,0)</f>
        <v>0</v>
      </c>
      <c r="AL272" s="27">
        <f>IF(COUNTIFS('Table From Form ( For Fri )'!$A:$A,$A272,'Table From Form ( For Fri )'!$J:$J,Attendance[[#Headers],[13/12/2024]],'Table From Form ( For Fri )'!AP:AP,1)&gt;0,1,0)</f>
        <v>0</v>
      </c>
      <c r="AM272" s="27">
        <f>IF(COUNTIFS('Table From Form ( For Fri )'!$A:$A,$A272,'Table From Form ( For Fri )'!$J:$J,Attendance[[#Headers],[20/12/2024]],'Table From Form ( For Fri )'!AQ:AQ,1)&gt;0,1,0)</f>
        <v>0</v>
      </c>
      <c r="AN272" s="27">
        <f>IF(COUNTIFS('Table From Form ( For Fri )'!$A:$A,$A272,'Table From Form ( For Fri )'!$J:$J,Attendance[[#Headers],[27/12/2024]],'Table From Form ( For Fri )'!AR:AR,1)&gt;0,1,0)</f>
        <v>0</v>
      </c>
      <c r="AO272" s="27">
        <f>IF(COUNTIFS('Table From Form ( For Fri )'!$A:$A,$A272,'Table From Form ( For Fri )'!$J:$J,Attendance[[#Headers],[3/1/2025]],'Table From Form ( For Fri )'!AS:AS,1)&gt;0,1,0)</f>
        <v>0</v>
      </c>
      <c r="AP272" s="27">
        <f>IF(COUNTIFS('Table From Form ( For Fri )'!$A:$A,$A272,'Table From Form ( For Fri )'!$J:$J,Attendance[[#Headers],[10/1/2025]],'Table From Form ( For Fri )'!AT:AT,1)&gt;0,1,0)</f>
        <v>0</v>
      </c>
      <c r="AQ272" s="27">
        <f>IF(COUNTIFS('Table From Form ( For Fri )'!$A:$A,$A272,'Table From Form ( For Fri )'!$J:$J,Attendance[[#Headers],[17/1/2025]],'Table From Form ( For Fri )'!AU:AU,1)&gt;0,1,0)</f>
        <v>0</v>
      </c>
      <c r="AR272" s="27">
        <f>IF(COUNTIFS('Table From Form ( For Fri )'!$A:$A,$A272,'Table From Form ( For Fri )'!$J:$J,Attendance[[#Headers],[24/1/2025]],'Table From Form ( For Fri )'!AV:AV,1)&gt;0,1,0)</f>
        <v>0</v>
      </c>
      <c r="AS272" s="27">
        <f>IF(COUNTIFS('Table From Form ( For Fri )'!$A:$A,$A272,'Table From Form ( For Fri )'!$J:$J,Attendance[[#Headers],[31/1/2025]],'Table From Form ( For Fri )'!AW:AW,1)&gt;0,1,0)</f>
        <v>0</v>
      </c>
      <c r="AT272" s="27">
        <f>IF(COUNTIFS('Table From Form ( For Fri )'!$A:$A,$A272,'Table From Form ( For Fri )'!$J:$J,Attendance[[#Headers],[7/2/2025]],'Table From Form ( For Fri )'!AX:AX,1)&gt;0,1,0)</f>
        <v>0</v>
      </c>
      <c r="AU272" s="27">
        <f>IF(COUNTIFS('Table From Form ( For Fri )'!$A:$A,$A272,'Table From Form ( For Fri )'!$J:$J,Attendance[[#Headers],[14/2/2025]],'Table From Form ( For Fri )'!AY:AY,1)&gt;0,1,0)</f>
        <v>0</v>
      </c>
    </row>
    <row r="273" spans="1:47" ht="14">
      <c r="A273" s="32" t="s">
        <v>2233</v>
      </c>
      <c r="B273" s="30" t="s">
        <v>2234</v>
      </c>
      <c r="C273" s="30" t="s">
        <v>2235</v>
      </c>
      <c r="D273">
        <f>COUNTIF(Attendance[[#This Row],[19/4/2024]:[14/2/2025]],1)</f>
        <v>0</v>
      </c>
      <c r="E273" s="26">
        <f t="shared" si="4"/>
        <v>0</v>
      </c>
      <c r="F273" s="26" t="s">
        <v>2236</v>
      </c>
      <c r="G273" s="27">
        <f>IF(COUNTIFS('Table From Form ( For Fri )'!$A:$A,$A273,'Table From Form ( For Fri )'!$J:$J,Attendance[[#Headers],[19/4/2024]],'Table From Form ( For Fri )'!K:K,1)&gt;0,1,0)</f>
        <v>0</v>
      </c>
      <c r="H273" s="27">
        <f>IF(COUNTIFS('Table From Form ( For Fri )'!$A:$A,$A273,'Table From Form ( For Fri )'!$J:$J,Attendance[[#Headers],[26/4/2024]],'Table From Form ( For Fri )'!L:L,1)&gt;0,1,0)</f>
        <v>0</v>
      </c>
      <c r="I273" s="27">
        <f>IF(COUNTIFS('Table From Form ( For Fri )'!$A:$A,$A273,'Table From Form ( For Fri )'!$J:$J,Attendance[[#Headers],[3/5/2024]],'Table From Form ( For Fri )'!M:M,1)&gt;0,1,0)</f>
        <v>0</v>
      </c>
      <c r="J273" s="27">
        <f>IF(COUNTIFS('Table From Form ( For Fri )'!$A:$A,$A273,'Table From Form ( For Fri )'!$J:$J,Attendance[[#Headers],[10/5/2024]],'Table From Form ( For Fri )'!N:N,1)&gt;0,1,0)</f>
        <v>0</v>
      </c>
      <c r="K273" s="27">
        <f>IF(COUNTIFS('Table From Form ( For Fri )'!$A:$A,$A273,'Table From Form ( For Fri )'!$J:$J,Attendance[[#Headers],[17/5/2024]],'Table From Form ( For Fri )'!O:O,1)&gt;0,1,0)</f>
        <v>0</v>
      </c>
      <c r="L273" s="27">
        <f>IF(COUNTIFS('Table From Form ( For Fri )'!$A:$A,$A273,'Table From Form ( For Fri )'!$J:$J,Attendance[[#Headers],[24/5/2024]],'Table From Form ( For Fri )'!P:P,1)&gt;0,1,0)</f>
        <v>0</v>
      </c>
      <c r="M273" s="27">
        <f>IF(COUNTIFS('Table From Form ( For Fri )'!$A:$A,$A273,'Table From Form ( For Fri )'!$J:$J,Attendance[[#Headers],[31/5/2024]],'Table From Form ( For Fri )'!Q:Q,1)&gt;0,1,0)</f>
        <v>0</v>
      </c>
      <c r="N273" s="27">
        <f>IF(COUNTIFS('Table From Form ( For Fri )'!$A:$A,$A273,'Table From Form ( For Fri )'!$J:$J,Attendance[[#Headers],[7/6/2024]],'Table From Form ( For Fri )'!R:R,1)&gt;0,1,0)</f>
        <v>0</v>
      </c>
      <c r="O273" s="27">
        <f>IF(COUNTIFS('Table From Form ( For Fri )'!$A:$A,$A273,'Table From Form ( For Fri )'!$J:$J,Attendance[[#Headers],[14/6/2024]],'Table From Form ( For Fri )'!S:S,1)&gt;0,1,0)</f>
        <v>0</v>
      </c>
      <c r="P273" s="27">
        <f>IF(COUNTIFS('Table From Form ( For Fri )'!$A:$A,$A273,'Table From Form ( For Fri )'!$J:$J,Attendance[[#Headers],[21/6/2024]],'Table From Form ( For Fri )'!T:T,1)&gt;0,1,0)</f>
        <v>0</v>
      </c>
      <c r="Q273" s="27">
        <f>IF(COUNTIFS('Table From Form ( For Fri )'!$A:$A,$A273,'Table From Form ( For Fri )'!$J:$J,Attendance[[#Headers],[28/6/2024]],'Table From Form ( For Fri )'!U:U,1)&gt;0,1,0)</f>
        <v>0</v>
      </c>
      <c r="R273" s="27">
        <f>IF(COUNTIFS('Table From Form ( For Fri )'!$A:$A,$A273,'Table From Form ( For Fri )'!$J:$J,Attendance[[#Headers],[5/7/2024]],'Table From Form ( For Fri )'!V:V,1)&gt;0,1,0)</f>
        <v>0</v>
      </c>
      <c r="S273" s="27">
        <f>IF(COUNTIFS('Table From Form ( For Fri )'!$A:$A,$A273,'Table From Form ( For Fri )'!$J:$J,Attendance[[#Headers],[12/7/2024]],'Table From Form ( For Fri )'!W:W,1)&gt;0,1,0)</f>
        <v>0</v>
      </c>
      <c r="T273" s="27">
        <f>IF(COUNTIFS('Table From Form ( For Fri )'!$A:$A,$A273,'Table From Form ( For Fri )'!$J:$J,Attendance[[#Headers],[19/7/2024]],'Table From Form ( For Fri )'!X:X,1)&gt;0,1,0)</f>
        <v>0</v>
      </c>
      <c r="U273" s="27">
        <f>IF(COUNTIFS('Table From Form ( For Fri )'!$A:$A,$A273,'Table From Form ( For Fri )'!$J:$J,Attendance[[#Headers],[26/7/2024]],'Table From Form ( For Fri )'!Y:Y,1)&gt;0,1,0)</f>
        <v>0</v>
      </c>
      <c r="V273" s="27">
        <f>IF(COUNTIFS('Table From Form ( For Fri )'!$A:$A,$A273,'Table From Form ( For Fri )'!$J:$J,Attendance[[#Headers],[2/8/2024]],'Table From Form ( For Fri )'!Z:Z,1)&gt;0,1,0)</f>
        <v>0</v>
      </c>
      <c r="W273" s="27">
        <f>IF(COUNTIFS('Table From Form ( For Fri )'!$A:$A,$A273,'Table From Form ( For Fri )'!$J:$J,Attendance[[#Headers],[30/8/2024]],'Table From Form ( For Fri )'!AA:AA,1)&gt;0,1,0)</f>
        <v>0</v>
      </c>
      <c r="X273" s="27">
        <f>IF(COUNTIFS('Table From Form ( For Fri )'!$A:$A,$A273,'Table From Form ( For Fri )'!$J:$J,Attendance[[#Headers],[6/9/2024]],'Table From Form ( For Fri )'!AB:AB,1)&gt;0,1,0)</f>
        <v>0</v>
      </c>
      <c r="Y273" s="27">
        <f>IF(COUNTIFS('Table From Form ( For Fri )'!$A:$A,$A273,'Table From Form ( For Fri )'!$J:$J,Attendance[[#Headers],[13/9/2024]],'Table From Form ( For Fri )'!AC:AC,1)&gt;0,1,0)</f>
        <v>0</v>
      </c>
      <c r="Z273" s="27">
        <f>IF(COUNTIFS('Table From Form ( For Fri )'!$A:$A,$A273,'Table From Form ( For Fri )'!$J:$J,Attendance[[#Headers],[20/9/2024]],'Table From Form ( For Fri )'!AD:AD,1)&gt;0,1,0)</f>
        <v>0</v>
      </c>
      <c r="AA273" s="27">
        <f>IF(COUNTIFS('Table From Form ( For Fri )'!$A:$A,$A273,'Table From Form ( For Fri )'!$J:$J,Attendance[[#Headers],[27/9/2024]],'Table From Form ( For Fri )'!AE:AE,1)&gt;0,1,0)</f>
        <v>0</v>
      </c>
      <c r="AB273" s="27">
        <f>IF(COUNTIFS('Table From Form ( For Fri )'!$A:$A,$A273,'Table From Form ( For Fri )'!$J:$J,Attendance[[#Headers],[4/10/2024]],'Table From Form ( For Fri )'!AF:AF,1)&gt;0,1,0)</f>
        <v>0</v>
      </c>
      <c r="AC273" s="27">
        <f>IF(COUNTIFS('Table From Form ( For Fri )'!$A:$A,$A273,'Table From Form ( For Fri )'!$J:$J,Attendance[[#Headers],[11/10/2024]],'Table From Form ( For Fri )'!AG:AG,1)&gt;0,1,0)</f>
        <v>0</v>
      </c>
      <c r="AD273" s="27">
        <f>IF(COUNTIFS('Table From Form ( For Fri )'!$A:$A,$A273,'Table From Form ( For Fri )'!$J:$J,Attendance[[#Headers],[18/10/2024]],'Table From Form ( For Fri )'!AH:AH,1)&gt;0,1,0)</f>
        <v>0</v>
      </c>
      <c r="AE273" s="27">
        <f>IF(COUNTIFS('Table From Form ( For Fri )'!$A:$A,$A273,'Table From Form ( For Fri )'!$J:$J,Attendance[[#Headers],[25/10/2024]],'Table From Form ( For Fri )'!AI:AI,1)&gt;0,1,0)</f>
        <v>0</v>
      </c>
      <c r="AF273" s="27">
        <f>IF(COUNTIFS('Table From Form ( For Fri )'!$A:$A,$A273,'Table From Form ( For Fri )'!$J:$J,Attendance[[#Headers],[1/11/2024]],'Table From Form ( For Fri )'!AJ:AJ,1)&gt;0,1,0)</f>
        <v>0</v>
      </c>
      <c r="AG273" s="27">
        <f>IF(COUNTIFS('Table From Form ( For Fri )'!$A:$A,$A273,'Table From Form ( For Fri )'!$J:$J,Attendance[[#Headers],[8/11/2024]],'Table From Form ( For Fri )'!AK:AK,1)&gt;0,1,0)</f>
        <v>0</v>
      </c>
      <c r="AH273" s="27">
        <f>IF(COUNTIFS('Table From Form ( For Fri )'!$A:$A,$A273,'Table From Form ( For Fri )'!$J:$J,Attendance[[#Headers],[15/11/2024]],'Table From Form ( For Fri )'!AL:AL,1)&gt;0,1,0)</f>
        <v>0</v>
      </c>
      <c r="AI273" s="27">
        <f>IF(COUNTIFS('Table From Form ( For Fri )'!$A:$A,$A273,'Table From Form ( For Fri )'!$J:$J,Attendance[[#Headers],[22/11/2024]],'Table From Form ( For Fri )'!AM:AM,1)&gt;0,1,0)</f>
        <v>0</v>
      </c>
      <c r="AJ273" s="27">
        <f>IF(COUNTIFS('Table From Form ( For Fri )'!$A:$A,$A273,'Table From Form ( For Fri )'!$J:$J,Attendance[[#Headers],[29/11/2024]],'Table From Form ( For Fri )'!AN:AN,1)&gt;0,1,0)</f>
        <v>0</v>
      </c>
      <c r="AK273" s="27">
        <f>IF(COUNTIFS('Table From Form ( For Fri )'!$A:$A,$A273,'Table From Form ( For Fri )'!$J:$J,Attendance[[#Headers],[6/12/2024]],'Table From Form ( For Fri )'!AO:AO,1)&gt;0,1,0)</f>
        <v>0</v>
      </c>
      <c r="AL273" s="27">
        <f>IF(COUNTIFS('Table From Form ( For Fri )'!$A:$A,$A273,'Table From Form ( For Fri )'!$J:$J,Attendance[[#Headers],[13/12/2024]],'Table From Form ( For Fri )'!AP:AP,1)&gt;0,1,0)</f>
        <v>0</v>
      </c>
      <c r="AM273" s="27">
        <f>IF(COUNTIFS('Table From Form ( For Fri )'!$A:$A,$A273,'Table From Form ( For Fri )'!$J:$J,Attendance[[#Headers],[20/12/2024]],'Table From Form ( For Fri )'!AQ:AQ,1)&gt;0,1,0)</f>
        <v>0</v>
      </c>
      <c r="AN273" s="27">
        <f>IF(COUNTIFS('Table From Form ( For Fri )'!$A:$A,$A273,'Table From Form ( For Fri )'!$J:$J,Attendance[[#Headers],[27/12/2024]],'Table From Form ( For Fri )'!AR:AR,1)&gt;0,1,0)</f>
        <v>0</v>
      </c>
      <c r="AO273" s="27">
        <f>IF(COUNTIFS('Table From Form ( For Fri )'!$A:$A,$A273,'Table From Form ( For Fri )'!$J:$J,Attendance[[#Headers],[3/1/2025]],'Table From Form ( For Fri )'!AS:AS,1)&gt;0,1,0)</f>
        <v>0</v>
      </c>
      <c r="AP273" s="27">
        <f>IF(COUNTIFS('Table From Form ( For Fri )'!$A:$A,$A273,'Table From Form ( For Fri )'!$J:$J,Attendance[[#Headers],[10/1/2025]],'Table From Form ( For Fri )'!AT:AT,1)&gt;0,1,0)</f>
        <v>0</v>
      </c>
      <c r="AQ273" s="27">
        <f>IF(COUNTIFS('Table From Form ( For Fri )'!$A:$A,$A273,'Table From Form ( For Fri )'!$J:$J,Attendance[[#Headers],[17/1/2025]],'Table From Form ( For Fri )'!AU:AU,1)&gt;0,1,0)</f>
        <v>0</v>
      </c>
      <c r="AR273" s="27">
        <f>IF(COUNTIFS('Table From Form ( For Fri )'!$A:$A,$A273,'Table From Form ( For Fri )'!$J:$J,Attendance[[#Headers],[24/1/2025]],'Table From Form ( For Fri )'!AV:AV,1)&gt;0,1,0)</f>
        <v>0</v>
      </c>
      <c r="AS273" s="27">
        <f>IF(COUNTIFS('Table From Form ( For Fri )'!$A:$A,$A273,'Table From Form ( For Fri )'!$J:$J,Attendance[[#Headers],[31/1/2025]],'Table From Form ( For Fri )'!AW:AW,1)&gt;0,1,0)</f>
        <v>0</v>
      </c>
      <c r="AT273" s="27">
        <f>IF(COUNTIFS('Table From Form ( For Fri )'!$A:$A,$A273,'Table From Form ( For Fri )'!$J:$J,Attendance[[#Headers],[7/2/2025]],'Table From Form ( For Fri )'!AX:AX,1)&gt;0,1,0)</f>
        <v>0</v>
      </c>
      <c r="AU273" s="27">
        <f>IF(COUNTIFS('Table From Form ( For Fri )'!$A:$A,$A273,'Table From Form ( For Fri )'!$J:$J,Attendance[[#Headers],[14/2/2025]],'Table From Form ( For Fri )'!AY:AY,1)&gt;0,1,0)</f>
        <v>0</v>
      </c>
    </row>
    <row r="274" spans="1:47" ht="14">
      <c r="A274" s="32" t="s">
        <v>2237</v>
      </c>
      <c r="B274" s="30" t="s">
        <v>2238</v>
      </c>
      <c r="C274" s="30" t="s">
        <v>2239</v>
      </c>
      <c r="D274">
        <f>COUNTIF(Attendance[[#This Row],[19/4/2024]:[14/2/2025]],1)</f>
        <v>0</v>
      </c>
      <c r="E274" s="26">
        <f t="shared" si="4"/>
        <v>0</v>
      </c>
      <c r="F274" s="26" t="s">
        <v>2240</v>
      </c>
      <c r="G274" s="27">
        <f>IF(COUNTIFS('Table From Form ( For Fri )'!$A:$A,$A274,'Table From Form ( For Fri )'!$J:$J,Attendance[[#Headers],[19/4/2024]],'Table From Form ( For Fri )'!K:K,1)&gt;0,1,0)</f>
        <v>0</v>
      </c>
      <c r="H274" s="27">
        <f>IF(COUNTIFS('Table From Form ( For Fri )'!$A:$A,$A274,'Table From Form ( For Fri )'!$J:$J,Attendance[[#Headers],[26/4/2024]],'Table From Form ( For Fri )'!L:L,1)&gt;0,1,0)</f>
        <v>0</v>
      </c>
      <c r="I274" s="27">
        <f>IF(COUNTIFS('Table From Form ( For Fri )'!$A:$A,$A274,'Table From Form ( For Fri )'!$J:$J,Attendance[[#Headers],[3/5/2024]],'Table From Form ( For Fri )'!M:M,1)&gt;0,1,0)</f>
        <v>0</v>
      </c>
      <c r="J274" s="27">
        <f>IF(COUNTIFS('Table From Form ( For Fri )'!$A:$A,$A274,'Table From Form ( For Fri )'!$J:$J,Attendance[[#Headers],[10/5/2024]],'Table From Form ( For Fri )'!N:N,1)&gt;0,1,0)</f>
        <v>0</v>
      </c>
      <c r="K274" s="27">
        <f>IF(COUNTIFS('Table From Form ( For Fri )'!$A:$A,$A274,'Table From Form ( For Fri )'!$J:$J,Attendance[[#Headers],[17/5/2024]],'Table From Form ( For Fri )'!O:O,1)&gt;0,1,0)</f>
        <v>0</v>
      </c>
      <c r="L274" s="27">
        <f>IF(COUNTIFS('Table From Form ( For Fri )'!$A:$A,$A274,'Table From Form ( For Fri )'!$J:$J,Attendance[[#Headers],[24/5/2024]],'Table From Form ( For Fri )'!P:P,1)&gt;0,1,0)</f>
        <v>0</v>
      </c>
      <c r="M274" s="27">
        <f>IF(COUNTIFS('Table From Form ( For Fri )'!$A:$A,$A274,'Table From Form ( For Fri )'!$J:$J,Attendance[[#Headers],[31/5/2024]],'Table From Form ( For Fri )'!Q:Q,1)&gt;0,1,0)</f>
        <v>0</v>
      </c>
      <c r="N274" s="27">
        <f>IF(COUNTIFS('Table From Form ( For Fri )'!$A:$A,$A274,'Table From Form ( For Fri )'!$J:$J,Attendance[[#Headers],[7/6/2024]],'Table From Form ( For Fri )'!R:R,1)&gt;0,1,0)</f>
        <v>0</v>
      </c>
      <c r="O274" s="27">
        <f>IF(COUNTIFS('Table From Form ( For Fri )'!$A:$A,$A274,'Table From Form ( For Fri )'!$J:$J,Attendance[[#Headers],[14/6/2024]],'Table From Form ( For Fri )'!S:S,1)&gt;0,1,0)</f>
        <v>0</v>
      </c>
      <c r="P274" s="27">
        <f>IF(COUNTIFS('Table From Form ( For Fri )'!$A:$A,$A274,'Table From Form ( For Fri )'!$J:$J,Attendance[[#Headers],[21/6/2024]],'Table From Form ( For Fri )'!T:T,1)&gt;0,1,0)</f>
        <v>0</v>
      </c>
      <c r="Q274" s="27">
        <f>IF(COUNTIFS('Table From Form ( For Fri )'!$A:$A,$A274,'Table From Form ( For Fri )'!$J:$J,Attendance[[#Headers],[28/6/2024]],'Table From Form ( For Fri )'!U:U,1)&gt;0,1,0)</f>
        <v>0</v>
      </c>
      <c r="R274" s="27">
        <f>IF(COUNTIFS('Table From Form ( For Fri )'!$A:$A,$A274,'Table From Form ( For Fri )'!$J:$J,Attendance[[#Headers],[5/7/2024]],'Table From Form ( For Fri )'!V:V,1)&gt;0,1,0)</f>
        <v>0</v>
      </c>
      <c r="S274" s="27">
        <f>IF(COUNTIFS('Table From Form ( For Fri )'!$A:$A,$A274,'Table From Form ( For Fri )'!$J:$J,Attendance[[#Headers],[12/7/2024]],'Table From Form ( For Fri )'!W:W,1)&gt;0,1,0)</f>
        <v>0</v>
      </c>
      <c r="T274" s="27">
        <f>IF(COUNTIFS('Table From Form ( For Fri )'!$A:$A,$A274,'Table From Form ( For Fri )'!$J:$J,Attendance[[#Headers],[19/7/2024]],'Table From Form ( For Fri )'!X:X,1)&gt;0,1,0)</f>
        <v>0</v>
      </c>
      <c r="U274" s="27">
        <f>IF(COUNTIFS('Table From Form ( For Fri )'!$A:$A,$A274,'Table From Form ( For Fri )'!$J:$J,Attendance[[#Headers],[26/7/2024]],'Table From Form ( For Fri )'!Y:Y,1)&gt;0,1,0)</f>
        <v>0</v>
      </c>
      <c r="V274" s="27">
        <f>IF(COUNTIFS('Table From Form ( For Fri )'!$A:$A,$A274,'Table From Form ( For Fri )'!$J:$J,Attendance[[#Headers],[2/8/2024]],'Table From Form ( For Fri )'!Z:Z,1)&gt;0,1,0)</f>
        <v>0</v>
      </c>
      <c r="W274" s="27">
        <f>IF(COUNTIFS('Table From Form ( For Fri )'!$A:$A,$A274,'Table From Form ( For Fri )'!$J:$J,Attendance[[#Headers],[30/8/2024]],'Table From Form ( For Fri )'!AA:AA,1)&gt;0,1,0)</f>
        <v>0</v>
      </c>
      <c r="X274" s="27">
        <f>IF(COUNTIFS('Table From Form ( For Fri )'!$A:$A,$A274,'Table From Form ( For Fri )'!$J:$J,Attendance[[#Headers],[6/9/2024]],'Table From Form ( For Fri )'!AB:AB,1)&gt;0,1,0)</f>
        <v>0</v>
      </c>
      <c r="Y274" s="27">
        <f>IF(COUNTIFS('Table From Form ( For Fri )'!$A:$A,$A274,'Table From Form ( For Fri )'!$J:$J,Attendance[[#Headers],[13/9/2024]],'Table From Form ( For Fri )'!AC:AC,1)&gt;0,1,0)</f>
        <v>0</v>
      </c>
      <c r="Z274" s="27">
        <f>IF(COUNTIFS('Table From Form ( For Fri )'!$A:$A,$A274,'Table From Form ( For Fri )'!$J:$J,Attendance[[#Headers],[20/9/2024]],'Table From Form ( For Fri )'!AD:AD,1)&gt;0,1,0)</f>
        <v>0</v>
      </c>
      <c r="AA274" s="27">
        <f>IF(COUNTIFS('Table From Form ( For Fri )'!$A:$A,$A274,'Table From Form ( For Fri )'!$J:$J,Attendance[[#Headers],[27/9/2024]],'Table From Form ( For Fri )'!AE:AE,1)&gt;0,1,0)</f>
        <v>0</v>
      </c>
      <c r="AB274" s="27">
        <f>IF(COUNTIFS('Table From Form ( For Fri )'!$A:$A,$A274,'Table From Form ( For Fri )'!$J:$J,Attendance[[#Headers],[4/10/2024]],'Table From Form ( For Fri )'!AF:AF,1)&gt;0,1,0)</f>
        <v>0</v>
      </c>
      <c r="AC274" s="27">
        <f>IF(COUNTIFS('Table From Form ( For Fri )'!$A:$A,$A274,'Table From Form ( For Fri )'!$J:$J,Attendance[[#Headers],[11/10/2024]],'Table From Form ( For Fri )'!AG:AG,1)&gt;0,1,0)</f>
        <v>0</v>
      </c>
      <c r="AD274" s="27">
        <f>IF(COUNTIFS('Table From Form ( For Fri )'!$A:$A,$A274,'Table From Form ( For Fri )'!$J:$J,Attendance[[#Headers],[18/10/2024]],'Table From Form ( For Fri )'!AH:AH,1)&gt;0,1,0)</f>
        <v>0</v>
      </c>
      <c r="AE274" s="27">
        <f>IF(COUNTIFS('Table From Form ( For Fri )'!$A:$A,$A274,'Table From Form ( For Fri )'!$J:$J,Attendance[[#Headers],[25/10/2024]],'Table From Form ( For Fri )'!AI:AI,1)&gt;0,1,0)</f>
        <v>0</v>
      </c>
      <c r="AF274" s="27">
        <f>IF(COUNTIFS('Table From Form ( For Fri )'!$A:$A,$A274,'Table From Form ( For Fri )'!$J:$J,Attendance[[#Headers],[1/11/2024]],'Table From Form ( For Fri )'!AJ:AJ,1)&gt;0,1,0)</f>
        <v>0</v>
      </c>
      <c r="AG274" s="27">
        <f>IF(COUNTIFS('Table From Form ( For Fri )'!$A:$A,$A274,'Table From Form ( For Fri )'!$J:$J,Attendance[[#Headers],[8/11/2024]],'Table From Form ( For Fri )'!AK:AK,1)&gt;0,1,0)</f>
        <v>0</v>
      </c>
      <c r="AH274" s="27">
        <f>IF(COUNTIFS('Table From Form ( For Fri )'!$A:$A,$A274,'Table From Form ( For Fri )'!$J:$J,Attendance[[#Headers],[15/11/2024]],'Table From Form ( For Fri )'!AL:AL,1)&gt;0,1,0)</f>
        <v>0</v>
      </c>
      <c r="AI274" s="27">
        <f>IF(COUNTIFS('Table From Form ( For Fri )'!$A:$A,$A274,'Table From Form ( For Fri )'!$J:$J,Attendance[[#Headers],[22/11/2024]],'Table From Form ( For Fri )'!AM:AM,1)&gt;0,1,0)</f>
        <v>0</v>
      </c>
      <c r="AJ274" s="27">
        <f>IF(COUNTIFS('Table From Form ( For Fri )'!$A:$A,$A274,'Table From Form ( For Fri )'!$J:$J,Attendance[[#Headers],[29/11/2024]],'Table From Form ( For Fri )'!AN:AN,1)&gt;0,1,0)</f>
        <v>0</v>
      </c>
      <c r="AK274" s="27">
        <f>IF(COUNTIFS('Table From Form ( For Fri )'!$A:$A,$A274,'Table From Form ( For Fri )'!$J:$J,Attendance[[#Headers],[6/12/2024]],'Table From Form ( For Fri )'!AO:AO,1)&gt;0,1,0)</f>
        <v>0</v>
      </c>
      <c r="AL274" s="27">
        <f>IF(COUNTIFS('Table From Form ( For Fri )'!$A:$A,$A274,'Table From Form ( For Fri )'!$J:$J,Attendance[[#Headers],[13/12/2024]],'Table From Form ( For Fri )'!AP:AP,1)&gt;0,1,0)</f>
        <v>0</v>
      </c>
      <c r="AM274" s="27">
        <f>IF(COUNTIFS('Table From Form ( For Fri )'!$A:$A,$A274,'Table From Form ( For Fri )'!$J:$J,Attendance[[#Headers],[20/12/2024]],'Table From Form ( For Fri )'!AQ:AQ,1)&gt;0,1,0)</f>
        <v>0</v>
      </c>
      <c r="AN274" s="27">
        <f>IF(COUNTIFS('Table From Form ( For Fri )'!$A:$A,$A274,'Table From Form ( For Fri )'!$J:$J,Attendance[[#Headers],[27/12/2024]],'Table From Form ( For Fri )'!AR:AR,1)&gt;0,1,0)</f>
        <v>0</v>
      </c>
      <c r="AO274" s="27">
        <f>IF(COUNTIFS('Table From Form ( For Fri )'!$A:$A,$A274,'Table From Form ( For Fri )'!$J:$J,Attendance[[#Headers],[3/1/2025]],'Table From Form ( For Fri )'!AS:AS,1)&gt;0,1,0)</f>
        <v>0</v>
      </c>
      <c r="AP274" s="27">
        <f>IF(COUNTIFS('Table From Form ( For Fri )'!$A:$A,$A274,'Table From Form ( For Fri )'!$J:$J,Attendance[[#Headers],[10/1/2025]],'Table From Form ( For Fri )'!AT:AT,1)&gt;0,1,0)</f>
        <v>0</v>
      </c>
      <c r="AQ274" s="27">
        <f>IF(COUNTIFS('Table From Form ( For Fri )'!$A:$A,$A274,'Table From Form ( For Fri )'!$J:$J,Attendance[[#Headers],[17/1/2025]],'Table From Form ( For Fri )'!AU:AU,1)&gt;0,1,0)</f>
        <v>0</v>
      </c>
      <c r="AR274" s="27">
        <f>IF(COUNTIFS('Table From Form ( For Fri )'!$A:$A,$A274,'Table From Form ( For Fri )'!$J:$J,Attendance[[#Headers],[24/1/2025]],'Table From Form ( For Fri )'!AV:AV,1)&gt;0,1,0)</f>
        <v>0</v>
      </c>
      <c r="AS274" s="27">
        <f>IF(COUNTIFS('Table From Form ( For Fri )'!$A:$A,$A274,'Table From Form ( For Fri )'!$J:$J,Attendance[[#Headers],[31/1/2025]],'Table From Form ( For Fri )'!AW:AW,1)&gt;0,1,0)</f>
        <v>0</v>
      </c>
      <c r="AT274" s="27">
        <f>IF(COUNTIFS('Table From Form ( For Fri )'!$A:$A,$A274,'Table From Form ( For Fri )'!$J:$J,Attendance[[#Headers],[7/2/2025]],'Table From Form ( For Fri )'!AX:AX,1)&gt;0,1,0)</f>
        <v>0</v>
      </c>
      <c r="AU274" s="27">
        <f>IF(COUNTIFS('Table From Form ( For Fri )'!$A:$A,$A274,'Table From Form ( For Fri )'!$J:$J,Attendance[[#Headers],[14/2/2025]],'Table From Form ( For Fri )'!AY:AY,1)&gt;0,1,0)</f>
        <v>0</v>
      </c>
    </row>
    <row r="275" spans="1:47" ht="14">
      <c r="A275" s="32" t="s">
        <v>2241</v>
      </c>
      <c r="B275" s="30" t="s">
        <v>2242</v>
      </c>
      <c r="C275" s="30" t="s">
        <v>2243</v>
      </c>
      <c r="D275">
        <f>COUNTIF(Attendance[[#This Row],[19/4/2024]:[14/2/2025]],1)</f>
        <v>0</v>
      </c>
      <c r="E275" s="26">
        <f t="shared" si="4"/>
        <v>0</v>
      </c>
      <c r="F275" s="26" t="s">
        <v>2244</v>
      </c>
      <c r="G275" s="27">
        <f>IF(COUNTIFS('Table From Form ( For Fri )'!$A:$A,$A275,'Table From Form ( For Fri )'!$J:$J,Attendance[[#Headers],[19/4/2024]],'Table From Form ( For Fri )'!K:K,1)&gt;0,1,0)</f>
        <v>0</v>
      </c>
      <c r="H275" s="27">
        <f>IF(COUNTIFS('Table From Form ( For Fri )'!$A:$A,$A275,'Table From Form ( For Fri )'!$J:$J,Attendance[[#Headers],[26/4/2024]],'Table From Form ( For Fri )'!L:L,1)&gt;0,1,0)</f>
        <v>0</v>
      </c>
      <c r="I275" s="27">
        <f>IF(COUNTIFS('Table From Form ( For Fri )'!$A:$A,$A275,'Table From Form ( For Fri )'!$J:$J,Attendance[[#Headers],[3/5/2024]],'Table From Form ( For Fri )'!M:M,1)&gt;0,1,0)</f>
        <v>0</v>
      </c>
      <c r="J275" s="27">
        <f>IF(COUNTIFS('Table From Form ( For Fri )'!$A:$A,$A275,'Table From Form ( For Fri )'!$J:$J,Attendance[[#Headers],[10/5/2024]],'Table From Form ( For Fri )'!N:N,1)&gt;0,1,0)</f>
        <v>0</v>
      </c>
      <c r="K275" s="27">
        <f>IF(COUNTIFS('Table From Form ( For Fri )'!$A:$A,$A275,'Table From Form ( For Fri )'!$J:$J,Attendance[[#Headers],[17/5/2024]],'Table From Form ( For Fri )'!O:O,1)&gt;0,1,0)</f>
        <v>0</v>
      </c>
      <c r="L275" s="27">
        <f>IF(COUNTIFS('Table From Form ( For Fri )'!$A:$A,$A275,'Table From Form ( For Fri )'!$J:$J,Attendance[[#Headers],[24/5/2024]],'Table From Form ( For Fri )'!P:P,1)&gt;0,1,0)</f>
        <v>0</v>
      </c>
      <c r="M275" s="27">
        <f>IF(COUNTIFS('Table From Form ( For Fri )'!$A:$A,$A275,'Table From Form ( For Fri )'!$J:$J,Attendance[[#Headers],[31/5/2024]],'Table From Form ( For Fri )'!Q:Q,1)&gt;0,1,0)</f>
        <v>0</v>
      </c>
      <c r="N275" s="27">
        <f>IF(COUNTIFS('Table From Form ( For Fri )'!$A:$A,$A275,'Table From Form ( For Fri )'!$J:$J,Attendance[[#Headers],[7/6/2024]],'Table From Form ( For Fri )'!R:R,1)&gt;0,1,0)</f>
        <v>0</v>
      </c>
      <c r="O275" s="27">
        <f>IF(COUNTIFS('Table From Form ( For Fri )'!$A:$A,$A275,'Table From Form ( For Fri )'!$J:$J,Attendance[[#Headers],[14/6/2024]],'Table From Form ( For Fri )'!S:S,1)&gt;0,1,0)</f>
        <v>0</v>
      </c>
      <c r="P275" s="27">
        <f>IF(COUNTIFS('Table From Form ( For Fri )'!$A:$A,$A275,'Table From Form ( For Fri )'!$J:$J,Attendance[[#Headers],[21/6/2024]],'Table From Form ( For Fri )'!T:T,1)&gt;0,1,0)</f>
        <v>0</v>
      </c>
      <c r="Q275" s="27">
        <f>IF(COUNTIFS('Table From Form ( For Fri )'!$A:$A,$A275,'Table From Form ( For Fri )'!$J:$J,Attendance[[#Headers],[28/6/2024]],'Table From Form ( For Fri )'!U:U,1)&gt;0,1,0)</f>
        <v>0</v>
      </c>
      <c r="R275" s="27">
        <f>IF(COUNTIFS('Table From Form ( For Fri )'!$A:$A,$A275,'Table From Form ( For Fri )'!$J:$J,Attendance[[#Headers],[5/7/2024]],'Table From Form ( For Fri )'!V:V,1)&gt;0,1,0)</f>
        <v>0</v>
      </c>
      <c r="S275" s="27">
        <f>IF(COUNTIFS('Table From Form ( For Fri )'!$A:$A,$A275,'Table From Form ( For Fri )'!$J:$J,Attendance[[#Headers],[12/7/2024]],'Table From Form ( For Fri )'!W:W,1)&gt;0,1,0)</f>
        <v>0</v>
      </c>
      <c r="T275" s="27">
        <f>IF(COUNTIFS('Table From Form ( For Fri )'!$A:$A,$A275,'Table From Form ( For Fri )'!$J:$J,Attendance[[#Headers],[19/7/2024]],'Table From Form ( For Fri )'!X:X,1)&gt;0,1,0)</f>
        <v>0</v>
      </c>
      <c r="U275" s="27">
        <f>IF(COUNTIFS('Table From Form ( For Fri )'!$A:$A,$A275,'Table From Form ( For Fri )'!$J:$J,Attendance[[#Headers],[26/7/2024]],'Table From Form ( For Fri )'!Y:Y,1)&gt;0,1,0)</f>
        <v>0</v>
      </c>
      <c r="V275" s="27">
        <f>IF(COUNTIFS('Table From Form ( For Fri )'!$A:$A,$A275,'Table From Form ( For Fri )'!$J:$J,Attendance[[#Headers],[2/8/2024]],'Table From Form ( For Fri )'!Z:Z,1)&gt;0,1,0)</f>
        <v>0</v>
      </c>
      <c r="W275" s="27">
        <f>IF(COUNTIFS('Table From Form ( For Fri )'!$A:$A,$A275,'Table From Form ( For Fri )'!$J:$J,Attendance[[#Headers],[30/8/2024]],'Table From Form ( For Fri )'!AA:AA,1)&gt;0,1,0)</f>
        <v>0</v>
      </c>
      <c r="X275" s="27">
        <f>IF(COUNTIFS('Table From Form ( For Fri )'!$A:$A,$A275,'Table From Form ( For Fri )'!$J:$J,Attendance[[#Headers],[6/9/2024]],'Table From Form ( For Fri )'!AB:AB,1)&gt;0,1,0)</f>
        <v>0</v>
      </c>
      <c r="Y275" s="27">
        <f>IF(COUNTIFS('Table From Form ( For Fri )'!$A:$A,$A275,'Table From Form ( For Fri )'!$J:$J,Attendance[[#Headers],[13/9/2024]],'Table From Form ( For Fri )'!AC:AC,1)&gt;0,1,0)</f>
        <v>0</v>
      </c>
      <c r="Z275" s="27">
        <f>IF(COUNTIFS('Table From Form ( For Fri )'!$A:$A,$A275,'Table From Form ( For Fri )'!$J:$J,Attendance[[#Headers],[20/9/2024]],'Table From Form ( For Fri )'!AD:AD,1)&gt;0,1,0)</f>
        <v>0</v>
      </c>
      <c r="AA275" s="27">
        <f>IF(COUNTIFS('Table From Form ( For Fri )'!$A:$A,$A275,'Table From Form ( For Fri )'!$J:$J,Attendance[[#Headers],[27/9/2024]],'Table From Form ( For Fri )'!AE:AE,1)&gt;0,1,0)</f>
        <v>0</v>
      </c>
      <c r="AB275" s="27">
        <f>IF(COUNTIFS('Table From Form ( For Fri )'!$A:$A,$A275,'Table From Form ( For Fri )'!$J:$J,Attendance[[#Headers],[4/10/2024]],'Table From Form ( For Fri )'!AF:AF,1)&gt;0,1,0)</f>
        <v>0</v>
      </c>
      <c r="AC275" s="27">
        <f>IF(COUNTIFS('Table From Form ( For Fri )'!$A:$A,$A275,'Table From Form ( For Fri )'!$J:$J,Attendance[[#Headers],[11/10/2024]],'Table From Form ( For Fri )'!AG:AG,1)&gt;0,1,0)</f>
        <v>0</v>
      </c>
      <c r="AD275" s="27">
        <f>IF(COUNTIFS('Table From Form ( For Fri )'!$A:$A,$A275,'Table From Form ( For Fri )'!$J:$J,Attendance[[#Headers],[18/10/2024]],'Table From Form ( For Fri )'!AH:AH,1)&gt;0,1,0)</f>
        <v>0</v>
      </c>
      <c r="AE275" s="27">
        <f>IF(COUNTIFS('Table From Form ( For Fri )'!$A:$A,$A275,'Table From Form ( For Fri )'!$J:$J,Attendance[[#Headers],[25/10/2024]],'Table From Form ( For Fri )'!AI:AI,1)&gt;0,1,0)</f>
        <v>0</v>
      </c>
      <c r="AF275" s="27">
        <f>IF(COUNTIFS('Table From Form ( For Fri )'!$A:$A,$A275,'Table From Form ( For Fri )'!$J:$J,Attendance[[#Headers],[1/11/2024]],'Table From Form ( For Fri )'!AJ:AJ,1)&gt;0,1,0)</f>
        <v>0</v>
      </c>
      <c r="AG275" s="27">
        <f>IF(COUNTIFS('Table From Form ( For Fri )'!$A:$A,$A275,'Table From Form ( For Fri )'!$J:$J,Attendance[[#Headers],[8/11/2024]],'Table From Form ( For Fri )'!AK:AK,1)&gt;0,1,0)</f>
        <v>0</v>
      </c>
      <c r="AH275" s="27">
        <f>IF(COUNTIFS('Table From Form ( For Fri )'!$A:$A,$A275,'Table From Form ( For Fri )'!$J:$J,Attendance[[#Headers],[15/11/2024]],'Table From Form ( For Fri )'!AL:AL,1)&gt;0,1,0)</f>
        <v>0</v>
      </c>
      <c r="AI275" s="27">
        <f>IF(COUNTIFS('Table From Form ( For Fri )'!$A:$A,$A275,'Table From Form ( For Fri )'!$J:$J,Attendance[[#Headers],[22/11/2024]],'Table From Form ( For Fri )'!AM:AM,1)&gt;0,1,0)</f>
        <v>0</v>
      </c>
      <c r="AJ275" s="27">
        <f>IF(COUNTIFS('Table From Form ( For Fri )'!$A:$A,$A275,'Table From Form ( For Fri )'!$J:$J,Attendance[[#Headers],[29/11/2024]],'Table From Form ( For Fri )'!AN:AN,1)&gt;0,1,0)</f>
        <v>0</v>
      </c>
      <c r="AK275" s="27">
        <f>IF(COUNTIFS('Table From Form ( For Fri )'!$A:$A,$A275,'Table From Form ( For Fri )'!$J:$J,Attendance[[#Headers],[6/12/2024]],'Table From Form ( For Fri )'!AO:AO,1)&gt;0,1,0)</f>
        <v>0</v>
      </c>
      <c r="AL275" s="27">
        <f>IF(COUNTIFS('Table From Form ( For Fri )'!$A:$A,$A275,'Table From Form ( For Fri )'!$J:$J,Attendance[[#Headers],[13/12/2024]],'Table From Form ( For Fri )'!AP:AP,1)&gt;0,1,0)</f>
        <v>0</v>
      </c>
      <c r="AM275" s="27">
        <f>IF(COUNTIFS('Table From Form ( For Fri )'!$A:$A,$A275,'Table From Form ( For Fri )'!$J:$J,Attendance[[#Headers],[20/12/2024]],'Table From Form ( For Fri )'!AQ:AQ,1)&gt;0,1,0)</f>
        <v>0</v>
      </c>
      <c r="AN275" s="27">
        <f>IF(COUNTIFS('Table From Form ( For Fri )'!$A:$A,$A275,'Table From Form ( For Fri )'!$J:$J,Attendance[[#Headers],[27/12/2024]],'Table From Form ( For Fri )'!AR:AR,1)&gt;0,1,0)</f>
        <v>0</v>
      </c>
      <c r="AO275" s="27">
        <f>IF(COUNTIFS('Table From Form ( For Fri )'!$A:$A,$A275,'Table From Form ( For Fri )'!$J:$J,Attendance[[#Headers],[3/1/2025]],'Table From Form ( For Fri )'!AS:AS,1)&gt;0,1,0)</f>
        <v>0</v>
      </c>
      <c r="AP275" s="27">
        <f>IF(COUNTIFS('Table From Form ( For Fri )'!$A:$A,$A275,'Table From Form ( For Fri )'!$J:$J,Attendance[[#Headers],[10/1/2025]],'Table From Form ( For Fri )'!AT:AT,1)&gt;0,1,0)</f>
        <v>0</v>
      </c>
      <c r="AQ275" s="27">
        <f>IF(COUNTIFS('Table From Form ( For Fri )'!$A:$A,$A275,'Table From Form ( For Fri )'!$J:$J,Attendance[[#Headers],[17/1/2025]],'Table From Form ( For Fri )'!AU:AU,1)&gt;0,1,0)</f>
        <v>0</v>
      </c>
      <c r="AR275" s="27">
        <f>IF(COUNTIFS('Table From Form ( For Fri )'!$A:$A,$A275,'Table From Form ( For Fri )'!$J:$J,Attendance[[#Headers],[24/1/2025]],'Table From Form ( For Fri )'!AV:AV,1)&gt;0,1,0)</f>
        <v>0</v>
      </c>
      <c r="AS275" s="27">
        <f>IF(COUNTIFS('Table From Form ( For Fri )'!$A:$A,$A275,'Table From Form ( For Fri )'!$J:$J,Attendance[[#Headers],[31/1/2025]],'Table From Form ( For Fri )'!AW:AW,1)&gt;0,1,0)</f>
        <v>0</v>
      </c>
      <c r="AT275" s="27">
        <f>IF(COUNTIFS('Table From Form ( For Fri )'!$A:$A,$A275,'Table From Form ( For Fri )'!$J:$J,Attendance[[#Headers],[7/2/2025]],'Table From Form ( For Fri )'!AX:AX,1)&gt;0,1,0)</f>
        <v>0</v>
      </c>
      <c r="AU275" s="27">
        <f>IF(COUNTIFS('Table From Form ( For Fri )'!$A:$A,$A275,'Table From Form ( For Fri )'!$J:$J,Attendance[[#Headers],[14/2/2025]],'Table From Form ( For Fri )'!AY:AY,1)&gt;0,1,0)</f>
        <v>0</v>
      </c>
    </row>
    <row r="276" spans="1:47" ht="14">
      <c r="A276" s="32" t="s">
        <v>2245</v>
      </c>
      <c r="B276" s="30" t="s">
        <v>2246</v>
      </c>
      <c r="C276" s="30" t="s">
        <v>2247</v>
      </c>
      <c r="D276">
        <f>COUNTIF(Attendance[[#This Row],[19/4/2024]:[14/2/2025]],1)</f>
        <v>0</v>
      </c>
      <c r="E276" s="26">
        <f t="shared" si="4"/>
        <v>0</v>
      </c>
      <c r="F276" s="26" t="s">
        <v>2248</v>
      </c>
      <c r="G276" s="27">
        <f>IF(COUNTIFS('Table From Form ( For Fri )'!$A:$A,$A276,'Table From Form ( For Fri )'!$J:$J,Attendance[[#Headers],[19/4/2024]],'Table From Form ( For Fri )'!K:K,1)&gt;0,1,0)</f>
        <v>0</v>
      </c>
      <c r="H276" s="27">
        <f>IF(COUNTIFS('Table From Form ( For Fri )'!$A:$A,$A276,'Table From Form ( For Fri )'!$J:$J,Attendance[[#Headers],[26/4/2024]],'Table From Form ( For Fri )'!L:L,1)&gt;0,1,0)</f>
        <v>0</v>
      </c>
      <c r="I276" s="27">
        <f>IF(COUNTIFS('Table From Form ( For Fri )'!$A:$A,$A276,'Table From Form ( For Fri )'!$J:$J,Attendance[[#Headers],[3/5/2024]],'Table From Form ( For Fri )'!M:M,1)&gt;0,1,0)</f>
        <v>0</v>
      </c>
      <c r="J276" s="27">
        <f>IF(COUNTIFS('Table From Form ( For Fri )'!$A:$A,$A276,'Table From Form ( For Fri )'!$J:$J,Attendance[[#Headers],[10/5/2024]],'Table From Form ( For Fri )'!N:N,1)&gt;0,1,0)</f>
        <v>0</v>
      </c>
      <c r="K276" s="27">
        <f>IF(COUNTIFS('Table From Form ( For Fri )'!$A:$A,$A276,'Table From Form ( For Fri )'!$J:$J,Attendance[[#Headers],[17/5/2024]],'Table From Form ( For Fri )'!O:O,1)&gt;0,1,0)</f>
        <v>0</v>
      </c>
      <c r="L276" s="27">
        <f>IF(COUNTIFS('Table From Form ( For Fri )'!$A:$A,$A276,'Table From Form ( For Fri )'!$J:$J,Attendance[[#Headers],[24/5/2024]],'Table From Form ( For Fri )'!P:P,1)&gt;0,1,0)</f>
        <v>0</v>
      </c>
      <c r="M276" s="27">
        <f>IF(COUNTIFS('Table From Form ( For Fri )'!$A:$A,$A276,'Table From Form ( For Fri )'!$J:$J,Attendance[[#Headers],[31/5/2024]],'Table From Form ( For Fri )'!Q:Q,1)&gt;0,1,0)</f>
        <v>0</v>
      </c>
      <c r="N276" s="27">
        <f>IF(COUNTIFS('Table From Form ( For Fri )'!$A:$A,$A276,'Table From Form ( For Fri )'!$J:$J,Attendance[[#Headers],[7/6/2024]],'Table From Form ( For Fri )'!R:R,1)&gt;0,1,0)</f>
        <v>0</v>
      </c>
      <c r="O276" s="27">
        <f>IF(COUNTIFS('Table From Form ( For Fri )'!$A:$A,$A276,'Table From Form ( For Fri )'!$J:$J,Attendance[[#Headers],[14/6/2024]],'Table From Form ( For Fri )'!S:S,1)&gt;0,1,0)</f>
        <v>0</v>
      </c>
      <c r="P276" s="27">
        <f>IF(COUNTIFS('Table From Form ( For Fri )'!$A:$A,$A276,'Table From Form ( For Fri )'!$J:$J,Attendance[[#Headers],[21/6/2024]],'Table From Form ( For Fri )'!T:T,1)&gt;0,1,0)</f>
        <v>0</v>
      </c>
      <c r="Q276" s="27">
        <f>IF(COUNTIFS('Table From Form ( For Fri )'!$A:$A,$A276,'Table From Form ( For Fri )'!$J:$J,Attendance[[#Headers],[28/6/2024]],'Table From Form ( For Fri )'!U:U,1)&gt;0,1,0)</f>
        <v>0</v>
      </c>
      <c r="R276" s="27">
        <f>IF(COUNTIFS('Table From Form ( For Fri )'!$A:$A,$A276,'Table From Form ( For Fri )'!$J:$J,Attendance[[#Headers],[5/7/2024]],'Table From Form ( For Fri )'!V:V,1)&gt;0,1,0)</f>
        <v>0</v>
      </c>
      <c r="S276" s="27">
        <f>IF(COUNTIFS('Table From Form ( For Fri )'!$A:$A,$A276,'Table From Form ( For Fri )'!$J:$J,Attendance[[#Headers],[12/7/2024]],'Table From Form ( For Fri )'!W:W,1)&gt;0,1,0)</f>
        <v>0</v>
      </c>
      <c r="T276" s="27">
        <f>IF(COUNTIFS('Table From Form ( For Fri )'!$A:$A,$A276,'Table From Form ( For Fri )'!$J:$J,Attendance[[#Headers],[19/7/2024]],'Table From Form ( For Fri )'!X:X,1)&gt;0,1,0)</f>
        <v>0</v>
      </c>
      <c r="U276" s="27">
        <f>IF(COUNTIFS('Table From Form ( For Fri )'!$A:$A,$A276,'Table From Form ( For Fri )'!$J:$J,Attendance[[#Headers],[26/7/2024]],'Table From Form ( For Fri )'!Y:Y,1)&gt;0,1,0)</f>
        <v>0</v>
      </c>
      <c r="V276" s="27">
        <f>IF(COUNTIFS('Table From Form ( For Fri )'!$A:$A,$A276,'Table From Form ( For Fri )'!$J:$J,Attendance[[#Headers],[2/8/2024]],'Table From Form ( For Fri )'!Z:Z,1)&gt;0,1,0)</f>
        <v>0</v>
      </c>
      <c r="W276" s="27">
        <f>IF(COUNTIFS('Table From Form ( For Fri )'!$A:$A,$A276,'Table From Form ( For Fri )'!$J:$J,Attendance[[#Headers],[30/8/2024]],'Table From Form ( For Fri )'!AA:AA,1)&gt;0,1,0)</f>
        <v>0</v>
      </c>
      <c r="X276" s="27">
        <f>IF(COUNTIFS('Table From Form ( For Fri )'!$A:$A,$A276,'Table From Form ( For Fri )'!$J:$J,Attendance[[#Headers],[6/9/2024]],'Table From Form ( For Fri )'!AB:AB,1)&gt;0,1,0)</f>
        <v>0</v>
      </c>
      <c r="Y276" s="27">
        <f>IF(COUNTIFS('Table From Form ( For Fri )'!$A:$A,$A276,'Table From Form ( For Fri )'!$J:$J,Attendance[[#Headers],[13/9/2024]],'Table From Form ( For Fri )'!AC:AC,1)&gt;0,1,0)</f>
        <v>0</v>
      </c>
      <c r="Z276" s="27">
        <f>IF(COUNTIFS('Table From Form ( For Fri )'!$A:$A,$A276,'Table From Form ( For Fri )'!$J:$J,Attendance[[#Headers],[20/9/2024]],'Table From Form ( For Fri )'!AD:AD,1)&gt;0,1,0)</f>
        <v>0</v>
      </c>
      <c r="AA276" s="27">
        <f>IF(COUNTIFS('Table From Form ( For Fri )'!$A:$A,$A276,'Table From Form ( For Fri )'!$J:$J,Attendance[[#Headers],[27/9/2024]],'Table From Form ( For Fri )'!AE:AE,1)&gt;0,1,0)</f>
        <v>0</v>
      </c>
      <c r="AB276" s="27">
        <f>IF(COUNTIFS('Table From Form ( For Fri )'!$A:$A,$A276,'Table From Form ( For Fri )'!$J:$J,Attendance[[#Headers],[4/10/2024]],'Table From Form ( For Fri )'!AF:AF,1)&gt;0,1,0)</f>
        <v>0</v>
      </c>
      <c r="AC276" s="27">
        <f>IF(COUNTIFS('Table From Form ( For Fri )'!$A:$A,$A276,'Table From Form ( For Fri )'!$J:$J,Attendance[[#Headers],[11/10/2024]],'Table From Form ( For Fri )'!AG:AG,1)&gt;0,1,0)</f>
        <v>0</v>
      </c>
      <c r="AD276" s="27">
        <f>IF(COUNTIFS('Table From Form ( For Fri )'!$A:$A,$A276,'Table From Form ( For Fri )'!$J:$J,Attendance[[#Headers],[18/10/2024]],'Table From Form ( For Fri )'!AH:AH,1)&gt;0,1,0)</f>
        <v>0</v>
      </c>
      <c r="AE276" s="27">
        <f>IF(COUNTIFS('Table From Form ( For Fri )'!$A:$A,$A276,'Table From Form ( For Fri )'!$J:$J,Attendance[[#Headers],[25/10/2024]],'Table From Form ( For Fri )'!AI:AI,1)&gt;0,1,0)</f>
        <v>0</v>
      </c>
      <c r="AF276" s="27">
        <f>IF(COUNTIFS('Table From Form ( For Fri )'!$A:$A,$A276,'Table From Form ( For Fri )'!$J:$J,Attendance[[#Headers],[1/11/2024]],'Table From Form ( For Fri )'!AJ:AJ,1)&gt;0,1,0)</f>
        <v>0</v>
      </c>
      <c r="AG276" s="27">
        <f>IF(COUNTIFS('Table From Form ( For Fri )'!$A:$A,$A276,'Table From Form ( For Fri )'!$J:$J,Attendance[[#Headers],[8/11/2024]],'Table From Form ( For Fri )'!AK:AK,1)&gt;0,1,0)</f>
        <v>0</v>
      </c>
      <c r="AH276" s="27">
        <f>IF(COUNTIFS('Table From Form ( For Fri )'!$A:$A,$A276,'Table From Form ( For Fri )'!$J:$J,Attendance[[#Headers],[15/11/2024]],'Table From Form ( For Fri )'!AL:AL,1)&gt;0,1,0)</f>
        <v>0</v>
      </c>
      <c r="AI276" s="27">
        <f>IF(COUNTIFS('Table From Form ( For Fri )'!$A:$A,$A276,'Table From Form ( For Fri )'!$J:$J,Attendance[[#Headers],[22/11/2024]],'Table From Form ( For Fri )'!AM:AM,1)&gt;0,1,0)</f>
        <v>0</v>
      </c>
      <c r="AJ276" s="27">
        <f>IF(COUNTIFS('Table From Form ( For Fri )'!$A:$A,$A276,'Table From Form ( For Fri )'!$J:$J,Attendance[[#Headers],[29/11/2024]],'Table From Form ( For Fri )'!AN:AN,1)&gt;0,1,0)</f>
        <v>0</v>
      </c>
      <c r="AK276" s="27">
        <f>IF(COUNTIFS('Table From Form ( For Fri )'!$A:$A,$A276,'Table From Form ( For Fri )'!$J:$J,Attendance[[#Headers],[6/12/2024]],'Table From Form ( For Fri )'!AO:AO,1)&gt;0,1,0)</f>
        <v>0</v>
      </c>
      <c r="AL276" s="27">
        <f>IF(COUNTIFS('Table From Form ( For Fri )'!$A:$A,$A276,'Table From Form ( For Fri )'!$J:$J,Attendance[[#Headers],[13/12/2024]],'Table From Form ( For Fri )'!AP:AP,1)&gt;0,1,0)</f>
        <v>0</v>
      </c>
      <c r="AM276" s="27">
        <f>IF(COUNTIFS('Table From Form ( For Fri )'!$A:$A,$A276,'Table From Form ( For Fri )'!$J:$J,Attendance[[#Headers],[20/12/2024]],'Table From Form ( For Fri )'!AQ:AQ,1)&gt;0,1,0)</f>
        <v>0</v>
      </c>
      <c r="AN276" s="27">
        <f>IF(COUNTIFS('Table From Form ( For Fri )'!$A:$A,$A276,'Table From Form ( For Fri )'!$J:$J,Attendance[[#Headers],[27/12/2024]],'Table From Form ( For Fri )'!AR:AR,1)&gt;0,1,0)</f>
        <v>0</v>
      </c>
      <c r="AO276" s="27">
        <f>IF(COUNTIFS('Table From Form ( For Fri )'!$A:$A,$A276,'Table From Form ( For Fri )'!$J:$J,Attendance[[#Headers],[3/1/2025]],'Table From Form ( For Fri )'!AS:AS,1)&gt;0,1,0)</f>
        <v>0</v>
      </c>
      <c r="AP276" s="27">
        <f>IF(COUNTIFS('Table From Form ( For Fri )'!$A:$A,$A276,'Table From Form ( For Fri )'!$J:$J,Attendance[[#Headers],[10/1/2025]],'Table From Form ( For Fri )'!AT:AT,1)&gt;0,1,0)</f>
        <v>0</v>
      </c>
      <c r="AQ276" s="27">
        <f>IF(COUNTIFS('Table From Form ( For Fri )'!$A:$A,$A276,'Table From Form ( For Fri )'!$J:$J,Attendance[[#Headers],[17/1/2025]],'Table From Form ( For Fri )'!AU:AU,1)&gt;0,1,0)</f>
        <v>0</v>
      </c>
      <c r="AR276" s="27">
        <f>IF(COUNTIFS('Table From Form ( For Fri )'!$A:$A,$A276,'Table From Form ( For Fri )'!$J:$J,Attendance[[#Headers],[24/1/2025]],'Table From Form ( For Fri )'!AV:AV,1)&gt;0,1,0)</f>
        <v>0</v>
      </c>
      <c r="AS276" s="27">
        <f>IF(COUNTIFS('Table From Form ( For Fri )'!$A:$A,$A276,'Table From Form ( For Fri )'!$J:$J,Attendance[[#Headers],[31/1/2025]],'Table From Form ( For Fri )'!AW:AW,1)&gt;0,1,0)</f>
        <v>0</v>
      </c>
      <c r="AT276" s="27">
        <f>IF(COUNTIFS('Table From Form ( For Fri )'!$A:$A,$A276,'Table From Form ( For Fri )'!$J:$J,Attendance[[#Headers],[7/2/2025]],'Table From Form ( For Fri )'!AX:AX,1)&gt;0,1,0)</f>
        <v>0</v>
      </c>
      <c r="AU276" s="27">
        <f>IF(COUNTIFS('Table From Form ( For Fri )'!$A:$A,$A276,'Table From Form ( For Fri )'!$J:$J,Attendance[[#Headers],[14/2/2025]],'Table From Form ( For Fri )'!AY:AY,1)&gt;0,1,0)</f>
        <v>0</v>
      </c>
    </row>
    <row r="277" spans="1:47" ht="14">
      <c r="A277" s="32" t="s">
        <v>2249</v>
      </c>
      <c r="B277" s="30" t="s">
        <v>2250</v>
      </c>
      <c r="C277" s="30" t="s">
        <v>2251</v>
      </c>
      <c r="D277">
        <f>COUNTIF(Attendance[[#This Row],[19/4/2024]:[14/2/2025]],1)</f>
        <v>0</v>
      </c>
      <c r="E277" s="26">
        <f t="shared" si="4"/>
        <v>0</v>
      </c>
      <c r="F277" s="26" t="s">
        <v>2252</v>
      </c>
      <c r="G277" s="27">
        <f>IF(COUNTIFS('Table From Form ( For Fri )'!$A:$A,$A277,'Table From Form ( For Fri )'!$J:$J,Attendance[[#Headers],[19/4/2024]],'Table From Form ( For Fri )'!K:K,1)&gt;0,1,0)</f>
        <v>0</v>
      </c>
      <c r="H277" s="27">
        <f>IF(COUNTIFS('Table From Form ( For Fri )'!$A:$A,$A277,'Table From Form ( For Fri )'!$J:$J,Attendance[[#Headers],[26/4/2024]],'Table From Form ( For Fri )'!L:L,1)&gt;0,1,0)</f>
        <v>0</v>
      </c>
      <c r="I277" s="27">
        <f>IF(COUNTIFS('Table From Form ( For Fri )'!$A:$A,$A277,'Table From Form ( For Fri )'!$J:$J,Attendance[[#Headers],[3/5/2024]],'Table From Form ( For Fri )'!M:M,1)&gt;0,1,0)</f>
        <v>0</v>
      </c>
      <c r="J277" s="27">
        <f>IF(COUNTIFS('Table From Form ( For Fri )'!$A:$A,$A277,'Table From Form ( For Fri )'!$J:$J,Attendance[[#Headers],[10/5/2024]],'Table From Form ( For Fri )'!N:N,1)&gt;0,1,0)</f>
        <v>0</v>
      </c>
      <c r="K277" s="27">
        <f>IF(COUNTIFS('Table From Form ( For Fri )'!$A:$A,$A277,'Table From Form ( For Fri )'!$J:$J,Attendance[[#Headers],[17/5/2024]],'Table From Form ( For Fri )'!O:O,1)&gt;0,1,0)</f>
        <v>0</v>
      </c>
      <c r="L277" s="27">
        <f>IF(COUNTIFS('Table From Form ( For Fri )'!$A:$A,$A277,'Table From Form ( For Fri )'!$J:$J,Attendance[[#Headers],[24/5/2024]],'Table From Form ( For Fri )'!P:P,1)&gt;0,1,0)</f>
        <v>0</v>
      </c>
      <c r="M277" s="27">
        <f>IF(COUNTIFS('Table From Form ( For Fri )'!$A:$A,$A277,'Table From Form ( For Fri )'!$J:$J,Attendance[[#Headers],[31/5/2024]],'Table From Form ( For Fri )'!Q:Q,1)&gt;0,1,0)</f>
        <v>0</v>
      </c>
      <c r="N277" s="27">
        <f>IF(COUNTIFS('Table From Form ( For Fri )'!$A:$A,$A277,'Table From Form ( For Fri )'!$J:$J,Attendance[[#Headers],[7/6/2024]],'Table From Form ( For Fri )'!R:R,1)&gt;0,1,0)</f>
        <v>0</v>
      </c>
      <c r="O277" s="27">
        <f>IF(COUNTIFS('Table From Form ( For Fri )'!$A:$A,$A277,'Table From Form ( For Fri )'!$J:$J,Attendance[[#Headers],[14/6/2024]],'Table From Form ( For Fri )'!S:S,1)&gt;0,1,0)</f>
        <v>0</v>
      </c>
      <c r="P277" s="27">
        <f>IF(COUNTIFS('Table From Form ( For Fri )'!$A:$A,$A277,'Table From Form ( For Fri )'!$J:$J,Attendance[[#Headers],[21/6/2024]],'Table From Form ( For Fri )'!T:T,1)&gt;0,1,0)</f>
        <v>0</v>
      </c>
      <c r="Q277" s="27">
        <f>IF(COUNTIFS('Table From Form ( For Fri )'!$A:$A,$A277,'Table From Form ( For Fri )'!$J:$J,Attendance[[#Headers],[28/6/2024]],'Table From Form ( For Fri )'!U:U,1)&gt;0,1,0)</f>
        <v>0</v>
      </c>
      <c r="R277" s="27">
        <f>IF(COUNTIFS('Table From Form ( For Fri )'!$A:$A,$A277,'Table From Form ( For Fri )'!$J:$J,Attendance[[#Headers],[5/7/2024]],'Table From Form ( For Fri )'!V:V,1)&gt;0,1,0)</f>
        <v>0</v>
      </c>
      <c r="S277" s="27">
        <f>IF(COUNTIFS('Table From Form ( For Fri )'!$A:$A,$A277,'Table From Form ( For Fri )'!$J:$J,Attendance[[#Headers],[12/7/2024]],'Table From Form ( For Fri )'!W:W,1)&gt;0,1,0)</f>
        <v>0</v>
      </c>
      <c r="T277" s="27">
        <f>IF(COUNTIFS('Table From Form ( For Fri )'!$A:$A,$A277,'Table From Form ( For Fri )'!$J:$J,Attendance[[#Headers],[19/7/2024]],'Table From Form ( For Fri )'!X:X,1)&gt;0,1,0)</f>
        <v>0</v>
      </c>
      <c r="U277" s="27">
        <f>IF(COUNTIFS('Table From Form ( For Fri )'!$A:$A,$A277,'Table From Form ( For Fri )'!$J:$J,Attendance[[#Headers],[26/7/2024]],'Table From Form ( For Fri )'!Y:Y,1)&gt;0,1,0)</f>
        <v>0</v>
      </c>
      <c r="V277" s="27">
        <f>IF(COUNTIFS('Table From Form ( For Fri )'!$A:$A,$A277,'Table From Form ( For Fri )'!$J:$J,Attendance[[#Headers],[2/8/2024]],'Table From Form ( For Fri )'!Z:Z,1)&gt;0,1,0)</f>
        <v>0</v>
      </c>
      <c r="W277" s="27">
        <f>IF(COUNTIFS('Table From Form ( For Fri )'!$A:$A,$A277,'Table From Form ( For Fri )'!$J:$J,Attendance[[#Headers],[30/8/2024]],'Table From Form ( For Fri )'!AA:AA,1)&gt;0,1,0)</f>
        <v>0</v>
      </c>
      <c r="X277" s="27">
        <f>IF(COUNTIFS('Table From Form ( For Fri )'!$A:$A,$A277,'Table From Form ( For Fri )'!$J:$J,Attendance[[#Headers],[6/9/2024]],'Table From Form ( For Fri )'!AB:AB,1)&gt;0,1,0)</f>
        <v>0</v>
      </c>
      <c r="Y277" s="27">
        <f>IF(COUNTIFS('Table From Form ( For Fri )'!$A:$A,$A277,'Table From Form ( For Fri )'!$J:$J,Attendance[[#Headers],[13/9/2024]],'Table From Form ( For Fri )'!AC:AC,1)&gt;0,1,0)</f>
        <v>0</v>
      </c>
      <c r="Z277" s="27">
        <f>IF(COUNTIFS('Table From Form ( For Fri )'!$A:$A,$A277,'Table From Form ( For Fri )'!$J:$J,Attendance[[#Headers],[20/9/2024]],'Table From Form ( For Fri )'!AD:AD,1)&gt;0,1,0)</f>
        <v>0</v>
      </c>
      <c r="AA277" s="27">
        <f>IF(COUNTIFS('Table From Form ( For Fri )'!$A:$A,$A277,'Table From Form ( For Fri )'!$J:$J,Attendance[[#Headers],[27/9/2024]],'Table From Form ( For Fri )'!AE:AE,1)&gt;0,1,0)</f>
        <v>0</v>
      </c>
      <c r="AB277" s="27">
        <f>IF(COUNTIFS('Table From Form ( For Fri )'!$A:$A,$A277,'Table From Form ( For Fri )'!$J:$J,Attendance[[#Headers],[4/10/2024]],'Table From Form ( For Fri )'!AF:AF,1)&gt;0,1,0)</f>
        <v>0</v>
      </c>
      <c r="AC277" s="27">
        <f>IF(COUNTIFS('Table From Form ( For Fri )'!$A:$A,$A277,'Table From Form ( For Fri )'!$J:$J,Attendance[[#Headers],[11/10/2024]],'Table From Form ( For Fri )'!AG:AG,1)&gt;0,1,0)</f>
        <v>0</v>
      </c>
      <c r="AD277" s="27">
        <f>IF(COUNTIFS('Table From Form ( For Fri )'!$A:$A,$A277,'Table From Form ( For Fri )'!$J:$J,Attendance[[#Headers],[18/10/2024]],'Table From Form ( For Fri )'!AH:AH,1)&gt;0,1,0)</f>
        <v>0</v>
      </c>
      <c r="AE277" s="27">
        <f>IF(COUNTIFS('Table From Form ( For Fri )'!$A:$A,$A277,'Table From Form ( For Fri )'!$J:$J,Attendance[[#Headers],[25/10/2024]],'Table From Form ( For Fri )'!AI:AI,1)&gt;0,1,0)</f>
        <v>0</v>
      </c>
      <c r="AF277" s="27">
        <f>IF(COUNTIFS('Table From Form ( For Fri )'!$A:$A,$A277,'Table From Form ( For Fri )'!$J:$J,Attendance[[#Headers],[1/11/2024]],'Table From Form ( For Fri )'!AJ:AJ,1)&gt;0,1,0)</f>
        <v>0</v>
      </c>
      <c r="AG277" s="27">
        <f>IF(COUNTIFS('Table From Form ( For Fri )'!$A:$A,$A277,'Table From Form ( For Fri )'!$J:$J,Attendance[[#Headers],[8/11/2024]],'Table From Form ( For Fri )'!AK:AK,1)&gt;0,1,0)</f>
        <v>0</v>
      </c>
      <c r="AH277" s="27">
        <f>IF(COUNTIFS('Table From Form ( For Fri )'!$A:$A,$A277,'Table From Form ( For Fri )'!$J:$J,Attendance[[#Headers],[15/11/2024]],'Table From Form ( For Fri )'!AL:AL,1)&gt;0,1,0)</f>
        <v>0</v>
      </c>
      <c r="AI277" s="27">
        <f>IF(COUNTIFS('Table From Form ( For Fri )'!$A:$A,$A277,'Table From Form ( For Fri )'!$J:$J,Attendance[[#Headers],[22/11/2024]],'Table From Form ( For Fri )'!AM:AM,1)&gt;0,1,0)</f>
        <v>0</v>
      </c>
      <c r="AJ277" s="27">
        <f>IF(COUNTIFS('Table From Form ( For Fri )'!$A:$A,$A277,'Table From Form ( For Fri )'!$J:$J,Attendance[[#Headers],[29/11/2024]],'Table From Form ( For Fri )'!AN:AN,1)&gt;0,1,0)</f>
        <v>0</v>
      </c>
      <c r="AK277" s="27">
        <f>IF(COUNTIFS('Table From Form ( For Fri )'!$A:$A,$A277,'Table From Form ( For Fri )'!$J:$J,Attendance[[#Headers],[6/12/2024]],'Table From Form ( For Fri )'!AO:AO,1)&gt;0,1,0)</f>
        <v>0</v>
      </c>
      <c r="AL277" s="27">
        <f>IF(COUNTIFS('Table From Form ( For Fri )'!$A:$A,$A277,'Table From Form ( For Fri )'!$J:$J,Attendance[[#Headers],[13/12/2024]],'Table From Form ( For Fri )'!AP:AP,1)&gt;0,1,0)</f>
        <v>0</v>
      </c>
      <c r="AM277" s="27">
        <f>IF(COUNTIFS('Table From Form ( For Fri )'!$A:$A,$A277,'Table From Form ( For Fri )'!$J:$J,Attendance[[#Headers],[20/12/2024]],'Table From Form ( For Fri )'!AQ:AQ,1)&gt;0,1,0)</f>
        <v>0</v>
      </c>
      <c r="AN277" s="27">
        <f>IF(COUNTIFS('Table From Form ( For Fri )'!$A:$A,$A277,'Table From Form ( For Fri )'!$J:$J,Attendance[[#Headers],[27/12/2024]],'Table From Form ( For Fri )'!AR:AR,1)&gt;0,1,0)</f>
        <v>0</v>
      </c>
      <c r="AO277" s="27">
        <f>IF(COUNTIFS('Table From Form ( For Fri )'!$A:$A,$A277,'Table From Form ( For Fri )'!$J:$J,Attendance[[#Headers],[3/1/2025]],'Table From Form ( For Fri )'!AS:AS,1)&gt;0,1,0)</f>
        <v>0</v>
      </c>
      <c r="AP277" s="27">
        <f>IF(COUNTIFS('Table From Form ( For Fri )'!$A:$A,$A277,'Table From Form ( For Fri )'!$J:$J,Attendance[[#Headers],[10/1/2025]],'Table From Form ( For Fri )'!AT:AT,1)&gt;0,1,0)</f>
        <v>0</v>
      </c>
      <c r="AQ277" s="27">
        <f>IF(COUNTIFS('Table From Form ( For Fri )'!$A:$A,$A277,'Table From Form ( For Fri )'!$J:$J,Attendance[[#Headers],[17/1/2025]],'Table From Form ( For Fri )'!AU:AU,1)&gt;0,1,0)</f>
        <v>0</v>
      </c>
      <c r="AR277" s="27">
        <f>IF(COUNTIFS('Table From Form ( For Fri )'!$A:$A,$A277,'Table From Form ( For Fri )'!$J:$J,Attendance[[#Headers],[24/1/2025]],'Table From Form ( For Fri )'!AV:AV,1)&gt;0,1,0)</f>
        <v>0</v>
      </c>
      <c r="AS277" s="27">
        <f>IF(COUNTIFS('Table From Form ( For Fri )'!$A:$A,$A277,'Table From Form ( For Fri )'!$J:$J,Attendance[[#Headers],[31/1/2025]],'Table From Form ( For Fri )'!AW:AW,1)&gt;0,1,0)</f>
        <v>0</v>
      </c>
      <c r="AT277" s="27">
        <f>IF(COUNTIFS('Table From Form ( For Fri )'!$A:$A,$A277,'Table From Form ( For Fri )'!$J:$J,Attendance[[#Headers],[7/2/2025]],'Table From Form ( For Fri )'!AX:AX,1)&gt;0,1,0)</f>
        <v>0</v>
      </c>
      <c r="AU277" s="27">
        <f>IF(COUNTIFS('Table From Form ( For Fri )'!$A:$A,$A277,'Table From Form ( For Fri )'!$J:$J,Attendance[[#Headers],[14/2/2025]],'Table From Form ( For Fri )'!AY:AY,1)&gt;0,1,0)</f>
        <v>0</v>
      </c>
    </row>
    <row r="278" spans="1:47" ht="14">
      <c r="A278" s="32" t="s">
        <v>2253</v>
      </c>
      <c r="B278" s="30" t="s">
        <v>2254</v>
      </c>
      <c r="C278" s="30" t="s">
        <v>2255</v>
      </c>
      <c r="D278">
        <f>COUNTIF(Attendance[[#This Row],[19/4/2024]:[14/2/2025]],1)</f>
        <v>0</v>
      </c>
      <c r="E278" s="26">
        <f t="shared" si="4"/>
        <v>0</v>
      </c>
      <c r="F278" s="26" t="s">
        <v>2256</v>
      </c>
      <c r="G278" s="27">
        <f>IF(COUNTIFS('Table From Form ( For Fri )'!$A:$A,$A278,'Table From Form ( For Fri )'!$J:$J,Attendance[[#Headers],[19/4/2024]],'Table From Form ( For Fri )'!K:K,1)&gt;0,1,0)</f>
        <v>0</v>
      </c>
      <c r="H278" s="27">
        <f>IF(COUNTIFS('Table From Form ( For Fri )'!$A:$A,$A278,'Table From Form ( For Fri )'!$J:$J,Attendance[[#Headers],[26/4/2024]],'Table From Form ( For Fri )'!L:L,1)&gt;0,1,0)</f>
        <v>0</v>
      </c>
      <c r="I278" s="27">
        <f>IF(COUNTIFS('Table From Form ( For Fri )'!$A:$A,$A278,'Table From Form ( For Fri )'!$J:$J,Attendance[[#Headers],[3/5/2024]],'Table From Form ( For Fri )'!M:M,1)&gt;0,1,0)</f>
        <v>0</v>
      </c>
      <c r="J278" s="27">
        <f>IF(COUNTIFS('Table From Form ( For Fri )'!$A:$A,$A278,'Table From Form ( For Fri )'!$J:$J,Attendance[[#Headers],[10/5/2024]],'Table From Form ( For Fri )'!N:N,1)&gt;0,1,0)</f>
        <v>0</v>
      </c>
      <c r="K278" s="27">
        <f>IF(COUNTIFS('Table From Form ( For Fri )'!$A:$A,$A278,'Table From Form ( For Fri )'!$J:$J,Attendance[[#Headers],[17/5/2024]],'Table From Form ( For Fri )'!O:O,1)&gt;0,1,0)</f>
        <v>0</v>
      </c>
      <c r="L278" s="27">
        <f>IF(COUNTIFS('Table From Form ( For Fri )'!$A:$A,$A278,'Table From Form ( For Fri )'!$J:$J,Attendance[[#Headers],[24/5/2024]],'Table From Form ( For Fri )'!P:P,1)&gt;0,1,0)</f>
        <v>0</v>
      </c>
      <c r="M278" s="27">
        <f>IF(COUNTIFS('Table From Form ( For Fri )'!$A:$A,$A278,'Table From Form ( For Fri )'!$J:$J,Attendance[[#Headers],[31/5/2024]],'Table From Form ( For Fri )'!Q:Q,1)&gt;0,1,0)</f>
        <v>0</v>
      </c>
      <c r="N278" s="27">
        <f>IF(COUNTIFS('Table From Form ( For Fri )'!$A:$A,$A278,'Table From Form ( For Fri )'!$J:$J,Attendance[[#Headers],[7/6/2024]],'Table From Form ( For Fri )'!R:R,1)&gt;0,1,0)</f>
        <v>0</v>
      </c>
      <c r="O278" s="27">
        <f>IF(COUNTIFS('Table From Form ( For Fri )'!$A:$A,$A278,'Table From Form ( For Fri )'!$J:$J,Attendance[[#Headers],[14/6/2024]],'Table From Form ( For Fri )'!S:S,1)&gt;0,1,0)</f>
        <v>0</v>
      </c>
      <c r="P278" s="27">
        <f>IF(COUNTIFS('Table From Form ( For Fri )'!$A:$A,$A278,'Table From Form ( For Fri )'!$J:$J,Attendance[[#Headers],[21/6/2024]],'Table From Form ( For Fri )'!T:T,1)&gt;0,1,0)</f>
        <v>0</v>
      </c>
      <c r="Q278" s="27">
        <f>IF(COUNTIFS('Table From Form ( For Fri )'!$A:$A,$A278,'Table From Form ( For Fri )'!$J:$J,Attendance[[#Headers],[28/6/2024]],'Table From Form ( For Fri )'!U:U,1)&gt;0,1,0)</f>
        <v>0</v>
      </c>
      <c r="R278" s="27">
        <f>IF(COUNTIFS('Table From Form ( For Fri )'!$A:$A,$A278,'Table From Form ( For Fri )'!$J:$J,Attendance[[#Headers],[5/7/2024]],'Table From Form ( For Fri )'!V:V,1)&gt;0,1,0)</f>
        <v>0</v>
      </c>
      <c r="S278" s="27">
        <f>IF(COUNTIFS('Table From Form ( For Fri )'!$A:$A,$A278,'Table From Form ( For Fri )'!$J:$J,Attendance[[#Headers],[12/7/2024]],'Table From Form ( For Fri )'!W:W,1)&gt;0,1,0)</f>
        <v>0</v>
      </c>
      <c r="T278" s="27">
        <f>IF(COUNTIFS('Table From Form ( For Fri )'!$A:$A,$A278,'Table From Form ( For Fri )'!$J:$J,Attendance[[#Headers],[19/7/2024]],'Table From Form ( For Fri )'!X:X,1)&gt;0,1,0)</f>
        <v>0</v>
      </c>
      <c r="U278" s="27">
        <f>IF(COUNTIFS('Table From Form ( For Fri )'!$A:$A,$A278,'Table From Form ( For Fri )'!$J:$J,Attendance[[#Headers],[26/7/2024]],'Table From Form ( For Fri )'!Y:Y,1)&gt;0,1,0)</f>
        <v>0</v>
      </c>
      <c r="V278" s="27">
        <f>IF(COUNTIFS('Table From Form ( For Fri )'!$A:$A,$A278,'Table From Form ( For Fri )'!$J:$J,Attendance[[#Headers],[2/8/2024]],'Table From Form ( For Fri )'!Z:Z,1)&gt;0,1,0)</f>
        <v>0</v>
      </c>
      <c r="W278" s="27">
        <f>IF(COUNTIFS('Table From Form ( For Fri )'!$A:$A,$A278,'Table From Form ( For Fri )'!$J:$J,Attendance[[#Headers],[30/8/2024]],'Table From Form ( For Fri )'!AA:AA,1)&gt;0,1,0)</f>
        <v>0</v>
      </c>
      <c r="X278" s="27">
        <f>IF(COUNTIFS('Table From Form ( For Fri )'!$A:$A,$A278,'Table From Form ( For Fri )'!$J:$J,Attendance[[#Headers],[6/9/2024]],'Table From Form ( For Fri )'!AB:AB,1)&gt;0,1,0)</f>
        <v>0</v>
      </c>
      <c r="Y278" s="27">
        <f>IF(COUNTIFS('Table From Form ( For Fri )'!$A:$A,$A278,'Table From Form ( For Fri )'!$J:$J,Attendance[[#Headers],[13/9/2024]],'Table From Form ( For Fri )'!AC:AC,1)&gt;0,1,0)</f>
        <v>0</v>
      </c>
      <c r="Z278" s="27">
        <f>IF(COUNTIFS('Table From Form ( For Fri )'!$A:$A,$A278,'Table From Form ( For Fri )'!$J:$J,Attendance[[#Headers],[20/9/2024]],'Table From Form ( For Fri )'!AD:AD,1)&gt;0,1,0)</f>
        <v>0</v>
      </c>
      <c r="AA278" s="27">
        <f>IF(COUNTIFS('Table From Form ( For Fri )'!$A:$A,$A278,'Table From Form ( For Fri )'!$J:$J,Attendance[[#Headers],[27/9/2024]],'Table From Form ( For Fri )'!AE:AE,1)&gt;0,1,0)</f>
        <v>0</v>
      </c>
      <c r="AB278" s="27">
        <f>IF(COUNTIFS('Table From Form ( For Fri )'!$A:$A,$A278,'Table From Form ( For Fri )'!$J:$J,Attendance[[#Headers],[4/10/2024]],'Table From Form ( For Fri )'!AF:AF,1)&gt;0,1,0)</f>
        <v>0</v>
      </c>
      <c r="AC278" s="27">
        <f>IF(COUNTIFS('Table From Form ( For Fri )'!$A:$A,$A278,'Table From Form ( For Fri )'!$J:$J,Attendance[[#Headers],[11/10/2024]],'Table From Form ( For Fri )'!AG:AG,1)&gt;0,1,0)</f>
        <v>0</v>
      </c>
      <c r="AD278" s="27">
        <f>IF(COUNTIFS('Table From Form ( For Fri )'!$A:$A,$A278,'Table From Form ( For Fri )'!$J:$J,Attendance[[#Headers],[18/10/2024]],'Table From Form ( For Fri )'!AH:AH,1)&gt;0,1,0)</f>
        <v>0</v>
      </c>
      <c r="AE278" s="27">
        <f>IF(COUNTIFS('Table From Form ( For Fri )'!$A:$A,$A278,'Table From Form ( For Fri )'!$J:$J,Attendance[[#Headers],[25/10/2024]],'Table From Form ( For Fri )'!AI:AI,1)&gt;0,1,0)</f>
        <v>0</v>
      </c>
      <c r="AF278" s="27">
        <f>IF(COUNTIFS('Table From Form ( For Fri )'!$A:$A,$A278,'Table From Form ( For Fri )'!$J:$J,Attendance[[#Headers],[1/11/2024]],'Table From Form ( For Fri )'!AJ:AJ,1)&gt;0,1,0)</f>
        <v>0</v>
      </c>
      <c r="AG278" s="27">
        <f>IF(COUNTIFS('Table From Form ( For Fri )'!$A:$A,$A278,'Table From Form ( For Fri )'!$J:$J,Attendance[[#Headers],[8/11/2024]],'Table From Form ( For Fri )'!AK:AK,1)&gt;0,1,0)</f>
        <v>0</v>
      </c>
      <c r="AH278" s="27">
        <f>IF(COUNTIFS('Table From Form ( For Fri )'!$A:$A,$A278,'Table From Form ( For Fri )'!$J:$J,Attendance[[#Headers],[15/11/2024]],'Table From Form ( For Fri )'!AL:AL,1)&gt;0,1,0)</f>
        <v>0</v>
      </c>
      <c r="AI278" s="27">
        <f>IF(COUNTIFS('Table From Form ( For Fri )'!$A:$A,$A278,'Table From Form ( For Fri )'!$J:$J,Attendance[[#Headers],[22/11/2024]],'Table From Form ( For Fri )'!AM:AM,1)&gt;0,1,0)</f>
        <v>0</v>
      </c>
      <c r="AJ278" s="27">
        <f>IF(COUNTIFS('Table From Form ( For Fri )'!$A:$A,$A278,'Table From Form ( For Fri )'!$J:$J,Attendance[[#Headers],[29/11/2024]],'Table From Form ( For Fri )'!AN:AN,1)&gt;0,1,0)</f>
        <v>0</v>
      </c>
      <c r="AK278" s="27">
        <f>IF(COUNTIFS('Table From Form ( For Fri )'!$A:$A,$A278,'Table From Form ( For Fri )'!$J:$J,Attendance[[#Headers],[6/12/2024]],'Table From Form ( For Fri )'!AO:AO,1)&gt;0,1,0)</f>
        <v>0</v>
      </c>
      <c r="AL278" s="27">
        <f>IF(COUNTIFS('Table From Form ( For Fri )'!$A:$A,$A278,'Table From Form ( For Fri )'!$J:$J,Attendance[[#Headers],[13/12/2024]],'Table From Form ( For Fri )'!AP:AP,1)&gt;0,1,0)</f>
        <v>0</v>
      </c>
      <c r="AM278" s="27">
        <f>IF(COUNTIFS('Table From Form ( For Fri )'!$A:$A,$A278,'Table From Form ( For Fri )'!$J:$J,Attendance[[#Headers],[20/12/2024]],'Table From Form ( For Fri )'!AQ:AQ,1)&gt;0,1,0)</f>
        <v>0</v>
      </c>
      <c r="AN278" s="27">
        <f>IF(COUNTIFS('Table From Form ( For Fri )'!$A:$A,$A278,'Table From Form ( For Fri )'!$J:$J,Attendance[[#Headers],[27/12/2024]],'Table From Form ( For Fri )'!AR:AR,1)&gt;0,1,0)</f>
        <v>0</v>
      </c>
      <c r="AO278" s="27">
        <f>IF(COUNTIFS('Table From Form ( For Fri )'!$A:$A,$A278,'Table From Form ( For Fri )'!$J:$J,Attendance[[#Headers],[3/1/2025]],'Table From Form ( For Fri )'!AS:AS,1)&gt;0,1,0)</f>
        <v>0</v>
      </c>
      <c r="AP278" s="27">
        <f>IF(COUNTIFS('Table From Form ( For Fri )'!$A:$A,$A278,'Table From Form ( For Fri )'!$J:$J,Attendance[[#Headers],[10/1/2025]],'Table From Form ( For Fri )'!AT:AT,1)&gt;0,1,0)</f>
        <v>0</v>
      </c>
      <c r="AQ278" s="27">
        <f>IF(COUNTIFS('Table From Form ( For Fri )'!$A:$A,$A278,'Table From Form ( For Fri )'!$J:$J,Attendance[[#Headers],[17/1/2025]],'Table From Form ( For Fri )'!AU:AU,1)&gt;0,1,0)</f>
        <v>0</v>
      </c>
      <c r="AR278" s="27">
        <f>IF(COUNTIFS('Table From Form ( For Fri )'!$A:$A,$A278,'Table From Form ( For Fri )'!$J:$J,Attendance[[#Headers],[24/1/2025]],'Table From Form ( For Fri )'!AV:AV,1)&gt;0,1,0)</f>
        <v>0</v>
      </c>
      <c r="AS278" s="27">
        <f>IF(COUNTIFS('Table From Form ( For Fri )'!$A:$A,$A278,'Table From Form ( For Fri )'!$J:$J,Attendance[[#Headers],[31/1/2025]],'Table From Form ( For Fri )'!AW:AW,1)&gt;0,1,0)</f>
        <v>0</v>
      </c>
      <c r="AT278" s="27">
        <f>IF(COUNTIFS('Table From Form ( For Fri )'!$A:$A,$A278,'Table From Form ( For Fri )'!$J:$J,Attendance[[#Headers],[7/2/2025]],'Table From Form ( For Fri )'!AX:AX,1)&gt;0,1,0)</f>
        <v>0</v>
      </c>
      <c r="AU278" s="27">
        <f>IF(COUNTIFS('Table From Form ( For Fri )'!$A:$A,$A278,'Table From Form ( For Fri )'!$J:$J,Attendance[[#Headers],[14/2/2025]],'Table From Form ( For Fri )'!AY:AY,1)&gt;0,1,0)</f>
        <v>0</v>
      </c>
    </row>
    <row r="279" spans="1:47" ht="14">
      <c r="A279" s="32" t="s">
        <v>2257</v>
      </c>
      <c r="B279" s="30" t="s">
        <v>2258</v>
      </c>
      <c r="C279" s="30" t="s">
        <v>2259</v>
      </c>
      <c r="D279">
        <f>COUNTIF(Attendance[[#This Row],[19/4/2024]:[14/2/2025]],1)</f>
        <v>0</v>
      </c>
      <c r="E279" s="26">
        <f t="shared" si="4"/>
        <v>0</v>
      </c>
      <c r="F279" s="26" t="s">
        <v>2260</v>
      </c>
      <c r="G279" s="27">
        <f>IF(COUNTIFS('Table From Form ( For Fri )'!$A:$A,$A279,'Table From Form ( For Fri )'!$J:$J,Attendance[[#Headers],[19/4/2024]],'Table From Form ( For Fri )'!K:K,1)&gt;0,1,0)</f>
        <v>0</v>
      </c>
      <c r="H279" s="27">
        <f>IF(COUNTIFS('Table From Form ( For Fri )'!$A:$A,$A279,'Table From Form ( For Fri )'!$J:$J,Attendance[[#Headers],[26/4/2024]],'Table From Form ( For Fri )'!L:L,1)&gt;0,1,0)</f>
        <v>0</v>
      </c>
      <c r="I279" s="27">
        <f>IF(COUNTIFS('Table From Form ( For Fri )'!$A:$A,$A279,'Table From Form ( For Fri )'!$J:$J,Attendance[[#Headers],[3/5/2024]],'Table From Form ( For Fri )'!M:M,1)&gt;0,1,0)</f>
        <v>0</v>
      </c>
      <c r="J279" s="27">
        <f>IF(COUNTIFS('Table From Form ( For Fri )'!$A:$A,$A279,'Table From Form ( For Fri )'!$J:$J,Attendance[[#Headers],[10/5/2024]],'Table From Form ( For Fri )'!N:N,1)&gt;0,1,0)</f>
        <v>0</v>
      </c>
      <c r="K279" s="27">
        <f>IF(COUNTIFS('Table From Form ( For Fri )'!$A:$A,$A279,'Table From Form ( For Fri )'!$J:$J,Attendance[[#Headers],[17/5/2024]],'Table From Form ( For Fri )'!O:O,1)&gt;0,1,0)</f>
        <v>0</v>
      </c>
      <c r="L279" s="27">
        <f>IF(COUNTIFS('Table From Form ( For Fri )'!$A:$A,$A279,'Table From Form ( For Fri )'!$J:$J,Attendance[[#Headers],[24/5/2024]],'Table From Form ( For Fri )'!P:P,1)&gt;0,1,0)</f>
        <v>0</v>
      </c>
      <c r="M279" s="27">
        <f>IF(COUNTIFS('Table From Form ( For Fri )'!$A:$A,$A279,'Table From Form ( For Fri )'!$J:$J,Attendance[[#Headers],[31/5/2024]],'Table From Form ( For Fri )'!Q:Q,1)&gt;0,1,0)</f>
        <v>0</v>
      </c>
      <c r="N279" s="27">
        <f>IF(COUNTIFS('Table From Form ( For Fri )'!$A:$A,$A279,'Table From Form ( For Fri )'!$J:$J,Attendance[[#Headers],[7/6/2024]],'Table From Form ( For Fri )'!R:R,1)&gt;0,1,0)</f>
        <v>0</v>
      </c>
      <c r="O279" s="27">
        <f>IF(COUNTIFS('Table From Form ( For Fri )'!$A:$A,$A279,'Table From Form ( For Fri )'!$J:$J,Attendance[[#Headers],[14/6/2024]],'Table From Form ( For Fri )'!S:S,1)&gt;0,1,0)</f>
        <v>0</v>
      </c>
      <c r="P279" s="27">
        <f>IF(COUNTIFS('Table From Form ( For Fri )'!$A:$A,$A279,'Table From Form ( For Fri )'!$J:$J,Attendance[[#Headers],[21/6/2024]],'Table From Form ( For Fri )'!T:T,1)&gt;0,1,0)</f>
        <v>0</v>
      </c>
      <c r="Q279" s="27">
        <f>IF(COUNTIFS('Table From Form ( For Fri )'!$A:$A,$A279,'Table From Form ( For Fri )'!$J:$J,Attendance[[#Headers],[28/6/2024]],'Table From Form ( For Fri )'!U:U,1)&gt;0,1,0)</f>
        <v>0</v>
      </c>
      <c r="R279" s="27">
        <f>IF(COUNTIFS('Table From Form ( For Fri )'!$A:$A,$A279,'Table From Form ( For Fri )'!$J:$J,Attendance[[#Headers],[5/7/2024]],'Table From Form ( For Fri )'!V:V,1)&gt;0,1,0)</f>
        <v>0</v>
      </c>
      <c r="S279" s="27">
        <f>IF(COUNTIFS('Table From Form ( For Fri )'!$A:$A,$A279,'Table From Form ( For Fri )'!$J:$J,Attendance[[#Headers],[12/7/2024]],'Table From Form ( For Fri )'!W:W,1)&gt;0,1,0)</f>
        <v>0</v>
      </c>
      <c r="T279" s="27">
        <f>IF(COUNTIFS('Table From Form ( For Fri )'!$A:$A,$A279,'Table From Form ( For Fri )'!$J:$J,Attendance[[#Headers],[19/7/2024]],'Table From Form ( For Fri )'!X:X,1)&gt;0,1,0)</f>
        <v>0</v>
      </c>
      <c r="U279" s="27">
        <f>IF(COUNTIFS('Table From Form ( For Fri )'!$A:$A,$A279,'Table From Form ( For Fri )'!$J:$J,Attendance[[#Headers],[26/7/2024]],'Table From Form ( For Fri )'!Y:Y,1)&gt;0,1,0)</f>
        <v>0</v>
      </c>
      <c r="V279" s="27">
        <f>IF(COUNTIFS('Table From Form ( For Fri )'!$A:$A,$A279,'Table From Form ( For Fri )'!$J:$J,Attendance[[#Headers],[2/8/2024]],'Table From Form ( For Fri )'!Z:Z,1)&gt;0,1,0)</f>
        <v>0</v>
      </c>
      <c r="W279" s="27">
        <f>IF(COUNTIFS('Table From Form ( For Fri )'!$A:$A,$A279,'Table From Form ( For Fri )'!$J:$J,Attendance[[#Headers],[30/8/2024]],'Table From Form ( For Fri )'!AA:AA,1)&gt;0,1,0)</f>
        <v>0</v>
      </c>
      <c r="X279" s="27">
        <f>IF(COUNTIFS('Table From Form ( For Fri )'!$A:$A,$A279,'Table From Form ( For Fri )'!$J:$J,Attendance[[#Headers],[6/9/2024]],'Table From Form ( For Fri )'!AB:AB,1)&gt;0,1,0)</f>
        <v>0</v>
      </c>
      <c r="Y279" s="27">
        <f>IF(COUNTIFS('Table From Form ( For Fri )'!$A:$A,$A279,'Table From Form ( For Fri )'!$J:$J,Attendance[[#Headers],[13/9/2024]],'Table From Form ( For Fri )'!AC:AC,1)&gt;0,1,0)</f>
        <v>0</v>
      </c>
      <c r="Z279" s="27">
        <f>IF(COUNTIFS('Table From Form ( For Fri )'!$A:$A,$A279,'Table From Form ( For Fri )'!$J:$J,Attendance[[#Headers],[20/9/2024]],'Table From Form ( For Fri )'!AD:AD,1)&gt;0,1,0)</f>
        <v>0</v>
      </c>
      <c r="AA279" s="27">
        <f>IF(COUNTIFS('Table From Form ( For Fri )'!$A:$A,$A279,'Table From Form ( For Fri )'!$J:$J,Attendance[[#Headers],[27/9/2024]],'Table From Form ( For Fri )'!AE:AE,1)&gt;0,1,0)</f>
        <v>0</v>
      </c>
      <c r="AB279" s="27">
        <f>IF(COUNTIFS('Table From Form ( For Fri )'!$A:$A,$A279,'Table From Form ( For Fri )'!$J:$J,Attendance[[#Headers],[4/10/2024]],'Table From Form ( For Fri )'!AF:AF,1)&gt;0,1,0)</f>
        <v>0</v>
      </c>
      <c r="AC279" s="27">
        <f>IF(COUNTIFS('Table From Form ( For Fri )'!$A:$A,$A279,'Table From Form ( For Fri )'!$J:$J,Attendance[[#Headers],[11/10/2024]],'Table From Form ( For Fri )'!AG:AG,1)&gt;0,1,0)</f>
        <v>0</v>
      </c>
      <c r="AD279" s="27">
        <f>IF(COUNTIFS('Table From Form ( For Fri )'!$A:$A,$A279,'Table From Form ( For Fri )'!$J:$J,Attendance[[#Headers],[18/10/2024]],'Table From Form ( For Fri )'!AH:AH,1)&gt;0,1,0)</f>
        <v>0</v>
      </c>
      <c r="AE279" s="27">
        <f>IF(COUNTIFS('Table From Form ( For Fri )'!$A:$A,$A279,'Table From Form ( For Fri )'!$J:$J,Attendance[[#Headers],[25/10/2024]],'Table From Form ( For Fri )'!AI:AI,1)&gt;0,1,0)</f>
        <v>0</v>
      </c>
      <c r="AF279" s="27">
        <f>IF(COUNTIFS('Table From Form ( For Fri )'!$A:$A,$A279,'Table From Form ( For Fri )'!$J:$J,Attendance[[#Headers],[1/11/2024]],'Table From Form ( For Fri )'!AJ:AJ,1)&gt;0,1,0)</f>
        <v>0</v>
      </c>
      <c r="AG279" s="27">
        <f>IF(COUNTIFS('Table From Form ( For Fri )'!$A:$A,$A279,'Table From Form ( For Fri )'!$J:$J,Attendance[[#Headers],[8/11/2024]],'Table From Form ( For Fri )'!AK:AK,1)&gt;0,1,0)</f>
        <v>0</v>
      </c>
      <c r="AH279" s="27">
        <f>IF(COUNTIFS('Table From Form ( For Fri )'!$A:$A,$A279,'Table From Form ( For Fri )'!$J:$J,Attendance[[#Headers],[15/11/2024]],'Table From Form ( For Fri )'!AL:AL,1)&gt;0,1,0)</f>
        <v>0</v>
      </c>
      <c r="AI279" s="27">
        <f>IF(COUNTIFS('Table From Form ( For Fri )'!$A:$A,$A279,'Table From Form ( For Fri )'!$J:$J,Attendance[[#Headers],[22/11/2024]],'Table From Form ( For Fri )'!AM:AM,1)&gt;0,1,0)</f>
        <v>0</v>
      </c>
      <c r="AJ279" s="27">
        <f>IF(COUNTIFS('Table From Form ( For Fri )'!$A:$A,$A279,'Table From Form ( For Fri )'!$J:$J,Attendance[[#Headers],[29/11/2024]],'Table From Form ( For Fri )'!AN:AN,1)&gt;0,1,0)</f>
        <v>0</v>
      </c>
      <c r="AK279" s="27">
        <f>IF(COUNTIFS('Table From Form ( For Fri )'!$A:$A,$A279,'Table From Form ( For Fri )'!$J:$J,Attendance[[#Headers],[6/12/2024]],'Table From Form ( For Fri )'!AO:AO,1)&gt;0,1,0)</f>
        <v>0</v>
      </c>
      <c r="AL279" s="27">
        <f>IF(COUNTIFS('Table From Form ( For Fri )'!$A:$A,$A279,'Table From Form ( For Fri )'!$J:$J,Attendance[[#Headers],[13/12/2024]],'Table From Form ( For Fri )'!AP:AP,1)&gt;0,1,0)</f>
        <v>0</v>
      </c>
      <c r="AM279" s="27">
        <f>IF(COUNTIFS('Table From Form ( For Fri )'!$A:$A,$A279,'Table From Form ( For Fri )'!$J:$J,Attendance[[#Headers],[20/12/2024]],'Table From Form ( For Fri )'!AQ:AQ,1)&gt;0,1,0)</f>
        <v>0</v>
      </c>
      <c r="AN279" s="27">
        <f>IF(COUNTIFS('Table From Form ( For Fri )'!$A:$A,$A279,'Table From Form ( For Fri )'!$J:$J,Attendance[[#Headers],[27/12/2024]],'Table From Form ( For Fri )'!AR:AR,1)&gt;0,1,0)</f>
        <v>0</v>
      </c>
      <c r="AO279" s="27">
        <f>IF(COUNTIFS('Table From Form ( For Fri )'!$A:$A,$A279,'Table From Form ( For Fri )'!$J:$J,Attendance[[#Headers],[3/1/2025]],'Table From Form ( For Fri )'!AS:AS,1)&gt;0,1,0)</f>
        <v>0</v>
      </c>
      <c r="AP279" s="27">
        <f>IF(COUNTIFS('Table From Form ( For Fri )'!$A:$A,$A279,'Table From Form ( For Fri )'!$J:$J,Attendance[[#Headers],[10/1/2025]],'Table From Form ( For Fri )'!AT:AT,1)&gt;0,1,0)</f>
        <v>0</v>
      </c>
      <c r="AQ279" s="27">
        <f>IF(COUNTIFS('Table From Form ( For Fri )'!$A:$A,$A279,'Table From Form ( For Fri )'!$J:$J,Attendance[[#Headers],[17/1/2025]],'Table From Form ( For Fri )'!AU:AU,1)&gt;0,1,0)</f>
        <v>0</v>
      </c>
      <c r="AR279" s="27">
        <f>IF(COUNTIFS('Table From Form ( For Fri )'!$A:$A,$A279,'Table From Form ( For Fri )'!$J:$J,Attendance[[#Headers],[24/1/2025]],'Table From Form ( For Fri )'!AV:AV,1)&gt;0,1,0)</f>
        <v>0</v>
      </c>
      <c r="AS279" s="27">
        <f>IF(COUNTIFS('Table From Form ( For Fri )'!$A:$A,$A279,'Table From Form ( For Fri )'!$J:$J,Attendance[[#Headers],[31/1/2025]],'Table From Form ( For Fri )'!AW:AW,1)&gt;0,1,0)</f>
        <v>0</v>
      </c>
      <c r="AT279" s="27">
        <f>IF(COUNTIFS('Table From Form ( For Fri )'!$A:$A,$A279,'Table From Form ( For Fri )'!$J:$J,Attendance[[#Headers],[7/2/2025]],'Table From Form ( For Fri )'!AX:AX,1)&gt;0,1,0)</f>
        <v>0</v>
      </c>
      <c r="AU279" s="27">
        <f>IF(COUNTIFS('Table From Form ( For Fri )'!$A:$A,$A279,'Table From Form ( For Fri )'!$J:$J,Attendance[[#Headers],[14/2/2025]],'Table From Form ( For Fri )'!AY:AY,1)&gt;0,1,0)</f>
        <v>0</v>
      </c>
    </row>
    <row r="280" spans="1:47" ht="14">
      <c r="A280" s="32" t="s">
        <v>2261</v>
      </c>
      <c r="B280" s="30" t="s">
        <v>2262</v>
      </c>
      <c r="C280" s="30" t="s">
        <v>2263</v>
      </c>
      <c r="D280">
        <f>COUNTIF(Attendance[[#This Row],[19/4/2024]:[14/2/2025]],1)</f>
        <v>0</v>
      </c>
      <c r="E280" s="26">
        <f t="shared" si="4"/>
        <v>0</v>
      </c>
      <c r="F280" s="26" t="s">
        <v>2264</v>
      </c>
      <c r="G280" s="27">
        <f>IF(COUNTIFS('Table From Form ( For Fri )'!$A:$A,$A280,'Table From Form ( For Fri )'!$J:$J,Attendance[[#Headers],[19/4/2024]],'Table From Form ( For Fri )'!K:K,1)&gt;0,1,0)</f>
        <v>0</v>
      </c>
      <c r="H280" s="27">
        <f>IF(COUNTIFS('Table From Form ( For Fri )'!$A:$A,$A280,'Table From Form ( For Fri )'!$J:$J,Attendance[[#Headers],[26/4/2024]],'Table From Form ( For Fri )'!L:L,1)&gt;0,1,0)</f>
        <v>0</v>
      </c>
      <c r="I280" s="27">
        <f>IF(COUNTIFS('Table From Form ( For Fri )'!$A:$A,$A280,'Table From Form ( For Fri )'!$J:$J,Attendance[[#Headers],[3/5/2024]],'Table From Form ( For Fri )'!M:M,1)&gt;0,1,0)</f>
        <v>0</v>
      </c>
      <c r="J280" s="27">
        <f>IF(COUNTIFS('Table From Form ( For Fri )'!$A:$A,$A280,'Table From Form ( For Fri )'!$J:$J,Attendance[[#Headers],[10/5/2024]],'Table From Form ( For Fri )'!N:N,1)&gt;0,1,0)</f>
        <v>0</v>
      </c>
      <c r="K280" s="27">
        <f>IF(COUNTIFS('Table From Form ( For Fri )'!$A:$A,$A280,'Table From Form ( For Fri )'!$J:$J,Attendance[[#Headers],[17/5/2024]],'Table From Form ( For Fri )'!O:O,1)&gt;0,1,0)</f>
        <v>0</v>
      </c>
      <c r="L280" s="27">
        <f>IF(COUNTIFS('Table From Form ( For Fri )'!$A:$A,$A280,'Table From Form ( For Fri )'!$J:$J,Attendance[[#Headers],[24/5/2024]],'Table From Form ( For Fri )'!P:P,1)&gt;0,1,0)</f>
        <v>0</v>
      </c>
      <c r="M280" s="27">
        <f>IF(COUNTIFS('Table From Form ( For Fri )'!$A:$A,$A280,'Table From Form ( For Fri )'!$J:$J,Attendance[[#Headers],[31/5/2024]],'Table From Form ( For Fri )'!Q:Q,1)&gt;0,1,0)</f>
        <v>0</v>
      </c>
      <c r="N280" s="27">
        <f>IF(COUNTIFS('Table From Form ( For Fri )'!$A:$A,$A280,'Table From Form ( For Fri )'!$J:$J,Attendance[[#Headers],[7/6/2024]],'Table From Form ( For Fri )'!R:R,1)&gt;0,1,0)</f>
        <v>0</v>
      </c>
      <c r="O280" s="27">
        <f>IF(COUNTIFS('Table From Form ( For Fri )'!$A:$A,$A280,'Table From Form ( For Fri )'!$J:$J,Attendance[[#Headers],[14/6/2024]],'Table From Form ( For Fri )'!S:S,1)&gt;0,1,0)</f>
        <v>0</v>
      </c>
      <c r="P280" s="27">
        <f>IF(COUNTIFS('Table From Form ( For Fri )'!$A:$A,$A280,'Table From Form ( For Fri )'!$J:$J,Attendance[[#Headers],[21/6/2024]],'Table From Form ( For Fri )'!T:T,1)&gt;0,1,0)</f>
        <v>0</v>
      </c>
      <c r="Q280" s="27">
        <f>IF(COUNTIFS('Table From Form ( For Fri )'!$A:$A,$A280,'Table From Form ( For Fri )'!$J:$J,Attendance[[#Headers],[28/6/2024]],'Table From Form ( For Fri )'!U:U,1)&gt;0,1,0)</f>
        <v>0</v>
      </c>
      <c r="R280" s="27">
        <f>IF(COUNTIFS('Table From Form ( For Fri )'!$A:$A,$A280,'Table From Form ( For Fri )'!$J:$J,Attendance[[#Headers],[5/7/2024]],'Table From Form ( For Fri )'!V:V,1)&gt;0,1,0)</f>
        <v>0</v>
      </c>
      <c r="S280" s="27">
        <f>IF(COUNTIFS('Table From Form ( For Fri )'!$A:$A,$A280,'Table From Form ( For Fri )'!$J:$J,Attendance[[#Headers],[12/7/2024]],'Table From Form ( For Fri )'!W:W,1)&gt;0,1,0)</f>
        <v>0</v>
      </c>
      <c r="T280" s="27">
        <f>IF(COUNTIFS('Table From Form ( For Fri )'!$A:$A,$A280,'Table From Form ( For Fri )'!$J:$J,Attendance[[#Headers],[19/7/2024]],'Table From Form ( For Fri )'!X:X,1)&gt;0,1,0)</f>
        <v>0</v>
      </c>
      <c r="U280" s="27">
        <f>IF(COUNTIFS('Table From Form ( For Fri )'!$A:$A,$A280,'Table From Form ( For Fri )'!$J:$J,Attendance[[#Headers],[26/7/2024]],'Table From Form ( For Fri )'!Y:Y,1)&gt;0,1,0)</f>
        <v>0</v>
      </c>
      <c r="V280" s="27">
        <f>IF(COUNTIFS('Table From Form ( For Fri )'!$A:$A,$A280,'Table From Form ( For Fri )'!$J:$J,Attendance[[#Headers],[2/8/2024]],'Table From Form ( For Fri )'!Z:Z,1)&gt;0,1,0)</f>
        <v>0</v>
      </c>
      <c r="W280" s="27">
        <f>IF(COUNTIFS('Table From Form ( For Fri )'!$A:$A,$A280,'Table From Form ( For Fri )'!$J:$J,Attendance[[#Headers],[30/8/2024]],'Table From Form ( For Fri )'!AA:AA,1)&gt;0,1,0)</f>
        <v>0</v>
      </c>
      <c r="X280" s="27">
        <f>IF(COUNTIFS('Table From Form ( For Fri )'!$A:$A,$A280,'Table From Form ( For Fri )'!$J:$J,Attendance[[#Headers],[6/9/2024]],'Table From Form ( For Fri )'!AB:AB,1)&gt;0,1,0)</f>
        <v>0</v>
      </c>
      <c r="Y280" s="27">
        <f>IF(COUNTIFS('Table From Form ( For Fri )'!$A:$A,$A280,'Table From Form ( For Fri )'!$J:$J,Attendance[[#Headers],[13/9/2024]],'Table From Form ( For Fri )'!AC:AC,1)&gt;0,1,0)</f>
        <v>0</v>
      </c>
      <c r="Z280" s="27">
        <f>IF(COUNTIFS('Table From Form ( For Fri )'!$A:$A,$A280,'Table From Form ( For Fri )'!$J:$J,Attendance[[#Headers],[20/9/2024]],'Table From Form ( For Fri )'!AD:AD,1)&gt;0,1,0)</f>
        <v>0</v>
      </c>
      <c r="AA280" s="27">
        <f>IF(COUNTIFS('Table From Form ( For Fri )'!$A:$A,$A280,'Table From Form ( For Fri )'!$J:$J,Attendance[[#Headers],[27/9/2024]],'Table From Form ( For Fri )'!AE:AE,1)&gt;0,1,0)</f>
        <v>0</v>
      </c>
      <c r="AB280" s="27">
        <f>IF(COUNTIFS('Table From Form ( For Fri )'!$A:$A,$A280,'Table From Form ( For Fri )'!$J:$J,Attendance[[#Headers],[4/10/2024]],'Table From Form ( For Fri )'!AF:AF,1)&gt;0,1,0)</f>
        <v>0</v>
      </c>
      <c r="AC280" s="27">
        <f>IF(COUNTIFS('Table From Form ( For Fri )'!$A:$A,$A280,'Table From Form ( For Fri )'!$J:$J,Attendance[[#Headers],[11/10/2024]],'Table From Form ( For Fri )'!AG:AG,1)&gt;0,1,0)</f>
        <v>0</v>
      </c>
      <c r="AD280" s="27">
        <f>IF(COUNTIFS('Table From Form ( For Fri )'!$A:$A,$A280,'Table From Form ( For Fri )'!$J:$J,Attendance[[#Headers],[18/10/2024]],'Table From Form ( For Fri )'!AH:AH,1)&gt;0,1,0)</f>
        <v>0</v>
      </c>
      <c r="AE280" s="27">
        <f>IF(COUNTIFS('Table From Form ( For Fri )'!$A:$A,$A280,'Table From Form ( For Fri )'!$J:$J,Attendance[[#Headers],[25/10/2024]],'Table From Form ( For Fri )'!AI:AI,1)&gt;0,1,0)</f>
        <v>0</v>
      </c>
      <c r="AF280" s="27">
        <f>IF(COUNTIFS('Table From Form ( For Fri )'!$A:$A,$A280,'Table From Form ( For Fri )'!$J:$J,Attendance[[#Headers],[1/11/2024]],'Table From Form ( For Fri )'!AJ:AJ,1)&gt;0,1,0)</f>
        <v>0</v>
      </c>
      <c r="AG280" s="27">
        <f>IF(COUNTIFS('Table From Form ( For Fri )'!$A:$A,$A280,'Table From Form ( For Fri )'!$J:$J,Attendance[[#Headers],[8/11/2024]],'Table From Form ( For Fri )'!AK:AK,1)&gt;0,1,0)</f>
        <v>0</v>
      </c>
      <c r="AH280" s="27">
        <f>IF(COUNTIFS('Table From Form ( For Fri )'!$A:$A,$A280,'Table From Form ( For Fri )'!$J:$J,Attendance[[#Headers],[15/11/2024]],'Table From Form ( For Fri )'!AL:AL,1)&gt;0,1,0)</f>
        <v>0</v>
      </c>
      <c r="AI280" s="27">
        <f>IF(COUNTIFS('Table From Form ( For Fri )'!$A:$A,$A280,'Table From Form ( For Fri )'!$J:$J,Attendance[[#Headers],[22/11/2024]],'Table From Form ( For Fri )'!AM:AM,1)&gt;0,1,0)</f>
        <v>0</v>
      </c>
      <c r="AJ280" s="27">
        <f>IF(COUNTIFS('Table From Form ( For Fri )'!$A:$A,$A280,'Table From Form ( For Fri )'!$J:$J,Attendance[[#Headers],[29/11/2024]],'Table From Form ( For Fri )'!AN:AN,1)&gt;0,1,0)</f>
        <v>0</v>
      </c>
      <c r="AK280" s="27">
        <f>IF(COUNTIFS('Table From Form ( For Fri )'!$A:$A,$A280,'Table From Form ( For Fri )'!$J:$J,Attendance[[#Headers],[6/12/2024]],'Table From Form ( For Fri )'!AO:AO,1)&gt;0,1,0)</f>
        <v>0</v>
      </c>
      <c r="AL280" s="27">
        <f>IF(COUNTIFS('Table From Form ( For Fri )'!$A:$A,$A280,'Table From Form ( For Fri )'!$J:$J,Attendance[[#Headers],[13/12/2024]],'Table From Form ( For Fri )'!AP:AP,1)&gt;0,1,0)</f>
        <v>0</v>
      </c>
      <c r="AM280" s="27">
        <f>IF(COUNTIFS('Table From Form ( For Fri )'!$A:$A,$A280,'Table From Form ( For Fri )'!$J:$J,Attendance[[#Headers],[20/12/2024]],'Table From Form ( For Fri )'!AQ:AQ,1)&gt;0,1,0)</f>
        <v>0</v>
      </c>
      <c r="AN280" s="27">
        <f>IF(COUNTIFS('Table From Form ( For Fri )'!$A:$A,$A280,'Table From Form ( For Fri )'!$J:$J,Attendance[[#Headers],[27/12/2024]],'Table From Form ( For Fri )'!AR:AR,1)&gt;0,1,0)</f>
        <v>0</v>
      </c>
      <c r="AO280" s="27">
        <f>IF(COUNTIFS('Table From Form ( For Fri )'!$A:$A,$A280,'Table From Form ( For Fri )'!$J:$J,Attendance[[#Headers],[3/1/2025]],'Table From Form ( For Fri )'!AS:AS,1)&gt;0,1,0)</f>
        <v>0</v>
      </c>
      <c r="AP280" s="27">
        <f>IF(COUNTIFS('Table From Form ( For Fri )'!$A:$A,$A280,'Table From Form ( For Fri )'!$J:$J,Attendance[[#Headers],[10/1/2025]],'Table From Form ( For Fri )'!AT:AT,1)&gt;0,1,0)</f>
        <v>0</v>
      </c>
      <c r="AQ280" s="27">
        <f>IF(COUNTIFS('Table From Form ( For Fri )'!$A:$A,$A280,'Table From Form ( For Fri )'!$J:$J,Attendance[[#Headers],[17/1/2025]],'Table From Form ( For Fri )'!AU:AU,1)&gt;0,1,0)</f>
        <v>0</v>
      </c>
      <c r="AR280" s="27">
        <f>IF(COUNTIFS('Table From Form ( For Fri )'!$A:$A,$A280,'Table From Form ( For Fri )'!$J:$J,Attendance[[#Headers],[24/1/2025]],'Table From Form ( For Fri )'!AV:AV,1)&gt;0,1,0)</f>
        <v>0</v>
      </c>
      <c r="AS280" s="27">
        <f>IF(COUNTIFS('Table From Form ( For Fri )'!$A:$A,$A280,'Table From Form ( For Fri )'!$J:$J,Attendance[[#Headers],[31/1/2025]],'Table From Form ( For Fri )'!AW:AW,1)&gt;0,1,0)</f>
        <v>0</v>
      </c>
      <c r="AT280" s="27">
        <f>IF(COUNTIFS('Table From Form ( For Fri )'!$A:$A,$A280,'Table From Form ( For Fri )'!$J:$J,Attendance[[#Headers],[7/2/2025]],'Table From Form ( For Fri )'!AX:AX,1)&gt;0,1,0)</f>
        <v>0</v>
      </c>
      <c r="AU280" s="27">
        <f>IF(COUNTIFS('Table From Form ( For Fri )'!$A:$A,$A280,'Table From Form ( For Fri )'!$J:$J,Attendance[[#Headers],[14/2/2025]],'Table From Form ( For Fri )'!AY:AY,1)&gt;0,1,0)</f>
        <v>0</v>
      </c>
    </row>
    <row r="281" spans="1:47" ht="14">
      <c r="A281" s="32" t="s">
        <v>2265</v>
      </c>
      <c r="B281" s="30" t="s">
        <v>2266</v>
      </c>
      <c r="C281" s="30" t="s">
        <v>2267</v>
      </c>
      <c r="D281">
        <f>COUNTIF(Attendance[[#This Row],[19/4/2024]:[14/2/2025]],1)</f>
        <v>0</v>
      </c>
      <c r="E281" s="26">
        <f t="shared" si="4"/>
        <v>0</v>
      </c>
      <c r="F281" s="26" t="s">
        <v>2268</v>
      </c>
      <c r="G281" s="27">
        <f>IF(COUNTIFS('Table From Form ( For Fri )'!$A:$A,$A281,'Table From Form ( For Fri )'!$J:$J,Attendance[[#Headers],[19/4/2024]],'Table From Form ( For Fri )'!K:K,1)&gt;0,1,0)</f>
        <v>0</v>
      </c>
      <c r="H281" s="27">
        <f>IF(COUNTIFS('Table From Form ( For Fri )'!$A:$A,$A281,'Table From Form ( For Fri )'!$J:$J,Attendance[[#Headers],[26/4/2024]],'Table From Form ( For Fri )'!L:L,1)&gt;0,1,0)</f>
        <v>0</v>
      </c>
      <c r="I281" s="27">
        <f>IF(COUNTIFS('Table From Form ( For Fri )'!$A:$A,$A281,'Table From Form ( For Fri )'!$J:$J,Attendance[[#Headers],[3/5/2024]],'Table From Form ( For Fri )'!M:M,1)&gt;0,1,0)</f>
        <v>0</v>
      </c>
      <c r="J281" s="27">
        <f>IF(COUNTIFS('Table From Form ( For Fri )'!$A:$A,$A281,'Table From Form ( For Fri )'!$J:$J,Attendance[[#Headers],[10/5/2024]],'Table From Form ( For Fri )'!N:N,1)&gt;0,1,0)</f>
        <v>0</v>
      </c>
      <c r="K281" s="27">
        <f>IF(COUNTIFS('Table From Form ( For Fri )'!$A:$A,$A281,'Table From Form ( For Fri )'!$J:$J,Attendance[[#Headers],[17/5/2024]],'Table From Form ( For Fri )'!O:O,1)&gt;0,1,0)</f>
        <v>0</v>
      </c>
      <c r="L281" s="27">
        <f>IF(COUNTIFS('Table From Form ( For Fri )'!$A:$A,$A281,'Table From Form ( For Fri )'!$J:$J,Attendance[[#Headers],[24/5/2024]],'Table From Form ( For Fri )'!P:P,1)&gt;0,1,0)</f>
        <v>0</v>
      </c>
      <c r="M281" s="27">
        <f>IF(COUNTIFS('Table From Form ( For Fri )'!$A:$A,$A281,'Table From Form ( For Fri )'!$J:$J,Attendance[[#Headers],[31/5/2024]],'Table From Form ( For Fri )'!Q:Q,1)&gt;0,1,0)</f>
        <v>0</v>
      </c>
      <c r="N281" s="27">
        <f>IF(COUNTIFS('Table From Form ( For Fri )'!$A:$A,$A281,'Table From Form ( For Fri )'!$J:$J,Attendance[[#Headers],[7/6/2024]],'Table From Form ( For Fri )'!R:R,1)&gt;0,1,0)</f>
        <v>0</v>
      </c>
      <c r="O281" s="27">
        <f>IF(COUNTIFS('Table From Form ( For Fri )'!$A:$A,$A281,'Table From Form ( For Fri )'!$J:$J,Attendance[[#Headers],[14/6/2024]],'Table From Form ( For Fri )'!S:S,1)&gt;0,1,0)</f>
        <v>0</v>
      </c>
      <c r="P281" s="27">
        <f>IF(COUNTIFS('Table From Form ( For Fri )'!$A:$A,$A281,'Table From Form ( For Fri )'!$J:$J,Attendance[[#Headers],[21/6/2024]],'Table From Form ( For Fri )'!T:T,1)&gt;0,1,0)</f>
        <v>0</v>
      </c>
      <c r="Q281" s="27">
        <f>IF(COUNTIFS('Table From Form ( For Fri )'!$A:$A,$A281,'Table From Form ( For Fri )'!$J:$J,Attendance[[#Headers],[28/6/2024]],'Table From Form ( For Fri )'!U:U,1)&gt;0,1,0)</f>
        <v>0</v>
      </c>
      <c r="R281" s="27">
        <f>IF(COUNTIFS('Table From Form ( For Fri )'!$A:$A,$A281,'Table From Form ( For Fri )'!$J:$J,Attendance[[#Headers],[5/7/2024]],'Table From Form ( For Fri )'!V:V,1)&gt;0,1,0)</f>
        <v>0</v>
      </c>
      <c r="S281" s="27">
        <f>IF(COUNTIFS('Table From Form ( For Fri )'!$A:$A,$A281,'Table From Form ( For Fri )'!$J:$J,Attendance[[#Headers],[12/7/2024]],'Table From Form ( For Fri )'!W:W,1)&gt;0,1,0)</f>
        <v>0</v>
      </c>
      <c r="T281" s="27">
        <f>IF(COUNTIFS('Table From Form ( For Fri )'!$A:$A,$A281,'Table From Form ( For Fri )'!$J:$J,Attendance[[#Headers],[19/7/2024]],'Table From Form ( For Fri )'!X:X,1)&gt;0,1,0)</f>
        <v>0</v>
      </c>
      <c r="U281" s="27">
        <f>IF(COUNTIFS('Table From Form ( For Fri )'!$A:$A,$A281,'Table From Form ( For Fri )'!$J:$J,Attendance[[#Headers],[26/7/2024]],'Table From Form ( For Fri )'!Y:Y,1)&gt;0,1,0)</f>
        <v>0</v>
      </c>
      <c r="V281" s="27">
        <f>IF(COUNTIFS('Table From Form ( For Fri )'!$A:$A,$A281,'Table From Form ( For Fri )'!$J:$J,Attendance[[#Headers],[2/8/2024]],'Table From Form ( For Fri )'!Z:Z,1)&gt;0,1,0)</f>
        <v>0</v>
      </c>
      <c r="W281" s="27">
        <f>IF(COUNTIFS('Table From Form ( For Fri )'!$A:$A,$A281,'Table From Form ( For Fri )'!$J:$J,Attendance[[#Headers],[30/8/2024]],'Table From Form ( For Fri )'!AA:AA,1)&gt;0,1,0)</f>
        <v>0</v>
      </c>
      <c r="X281" s="27">
        <f>IF(COUNTIFS('Table From Form ( For Fri )'!$A:$A,$A281,'Table From Form ( For Fri )'!$J:$J,Attendance[[#Headers],[6/9/2024]],'Table From Form ( For Fri )'!AB:AB,1)&gt;0,1,0)</f>
        <v>0</v>
      </c>
      <c r="Y281" s="27">
        <f>IF(COUNTIFS('Table From Form ( For Fri )'!$A:$A,$A281,'Table From Form ( For Fri )'!$J:$J,Attendance[[#Headers],[13/9/2024]],'Table From Form ( For Fri )'!AC:AC,1)&gt;0,1,0)</f>
        <v>0</v>
      </c>
      <c r="Z281" s="27">
        <f>IF(COUNTIFS('Table From Form ( For Fri )'!$A:$A,$A281,'Table From Form ( For Fri )'!$J:$J,Attendance[[#Headers],[20/9/2024]],'Table From Form ( For Fri )'!AD:AD,1)&gt;0,1,0)</f>
        <v>0</v>
      </c>
      <c r="AA281" s="27">
        <f>IF(COUNTIFS('Table From Form ( For Fri )'!$A:$A,$A281,'Table From Form ( For Fri )'!$J:$J,Attendance[[#Headers],[27/9/2024]],'Table From Form ( For Fri )'!AE:AE,1)&gt;0,1,0)</f>
        <v>0</v>
      </c>
      <c r="AB281" s="27">
        <f>IF(COUNTIFS('Table From Form ( For Fri )'!$A:$A,$A281,'Table From Form ( For Fri )'!$J:$J,Attendance[[#Headers],[4/10/2024]],'Table From Form ( For Fri )'!AF:AF,1)&gt;0,1,0)</f>
        <v>0</v>
      </c>
      <c r="AC281" s="27">
        <f>IF(COUNTIFS('Table From Form ( For Fri )'!$A:$A,$A281,'Table From Form ( For Fri )'!$J:$J,Attendance[[#Headers],[11/10/2024]],'Table From Form ( For Fri )'!AG:AG,1)&gt;0,1,0)</f>
        <v>0</v>
      </c>
      <c r="AD281" s="27">
        <f>IF(COUNTIFS('Table From Form ( For Fri )'!$A:$A,$A281,'Table From Form ( For Fri )'!$J:$J,Attendance[[#Headers],[18/10/2024]],'Table From Form ( For Fri )'!AH:AH,1)&gt;0,1,0)</f>
        <v>0</v>
      </c>
      <c r="AE281" s="27">
        <f>IF(COUNTIFS('Table From Form ( For Fri )'!$A:$A,$A281,'Table From Form ( For Fri )'!$J:$J,Attendance[[#Headers],[25/10/2024]],'Table From Form ( For Fri )'!AI:AI,1)&gt;0,1,0)</f>
        <v>0</v>
      </c>
      <c r="AF281" s="27">
        <f>IF(COUNTIFS('Table From Form ( For Fri )'!$A:$A,$A281,'Table From Form ( For Fri )'!$J:$J,Attendance[[#Headers],[1/11/2024]],'Table From Form ( For Fri )'!AJ:AJ,1)&gt;0,1,0)</f>
        <v>0</v>
      </c>
      <c r="AG281" s="27">
        <f>IF(COUNTIFS('Table From Form ( For Fri )'!$A:$A,$A281,'Table From Form ( For Fri )'!$J:$J,Attendance[[#Headers],[8/11/2024]],'Table From Form ( For Fri )'!AK:AK,1)&gt;0,1,0)</f>
        <v>0</v>
      </c>
      <c r="AH281" s="27">
        <f>IF(COUNTIFS('Table From Form ( For Fri )'!$A:$A,$A281,'Table From Form ( For Fri )'!$J:$J,Attendance[[#Headers],[15/11/2024]],'Table From Form ( For Fri )'!AL:AL,1)&gt;0,1,0)</f>
        <v>0</v>
      </c>
      <c r="AI281" s="27">
        <f>IF(COUNTIFS('Table From Form ( For Fri )'!$A:$A,$A281,'Table From Form ( For Fri )'!$J:$J,Attendance[[#Headers],[22/11/2024]],'Table From Form ( For Fri )'!AM:AM,1)&gt;0,1,0)</f>
        <v>0</v>
      </c>
      <c r="AJ281" s="27">
        <f>IF(COUNTIFS('Table From Form ( For Fri )'!$A:$A,$A281,'Table From Form ( For Fri )'!$J:$J,Attendance[[#Headers],[29/11/2024]],'Table From Form ( For Fri )'!AN:AN,1)&gt;0,1,0)</f>
        <v>0</v>
      </c>
      <c r="AK281" s="27">
        <f>IF(COUNTIFS('Table From Form ( For Fri )'!$A:$A,$A281,'Table From Form ( For Fri )'!$J:$J,Attendance[[#Headers],[6/12/2024]],'Table From Form ( For Fri )'!AO:AO,1)&gt;0,1,0)</f>
        <v>0</v>
      </c>
      <c r="AL281" s="27">
        <f>IF(COUNTIFS('Table From Form ( For Fri )'!$A:$A,$A281,'Table From Form ( For Fri )'!$J:$J,Attendance[[#Headers],[13/12/2024]],'Table From Form ( For Fri )'!AP:AP,1)&gt;0,1,0)</f>
        <v>0</v>
      </c>
      <c r="AM281" s="27">
        <f>IF(COUNTIFS('Table From Form ( For Fri )'!$A:$A,$A281,'Table From Form ( For Fri )'!$J:$J,Attendance[[#Headers],[20/12/2024]],'Table From Form ( For Fri )'!AQ:AQ,1)&gt;0,1,0)</f>
        <v>0</v>
      </c>
      <c r="AN281" s="27">
        <f>IF(COUNTIFS('Table From Form ( For Fri )'!$A:$A,$A281,'Table From Form ( For Fri )'!$J:$J,Attendance[[#Headers],[27/12/2024]],'Table From Form ( For Fri )'!AR:AR,1)&gt;0,1,0)</f>
        <v>0</v>
      </c>
      <c r="AO281" s="27">
        <f>IF(COUNTIFS('Table From Form ( For Fri )'!$A:$A,$A281,'Table From Form ( For Fri )'!$J:$J,Attendance[[#Headers],[3/1/2025]],'Table From Form ( For Fri )'!AS:AS,1)&gt;0,1,0)</f>
        <v>0</v>
      </c>
      <c r="AP281" s="27">
        <f>IF(COUNTIFS('Table From Form ( For Fri )'!$A:$A,$A281,'Table From Form ( For Fri )'!$J:$J,Attendance[[#Headers],[10/1/2025]],'Table From Form ( For Fri )'!AT:AT,1)&gt;0,1,0)</f>
        <v>0</v>
      </c>
      <c r="AQ281" s="27">
        <f>IF(COUNTIFS('Table From Form ( For Fri )'!$A:$A,$A281,'Table From Form ( For Fri )'!$J:$J,Attendance[[#Headers],[17/1/2025]],'Table From Form ( For Fri )'!AU:AU,1)&gt;0,1,0)</f>
        <v>0</v>
      </c>
      <c r="AR281" s="27">
        <f>IF(COUNTIFS('Table From Form ( For Fri )'!$A:$A,$A281,'Table From Form ( For Fri )'!$J:$J,Attendance[[#Headers],[24/1/2025]],'Table From Form ( For Fri )'!AV:AV,1)&gt;0,1,0)</f>
        <v>0</v>
      </c>
      <c r="AS281" s="27">
        <f>IF(COUNTIFS('Table From Form ( For Fri )'!$A:$A,$A281,'Table From Form ( For Fri )'!$J:$J,Attendance[[#Headers],[31/1/2025]],'Table From Form ( For Fri )'!AW:AW,1)&gt;0,1,0)</f>
        <v>0</v>
      </c>
      <c r="AT281" s="27">
        <f>IF(COUNTIFS('Table From Form ( For Fri )'!$A:$A,$A281,'Table From Form ( For Fri )'!$J:$J,Attendance[[#Headers],[7/2/2025]],'Table From Form ( For Fri )'!AX:AX,1)&gt;0,1,0)</f>
        <v>0</v>
      </c>
      <c r="AU281" s="27">
        <f>IF(COUNTIFS('Table From Form ( For Fri )'!$A:$A,$A281,'Table From Form ( For Fri )'!$J:$J,Attendance[[#Headers],[14/2/2025]],'Table From Form ( For Fri )'!AY:AY,1)&gt;0,1,0)</f>
        <v>0</v>
      </c>
    </row>
    <row r="282" spans="1:47" ht="14">
      <c r="A282" s="32" t="s">
        <v>2269</v>
      </c>
      <c r="B282" s="30" t="s">
        <v>2270</v>
      </c>
      <c r="C282" s="30" t="s">
        <v>2271</v>
      </c>
      <c r="D282">
        <f>COUNTIF(Attendance[[#This Row],[19/4/2024]:[14/2/2025]],1)</f>
        <v>0</v>
      </c>
      <c r="E282" s="26">
        <f t="shared" si="4"/>
        <v>0</v>
      </c>
      <c r="F282" s="26" t="s">
        <v>2272</v>
      </c>
      <c r="G282" s="27">
        <f>IF(COUNTIFS('Table From Form ( For Fri )'!$A:$A,$A282,'Table From Form ( For Fri )'!$J:$J,Attendance[[#Headers],[19/4/2024]],'Table From Form ( For Fri )'!K:K,1)&gt;0,1,0)</f>
        <v>0</v>
      </c>
      <c r="H282" s="27">
        <f>IF(COUNTIFS('Table From Form ( For Fri )'!$A:$A,$A282,'Table From Form ( For Fri )'!$J:$J,Attendance[[#Headers],[26/4/2024]],'Table From Form ( For Fri )'!L:L,1)&gt;0,1,0)</f>
        <v>0</v>
      </c>
      <c r="I282" s="27">
        <f>IF(COUNTIFS('Table From Form ( For Fri )'!$A:$A,$A282,'Table From Form ( For Fri )'!$J:$J,Attendance[[#Headers],[3/5/2024]],'Table From Form ( For Fri )'!M:M,1)&gt;0,1,0)</f>
        <v>0</v>
      </c>
      <c r="J282" s="27">
        <f>IF(COUNTIFS('Table From Form ( For Fri )'!$A:$A,$A282,'Table From Form ( For Fri )'!$J:$J,Attendance[[#Headers],[10/5/2024]],'Table From Form ( For Fri )'!N:N,1)&gt;0,1,0)</f>
        <v>0</v>
      </c>
      <c r="K282" s="27">
        <f>IF(COUNTIFS('Table From Form ( For Fri )'!$A:$A,$A282,'Table From Form ( For Fri )'!$J:$J,Attendance[[#Headers],[17/5/2024]],'Table From Form ( For Fri )'!O:O,1)&gt;0,1,0)</f>
        <v>0</v>
      </c>
      <c r="L282" s="27">
        <f>IF(COUNTIFS('Table From Form ( For Fri )'!$A:$A,$A282,'Table From Form ( For Fri )'!$J:$J,Attendance[[#Headers],[24/5/2024]],'Table From Form ( For Fri )'!P:P,1)&gt;0,1,0)</f>
        <v>0</v>
      </c>
      <c r="M282" s="27">
        <f>IF(COUNTIFS('Table From Form ( For Fri )'!$A:$A,$A282,'Table From Form ( For Fri )'!$J:$J,Attendance[[#Headers],[31/5/2024]],'Table From Form ( For Fri )'!Q:Q,1)&gt;0,1,0)</f>
        <v>0</v>
      </c>
      <c r="N282" s="27">
        <f>IF(COUNTIFS('Table From Form ( For Fri )'!$A:$A,$A282,'Table From Form ( For Fri )'!$J:$J,Attendance[[#Headers],[7/6/2024]],'Table From Form ( For Fri )'!R:R,1)&gt;0,1,0)</f>
        <v>0</v>
      </c>
      <c r="O282" s="27">
        <f>IF(COUNTIFS('Table From Form ( For Fri )'!$A:$A,$A282,'Table From Form ( For Fri )'!$J:$J,Attendance[[#Headers],[14/6/2024]],'Table From Form ( For Fri )'!S:S,1)&gt;0,1,0)</f>
        <v>0</v>
      </c>
      <c r="P282" s="27">
        <f>IF(COUNTIFS('Table From Form ( For Fri )'!$A:$A,$A282,'Table From Form ( For Fri )'!$J:$J,Attendance[[#Headers],[21/6/2024]],'Table From Form ( For Fri )'!T:T,1)&gt;0,1,0)</f>
        <v>0</v>
      </c>
      <c r="Q282" s="27">
        <f>IF(COUNTIFS('Table From Form ( For Fri )'!$A:$A,$A282,'Table From Form ( For Fri )'!$J:$J,Attendance[[#Headers],[28/6/2024]],'Table From Form ( For Fri )'!U:U,1)&gt;0,1,0)</f>
        <v>0</v>
      </c>
      <c r="R282" s="27">
        <f>IF(COUNTIFS('Table From Form ( For Fri )'!$A:$A,$A282,'Table From Form ( For Fri )'!$J:$J,Attendance[[#Headers],[5/7/2024]],'Table From Form ( For Fri )'!V:V,1)&gt;0,1,0)</f>
        <v>0</v>
      </c>
      <c r="S282" s="27">
        <f>IF(COUNTIFS('Table From Form ( For Fri )'!$A:$A,$A282,'Table From Form ( For Fri )'!$J:$J,Attendance[[#Headers],[12/7/2024]],'Table From Form ( For Fri )'!W:W,1)&gt;0,1,0)</f>
        <v>0</v>
      </c>
      <c r="T282" s="27">
        <f>IF(COUNTIFS('Table From Form ( For Fri )'!$A:$A,$A282,'Table From Form ( For Fri )'!$J:$J,Attendance[[#Headers],[19/7/2024]],'Table From Form ( For Fri )'!X:X,1)&gt;0,1,0)</f>
        <v>0</v>
      </c>
      <c r="U282" s="27">
        <f>IF(COUNTIFS('Table From Form ( For Fri )'!$A:$A,$A282,'Table From Form ( For Fri )'!$J:$J,Attendance[[#Headers],[26/7/2024]],'Table From Form ( For Fri )'!Y:Y,1)&gt;0,1,0)</f>
        <v>0</v>
      </c>
      <c r="V282" s="27">
        <f>IF(COUNTIFS('Table From Form ( For Fri )'!$A:$A,$A282,'Table From Form ( For Fri )'!$J:$J,Attendance[[#Headers],[2/8/2024]],'Table From Form ( For Fri )'!Z:Z,1)&gt;0,1,0)</f>
        <v>0</v>
      </c>
      <c r="W282" s="27">
        <f>IF(COUNTIFS('Table From Form ( For Fri )'!$A:$A,$A282,'Table From Form ( For Fri )'!$J:$J,Attendance[[#Headers],[30/8/2024]],'Table From Form ( For Fri )'!AA:AA,1)&gt;0,1,0)</f>
        <v>0</v>
      </c>
      <c r="X282" s="27">
        <f>IF(COUNTIFS('Table From Form ( For Fri )'!$A:$A,$A282,'Table From Form ( For Fri )'!$J:$J,Attendance[[#Headers],[6/9/2024]],'Table From Form ( For Fri )'!AB:AB,1)&gt;0,1,0)</f>
        <v>0</v>
      </c>
      <c r="Y282" s="27">
        <f>IF(COUNTIFS('Table From Form ( For Fri )'!$A:$A,$A282,'Table From Form ( For Fri )'!$J:$J,Attendance[[#Headers],[13/9/2024]],'Table From Form ( For Fri )'!AC:AC,1)&gt;0,1,0)</f>
        <v>0</v>
      </c>
      <c r="Z282" s="27">
        <f>IF(COUNTIFS('Table From Form ( For Fri )'!$A:$A,$A282,'Table From Form ( For Fri )'!$J:$J,Attendance[[#Headers],[20/9/2024]],'Table From Form ( For Fri )'!AD:AD,1)&gt;0,1,0)</f>
        <v>0</v>
      </c>
      <c r="AA282" s="27">
        <f>IF(COUNTIFS('Table From Form ( For Fri )'!$A:$A,$A282,'Table From Form ( For Fri )'!$J:$J,Attendance[[#Headers],[27/9/2024]],'Table From Form ( For Fri )'!AE:AE,1)&gt;0,1,0)</f>
        <v>0</v>
      </c>
      <c r="AB282" s="27">
        <f>IF(COUNTIFS('Table From Form ( For Fri )'!$A:$A,$A282,'Table From Form ( For Fri )'!$J:$J,Attendance[[#Headers],[4/10/2024]],'Table From Form ( For Fri )'!AF:AF,1)&gt;0,1,0)</f>
        <v>0</v>
      </c>
      <c r="AC282" s="27">
        <f>IF(COUNTIFS('Table From Form ( For Fri )'!$A:$A,$A282,'Table From Form ( For Fri )'!$J:$J,Attendance[[#Headers],[11/10/2024]],'Table From Form ( For Fri )'!AG:AG,1)&gt;0,1,0)</f>
        <v>0</v>
      </c>
      <c r="AD282" s="27">
        <f>IF(COUNTIFS('Table From Form ( For Fri )'!$A:$A,$A282,'Table From Form ( For Fri )'!$J:$J,Attendance[[#Headers],[18/10/2024]],'Table From Form ( For Fri )'!AH:AH,1)&gt;0,1,0)</f>
        <v>0</v>
      </c>
      <c r="AE282" s="27">
        <f>IF(COUNTIFS('Table From Form ( For Fri )'!$A:$A,$A282,'Table From Form ( For Fri )'!$J:$J,Attendance[[#Headers],[25/10/2024]],'Table From Form ( For Fri )'!AI:AI,1)&gt;0,1,0)</f>
        <v>0</v>
      </c>
      <c r="AF282" s="27">
        <f>IF(COUNTIFS('Table From Form ( For Fri )'!$A:$A,$A282,'Table From Form ( For Fri )'!$J:$J,Attendance[[#Headers],[1/11/2024]],'Table From Form ( For Fri )'!AJ:AJ,1)&gt;0,1,0)</f>
        <v>0</v>
      </c>
      <c r="AG282" s="27">
        <f>IF(COUNTIFS('Table From Form ( For Fri )'!$A:$A,$A282,'Table From Form ( For Fri )'!$J:$J,Attendance[[#Headers],[8/11/2024]],'Table From Form ( For Fri )'!AK:AK,1)&gt;0,1,0)</f>
        <v>0</v>
      </c>
      <c r="AH282" s="27">
        <f>IF(COUNTIFS('Table From Form ( For Fri )'!$A:$A,$A282,'Table From Form ( For Fri )'!$J:$J,Attendance[[#Headers],[15/11/2024]],'Table From Form ( For Fri )'!AL:AL,1)&gt;0,1,0)</f>
        <v>0</v>
      </c>
      <c r="AI282" s="27">
        <f>IF(COUNTIFS('Table From Form ( For Fri )'!$A:$A,$A282,'Table From Form ( For Fri )'!$J:$J,Attendance[[#Headers],[22/11/2024]],'Table From Form ( For Fri )'!AM:AM,1)&gt;0,1,0)</f>
        <v>0</v>
      </c>
      <c r="AJ282" s="27">
        <f>IF(COUNTIFS('Table From Form ( For Fri )'!$A:$A,$A282,'Table From Form ( For Fri )'!$J:$J,Attendance[[#Headers],[29/11/2024]],'Table From Form ( For Fri )'!AN:AN,1)&gt;0,1,0)</f>
        <v>0</v>
      </c>
      <c r="AK282" s="27">
        <f>IF(COUNTIFS('Table From Form ( For Fri )'!$A:$A,$A282,'Table From Form ( For Fri )'!$J:$J,Attendance[[#Headers],[6/12/2024]],'Table From Form ( For Fri )'!AO:AO,1)&gt;0,1,0)</f>
        <v>0</v>
      </c>
      <c r="AL282" s="27">
        <f>IF(COUNTIFS('Table From Form ( For Fri )'!$A:$A,$A282,'Table From Form ( For Fri )'!$J:$J,Attendance[[#Headers],[13/12/2024]],'Table From Form ( For Fri )'!AP:AP,1)&gt;0,1,0)</f>
        <v>0</v>
      </c>
      <c r="AM282" s="27">
        <f>IF(COUNTIFS('Table From Form ( For Fri )'!$A:$A,$A282,'Table From Form ( For Fri )'!$J:$J,Attendance[[#Headers],[20/12/2024]],'Table From Form ( For Fri )'!AQ:AQ,1)&gt;0,1,0)</f>
        <v>0</v>
      </c>
      <c r="AN282" s="27">
        <f>IF(COUNTIFS('Table From Form ( For Fri )'!$A:$A,$A282,'Table From Form ( For Fri )'!$J:$J,Attendance[[#Headers],[27/12/2024]],'Table From Form ( For Fri )'!AR:AR,1)&gt;0,1,0)</f>
        <v>0</v>
      </c>
      <c r="AO282" s="27">
        <f>IF(COUNTIFS('Table From Form ( For Fri )'!$A:$A,$A282,'Table From Form ( For Fri )'!$J:$J,Attendance[[#Headers],[3/1/2025]],'Table From Form ( For Fri )'!AS:AS,1)&gt;0,1,0)</f>
        <v>0</v>
      </c>
      <c r="AP282" s="27">
        <f>IF(COUNTIFS('Table From Form ( For Fri )'!$A:$A,$A282,'Table From Form ( For Fri )'!$J:$J,Attendance[[#Headers],[10/1/2025]],'Table From Form ( For Fri )'!AT:AT,1)&gt;0,1,0)</f>
        <v>0</v>
      </c>
      <c r="AQ282" s="27">
        <f>IF(COUNTIFS('Table From Form ( For Fri )'!$A:$A,$A282,'Table From Form ( For Fri )'!$J:$J,Attendance[[#Headers],[17/1/2025]],'Table From Form ( For Fri )'!AU:AU,1)&gt;0,1,0)</f>
        <v>0</v>
      </c>
      <c r="AR282" s="27">
        <f>IF(COUNTIFS('Table From Form ( For Fri )'!$A:$A,$A282,'Table From Form ( For Fri )'!$J:$J,Attendance[[#Headers],[24/1/2025]],'Table From Form ( For Fri )'!AV:AV,1)&gt;0,1,0)</f>
        <v>0</v>
      </c>
      <c r="AS282" s="27">
        <f>IF(COUNTIFS('Table From Form ( For Fri )'!$A:$A,$A282,'Table From Form ( For Fri )'!$J:$J,Attendance[[#Headers],[31/1/2025]],'Table From Form ( For Fri )'!AW:AW,1)&gt;0,1,0)</f>
        <v>0</v>
      </c>
      <c r="AT282" s="27">
        <f>IF(COUNTIFS('Table From Form ( For Fri )'!$A:$A,$A282,'Table From Form ( For Fri )'!$J:$J,Attendance[[#Headers],[7/2/2025]],'Table From Form ( For Fri )'!AX:AX,1)&gt;0,1,0)</f>
        <v>0</v>
      </c>
      <c r="AU282" s="27">
        <f>IF(COUNTIFS('Table From Form ( For Fri )'!$A:$A,$A282,'Table From Form ( For Fri )'!$J:$J,Attendance[[#Headers],[14/2/2025]],'Table From Form ( For Fri )'!AY:AY,1)&gt;0,1,0)</f>
        <v>0</v>
      </c>
    </row>
    <row r="283" spans="1:47" ht="14">
      <c r="A283" s="32" t="s">
        <v>2273</v>
      </c>
      <c r="B283" s="30" t="s">
        <v>2274</v>
      </c>
      <c r="C283" s="30" t="s">
        <v>2275</v>
      </c>
      <c r="D283">
        <f>COUNTIF(Attendance[[#This Row],[19/4/2024]:[14/2/2025]],1)</f>
        <v>0</v>
      </c>
      <c r="E283" s="26">
        <f t="shared" si="4"/>
        <v>0</v>
      </c>
      <c r="F283" s="26" t="s">
        <v>2276</v>
      </c>
      <c r="G283" s="27">
        <f>IF(COUNTIFS('Table From Form ( For Fri )'!$A:$A,$A283,'Table From Form ( For Fri )'!$J:$J,Attendance[[#Headers],[19/4/2024]],'Table From Form ( For Fri )'!K:K,1)&gt;0,1,0)</f>
        <v>0</v>
      </c>
      <c r="H283" s="27">
        <f>IF(COUNTIFS('Table From Form ( For Fri )'!$A:$A,$A283,'Table From Form ( For Fri )'!$J:$J,Attendance[[#Headers],[26/4/2024]],'Table From Form ( For Fri )'!L:L,1)&gt;0,1,0)</f>
        <v>0</v>
      </c>
      <c r="I283" s="27">
        <f>IF(COUNTIFS('Table From Form ( For Fri )'!$A:$A,$A283,'Table From Form ( For Fri )'!$J:$J,Attendance[[#Headers],[3/5/2024]],'Table From Form ( For Fri )'!M:M,1)&gt;0,1,0)</f>
        <v>0</v>
      </c>
      <c r="J283" s="27">
        <f>IF(COUNTIFS('Table From Form ( For Fri )'!$A:$A,$A283,'Table From Form ( For Fri )'!$J:$J,Attendance[[#Headers],[10/5/2024]],'Table From Form ( For Fri )'!N:N,1)&gt;0,1,0)</f>
        <v>0</v>
      </c>
      <c r="K283" s="27">
        <f>IF(COUNTIFS('Table From Form ( For Fri )'!$A:$A,$A283,'Table From Form ( For Fri )'!$J:$J,Attendance[[#Headers],[17/5/2024]],'Table From Form ( For Fri )'!O:O,1)&gt;0,1,0)</f>
        <v>0</v>
      </c>
      <c r="L283" s="27">
        <f>IF(COUNTIFS('Table From Form ( For Fri )'!$A:$A,$A283,'Table From Form ( For Fri )'!$J:$J,Attendance[[#Headers],[24/5/2024]],'Table From Form ( For Fri )'!P:P,1)&gt;0,1,0)</f>
        <v>0</v>
      </c>
      <c r="M283" s="27">
        <f>IF(COUNTIFS('Table From Form ( For Fri )'!$A:$A,$A283,'Table From Form ( For Fri )'!$J:$J,Attendance[[#Headers],[31/5/2024]],'Table From Form ( For Fri )'!Q:Q,1)&gt;0,1,0)</f>
        <v>0</v>
      </c>
      <c r="N283" s="27">
        <f>IF(COUNTIFS('Table From Form ( For Fri )'!$A:$A,$A283,'Table From Form ( For Fri )'!$J:$J,Attendance[[#Headers],[7/6/2024]],'Table From Form ( For Fri )'!R:R,1)&gt;0,1,0)</f>
        <v>0</v>
      </c>
      <c r="O283" s="27">
        <f>IF(COUNTIFS('Table From Form ( For Fri )'!$A:$A,$A283,'Table From Form ( For Fri )'!$J:$J,Attendance[[#Headers],[14/6/2024]],'Table From Form ( For Fri )'!S:S,1)&gt;0,1,0)</f>
        <v>0</v>
      </c>
      <c r="P283" s="27">
        <f>IF(COUNTIFS('Table From Form ( For Fri )'!$A:$A,$A283,'Table From Form ( For Fri )'!$J:$J,Attendance[[#Headers],[21/6/2024]],'Table From Form ( For Fri )'!T:T,1)&gt;0,1,0)</f>
        <v>0</v>
      </c>
      <c r="Q283" s="27">
        <f>IF(COUNTIFS('Table From Form ( For Fri )'!$A:$A,$A283,'Table From Form ( For Fri )'!$J:$J,Attendance[[#Headers],[28/6/2024]],'Table From Form ( For Fri )'!U:U,1)&gt;0,1,0)</f>
        <v>0</v>
      </c>
      <c r="R283" s="27">
        <f>IF(COUNTIFS('Table From Form ( For Fri )'!$A:$A,$A283,'Table From Form ( For Fri )'!$J:$J,Attendance[[#Headers],[5/7/2024]],'Table From Form ( For Fri )'!V:V,1)&gt;0,1,0)</f>
        <v>0</v>
      </c>
      <c r="S283" s="27">
        <f>IF(COUNTIFS('Table From Form ( For Fri )'!$A:$A,$A283,'Table From Form ( For Fri )'!$J:$J,Attendance[[#Headers],[12/7/2024]],'Table From Form ( For Fri )'!W:W,1)&gt;0,1,0)</f>
        <v>0</v>
      </c>
      <c r="T283" s="27">
        <f>IF(COUNTIFS('Table From Form ( For Fri )'!$A:$A,$A283,'Table From Form ( For Fri )'!$J:$J,Attendance[[#Headers],[19/7/2024]],'Table From Form ( For Fri )'!X:X,1)&gt;0,1,0)</f>
        <v>0</v>
      </c>
      <c r="U283" s="27">
        <f>IF(COUNTIFS('Table From Form ( For Fri )'!$A:$A,$A283,'Table From Form ( For Fri )'!$J:$J,Attendance[[#Headers],[26/7/2024]],'Table From Form ( For Fri )'!Y:Y,1)&gt;0,1,0)</f>
        <v>0</v>
      </c>
      <c r="V283" s="27">
        <f>IF(COUNTIFS('Table From Form ( For Fri )'!$A:$A,$A283,'Table From Form ( For Fri )'!$J:$J,Attendance[[#Headers],[2/8/2024]],'Table From Form ( For Fri )'!Z:Z,1)&gt;0,1,0)</f>
        <v>0</v>
      </c>
      <c r="W283" s="27">
        <f>IF(COUNTIFS('Table From Form ( For Fri )'!$A:$A,$A283,'Table From Form ( For Fri )'!$J:$J,Attendance[[#Headers],[30/8/2024]],'Table From Form ( For Fri )'!AA:AA,1)&gt;0,1,0)</f>
        <v>0</v>
      </c>
      <c r="X283" s="27">
        <f>IF(COUNTIFS('Table From Form ( For Fri )'!$A:$A,$A283,'Table From Form ( For Fri )'!$J:$J,Attendance[[#Headers],[6/9/2024]],'Table From Form ( For Fri )'!AB:AB,1)&gt;0,1,0)</f>
        <v>0</v>
      </c>
      <c r="Y283" s="27">
        <f>IF(COUNTIFS('Table From Form ( For Fri )'!$A:$A,$A283,'Table From Form ( For Fri )'!$J:$J,Attendance[[#Headers],[13/9/2024]],'Table From Form ( For Fri )'!AC:AC,1)&gt;0,1,0)</f>
        <v>0</v>
      </c>
      <c r="Z283" s="27">
        <f>IF(COUNTIFS('Table From Form ( For Fri )'!$A:$A,$A283,'Table From Form ( For Fri )'!$J:$J,Attendance[[#Headers],[20/9/2024]],'Table From Form ( For Fri )'!AD:AD,1)&gt;0,1,0)</f>
        <v>0</v>
      </c>
      <c r="AA283" s="27">
        <f>IF(COUNTIFS('Table From Form ( For Fri )'!$A:$A,$A283,'Table From Form ( For Fri )'!$J:$J,Attendance[[#Headers],[27/9/2024]],'Table From Form ( For Fri )'!AE:AE,1)&gt;0,1,0)</f>
        <v>0</v>
      </c>
      <c r="AB283" s="27">
        <f>IF(COUNTIFS('Table From Form ( For Fri )'!$A:$A,$A283,'Table From Form ( For Fri )'!$J:$J,Attendance[[#Headers],[4/10/2024]],'Table From Form ( For Fri )'!AF:AF,1)&gt;0,1,0)</f>
        <v>0</v>
      </c>
      <c r="AC283" s="27">
        <f>IF(COUNTIFS('Table From Form ( For Fri )'!$A:$A,$A283,'Table From Form ( For Fri )'!$J:$J,Attendance[[#Headers],[11/10/2024]],'Table From Form ( For Fri )'!AG:AG,1)&gt;0,1,0)</f>
        <v>0</v>
      </c>
      <c r="AD283" s="27">
        <f>IF(COUNTIFS('Table From Form ( For Fri )'!$A:$A,$A283,'Table From Form ( For Fri )'!$J:$J,Attendance[[#Headers],[18/10/2024]],'Table From Form ( For Fri )'!AH:AH,1)&gt;0,1,0)</f>
        <v>0</v>
      </c>
      <c r="AE283" s="27">
        <f>IF(COUNTIFS('Table From Form ( For Fri )'!$A:$A,$A283,'Table From Form ( For Fri )'!$J:$J,Attendance[[#Headers],[25/10/2024]],'Table From Form ( For Fri )'!AI:AI,1)&gt;0,1,0)</f>
        <v>0</v>
      </c>
      <c r="AF283" s="27">
        <f>IF(COUNTIFS('Table From Form ( For Fri )'!$A:$A,$A283,'Table From Form ( For Fri )'!$J:$J,Attendance[[#Headers],[1/11/2024]],'Table From Form ( For Fri )'!AJ:AJ,1)&gt;0,1,0)</f>
        <v>0</v>
      </c>
      <c r="AG283" s="27">
        <f>IF(COUNTIFS('Table From Form ( For Fri )'!$A:$A,$A283,'Table From Form ( For Fri )'!$J:$J,Attendance[[#Headers],[8/11/2024]],'Table From Form ( For Fri )'!AK:AK,1)&gt;0,1,0)</f>
        <v>0</v>
      </c>
      <c r="AH283" s="27">
        <f>IF(COUNTIFS('Table From Form ( For Fri )'!$A:$A,$A283,'Table From Form ( For Fri )'!$J:$J,Attendance[[#Headers],[15/11/2024]],'Table From Form ( For Fri )'!AL:AL,1)&gt;0,1,0)</f>
        <v>0</v>
      </c>
      <c r="AI283" s="27">
        <f>IF(COUNTIFS('Table From Form ( For Fri )'!$A:$A,$A283,'Table From Form ( For Fri )'!$J:$J,Attendance[[#Headers],[22/11/2024]],'Table From Form ( For Fri )'!AM:AM,1)&gt;0,1,0)</f>
        <v>0</v>
      </c>
      <c r="AJ283" s="27">
        <f>IF(COUNTIFS('Table From Form ( For Fri )'!$A:$A,$A283,'Table From Form ( For Fri )'!$J:$J,Attendance[[#Headers],[29/11/2024]],'Table From Form ( For Fri )'!AN:AN,1)&gt;0,1,0)</f>
        <v>0</v>
      </c>
      <c r="AK283" s="27">
        <f>IF(COUNTIFS('Table From Form ( For Fri )'!$A:$A,$A283,'Table From Form ( For Fri )'!$J:$J,Attendance[[#Headers],[6/12/2024]],'Table From Form ( For Fri )'!AO:AO,1)&gt;0,1,0)</f>
        <v>0</v>
      </c>
      <c r="AL283" s="27">
        <f>IF(COUNTIFS('Table From Form ( For Fri )'!$A:$A,$A283,'Table From Form ( For Fri )'!$J:$J,Attendance[[#Headers],[13/12/2024]],'Table From Form ( For Fri )'!AP:AP,1)&gt;0,1,0)</f>
        <v>0</v>
      </c>
      <c r="AM283" s="27">
        <f>IF(COUNTIFS('Table From Form ( For Fri )'!$A:$A,$A283,'Table From Form ( For Fri )'!$J:$J,Attendance[[#Headers],[20/12/2024]],'Table From Form ( For Fri )'!AQ:AQ,1)&gt;0,1,0)</f>
        <v>0</v>
      </c>
      <c r="AN283" s="27">
        <f>IF(COUNTIFS('Table From Form ( For Fri )'!$A:$A,$A283,'Table From Form ( For Fri )'!$J:$J,Attendance[[#Headers],[27/12/2024]],'Table From Form ( For Fri )'!AR:AR,1)&gt;0,1,0)</f>
        <v>0</v>
      </c>
      <c r="AO283" s="27">
        <f>IF(COUNTIFS('Table From Form ( For Fri )'!$A:$A,$A283,'Table From Form ( For Fri )'!$J:$J,Attendance[[#Headers],[3/1/2025]],'Table From Form ( For Fri )'!AS:AS,1)&gt;0,1,0)</f>
        <v>0</v>
      </c>
      <c r="AP283" s="27">
        <f>IF(COUNTIFS('Table From Form ( For Fri )'!$A:$A,$A283,'Table From Form ( For Fri )'!$J:$J,Attendance[[#Headers],[10/1/2025]],'Table From Form ( For Fri )'!AT:AT,1)&gt;0,1,0)</f>
        <v>0</v>
      </c>
      <c r="AQ283" s="27">
        <f>IF(COUNTIFS('Table From Form ( For Fri )'!$A:$A,$A283,'Table From Form ( For Fri )'!$J:$J,Attendance[[#Headers],[17/1/2025]],'Table From Form ( For Fri )'!AU:AU,1)&gt;0,1,0)</f>
        <v>0</v>
      </c>
      <c r="AR283" s="27">
        <f>IF(COUNTIFS('Table From Form ( For Fri )'!$A:$A,$A283,'Table From Form ( For Fri )'!$J:$J,Attendance[[#Headers],[24/1/2025]],'Table From Form ( For Fri )'!AV:AV,1)&gt;0,1,0)</f>
        <v>0</v>
      </c>
      <c r="AS283" s="27">
        <f>IF(COUNTIFS('Table From Form ( For Fri )'!$A:$A,$A283,'Table From Form ( For Fri )'!$J:$J,Attendance[[#Headers],[31/1/2025]],'Table From Form ( For Fri )'!AW:AW,1)&gt;0,1,0)</f>
        <v>0</v>
      </c>
      <c r="AT283" s="27">
        <f>IF(COUNTIFS('Table From Form ( For Fri )'!$A:$A,$A283,'Table From Form ( For Fri )'!$J:$J,Attendance[[#Headers],[7/2/2025]],'Table From Form ( For Fri )'!AX:AX,1)&gt;0,1,0)</f>
        <v>0</v>
      </c>
      <c r="AU283" s="27">
        <f>IF(COUNTIFS('Table From Form ( For Fri )'!$A:$A,$A283,'Table From Form ( For Fri )'!$J:$J,Attendance[[#Headers],[14/2/2025]],'Table From Form ( For Fri )'!AY:AY,1)&gt;0,1,0)</f>
        <v>0</v>
      </c>
    </row>
    <row r="284" spans="1:47" ht="14">
      <c r="A284" s="32" t="s">
        <v>2277</v>
      </c>
      <c r="B284" s="30" t="s">
        <v>2278</v>
      </c>
      <c r="C284" s="30" t="s">
        <v>2279</v>
      </c>
      <c r="D284">
        <f>COUNTIF(Attendance[[#This Row],[19/4/2024]:[14/2/2025]],1)</f>
        <v>0</v>
      </c>
      <c r="E284" s="26">
        <f t="shared" si="4"/>
        <v>0</v>
      </c>
      <c r="F284" s="26" t="s">
        <v>2280</v>
      </c>
      <c r="G284" s="27">
        <f>IF(COUNTIFS('Table From Form ( For Fri )'!$A:$A,$A284,'Table From Form ( For Fri )'!$J:$J,Attendance[[#Headers],[19/4/2024]],'Table From Form ( For Fri )'!K:K,1)&gt;0,1,0)</f>
        <v>0</v>
      </c>
      <c r="H284" s="27">
        <f>IF(COUNTIFS('Table From Form ( For Fri )'!$A:$A,$A284,'Table From Form ( For Fri )'!$J:$J,Attendance[[#Headers],[26/4/2024]],'Table From Form ( For Fri )'!L:L,1)&gt;0,1,0)</f>
        <v>0</v>
      </c>
      <c r="I284" s="27">
        <f>IF(COUNTIFS('Table From Form ( For Fri )'!$A:$A,$A284,'Table From Form ( For Fri )'!$J:$J,Attendance[[#Headers],[3/5/2024]],'Table From Form ( For Fri )'!M:M,1)&gt;0,1,0)</f>
        <v>0</v>
      </c>
      <c r="J284" s="27">
        <f>IF(COUNTIFS('Table From Form ( For Fri )'!$A:$A,$A284,'Table From Form ( For Fri )'!$J:$J,Attendance[[#Headers],[10/5/2024]],'Table From Form ( For Fri )'!N:N,1)&gt;0,1,0)</f>
        <v>0</v>
      </c>
      <c r="K284" s="27">
        <f>IF(COUNTIFS('Table From Form ( For Fri )'!$A:$A,$A284,'Table From Form ( For Fri )'!$J:$J,Attendance[[#Headers],[17/5/2024]],'Table From Form ( For Fri )'!O:O,1)&gt;0,1,0)</f>
        <v>0</v>
      </c>
      <c r="L284" s="27">
        <f>IF(COUNTIFS('Table From Form ( For Fri )'!$A:$A,$A284,'Table From Form ( For Fri )'!$J:$J,Attendance[[#Headers],[24/5/2024]],'Table From Form ( For Fri )'!P:P,1)&gt;0,1,0)</f>
        <v>0</v>
      </c>
      <c r="M284" s="27">
        <f>IF(COUNTIFS('Table From Form ( For Fri )'!$A:$A,$A284,'Table From Form ( For Fri )'!$J:$J,Attendance[[#Headers],[31/5/2024]],'Table From Form ( For Fri )'!Q:Q,1)&gt;0,1,0)</f>
        <v>0</v>
      </c>
      <c r="N284" s="27">
        <f>IF(COUNTIFS('Table From Form ( For Fri )'!$A:$A,$A284,'Table From Form ( For Fri )'!$J:$J,Attendance[[#Headers],[7/6/2024]],'Table From Form ( For Fri )'!R:R,1)&gt;0,1,0)</f>
        <v>0</v>
      </c>
      <c r="O284" s="27">
        <f>IF(COUNTIFS('Table From Form ( For Fri )'!$A:$A,$A284,'Table From Form ( For Fri )'!$J:$J,Attendance[[#Headers],[14/6/2024]],'Table From Form ( For Fri )'!S:S,1)&gt;0,1,0)</f>
        <v>0</v>
      </c>
      <c r="P284" s="27">
        <f>IF(COUNTIFS('Table From Form ( For Fri )'!$A:$A,$A284,'Table From Form ( For Fri )'!$J:$J,Attendance[[#Headers],[21/6/2024]],'Table From Form ( For Fri )'!T:T,1)&gt;0,1,0)</f>
        <v>0</v>
      </c>
      <c r="Q284" s="27">
        <f>IF(COUNTIFS('Table From Form ( For Fri )'!$A:$A,$A284,'Table From Form ( For Fri )'!$J:$J,Attendance[[#Headers],[28/6/2024]],'Table From Form ( For Fri )'!U:U,1)&gt;0,1,0)</f>
        <v>0</v>
      </c>
      <c r="R284" s="27">
        <f>IF(COUNTIFS('Table From Form ( For Fri )'!$A:$A,$A284,'Table From Form ( For Fri )'!$J:$J,Attendance[[#Headers],[5/7/2024]],'Table From Form ( For Fri )'!V:V,1)&gt;0,1,0)</f>
        <v>0</v>
      </c>
      <c r="S284" s="27">
        <f>IF(COUNTIFS('Table From Form ( For Fri )'!$A:$A,$A284,'Table From Form ( For Fri )'!$J:$J,Attendance[[#Headers],[12/7/2024]],'Table From Form ( For Fri )'!W:W,1)&gt;0,1,0)</f>
        <v>0</v>
      </c>
      <c r="T284" s="27">
        <f>IF(COUNTIFS('Table From Form ( For Fri )'!$A:$A,$A284,'Table From Form ( For Fri )'!$J:$J,Attendance[[#Headers],[19/7/2024]],'Table From Form ( For Fri )'!X:X,1)&gt;0,1,0)</f>
        <v>0</v>
      </c>
      <c r="U284" s="27">
        <f>IF(COUNTIFS('Table From Form ( For Fri )'!$A:$A,$A284,'Table From Form ( For Fri )'!$J:$J,Attendance[[#Headers],[26/7/2024]],'Table From Form ( For Fri )'!Y:Y,1)&gt;0,1,0)</f>
        <v>0</v>
      </c>
      <c r="V284" s="27">
        <f>IF(COUNTIFS('Table From Form ( For Fri )'!$A:$A,$A284,'Table From Form ( For Fri )'!$J:$J,Attendance[[#Headers],[2/8/2024]],'Table From Form ( For Fri )'!Z:Z,1)&gt;0,1,0)</f>
        <v>0</v>
      </c>
      <c r="W284" s="27">
        <f>IF(COUNTIFS('Table From Form ( For Fri )'!$A:$A,$A284,'Table From Form ( For Fri )'!$J:$J,Attendance[[#Headers],[30/8/2024]],'Table From Form ( For Fri )'!AA:AA,1)&gt;0,1,0)</f>
        <v>0</v>
      </c>
      <c r="X284" s="27">
        <f>IF(COUNTIFS('Table From Form ( For Fri )'!$A:$A,$A284,'Table From Form ( For Fri )'!$J:$J,Attendance[[#Headers],[6/9/2024]],'Table From Form ( For Fri )'!AB:AB,1)&gt;0,1,0)</f>
        <v>0</v>
      </c>
      <c r="Y284" s="27">
        <f>IF(COUNTIFS('Table From Form ( For Fri )'!$A:$A,$A284,'Table From Form ( For Fri )'!$J:$J,Attendance[[#Headers],[13/9/2024]],'Table From Form ( For Fri )'!AC:AC,1)&gt;0,1,0)</f>
        <v>0</v>
      </c>
      <c r="Z284" s="27">
        <f>IF(COUNTIFS('Table From Form ( For Fri )'!$A:$A,$A284,'Table From Form ( For Fri )'!$J:$J,Attendance[[#Headers],[20/9/2024]],'Table From Form ( For Fri )'!AD:AD,1)&gt;0,1,0)</f>
        <v>0</v>
      </c>
      <c r="AA284" s="27">
        <f>IF(COUNTIFS('Table From Form ( For Fri )'!$A:$A,$A284,'Table From Form ( For Fri )'!$J:$J,Attendance[[#Headers],[27/9/2024]],'Table From Form ( For Fri )'!AE:AE,1)&gt;0,1,0)</f>
        <v>0</v>
      </c>
      <c r="AB284" s="27">
        <f>IF(COUNTIFS('Table From Form ( For Fri )'!$A:$A,$A284,'Table From Form ( For Fri )'!$J:$J,Attendance[[#Headers],[4/10/2024]],'Table From Form ( For Fri )'!AF:AF,1)&gt;0,1,0)</f>
        <v>0</v>
      </c>
      <c r="AC284" s="27">
        <f>IF(COUNTIFS('Table From Form ( For Fri )'!$A:$A,$A284,'Table From Form ( For Fri )'!$J:$J,Attendance[[#Headers],[11/10/2024]],'Table From Form ( For Fri )'!AG:AG,1)&gt;0,1,0)</f>
        <v>0</v>
      </c>
      <c r="AD284" s="27">
        <f>IF(COUNTIFS('Table From Form ( For Fri )'!$A:$A,$A284,'Table From Form ( For Fri )'!$J:$J,Attendance[[#Headers],[18/10/2024]],'Table From Form ( For Fri )'!AH:AH,1)&gt;0,1,0)</f>
        <v>0</v>
      </c>
      <c r="AE284" s="27">
        <f>IF(COUNTIFS('Table From Form ( For Fri )'!$A:$A,$A284,'Table From Form ( For Fri )'!$J:$J,Attendance[[#Headers],[25/10/2024]],'Table From Form ( For Fri )'!AI:AI,1)&gt;0,1,0)</f>
        <v>0</v>
      </c>
      <c r="AF284" s="27">
        <f>IF(COUNTIFS('Table From Form ( For Fri )'!$A:$A,$A284,'Table From Form ( For Fri )'!$J:$J,Attendance[[#Headers],[1/11/2024]],'Table From Form ( For Fri )'!AJ:AJ,1)&gt;0,1,0)</f>
        <v>0</v>
      </c>
      <c r="AG284" s="27">
        <f>IF(COUNTIFS('Table From Form ( For Fri )'!$A:$A,$A284,'Table From Form ( For Fri )'!$J:$J,Attendance[[#Headers],[8/11/2024]],'Table From Form ( For Fri )'!AK:AK,1)&gt;0,1,0)</f>
        <v>0</v>
      </c>
      <c r="AH284" s="27">
        <f>IF(COUNTIFS('Table From Form ( For Fri )'!$A:$A,$A284,'Table From Form ( For Fri )'!$J:$J,Attendance[[#Headers],[15/11/2024]],'Table From Form ( For Fri )'!AL:AL,1)&gt;0,1,0)</f>
        <v>0</v>
      </c>
      <c r="AI284" s="27">
        <f>IF(COUNTIFS('Table From Form ( For Fri )'!$A:$A,$A284,'Table From Form ( For Fri )'!$J:$J,Attendance[[#Headers],[22/11/2024]],'Table From Form ( For Fri )'!AM:AM,1)&gt;0,1,0)</f>
        <v>0</v>
      </c>
      <c r="AJ284" s="27">
        <f>IF(COUNTIFS('Table From Form ( For Fri )'!$A:$A,$A284,'Table From Form ( For Fri )'!$J:$J,Attendance[[#Headers],[29/11/2024]],'Table From Form ( For Fri )'!AN:AN,1)&gt;0,1,0)</f>
        <v>0</v>
      </c>
      <c r="AK284" s="27">
        <f>IF(COUNTIFS('Table From Form ( For Fri )'!$A:$A,$A284,'Table From Form ( For Fri )'!$J:$J,Attendance[[#Headers],[6/12/2024]],'Table From Form ( For Fri )'!AO:AO,1)&gt;0,1,0)</f>
        <v>0</v>
      </c>
      <c r="AL284" s="27">
        <f>IF(COUNTIFS('Table From Form ( For Fri )'!$A:$A,$A284,'Table From Form ( For Fri )'!$J:$J,Attendance[[#Headers],[13/12/2024]],'Table From Form ( For Fri )'!AP:AP,1)&gt;0,1,0)</f>
        <v>0</v>
      </c>
      <c r="AM284" s="27">
        <f>IF(COUNTIFS('Table From Form ( For Fri )'!$A:$A,$A284,'Table From Form ( For Fri )'!$J:$J,Attendance[[#Headers],[20/12/2024]],'Table From Form ( For Fri )'!AQ:AQ,1)&gt;0,1,0)</f>
        <v>0</v>
      </c>
      <c r="AN284" s="27">
        <f>IF(COUNTIFS('Table From Form ( For Fri )'!$A:$A,$A284,'Table From Form ( For Fri )'!$J:$J,Attendance[[#Headers],[27/12/2024]],'Table From Form ( For Fri )'!AR:AR,1)&gt;0,1,0)</f>
        <v>0</v>
      </c>
      <c r="AO284" s="27">
        <f>IF(COUNTIFS('Table From Form ( For Fri )'!$A:$A,$A284,'Table From Form ( For Fri )'!$J:$J,Attendance[[#Headers],[3/1/2025]],'Table From Form ( For Fri )'!AS:AS,1)&gt;0,1,0)</f>
        <v>0</v>
      </c>
      <c r="AP284" s="27">
        <f>IF(COUNTIFS('Table From Form ( For Fri )'!$A:$A,$A284,'Table From Form ( For Fri )'!$J:$J,Attendance[[#Headers],[10/1/2025]],'Table From Form ( For Fri )'!AT:AT,1)&gt;0,1,0)</f>
        <v>0</v>
      </c>
      <c r="AQ284" s="27">
        <f>IF(COUNTIFS('Table From Form ( For Fri )'!$A:$A,$A284,'Table From Form ( For Fri )'!$J:$J,Attendance[[#Headers],[17/1/2025]],'Table From Form ( For Fri )'!AU:AU,1)&gt;0,1,0)</f>
        <v>0</v>
      </c>
      <c r="AR284" s="27">
        <f>IF(COUNTIFS('Table From Form ( For Fri )'!$A:$A,$A284,'Table From Form ( For Fri )'!$J:$J,Attendance[[#Headers],[24/1/2025]],'Table From Form ( For Fri )'!AV:AV,1)&gt;0,1,0)</f>
        <v>0</v>
      </c>
      <c r="AS284" s="27">
        <f>IF(COUNTIFS('Table From Form ( For Fri )'!$A:$A,$A284,'Table From Form ( For Fri )'!$J:$J,Attendance[[#Headers],[31/1/2025]],'Table From Form ( For Fri )'!AW:AW,1)&gt;0,1,0)</f>
        <v>0</v>
      </c>
      <c r="AT284" s="27">
        <f>IF(COUNTIFS('Table From Form ( For Fri )'!$A:$A,$A284,'Table From Form ( For Fri )'!$J:$J,Attendance[[#Headers],[7/2/2025]],'Table From Form ( For Fri )'!AX:AX,1)&gt;0,1,0)</f>
        <v>0</v>
      </c>
      <c r="AU284" s="27">
        <f>IF(COUNTIFS('Table From Form ( For Fri )'!$A:$A,$A284,'Table From Form ( For Fri )'!$J:$J,Attendance[[#Headers],[14/2/2025]],'Table From Form ( For Fri )'!AY:AY,1)&gt;0,1,0)</f>
        <v>0</v>
      </c>
    </row>
    <row r="285" spans="1:47" ht="14">
      <c r="A285" s="32" t="s">
        <v>2281</v>
      </c>
      <c r="B285" s="30" t="s">
        <v>2282</v>
      </c>
      <c r="C285" s="30" t="s">
        <v>2283</v>
      </c>
      <c r="D285">
        <f>COUNTIF(Attendance[[#This Row],[19/4/2024]:[14/2/2025]],1)</f>
        <v>0</v>
      </c>
      <c r="E285" s="26">
        <f t="shared" si="4"/>
        <v>0</v>
      </c>
      <c r="F285" s="26" t="s">
        <v>2284</v>
      </c>
      <c r="G285" s="27">
        <f>IF(COUNTIFS('Table From Form ( For Fri )'!$A:$A,$A285,'Table From Form ( For Fri )'!$J:$J,Attendance[[#Headers],[19/4/2024]],'Table From Form ( For Fri )'!K:K,1)&gt;0,1,0)</f>
        <v>0</v>
      </c>
      <c r="H285" s="27">
        <f>IF(COUNTIFS('Table From Form ( For Fri )'!$A:$A,$A285,'Table From Form ( For Fri )'!$J:$J,Attendance[[#Headers],[26/4/2024]],'Table From Form ( For Fri )'!L:L,1)&gt;0,1,0)</f>
        <v>0</v>
      </c>
      <c r="I285" s="27">
        <f>IF(COUNTIFS('Table From Form ( For Fri )'!$A:$A,$A285,'Table From Form ( For Fri )'!$J:$J,Attendance[[#Headers],[3/5/2024]],'Table From Form ( For Fri )'!M:M,1)&gt;0,1,0)</f>
        <v>0</v>
      </c>
      <c r="J285" s="27">
        <f>IF(COUNTIFS('Table From Form ( For Fri )'!$A:$A,$A285,'Table From Form ( For Fri )'!$J:$J,Attendance[[#Headers],[10/5/2024]],'Table From Form ( For Fri )'!N:N,1)&gt;0,1,0)</f>
        <v>0</v>
      </c>
      <c r="K285" s="27">
        <f>IF(COUNTIFS('Table From Form ( For Fri )'!$A:$A,$A285,'Table From Form ( For Fri )'!$J:$J,Attendance[[#Headers],[17/5/2024]],'Table From Form ( For Fri )'!O:O,1)&gt;0,1,0)</f>
        <v>0</v>
      </c>
      <c r="L285" s="27">
        <f>IF(COUNTIFS('Table From Form ( For Fri )'!$A:$A,$A285,'Table From Form ( For Fri )'!$J:$J,Attendance[[#Headers],[24/5/2024]],'Table From Form ( For Fri )'!P:P,1)&gt;0,1,0)</f>
        <v>0</v>
      </c>
      <c r="M285" s="27">
        <f>IF(COUNTIFS('Table From Form ( For Fri )'!$A:$A,$A285,'Table From Form ( For Fri )'!$J:$J,Attendance[[#Headers],[31/5/2024]],'Table From Form ( For Fri )'!Q:Q,1)&gt;0,1,0)</f>
        <v>0</v>
      </c>
      <c r="N285" s="27">
        <f>IF(COUNTIFS('Table From Form ( For Fri )'!$A:$A,$A285,'Table From Form ( For Fri )'!$J:$J,Attendance[[#Headers],[7/6/2024]],'Table From Form ( For Fri )'!R:R,1)&gt;0,1,0)</f>
        <v>0</v>
      </c>
      <c r="O285" s="27">
        <f>IF(COUNTIFS('Table From Form ( For Fri )'!$A:$A,$A285,'Table From Form ( For Fri )'!$J:$J,Attendance[[#Headers],[14/6/2024]],'Table From Form ( For Fri )'!S:S,1)&gt;0,1,0)</f>
        <v>0</v>
      </c>
      <c r="P285" s="27">
        <f>IF(COUNTIFS('Table From Form ( For Fri )'!$A:$A,$A285,'Table From Form ( For Fri )'!$J:$J,Attendance[[#Headers],[21/6/2024]],'Table From Form ( For Fri )'!T:T,1)&gt;0,1,0)</f>
        <v>0</v>
      </c>
      <c r="Q285" s="27">
        <f>IF(COUNTIFS('Table From Form ( For Fri )'!$A:$A,$A285,'Table From Form ( For Fri )'!$J:$J,Attendance[[#Headers],[28/6/2024]],'Table From Form ( For Fri )'!U:U,1)&gt;0,1,0)</f>
        <v>0</v>
      </c>
      <c r="R285" s="27">
        <f>IF(COUNTIFS('Table From Form ( For Fri )'!$A:$A,$A285,'Table From Form ( For Fri )'!$J:$J,Attendance[[#Headers],[5/7/2024]],'Table From Form ( For Fri )'!V:V,1)&gt;0,1,0)</f>
        <v>0</v>
      </c>
      <c r="S285" s="27">
        <f>IF(COUNTIFS('Table From Form ( For Fri )'!$A:$A,$A285,'Table From Form ( For Fri )'!$J:$J,Attendance[[#Headers],[12/7/2024]],'Table From Form ( For Fri )'!W:W,1)&gt;0,1,0)</f>
        <v>0</v>
      </c>
      <c r="T285" s="27">
        <f>IF(COUNTIFS('Table From Form ( For Fri )'!$A:$A,$A285,'Table From Form ( For Fri )'!$J:$J,Attendance[[#Headers],[19/7/2024]],'Table From Form ( For Fri )'!X:X,1)&gt;0,1,0)</f>
        <v>0</v>
      </c>
      <c r="U285" s="27">
        <f>IF(COUNTIFS('Table From Form ( For Fri )'!$A:$A,$A285,'Table From Form ( For Fri )'!$J:$J,Attendance[[#Headers],[26/7/2024]],'Table From Form ( For Fri )'!Y:Y,1)&gt;0,1,0)</f>
        <v>0</v>
      </c>
      <c r="V285" s="27">
        <f>IF(COUNTIFS('Table From Form ( For Fri )'!$A:$A,$A285,'Table From Form ( For Fri )'!$J:$J,Attendance[[#Headers],[2/8/2024]],'Table From Form ( For Fri )'!Z:Z,1)&gt;0,1,0)</f>
        <v>0</v>
      </c>
      <c r="W285" s="27">
        <f>IF(COUNTIFS('Table From Form ( For Fri )'!$A:$A,$A285,'Table From Form ( For Fri )'!$J:$J,Attendance[[#Headers],[30/8/2024]],'Table From Form ( For Fri )'!AA:AA,1)&gt;0,1,0)</f>
        <v>0</v>
      </c>
      <c r="X285" s="27">
        <f>IF(COUNTIFS('Table From Form ( For Fri )'!$A:$A,$A285,'Table From Form ( For Fri )'!$J:$J,Attendance[[#Headers],[6/9/2024]],'Table From Form ( For Fri )'!AB:AB,1)&gt;0,1,0)</f>
        <v>0</v>
      </c>
      <c r="Y285" s="27">
        <f>IF(COUNTIFS('Table From Form ( For Fri )'!$A:$A,$A285,'Table From Form ( For Fri )'!$J:$J,Attendance[[#Headers],[13/9/2024]],'Table From Form ( For Fri )'!AC:AC,1)&gt;0,1,0)</f>
        <v>0</v>
      </c>
      <c r="Z285" s="27">
        <f>IF(COUNTIFS('Table From Form ( For Fri )'!$A:$A,$A285,'Table From Form ( For Fri )'!$J:$J,Attendance[[#Headers],[20/9/2024]],'Table From Form ( For Fri )'!AD:AD,1)&gt;0,1,0)</f>
        <v>0</v>
      </c>
      <c r="AA285" s="27">
        <f>IF(COUNTIFS('Table From Form ( For Fri )'!$A:$A,$A285,'Table From Form ( For Fri )'!$J:$J,Attendance[[#Headers],[27/9/2024]],'Table From Form ( For Fri )'!AE:AE,1)&gt;0,1,0)</f>
        <v>0</v>
      </c>
      <c r="AB285" s="27">
        <f>IF(COUNTIFS('Table From Form ( For Fri )'!$A:$A,$A285,'Table From Form ( For Fri )'!$J:$J,Attendance[[#Headers],[4/10/2024]],'Table From Form ( For Fri )'!AF:AF,1)&gt;0,1,0)</f>
        <v>0</v>
      </c>
      <c r="AC285" s="27">
        <f>IF(COUNTIFS('Table From Form ( For Fri )'!$A:$A,$A285,'Table From Form ( For Fri )'!$J:$J,Attendance[[#Headers],[11/10/2024]],'Table From Form ( For Fri )'!AG:AG,1)&gt;0,1,0)</f>
        <v>0</v>
      </c>
      <c r="AD285" s="27">
        <f>IF(COUNTIFS('Table From Form ( For Fri )'!$A:$A,$A285,'Table From Form ( For Fri )'!$J:$J,Attendance[[#Headers],[18/10/2024]],'Table From Form ( For Fri )'!AH:AH,1)&gt;0,1,0)</f>
        <v>0</v>
      </c>
      <c r="AE285" s="27">
        <f>IF(COUNTIFS('Table From Form ( For Fri )'!$A:$A,$A285,'Table From Form ( For Fri )'!$J:$J,Attendance[[#Headers],[25/10/2024]],'Table From Form ( For Fri )'!AI:AI,1)&gt;0,1,0)</f>
        <v>0</v>
      </c>
      <c r="AF285" s="27">
        <f>IF(COUNTIFS('Table From Form ( For Fri )'!$A:$A,$A285,'Table From Form ( For Fri )'!$J:$J,Attendance[[#Headers],[1/11/2024]],'Table From Form ( For Fri )'!AJ:AJ,1)&gt;0,1,0)</f>
        <v>0</v>
      </c>
      <c r="AG285" s="27">
        <f>IF(COUNTIFS('Table From Form ( For Fri )'!$A:$A,$A285,'Table From Form ( For Fri )'!$J:$J,Attendance[[#Headers],[8/11/2024]],'Table From Form ( For Fri )'!AK:AK,1)&gt;0,1,0)</f>
        <v>0</v>
      </c>
      <c r="AH285" s="27">
        <f>IF(COUNTIFS('Table From Form ( For Fri )'!$A:$A,$A285,'Table From Form ( For Fri )'!$J:$J,Attendance[[#Headers],[15/11/2024]],'Table From Form ( For Fri )'!AL:AL,1)&gt;0,1,0)</f>
        <v>0</v>
      </c>
      <c r="AI285" s="27">
        <f>IF(COUNTIFS('Table From Form ( For Fri )'!$A:$A,$A285,'Table From Form ( For Fri )'!$J:$J,Attendance[[#Headers],[22/11/2024]],'Table From Form ( For Fri )'!AM:AM,1)&gt;0,1,0)</f>
        <v>0</v>
      </c>
      <c r="AJ285" s="27">
        <f>IF(COUNTIFS('Table From Form ( For Fri )'!$A:$A,$A285,'Table From Form ( For Fri )'!$J:$J,Attendance[[#Headers],[29/11/2024]],'Table From Form ( For Fri )'!AN:AN,1)&gt;0,1,0)</f>
        <v>0</v>
      </c>
      <c r="AK285" s="27">
        <f>IF(COUNTIFS('Table From Form ( For Fri )'!$A:$A,$A285,'Table From Form ( For Fri )'!$J:$J,Attendance[[#Headers],[6/12/2024]],'Table From Form ( For Fri )'!AO:AO,1)&gt;0,1,0)</f>
        <v>0</v>
      </c>
      <c r="AL285" s="27">
        <f>IF(COUNTIFS('Table From Form ( For Fri )'!$A:$A,$A285,'Table From Form ( For Fri )'!$J:$J,Attendance[[#Headers],[13/12/2024]],'Table From Form ( For Fri )'!AP:AP,1)&gt;0,1,0)</f>
        <v>0</v>
      </c>
      <c r="AM285" s="27">
        <f>IF(COUNTIFS('Table From Form ( For Fri )'!$A:$A,$A285,'Table From Form ( For Fri )'!$J:$J,Attendance[[#Headers],[20/12/2024]],'Table From Form ( For Fri )'!AQ:AQ,1)&gt;0,1,0)</f>
        <v>0</v>
      </c>
      <c r="AN285" s="27">
        <f>IF(COUNTIFS('Table From Form ( For Fri )'!$A:$A,$A285,'Table From Form ( For Fri )'!$J:$J,Attendance[[#Headers],[27/12/2024]],'Table From Form ( For Fri )'!AR:AR,1)&gt;0,1,0)</f>
        <v>0</v>
      </c>
      <c r="AO285" s="27">
        <f>IF(COUNTIFS('Table From Form ( For Fri )'!$A:$A,$A285,'Table From Form ( For Fri )'!$J:$J,Attendance[[#Headers],[3/1/2025]],'Table From Form ( For Fri )'!AS:AS,1)&gt;0,1,0)</f>
        <v>0</v>
      </c>
      <c r="AP285" s="27">
        <f>IF(COUNTIFS('Table From Form ( For Fri )'!$A:$A,$A285,'Table From Form ( For Fri )'!$J:$J,Attendance[[#Headers],[10/1/2025]],'Table From Form ( For Fri )'!AT:AT,1)&gt;0,1,0)</f>
        <v>0</v>
      </c>
      <c r="AQ285" s="27">
        <f>IF(COUNTIFS('Table From Form ( For Fri )'!$A:$A,$A285,'Table From Form ( For Fri )'!$J:$J,Attendance[[#Headers],[17/1/2025]],'Table From Form ( For Fri )'!AU:AU,1)&gt;0,1,0)</f>
        <v>0</v>
      </c>
      <c r="AR285" s="27">
        <f>IF(COUNTIFS('Table From Form ( For Fri )'!$A:$A,$A285,'Table From Form ( For Fri )'!$J:$J,Attendance[[#Headers],[24/1/2025]],'Table From Form ( For Fri )'!AV:AV,1)&gt;0,1,0)</f>
        <v>0</v>
      </c>
      <c r="AS285" s="27">
        <f>IF(COUNTIFS('Table From Form ( For Fri )'!$A:$A,$A285,'Table From Form ( For Fri )'!$J:$J,Attendance[[#Headers],[31/1/2025]],'Table From Form ( For Fri )'!AW:AW,1)&gt;0,1,0)</f>
        <v>0</v>
      </c>
      <c r="AT285" s="27">
        <f>IF(COUNTIFS('Table From Form ( For Fri )'!$A:$A,$A285,'Table From Form ( For Fri )'!$J:$J,Attendance[[#Headers],[7/2/2025]],'Table From Form ( For Fri )'!AX:AX,1)&gt;0,1,0)</f>
        <v>0</v>
      </c>
      <c r="AU285" s="27">
        <f>IF(COUNTIFS('Table From Form ( For Fri )'!$A:$A,$A285,'Table From Form ( For Fri )'!$J:$J,Attendance[[#Headers],[14/2/2025]],'Table From Form ( For Fri )'!AY:AY,1)&gt;0,1,0)</f>
        <v>0</v>
      </c>
    </row>
    <row r="286" spans="1:47" ht="14">
      <c r="A286" s="32" t="s">
        <v>2285</v>
      </c>
      <c r="B286" s="30" t="s">
        <v>2286</v>
      </c>
      <c r="C286" s="30" t="s">
        <v>2287</v>
      </c>
      <c r="D286">
        <f>COUNTIF(Attendance[[#This Row],[19/4/2024]:[14/2/2025]],1)</f>
        <v>0</v>
      </c>
      <c r="E286" s="26">
        <f t="shared" si="4"/>
        <v>0</v>
      </c>
      <c r="F286" s="26" t="s">
        <v>2288</v>
      </c>
      <c r="G286" s="27">
        <f>IF(COUNTIFS('Table From Form ( For Fri )'!$A:$A,$A286,'Table From Form ( For Fri )'!$J:$J,Attendance[[#Headers],[19/4/2024]],'Table From Form ( For Fri )'!K:K,1)&gt;0,1,0)</f>
        <v>0</v>
      </c>
      <c r="H286" s="27">
        <f>IF(COUNTIFS('Table From Form ( For Fri )'!$A:$A,$A286,'Table From Form ( For Fri )'!$J:$J,Attendance[[#Headers],[26/4/2024]],'Table From Form ( For Fri )'!L:L,1)&gt;0,1,0)</f>
        <v>0</v>
      </c>
      <c r="I286" s="27">
        <f>IF(COUNTIFS('Table From Form ( For Fri )'!$A:$A,$A286,'Table From Form ( For Fri )'!$J:$J,Attendance[[#Headers],[3/5/2024]],'Table From Form ( For Fri )'!M:M,1)&gt;0,1,0)</f>
        <v>0</v>
      </c>
      <c r="J286" s="27">
        <f>IF(COUNTIFS('Table From Form ( For Fri )'!$A:$A,$A286,'Table From Form ( For Fri )'!$J:$J,Attendance[[#Headers],[10/5/2024]],'Table From Form ( For Fri )'!N:N,1)&gt;0,1,0)</f>
        <v>0</v>
      </c>
      <c r="K286" s="27">
        <f>IF(COUNTIFS('Table From Form ( For Fri )'!$A:$A,$A286,'Table From Form ( For Fri )'!$J:$J,Attendance[[#Headers],[17/5/2024]],'Table From Form ( For Fri )'!O:O,1)&gt;0,1,0)</f>
        <v>0</v>
      </c>
      <c r="L286" s="27">
        <f>IF(COUNTIFS('Table From Form ( For Fri )'!$A:$A,$A286,'Table From Form ( For Fri )'!$J:$J,Attendance[[#Headers],[24/5/2024]],'Table From Form ( For Fri )'!P:P,1)&gt;0,1,0)</f>
        <v>0</v>
      </c>
      <c r="M286" s="27">
        <f>IF(COUNTIFS('Table From Form ( For Fri )'!$A:$A,$A286,'Table From Form ( For Fri )'!$J:$J,Attendance[[#Headers],[31/5/2024]],'Table From Form ( For Fri )'!Q:Q,1)&gt;0,1,0)</f>
        <v>0</v>
      </c>
      <c r="N286" s="27">
        <f>IF(COUNTIFS('Table From Form ( For Fri )'!$A:$A,$A286,'Table From Form ( For Fri )'!$J:$J,Attendance[[#Headers],[7/6/2024]],'Table From Form ( For Fri )'!R:R,1)&gt;0,1,0)</f>
        <v>0</v>
      </c>
      <c r="O286" s="27">
        <f>IF(COUNTIFS('Table From Form ( For Fri )'!$A:$A,$A286,'Table From Form ( For Fri )'!$J:$J,Attendance[[#Headers],[14/6/2024]],'Table From Form ( For Fri )'!S:S,1)&gt;0,1,0)</f>
        <v>0</v>
      </c>
      <c r="P286" s="27">
        <f>IF(COUNTIFS('Table From Form ( For Fri )'!$A:$A,$A286,'Table From Form ( For Fri )'!$J:$J,Attendance[[#Headers],[21/6/2024]],'Table From Form ( For Fri )'!T:T,1)&gt;0,1,0)</f>
        <v>0</v>
      </c>
      <c r="Q286" s="27">
        <f>IF(COUNTIFS('Table From Form ( For Fri )'!$A:$A,$A286,'Table From Form ( For Fri )'!$J:$J,Attendance[[#Headers],[28/6/2024]],'Table From Form ( For Fri )'!U:U,1)&gt;0,1,0)</f>
        <v>0</v>
      </c>
      <c r="R286" s="27">
        <f>IF(COUNTIFS('Table From Form ( For Fri )'!$A:$A,$A286,'Table From Form ( For Fri )'!$J:$J,Attendance[[#Headers],[5/7/2024]],'Table From Form ( For Fri )'!V:V,1)&gt;0,1,0)</f>
        <v>0</v>
      </c>
      <c r="S286" s="27">
        <f>IF(COUNTIFS('Table From Form ( For Fri )'!$A:$A,$A286,'Table From Form ( For Fri )'!$J:$J,Attendance[[#Headers],[12/7/2024]],'Table From Form ( For Fri )'!W:W,1)&gt;0,1,0)</f>
        <v>0</v>
      </c>
      <c r="T286" s="27">
        <f>IF(COUNTIFS('Table From Form ( For Fri )'!$A:$A,$A286,'Table From Form ( For Fri )'!$J:$J,Attendance[[#Headers],[19/7/2024]],'Table From Form ( For Fri )'!X:X,1)&gt;0,1,0)</f>
        <v>0</v>
      </c>
      <c r="U286" s="27">
        <f>IF(COUNTIFS('Table From Form ( For Fri )'!$A:$A,$A286,'Table From Form ( For Fri )'!$J:$J,Attendance[[#Headers],[26/7/2024]],'Table From Form ( For Fri )'!Y:Y,1)&gt;0,1,0)</f>
        <v>0</v>
      </c>
      <c r="V286" s="27">
        <f>IF(COUNTIFS('Table From Form ( For Fri )'!$A:$A,$A286,'Table From Form ( For Fri )'!$J:$J,Attendance[[#Headers],[2/8/2024]],'Table From Form ( For Fri )'!Z:Z,1)&gt;0,1,0)</f>
        <v>0</v>
      </c>
      <c r="W286" s="27">
        <f>IF(COUNTIFS('Table From Form ( For Fri )'!$A:$A,$A286,'Table From Form ( For Fri )'!$J:$J,Attendance[[#Headers],[30/8/2024]],'Table From Form ( For Fri )'!AA:AA,1)&gt;0,1,0)</f>
        <v>0</v>
      </c>
      <c r="X286" s="27">
        <f>IF(COUNTIFS('Table From Form ( For Fri )'!$A:$A,$A286,'Table From Form ( For Fri )'!$J:$J,Attendance[[#Headers],[6/9/2024]],'Table From Form ( For Fri )'!AB:AB,1)&gt;0,1,0)</f>
        <v>0</v>
      </c>
      <c r="Y286" s="27">
        <f>IF(COUNTIFS('Table From Form ( For Fri )'!$A:$A,$A286,'Table From Form ( For Fri )'!$J:$J,Attendance[[#Headers],[13/9/2024]],'Table From Form ( For Fri )'!AC:AC,1)&gt;0,1,0)</f>
        <v>0</v>
      </c>
      <c r="Z286" s="27">
        <f>IF(COUNTIFS('Table From Form ( For Fri )'!$A:$A,$A286,'Table From Form ( For Fri )'!$J:$J,Attendance[[#Headers],[20/9/2024]],'Table From Form ( For Fri )'!AD:AD,1)&gt;0,1,0)</f>
        <v>0</v>
      </c>
      <c r="AA286" s="27">
        <f>IF(COUNTIFS('Table From Form ( For Fri )'!$A:$A,$A286,'Table From Form ( For Fri )'!$J:$J,Attendance[[#Headers],[27/9/2024]],'Table From Form ( For Fri )'!AE:AE,1)&gt;0,1,0)</f>
        <v>0</v>
      </c>
      <c r="AB286" s="27">
        <f>IF(COUNTIFS('Table From Form ( For Fri )'!$A:$A,$A286,'Table From Form ( For Fri )'!$J:$J,Attendance[[#Headers],[4/10/2024]],'Table From Form ( For Fri )'!AF:AF,1)&gt;0,1,0)</f>
        <v>0</v>
      </c>
      <c r="AC286" s="27">
        <f>IF(COUNTIFS('Table From Form ( For Fri )'!$A:$A,$A286,'Table From Form ( For Fri )'!$J:$J,Attendance[[#Headers],[11/10/2024]],'Table From Form ( For Fri )'!AG:AG,1)&gt;0,1,0)</f>
        <v>0</v>
      </c>
      <c r="AD286" s="27">
        <f>IF(COUNTIFS('Table From Form ( For Fri )'!$A:$A,$A286,'Table From Form ( For Fri )'!$J:$J,Attendance[[#Headers],[18/10/2024]],'Table From Form ( For Fri )'!AH:AH,1)&gt;0,1,0)</f>
        <v>0</v>
      </c>
      <c r="AE286" s="27">
        <f>IF(COUNTIFS('Table From Form ( For Fri )'!$A:$A,$A286,'Table From Form ( For Fri )'!$J:$J,Attendance[[#Headers],[25/10/2024]],'Table From Form ( For Fri )'!AI:AI,1)&gt;0,1,0)</f>
        <v>0</v>
      </c>
      <c r="AF286" s="27">
        <f>IF(COUNTIFS('Table From Form ( For Fri )'!$A:$A,$A286,'Table From Form ( For Fri )'!$J:$J,Attendance[[#Headers],[1/11/2024]],'Table From Form ( For Fri )'!AJ:AJ,1)&gt;0,1,0)</f>
        <v>0</v>
      </c>
      <c r="AG286" s="27">
        <f>IF(COUNTIFS('Table From Form ( For Fri )'!$A:$A,$A286,'Table From Form ( For Fri )'!$J:$J,Attendance[[#Headers],[8/11/2024]],'Table From Form ( For Fri )'!AK:AK,1)&gt;0,1,0)</f>
        <v>0</v>
      </c>
      <c r="AH286" s="27">
        <f>IF(COUNTIFS('Table From Form ( For Fri )'!$A:$A,$A286,'Table From Form ( For Fri )'!$J:$J,Attendance[[#Headers],[15/11/2024]],'Table From Form ( For Fri )'!AL:AL,1)&gt;0,1,0)</f>
        <v>0</v>
      </c>
      <c r="AI286" s="27">
        <f>IF(COUNTIFS('Table From Form ( For Fri )'!$A:$A,$A286,'Table From Form ( For Fri )'!$J:$J,Attendance[[#Headers],[22/11/2024]],'Table From Form ( For Fri )'!AM:AM,1)&gt;0,1,0)</f>
        <v>0</v>
      </c>
      <c r="AJ286" s="27">
        <f>IF(COUNTIFS('Table From Form ( For Fri )'!$A:$A,$A286,'Table From Form ( For Fri )'!$J:$J,Attendance[[#Headers],[29/11/2024]],'Table From Form ( For Fri )'!AN:AN,1)&gt;0,1,0)</f>
        <v>0</v>
      </c>
      <c r="AK286" s="27">
        <f>IF(COUNTIFS('Table From Form ( For Fri )'!$A:$A,$A286,'Table From Form ( For Fri )'!$J:$J,Attendance[[#Headers],[6/12/2024]],'Table From Form ( For Fri )'!AO:AO,1)&gt;0,1,0)</f>
        <v>0</v>
      </c>
      <c r="AL286" s="27">
        <f>IF(COUNTIFS('Table From Form ( For Fri )'!$A:$A,$A286,'Table From Form ( For Fri )'!$J:$J,Attendance[[#Headers],[13/12/2024]],'Table From Form ( For Fri )'!AP:AP,1)&gt;0,1,0)</f>
        <v>0</v>
      </c>
      <c r="AM286" s="27">
        <f>IF(COUNTIFS('Table From Form ( For Fri )'!$A:$A,$A286,'Table From Form ( For Fri )'!$J:$J,Attendance[[#Headers],[20/12/2024]],'Table From Form ( For Fri )'!AQ:AQ,1)&gt;0,1,0)</f>
        <v>0</v>
      </c>
      <c r="AN286" s="27">
        <f>IF(COUNTIFS('Table From Form ( For Fri )'!$A:$A,$A286,'Table From Form ( For Fri )'!$J:$J,Attendance[[#Headers],[27/12/2024]],'Table From Form ( For Fri )'!AR:AR,1)&gt;0,1,0)</f>
        <v>0</v>
      </c>
      <c r="AO286" s="27">
        <f>IF(COUNTIFS('Table From Form ( For Fri )'!$A:$A,$A286,'Table From Form ( For Fri )'!$J:$J,Attendance[[#Headers],[3/1/2025]],'Table From Form ( For Fri )'!AS:AS,1)&gt;0,1,0)</f>
        <v>0</v>
      </c>
      <c r="AP286" s="27">
        <f>IF(COUNTIFS('Table From Form ( For Fri )'!$A:$A,$A286,'Table From Form ( For Fri )'!$J:$J,Attendance[[#Headers],[10/1/2025]],'Table From Form ( For Fri )'!AT:AT,1)&gt;0,1,0)</f>
        <v>0</v>
      </c>
      <c r="AQ286" s="27">
        <f>IF(COUNTIFS('Table From Form ( For Fri )'!$A:$A,$A286,'Table From Form ( For Fri )'!$J:$J,Attendance[[#Headers],[17/1/2025]],'Table From Form ( For Fri )'!AU:AU,1)&gt;0,1,0)</f>
        <v>0</v>
      </c>
      <c r="AR286" s="27">
        <f>IF(COUNTIFS('Table From Form ( For Fri )'!$A:$A,$A286,'Table From Form ( For Fri )'!$J:$J,Attendance[[#Headers],[24/1/2025]],'Table From Form ( For Fri )'!AV:AV,1)&gt;0,1,0)</f>
        <v>0</v>
      </c>
      <c r="AS286" s="27">
        <f>IF(COUNTIFS('Table From Form ( For Fri )'!$A:$A,$A286,'Table From Form ( For Fri )'!$J:$J,Attendance[[#Headers],[31/1/2025]],'Table From Form ( For Fri )'!AW:AW,1)&gt;0,1,0)</f>
        <v>0</v>
      </c>
      <c r="AT286" s="27">
        <f>IF(COUNTIFS('Table From Form ( For Fri )'!$A:$A,$A286,'Table From Form ( For Fri )'!$J:$J,Attendance[[#Headers],[7/2/2025]],'Table From Form ( For Fri )'!AX:AX,1)&gt;0,1,0)</f>
        <v>0</v>
      </c>
      <c r="AU286" s="27">
        <f>IF(COUNTIFS('Table From Form ( For Fri )'!$A:$A,$A286,'Table From Form ( For Fri )'!$J:$J,Attendance[[#Headers],[14/2/2025]],'Table From Form ( For Fri )'!AY:AY,1)&gt;0,1,0)</f>
        <v>0</v>
      </c>
    </row>
    <row r="287" spans="1:47" ht="14">
      <c r="A287" s="32" t="s">
        <v>2289</v>
      </c>
      <c r="B287" s="30" t="s">
        <v>2290</v>
      </c>
      <c r="C287" s="30" t="s">
        <v>2291</v>
      </c>
      <c r="D287">
        <f>COUNTIF(Attendance[[#This Row],[19/4/2024]:[14/2/2025]],1)</f>
        <v>0</v>
      </c>
      <c r="E287" s="26">
        <f t="shared" si="4"/>
        <v>0</v>
      </c>
      <c r="F287" s="26" t="s">
        <v>2292</v>
      </c>
      <c r="G287" s="27">
        <f>IF(COUNTIFS('Table From Form ( For Fri )'!$A:$A,$A287,'Table From Form ( For Fri )'!$J:$J,Attendance[[#Headers],[19/4/2024]],'Table From Form ( For Fri )'!K:K,1)&gt;0,1,0)</f>
        <v>0</v>
      </c>
      <c r="H287" s="27">
        <f>IF(COUNTIFS('Table From Form ( For Fri )'!$A:$A,$A287,'Table From Form ( For Fri )'!$J:$J,Attendance[[#Headers],[26/4/2024]],'Table From Form ( For Fri )'!L:L,1)&gt;0,1,0)</f>
        <v>0</v>
      </c>
      <c r="I287" s="27">
        <f>IF(COUNTIFS('Table From Form ( For Fri )'!$A:$A,$A287,'Table From Form ( For Fri )'!$J:$J,Attendance[[#Headers],[3/5/2024]],'Table From Form ( For Fri )'!M:M,1)&gt;0,1,0)</f>
        <v>0</v>
      </c>
      <c r="J287" s="27">
        <f>IF(COUNTIFS('Table From Form ( For Fri )'!$A:$A,$A287,'Table From Form ( For Fri )'!$J:$J,Attendance[[#Headers],[10/5/2024]],'Table From Form ( For Fri )'!N:N,1)&gt;0,1,0)</f>
        <v>0</v>
      </c>
      <c r="K287" s="27">
        <f>IF(COUNTIFS('Table From Form ( For Fri )'!$A:$A,$A287,'Table From Form ( For Fri )'!$J:$J,Attendance[[#Headers],[17/5/2024]],'Table From Form ( For Fri )'!O:O,1)&gt;0,1,0)</f>
        <v>0</v>
      </c>
      <c r="L287" s="27">
        <f>IF(COUNTIFS('Table From Form ( For Fri )'!$A:$A,$A287,'Table From Form ( For Fri )'!$J:$J,Attendance[[#Headers],[24/5/2024]],'Table From Form ( For Fri )'!P:P,1)&gt;0,1,0)</f>
        <v>0</v>
      </c>
      <c r="M287" s="27">
        <f>IF(COUNTIFS('Table From Form ( For Fri )'!$A:$A,$A287,'Table From Form ( For Fri )'!$J:$J,Attendance[[#Headers],[31/5/2024]],'Table From Form ( For Fri )'!Q:Q,1)&gt;0,1,0)</f>
        <v>0</v>
      </c>
      <c r="N287" s="27">
        <f>IF(COUNTIFS('Table From Form ( For Fri )'!$A:$A,$A287,'Table From Form ( For Fri )'!$J:$J,Attendance[[#Headers],[7/6/2024]],'Table From Form ( For Fri )'!R:R,1)&gt;0,1,0)</f>
        <v>0</v>
      </c>
      <c r="O287" s="27">
        <f>IF(COUNTIFS('Table From Form ( For Fri )'!$A:$A,$A287,'Table From Form ( For Fri )'!$J:$J,Attendance[[#Headers],[14/6/2024]],'Table From Form ( For Fri )'!S:S,1)&gt;0,1,0)</f>
        <v>0</v>
      </c>
      <c r="P287" s="27">
        <f>IF(COUNTIFS('Table From Form ( For Fri )'!$A:$A,$A287,'Table From Form ( For Fri )'!$J:$J,Attendance[[#Headers],[21/6/2024]],'Table From Form ( For Fri )'!T:T,1)&gt;0,1,0)</f>
        <v>0</v>
      </c>
      <c r="Q287" s="27">
        <f>IF(COUNTIFS('Table From Form ( For Fri )'!$A:$A,$A287,'Table From Form ( For Fri )'!$J:$J,Attendance[[#Headers],[28/6/2024]],'Table From Form ( For Fri )'!U:U,1)&gt;0,1,0)</f>
        <v>0</v>
      </c>
      <c r="R287" s="27">
        <f>IF(COUNTIFS('Table From Form ( For Fri )'!$A:$A,$A287,'Table From Form ( For Fri )'!$J:$J,Attendance[[#Headers],[5/7/2024]],'Table From Form ( For Fri )'!V:V,1)&gt;0,1,0)</f>
        <v>0</v>
      </c>
      <c r="S287" s="27">
        <f>IF(COUNTIFS('Table From Form ( For Fri )'!$A:$A,$A287,'Table From Form ( For Fri )'!$J:$J,Attendance[[#Headers],[12/7/2024]],'Table From Form ( For Fri )'!W:W,1)&gt;0,1,0)</f>
        <v>0</v>
      </c>
      <c r="T287" s="27">
        <f>IF(COUNTIFS('Table From Form ( For Fri )'!$A:$A,$A287,'Table From Form ( For Fri )'!$J:$J,Attendance[[#Headers],[19/7/2024]],'Table From Form ( For Fri )'!X:X,1)&gt;0,1,0)</f>
        <v>0</v>
      </c>
      <c r="U287" s="27">
        <f>IF(COUNTIFS('Table From Form ( For Fri )'!$A:$A,$A287,'Table From Form ( For Fri )'!$J:$J,Attendance[[#Headers],[26/7/2024]],'Table From Form ( For Fri )'!Y:Y,1)&gt;0,1,0)</f>
        <v>0</v>
      </c>
      <c r="V287" s="27">
        <f>IF(COUNTIFS('Table From Form ( For Fri )'!$A:$A,$A287,'Table From Form ( For Fri )'!$J:$J,Attendance[[#Headers],[2/8/2024]],'Table From Form ( For Fri )'!Z:Z,1)&gt;0,1,0)</f>
        <v>0</v>
      </c>
      <c r="W287" s="27">
        <f>IF(COUNTIFS('Table From Form ( For Fri )'!$A:$A,$A287,'Table From Form ( For Fri )'!$J:$J,Attendance[[#Headers],[30/8/2024]],'Table From Form ( For Fri )'!AA:AA,1)&gt;0,1,0)</f>
        <v>0</v>
      </c>
      <c r="X287" s="27">
        <f>IF(COUNTIFS('Table From Form ( For Fri )'!$A:$A,$A287,'Table From Form ( For Fri )'!$J:$J,Attendance[[#Headers],[6/9/2024]],'Table From Form ( For Fri )'!AB:AB,1)&gt;0,1,0)</f>
        <v>0</v>
      </c>
      <c r="Y287" s="27">
        <f>IF(COUNTIFS('Table From Form ( For Fri )'!$A:$A,$A287,'Table From Form ( For Fri )'!$J:$J,Attendance[[#Headers],[13/9/2024]],'Table From Form ( For Fri )'!AC:AC,1)&gt;0,1,0)</f>
        <v>0</v>
      </c>
      <c r="Z287" s="27">
        <f>IF(COUNTIFS('Table From Form ( For Fri )'!$A:$A,$A287,'Table From Form ( For Fri )'!$J:$J,Attendance[[#Headers],[20/9/2024]],'Table From Form ( For Fri )'!AD:AD,1)&gt;0,1,0)</f>
        <v>0</v>
      </c>
      <c r="AA287" s="27">
        <f>IF(COUNTIFS('Table From Form ( For Fri )'!$A:$A,$A287,'Table From Form ( For Fri )'!$J:$J,Attendance[[#Headers],[27/9/2024]],'Table From Form ( For Fri )'!AE:AE,1)&gt;0,1,0)</f>
        <v>0</v>
      </c>
      <c r="AB287" s="27">
        <f>IF(COUNTIFS('Table From Form ( For Fri )'!$A:$A,$A287,'Table From Form ( For Fri )'!$J:$J,Attendance[[#Headers],[4/10/2024]],'Table From Form ( For Fri )'!AF:AF,1)&gt;0,1,0)</f>
        <v>0</v>
      </c>
      <c r="AC287" s="27">
        <f>IF(COUNTIFS('Table From Form ( For Fri )'!$A:$A,$A287,'Table From Form ( For Fri )'!$J:$J,Attendance[[#Headers],[11/10/2024]],'Table From Form ( For Fri )'!AG:AG,1)&gt;0,1,0)</f>
        <v>0</v>
      </c>
      <c r="AD287" s="27">
        <f>IF(COUNTIFS('Table From Form ( For Fri )'!$A:$A,$A287,'Table From Form ( For Fri )'!$J:$J,Attendance[[#Headers],[18/10/2024]],'Table From Form ( For Fri )'!AH:AH,1)&gt;0,1,0)</f>
        <v>0</v>
      </c>
      <c r="AE287" s="27">
        <f>IF(COUNTIFS('Table From Form ( For Fri )'!$A:$A,$A287,'Table From Form ( For Fri )'!$J:$J,Attendance[[#Headers],[25/10/2024]],'Table From Form ( For Fri )'!AI:AI,1)&gt;0,1,0)</f>
        <v>0</v>
      </c>
      <c r="AF287" s="27">
        <f>IF(COUNTIFS('Table From Form ( For Fri )'!$A:$A,$A287,'Table From Form ( For Fri )'!$J:$J,Attendance[[#Headers],[1/11/2024]],'Table From Form ( For Fri )'!AJ:AJ,1)&gt;0,1,0)</f>
        <v>0</v>
      </c>
      <c r="AG287" s="27">
        <f>IF(COUNTIFS('Table From Form ( For Fri )'!$A:$A,$A287,'Table From Form ( For Fri )'!$J:$J,Attendance[[#Headers],[8/11/2024]],'Table From Form ( For Fri )'!AK:AK,1)&gt;0,1,0)</f>
        <v>0</v>
      </c>
      <c r="AH287" s="27">
        <f>IF(COUNTIFS('Table From Form ( For Fri )'!$A:$A,$A287,'Table From Form ( For Fri )'!$J:$J,Attendance[[#Headers],[15/11/2024]],'Table From Form ( For Fri )'!AL:AL,1)&gt;0,1,0)</f>
        <v>0</v>
      </c>
      <c r="AI287" s="27">
        <f>IF(COUNTIFS('Table From Form ( For Fri )'!$A:$A,$A287,'Table From Form ( For Fri )'!$J:$J,Attendance[[#Headers],[22/11/2024]],'Table From Form ( For Fri )'!AM:AM,1)&gt;0,1,0)</f>
        <v>0</v>
      </c>
      <c r="AJ287" s="27">
        <f>IF(COUNTIFS('Table From Form ( For Fri )'!$A:$A,$A287,'Table From Form ( For Fri )'!$J:$J,Attendance[[#Headers],[29/11/2024]],'Table From Form ( For Fri )'!AN:AN,1)&gt;0,1,0)</f>
        <v>0</v>
      </c>
      <c r="AK287" s="27">
        <f>IF(COUNTIFS('Table From Form ( For Fri )'!$A:$A,$A287,'Table From Form ( For Fri )'!$J:$J,Attendance[[#Headers],[6/12/2024]],'Table From Form ( For Fri )'!AO:AO,1)&gt;0,1,0)</f>
        <v>0</v>
      </c>
      <c r="AL287" s="27">
        <f>IF(COUNTIFS('Table From Form ( For Fri )'!$A:$A,$A287,'Table From Form ( For Fri )'!$J:$J,Attendance[[#Headers],[13/12/2024]],'Table From Form ( For Fri )'!AP:AP,1)&gt;0,1,0)</f>
        <v>0</v>
      </c>
      <c r="AM287" s="27">
        <f>IF(COUNTIFS('Table From Form ( For Fri )'!$A:$A,$A287,'Table From Form ( For Fri )'!$J:$J,Attendance[[#Headers],[20/12/2024]],'Table From Form ( For Fri )'!AQ:AQ,1)&gt;0,1,0)</f>
        <v>0</v>
      </c>
      <c r="AN287" s="27">
        <f>IF(COUNTIFS('Table From Form ( For Fri )'!$A:$A,$A287,'Table From Form ( For Fri )'!$J:$J,Attendance[[#Headers],[27/12/2024]],'Table From Form ( For Fri )'!AR:AR,1)&gt;0,1,0)</f>
        <v>0</v>
      </c>
      <c r="AO287" s="27">
        <f>IF(COUNTIFS('Table From Form ( For Fri )'!$A:$A,$A287,'Table From Form ( For Fri )'!$J:$J,Attendance[[#Headers],[3/1/2025]],'Table From Form ( For Fri )'!AS:AS,1)&gt;0,1,0)</f>
        <v>0</v>
      </c>
      <c r="AP287" s="27">
        <f>IF(COUNTIFS('Table From Form ( For Fri )'!$A:$A,$A287,'Table From Form ( For Fri )'!$J:$J,Attendance[[#Headers],[10/1/2025]],'Table From Form ( For Fri )'!AT:AT,1)&gt;0,1,0)</f>
        <v>0</v>
      </c>
      <c r="AQ287" s="27">
        <f>IF(COUNTIFS('Table From Form ( For Fri )'!$A:$A,$A287,'Table From Form ( For Fri )'!$J:$J,Attendance[[#Headers],[17/1/2025]],'Table From Form ( For Fri )'!AU:AU,1)&gt;0,1,0)</f>
        <v>0</v>
      </c>
      <c r="AR287" s="27">
        <f>IF(COUNTIFS('Table From Form ( For Fri )'!$A:$A,$A287,'Table From Form ( For Fri )'!$J:$J,Attendance[[#Headers],[24/1/2025]],'Table From Form ( For Fri )'!AV:AV,1)&gt;0,1,0)</f>
        <v>0</v>
      </c>
      <c r="AS287" s="27">
        <f>IF(COUNTIFS('Table From Form ( For Fri )'!$A:$A,$A287,'Table From Form ( For Fri )'!$J:$J,Attendance[[#Headers],[31/1/2025]],'Table From Form ( For Fri )'!AW:AW,1)&gt;0,1,0)</f>
        <v>0</v>
      </c>
      <c r="AT287" s="27">
        <f>IF(COUNTIFS('Table From Form ( For Fri )'!$A:$A,$A287,'Table From Form ( For Fri )'!$J:$J,Attendance[[#Headers],[7/2/2025]],'Table From Form ( For Fri )'!AX:AX,1)&gt;0,1,0)</f>
        <v>0</v>
      </c>
      <c r="AU287" s="27">
        <f>IF(COUNTIFS('Table From Form ( For Fri )'!$A:$A,$A287,'Table From Form ( For Fri )'!$J:$J,Attendance[[#Headers],[14/2/2025]],'Table From Form ( For Fri )'!AY:AY,1)&gt;0,1,0)</f>
        <v>0</v>
      </c>
    </row>
    <row r="288" spans="1:47" ht="14">
      <c r="A288" s="32" t="s">
        <v>2293</v>
      </c>
      <c r="B288" s="30" t="s">
        <v>2294</v>
      </c>
      <c r="C288" s="30" t="s">
        <v>2295</v>
      </c>
      <c r="D288">
        <f>COUNTIF(Attendance[[#This Row],[19/4/2024]:[14/2/2025]],1)</f>
        <v>0</v>
      </c>
      <c r="E288" s="26">
        <f t="shared" si="4"/>
        <v>0</v>
      </c>
      <c r="F288" s="26" t="s">
        <v>2296</v>
      </c>
      <c r="G288" s="27">
        <f>IF(COUNTIFS('Table From Form ( For Fri )'!$A:$A,$A288,'Table From Form ( For Fri )'!$J:$J,Attendance[[#Headers],[19/4/2024]],'Table From Form ( For Fri )'!K:K,1)&gt;0,1,0)</f>
        <v>0</v>
      </c>
      <c r="H288" s="27">
        <f>IF(COUNTIFS('Table From Form ( For Fri )'!$A:$A,$A288,'Table From Form ( For Fri )'!$J:$J,Attendance[[#Headers],[26/4/2024]],'Table From Form ( For Fri )'!L:L,1)&gt;0,1,0)</f>
        <v>0</v>
      </c>
      <c r="I288" s="27">
        <f>IF(COUNTIFS('Table From Form ( For Fri )'!$A:$A,$A288,'Table From Form ( For Fri )'!$J:$J,Attendance[[#Headers],[3/5/2024]],'Table From Form ( For Fri )'!M:M,1)&gt;0,1,0)</f>
        <v>0</v>
      </c>
      <c r="J288" s="27">
        <f>IF(COUNTIFS('Table From Form ( For Fri )'!$A:$A,$A288,'Table From Form ( For Fri )'!$J:$J,Attendance[[#Headers],[10/5/2024]],'Table From Form ( For Fri )'!N:N,1)&gt;0,1,0)</f>
        <v>0</v>
      </c>
      <c r="K288" s="27">
        <f>IF(COUNTIFS('Table From Form ( For Fri )'!$A:$A,$A288,'Table From Form ( For Fri )'!$J:$J,Attendance[[#Headers],[17/5/2024]],'Table From Form ( For Fri )'!O:O,1)&gt;0,1,0)</f>
        <v>0</v>
      </c>
      <c r="L288" s="27">
        <f>IF(COUNTIFS('Table From Form ( For Fri )'!$A:$A,$A288,'Table From Form ( For Fri )'!$J:$J,Attendance[[#Headers],[24/5/2024]],'Table From Form ( For Fri )'!P:P,1)&gt;0,1,0)</f>
        <v>0</v>
      </c>
      <c r="M288" s="27">
        <f>IF(COUNTIFS('Table From Form ( For Fri )'!$A:$A,$A288,'Table From Form ( For Fri )'!$J:$J,Attendance[[#Headers],[31/5/2024]],'Table From Form ( For Fri )'!Q:Q,1)&gt;0,1,0)</f>
        <v>0</v>
      </c>
      <c r="N288" s="27">
        <f>IF(COUNTIFS('Table From Form ( For Fri )'!$A:$A,$A288,'Table From Form ( For Fri )'!$J:$J,Attendance[[#Headers],[7/6/2024]],'Table From Form ( For Fri )'!R:R,1)&gt;0,1,0)</f>
        <v>0</v>
      </c>
      <c r="O288" s="27">
        <f>IF(COUNTIFS('Table From Form ( For Fri )'!$A:$A,$A288,'Table From Form ( For Fri )'!$J:$J,Attendance[[#Headers],[14/6/2024]],'Table From Form ( For Fri )'!S:S,1)&gt;0,1,0)</f>
        <v>0</v>
      </c>
      <c r="P288" s="27">
        <f>IF(COUNTIFS('Table From Form ( For Fri )'!$A:$A,$A288,'Table From Form ( For Fri )'!$J:$J,Attendance[[#Headers],[21/6/2024]],'Table From Form ( For Fri )'!T:T,1)&gt;0,1,0)</f>
        <v>0</v>
      </c>
      <c r="Q288" s="27">
        <f>IF(COUNTIFS('Table From Form ( For Fri )'!$A:$A,$A288,'Table From Form ( For Fri )'!$J:$J,Attendance[[#Headers],[28/6/2024]],'Table From Form ( For Fri )'!U:U,1)&gt;0,1,0)</f>
        <v>0</v>
      </c>
      <c r="R288" s="27">
        <f>IF(COUNTIFS('Table From Form ( For Fri )'!$A:$A,$A288,'Table From Form ( For Fri )'!$J:$J,Attendance[[#Headers],[5/7/2024]],'Table From Form ( For Fri )'!V:V,1)&gt;0,1,0)</f>
        <v>0</v>
      </c>
      <c r="S288" s="27">
        <f>IF(COUNTIFS('Table From Form ( For Fri )'!$A:$A,$A288,'Table From Form ( For Fri )'!$J:$J,Attendance[[#Headers],[12/7/2024]],'Table From Form ( For Fri )'!W:W,1)&gt;0,1,0)</f>
        <v>0</v>
      </c>
      <c r="T288" s="27">
        <f>IF(COUNTIFS('Table From Form ( For Fri )'!$A:$A,$A288,'Table From Form ( For Fri )'!$J:$J,Attendance[[#Headers],[19/7/2024]],'Table From Form ( For Fri )'!X:X,1)&gt;0,1,0)</f>
        <v>0</v>
      </c>
      <c r="U288" s="27">
        <f>IF(COUNTIFS('Table From Form ( For Fri )'!$A:$A,$A288,'Table From Form ( For Fri )'!$J:$J,Attendance[[#Headers],[26/7/2024]],'Table From Form ( For Fri )'!Y:Y,1)&gt;0,1,0)</f>
        <v>0</v>
      </c>
      <c r="V288" s="27">
        <f>IF(COUNTIFS('Table From Form ( For Fri )'!$A:$A,$A288,'Table From Form ( For Fri )'!$J:$J,Attendance[[#Headers],[2/8/2024]],'Table From Form ( For Fri )'!Z:Z,1)&gt;0,1,0)</f>
        <v>0</v>
      </c>
      <c r="W288" s="27">
        <f>IF(COUNTIFS('Table From Form ( For Fri )'!$A:$A,$A288,'Table From Form ( For Fri )'!$J:$J,Attendance[[#Headers],[30/8/2024]],'Table From Form ( For Fri )'!AA:AA,1)&gt;0,1,0)</f>
        <v>0</v>
      </c>
      <c r="X288" s="27">
        <f>IF(COUNTIFS('Table From Form ( For Fri )'!$A:$A,$A288,'Table From Form ( For Fri )'!$J:$J,Attendance[[#Headers],[6/9/2024]],'Table From Form ( For Fri )'!AB:AB,1)&gt;0,1,0)</f>
        <v>0</v>
      </c>
      <c r="Y288" s="27">
        <f>IF(COUNTIFS('Table From Form ( For Fri )'!$A:$A,$A288,'Table From Form ( For Fri )'!$J:$J,Attendance[[#Headers],[13/9/2024]],'Table From Form ( For Fri )'!AC:AC,1)&gt;0,1,0)</f>
        <v>0</v>
      </c>
      <c r="Z288" s="27">
        <f>IF(COUNTIFS('Table From Form ( For Fri )'!$A:$A,$A288,'Table From Form ( For Fri )'!$J:$J,Attendance[[#Headers],[20/9/2024]],'Table From Form ( For Fri )'!AD:AD,1)&gt;0,1,0)</f>
        <v>0</v>
      </c>
      <c r="AA288" s="27">
        <f>IF(COUNTIFS('Table From Form ( For Fri )'!$A:$A,$A288,'Table From Form ( For Fri )'!$J:$J,Attendance[[#Headers],[27/9/2024]],'Table From Form ( For Fri )'!AE:AE,1)&gt;0,1,0)</f>
        <v>0</v>
      </c>
      <c r="AB288" s="27">
        <f>IF(COUNTIFS('Table From Form ( For Fri )'!$A:$A,$A288,'Table From Form ( For Fri )'!$J:$J,Attendance[[#Headers],[4/10/2024]],'Table From Form ( For Fri )'!AF:AF,1)&gt;0,1,0)</f>
        <v>0</v>
      </c>
      <c r="AC288" s="27">
        <f>IF(COUNTIFS('Table From Form ( For Fri )'!$A:$A,$A288,'Table From Form ( For Fri )'!$J:$J,Attendance[[#Headers],[11/10/2024]],'Table From Form ( For Fri )'!AG:AG,1)&gt;0,1,0)</f>
        <v>0</v>
      </c>
      <c r="AD288" s="27">
        <f>IF(COUNTIFS('Table From Form ( For Fri )'!$A:$A,$A288,'Table From Form ( For Fri )'!$J:$J,Attendance[[#Headers],[18/10/2024]],'Table From Form ( For Fri )'!AH:AH,1)&gt;0,1,0)</f>
        <v>0</v>
      </c>
      <c r="AE288" s="27">
        <f>IF(COUNTIFS('Table From Form ( For Fri )'!$A:$A,$A288,'Table From Form ( For Fri )'!$J:$J,Attendance[[#Headers],[25/10/2024]],'Table From Form ( For Fri )'!AI:AI,1)&gt;0,1,0)</f>
        <v>0</v>
      </c>
      <c r="AF288" s="27">
        <f>IF(COUNTIFS('Table From Form ( For Fri )'!$A:$A,$A288,'Table From Form ( For Fri )'!$J:$J,Attendance[[#Headers],[1/11/2024]],'Table From Form ( For Fri )'!AJ:AJ,1)&gt;0,1,0)</f>
        <v>0</v>
      </c>
      <c r="AG288" s="27">
        <f>IF(COUNTIFS('Table From Form ( For Fri )'!$A:$A,$A288,'Table From Form ( For Fri )'!$J:$J,Attendance[[#Headers],[8/11/2024]],'Table From Form ( For Fri )'!AK:AK,1)&gt;0,1,0)</f>
        <v>0</v>
      </c>
      <c r="AH288" s="27">
        <f>IF(COUNTIFS('Table From Form ( For Fri )'!$A:$A,$A288,'Table From Form ( For Fri )'!$J:$J,Attendance[[#Headers],[15/11/2024]],'Table From Form ( For Fri )'!AL:AL,1)&gt;0,1,0)</f>
        <v>0</v>
      </c>
      <c r="AI288" s="27">
        <f>IF(COUNTIFS('Table From Form ( For Fri )'!$A:$A,$A288,'Table From Form ( For Fri )'!$J:$J,Attendance[[#Headers],[22/11/2024]],'Table From Form ( For Fri )'!AM:AM,1)&gt;0,1,0)</f>
        <v>0</v>
      </c>
      <c r="AJ288" s="27">
        <f>IF(COUNTIFS('Table From Form ( For Fri )'!$A:$A,$A288,'Table From Form ( For Fri )'!$J:$J,Attendance[[#Headers],[29/11/2024]],'Table From Form ( For Fri )'!AN:AN,1)&gt;0,1,0)</f>
        <v>0</v>
      </c>
      <c r="AK288" s="27">
        <f>IF(COUNTIFS('Table From Form ( For Fri )'!$A:$A,$A288,'Table From Form ( For Fri )'!$J:$J,Attendance[[#Headers],[6/12/2024]],'Table From Form ( For Fri )'!AO:AO,1)&gt;0,1,0)</f>
        <v>0</v>
      </c>
      <c r="AL288" s="27">
        <f>IF(COUNTIFS('Table From Form ( For Fri )'!$A:$A,$A288,'Table From Form ( For Fri )'!$J:$J,Attendance[[#Headers],[13/12/2024]],'Table From Form ( For Fri )'!AP:AP,1)&gt;0,1,0)</f>
        <v>0</v>
      </c>
      <c r="AM288" s="27">
        <f>IF(COUNTIFS('Table From Form ( For Fri )'!$A:$A,$A288,'Table From Form ( For Fri )'!$J:$J,Attendance[[#Headers],[20/12/2024]],'Table From Form ( For Fri )'!AQ:AQ,1)&gt;0,1,0)</f>
        <v>0</v>
      </c>
      <c r="AN288" s="27">
        <f>IF(COUNTIFS('Table From Form ( For Fri )'!$A:$A,$A288,'Table From Form ( For Fri )'!$J:$J,Attendance[[#Headers],[27/12/2024]],'Table From Form ( For Fri )'!AR:AR,1)&gt;0,1,0)</f>
        <v>0</v>
      </c>
      <c r="AO288" s="27">
        <f>IF(COUNTIFS('Table From Form ( For Fri )'!$A:$A,$A288,'Table From Form ( For Fri )'!$J:$J,Attendance[[#Headers],[3/1/2025]],'Table From Form ( For Fri )'!AS:AS,1)&gt;0,1,0)</f>
        <v>0</v>
      </c>
      <c r="AP288" s="27">
        <f>IF(COUNTIFS('Table From Form ( For Fri )'!$A:$A,$A288,'Table From Form ( For Fri )'!$J:$J,Attendance[[#Headers],[10/1/2025]],'Table From Form ( For Fri )'!AT:AT,1)&gt;0,1,0)</f>
        <v>0</v>
      </c>
      <c r="AQ288" s="27">
        <f>IF(COUNTIFS('Table From Form ( For Fri )'!$A:$A,$A288,'Table From Form ( For Fri )'!$J:$J,Attendance[[#Headers],[17/1/2025]],'Table From Form ( For Fri )'!AU:AU,1)&gt;0,1,0)</f>
        <v>0</v>
      </c>
      <c r="AR288" s="27">
        <f>IF(COUNTIFS('Table From Form ( For Fri )'!$A:$A,$A288,'Table From Form ( For Fri )'!$J:$J,Attendance[[#Headers],[24/1/2025]],'Table From Form ( For Fri )'!AV:AV,1)&gt;0,1,0)</f>
        <v>0</v>
      </c>
      <c r="AS288" s="27">
        <f>IF(COUNTIFS('Table From Form ( For Fri )'!$A:$A,$A288,'Table From Form ( For Fri )'!$J:$J,Attendance[[#Headers],[31/1/2025]],'Table From Form ( For Fri )'!AW:AW,1)&gt;0,1,0)</f>
        <v>0</v>
      </c>
      <c r="AT288" s="27">
        <f>IF(COUNTIFS('Table From Form ( For Fri )'!$A:$A,$A288,'Table From Form ( For Fri )'!$J:$J,Attendance[[#Headers],[7/2/2025]],'Table From Form ( For Fri )'!AX:AX,1)&gt;0,1,0)</f>
        <v>0</v>
      </c>
      <c r="AU288" s="27">
        <f>IF(COUNTIFS('Table From Form ( For Fri )'!$A:$A,$A288,'Table From Form ( For Fri )'!$J:$J,Attendance[[#Headers],[14/2/2025]],'Table From Form ( For Fri )'!AY:AY,1)&gt;0,1,0)</f>
        <v>0</v>
      </c>
    </row>
    <row r="289" spans="1:47" ht="14">
      <c r="A289" s="32" t="s">
        <v>2297</v>
      </c>
      <c r="B289" s="30" t="s">
        <v>2298</v>
      </c>
      <c r="C289" s="30" t="s">
        <v>2299</v>
      </c>
      <c r="D289">
        <f>COUNTIF(Attendance[[#This Row],[19/4/2024]:[14/2/2025]],1)</f>
        <v>0</v>
      </c>
      <c r="E289" s="26">
        <f t="shared" si="4"/>
        <v>0</v>
      </c>
      <c r="F289" s="26" t="s">
        <v>2300</v>
      </c>
      <c r="G289" s="27">
        <f>IF(COUNTIFS('Table From Form ( For Fri )'!$A:$A,$A289,'Table From Form ( For Fri )'!$J:$J,Attendance[[#Headers],[19/4/2024]],'Table From Form ( For Fri )'!K:K,1)&gt;0,1,0)</f>
        <v>0</v>
      </c>
      <c r="H289" s="27">
        <f>IF(COUNTIFS('Table From Form ( For Fri )'!$A:$A,$A289,'Table From Form ( For Fri )'!$J:$J,Attendance[[#Headers],[26/4/2024]],'Table From Form ( For Fri )'!L:L,1)&gt;0,1,0)</f>
        <v>0</v>
      </c>
      <c r="I289" s="27">
        <f>IF(COUNTIFS('Table From Form ( For Fri )'!$A:$A,$A289,'Table From Form ( For Fri )'!$J:$J,Attendance[[#Headers],[3/5/2024]],'Table From Form ( For Fri )'!M:M,1)&gt;0,1,0)</f>
        <v>0</v>
      </c>
      <c r="J289" s="27">
        <f>IF(COUNTIFS('Table From Form ( For Fri )'!$A:$A,$A289,'Table From Form ( For Fri )'!$J:$J,Attendance[[#Headers],[10/5/2024]],'Table From Form ( For Fri )'!N:N,1)&gt;0,1,0)</f>
        <v>0</v>
      </c>
      <c r="K289" s="27">
        <f>IF(COUNTIFS('Table From Form ( For Fri )'!$A:$A,$A289,'Table From Form ( For Fri )'!$J:$J,Attendance[[#Headers],[17/5/2024]],'Table From Form ( For Fri )'!O:O,1)&gt;0,1,0)</f>
        <v>0</v>
      </c>
      <c r="L289" s="27">
        <f>IF(COUNTIFS('Table From Form ( For Fri )'!$A:$A,$A289,'Table From Form ( For Fri )'!$J:$J,Attendance[[#Headers],[24/5/2024]],'Table From Form ( For Fri )'!P:P,1)&gt;0,1,0)</f>
        <v>0</v>
      </c>
      <c r="M289" s="27">
        <f>IF(COUNTIFS('Table From Form ( For Fri )'!$A:$A,$A289,'Table From Form ( For Fri )'!$J:$J,Attendance[[#Headers],[31/5/2024]],'Table From Form ( For Fri )'!Q:Q,1)&gt;0,1,0)</f>
        <v>0</v>
      </c>
      <c r="N289" s="27">
        <f>IF(COUNTIFS('Table From Form ( For Fri )'!$A:$A,$A289,'Table From Form ( For Fri )'!$J:$J,Attendance[[#Headers],[7/6/2024]],'Table From Form ( For Fri )'!R:R,1)&gt;0,1,0)</f>
        <v>0</v>
      </c>
      <c r="O289" s="27">
        <f>IF(COUNTIFS('Table From Form ( For Fri )'!$A:$A,$A289,'Table From Form ( For Fri )'!$J:$J,Attendance[[#Headers],[14/6/2024]],'Table From Form ( For Fri )'!S:S,1)&gt;0,1,0)</f>
        <v>0</v>
      </c>
      <c r="P289" s="27">
        <f>IF(COUNTIFS('Table From Form ( For Fri )'!$A:$A,$A289,'Table From Form ( For Fri )'!$J:$J,Attendance[[#Headers],[21/6/2024]],'Table From Form ( For Fri )'!T:T,1)&gt;0,1,0)</f>
        <v>0</v>
      </c>
      <c r="Q289" s="27">
        <f>IF(COUNTIFS('Table From Form ( For Fri )'!$A:$A,$A289,'Table From Form ( For Fri )'!$J:$J,Attendance[[#Headers],[28/6/2024]],'Table From Form ( For Fri )'!U:U,1)&gt;0,1,0)</f>
        <v>0</v>
      </c>
      <c r="R289" s="27">
        <f>IF(COUNTIFS('Table From Form ( For Fri )'!$A:$A,$A289,'Table From Form ( For Fri )'!$J:$J,Attendance[[#Headers],[5/7/2024]],'Table From Form ( For Fri )'!V:V,1)&gt;0,1,0)</f>
        <v>0</v>
      </c>
      <c r="S289" s="27">
        <f>IF(COUNTIFS('Table From Form ( For Fri )'!$A:$A,$A289,'Table From Form ( For Fri )'!$J:$J,Attendance[[#Headers],[12/7/2024]],'Table From Form ( For Fri )'!W:W,1)&gt;0,1,0)</f>
        <v>0</v>
      </c>
      <c r="T289" s="27">
        <f>IF(COUNTIFS('Table From Form ( For Fri )'!$A:$A,$A289,'Table From Form ( For Fri )'!$J:$J,Attendance[[#Headers],[19/7/2024]],'Table From Form ( For Fri )'!X:X,1)&gt;0,1,0)</f>
        <v>0</v>
      </c>
      <c r="U289" s="27">
        <f>IF(COUNTIFS('Table From Form ( For Fri )'!$A:$A,$A289,'Table From Form ( For Fri )'!$J:$J,Attendance[[#Headers],[26/7/2024]],'Table From Form ( For Fri )'!Y:Y,1)&gt;0,1,0)</f>
        <v>0</v>
      </c>
      <c r="V289" s="27">
        <f>IF(COUNTIFS('Table From Form ( For Fri )'!$A:$A,$A289,'Table From Form ( For Fri )'!$J:$J,Attendance[[#Headers],[2/8/2024]],'Table From Form ( For Fri )'!Z:Z,1)&gt;0,1,0)</f>
        <v>0</v>
      </c>
      <c r="W289" s="27">
        <f>IF(COUNTIFS('Table From Form ( For Fri )'!$A:$A,$A289,'Table From Form ( For Fri )'!$J:$J,Attendance[[#Headers],[30/8/2024]],'Table From Form ( For Fri )'!AA:AA,1)&gt;0,1,0)</f>
        <v>0</v>
      </c>
      <c r="X289" s="27">
        <f>IF(COUNTIFS('Table From Form ( For Fri )'!$A:$A,$A289,'Table From Form ( For Fri )'!$J:$J,Attendance[[#Headers],[6/9/2024]],'Table From Form ( For Fri )'!AB:AB,1)&gt;0,1,0)</f>
        <v>0</v>
      </c>
      <c r="Y289" s="27">
        <f>IF(COUNTIFS('Table From Form ( For Fri )'!$A:$A,$A289,'Table From Form ( For Fri )'!$J:$J,Attendance[[#Headers],[13/9/2024]],'Table From Form ( For Fri )'!AC:AC,1)&gt;0,1,0)</f>
        <v>0</v>
      </c>
      <c r="Z289" s="27">
        <f>IF(COUNTIFS('Table From Form ( For Fri )'!$A:$A,$A289,'Table From Form ( For Fri )'!$J:$J,Attendance[[#Headers],[20/9/2024]],'Table From Form ( For Fri )'!AD:AD,1)&gt;0,1,0)</f>
        <v>0</v>
      </c>
      <c r="AA289" s="27">
        <f>IF(COUNTIFS('Table From Form ( For Fri )'!$A:$A,$A289,'Table From Form ( For Fri )'!$J:$J,Attendance[[#Headers],[27/9/2024]],'Table From Form ( For Fri )'!AE:AE,1)&gt;0,1,0)</f>
        <v>0</v>
      </c>
      <c r="AB289" s="27">
        <f>IF(COUNTIFS('Table From Form ( For Fri )'!$A:$A,$A289,'Table From Form ( For Fri )'!$J:$J,Attendance[[#Headers],[4/10/2024]],'Table From Form ( For Fri )'!AF:AF,1)&gt;0,1,0)</f>
        <v>0</v>
      </c>
      <c r="AC289" s="27">
        <f>IF(COUNTIFS('Table From Form ( For Fri )'!$A:$A,$A289,'Table From Form ( For Fri )'!$J:$J,Attendance[[#Headers],[11/10/2024]],'Table From Form ( For Fri )'!AG:AG,1)&gt;0,1,0)</f>
        <v>0</v>
      </c>
      <c r="AD289" s="27">
        <f>IF(COUNTIFS('Table From Form ( For Fri )'!$A:$A,$A289,'Table From Form ( For Fri )'!$J:$J,Attendance[[#Headers],[18/10/2024]],'Table From Form ( For Fri )'!AH:AH,1)&gt;0,1,0)</f>
        <v>0</v>
      </c>
      <c r="AE289" s="27">
        <f>IF(COUNTIFS('Table From Form ( For Fri )'!$A:$A,$A289,'Table From Form ( For Fri )'!$J:$J,Attendance[[#Headers],[25/10/2024]],'Table From Form ( For Fri )'!AI:AI,1)&gt;0,1,0)</f>
        <v>0</v>
      </c>
      <c r="AF289" s="27">
        <f>IF(COUNTIFS('Table From Form ( For Fri )'!$A:$A,$A289,'Table From Form ( For Fri )'!$J:$J,Attendance[[#Headers],[1/11/2024]],'Table From Form ( For Fri )'!AJ:AJ,1)&gt;0,1,0)</f>
        <v>0</v>
      </c>
      <c r="AG289" s="27">
        <f>IF(COUNTIFS('Table From Form ( For Fri )'!$A:$A,$A289,'Table From Form ( For Fri )'!$J:$J,Attendance[[#Headers],[8/11/2024]],'Table From Form ( For Fri )'!AK:AK,1)&gt;0,1,0)</f>
        <v>0</v>
      </c>
      <c r="AH289" s="27">
        <f>IF(COUNTIFS('Table From Form ( For Fri )'!$A:$A,$A289,'Table From Form ( For Fri )'!$J:$J,Attendance[[#Headers],[15/11/2024]],'Table From Form ( For Fri )'!AL:AL,1)&gt;0,1,0)</f>
        <v>0</v>
      </c>
      <c r="AI289" s="27">
        <f>IF(COUNTIFS('Table From Form ( For Fri )'!$A:$A,$A289,'Table From Form ( For Fri )'!$J:$J,Attendance[[#Headers],[22/11/2024]],'Table From Form ( For Fri )'!AM:AM,1)&gt;0,1,0)</f>
        <v>0</v>
      </c>
      <c r="AJ289" s="27">
        <f>IF(COUNTIFS('Table From Form ( For Fri )'!$A:$A,$A289,'Table From Form ( For Fri )'!$J:$J,Attendance[[#Headers],[29/11/2024]],'Table From Form ( For Fri )'!AN:AN,1)&gt;0,1,0)</f>
        <v>0</v>
      </c>
      <c r="AK289" s="27">
        <f>IF(COUNTIFS('Table From Form ( For Fri )'!$A:$A,$A289,'Table From Form ( For Fri )'!$J:$J,Attendance[[#Headers],[6/12/2024]],'Table From Form ( For Fri )'!AO:AO,1)&gt;0,1,0)</f>
        <v>0</v>
      </c>
      <c r="AL289" s="27">
        <f>IF(COUNTIFS('Table From Form ( For Fri )'!$A:$A,$A289,'Table From Form ( For Fri )'!$J:$J,Attendance[[#Headers],[13/12/2024]],'Table From Form ( For Fri )'!AP:AP,1)&gt;0,1,0)</f>
        <v>0</v>
      </c>
      <c r="AM289" s="27">
        <f>IF(COUNTIFS('Table From Form ( For Fri )'!$A:$A,$A289,'Table From Form ( For Fri )'!$J:$J,Attendance[[#Headers],[20/12/2024]],'Table From Form ( For Fri )'!AQ:AQ,1)&gt;0,1,0)</f>
        <v>0</v>
      </c>
      <c r="AN289" s="27">
        <f>IF(COUNTIFS('Table From Form ( For Fri )'!$A:$A,$A289,'Table From Form ( For Fri )'!$J:$J,Attendance[[#Headers],[27/12/2024]],'Table From Form ( For Fri )'!AR:AR,1)&gt;0,1,0)</f>
        <v>0</v>
      </c>
      <c r="AO289" s="27">
        <f>IF(COUNTIFS('Table From Form ( For Fri )'!$A:$A,$A289,'Table From Form ( For Fri )'!$J:$J,Attendance[[#Headers],[3/1/2025]],'Table From Form ( For Fri )'!AS:AS,1)&gt;0,1,0)</f>
        <v>0</v>
      </c>
      <c r="AP289" s="27">
        <f>IF(COUNTIFS('Table From Form ( For Fri )'!$A:$A,$A289,'Table From Form ( For Fri )'!$J:$J,Attendance[[#Headers],[10/1/2025]],'Table From Form ( For Fri )'!AT:AT,1)&gt;0,1,0)</f>
        <v>0</v>
      </c>
      <c r="AQ289" s="27">
        <f>IF(COUNTIFS('Table From Form ( For Fri )'!$A:$A,$A289,'Table From Form ( For Fri )'!$J:$J,Attendance[[#Headers],[17/1/2025]],'Table From Form ( For Fri )'!AU:AU,1)&gt;0,1,0)</f>
        <v>0</v>
      </c>
      <c r="AR289" s="27">
        <f>IF(COUNTIFS('Table From Form ( For Fri )'!$A:$A,$A289,'Table From Form ( For Fri )'!$J:$J,Attendance[[#Headers],[24/1/2025]],'Table From Form ( For Fri )'!AV:AV,1)&gt;0,1,0)</f>
        <v>0</v>
      </c>
      <c r="AS289" s="27">
        <f>IF(COUNTIFS('Table From Form ( For Fri )'!$A:$A,$A289,'Table From Form ( For Fri )'!$J:$J,Attendance[[#Headers],[31/1/2025]],'Table From Form ( For Fri )'!AW:AW,1)&gt;0,1,0)</f>
        <v>0</v>
      </c>
      <c r="AT289" s="27">
        <f>IF(COUNTIFS('Table From Form ( For Fri )'!$A:$A,$A289,'Table From Form ( For Fri )'!$J:$J,Attendance[[#Headers],[7/2/2025]],'Table From Form ( For Fri )'!AX:AX,1)&gt;0,1,0)</f>
        <v>0</v>
      </c>
      <c r="AU289" s="27">
        <f>IF(COUNTIFS('Table From Form ( For Fri )'!$A:$A,$A289,'Table From Form ( For Fri )'!$J:$J,Attendance[[#Headers],[14/2/2025]],'Table From Form ( For Fri )'!AY:AY,1)&gt;0,1,0)</f>
        <v>0</v>
      </c>
    </row>
    <row r="290" spans="1:47" ht="14">
      <c r="A290" s="32" t="s">
        <v>2301</v>
      </c>
      <c r="B290" s="30" t="s">
        <v>2302</v>
      </c>
      <c r="C290" s="30" t="s">
        <v>2303</v>
      </c>
      <c r="D290">
        <f>COUNTIF(Attendance[[#This Row],[19/4/2024]:[14/2/2025]],1)</f>
        <v>0</v>
      </c>
      <c r="E290" s="26">
        <f t="shared" si="4"/>
        <v>0</v>
      </c>
      <c r="F290" s="26" t="s">
        <v>2304</v>
      </c>
      <c r="G290" s="27">
        <f>IF(COUNTIFS('Table From Form ( For Fri )'!$A:$A,$A290,'Table From Form ( For Fri )'!$J:$J,Attendance[[#Headers],[19/4/2024]],'Table From Form ( For Fri )'!K:K,1)&gt;0,1,0)</f>
        <v>0</v>
      </c>
      <c r="H290" s="27">
        <f>IF(COUNTIFS('Table From Form ( For Fri )'!$A:$A,$A290,'Table From Form ( For Fri )'!$J:$J,Attendance[[#Headers],[26/4/2024]],'Table From Form ( For Fri )'!L:L,1)&gt;0,1,0)</f>
        <v>0</v>
      </c>
      <c r="I290" s="27">
        <f>IF(COUNTIFS('Table From Form ( For Fri )'!$A:$A,$A290,'Table From Form ( For Fri )'!$J:$J,Attendance[[#Headers],[3/5/2024]],'Table From Form ( For Fri )'!M:M,1)&gt;0,1,0)</f>
        <v>0</v>
      </c>
      <c r="J290" s="27">
        <f>IF(COUNTIFS('Table From Form ( For Fri )'!$A:$A,$A290,'Table From Form ( For Fri )'!$J:$J,Attendance[[#Headers],[10/5/2024]],'Table From Form ( For Fri )'!N:N,1)&gt;0,1,0)</f>
        <v>0</v>
      </c>
      <c r="K290" s="27">
        <f>IF(COUNTIFS('Table From Form ( For Fri )'!$A:$A,$A290,'Table From Form ( For Fri )'!$J:$J,Attendance[[#Headers],[17/5/2024]],'Table From Form ( For Fri )'!O:O,1)&gt;0,1,0)</f>
        <v>0</v>
      </c>
      <c r="L290" s="27">
        <f>IF(COUNTIFS('Table From Form ( For Fri )'!$A:$A,$A290,'Table From Form ( For Fri )'!$J:$J,Attendance[[#Headers],[24/5/2024]],'Table From Form ( For Fri )'!P:P,1)&gt;0,1,0)</f>
        <v>0</v>
      </c>
      <c r="M290" s="27">
        <f>IF(COUNTIFS('Table From Form ( For Fri )'!$A:$A,$A290,'Table From Form ( For Fri )'!$J:$J,Attendance[[#Headers],[31/5/2024]],'Table From Form ( For Fri )'!Q:Q,1)&gt;0,1,0)</f>
        <v>0</v>
      </c>
      <c r="N290" s="27">
        <f>IF(COUNTIFS('Table From Form ( For Fri )'!$A:$A,$A290,'Table From Form ( For Fri )'!$J:$J,Attendance[[#Headers],[7/6/2024]],'Table From Form ( For Fri )'!R:R,1)&gt;0,1,0)</f>
        <v>0</v>
      </c>
      <c r="O290" s="27">
        <f>IF(COUNTIFS('Table From Form ( For Fri )'!$A:$A,$A290,'Table From Form ( For Fri )'!$J:$J,Attendance[[#Headers],[14/6/2024]],'Table From Form ( For Fri )'!S:S,1)&gt;0,1,0)</f>
        <v>0</v>
      </c>
      <c r="P290" s="27">
        <f>IF(COUNTIFS('Table From Form ( For Fri )'!$A:$A,$A290,'Table From Form ( For Fri )'!$J:$J,Attendance[[#Headers],[21/6/2024]],'Table From Form ( For Fri )'!T:T,1)&gt;0,1,0)</f>
        <v>0</v>
      </c>
      <c r="Q290" s="27">
        <f>IF(COUNTIFS('Table From Form ( For Fri )'!$A:$A,$A290,'Table From Form ( For Fri )'!$J:$J,Attendance[[#Headers],[28/6/2024]],'Table From Form ( For Fri )'!U:U,1)&gt;0,1,0)</f>
        <v>0</v>
      </c>
      <c r="R290" s="27">
        <f>IF(COUNTIFS('Table From Form ( For Fri )'!$A:$A,$A290,'Table From Form ( For Fri )'!$J:$J,Attendance[[#Headers],[5/7/2024]],'Table From Form ( For Fri )'!V:V,1)&gt;0,1,0)</f>
        <v>0</v>
      </c>
      <c r="S290" s="27">
        <f>IF(COUNTIFS('Table From Form ( For Fri )'!$A:$A,$A290,'Table From Form ( For Fri )'!$J:$J,Attendance[[#Headers],[12/7/2024]],'Table From Form ( For Fri )'!W:W,1)&gt;0,1,0)</f>
        <v>0</v>
      </c>
      <c r="T290" s="27">
        <f>IF(COUNTIFS('Table From Form ( For Fri )'!$A:$A,$A290,'Table From Form ( For Fri )'!$J:$J,Attendance[[#Headers],[19/7/2024]],'Table From Form ( For Fri )'!X:X,1)&gt;0,1,0)</f>
        <v>0</v>
      </c>
      <c r="U290" s="27">
        <f>IF(COUNTIFS('Table From Form ( For Fri )'!$A:$A,$A290,'Table From Form ( For Fri )'!$J:$J,Attendance[[#Headers],[26/7/2024]],'Table From Form ( For Fri )'!Y:Y,1)&gt;0,1,0)</f>
        <v>0</v>
      </c>
      <c r="V290" s="27">
        <f>IF(COUNTIFS('Table From Form ( For Fri )'!$A:$A,$A290,'Table From Form ( For Fri )'!$J:$J,Attendance[[#Headers],[2/8/2024]],'Table From Form ( For Fri )'!Z:Z,1)&gt;0,1,0)</f>
        <v>0</v>
      </c>
      <c r="W290" s="27">
        <f>IF(COUNTIFS('Table From Form ( For Fri )'!$A:$A,$A290,'Table From Form ( For Fri )'!$J:$J,Attendance[[#Headers],[30/8/2024]],'Table From Form ( For Fri )'!AA:AA,1)&gt;0,1,0)</f>
        <v>0</v>
      </c>
      <c r="X290" s="27">
        <f>IF(COUNTIFS('Table From Form ( For Fri )'!$A:$A,$A290,'Table From Form ( For Fri )'!$J:$J,Attendance[[#Headers],[6/9/2024]],'Table From Form ( For Fri )'!AB:AB,1)&gt;0,1,0)</f>
        <v>0</v>
      </c>
      <c r="Y290" s="27">
        <f>IF(COUNTIFS('Table From Form ( For Fri )'!$A:$A,$A290,'Table From Form ( For Fri )'!$J:$J,Attendance[[#Headers],[13/9/2024]],'Table From Form ( For Fri )'!AC:AC,1)&gt;0,1,0)</f>
        <v>0</v>
      </c>
      <c r="Z290" s="27">
        <f>IF(COUNTIFS('Table From Form ( For Fri )'!$A:$A,$A290,'Table From Form ( For Fri )'!$J:$J,Attendance[[#Headers],[20/9/2024]],'Table From Form ( For Fri )'!AD:AD,1)&gt;0,1,0)</f>
        <v>0</v>
      </c>
      <c r="AA290" s="27">
        <f>IF(COUNTIFS('Table From Form ( For Fri )'!$A:$A,$A290,'Table From Form ( For Fri )'!$J:$J,Attendance[[#Headers],[27/9/2024]],'Table From Form ( For Fri )'!AE:AE,1)&gt;0,1,0)</f>
        <v>0</v>
      </c>
      <c r="AB290" s="27">
        <f>IF(COUNTIFS('Table From Form ( For Fri )'!$A:$A,$A290,'Table From Form ( For Fri )'!$J:$J,Attendance[[#Headers],[4/10/2024]],'Table From Form ( For Fri )'!AF:AF,1)&gt;0,1,0)</f>
        <v>0</v>
      </c>
      <c r="AC290" s="27">
        <f>IF(COUNTIFS('Table From Form ( For Fri )'!$A:$A,$A290,'Table From Form ( For Fri )'!$J:$J,Attendance[[#Headers],[11/10/2024]],'Table From Form ( For Fri )'!AG:AG,1)&gt;0,1,0)</f>
        <v>0</v>
      </c>
      <c r="AD290" s="27">
        <f>IF(COUNTIFS('Table From Form ( For Fri )'!$A:$A,$A290,'Table From Form ( For Fri )'!$J:$J,Attendance[[#Headers],[18/10/2024]],'Table From Form ( For Fri )'!AH:AH,1)&gt;0,1,0)</f>
        <v>0</v>
      </c>
      <c r="AE290" s="27">
        <f>IF(COUNTIFS('Table From Form ( For Fri )'!$A:$A,$A290,'Table From Form ( For Fri )'!$J:$J,Attendance[[#Headers],[25/10/2024]],'Table From Form ( For Fri )'!AI:AI,1)&gt;0,1,0)</f>
        <v>0</v>
      </c>
      <c r="AF290" s="27">
        <f>IF(COUNTIFS('Table From Form ( For Fri )'!$A:$A,$A290,'Table From Form ( For Fri )'!$J:$J,Attendance[[#Headers],[1/11/2024]],'Table From Form ( For Fri )'!AJ:AJ,1)&gt;0,1,0)</f>
        <v>0</v>
      </c>
      <c r="AG290" s="27">
        <f>IF(COUNTIFS('Table From Form ( For Fri )'!$A:$A,$A290,'Table From Form ( For Fri )'!$J:$J,Attendance[[#Headers],[8/11/2024]],'Table From Form ( For Fri )'!AK:AK,1)&gt;0,1,0)</f>
        <v>0</v>
      </c>
      <c r="AH290" s="27">
        <f>IF(COUNTIFS('Table From Form ( For Fri )'!$A:$A,$A290,'Table From Form ( For Fri )'!$J:$J,Attendance[[#Headers],[15/11/2024]],'Table From Form ( For Fri )'!AL:AL,1)&gt;0,1,0)</f>
        <v>0</v>
      </c>
      <c r="AI290" s="27">
        <f>IF(COUNTIFS('Table From Form ( For Fri )'!$A:$A,$A290,'Table From Form ( For Fri )'!$J:$J,Attendance[[#Headers],[22/11/2024]],'Table From Form ( For Fri )'!AM:AM,1)&gt;0,1,0)</f>
        <v>0</v>
      </c>
      <c r="AJ290" s="27">
        <f>IF(COUNTIFS('Table From Form ( For Fri )'!$A:$A,$A290,'Table From Form ( For Fri )'!$J:$J,Attendance[[#Headers],[29/11/2024]],'Table From Form ( For Fri )'!AN:AN,1)&gt;0,1,0)</f>
        <v>0</v>
      </c>
      <c r="AK290" s="27">
        <f>IF(COUNTIFS('Table From Form ( For Fri )'!$A:$A,$A290,'Table From Form ( For Fri )'!$J:$J,Attendance[[#Headers],[6/12/2024]],'Table From Form ( For Fri )'!AO:AO,1)&gt;0,1,0)</f>
        <v>0</v>
      </c>
      <c r="AL290" s="27">
        <f>IF(COUNTIFS('Table From Form ( For Fri )'!$A:$A,$A290,'Table From Form ( For Fri )'!$J:$J,Attendance[[#Headers],[13/12/2024]],'Table From Form ( For Fri )'!AP:AP,1)&gt;0,1,0)</f>
        <v>0</v>
      </c>
      <c r="AM290" s="27">
        <f>IF(COUNTIFS('Table From Form ( For Fri )'!$A:$A,$A290,'Table From Form ( For Fri )'!$J:$J,Attendance[[#Headers],[20/12/2024]],'Table From Form ( For Fri )'!AQ:AQ,1)&gt;0,1,0)</f>
        <v>0</v>
      </c>
      <c r="AN290" s="27">
        <f>IF(COUNTIFS('Table From Form ( For Fri )'!$A:$A,$A290,'Table From Form ( For Fri )'!$J:$J,Attendance[[#Headers],[27/12/2024]],'Table From Form ( For Fri )'!AR:AR,1)&gt;0,1,0)</f>
        <v>0</v>
      </c>
      <c r="AO290" s="27">
        <f>IF(COUNTIFS('Table From Form ( For Fri )'!$A:$A,$A290,'Table From Form ( For Fri )'!$J:$J,Attendance[[#Headers],[3/1/2025]],'Table From Form ( For Fri )'!AS:AS,1)&gt;0,1,0)</f>
        <v>0</v>
      </c>
      <c r="AP290" s="27">
        <f>IF(COUNTIFS('Table From Form ( For Fri )'!$A:$A,$A290,'Table From Form ( For Fri )'!$J:$J,Attendance[[#Headers],[10/1/2025]],'Table From Form ( For Fri )'!AT:AT,1)&gt;0,1,0)</f>
        <v>0</v>
      </c>
      <c r="AQ290" s="27">
        <f>IF(COUNTIFS('Table From Form ( For Fri )'!$A:$A,$A290,'Table From Form ( For Fri )'!$J:$J,Attendance[[#Headers],[17/1/2025]],'Table From Form ( For Fri )'!AU:AU,1)&gt;0,1,0)</f>
        <v>0</v>
      </c>
      <c r="AR290" s="27">
        <f>IF(COUNTIFS('Table From Form ( For Fri )'!$A:$A,$A290,'Table From Form ( For Fri )'!$J:$J,Attendance[[#Headers],[24/1/2025]],'Table From Form ( For Fri )'!AV:AV,1)&gt;0,1,0)</f>
        <v>0</v>
      </c>
      <c r="AS290" s="27">
        <f>IF(COUNTIFS('Table From Form ( For Fri )'!$A:$A,$A290,'Table From Form ( For Fri )'!$J:$J,Attendance[[#Headers],[31/1/2025]],'Table From Form ( For Fri )'!AW:AW,1)&gt;0,1,0)</f>
        <v>0</v>
      </c>
      <c r="AT290" s="27">
        <f>IF(COUNTIFS('Table From Form ( For Fri )'!$A:$A,$A290,'Table From Form ( For Fri )'!$J:$J,Attendance[[#Headers],[7/2/2025]],'Table From Form ( For Fri )'!AX:AX,1)&gt;0,1,0)</f>
        <v>0</v>
      </c>
      <c r="AU290" s="27">
        <f>IF(COUNTIFS('Table From Form ( For Fri )'!$A:$A,$A290,'Table From Form ( For Fri )'!$J:$J,Attendance[[#Headers],[14/2/2025]],'Table From Form ( For Fri )'!AY:AY,1)&gt;0,1,0)</f>
        <v>0</v>
      </c>
    </row>
    <row r="291" spans="1:47" ht="14">
      <c r="A291" s="32" t="s">
        <v>2305</v>
      </c>
      <c r="B291" s="30" t="s">
        <v>2306</v>
      </c>
      <c r="C291" s="30" t="s">
        <v>2307</v>
      </c>
      <c r="D291">
        <f>COUNTIF(Attendance[[#This Row],[19/4/2024]:[14/2/2025]],1)</f>
        <v>0</v>
      </c>
      <c r="E291" s="26">
        <f t="shared" si="4"/>
        <v>0</v>
      </c>
      <c r="F291" s="26" t="s">
        <v>2308</v>
      </c>
      <c r="G291" s="27">
        <f>IF(COUNTIFS('Table From Form ( For Fri )'!$A:$A,$A291,'Table From Form ( For Fri )'!$J:$J,Attendance[[#Headers],[19/4/2024]],'Table From Form ( For Fri )'!K:K,1)&gt;0,1,0)</f>
        <v>0</v>
      </c>
      <c r="H291" s="27">
        <f>IF(COUNTIFS('Table From Form ( For Fri )'!$A:$A,$A291,'Table From Form ( For Fri )'!$J:$J,Attendance[[#Headers],[26/4/2024]],'Table From Form ( For Fri )'!L:L,1)&gt;0,1,0)</f>
        <v>0</v>
      </c>
      <c r="I291" s="27">
        <f>IF(COUNTIFS('Table From Form ( For Fri )'!$A:$A,$A291,'Table From Form ( For Fri )'!$J:$J,Attendance[[#Headers],[3/5/2024]],'Table From Form ( For Fri )'!M:M,1)&gt;0,1,0)</f>
        <v>0</v>
      </c>
      <c r="J291" s="27">
        <f>IF(COUNTIFS('Table From Form ( For Fri )'!$A:$A,$A291,'Table From Form ( For Fri )'!$J:$J,Attendance[[#Headers],[10/5/2024]],'Table From Form ( For Fri )'!N:N,1)&gt;0,1,0)</f>
        <v>0</v>
      </c>
      <c r="K291" s="27">
        <f>IF(COUNTIFS('Table From Form ( For Fri )'!$A:$A,$A291,'Table From Form ( For Fri )'!$J:$J,Attendance[[#Headers],[17/5/2024]],'Table From Form ( For Fri )'!O:O,1)&gt;0,1,0)</f>
        <v>0</v>
      </c>
      <c r="L291" s="27">
        <f>IF(COUNTIFS('Table From Form ( For Fri )'!$A:$A,$A291,'Table From Form ( For Fri )'!$J:$J,Attendance[[#Headers],[24/5/2024]],'Table From Form ( For Fri )'!P:P,1)&gt;0,1,0)</f>
        <v>0</v>
      </c>
      <c r="M291" s="27">
        <f>IF(COUNTIFS('Table From Form ( For Fri )'!$A:$A,$A291,'Table From Form ( For Fri )'!$J:$J,Attendance[[#Headers],[31/5/2024]],'Table From Form ( For Fri )'!Q:Q,1)&gt;0,1,0)</f>
        <v>0</v>
      </c>
      <c r="N291" s="27">
        <f>IF(COUNTIFS('Table From Form ( For Fri )'!$A:$A,$A291,'Table From Form ( For Fri )'!$J:$J,Attendance[[#Headers],[7/6/2024]],'Table From Form ( For Fri )'!R:R,1)&gt;0,1,0)</f>
        <v>0</v>
      </c>
      <c r="O291" s="27">
        <f>IF(COUNTIFS('Table From Form ( For Fri )'!$A:$A,$A291,'Table From Form ( For Fri )'!$J:$J,Attendance[[#Headers],[14/6/2024]],'Table From Form ( For Fri )'!S:S,1)&gt;0,1,0)</f>
        <v>0</v>
      </c>
      <c r="P291" s="27">
        <f>IF(COUNTIFS('Table From Form ( For Fri )'!$A:$A,$A291,'Table From Form ( For Fri )'!$J:$J,Attendance[[#Headers],[21/6/2024]],'Table From Form ( For Fri )'!T:T,1)&gt;0,1,0)</f>
        <v>0</v>
      </c>
      <c r="Q291" s="27">
        <f>IF(COUNTIFS('Table From Form ( For Fri )'!$A:$A,$A291,'Table From Form ( For Fri )'!$J:$J,Attendance[[#Headers],[28/6/2024]],'Table From Form ( For Fri )'!U:U,1)&gt;0,1,0)</f>
        <v>0</v>
      </c>
      <c r="R291" s="27">
        <f>IF(COUNTIFS('Table From Form ( For Fri )'!$A:$A,$A291,'Table From Form ( For Fri )'!$J:$J,Attendance[[#Headers],[5/7/2024]],'Table From Form ( For Fri )'!V:V,1)&gt;0,1,0)</f>
        <v>0</v>
      </c>
      <c r="S291" s="27">
        <f>IF(COUNTIFS('Table From Form ( For Fri )'!$A:$A,$A291,'Table From Form ( For Fri )'!$J:$J,Attendance[[#Headers],[12/7/2024]],'Table From Form ( For Fri )'!W:W,1)&gt;0,1,0)</f>
        <v>0</v>
      </c>
      <c r="T291" s="27">
        <f>IF(COUNTIFS('Table From Form ( For Fri )'!$A:$A,$A291,'Table From Form ( For Fri )'!$J:$J,Attendance[[#Headers],[19/7/2024]],'Table From Form ( For Fri )'!X:X,1)&gt;0,1,0)</f>
        <v>0</v>
      </c>
      <c r="U291" s="27">
        <f>IF(COUNTIFS('Table From Form ( For Fri )'!$A:$A,$A291,'Table From Form ( For Fri )'!$J:$J,Attendance[[#Headers],[26/7/2024]],'Table From Form ( For Fri )'!Y:Y,1)&gt;0,1,0)</f>
        <v>0</v>
      </c>
      <c r="V291" s="27">
        <f>IF(COUNTIFS('Table From Form ( For Fri )'!$A:$A,$A291,'Table From Form ( For Fri )'!$J:$J,Attendance[[#Headers],[2/8/2024]],'Table From Form ( For Fri )'!Z:Z,1)&gt;0,1,0)</f>
        <v>0</v>
      </c>
      <c r="W291" s="27">
        <f>IF(COUNTIFS('Table From Form ( For Fri )'!$A:$A,$A291,'Table From Form ( For Fri )'!$J:$J,Attendance[[#Headers],[30/8/2024]],'Table From Form ( For Fri )'!AA:AA,1)&gt;0,1,0)</f>
        <v>0</v>
      </c>
      <c r="X291" s="27">
        <f>IF(COUNTIFS('Table From Form ( For Fri )'!$A:$A,$A291,'Table From Form ( For Fri )'!$J:$J,Attendance[[#Headers],[6/9/2024]],'Table From Form ( For Fri )'!AB:AB,1)&gt;0,1,0)</f>
        <v>0</v>
      </c>
      <c r="Y291" s="27">
        <f>IF(COUNTIFS('Table From Form ( For Fri )'!$A:$A,$A291,'Table From Form ( For Fri )'!$J:$J,Attendance[[#Headers],[13/9/2024]],'Table From Form ( For Fri )'!AC:AC,1)&gt;0,1,0)</f>
        <v>0</v>
      </c>
      <c r="Z291" s="27">
        <f>IF(COUNTIFS('Table From Form ( For Fri )'!$A:$A,$A291,'Table From Form ( For Fri )'!$J:$J,Attendance[[#Headers],[20/9/2024]],'Table From Form ( For Fri )'!AD:AD,1)&gt;0,1,0)</f>
        <v>0</v>
      </c>
      <c r="AA291" s="27">
        <f>IF(COUNTIFS('Table From Form ( For Fri )'!$A:$A,$A291,'Table From Form ( For Fri )'!$J:$J,Attendance[[#Headers],[27/9/2024]],'Table From Form ( For Fri )'!AE:AE,1)&gt;0,1,0)</f>
        <v>0</v>
      </c>
      <c r="AB291" s="27">
        <f>IF(COUNTIFS('Table From Form ( For Fri )'!$A:$A,$A291,'Table From Form ( For Fri )'!$J:$J,Attendance[[#Headers],[4/10/2024]],'Table From Form ( For Fri )'!AF:AF,1)&gt;0,1,0)</f>
        <v>0</v>
      </c>
      <c r="AC291" s="27">
        <f>IF(COUNTIFS('Table From Form ( For Fri )'!$A:$A,$A291,'Table From Form ( For Fri )'!$J:$J,Attendance[[#Headers],[11/10/2024]],'Table From Form ( For Fri )'!AG:AG,1)&gt;0,1,0)</f>
        <v>0</v>
      </c>
      <c r="AD291" s="27">
        <f>IF(COUNTIFS('Table From Form ( For Fri )'!$A:$A,$A291,'Table From Form ( For Fri )'!$J:$J,Attendance[[#Headers],[18/10/2024]],'Table From Form ( For Fri )'!AH:AH,1)&gt;0,1,0)</f>
        <v>0</v>
      </c>
      <c r="AE291" s="27">
        <f>IF(COUNTIFS('Table From Form ( For Fri )'!$A:$A,$A291,'Table From Form ( For Fri )'!$J:$J,Attendance[[#Headers],[25/10/2024]],'Table From Form ( For Fri )'!AI:AI,1)&gt;0,1,0)</f>
        <v>0</v>
      </c>
      <c r="AF291" s="27">
        <f>IF(COUNTIFS('Table From Form ( For Fri )'!$A:$A,$A291,'Table From Form ( For Fri )'!$J:$J,Attendance[[#Headers],[1/11/2024]],'Table From Form ( For Fri )'!AJ:AJ,1)&gt;0,1,0)</f>
        <v>0</v>
      </c>
      <c r="AG291" s="27">
        <f>IF(COUNTIFS('Table From Form ( For Fri )'!$A:$A,$A291,'Table From Form ( For Fri )'!$J:$J,Attendance[[#Headers],[8/11/2024]],'Table From Form ( For Fri )'!AK:AK,1)&gt;0,1,0)</f>
        <v>0</v>
      </c>
      <c r="AH291" s="27">
        <f>IF(COUNTIFS('Table From Form ( For Fri )'!$A:$A,$A291,'Table From Form ( For Fri )'!$J:$J,Attendance[[#Headers],[15/11/2024]],'Table From Form ( For Fri )'!AL:AL,1)&gt;0,1,0)</f>
        <v>0</v>
      </c>
      <c r="AI291" s="27">
        <f>IF(COUNTIFS('Table From Form ( For Fri )'!$A:$A,$A291,'Table From Form ( For Fri )'!$J:$J,Attendance[[#Headers],[22/11/2024]],'Table From Form ( For Fri )'!AM:AM,1)&gt;0,1,0)</f>
        <v>0</v>
      </c>
      <c r="AJ291" s="27">
        <f>IF(COUNTIFS('Table From Form ( For Fri )'!$A:$A,$A291,'Table From Form ( For Fri )'!$J:$J,Attendance[[#Headers],[29/11/2024]],'Table From Form ( For Fri )'!AN:AN,1)&gt;0,1,0)</f>
        <v>0</v>
      </c>
      <c r="AK291" s="27">
        <f>IF(COUNTIFS('Table From Form ( For Fri )'!$A:$A,$A291,'Table From Form ( For Fri )'!$J:$J,Attendance[[#Headers],[6/12/2024]],'Table From Form ( For Fri )'!AO:AO,1)&gt;0,1,0)</f>
        <v>0</v>
      </c>
      <c r="AL291" s="27">
        <f>IF(COUNTIFS('Table From Form ( For Fri )'!$A:$A,$A291,'Table From Form ( For Fri )'!$J:$J,Attendance[[#Headers],[13/12/2024]],'Table From Form ( For Fri )'!AP:AP,1)&gt;0,1,0)</f>
        <v>0</v>
      </c>
      <c r="AM291" s="27">
        <f>IF(COUNTIFS('Table From Form ( For Fri )'!$A:$A,$A291,'Table From Form ( For Fri )'!$J:$J,Attendance[[#Headers],[20/12/2024]],'Table From Form ( For Fri )'!AQ:AQ,1)&gt;0,1,0)</f>
        <v>0</v>
      </c>
      <c r="AN291" s="27">
        <f>IF(COUNTIFS('Table From Form ( For Fri )'!$A:$A,$A291,'Table From Form ( For Fri )'!$J:$J,Attendance[[#Headers],[27/12/2024]],'Table From Form ( For Fri )'!AR:AR,1)&gt;0,1,0)</f>
        <v>0</v>
      </c>
      <c r="AO291" s="27">
        <f>IF(COUNTIFS('Table From Form ( For Fri )'!$A:$A,$A291,'Table From Form ( For Fri )'!$J:$J,Attendance[[#Headers],[3/1/2025]],'Table From Form ( For Fri )'!AS:AS,1)&gt;0,1,0)</f>
        <v>0</v>
      </c>
      <c r="AP291" s="27">
        <f>IF(COUNTIFS('Table From Form ( For Fri )'!$A:$A,$A291,'Table From Form ( For Fri )'!$J:$J,Attendance[[#Headers],[10/1/2025]],'Table From Form ( For Fri )'!AT:AT,1)&gt;0,1,0)</f>
        <v>0</v>
      </c>
      <c r="AQ291" s="27">
        <f>IF(COUNTIFS('Table From Form ( For Fri )'!$A:$A,$A291,'Table From Form ( For Fri )'!$J:$J,Attendance[[#Headers],[17/1/2025]],'Table From Form ( For Fri )'!AU:AU,1)&gt;0,1,0)</f>
        <v>0</v>
      </c>
      <c r="AR291" s="27">
        <f>IF(COUNTIFS('Table From Form ( For Fri )'!$A:$A,$A291,'Table From Form ( For Fri )'!$J:$J,Attendance[[#Headers],[24/1/2025]],'Table From Form ( For Fri )'!AV:AV,1)&gt;0,1,0)</f>
        <v>0</v>
      </c>
      <c r="AS291" s="27">
        <f>IF(COUNTIFS('Table From Form ( For Fri )'!$A:$A,$A291,'Table From Form ( For Fri )'!$J:$J,Attendance[[#Headers],[31/1/2025]],'Table From Form ( For Fri )'!AW:AW,1)&gt;0,1,0)</f>
        <v>0</v>
      </c>
      <c r="AT291" s="27">
        <f>IF(COUNTIFS('Table From Form ( For Fri )'!$A:$A,$A291,'Table From Form ( For Fri )'!$J:$J,Attendance[[#Headers],[7/2/2025]],'Table From Form ( For Fri )'!AX:AX,1)&gt;0,1,0)</f>
        <v>0</v>
      </c>
      <c r="AU291" s="27">
        <f>IF(COUNTIFS('Table From Form ( For Fri )'!$A:$A,$A291,'Table From Form ( For Fri )'!$J:$J,Attendance[[#Headers],[14/2/2025]],'Table From Form ( For Fri )'!AY:AY,1)&gt;0,1,0)</f>
        <v>0</v>
      </c>
    </row>
    <row r="292" spans="1:47" ht="14">
      <c r="A292" s="32" t="s">
        <v>2309</v>
      </c>
      <c r="B292" s="30" t="s">
        <v>2310</v>
      </c>
      <c r="C292" s="30" t="s">
        <v>2311</v>
      </c>
      <c r="D292">
        <f>COUNTIF(Attendance[[#This Row],[19/4/2024]:[14/2/2025]],1)</f>
        <v>0</v>
      </c>
      <c r="E292" s="26">
        <f t="shared" si="4"/>
        <v>0</v>
      </c>
      <c r="F292" s="26" t="s">
        <v>2312</v>
      </c>
      <c r="G292" s="27">
        <f>IF(COUNTIFS('Table From Form ( For Fri )'!$A:$A,$A292,'Table From Form ( For Fri )'!$J:$J,Attendance[[#Headers],[19/4/2024]],'Table From Form ( For Fri )'!K:K,1)&gt;0,1,0)</f>
        <v>0</v>
      </c>
      <c r="H292" s="27">
        <f>IF(COUNTIFS('Table From Form ( For Fri )'!$A:$A,$A292,'Table From Form ( For Fri )'!$J:$J,Attendance[[#Headers],[26/4/2024]],'Table From Form ( For Fri )'!L:L,1)&gt;0,1,0)</f>
        <v>0</v>
      </c>
      <c r="I292" s="27">
        <f>IF(COUNTIFS('Table From Form ( For Fri )'!$A:$A,$A292,'Table From Form ( For Fri )'!$J:$J,Attendance[[#Headers],[3/5/2024]],'Table From Form ( For Fri )'!M:M,1)&gt;0,1,0)</f>
        <v>0</v>
      </c>
      <c r="J292" s="27">
        <f>IF(COUNTIFS('Table From Form ( For Fri )'!$A:$A,$A292,'Table From Form ( For Fri )'!$J:$J,Attendance[[#Headers],[10/5/2024]],'Table From Form ( For Fri )'!N:N,1)&gt;0,1,0)</f>
        <v>0</v>
      </c>
      <c r="K292" s="27">
        <f>IF(COUNTIFS('Table From Form ( For Fri )'!$A:$A,$A292,'Table From Form ( For Fri )'!$J:$J,Attendance[[#Headers],[17/5/2024]],'Table From Form ( For Fri )'!O:O,1)&gt;0,1,0)</f>
        <v>0</v>
      </c>
      <c r="L292" s="27">
        <f>IF(COUNTIFS('Table From Form ( For Fri )'!$A:$A,$A292,'Table From Form ( For Fri )'!$J:$J,Attendance[[#Headers],[24/5/2024]],'Table From Form ( For Fri )'!P:P,1)&gt;0,1,0)</f>
        <v>0</v>
      </c>
      <c r="M292" s="27">
        <f>IF(COUNTIFS('Table From Form ( For Fri )'!$A:$A,$A292,'Table From Form ( For Fri )'!$J:$J,Attendance[[#Headers],[31/5/2024]],'Table From Form ( For Fri )'!Q:Q,1)&gt;0,1,0)</f>
        <v>0</v>
      </c>
      <c r="N292" s="27">
        <f>IF(COUNTIFS('Table From Form ( For Fri )'!$A:$A,$A292,'Table From Form ( For Fri )'!$J:$J,Attendance[[#Headers],[7/6/2024]],'Table From Form ( For Fri )'!R:R,1)&gt;0,1,0)</f>
        <v>0</v>
      </c>
      <c r="O292" s="27">
        <f>IF(COUNTIFS('Table From Form ( For Fri )'!$A:$A,$A292,'Table From Form ( For Fri )'!$J:$J,Attendance[[#Headers],[14/6/2024]],'Table From Form ( For Fri )'!S:S,1)&gt;0,1,0)</f>
        <v>0</v>
      </c>
      <c r="P292" s="27">
        <f>IF(COUNTIFS('Table From Form ( For Fri )'!$A:$A,$A292,'Table From Form ( For Fri )'!$J:$J,Attendance[[#Headers],[21/6/2024]],'Table From Form ( For Fri )'!T:T,1)&gt;0,1,0)</f>
        <v>0</v>
      </c>
      <c r="Q292" s="27">
        <f>IF(COUNTIFS('Table From Form ( For Fri )'!$A:$A,$A292,'Table From Form ( For Fri )'!$J:$J,Attendance[[#Headers],[28/6/2024]],'Table From Form ( For Fri )'!U:U,1)&gt;0,1,0)</f>
        <v>0</v>
      </c>
      <c r="R292" s="27">
        <f>IF(COUNTIFS('Table From Form ( For Fri )'!$A:$A,$A292,'Table From Form ( For Fri )'!$J:$J,Attendance[[#Headers],[5/7/2024]],'Table From Form ( For Fri )'!V:V,1)&gt;0,1,0)</f>
        <v>0</v>
      </c>
      <c r="S292" s="27">
        <f>IF(COUNTIFS('Table From Form ( For Fri )'!$A:$A,$A292,'Table From Form ( For Fri )'!$J:$J,Attendance[[#Headers],[12/7/2024]],'Table From Form ( For Fri )'!W:W,1)&gt;0,1,0)</f>
        <v>0</v>
      </c>
      <c r="T292" s="27">
        <f>IF(COUNTIFS('Table From Form ( For Fri )'!$A:$A,$A292,'Table From Form ( For Fri )'!$J:$J,Attendance[[#Headers],[19/7/2024]],'Table From Form ( For Fri )'!X:X,1)&gt;0,1,0)</f>
        <v>0</v>
      </c>
      <c r="U292" s="27">
        <f>IF(COUNTIFS('Table From Form ( For Fri )'!$A:$A,$A292,'Table From Form ( For Fri )'!$J:$J,Attendance[[#Headers],[26/7/2024]],'Table From Form ( For Fri )'!Y:Y,1)&gt;0,1,0)</f>
        <v>0</v>
      </c>
      <c r="V292" s="27">
        <f>IF(COUNTIFS('Table From Form ( For Fri )'!$A:$A,$A292,'Table From Form ( For Fri )'!$J:$J,Attendance[[#Headers],[2/8/2024]],'Table From Form ( For Fri )'!Z:Z,1)&gt;0,1,0)</f>
        <v>0</v>
      </c>
      <c r="W292" s="27">
        <f>IF(COUNTIFS('Table From Form ( For Fri )'!$A:$A,$A292,'Table From Form ( For Fri )'!$J:$J,Attendance[[#Headers],[30/8/2024]],'Table From Form ( For Fri )'!AA:AA,1)&gt;0,1,0)</f>
        <v>0</v>
      </c>
      <c r="X292" s="27">
        <f>IF(COUNTIFS('Table From Form ( For Fri )'!$A:$A,$A292,'Table From Form ( For Fri )'!$J:$J,Attendance[[#Headers],[6/9/2024]],'Table From Form ( For Fri )'!AB:AB,1)&gt;0,1,0)</f>
        <v>0</v>
      </c>
      <c r="Y292" s="27">
        <f>IF(COUNTIFS('Table From Form ( For Fri )'!$A:$A,$A292,'Table From Form ( For Fri )'!$J:$J,Attendance[[#Headers],[13/9/2024]],'Table From Form ( For Fri )'!AC:AC,1)&gt;0,1,0)</f>
        <v>0</v>
      </c>
      <c r="Z292" s="27">
        <f>IF(COUNTIFS('Table From Form ( For Fri )'!$A:$A,$A292,'Table From Form ( For Fri )'!$J:$J,Attendance[[#Headers],[20/9/2024]],'Table From Form ( For Fri )'!AD:AD,1)&gt;0,1,0)</f>
        <v>0</v>
      </c>
      <c r="AA292" s="27">
        <f>IF(COUNTIFS('Table From Form ( For Fri )'!$A:$A,$A292,'Table From Form ( For Fri )'!$J:$J,Attendance[[#Headers],[27/9/2024]],'Table From Form ( For Fri )'!AE:AE,1)&gt;0,1,0)</f>
        <v>0</v>
      </c>
      <c r="AB292" s="27">
        <f>IF(COUNTIFS('Table From Form ( For Fri )'!$A:$A,$A292,'Table From Form ( For Fri )'!$J:$J,Attendance[[#Headers],[4/10/2024]],'Table From Form ( For Fri )'!AF:AF,1)&gt;0,1,0)</f>
        <v>0</v>
      </c>
      <c r="AC292" s="27">
        <f>IF(COUNTIFS('Table From Form ( For Fri )'!$A:$A,$A292,'Table From Form ( For Fri )'!$J:$J,Attendance[[#Headers],[11/10/2024]],'Table From Form ( For Fri )'!AG:AG,1)&gt;0,1,0)</f>
        <v>0</v>
      </c>
      <c r="AD292" s="27">
        <f>IF(COUNTIFS('Table From Form ( For Fri )'!$A:$A,$A292,'Table From Form ( For Fri )'!$J:$J,Attendance[[#Headers],[18/10/2024]],'Table From Form ( For Fri )'!AH:AH,1)&gt;0,1,0)</f>
        <v>0</v>
      </c>
      <c r="AE292" s="27">
        <f>IF(COUNTIFS('Table From Form ( For Fri )'!$A:$A,$A292,'Table From Form ( For Fri )'!$J:$J,Attendance[[#Headers],[25/10/2024]],'Table From Form ( For Fri )'!AI:AI,1)&gt;0,1,0)</f>
        <v>0</v>
      </c>
      <c r="AF292" s="27">
        <f>IF(COUNTIFS('Table From Form ( For Fri )'!$A:$A,$A292,'Table From Form ( For Fri )'!$J:$J,Attendance[[#Headers],[1/11/2024]],'Table From Form ( For Fri )'!AJ:AJ,1)&gt;0,1,0)</f>
        <v>0</v>
      </c>
      <c r="AG292" s="27">
        <f>IF(COUNTIFS('Table From Form ( For Fri )'!$A:$A,$A292,'Table From Form ( For Fri )'!$J:$J,Attendance[[#Headers],[8/11/2024]],'Table From Form ( For Fri )'!AK:AK,1)&gt;0,1,0)</f>
        <v>0</v>
      </c>
      <c r="AH292" s="27">
        <f>IF(COUNTIFS('Table From Form ( For Fri )'!$A:$A,$A292,'Table From Form ( For Fri )'!$J:$J,Attendance[[#Headers],[15/11/2024]],'Table From Form ( For Fri )'!AL:AL,1)&gt;0,1,0)</f>
        <v>0</v>
      </c>
      <c r="AI292" s="27">
        <f>IF(COUNTIFS('Table From Form ( For Fri )'!$A:$A,$A292,'Table From Form ( For Fri )'!$J:$J,Attendance[[#Headers],[22/11/2024]],'Table From Form ( For Fri )'!AM:AM,1)&gt;0,1,0)</f>
        <v>0</v>
      </c>
      <c r="AJ292" s="27">
        <f>IF(COUNTIFS('Table From Form ( For Fri )'!$A:$A,$A292,'Table From Form ( For Fri )'!$J:$J,Attendance[[#Headers],[29/11/2024]],'Table From Form ( For Fri )'!AN:AN,1)&gt;0,1,0)</f>
        <v>0</v>
      </c>
      <c r="AK292" s="27">
        <f>IF(COUNTIFS('Table From Form ( For Fri )'!$A:$A,$A292,'Table From Form ( For Fri )'!$J:$J,Attendance[[#Headers],[6/12/2024]],'Table From Form ( For Fri )'!AO:AO,1)&gt;0,1,0)</f>
        <v>0</v>
      </c>
      <c r="AL292" s="27">
        <f>IF(COUNTIFS('Table From Form ( For Fri )'!$A:$A,$A292,'Table From Form ( For Fri )'!$J:$J,Attendance[[#Headers],[13/12/2024]],'Table From Form ( For Fri )'!AP:AP,1)&gt;0,1,0)</f>
        <v>0</v>
      </c>
      <c r="AM292" s="27">
        <f>IF(COUNTIFS('Table From Form ( For Fri )'!$A:$A,$A292,'Table From Form ( For Fri )'!$J:$J,Attendance[[#Headers],[20/12/2024]],'Table From Form ( For Fri )'!AQ:AQ,1)&gt;0,1,0)</f>
        <v>0</v>
      </c>
      <c r="AN292" s="27">
        <f>IF(COUNTIFS('Table From Form ( For Fri )'!$A:$A,$A292,'Table From Form ( For Fri )'!$J:$J,Attendance[[#Headers],[27/12/2024]],'Table From Form ( For Fri )'!AR:AR,1)&gt;0,1,0)</f>
        <v>0</v>
      </c>
      <c r="AO292" s="27">
        <f>IF(COUNTIFS('Table From Form ( For Fri )'!$A:$A,$A292,'Table From Form ( For Fri )'!$J:$J,Attendance[[#Headers],[3/1/2025]],'Table From Form ( For Fri )'!AS:AS,1)&gt;0,1,0)</f>
        <v>0</v>
      </c>
      <c r="AP292" s="27">
        <f>IF(COUNTIFS('Table From Form ( For Fri )'!$A:$A,$A292,'Table From Form ( For Fri )'!$J:$J,Attendance[[#Headers],[10/1/2025]],'Table From Form ( For Fri )'!AT:AT,1)&gt;0,1,0)</f>
        <v>0</v>
      </c>
      <c r="AQ292" s="27">
        <f>IF(COUNTIFS('Table From Form ( For Fri )'!$A:$A,$A292,'Table From Form ( For Fri )'!$J:$J,Attendance[[#Headers],[17/1/2025]],'Table From Form ( For Fri )'!AU:AU,1)&gt;0,1,0)</f>
        <v>0</v>
      </c>
      <c r="AR292" s="27">
        <f>IF(COUNTIFS('Table From Form ( For Fri )'!$A:$A,$A292,'Table From Form ( For Fri )'!$J:$J,Attendance[[#Headers],[24/1/2025]],'Table From Form ( For Fri )'!AV:AV,1)&gt;0,1,0)</f>
        <v>0</v>
      </c>
      <c r="AS292" s="27">
        <f>IF(COUNTIFS('Table From Form ( For Fri )'!$A:$A,$A292,'Table From Form ( For Fri )'!$J:$J,Attendance[[#Headers],[31/1/2025]],'Table From Form ( For Fri )'!AW:AW,1)&gt;0,1,0)</f>
        <v>0</v>
      </c>
      <c r="AT292" s="27">
        <f>IF(COUNTIFS('Table From Form ( For Fri )'!$A:$A,$A292,'Table From Form ( For Fri )'!$J:$J,Attendance[[#Headers],[7/2/2025]],'Table From Form ( For Fri )'!AX:AX,1)&gt;0,1,0)</f>
        <v>0</v>
      </c>
      <c r="AU292" s="27">
        <f>IF(COUNTIFS('Table From Form ( For Fri )'!$A:$A,$A292,'Table From Form ( For Fri )'!$J:$J,Attendance[[#Headers],[14/2/2025]],'Table From Form ( For Fri )'!AY:AY,1)&gt;0,1,0)</f>
        <v>0</v>
      </c>
    </row>
    <row r="293" spans="1:47" ht="14">
      <c r="A293" s="32" t="s">
        <v>2313</v>
      </c>
      <c r="B293" s="30" t="s">
        <v>2314</v>
      </c>
      <c r="C293" s="30" t="s">
        <v>2315</v>
      </c>
      <c r="D293">
        <f>COUNTIF(Attendance[[#This Row],[19/4/2024]:[14/2/2025]],1)</f>
        <v>0</v>
      </c>
      <c r="E293" s="26">
        <f t="shared" si="4"/>
        <v>0</v>
      </c>
      <c r="F293" s="26" t="s">
        <v>2316</v>
      </c>
      <c r="G293" s="27">
        <f>IF(COUNTIFS('Table From Form ( For Fri )'!$A:$A,$A293,'Table From Form ( For Fri )'!$J:$J,Attendance[[#Headers],[19/4/2024]],'Table From Form ( For Fri )'!K:K,1)&gt;0,1,0)</f>
        <v>0</v>
      </c>
      <c r="H293" s="27">
        <f>IF(COUNTIFS('Table From Form ( For Fri )'!$A:$A,$A293,'Table From Form ( For Fri )'!$J:$J,Attendance[[#Headers],[26/4/2024]],'Table From Form ( For Fri )'!L:L,1)&gt;0,1,0)</f>
        <v>0</v>
      </c>
      <c r="I293" s="27">
        <f>IF(COUNTIFS('Table From Form ( For Fri )'!$A:$A,$A293,'Table From Form ( For Fri )'!$J:$J,Attendance[[#Headers],[3/5/2024]],'Table From Form ( For Fri )'!M:M,1)&gt;0,1,0)</f>
        <v>0</v>
      </c>
      <c r="J293" s="27">
        <f>IF(COUNTIFS('Table From Form ( For Fri )'!$A:$A,$A293,'Table From Form ( For Fri )'!$J:$J,Attendance[[#Headers],[10/5/2024]],'Table From Form ( For Fri )'!N:N,1)&gt;0,1,0)</f>
        <v>0</v>
      </c>
      <c r="K293" s="27">
        <f>IF(COUNTIFS('Table From Form ( For Fri )'!$A:$A,$A293,'Table From Form ( For Fri )'!$J:$J,Attendance[[#Headers],[17/5/2024]],'Table From Form ( For Fri )'!O:O,1)&gt;0,1,0)</f>
        <v>0</v>
      </c>
      <c r="L293" s="27">
        <f>IF(COUNTIFS('Table From Form ( For Fri )'!$A:$A,$A293,'Table From Form ( For Fri )'!$J:$J,Attendance[[#Headers],[24/5/2024]],'Table From Form ( For Fri )'!P:P,1)&gt;0,1,0)</f>
        <v>0</v>
      </c>
      <c r="M293" s="27">
        <f>IF(COUNTIFS('Table From Form ( For Fri )'!$A:$A,$A293,'Table From Form ( For Fri )'!$J:$J,Attendance[[#Headers],[31/5/2024]],'Table From Form ( For Fri )'!Q:Q,1)&gt;0,1,0)</f>
        <v>0</v>
      </c>
      <c r="N293" s="27">
        <f>IF(COUNTIFS('Table From Form ( For Fri )'!$A:$A,$A293,'Table From Form ( For Fri )'!$J:$J,Attendance[[#Headers],[7/6/2024]],'Table From Form ( For Fri )'!R:R,1)&gt;0,1,0)</f>
        <v>0</v>
      </c>
      <c r="O293" s="27">
        <f>IF(COUNTIFS('Table From Form ( For Fri )'!$A:$A,$A293,'Table From Form ( For Fri )'!$J:$J,Attendance[[#Headers],[14/6/2024]],'Table From Form ( For Fri )'!S:S,1)&gt;0,1,0)</f>
        <v>0</v>
      </c>
      <c r="P293" s="27">
        <f>IF(COUNTIFS('Table From Form ( For Fri )'!$A:$A,$A293,'Table From Form ( For Fri )'!$J:$J,Attendance[[#Headers],[21/6/2024]],'Table From Form ( For Fri )'!T:T,1)&gt;0,1,0)</f>
        <v>0</v>
      </c>
      <c r="Q293" s="27">
        <f>IF(COUNTIFS('Table From Form ( For Fri )'!$A:$A,$A293,'Table From Form ( For Fri )'!$J:$J,Attendance[[#Headers],[28/6/2024]],'Table From Form ( For Fri )'!U:U,1)&gt;0,1,0)</f>
        <v>0</v>
      </c>
      <c r="R293" s="27">
        <f>IF(COUNTIFS('Table From Form ( For Fri )'!$A:$A,$A293,'Table From Form ( For Fri )'!$J:$J,Attendance[[#Headers],[5/7/2024]],'Table From Form ( For Fri )'!V:V,1)&gt;0,1,0)</f>
        <v>0</v>
      </c>
      <c r="S293" s="27">
        <f>IF(COUNTIFS('Table From Form ( For Fri )'!$A:$A,$A293,'Table From Form ( For Fri )'!$J:$J,Attendance[[#Headers],[12/7/2024]],'Table From Form ( For Fri )'!W:W,1)&gt;0,1,0)</f>
        <v>0</v>
      </c>
      <c r="T293" s="27">
        <f>IF(COUNTIFS('Table From Form ( For Fri )'!$A:$A,$A293,'Table From Form ( For Fri )'!$J:$J,Attendance[[#Headers],[19/7/2024]],'Table From Form ( For Fri )'!X:X,1)&gt;0,1,0)</f>
        <v>0</v>
      </c>
      <c r="U293" s="27">
        <f>IF(COUNTIFS('Table From Form ( For Fri )'!$A:$A,$A293,'Table From Form ( For Fri )'!$J:$J,Attendance[[#Headers],[26/7/2024]],'Table From Form ( For Fri )'!Y:Y,1)&gt;0,1,0)</f>
        <v>0</v>
      </c>
      <c r="V293" s="27">
        <f>IF(COUNTIFS('Table From Form ( For Fri )'!$A:$A,$A293,'Table From Form ( For Fri )'!$J:$J,Attendance[[#Headers],[2/8/2024]],'Table From Form ( For Fri )'!Z:Z,1)&gt;0,1,0)</f>
        <v>0</v>
      </c>
      <c r="W293" s="27">
        <f>IF(COUNTIFS('Table From Form ( For Fri )'!$A:$A,$A293,'Table From Form ( For Fri )'!$J:$J,Attendance[[#Headers],[30/8/2024]],'Table From Form ( For Fri )'!AA:AA,1)&gt;0,1,0)</f>
        <v>0</v>
      </c>
      <c r="X293" s="27">
        <f>IF(COUNTIFS('Table From Form ( For Fri )'!$A:$A,$A293,'Table From Form ( For Fri )'!$J:$J,Attendance[[#Headers],[6/9/2024]],'Table From Form ( For Fri )'!AB:AB,1)&gt;0,1,0)</f>
        <v>0</v>
      </c>
      <c r="Y293" s="27">
        <f>IF(COUNTIFS('Table From Form ( For Fri )'!$A:$A,$A293,'Table From Form ( For Fri )'!$J:$J,Attendance[[#Headers],[13/9/2024]],'Table From Form ( For Fri )'!AC:AC,1)&gt;0,1,0)</f>
        <v>0</v>
      </c>
      <c r="Z293" s="27">
        <f>IF(COUNTIFS('Table From Form ( For Fri )'!$A:$A,$A293,'Table From Form ( For Fri )'!$J:$J,Attendance[[#Headers],[20/9/2024]],'Table From Form ( For Fri )'!AD:AD,1)&gt;0,1,0)</f>
        <v>0</v>
      </c>
      <c r="AA293" s="27">
        <f>IF(COUNTIFS('Table From Form ( For Fri )'!$A:$A,$A293,'Table From Form ( For Fri )'!$J:$J,Attendance[[#Headers],[27/9/2024]],'Table From Form ( For Fri )'!AE:AE,1)&gt;0,1,0)</f>
        <v>0</v>
      </c>
      <c r="AB293" s="27">
        <f>IF(COUNTIFS('Table From Form ( For Fri )'!$A:$A,$A293,'Table From Form ( For Fri )'!$J:$J,Attendance[[#Headers],[4/10/2024]],'Table From Form ( For Fri )'!AF:AF,1)&gt;0,1,0)</f>
        <v>0</v>
      </c>
      <c r="AC293" s="27">
        <f>IF(COUNTIFS('Table From Form ( For Fri )'!$A:$A,$A293,'Table From Form ( For Fri )'!$J:$J,Attendance[[#Headers],[11/10/2024]],'Table From Form ( For Fri )'!AG:AG,1)&gt;0,1,0)</f>
        <v>0</v>
      </c>
      <c r="AD293" s="27">
        <f>IF(COUNTIFS('Table From Form ( For Fri )'!$A:$A,$A293,'Table From Form ( For Fri )'!$J:$J,Attendance[[#Headers],[18/10/2024]],'Table From Form ( For Fri )'!AH:AH,1)&gt;0,1,0)</f>
        <v>0</v>
      </c>
      <c r="AE293" s="27">
        <f>IF(COUNTIFS('Table From Form ( For Fri )'!$A:$A,$A293,'Table From Form ( For Fri )'!$J:$J,Attendance[[#Headers],[25/10/2024]],'Table From Form ( For Fri )'!AI:AI,1)&gt;0,1,0)</f>
        <v>0</v>
      </c>
      <c r="AF293" s="27">
        <f>IF(COUNTIFS('Table From Form ( For Fri )'!$A:$A,$A293,'Table From Form ( For Fri )'!$J:$J,Attendance[[#Headers],[1/11/2024]],'Table From Form ( For Fri )'!AJ:AJ,1)&gt;0,1,0)</f>
        <v>0</v>
      </c>
      <c r="AG293" s="27">
        <f>IF(COUNTIFS('Table From Form ( For Fri )'!$A:$A,$A293,'Table From Form ( For Fri )'!$J:$J,Attendance[[#Headers],[8/11/2024]],'Table From Form ( For Fri )'!AK:AK,1)&gt;0,1,0)</f>
        <v>0</v>
      </c>
      <c r="AH293" s="27">
        <f>IF(COUNTIFS('Table From Form ( For Fri )'!$A:$A,$A293,'Table From Form ( For Fri )'!$J:$J,Attendance[[#Headers],[15/11/2024]],'Table From Form ( For Fri )'!AL:AL,1)&gt;0,1,0)</f>
        <v>0</v>
      </c>
      <c r="AI293" s="27">
        <f>IF(COUNTIFS('Table From Form ( For Fri )'!$A:$A,$A293,'Table From Form ( For Fri )'!$J:$J,Attendance[[#Headers],[22/11/2024]],'Table From Form ( For Fri )'!AM:AM,1)&gt;0,1,0)</f>
        <v>0</v>
      </c>
      <c r="AJ293" s="27">
        <f>IF(COUNTIFS('Table From Form ( For Fri )'!$A:$A,$A293,'Table From Form ( For Fri )'!$J:$J,Attendance[[#Headers],[29/11/2024]],'Table From Form ( For Fri )'!AN:AN,1)&gt;0,1,0)</f>
        <v>0</v>
      </c>
      <c r="AK293" s="27">
        <f>IF(COUNTIFS('Table From Form ( For Fri )'!$A:$A,$A293,'Table From Form ( For Fri )'!$J:$J,Attendance[[#Headers],[6/12/2024]],'Table From Form ( For Fri )'!AO:AO,1)&gt;0,1,0)</f>
        <v>0</v>
      </c>
      <c r="AL293" s="27">
        <f>IF(COUNTIFS('Table From Form ( For Fri )'!$A:$A,$A293,'Table From Form ( For Fri )'!$J:$J,Attendance[[#Headers],[13/12/2024]],'Table From Form ( For Fri )'!AP:AP,1)&gt;0,1,0)</f>
        <v>0</v>
      </c>
      <c r="AM293" s="27">
        <f>IF(COUNTIFS('Table From Form ( For Fri )'!$A:$A,$A293,'Table From Form ( For Fri )'!$J:$J,Attendance[[#Headers],[20/12/2024]],'Table From Form ( For Fri )'!AQ:AQ,1)&gt;0,1,0)</f>
        <v>0</v>
      </c>
      <c r="AN293" s="27">
        <f>IF(COUNTIFS('Table From Form ( For Fri )'!$A:$A,$A293,'Table From Form ( For Fri )'!$J:$J,Attendance[[#Headers],[27/12/2024]],'Table From Form ( For Fri )'!AR:AR,1)&gt;0,1,0)</f>
        <v>0</v>
      </c>
      <c r="AO293" s="27">
        <f>IF(COUNTIFS('Table From Form ( For Fri )'!$A:$A,$A293,'Table From Form ( For Fri )'!$J:$J,Attendance[[#Headers],[3/1/2025]],'Table From Form ( For Fri )'!AS:AS,1)&gt;0,1,0)</f>
        <v>0</v>
      </c>
      <c r="AP293" s="27">
        <f>IF(COUNTIFS('Table From Form ( For Fri )'!$A:$A,$A293,'Table From Form ( For Fri )'!$J:$J,Attendance[[#Headers],[10/1/2025]],'Table From Form ( For Fri )'!AT:AT,1)&gt;0,1,0)</f>
        <v>0</v>
      </c>
      <c r="AQ293" s="27">
        <f>IF(COUNTIFS('Table From Form ( For Fri )'!$A:$A,$A293,'Table From Form ( For Fri )'!$J:$J,Attendance[[#Headers],[17/1/2025]],'Table From Form ( For Fri )'!AU:AU,1)&gt;0,1,0)</f>
        <v>0</v>
      </c>
      <c r="AR293" s="27">
        <f>IF(COUNTIFS('Table From Form ( For Fri )'!$A:$A,$A293,'Table From Form ( For Fri )'!$J:$J,Attendance[[#Headers],[24/1/2025]],'Table From Form ( For Fri )'!AV:AV,1)&gt;0,1,0)</f>
        <v>0</v>
      </c>
      <c r="AS293" s="27">
        <f>IF(COUNTIFS('Table From Form ( For Fri )'!$A:$A,$A293,'Table From Form ( For Fri )'!$J:$J,Attendance[[#Headers],[31/1/2025]],'Table From Form ( For Fri )'!AW:AW,1)&gt;0,1,0)</f>
        <v>0</v>
      </c>
      <c r="AT293" s="27">
        <f>IF(COUNTIFS('Table From Form ( For Fri )'!$A:$A,$A293,'Table From Form ( For Fri )'!$J:$J,Attendance[[#Headers],[7/2/2025]],'Table From Form ( For Fri )'!AX:AX,1)&gt;0,1,0)</f>
        <v>0</v>
      </c>
      <c r="AU293" s="27">
        <f>IF(COUNTIFS('Table From Form ( For Fri )'!$A:$A,$A293,'Table From Form ( For Fri )'!$J:$J,Attendance[[#Headers],[14/2/2025]],'Table From Form ( For Fri )'!AY:AY,1)&gt;0,1,0)</f>
        <v>0</v>
      </c>
    </row>
    <row r="294" spans="1:47" ht="14">
      <c r="A294" s="32" t="s">
        <v>2317</v>
      </c>
      <c r="B294" s="30" t="s">
        <v>2318</v>
      </c>
      <c r="C294" s="30" t="s">
        <v>2319</v>
      </c>
      <c r="D294">
        <f>COUNTIF(Attendance[[#This Row],[19/4/2024]:[14/2/2025]],1)</f>
        <v>0</v>
      </c>
      <c r="E294" s="26">
        <f t="shared" si="4"/>
        <v>0</v>
      </c>
      <c r="F294" s="26" t="s">
        <v>2320</v>
      </c>
      <c r="G294" s="27">
        <f>IF(COUNTIFS('Table From Form ( For Fri )'!$A:$A,$A294,'Table From Form ( For Fri )'!$J:$J,Attendance[[#Headers],[19/4/2024]],'Table From Form ( For Fri )'!K:K,1)&gt;0,1,0)</f>
        <v>0</v>
      </c>
      <c r="H294" s="27">
        <f>IF(COUNTIFS('Table From Form ( For Fri )'!$A:$A,$A294,'Table From Form ( For Fri )'!$J:$J,Attendance[[#Headers],[26/4/2024]],'Table From Form ( For Fri )'!L:L,1)&gt;0,1,0)</f>
        <v>0</v>
      </c>
      <c r="I294" s="27">
        <f>IF(COUNTIFS('Table From Form ( For Fri )'!$A:$A,$A294,'Table From Form ( For Fri )'!$J:$J,Attendance[[#Headers],[3/5/2024]],'Table From Form ( For Fri )'!M:M,1)&gt;0,1,0)</f>
        <v>0</v>
      </c>
      <c r="J294" s="27">
        <f>IF(COUNTIFS('Table From Form ( For Fri )'!$A:$A,$A294,'Table From Form ( For Fri )'!$J:$J,Attendance[[#Headers],[10/5/2024]],'Table From Form ( For Fri )'!N:N,1)&gt;0,1,0)</f>
        <v>0</v>
      </c>
      <c r="K294" s="27">
        <f>IF(COUNTIFS('Table From Form ( For Fri )'!$A:$A,$A294,'Table From Form ( For Fri )'!$J:$J,Attendance[[#Headers],[17/5/2024]],'Table From Form ( For Fri )'!O:O,1)&gt;0,1,0)</f>
        <v>0</v>
      </c>
      <c r="L294" s="27">
        <f>IF(COUNTIFS('Table From Form ( For Fri )'!$A:$A,$A294,'Table From Form ( For Fri )'!$J:$J,Attendance[[#Headers],[24/5/2024]],'Table From Form ( For Fri )'!P:P,1)&gt;0,1,0)</f>
        <v>0</v>
      </c>
      <c r="M294" s="27">
        <f>IF(COUNTIFS('Table From Form ( For Fri )'!$A:$A,$A294,'Table From Form ( For Fri )'!$J:$J,Attendance[[#Headers],[31/5/2024]],'Table From Form ( For Fri )'!Q:Q,1)&gt;0,1,0)</f>
        <v>0</v>
      </c>
      <c r="N294" s="27">
        <f>IF(COUNTIFS('Table From Form ( For Fri )'!$A:$A,$A294,'Table From Form ( For Fri )'!$J:$J,Attendance[[#Headers],[7/6/2024]],'Table From Form ( For Fri )'!R:R,1)&gt;0,1,0)</f>
        <v>0</v>
      </c>
      <c r="O294" s="27">
        <f>IF(COUNTIFS('Table From Form ( For Fri )'!$A:$A,$A294,'Table From Form ( For Fri )'!$J:$J,Attendance[[#Headers],[14/6/2024]],'Table From Form ( For Fri )'!S:S,1)&gt;0,1,0)</f>
        <v>0</v>
      </c>
      <c r="P294" s="27">
        <f>IF(COUNTIFS('Table From Form ( For Fri )'!$A:$A,$A294,'Table From Form ( For Fri )'!$J:$J,Attendance[[#Headers],[21/6/2024]],'Table From Form ( For Fri )'!T:T,1)&gt;0,1,0)</f>
        <v>0</v>
      </c>
      <c r="Q294" s="27">
        <f>IF(COUNTIFS('Table From Form ( For Fri )'!$A:$A,$A294,'Table From Form ( For Fri )'!$J:$J,Attendance[[#Headers],[28/6/2024]],'Table From Form ( For Fri )'!U:U,1)&gt;0,1,0)</f>
        <v>0</v>
      </c>
      <c r="R294" s="27">
        <f>IF(COUNTIFS('Table From Form ( For Fri )'!$A:$A,$A294,'Table From Form ( For Fri )'!$J:$J,Attendance[[#Headers],[5/7/2024]],'Table From Form ( For Fri )'!V:V,1)&gt;0,1,0)</f>
        <v>0</v>
      </c>
      <c r="S294" s="27">
        <f>IF(COUNTIFS('Table From Form ( For Fri )'!$A:$A,$A294,'Table From Form ( For Fri )'!$J:$J,Attendance[[#Headers],[12/7/2024]],'Table From Form ( For Fri )'!W:W,1)&gt;0,1,0)</f>
        <v>0</v>
      </c>
      <c r="T294" s="27">
        <f>IF(COUNTIFS('Table From Form ( For Fri )'!$A:$A,$A294,'Table From Form ( For Fri )'!$J:$J,Attendance[[#Headers],[19/7/2024]],'Table From Form ( For Fri )'!X:X,1)&gt;0,1,0)</f>
        <v>0</v>
      </c>
      <c r="U294" s="27">
        <f>IF(COUNTIFS('Table From Form ( For Fri )'!$A:$A,$A294,'Table From Form ( For Fri )'!$J:$J,Attendance[[#Headers],[26/7/2024]],'Table From Form ( For Fri )'!Y:Y,1)&gt;0,1,0)</f>
        <v>0</v>
      </c>
      <c r="V294" s="27">
        <f>IF(COUNTIFS('Table From Form ( For Fri )'!$A:$A,$A294,'Table From Form ( For Fri )'!$J:$J,Attendance[[#Headers],[2/8/2024]],'Table From Form ( For Fri )'!Z:Z,1)&gt;0,1,0)</f>
        <v>0</v>
      </c>
      <c r="W294" s="27">
        <f>IF(COUNTIFS('Table From Form ( For Fri )'!$A:$A,$A294,'Table From Form ( For Fri )'!$J:$J,Attendance[[#Headers],[30/8/2024]],'Table From Form ( For Fri )'!AA:AA,1)&gt;0,1,0)</f>
        <v>0</v>
      </c>
      <c r="X294" s="27">
        <f>IF(COUNTIFS('Table From Form ( For Fri )'!$A:$A,$A294,'Table From Form ( For Fri )'!$J:$J,Attendance[[#Headers],[6/9/2024]],'Table From Form ( For Fri )'!AB:AB,1)&gt;0,1,0)</f>
        <v>0</v>
      </c>
      <c r="Y294" s="27">
        <f>IF(COUNTIFS('Table From Form ( For Fri )'!$A:$A,$A294,'Table From Form ( For Fri )'!$J:$J,Attendance[[#Headers],[13/9/2024]],'Table From Form ( For Fri )'!AC:AC,1)&gt;0,1,0)</f>
        <v>0</v>
      </c>
      <c r="Z294" s="27">
        <f>IF(COUNTIFS('Table From Form ( For Fri )'!$A:$A,$A294,'Table From Form ( For Fri )'!$J:$J,Attendance[[#Headers],[20/9/2024]],'Table From Form ( For Fri )'!AD:AD,1)&gt;0,1,0)</f>
        <v>0</v>
      </c>
      <c r="AA294" s="27">
        <f>IF(COUNTIFS('Table From Form ( For Fri )'!$A:$A,$A294,'Table From Form ( For Fri )'!$J:$J,Attendance[[#Headers],[27/9/2024]],'Table From Form ( For Fri )'!AE:AE,1)&gt;0,1,0)</f>
        <v>0</v>
      </c>
      <c r="AB294" s="27">
        <f>IF(COUNTIFS('Table From Form ( For Fri )'!$A:$A,$A294,'Table From Form ( For Fri )'!$J:$J,Attendance[[#Headers],[4/10/2024]],'Table From Form ( For Fri )'!AF:AF,1)&gt;0,1,0)</f>
        <v>0</v>
      </c>
      <c r="AC294" s="27">
        <f>IF(COUNTIFS('Table From Form ( For Fri )'!$A:$A,$A294,'Table From Form ( For Fri )'!$J:$J,Attendance[[#Headers],[11/10/2024]],'Table From Form ( For Fri )'!AG:AG,1)&gt;0,1,0)</f>
        <v>0</v>
      </c>
      <c r="AD294" s="27">
        <f>IF(COUNTIFS('Table From Form ( For Fri )'!$A:$A,$A294,'Table From Form ( For Fri )'!$J:$J,Attendance[[#Headers],[18/10/2024]],'Table From Form ( For Fri )'!AH:AH,1)&gt;0,1,0)</f>
        <v>0</v>
      </c>
      <c r="AE294" s="27">
        <f>IF(COUNTIFS('Table From Form ( For Fri )'!$A:$A,$A294,'Table From Form ( For Fri )'!$J:$J,Attendance[[#Headers],[25/10/2024]],'Table From Form ( For Fri )'!AI:AI,1)&gt;0,1,0)</f>
        <v>0</v>
      </c>
      <c r="AF294" s="27">
        <f>IF(COUNTIFS('Table From Form ( For Fri )'!$A:$A,$A294,'Table From Form ( For Fri )'!$J:$J,Attendance[[#Headers],[1/11/2024]],'Table From Form ( For Fri )'!AJ:AJ,1)&gt;0,1,0)</f>
        <v>0</v>
      </c>
      <c r="AG294" s="27">
        <f>IF(COUNTIFS('Table From Form ( For Fri )'!$A:$A,$A294,'Table From Form ( For Fri )'!$J:$J,Attendance[[#Headers],[8/11/2024]],'Table From Form ( For Fri )'!AK:AK,1)&gt;0,1,0)</f>
        <v>0</v>
      </c>
      <c r="AH294" s="27">
        <f>IF(COUNTIFS('Table From Form ( For Fri )'!$A:$A,$A294,'Table From Form ( For Fri )'!$J:$J,Attendance[[#Headers],[15/11/2024]],'Table From Form ( For Fri )'!AL:AL,1)&gt;0,1,0)</f>
        <v>0</v>
      </c>
      <c r="AI294" s="27">
        <f>IF(COUNTIFS('Table From Form ( For Fri )'!$A:$A,$A294,'Table From Form ( For Fri )'!$J:$J,Attendance[[#Headers],[22/11/2024]],'Table From Form ( For Fri )'!AM:AM,1)&gt;0,1,0)</f>
        <v>0</v>
      </c>
      <c r="AJ294" s="27">
        <f>IF(COUNTIFS('Table From Form ( For Fri )'!$A:$A,$A294,'Table From Form ( For Fri )'!$J:$J,Attendance[[#Headers],[29/11/2024]],'Table From Form ( For Fri )'!AN:AN,1)&gt;0,1,0)</f>
        <v>0</v>
      </c>
      <c r="AK294" s="27">
        <f>IF(COUNTIFS('Table From Form ( For Fri )'!$A:$A,$A294,'Table From Form ( For Fri )'!$J:$J,Attendance[[#Headers],[6/12/2024]],'Table From Form ( For Fri )'!AO:AO,1)&gt;0,1,0)</f>
        <v>0</v>
      </c>
      <c r="AL294" s="27">
        <f>IF(COUNTIFS('Table From Form ( For Fri )'!$A:$A,$A294,'Table From Form ( For Fri )'!$J:$J,Attendance[[#Headers],[13/12/2024]],'Table From Form ( For Fri )'!AP:AP,1)&gt;0,1,0)</f>
        <v>0</v>
      </c>
      <c r="AM294" s="27">
        <f>IF(COUNTIFS('Table From Form ( For Fri )'!$A:$A,$A294,'Table From Form ( For Fri )'!$J:$J,Attendance[[#Headers],[20/12/2024]],'Table From Form ( For Fri )'!AQ:AQ,1)&gt;0,1,0)</f>
        <v>0</v>
      </c>
      <c r="AN294" s="27">
        <f>IF(COUNTIFS('Table From Form ( For Fri )'!$A:$A,$A294,'Table From Form ( For Fri )'!$J:$J,Attendance[[#Headers],[27/12/2024]],'Table From Form ( For Fri )'!AR:AR,1)&gt;0,1,0)</f>
        <v>0</v>
      </c>
      <c r="AO294" s="27">
        <f>IF(COUNTIFS('Table From Form ( For Fri )'!$A:$A,$A294,'Table From Form ( For Fri )'!$J:$J,Attendance[[#Headers],[3/1/2025]],'Table From Form ( For Fri )'!AS:AS,1)&gt;0,1,0)</f>
        <v>0</v>
      </c>
      <c r="AP294" s="27">
        <f>IF(COUNTIFS('Table From Form ( For Fri )'!$A:$A,$A294,'Table From Form ( For Fri )'!$J:$J,Attendance[[#Headers],[10/1/2025]],'Table From Form ( For Fri )'!AT:AT,1)&gt;0,1,0)</f>
        <v>0</v>
      </c>
      <c r="AQ294" s="27">
        <f>IF(COUNTIFS('Table From Form ( For Fri )'!$A:$A,$A294,'Table From Form ( For Fri )'!$J:$J,Attendance[[#Headers],[17/1/2025]],'Table From Form ( For Fri )'!AU:AU,1)&gt;0,1,0)</f>
        <v>0</v>
      </c>
      <c r="AR294" s="27">
        <f>IF(COUNTIFS('Table From Form ( For Fri )'!$A:$A,$A294,'Table From Form ( For Fri )'!$J:$J,Attendance[[#Headers],[24/1/2025]],'Table From Form ( For Fri )'!AV:AV,1)&gt;0,1,0)</f>
        <v>0</v>
      </c>
      <c r="AS294" s="27">
        <f>IF(COUNTIFS('Table From Form ( For Fri )'!$A:$A,$A294,'Table From Form ( For Fri )'!$J:$J,Attendance[[#Headers],[31/1/2025]],'Table From Form ( For Fri )'!AW:AW,1)&gt;0,1,0)</f>
        <v>0</v>
      </c>
      <c r="AT294" s="27">
        <f>IF(COUNTIFS('Table From Form ( For Fri )'!$A:$A,$A294,'Table From Form ( For Fri )'!$J:$J,Attendance[[#Headers],[7/2/2025]],'Table From Form ( For Fri )'!AX:AX,1)&gt;0,1,0)</f>
        <v>0</v>
      </c>
      <c r="AU294" s="27">
        <f>IF(COUNTIFS('Table From Form ( For Fri )'!$A:$A,$A294,'Table From Form ( For Fri )'!$J:$J,Attendance[[#Headers],[14/2/2025]],'Table From Form ( For Fri )'!AY:AY,1)&gt;0,1,0)</f>
        <v>0</v>
      </c>
    </row>
    <row r="295" spans="1:47" ht="14">
      <c r="A295" s="32" t="s">
        <v>2321</v>
      </c>
      <c r="B295" s="30" t="s">
        <v>2322</v>
      </c>
      <c r="C295" s="30" t="s">
        <v>2323</v>
      </c>
      <c r="D295">
        <f>COUNTIF(Attendance[[#This Row],[19/4/2024]:[14/2/2025]],1)</f>
        <v>0</v>
      </c>
      <c r="E295" s="26">
        <f t="shared" si="4"/>
        <v>0</v>
      </c>
      <c r="F295" s="26" t="s">
        <v>2324</v>
      </c>
      <c r="G295" s="27">
        <f>IF(COUNTIFS('Table From Form ( For Fri )'!$A:$A,$A295,'Table From Form ( For Fri )'!$J:$J,Attendance[[#Headers],[19/4/2024]],'Table From Form ( For Fri )'!K:K,1)&gt;0,1,0)</f>
        <v>0</v>
      </c>
      <c r="H295" s="27">
        <f>IF(COUNTIFS('Table From Form ( For Fri )'!$A:$A,$A295,'Table From Form ( For Fri )'!$J:$J,Attendance[[#Headers],[26/4/2024]],'Table From Form ( For Fri )'!L:L,1)&gt;0,1,0)</f>
        <v>0</v>
      </c>
      <c r="I295" s="27">
        <f>IF(COUNTIFS('Table From Form ( For Fri )'!$A:$A,$A295,'Table From Form ( For Fri )'!$J:$J,Attendance[[#Headers],[3/5/2024]],'Table From Form ( For Fri )'!M:M,1)&gt;0,1,0)</f>
        <v>0</v>
      </c>
      <c r="J295" s="27">
        <f>IF(COUNTIFS('Table From Form ( For Fri )'!$A:$A,$A295,'Table From Form ( For Fri )'!$J:$J,Attendance[[#Headers],[10/5/2024]],'Table From Form ( For Fri )'!N:N,1)&gt;0,1,0)</f>
        <v>0</v>
      </c>
      <c r="K295" s="27">
        <f>IF(COUNTIFS('Table From Form ( For Fri )'!$A:$A,$A295,'Table From Form ( For Fri )'!$J:$J,Attendance[[#Headers],[17/5/2024]],'Table From Form ( For Fri )'!O:O,1)&gt;0,1,0)</f>
        <v>0</v>
      </c>
      <c r="L295" s="27">
        <f>IF(COUNTIFS('Table From Form ( For Fri )'!$A:$A,$A295,'Table From Form ( For Fri )'!$J:$J,Attendance[[#Headers],[24/5/2024]],'Table From Form ( For Fri )'!P:P,1)&gt;0,1,0)</f>
        <v>0</v>
      </c>
      <c r="M295" s="27">
        <f>IF(COUNTIFS('Table From Form ( For Fri )'!$A:$A,$A295,'Table From Form ( For Fri )'!$J:$J,Attendance[[#Headers],[31/5/2024]],'Table From Form ( For Fri )'!Q:Q,1)&gt;0,1,0)</f>
        <v>0</v>
      </c>
      <c r="N295" s="27">
        <f>IF(COUNTIFS('Table From Form ( For Fri )'!$A:$A,$A295,'Table From Form ( For Fri )'!$J:$J,Attendance[[#Headers],[7/6/2024]],'Table From Form ( For Fri )'!R:R,1)&gt;0,1,0)</f>
        <v>0</v>
      </c>
      <c r="O295" s="27">
        <f>IF(COUNTIFS('Table From Form ( For Fri )'!$A:$A,$A295,'Table From Form ( For Fri )'!$J:$J,Attendance[[#Headers],[14/6/2024]],'Table From Form ( For Fri )'!S:S,1)&gt;0,1,0)</f>
        <v>0</v>
      </c>
      <c r="P295" s="27">
        <f>IF(COUNTIFS('Table From Form ( For Fri )'!$A:$A,$A295,'Table From Form ( For Fri )'!$J:$J,Attendance[[#Headers],[21/6/2024]],'Table From Form ( For Fri )'!T:T,1)&gt;0,1,0)</f>
        <v>0</v>
      </c>
      <c r="Q295" s="27">
        <f>IF(COUNTIFS('Table From Form ( For Fri )'!$A:$A,$A295,'Table From Form ( For Fri )'!$J:$J,Attendance[[#Headers],[28/6/2024]],'Table From Form ( For Fri )'!U:U,1)&gt;0,1,0)</f>
        <v>0</v>
      </c>
      <c r="R295" s="27">
        <f>IF(COUNTIFS('Table From Form ( For Fri )'!$A:$A,$A295,'Table From Form ( For Fri )'!$J:$J,Attendance[[#Headers],[5/7/2024]],'Table From Form ( For Fri )'!V:V,1)&gt;0,1,0)</f>
        <v>0</v>
      </c>
      <c r="S295" s="27">
        <f>IF(COUNTIFS('Table From Form ( For Fri )'!$A:$A,$A295,'Table From Form ( For Fri )'!$J:$J,Attendance[[#Headers],[12/7/2024]],'Table From Form ( For Fri )'!W:W,1)&gt;0,1,0)</f>
        <v>0</v>
      </c>
      <c r="T295" s="27">
        <f>IF(COUNTIFS('Table From Form ( For Fri )'!$A:$A,$A295,'Table From Form ( For Fri )'!$J:$J,Attendance[[#Headers],[19/7/2024]],'Table From Form ( For Fri )'!X:X,1)&gt;0,1,0)</f>
        <v>0</v>
      </c>
      <c r="U295" s="27">
        <f>IF(COUNTIFS('Table From Form ( For Fri )'!$A:$A,$A295,'Table From Form ( For Fri )'!$J:$J,Attendance[[#Headers],[26/7/2024]],'Table From Form ( For Fri )'!Y:Y,1)&gt;0,1,0)</f>
        <v>0</v>
      </c>
      <c r="V295" s="27">
        <f>IF(COUNTIFS('Table From Form ( For Fri )'!$A:$A,$A295,'Table From Form ( For Fri )'!$J:$J,Attendance[[#Headers],[2/8/2024]],'Table From Form ( For Fri )'!Z:Z,1)&gt;0,1,0)</f>
        <v>0</v>
      </c>
      <c r="W295" s="27">
        <f>IF(COUNTIFS('Table From Form ( For Fri )'!$A:$A,$A295,'Table From Form ( For Fri )'!$J:$J,Attendance[[#Headers],[30/8/2024]],'Table From Form ( For Fri )'!AA:AA,1)&gt;0,1,0)</f>
        <v>0</v>
      </c>
      <c r="X295" s="27">
        <f>IF(COUNTIFS('Table From Form ( For Fri )'!$A:$A,$A295,'Table From Form ( For Fri )'!$J:$J,Attendance[[#Headers],[6/9/2024]],'Table From Form ( For Fri )'!AB:AB,1)&gt;0,1,0)</f>
        <v>0</v>
      </c>
      <c r="Y295" s="27">
        <f>IF(COUNTIFS('Table From Form ( For Fri )'!$A:$A,$A295,'Table From Form ( For Fri )'!$J:$J,Attendance[[#Headers],[13/9/2024]],'Table From Form ( For Fri )'!AC:AC,1)&gt;0,1,0)</f>
        <v>0</v>
      </c>
      <c r="Z295" s="27">
        <f>IF(COUNTIFS('Table From Form ( For Fri )'!$A:$A,$A295,'Table From Form ( For Fri )'!$J:$J,Attendance[[#Headers],[20/9/2024]],'Table From Form ( For Fri )'!AD:AD,1)&gt;0,1,0)</f>
        <v>0</v>
      </c>
      <c r="AA295" s="27">
        <f>IF(COUNTIFS('Table From Form ( For Fri )'!$A:$A,$A295,'Table From Form ( For Fri )'!$J:$J,Attendance[[#Headers],[27/9/2024]],'Table From Form ( For Fri )'!AE:AE,1)&gt;0,1,0)</f>
        <v>0</v>
      </c>
      <c r="AB295" s="27">
        <f>IF(COUNTIFS('Table From Form ( For Fri )'!$A:$A,$A295,'Table From Form ( For Fri )'!$J:$J,Attendance[[#Headers],[4/10/2024]],'Table From Form ( For Fri )'!AF:AF,1)&gt;0,1,0)</f>
        <v>0</v>
      </c>
      <c r="AC295" s="27">
        <f>IF(COUNTIFS('Table From Form ( For Fri )'!$A:$A,$A295,'Table From Form ( For Fri )'!$J:$J,Attendance[[#Headers],[11/10/2024]],'Table From Form ( For Fri )'!AG:AG,1)&gt;0,1,0)</f>
        <v>0</v>
      </c>
      <c r="AD295" s="27">
        <f>IF(COUNTIFS('Table From Form ( For Fri )'!$A:$A,$A295,'Table From Form ( For Fri )'!$J:$J,Attendance[[#Headers],[18/10/2024]],'Table From Form ( For Fri )'!AH:AH,1)&gt;0,1,0)</f>
        <v>0</v>
      </c>
      <c r="AE295" s="27">
        <f>IF(COUNTIFS('Table From Form ( For Fri )'!$A:$A,$A295,'Table From Form ( For Fri )'!$J:$J,Attendance[[#Headers],[25/10/2024]],'Table From Form ( For Fri )'!AI:AI,1)&gt;0,1,0)</f>
        <v>0</v>
      </c>
      <c r="AF295" s="27">
        <f>IF(COUNTIFS('Table From Form ( For Fri )'!$A:$A,$A295,'Table From Form ( For Fri )'!$J:$J,Attendance[[#Headers],[1/11/2024]],'Table From Form ( For Fri )'!AJ:AJ,1)&gt;0,1,0)</f>
        <v>0</v>
      </c>
      <c r="AG295" s="27">
        <f>IF(COUNTIFS('Table From Form ( For Fri )'!$A:$A,$A295,'Table From Form ( For Fri )'!$J:$J,Attendance[[#Headers],[8/11/2024]],'Table From Form ( For Fri )'!AK:AK,1)&gt;0,1,0)</f>
        <v>0</v>
      </c>
      <c r="AH295" s="27">
        <f>IF(COUNTIFS('Table From Form ( For Fri )'!$A:$A,$A295,'Table From Form ( For Fri )'!$J:$J,Attendance[[#Headers],[15/11/2024]],'Table From Form ( For Fri )'!AL:AL,1)&gt;0,1,0)</f>
        <v>0</v>
      </c>
      <c r="AI295" s="27">
        <f>IF(COUNTIFS('Table From Form ( For Fri )'!$A:$A,$A295,'Table From Form ( For Fri )'!$J:$J,Attendance[[#Headers],[22/11/2024]],'Table From Form ( For Fri )'!AM:AM,1)&gt;0,1,0)</f>
        <v>0</v>
      </c>
      <c r="AJ295" s="27">
        <f>IF(COUNTIFS('Table From Form ( For Fri )'!$A:$A,$A295,'Table From Form ( For Fri )'!$J:$J,Attendance[[#Headers],[29/11/2024]],'Table From Form ( For Fri )'!AN:AN,1)&gt;0,1,0)</f>
        <v>0</v>
      </c>
      <c r="AK295" s="27">
        <f>IF(COUNTIFS('Table From Form ( For Fri )'!$A:$A,$A295,'Table From Form ( For Fri )'!$J:$J,Attendance[[#Headers],[6/12/2024]],'Table From Form ( For Fri )'!AO:AO,1)&gt;0,1,0)</f>
        <v>0</v>
      </c>
      <c r="AL295" s="27">
        <f>IF(COUNTIFS('Table From Form ( For Fri )'!$A:$A,$A295,'Table From Form ( For Fri )'!$J:$J,Attendance[[#Headers],[13/12/2024]],'Table From Form ( For Fri )'!AP:AP,1)&gt;0,1,0)</f>
        <v>0</v>
      </c>
      <c r="AM295" s="27">
        <f>IF(COUNTIFS('Table From Form ( For Fri )'!$A:$A,$A295,'Table From Form ( For Fri )'!$J:$J,Attendance[[#Headers],[20/12/2024]],'Table From Form ( For Fri )'!AQ:AQ,1)&gt;0,1,0)</f>
        <v>0</v>
      </c>
      <c r="AN295" s="27">
        <f>IF(COUNTIFS('Table From Form ( For Fri )'!$A:$A,$A295,'Table From Form ( For Fri )'!$J:$J,Attendance[[#Headers],[27/12/2024]],'Table From Form ( For Fri )'!AR:AR,1)&gt;0,1,0)</f>
        <v>0</v>
      </c>
      <c r="AO295" s="27">
        <f>IF(COUNTIFS('Table From Form ( For Fri )'!$A:$A,$A295,'Table From Form ( For Fri )'!$J:$J,Attendance[[#Headers],[3/1/2025]],'Table From Form ( For Fri )'!AS:AS,1)&gt;0,1,0)</f>
        <v>0</v>
      </c>
      <c r="AP295" s="27">
        <f>IF(COUNTIFS('Table From Form ( For Fri )'!$A:$A,$A295,'Table From Form ( For Fri )'!$J:$J,Attendance[[#Headers],[10/1/2025]],'Table From Form ( For Fri )'!AT:AT,1)&gt;0,1,0)</f>
        <v>0</v>
      </c>
      <c r="AQ295" s="27">
        <f>IF(COUNTIFS('Table From Form ( For Fri )'!$A:$A,$A295,'Table From Form ( For Fri )'!$J:$J,Attendance[[#Headers],[17/1/2025]],'Table From Form ( For Fri )'!AU:AU,1)&gt;0,1,0)</f>
        <v>0</v>
      </c>
      <c r="AR295" s="27">
        <f>IF(COUNTIFS('Table From Form ( For Fri )'!$A:$A,$A295,'Table From Form ( For Fri )'!$J:$J,Attendance[[#Headers],[24/1/2025]],'Table From Form ( For Fri )'!AV:AV,1)&gt;0,1,0)</f>
        <v>0</v>
      </c>
      <c r="AS295" s="27">
        <f>IF(COUNTIFS('Table From Form ( For Fri )'!$A:$A,$A295,'Table From Form ( For Fri )'!$J:$J,Attendance[[#Headers],[31/1/2025]],'Table From Form ( For Fri )'!AW:AW,1)&gt;0,1,0)</f>
        <v>0</v>
      </c>
      <c r="AT295" s="27">
        <f>IF(COUNTIFS('Table From Form ( For Fri )'!$A:$A,$A295,'Table From Form ( For Fri )'!$J:$J,Attendance[[#Headers],[7/2/2025]],'Table From Form ( For Fri )'!AX:AX,1)&gt;0,1,0)</f>
        <v>0</v>
      </c>
      <c r="AU295" s="27">
        <f>IF(COUNTIFS('Table From Form ( For Fri )'!$A:$A,$A295,'Table From Form ( For Fri )'!$J:$J,Attendance[[#Headers],[14/2/2025]],'Table From Form ( For Fri )'!AY:AY,1)&gt;0,1,0)</f>
        <v>0</v>
      </c>
    </row>
    <row r="296" spans="1:47" ht="14">
      <c r="A296" s="32" t="s">
        <v>2325</v>
      </c>
      <c r="B296" s="30" t="s">
        <v>2326</v>
      </c>
      <c r="C296" s="30" t="s">
        <v>2327</v>
      </c>
      <c r="D296">
        <f>COUNTIF(Attendance[[#This Row],[19/4/2024]:[14/2/2025]],1)</f>
        <v>0</v>
      </c>
      <c r="E296" s="26">
        <f t="shared" si="4"/>
        <v>0</v>
      </c>
      <c r="F296" s="26" t="s">
        <v>2328</v>
      </c>
      <c r="G296" s="27">
        <f>IF(COUNTIFS('Table From Form ( For Fri )'!$A:$A,$A296,'Table From Form ( For Fri )'!$J:$J,Attendance[[#Headers],[19/4/2024]],'Table From Form ( For Fri )'!K:K,1)&gt;0,1,0)</f>
        <v>0</v>
      </c>
      <c r="H296" s="27">
        <f>IF(COUNTIFS('Table From Form ( For Fri )'!$A:$A,$A296,'Table From Form ( For Fri )'!$J:$J,Attendance[[#Headers],[26/4/2024]],'Table From Form ( For Fri )'!L:L,1)&gt;0,1,0)</f>
        <v>0</v>
      </c>
      <c r="I296" s="27">
        <f>IF(COUNTIFS('Table From Form ( For Fri )'!$A:$A,$A296,'Table From Form ( For Fri )'!$J:$J,Attendance[[#Headers],[3/5/2024]],'Table From Form ( For Fri )'!M:M,1)&gt;0,1,0)</f>
        <v>0</v>
      </c>
      <c r="J296" s="27">
        <f>IF(COUNTIFS('Table From Form ( For Fri )'!$A:$A,$A296,'Table From Form ( For Fri )'!$J:$J,Attendance[[#Headers],[10/5/2024]],'Table From Form ( For Fri )'!N:N,1)&gt;0,1,0)</f>
        <v>0</v>
      </c>
      <c r="K296" s="27">
        <f>IF(COUNTIFS('Table From Form ( For Fri )'!$A:$A,$A296,'Table From Form ( For Fri )'!$J:$J,Attendance[[#Headers],[17/5/2024]],'Table From Form ( For Fri )'!O:O,1)&gt;0,1,0)</f>
        <v>0</v>
      </c>
      <c r="L296" s="27">
        <f>IF(COUNTIFS('Table From Form ( For Fri )'!$A:$A,$A296,'Table From Form ( For Fri )'!$J:$J,Attendance[[#Headers],[24/5/2024]],'Table From Form ( For Fri )'!P:P,1)&gt;0,1,0)</f>
        <v>0</v>
      </c>
      <c r="M296" s="27">
        <f>IF(COUNTIFS('Table From Form ( For Fri )'!$A:$A,$A296,'Table From Form ( For Fri )'!$J:$J,Attendance[[#Headers],[31/5/2024]],'Table From Form ( For Fri )'!Q:Q,1)&gt;0,1,0)</f>
        <v>0</v>
      </c>
      <c r="N296" s="27">
        <f>IF(COUNTIFS('Table From Form ( For Fri )'!$A:$A,$A296,'Table From Form ( For Fri )'!$J:$J,Attendance[[#Headers],[7/6/2024]],'Table From Form ( For Fri )'!R:R,1)&gt;0,1,0)</f>
        <v>0</v>
      </c>
      <c r="O296" s="27">
        <f>IF(COUNTIFS('Table From Form ( For Fri )'!$A:$A,$A296,'Table From Form ( For Fri )'!$J:$J,Attendance[[#Headers],[14/6/2024]],'Table From Form ( For Fri )'!S:S,1)&gt;0,1,0)</f>
        <v>0</v>
      </c>
      <c r="P296" s="27">
        <f>IF(COUNTIFS('Table From Form ( For Fri )'!$A:$A,$A296,'Table From Form ( For Fri )'!$J:$J,Attendance[[#Headers],[21/6/2024]],'Table From Form ( For Fri )'!T:T,1)&gt;0,1,0)</f>
        <v>0</v>
      </c>
      <c r="Q296" s="27">
        <f>IF(COUNTIFS('Table From Form ( For Fri )'!$A:$A,$A296,'Table From Form ( For Fri )'!$J:$J,Attendance[[#Headers],[28/6/2024]],'Table From Form ( For Fri )'!U:U,1)&gt;0,1,0)</f>
        <v>0</v>
      </c>
      <c r="R296" s="27">
        <f>IF(COUNTIFS('Table From Form ( For Fri )'!$A:$A,$A296,'Table From Form ( For Fri )'!$J:$J,Attendance[[#Headers],[5/7/2024]],'Table From Form ( For Fri )'!V:V,1)&gt;0,1,0)</f>
        <v>0</v>
      </c>
      <c r="S296" s="27">
        <f>IF(COUNTIFS('Table From Form ( For Fri )'!$A:$A,$A296,'Table From Form ( For Fri )'!$J:$J,Attendance[[#Headers],[12/7/2024]],'Table From Form ( For Fri )'!W:W,1)&gt;0,1,0)</f>
        <v>0</v>
      </c>
      <c r="T296" s="27">
        <f>IF(COUNTIFS('Table From Form ( For Fri )'!$A:$A,$A296,'Table From Form ( For Fri )'!$J:$J,Attendance[[#Headers],[19/7/2024]],'Table From Form ( For Fri )'!X:X,1)&gt;0,1,0)</f>
        <v>0</v>
      </c>
      <c r="U296" s="27">
        <f>IF(COUNTIFS('Table From Form ( For Fri )'!$A:$A,$A296,'Table From Form ( For Fri )'!$J:$J,Attendance[[#Headers],[26/7/2024]],'Table From Form ( For Fri )'!Y:Y,1)&gt;0,1,0)</f>
        <v>0</v>
      </c>
      <c r="V296" s="27">
        <f>IF(COUNTIFS('Table From Form ( For Fri )'!$A:$A,$A296,'Table From Form ( For Fri )'!$J:$J,Attendance[[#Headers],[2/8/2024]],'Table From Form ( For Fri )'!Z:Z,1)&gt;0,1,0)</f>
        <v>0</v>
      </c>
      <c r="W296" s="27">
        <f>IF(COUNTIFS('Table From Form ( For Fri )'!$A:$A,$A296,'Table From Form ( For Fri )'!$J:$J,Attendance[[#Headers],[30/8/2024]],'Table From Form ( For Fri )'!AA:AA,1)&gt;0,1,0)</f>
        <v>0</v>
      </c>
      <c r="X296" s="27">
        <f>IF(COUNTIFS('Table From Form ( For Fri )'!$A:$A,$A296,'Table From Form ( For Fri )'!$J:$J,Attendance[[#Headers],[6/9/2024]],'Table From Form ( For Fri )'!AB:AB,1)&gt;0,1,0)</f>
        <v>0</v>
      </c>
      <c r="Y296" s="27">
        <f>IF(COUNTIFS('Table From Form ( For Fri )'!$A:$A,$A296,'Table From Form ( For Fri )'!$J:$J,Attendance[[#Headers],[13/9/2024]],'Table From Form ( For Fri )'!AC:AC,1)&gt;0,1,0)</f>
        <v>0</v>
      </c>
      <c r="Z296" s="27">
        <f>IF(COUNTIFS('Table From Form ( For Fri )'!$A:$A,$A296,'Table From Form ( For Fri )'!$J:$J,Attendance[[#Headers],[20/9/2024]],'Table From Form ( For Fri )'!AD:AD,1)&gt;0,1,0)</f>
        <v>0</v>
      </c>
      <c r="AA296" s="27">
        <f>IF(COUNTIFS('Table From Form ( For Fri )'!$A:$A,$A296,'Table From Form ( For Fri )'!$J:$J,Attendance[[#Headers],[27/9/2024]],'Table From Form ( For Fri )'!AE:AE,1)&gt;0,1,0)</f>
        <v>0</v>
      </c>
      <c r="AB296" s="27">
        <f>IF(COUNTIFS('Table From Form ( For Fri )'!$A:$A,$A296,'Table From Form ( For Fri )'!$J:$J,Attendance[[#Headers],[4/10/2024]],'Table From Form ( For Fri )'!AF:AF,1)&gt;0,1,0)</f>
        <v>0</v>
      </c>
      <c r="AC296" s="27">
        <f>IF(COUNTIFS('Table From Form ( For Fri )'!$A:$A,$A296,'Table From Form ( For Fri )'!$J:$J,Attendance[[#Headers],[11/10/2024]],'Table From Form ( For Fri )'!AG:AG,1)&gt;0,1,0)</f>
        <v>0</v>
      </c>
      <c r="AD296" s="27">
        <f>IF(COUNTIFS('Table From Form ( For Fri )'!$A:$A,$A296,'Table From Form ( For Fri )'!$J:$J,Attendance[[#Headers],[18/10/2024]],'Table From Form ( For Fri )'!AH:AH,1)&gt;0,1,0)</f>
        <v>0</v>
      </c>
      <c r="AE296" s="27">
        <f>IF(COUNTIFS('Table From Form ( For Fri )'!$A:$A,$A296,'Table From Form ( For Fri )'!$J:$J,Attendance[[#Headers],[25/10/2024]],'Table From Form ( For Fri )'!AI:AI,1)&gt;0,1,0)</f>
        <v>0</v>
      </c>
      <c r="AF296" s="27">
        <f>IF(COUNTIFS('Table From Form ( For Fri )'!$A:$A,$A296,'Table From Form ( For Fri )'!$J:$J,Attendance[[#Headers],[1/11/2024]],'Table From Form ( For Fri )'!AJ:AJ,1)&gt;0,1,0)</f>
        <v>0</v>
      </c>
      <c r="AG296" s="27">
        <f>IF(COUNTIFS('Table From Form ( For Fri )'!$A:$A,$A296,'Table From Form ( For Fri )'!$J:$J,Attendance[[#Headers],[8/11/2024]],'Table From Form ( For Fri )'!AK:AK,1)&gt;0,1,0)</f>
        <v>0</v>
      </c>
      <c r="AH296" s="27">
        <f>IF(COUNTIFS('Table From Form ( For Fri )'!$A:$A,$A296,'Table From Form ( For Fri )'!$J:$J,Attendance[[#Headers],[15/11/2024]],'Table From Form ( For Fri )'!AL:AL,1)&gt;0,1,0)</f>
        <v>0</v>
      </c>
      <c r="AI296" s="27">
        <f>IF(COUNTIFS('Table From Form ( For Fri )'!$A:$A,$A296,'Table From Form ( For Fri )'!$J:$J,Attendance[[#Headers],[22/11/2024]],'Table From Form ( For Fri )'!AM:AM,1)&gt;0,1,0)</f>
        <v>0</v>
      </c>
      <c r="AJ296" s="27">
        <f>IF(COUNTIFS('Table From Form ( For Fri )'!$A:$A,$A296,'Table From Form ( For Fri )'!$J:$J,Attendance[[#Headers],[29/11/2024]],'Table From Form ( For Fri )'!AN:AN,1)&gt;0,1,0)</f>
        <v>0</v>
      </c>
      <c r="AK296" s="27">
        <f>IF(COUNTIFS('Table From Form ( For Fri )'!$A:$A,$A296,'Table From Form ( For Fri )'!$J:$J,Attendance[[#Headers],[6/12/2024]],'Table From Form ( For Fri )'!AO:AO,1)&gt;0,1,0)</f>
        <v>0</v>
      </c>
      <c r="AL296" s="27">
        <f>IF(COUNTIFS('Table From Form ( For Fri )'!$A:$A,$A296,'Table From Form ( For Fri )'!$J:$J,Attendance[[#Headers],[13/12/2024]],'Table From Form ( For Fri )'!AP:AP,1)&gt;0,1,0)</f>
        <v>0</v>
      </c>
      <c r="AM296" s="27">
        <f>IF(COUNTIFS('Table From Form ( For Fri )'!$A:$A,$A296,'Table From Form ( For Fri )'!$J:$J,Attendance[[#Headers],[20/12/2024]],'Table From Form ( For Fri )'!AQ:AQ,1)&gt;0,1,0)</f>
        <v>0</v>
      </c>
      <c r="AN296" s="27">
        <f>IF(COUNTIFS('Table From Form ( For Fri )'!$A:$A,$A296,'Table From Form ( For Fri )'!$J:$J,Attendance[[#Headers],[27/12/2024]],'Table From Form ( For Fri )'!AR:AR,1)&gt;0,1,0)</f>
        <v>0</v>
      </c>
      <c r="AO296" s="27">
        <f>IF(COUNTIFS('Table From Form ( For Fri )'!$A:$A,$A296,'Table From Form ( For Fri )'!$J:$J,Attendance[[#Headers],[3/1/2025]],'Table From Form ( For Fri )'!AS:AS,1)&gt;0,1,0)</f>
        <v>0</v>
      </c>
      <c r="AP296" s="27">
        <f>IF(COUNTIFS('Table From Form ( For Fri )'!$A:$A,$A296,'Table From Form ( For Fri )'!$J:$J,Attendance[[#Headers],[10/1/2025]],'Table From Form ( For Fri )'!AT:AT,1)&gt;0,1,0)</f>
        <v>0</v>
      </c>
      <c r="AQ296" s="27">
        <f>IF(COUNTIFS('Table From Form ( For Fri )'!$A:$A,$A296,'Table From Form ( For Fri )'!$J:$J,Attendance[[#Headers],[17/1/2025]],'Table From Form ( For Fri )'!AU:AU,1)&gt;0,1,0)</f>
        <v>0</v>
      </c>
      <c r="AR296" s="27">
        <f>IF(COUNTIFS('Table From Form ( For Fri )'!$A:$A,$A296,'Table From Form ( For Fri )'!$J:$J,Attendance[[#Headers],[24/1/2025]],'Table From Form ( For Fri )'!AV:AV,1)&gt;0,1,0)</f>
        <v>0</v>
      </c>
      <c r="AS296" s="27">
        <f>IF(COUNTIFS('Table From Form ( For Fri )'!$A:$A,$A296,'Table From Form ( For Fri )'!$J:$J,Attendance[[#Headers],[31/1/2025]],'Table From Form ( For Fri )'!AW:AW,1)&gt;0,1,0)</f>
        <v>0</v>
      </c>
      <c r="AT296" s="27">
        <f>IF(COUNTIFS('Table From Form ( For Fri )'!$A:$A,$A296,'Table From Form ( For Fri )'!$J:$J,Attendance[[#Headers],[7/2/2025]],'Table From Form ( For Fri )'!AX:AX,1)&gt;0,1,0)</f>
        <v>0</v>
      </c>
      <c r="AU296" s="27">
        <f>IF(COUNTIFS('Table From Form ( For Fri )'!$A:$A,$A296,'Table From Form ( For Fri )'!$J:$J,Attendance[[#Headers],[14/2/2025]],'Table From Form ( For Fri )'!AY:AY,1)&gt;0,1,0)</f>
        <v>0</v>
      </c>
    </row>
    <row r="297" spans="1:47" ht="14">
      <c r="A297" s="32" t="s">
        <v>2329</v>
      </c>
      <c r="B297" s="30" t="s">
        <v>2330</v>
      </c>
      <c r="C297" s="30" t="s">
        <v>2331</v>
      </c>
      <c r="D297">
        <f>COUNTIF(Attendance[[#This Row],[19/4/2024]:[14/2/2025]],1)</f>
        <v>0</v>
      </c>
      <c r="E297" s="26">
        <f t="shared" si="4"/>
        <v>0</v>
      </c>
      <c r="F297" s="26" t="s">
        <v>2332</v>
      </c>
      <c r="G297" s="27">
        <f>IF(COUNTIFS('Table From Form ( For Fri )'!$A:$A,$A297,'Table From Form ( For Fri )'!$J:$J,Attendance[[#Headers],[19/4/2024]],'Table From Form ( For Fri )'!K:K,1)&gt;0,1,0)</f>
        <v>0</v>
      </c>
      <c r="H297" s="27">
        <f>IF(COUNTIFS('Table From Form ( For Fri )'!$A:$A,$A297,'Table From Form ( For Fri )'!$J:$J,Attendance[[#Headers],[26/4/2024]],'Table From Form ( For Fri )'!L:L,1)&gt;0,1,0)</f>
        <v>0</v>
      </c>
      <c r="I297" s="27">
        <f>IF(COUNTIFS('Table From Form ( For Fri )'!$A:$A,$A297,'Table From Form ( For Fri )'!$J:$J,Attendance[[#Headers],[3/5/2024]],'Table From Form ( For Fri )'!M:M,1)&gt;0,1,0)</f>
        <v>0</v>
      </c>
      <c r="J297" s="27">
        <f>IF(COUNTIFS('Table From Form ( For Fri )'!$A:$A,$A297,'Table From Form ( For Fri )'!$J:$J,Attendance[[#Headers],[10/5/2024]],'Table From Form ( For Fri )'!N:N,1)&gt;0,1,0)</f>
        <v>0</v>
      </c>
      <c r="K297" s="27">
        <f>IF(COUNTIFS('Table From Form ( For Fri )'!$A:$A,$A297,'Table From Form ( For Fri )'!$J:$J,Attendance[[#Headers],[17/5/2024]],'Table From Form ( For Fri )'!O:O,1)&gt;0,1,0)</f>
        <v>0</v>
      </c>
      <c r="L297" s="27">
        <f>IF(COUNTIFS('Table From Form ( For Fri )'!$A:$A,$A297,'Table From Form ( For Fri )'!$J:$J,Attendance[[#Headers],[24/5/2024]],'Table From Form ( For Fri )'!P:P,1)&gt;0,1,0)</f>
        <v>0</v>
      </c>
      <c r="M297" s="27">
        <f>IF(COUNTIFS('Table From Form ( For Fri )'!$A:$A,$A297,'Table From Form ( For Fri )'!$J:$J,Attendance[[#Headers],[31/5/2024]],'Table From Form ( For Fri )'!Q:Q,1)&gt;0,1,0)</f>
        <v>0</v>
      </c>
      <c r="N297" s="27">
        <f>IF(COUNTIFS('Table From Form ( For Fri )'!$A:$A,$A297,'Table From Form ( For Fri )'!$J:$J,Attendance[[#Headers],[7/6/2024]],'Table From Form ( For Fri )'!R:R,1)&gt;0,1,0)</f>
        <v>0</v>
      </c>
      <c r="O297" s="27">
        <f>IF(COUNTIFS('Table From Form ( For Fri )'!$A:$A,$A297,'Table From Form ( For Fri )'!$J:$J,Attendance[[#Headers],[14/6/2024]],'Table From Form ( For Fri )'!S:S,1)&gt;0,1,0)</f>
        <v>0</v>
      </c>
      <c r="P297" s="27">
        <f>IF(COUNTIFS('Table From Form ( For Fri )'!$A:$A,$A297,'Table From Form ( For Fri )'!$J:$J,Attendance[[#Headers],[21/6/2024]],'Table From Form ( For Fri )'!T:T,1)&gt;0,1,0)</f>
        <v>0</v>
      </c>
      <c r="Q297" s="27">
        <f>IF(COUNTIFS('Table From Form ( For Fri )'!$A:$A,$A297,'Table From Form ( For Fri )'!$J:$J,Attendance[[#Headers],[28/6/2024]],'Table From Form ( For Fri )'!U:U,1)&gt;0,1,0)</f>
        <v>0</v>
      </c>
      <c r="R297" s="27">
        <f>IF(COUNTIFS('Table From Form ( For Fri )'!$A:$A,$A297,'Table From Form ( For Fri )'!$J:$J,Attendance[[#Headers],[5/7/2024]],'Table From Form ( For Fri )'!V:V,1)&gt;0,1,0)</f>
        <v>0</v>
      </c>
      <c r="S297" s="27">
        <f>IF(COUNTIFS('Table From Form ( For Fri )'!$A:$A,$A297,'Table From Form ( For Fri )'!$J:$J,Attendance[[#Headers],[12/7/2024]],'Table From Form ( For Fri )'!W:W,1)&gt;0,1,0)</f>
        <v>0</v>
      </c>
      <c r="T297" s="27">
        <f>IF(COUNTIFS('Table From Form ( For Fri )'!$A:$A,$A297,'Table From Form ( For Fri )'!$J:$J,Attendance[[#Headers],[19/7/2024]],'Table From Form ( For Fri )'!X:X,1)&gt;0,1,0)</f>
        <v>0</v>
      </c>
      <c r="U297" s="27">
        <f>IF(COUNTIFS('Table From Form ( For Fri )'!$A:$A,$A297,'Table From Form ( For Fri )'!$J:$J,Attendance[[#Headers],[26/7/2024]],'Table From Form ( For Fri )'!Y:Y,1)&gt;0,1,0)</f>
        <v>0</v>
      </c>
      <c r="V297" s="27">
        <f>IF(COUNTIFS('Table From Form ( For Fri )'!$A:$A,$A297,'Table From Form ( For Fri )'!$J:$J,Attendance[[#Headers],[2/8/2024]],'Table From Form ( For Fri )'!Z:Z,1)&gt;0,1,0)</f>
        <v>0</v>
      </c>
      <c r="W297" s="27">
        <f>IF(COUNTIFS('Table From Form ( For Fri )'!$A:$A,$A297,'Table From Form ( For Fri )'!$J:$J,Attendance[[#Headers],[30/8/2024]],'Table From Form ( For Fri )'!AA:AA,1)&gt;0,1,0)</f>
        <v>0</v>
      </c>
      <c r="X297" s="27">
        <f>IF(COUNTIFS('Table From Form ( For Fri )'!$A:$A,$A297,'Table From Form ( For Fri )'!$J:$J,Attendance[[#Headers],[6/9/2024]],'Table From Form ( For Fri )'!AB:AB,1)&gt;0,1,0)</f>
        <v>0</v>
      </c>
      <c r="Y297" s="27">
        <f>IF(COUNTIFS('Table From Form ( For Fri )'!$A:$A,$A297,'Table From Form ( For Fri )'!$J:$J,Attendance[[#Headers],[13/9/2024]],'Table From Form ( For Fri )'!AC:AC,1)&gt;0,1,0)</f>
        <v>0</v>
      </c>
      <c r="Z297" s="27">
        <f>IF(COUNTIFS('Table From Form ( For Fri )'!$A:$A,$A297,'Table From Form ( For Fri )'!$J:$J,Attendance[[#Headers],[20/9/2024]],'Table From Form ( For Fri )'!AD:AD,1)&gt;0,1,0)</f>
        <v>0</v>
      </c>
      <c r="AA297" s="27">
        <f>IF(COUNTIFS('Table From Form ( For Fri )'!$A:$A,$A297,'Table From Form ( For Fri )'!$J:$J,Attendance[[#Headers],[27/9/2024]],'Table From Form ( For Fri )'!AE:AE,1)&gt;0,1,0)</f>
        <v>0</v>
      </c>
      <c r="AB297" s="27">
        <f>IF(COUNTIFS('Table From Form ( For Fri )'!$A:$A,$A297,'Table From Form ( For Fri )'!$J:$J,Attendance[[#Headers],[4/10/2024]],'Table From Form ( For Fri )'!AF:AF,1)&gt;0,1,0)</f>
        <v>0</v>
      </c>
      <c r="AC297" s="27">
        <f>IF(COUNTIFS('Table From Form ( For Fri )'!$A:$A,$A297,'Table From Form ( For Fri )'!$J:$J,Attendance[[#Headers],[11/10/2024]],'Table From Form ( For Fri )'!AG:AG,1)&gt;0,1,0)</f>
        <v>0</v>
      </c>
      <c r="AD297" s="27">
        <f>IF(COUNTIFS('Table From Form ( For Fri )'!$A:$A,$A297,'Table From Form ( For Fri )'!$J:$J,Attendance[[#Headers],[18/10/2024]],'Table From Form ( For Fri )'!AH:AH,1)&gt;0,1,0)</f>
        <v>0</v>
      </c>
      <c r="AE297" s="27">
        <f>IF(COUNTIFS('Table From Form ( For Fri )'!$A:$A,$A297,'Table From Form ( For Fri )'!$J:$J,Attendance[[#Headers],[25/10/2024]],'Table From Form ( For Fri )'!AI:AI,1)&gt;0,1,0)</f>
        <v>0</v>
      </c>
      <c r="AF297" s="27">
        <f>IF(COUNTIFS('Table From Form ( For Fri )'!$A:$A,$A297,'Table From Form ( For Fri )'!$J:$J,Attendance[[#Headers],[1/11/2024]],'Table From Form ( For Fri )'!AJ:AJ,1)&gt;0,1,0)</f>
        <v>0</v>
      </c>
      <c r="AG297" s="27">
        <f>IF(COUNTIFS('Table From Form ( For Fri )'!$A:$A,$A297,'Table From Form ( For Fri )'!$J:$J,Attendance[[#Headers],[8/11/2024]],'Table From Form ( For Fri )'!AK:AK,1)&gt;0,1,0)</f>
        <v>0</v>
      </c>
      <c r="AH297" s="27">
        <f>IF(COUNTIFS('Table From Form ( For Fri )'!$A:$A,$A297,'Table From Form ( For Fri )'!$J:$J,Attendance[[#Headers],[15/11/2024]],'Table From Form ( For Fri )'!AL:AL,1)&gt;0,1,0)</f>
        <v>0</v>
      </c>
      <c r="AI297" s="27">
        <f>IF(COUNTIFS('Table From Form ( For Fri )'!$A:$A,$A297,'Table From Form ( For Fri )'!$J:$J,Attendance[[#Headers],[22/11/2024]],'Table From Form ( For Fri )'!AM:AM,1)&gt;0,1,0)</f>
        <v>0</v>
      </c>
      <c r="AJ297" s="27">
        <f>IF(COUNTIFS('Table From Form ( For Fri )'!$A:$A,$A297,'Table From Form ( For Fri )'!$J:$J,Attendance[[#Headers],[29/11/2024]],'Table From Form ( For Fri )'!AN:AN,1)&gt;0,1,0)</f>
        <v>0</v>
      </c>
      <c r="AK297" s="27">
        <f>IF(COUNTIFS('Table From Form ( For Fri )'!$A:$A,$A297,'Table From Form ( For Fri )'!$J:$J,Attendance[[#Headers],[6/12/2024]],'Table From Form ( For Fri )'!AO:AO,1)&gt;0,1,0)</f>
        <v>0</v>
      </c>
      <c r="AL297" s="27">
        <f>IF(COUNTIFS('Table From Form ( For Fri )'!$A:$A,$A297,'Table From Form ( For Fri )'!$J:$J,Attendance[[#Headers],[13/12/2024]],'Table From Form ( For Fri )'!AP:AP,1)&gt;0,1,0)</f>
        <v>0</v>
      </c>
      <c r="AM297" s="27">
        <f>IF(COUNTIFS('Table From Form ( For Fri )'!$A:$A,$A297,'Table From Form ( For Fri )'!$J:$J,Attendance[[#Headers],[20/12/2024]],'Table From Form ( For Fri )'!AQ:AQ,1)&gt;0,1,0)</f>
        <v>0</v>
      </c>
      <c r="AN297" s="27">
        <f>IF(COUNTIFS('Table From Form ( For Fri )'!$A:$A,$A297,'Table From Form ( For Fri )'!$J:$J,Attendance[[#Headers],[27/12/2024]],'Table From Form ( For Fri )'!AR:AR,1)&gt;0,1,0)</f>
        <v>0</v>
      </c>
      <c r="AO297" s="27">
        <f>IF(COUNTIFS('Table From Form ( For Fri )'!$A:$A,$A297,'Table From Form ( For Fri )'!$J:$J,Attendance[[#Headers],[3/1/2025]],'Table From Form ( For Fri )'!AS:AS,1)&gt;0,1,0)</f>
        <v>0</v>
      </c>
      <c r="AP297" s="27">
        <f>IF(COUNTIFS('Table From Form ( For Fri )'!$A:$A,$A297,'Table From Form ( For Fri )'!$J:$J,Attendance[[#Headers],[10/1/2025]],'Table From Form ( For Fri )'!AT:AT,1)&gt;0,1,0)</f>
        <v>0</v>
      </c>
      <c r="AQ297" s="27">
        <f>IF(COUNTIFS('Table From Form ( For Fri )'!$A:$A,$A297,'Table From Form ( For Fri )'!$J:$J,Attendance[[#Headers],[17/1/2025]],'Table From Form ( For Fri )'!AU:AU,1)&gt;0,1,0)</f>
        <v>0</v>
      </c>
      <c r="AR297" s="27">
        <f>IF(COUNTIFS('Table From Form ( For Fri )'!$A:$A,$A297,'Table From Form ( For Fri )'!$J:$J,Attendance[[#Headers],[24/1/2025]],'Table From Form ( For Fri )'!AV:AV,1)&gt;0,1,0)</f>
        <v>0</v>
      </c>
      <c r="AS297" s="27">
        <f>IF(COUNTIFS('Table From Form ( For Fri )'!$A:$A,$A297,'Table From Form ( For Fri )'!$J:$J,Attendance[[#Headers],[31/1/2025]],'Table From Form ( For Fri )'!AW:AW,1)&gt;0,1,0)</f>
        <v>0</v>
      </c>
      <c r="AT297" s="27">
        <f>IF(COUNTIFS('Table From Form ( For Fri )'!$A:$A,$A297,'Table From Form ( For Fri )'!$J:$J,Attendance[[#Headers],[7/2/2025]],'Table From Form ( For Fri )'!AX:AX,1)&gt;0,1,0)</f>
        <v>0</v>
      </c>
      <c r="AU297" s="27">
        <f>IF(COUNTIFS('Table From Form ( For Fri )'!$A:$A,$A297,'Table From Form ( For Fri )'!$J:$J,Attendance[[#Headers],[14/2/2025]],'Table From Form ( For Fri )'!AY:AY,1)&gt;0,1,0)</f>
        <v>0</v>
      </c>
    </row>
    <row r="298" spans="1:47" ht="14">
      <c r="A298" s="32" t="s">
        <v>2333</v>
      </c>
      <c r="B298" s="30" t="s">
        <v>2334</v>
      </c>
      <c r="C298" s="30" t="s">
        <v>2335</v>
      </c>
      <c r="D298">
        <f>COUNTIF(Attendance[[#This Row],[19/4/2024]:[14/2/2025]],1)</f>
        <v>0</v>
      </c>
      <c r="E298" s="26">
        <f t="shared" si="4"/>
        <v>0</v>
      </c>
      <c r="F298" s="26" t="s">
        <v>2336</v>
      </c>
      <c r="G298" s="27">
        <f>IF(COUNTIFS('Table From Form ( For Fri )'!$A:$A,$A298,'Table From Form ( For Fri )'!$J:$J,Attendance[[#Headers],[19/4/2024]],'Table From Form ( For Fri )'!K:K,1)&gt;0,1,0)</f>
        <v>0</v>
      </c>
      <c r="H298" s="27">
        <f>IF(COUNTIFS('Table From Form ( For Fri )'!$A:$A,$A298,'Table From Form ( For Fri )'!$J:$J,Attendance[[#Headers],[26/4/2024]],'Table From Form ( For Fri )'!L:L,1)&gt;0,1,0)</f>
        <v>0</v>
      </c>
      <c r="I298" s="27">
        <f>IF(COUNTIFS('Table From Form ( For Fri )'!$A:$A,$A298,'Table From Form ( For Fri )'!$J:$J,Attendance[[#Headers],[3/5/2024]],'Table From Form ( For Fri )'!M:M,1)&gt;0,1,0)</f>
        <v>0</v>
      </c>
      <c r="J298" s="27">
        <f>IF(COUNTIFS('Table From Form ( For Fri )'!$A:$A,$A298,'Table From Form ( For Fri )'!$J:$J,Attendance[[#Headers],[10/5/2024]],'Table From Form ( For Fri )'!N:N,1)&gt;0,1,0)</f>
        <v>0</v>
      </c>
      <c r="K298" s="27">
        <f>IF(COUNTIFS('Table From Form ( For Fri )'!$A:$A,$A298,'Table From Form ( For Fri )'!$J:$J,Attendance[[#Headers],[17/5/2024]],'Table From Form ( For Fri )'!O:O,1)&gt;0,1,0)</f>
        <v>0</v>
      </c>
      <c r="L298" s="27">
        <f>IF(COUNTIFS('Table From Form ( For Fri )'!$A:$A,$A298,'Table From Form ( For Fri )'!$J:$J,Attendance[[#Headers],[24/5/2024]],'Table From Form ( For Fri )'!P:P,1)&gt;0,1,0)</f>
        <v>0</v>
      </c>
      <c r="M298" s="27">
        <f>IF(COUNTIFS('Table From Form ( For Fri )'!$A:$A,$A298,'Table From Form ( For Fri )'!$J:$J,Attendance[[#Headers],[31/5/2024]],'Table From Form ( For Fri )'!Q:Q,1)&gt;0,1,0)</f>
        <v>0</v>
      </c>
      <c r="N298" s="27">
        <f>IF(COUNTIFS('Table From Form ( For Fri )'!$A:$A,$A298,'Table From Form ( For Fri )'!$J:$J,Attendance[[#Headers],[7/6/2024]],'Table From Form ( For Fri )'!R:R,1)&gt;0,1,0)</f>
        <v>0</v>
      </c>
      <c r="O298" s="27">
        <f>IF(COUNTIFS('Table From Form ( For Fri )'!$A:$A,$A298,'Table From Form ( For Fri )'!$J:$J,Attendance[[#Headers],[14/6/2024]],'Table From Form ( For Fri )'!S:S,1)&gt;0,1,0)</f>
        <v>0</v>
      </c>
      <c r="P298" s="27">
        <f>IF(COUNTIFS('Table From Form ( For Fri )'!$A:$A,$A298,'Table From Form ( For Fri )'!$J:$J,Attendance[[#Headers],[21/6/2024]],'Table From Form ( For Fri )'!T:T,1)&gt;0,1,0)</f>
        <v>0</v>
      </c>
      <c r="Q298" s="27">
        <f>IF(COUNTIFS('Table From Form ( For Fri )'!$A:$A,$A298,'Table From Form ( For Fri )'!$J:$J,Attendance[[#Headers],[28/6/2024]],'Table From Form ( For Fri )'!U:U,1)&gt;0,1,0)</f>
        <v>0</v>
      </c>
      <c r="R298" s="27">
        <f>IF(COUNTIFS('Table From Form ( For Fri )'!$A:$A,$A298,'Table From Form ( For Fri )'!$J:$J,Attendance[[#Headers],[5/7/2024]],'Table From Form ( For Fri )'!V:V,1)&gt;0,1,0)</f>
        <v>0</v>
      </c>
      <c r="S298" s="27">
        <f>IF(COUNTIFS('Table From Form ( For Fri )'!$A:$A,$A298,'Table From Form ( For Fri )'!$J:$J,Attendance[[#Headers],[12/7/2024]],'Table From Form ( For Fri )'!W:W,1)&gt;0,1,0)</f>
        <v>0</v>
      </c>
      <c r="T298" s="27">
        <f>IF(COUNTIFS('Table From Form ( For Fri )'!$A:$A,$A298,'Table From Form ( For Fri )'!$J:$J,Attendance[[#Headers],[19/7/2024]],'Table From Form ( For Fri )'!X:X,1)&gt;0,1,0)</f>
        <v>0</v>
      </c>
      <c r="U298" s="27">
        <f>IF(COUNTIFS('Table From Form ( For Fri )'!$A:$A,$A298,'Table From Form ( For Fri )'!$J:$J,Attendance[[#Headers],[26/7/2024]],'Table From Form ( For Fri )'!Y:Y,1)&gt;0,1,0)</f>
        <v>0</v>
      </c>
      <c r="V298" s="27">
        <f>IF(COUNTIFS('Table From Form ( For Fri )'!$A:$A,$A298,'Table From Form ( For Fri )'!$J:$J,Attendance[[#Headers],[2/8/2024]],'Table From Form ( For Fri )'!Z:Z,1)&gt;0,1,0)</f>
        <v>0</v>
      </c>
      <c r="W298" s="27">
        <f>IF(COUNTIFS('Table From Form ( For Fri )'!$A:$A,$A298,'Table From Form ( For Fri )'!$J:$J,Attendance[[#Headers],[30/8/2024]],'Table From Form ( For Fri )'!AA:AA,1)&gt;0,1,0)</f>
        <v>0</v>
      </c>
      <c r="X298" s="27">
        <f>IF(COUNTIFS('Table From Form ( For Fri )'!$A:$A,$A298,'Table From Form ( For Fri )'!$J:$J,Attendance[[#Headers],[6/9/2024]],'Table From Form ( For Fri )'!AB:AB,1)&gt;0,1,0)</f>
        <v>0</v>
      </c>
      <c r="Y298" s="27">
        <f>IF(COUNTIFS('Table From Form ( For Fri )'!$A:$A,$A298,'Table From Form ( For Fri )'!$J:$J,Attendance[[#Headers],[13/9/2024]],'Table From Form ( For Fri )'!AC:AC,1)&gt;0,1,0)</f>
        <v>0</v>
      </c>
      <c r="Z298" s="27">
        <f>IF(COUNTIFS('Table From Form ( For Fri )'!$A:$A,$A298,'Table From Form ( For Fri )'!$J:$J,Attendance[[#Headers],[20/9/2024]],'Table From Form ( For Fri )'!AD:AD,1)&gt;0,1,0)</f>
        <v>0</v>
      </c>
      <c r="AA298" s="27">
        <f>IF(COUNTIFS('Table From Form ( For Fri )'!$A:$A,$A298,'Table From Form ( For Fri )'!$J:$J,Attendance[[#Headers],[27/9/2024]],'Table From Form ( For Fri )'!AE:AE,1)&gt;0,1,0)</f>
        <v>0</v>
      </c>
      <c r="AB298" s="27">
        <f>IF(COUNTIFS('Table From Form ( For Fri )'!$A:$A,$A298,'Table From Form ( For Fri )'!$J:$J,Attendance[[#Headers],[4/10/2024]],'Table From Form ( For Fri )'!AF:AF,1)&gt;0,1,0)</f>
        <v>0</v>
      </c>
      <c r="AC298" s="27">
        <f>IF(COUNTIFS('Table From Form ( For Fri )'!$A:$A,$A298,'Table From Form ( For Fri )'!$J:$J,Attendance[[#Headers],[11/10/2024]],'Table From Form ( For Fri )'!AG:AG,1)&gt;0,1,0)</f>
        <v>0</v>
      </c>
      <c r="AD298" s="27">
        <f>IF(COUNTIFS('Table From Form ( For Fri )'!$A:$A,$A298,'Table From Form ( For Fri )'!$J:$J,Attendance[[#Headers],[18/10/2024]],'Table From Form ( For Fri )'!AH:AH,1)&gt;0,1,0)</f>
        <v>0</v>
      </c>
      <c r="AE298" s="27">
        <f>IF(COUNTIFS('Table From Form ( For Fri )'!$A:$A,$A298,'Table From Form ( For Fri )'!$J:$J,Attendance[[#Headers],[25/10/2024]],'Table From Form ( For Fri )'!AI:AI,1)&gt;0,1,0)</f>
        <v>0</v>
      </c>
      <c r="AF298" s="27">
        <f>IF(COUNTIFS('Table From Form ( For Fri )'!$A:$A,$A298,'Table From Form ( For Fri )'!$J:$J,Attendance[[#Headers],[1/11/2024]],'Table From Form ( For Fri )'!AJ:AJ,1)&gt;0,1,0)</f>
        <v>0</v>
      </c>
      <c r="AG298" s="27">
        <f>IF(COUNTIFS('Table From Form ( For Fri )'!$A:$A,$A298,'Table From Form ( For Fri )'!$J:$J,Attendance[[#Headers],[8/11/2024]],'Table From Form ( For Fri )'!AK:AK,1)&gt;0,1,0)</f>
        <v>0</v>
      </c>
      <c r="AH298" s="27">
        <f>IF(COUNTIFS('Table From Form ( For Fri )'!$A:$A,$A298,'Table From Form ( For Fri )'!$J:$J,Attendance[[#Headers],[15/11/2024]],'Table From Form ( For Fri )'!AL:AL,1)&gt;0,1,0)</f>
        <v>0</v>
      </c>
      <c r="AI298" s="27">
        <f>IF(COUNTIFS('Table From Form ( For Fri )'!$A:$A,$A298,'Table From Form ( For Fri )'!$J:$J,Attendance[[#Headers],[22/11/2024]],'Table From Form ( For Fri )'!AM:AM,1)&gt;0,1,0)</f>
        <v>0</v>
      </c>
      <c r="AJ298" s="27">
        <f>IF(COUNTIFS('Table From Form ( For Fri )'!$A:$A,$A298,'Table From Form ( For Fri )'!$J:$J,Attendance[[#Headers],[29/11/2024]],'Table From Form ( For Fri )'!AN:AN,1)&gt;0,1,0)</f>
        <v>0</v>
      </c>
      <c r="AK298" s="27">
        <f>IF(COUNTIFS('Table From Form ( For Fri )'!$A:$A,$A298,'Table From Form ( For Fri )'!$J:$J,Attendance[[#Headers],[6/12/2024]],'Table From Form ( For Fri )'!AO:AO,1)&gt;0,1,0)</f>
        <v>0</v>
      </c>
      <c r="AL298" s="27">
        <f>IF(COUNTIFS('Table From Form ( For Fri )'!$A:$A,$A298,'Table From Form ( For Fri )'!$J:$J,Attendance[[#Headers],[13/12/2024]],'Table From Form ( For Fri )'!AP:AP,1)&gt;0,1,0)</f>
        <v>0</v>
      </c>
      <c r="AM298" s="27">
        <f>IF(COUNTIFS('Table From Form ( For Fri )'!$A:$A,$A298,'Table From Form ( For Fri )'!$J:$J,Attendance[[#Headers],[20/12/2024]],'Table From Form ( For Fri )'!AQ:AQ,1)&gt;0,1,0)</f>
        <v>0</v>
      </c>
      <c r="AN298" s="27">
        <f>IF(COUNTIFS('Table From Form ( For Fri )'!$A:$A,$A298,'Table From Form ( For Fri )'!$J:$J,Attendance[[#Headers],[27/12/2024]],'Table From Form ( For Fri )'!AR:AR,1)&gt;0,1,0)</f>
        <v>0</v>
      </c>
      <c r="AO298" s="27">
        <f>IF(COUNTIFS('Table From Form ( For Fri )'!$A:$A,$A298,'Table From Form ( For Fri )'!$J:$J,Attendance[[#Headers],[3/1/2025]],'Table From Form ( For Fri )'!AS:AS,1)&gt;0,1,0)</f>
        <v>0</v>
      </c>
      <c r="AP298" s="27">
        <f>IF(COUNTIFS('Table From Form ( For Fri )'!$A:$A,$A298,'Table From Form ( For Fri )'!$J:$J,Attendance[[#Headers],[10/1/2025]],'Table From Form ( For Fri )'!AT:AT,1)&gt;0,1,0)</f>
        <v>0</v>
      </c>
      <c r="AQ298" s="27">
        <f>IF(COUNTIFS('Table From Form ( For Fri )'!$A:$A,$A298,'Table From Form ( For Fri )'!$J:$J,Attendance[[#Headers],[17/1/2025]],'Table From Form ( For Fri )'!AU:AU,1)&gt;0,1,0)</f>
        <v>0</v>
      </c>
      <c r="AR298" s="27">
        <f>IF(COUNTIFS('Table From Form ( For Fri )'!$A:$A,$A298,'Table From Form ( For Fri )'!$J:$J,Attendance[[#Headers],[24/1/2025]],'Table From Form ( For Fri )'!AV:AV,1)&gt;0,1,0)</f>
        <v>0</v>
      </c>
      <c r="AS298" s="27">
        <f>IF(COUNTIFS('Table From Form ( For Fri )'!$A:$A,$A298,'Table From Form ( For Fri )'!$J:$J,Attendance[[#Headers],[31/1/2025]],'Table From Form ( For Fri )'!AW:AW,1)&gt;0,1,0)</f>
        <v>0</v>
      </c>
      <c r="AT298" s="27">
        <f>IF(COUNTIFS('Table From Form ( For Fri )'!$A:$A,$A298,'Table From Form ( For Fri )'!$J:$J,Attendance[[#Headers],[7/2/2025]],'Table From Form ( For Fri )'!AX:AX,1)&gt;0,1,0)</f>
        <v>0</v>
      </c>
      <c r="AU298" s="27">
        <f>IF(COUNTIFS('Table From Form ( For Fri )'!$A:$A,$A298,'Table From Form ( For Fri )'!$J:$J,Attendance[[#Headers],[14/2/2025]],'Table From Form ( For Fri )'!AY:AY,1)&gt;0,1,0)</f>
        <v>0</v>
      </c>
    </row>
    <row r="299" spans="1:47" ht="14">
      <c r="A299" s="32" t="s">
        <v>2337</v>
      </c>
      <c r="B299" s="30" t="s">
        <v>2338</v>
      </c>
      <c r="C299" s="30" t="s">
        <v>2339</v>
      </c>
      <c r="D299">
        <f>COUNTIF(Attendance[[#This Row],[19/4/2024]:[14/2/2025]],1)</f>
        <v>0</v>
      </c>
      <c r="E299" s="26">
        <f t="shared" si="4"/>
        <v>0</v>
      </c>
      <c r="F299" s="26" t="s">
        <v>2340</v>
      </c>
      <c r="G299" s="27">
        <f>IF(COUNTIFS('Table From Form ( For Fri )'!$A:$A,$A299,'Table From Form ( For Fri )'!$J:$J,Attendance[[#Headers],[19/4/2024]],'Table From Form ( For Fri )'!K:K,1)&gt;0,1,0)</f>
        <v>0</v>
      </c>
      <c r="H299" s="27">
        <f>IF(COUNTIFS('Table From Form ( For Fri )'!$A:$A,$A299,'Table From Form ( For Fri )'!$J:$J,Attendance[[#Headers],[26/4/2024]],'Table From Form ( For Fri )'!L:L,1)&gt;0,1,0)</f>
        <v>0</v>
      </c>
      <c r="I299" s="27">
        <f>IF(COUNTIFS('Table From Form ( For Fri )'!$A:$A,$A299,'Table From Form ( For Fri )'!$J:$J,Attendance[[#Headers],[3/5/2024]],'Table From Form ( For Fri )'!M:M,1)&gt;0,1,0)</f>
        <v>0</v>
      </c>
      <c r="J299" s="27">
        <f>IF(COUNTIFS('Table From Form ( For Fri )'!$A:$A,$A299,'Table From Form ( For Fri )'!$J:$J,Attendance[[#Headers],[10/5/2024]],'Table From Form ( For Fri )'!N:N,1)&gt;0,1,0)</f>
        <v>0</v>
      </c>
      <c r="K299" s="27">
        <f>IF(COUNTIFS('Table From Form ( For Fri )'!$A:$A,$A299,'Table From Form ( For Fri )'!$J:$J,Attendance[[#Headers],[17/5/2024]],'Table From Form ( For Fri )'!O:O,1)&gt;0,1,0)</f>
        <v>0</v>
      </c>
      <c r="L299" s="27">
        <f>IF(COUNTIFS('Table From Form ( For Fri )'!$A:$A,$A299,'Table From Form ( For Fri )'!$J:$J,Attendance[[#Headers],[24/5/2024]],'Table From Form ( For Fri )'!P:P,1)&gt;0,1,0)</f>
        <v>0</v>
      </c>
      <c r="M299" s="27">
        <f>IF(COUNTIFS('Table From Form ( For Fri )'!$A:$A,$A299,'Table From Form ( For Fri )'!$J:$J,Attendance[[#Headers],[31/5/2024]],'Table From Form ( For Fri )'!Q:Q,1)&gt;0,1,0)</f>
        <v>0</v>
      </c>
      <c r="N299" s="27">
        <f>IF(COUNTIFS('Table From Form ( For Fri )'!$A:$A,$A299,'Table From Form ( For Fri )'!$J:$J,Attendance[[#Headers],[7/6/2024]],'Table From Form ( For Fri )'!R:R,1)&gt;0,1,0)</f>
        <v>0</v>
      </c>
      <c r="O299" s="27">
        <f>IF(COUNTIFS('Table From Form ( For Fri )'!$A:$A,$A299,'Table From Form ( For Fri )'!$J:$J,Attendance[[#Headers],[14/6/2024]],'Table From Form ( For Fri )'!S:S,1)&gt;0,1,0)</f>
        <v>0</v>
      </c>
      <c r="P299" s="27">
        <f>IF(COUNTIFS('Table From Form ( For Fri )'!$A:$A,$A299,'Table From Form ( For Fri )'!$J:$J,Attendance[[#Headers],[21/6/2024]],'Table From Form ( For Fri )'!T:T,1)&gt;0,1,0)</f>
        <v>0</v>
      </c>
      <c r="Q299" s="27">
        <f>IF(COUNTIFS('Table From Form ( For Fri )'!$A:$A,$A299,'Table From Form ( For Fri )'!$J:$J,Attendance[[#Headers],[28/6/2024]],'Table From Form ( For Fri )'!U:U,1)&gt;0,1,0)</f>
        <v>0</v>
      </c>
      <c r="R299" s="27">
        <f>IF(COUNTIFS('Table From Form ( For Fri )'!$A:$A,$A299,'Table From Form ( For Fri )'!$J:$J,Attendance[[#Headers],[5/7/2024]],'Table From Form ( For Fri )'!V:V,1)&gt;0,1,0)</f>
        <v>0</v>
      </c>
      <c r="S299" s="27">
        <f>IF(COUNTIFS('Table From Form ( For Fri )'!$A:$A,$A299,'Table From Form ( For Fri )'!$J:$J,Attendance[[#Headers],[12/7/2024]],'Table From Form ( For Fri )'!W:W,1)&gt;0,1,0)</f>
        <v>0</v>
      </c>
      <c r="T299" s="27">
        <f>IF(COUNTIFS('Table From Form ( For Fri )'!$A:$A,$A299,'Table From Form ( For Fri )'!$J:$J,Attendance[[#Headers],[19/7/2024]],'Table From Form ( For Fri )'!X:X,1)&gt;0,1,0)</f>
        <v>0</v>
      </c>
      <c r="U299" s="27">
        <f>IF(COUNTIFS('Table From Form ( For Fri )'!$A:$A,$A299,'Table From Form ( For Fri )'!$J:$J,Attendance[[#Headers],[26/7/2024]],'Table From Form ( For Fri )'!Y:Y,1)&gt;0,1,0)</f>
        <v>0</v>
      </c>
      <c r="V299" s="27">
        <f>IF(COUNTIFS('Table From Form ( For Fri )'!$A:$A,$A299,'Table From Form ( For Fri )'!$J:$J,Attendance[[#Headers],[2/8/2024]],'Table From Form ( For Fri )'!Z:Z,1)&gt;0,1,0)</f>
        <v>0</v>
      </c>
      <c r="W299" s="27">
        <f>IF(COUNTIFS('Table From Form ( For Fri )'!$A:$A,$A299,'Table From Form ( For Fri )'!$J:$J,Attendance[[#Headers],[30/8/2024]],'Table From Form ( For Fri )'!AA:AA,1)&gt;0,1,0)</f>
        <v>0</v>
      </c>
      <c r="X299" s="27">
        <f>IF(COUNTIFS('Table From Form ( For Fri )'!$A:$A,$A299,'Table From Form ( For Fri )'!$J:$J,Attendance[[#Headers],[6/9/2024]],'Table From Form ( For Fri )'!AB:AB,1)&gt;0,1,0)</f>
        <v>0</v>
      </c>
      <c r="Y299" s="27">
        <f>IF(COUNTIFS('Table From Form ( For Fri )'!$A:$A,$A299,'Table From Form ( For Fri )'!$J:$J,Attendance[[#Headers],[13/9/2024]],'Table From Form ( For Fri )'!AC:AC,1)&gt;0,1,0)</f>
        <v>0</v>
      </c>
      <c r="Z299" s="27">
        <f>IF(COUNTIFS('Table From Form ( For Fri )'!$A:$A,$A299,'Table From Form ( For Fri )'!$J:$J,Attendance[[#Headers],[20/9/2024]],'Table From Form ( For Fri )'!AD:AD,1)&gt;0,1,0)</f>
        <v>0</v>
      </c>
      <c r="AA299" s="27">
        <f>IF(COUNTIFS('Table From Form ( For Fri )'!$A:$A,$A299,'Table From Form ( For Fri )'!$J:$J,Attendance[[#Headers],[27/9/2024]],'Table From Form ( For Fri )'!AE:AE,1)&gt;0,1,0)</f>
        <v>0</v>
      </c>
      <c r="AB299" s="27">
        <f>IF(COUNTIFS('Table From Form ( For Fri )'!$A:$A,$A299,'Table From Form ( For Fri )'!$J:$J,Attendance[[#Headers],[4/10/2024]],'Table From Form ( For Fri )'!AF:AF,1)&gt;0,1,0)</f>
        <v>0</v>
      </c>
      <c r="AC299" s="27">
        <f>IF(COUNTIFS('Table From Form ( For Fri )'!$A:$A,$A299,'Table From Form ( For Fri )'!$J:$J,Attendance[[#Headers],[11/10/2024]],'Table From Form ( For Fri )'!AG:AG,1)&gt;0,1,0)</f>
        <v>0</v>
      </c>
      <c r="AD299" s="27">
        <f>IF(COUNTIFS('Table From Form ( For Fri )'!$A:$A,$A299,'Table From Form ( For Fri )'!$J:$J,Attendance[[#Headers],[18/10/2024]],'Table From Form ( For Fri )'!AH:AH,1)&gt;0,1,0)</f>
        <v>0</v>
      </c>
      <c r="AE299" s="27">
        <f>IF(COUNTIFS('Table From Form ( For Fri )'!$A:$A,$A299,'Table From Form ( For Fri )'!$J:$J,Attendance[[#Headers],[25/10/2024]],'Table From Form ( For Fri )'!AI:AI,1)&gt;0,1,0)</f>
        <v>0</v>
      </c>
      <c r="AF299" s="27">
        <f>IF(COUNTIFS('Table From Form ( For Fri )'!$A:$A,$A299,'Table From Form ( For Fri )'!$J:$J,Attendance[[#Headers],[1/11/2024]],'Table From Form ( For Fri )'!AJ:AJ,1)&gt;0,1,0)</f>
        <v>0</v>
      </c>
      <c r="AG299" s="27">
        <f>IF(COUNTIFS('Table From Form ( For Fri )'!$A:$A,$A299,'Table From Form ( For Fri )'!$J:$J,Attendance[[#Headers],[8/11/2024]],'Table From Form ( For Fri )'!AK:AK,1)&gt;0,1,0)</f>
        <v>0</v>
      </c>
      <c r="AH299" s="27">
        <f>IF(COUNTIFS('Table From Form ( For Fri )'!$A:$A,$A299,'Table From Form ( For Fri )'!$J:$J,Attendance[[#Headers],[15/11/2024]],'Table From Form ( For Fri )'!AL:AL,1)&gt;0,1,0)</f>
        <v>0</v>
      </c>
      <c r="AI299" s="27">
        <f>IF(COUNTIFS('Table From Form ( For Fri )'!$A:$A,$A299,'Table From Form ( For Fri )'!$J:$J,Attendance[[#Headers],[22/11/2024]],'Table From Form ( For Fri )'!AM:AM,1)&gt;0,1,0)</f>
        <v>0</v>
      </c>
      <c r="AJ299" s="27">
        <f>IF(COUNTIFS('Table From Form ( For Fri )'!$A:$A,$A299,'Table From Form ( For Fri )'!$J:$J,Attendance[[#Headers],[29/11/2024]],'Table From Form ( For Fri )'!AN:AN,1)&gt;0,1,0)</f>
        <v>0</v>
      </c>
      <c r="AK299" s="27">
        <f>IF(COUNTIFS('Table From Form ( For Fri )'!$A:$A,$A299,'Table From Form ( For Fri )'!$J:$J,Attendance[[#Headers],[6/12/2024]],'Table From Form ( For Fri )'!AO:AO,1)&gt;0,1,0)</f>
        <v>0</v>
      </c>
      <c r="AL299" s="27">
        <f>IF(COUNTIFS('Table From Form ( For Fri )'!$A:$A,$A299,'Table From Form ( For Fri )'!$J:$J,Attendance[[#Headers],[13/12/2024]],'Table From Form ( For Fri )'!AP:AP,1)&gt;0,1,0)</f>
        <v>0</v>
      </c>
      <c r="AM299" s="27">
        <f>IF(COUNTIFS('Table From Form ( For Fri )'!$A:$A,$A299,'Table From Form ( For Fri )'!$J:$J,Attendance[[#Headers],[20/12/2024]],'Table From Form ( For Fri )'!AQ:AQ,1)&gt;0,1,0)</f>
        <v>0</v>
      </c>
      <c r="AN299" s="27">
        <f>IF(COUNTIFS('Table From Form ( For Fri )'!$A:$A,$A299,'Table From Form ( For Fri )'!$J:$J,Attendance[[#Headers],[27/12/2024]],'Table From Form ( For Fri )'!AR:AR,1)&gt;0,1,0)</f>
        <v>0</v>
      </c>
      <c r="AO299" s="27">
        <f>IF(COUNTIFS('Table From Form ( For Fri )'!$A:$A,$A299,'Table From Form ( For Fri )'!$J:$J,Attendance[[#Headers],[3/1/2025]],'Table From Form ( For Fri )'!AS:AS,1)&gt;0,1,0)</f>
        <v>0</v>
      </c>
      <c r="AP299" s="27">
        <f>IF(COUNTIFS('Table From Form ( For Fri )'!$A:$A,$A299,'Table From Form ( For Fri )'!$J:$J,Attendance[[#Headers],[10/1/2025]],'Table From Form ( For Fri )'!AT:AT,1)&gt;0,1,0)</f>
        <v>0</v>
      </c>
      <c r="AQ299" s="27">
        <f>IF(COUNTIFS('Table From Form ( For Fri )'!$A:$A,$A299,'Table From Form ( For Fri )'!$J:$J,Attendance[[#Headers],[17/1/2025]],'Table From Form ( For Fri )'!AU:AU,1)&gt;0,1,0)</f>
        <v>0</v>
      </c>
      <c r="AR299" s="27">
        <f>IF(COUNTIFS('Table From Form ( For Fri )'!$A:$A,$A299,'Table From Form ( For Fri )'!$J:$J,Attendance[[#Headers],[24/1/2025]],'Table From Form ( For Fri )'!AV:AV,1)&gt;0,1,0)</f>
        <v>0</v>
      </c>
      <c r="AS299" s="27">
        <f>IF(COUNTIFS('Table From Form ( For Fri )'!$A:$A,$A299,'Table From Form ( For Fri )'!$J:$J,Attendance[[#Headers],[31/1/2025]],'Table From Form ( For Fri )'!AW:AW,1)&gt;0,1,0)</f>
        <v>0</v>
      </c>
      <c r="AT299" s="27">
        <f>IF(COUNTIFS('Table From Form ( For Fri )'!$A:$A,$A299,'Table From Form ( For Fri )'!$J:$J,Attendance[[#Headers],[7/2/2025]],'Table From Form ( For Fri )'!AX:AX,1)&gt;0,1,0)</f>
        <v>0</v>
      </c>
      <c r="AU299" s="27">
        <f>IF(COUNTIFS('Table From Form ( For Fri )'!$A:$A,$A299,'Table From Form ( For Fri )'!$J:$J,Attendance[[#Headers],[14/2/2025]],'Table From Form ( For Fri )'!AY:AY,1)&gt;0,1,0)</f>
        <v>0</v>
      </c>
    </row>
    <row r="300" spans="1:47" ht="14">
      <c r="A300" s="32" t="s">
        <v>2341</v>
      </c>
      <c r="B300" s="30" t="s">
        <v>2342</v>
      </c>
      <c r="C300" s="30" t="s">
        <v>2343</v>
      </c>
      <c r="D300">
        <f>COUNTIF(Attendance[[#This Row],[19/4/2024]:[14/2/2025]],1)</f>
        <v>0</v>
      </c>
      <c r="E300" s="26">
        <f t="shared" si="4"/>
        <v>0</v>
      </c>
      <c r="F300" s="26" t="s">
        <v>2344</v>
      </c>
      <c r="G300" s="27">
        <f>IF(COUNTIFS('Table From Form ( For Fri )'!$A:$A,$A300,'Table From Form ( For Fri )'!$J:$J,Attendance[[#Headers],[19/4/2024]],'Table From Form ( For Fri )'!K:K,1)&gt;0,1,0)</f>
        <v>0</v>
      </c>
      <c r="H300" s="27">
        <f>IF(COUNTIFS('Table From Form ( For Fri )'!$A:$A,$A300,'Table From Form ( For Fri )'!$J:$J,Attendance[[#Headers],[26/4/2024]],'Table From Form ( For Fri )'!L:L,1)&gt;0,1,0)</f>
        <v>0</v>
      </c>
      <c r="I300" s="27">
        <f>IF(COUNTIFS('Table From Form ( For Fri )'!$A:$A,$A300,'Table From Form ( For Fri )'!$J:$J,Attendance[[#Headers],[3/5/2024]],'Table From Form ( For Fri )'!M:M,1)&gt;0,1,0)</f>
        <v>0</v>
      </c>
      <c r="J300" s="27">
        <f>IF(COUNTIFS('Table From Form ( For Fri )'!$A:$A,$A300,'Table From Form ( For Fri )'!$J:$J,Attendance[[#Headers],[10/5/2024]],'Table From Form ( For Fri )'!N:N,1)&gt;0,1,0)</f>
        <v>0</v>
      </c>
      <c r="K300" s="27">
        <f>IF(COUNTIFS('Table From Form ( For Fri )'!$A:$A,$A300,'Table From Form ( For Fri )'!$J:$J,Attendance[[#Headers],[17/5/2024]],'Table From Form ( For Fri )'!O:O,1)&gt;0,1,0)</f>
        <v>0</v>
      </c>
      <c r="L300" s="27">
        <f>IF(COUNTIFS('Table From Form ( For Fri )'!$A:$A,$A300,'Table From Form ( For Fri )'!$J:$J,Attendance[[#Headers],[24/5/2024]],'Table From Form ( For Fri )'!P:P,1)&gt;0,1,0)</f>
        <v>0</v>
      </c>
      <c r="M300" s="27">
        <f>IF(COUNTIFS('Table From Form ( For Fri )'!$A:$A,$A300,'Table From Form ( For Fri )'!$J:$J,Attendance[[#Headers],[31/5/2024]],'Table From Form ( For Fri )'!Q:Q,1)&gt;0,1,0)</f>
        <v>0</v>
      </c>
      <c r="N300" s="27">
        <f>IF(COUNTIFS('Table From Form ( For Fri )'!$A:$A,$A300,'Table From Form ( For Fri )'!$J:$J,Attendance[[#Headers],[7/6/2024]],'Table From Form ( For Fri )'!R:R,1)&gt;0,1,0)</f>
        <v>0</v>
      </c>
      <c r="O300" s="27">
        <f>IF(COUNTIFS('Table From Form ( For Fri )'!$A:$A,$A300,'Table From Form ( For Fri )'!$J:$J,Attendance[[#Headers],[14/6/2024]],'Table From Form ( For Fri )'!S:S,1)&gt;0,1,0)</f>
        <v>0</v>
      </c>
      <c r="P300" s="27">
        <f>IF(COUNTIFS('Table From Form ( For Fri )'!$A:$A,$A300,'Table From Form ( For Fri )'!$J:$J,Attendance[[#Headers],[21/6/2024]],'Table From Form ( For Fri )'!T:T,1)&gt;0,1,0)</f>
        <v>0</v>
      </c>
      <c r="Q300" s="27">
        <f>IF(COUNTIFS('Table From Form ( For Fri )'!$A:$A,$A300,'Table From Form ( For Fri )'!$J:$J,Attendance[[#Headers],[28/6/2024]],'Table From Form ( For Fri )'!U:U,1)&gt;0,1,0)</f>
        <v>0</v>
      </c>
      <c r="R300" s="27">
        <f>IF(COUNTIFS('Table From Form ( For Fri )'!$A:$A,$A300,'Table From Form ( For Fri )'!$J:$J,Attendance[[#Headers],[5/7/2024]],'Table From Form ( For Fri )'!V:V,1)&gt;0,1,0)</f>
        <v>0</v>
      </c>
      <c r="S300" s="27">
        <f>IF(COUNTIFS('Table From Form ( For Fri )'!$A:$A,$A300,'Table From Form ( For Fri )'!$J:$J,Attendance[[#Headers],[12/7/2024]],'Table From Form ( For Fri )'!W:W,1)&gt;0,1,0)</f>
        <v>0</v>
      </c>
      <c r="T300" s="27">
        <f>IF(COUNTIFS('Table From Form ( For Fri )'!$A:$A,$A300,'Table From Form ( For Fri )'!$J:$J,Attendance[[#Headers],[19/7/2024]],'Table From Form ( For Fri )'!X:X,1)&gt;0,1,0)</f>
        <v>0</v>
      </c>
      <c r="U300" s="27">
        <f>IF(COUNTIFS('Table From Form ( For Fri )'!$A:$A,$A300,'Table From Form ( For Fri )'!$J:$J,Attendance[[#Headers],[26/7/2024]],'Table From Form ( For Fri )'!Y:Y,1)&gt;0,1,0)</f>
        <v>0</v>
      </c>
      <c r="V300" s="27">
        <f>IF(COUNTIFS('Table From Form ( For Fri )'!$A:$A,$A300,'Table From Form ( For Fri )'!$J:$J,Attendance[[#Headers],[2/8/2024]],'Table From Form ( For Fri )'!Z:Z,1)&gt;0,1,0)</f>
        <v>0</v>
      </c>
      <c r="W300" s="27">
        <f>IF(COUNTIFS('Table From Form ( For Fri )'!$A:$A,$A300,'Table From Form ( For Fri )'!$J:$J,Attendance[[#Headers],[30/8/2024]],'Table From Form ( For Fri )'!AA:AA,1)&gt;0,1,0)</f>
        <v>0</v>
      </c>
      <c r="X300" s="27">
        <f>IF(COUNTIFS('Table From Form ( For Fri )'!$A:$A,$A300,'Table From Form ( For Fri )'!$J:$J,Attendance[[#Headers],[6/9/2024]],'Table From Form ( For Fri )'!AB:AB,1)&gt;0,1,0)</f>
        <v>0</v>
      </c>
      <c r="Y300" s="27">
        <f>IF(COUNTIFS('Table From Form ( For Fri )'!$A:$A,$A300,'Table From Form ( For Fri )'!$J:$J,Attendance[[#Headers],[13/9/2024]],'Table From Form ( For Fri )'!AC:AC,1)&gt;0,1,0)</f>
        <v>0</v>
      </c>
      <c r="Z300" s="27">
        <f>IF(COUNTIFS('Table From Form ( For Fri )'!$A:$A,$A300,'Table From Form ( For Fri )'!$J:$J,Attendance[[#Headers],[20/9/2024]],'Table From Form ( For Fri )'!AD:AD,1)&gt;0,1,0)</f>
        <v>0</v>
      </c>
      <c r="AA300" s="27">
        <f>IF(COUNTIFS('Table From Form ( For Fri )'!$A:$A,$A300,'Table From Form ( For Fri )'!$J:$J,Attendance[[#Headers],[27/9/2024]],'Table From Form ( For Fri )'!AE:AE,1)&gt;0,1,0)</f>
        <v>0</v>
      </c>
      <c r="AB300" s="27">
        <f>IF(COUNTIFS('Table From Form ( For Fri )'!$A:$A,$A300,'Table From Form ( For Fri )'!$J:$J,Attendance[[#Headers],[4/10/2024]],'Table From Form ( For Fri )'!AF:AF,1)&gt;0,1,0)</f>
        <v>0</v>
      </c>
      <c r="AC300" s="27">
        <f>IF(COUNTIFS('Table From Form ( For Fri )'!$A:$A,$A300,'Table From Form ( For Fri )'!$J:$J,Attendance[[#Headers],[11/10/2024]],'Table From Form ( For Fri )'!AG:AG,1)&gt;0,1,0)</f>
        <v>0</v>
      </c>
      <c r="AD300" s="27">
        <f>IF(COUNTIFS('Table From Form ( For Fri )'!$A:$A,$A300,'Table From Form ( For Fri )'!$J:$J,Attendance[[#Headers],[18/10/2024]],'Table From Form ( For Fri )'!AH:AH,1)&gt;0,1,0)</f>
        <v>0</v>
      </c>
      <c r="AE300" s="27">
        <f>IF(COUNTIFS('Table From Form ( For Fri )'!$A:$A,$A300,'Table From Form ( For Fri )'!$J:$J,Attendance[[#Headers],[25/10/2024]],'Table From Form ( For Fri )'!AI:AI,1)&gt;0,1,0)</f>
        <v>0</v>
      </c>
      <c r="AF300" s="27">
        <f>IF(COUNTIFS('Table From Form ( For Fri )'!$A:$A,$A300,'Table From Form ( For Fri )'!$J:$J,Attendance[[#Headers],[1/11/2024]],'Table From Form ( For Fri )'!AJ:AJ,1)&gt;0,1,0)</f>
        <v>0</v>
      </c>
      <c r="AG300" s="27">
        <f>IF(COUNTIFS('Table From Form ( For Fri )'!$A:$A,$A300,'Table From Form ( For Fri )'!$J:$J,Attendance[[#Headers],[8/11/2024]],'Table From Form ( For Fri )'!AK:AK,1)&gt;0,1,0)</f>
        <v>0</v>
      </c>
      <c r="AH300" s="27">
        <f>IF(COUNTIFS('Table From Form ( For Fri )'!$A:$A,$A300,'Table From Form ( For Fri )'!$J:$J,Attendance[[#Headers],[15/11/2024]],'Table From Form ( For Fri )'!AL:AL,1)&gt;0,1,0)</f>
        <v>0</v>
      </c>
      <c r="AI300" s="27">
        <f>IF(COUNTIFS('Table From Form ( For Fri )'!$A:$A,$A300,'Table From Form ( For Fri )'!$J:$J,Attendance[[#Headers],[22/11/2024]],'Table From Form ( For Fri )'!AM:AM,1)&gt;0,1,0)</f>
        <v>0</v>
      </c>
      <c r="AJ300" s="27">
        <f>IF(COUNTIFS('Table From Form ( For Fri )'!$A:$A,$A300,'Table From Form ( For Fri )'!$J:$J,Attendance[[#Headers],[29/11/2024]],'Table From Form ( For Fri )'!AN:AN,1)&gt;0,1,0)</f>
        <v>0</v>
      </c>
      <c r="AK300" s="27">
        <f>IF(COUNTIFS('Table From Form ( For Fri )'!$A:$A,$A300,'Table From Form ( For Fri )'!$J:$J,Attendance[[#Headers],[6/12/2024]],'Table From Form ( For Fri )'!AO:AO,1)&gt;0,1,0)</f>
        <v>0</v>
      </c>
      <c r="AL300" s="27">
        <f>IF(COUNTIFS('Table From Form ( For Fri )'!$A:$A,$A300,'Table From Form ( For Fri )'!$J:$J,Attendance[[#Headers],[13/12/2024]],'Table From Form ( For Fri )'!AP:AP,1)&gt;0,1,0)</f>
        <v>0</v>
      </c>
      <c r="AM300" s="27">
        <f>IF(COUNTIFS('Table From Form ( For Fri )'!$A:$A,$A300,'Table From Form ( For Fri )'!$J:$J,Attendance[[#Headers],[20/12/2024]],'Table From Form ( For Fri )'!AQ:AQ,1)&gt;0,1,0)</f>
        <v>0</v>
      </c>
      <c r="AN300" s="27">
        <f>IF(COUNTIFS('Table From Form ( For Fri )'!$A:$A,$A300,'Table From Form ( For Fri )'!$J:$J,Attendance[[#Headers],[27/12/2024]],'Table From Form ( For Fri )'!AR:AR,1)&gt;0,1,0)</f>
        <v>0</v>
      </c>
      <c r="AO300" s="27">
        <f>IF(COUNTIFS('Table From Form ( For Fri )'!$A:$A,$A300,'Table From Form ( For Fri )'!$J:$J,Attendance[[#Headers],[3/1/2025]],'Table From Form ( For Fri )'!AS:AS,1)&gt;0,1,0)</f>
        <v>0</v>
      </c>
      <c r="AP300" s="27">
        <f>IF(COUNTIFS('Table From Form ( For Fri )'!$A:$A,$A300,'Table From Form ( For Fri )'!$J:$J,Attendance[[#Headers],[10/1/2025]],'Table From Form ( For Fri )'!AT:AT,1)&gt;0,1,0)</f>
        <v>0</v>
      </c>
      <c r="AQ300" s="27">
        <f>IF(COUNTIFS('Table From Form ( For Fri )'!$A:$A,$A300,'Table From Form ( For Fri )'!$J:$J,Attendance[[#Headers],[17/1/2025]],'Table From Form ( For Fri )'!AU:AU,1)&gt;0,1,0)</f>
        <v>0</v>
      </c>
      <c r="AR300" s="27">
        <f>IF(COUNTIFS('Table From Form ( For Fri )'!$A:$A,$A300,'Table From Form ( For Fri )'!$J:$J,Attendance[[#Headers],[24/1/2025]],'Table From Form ( For Fri )'!AV:AV,1)&gt;0,1,0)</f>
        <v>0</v>
      </c>
      <c r="AS300" s="27">
        <f>IF(COUNTIFS('Table From Form ( For Fri )'!$A:$A,$A300,'Table From Form ( For Fri )'!$J:$J,Attendance[[#Headers],[31/1/2025]],'Table From Form ( For Fri )'!AW:AW,1)&gt;0,1,0)</f>
        <v>0</v>
      </c>
      <c r="AT300" s="27">
        <f>IF(COUNTIFS('Table From Form ( For Fri )'!$A:$A,$A300,'Table From Form ( For Fri )'!$J:$J,Attendance[[#Headers],[7/2/2025]],'Table From Form ( For Fri )'!AX:AX,1)&gt;0,1,0)</f>
        <v>0</v>
      </c>
      <c r="AU300" s="27">
        <f>IF(COUNTIFS('Table From Form ( For Fri )'!$A:$A,$A300,'Table From Form ( For Fri )'!$J:$J,Attendance[[#Headers],[14/2/2025]],'Table From Form ( For Fri )'!AY:AY,1)&gt;0,1,0)</f>
        <v>0</v>
      </c>
    </row>
    <row r="301" spans="1:47" ht="15" customHeight="1">
      <c r="A301" s="32" t="s">
        <v>2345</v>
      </c>
      <c r="B301" s="30" t="s">
        <v>2346</v>
      </c>
      <c r="C301" s="30" t="s">
        <v>2347</v>
      </c>
      <c r="D301">
        <f>COUNTIF(Attendance[[#This Row],[19/4/2024]:[14/2/2025]],1)</f>
        <v>0</v>
      </c>
      <c r="E301" s="26">
        <f t="shared" si="4"/>
        <v>0</v>
      </c>
      <c r="F301" s="26" t="s">
        <v>2348</v>
      </c>
      <c r="G301" s="47">
        <f>IF(COUNTIFS('Table From Form ( For Fri )'!$A:$A,$A301,'Table From Form ( For Fri )'!$J:$J,Attendance[[#Headers],[19/4/2024]],'Table From Form ( For Fri )'!K:K,1)&gt;0,1,0)</f>
        <v>0</v>
      </c>
      <c r="H301" s="47">
        <f>IF(COUNTIFS('Table From Form ( For Fri )'!$A:$A,$A301,'Table From Form ( For Fri )'!$J:$J,Attendance[[#Headers],[26/4/2024]],'Table From Form ( For Fri )'!L:L,1)&gt;0,1,0)</f>
        <v>0</v>
      </c>
      <c r="I301" s="47">
        <f>IF(COUNTIFS('Table From Form ( For Fri )'!$A:$A,$A301,'Table From Form ( For Fri )'!$J:$J,Attendance[[#Headers],[3/5/2024]],'Table From Form ( For Fri )'!M:M,1)&gt;0,1,0)</f>
        <v>0</v>
      </c>
      <c r="J301" s="47">
        <f>IF(COUNTIFS('Table From Form ( For Fri )'!$A:$A,$A301,'Table From Form ( For Fri )'!$J:$J,Attendance[[#Headers],[10/5/2024]],'Table From Form ( For Fri )'!N:N,1)&gt;0,1,0)</f>
        <v>0</v>
      </c>
      <c r="K301" s="47">
        <f>IF(COUNTIFS('Table From Form ( For Fri )'!$A:$A,$A301,'Table From Form ( For Fri )'!$J:$J,Attendance[[#Headers],[17/5/2024]],'Table From Form ( For Fri )'!O:O,1)&gt;0,1,0)</f>
        <v>0</v>
      </c>
      <c r="L301" s="47">
        <f>IF(COUNTIFS('Table From Form ( For Fri )'!$A:$A,$A301,'Table From Form ( For Fri )'!$J:$J,Attendance[[#Headers],[24/5/2024]],'Table From Form ( For Fri )'!P:P,1)&gt;0,1,0)</f>
        <v>0</v>
      </c>
      <c r="M301" s="47">
        <f>IF(COUNTIFS('Table From Form ( For Fri )'!$A:$A,$A301,'Table From Form ( For Fri )'!$J:$J,Attendance[[#Headers],[31/5/2024]],'Table From Form ( For Fri )'!Q:Q,1)&gt;0,1,0)</f>
        <v>0</v>
      </c>
      <c r="N301" s="47">
        <f>IF(COUNTIFS('Table From Form ( For Fri )'!$A:$A,$A301,'Table From Form ( For Fri )'!$J:$J,Attendance[[#Headers],[7/6/2024]],'Table From Form ( For Fri )'!R:R,1)&gt;0,1,0)</f>
        <v>0</v>
      </c>
      <c r="O301" s="27">
        <f>IF(COUNTIFS('Table From Form ( For Fri )'!$A:$A,$A301,'Table From Form ( For Fri )'!$J:$J,Attendance[[#Headers],[14/6/2024]],'Table From Form ( For Fri )'!S:S,1)&gt;0,1,0)</f>
        <v>0</v>
      </c>
      <c r="P301" s="27">
        <f>IF(COUNTIFS('Table From Form ( For Fri )'!$A:$A,$A301,'Table From Form ( For Fri )'!$J:$J,Attendance[[#Headers],[21/6/2024]],'Table From Form ( For Fri )'!T:T,1)&gt;0,1,0)</f>
        <v>0</v>
      </c>
      <c r="Q301" s="47">
        <f>IF(COUNTIFS('Table From Form ( For Fri )'!$A:$A,$A301,'Table From Form ( For Fri )'!$J:$J,Attendance[[#Headers],[28/6/2024]],'Table From Form ( For Fri )'!U:U,1)&gt;0,1,0)</f>
        <v>0</v>
      </c>
      <c r="R301" s="47">
        <f>IF(COUNTIFS('Table From Form ( For Fri )'!$A:$A,$A301,'Table From Form ( For Fri )'!$J:$J,Attendance[[#Headers],[5/7/2024]],'Table From Form ( For Fri )'!V:V,1)&gt;0,1,0)</f>
        <v>0</v>
      </c>
      <c r="S301" s="47">
        <f>IF(COUNTIFS('Table From Form ( For Fri )'!$A:$A,$A301,'Table From Form ( For Fri )'!$J:$J,Attendance[[#Headers],[12/7/2024]],'Table From Form ( For Fri )'!W:W,1)&gt;0,1,0)</f>
        <v>0</v>
      </c>
      <c r="T301" s="47">
        <f>IF(COUNTIFS('Table From Form ( For Fri )'!$A:$A,$A301,'Table From Form ( For Fri )'!$J:$J,Attendance[[#Headers],[19/7/2024]],'Table From Form ( For Fri )'!X:X,1)&gt;0,1,0)</f>
        <v>0</v>
      </c>
      <c r="U301" s="47">
        <f>IF(COUNTIFS('Table From Form ( For Fri )'!$A:$A,$A301,'Table From Form ( For Fri )'!$J:$J,Attendance[[#Headers],[26/7/2024]],'Table From Form ( For Fri )'!Y:Y,1)&gt;0,1,0)</f>
        <v>0</v>
      </c>
      <c r="V301" s="47">
        <f>IF(COUNTIFS('Table From Form ( For Fri )'!$A:$A,$A301,'Table From Form ( For Fri )'!$J:$J,Attendance[[#Headers],[2/8/2024]],'Table From Form ( For Fri )'!Z:Z,1)&gt;0,1,0)</f>
        <v>0</v>
      </c>
      <c r="W301" s="47">
        <f>IF(COUNTIFS('Table From Form ( For Fri )'!$A:$A,$A301,'Table From Form ( For Fri )'!$J:$J,Attendance[[#Headers],[30/8/2024]],'Table From Form ( For Fri )'!AA:AA,1)&gt;0,1,0)</f>
        <v>0</v>
      </c>
      <c r="X301" s="47">
        <f>IF(COUNTIFS('Table From Form ( For Fri )'!$A:$A,$A301,'Table From Form ( For Fri )'!$J:$J,Attendance[[#Headers],[6/9/2024]],'Table From Form ( For Fri )'!AB:AB,1)&gt;0,1,0)</f>
        <v>0</v>
      </c>
      <c r="Y301" s="47">
        <f>IF(COUNTIFS('Table From Form ( For Fri )'!$A:$A,$A301,'Table From Form ( For Fri )'!$J:$J,Attendance[[#Headers],[13/9/2024]],'Table From Form ( For Fri )'!AC:AC,1)&gt;0,1,0)</f>
        <v>0</v>
      </c>
      <c r="Z301" s="47">
        <f>IF(COUNTIFS('Table From Form ( For Fri )'!$A:$A,$A301,'Table From Form ( For Fri )'!$J:$J,Attendance[[#Headers],[20/9/2024]],'Table From Form ( For Fri )'!AD:AD,1)&gt;0,1,0)</f>
        <v>0</v>
      </c>
      <c r="AA301" s="47">
        <f>IF(COUNTIFS('Table From Form ( For Fri )'!$A:$A,$A301,'Table From Form ( For Fri )'!$J:$J,Attendance[[#Headers],[27/9/2024]],'Table From Form ( For Fri )'!AE:AE,1)&gt;0,1,0)</f>
        <v>0</v>
      </c>
      <c r="AB301" s="47">
        <f>IF(COUNTIFS('Table From Form ( For Fri )'!$A:$A,$A301,'Table From Form ( For Fri )'!$J:$J,Attendance[[#Headers],[4/10/2024]],'Table From Form ( For Fri )'!AF:AF,1)&gt;0,1,0)</f>
        <v>0</v>
      </c>
      <c r="AC301" s="47">
        <f>IF(COUNTIFS('Table From Form ( For Fri )'!$A:$A,$A301,'Table From Form ( For Fri )'!$J:$J,Attendance[[#Headers],[11/10/2024]],'Table From Form ( For Fri )'!AG:AG,1)&gt;0,1,0)</f>
        <v>0</v>
      </c>
      <c r="AD301" s="47">
        <f>IF(COUNTIFS('Table From Form ( For Fri )'!$A:$A,$A301,'Table From Form ( For Fri )'!$J:$J,Attendance[[#Headers],[18/10/2024]],'Table From Form ( For Fri )'!AH:AH,1)&gt;0,1,0)</f>
        <v>0</v>
      </c>
      <c r="AE301" s="47">
        <f>IF(COUNTIFS('Table From Form ( For Fri )'!$A:$A,$A301,'Table From Form ( For Fri )'!$J:$J,Attendance[[#Headers],[25/10/2024]],'Table From Form ( For Fri )'!AI:AI,1)&gt;0,1,0)</f>
        <v>0</v>
      </c>
      <c r="AF301" s="47">
        <f>IF(COUNTIFS('Table From Form ( For Fri )'!$A:$A,$A301,'Table From Form ( For Fri )'!$J:$J,Attendance[[#Headers],[1/11/2024]],'Table From Form ( For Fri )'!AJ:AJ,1)&gt;0,1,0)</f>
        <v>0</v>
      </c>
      <c r="AG301" s="47">
        <f>IF(COUNTIFS('Table From Form ( For Fri )'!$A:$A,$A301,'Table From Form ( For Fri )'!$J:$J,Attendance[[#Headers],[8/11/2024]],'Table From Form ( For Fri )'!AK:AK,1)&gt;0,1,0)</f>
        <v>0</v>
      </c>
      <c r="AH301" s="47">
        <f>IF(COUNTIFS('Table From Form ( For Fri )'!$A:$A,$A301,'Table From Form ( For Fri )'!$J:$J,Attendance[[#Headers],[15/11/2024]],'Table From Form ( For Fri )'!AL:AL,1)&gt;0,1,0)</f>
        <v>0</v>
      </c>
      <c r="AI301" s="47">
        <f>IF(COUNTIFS('Table From Form ( For Fri )'!$A:$A,$A301,'Table From Form ( For Fri )'!$J:$J,Attendance[[#Headers],[22/11/2024]],'Table From Form ( For Fri )'!AM:AM,1)&gt;0,1,0)</f>
        <v>0</v>
      </c>
      <c r="AJ301" s="47">
        <f>IF(COUNTIFS('Table From Form ( For Fri )'!$A:$A,$A301,'Table From Form ( For Fri )'!$J:$J,Attendance[[#Headers],[29/11/2024]],'Table From Form ( For Fri )'!AN:AN,1)&gt;0,1,0)</f>
        <v>0</v>
      </c>
      <c r="AK301" s="47">
        <f>IF(COUNTIFS('Table From Form ( For Fri )'!$A:$A,$A301,'Table From Form ( For Fri )'!$J:$J,Attendance[[#Headers],[6/12/2024]],'Table From Form ( For Fri )'!AO:AO,1)&gt;0,1,0)</f>
        <v>0</v>
      </c>
      <c r="AL301" s="47">
        <f>IF(COUNTIFS('Table From Form ( For Fri )'!$A:$A,$A301,'Table From Form ( For Fri )'!$J:$J,Attendance[[#Headers],[13/12/2024]],'Table From Form ( For Fri )'!AP:AP,1)&gt;0,1,0)</f>
        <v>0</v>
      </c>
      <c r="AM301" s="47">
        <f>IF(COUNTIFS('Table From Form ( For Fri )'!$A:$A,$A301,'Table From Form ( For Fri )'!$J:$J,Attendance[[#Headers],[20/12/2024]],'Table From Form ( For Fri )'!AQ:AQ,1)&gt;0,1,0)</f>
        <v>0</v>
      </c>
      <c r="AN301" s="47">
        <f>IF(COUNTIFS('Table From Form ( For Fri )'!$A:$A,$A301,'Table From Form ( For Fri )'!$J:$J,Attendance[[#Headers],[27/12/2024]],'Table From Form ( For Fri )'!AR:AR,1)&gt;0,1,0)</f>
        <v>0</v>
      </c>
      <c r="AO301" s="47">
        <f>IF(COUNTIFS('Table From Form ( For Fri )'!$A:$A,$A301,'Table From Form ( For Fri )'!$J:$J,Attendance[[#Headers],[3/1/2025]],'Table From Form ( For Fri )'!AS:AS,1)&gt;0,1,0)</f>
        <v>0</v>
      </c>
      <c r="AP301" s="47">
        <f>IF(COUNTIFS('Table From Form ( For Fri )'!$A:$A,$A301,'Table From Form ( For Fri )'!$J:$J,Attendance[[#Headers],[10/1/2025]],'Table From Form ( For Fri )'!AT:AT,1)&gt;0,1,0)</f>
        <v>0</v>
      </c>
      <c r="AQ301" s="47">
        <f>IF(COUNTIFS('Table From Form ( For Fri )'!$A:$A,$A301,'Table From Form ( For Fri )'!$J:$J,Attendance[[#Headers],[17/1/2025]],'Table From Form ( For Fri )'!AU:AU,1)&gt;0,1,0)</f>
        <v>0</v>
      </c>
      <c r="AR301" s="47">
        <f>IF(COUNTIFS('Table From Form ( For Fri )'!$A:$A,$A301,'Table From Form ( For Fri )'!$J:$J,Attendance[[#Headers],[24/1/2025]],'Table From Form ( For Fri )'!AV:AV,1)&gt;0,1,0)</f>
        <v>0</v>
      </c>
      <c r="AS301" s="47">
        <f>IF(COUNTIFS('Table From Form ( For Fri )'!$A:$A,$A301,'Table From Form ( For Fri )'!$J:$J,Attendance[[#Headers],[31/1/2025]],'Table From Form ( For Fri )'!AW:AW,1)&gt;0,1,0)</f>
        <v>0</v>
      </c>
      <c r="AT301" s="47">
        <f>IF(COUNTIFS('Table From Form ( For Fri )'!$A:$A,$A301,'Table From Form ( For Fri )'!$J:$J,Attendance[[#Headers],[7/2/2025]],'Table From Form ( For Fri )'!AX:AX,1)&gt;0,1,0)</f>
        <v>0</v>
      </c>
      <c r="AU301" s="47">
        <f>IF(COUNTIFS('Table From Form ( For Fri )'!$A:$A,$A301,'Table From Form ( For Fri )'!$J:$J,Attendance[[#Headers],[14/2/2025]],'Table From Form ( For Fri )'!AY:AY,1)&gt;0,1,0)</f>
        <v>0</v>
      </c>
    </row>
    <row r="302" spans="1:47" ht="15" customHeight="1">
      <c r="A302" s="32" t="s">
        <v>2349</v>
      </c>
      <c r="B302" s="30" t="s">
        <v>2350</v>
      </c>
      <c r="C302" s="30" t="s">
        <v>2351</v>
      </c>
      <c r="D302">
        <f>COUNTIF(Attendance[[#This Row],[19/4/2024]:[14/2/2025]],1)</f>
        <v>0</v>
      </c>
      <c r="E302" s="26">
        <f t="shared" si="4"/>
        <v>0</v>
      </c>
      <c r="F302" s="26" t="s">
        <v>2352</v>
      </c>
      <c r="G302" s="47">
        <f>IF(COUNTIFS('Table From Form ( For Fri )'!$A:$A,$A302,'Table From Form ( For Fri )'!$J:$J,Attendance[[#Headers],[19/4/2024]],'Table From Form ( For Fri )'!K:K,1)&gt;0,1,0)</f>
        <v>0</v>
      </c>
      <c r="H302" s="47">
        <f>IF(COUNTIFS('Table From Form ( For Fri )'!$A:$A,$A302,'Table From Form ( For Fri )'!$J:$J,Attendance[[#Headers],[26/4/2024]],'Table From Form ( For Fri )'!L:L,1)&gt;0,1,0)</f>
        <v>0</v>
      </c>
      <c r="I302" s="47">
        <f>IF(COUNTIFS('Table From Form ( For Fri )'!$A:$A,$A302,'Table From Form ( For Fri )'!$J:$J,Attendance[[#Headers],[3/5/2024]],'Table From Form ( For Fri )'!M:M,1)&gt;0,1,0)</f>
        <v>0</v>
      </c>
      <c r="J302" s="47">
        <f>IF(COUNTIFS('Table From Form ( For Fri )'!$A:$A,$A302,'Table From Form ( For Fri )'!$J:$J,Attendance[[#Headers],[10/5/2024]],'Table From Form ( For Fri )'!N:N,1)&gt;0,1,0)</f>
        <v>0</v>
      </c>
      <c r="K302" s="47">
        <f>IF(COUNTIFS('Table From Form ( For Fri )'!$A:$A,$A302,'Table From Form ( For Fri )'!$J:$J,Attendance[[#Headers],[17/5/2024]],'Table From Form ( For Fri )'!O:O,1)&gt;0,1,0)</f>
        <v>0</v>
      </c>
      <c r="L302" s="47">
        <f>IF(COUNTIFS('Table From Form ( For Fri )'!$A:$A,$A302,'Table From Form ( For Fri )'!$J:$J,Attendance[[#Headers],[24/5/2024]],'Table From Form ( For Fri )'!P:P,1)&gt;0,1,0)</f>
        <v>0</v>
      </c>
      <c r="M302" s="47">
        <f>IF(COUNTIFS('Table From Form ( For Fri )'!$A:$A,$A302,'Table From Form ( For Fri )'!$J:$J,Attendance[[#Headers],[31/5/2024]],'Table From Form ( For Fri )'!Q:Q,1)&gt;0,1,0)</f>
        <v>0</v>
      </c>
      <c r="N302" s="47">
        <f>IF(COUNTIFS('Table From Form ( For Fri )'!$A:$A,$A302,'Table From Form ( For Fri )'!$J:$J,Attendance[[#Headers],[7/6/2024]],'Table From Form ( For Fri )'!R:R,1)&gt;0,1,0)</f>
        <v>0</v>
      </c>
      <c r="O302" s="27">
        <f>IF(COUNTIFS('Table From Form ( For Fri )'!$A:$A,$A302,'Table From Form ( For Fri )'!$J:$J,Attendance[[#Headers],[14/6/2024]],'Table From Form ( For Fri )'!S:S,1)&gt;0,1,0)</f>
        <v>0</v>
      </c>
      <c r="P302" s="27">
        <f>IF(COUNTIFS('Table From Form ( For Fri )'!$A:$A,$A302,'Table From Form ( For Fri )'!$J:$J,Attendance[[#Headers],[21/6/2024]],'Table From Form ( For Fri )'!T:T,1)&gt;0,1,0)</f>
        <v>0</v>
      </c>
      <c r="Q302" s="47">
        <f>IF(COUNTIFS('Table From Form ( For Fri )'!$A:$A,$A302,'Table From Form ( For Fri )'!$J:$J,Attendance[[#Headers],[28/6/2024]],'Table From Form ( For Fri )'!U:U,1)&gt;0,1,0)</f>
        <v>0</v>
      </c>
      <c r="R302" s="47">
        <f>IF(COUNTIFS('Table From Form ( For Fri )'!$A:$A,$A302,'Table From Form ( For Fri )'!$J:$J,Attendance[[#Headers],[5/7/2024]],'Table From Form ( For Fri )'!V:V,1)&gt;0,1,0)</f>
        <v>0</v>
      </c>
      <c r="S302" s="47">
        <f>IF(COUNTIFS('Table From Form ( For Fri )'!$A:$A,$A302,'Table From Form ( For Fri )'!$J:$J,Attendance[[#Headers],[12/7/2024]],'Table From Form ( For Fri )'!W:W,1)&gt;0,1,0)</f>
        <v>0</v>
      </c>
      <c r="T302" s="47">
        <f>IF(COUNTIFS('Table From Form ( For Fri )'!$A:$A,$A302,'Table From Form ( For Fri )'!$J:$J,Attendance[[#Headers],[19/7/2024]],'Table From Form ( For Fri )'!X:X,1)&gt;0,1,0)</f>
        <v>0</v>
      </c>
      <c r="U302" s="47">
        <f>IF(COUNTIFS('Table From Form ( For Fri )'!$A:$A,$A302,'Table From Form ( For Fri )'!$J:$J,Attendance[[#Headers],[26/7/2024]],'Table From Form ( For Fri )'!Y:Y,1)&gt;0,1,0)</f>
        <v>0</v>
      </c>
      <c r="V302" s="47">
        <f>IF(COUNTIFS('Table From Form ( For Fri )'!$A:$A,$A302,'Table From Form ( For Fri )'!$J:$J,Attendance[[#Headers],[2/8/2024]],'Table From Form ( For Fri )'!Z:Z,1)&gt;0,1,0)</f>
        <v>0</v>
      </c>
      <c r="W302" s="47">
        <f>IF(COUNTIFS('Table From Form ( For Fri )'!$A:$A,$A302,'Table From Form ( For Fri )'!$J:$J,Attendance[[#Headers],[30/8/2024]],'Table From Form ( For Fri )'!AA:AA,1)&gt;0,1,0)</f>
        <v>0</v>
      </c>
      <c r="X302" s="47">
        <f>IF(COUNTIFS('Table From Form ( For Fri )'!$A:$A,$A302,'Table From Form ( For Fri )'!$J:$J,Attendance[[#Headers],[6/9/2024]],'Table From Form ( For Fri )'!AB:AB,1)&gt;0,1,0)</f>
        <v>0</v>
      </c>
      <c r="Y302" s="47">
        <f>IF(COUNTIFS('Table From Form ( For Fri )'!$A:$A,$A302,'Table From Form ( For Fri )'!$J:$J,Attendance[[#Headers],[13/9/2024]],'Table From Form ( For Fri )'!AC:AC,1)&gt;0,1,0)</f>
        <v>0</v>
      </c>
      <c r="Z302" s="47">
        <f>IF(COUNTIFS('Table From Form ( For Fri )'!$A:$A,$A302,'Table From Form ( For Fri )'!$J:$J,Attendance[[#Headers],[20/9/2024]],'Table From Form ( For Fri )'!AD:AD,1)&gt;0,1,0)</f>
        <v>0</v>
      </c>
      <c r="AA302" s="47">
        <f>IF(COUNTIFS('Table From Form ( For Fri )'!$A:$A,$A302,'Table From Form ( For Fri )'!$J:$J,Attendance[[#Headers],[27/9/2024]],'Table From Form ( For Fri )'!AE:AE,1)&gt;0,1,0)</f>
        <v>0</v>
      </c>
      <c r="AB302" s="47">
        <f>IF(COUNTIFS('Table From Form ( For Fri )'!$A:$A,$A302,'Table From Form ( For Fri )'!$J:$J,Attendance[[#Headers],[4/10/2024]],'Table From Form ( For Fri )'!AF:AF,1)&gt;0,1,0)</f>
        <v>0</v>
      </c>
      <c r="AC302" s="47">
        <f>IF(COUNTIFS('Table From Form ( For Fri )'!$A:$A,$A302,'Table From Form ( For Fri )'!$J:$J,Attendance[[#Headers],[11/10/2024]],'Table From Form ( For Fri )'!AG:AG,1)&gt;0,1,0)</f>
        <v>0</v>
      </c>
      <c r="AD302" s="47">
        <f>IF(COUNTIFS('Table From Form ( For Fri )'!$A:$A,$A302,'Table From Form ( For Fri )'!$J:$J,Attendance[[#Headers],[18/10/2024]],'Table From Form ( For Fri )'!AH:AH,1)&gt;0,1,0)</f>
        <v>0</v>
      </c>
      <c r="AE302" s="47">
        <f>IF(COUNTIFS('Table From Form ( For Fri )'!$A:$A,$A302,'Table From Form ( For Fri )'!$J:$J,Attendance[[#Headers],[25/10/2024]],'Table From Form ( For Fri )'!AI:AI,1)&gt;0,1,0)</f>
        <v>0</v>
      </c>
      <c r="AF302" s="47">
        <f>IF(COUNTIFS('Table From Form ( For Fri )'!$A:$A,$A302,'Table From Form ( For Fri )'!$J:$J,Attendance[[#Headers],[1/11/2024]],'Table From Form ( For Fri )'!AJ:AJ,1)&gt;0,1,0)</f>
        <v>0</v>
      </c>
      <c r="AG302" s="47">
        <f>IF(COUNTIFS('Table From Form ( For Fri )'!$A:$A,$A302,'Table From Form ( For Fri )'!$J:$J,Attendance[[#Headers],[8/11/2024]],'Table From Form ( For Fri )'!AK:AK,1)&gt;0,1,0)</f>
        <v>0</v>
      </c>
      <c r="AH302" s="47">
        <f>IF(COUNTIFS('Table From Form ( For Fri )'!$A:$A,$A302,'Table From Form ( For Fri )'!$J:$J,Attendance[[#Headers],[15/11/2024]],'Table From Form ( For Fri )'!AL:AL,1)&gt;0,1,0)</f>
        <v>0</v>
      </c>
      <c r="AI302" s="47">
        <f>IF(COUNTIFS('Table From Form ( For Fri )'!$A:$A,$A302,'Table From Form ( For Fri )'!$J:$J,Attendance[[#Headers],[22/11/2024]],'Table From Form ( For Fri )'!AM:AM,1)&gt;0,1,0)</f>
        <v>0</v>
      </c>
      <c r="AJ302" s="47">
        <f>IF(COUNTIFS('Table From Form ( For Fri )'!$A:$A,$A302,'Table From Form ( For Fri )'!$J:$J,Attendance[[#Headers],[29/11/2024]],'Table From Form ( For Fri )'!AN:AN,1)&gt;0,1,0)</f>
        <v>0</v>
      </c>
      <c r="AK302" s="47">
        <f>IF(COUNTIFS('Table From Form ( For Fri )'!$A:$A,$A302,'Table From Form ( For Fri )'!$J:$J,Attendance[[#Headers],[6/12/2024]],'Table From Form ( For Fri )'!AO:AO,1)&gt;0,1,0)</f>
        <v>0</v>
      </c>
      <c r="AL302" s="47">
        <f>IF(COUNTIFS('Table From Form ( For Fri )'!$A:$A,$A302,'Table From Form ( For Fri )'!$J:$J,Attendance[[#Headers],[13/12/2024]],'Table From Form ( For Fri )'!AP:AP,1)&gt;0,1,0)</f>
        <v>0</v>
      </c>
      <c r="AM302" s="47">
        <f>IF(COUNTIFS('Table From Form ( For Fri )'!$A:$A,$A302,'Table From Form ( For Fri )'!$J:$J,Attendance[[#Headers],[20/12/2024]],'Table From Form ( For Fri )'!AQ:AQ,1)&gt;0,1,0)</f>
        <v>0</v>
      </c>
      <c r="AN302" s="47">
        <f>IF(COUNTIFS('Table From Form ( For Fri )'!$A:$A,$A302,'Table From Form ( For Fri )'!$J:$J,Attendance[[#Headers],[27/12/2024]],'Table From Form ( For Fri )'!AR:AR,1)&gt;0,1,0)</f>
        <v>0</v>
      </c>
      <c r="AO302" s="47">
        <f>IF(COUNTIFS('Table From Form ( For Fri )'!$A:$A,$A302,'Table From Form ( For Fri )'!$J:$J,Attendance[[#Headers],[3/1/2025]],'Table From Form ( For Fri )'!AS:AS,1)&gt;0,1,0)</f>
        <v>0</v>
      </c>
      <c r="AP302" s="47">
        <f>IF(COUNTIFS('Table From Form ( For Fri )'!$A:$A,$A302,'Table From Form ( For Fri )'!$J:$J,Attendance[[#Headers],[10/1/2025]],'Table From Form ( For Fri )'!AT:AT,1)&gt;0,1,0)</f>
        <v>0</v>
      </c>
      <c r="AQ302" s="47">
        <f>IF(COUNTIFS('Table From Form ( For Fri )'!$A:$A,$A302,'Table From Form ( For Fri )'!$J:$J,Attendance[[#Headers],[17/1/2025]],'Table From Form ( For Fri )'!AU:AU,1)&gt;0,1,0)</f>
        <v>0</v>
      </c>
      <c r="AR302" s="47">
        <f>IF(COUNTIFS('Table From Form ( For Fri )'!$A:$A,$A302,'Table From Form ( For Fri )'!$J:$J,Attendance[[#Headers],[24/1/2025]],'Table From Form ( For Fri )'!AV:AV,1)&gt;0,1,0)</f>
        <v>0</v>
      </c>
      <c r="AS302" s="47">
        <f>IF(COUNTIFS('Table From Form ( For Fri )'!$A:$A,$A302,'Table From Form ( For Fri )'!$J:$J,Attendance[[#Headers],[31/1/2025]],'Table From Form ( For Fri )'!AW:AW,1)&gt;0,1,0)</f>
        <v>0</v>
      </c>
      <c r="AT302" s="47">
        <f>IF(COUNTIFS('Table From Form ( For Fri )'!$A:$A,$A302,'Table From Form ( For Fri )'!$J:$J,Attendance[[#Headers],[7/2/2025]],'Table From Form ( For Fri )'!AX:AX,1)&gt;0,1,0)</f>
        <v>0</v>
      </c>
      <c r="AU302" s="47">
        <f>IF(COUNTIFS('Table From Form ( For Fri )'!$A:$A,$A302,'Table From Form ( For Fri )'!$J:$J,Attendance[[#Headers],[14/2/2025]],'Table From Form ( For Fri )'!AY:AY,1)&gt;0,1,0)</f>
        <v>0</v>
      </c>
    </row>
    <row r="303" spans="1:47" ht="15" customHeight="1">
      <c r="A303" s="32" t="s">
        <v>2353</v>
      </c>
      <c r="B303" s="30" t="s">
        <v>2354</v>
      </c>
      <c r="C303" s="30" t="s">
        <v>2355</v>
      </c>
      <c r="D303">
        <f>COUNTIF(Attendance[[#This Row],[19/4/2024]:[14/2/2025]],1)</f>
        <v>0</v>
      </c>
      <c r="E303" s="26">
        <f t="shared" si="4"/>
        <v>0</v>
      </c>
      <c r="F303" s="26" t="s">
        <v>2356</v>
      </c>
      <c r="G303" s="47">
        <f>IF(COUNTIFS('Table From Form ( For Fri )'!$A:$A,$A303,'Table From Form ( For Fri )'!$J:$J,Attendance[[#Headers],[19/4/2024]],'Table From Form ( For Fri )'!K:K,1)&gt;0,1,0)</f>
        <v>0</v>
      </c>
      <c r="H303" s="47">
        <f>IF(COUNTIFS('Table From Form ( For Fri )'!$A:$A,$A303,'Table From Form ( For Fri )'!$J:$J,Attendance[[#Headers],[26/4/2024]],'Table From Form ( For Fri )'!L:L,1)&gt;0,1,0)</f>
        <v>0</v>
      </c>
      <c r="I303" s="47">
        <f>IF(COUNTIFS('Table From Form ( For Fri )'!$A:$A,$A303,'Table From Form ( For Fri )'!$J:$J,Attendance[[#Headers],[3/5/2024]],'Table From Form ( For Fri )'!M:M,1)&gt;0,1,0)</f>
        <v>0</v>
      </c>
      <c r="J303" s="47">
        <f>IF(COUNTIFS('Table From Form ( For Fri )'!$A:$A,$A303,'Table From Form ( For Fri )'!$J:$J,Attendance[[#Headers],[10/5/2024]],'Table From Form ( For Fri )'!N:N,1)&gt;0,1,0)</f>
        <v>0</v>
      </c>
      <c r="K303" s="47">
        <f>IF(COUNTIFS('Table From Form ( For Fri )'!$A:$A,$A303,'Table From Form ( For Fri )'!$J:$J,Attendance[[#Headers],[17/5/2024]],'Table From Form ( For Fri )'!O:O,1)&gt;0,1,0)</f>
        <v>0</v>
      </c>
      <c r="L303" s="47">
        <f>IF(COUNTIFS('Table From Form ( For Fri )'!$A:$A,$A303,'Table From Form ( For Fri )'!$J:$J,Attendance[[#Headers],[24/5/2024]],'Table From Form ( For Fri )'!P:P,1)&gt;0,1,0)</f>
        <v>0</v>
      </c>
      <c r="M303" s="47">
        <f>IF(COUNTIFS('Table From Form ( For Fri )'!$A:$A,$A303,'Table From Form ( For Fri )'!$J:$J,Attendance[[#Headers],[31/5/2024]],'Table From Form ( For Fri )'!Q:Q,1)&gt;0,1,0)</f>
        <v>0</v>
      </c>
      <c r="N303" s="47">
        <f>IF(COUNTIFS('Table From Form ( For Fri )'!$A:$A,$A303,'Table From Form ( For Fri )'!$J:$J,Attendance[[#Headers],[7/6/2024]],'Table From Form ( For Fri )'!R:R,1)&gt;0,1,0)</f>
        <v>0</v>
      </c>
      <c r="O303" s="27">
        <f>IF(COUNTIFS('Table From Form ( For Fri )'!$A:$A,$A303,'Table From Form ( For Fri )'!$J:$J,Attendance[[#Headers],[14/6/2024]],'Table From Form ( For Fri )'!S:S,1)&gt;0,1,0)</f>
        <v>0</v>
      </c>
      <c r="P303" s="27">
        <f>IF(COUNTIFS('Table From Form ( For Fri )'!$A:$A,$A303,'Table From Form ( For Fri )'!$J:$J,Attendance[[#Headers],[21/6/2024]],'Table From Form ( For Fri )'!T:T,1)&gt;0,1,0)</f>
        <v>0</v>
      </c>
      <c r="Q303" s="47">
        <f>IF(COUNTIFS('Table From Form ( For Fri )'!$A:$A,$A303,'Table From Form ( For Fri )'!$J:$J,Attendance[[#Headers],[28/6/2024]],'Table From Form ( For Fri )'!U:U,1)&gt;0,1,0)</f>
        <v>0</v>
      </c>
      <c r="R303" s="47">
        <f>IF(COUNTIFS('Table From Form ( For Fri )'!$A:$A,$A303,'Table From Form ( For Fri )'!$J:$J,Attendance[[#Headers],[5/7/2024]],'Table From Form ( For Fri )'!V:V,1)&gt;0,1,0)</f>
        <v>0</v>
      </c>
      <c r="S303" s="47">
        <f>IF(COUNTIFS('Table From Form ( For Fri )'!$A:$A,$A303,'Table From Form ( For Fri )'!$J:$J,Attendance[[#Headers],[12/7/2024]],'Table From Form ( For Fri )'!W:W,1)&gt;0,1,0)</f>
        <v>0</v>
      </c>
      <c r="T303" s="47">
        <f>IF(COUNTIFS('Table From Form ( For Fri )'!$A:$A,$A303,'Table From Form ( For Fri )'!$J:$J,Attendance[[#Headers],[19/7/2024]],'Table From Form ( For Fri )'!X:X,1)&gt;0,1,0)</f>
        <v>0</v>
      </c>
      <c r="U303" s="47">
        <f>IF(COUNTIFS('Table From Form ( For Fri )'!$A:$A,$A303,'Table From Form ( For Fri )'!$J:$J,Attendance[[#Headers],[26/7/2024]],'Table From Form ( For Fri )'!Y:Y,1)&gt;0,1,0)</f>
        <v>0</v>
      </c>
      <c r="V303" s="47">
        <f>IF(COUNTIFS('Table From Form ( For Fri )'!$A:$A,$A303,'Table From Form ( For Fri )'!$J:$J,Attendance[[#Headers],[2/8/2024]],'Table From Form ( For Fri )'!Z:Z,1)&gt;0,1,0)</f>
        <v>0</v>
      </c>
      <c r="W303" s="47">
        <f>IF(COUNTIFS('Table From Form ( For Fri )'!$A:$A,$A303,'Table From Form ( For Fri )'!$J:$J,Attendance[[#Headers],[30/8/2024]],'Table From Form ( For Fri )'!AA:AA,1)&gt;0,1,0)</f>
        <v>0</v>
      </c>
      <c r="X303" s="47">
        <f>IF(COUNTIFS('Table From Form ( For Fri )'!$A:$A,$A303,'Table From Form ( For Fri )'!$J:$J,Attendance[[#Headers],[6/9/2024]],'Table From Form ( For Fri )'!AB:AB,1)&gt;0,1,0)</f>
        <v>0</v>
      </c>
      <c r="Y303" s="47">
        <f>IF(COUNTIFS('Table From Form ( For Fri )'!$A:$A,$A303,'Table From Form ( For Fri )'!$J:$J,Attendance[[#Headers],[13/9/2024]],'Table From Form ( For Fri )'!AC:AC,1)&gt;0,1,0)</f>
        <v>0</v>
      </c>
      <c r="Z303" s="47">
        <f>IF(COUNTIFS('Table From Form ( For Fri )'!$A:$A,$A303,'Table From Form ( For Fri )'!$J:$J,Attendance[[#Headers],[20/9/2024]],'Table From Form ( For Fri )'!AD:AD,1)&gt;0,1,0)</f>
        <v>0</v>
      </c>
      <c r="AA303" s="47">
        <f>IF(COUNTIFS('Table From Form ( For Fri )'!$A:$A,$A303,'Table From Form ( For Fri )'!$J:$J,Attendance[[#Headers],[27/9/2024]],'Table From Form ( For Fri )'!AE:AE,1)&gt;0,1,0)</f>
        <v>0</v>
      </c>
      <c r="AB303" s="47">
        <f>IF(COUNTIFS('Table From Form ( For Fri )'!$A:$A,$A303,'Table From Form ( For Fri )'!$J:$J,Attendance[[#Headers],[4/10/2024]],'Table From Form ( For Fri )'!AF:AF,1)&gt;0,1,0)</f>
        <v>0</v>
      </c>
      <c r="AC303" s="47">
        <f>IF(COUNTIFS('Table From Form ( For Fri )'!$A:$A,$A303,'Table From Form ( For Fri )'!$J:$J,Attendance[[#Headers],[11/10/2024]],'Table From Form ( For Fri )'!AG:AG,1)&gt;0,1,0)</f>
        <v>0</v>
      </c>
      <c r="AD303" s="47">
        <f>IF(COUNTIFS('Table From Form ( For Fri )'!$A:$A,$A303,'Table From Form ( For Fri )'!$J:$J,Attendance[[#Headers],[18/10/2024]],'Table From Form ( For Fri )'!AH:AH,1)&gt;0,1,0)</f>
        <v>0</v>
      </c>
      <c r="AE303" s="47">
        <f>IF(COUNTIFS('Table From Form ( For Fri )'!$A:$A,$A303,'Table From Form ( For Fri )'!$J:$J,Attendance[[#Headers],[25/10/2024]],'Table From Form ( For Fri )'!AI:AI,1)&gt;0,1,0)</f>
        <v>0</v>
      </c>
      <c r="AF303" s="47">
        <f>IF(COUNTIFS('Table From Form ( For Fri )'!$A:$A,$A303,'Table From Form ( For Fri )'!$J:$J,Attendance[[#Headers],[1/11/2024]],'Table From Form ( For Fri )'!AJ:AJ,1)&gt;0,1,0)</f>
        <v>0</v>
      </c>
      <c r="AG303" s="47">
        <f>IF(COUNTIFS('Table From Form ( For Fri )'!$A:$A,$A303,'Table From Form ( For Fri )'!$J:$J,Attendance[[#Headers],[8/11/2024]],'Table From Form ( For Fri )'!AK:AK,1)&gt;0,1,0)</f>
        <v>0</v>
      </c>
      <c r="AH303" s="47">
        <f>IF(COUNTIFS('Table From Form ( For Fri )'!$A:$A,$A303,'Table From Form ( For Fri )'!$J:$J,Attendance[[#Headers],[15/11/2024]],'Table From Form ( For Fri )'!AL:AL,1)&gt;0,1,0)</f>
        <v>0</v>
      </c>
      <c r="AI303" s="47">
        <f>IF(COUNTIFS('Table From Form ( For Fri )'!$A:$A,$A303,'Table From Form ( For Fri )'!$J:$J,Attendance[[#Headers],[22/11/2024]],'Table From Form ( For Fri )'!AM:AM,1)&gt;0,1,0)</f>
        <v>0</v>
      </c>
      <c r="AJ303" s="47">
        <f>IF(COUNTIFS('Table From Form ( For Fri )'!$A:$A,$A303,'Table From Form ( For Fri )'!$J:$J,Attendance[[#Headers],[29/11/2024]],'Table From Form ( For Fri )'!AN:AN,1)&gt;0,1,0)</f>
        <v>0</v>
      </c>
      <c r="AK303" s="47">
        <f>IF(COUNTIFS('Table From Form ( For Fri )'!$A:$A,$A303,'Table From Form ( For Fri )'!$J:$J,Attendance[[#Headers],[6/12/2024]],'Table From Form ( For Fri )'!AO:AO,1)&gt;0,1,0)</f>
        <v>0</v>
      </c>
      <c r="AL303" s="47">
        <f>IF(COUNTIFS('Table From Form ( For Fri )'!$A:$A,$A303,'Table From Form ( For Fri )'!$J:$J,Attendance[[#Headers],[13/12/2024]],'Table From Form ( For Fri )'!AP:AP,1)&gt;0,1,0)</f>
        <v>0</v>
      </c>
      <c r="AM303" s="47">
        <f>IF(COUNTIFS('Table From Form ( For Fri )'!$A:$A,$A303,'Table From Form ( For Fri )'!$J:$J,Attendance[[#Headers],[20/12/2024]],'Table From Form ( For Fri )'!AQ:AQ,1)&gt;0,1,0)</f>
        <v>0</v>
      </c>
      <c r="AN303" s="47">
        <f>IF(COUNTIFS('Table From Form ( For Fri )'!$A:$A,$A303,'Table From Form ( For Fri )'!$J:$J,Attendance[[#Headers],[27/12/2024]],'Table From Form ( For Fri )'!AR:AR,1)&gt;0,1,0)</f>
        <v>0</v>
      </c>
      <c r="AO303" s="47">
        <f>IF(COUNTIFS('Table From Form ( For Fri )'!$A:$A,$A303,'Table From Form ( For Fri )'!$J:$J,Attendance[[#Headers],[3/1/2025]],'Table From Form ( For Fri )'!AS:AS,1)&gt;0,1,0)</f>
        <v>0</v>
      </c>
      <c r="AP303" s="47">
        <f>IF(COUNTIFS('Table From Form ( For Fri )'!$A:$A,$A303,'Table From Form ( For Fri )'!$J:$J,Attendance[[#Headers],[10/1/2025]],'Table From Form ( For Fri )'!AT:AT,1)&gt;0,1,0)</f>
        <v>0</v>
      </c>
      <c r="AQ303" s="47">
        <f>IF(COUNTIFS('Table From Form ( For Fri )'!$A:$A,$A303,'Table From Form ( For Fri )'!$J:$J,Attendance[[#Headers],[17/1/2025]],'Table From Form ( For Fri )'!AU:AU,1)&gt;0,1,0)</f>
        <v>0</v>
      </c>
      <c r="AR303" s="47">
        <f>IF(COUNTIFS('Table From Form ( For Fri )'!$A:$A,$A303,'Table From Form ( For Fri )'!$J:$J,Attendance[[#Headers],[24/1/2025]],'Table From Form ( For Fri )'!AV:AV,1)&gt;0,1,0)</f>
        <v>0</v>
      </c>
      <c r="AS303" s="47">
        <f>IF(COUNTIFS('Table From Form ( For Fri )'!$A:$A,$A303,'Table From Form ( For Fri )'!$J:$J,Attendance[[#Headers],[31/1/2025]],'Table From Form ( For Fri )'!AW:AW,1)&gt;0,1,0)</f>
        <v>0</v>
      </c>
      <c r="AT303" s="47">
        <f>IF(COUNTIFS('Table From Form ( For Fri )'!$A:$A,$A303,'Table From Form ( For Fri )'!$J:$J,Attendance[[#Headers],[7/2/2025]],'Table From Form ( For Fri )'!AX:AX,1)&gt;0,1,0)</f>
        <v>0</v>
      </c>
      <c r="AU303" s="47">
        <f>IF(COUNTIFS('Table From Form ( For Fri )'!$A:$A,$A303,'Table From Form ( For Fri )'!$J:$J,Attendance[[#Headers],[14/2/2025]],'Table From Form ( For Fri )'!AY:AY,1)&gt;0,1,0)</f>
        <v>0</v>
      </c>
    </row>
    <row r="304" spans="1:47" ht="15" customHeight="1">
      <c r="A304" s="32" t="s">
        <v>2357</v>
      </c>
      <c r="B304" s="30" t="s">
        <v>2358</v>
      </c>
      <c r="C304" s="30" t="s">
        <v>2359</v>
      </c>
      <c r="D304">
        <f>COUNTIF(Attendance[[#This Row],[19/4/2024]:[14/2/2025]],1)</f>
        <v>0</v>
      </c>
      <c r="E304" s="26">
        <f t="shared" si="4"/>
        <v>0</v>
      </c>
      <c r="F304" s="26" t="s">
        <v>2360</v>
      </c>
      <c r="G304" s="47">
        <f>IF(COUNTIFS('Table From Form ( For Fri )'!$A:$A,$A304,'Table From Form ( For Fri )'!$J:$J,Attendance[[#Headers],[19/4/2024]],'Table From Form ( For Fri )'!K:K,1)&gt;0,1,0)</f>
        <v>0</v>
      </c>
      <c r="H304" s="47">
        <f>IF(COUNTIFS('Table From Form ( For Fri )'!$A:$A,$A304,'Table From Form ( For Fri )'!$J:$J,Attendance[[#Headers],[26/4/2024]],'Table From Form ( For Fri )'!L:L,1)&gt;0,1,0)</f>
        <v>0</v>
      </c>
      <c r="I304" s="47">
        <f>IF(COUNTIFS('Table From Form ( For Fri )'!$A:$A,$A304,'Table From Form ( For Fri )'!$J:$J,Attendance[[#Headers],[3/5/2024]],'Table From Form ( For Fri )'!M:M,1)&gt;0,1,0)</f>
        <v>0</v>
      </c>
      <c r="J304" s="47">
        <f>IF(COUNTIFS('Table From Form ( For Fri )'!$A:$A,$A304,'Table From Form ( For Fri )'!$J:$J,Attendance[[#Headers],[10/5/2024]],'Table From Form ( For Fri )'!N:N,1)&gt;0,1,0)</f>
        <v>0</v>
      </c>
      <c r="K304" s="47">
        <f>IF(COUNTIFS('Table From Form ( For Fri )'!$A:$A,$A304,'Table From Form ( For Fri )'!$J:$J,Attendance[[#Headers],[17/5/2024]],'Table From Form ( For Fri )'!O:O,1)&gt;0,1,0)</f>
        <v>0</v>
      </c>
      <c r="L304" s="47">
        <f>IF(COUNTIFS('Table From Form ( For Fri )'!$A:$A,$A304,'Table From Form ( For Fri )'!$J:$J,Attendance[[#Headers],[24/5/2024]],'Table From Form ( For Fri )'!P:P,1)&gt;0,1,0)</f>
        <v>0</v>
      </c>
      <c r="M304" s="47">
        <f>IF(COUNTIFS('Table From Form ( For Fri )'!$A:$A,$A304,'Table From Form ( For Fri )'!$J:$J,Attendance[[#Headers],[31/5/2024]],'Table From Form ( For Fri )'!Q:Q,1)&gt;0,1,0)</f>
        <v>0</v>
      </c>
      <c r="N304" s="47">
        <f>IF(COUNTIFS('Table From Form ( For Fri )'!$A:$A,$A304,'Table From Form ( For Fri )'!$J:$J,Attendance[[#Headers],[7/6/2024]],'Table From Form ( For Fri )'!R:R,1)&gt;0,1,0)</f>
        <v>0</v>
      </c>
      <c r="O304" s="27">
        <f>IF(COUNTIFS('Table From Form ( For Fri )'!$A:$A,$A304,'Table From Form ( For Fri )'!$J:$J,Attendance[[#Headers],[14/6/2024]],'Table From Form ( For Fri )'!S:S,1)&gt;0,1,0)</f>
        <v>0</v>
      </c>
      <c r="P304" s="27">
        <f>IF(COUNTIFS('Table From Form ( For Fri )'!$A:$A,$A304,'Table From Form ( For Fri )'!$J:$J,Attendance[[#Headers],[21/6/2024]],'Table From Form ( For Fri )'!T:T,1)&gt;0,1,0)</f>
        <v>0</v>
      </c>
      <c r="Q304" s="47">
        <f>IF(COUNTIFS('Table From Form ( For Fri )'!$A:$A,$A304,'Table From Form ( For Fri )'!$J:$J,Attendance[[#Headers],[28/6/2024]],'Table From Form ( For Fri )'!U:U,1)&gt;0,1,0)</f>
        <v>0</v>
      </c>
      <c r="R304" s="47">
        <f>IF(COUNTIFS('Table From Form ( For Fri )'!$A:$A,$A304,'Table From Form ( For Fri )'!$J:$J,Attendance[[#Headers],[5/7/2024]],'Table From Form ( For Fri )'!V:V,1)&gt;0,1,0)</f>
        <v>0</v>
      </c>
      <c r="S304" s="47">
        <f>IF(COUNTIFS('Table From Form ( For Fri )'!$A:$A,$A304,'Table From Form ( For Fri )'!$J:$J,Attendance[[#Headers],[12/7/2024]],'Table From Form ( For Fri )'!W:W,1)&gt;0,1,0)</f>
        <v>0</v>
      </c>
      <c r="T304" s="47">
        <f>IF(COUNTIFS('Table From Form ( For Fri )'!$A:$A,$A304,'Table From Form ( For Fri )'!$J:$J,Attendance[[#Headers],[19/7/2024]],'Table From Form ( For Fri )'!X:X,1)&gt;0,1,0)</f>
        <v>0</v>
      </c>
      <c r="U304" s="47">
        <f>IF(COUNTIFS('Table From Form ( For Fri )'!$A:$A,$A304,'Table From Form ( For Fri )'!$J:$J,Attendance[[#Headers],[26/7/2024]],'Table From Form ( For Fri )'!Y:Y,1)&gt;0,1,0)</f>
        <v>0</v>
      </c>
      <c r="V304" s="47">
        <f>IF(COUNTIFS('Table From Form ( For Fri )'!$A:$A,$A304,'Table From Form ( For Fri )'!$J:$J,Attendance[[#Headers],[2/8/2024]],'Table From Form ( For Fri )'!Z:Z,1)&gt;0,1,0)</f>
        <v>0</v>
      </c>
      <c r="W304" s="47">
        <f>IF(COUNTIFS('Table From Form ( For Fri )'!$A:$A,$A304,'Table From Form ( For Fri )'!$J:$J,Attendance[[#Headers],[30/8/2024]],'Table From Form ( For Fri )'!AA:AA,1)&gt;0,1,0)</f>
        <v>0</v>
      </c>
      <c r="X304" s="47">
        <f>IF(COUNTIFS('Table From Form ( For Fri )'!$A:$A,$A304,'Table From Form ( For Fri )'!$J:$J,Attendance[[#Headers],[6/9/2024]],'Table From Form ( For Fri )'!AB:AB,1)&gt;0,1,0)</f>
        <v>0</v>
      </c>
      <c r="Y304" s="47">
        <f>IF(COUNTIFS('Table From Form ( For Fri )'!$A:$A,$A304,'Table From Form ( For Fri )'!$J:$J,Attendance[[#Headers],[13/9/2024]],'Table From Form ( For Fri )'!AC:AC,1)&gt;0,1,0)</f>
        <v>0</v>
      </c>
      <c r="Z304" s="47">
        <f>IF(COUNTIFS('Table From Form ( For Fri )'!$A:$A,$A304,'Table From Form ( For Fri )'!$J:$J,Attendance[[#Headers],[20/9/2024]],'Table From Form ( For Fri )'!AD:AD,1)&gt;0,1,0)</f>
        <v>0</v>
      </c>
      <c r="AA304" s="47">
        <f>IF(COUNTIFS('Table From Form ( For Fri )'!$A:$A,$A304,'Table From Form ( For Fri )'!$J:$J,Attendance[[#Headers],[27/9/2024]],'Table From Form ( For Fri )'!AE:AE,1)&gt;0,1,0)</f>
        <v>0</v>
      </c>
      <c r="AB304" s="47">
        <f>IF(COUNTIFS('Table From Form ( For Fri )'!$A:$A,$A304,'Table From Form ( For Fri )'!$J:$J,Attendance[[#Headers],[4/10/2024]],'Table From Form ( For Fri )'!AF:AF,1)&gt;0,1,0)</f>
        <v>0</v>
      </c>
      <c r="AC304" s="47">
        <f>IF(COUNTIFS('Table From Form ( For Fri )'!$A:$A,$A304,'Table From Form ( For Fri )'!$J:$J,Attendance[[#Headers],[11/10/2024]],'Table From Form ( For Fri )'!AG:AG,1)&gt;0,1,0)</f>
        <v>0</v>
      </c>
      <c r="AD304" s="47">
        <f>IF(COUNTIFS('Table From Form ( For Fri )'!$A:$A,$A304,'Table From Form ( For Fri )'!$J:$J,Attendance[[#Headers],[18/10/2024]],'Table From Form ( For Fri )'!AH:AH,1)&gt;0,1,0)</f>
        <v>0</v>
      </c>
      <c r="AE304" s="47">
        <f>IF(COUNTIFS('Table From Form ( For Fri )'!$A:$A,$A304,'Table From Form ( For Fri )'!$J:$J,Attendance[[#Headers],[25/10/2024]],'Table From Form ( For Fri )'!AI:AI,1)&gt;0,1,0)</f>
        <v>0</v>
      </c>
      <c r="AF304" s="47">
        <f>IF(COUNTIFS('Table From Form ( For Fri )'!$A:$A,$A304,'Table From Form ( For Fri )'!$J:$J,Attendance[[#Headers],[1/11/2024]],'Table From Form ( For Fri )'!AJ:AJ,1)&gt;0,1,0)</f>
        <v>0</v>
      </c>
      <c r="AG304" s="47">
        <f>IF(COUNTIFS('Table From Form ( For Fri )'!$A:$A,$A304,'Table From Form ( For Fri )'!$J:$J,Attendance[[#Headers],[8/11/2024]],'Table From Form ( For Fri )'!AK:AK,1)&gt;0,1,0)</f>
        <v>0</v>
      </c>
      <c r="AH304" s="47">
        <f>IF(COUNTIFS('Table From Form ( For Fri )'!$A:$A,$A304,'Table From Form ( For Fri )'!$J:$J,Attendance[[#Headers],[15/11/2024]],'Table From Form ( For Fri )'!AL:AL,1)&gt;0,1,0)</f>
        <v>0</v>
      </c>
      <c r="AI304" s="47">
        <f>IF(COUNTIFS('Table From Form ( For Fri )'!$A:$A,$A304,'Table From Form ( For Fri )'!$J:$J,Attendance[[#Headers],[22/11/2024]],'Table From Form ( For Fri )'!AM:AM,1)&gt;0,1,0)</f>
        <v>0</v>
      </c>
      <c r="AJ304" s="47">
        <f>IF(COUNTIFS('Table From Form ( For Fri )'!$A:$A,$A304,'Table From Form ( For Fri )'!$J:$J,Attendance[[#Headers],[29/11/2024]],'Table From Form ( For Fri )'!AN:AN,1)&gt;0,1,0)</f>
        <v>0</v>
      </c>
      <c r="AK304" s="47">
        <f>IF(COUNTIFS('Table From Form ( For Fri )'!$A:$A,$A304,'Table From Form ( For Fri )'!$J:$J,Attendance[[#Headers],[6/12/2024]],'Table From Form ( For Fri )'!AO:AO,1)&gt;0,1,0)</f>
        <v>0</v>
      </c>
      <c r="AL304" s="47">
        <f>IF(COUNTIFS('Table From Form ( For Fri )'!$A:$A,$A304,'Table From Form ( For Fri )'!$J:$J,Attendance[[#Headers],[13/12/2024]],'Table From Form ( For Fri )'!AP:AP,1)&gt;0,1,0)</f>
        <v>0</v>
      </c>
      <c r="AM304" s="47">
        <f>IF(COUNTIFS('Table From Form ( For Fri )'!$A:$A,$A304,'Table From Form ( For Fri )'!$J:$J,Attendance[[#Headers],[20/12/2024]],'Table From Form ( For Fri )'!AQ:AQ,1)&gt;0,1,0)</f>
        <v>0</v>
      </c>
      <c r="AN304" s="47">
        <f>IF(COUNTIFS('Table From Form ( For Fri )'!$A:$A,$A304,'Table From Form ( For Fri )'!$J:$J,Attendance[[#Headers],[27/12/2024]],'Table From Form ( For Fri )'!AR:AR,1)&gt;0,1,0)</f>
        <v>0</v>
      </c>
      <c r="AO304" s="47">
        <f>IF(COUNTIFS('Table From Form ( For Fri )'!$A:$A,$A304,'Table From Form ( For Fri )'!$J:$J,Attendance[[#Headers],[3/1/2025]],'Table From Form ( For Fri )'!AS:AS,1)&gt;0,1,0)</f>
        <v>0</v>
      </c>
      <c r="AP304" s="47">
        <f>IF(COUNTIFS('Table From Form ( For Fri )'!$A:$A,$A304,'Table From Form ( For Fri )'!$J:$J,Attendance[[#Headers],[10/1/2025]],'Table From Form ( For Fri )'!AT:AT,1)&gt;0,1,0)</f>
        <v>0</v>
      </c>
      <c r="AQ304" s="47">
        <f>IF(COUNTIFS('Table From Form ( For Fri )'!$A:$A,$A304,'Table From Form ( For Fri )'!$J:$J,Attendance[[#Headers],[17/1/2025]],'Table From Form ( For Fri )'!AU:AU,1)&gt;0,1,0)</f>
        <v>0</v>
      </c>
      <c r="AR304" s="47">
        <f>IF(COUNTIFS('Table From Form ( For Fri )'!$A:$A,$A304,'Table From Form ( For Fri )'!$J:$J,Attendance[[#Headers],[24/1/2025]],'Table From Form ( For Fri )'!AV:AV,1)&gt;0,1,0)</f>
        <v>0</v>
      </c>
      <c r="AS304" s="47">
        <f>IF(COUNTIFS('Table From Form ( For Fri )'!$A:$A,$A304,'Table From Form ( For Fri )'!$J:$J,Attendance[[#Headers],[31/1/2025]],'Table From Form ( For Fri )'!AW:AW,1)&gt;0,1,0)</f>
        <v>0</v>
      </c>
      <c r="AT304" s="47">
        <f>IF(COUNTIFS('Table From Form ( For Fri )'!$A:$A,$A304,'Table From Form ( For Fri )'!$J:$J,Attendance[[#Headers],[7/2/2025]],'Table From Form ( For Fri )'!AX:AX,1)&gt;0,1,0)</f>
        <v>0</v>
      </c>
      <c r="AU304" s="47">
        <f>IF(COUNTIFS('Table From Form ( For Fri )'!$A:$A,$A304,'Table From Form ( For Fri )'!$J:$J,Attendance[[#Headers],[14/2/2025]],'Table From Form ( For Fri )'!AY:AY,1)&gt;0,1,0)</f>
        <v>0</v>
      </c>
    </row>
    <row r="305" spans="1:47" ht="15" customHeight="1">
      <c r="A305" s="32" t="s">
        <v>2361</v>
      </c>
      <c r="B305" s="30" t="s">
        <v>2362</v>
      </c>
      <c r="C305" s="30" t="s">
        <v>2363</v>
      </c>
      <c r="D305">
        <f>COUNTIF(Attendance[[#This Row],[19/4/2024]:[14/2/2025]],1)</f>
        <v>0</v>
      </c>
      <c r="E305" s="26">
        <f t="shared" si="4"/>
        <v>0</v>
      </c>
      <c r="F305" s="26" t="s">
        <v>2364</v>
      </c>
      <c r="G305" s="47">
        <f>IF(COUNTIFS('Table From Form ( For Fri )'!$A:$A,$A305,'Table From Form ( For Fri )'!$J:$J,Attendance[[#Headers],[19/4/2024]],'Table From Form ( For Fri )'!K:K,1)&gt;0,1,0)</f>
        <v>0</v>
      </c>
      <c r="H305" s="47">
        <f>IF(COUNTIFS('Table From Form ( For Fri )'!$A:$A,$A305,'Table From Form ( For Fri )'!$J:$J,Attendance[[#Headers],[26/4/2024]],'Table From Form ( For Fri )'!L:L,1)&gt;0,1,0)</f>
        <v>0</v>
      </c>
      <c r="I305" s="47">
        <f>IF(COUNTIFS('Table From Form ( For Fri )'!$A:$A,$A305,'Table From Form ( For Fri )'!$J:$J,Attendance[[#Headers],[3/5/2024]],'Table From Form ( For Fri )'!M:M,1)&gt;0,1,0)</f>
        <v>0</v>
      </c>
      <c r="J305" s="47">
        <f>IF(COUNTIFS('Table From Form ( For Fri )'!$A:$A,$A305,'Table From Form ( For Fri )'!$J:$J,Attendance[[#Headers],[10/5/2024]],'Table From Form ( For Fri )'!N:N,1)&gt;0,1,0)</f>
        <v>0</v>
      </c>
      <c r="K305" s="47">
        <f>IF(COUNTIFS('Table From Form ( For Fri )'!$A:$A,$A305,'Table From Form ( For Fri )'!$J:$J,Attendance[[#Headers],[17/5/2024]],'Table From Form ( For Fri )'!O:O,1)&gt;0,1,0)</f>
        <v>0</v>
      </c>
      <c r="L305" s="47">
        <f>IF(COUNTIFS('Table From Form ( For Fri )'!$A:$A,$A305,'Table From Form ( For Fri )'!$J:$J,Attendance[[#Headers],[24/5/2024]],'Table From Form ( For Fri )'!P:P,1)&gt;0,1,0)</f>
        <v>0</v>
      </c>
      <c r="M305" s="47">
        <f>IF(COUNTIFS('Table From Form ( For Fri )'!$A:$A,$A305,'Table From Form ( For Fri )'!$J:$J,Attendance[[#Headers],[31/5/2024]],'Table From Form ( For Fri )'!Q:Q,1)&gt;0,1,0)</f>
        <v>0</v>
      </c>
      <c r="N305" s="47">
        <f>IF(COUNTIFS('Table From Form ( For Fri )'!$A:$A,$A305,'Table From Form ( For Fri )'!$J:$J,Attendance[[#Headers],[7/6/2024]],'Table From Form ( For Fri )'!R:R,1)&gt;0,1,0)</f>
        <v>0</v>
      </c>
      <c r="O305" s="27">
        <f>IF(COUNTIFS('Table From Form ( For Fri )'!$A:$A,$A305,'Table From Form ( For Fri )'!$J:$J,Attendance[[#Headers],[14/6/2024]],'Table From Form ( For Fri )'!S:S,1)&gt;0,1,0)</f>
        <v>0</v>
      </c>
      <c r="P305" s="27">
        <f>IF(COUNTIFS('Table From Form ( For Fri )'!$A:$A,$A305,'Table From Form ( For Fri )'!$J:$J,Attendance[[#Headers],[21/6/2024]],'Table From Form ( For Fri )'!T:T,1)&gt;0,1,0)</f>
        <v>0</v>
      </c>
      <c r="Q305" s="47">
        <f>IF(COUNTIFS('Table From Form ( For Fri )'!$A:$A,$A305,'Table From Form ( For Fri )'!$J:$J,Attendance[[#Headers],[28/6/2024]],'Table From Form ( For Fri )'!U:U,1)&gt;0,1,0)</f>
        <v>0</v>
      </c>
      <c r="R305" s="47">
        <f>IF(COUNTIFS('Table From Form ( For Fri )'!$A:$A,$A305,'Table From Form ( For Fri )'!$J:$J,Attendance[[#Headers],[5/7/2024]],'Table From Form ( For Fri )'!V:V,1)&gt;0,1,0)</f>
        <v>0</v>
      </c>
      <c r="S305" s="47">
        <f>IF(COUNTIFS('Table From Form ( For Fri )'!$A:$A,$A305,'Table From Form ( For Fri )'!$J:$J,Attendance[[#Headers],[12/7/2024]],'Table From Form ( For Fri )'!W:W,1)&gt;0,1,0)</f>
        <v>0</v>
      </c>
      <c r="T305" s="47">
        <f>IF(COUNTIFS('Table From Form ( For Fri )'!$A:$A,$A305,'Table From Form ( For Fri )'!$J:$J,Attendance[[#Headers],[19/7/2024]],'Table From Form ( For Fri )'!X:X,1)&gt;0,1,0)</f>
        <v>0</v>
      </c>
      <c r="U305" s="47">
        <f>IF(COUNTIFS('Table From Form ( For Fri )'!$A:$A,$A305,'Table From Form ( For Fri )'!$J:$J,Attendance[[#Headers],[26/7/2024]],'Table From Form ( For Fri )'!Y:Y,1)&gt;0,1,0)</f>
        <v>0</v>
      </c>
      <c r="V305" s="47">
        <f>IF(COUNTIFS('Table From Form ( For Fri )'!$A:$A,$A305,'Table From Form ( For Fri )'!$J:$J,Attendance[[#Headers],[2/8/2024]],'Table From Form ( For Fri )'!Z:Z,1)&gt;0,1,0)</f>
        <v>0</v>
      </c>
      <c r="W305" s="47">
        <f>IF(COUNTIFS('Table From Form ( For Fri )'!$A:$A,$A305,'Table From Form ( For Fri )'!$J:$J,Attendance[[#Headers],[30/8/2024]],'Table From Form ( For Fri )'!AA:AA,1)&gt;0,1,0)</f>
        <v>0</v>
      </c>
      <c r="X305" s="47">
        <f>IF(COUNTIFS('Table From Form ( For Fri )'!$A:$A,$A305,'Table From Form ( For Fri )'!$J:$J,Attendance[[#Headers],[6/9/2024]],'Table From Form ( For Fri )'!AB:AB,1)&gt;0,1,0)</f>
        <v>0</v>
      </c>
      <c r="Y305" s="47">
        <f>IF(COUNTIFS('Table From Form ( For Fri )'!$A:$A,$A305,'Table From Form ( For Fri )'!$J:$J,Attendance[[#Headers],[13/9/2024]],'Table From Form ( For Fri )'!AC:AC,1)&gt;0,1,0)</f>
        <v>0</v>
      </c>
      <c r="Z305" s="47">
        <f>IF(COUNTIFS('Table From Form ( For Fri )'!$A:$A,$A305,'Table From Form ( For Fri )'!$J:$J,Attendance[[#Headers],[20/9/2024]],'Table From Form ( For Fri )'!AD:AD,1)&gt;0,1,0)</f>
        <v>0</v>
      </c>
      <c r="AA305" s="47">
        <f>IF(COUNTIFS('Table From Form ( For Fri )'!$A:$A,$A305,'Table From Form ( For Fri )'!$J:$J,Attendance[[#Headers],[27/9/2024]],'Table From Form ( For Fri )'!AE:AE,1)&gt;0,1,0)</f>
        <v>0</v>
      </c>
      <c r="AB305" s="47">
        <f>IF(COUNTIFS('Table From Form ( For Fri )'!$A:$A,$A305,'Table From Form ( For Fri )'!$J:$J,Attendance[[#Headers],[4/10/2024]],'Table From Form ( For Fri )'!AF:AF,1)&gt;0,1,0)</f>
        <v>0</v>
      </c>
      <c r="AC305" s="47">
        <f>IF(COUNTIFS('Table From Form ( For Fri )'!$A:$A,$A305,'Table From Form ( For Fri )'!$J:$J,Attendance[[#Headers],[11/10/2024]],'Table From Form ( For Fri )'!AG:AG,1)&gt;0,1,0)</f>
        <v>0</v>
      </c>
      <c r="AD305" s="47">
        <f>IF(COUNTIFS('Table From Form ( For Fri )'!$A:$A,$A305,'Table From Form ( For Fri )'!$J:$J,Attendance[[#Headers],[18/10/2024]],'Table From Form ( For Fri )'!AH:AH,1)&gt;0,1,0)</f>
        <v>0</v>
      </c>
      <c r="AE305" s="47">
        <f>IF(COUNTIFS('Table From Form ( For Fri )'!$A:$A,$A305,'Table From Form ( For Fri )'!$J:$J,Attendance[[#Headers],[25/10/2024]],'Table From Form ( For Fri )'!AI:AI,1)&gt;0,1,0)</f>
        <v>0</v>
      </c>
      <c r="AF305" s="47">
        <f>IF(COUNTIFS('Table From Form ( For Fri )'!$A:$A,$A305,'Table From Form ( For Fri )'!$J:$J,Attendance[[#Headers],[1/11/2024]],'Table From Form ( For Fri )'!AJ:AJ,1)&gt;0,1,0)</f>
        <v>0</v>
      </c>
      <c r="AG305" s="47">
        <f>IF(COUNTIFS('Table From Form ( For Fri )'!$A:$A,$A305,'Table From Form ( For Fri )'!$J:$J,Attendance[[#Headers],[8/11/2024]],'Table From Form ( For Fri )'!AK:AK,1)&gt;0,1,0)</f>
        <v>0</v>
      </c>
      <c r="AH305" s="47">
        <f>IF(COUNTIFS('Table From Form ( For Fri )'!$A:$A,$A305,'Table From Form ( For Fri )'!$J:$J,Attendance[[#Headers],[15/11/2024]],'Table From Form ( For Fri )'!AL:AL,1)&gt;0,1,0)</f>
        <v>0</v>
      </c>
      <c r="AI305" s="47">
        <f>IF(COUNTIFS('Table From Form ( For Fri )'!$A:$A,$A305,'Table From Form ( For Fri )'!$J:$J,Attendance[[#Headers],[22/11/2024]],'Table From Form ( For Fri )'!AM:AM,1)&gt;0,1,0)</f>
        <v>0</v>
      </c>
      <c r="AJ305" s="47">
        <f>IF(COUNTIFS('Table From Form ( For Fri )'!$A:$A,$A305,'Table From Form ( For Fri )'!$J:$J,Attendance[[#Headers],[29/11/2024]],'Table From Form ( For Fri )'!AN:AN,1)&gt;0,1,0)</f>
        <v>0</v>
      </c>
      <c r="AK305" s="47">
        <f>IF(COUNTIFS('Table From Form ( For Fri )'!$A:$A,$A305,'Table From Form ( For Fri )'!$J:$J,Attendance[[#Headers],[6/12/2024]],'Table From Form ( For Fri )'!AO:AO,1)&gt;0,1,0)</f>
        <v>0</v>
      </c>
      <c r="AL305" s="47">
        <f>IF(COUNTIFS('Table From Form ( For Fri )'!$A:$A,$A305,'Table From Form ( For Fri )'!$J:$J,Attendance[[#Headers],[13/12/2024]],'Table From Form ( For Fri )'!AP:AP,1)&gt;0,1,0)</f>
        <v>0</v>
      </c>
      <c r="AM305" s="47">
        <f>IF(COUNTIFS('Table From Form ( For Fri )'!$A:$A,$A305,'Table From Form ( For Fri )'!$J:$J,Attendance[[#Headers],[20/12/2024]],'Table From Form ( For Fri )'!AQ:AQ,1)&gt;0,1,0)</f>
        <v>0</v>
      </c>
      <c r="AN305" s="47">
        <f>IF(COUNTIFS('Table From Form ( For Fri )'!$A:$A,$A305,'Table From Form ( For Fri )'!$J:$J,Attendance[[#Headers],[27/12/2024]],'Table From Form ( For Fri )'!AR:AR,1)&gt;0,1,0)</f>
        <v>0</v>
      </c>
      <c r="AO305" s="47">
        <f>IF(COUNTIFS('Table From Form ( For Fri )'!$A:$A,$A305,'Table From Form ( For Fri )'!$J:$J,Attendance[[#Headers],[3/1/2025]],'Table From Form ( For Fri )'!AS:AS,1)&gt;0,1,0)</f>
        <v>0</v>
      </c>
      <c r="AP305" s="47">
        <f>IF(COUNTIFS('Table From Form ( For Fri )'!$A:$A,$A305,'Table From Form ( For Fri )'!$J:$J,Attendance[[#Headers],[10/1/2025]],'Table From Form ( For Fri )'!AT:AT,1)&gt;0,1,0)</f>
        <v>0</v>
      </c>
      <c r="AQ305" s="47">
        <f>IF(COUNTIFS('Table From Form ( For Fri )'!$A:$A,$A305,'Table From Form ( For Fri )'!$J:$J,Attendance[[#Headers],[17/1/2025]],'Table From Form ( For Fri )'!AU:AU,1)&gt;0,1,0)</f>
        <v>0</v>
      </c>
      <c r="AR305" s="47">
        <f>IF(COUNTIFS('Table From Form ( For Fri )'!$A:$A,$A305,'Table From Form ( For Fri )'!$J:$J,Attendance[[#Headers],[24/1/2025]],'Table From Form ( For Fri )'!AV:AV,1)&gt;0,1,0)</f>
        <v>0</v>
      </c>
      <c r="AS305" s="47">
        <f>IF(COUNTIFS('Table From Form ( For Fri )'!$A:$A,$A305,'Table From Form ( For Fri )'!$J:$J,Attendance[[#Headers],[31/1/2025]],'Table From Form ( For Fri )'!AW:AW,1)&gt;0,1,0)</f>
        <v>0</v>
      </c>
      <c r="AT305" s="47">
        <f>IF(COUNTIFS('Table From Form ( For Fri )'!$A:$A,$A305,'Table From Form ( For Fri )'!$J:$J,Attendance[[#Headers],[7/2/2025]],'Table From Form ( For Fri )'!AX:AX,1)&gt;0,1,0)</f>
        <v>0</v>
      </c>
      <c r="AU305" s="47">
        <f>IF(COUNTIFS('Table From Form ( For Fri )'!$A:$A,$A305,'Table From Form ( For Fri )'!$J:$J,Attendance[[#Headers],[14/2/2025]],'Table From Form ( For Fri )'!AY:AY,1)&gt;0,1,0)</f>
        <v>0</v>
      </c>
    </row>
    <row r="306" spans="1:47" ht="15" customHeight="1">
      <c r="A306" s="32" t="s">
        <v>2365</v>
      </c>
      <c r="B306" s="30" t="s">
        <v>2366</v>
      </c>
      <c r="C306" s="30" t="s">
        <v>2367</v>
      </c>
      <c r="D306">
        <f>COUNTIF(Attendance[[#This Row],[19/4/2024]:[14/2/2025]],1)</f>
        <v>0</v>
      </c>
      <c r="E306" s="26">
        <f t="shared" si="4"/>
        <v>0</v>
      </c>
      <c r="F306" s="26" t="s">
        <v>2368</v>
      </c>
      <c r="G306" s="47">
        <f>IF(COUNTIFS('Table From Form ( For Fri )'!$A:$A,$A306,'Table From Form ( For Fri )'!$J:$J,Attendance[[#Headers],[19/4/2024]],'Table From Form ( For Fri )'!K:K,1)&gt;0,1,0)</f>
        <v>0</v>
      </c>
      <c r="H306" s="47">
        <f>IF(COUNTIFS('Table From Form ( For Fri )'!$A:$A,$A306,'Table From Form ( For Fri )'!$J:$J,Attendance[[#Headers],[26/4/2024]],'Table From Form ( For Fri )'!L:L,1)&gt;0,1,0)</f>
        <v>0</v>
      </c>
      <c r="I306" s="47">
        <f>IF(COUNTIFS('Table From Form ( For Fri )'!$A:$A,$A306,'Table From Form ( For Fri )'!$J:$J,Attendance[[#Headers],[3/5/2024]],'Table From Form ( For Fri )'!M:M,1)&gt;0,1,0)</f>
        <v>0</v>
      </c>
      <c r="J306" s="47">
        <f>IF(COUNTIFS('Table From Form ( For Fri )'!$A:$A,$A306,'Table From Form ( For Fri )'!$J:$J,Attendance[[#Headers],[10/5/2024]],'Table From Form ( For Fri )'!N:N,1)&gt;0,1,0)</f>
        <v>0</v>
      </c>
      <c r="K306" s="47">
        <f>IF(COUNTIFS('Table From Form ( For Fri )'!$A:$A,$A306,'Table From Form ( For Fri )'!$J:$J,Attendance[[#Headers],[17/5/2024]],'Table From Form ( For Fri )'!O:O,1)&gt;0,1,0)</f>
        <v>0</v>
      </c>
      <c r="L306" s="47">
        <f>IF(COUNTIFS('Table From Form ( For Fri )'!$A:$A,$A306,'Table From Form ( For Fri )'!$J:$J,Attendance[[#Headers],[24/5/2024]],'Table From Form ( For Fri )'!P:P,1)&gt;0,1,0)</f>
        <v>0</v>
      </c>
      <c r="M306" s="47">
        <f>IF(COUNTIFS('Table From Form ( For Fri )'!$A:$A,$A306,'Table From Form ( For Fri )'!$J:$J,Attendance[[#Headers],[31/5/2024]],'Table From Form ( For Fri )'!Q:Q,1)&gt;0,1,0)</f>
        <v>0</v>
      </c>
      <c r="N306" s="47">
        <f>IF(COUNTIFS('Table From Form ( For Fri )'!$A:$A,$A306,'Table From Form ( For Fri )'!$J:$J,Attendance[[#Headers],[7/6/2024]],'Table From Form ( For Fri )'!R:R,1)&gt;0,1,0)</f>
        <v>0</v>
      </c>
      <c r="O306" s="27">
        <f>IF(COUNTIFS('Table From Form ( For Fri )'!$A:$A,$A306,'Table From Form ( For Fri )'!$J:$J,Attendance[[#Headers],[14/6/2024]],'Table From Form ( For Fri )'!S:S,1)&gt;0,1,0)</f>
        <v>0</v>
      </c>
      <c r="P306" s="27">
        <f>IF(COUNTIFS('Table From Form ( For Fri )'!$A:$A,$A306,'Table From Form ( For Fri )'!$J:$J,Attendance[[#Headers],[21/6/2024]],'Table From Form ( For Fri )'!T:T,1)&gt;0,1,0)</f>
        <v>0</v>
      </c>
      <c r="Q306" s="47">
        <f>IF(COUNTIFS('Table From Form ( For Fri )'!$A:$A,$A306,'Table From Form ( For Fri )'!$J:$J,Attendance[[#Headers],[28/6/2024]],'Table From Form ( For Fri )'!U:U,1)&gt;0,1,0)</f>
        <v>0</v>
      </c>
      <c r="R306" s="47">
        <f>IF(COUNTIFS('Table From Form ( For Fri )'!$A:$A,$A306,'Table From Form ( For Fri )'!$J:$J,Attendance[[#Headers],[5/7/2024]],'Table From Form ( For Fri )'!V:V,1)&gt;0,1,0)</f>
        <v>0</v>
      </c>
      <c r="S306" s="47">
        <f>IF(COUNTIFS('Table From Form ( For Fri )'!$A:$A,$A306,'Table From Form ( For Fri )'!$J:$J,Attendance[[#Headers],[12/7/2024]],'Table From Form ( For Fri )'!W:W,1)&gt;0,1,0)</f>
        <v>0</v>
      </c>
      <c r="T306" s="47">
        <f>IF(COUNTIFS('Table From Form ( For Fri )'!$A:$A,$A306,'Table From Form ( For Fri )'!$J:$J,Attendance[[#Headers],[19/7/2024]],'Table From Form ( For Fri )'!X:X,1)&gt;0,1,0)</f>
        <v>0</v>
      </c>
      <c r="U306" s="47">
        <f>IF(COUNTIFS('Table From Form ( For Fri )'!$A:$A,$A306,'Table From Form ( For Fri )'!$J:$J,Attendance[[#Headers],[26/7/2024]],'Table From Form ( For Fri )'!Y:Y,1)&gt;0,1,0)</f>
        <v>0</v>
      </c>
      <c r="V306" s="47">
        <f>IF(COUNTIFS('Table From Form ( For Fri )'!$A:$A,$A306,'Table From Form ( For Fri )'!$J:$J,Attendance[[#Headers],[2/8/2024]],'Table From Form ( For Fri )'!Z:Z,1)&gt;0,1,0)</f>
        <v>0</v>
      </c>
      <c r="W306" s="47">
        <f>IF(COUNTIFS('Table From Form ( For Fri )'!$A:$A,$A306,'Table From Form ( For Fri )'!$J:$J,Attendance[[#Headers],[30/8/2024]],'Table From Form ( For Fri )'!AA:AA,1)&gt;0,1,0)</f>
        <v>0</v>
      </c>
      <c r="X306" s="47">
        <f>IF(COUNTIFS('Table From Form ( For Fri )'!$A:$A,$A306,'Table From Form ( For Fri )'!$J:$J,Attendance[[#Headers],[6/9/2024]],'Table From Form ( For Fri )'!AB:AB,1)&gt;0,1,0)</f>
        <v>0</v>
      </c>
      <c r="Y306" s="47">
        <f>IF(COUNTIFS('Table From Form ( For Fri )'!$A:$A,$A306,'Table From Form ( For Fri )'!$J:$J,Attendance[[#Headers],[13/9/2024]],'Table From Form ( For Fri )'!AC:AC,1)&gt;0,1,0)</f>
        <v>0</v>
      </c>
      <c r="Z306" s="47">
        <f>IF(COUNTIFS('Table From Form ( For Fri )'!$A:$A,$A306,'Table From Form ( For Fri )'!$J:$J,Attendance[[#Headers],[20/9/2024]],'Table From Form ( For Fri )'!AD:AD,1)&gt;0,1,0)</f>
        <v>0</v>
      </c>
      <c r="AA306" s="47">
        <f>IF(COUNTIFS('Table From Form ( For Fri )'!$A:$A,$A306,'Table From Form ( For Fri )'!$J:$J,Attendance[[#Headers],[27/9/2024]],'Table From Form ( For Fri )'!AE:AE,1)&gt;0,1,0)</f>
        <v>0</v>
      </c>
      <c r="AB306" s="47">
        <f>IF(COUNTIFS('Table From Form ( For Fri )'!$A:$A,$A306,'Table From Form ( For Fri )'!$J:$J,Attendance[[#Headers],[4/10/2024]],'Table From Form ( For Fri )'!AF:AF,1)&gt;0,1,0)</f>
        <v>0</v>
      </c>
      <c r="AC306" s="47">
        <f>IF(COUNTIFS('Table From Form ( For Fri )'!$A:$A,$A306,'Table From Form ( For Fri )'!$J:$J,Attendance[[#Headers],[11/10/2024]],'Table From Form ( For Fri )'!AG:AG,1)&gt;0,1,0)</f>
        <v>0</v>
      </c>
      <c r="AD306" s="47">
        <f>IF(COUNTIFS('Table From Form ( For Fri )'!$A:$A,$A306,'Table From Form ( For Fri )'!$J:$J,Attendance[[#Headers],[18/10/2024]],'Table From Form ( For Fri )'!AH:AH,1)&gt;0,1,0)</f>
        <v>0</v>
      </c>
      <c r="AE306" s="47">
        <f>IF(COUNTIFS('Table From Form ( For Fri )'!$A:$A,$A306,'Table From Form ( For Fri )'!$J:$J,Attendance[[#Headers],[25/10/2024]],'Table From Form ( For Fri )'!AI:AI,1)&gt;0,1,0)</f>
        <v>0</v>
      </c>
      <c r="AF306" s="47">
        <f>IF(COUNTIFS('Table From Form ( For Fri )'!$A:$A,$A306,'Table From Form ( For Fri )'!$J:$J,Attendance[[#Headers],[1/11/2024]],'Table From Form ( For Fri )'!AJ:AJ,1)&gt;0,1,0)</f>
        <v>0</v>
      </c>
      <c r="AG306" s="47">
        <f>IF(COUNTIFS('Table From Form ( For Fri )'!$A:$A,$A306,'Table From Form ( For Fri )'!$J:$J,Attendance[[#Headers],[8/11/2024]],'Table From Form ( For Fri )'!AK:AK,1)&gt;0,1,0)</f>
        <v>0</v>
      </c>
      <c r="AH306" s="47">
        <f>IF(COUNTIFS('Table From Form ( For Fri )'!$A:$A,$A306,'Table From Form ( For Fri )'!$J:$J,Attendance[[#Headers],[15/11/2024]],'Table From Form ( For Fri )'!AL:AL,1)&gt;0,1,0)</f>
        <v>0</v>
      </c>
      <c r="AI306" s="47">
        <f>IF(COUNTIFS('Table From Form ( For Fri )'!$A:$A,$A306,'Table From Form ( For Fri )'!$J:$J,Attendance[[#Headers],[22/11/2024]],'Table From Form ( For Fri )'!AM:AM,1)&gt;0,1,0)</f>
        <v>0</v>
      </c>
      <c r="AJ306" s="47">
        <f>IF(COUNTIFS('Table From Form ( For Fri )'!$A:$A,$A306,'Table From Form ( For Fri )'!$J:$J,Attendance[[#Headers],[29/11/2024]],'Table From Form ( For Fri )'!AN:AN,1)&gt;0,1,0)</f>
        <v>0</v>
      </c>
      <c r="AK306" s="47">
        <f>IF(COUNTIFS('Table From Form ( For Fri )'!$A:$A,$A306,'Table From Form ( For Fri )'!$J:$J,Attendance[[#Headers],[6/12/2024]],'Table From Form ( For Fri )'!AO:AO,1)&gt;0,1,0)</f>
        <v>0</v>
      </c>
      <c r="AL306" s="47">
        <f>IF(COUNTIFS('Table From Form ( For Fri )'!$A:$A,$A306,'Table From Form ( For Fri )'!$J:$J,Attendance[[#Headers],[13/12/2024]],'Table From Form ( For Fri )'!AP:AP,1)&gt;0,1,0)</f>
        <v>0</v>
      </c>
      <c r="AM306" s="47">
        <f>IF(COUNTIFS('Table From Form ( For Fri )'!$A:$A,$A306,'Table From Form ( For Fri )'!$J:$J,Attendance[[#Headers],[20/12/2024]],'Table From Form ( For Fri )'!AQ:AQ,1)&gt;0,1,0)</f>
        <v>0</v>
      </c>
      <c r="AN306" s="47">
        <f>IF(COUNTIFS('Table From Form ( For Fri )'!$A:$A,$A306,'Table From Form ( For Fri )'!$J:$J,Attendance[[#Headers],[27/12/2024]],'Table From Form ( For Fri )'!AR:AR,1)&gt;0,1,0)</f>
        <v>0</v>
      </c>
      <c r="AO306" s="47">
        <f>IF(COUNTIFS('Table From Form ( For Fri )'!$A:$A,$A306,'Table From Form ( For Fri )'!$J:$J,Attendance[[#Headers],[3/1/2025]],'Table From Form ( For Fri )'!AS:AS,1)&gt;0,1,0)</f>
        <v>0</v>
      </c>
      <c r="AP306" s="47">
        <f>IF(COUNTIFS('Table From Form ( For Fri )'!$A:$A,$A306,'Table From Form ( For Fri )'!$J:$J,Attendance[[#Headers],[10/1/2025]],'Table From Form ( For Fri )'!AT:AT,1)&gt;0,1,0)</f>
        <v>0</v>
      </c>
      <c r="AQ306" s="47">
        <f>IF(COUNTIFS('Table From Form ( For Fri )'!$A:$A,$A306,'Table From Form ( For Fri )'!$J:$J,Attendance[[#Headers],[17/1/2025]],'Table From Form ( For Fri )'!AU:AU,1)&gt;0,1,0)</f>
        <v>0</v>
      </c>
      <c r="AR306" s="47">
        <f>IF(COUNTIFS('Table From Form ( For Fri )'!$A:$A,$A306,'Table From Form ( For Fri )'!$J:$J,Attendance[[#Headers],[24/1/2025]],'Table From Form ( For Fri )'!AV:AV,1)&gt;0,1,0)</f>
        <v>0</v>
      </c>
      <c r="AS306" s="47">
        <f>IF(COUNTIFS('Table From Form ( For Fri )'!$A:$A,$A306,'Table From Form ( For Fri )'!$J:$J,Attendance[[#Headers],[31/1/2025]],'Table From Form ( For Fri )'!AW:AW,1)&gt;0,1,0)</f>
        <v>0</v>
      </c>
      <c r="AT306" s="47">
        <f>IF(COUNTIFS('Table From Form ( For Fri )'!$A:$A,$A306,'Table From Form ( For Fri )'!$J:$J,Attendance[[#Headers],[7/2/2025]],'Table From Form ( For Fri )'!AX:AX,1)&gt;0,1,0)</f>
        <v>0</v>
      </c>
      <c r="AU306" s="47">
        <f>IF(COUNTIFS('Table From Form ( For Fri )'!$A:$A,$A306,'Table From Form ( For Fri )'!$J:$J,Attendance[[#Headers],[14/2/2025]],'Table From Form ( For Fri )'!AY:AY,1)&gt;0,1,0)</f>
        <v>0</v>
      </c>
    </row>
    <row r="307" spans="1:47" ht="15" customHeight="1">
      <c r="A307" s="32" t="s">
        <v>2369</v>
      </c>
      <c r="B307" s="30" t="s">
        <v>2370</v>
      </c>
      <c r="C307" s="30" t="s">
        <v>2371</v>
      </c>
      <c r="D307">
        <f>COUNTIF(Attendance[[#This Row],[19/4/2024]:[14/2/2025]],1)</f>
        <v>0</v>
      </c>
      <c r="E307" s="26">
        <f t="shared" si="4"/>
        <v>0</v>
      </c>
      <c r="F307" s="26" t="s">
        <v>2372</v>
      </c>
      <c r="G307" s="47">
        <f>IF(COUNTIFS('Table From Form ( For Fri )'!$A:$A,$A307,'Table From Form ( For Fri )'!$J:$J,Attendance[[#Headers],[19/4/2024]],'Table From Form ( For Fri )'!K:K,1)&gt;0,1,0)</f>
        <v>0</v>
      </c>
      <c r="H307" s="47">
        <f>IF(COUNTIFS('Table From Form ( For Fri )'!$A:$A,$A307,'Table From Form ( For Fri )'!$J:$J,Attendance[[#Headers],[26/4/2024]],'Table From Form ( For Fri )'!L:L,1)&gt;0,1,0)</f>
        <v>0</v>
      </c>
      <c r="I307" s="47">
        <f>IF(COUNTIFS('Table From Form ( For Fri )'!$A:$A,$A307,'Table From Form ( For Fri )'!$J:$J,Attendance[[#Headers],[3/5/2024]],'Table From Form ( For Fri )'!M:M,1)&gt;0,1,0)</f>
        <v>0</v>
      </c>
      <c r="J307" s="47">
        <f>IF(COUNTIFS('Table From Form ( For Fri )'!$A:$A,$A307,'Table From Form ( For Fri )'!$J:$J,Attendance[[#Headers],[10/5/2024]],'Table From Form ( For Fri )'!N:N,1)&gt;0,1,0)</f>
        <v>0</v>
      </c>
      <c r="K307" s="47">
        <f>IF(COUNTIFS('Table From Form ( For Fri )'!$A:$A,$A307,'Table From Form ( For Fri )'!$J:$J,Attendance[[#Headers],[17/5/2024]],'Table From Form ( For Fri )'!O:O,1)&gt;0,1,0)</f>
        <v>0</v>
      </c>
      <c r="L307" s="47">
        <f>IF(COUNTIFS('Table From Form ( For Fri )'!$A:$A,$A307,'Table From Form ( For Fri )'!$J:$J,Attendance[[#Headers],[24/5/2024]],'Table From Form ( For Fri )'!P:P,1)&gt;0,1,0)</f>
        <v>0</v>
      </c>
      <c r="M307" s="47">
        <f>IF(COUNTIFS('Table From Form ( For Fri )'!$A:$A,$A307,'Table From Form ( For Fri )'!$J:$J,Attendance[[#Headers],[31/5/2024]],'Table From Form ( For Fri )'!Q:Q,1)&gt;0,1,0)</f>
        <v>0</v>
      </c>
      <c r="N307" s="47">
        <f>IF(COUNTIFS('Table From Form ( For Fri )'!$A:$A,$A307,'Table From Form ( For Fri )'!$J:$J,Attendance[[#Headers],[7/6/2024]],'Table From Form ( For Fri )'!R:R,1)&gt;0,1,0)</f>
        <v>0</v>
      </c>
      <c r="O307" s="47">
        <f>IF(COUNTIFS('Table From Form ( For Fri )'!$A:$A,$A307,'Table From Form ( For Fri )'!$J:$J,Attendance[[#Headers],[14/6/2024]],'Table From Form ( For Fri )'!S:S,1)&gt;0,1,0)</f>
        <v>0</v>
      </c>
      <c r="P307" s="27">
        <f>IF(COUNTIFS('Table From Form ( For Fri )'!$A:$A,$A307,'Table From Form ( For Fri )'!$J:$J,Attendance[[#Headers],[21/6/2024]],'Table From Form ( For Fri )'!T:T,1)&gt;0,1,0)</f>
        <v>0</v>
      </c>
      <c r="Q307" s="47">
        <f>IF(COUNTIFS('Table From Form ( For Fri )'!$A:$A,$A307,'Table From Form ( For Fri )'!$J:$J,Attendance[[#Headers],[28/6/2024]],'Table From Form ( For Fri )'!U:U,1)&gt;0,1,0)</f>
        <v>0</v>
      </c>
      <c r="R307" s="47">
        <f>IF(COUNTIFS('Table From Form ( For Fri )'!$A:$A,$A307,'Table From Form ( For Fri )'!$J:$J,Attendance[[#Headers],[5/7/2024]],'Table From Form ( For Fri )'!V:V,1)&gt;0,1,0)</f>
        <v>0</v>
      </c>
      <c r="S307" s="47">
        <f>IF(COUNTIFS('Table From Form ( For Fri )'!$A:$A,$A307,'Table From Form ( For Fri )'!$J:$J,Attendance[[#Headers],[12/7/2024]],'Table From Form ( For Fri )'!W:W,1)&gt;0,1,0)</f>
        <v>0</v>
      </c>
      <c r="T307" s="47">
        <f>IF(COUNTIFS('Table From Form ( For Fri )'!$A:$A,$A307,'Table From Form ( For Fri )'!$J:$J,Attendance[[#Headers],[19/7/2024]],'Table From Form ( For Fri )'!X:X,1)&gt;0,1,0)</f>
        <v>0</v>
      </c>
      <c r="U307" s="47">
        <f>IF(COUNTIFS('Table From Form ( For Fri )'!$A:$A,$A307,'Table From Form ( For Fri )'!$J:$J,Attendance[[#Headers],[26/7/2024]],'Table From Form ( For Fri )'!Y:Y,1)&gt;0,1,0)</f>
        <v>0</v>
      </c>
      <c r="V307" s="47">
        <f>IF(COUNTIFS('Table From Form ( For Fri )'!$A:$A,$A307,'Table From Form ( For Fri )'!$J:$J,Attendance[[#Headers],[2/8/2024]],'Table From Form ( For Fri )'!Z:Z,1)&gt;0,1,0)</f>
        <v>0</v>
      </c>
      <c r="W307" s="47">
        <f>IF(COUNTIFS('Table From Form ( For Fri )'!$A:$A,$A307,'Table From Form ( For Fri )'!$J:$J,Attendance[[#Headers],[30/8/2024]],'Table From Form ( For Fri )'!AA:AA,1)&gt;0,1,0)</f>
        <v>0</v>
      </c>
      <c r="X307" s="47">
        <f>IF(COUNTIFS('Table From Form ( For Fri )'!$A:$A,$A307,'Table From Form ( For Fri )'!$J:$J,Attendance[[#Headers],[6/9/2024]],'Table From Form ( For Fri )'!AB:AB,1)&gt;0,1,0)</f>
        <v>0</v>
      </c>
      <c r="Y307" s="47">
        <f>IF(COUNTIFS('Table From Form ( For Fri )'!$A:$A,$A307,'Table From Form ( For Fri )'!$J:$J,Attendance[[#Headers],[13/9/2024]],'Table From Form ( For Fri )'!AC:AC,1)&gt;0,1,0)</f>
        <v>0</v>
      </c>
      <c r="Z307" s="47">
        <f>IF(COUNTIFS('Table From Form ( For Fri )'!$A:$A,$A307,'Table From Form ( For Fri )'!$J:$J,Attendance[[#Headers],[20/9/2024]],'Table From Form ( For Fri )'!AD:AD,1)&gt;0,1,0)</f>
        <v>0</v>
      </c>
      <c r="AA307" s="47">
        <f>IF(COUNTIFS('Table From Form ( For Fri )'!$A:$A,$A307,'Table From Form ( For Fri )'!$J:$J,Attendance[[#Headers],[27/9/2024]],'Table From Form ( For Fri )'!AE:AE,1)&gt;0,1,0)</f>
        <v>0</v>
      </c>
      <c r="AB307" s="47">
        <f>IF(COUNTIFS('Table From Form ( For Fri )'!$A:$A,$A307,'Table From Form ( For Fri )'!$J:$J,Attendance[[#Headers],[4/10/2024]],'Table From Form ( For Fri )'!AF:AF,1)&gt;0,1,0)</f>
        <v>0</v>
      </c>
      <c r="AC307" s="47">
        <f>IF(COUNTIFS('Table From Form ( For Fri )'!$A:$A,$A307,'Table From Form ( For Fri )'!$J:$J,Attendance[[#Headers],[11/10/2024]],'Table From Form ( For Fri )'!AG:AG,1)&gt;0,1,0)</f>
        <v>0</v>
      </c>
      <c r="AD307" s="47">
        <f>IF(COUNTIFS('Table From Form ( For Fri )'!$A:$A,$A307,'Table From Form ( For Fri )'!$J:$J,Attendance[[#Headers],[18/10/2024]],'Table From Form ( For Fri )'!AH:AH,1)&gt;0,1,0)</f>
        <v>0</v>
      </c>
      <c r="AE307" s="47">
        <f>IF(COUNTIFS('Table From Form ( For Fri )'!$A:$A,$A307,'Table From Form ( For Fri )'!$J:$J,Attendance[[#Headers],[25/10/2024]],'Table From Form ( For Fri )'!AI:AI,1)&gt;0,1,0)</f>
        <v>0</v>
      </c>
      <c r="AF307" s="47">
        <f>IF(COUNTIFS('Table From Form ( For Fri )'!$A:$A,$A307,'Table From Form ( For Fri )'!$J:$J,Attendance[[#Headers],[1/11/2024]],'Table From Form ( For Fri )'!AJ:AJ,1)&gt;0,1,0)</f>
        <v>0</v>
      </c>
      <c r="AG307" s="47">
        <f>IF(COUNTIFS('Table From Form ( For Fri )'!$A:$A,$A307,'Table From Form ( For Fri )'!$J:$J,Attendance[[#Headers],[8/11/2024]],'Table From Form ( For Fri )'!AK:AK,1)&gt;0,1,0)</f>
        <v>0</v>
      </c>
      <c r="AH307" s="47">
        <f>IF(COUNTIFS('Table From Form ( For Fri )'!$A:$A,$A307,'Table From Form ( For Fri )'!$J:$J,Attendance[[#Headers],[15/11/2024]],'Table From Form ( For Fri )'!AL:AL,1)&gt;0,1,0)</f>
        <v>0</v>
      </c>
      <c r="AI307" s="47">
        <f>IF(COUNTIFS('Table From Form ( For Fri )'!$A:$A,$A307,'Table From Form ( For Fri )'!$J:$J,Attendance[[#Headers],[22/11/2024]],'Table From Form ( For Fri )'!AM:AM,1)&gt;0,1,0)</f>
        <v>0</v>
      </c>
      <c r="AJ307" s="47">
        <f>IF(COUNTIFS('Table From Form ( For Fri )'!$A:$A,$A307,'Table From Form ( For Fri )'!$J:$J,Attendance[[#Headers],[29/11/2024]],'Table From Form ( For Fri )'!AN:AN,1)&gt;0,1,0)</f>
        <v>0</v>
      </c>
      <c r="AK307" s="47">
        <f>IF(COUNTIFS('Table From Form ( For Fri )'!$A:$A,$A307,'Table From Form ( For Fri )'!$J:$J,Attendance[[#Headers],[6/12/2024]],'Table From Form ( For Fri )'!AO:AO,1)&gt;0,1,0)</f>
        <v>0</v>
      </c>
      <c r="AL307" s="47">
        <f>IF(COUNTIFS('Table From Form ( For Fri )'!$A:$A,$A307,'Table From Form ( For Fri )'!$J:$J,Attendance[[#Headers],[13/12/2024]],'Table From Form ( For Fri )'!AP:AP,1)&gt;0,1,0)</f>
        <v>0</v>
      </c>
      <c r="AM307" s="47">
        <f>IF(COUNTIFS('Table From Form ( For Fri )'!$A:$A,$A307,'Table From Form ( For Fri )'!$J:$J,Attendance[[#Headers],[20/12/2024]],'Table From Form ( For Fri )'!AQ:AQ,1)&gt;0,1,0)</f>
        <v>0</v>
      </c>
      <c r="AN307" s="47">
        <f>IF(COUNTIFS('Table From Form ( For Fri )'!$A:$A,$A307,'Table From Form ( For Fri )'!$J:$J,Attendance[[#Headers],[27/12/2024]],'Table From Form ( For Fri )'!AR:AR,1)&gt;0,1,0)</f>
        <v>0</v>
      </c>
      <c r="AO307" s="47">
        <f>IF(COUNTIFS('Table From Form ( For Fri )'!$A:$A,$A307,'Table From Form ( For Fri )'!$J:$J,Attendance[[#Headers],[3/1/2025]],'Table From Form ( For Fri )'!AS:AS,1)&gt;0,1,0)</f>
        <v>0</v>
      </c>
      <c r="AP307" s="47">
        <f>IF(COUNTIFS('Table From Form ( For Fri )'!$A:$A,$A307,'Table From Form ( For Fri )'!$J:$J,Attendance[[#Headers],[10/1/2025]],'Table From Form ( For Fri )'!AT:AT,1)&gt;0,1,0)</f>
        <v>0</v>
      </c>
      <c r="AQ307" s="47">
        <f>IF(COUNTIFS('Table From Form ( For Fri )'!$A:$A,$A307,'Table From Form ( For Fri )'!$J:$J,Attendance[[#Headers],[17/1/2025]],'Table From Form ( For Fri )'!AU:AU,1)&gt;0,1,0)</f>
        <v>0</v>
      </c>
      <c r="AR307" s="47">
        <f>IF(COUNTIFS('Table From Form ( For Fri )'!$A:$A,$A307,'Table From Form ( For Fri )'!$J:$J,Attendance[[#Headers],[24/1/2025]],'Table From Form ( For Fri )'!AV:AV,1)&gt;0,1,0)</f>
        <v>0</v>
      </c>
      <c r="AS307" s="47">
        <f>IF(COUNTIFS('Table From Form ( For Fri )'!$A:$A,$A307,'Table From Form ( For Fri )'!$J:$J,Attendance[[#Headers],[31/1/2025]],'Table From Form ( For Fri )'!AW:AW,1)&gt;0,1,0)</f>
        <v>0</v>
      </c>
      <c r="AT307" s="47">
        <f>IF(COUNTIFS('Table From Form ( For Fri )'!$A:$A,$A307,'Table From Form ( For Fri )'!$J:$J,Attendance[[#Headers],[7/2/2025]],'Table From Form ( For Fri )'!AX:AX,1)&gt;0,1,0)</f>
        <v>0</v>
      </c>
      <c r="AU307" s="47">
        <f>IF(COUNTIFS('Table From Form ( For Fri )'!$A:$A,$A307,'Table From Form ( For Fri )'!$J:$J,Attendance[[#Headers],[14/2/2025]],'Table From Form ( For Fri )'!AY:AY,1)&gt;0,1,0)</f>
        <v>0</v>
      </c>
    </row>
    <row r="308" spans="1:47" ht="15" customHeight="1">
      <c r="A308" s="32" t="s">
        <v>2373</v>
      </c>
      <c r="B308" s="30" t="s">
        <v>2374</v>
      </c>
      <c r="C308" s="30" t="s">
        <v>2375</v>
      </c>
      <c r="D308">
        <f>COUNTIF(Attendance[[#This Row],[19/4/2024]:[14/2/2025]],1)</f>
        <v>0</v>
      </c>
      <c r="E308" s="26">
        <f t="shared" si="4"/>
        <v>0</v>
      </c>
      <c r="F308" s="26" t="s">
        <v>2376</v>
      </c>
      <c r="G308" s="47">
        <f>IF(COUNTIFS('Table From Form ( For Fri )'!$A:$A,$A308,'Table From Form ( For Fri )'!$J:$J,Attendance[[#Headers],[19/4/2024]],'Table From Form ( For Fri )'!K:K,1)&gt;0,1,0)</f>
        <v>0</v>
      </c>
      <c r="H308" s="47">
        <f>IF(COUNTIFS('Table From Form ( For Fri )'!$A:$A,$A308,'Table From Form ( For Fri )'!$J:$J,Attendance[[#Headers],[26/4/2024]],'Table From Form ( For Fri )'!L:L,1)&gt;0,1,0)</f>
        <v>0</v>
      </c>
      <c r="I308" s="47">
        <f>IF(COUNTIFS('Table From Form ( For Fri )'!$A:$A,$A308,'Table From Form ( For Fri )'!$J:$J,Attendance[[#Headers],[3/5/2024]],'Table From Form ( For Fri )'!M:M,1)&gt;0,1,0)</f>
        <v>0</v>
      </c>
      <c r="J308" s="47">
        <f>IF(COUNTIFS('Table From Form ( For Fri )'!$A:$A,$A308,'Table From Form ( For Fri )'!$J:$J,Attendance[[#Headers],[10/5/2024]],'Table From Form ( For Fri )'!N:N,1)&gt;0,1,0)</f>
        <v>0</v>
      </c>
      <c r="K308" s="47">
        <f>IF(COUNTIFS('Table From Form ( For Fri )'!$A:$A,$A308,'Table From Form ( For Fri )'!$J:$J,Attendance[[#Headers],[17/5/2024]],'Table From Form ( For Fri )'!O:O,1)&gt;0,1,0)</f>
        <v>0</v>
      </c>
      <c r="L308" s="47">
        <f>IF(COUNTIFS('Table From Form ( For Fri )'!$A:$A,$A308,'Table From Form ( For Fri )'!$J:$J,Attendance[[#Headers],[24/5/2024]],'Table From Form ( For Fri )'!P:P,1)&gt;0,1,0)</f>
        <v>0</v>
      </c>
      <c r="M308" s="47">
        <f>IF(COUNTIFS('Table From Form ( For Fri )'!$A:$A,$A308,'Table From Form ( For Fri )'!$J:$J,Attendance[[#Headers],[31/5/2024]],'Table From Form ( For Fri )'!Q:Q,1)&gt;0,1,0)</f>
        <v>0</v>
      </c>
      <c r="N308" s="47">
        <f>IF(COUNTIFS('Table From Form ( For Fri )'!$A:$A,$A308,'Table From Form ( For Fri )'!$J:$J,Attendance[[#Headers],[7/6/2024]],'Table From Form ( For Fri )'!R:R,1)&gt;0,1,0)</f>
        <v>0</v>
      </c>
      <c r="O308" s="47">
        <f>IF(COUNTIFS('Table From Form ( For Fri )'!$A:$A,$A308,'Table From Form ( For Fri )'!$J:$J,Attendance[[#Headers],[14/6/2024]],'Table From Form ( For Fri )'!S:S,1)&gt;0,1,0)</f>
        <v>0</v>
      </c>
      <c r="P308" s="27">
        <f>IF(COUNTIFS('Table From Form ( For Fri )'!$A:$A,$A308,'Table From Form ( For Fri )'!$J:$J,Attendance[[#Headers],[21/6/2024]],'Table From Form ( For Fri )'!T:T,1)&gt;0,1,0)</f>
        <v>0</v>
      </c>
      <c r="Q308" s="47">
        <f>IF(COUNTIFS('Table From Form ( For Fri )'!$A:$A,$A308,'Table From Form ( For Fri )'!$J:$J,Attendance[[#Headers],[28/6/2024]],'Table From Form ( For Fri )'!U:U,1)&gt;0,1,0)</f>
        <v>0</v>
      </c>
      <c r="R308" s="47">
        <f>IF(COUNTIFS('Table From Form ( For Fri )'!$A:$A,$A308,'Table From Form ( For Fri )'!$J:$J,Attendance[[#Headers],[5/7/2024]],'Table From Form ( For Fri )'!V:V,1)&gt;0,1,0)</f>
        <v>0</v>
      </c>
      <c r="S308" s="47">
        <f>IF(COUNTIFS('Table From Form ( For Fri )'!$A:$A,$A308,'Table From Form ( For Fri )'!$J:$J,Attendance[[#Headers],[12/7/2024]],'Table From Form ( For Fri )'!W:W,1)&gt;0,1,0)</f>
        <v>0</v>
      </c>
      <c r="T308" s="47">
        <f>IF(COUNTIFS('Table From Form ( For Fri )'!$A:$A,$A308,'Table From Form ( For Fri )'!$J:$J,Attendance[[#Headers],[19/7/2024]],'Table From Form ( For Fri )'!X:X,1)&gt;0,1,0)</f>
        <v>0</v>
      </c>
      <c r="U308" s="47">
        <f>IF(COUNTIFS('Table From Form ( For Fri )'!$A:$A,$A308,'Table From Form ( For Fri )'!$J:$J,Attendance[[#Headers],[26/7/2024]],'Table From Form ( For Fri )'!Y:Y,1)&gt;0,1,0)</f>
        <v>0</v>
      </c>
      <c r="V308" s="47">
        <f>IF(COUNTIFS('Table From Form ( For Fri )'!$A:$A,$A308,'Table From Form ( For Fri )'!$J:$J,Attendance[[#Headers],[2/8/2024]],'Table From Form ( For Fri )'!Z:Z,1)&gt;0,1,0)</f>
        <v>0</v>
      </c>
      <c r="W308" s="47">
        <f>IF(COUNTIFS('Table From Form ( For Fri )'!$A:$A,$A308,'Table From Form ( For Fri )'!$J:$J,Attendance[[#Headers],[30/8/2024]],'Table From Form ( For Fri )'!AA:AA,1)&gt;0,1,0)</f>
        <v>0</v>
      </c>
      <c r="X308" s="47">
        <f>IF(COUNTIFS('Table From Form ( For Fri )'!$A:$A,$A308,'Table From Form ( For Fri )'!$J:$J,Attendance[[#Headers],[6/9/2024]],'Table From Form ( For Fri )'!AB:AB,1)&gt;0,1,0)</f>
        <v>0</v>
      </c>
      <c r="Y308" s="47">
        <f>IF(COUNTIFS('Table From Form ( For Fri )'!$A:$A,$A308,'Table From Form ( For Fri )'!$J:$J,Attendance[[#Headers],[13/9/2024]],'Table From Form ( For Fri )'!AC:AC,1)&gt;0,1,0)</f>
        <v>0</v>
      </c>
      <c r="Z308" s="47">
        <f>IF(COUNTIFS('Table From Form ( For Fri )'!$A:$A,$A308,'Table From Form ( For Fri )'!$J:$J,Attendance[[#Headers],[20/9/2024]],'Table From Form ( For Fri )'!AD:AD,1)&gt;0,1,0)</f>
        <v>0</v>
      </c>
      <c r="AA308" s="47">
        <f>IF(COUNTIFS('Table From Form ( For Fri )'!$A:$A,$A308,'Table From Form ( For Fri )'!$J:$J,Attendance[[#Headers],[27/9/2024]],'Table From Form ( For Fri )'!AE:AE,1)&gt;0,1,0)</f>
        <v>0</v>
      </c>
      <c r="AB308" s="47">
        <f>IF(COUNTIFS('Table From Form ( For Fri )'!$A:$A,$A308,'Table From Form ( For Fri )'!$J:$J,Attendance[[#Headers],[4/10/2024]],'Table From Form ( For Fri )'!AF:AF,1)&gt;0,1,0)</f>
        <v>0</v>
      </c>
      <c r="AC308" s="47">
        <f>IF(COUNTIFS('Table From Form ( For Fri )'!$A:$A,$A308,'Table From Form ( For Fri )'!$J:$J,Attendance[[#Headers],[11/10/2024]],'Table From Form ( For Fri )'!AG:AG,1)&gt;0,1,0)</f>
        <v>0</v>
      </c>
      <c r="AD308" s="47">
        <f>IF(COUNTIFS('Table From Form ( For Fri )'!$A:$A,$A308,'Table From Form ( For Fri )'!$J:$J,Attendance[[#Headers],[18/10/2024]],'Table From Form ( For Fri )'!AH:AH,1)&gt;0,1,0)</f>
        <v>0</v>
      </c>
      <c r="AE308" s="47">
        <f>IF(COUNTIFS('Table From Form ( For Fri )'!$A:$A,$A308,'Table From Form ( For Fri )'!$J:$J,Attendance[[#Headers],[25/10/2024]],'Table From Form ( For Fri )'!AI:AI,1)&gt;0,1,0)</f>
        <v>0</v>
      </c>
      <c r="AF308" s="47">
        <f>IF(COUNTIFS('Table From Form ( For Fri )'!$A:$A,$A308,'Table From Form ( For Fri )'!$J:$J,Attendance[[#Headers],[1/11/2024]],'Table From Form ( For Fri )'!AJ:AJ,1)&gt;0,1,0)</f>
        <v>0</v>
      </c>
      <c r="AG308" s="47">
        <f>IF(COUNTIFS('Table From Form ( For Fri )'!$A:$A,$A308,'Table From Form ( For Fri )'!$J:$J,Attendance[[#Headers],[8/11/2024]],'Table From Form ( For Fri )'!AK:AK,1)&gt;0,1,0)</f>
        <v>0</v>
      </c>
      <c r="AH308" s="47">
        <f>IF(COUNTIFS('Table From Form ( For Fri )'!$A:$A,$A308,'Table From Form ( For Fri )'!$J:$J,Attendance[[#Headers],[15/11/2024]],'Table From Form ( For Fri )'!AL:AL,1)&gt;0,1,0)</f>
        <v>0</v>
      </c>
      <c r="AI308" s="47">
        <f>IF(COUNTIFS('Table From Form ( For Fri )'!$A:$A,$A308,'Table From Form ( For Fri )'!$J:$J,Attendance[[#Headers],[22/11/2024]],'Table From Form ( For Fri )'!AM:AM,1)&gt;0,1,0)</f>
        <v>0</v>
      </c>
      <c r="AJ308" s="47">
        <f>IF(COUNTIFS('Table From Form ( For Fri )'!$A:$A,$A308,'Table From Form ( For Fri )'!$J:$J,Attendance[[#Headers],[29/11/2024]],'Table From Form ( For Fri )'!AN:AN,1)&gt;0,1,0)</f>
        <v>0</v>
      </c>
      <c r="AK308" s="47">
        <f>IF(COUNTIFS('Table From Form ( For Fri )'!$A:$A,$A308,'Table From Form ( For Fri )'!$J:$J,Attendance[[#Headers],[6/12/2024]],'Table From Form ( For Fri )'!AO:AO,1)&gt;0,1,0)</f>
        <v>0</v>
      </c>
      <c r="AL308" s="47">
        <f>IF(COUNTIFS('Table From Form ( For Fri )'!$A:$A,$A308,'Table From Form ( For Fri )'!$J:$J,Attendance[[#Headers],[13/12/2024]],'Table From Form ( For Fri )'!AP:AP,1)&gt;0,1,0)</f>
        <v>0</v>
      </c>
      <c r="AM308" s="47">
        <f>IF(COUNTIFS('Table From Form ( For Fri )'!$A:$A,$A308,'Table From Form ( For Fri )'!$J:$J,Attendance[[#Headers],[20/12/2024]],'Table From Form ( For Fri )'!AQ:AQ,1)&gt;0,1,0)</f>
        <v>0</v>
      </c>
      <c r="AN308" s="47">
        <f>IF(COUNTIFS('Table From Form ( For Fri )'!$A:$A,$A308,'Table From Form ( For Fri )'!$J:$J,Attendance[[#Headers],[27/12/2024]],'Table From Form ( For Fri )'!AR:AR,1)&gt;0,1,0)</f>
        <v>0</v>
      </c>
      <c r="AO308" s="47">
        <f>IF(COUNTIFS('Table From Form ( For Fri )'!$A:$A,$A308,'Table From Form ( For Fri )'!$J:$J,Attendance[[#Headers],[3/1/2025]],'Table From Form ( For Fri )'!AS:AS,1)&gt;0,1,0)</f>
        <v>0</v>
      </c>
      <c r="AP308" s="47">
        <f>IF(COUNTIFS('Table From Form ( For Fri )'!$A:$A,$A308,'Table From Form ( For Fri )'!$J:$J,Attendance[[#Headers],[10/1/2025]],'Table From Form ( For Fri )'!AT:AT,1)&gt;0,1,0)</f>
        <v>0</v>
      </c>
      <c r="AQ308" s="47">
        <f>IF(COUNTIFS('Table From Form ( For Fri )'!$A:$A,$A308,'Table From Form ( For Fri )'!$J:$J,Attendance[[#Headers],[17/1/2025]],'Table From Form ( For Fri )'!AU:AU,1)&gt;0,1,0)</f>
        <v>0</v>
      </c>
      <c r="AR308" s="47">
        <f>IF(COUNTIFS('Table From Form ( For Fri )'!$A:$A,$A308,'Table From Form ( For Fri )'!$J:$J,Attendance[[#Headers],[24/1/2025]],'Table From Form ( For Fri )'!AV:AV,1)&gt;0,1,0)</f>
        <v>0</v>
      </c>
      <c r="AS308" s="47">
        <f>IF(COUNTIFS('Table From Form ( For Fri )'!$A:$A,$A308,'Table From Form ( For Fri )'!$J:$J,Attendance[[#Headers],[31/1/2025]],'Table From Form ( For Fri )'!AW:AW,1)&gt;0,1,0)</f>
        <v>0</v>
      </c>
      <c r="AT308" s="47">
        <f>IF(COUNTIFS('Table From Form ( For Fri )'!$A:$A,$A308,'Table From Form ( For Fri )'!$J:$J,Attendance[[#Headers],[7/2/2025]],'Table From Form ( For Fri )'!AX:AX,1)&gt;0,1,0)</f>
        <v>0</v>
      </c>
      <c r="AU308" s="47">
        <f>IF(COUNTIFS('Table From Form ( For Fri )'!$A:$A,$A308,'Table From Form ( For Fri )'!$J:$J,Attendance[[#Headers],[14/2/2025]],'Table From Form ( For Fri )'!AY:AY,1)&gt;0,1,0)</f>
        <v>0</v>
      </c>
    </row>
    <row r="309" spans="1:47" ht="15" customHeight="1">
      <c r="A309" s="32" t="s">
        <v>2377</v>
      </c>
      <c r="B309" s="30" t="s">
        <v>2378</v>
      </c>
      <c r="C309" s="30" t="s">
        <v>2379</v>
      </c>
      <c r="D309">
        <f>COUNTIF(Attendance[[#This Row],[19/4/2024]:[14/2/2025]],1)</f>
        <v>0</v>
      </c>
      <c r="E309" s="26">
        <f t="shared" si="4"/>
        <v>0</v>
      </c>
      <c r="F309" s="26" t="s">
        <v>2380</v>
      </c>
      <c r="G309" s="47">
        <f>IF(COUNTIFS('Table From Form ( For Fri )'!$A:$A,$A309,'Table From Form ( For Fri )'!$J:$J,Attendance[[#Headers],[19/4/2024]],'Table From Form ( For Fri )'!K:K,1)&gt;0,1,0)</f>
        <v>0</v>
      </c>
      <c r="H309" s="47">
        <f>IF(COUNTIFS('Table From Form ( For Fri )'!$A:$A,$A309,'Table From Form ( For Fri )'!$J:$J,Attendance[[#Headers],[26/4/2024]],'Table From Form ( For Fri )'!L:L,1)&gt;0,1,0)</f>
        <v>0</v>
      </c>
      <c r="I309" s="47">
        <f>IF(COUNTIFS('Table From Form ( For Fri )'!$A:$A,$A309,'Table From Form ( For Fri )'!$J:$J,Attendance[[#Headers],[3/5/2024]],'Table From Form ( For Fri )'!M:M,1)&gt;0,1,0)</f>
        <v>0</v>
      </c>
      <c r="J309" s="47">
        <f>IF(COUNTIFS('Table From Form ( For Fri )'!$A:$A,$A309,'Table From Form ( For Fri )'!$J:$J,Attendance[[#Headers],[10/5/2024]],'Table From Form ( For Fri )'!N:N,1)&gt;0,1,0)</f>
        <v>0</v>
      </c>
      <c r="K309" s="47">
        <f>IF(COUNTIFS('Table From Form ( For Fri )'!$A:$A,$A309,'Table From Form ( For Fri )'!$J:$J,Attendance[[#Headers],[17/5/2024]],'Table From Form ( For Fri )'!O:O,1)&gt;0,1,0)</f>
        <v>0</v>
      </c>
      <c r="L309" s="47">
        <f>IF(COUNTIFS('Table From Form ( For Fri )'!$A:$A,$A309,'Table From Form ( For Fri )'!$J:$J,Attendance[[#Headers],[24/5/2024]],'Table From Form ( For Fri )'!P:P,1)&gt;0,1,0)</f>
        <v>0</v>
      </c>
      <c r="M309" s="47">
        <f>IF(COUNTIFS('Table From Form ( For Fri )'!$A:$A,$A309,'Table From Form ( For Fri )'!$J:$J,Attendance[[#Headers],[31/5/2024]],'Table From Form ( For Fri )'!Q:Q,1)&gt;0,1,0)</f>
        <v>0</v>
      </c>
      <c r="N309" s="47">
        <f>IF(COUNTIFS('Table From Form ( For Fri )'!$A:$A,$A309,'Table From Form ( For Fri )'!$J:$J,Attendance[[#Headers],[7/6/2024]],'Table From Form ( For Fri )'!R:R,1)&gt;0,1,0)</f>
        <v>0</v>
      </c>
      <c r="O309" s="47">
        <f>IF(COUNTIFS('Table From Form ( For Fri )'!$A:$A,$A309,'Table From Form ( For Fri )'!$J:$J,Attendance[[#Headers],[14/6/2024]],'Table From Form ( For Fri )'!S:S,1)&gt;0,1,0)</f>
        <v>0</v>
      </c>
      <c r="P309" s="27">
        <f>IF(COUNTIFS('Table From Form ( For Fri )'!$A:$A,$A309,'Table From Form ( For Fri )'!$J:$J,Attendance[[#Headers],[21/6/2024]],'Table From Form ( For Fri )'!T:T,1)&gt;0,1,0)</f>
        <v>0</v>
      </c>
      <c r="Q309" s="47">
        <f>IF(COUNTIFS('Table From Form ( For Fri )'!$A:$A,$A309,'Table From Form ( For Fri )'!$J:$J,Attendance[[#Headers],[28/6/2024]],'Table From Form ( For Fri )'!U:U,1)&gt;0,1,0)</f>
        <v>0</v>
      </c>
      <c r="R309" s="47">
        <f>IF(COUNTIFS('Table From Form ( For Fri )'!$A:$A,$A309,'Table From Form ( For Fri )'!$J:$J,Attendance[[#Headers],[5/7/2024]],'Table From Form ( For Fri )'!V:V,1)&gt;0,1,0)</f>
        <v>0</v>
      </c>
      <c r="S309" s="47">
        <f>IF(COUNTIFS('Table From Form ( For Fri )'!$A:$A,$A309,'Table From Form ( For Fri )'!$J:$J,Attendance[[#Headers],[12/7/2024]],'Table From Form ( For Fri )'!W:W,1)&gt;0,1,0)</f>
        <v>0</v>
      </c>
      <c r="T309" s="47">
        <f>IF(COUNTIFS('Table From Form ( For Fri )'!$A:$A,$A309,'Table From Form ( For Fri )'!$J:$J,Attendance[[#Headers],[19/7/2024]],'Table From Form ( For Fri )'!X:X,1)&gt;0,1,0)</f>
        <v>0</v>
      </c>
      <c r="U309" s="47">
        <f>IF(COUNTIFS('Table From Form ( For Fri )'!$A:$A,$A309,'Table From Form ( For Fri )'!$J:$J,Attendance[[#Headers],[26/7/2024]],'Table From Form ( For Fri )'!Y:Y,1)&gt;0,1,0)</f>
        <v>0</v>
      </c>
      <c r="V309" s="47">
        <f>IF(COUNTIFS('Table From Form ( For Fri )'!$A:$A,$A309,'Table From Form ( For Fri )'!$J:$J,Attendance[[#Headers],[2/8/2024]],'Table From Form ( For Fri )'!Z:Z,1)&gt;0,1,0)</f>
        <v>0</v>
      </c>
      <c r="W309" s="47">
        <f>IF(COUNTIFS('Table From Form ( For Fri )'!$A:$A,$A309,'Table From Form ( For Fri )'!$J:$J,Attendance[[#Headers],[30/8/2024]],'Table From Form ( For Fri )'!AA:AA,1)&gt;0,1,0)</f>
        <v>0</v>
      </c>
      <c r="X309" s="47">
        <f>IF(COUNTIFS('Table From Form ( For Fri )'!$A:$A,$A309,'Table From Form ( For Fri )'!$J:$J,Attendance[[#Headers],[6/9/2024]],'Table From Form ( For Fri )'!AB:AB,1)&gt;0,1,0)</f>
        <v>0</v>
      </c>
      <c r="Y309" s="47">
        <f>IF(COUNTIFS('Table From Form ( For Fri )'!$A:$A,$A309,'Table From Form ( For Fri )'!$J:$J,Attendance[[#Headers],[13/9/2024]],'Table From Form ( For Fri )'!AC:AC,1)&gt;0,1,0)</f>
        <v>0</v>
      </c>
      <c r="Z309" s="47">
        <f>IF(COUNTIFS('Table From Form ( For Fri )'!$A:$A,$A309,'Table From Form ( For Fri )'!$J:$J,Attendance[[#Headers],[20/9/2024]],'Table From Form ( For Fri )'!AD:AD,1)&gt;0,1,0)</f>
        <v>0</v>
      </c>
      <c r="AA309" s="47">
        <f>IF(COUNTIFS('Table From Form ( For Fri )'!$A:$A,$A309,'Table From Form ( For Fri )'!$J:$J,Attendance[[#Headers],[27/9/2024]],'Table From Form ( For Fri )'!AE:AE,1)&gt;0,1,0)</f>
        <v>0</v>
      </c>
      <c r="AB309" s="47">
        <f>IF(COUNTIFS('Table From Form ( For Fri )'!$A:$A,$A309,'Table From Form ( For Fri )'!$J:$J,Attendance[[#Headers],[4/10/2024]],'Table From Form ( For Fri )'!AF:AF,1)&gt;0,1,0)</f>
        <v>0</v>
      </c>
      <c r="AC309" s="47">
        <f>IF(COUNTIFS('Table From Form ( For Fri )'!$A:$A,$A309,'Table From Form ( For Fri )'!$J:$J,Attendance[[#Headers],[11/10/2024]],'Table From Form ( For Fri )'!AG:AG,1)&gt;0,1,0)</f>
        <v>0</v>
      </c>
      <c r="AD309" s="47">
        <f>IF(COUNTIFS('Table From Form ( For Fri )'!$A:$A,$A309,'Table From Form ( For Fri )'!$J:$J,Attendance[[#Headers],[18/10/2024]],'Table From Form ( For Fri )'!AH:AH,1)&gt;0,1,0)</f>
        <v>0</v>
      </c>
      <c r="AE309" s="47">
        <f>IF(COUNTIFS('Table From Form ( For Fri )'!$A:$A,$A309,'Table From Form ( For Fri )'!$J:$J,Attendance[[#Headers],[25/10/2024]],'Table From Form ( For Fri )'!AI:AI,1)&gt;0,1,0)</f>
        <v>0</v>
      </c>
      <c r="AF309" s="47">
        <f>IF(COUNTIFS('Table From Form ( For Fri )'!$A:$A,$A309,'Table From Form ( For Fri )'!$J:$J,Attendance[[#Headers],[1/11/2024]],'Table From Form ( For Fri )'!AJ:AJ,1)&gt;0,1,0)</f>
        <v>0</v>
      </c>
      <c r="AG309" s="47">
        <f>IF(COUNTIFS('Table From Form ( For Fri )'!$A:$A,$A309,'Table From Form ( For Fri )'!$J:$J,Attendance[[#Headers],[8/11/2024]],'Table From Form ( For Fri )'!AK:AK,1)&gt;0,1,0)</f>
        <v>0</v>
      </c>
      <c r="AH309" s="47">
        <f>IF(COUNTIFS('Table From Form ( For Fri )'!$A:$A,$A309,'Table From Form ( For Fri )'!$J:$J,Attendance[[#Headers],[15/11/2024]],'Table From Form ( For Fri )'!AL:AL,1)&gt;0,1,0)</f>
        <v>0</v>
      </c>
      <c r="AI309" s="47">
        <f>IF(COUNTIFS('Table From Form ( For Fri )'!$A:$A,$A309,'Table From Form ( For Fri )'!$J:$J,Attendance[[#Headers],[22/11/2024]],'Table From Form ( For Fri )'!AM:AM,1)&gt;0,1,0)</f>
        <v>0</v>
      </c>
      <c r="AJ309" s="47">
        <f>IF(COUNTIFS('Table From Form ( For Fri )'!$A:$A,$A309,'Table From Form ( For Fri )'!$J:$J,Attendance[[#Headers],[29/11/2024]],'Table From Form ( For Fri )'!AN:AN,1)&gt;0,1,0)</f>
        <v>0</v>
      </c>
      <c r="AK309" s="47">
        <f>IF(COUNTIFS('Table From Form ( For Fri )'!$A:$A,$A309,'Table From Form ( For Fri )'!$J:$J,Attendance[[#Headers],[6/12/2024]],'Table From Form ( For Fri )'!AO:AO,1)&gt;0,1,0)</f>
        <v>0</v>
      </c>
      <c r="AL309" s="47">
        <f>IF(COUNTIFS('Table From Form ( For Fri )'!$A:$A,$A309,'Table From Form ( For Fri )'!$J:$J,Attendance[[#Headers],[13/12/2024]],'Table From Form ( For Fri )'!AP:AP,1)&gt;0,1,0)</f>
        <v>0</v>
      </c>
      <c r="AM309" s="47">
        <f>IF(COUNTIFS('Table From Form ( For Fri )'!$A:$A,$A309,'Table From Form ( For Fri )'!$J:$J,Attendance[[#Headers],[20/12/2024]],'Table From Form ( For Fri )'!AQ:AQ,1)&gt;0,1,0)</f>
        <v>0</v>
      </c>
      <c r="AN309" s="47">
        <f>IF(COUNTIFS('Table From Form ( For Fri )'!$A:$A,$A309,'Table From Form ( For Fri )'!$J:$J,Attendance[[#Headers],[27/12/2024]],'Table From Form ( For Fri )'!AR:AR,1)&gt;0,1,0)</f>
        <v>0</v>
      </c>
      <c r="AO309" s="47">
        <f>IF(COUNTIFS('Table From Form ( For Fri )'!$A:$A,$A309,'Table From Form ( For Fri )'!$J:$J,Attendance[[#Headers],[3/1/2025]],'Table From Form ( For Fri )'!AS:AS,1)&gt;0,1,0)</f>
        <v>0</v>
      </c>
      <c r="AP309" s="47">
        <f>IF(COUNTIFS('Table From Form ( For Fri )'!$A:$A,$A309,'Table From Form ( For Fri )'!$J:$J,Attendance[[#Headers],[10/1/2025]],'Table From Form ( For Fri )'!AT:AT,1)&gt;0,1,0)</f>
        <v>0</v>
      </c>
      <c r="AQ309" s="47">
        <f>IF(COUNTIFS('Table From Form ( For Fri )'!$A:$A,$A309,'Table From Form ( For Fri )'!$J:$J,Attendance[[#Headers],[17/1/2025]],'Table From Form ( For Fri )'!AU:AU,1)&gt;0,1,0)</f>
        <v>0</v>
      </c>
      <c r="AR309" s="47">
        <f>IF(COUNTIFS('Table From Form ( For Fri )'!$A:$A,$A309,'Table From Form ( For Fri )'!$J:$J,Attendance[[#Headers],[24/1/2025]],'Table From Form ( For Fri )'!AV:AV,1)&gt;0,1,0)</f>
        <v>0</v>
      </c>
      <c r="AS309" s="47">
        <f>IF(COUNTIFS('Table From Form ( For Fri )'!$A:$A,$A309,'Table From Form ( For Fri )'!$J:$J,Attendance[[#Headers],[31/1/2025]],'Table From Form ( For Fri )'!AW:AW,1)&gt;0,1,0)</f>
        <v>0</v>
      </c>
      <c r="AT309" s="47">
        <f>IF(COUNTIFS('Table From Form ( For Fri )'!$A:$A,$A309,'Table From Form ( For Fri )'!$J:$J,Attendance[[#Headers],[7/2/2025]],'Table From Form ( For Fri )'!AX:AX,1)&gt;0,1,0)</f>
        <v>0</v>
      </c>
      <c r="AU309" s="47">
        <f>IF(COUNTIFS('Table From Form ( For Fri )'!$A:$A,$A309,'Table From Form ( For Fri )'!$J:$J,Attendance[[#Headers],[14/2/2025]],'Table From Form ( For Fri )'!AY:AY,1)&gt;0,1,0)</f>
        <v>0</v>
      </c>
    </row>
    <row r="310" spans="1:47" ht="15" customHeight="1">
      <c r="A310" s="32" t="s">
        <v>2381</v>
      </c>
      <c r="B310" s="30" t="s">
        <v>2382</v>
      </c>
      <c r="C310" s="30" t="s">
        <v>2383</v>
      </c>
      <c r="D310">
        <f>COUNTIF(Attendance[[#This Row],[19/4/2024]:[14/2/2025]],1)</f>
        <v>0</v>
      </c>
      <c r="E310" s="26">
        <f t="shared" si="4"/>
        <v>0</v>
      </c>
      <c r="F310" s="26" t="s">
        <v>2384</v>
      </c>
      <c r="G310" s="47">
        <f>IF(COUNTIFS('Table From Form ( For Fri )'!$A:$A,$A310,'Table From Form ( For Fri )'!$J:$J,Attendance[[#Headers],[19/4/2024]],'Table From Form ( For Fri )'!K:K,1)&gt;0,1,0)</f>
        <v>0</v>
      </c>
      <c r="H310" s="47">
        <f>IF(COUNTIFS('Table From Form ( For Fri )'!$A:$A,$A310,'Table From Form ( For Fri )'!$J:$J,Attendance[[#Headers],[26/4/2024]],'Table From Form ( For Fri )'!L:L,1)&gt;0,1,0)</f>
        <v>0</v>
      </c>
      <c r="I310" s="47">
        <f>IF(COUNTIFS('Table From Form ( For Fri )'!$A:$A,$A310,'Table From Form ( For Fri )'!$J:$J,Attendance[[#Headers],[3/5/2024]],'Table From Form ( For Fri )'!M:M,1)&gt;0,1,0)</f>
        <v>0</v>
      </c>
      <c r="J310" s="47">
        <f>IF(COUNTIFS('Table From Form ( For Fri )'!$A:$A,$A310,'Table From Form ( For Fri )'!$J:$J,Attendance[[#Headers],[10/5/2024]],'Table From Form ( For Fri )'!N:N,1)&gt;0,1,0)</f>
        <v>0</v>
      </c>
      <c r="K310" s="47">
        <f>IF(COUNTIFS('Table From Form ( For Fri )'!$A:$A,$A310,'Table From Form ( For Fri )'!$J:$J,Attendance[[#Headers],[17/5/2024]],'Table From Form ( For Fri )'!O:O,1)&gt;0,1,0)</f>
        <v>0</v>
      </c>
      <c r="L310" s="47">
        <f>IF(COUNTIFS('Table From Form ( For Fri )'!$A:$A,$A310,'Table From Form ( For Fri )'!$J:$J,Attendance[[#Headers],[24/5/2024]],'Table From Form ( For Fri )'!P:P,1)&gt;0,1,0)</f>
        <v>0</v>
      </c>
      <c r="M310" s="47">
        <f>IF(COUNTIFS('Table From Form ( For Fri )'!$A:$A,$A310,'Table From Form ( For Fri )'!$J:$J,Attendance[[#Headers],[31/5/2024]],'Table From Form ( For Fri )'!Q:Q,1)&gt;0,1,0)</f>
        <v>0</v>
      </c>
      <c r="N310" s="47">
        <f>IF(COUNTIFS('Table From Form ( For Fri )'!$A:$A,$A310,'Table From Form ( For Fri )'!$J:$J,Attendance[[#Headers],[7/6/2024]],'Table From Form ( For Fri )'!R:R,1)&gt;0,1,0)</f>
        <v>0</v>
      </c>
      <c r="O310" s="47">
        <f>IF(COUNTIFS('Table From Form ( For Fri )'!$A:$A,$A310,'Table From Form ( For Fri )'!$J:$J,Attendance[[#Headers],[14/6/2024]],'Table From Form ( For Fri )'!S:S,1)&gt;0,1,0)</f>
        <v>0</v>
      </c>
      <c r="P310" s="47">
        <f>IF(COUNTIFS('Table From Form ( For Fri )'!$A:$A,$A310,'Table From Form ( For Fri )'!$J:$J,Attendance[[#Headers],[21/6/2024]],'Table From Form ( For Fri )'!T:T,1)&gt;0,1,0)</f>
        <v>0</v>
      </c>
      <c r="Q310" s="47">
        <f>IF(COUNTIFS('Table From Form ( For Fri )'!$A:$A,$A310,'Table From Form ( For Fri )'!$J:$J,Attendance[[#Headers],[28/6/2024]],'Table From Form ( For Fri )'!U:U,1)&gt;0,1,0)</f>
        <v>0</v>
      </c>
      <c r="R310" s="47">
        <f>IF(COUNTIFS('Table From Form ( For Fri )'!$A:$A,$A310,'Table From Form ( For Fri )'!$J:$J,Attendance[[#Headers],[5/7/2024]],'Table From Form ( For Fri )'!V:V,1)&gt;0,1,0)</f>
        <v>0</v>
      </c>
      <c r="S310" s="47">
        <f>IF(COUNTIFS('Table From Form ( For Fri )'!$A:$A,$A310,'Table From Form ( For Fri )'!$J:$J,Attendance[[#Headers],[12/7/2024]],'Table From Form ( For Fri )'!W:W,1)&gt;0,1,0)</f>
        <v>0</v>
      </c>
      <c r="T310" s="47">
        <f>IF(COUNTIFS('Table From Form ( For Fri )'!$A:$A,$A310,'Table From Form ( For Fri )'!$J:$J,Attendance[[#Headers],[19/7/2024]],'Table From Form ( For Fri )'!X:X,1)&gt;0,1,0)</f>
        <v>0</v>
      </c>
      <c r="U310" s="47">
        <f>IF(COUNTIFS('Table From Form ( For Fri )'!$A:$A,$A310,'Table From Form ( For Fri )'!$J:$J,Attendance[[#Headers],[26/7/2024]],'Table From Form ( For Fri )'!Y:Y,1)&gt;0,1,0)</f>
        <v>0</v>
      </c>
      <c r="V310" s="47">
        <f>IF(COUNTIFS('Table From Form ( For Fri )'!$A:$A,$A310,'Table From Form ( For Fri )'!$J:$J,Attendance[[#Headers],[2/8/2024]],'Table From Form ( For Fri )'!Z:Z,1)&gt;0,1,0)</f>
        <v>0</v>
      </c>
      <c r="W310" s="47">
        <f>IF(COUNTIFS('Table From Form ( For Fri )'!$A:$A,$A310,'Table From Form ( For Fri )'!$J:$J,Attendance[[#Headers],[30/8/2024]],'Table From Form ( For Fri )'!AA:AA,1)&gt;0,1,0)</f>
        <v>0</v>
      </c>
      <c r="X310" s="47">
        <f>IF(COUNTIFS('Table From Form ( For Fri )'!$A:$A,$A310,'Table From Form ( For Fri )'!$J:$J,Attendance[[#Headers],[6/9/2024]],'Table From Form ( For Fri )'!AB:AB,1)&gt;0,1,0)</f>
        <v>0</v>
      </c>
      <c r="Y310" s="47">
        <f>IF(COUNTIFS('Table From Form ( For Fri )'!$A:$A,$A310,'Table From Form ( For Fri )'!$J:$J,Attendance[[#Headers],[13/9/2024]],'Table From Form ( For Fri )'!AC:AC,1)&gt;0,1,0)</f>
        <v>0</v>
      </c>
      <c r="Z310" s="47">
        <f>IF(COUNTIFS('Table From Form ( For Fri )'!$A:$A,$A310,'Table From Form ( For Fri )'!$J:$J,Attendance[[#Headers],[20/9/2024]],'Table From Form ( For Fri )'!AD:AD,1)&gt;0,1,0)</f>
        <v>0</v>
      </c>
      <c r="AA310" s="47">
        <f>IF(COUNTIFS('Table From Form ( For Fri )'!$A:$A,$A310,'Table From Form ( For Fri )'!$J:$J,Attendance[[#Headers],[27/9/2024]],'Table From Form ( For Fri )'!AE:AE,1)&gt;0,1,0)</f>
        <v>0</v>
      </c>
      <c r="AB310" s="47">
        <f>IF(COUNTIFS('Table From Form ( For Fri )'!$A:$A,$A310,'Table From Form ( For Fri )'!$J:$J,Attendance[[#Headers],[4/10/2024]],'Table From Form ( For Fri )'!AF:AF,1)&gt;0,1,0)</f>
        <v>0</v>
      </c>
      <c r="AC310" s="47">
        <f>IF(COUNTIFS('Table From Form ( For Fri )'!$A:$A,$A310,'Table From Form ( For Fri )'!$J:$J,Attendance[[#Headers],[11/10/2024]],'Table From Form ( For Fri )'!AG:AG,1)&gt;0,1,0)</f>
        <v>0</v>
      </c>
      <c r="AD310" s="47">
        <f>IF(COUNTIFS('Table From Form ( For Fri )'!$A:$A,$A310,'Table From Form ( For Fri )'!$J:$J,Attendance[[#Headers],[18/10/2024]],'Table From Form ( For Fri )'!AH:AH,1)&gt;0,1,0)</f>
        <v>0</v>
      </c>
      <c r="AE310" s="47">
        <f>IF(COUNTIFS('Table From Form ( For Fri )'!$A:$A,$A310,'Table From Form ( For Fri )'!$J:$J,Attendance[[#Headers],[25/10/2024]],'Table From Form ( For Fri )'!AI:AI,1)&gt;0,1,0)</f>
        <v>0</v>
      </c>
      <c r="AF310" s="47">
        <f>IF(COUNTIFS('Table From Form ( For Fri )'!$A:$A,$A310,'Table From Form ( For Fri )'!$J:$J,Attendance[[#Headers],[1/11/2024]],'Table From Form ( For Fri )'!AJ:AJ,1)&gt;0,1,0)</f>
        <v>0</v>
      </c>
      <c r="AG310" s="47">
        <f>IF(COUNTIFS('Table From Form ( For Fri )'!$A:$A,$A310,'Table From Form ( For Fri )'!$J:$J,Attendance[[#Headers],[8/11/2024]],'Table From Form ( For Fri )'!AK:AK,1)&gt;0,1,0)</f>
        <v>0</v>
      </c>
      <c r="AH310" s="47">
        <f>IF(COUNTIFS('Table From Form ( For Fri )'!$A:$A,$A310,'Table From Form ( For Fri )'!$J:$J,Attendance[[#Headers],[15/11/2024]],'Table From Form ( For Fri )'!AL:AL,1)&gt;0,1,0)</f>
        <v>0</v>
      </c>
      <c r="AI310" s="47">
        <f>IF(COUNTIFS('Table From Form ( For Fri )'!$A:$A,$A310,'Table From Form ( For Fri )'!$J:$J,Attendance[[#Headers],[22/11/2024]],'Table From Form ( For Fri )'!AM:AM,1)&gt;0,1,0)</f>
        <v>0</v>
      </c>
      <c r="AJ310" s="47">
        <f>IF(COUNTIFS('Table From Form ( For Fri )'!$A:$A,$A310,'Table From Form ( For Fri )'!$J:$J,Attendance[[#Headers],[29/11/2024]],'Table From Form ( For Fri )'!AN:AN,1)&gt;0,1,0)</f>
        <v>0</v>
      </c>
      <c r="AK310" s="47">
        <f>IF(COUNTIFS('Table From Form ( For Fri )'!$A:$A,$A310,'Table From Form ( For Fri )'!$J:$J,Attendance[[#Headers],[6/12/2024]],'Table From Form ( For Fri )'!AO:AO,1)&gt;0,1,0)</f>
        <v>0</v>
      </c>
      <c r="AL310" s="47">
        <f>IF(COUNTIFS('Table From Form ( For Fri )'!$A:$A,$A310,'Table From Form ( For Fri )'!$J:$J,Attendance[[#Headers],[13/12/2024]],'Table From Form ( For Fri )'!AP:AP,1)&gt;0,1,0)</f>
        <v>0</v>
      </c>
      <c r="AM310" s="47">
        <f>IF(COUNTIFS('Table From Form ( For Fri )'!$A:$A,$A310,'Table From Form ( For Fri )'!$J:$J,Attendance[[#Headers],[20/12/2024]],'Table From Form ( For Fri )'!AQ:AQ,1)&gt;0,1,0)</f>
        <v>0</v>
      </c>
      <c r="AN310" s="47">
        <f>IF(COUNTIFS('Table From Form ( For Fri )'!$A:$A,$A310,'Table From Form ( For Fri )'!$J:$J,Attendance[[#Headers],[27/12/2024]],'Table From Form ( For Fri )'!AR:AR,1)&gt;0,1,0)</f>
        <v>0</v>
      </c>
      <c r="AO310" s="47">
        <f>IF(COUNTIFS('Table From Form ( For Fri )'!$A:$A,$A310,'Table From Form ( For Fri )'!$J:$J,Attendance[[#Headers],[3/1/2025]],'Table From Form ( For Fri )'!AS:AS,1)&gt;0,1,0)</f>
        <v>0</v>
      </c>
      <c r="AP310" s="47">
        <f>IF(COUNTIFS('Table From Form ( For Fri )'!$A:$A,$A310,'Table From Form ( For Fri )'!$J:$J,Attendance[[#Headers],[10/1/2025]],'Table From Form ( For Fri )'!AT:AT,1)&gt;0,1,0)</f>
        <v>0</v>
      </c>
      <c r="AQ310" s="47">
        <f>IF(COUNTIFS('Table From Form ( For Fri )'!$A:$A,$A310,'Table From Form ( For Fri )'!$J:$J,Attendance[[#Headers],[17/1/2025]],'Table From Form ( For Fri )'!AU:AU,1)&gt;0,1,0)</f>
        <v>0</v>
      </c>
      <c r="AR310" s="47">
        <f>IF(COUNTIFS('Table From Form ( For Fri )'!$A:$A,$A310,'Table From Form ( For Fri )'!$J:$J,Attendance[[#Headers],[24/1/2025]],'Table From Form ( For Fri )'!AV:AV,1)&gt;0,1,0)</f>
        <v>0</v>
      </c>
      <c r="AS310" s="47">
        <f>IF(COUNTIFS('Table From Form ( For Fri )'!$A:$A,$A310,'Table From Form ( For Fri )'!$J:$J,Attendance[[#Headers],[31/1/2025]],'Table From Form ( For Fri )'!AW:AW,1)&gt;0,1,0)</f>
        <v>0</v>
      </c>
      <c r="AT310" s="47">
        <f>IF(COUNTIFS('Table From Form ( For Fri )'!$A:$A,$A310,'Table From Form ( For Fri )'!$J:$J,Attendance[[#Headers],[7/2/2025]],'Table From Form ( For Fri )'!AX:AX,1)&gt;0,1,0)</f>
        <v>0</v>
      </c>
      <c r="AU310" s="47">
        <f>IF(COUNTIFS('Table From Form ( For Fri )'!$A:$A,$A310,'Table From Form ( For Fri )'!$J:$J,Attendance[[#Headers],[14/2/2025]],'Table From Form ( For Fri )'!AY:AY,1)&gt;0,1,0)</f>
        <v>0</v>
      </c>
    </row>
    <row r="311" spans="1:47" ht="15" customHeight="1">
      <c r="A311" s="32" t="s">
        <v>2385</v>
      </c>
      <c r="B311" s="30" t="s">
        <v>2386</v>
      </c>
      <c r="C311" s="30" t="s">
        <v>2387</v>
      </c>
      <c r="D311">
        <f>COUNTIF(Attendance[[#This Row],[19/4/2024]:[14/2/2025]],1)</f>
        <v>0</v>
      </c>
      <c r="E311" s="26">
        <f t="shared" si="4"/>
        <v>0</v>
      </c>
      <c r="F311" s="26" t="s">
        <v>2388</v>
      </c>
      <c r="G311" s="47">
        <f>IF(COUNTIFS('Table From Form ( For Fri )'!$A:$A,$A311,'Table From Form ( For Fri )'!$J:$J,Attendance[[#Headers],[19/4/2024]],'Table From Form ( For Fri )'!K:K,1)&gt;0,1,0)</f>
        <v>0</v>
      </c>
      <c r="H311" s="47">
        <f>IF(COUNTIFS('Table From Form ( For Fri )'!$A:$A,$A311,'Table From Form ( For Fri )'!$J:$J,Attendance[[#Headers],[26/4/2024]],'Table From Form ( For Fri )'!L:L,1)&gt;0,1,0)</f>
        <v>0</v>
      </c>
      <c r="I311" s="47">
        <f>IF(COUNTIFS('Table From Form ( For Fri )'!$A:$A,$A311,'Table From Form ( For Fri )'!$J:$J,Attendance[[#Headers],[3/5/2024]],'Table From Form ( For Fri )'!M:M,1)&gt;0,1,0)</f>
        <v>0</v>
      </c>
      <c r="J311" s="47">
        <f>IF(COUNTIFS('Table From Form ( For Fri )'!$A:$A,$A311,'Table From Form ( For Fri )'!$J:$J,Attendance[[#Headers],[10/5/2024]],'Table From Form ( For Fri )'!N:N,1)&gt;0,1,0)</f>
        <v>0</v>
      </c>
      <c r="K311" s="47">
        <f>IF(COUNTIFS('Table From Form ( For Fri )'!$A:$A,$A311,'Table From Form ( For Fri )'!$J:$J,Attendance[[#Headers],[17/5/2024]],'Table From Form ( For Fri )'!O:O,1)&gt;0,1,0)</f>
        <v>0</v>
      </c>
      <c r="L311" s="47">
        <f>IF(COUNTIFS('Table From Form ( For Fri )'!$A:$A,$A311,'Table From Form ( For Fri )'!$J:$J,Attendance[[#Headers],[24/5/2024]],'Table From Form ( For Fri )'!P:P,1)&gt;0,1,0)</f>
        <v>0</v>
      </c>
      <c r="M311" s="47">
        <f>IF(COUNTIFS('Table From Form ( For Fri )'!$A:$A,$A311,'Table From Form ( For Fri )'!$J:$J,Attendance[[#Headers],[31/5/2024]],'Table From Form ( For Fri )'!Q:Q,1)&gt;0,1,0)</f>
        <v>0</v>
      </c>
      <c r="N311" s="47">
        <f>IF(COUNTIFS('Table From Form ( For Fri )'!$A:$A,$A311,'Table From Form ( For Fri )'!$J:$J,Attendance[[#Headers],[7/6/2024]],'Table From Form ( For Fri )'!R:R,1)&gt;0,1,0)</f>
        <v>0</v>
      </c>
      <c r="O311" s="47">
        <f>IF(COUNTIFS('Table From Form ( For Fri )'!$A:$A,$A311,'Table From Form ( For Fri )'!$J:$J,Attendance[[#Headers],[14/6/2024]],'Table From Form ( For Fri )'!S:S,1)&gt;0,1,0)</f>
        <v>0</v>
      </c>
      <c r="P311" s="47">
        <f>IF(COUNTIFS('Table From Form ( For Fri )'!$A:$A,$A311,'Table From Form ( For Fri )'!$J:$J,Attendance[[#Headers],[21/6/2024]],'Table From Form ( For Fri )'!T:T,1)&gt;0,1,0)</f>
        <v>0</v>
      </c>
      <c r="Q311" s="47">
        <f>IF(COUNTIFS('Table From Form ( For Fri )'!$A:$A,$A311,'Table From Form ( For Fri )'!$J:$J,Attendance[[#Headers],[28/6/2024]],'Table From Form ( For Fri )'!U:U,1)&gt;0,1,0)</f>
        <v>0</v>
      </c>
      <c r="R311" s="47">
        <f>IF(COUNTIFS('Table From Form ( For Fri )'!$A:$A,$A311,'Table From Form ( For Fri )'!$J:$J,Attendance[[#Headers],[5/7/2024]],'Table From Form ( For Fri )'!V:V,1)&gt;0,1,0)</f>
        <v>0</v>
      </c>
      <c r="S311" s="47">
        <f>IF(COUNTIFS('Table From Form ( For Fri )'!$A:$A,$A311,'Table From Form ( For Fri )'!$J:$J,Attendance[[#Headers],[12/7/2024]],'Table From Form ( For Fri )'!W:W,1)&gt;0,1,0)</f>
        <v>0</v>
      </c>
      <c r="T311" s="47">
        <f>IF(COUNTIFS('Table From Form ( For Fri )'!$A:$A,$A311,'Table From Form ( For Fri )'!$J:$J,Attendance[[#Headers],[19/7/2024]],'Table From Form ( For Fri )'!X:X,1)&gt;0,1,0)</f>
        <v>0</v>
      </c>
      <c r="U311" s="47">
        <f>IF(COUNTIFS('Table From Form ( For Fri )'!$A:$A,$A311,'Table From Form ( For Fri )'!$J:$J,Attendance[[#Headers],[26/7/2024]],'Table From Form ( For Fri )'!Y:Y,1)&gt;0,1,0)</f>
        <v>0</v>
      </c>
      <c r="V311" s="47">
        <f>IF(COUNTIFS('Table From Form ( For Fri )'!$A:$A,$A311,'Table From Form ( For Fri )'!$J:$J,Attendance[[#Headers],[2/8/2024]],'Table From Form ( For Fri )'!Z:Z,1)&gt;0,1,0)</f>
        <v>0</v>
      </c>
      <c r="W311" s="47">
        <f>IF(COUNTIFS('Table From Form ( For Fri )'!$A:$A,$A311,'Table From Form ( For Fri )'!$J:$J,Attendance[[#Headers],[30/8/2024]],'Table From Form ( For Fri )'!AA:AA,1)&gt;0,1,0)</f>
        <v>0</v>
      </c>
      <c r="X311" s="47">
        <f>IF(COUNTIFS('Table From Form ( For Fri )'!$A:$A,$A311,'Table From Form ( For Fri )'!$J:$J,Attendance[[#Headers],[6/9/2024]],'Table From Form ( For Fri )'!AB:AB,1)&gt;0,1,0)</f>
        <v>0</v>
      </c>
      <c r="Y311" s="47">
        <f>IF(COUNTIFS('Table From Form ( For Fri )'!$A:$A,$A311,'Table From Form ( For Fri )'!$J:$J,Attendance[[#Headers],[13/9/2024]],'Table From Form ( For Fri )'!AC:AC,1)&gt;0,1,0)</f>
        <v>0</v>
      </c>
      <c r="Z311" s="47">
        <f>IF(COUNTIFS('Table From Form ( For Fri )'!$A:$A,$A311,'Table From Form ( For Fri )'!$J:$J,Attendance[[#Headers],[20/9/2024]],'Table From Form ( For Fri )'!AD:AD,1)&gt;0,1,0)</f>
        <v>0</v>
      </c>
      <c r="AA311" s="47">
        <f>IF(COUNTIFS('Table From Form ( For Fri )'!$A:$A,$A311,'Table From Form ( For Fri )'!$J:$J,Attendance[[#Headers],[27/9/2024]],'Table From Form ( For Fri )'!AE:AE,1)&gt;0,1,0)</f>
        <v>0</v>
      </c>
      <c r="AB311" s="47">
        <f>IF(COUNTIFS('Table From Form ( For Fri )'!$A:$A,$A311,'Table From Form ( For Fri )'!$J:$J,Attendance[[#Headers],[4/10/2024]],'Table From Form ( For Fri )'!AF:AF,1)&gt;0,1,0)</f>
        <v>0</v>
      </c>
      <c r="AC311" s="47">
        <f>IF(COUNTIFS('Table From Form ( For Fri )'!$A:$A,$A311,'Table From Form ( For Fri )'!$J:$J,Attendance[[#Headers],[11/10/2024]],'Table From Form ( For Fri )'!AG:AG,1)&gt;0,1,0)</f>
        <v>0</v>
      </c>
      <c r="AD311" s="47">
        <f>IF(COUNTIFS('Table From Form ( For Fri )'!$A:$A,$A311,'Table From Form ( For Fri )'!$J:$J,Attendance[[#Headers],[18/10/2024]],'Table From Form ( For Fri )'!AH:AH,1)&gt;0,1,0)</f>
        <v>0</v>
      </c>
      <c r="AE311" s="47">
        <f>IF(COUNTIFS('Table From Form ( For Fri )'!$A:$A,$A311,'Table From Form ( For Fri )'!$J:$J,Attendance[[#Headers],[25/10/2024]],'Table From Form ( For Fri )'!AI:AI,1)&gt;0,1,0)</f>
        <v>0</v>
      </c>
      <c r="AF311" s="47">
        <f>IF(COUNTIFS('Table From Form ( For Fri )'!$A:$A,$A311,'Table From Form ( For Fri )'!$J:$J,Attendance[[#Headers],[1/11/2024]],'Table From Form ( For Fri )'!AJ:AJ,1)&gt;0,1,0)</f>
        <v>0</v>
      </c>
      <c r="AG311" s="47">
        <f>IF(COUNTIFS('Table From Form ( For Fri )'!$A:$A,$A311,'Table From Form ( For Fri )'!$J:$J,Attendance[[#Headers],[8/11/2024]],'Table From Form ( For Fri )'!AK:AK,1)&gt;0,1,0)</f>
        <v>0</v>
      </c>
      <c r="AH311" s="47">
        <f>IF(COUNTIFS('Table From Form ( For Fri )'!$A:$A,$A311,'Table From Form ( For Fri )'!$J:$J,Attendance[[#Headers],[15/11/2024]],'Table From Form ( For Fri )'!AL:AL,1)&gt;0,1,0)</f>
        <v>0</v>
      </c>
      <c r="AI311" s="47">
        <f>IF(COUNTIFS('Table From Form ( For Fri )'!$A:$A,$A311,'Table From Form ( For Fri )'!$J:$J,Attendance[[#Headers],[22/11/2024]],'Table From Form ( For Fri )'!AM:AM,1)&gt;0,1,0)</f>
        <v>0</v>
      </c>
      <c r="AJ311" s="47">
        <f>IF(COUNTIFS('Table From Form ( For Fri )'!$A:$A,$A311,'Table From Form ( For Fri )'!$J:$J,Attendance[[#Headers],[29/11/2024]],'Table From Form ( For Fri )'!AN:AN,1)&gt;0,1,0)</f>
        <v>0</v>
      </c>
      <c r="AK311" s="47">
        <f>IF(COUNTIFS('Table From Form ( For Fri )'!$A:$A,$A311,'Table From Form ( For Fri )'!$J:$J,Attendance[[#Headers],[6/12/2024]],'Table From Form ( For Fri )'!AO:AO,1)&gt;0,1,0)</f>
        <v>0</v>
      </c>
      <c r="AL311" s="47">
        <f>IF(COUNTIFS('Table From Form ( For Fri )'!$A:$A,$A311,'Table From Form ( For Fri )'!$J:$J,Attendance[[#Headers],[13/12/2024]],'Table From Form ( For Fri )'!AP:AP,1)&gt;0,1,0)</f>
        <v>0</v>
      </c>
      <c r="AM311" s="47">
        <f>IF(COUNTIFS('Table From Form ( For Fri )'!$A:$A,$A311,'Table From Form ( For Fri )'!$J:$J,Attendance[[#Headers],[20/12/2024]],'Table From Form ( For Fri )'!AQ:AQ,1)&gt;0,1,0)</f>
        <v>0</v>
      </c>
      <c r="AN311" s="47">
        <f>IF(COUNTIFS('Table From Form ( For Fri )'!$A:$A,$A311,'Table From Form ( For Fri )'!$J:$J,Attendance[[#Headers],[27/12/2024]],'Table From Form ( For Fri )'!AR:AR,1)&gt;0,1,0)</f>
        <v>0</v>
      </c>
      <c r="AO311" s="47">
        <f>IF(COUNTIFS('Table From Form ( For Fri )'!$A:$A,$A311,'Table From Form ( For Fri )'!$J:$J,Attendance[[#Headers],[3/1/2025]],'Table From Form ( For Fri )'!AS:AS,1)&gt;0,1,0)</f>
        <v>0</v>
      </c>
      <c r="AP311" s="47">
        <f>IF(COUNTIFS('Table From Form ( For Fri )'!$A:$A,$A311,'Table From Form ( For Fri )'!$J:$J,Attendance[[#Headers],[10/1/2025]],'Table From Form ( For Fri )'!AT:AT,1)&gt;0,1,0)</f>
        <v>0</v>
      </c>
      <c r="AQ311" s="47">
        <f>IF(COUNTIFS('Table From Form ( For Fri )'!$A:$A,$A311,'Table From Form ( For Fri )'!$J:$J,Attendance[[#Headers],[17/1/2025]],'Table From Form ( For Fri )'!AU:AU,1)&gt;0,1,0)</f>
        <v>0</v>
      </c>
      <c r="AR311" s="47">
        <f>IF(COUNTIFS('Table From Form ( For Fri )'!$A:$A,$A311,'Table From Form ( For Fri )'!$J:$J,Attendance[[#Headers],[24/1/2025]],'Table From Form ( For Fri )'!AV:AV,1)&gt;0,1,0)</f>
        <v>0</v>
      </c>
      <c r="AS311" s="47">
        <f>IF(COUNTIFS('Table From Form ( For Fri )'!$A:$A,$A311,'Table From Form ( For Fri )'!$J:$J,Attendance[[#Headers],[31/1/2025]],'Table From Form ( For Fri )'!AW:AW,1)&gt;0,1,0)</f>
        <v>0</v>
      </c>
      <c r="AT311" s="47">
        <f>IF(COUNTIFS('Table From Form ( For Fri )'!$A:$A,$A311,'Table From Form ( For Fri )'!$J:$J,Attendance[[#Headers],[7/2/2025]],'Table From Form ( For Fri )'!AX:AX,1)&gt;0,1,0)</f>
        <v>0</v>
      </c>
      <c r="AU311" s="47">
        <f>IF(COUNTIFS('Table From Form ( For Fri )'!$A:$A,$A311,'Table From Form ( For Fri )'!$J:$J,Attendance[[#Headers],[14/2/2025]],'Table From Form ( For Fri )'!AY:AY,1)&gt;0,1,0)</f>
        <v>0</v>
      </c>
    </row>
    <row r="312" spans="1:47" ht="15" customHeight="1">
      <c r="A312" s="32" t="s">
        <v>2389</v>
      </c>
      <c r="B312" s="30" t="s">
        <v>2390</v>
      </c>
      <c r="C312" s="30" t="s">
        <v>2391</v>
      </c>
      <c r="D312">
        <f>COUNTIF(Attendance[[#This Row],[19/4/2024]:[14/2/2025]],1)</f>
        <v>0</v>
      </c>
      <c r="E312" s="26">
        <f t="shared" si="4"/>
        <v>0</v>
      </c>
      <c r="F312" s="26" t="s">
        <v>2392</v>
      </c>
      <c r="G312" s="47">
        <f>IF(COUNTIFS('Table From Form ( For Fri )'!$A:$A,$A312,'Table From Form ( For Fri )'!$J:$J,Attendance[[#Headers],[19/4/2024]],'Table From Form ( For Fri )'!K:K,1)&gt;0,1,0)</f>
        <v>0</v>
      </c>
      <c r="H312" s="47">
        <f>IF(COUNTIFS('Table From Form ( For Fri )'!$A:$A,$A312,'Table From Form ( For Fri )'!$J:$J,Attendance[[#Headers],[26/4/2024]],'Table From Form ( For Fri )'!L:L,1)&gt;0,1,0)</f>
        <v>0</v>
      </c>
      <c r="I312" s="47">
        <f>IF(COUNTIFS('Table From Form ( For Fri )'!$A:$A,$A312,'Table From Form ( For Fri )'!$J:$J,Attendance[[#Headers],[3/5/2024]],'Table From Form ( For Fri )'!M:M,1)&gt;0,1,0)</f>
        <v>0</v>
      </c>
      <c r="J312" s="47">
        <f>IF(COUNTIFS('Table From Form ( For Fri )'!$A:$A,$A312,'Table From Form ( For Fri )'!$J:$J,Attendance[[#Headers],[10/5/2024]],'Table From Form ( For Fri )'!N:N,1)&gt;0,1,0)</f>
        <v>0</v>
      </c>
      <c r="K312" s="47">
        <f>IF(COUNTIFS('Table From Form ( For Fri )'!$A:$A,$A312,'Table From Form ( For Fri )'!$J:$J,Attendance[[#Headers],[17/5/2024]],'Table From Form ( For Fri )'!O:O,1)&gt;0,1,0)</f>
        <v>0</v>
      </c>
      <c r="L312" s="47">
        <f>IF(COUNTIFS('Table From Form ( For Fri )'!$A:$A,$A312,'Table From Form ( For Fri )'!$J:$J,Attendance[[#Headers],[24/5/2024]],'Table From Form ( For Fri )'!P:P,1)&gt;0,1,0)</f>
        <v>0</v>
      </c>
      <c r="M312" s="47">
        <f>IF(COUNTIFS('Table From Form ( For Fri )'!$A:$A,$A312,'Table From Form ( For Fri )'!$J:$J,Attendance[[#Headers],[31/5/2024]],'Table From Form ( For Fri )'!Q:Q,1)&gt;0,1,0)</f>
        <v>0</v>
      </c>
      <c r="N312" s="47">
        <f>IF(COUNTIFS('Table From Form ( For Fri )'!$A:$A,$A312,'Table From Form ( For Fri )'!$J:$J,Attendance[[#Headers],[7/6/2024]],'Table From Form ( For Fri )'!R:R,1)&gt;0,1,0)</f>
        <v>0</v>
      </c>
      <c r="O312" s="47">
        <f>IF(COUNTIFS('Table From Form ( For Fri )'!$A:$A,$A312,'Table From Form ( For Fri )'!$J:$J,Attendance[[#Headers],[14/6/2024]],'Table From Form ( For Fri )'!S:S,1)&gt;0,1,0)</f>
        <v>0</v>
      </c>
      <c r="P312" s="47">
        <f>IF(COUNTIFS('Table From Form ( For Fri )'!$A:$A,$A312,'Table From Form ( For Fri )'!$J:$J,Attendance[[#Headers],[21/6/2024]],'Table From Form ( For Fri )'!T:T,1)&gt;0,1,0)</f>
        <v>0</v>
      </c>
      <c r="Q312" s="47">
        <f>IF(COUNTIFS('Table From Form ( For Fri )'!$A:$A,$A312,'Table From Form ( For Fri )'!$J:$J,Attendance[[#Headers],[28/6/2024]],'Table From Form ( For Fri )'!U:U,1)&gt;0,1,0)</f>
        <v>0</v>
      </c>
      <c r="R312" s="47">
        <f>IF(COUNTIFS('Table From Form ( For Fri )'!$A:$A,$A312,'Table From Form ( For Fri )'!$J:$J,Attendance[[#Headers],[5/7/2024]],'Table From Form ( For Fri )'!V:V,1)&gt;0,1,0)</f>
        <v>0</v>
      </c>
      <c r="S312" s="47">
        <f>IF(COUNTIFS('Table From Form ( For Fri )'!$A:$A,$A312,'Table From Form ( For Fri )'!$J:$J,Attendance[[#Headers],[12/7/2024]],'Table From Form ( For Fri )'!W:W,1)&gt;0,1,0)</f>
        <v>0</v>
      </c>
      <c r="T312" s="47">
        <f>IF(COUNTIFS('Table From Form ( For Fri )'!$A:$A,$A312,'Table From Form ( For Fri )'!$J:$J,Attendance[[#Headers],[19/7/2024]],'Table From Form ( For Fri )'!X:X,1)&gt;0,1,0)</f>
        <v>0</v>
      </c>
      <c r="U312" s="47">
        <f>IF(COUNTIFS('Table From Form ( For Fri )'!$A:$A,$A312,'Table From Form ( For Fri )'!$J:$J,Attendance[[#Headers],[26/7/2024]],'Table From Form ( For Fri )'!Y:Y,1)&gt;0,1,0)</f>
        <v>0</v>
      </c>
      <c r="V312" s="47">
        <f>IF(COUNTIFS('Table From Form ( For Fri )'!$A:$A,$A312,'Table From Form ( For Fri )'!$J:$J,Attendance[[#Headers],[2/8/2024]],'Table From Form ( For Fri )'!Z:Z,1)&gt;0,1,0)</f>
        <v>0</v>
      </c>
      <c r="W312" s="47">
        <f>IF(COUNTIFS('Table From Form ( For Fri )'!$A:$A,$A312,'Table From Form ( For Fri )'!$J:$J,Attendance[[#Headers],[30/8/2024]],'Table From Form ( For Fri )'!AA:AA,1)&gt;0,1,0)</f>
        <v>0</v>
      </c>
      <c r="X312" s="47">
        <f>IF(COUNTIFS('Table From Form ( For Fri )'!$A:$A,$A312,'Table From Form ( For Fri )'!$J:$J,Attendance[[#Headers],[6/9/2024]],'Table From Form ( For Fri )'!AB:AB,1)&gt;0,1,0)</f>
        <v>0</v>
      </c>
      <c r="Y312" s="47">
        <f>IF(COUNTIFS('Table From Form ( For Fri )'!$A:$A,$A312,'Table From Form ( For Fri )'!$J:$J,Attendance[[#Headers],[13/9/2024]],'Table From Form ( For Fri )'!AC:AC,1)&gt;0,1,0)</f>
        <v>0</v>
      </c>
      <c r="Z312" s="47">
        <f>IF(COUNTIFS('Table From Form ( For Fri )'!$A:$A,$A312,'Table From Form ( For Fri )'!$J:$J,Attendance[[#Headers],[20/9/2024]],'Table From Form ( For Fri )'!AD:AD,1)&gt;0,1,0)</f>
        <v>0</v>
      </c>
      <c r="AA312" s="47">
        <f>IF(COUNTIFS('Table From Form ( For Fri )'!$A:$A,$A312,'Table From Form ( For Fri )'!$J:$J,Attendance[[#Headers],[27/9/2024]],'Table From Form ( For Fri )'!AE:AE,1)&gt;0,1,0)</f>
        <v>0</v>
      </c>
      <c r="AB312" s="47">
        <f>IF(COUNTIFS('Table From Form ( For Fri )'!$A:$A,$A312,'Table From Form ( For Fri )'!$J:$J,Attendance[[#Headers],[4/10/2024]],'Table From Form ( For Fri )'!AF:AF,1)&gt;0,1,0)</f>
        <v>0</v>
      </c>
      <c r="AC312" s="47">
        <f>IF(COUNTIFS('Table From Form ( For Fri )'!$A:$A,$A312,'Table From Form ( For Fri )'!$J:$J,Attendance[[#Headers],[11/10/2024]],'Table From Form ( For Fri )'!AG:AG,1)&gt;0,1,0)</f>
        <v>0</v>
      </c>
      <c r="AD312" s="47">
        <f>IF(COUNTIFS('Table From Form ( For Fri )'!$A:$A,$A312,'Table From Form ( For Fri )'!$J:$J,Attendance[[#Headers],[18/10/2024]],'Table From Form ( For Fri )'!AH:AH,1)&gt;0,1,0)</f>
        <v>0</v>
      </c>
      <c r="AE312" s="47">
        <f>IF(COUNTIFS('Table From Form ( For Fri )'!$A:$A,$A312,'Table From Form ( For Fri )'!$J:$J,Attendance[[#Headers],[25/10/2024]],'Table From Form ( For Fri )'!AI:AI,1)&gt;0,1,0)</f>
        <v>0</v>
      </c>
      <c r="AF312" s="47">
        <f>IF(COUNTIFS('Table From Form ( For Fri )'!$A:$A,$A312,'Table From Form ( For Fri )'!$J:$J,Attendance[[#Headers],[1/11/2024]],'Table From Form ( For Fri )'!AJ:AJ,1)&gt;0,1,0)</f>
        <v>0</v>
      </c>
      <c r="AG312" s="47">
        <f>IF(COUNTIFS('Table From Form ( For Fri )'!$A:$A,$A312,'Table From Form ( For Fri )'!$J:$J,Attendance[[#Headers],[8/11/2024]],'Table From Form ( For Fri )'!AK:AK,1)&gt;0,1,0)</f>
        <v>0</v>
      </c>
      <c r="AH312" s="47">
        <f>IF(COUNTIFS('Table From Form ( For Fri )'!$A:$A,$A312,'Table From Form ( For Fri )'!$J:$J,Attendance[[#Headers],[15/11/2024]],'Table From Form ( For Fri )'!AL:AL,1)&gt;0,1,0)</f>
        <v>0</v>
      </c>
      <c r="AI312" s="47">
        <f>IF(COUNTIFS('Table From Form ( For Fri )'!$A:$A,$A312,'Table From Form ( For Fri )'!$J:$J,Attendance[[#Headers],[22/11/2024]],'Table From Form ( For Fri )'!AM:AM,1)&gt;0,1,0)</f>
        <v>0</v>
      </c>
      <c r="AJ312" s="47">
        <f>IF(COUNTIFS('Table From Form ( For Fri )'!$A:$A,$A312,'Table From Form ( For Fri )'!$J:$J,Attendance[[#Headers],[29/11/2024]],'Table From Form ( For Fri )'!AN:AN,1)&gt;0,1,0)</f>
        <v>0</v>
      </c>
      <c r="AK312" s="47">
        <f>IF(COUNTIFS('Table From Form ( For Fri )'!$A:$A,$A312,'Table From Form ( For Fri )'!$J:$J,Attendance[[#Headers],[6/12/2024]],'Table From Form ( For Fri )'!AO:AO,1)&gt;0,1,0)</f>
        <v>0</v>
      </c>
      <c r="AL312" s="47">
        <f>IF(COUNTIFS('Table From Form ( For Fri )'!$A:$A,$A312,'Table From Form ( For Fri )'!$J:$J,Attendance[[#Headers],[13/12/2024]],'Table From Form ( For Fri )'!AP:AP,1)&gt;0,1,0)</f>
        <v>0</v>
      </c>
      <c r="AM312" s="47">
        <f>IF(COUNTIFS('Table From Form ( For Fri )'!$A:$A,$A312,'Table From Form ( For Fri )'!$J:$J,Attendance[[#Headers],[20/12/2024]],'Table From Form ( For Fri )'!AQ:AQ,1)&gt;0,1,0)</f>
        <v>0</v>
      </c>
      <c r="AN312" s="47">
        <f>IF(COUNTIFS('Table From Form ( For Fri )'!$A:$A,$A312,'Table From Form ( For Fri )'!$J:$J,Attendance[[#Headers],[27/12/2024]],'Table From Form ( For Fri )'!AR:AR,1)&gt;0,1,0)</f>
        <v>0</v>
      </c>
      <c r="AO312" s="47">
        <f>IF(COUNTIFS('Table From Form ( For Fri )'!$A:$A,$A312,'Table From Form ( For Fri )'!$J:$J,Attendance[[#Headers],[3/1/2025]],'Table From Form ( For Fri )'!AS:AS,1)&gt;0,1,0)</f>
        <v>0</v>
      </c>
      <c r="AP312" s="47">
        <f>IF(COUNTIFS('Table From Form ( For Fri )'!$A:$A,$A312,'Table From Form ( For Fri )'!$J:$J,Attendance[[#Headers],[10/1/2025]],'Table From Form ( For Fri )'!AT:AT,1)&gt;0,1,0)</f>
        <v>0</v>
      </c>
      <c r="AQ312" s="47">
        <f>IF(COUNTIFS('Table From Form ( For Fri )'!$A:$A,$A312,'Table From Form ( For Fri )'!$J:$J,Attendance[[#Headers],[17/1/2025]],'Table From Form ( For Fri )'!AU:AU,1)&gt;0,1,0)</f>
        <v>0</v>
      </c>
      <c r="AR312" s="47">
        <f>IF(COUNTIFS('Table From Form ( For Fri )'!$A:$A,$A312,'Table From Form ( For Fri )'!$J:$J,Attendance[[#Headers],[24/1/2025]],'Table From Form ( For Fri )'!AV:AV,1)&gt;0,1,0)</f>
        <v>0</v>
      </c>
      <c r="AS312" s="47">
        <f>IF(COUNTIFS('Table From Form ( For Fri )'!$A:$A,$A312,'Table From Form ( For Fri )'!$J:$J,Attendance[[#Headers],[31/1/2025]],'Table From Form ( For Fri )'!AW:AW,1)&gt;0,1,0)</f>
        <v>0</v>
      </c>
      <c r="AT312" s="47">
        <f>IF(COUNTIFS('Table From Form ( For Fri )'!$A:$A,$A312,'Table From Form ( For Fri )'!$J:$J,Attendance[[#Headers],[7/2/2025]],'Table From Form ( For Fri )'!AX:AX,1)&gt;0,1,0)</f>
        <v>0</v>
      </c>
      <c r="AU312" s="47">
        <f>IF(COUNTIFS('Table From Form ( For Fri )'!$A:$A,$A312,'Table From Form ( For Fri )'!$J:$J,Attendance[[#Headers],[14/2/2025]],'Table From Form ( For Fri )'!AY:AY,1)&gt;0,1,0)</f>
        <v>0</v>
      </c>
    </row>
    <row r="313" spans="1:47" ht="15" customHeight="1">
      <c r="A313" s="32" t="s">
        <v>2393</v>
      </c>
      <c r="B313" s="30" t="s">
        <v>2394</v>
      </c>
      <c r="C313" s="30" t="s">
        <v>2395</v>
      </c>
      <c r="D313">
        <f>COUNTIF(Attendance[[#This Row],[19/4/2024]:[14/2/2025]],1)</f>
        <v>0</v>
      </c>
      <c r="E313" s="26">
        <f t="shared" si="4"/>
        <v>0</v>
      </c>
      <c r="F313" s="26" t="s">
        <v>2396</v>
      </c>
      <c r="G313" s="47">
        <f>IF(COUNTIFS('Table From Form ( For Fri )'!$A:$A,$A313,'Table From Form ( For Fri )'!$J:$J,Attendance[[#Headers],[19/4/2024]],'Table From Form ( For Fri )'!K:K,1)&gt;0,1,0)</f>
        <v>0</v>
      </c>
      <c r="H313" s="47">
        <f>IF(COUNTIFS('Table From Form ( For Fri )'!$A:$A,$A313,'Table From Form ( For Fri )'!$J:$J,Attendance[[#Headers],[26/4/2024]],'Table From Form ( For Fri )'!L:L,1)&gt;0,1,0)</f>
        <v>0</v>
      </c>
      <c r="I313" s="47">
        <f>IF(COUNTIFS('Table From Form ( For Fri )'!$A:$A,$A313,'Table From Form ( For Fri )'!$J:$J,Attendance[[#Headers],[3/5/2024]],'Table From Form ( For Fri )'!M:M,1)&gt;0,1,0)</f>
        <v>0</v>
      </c>
      <c r="J313" s="47">
        <f>IF(COUNTIFS('Table From Form ( For Fri )'!$A:$A,$A313,'Table From Form ( For Fri )'!$J:$J,Attendance[[#Headers],[10/5/2024]],'Table From Form ( For Fri )'!N:N,1)&gt;0,1,0)</f>
        <v>0</v>
      </c>
      <c r="K313" s="47">
        <f>IF(COUNTIFS('Table From Form ( For Fri )'!$A:$A,$A313,'Table From Form ( For Fri )'!$J:$J,Attendance[[#Headers],[17/5/2024]],'Table From Form ( For Fri )'!O:O,1)&gt;0,1,0)</f>
        <v>0</v>
      </c>
      <c r="L313" s="47">
        <f>IF(COUNTIFS('Table From Form ( For Fri )'!$A:$A,$A313,'Table From Form ( For Fri )'!$J:$J,Attendance[[#Headers],[24/5/2024]],'Table From Form ( For Fri )'!P:P,1)&gt;0,1,0)</f>
        <v>0</v>
      </c>
      <c r="M313" s="47">
        <f>IF(COUNTIFS('Table From Form ( For Fri )'!$A:$A,$A313,'Table From Form ( For Fri )'!$J:$J,Attendance[[#Headers],[31/5/2024]],'Table From Form ( For Fri )'!Q:Q,1)&gt;0,1,0)</f>
        <v>0</v>
      </c>
      <c r="N313" s="47">
        <f>IF(COUNTIFS('Table From Form ( For Fri )'!$A:$A,$A313,'Table From Form ( For Fri )'!$J:$J,Attendance[[#Headers],[7/6/2024]],'Table From Form ( For Fri )'!R:R,1)&gt;0,1,0)</f>
        <v>0</v>
      </c>
      <c r="O313" s="47">
        <f>IF(COUNTIFS('Table From Form ( For Fri )'!$A:$A,$A313,'Table From Form ( For Fri )'!$J:$J,Attendance[[#Headers],[14/6/2024]],'Table From Form ( For Fri )'!S:S,1)&gt;0,1,0)</f>
        <v>0</v>
      </c>
      <c r="P313" s="47">
        <f>IF(COUNTIFS('Table From Form ( For Fri )'!$A:$A,$A313,'Table From Form ( For Fri )'!$J:$J,Attendance[[#Headers],[21/6/2024]],'Table From Form ( For Fri )'!T:T,1)&gt;0,1,0)</f>
        <v>0</v>
      </c>
      <c r="Q313" s="47">
        <f>IF(COUNTIFS('Table From Form ( For Fri )'!$A:$A,$A313,'Table From Form ( For Fri )'!$J:$J,Attendance[[#Headers],[28/6/2024]],'Table From Form ( For Fri )'!U:U,1)&gt;0,1,0)</f>
        <v>0</v>
      </c>
      <c r="R313" s="47">
        <f>IF(COUNTIFS('Table From Form ( For Fri )'!$A:$A,$A313,'Table From Form ( For Fri )'!$J:$J,Attendance[[#Headers],[5/7/2024]],'Table From Form ( For Fri )'!V:V,1)&gt;0,1,0)</f>
        <v>0</v>
      </c>
      <c r="S313" s="47">
        <f>IF(COUNTIFS('Table From Form ( For Fri )'!$A:$A,$A313,'Table From Form ( For Fri )'!$J:$J,Attendance[[#Headers],[12/7/2024]],'Table From Form ( For Fri )'!W:W,1)&gt;0,1,0)</f>
        <v>0</v>
      </c>
      <c r="T313" s="47">
        <f>IF(COUNTIFS('Table From Form ( For Fri )'!$A:$A,$A313,'Table From Form ( For Fri )'!$J:$J,Attendance[[#Headers],[19/7/2024]],'Table From Form ( For Fri )'!X:X,1)&gt;0,1,0)</f>
        <v>0</v>
      </c>
      <c r="U313" s="47">
        <f>IF(COUNTIFS('Table From Form ( For Fri )'!$A:$A,$A313,'Table From Form ( For Fri )'!$J:$J,Attendance[[#Headers],[26/7/2024]],'Table From Form ( For Fri )'!Y:Y,1)&gt;0,1,0)</f>
        <v>0</v>
      </c>
      <c r="V313" s="47">
        <f>IF(COUNTIFS('Table From Form ( For Fri )'!$A:$A,$A313,'Table From Form ( For Fri )'!$J:$J,Attendance[[#Headers],[2/8/2024]],'Table From Form ( For Fri )'!Z:Z,1)&gt;0,1,0)</f>
        <v>0</v>
      </c>
      <c r="W313" s="47">
        <f>IF(COUNTIFS('Table From Form ( For Fri )'!$A:$A,$A313,'Table From Form ( For Fri )'!$J:$J,Attendance[[#Headers],[30/8/2024]],'Table From Form ( For Fri )'!AA:AA,1)&gt;0,1,0)</f>
        <v>0</v>
      </c>
      <c r="X313" s="47">
        <f>IF(COUNTIFS('Table From Form ( For Fri )'!$A:$A,$A313,'Table From Form ( For Fri )'!$J:$J,Attendance[[#Headers],[6/9/2024]],'Table From Form ( For Fri )'!AB:AB,1)&gt;0,1,0)</f>
        <v>0</v>
      </c>
      <c r="Y313" s="47">
        <f>IF(COUNTIFS('Table From Form ( For Fri )'!$A:$A,$A313,'Table From Form ( For Fri )'!$J:$J,Attendance[[#Headers],[13/9/2024]],'Table From Form ( For Fri )'!AC:AC,1)&gt;0,1,0)</f>
        <v>0</v>
      </c>
      <c r="Z313" s="47">
        <f>IF(COUNTIFS('Table From Form ( For Fri )'!$A:$A,$A313,'Table From Form ( For Fri )'!$J:$J,Attendance[[#Headers],[20/9/2024]],'Table From Form ( For Fri )'!AD:AD,1)&gt;0,1,0)</f>
        <v>0</v>
      </c>
      <c r="AA313" s="47">
        <f>IF(COUNTIFS('Table From Form ( For Fri )'!$A:$A,$A313,'Table From Form ( For Fri )'!$J:$J,Attendance[[#Headers],[27/9/2024]],'Table From Form ( For Fri )'!AE:AE,1)&gt;0,1,0)</f>
        <v>0</v>
      </c>
      <c r="AB313" s="47">
        <f>IF(COUNTIFS('Table From Form ( For Fri )'!$A:$A,$A313,'Table From Form ( For Fri )'!$J:$J,Attendance[[#Headers],[4/10/2024]],'Table From Form ( For Fri )'!AF:AF,1)&gt;0,1,0)</f>
        <v>0</v>
      </c>
      <c r="AC313" s="47">
        <f>IF(COUNTIFS('Table From Form ( For Fri )'!$A:$A,$A313,'Table From Form ( For Fri )'!$J:$J,Attendance[[#Headers],[11/10/2024]],'Table From Form ( For Fri )'!AG:AG,1)&gt;0,1,0)</f>
        <v>0</v>
      </c>
      <c r="AD313" s="47">
        <f>IF(COUNTIFS('Table From Form ( For Fri )'!$A:$A,$A313,'Table From Form ( For Fri )'!$J:$J,Attendance[[#Headers],[18/10/2024]],'Table From Form ( For Fri )'!AH:AH,1)&gt;0,1,0)</f>
        <v>0</v>
      </c>
      <c r="AE313" s="47">
        <f>IF(COUNTIFS('Table From Form ( For Fri )'!$A:$A,$A313,'Table From Form ( For Fri )'!$J:$J,Attendance[[#Headers],[25/10/2024]],'Table From Form ( For Fri )'!AI:AI,1)&gt;0,1,0)</f>
        <v>0</v>
      </c>
      <c r="AF313" s="47">
        <f>IF(COUNTIFS('Table From Form ( For Fri )'!$A:$A,$A313,'Table From Form ( For Fri )'!$J:$J,Attendance[[#Headers],[1/11/2024]],'Table From Form ( For Fri )'!AJ:AJ,1)&gt;0,1,0)</f>
        <v>0</v>
      </c>
      <c r="AG313" s="47">
        <f>IF(COUNTIFS('Table From Form ( For Fri )'!$A:$A,$A313,'Table From Form ( For Fri )'!$J:$J,Attendance[[#Headers],[8/11/2024]],'Table From Form ( For Fri )'!AK:AK,1)&gt;0,1,0)</f>
        <v>0</v>
      </c>
      <c r="AH313" s="47">
        <f>IF(COUNTIFS('Table From Form ( For Fri )'!$A:$A,$A313,'Table From Form ( For Fri )'!$J:$J,Attendance[[#Headers],[15/11/2024]],'Table From Form ( For Fri )'!AL:AL,1)&gt;0,1,0)</f>
        <v>0</v>
      </c>
      <c r="AI313" s="47">
        <f>IF(COUNTIFS('Table From Form ( For Fri )'!$A:$A,$A313,'Table From Form ( For Fri )'!$J:$J,Attendance[[#Headers],[22/11/2024]],'Table From Form ( For Fri )'!AM:AM,1)&gt;0,1,0)</f>
        <v>0</v>
      </c>
      <c r="AJ313" s="47">
        <f>IF(COUNTIFS('Table From Form ( For Fri )'!$A:$A,$A313,'Table From Form ( For Fri )'!$J:$J,Attendance[[#Headers],[29/11/2024]],'Table From Form ( For Fri )'!AN:AN,1)&gt;0,1,0)</f>
        <v>0</v>
      </c>
      <c r="AK313" s="47">
        <f>IF(COUNTIFS('Table From Form ( For Fri )'!$A:$A,$A313,'Table From Form ( For Fri )'!$J:$J,Attendance[[#Headers],[6/12/2024]],'Table From Form ( For Fri )'!AO:AO,1)&gt;0,1,0)</f>
        <v>0</v>
      </c>
      <c r="AL313" s="47">
        <f>IF(COUNTIFS('Table From Form ( For Fri )'!$A:$A,$A313,'Table From Form ( For Fri )'!$J:$J,Attendance[[#Headers],[13/12/2024]],'Table From Form ( For Fri )'!AP:AP,1)&gt;0,1,0)</f>
        <v>0</v>
      </c>
      <c r="AM313" s="47">
        <f>IF(COUNTIFS('Table From Form ( For Fri )'!$A:$A,$A313,'Table From Form ( For Fri )'!$J:$J,Attendance[[#Headers],[20/12/2024]],'Table From Form ( For Fri )'!AQ:AQ,1)&gt;0,1,0)</f>
        <v>0</v>
      </c>
      <c r="AN313" s="47">
        <f>IF(COUNTIFS('Table From Form ( For Fri )'!$A:$A,$A313,'Table From Form ( For Fri )'!$J:$J,Attendance[[#Headers],[27/12/2024]],'Table From Form ( For Fri )'!AR:AR,1)&gt;0,1,0)</f>
        <v>0</v>
      </c>
      <c r="AO313" s="47">
        <f>IF(COUNTIFS('Table From Form ( For Fri )'!$A:$A,$A313,'Table From Form ( For Fri )'!$J:$J,Attendance[[#Headers],[3/1/2025]],'Table From Form ( For Fri )'!AS:AS,1)&gt;0,1,0)</f>
        <v>0</v>
      </c>
      <c r="AP313" s="47">
        <f>IF(COUNTIFS('Table From Form ( For Fri )'!$A:$A,$A313,'Table From Form ( For Fri )'!$J:$J,Attendance[[#Headers],[10/1/2025]],'Table From Form ( For Fri )'!AT:AT,1)&gt;0,1,0)</f>
        <v>0</v>
      </c>
      <c r="AQ313" s="47">
        <f>IF(COUNTIFS('Table From Form ( For Fri )'!$A:$A,$A313,'Table From Form ( For Fri )'!$J:$J,Attendance[[#Headers],[17/1/2025]],'Table From Form ( For Fri )'!AU:AU,1)&gt;0,1,0)</f>
        <v>0</v>
      </c>
      <c r="AR313" s="47">
        <f>IF(COUNTIFS('Table From Form ( For Fri )'!$A:$A,$A313,'Table From Form ( For Fri )'!$J:$J,Attendance[[#Headers],[24/1/2025]],'Table From Form ( For Fri )'!AV:AV,1)&gt;0,1,0)</f>
        <v>0</v>
      </c>
      <c r="AS313" s="47">
        <f>IF(COUNTIFS('Table From Form ( For Fri )'!$A:$A,$A313,'Table From Form ( For Fri )'!$J:$J,Attendance[[#Headers],[31/1/2025]],'Table From Form ( For Fri )'!AW:AW,1)&gt;0,1,0)</f>
        <v>0</v>
      </c>
      <c r="AT313" s="47">
        <f>IF(COUNTIFS('Table From Form ( For Fri )'!$A:$A,$A313,'Table From Form ( For Fri )'!$J:$J,Attendance[[#Headers],[7/2/2025]],'Table From Form ( For Fri )'!AX:AX,1)&gt;0,1,0)</f>
        <v>0</v>
      </c>
      <c r="AU313" s="47">
        <f>IF(COUNTIFS('Table From Form ( For Fri )'!$A:$A,$A313,'Table From Form ( For Fri )'!$J:$J,Attendance[[#Headers],[14/2/2025]],'Table From Form ( For Fri )'!AY:AY,1)&gt;0,1,0)</f>
        <v>0</v>
      </c>
    </row>
    <row r="314" spans="1:47" ht="15" customHeight="1">
      <c r="A314" s="48" t="s">
        <v>2397</v>
      </c>
      <c r="B314" s="49" t="s">
        <v>2398</v>
      </c>
      <c r="C314" s="50" t="s">
        <v>2399</v>
      </c>
      <c r="D314">
        <f>COUNTIF(Attendance[[#This Row],[19/4/2024]:[14/2/2025]],1)</f>
        <v>0</v>
      </c>
      <c r="E314" s="26">
        <f t="shared" si="4"/>
        <v>0</v>
      </c>
      <c r="F314" s="26" t="s">
        <v>2400</v>
      </c>
      <c r="G314" s="47">
        <f>IF(COUNTIFS('Table From Form ( For Fri )'!$A:$A,$A314,'Table From Form ( For Fri )'!$J:$J,Attendance[[#Headers],[19/4/2024]],'Table From Form ( For Fri )'!K:K,1)&gt;0,1,0)</f>
        <v>0</v>
      </c>
      <c r="H314" s="47">
        <f>IF(COUNTIFS('Table From Form ( For Fri )'!$A:$A,$A314,'Table From Form ( For Fri )'!$J:$J,Attendance[[#Headers],[26/4/2024]],'Table From Form ( For Fri )'!L:L,1)&gt;0,1,0)</f>
        <v>0</v>
      </c>
      <c r="I314" s="47">
        <f>IF(COUNTIFS('Table From Form ( For Fri )'!$A:$A,$A314,'Table From Form ( For Fri )'!$J:$J,Attendance[[#Headers],[3/5/2024]],'Table From Form ( For Fri )'!M:M,1)&gt;0,1,0)</f>
        <v>0</v>
      </c>
      <c r="J314" s="47">
        <f>IF(COUNTIFS('Table From Form ( For Fri )'!$A:$A,$A314,'Table From Form ( For Fri )'!$J:$J,Attendance[[#Headers],[10/5/2024]],'Table From Form ( For Fri )'!N:N,1)&gt;0,1,0)</f>
        <v>0</v>
      </c>
      <c r="K314" s="47">
        <f>IF(COUNTIFS('Table From Form ( For Fri )'!$A:$A,$A314,'Table From Form ( For Fri )'!$J:$J,Attendance[[#Headers],[17/5/2024]],'Table From Form ( For Fri )'!O:O,1)&gt;0,1,0)</f>
        <v>0</v>
      </c>
      <c r="L314" s="47">
        <f>IF(COUNTIFS('Table From Form ( For Fri )'!$A:$A,$A314,'Table From Form ( For Fri )'!$J:$J,Attendance[[#Headers],[24/5/2024]],'Table From Form ( For Fri )'!P:P,1)&gt;0,1,0)</f>
        <v>0</v>
      </c>
      <c r="M314" s="47">
        <f>IF(COUNTIFS('Table From Form ( For Fri )'!$A:$A,$A314,'Table From Form ( For Fri )'!$J:$J,Attendance[[#Headers],[31/5/2024]],'Table From Form ( For Fri )'!Q:Q,1)&gt;0,1,0)</f>
        <v>0</v>
      </c>
      <c r="N314" s="47">
        <f>IF(COUNTIFS('Table From Form ( For Fri )'!$A:$A,$A314,'Table From Form ( For Fri )'!$J:$J,Attendance[[#Headers],[7/6/2024]],'Table From Form ( For Fri )'!R:R,1)&gt;0,1,0)</f>
        <v>0</v>
      </c>
      <c r="O314" s="47">
        <f>IF(COUNTIFS('Table From Form ( For Fri )'!$A:$A,$A314,'Table From Form ( For Fri )'!$J:$J,Attendance[[#Headers],[14/6/2024]],'Table From Form ( For Fri )'!S:S,1)&gt;0,1,0)</f>
        <v>0</v>
      </c>
      <c r="P314" s="47">
        <f>IF(COUNTIFS('Table From Form ( For Fri )'!$A:$A,$A314,'Table From Form ( For Fri )'!$J:$J,Attendance[[#Headers],[21/6/2024]],'Table From Form ( For Fri )'!T:T,1)&gt;0,1,0)</f>
        <v>0</v>
      </c>
      <c r="Q314" s="47">
        <f>IF(COUNTIFS('Table From Form ( For Fri )'!$A:$A,$A314,'Table From Form ( For Fri )'!$J:$J,Attendance[[#Headers],[28/6/2024]],'Table From Form ( For Fri )'!U:U,1)&gt;0,1,0)</f>
        <v>0</v>
      </c>
      <c r="R314" s="47">
        <f>IF(COUNTIFS('Table From Form ( For Fri )'!$A:$A,$A314,'Table From Form ( For Fri )'!$J:$J,Attendance[[#Headers],[5/7/2024]],'Table From Form ( For Fri )'!V:V,1)&gt;0,1,0)</f>
        <v>0</v>
      </c>
      <c r="S314" s="47">
        <f>IF(COUNTIFS('Table From Form ( For Fri )'!$A:$A,$A314,'Table From Form ( For Fri )'!$J:$J,Attendance[[#Headers],[12/7/2024]],'Table From Form ( For Fri )'!W:W,1)&gt;0,1,0)</f>
        <v>0</v>
      </c>
      <c r="T314" s="47">
        <f>IF(COUNTIFS('Table From Form ( For Fri )'!$A:$A,$A314,'Table From Form ( For Fri )'!$J:$J,Attendance[[#Headers],[19/7/2024]],'Table From Form ( For Fri )'!X:X,1)&gt;0,1,0)</f>
        <v>0</v>
      </c>
      <c r="U314" s="47">
        <f>IF(COUNTIFS('Table From Form ( For Fri )'!$A:$A,$A314,'Table From Form ( For Fri )'!$J:$J,Attendance[[#Headers],[26/7/2024]],'Table From Form ( For Fri )'!Y:Y,1)&gt;0,1,0)</f>
        <v>0</v>
      </c>
      <c r="V314" s="47">
        <f>IF(COUNTIFS('Table From Form ( For Fri )'!$A:$A,$A314,'Table From Form ( For Fri )'!$J:$J,Attendance[[#Headers],[2/8/2024]],'Table From Form ( For Fri )'!Z:Z,1)&gt;0,1,0)</f>
        <v>0</v>
      </c>
      <c r="W314" s="47">
        <f>IF(COUNTIFS('Table From Form ( For Fri )'!$A:$A,$A314,'Table From Form ( For Fri )'!$J:$J,Attendance[[#Headers],[30/8/2024]],'Table From Form ( For Fri )'!AA:AA,1)&gt;0,1,0)</f>
        <v>0</v>
      </c>
      <c r="X314" s="47">
        <f>IF(COUNTIFS('Table From Form ( For Fri )'!$A:$A,$A314,'Table From Form ( For Fri )'!$J:$J,Attendance[[#Headers],[6/9/2024]],'Table From Form ( For Fri )'!AB:AB,1)&gt;0,1,0)</f>
        <v>0</v>
      </c>
      <c r="Y314" s="47">
        <f>IF(COUNTIFS('Table From Form ( For Fri )'!$A:$A,$A314,'Table From Form ( For Fri )'!$J:$J,Attendance[[#Headers],[13/9/2024]],'Table From Form ( For Fri )'!AC:AC,1)&gt;0,1,0)</f>
        <v>0</v>
      </c>
      <c r="Z314" s="47">
        <f>IF(COUNTIFS('Table From Form ( For Fri )'!$A:$A,$A314,'Table From Form ( For Fri )'!$J:$J,Attendance[[#Headers],[20/9/2024]],'Table From Form ( For Fri )'!AD:AD,1)&gt;0,1,0)</f>
        <v>0</v>
      </c>
      <c r="AA314" s="47">
        <f>IF(COUNTIFS('Table From Form ( For Fri )'!$A:$A,$A314,'Table From Form ( For Fri )'!$J:$J,Attendance[[#Headers],[27/9/2024]],'Table From Form ( For Fri )'!AE:AE,1)&gt;0,1,0)</f>
        <v>0</v>
      </c>
      <c r="AB314" s="47">
        <f>IF(COUNTIFS('Table From Form ( For Fri )'!$A:$A,$A314,'Table From Form ( For Fri )'!$J:$J,Attendance[[#Headers],[4/10/2024]],'Table From Form ( For Fri )'!AF:AF,1)&gt;0,1,0)</f>
        <v>0</v>
      </c>
      <c r="AC314" s="47">
        <f>IF(COUNTIFS('Table From Form ( For Fri )'!$A:$A,$A314,'Table From Form ( For Fri )'!$J:$J,Attendance[[#Headers],[11/10/2024]],'Table From Form ( For Fri )'!AG:AG,1)&gt;0,1,0)</f>
        <v>0</v>
      </c>
      <c r="AD314" s="47">
        <f>IF(COUNTIFS('Table From Form ( For Fri )'!$A:$A,$A314,'Table From Form ( For Fri )'!$J:$J,Attendance[[#Headers],[18/10/2024]],'Table From Form ( For Fri )'!AH:AH,1)&gt;0,1,0)</f>
        <v>0</v>
      </c>
      <c r="AE314" s="47">
        <f>IF(COUNTIFS('Table From Form ( For Fri )'!$A:$A,$A314,'Table From Form ( For Fri )'!$J:$J,Attendance[[#Headers],[25/10/2024]],'Table From Form ( For Fri )'!AI:AI,1)&gt;0,1,0)</f>
        <v>0</v>
      </c>
      <c r="AF314" s="47">
        <f>IF(COUNTIFS('Table From Form ( For Fri )'!$A:$A,$A314,'Table From Form ( For Fri )'!$J:$J,Attendance[[#Headers],[1/11/2024]],'Table From Form ( For Fri )'!AJ:AJ,1)&gt;0,1,0)</f>
        <v>0</v>
      </c>
      <c r="AG314" s="47">
        <f>IF(COUNTIFS('Table From Form ( For Fri )'!$A:$A,$A314,'Table From Form ( For Fri )'!$J:$J,Attendance[[#Headers],[8/11/2024]],'Table From Form ( For Fri )'!AK:AK,1)&gt;0,1,0)</f>
        <v>0</v>
      </c>
      <c r="AH314" s="47">
        <f>IF(COUNTIFS('Table From Form ( For Fri )'!$A:$A,$A314,'Table From Form ( For Fri )'!$J:$J,Attendance[[#Headers],[15/11/2024]],'Table From Form ( For Fri )'!AL:AL,1)&gt;0,1,0)</f>
        <v>0</v>
      </c>
      <c r="AI314" s="47">
        <f>IF(COUNTIFS('Table From Form ( For Fri )'!$A:$A,$A314,'Table From Form ( For Fri )'!$J:$J,Attendance[[#Headers],[22/11/2024]],'Table From Form ( For Fri )'!AM:AM,1)&gt;0,1,0)</f>
        <v>0</v>
      </c>
      <c r="AJ314" s="47">
        <f>IF(COUNTIFS('Table From Form ( For Fri )'!$A:$A,$A314,'Table From Form ( For Fri )'!$J:$J,Attendance[[#Headers],[29/11/2024]],'Table From Form ( For Fri )'!AN:AN,1)&gt;0,1,0)</f>
        <v>0</v>
      </c>
      <c r="AK314" s="47">
        <f>IF(COUNTIFS('Table From Form ( For Fri )'!$A:$A,$A314,'Table From Form ( For Fri )'!$J:$J,Attendance[[#Headers],[6/12/2024]],'Table From Form ( For Fri )'!AO:AO,1)&gt;0,1,0)</f>
        <v>0</v>
      </c>
      <c r="AL314" s="47">
        <f>IF(COUNTIFS('Table From Form ( For Fri )'!$A:$A,$A314,'Table From Form ( For Fri )'!$J:$J,Attendance[[#Headers],[13/12/2024]],'Table From Form ( For Fri )'!AP:AP,1)&gt;0,1,0)</f>
        <v>0</v>
      </c>
      <c r="AM314" s="47">
        <f>IF(COUNTIFS('Table From Form ( For Fri )'!$A:$A,$A314,'Table From Form ( For Fri )'!$J:$J,Attendance[[#Headers],[20/12/2024]],'Table From Form ( For Fri )'!AQ:AQ,1)&gt;0,1,0)</f>
        <v>0</v>
      </c>
      <c r="AN314" s="47">
        <f>IF(COUNTIFS('Table From Form ( For Fri )'!$A:$A,$A314,'Table From Form ( For Fri )'!$J:$J,Attendance[[#Headers],[27/12/2024]],'Table From Form ( For Fri )'!AR:AR,1)&gt;0,1,0)</f>
        <v>0</v>
      </c>
      <c r="AO314" s="47">
        <f>IF(COUNTIFS('Table From Form ( For Fri )'!$A:$A,$A314,'Table From Form ( For Fri )'!$J:$J,Attendance[[#Headers],[3/1/2025]],'Table From Form ( For Fri )'!AS:AS,1)&gt;0,1,0)</f>
        <v>0</v>
      </c>
      <c r="AP314" s="47">
        <f>IF(COUNTIFS('Table From Form ( For Fri )'!$A:$A,$A314,'Table From Form ( For Fri )'!$J:$J,Attendance[[#Headers],[10/1/2025]],'Table From Form ( For Fri )'!AT:AT,1)&gt;0,1,0)</f>
        <v>0</v>
      </c>
      <c r="AQ314" s="47">
        <f>IF(COUNTIFS('Table From Form ( For Fri )'!$A:$A,$A314,'Table From Form ( For Fri )'!$J:$J,Attendance[[#Headers],[17/1/2025]],'Table From Form ( For Fri )'!AU:AU,1)&gt;0,1,0)</f>
        <v>0</v>
      </c>
      <c r="AR314" s="47">
        <f>IF(COUNTIFS('Table From Form ( For Fri )'!$A:$A,$A314,'Table From Form ( For Fri )'!$J:$J,Attendance[[#Headers],[24/1/2025]],'Table From Form ( For Fri )'!AV:AV,1)&gt;0,1,0)</f>
        <v>0</v>
      </c>
      <c r="AS314" s="47">
        <f>IF(COUNTIFS('Table From Form ( For Fri )'!$A:$A,$A314,'Table From Form ( For Fri )'!$J:$J,Attendance[[#Headers],[31/1/2025]],'Table From Form ( For Fri )'!AW:AW,1)&gt;0,1,0)</f>
        <v>0</v>
      </c>
      <c r="AT314" s="47">
        <f>IF(COUNTIFS('Table From Form ( For Fri )'!$A:$A,$A314,'Table From Form ( For Fri )'!$J:$J,Attendance[[#Headers],[7/2/2025]],'Table From Form ( For Fri )'!AX:AX,1)&gt;0,1,0)</f>
        <v>0</v>
      </c>
      <c r="AU314" s="47">
        <f>IF(COUNTIFS('Table From Form ( For Fri )'!$A:$A,$A314,'Table From Form ( For Fri )'!$J:$J,Attendance[[#Headers],[14/2/2025]],'Table From Form ( For Fri )'!AY:AY,1)&gt;0,1,0)</f>
        <v>0</v>
      </c>
    </row>
    <row r="315" spans="1:47" ht="15" customHeight="1">
      <c r="A315" s="48" t="s">
        <v>2401</v>
      </c>
      <c r="B315" s="49" t="s">
        <v>2402</v>
      </c>
      <c r="C315" s="50" t="s">
        <v>2403</v>
      </c>
      <c r="D315">
        <f>COUNTIF(Attendance[[#This Row],[19/4/2024]:[14/2/2025]],1)</f>
        <v>0</v>
      </c>
      <c r="E315" s="26">
        <f t="shared" si="4"/>
        <v>0</v>
      </c>
      <c r="F315" s="26" t="s">
        <v>2404</v>
      </c>
      <c r="G315" s="47">
        <f>IF(COUNTIFS('Table From Form ( For Fri )'!$A:$A,$A315,'Table From Form ( For Fri )'!$J:$J,Attendance[[#Headers],[19/4/2024]],'Table From Form ( For Fri )'!K:K,1)&gt;0,1,0)</f>
        <v>0</v>
      </c>
      <c r="H315" s="47">
        <f>IF(COUNTIFS('Table From Form ( For Fri )'!$A:$A,$A315,'Table From Form ( For Fri )'!$J:$J,Attendance[[#Headers],[26/4/2024]],'Table From Form ( For Fri )'!L:L,1)&gt;0,1,0)</f>
        <v>0</v>
      </c>
      <c r="I315" s="47">
        <f>IF(COUNTIFS('Table From Form ( For Fri )'!$A:$A,$A315,'Table From Form ( For Fri )'!$J:$J,Attendance[[#Headers],[3/5/2024]],'Table From Form ( For Fri )'!M:M,1)&gt;0,1,0)</f>
        <v>0</v>
      </c>
      <c r="J315" s="47">
        <f>IF(COUNTIFS('Table From Form ( For Fri )'!$A:$A,$A315,'Table From Form ( For Fri )'!$J:$J,Attendance[[#Headers],[10/5/2024]],'Table From Form ( For Fri )'!N:N,1)&gt;0,1,0)</f>
        <v>0</v>
      </c>
      <c r="K315" s="47">
        <f>IF(COUNTIFS('Table From Form ( For Fri )'!$A:$A,$A315,'Table From Form ( For Fri )'!$J:$J,Attendance[[#Headers],[17/5/2024]],'Table From Form ( For Fri )'!O:O,1)&gt;0,1,0)</f>
        <v>0</v>
      </c>
      <c r="L315" s="47">
        <f>IF(COUNTIFS('Table From Form ( For Fri )'!$A:$A,$A315,'Table From Form ( For Fri )'!$J:$J,Attendance[[#Headers],[24/5/2024]],'Table From Form ( For Fri )'!P:P,1)&gt;0,1,0)</f>
        <v>0</v>
      </c>
      <c r="M315" s="47">
        <f>IF(COUNTIFS('Table From Form ( For Fri )'!$A:$A,$A315,'Table From Form ( For Fri )'!$J:$J,Attendance[[#Headers],[31/5/2024]],'Table From Form ( For Fri )'!Q:Q,1)&gt;0,1,0)</f>
        <v>0</v>
      </c>
      <c r="N315" s="47">
        <f>IF(COUNTIFS('Table From Form ( For Fri )'!$A:$A,$A315,'Table From Form ( For Fri )'!$J:$J,Attendance[[#Headers],[7/6/2024]],'Table From Form ( For Fri )'!R:R,1)&gt;0,1,0)</f>
        <v>0</v>
      </c>
      <c r="O315" s="47">
        <f>IF(COUNTIFS('Table From Form ( For Fri )'!$A:$A,$A315,'Table From Form ( For Fri )'!$J:$J,Attendance[[#Headers],[14/6/2024]],'Table From Form ( For Fri )'!S:S,1)&gt;0,1,0)</f>
        <v>0</v>
      </c>
      <c r="P315" s="47">
        <f>IF(COUNTIFS('Table From Form ( For Fri )'!$A:$A,$A315,'Table From Form ( For Fri )'!$J:$J,Attendance[[#Headers],[21/6/2024]],'Table From Form ( For Fri )'!T:T,1)&gt;0,1,0)</f>
        <v>0</v>
      </c>
      <c r="Q315" s="47">
        <f>IF(COUNTIFS('Table From Form ( For Fri )'!$A:$A,$A315,'Table From Form ( For Fri )'!$J:$J,Attendance[[#Headers],[28/6/2024]],'Table From Form ( For Fri )'!U:U,1)&gt;0,1,0)</f>
        <v>0</v>
      </c>
      <c r="R315" s="47">
        <f>IF(COUNTIFS('Table From Form ( For Fri )'!$A:$A,$A315,'Table From Form ( For Fri )'!$J:$J,Attendance[[#Headers],[5/7/2024]],'Table From Form ( For Fri )'!V:V,1)&gt;0,1,0)</f>
        <v>0</v>
      </c>
      <c r="S315" s="47">
        <f>IF(COUNTIFS('Table From Form ( For Fri )'!$A:$A,$A315,'Table From Form ( For Fri )'!$J:$J,Attendance[[#Headers],[12/7/2024]],'Table From Form ( For Fri )'!W:W,1)&gt;0,1,0)</f>
        <v>0</v>
      </c>
      <c r="T315" s="47">
        <f>IF(COUNTIFS('Table From Form ( For Fri )'!$A:$A,$A315,'Table From Form ( For Fri )'!$J:$J,Attendance[[#Headers],[19/7/2024]],'Table From Form ( For Fri )'!X:X,1)&gt;0,1,0)</f>
        <v>0</v>
      </c>
      <c r="U315" s="47">
        <f>IF(COUNTIFS('Table From Form ( For Fri )'!$A:$A,$A315,'Table From Form ( For Fri )'!$J:$J,Attendance[[#Headers],[26/7/2024]],'Table From Form ( For Fri )'!Y:Y,1)&gt;0,1,0)</f>
        <v>0</v>
      </c>
      <c r="V315" s="47">
        <f>IF(COUNTIFS('Table From Form ( For Fri )'!$A:$A,$A315,'Table From Form ( For Fri )'!$J:$J,Attendance[[#Headers],[2/8/2024]],'Table From Form ( For Fri )'!Z:Z,1)&gt;0,1,0)</f>
        <v>0</v>
      </c>
      <c r="W315" s="47">
        <f>IF(COUNTIFS('Table From Form ( For Fri )'!$A:$A,$A315,'Table From Form ( For Fri )'!$J:$J,Attendance[[#Headers],[30/8/2024]],'Table From Form ( For Fri )'!AA:AA,1)&gt;0,1,0)</f>
        <v>0</v>
      </c>
      <c r="X315" s="47">
        <f>IF(COUNTIFS('Table From Form ( For Fri )'!$A:$A,$A315,'Table From Form ( For Fri )'!$J:$J,Attendance[[#Headers],[6/9/2024]],'Table From Form ( For Fri )'!AB:AB,1)&gt;0,1,0)</f>
        <v>0</v>
      </c>
      <c r="Y315" s="47">
        <f>IF(COUNTIFS('Table From Form ( For Fri )'!$A:$A,$A315,'Table From Form ( For Fri )'!$J:$J,Attendance[[#Headers],[13/9/2024]],'Table From Form ( For Fri )'!AC:AC,1)&gt;0,1,0)</f>
        <v>0</v>
      </c>
      <c r="Z315" s="47">
        <f>IF(COUNTIFS('Table From Form ( For Fri )'!$A:$A,$A315,'Table From Form ( For Fri )'!$J:$J,Attendance[[#Headers],[20/9/2024]],'Table From Form ( For Fri )'!AD:AD,1)&gt;0,1,0)</f>
        <v>0</v>
      </c>
      <c r="AA315" s="47">
        <f>IF(COUNTIFS('Table From Form ( For Fri )'!$A:$A,$A315,'Table From Form ( For Fri )'!$J:$J,Attendance[[#Headers],[27/9/2024]],'Table From Form ( For Fri )'!AE:AE,1)&gt;0,1,0)</f>
        <v>0</v>
      </c>
      <c r="AB315" s="47">
        <f>IF(COUNTIFS('Table From Form ( For Fri )'!$A:$A,$A315,'Table From Form ( For Fri )'!$J:$J,Attendance[[#Headers],[4/10/2024]],'Table From Form ( For Fri )'!AF:AF,1)&gt;0,1,0)</f>
        <v>0</v>
      </c>
      <c r="AC315" s="47">
        <f>IF(COUNTIFS('Table From Form ( For Fri )'!$A:$A,$A315,'Table From Form ( For Fri )'!$J:$J,Attendance[[#Headers],[11/10/2024]],'Table From Form ( For Fri )'!AG:AG,1)&gt;0,1,0)</f>
        <v>0</v>
      </c>
      <c r="AD315" s="47">
        <f>IF(COUNTIFS('Table From Form ( For Fri )'!$A:$A,$A315,'Table From Form ( For Fri )'!$J:$J,Attendance[[#Headers],[18/10/2024]],'Table From Form ( For Fri )'!AH:AH,1)&gt;0,1,0)</f>
        <v>0</v>
      </c>
      <c r="AE315" s="47">
        <f>IF(COUNTIFS('Table From Form ( For Fri )'!$A:$A,$A315,'Table From Form ( For Fri )'!$J:$J,Attendance[[#Headers],[25/10/2024]],'Table From Form ( For Fri )'!AI:AI,1)&gt;0,1,0)</f>
        <v>0</v>
      </c>
      <c r="AF315" s="47">
        <f>IF(COUNTIFS('Table From Form ( For Fri )'!$A:$A,$A315,'Table From Form ( For Fri )'!$J:$J,Attendance[[#Headers],[1/11/2024]],'Table From Form ( For Fri )'!AJ:AJ,1)&gt;0,1,0)</f>
        <v>0</v>
      </c>
      <c r="AG315" s="47">
        <f>IF(COUNTIFS('Table From Form ( For Fri )'!$A:$A,$A315,'Table From Form ( For Fri )'!$J:$J,Attendance[[#Headers],[8/11/2024]],'Table From Form ( For Fri )'!AK:AK,1)&gt;0,1,0)</f>
        <v>0</v>
      </c>
      <c r="AH315" s="47">
        <f>IF(COUNTIFS('Table From Form ( For Fri )'!$A:$A,$A315,'Table From Form ( For Fri )'!$J:$J,Attendance[[#Headers],[15/11/2024]],'Table From Form ( For Fri )'!AL:AL,1)&gt;0,1,0)</f>
        <v>0</v>
      </c>
      <c r="AI315" s="47">
        <f>IF(COUNTIFS('Table From Form ( For Fri )'!$A:$A,$A315,'Table From Form ( For Fri )'!$J:$J,Attendance[[#Headers],[22/11/2024]],'Table From Form ( For Fri )'!AM:AM,1)&gt;0,1,0)</f>
        <v>0</v>
      </c>
      <c r="AJ315" s="47">
        <f>IF(COUNTIFS('Table From Form ( For Fri )'!$A:$A,$A315,'Table From Form ( For Fri )'!$J:$J,Attendance[[#Headers],[29/11/2024]],'Table From Form ( For Fri )'!AN:AN,1)&gt;0,1,0)</f>
        <v>0</v>
      </c>
      <c r="AK315" s="47">
        <f>IF(COUNTIFS('Table From Form ( For Fri )'!$A:$A,$A315,'Table From Form ( For Fri )'!$J:$J,Attendance[[#Headers],[6/12/2024]],'Table From Form ( For Fri )'!AO:AO,1)&gt;0,1,0)</f>
        <v>0</v>
      </c>
      <c r="AL315" s="47">
        <f>IF(COUNTIFS('Table From Form ( For Fri )'!$A:$A,$A315,'Table From Form ( For Fri )'!$J:$J,Attendance[[#Headers],[13/12/2024]],'Table From Form ( For Fri )'!AP:AP,1)&gt;0,1,0)</f>
        <v>0</v>
      </c>
      <c r="AM315" s="47">
        <f>IF(COUNTIFS('Table From Form ( For Fri )'!$A:$A,$A315,'Table From Form ( For Fri )'!$J:$J,Attendance[[#Headers],[20/12/2024]],'Table From Form ( For Fri )'!AQ:AQ,1)&gt;0,1,0)</f>
        <v>0</v>
      </c>
      <c r="AN315" s="47">
        <f>IF(COUNTIFS('Table From Form ( For Fri )'!$A:$A,$A315,'Table From Form ( For Fri )'!$J:$J,Attendance[[#Headers],[27/12/2024]],'Table From Form ( For Fri )'!AR:AR,1)&gt;0,1,0)</f>
        <v>0</v>
      </c>
      <c r="AO315" s="47">
        <f>IF(COUNTIFS('Table From Form ( For Fri )'!$A:$A,$A315,'Table From Form ( For Fri )'!$J:$J,Attendance[[#Headers],[3/1/2025]],'Table From Form ( For Fri )'!AS:AS,1)&gt;0,1,0)</f>
        <v>0</v>
      </c>
      <c r="AP315" s="47">
        <f>IF(COUNTIFS('Table From Form ( For Fri )'!$A:$A,$A315,'Table From Form ( For Fri )'!$J:$J,Attendance[[#Headers],[10/1/2025]],'Table From Form ( For Fri )'!AT:AT,1)&gt;0,1,0)</f>
        <v>0</v>
      </c>
      <c r="AQ315" s="47">
        <f>IF(COUNTIFS('Table From Form ( For Fri )'!$A:$A,$A315,'Table From Form ( For Fri )'!$J:$J,Attendance[[#Headers],[17/1/2025]],'Table From Form ( For Fri )'!AU:AU,1)&gt;0,1,0)</f>
        <v>0</v>
      </c>
      <c r="AR315" s="47">
        <f>IF(COUNTIFS('Table From Form ( For Fri )'!$A:$A,$A315,'Table From Form ( For Fri )'!$J:$J,Attendance[[#Headers],[24/1/2025]],'Table From Form ( For Fri )'!AV:AV,1)&gt;0,1,0)</f>
        <v>0</v>
      </c>
      <c r="AS315" s="47">
        <f>IF(COUNTIFS('Table From Form ( For Fri )'!$A:$A,$A315,'Table From Form ( For Fri )'!$J:$J,Attendance[[#Headers],[31/1/2025]],'Table From Form ( For Fri )'!AW:AW,1)&gt;0,1,0)</f>
        <v>0</v>
      </c>
      <c r="AT315" s="47">
        <f>IF(COUNTIFS('Table From Form ( For Fri )'!$A:$A,$A315,'Table From Form ( For Fri )'!$J:$J,Attendance[[#Headers],[7/2/2025]],'Table From Form ( For Fri )'!AX:AX,1)&gt;0,1,0)</f>
        <v>0</v>
      </c>
      <c r="AU315" s="47">
        <f>IF(COUNTIFS('Table From Form ( For Fri )'!$A:$A,$A315,'Table From Form ( For Fri )'!$J:$J,Attendance[[#Headers],[14/2/2025]],'Table From Form ( For Fri )'!AY:AY,1)&gt;0,1,0)</f>
        <v>0</v>
      </c>
    </row>
    <row r="316" spans="1:47" ht="15" customHeight="1">
      <c r="A316" s="48" t="s">
        <v>2405</v>
      </c>
      <c r="B316" s="49"/>
      <c r="C316" s="50" t="s">
        <v>2406</v>
      </c>
      <c r="D316">
        <f>COUNTIF(Attendance[[#This Row],[19/4/2024]:[14/2/2025]],1)</f>
        <v>0</v>
      </c>
      <c r="E316" s="26">
        <f t="shared" si="4"/>
        <v>0</v>
      </c>
      <c r="F316" s="26" t="s">
        <v>2407</v>
      </c>
      <c r="G316" s="47">
        <f>IF(COUNTIFS('Table From Form ( For Fri )'!$A:$A,$A316,'Table From Form ( For Fri )'!$J:$J,Attendance[[#Headers],[19/4/2024]],'Table From Form ( For Fri )'!K:K,1)&gt;0,1,0)</f>
        <v>0</v>
      </c>
      <c r="H316" s="47">
        <f>IF(COUNTIFS('Table From Form ( For Fri )'!$A:$A,$A316,'Table From Form ( For Fri )'!$J:$J,Attendance[[#Headers],[26/4/2024]],'Table From Form ( For Fri )'!L:L,1)&gt;0,1,0)</f>
        <v>0</v>
      </c>
      <c r="I316" s="47">
        <f>IF(COUNTIFS('Table From Form ( For Fri )'!$A:$A,$A316,'Table From Form ( For Fri )'!$J:$J,Attendance[[#Headers],[3/5/2024]],'Table From Form ( For Fri )'!M:M,1)&gt;0,1,0)</f>
        <v>0</v>
      </c>
      <c r="J316" s="47">
        <f>IF(COUNTIFS('Table From Form ( For Fri )'!$A:$A,$A316,'Table From Form ( For Fri )'!$J:$J,Attendance[[#Headers],[10/5/2024]],'Table From Form ( For Fri )'!N:N,1)&gt;0,1,0)</f>
        <v>0</v>
      </c>
      <c r="K316" s="47">
        <f>IF(COUNTIFS('Table From Form ( For Fri )'!$A:$A,$A316,'Table From Form ( For Fri )'!$J:$J,Attendance[[#Headers],[17/5/2024]],'Table From Form ( For Fri )'!O:O,1)&gt;0,1,0)</f>
        <v>0</v>
      </c>
      <c r="L316" s="47">
        <f>IF(COUNTIFS('Table From Form ( For Fri )'!$A:$A,$A316,'Table From Form ( For Fri )'!$J:$J,Attendance[[#Headers],[24/5/2024]],'Table From Form ( For Fri )'!P:P,1)&gt;0,1,0)</f>
        <v>0</v>
      </c>
      <c r="M316" s="47">
        <f>IF(COUNTIFS('Table From Form ( For Fri )'!$A:$A,$A316,'Table From Form ( For Fri )'!$J:$J,Attendance[[#Headers],[31/5/2024]],'Table From Form ( For Fri )'!Q:Q,1)&gt;0,1,0)</f>
        <v>0</v>
      </c>
      <c r="N316" s="47">
        <f>IF(COUNTIFS('Table From Form ( For Fri )'!$A:$A,$A316,'Table From Form ( For Fri )'!$J:$J,Attendance[[#Headers],[7/6/2024]],'Table From Form ( For Fri )'!R:R,1)&gt;0,1,0)</f>
        <v>0</v>
      </c>
      <c r="O316" s="47">
        <f>IF(COUNTIFS('Table From Form ( For Fri )'!$A:$A,$A316,'Table From Form ( For Fri )'!$J:$J,Attendance[[#Headers],[14/6/2024]],'Table From Form ( For Fri )'!S:S,1)&gt;0,1,0)</f>
        <v>0</v>
      </c>
      <c r="P316" s="47">
        <f>IF(COUNTIFS('Table From Form ( For Fri )'!$A:$A,$A316,'Table From Form ( For Fri )'!$J:$J,Attendance[[#Headers],[21/6/2024]],'Table From Form ( For Fri )'!T:T,1)&gt;0,1,0)</f>
        <v>0</v>
      </c>
      <c r="Q316" s="47">
        <f>IF(COUNTIFS('Table From Form ( For Fri )'!$A:$A,$A316,'Table From Form ( For Fri )'!$J:$J,Attendance[[#Headers],[28/6/2024]],'Table From Form ( For Fri )'!U:U,1)&gt;0,1,0)</f>
        <v>0</v>
      </c>
      <c r="R316" s="47">
        <f>IF(COUNTIFS('Table From Form ( For Fri )'!$A:$A,$A316,'Table From Form ( For Fri )'!$J:$J,Attendance[[#Headers],[5/7/2024]],'Table From Form ( For Fri )'!V:V,1)&gt;0,1,0)</f>
        <v>0</v>
      </c>
      <c r="S316" s="47">
        <f>IF(COUNTIFS('Table From Form ( For Fri )'!$A:$A,$A316,'Table From Form ( For Fri )'!$J:$J,Attendance[[#Headers],[12/7/2024]],'Table From Form ( For Fri )'!W:W,1)&gt;0,1,0)</f>
        <v>0</v>
      </c>
      <c r="T316" s="47">
        <f>IF(COUNTIFS('Table From Form ( For Fri )'!$A:$A,$A316,'Table From Form ( For Fri )'!$J:$J,Attendance[[#Headers],[19/7/2024]],'Table From Form ( For Fri )'!X:X,1)&gt;0,1,0)</f>
        <v>0</v>
      </c>
      <c r="U316" s="47">
        <f>IF(COUNTIFS('Table From Form ( For Fri )'!$A:$A,$A316,'Table From Form ( For Fri )'!$J:$J,Attendance[[#Headers],[26/7/2024]],'Table From Form ( For Fri )'!Y:Y,1)&gt;0,1,0)</f>
        <v>0</v>
      </c>
      <c r="V316" s="47">
        <f>IF(COUNTIFS('Table From Form ( For Fri )'!$A:$A,$A316,'Table From Form ( For Fri )'!$J:$J,Attendance[[#Headers],[2/8/2024]],'Table From Form ( For Fri )'!Z:Z,1)&gt;0,1,0)</f>
        <v>0</v>
      </c>
      <c r="W316" s="47">
        <f>IF(COUNTIFS('Table From Form ( For Fri )'!$A:$A,$A316,'Table From Form ( For Fri )'!$J:$J,Attendance[[#Headers],[30/8/2024]],'Table From Form ( For Fri )'!AA:AA,1)&gt;0,1,0)</f>
        <v>0</v>
      </c>
      <c r="X316" s="47">
        <f>IF(COUNTIFS('Table From Form ( For Fri )'!$A:$A,$A316,'Table From Form ( For Fri )'!$J:$J,Attendance[[#Headers],[6/9/2024]],'Table From Form ( For Fri )'!AB:AB,1)&gt;0,1,0)</f>
        <v>0</v>
      </c>
      <c r="Y316" s="47">
        <f>IF(COUNTIFS('Table From Form ( For Fri )'!$A:$A,$A316,'Table From Form ( For Fri )'!$J:$J,Attendance[[#Headers],[13/9/2024]],'Table From Form ( For Fri )'!AC:AC,1)&gt;0,1,0)</f>
        <v>0</v>
      </c>
      <c r="Z316" s="47">
        <f>IF(COUNTIFS('Table From Form ( For Fri )'!$A:$A,$A316,'Table From Form ( For Fri )'!$J:$J,Attendance[[#Headers],[20/9/2024]],'Table From Form ( For Fri )'!AD:AD,1)&gt;0,1,0)</f>
        <v>0</v>
      </c>
      <c r="AA316" s="47">
        <f>IF(COUNTIFS('Table From Form ( For Fri )'!$A:$A,$A316,'Table From Form ( For Fri )'!$J:$J,Attendance[[#Headers],[27/9/2024]],'Table From Form ( For Fri )'!AE:AE,1)&gt;0,1,0)</f>
        <v>0</v>
      </c>
      <c r="AB316" s="47">
        <f>IF(COUNTIFS('Table From Form ( For Fri )'!$A:$A,$A316,'Table From Form ( For Fri )'!$J:$J,Attendance[[#Headers],[4/10/2024]],'Table From Form ( For Fri )'!AF:AF,1)&gt;0,1,0)</f>
        <v>0</v>
      </c>
      <c r="AC316" s="47">
        <f>IF(COUNTIFS('Table From Form ( For Fri )'!$A:$A,$A316,'Table From Form ( For Fri )'!$J:$J,Attendance[[#Headers],[11/10/2024]],'Table From Form ( For Fri )'!AG:AG,1)&gt;0,1,0)</f>
        <v>0</v>
      </c>
      <c r="AD316" s="47">
        <f>IF(COUNTIFS('Table From Form ( For Fri )'!$A:$A,$A316,'Table From Form ( For Fri )'!$J:$J,Attendance[[#Headers],[18/10/2024]],'Table From Form ( For Fri )'!AH:AH,1)&gt;0,1,0)</f>
        <v>0</v>
      </c>
      <c r="AE316" s="47">
        <f>IF(COUNTIFS('Table From Form ( For Fri )'!$A:$A,$A316,'Table From Form ( For Fri )'!$J:$J,Attendance[[#Headers],[25/10/2024]],'Table From Form ( For Fri )'!AI:AI,1)&gt;0,1,0)</f>
        <v>0</v>
      </c>
      <c r="AF316" s="47">
        <f>IF(COUNTIFS('Table From Form ( For Fri )'!$A:$A,$A316,'Table From Form ( For Fri )'!$J:$J,Attendance[[#Headers],[1/11/2024]],'Table From Form ( For Fri )'!AJ:AJ,1)&gt;0,1,0)</f>
        <v>0</v>
      </c>
      <c r="AG316" s="47">
        <f>IF(COUNTIFS('Table From Form ( For Fri )'!$A:$A,$A316,'Table From Form ( For Fri )'!$J:$J,Attendance[[#Headers],[8/11/2024]],'Table From Form ( For Fri )'!AK:AK,1)&gt;0,1,0)</f>
        <v>0</v>
      </c>
      <c r="AH316" s="47">
        <f>IF(COUNTIFS('Table From Form ( For Fri )'!$A:$A,$A316,'Table From Form ( For Fri )'!$J:$J,Attendance[[#Headers],[15/11/2024]],'Table From Form ( For Fri )'!AL:AL,1)&gt;0,1,0)</f>
        <v>0</v>
      </c>
      <c r="AI316" s="47">
        <f>IF(COUNTIFS('Table From Form ( For Fri )'!$A:$A,$A316,'Table From Form ( For Fri )'!$J:$J,Attendance[[#Headers],[22/11/2024]],'Table From Form ( For Fri )'!AM:AM,1)&gt;0,1,0)</f>
        <v>0</v>
      </c>
      <c r="AJ316" s="47">
        <f>IF(COUNTIFS('Table From Form ( For Fri )'!$A:$A,$A316,'Table From Form ( For Fri )'!$J:$J,Attendance[[#Headers],[29/11/2024]],'Table From Form ( For Fri )'!AN:AN,1)&gt;0,1,0)</f>
        <v>0</v>
      </c>
      <c r="AK316" s="47">
        <f>IF(COUNTIFS('Table From Form ( For Fri )'!$A:$A,$A316,'Table From Form ( For Fri )'!$J:$J,Attendance[[#Headers],[6/12/2024]],'Table From Form ( For Fri )'!AO:AO,1)&gt;0,1,0)</f>
        <v>0</v>
      </c>
      <c r="AL316" s="47">
        <f>IF(COUNTIFS('Table From Form ( For Fri )'!$A:$A,$A316,'Table From Form ( For Fri )'!$J:$J,Attendance[[#Headers],[13/12/2024]],'Table From Form ( For Fri )'!AP:AP,1)&gt;0,1,0)</f>
        <v>0</v>
      </c>
      <c r="AM316" s="47">
        <f>IF(COUNTIFS('Table From Form ( For Fri )'!$A:$A,$A316,'Table From Form ( For Fri )'!$J:$J,Attendance[[#Headers],[20/12/2024]],'Table From Form ( For Fri )'!AQ:AQ,1)&gt;0,1,0)</f>
        <v>0</v>
      </c>
      <c r="AN316" s="47">
        <f>IF(COUNTIFS('Table From Form ( For Fri )'!$A:$A,$A316,'Table From Form ( For Fri )'!$J:$J,Attendance[[#Headers],[27/12/2024]],'Table From Form ( For Fri )'!AR:AR,1)&gt;0,1,0)</f>
        <v>0</v>
      </c>
      <c r="AO316" s="47">
        <f>IF(COUNTIFS('Table From Form ( For Fri )'!$A:$A,$A316,'Table From Form ( For Fri )'!$J:$J,Attendance[[#Headers],[3/1/2025]],'Table From Form ( For Fri )'!AS:AS,1)&gt;0,1,0)</f>
        <v>0</v>
      </c>
      <c r="AP316" s="47">
        <f>IF(COUNTIFS('Table From Form ( For Fri )'!$A:$A,$A316,'Table From Form ( For Fri )'!$J:$J,Attendance[[#Headers],[10/1/2025]],'Table From Form ( For Fri )'!AT:AT,1)&gt;0,1,0)</f>
        <v>0</v>
      </c>
      <c r="AQ316" s="47">
        <f>IF(COUNTIFS('Table From Form ( For Fri )'!$A:$A,$A316,'Table From Form ( For Fri )'!$J:$J,Attendance[[#Headers],[17/1/2025]],'Table From Form ( For Fri )'!AU:AU,1)&gt;0,1,0)</f>
        <v>0</v>
      </c>
      <c r="AR316" s="47">
        <f>IF(COUNTIFS('Table From Form ( For Fri )'!$A:$A,$A316,'Table From Form ( For Fri )'!$J:$J,Attendance[[#Headers],[24/1/2025]],'Table From Form ( For Fri )'!AV:AV,1)&gt;0,1,0)</f>
        <v>0</v>
      </c>
      <c r="AS316" s="47">
        <f>IF(COUNTIFS('Table From Form ( For Fri )'!$A:$A,$A316,'Table From Form ( For Fri )'!$J:$J,Attendance[[#Headers],[31/1/2025]],'Table From Form ( For Fri )'!AW:AW,1)&gt;0,1,0)</f>
        <v>0</v>
      </c>
      <c r="AT316" s="47">
        <f>IF(COUNTIFS('Table From Form ( For Fri )'!$A:$A,$A316,'Table From Form ( For Fri )'!$J:$J,Attendance[[#Headers],[7/2/2025]],'Table From Form ( For Fri )'!AX:AX,1)&gt;0,1,0)</f>
        <v>0</v>
      </c>
      <c r="AU316" s="47">
        <f>IF(COUNTIFS('Table From Form ( For Fri )'!$A:$A,$A316,'Table From Form ( For Fri )'!$J:$J,Attendance[[#Headers],[14/2/2025]],'Table From Form ( For Fri )'!AY:AY,1)&gt;0,1,0)</f>
        <v>0</v>
      </c>
    </row>
    <row r="317" spans="1:47" ht="15" customHeight="1">
      <c r="A317" s="50" t="s">
        <v>2408</v>
      </c>
      <c r="B317" s="49" t="s">
        <v>2409</v>
      </c>
      <c r="C317" s="51" t="str">
        <f>LEFT(Attendance[[#This Row],[Email]],8)</f>
        <v>2204183D</v>
      </c>
      <c r="D317">
        <f>COUNTIF(Attendance[[#This Row],[19/4/2024]:[14/2/2025]],1)</f>
        <v>0</v>
      </c>
      <c r="E317" s="26">
        <f t="shared" si="4"/>
        <v>0</v>
      </c>
      <c r="F317" s="26"/>
      <c r="G317" s="52">
        <f>IF(COUNTIFS('Table From Form ( For Fri )'!$A:$A,$A317,'Table From Form ( For Fri )'!$J:$J,Attendance[[#Headers],[19/4/2024]],'Table From Form ( For Fri )'!K:K,1)&gt;0,1,0)</f>
        <v>0</v>
      </c>
      <c r="H317" s="52">
        <f>IF(COUNTIFS('Table From Form ( For Fri )'!$A:$A,$A317,'Table From Form ( For Fri )'!$J:$J,Attendance[[#Headers],[26/4/2024]],'Table From Form ( For Fri )'!L:L,1)&gt;0,1,0)</f>
        <v>0</v>
      </c>
      <c r="I317" s="52">
        <f>IF(COUNTIFS('Table From Form ( For Fri )'!$A:$A,$A317,'Table From Form ( For Fri )'!$J:$J,Attendance[[#Headers],[3/5/2024]],'Table From Form ( For Fri )'!M:M,1)&gt;0,1,0)</f>
        <v>0</v>
      </c>
      <c r="J317" s="52">
        <f>IF(COUNTIFS('Table From Form ( For Fri )'!$A:$A,$A317,'Table From Form ( For Fri )'!$J:$J,Attendance[[#Headers],[10/5/2024]],'Table From Form ( For Fri )'!N:N,1)&gt;0,1,0)</f>
        <v>0</v>
      </c>
      <c r="K317" s="52">
        <f>IF(COUNTIFS('Table From Form ( For Fri )'!$A:$A,$A317,'Table From Form ( For Fri )'!$J:$J,Attendance[[#Headers],[17/5/2024]],'Table From Form ( For Fri )'!O:O,1)&gt;0,1,0)</f>
        <v>0</v>
      </c>
      <c r="L317" s="52">
        <f>IF(COUNTIFS('Table From Form ( For Fri )'!$A:$A,$A317,'Table From Form ( For Fri )'!$J:$J,Attendance[[#Headers],[24/5/2024]],'Table From Form ( For Fri )'!P:P,1)&gt;0,1,0)</f>
        <v>0</v>
      </c>
      <c r="M317" s="52">
        <f>IF(COUNTIFS('Table From Form ( For Fri )'!$A:$A,$A317,'Table From Form ( For Fri )'!$J:$J,Attendance[[#Headers],[31/5/2024]],'Table From Form ( For Fri )'!Q:Q,1)&gt;0,1,0)</f>
        <v>0</v>
      </c>
      <c r="N317" s="52">
        <f>IF(COUNTIFS('Table From Form ( For Fri )'!$A:$A,$A317,'Table From Form ( For Fri )'!$J:$J,Attendance[[#Headers],[7/6/2024]],'Table From Form ( For Fri )'!R:R,1)&gt;0,1,0)</f>
        <v>0</v>
      </c>
      <c r="O317" s="52">
        <f>IF(COUNTIFS('Table From Form ( For Fri )'!$A:$A,$A317,'Table From Form ( For Fri )'!$J:$J,Attendance[[#Headers],[14/6/2024]],'Table From Form ( For Fri )'!S:S,1)&gt;0,1,0)</f>
        <v>0</v>
      </c>
      <c r="P317" s="52">
        <f>IF(COUNTIFS('Table From Form ( For Fri )'!$A:$A,$A317,'Table From Form ( For Fri )'!$J:$J,Attendance[[#Headers],[21/6/2024]],'Table From Form ( For Fri )'!T:T,1)&gt;0,1,0)</f>
        <v>0</v>
      </c>
      <c r="Q317" s="52">
        <f>IF(COUNTIFS('Table From Form ( For Fri )'!$A:$A,$A317,'Table From Form ( For Fri )'!$J:$J,Attendance[[#Headers],[28/6/2024]],'Table From Form ( For Fri )'!U:U,1)&gt;0,1,0)</f>
        <v>0</v>
      </c>
      <c r="R317" s="52">
        <f>IF(COUNTIFS('Table From Form ( For Fri )'!$A:$A,$A317,'Table From Form ( For Fri )'!$J:$J,Attendance[[#Headers],[5/7/2024]],'Table From Form ( For Fri )'!V:V,1)&gt;0,1,0)</f>
        <v>0</v>
      </c>
      <c r="S317" s="52">
        <f>IF(COUNTIFS('Table From Form ( For Fri )'!$A:$A,$A317,'Table From Form ( For Fri )'!$J:$J,Attendance[[#Headers],[12/7/2024]],'Table From Form ( For Fri )'!W:W,1)&gt;0,1,0)</f>
        <v>0</v>
      </c>
      <c r="T317" s="52">
        <f>IF(COUNTIFS('Table From Form ( For Fri )'!$A:$A,$A317,'Table From Form ( For Fri )'!$J:$J,Attendance[[#Headers],[19/7/2024]],'Table From Form ( For Fri )'!X:X,1)&gt;0,1,0)</f>
        <v>0</v>
      </c>
      <c r="U317" s="52">
        <f>IF(COUNTIFS('Table From Form ( For Fri )'!$A:$A,$A317,'Table From Form ( For Fri )'!$J:$J,Attendance[[#Headers],[26/7/2024]],'Table From Form ( For Fri )'!Y:Y,1)&gt;0,1,0)</f>
        <v>0</v>
      </c>
      <c r="V317" s="52">
        <f>IF(COUNTIFS('Table From Form ( For Fri )'!$A:$A,$A317,'Table From Form ( For Fri )'!$J:$J,Attendance[[#Headers],[2/8/2024]],'Table From Form ( For Fri )'!Z:Z,1)&gt;0,1,0)</f>
        <v>0</v>
      </c>
      <c r="W317" s="52">
        <f>IF(COUNTIFS('Table From Form ( For Fri )'!$A:$A,$A317,'Table From Form ( For Fri )'!$J:$J,Attendance[[#Headers],[30/8/2024]],'Table From Form ( For Fri )'!AA:AA,1)&gt;0,1,0)</f>
        <v>0</v>
      </c>
      <c r="X317" s="52">
        <f>IF(COUNTIFS('Table From Form ( For Fri )'!$A:$A,$A317,'Table From Form ( For Fri )'!$J:$J,Attendance[[#Headers],[6/9/2024]],'Table From Form ( For Fri )'!AB:AB,1)&gt;0,1,0)</f>
        <v>0</v>
      </c>
      <c r="Y317" s="52">
        <f>IF(COUNTIFS('Table From Form ( For Fri )'!$A:$A,$A317,'Table From Form ( For Fri )'!$J:$J,Attendance[[#Headers],[13/9/2024]],'Table From Form ( For Fri )'!AC:AC,1)&gt;0,1,0)</f>
        <v>0</v>
      </c>
      <c r="Z317" s="52">
        <f>IF(COUNTIFS('Table From Form ( For Fri )'!$A:$A,$A317,'Table From Form ( For Fri )'!$J:$J,Attendance[[#Headers],[20/9/2024]],'Table From Form ( For Fri )'!AD:AD,1)&gt;0,1,0)</f>
        <v>0</v>
      </c>
      <c r="AA317" s="52">
        <f>IF(COUNTIFS('Table From Form ( For Fri )'!$A:$A,$A317,'Table From Form ( For Fri )'!$J:$J,Attendance[[#Headers],[27/9/2024]],'Table From Form ( For Fri )'!AE:AE,1)&gt;0,1,0)</f>
        <v>0</v>
      </c>
      <c r="AB317" s="52">
        <f>IF(COUNTIFS('Table From Form ( For Fri )'!$A:$A,$A317,'Table From Form ( For Fri )'!$J:$J,Attendance[[#Headers],[4/10/2024]],'Table From Form ( For Fri )'!AF:AF,1)&gt;0,1,0)</f>
        <v>0</v>
      </c>
      <c r="AC317" s="52">
        <f>IF(COUNTIFS('Table From Form ( For Fri )'!$A:$A,$A317,'Table From Form ( For Fri )'!$J:$J,Attendance[[#Headers],[11/10/2024]],'Table From Form ( For Fri )'!AG:AG,1)&gt;0,1,0)</f>
        <v>0</v>
      </c>
      <c r="AD317" s="52">
        <f>IF(COUNTIFS('Table From Form ( For Fri )'!$A:$A,$A317,'Table From Form ( For Fri )'!$J:$J,Attendance[[#Headers],[18/10/2024]],'Table From Form ( For Fri )'!AH:AH,1)&gt;0,1,0)</f>
        <v>0</v>
      </c>
      <c r="AE317" s="52">
        <f>IF(COUNTIFS('Table From Form ( For Fri )'!$A:$A,$A317,'Table From Form ( For Fri )'!$J:$J,Attendance[[#Headers],[25/10/2024]],'Table From Form ( For Fri )'!AI:AI,1)&gt;0,1,0)</f>
        <v>0</v>
      </c>
      <c r="AF317" s="52">
        <f>IF(COUNTIFS('Table From Form ( For Fri )'!$A:$A,$A317,'Table From Form ( For Fri )'!$J:$J,Attendance[[#Headers],[1/11/2024]],'Table From Form ( For Fri )'!AJ:AJ,1)&gt;0,1,0)</f>
        <v>0</v>
      </c>
      <c r="AG317" s="52">
        <f>IF(COUNTIFS('Table From Form ( For Fri )'!$A:$A,$A317,'Table From Form ( For Fri )'!$J:$J,Attendance[[#Headers],[8/11/2024]],'Table From Form ( For Fri )'!AK:AK,1)&gt;0,1,0)</f>
        <v>0</v>
      </c>
      <c r="AH317" s="52">
        <f>IF(COUNTIFS('Table From Form ( For Fri )'!$A:$A,$A317,'Table From Form ( For Fri )'!$J:$J,Attendance[[#Headers],[15/11/2024]],'Table From Form ( For Fri )'!AL:AL,1)&gt;0,1,0)</f>
        <v>0</v>
      </c>
      <c r="AI317" s="52">
        <f>IF(COUNTIFS('Table From Form ( For Fri )'!$A:$A,$A317,'Table From Form ( For Fri )'!$J:$J,Attendance[[#Headers],[22/11/2024]],'Table From Form ( For Fri )'!AM:AM,1)&gt;0,1,0)</f>
        <v>0</v>
      </c>
      <c r="AJ317" s="52">
        <f>IF(COUNTIFS('Table From Form ( For Fri )'!$A:$A,$A317,'Table From Form ( For Fri )'!$J:$J,Attendance[[#Headers],[29/11/2024]],'Table From Form ( For Fri )'!AN:AN,1)&gt;0,1,0)</f>
        <v>0</v>
      </c>
      <c r="AK317" s="52">
        <f>IF(COUNTIFS('Table From Form ( For Fri )'!$A:$A,$A317,'Table From Form ( For Fri )'!$J:$J,Attendance[[#Headers],[6/12/2024]],'Table From Form ( For Fri )'!AO:AO,1)&gt;0,1,0)</f>
        <v>0</v>
      </c>
      <c r="AL317" s="52">
        <f>IF(COUNTIFS('Table From Form ( For Fri )'!$A:$A,$A317,'Table From Form ( For Fri )'!$J:$J,Attendance[[#Headers],[13/12/2024]],'Table From Form ( For Fri )'!AP:AP,1)&gt;0,1,0)</f>
        <v>0</v>
      </c>
      <c r="AM317" s="52">
        <f>IF(COUNTIFS('Table From Form ( For Fri )'!$A:$A,$A317,'Table From Form ( For Fri )'!$J:$J,Attendance[[#Headers],[20/12/2024]],'Table From Form ( For Fri )'!AQ:AQ,1)&gt;0,1,0)</f>
        <v>0</v>
      </c>
      <c r="AN317" s="52">
        <f>IF(COUNTIFS('Table From Form ( For Fri )'!$A:$A,$A317,'Table From Form ( For Fri )'!$J:$J,Attendance[[#Headers],[27/12/2024]],'Table From Form ( For Fri )'!AR:AR,1)&gt;0,1,0)</f>
        <v>0</v>
      </c>
      <c r="AO317" s="52">
        <f>IF(COUNTIFS('Table From Form ( For Fri )'!$A:$A,$A317,'Table From Form ( For Fri )'!$J:$J,Attendance[[#Headers],[3/1/2025]],'Table From Form ( For Fri )'!AS:AS,1)&gt;0,1,0)</f>
        <v>0</v>
      </c>
      <c r="AP317" s="52">
        <f>IF(COUNTIFS('Table From Form ( For Fri )'!$A:$A,$A317,'Table From Form ( For Fri )'!$J:$J,Attendance[[#Headers],[10/1/2025]],'Table From Form ( For Fri )'!AT:AT,1)&gt;0,1,0)</f>
        <v>0</v>
      </c>
      <c r="AQ317" s="52">
        <f>IF(COUNTIFS('Table From Form ( For Fri )'!$A:$A,$A317,'Table From Form ( For Fri )'!$J:$J,Attendance[[#Headers],[17/1/2025]],'Table From Form ( For Fri )'!AU:AU,1)&gt;0,1,0)</f>
        <v>0</v>
      </c>
      <c r="AR317" s="52">
        <f>IF(COUNTIFS('Table From Form ( For Fri )'!$A:$A,$A317,'Table From Form ( For Fri )'!$J:$J,Attendance[[#Headers],[24/1/2025]],'Table From Form ( For Fri )'!AV:AV,1)&gt;0,1,0)</f>
        <v>0</v>
      </c>
      <c r="AS317" s="52">
        <f>IF(COUNTIFS('Table From Form ( For Fri )'!$A:$A,$A317,'Table From Form ( For Fri )'!$J:$J,Attendance[[#Headers],[31/1/2025]],'Table From Form ( For Fri )'!AW:AW,1)&gt;0,1,0)</f>
        <v>0</v>
      </c>
      <c r="AT317" s="52">
        <f>IF(COUNTIFS('Table From Form ( For Fri )'!$A:$A,$A317,'Table From Form ( For Fri )'!$J:$J,Attendance[[#Headers],[7/2/2025]],'Table From Form ( For Fri )'!AX:AX,1)&gt;0,1,0)</f>
        <v>0</v>
      </c>
      <c r="AU317" s="52">
        <f>IF(COUNTIFS('Table From Form ( For Fri )'!$A:$A,$A317,'Table From Form ( For Fri )'!$J:$J,Attendance[[#Headers],[14/2/2025]],'Table From Form ( For Fri )'!AY:AY,1)&gt;0,1,0)</f>
        <v>0</v>
      </c>
    </row>
    <row r="318" spans="1:47" ht="15" customHeight="1">
      <c r="A318" s="53" t="s">
        <v>2410</v>
      </c>
      <c r="B318" s="54" t="s">
        <v>2411</v>
      </c>
      <c r="C318" s="55" t="str">
        <f>LEFT(Attendance[[#This Row],[Email]],8)</f>
        <v>2402709F</v>
      </c>
      <c r="D318">
        <f>COUNTIF(Attendance[[#This Row],[19/4/2024]:[14/2/2025]],1)</f>
        <v>0</v>
      </c>
      <c r="E318" s="26">
        <f t="shared" si="4"/>
        <v>0</v>
      </c>
      <c r="F318" s="26"/>
      <c r="G318" s="52">
        <f>IF(COUNTIFS('Table From Form ( For Fri )'!$A:$A,$A318,'Table From Form ( For Fri )'!$J:$J,Attendance[[#Headers],[19/4/2024]],'Table From Form ( For Fri )'!K:K,1)&gt;0,1,0)</f>
        <v>0</v>
      </c>
      <c r="H318" s="52">
        <f>IF(COUNTIFS('Table From Form ( For Fri )'!$A:$A,$A318,'Table From Form ( For Fri )'!$J:$J,Attendance[[#Headers],[26/4/2024]],'Table From Form ( For Fri )'!L:L,1)&gt;0,1,0)</f>
        <v>0</v>
      </c>
      <c r="I318" s="52">
        <f>IF(COUNTIFS('Table From Form ( For Fri )'!$A:$A,$A318,'Table From Form ( For Fri )'!$J:$J,Attendance[[#Headers],[3/5/2024]],'Table From Form ( For Fri )'!M:M,1)&gt;0,1,0)</f>
        <v>0</v>
      </c>
      <c r="J318" s="52">
        <f>IF(COUNTIFS('Table From Form ( For Fri )'!$A:$A,$A318,'Table From Form ( For Fri )'!$J:$J,Attendance[[#Headers],[10/5/2024]],'Table From Form ( For Fri )'!N:N,1)&gt;0,1,0)</f>
        <v>0</v>
      </c>
      <c r="K318" s="52">
        <f>IF(COUNTIFS('Table From Form ( For Fri )'!$A:$A,$A318,'Table From Form ( For Fri )'!$J:$J,Attendance[[#Headers],[17/5/2024]],'Table From Form ( For Fri )'!O:O,1)&gt;0,1,0)</f>
        <v>0</v>
      </c>
      <c r="L318" s="52">
        <f>IF(COUNTIFS('Table From Form ( For Fri )'!$A:$A,$A318,'Table From Form ( For Fri )'!$J:$J,Attendance[[#Headers],[24/5/2024]],'Table From Form ( For Fri )'!P:P,1)&gt;0,1,0)</f>
        <v>0</v>
      </c>
      <c r="M318" s="52">
        <f>IF(COUNTIFS('Table From Form ( For Fri )'!$A:$A,$A318,'Table From Form ( For Fri )'!$J:$J,Attendance[[#Headers],[31/5/2024]],'Table From Form ( For Fri )'!Q:Q,1)&gt;0,1,0)</f>
        <v>0</v>
      </c>
      <c r="N318" s="52">
        <f>IF(COUNTIFS('Table From Form ( For Fri )'!$A:$A,$A318,'Table From Form ( For Fri )'!$J:$J,Attendance[[#Headers],[7/6/2024]],'Table From Form ( For Fri )'!R:R,1)&gt;0,1,0)</f>
        <v>0</v>
      </c>
      <c r="O318" s="52">
        <f>IF(COUNTIFS('Table From Form ( For Fri )'!$A:$A,$A318,'Table From Form ( For Fri )'!$J:$J,Attendance[[#Headers],[14/6/2024]],'Table From Form ( For Fri )'!S:S,1)&gt;0,1,0)</f>
        <v>0</v>
      </c>
      <c r="P318" s="52">
        <f>IF(COUNTIFS('Table From Form ( For Fri )'!$A:$A,$A318,'Table From Form ( For Fri )'!$J:$J,Attendance[[#Headers],[21/6/2024]],'Table From Form ( For Fri )'!T:T,1)&gt;0,1,0)</f>
        <v>0</v>
      </c>
      <c r="Q318" s="52">
        <f>IF(COUNTIFS('Table From Form ( For Fri )'!$A:$A,$A318,'Table From Form ( For Fri )'!$J:$J,Attendance[[#Headers],[28/6/2024]],'Table From Form ( For Fri )'!U:U,1)&gt;0,1,0)</f>
        <v>0</v>
      </c>
      <c r="R318" s="52">
        <f>IF(COUNTIFS('Table From Form ( For Fri )'!$A:$A,$A318,'Table From Form ( For Fri )'!$J:$J,Attendance[[#Headers],[5/7/2024]],'Table From Form ( For Fri )'!V:V,1)&gt;0,1,0)</f>
        <v>0</v>
      </c>
      <c r="S318" s="52">
        <f>IF(COUNTIFS('Table From Form ( For Fri )'!$A:$A,$A318,'Table From Form ( For Fri )'!$J:$J,Attendance[[#Headers],[12/7/2024]],'Table From Form ( For Fri )'!W:W,1)&gt;0,1,0)</f>
        <v>0</v>
      </c>
      <c r="T318" s="52">
        <f>IF(COUNTIFS('Table From Form ( For Fri )'!$A:$A,$A318,'Table From Form ( For Fri )'!$J:$J,Attendance[[#Headers],[19/7/2024]],'Table From Form ( For Fri )'!X:X,1)&gt;0,1,0)</f>
        <v>0</v>
      </c>
      <c r="U318" s="52">
        <f>IF(COUNTIFS('Table From Form ( For Fri )'!$A:$A,$A318,'Table From Form ( For Fri )'!$J:$J,Attendance[[#Headers],[26/7/2024]],'Table From Form ( For Fri )'!Y:Y,1)&gt;0,1,0)</f>
        <v>0</v>
      </c>
      <c r="V318" s="52">
        <f>IF(COUNTIFS('Table From Form ( For Fri )'!$A:$A,$A318,'Table From Form ( For Fri )'!$J:$J,Attendance[[#Headers],[2/8/2024]],'Table From Form ( For Fri )'!Z:Z,1)&gt;0,1,0)</f>
        <v>0</v>
      </c>
      <c r="W318" s="52">
        <f>IF(COUNTIFS('Table From Form ( For Fri )'!$A:$A,$A318,'Table From Form ( For Fri )'!$J:$J,Attendance[[#Headers],[30/8/2024]],'Table From Form ( For Fri )'!AA:AA,1)&gt;0,1,0)</f>
        <v>0</v>
      </c>
      <c r="X318" s="52">
        <f>IF(COUNTIFS('Table From Form ( For Fri )'!$A:$A,$A318,'Table From Form ( For Fri )'!$J:$J,Attendance[[#Headers],[6/9/2024]],'Table From Form ( For Fri )'!AB:AB,1)&gt;0,1,0)</f>
        <v>0</v>
      </c>
      <c r="Y318" s="52">
        <f>IF(COUNTIFS('Table From Form ( For Fri )'!$A:$A,$A318,'Table From Form ( For Fri )'!$J:$J,Attendance[[#Headers],[13/9/2024]],'Table From Form ( For Fri )'!AC:AC,1)&gt;0,1,0)</f>
        <v>0</v>
      </c>
      <c r="Z318" s="52">
        <f>IF(COUNTIFS('Table From Form ( For Fri )'!$A:$A,$A318,'Table From Form ( For Fri )'!$J:$J,Attendance[[#Headers],[20/9/2024]],'Table From Form ( For Fri )'!AD:AD,1)&gt;0,1,0)</f>
        <v>0</v>
      </c>
      <c r="AA318" s="52">
        <f>IF(COUNTIFS('Table From Form ( For Fri )'!$A:$A,$A318,'Table From Form ( For Fri )'!$J:$J,Attendance[[#Headers],[27/9/2024]],'Table From Form ( For Fri )'!AE:AE,1)&gt;0,1,0)</f>
        <v>0</v>
      </c>
      <c r="AB318" s="52">
        <f>IF(COUNTIFS('Table From Form ( For Fri )'!$A:$A,$A318,'Table From Form ( For Fri )'!$J:$J,Attendance[[#Headers],[4/10/2024]],'Table From Form ( For Fri )'!AF:AF,1)&gt;0,1,0)</f>
        <v>0</v>
      </c>
      <c r="AC318" s="52">
        <f>IF(COUNTIFS('Table From Form ( For Fri )'!$A:$A,$A318,'Table From Form ( For Fri )'!$J:$J,Attendance[[#Headers],[11/10/2024]],'Table From Form ( For Fri )'!AG:AG,1)&gt;0,1,0)</f>
        <v>0</v>
      </c>
      <c r="AD318" s="52">
        <f>IF(COUNTIFS('Table From Form ( For Fri )'!$A:$A,$A318,'Table From Form ( For Fri )'!$J:$J,Attendance[[#Headers],[18/10/2024]],'Table From Form ( For Fri )'!AH:AH,1)&gt;0,1,0)</f>
        <v>0</v>
      </c>
      <c r="AE318" s="52">
        <f>IF(COUNTIFS('Table From Form ( For Fri )'!$A:$A,$A318,'Table From Form ( For Fri )'!$J:$J,Attendance[[#Headers],[25/10/2024]],'Table From Form ( For Fri )'!AI:AI,1)&gt;0,1,0)</f>
        <v>0</v>
      </c>
      <c r="AF318" s="52">
        <f>IF(COUNTIFS('Table From Form ( For Fri )'!$A:$A,$A318,'Table From Form ( For Fri )'!$J:$J,Attendance[[#Headers],[1/11/2024]],'Table From Form ( For Fri )'!AJ:AJ,1)&gt;0,1,0)</f>
        <v>0</v>
      </c>
      <c r="AG318" s="52">
        <f>IF(COUNTIFS('Table From Form ( For Fri )'!$A:$A,$A318,'Table From Form ( For Fri )'!$J:$J,Attendance[[#Headers],[8/11/2024]],'Table From Form ( For Fri )'!AK:AK,1)&gt;0,1,0)</f>
        <v>0</v>
      </c>
      <c r="AH318" s="52">
        <f>IF(COUNTIFS('Table From Form ( For Fri )'!$A:$A,$A318,'Table From Form ( For Fri )'!$J:$J,Attendance[[#Headers],[15/11/2024]],'Table From Form ( For Fri )'!AL:AL,1)&gt;0,1,0)</f>
        <v>0</v>
      </c>
      <c r="AI318" s="52">
        <f>IF(COUNTIFS('Table From Form ( For Fri )'!$A:$A,$A318,'Table From Form ( For Fri )'!$J:$J,Attendance[[#Headers],[22/11/2024]],'Table From Form ( For Fri )'!AM:AM,1)&gt;0,1,0)</f>
        <v>0</v>
      </c>
      <c r="AJ318" s="52">
        <f>IF(COUNTIFS('Table From Form ( For Fri )'!$A:$A,$A318,'Table From Form ( For Fri )'!$J:$J,Attendance[[#Headers],[29/11/2024]],'Table From Form ( For Fri )'!AN:AN,1)&gt;0,1,0)</f>
        <v>0</v>
      </c>
      <c r="AK318" s="52">
        <f>IF(COUNTIFS('Table From Form ( For Fri )'!$A:$A,$A318,'Table From Form ( For Fri )'!$J:$J,Attendance[[#Headers],[6/12/2024]],'Table From Form ( For Fri )'!AO:AO,1)&gt;0,1,0)</f>
        <v>0</v>
      </c>
      <c r="AL318" s="52">
        <f>IF(COUNTIFS('Table From Form ( For Fri )'!$A:$A,$A318,'Table From Form ( For Fri )'!$J:$J,Attendance[[#Headers],[13/12/2024]],'Table From Form ( For Fri )'!AP:AP,1)&gt;0,1,0)</f>
        <v>0</v>
      </c>
      <c r="AM318" s="52">
        <f>IF(COUNTIFS('Table From Form ( For Fri )'!$A:$A,$A318,'Table From Form ( For Fri )'!$J:$J,Attendance[[#Headers],[20/12/2024]],'Table From Form ( For Fri )'!AQ:AQ,1)&gt;0,1,0)</f>
        <v>0</v>
      </c>
      <c r="AN318" s="52">
        <f>IF(COUNTIFS('Table From Form ( For Fri )'!$A:$A,$A318,'Table From Form ( For Fri )'!$J:$J,Attendance[[#Headers],[27/12/2024]],'Table From Form ( For Fri )'!AR:AR,1)&gt;0,1,0)</f>
        <v>0</v>
      </c>
      <c r="AO318" s="52">
        <f>IF(COUNTIFS('Table From Form ( For Fri )'!$A:$A,$A318,'Table From Form ( For Fri )'!$J:$J,Attendance[[#Headers],[3/1/2025]],'Table From Form ( For Fri )'!AS:AS,1)&gt;0,1,0)</f>
        <v>0</v>
      </c>
      <c r="AP318" s="52">
        <f>IF(COUNTIFS('Table From Form ( For Fri )'!$A:$A,$A318,'Table From Form ( For Fri )'!$J:$J,Attendance[[#Headers],[10/1/2025]],'Table From Form ( For Fri )'!AT:AT,1)&gt;0,1,0)</f>
        <v>0</v>
      </c>
      <c r="AQ318" s="52">
        <f>IF(COUNTIFS('Table From Form ( For Fri )'!$A:$A,$A318,'Table From Form ( For Fri )'!$J:$J,Attendance[[#Headers],[17/1/2025]],'Table From Form ( For Fri )'!AU:AU,1)&gt;0,1,0)</f>
        <v>0</v>
      </c>
      <c r="AR318" s="52">
        <f>IF(COUNTIFS('Table From Form ( For Fri )'!$A:$A,$A318,'Table From Form ( For Fri )'!$J:$J,Attendance[[#Headers],[24/1/2025]],'Table From Form ( For Fri )'!AV:AV,1)&gt;0,1,0)</f>
        <v>0</v>
      </c>
      <c r="AS318" s="52">
        <f>IF(COUNTIFS('Table From Form ( For Fri )'!$A:$A,$A318,'Table From Form ( For Fri )'!$J:$J,Attendance[[#Headers],[31/1/2025]],'Table From Form ( For Fri )'!AW:AW,1)&gt;0,1,0)</f>
        <v>0</v>
      </c>
      <c r="AT318" s="52">
        <f>IF(COUNTIFS('Table From Form ( For Fri )'!$A:$A,$A318,'Table From Form ( For Fri )'!$J:$J,Attendance[[#Headers],[7/2/2025]],'Table From Form ( For Fri )'!AX:AX,1)&gt;0,1,0)</f>
        <v>0</v>
      </c>
      <c r="AU318" s="52">
        <f>IF(COUNTIFS('Table From Form ( For Fri )'!$A:$A,$A318,'Table From Form ( For Fri )'!$J:$J,Attendance[[#Headers],[14/2/2025]],'Table From Form ( For Fri )'!AY:AY,1)&gt;0,1,0)</f>
        <v>0</v>
      </c>
    </row>
    <row r="319" spans="1:47" ht="15" customHeight="1">
      <c r="A319" s="56" t="s">
        <v>2412</v>
      </c>
      <c r="B319" s="57" t="s">
        <v>2413</v>
      </c>
      <c r="C319" s="58" t="s">
        <v>2414</v>
      </c>
      <c r="D319">
        <f>COUNTIF(Attendance[[#This Row],[19/4/2024]:[14/2/2025]],1)</f>
        <v>0</v>
      </c>
      <c r="E319" s="26">
        <f t="shared" si="4"/>
        <v>0</v>
      </c>
      <c r="F319" s="26"/>
      <c r="G319" s="52">
        <f>IF(COUNTIFS('Table From Form ( For Fri )'!$A:$A,$A319,'Table From Form ( For Fri )'!$J:$J,Attendance[[#Headers],[19/4/2024]],'Table From Form ( For Fri )'!K:K,1)&gt;0,1,0)</f>
        <v>0</v>
      </c>
      <c r="H319" s="52">
        <f>IF(COUNTIFS('Table From Form ( For Fri )'!$A:$A,$A319,'Table From Form ( For Fri )'!$J:$J,Attendance[[#Headers],[26/4/2024]],'Table From Form ( For Fri )'!L:L,1)&gt;0,1,0)</f>
        <v>0</v>
      </c>
      <c r="I319" s="52">
        <f>IF(COUNTIFS('Table From Form ( For Fri )'!$A:$A,$A319,'Table From Form ( For Fri )'!$J:$J,Attendance[[#Headers],[3/5/2024]],'Table From Form ( For Fri )'!M:M,1)&gt;0,1,0)</f>
        <v>0</v>
      </c>
      <c r="J319" s="52">
        <f>IF(COUNTIFS('Table From Form ( For Fri )'!$A:$A,$A319,'Table From Form ( For Fri )'!$J:$J,Attendance[[#Headers],[10/5/2024]],'Table From Form ( For Fri )'!N:N,1)&gt;0,1,0)</f>
        <v>0</v>
      </c>
      <c r="K319" s="52">
        <f>IF(COUNTIFS('Table From Form ( For Fri )'!$A:$A,$A319,'Table From Form ( For Fri )'!$J:$J,Attendance[[#Headers],[17/5/2024]],'Table From Form ( For Fri )'!O:O,1)&gt;0,1,0)</f>
        <v>0</v>
      </c>
      <c r="L319" s="52">
        <f>IF(COUNTIFS('Table From Form ( For Fri )'!$A:$A,$A319,'Table From Form ( For Fri )'!$J:$J,Attendance[[#Headers],[24/5/2024]],'Table From Form ( For Fri )'!P:P,1)&gt;0,1,0)</f>
        <v>0</v>
      </c>
      <c r="M319" s="52">
        <f>IF(COUNTIFS('Table From Form ( For Fri )'!$A:$A,$A319,'Table From Form ( For Fri )'!$J:$J,Attendance[[#Headers],[31/5/2024]],'Table From Form ( For Fri )'!Q:Q,1)&gt;0,1,0)</f>
        <v>0</v>
      </c>
      <c r="N319" s="52">
        <f>IF(COUNTIFS('Table From Form ( For Fri )'!$A:$A,$A319,'Table From Form ( For Fri )'!$J:$J,Attendance[[#Headers],[7/6/2024]],'Table From Form ( For Fri )'!R:R,1)&gt;0,1,0)</f>
        <v>0</v>
      </c>
      <c r="O319" s="52">
        <f>IF(COUNTIFS('Table From Form ( For Fri )'!$A:$A,$A319,'Table From Form ( For Fri )'!$J:$J,Attendance[[#Headers],[14/6/2024]],'Table From Form ( For Fri )'!S:S,1)&gt;0,1,0)</f>
        <v>0</v>
      </c>
      <c r="P319" s="52">
        <f>IF(COUNTIFS('Table From Form ( For Fri )'!$A:$A,$A319,'Table From Form ( For Fri )'!$J:$J,Attendance[[#Headers],[21/6/2024]],'Table From Form ( For Fri )'!T:T,1)&gt;0,1,0)</f>
        <v>0</v>
      </c>
      <c r="Q319" s="52">
        <f>IF(COUNTIFS('Table From Form ( For Fri )'!$A:$A,$A319,'Table From Form ( For Fri )'!$J:$J,Attendance[[#Headers],[28/6/2024]],'Table From Form ( For Fri )'!U:U,1)&gt;0,1,0)</f>
        <v>0</v>
      </c>
      <c r="R319" s="52">
        <f>IF(COUNTIFS('Table From Form ( For Fri )'!$A:$A,$A319,'Table From Form ( For Fri )'!$J:$J,Attendance[[#Headers],[5/7/2024]],'Table From Form ( For Fri )'!V:V,1)&gt;0,1,0)</f>
        <v>0</v>
      </c>
      <c r="S319" s="52">
        <f>IF(COUNTIFS('Table From Form ( For Fri )'!$A:$A,$A319,'Table From Form ( For Fri )'!$J:$J,Attendance[[#Headers],[12/7/2024]],'Table From Form ( For Fri )'!W:W,1)&gt;0,1,0)</f>
        <v>0</v>
      </c>
      <c r="T319" s="52">
        <f>IF(COUNTIFS('Table From Form ( For Fri )'!$A:$A,$A319,'Table From Form ( For Fri )'!$J:$J,Attendance[[#Headers],[19/7/2024]],'Table From Form ( For Fri )'!X:X,1)&gt;0,1,0)</f>
        <v>0</v>
      </c>
      <c r="U319" s="52">
        <f>IF(COUNTIFS('Table From Form ( For Fri )'!$A:$A,$A319,'Table From Form ( For Fri )'!$J:$J,Attendance[[#Headers],[26/7/2024]],'Table From Form ( For Fri )'!Y:Y,1)&gt;0,1,0)</f>
        <v>0</v>
      </c>
      <c r="V319" s="52">
        <f>IF(COUNTIFS('Table From Form ( For Fri )'!$A:$A,$A319,'Table From Form ( For Fri )'!$J:$J,Attendance[[#Headers],[2/8/2024]],'Table From Form ( For Fri )'!Z:Z,1)&gt;0,1,0)</f>
        <v>0</v>
      </c>
      <c r="W319" s="52">
        <f>IF(COUNTIFS('Table From Form ( For Fri )'!$A:$A,$A319,'Table From Form ( For Fri )'!$J:$J,Attendance[[#Headers],[30/8/2024]],'Table From Form ( For Fri )'!AA:AA,1)&gt;0,1,0)</f>
        <v>0</v>
      </c>
      <c r="X319" s="52">
        <f>IF(COUNTIFS('Table From Form ( For Fri )'!$A:$A,$A319,'Table From Form ( For Fri )'!$J:$J,Attendance[[#Headers],[6/9/2024]],'Table From Form ( For Fri )'!AB:AB,1)&gt;0,1,0)</f>
        <v>0</v>
      </c>
      <c r="Y319" s="52">
        <f>IF(COUNTIFS('Table From Form ( For Fri )'!$A:$A,$A319,'Table From Form ( For Fri )'!$J:$J,Attendance[[#Headers],[13/9/2024]],'Table From Form ( For Fri )'!AC:AC,1)&gt;0,1,0)</f>
        <v>0</v>
      </c>
      <c r="Z319" s="52">
        <f>IF(COUNTIFS('Table From Form ( For Fri )'!$A:$A,$A319,'Table From Form ( For Fri )'!$J:$J,Attendance[[#Headers],[20/9/2024]],'Table From Form ( For Fri )'!AD:AD,1)&gt;0,1,0)</f>
        <v>0</v>
      </c>
      <c r="AA319" s="52">
        <f>IF(COUNTIFS('Table From Form ( For Fri )'!$A:$A,$A319,'Table From Form ( For Fri )'!$J:$J,Attendance[[#Headers],[27/9/2024]],'Table From Form ( For Fri )'!AE:AE,1)&gt;0,1,0)</f>
        <v>0</v>
      </c>
      <c r="AB319" s="52">
        <f>IF(COUNTIFS('Table From Form ( For Fri )'!$A:$A,$A319,'Table From Form ( For Fri )'!$J:$J,Attendance[[#Headers],[4/10/2024]],'Table From Form ( For Fri )'!AF:AF,1)&gt;0,1,0)</f>
        <v>0</v>
      </c>
      <c r="AC319" s="52">
        <f>IF(COUNTIFS('Table From Form ( For Fri )'!$A:$A,$A319,'Table From Form ( For Fri )'!$J:$J,Attendance[[#Headers],[11/10/2024]],'Table From Form ( For Fri )'!AG:AG,1)&gt;0,1,0)</f>
        <v>0</v>
      </c>
      <c r="AD319" s="52">
        <f>IF(COUNTIFS('Table From Form ( For Fri )'!$A:$A,$A319,'Table From Form ( For Fri )'!$J:$J,Attendance[[#Headers],[18/10/2024]],'Table From Form ( For Fri )'!AH:AH,1)&gt;0,1,0)</f>
        <v>0</v>
      </c>
      <c r="AE319" s="52">
        <f>IF(COUNTIFS('Table From Form ( For Fri )'!$A:$A,$A319,'Table From Form ( For Fri )'!$J:$J,Attendance[[#Headers],[25/10/2024]],'Table From Form ( For Fri )'!AI:AI,1)&gt;0,1,0)</f>
        <v>0</v>
      </c>
      <c r="AF319" s="52">
        <f>IF(COUNTIFS('Table From Form ( For Fri )'!$A:$A,$A319,'Table From Form ( For Fri )'!$J:$J,Attendance[[#Headers],[1/11/2024]],'Table From Form ( For Fri )'!AJ:AJ,1)&gt;0,1,0)</f>
        <v>0</v>
      </c>
      <c r="AG319" s="52">
        <f>IF(COUNTIFS('Table From Form ( For Fri )'!$A:$A,$A319,'Table From Form ( For Fri )'!$J:$J,Attendance[[#Headers],[8/11/2024]],'Table From Form ( For Fri )'!AK:AK,1)&gt;0,1,0)</f>
        <v>0</v>
      </c>
      <c r="AH319" s="52">
        <f>IF(COUNTIFS('Table From Form ( For Fri )'!$A:$A,$A319,'Table From Form ( For Fri )'!$J:$J,Attendance[[#Headers],[15/11/2024]],'Table From Form ( For Fri )'!AL:AL,1)&gt;0,1,0)</f>
        <v>0</v>
      </c>
      <c r="AI319" s="52">
        <f>IF(COUNTIFS('Table From Form ( For Fri )'!$A:$A,$A319,'Table From Form ( For Fri )'!$J:$J,Attendance[[#Headers],[22/11/2024]],'Table From Form ( For Fri )'!AM:AM,1)&gt;0,1,0)</f>
        <v>0</v>
      </c>
      <c r="AJ319" s="52">
        <f>IF(COUNTIFS('Table From Form ( For Fri )'!$A:$A,$A319,'Table From Form ( For Fri )'!$J:$J,Attendance[[#Headers],[29/11/2024]],'Table From Form ( For Fri )'!AN:AN,1)&gt;0,1,0)</f>
        <v>0</v>
      </c>
      <c r="AK319" s="52">
        <f>IF(COUNTIFS('Table From Form ( For Fri )'!$A:$A,$A319,'Table From Form ( For Fri )'!$J:$J,Attendance[[#Headers],[6/12/2024]],'Table From Form ( For Fri )'!AO:AO,1)&gt;0,1,0)</f>
        <v>0</v>
      </c>
      <c r="AL319" s="52">
        <f>IF(COUNTIFS('Table From Form ( For Fri )'!$A:$A,$A319,'Table From Form ( For Fri )'!$J:$J,Attendance[[#Headers],[13/12/2024]],'Table From Form ( For Fri )'!AP:AP,1)&gt;0,1,0)</f>
        <v>0</v>
      </c>
      <c r="AM319" s="52">
        <f>IF(COUNTIFS('Table From Form ( For Fri )'!$A:$A,$A319,'Table From Form ( For Fri )'!$J:$J,Attendance[[#Headers],[20/12/2024]],'Table From Form ( For Fri )'!AQ:AQ,1)&gt;0,1,0)</f>
        <v>0</v>
      </c>
      <c r="AN319" s="52">
        <f>IF(COUNTIFS('Table From Form ( For Fri )'!$A:$A,$A319,'Table From Form ( For Fri )'!$J:$J,Attendance[[#Headers],[27/12/2024]],'Table From Form ( For Fri )'!AR:AR,1)&gt;0,1,0)</f>
        <v>0</v>
      </c>
      <c r="AO319" s="52">
        <f>IF(COUNTIFS('Table From Form ( For Fri )'!$A:$A,$A319,'Table From Form ( For Fri )'!$J:$J,Attendance[[#Headers],[3/1/2025]],'Table From Form ( For Fri )'!AS:AS,1)&gt;0,1,0)</f>
        <v>0</v>
      </c>
      <c r="AP319" s="52">
        <f>IF(COUNTIFS('Table From Form ( For Fri )'!$A:$A,$A319,'Table From Form ( For Fri )'!$J:$J,Attendance[[#Headers],[10/1/2025]],'Table From Form ( For Fri )'!AT:AT,1)&gt;0,1,0)</f>
        <v>0</v>
      </c>
      <c r="AQ319" s="52">
        <f>IF(COUNTIFS('Table From Form ( For Fri )'!$A:$A,$A319,'Table From Form ( For Fri )'!$J:$J,Attendance[[#Headers],[17/1/2025]],'Table From Form ( For Fri )'!AU:AU,1)&gt;0,1,0)</f>
        <v>0</v>
      </c>
      <c r="AR319" s="52">
        <f>IF(COUNTIFS('Table From Form ( For Fri )'!$A:$A,$A319,'Table From Form ( For Fri )'!$J:$J,Attendance[[#Headers],[24/1/2025]],'Table From Form ( For Fri )'!AV:AV,1)&gt;0,1,0)</f>
        <v>0</v>
      </c>
      <c r="AS319" s="52">
        <f>IF(COUNTIFS('Table From Form ( For Fri )'!$A:$A,$A319,'Table From Form ( For Fri )'!$J:$J,Attendance[[#Headers],[31/1/2025]],'Table From Form ( For Fri )'!AW:AW,1)&gt;0,1,0)</f>
        <v>0</v>
      </c>
      <c r="AT319" s="52">
        <f>IF(COUNTIFS('Table From Form ( For Fri )'!$A:$A,$A319,'Table From Form ( For Fri )'!$J:$J,Attendance[[#Headers],[7/2/2025]],'Table From Form ( For Fri )'!AX:AX,1)&gt;0,1,0)</f>
        <v>0</v>
      </c>
      <c r="AU319" s="52">
        <f>IF(COUNTIFS('Table From Form ( For Fri )'!$A:$A,$A319,'Table From Form ( For Fri )'!$J:$J,Attendance[[#Headers],[14/2/2025]],'Table From Form ( For Fri )'!AY:AY,1)&gt;0,1,0)</f>
        <v>0</v>
      </c>
    </row>
    <row r="320" spans="1:47" ht="15" customHeight="1">
      <c r="A320" s="33" t="s">
        <v>2415</v>
      </c>
      <c r="B320" s="59" t="s">
        <v>2416</v>
      </c>
      <c r="C320" s="60" t="s">
        <v>2417</v>
      </c>
      <c r="D320">
        <f>COUNTIF(Attendance[[#This Row],[19/4/2024]:[14/2/2025]],1)</f>
        <v>0</v>
      </c>
      <c r="E320" s="26">
        <f t="shared" si="4"/>
        <v>0</v>
      </c>
      <c r="F320" s="26"/>
      <c r="G320" s="52">
        <f>IF(COUNTIFS('Table From Form ( For Fri )'!$A:$A,$A320,'Table From Form ( For Fri )'!$J:$J,Attendance[[#Headers],[19/4/2024]],'Table From Form ( For Fri )'!K:K,1)&gt;0,1,0)</f>
        <v>0</v>
      </c>
      <c r="H320" s="52">
        <f>IF(COUNTIFS('Table From Form ( For Fri )'!$A:$A,$A320,'Table From Form ( For Fri )'!$J:$J,Attendance[[#Headers],[26/4/2024]],'Table From Form ( For Fri )'!L:L,1)&gt;0,1,0)</f>
        <v>0</v>
      </c>
      <c r="I320" s="52">
        <f>IF(COUNTIFS('Table From Form ( For Fri )'!$A:$A,$A320,'Table From Form ( For Fri )'!$J:$J,Attendance[[#Headers],[3/5/2024]],'Table From Form ( For Fri )'!M:M,1)&gt;0,1,0)</f>
        <v>0</v>
      </c>
      <c r="J320" s="52">
        <f>IF(COUNTIFS('Table From Form ( For Fri )'!$A:$A,$A320,'Table From Form ( For Fri )'!$J:$J,Attendance[[#Headers],[10/5/2024]],'Table From Form ( For Fri )'!N:N,1)&gt;0,1,0)</f>
        <v>0</v>
      </c>
      <c r="K320" s="52">
        <f>IF(COUNTIFS('Table From Form ( For Fri )'!$A:$A,$A320,'Table From Form ( For Fri )'!$J:$J,Attendance[[#Headers],[17/5/2024]],'Table From Form ( For Fri )'!O:O,1)&gt;0,1,0)</f>
        <v>0</v>
      </c>
      <c r="L320" s="52">
        <f>IF(COUNTIFS('Table From Form ( For Fri )'!$A:$A,$A320,'Table From Form ( For Fri )'!$J:$J,Attendance[[#Headers],[24/5/2024]],'Table From Form ( For Fri )'!P:P,1)&gt;0,1,0)</f>
        <v>0</v>
      </c>
      <c r="M320" s="52">
        <f>IF(COUNTIFS('Table From Form ( For Fri )'!$A:$A,$A320,'Table From Form ( For Fri )'!$J:$J,Attendance[[#Headers],[31/5/2024]],'Table From Form ( For Fri )'!Q:Q,1)&gt;0,1,0)</f>
        <v>0</v>
      </c>
      <c r="N320" s="52">
        <f>IF(COUNTIFS('Table From Form ( For Fri )'!$A:$A,$A320,'Table From Form ( For Fri )'!$J:$J,Attendance[[#Headers],[7/6/2024]],'Table From Form ( For Fri )'!R:R,1)&gt;0,1,0)</f>
        <v>0</v>
      </c>
      <c r="O320" s="52">
        <f>IF(COUNTIFS('Table From Form ( For Fri )'!$A:$A,$A320,'Table From Form ( For Fri )'!$J:$J,Attendance[[#Headers],[14/6/2024]],'Table From Form ( For Fri )'!S:S,1)&gt;0,1,0)</f>
        <v>0</v>
      </c>
      <c r="P320" s="52">
        <f>IF(COUNTIFS('Table From Form ( For Fri )'!$A:$A,$A320,'Table From Form ( For Fri )'!$J:$J,Attendance[[#Headers],[21/6/2024]],'Table From Form ( For Fri )'!T:T,1)&gt;0,1,0)</f>
        <v>0</v>
      </c>
      <c r="Q320" s="52">
        <f>IF(COUNTIFS('Table From Form ( For Fri )'!$A:$A,$A320,'Table From Form ( For Fri )'!$J:$J,Attendance[[#Headers],[28/6/2024]],'Table From Form ( For Fri )'!U:U,1)&gt;0,1,0)</f>
        <v>0</v>
      </c>
      <c r="R320" s="52">
        <f>IF(COUNTIFS('Table From Form ( For Fri )'!$A:$A,$A320,'Table From Form ( For Fri )'!$J:$J,Attendance[[#Headers],[5/7/2024]],'Table From Form ( For Fri )'!V:V,1)&gt;0,1,0)</f>
        <v>0</v>
      </c>
      <c r="S320" s="52">
        <f>IF(COUNTIFS('Table From Form ( For Fri )'!$A:$A,$A320,'Table From Form ( For Fri )'!$J:$J,Attendance[[#Headers],[12/7/2024]],'Table From Form ( For Fri )'!W:W,1)&gt;0,1,0)</f>
        <v>0</v>
      </c>
      <c r="T320" s="52">
        <f>IF(COUNTIFS('Table From Form ( For Fri )'!$A:$A,$A320,'Table From Form ( For Fri )'!$J:$J,Attendance[[#Headers],[19/7/2024]],'Table From Form ( For Fri )'!X:X,1)&gt;0,1,0)</f>
        <v>0</v>
      </c>
      <c r="U320" s="52">
        <f>IF(COUNTIFS('Table From Form ( For Fri )'!$A:$A,$A320,'Table From Form ( For Fri )'!$J:$J,Attendance[[#Headers],[26/7/2024]],'Table From Form ( For Fri )'!Y:Y,1)&gt;0,1,0)</f>
        <v>0</v>
      </c>
      <c r="V320" s="52">
        <f>IF(COUNTIFS('Table From Form ( For Fri )'!$A:$A,$A320,'Table From Form ( For Fri )'!$J:$J,Attendance[[#Headers],[2/8/2024]],'Table From Form ( For Fri )'!Z:Z,1)&gt;0,1,0)</f>
        <v>0</v>
      </c>
      <c r="W320" s="52">
        <f>IF(COUNTIFS('Table From Form ( For Fri )'!$A:$A,$A320,'Table From Form ( For Fri )'!$J:$J,Attendance[[#Headers],[30/8/2024]],'Table From Form ( For Fri )'!AA:AA,1)&gt;0,1,0)</f>
        <v>0</v>
      </c>
      <c r="X320" s="52">
        <f>IF(COUNTIFS('Table From Form ( For Fri )'!$A:$A,$A320,'Table From Form ( For Fri )'!$J:$J,Attendance[[#Headers],[6/9/2024]],'Table From Form ( For Fri )'!AB:AB,1)&gt;0,1,0)</f>
        <v>0</v>
      </c>
      <c r="Y320" s="52">
        <f>IF(COUNTIFS('Table From Form ( For Fri )'!$A:$A,$A320,'Table From Form ( For Fri )'!$J:$J,Attendance[[#Headers],[13/9/2024]],'Table From Form ( For Fri )'!AC:AC,1)&gt;0,1,0)</f>
        <v>0</v>
      </c>
      <c r="Z320" s="52">
        <f>IF(COUNTIFS('Table From Form ( For Fri )'!$A:$A,$A320,'Table From Form ( For Fri )'!$J:$J,Attendance[[#Headers],[20/9/2024]],'Table From Form ( For Fri )'!AD:AD,1)&gt;0,1,0)</f>
        <v>0</v>
      </c>
      <c r="AA320" s="52">
        <f>IF(COUNTIFS('Table From Form ( For Fri )'!$A:$A,$A320,'Table From Form ( For Fri )'!$J:$J,Attendance[[#Headers],[27/9/2024]],'Table From Form ( For Fri )'!AE:AE,1)&gt;0,1,0)</f>
        <v>0</v>
      </c>
      <c r="AB320" s="52">
        <f>IF(COUNTIFS('Table From Form ( For Fri )'!$A:$A,$A320,'Table From Form ( For Fri )'!$J:$J,Attendance[[#Headers],[4/10/2024]],'Table From Form ( For Fri )'!AF:AF,1)&gt;0,1,0)</f>
        <v>0</v>
      </c>
      <c r="AC320" s="52">
        <f>IF(COUNTIFS('Table From Form ( For Fri )'!$A:$A,$A320,'Table From Form ( For Fri )'!$J:$J,Attendance[[#Headers],[11/10/2024]],'Table From Form ( For Fri )'!AG:AG,1)&gt;0,1,0)</f>
        <v>0</v>
      </c>
      <c r="AD320" s="52">
        <f>IF(COUNTIFS('Table From Form ( For Fri )'!$A:$A,$A320,'Table From Form ( For Fri )'!$J:$J,Attendance[[#Headers],[18/10/2024]],'Table From Form ( For Fri )'!AH:AH,1)&gt;0,1,0)</f>
        <v>0</v>
      </c>
      <c r="AE320" s="52">
        <f>IF(COUNTIFS('Table From Form ( For Fri )'!$A:$A,$A320,'Table From Form ( For Fri )'!$J:$J,Attendance[[#Headers],[25/10/2024]],'Table From Form ( For Fri )'!AI:AI,1)&gt;0,1,0)</f>
        <v>0</v>
      </c>
      <c r="AF320" s="52">
        <f>IF(COUNTIFS('Table From Form ( For Fri )'!$A:$A,$A320,'Table From Form ( For Fri )'!$J:$J,Attendance[[#Headers],[1/11/2024]],'Table From Form ( For Fri )'!AJ:AJ,1)&gt;0,1,0)</f>
        <v>0</v>
      </c>
      <c r="AG320" s="52">
        <f>IF(COUNTIFS('Table From Form ( For Fri )'!$A:$A,$A320,'Table From Form ( For Fri )'!$J:$J,Attendance[[#Headers],[8/11/2024]],'Table From Form ( For Fri )'!AK:AK,1)&gt;0,1,0)</f>
        <v>0</v>
      </c>
      <c r="AH320" s="52">
        <f>IF(COUNTIFS('Table From Form ( For Fri )'!$A:$A,$A320,'Table From Form ( For Fri )'!$J:$J,Attendance[[#Headers],[15/11/2024]],'Table From Form ( For Fri )'!AL:AL,1)&gt;0,1,0)</f>
        <v>0</v>
      </c>
      <c r="AI320" s="52">
        <f>IF(COUNTIFS('Table From Form ( For Fri )'!$A:$A,$A320,'Table From Form ( For Fri )'!$J:$J,Attendance[[#Headers],[22/11/2024]],'Table From Form ( For Fri )'!AM:AM,1)&gt;0,1,0)</f>
        <v>0</v>
      </c>
      <c r="AJ320" s="52">
        <f>IF(COUNTIFS('Table From Form ( For Fri )'!$A:$A,$A320,'Table From Form ( For Fri )'!$J:$J,Attendance[[#Headers],[29/11/2024]],'Table From Form ( For Fri )'!AN:AN,1)&gt;0,1,0)</f>
        <v>0</v>
      </c>
      <c r="AK320" s="52">
        <f>IF(COUNTIFS('Table From Form ( For Fri )'!$A:$A,$A320,'Table From Form ( For Fri )'!$J:$J,Attendance[[#Headers],[6/12/2024]],'Table From Form ( For Fri )'!AO:AO,1)&gt;0,1,0)</f>
        <v>0</v>
      </c>
      <c r="AL320" s="52">
        <f>IF(COUNTIFS('Table From Form ( For Fri )'!$A:$A,$A320,'Table From Form ( For Fri )'!$J:$J,Attendance[[#Headers],[13/12/2024]],'Table From Form ( For Fri )'!AP:AP,1)&gt;0,1,0)</f>
        <v>0</v>
      </c>
      <c r="AM320" s="52">
        <f>IF(COUNTIFS('Table From Form ( For Fri )'!$A:$A,$A320,'Table From Form ( For Fri )'!$J:$J,Attendance[[#Headers],[20/12/2024]],'Table From Form ( For Fri )'!AQ:AQ,1)&gt;0,1,0)</f>
        <v>0</v>
      </c>
      <c r="AN320" s="52">
        <f>IF(COUNTIFS('Table From Form ( For Fri )'!$A:$A,$A320,'Table From Form ( For Fri )'!$J:$J,Attendance[[#Headers],[27/12/2024]],'Table From Form ( For Fri )'!AR:AR,1)&gt;0,1,0)</f>
        <v>0</v>
      </c>
      <c r="AO320" s="52">
        <f>IF(COUNTIFS('Table From Form ( For Fri )'!$A:$A,$A320,'Table From Form ( For Fri )'!$J:$J,Attendance[[#Headers],[3/1/2025]],'Table From Form ( For Fri )'!AS:AS,1)&gt;0,1,0)</f>
        <v>0</v>
      </c>
      <c r="AP320" s="52">
        <f>IF(COUNTIFS('Table From Form ( For Fri )'!$A:$A,$A320,'Table From Form ( For Fri )'!$J:$J,Attendance[[#Headers],[10/1/2025]],'Table From Form ( For Fri )'!AT:AT,1)&gt;0,1,0)</f>
        <v>0</v>
      </c>
      <c r="AQ320" s="52">
        <f>IF(COUNTIFS('Table From Form ( For Fri )'!$A:$A,$A320,'Table From Form ( For Fri )'!$J:$J,Attendance[[#Headers],[17/1/2025]],'Table From Form ( For Fri )'!AU:AU,1)&gt;0,1,0)</f>
        <v>0</v>
      </c>
      <c r="AR320" s="52">
        <f>IF(COUNTIFS('Table From Form ( For Fri )'!$A:$A,$A320,'Table From Form ( For Fri )'!$J:$J,Attendance[[#Headers],[24/1/2025]],'Table From Form ( For Fri )'!AV:AV,1)&gt;0,1,0)</f>
        <v>0</v>
      </c>
      <c r="AS320" s="52">
        <f>IF(COUNTIFS('Table From Form ( For Fri )'!$A:$A,$A320,'Table From Form ( For Fri )'!$J:$J,Attendance[[#Headers],[31/1/2025]],'Table From Form ( For Fri )'!AW:AW,1)&gt;0,1,0)</f>
        <v>0</v>
      </c>
      <c r="AT320" s="52">
        <f>IF(COUNTIFS('Table From Form ( For Fri )'!$A:$A,$A320,'Table From Form ( For Fri )'!$J:$J,Attendance[[#Headers],[7/2/2025]],'Table From Form ( For Fri )'!AX:AX,1)&gt;0,1,0)</f>
        <v>0</v>
      </c>
      <c r="AU320" s="52">
        <f>IF(COUNTIFS('Table From Form ( For Fri )'!$A:$A,$A320,'Table From Form ( For Fri )'!$J:$J,Attendance[[#Headers],[14/2/2025]],'Table From Form ( For Fri )'!AY:AY,1)&gt;0,1,0)</f>
        <v>0</v>
      </c>
    </row>
    <row r="321" spans="1:47" ht="15" customHeight="1">
      <c r="A321" s="61" t="s">
        <v>2418</v>
      </c>
      <c r="B321" s="59" t="s">
        <v>2419</v>
      </c>
      <c r="C321" s="60" t="s">
        <v>2420</v>
      </c>
      <c r="D321">
        <f>COUNTIF(Attendance[[#This Row],[19/4/2024]:[14/2/2025]],1)</f>
        <v>0</v>
      </c>
      <c r="E321" s="26">
        <f t="shared" si="4"/>
        <v>0</v>
      </c>
      <c r="F321" s="26"/>
      <c r="G321" s="52">
        <f>IF(COUNTIFS('Table From Form ( For Fri )'!$A:$A,$A321,'Table From Form ( For Fri )'!$J:$J,Attendance[[#Headers],[19/4/2024]],'Table From Form ( For Fri )'!K:K,1)&gt;0,1,0)</f>
        <v>0</v>
      </c>
      <c r="H321" s="52">
        <f>IF(COUNTIFS('Table From Form ( For Fri )'!$A:$A,$A321,'Table From Form ( For Fri )'!$J:$J,Attendance[[#Headers],[26/4/2024]],'Table From Form ( For Fri )'!L:L,1)&gt;0,1,0)</f>
        <v>0</v>
      </c>
      <c r="I321" s="52">
        <f>IF(COUNTIFS('Table From Form ( For Fri )'!$A:$A,$A321,'Table From Form ( For Fri )'!$J:$J,Attendance[[#Headers],[3/5/2024]],'Table From Form ( For Fri )'!M:M,1)&gt;0,1,0)</f>
        <v>0</v>
      </c>
      <c r="J321" s="52">
        <f>IF(COUNTIFS('Table From Form ( For Fri )'!$A:$A,$A321,'Table From Form ( For Fri )'!$J:$J,Attendance[[#Headers],[10/5/2024]],'Table From Form ( For Fri )'!N:N,1)&gt;0,1,0)</f>
        <v>0</v>
      </c>
      <c r="K321" s="52">
        <f>IF(COUNTIFS('Table From Form ( For Fri )'!$A:$A,$A321,'Table From Form ( For Fri )'!$J:$J,Attendance[[#Headers],[17/5/2024]],'Table From Form ( For Fri )'!O:O,1)&gt;0,1,0)</f>
        <v>0</v>
      </c>
      <c r="L321" s="52">
        <f>IF(COUNTIFS('Table From Form ( For Fri )'!$A:$A,$A321,'Table From Form ( For Fri )'!$J:$J,Attendance[[#Headers],[24/5/2024]],'Table From Form ( For Fri )'!P:P,1)&gt;0,1,0)</f>
        <v>0</v>
      </c>
      <c r="M321" s="52">
        <f>IF(COUNTIFS('Table From Form ( For Fri )'!$A:$A,$A321,'Table From Form ( For Fri )'!$J:$J,Attendance[[#Headers],[31/5/2024]],'Table From Form ( For Fri )'!Q:Q,1)&gt;0,1,0)</f>
        <v>0</v>
      </c>
      <c r="N321" s="52">
        <f>IF(COUNTIFS('Table From Form ( For Fri )'!$A:$A,$A321,'Table From Form ( For Fri )'!$J:$J,Attendance[[#Headers],[7/6/2024]],'Table From Form ( For Fri )'!R:R,1)&gt;0,1,0)</f>
        <v>0</v>
      </c>
      <c r="O321" s="52">
        <f>IF(COUNTIFS('Table From Form ( For Fri )'!$A:$A,$A321,'Table From Form ( For Fri )'!$J:$J,Attendance[[#Headers],[14/6/2024]],'Table From Form ( For Fri )'!S:S,1)&gt;0,1,0)</f>
        <v>0</v>
      </c>
      <c r="P321" s="52">
        <f>IF(COUNTIFS('Table From Form ( For Fri )'!$A:$A,$A321,'Table From Form ( For Fri )'!$J:$J,Attendance[[#Headers],[21/6/2024]],'Table From Form ( For Fri )'!T:T,1)&gt;0,1,0)</f>
        <v>0</v>
      </c>
      <c r="Q321" s="52">
        <f>IF(COUNTIFS('Table From Form ( For Fri )'!$A:$A,$A321,'Table From Form ( For Fri )'!$J:$J,Attendance[[#Headers],[28/6/2024]],'Table From Form ( For Fri )'!U:U,1)&gt;0,1,0)</f>
        <v>0</v>
      </c>
      <c r="R321" s="52">
        <f>IF(COUNTIFS('Table From Form ( For Fri )'!$A:$A,$A321,'Table From Form ( For Fri )'!$J:$J,Attendance[[#Headers],[5/7/2024]],'Table From Form ( For Fri )'!V:V,1)&gt;0,1,0)</f>
        <v>0</v>
      </c>
      <c r="S321" s="52">
        <f>IF(COUNTIFS('Table From Form ( For Fri )'!$A:$A,$A321,'Table From Form ( For Fri )'!$J:$J,Attendance[[#Headers],[12/7/2024]],'Table From Form ( For Fri )'!W:W,1)&gt;0,1,0)</f>
        <v>0</v>
      </c>
      <c r="T321" s="52">
        <f>IF(COUNTIFS('Table From Form ( For Fri )'!$A:$A,$A321,'Table From Form ( For Fri )'!$J:$J,Attendance[[#Headers],[19/7/2024]],'Table From Form ( For Fri )'!X:X,1)&gt;0,1,0)</f>
        <v>0</v>
      </c>
      <c r="U321" s="52">
        <f>IF(COUNTIFS('Table From Form ( For Fri )'!$A:$A,$A321,'Table From Form ( For Fri )'!$J:$J,Attendance[[#Headers],[26/7/2024]],'Table From Form ( For Fri )'!Y:Y,1)&gt;0,1,0)</f>
        <v>0</v>
      </c>
      <c r="V321" s="52">
        <f>IF(COUNTIFS('Table From Form ( For Fri )'!$A:$A,$A321,'Table From Form ( For Fri )'!$J:$J,Attendance[[#Headers],[2/8/2024]],'Table From Form ( For Fri )'!Z:Z,1)&gt;0,1,0)</f>
        <v>0</v>
      </c>
      <c r="W321" s="52">
        <f>IF(COUNTIFS('Table From Form ( For Fri )'!$A:$A,$A321,'Table From Form ( For Fri )'!$J:$J,Attendance[[#Headers],[30/8/2024]],'Table From Form ( For Fri )'!AA:AA,1)&gt;0,1,0)</f>
        <v>0</v>
      </c>
      <c r="X321" s="52">
        <f>IF(COUNTIFS('Table From Form ( For Fri )'!$A:$A,$A321,'Table From Form ( For Fri )'!$J:$J,Attendance[[#Headers],[6/9/2024]],'Table From Form ( For Fri )'!AB:AB,1)&gt;0,1,0)</f>
        <v>0</v>
      </c>
      <c r="Y321" s="52">
        <f>IF(COUNTIFS('Table From Form ( For Fri )'!$A:$A,$A321,'Table From Form ( For Fri )'!$J:$J,Attendance[[#Headers],[13/9/2024]],'Table From Form ( For Fri )'!AC:AC,1)&gt;0,1,0)</f>
        <v>0</v>
      </c>
      <c r="Z321" s="52">
        <f>IF(COUNTIFS('Table From Form ( For Fri )'!$A:$A,$A321,'Table From Form ( For Fri )'!$J:$J,Attendance[[#Headers],[20/9/2024]],'Table From Form ( For Fri )'!AD:AD,1)&gt;0,1,0)</f>
        <v>0</v>
      </c>
      <c r="AA321" s="52">
        <f>IF(COUNTIFS('Table From Form ( For Fri )'!$A:$A,$A321,'Table From Form ( For Fri )'!$J:$J,Attendance[[#Headers],[27/9/2024]],'Table From Form ( For Fri )'!AE:AE,1)&gt;0,1,0)</f>
        <v>0</v>
      </c>
      <c r="AB321" s="52">
        <f>IF(COUNTIFS('Table From Form ( For Fri )'!$A:$A,$A321,'Table From Form ( For Fri )'!$J:$J,Attendance[[#Headers],[4/10/2024]],'Table From Form ( For Fri )'!AF:AF,1)&gt;0,1,0)</f>
        <v>0</v>
      </c>
      <c r="AC321" s="52">
        <f>IF(COUNTIFS('Table From Form ( For Fri )'!$A:$A,$A321,'Table From Form ( For Fri )'!$J:$J,Attendance[[#Headers],[11/10/2024]],'Table From Form ( For Fri )'!AG:AG,1)&gt;0,1,0)</f>
        <v>0</v>
      </c>
      <c r="AD321" s="52">
        <f>IF(COUNTIFS('Table From Form ( For Fri )'!$A:$A,$A321,'Table From Form ( For Fri )'!$J:$J,Attendance[[#Headers],[18/10/2024]],'Table From Form ( For Fri )'!AH:AH,1)&gt;0,1,0)</f>
        <v>0</v>
      </c>
      <c r="AE321" s="52">
        <f>IF(COUNTIFS('Table From Form ( For Fri )'!$A:$A,$A321,'Table From Form ( For Fri )'!$J:$J,Attendance[[#Headers],[25/10/2024]],'Table From Form ( For Fri )'!AI:AI,1)&gt;0,1,0)</f>
        <v>0</v>
      </c>
      <c r="AF321" s="52">
        <f>IF(COUNTIFS('Table From Form ( For Fri )'!$A:$A,$A321,'Table From Form ( For Fri )'!$J:$J,Attendance[[#Headers],[1/11/2024]],'Table From Form ( For Fri )'!AJ:AJ,1)&gt;0,1,0)</f>
        <v>0</v>
      </c>
      <c r="AG321" s="52">
        <f>IF(COUNTIFS('Table From Form ( For Fri )'!$A:$A,$A321,'Table From Form ( For Fri )'!$J:$J,Attendance[[#Headers],[8/11/2024]],'Table From Form ( For Fri )'!AK:AK,1)&gt;0,1,0)</f>
        <v>0</v>
      </c>
      <c r="AH321" s="52">
        <f>IF(COUNTIFS('Table From Form ( For Fri )'!$A:$A,$A321,'Table From Form ( For Fri )'!$J:$J,Attendance[[#Headers],[15/11/2024]],'Table From Form ( For Fri )'!AL:AL,1)&gt;0,1,0)</f>
        <v>0</v>
      </c>
      <c r="AI321" s="52">
        <f>IF(COUNTIFS('Table From Form ( For Fri )'!$A:$A,$A321,'Table From Form ( For Fri )'!$J:$J,Attendance[[#Headers],[22/11/2024]],'Table From Form ( For Fri )'!AM:AM,1)&gt;0,1,0)</f>
        <v>0</v>
      </c>
      <c r="AJ321" s="52">
        <f>IF(COUNTIFS('Table From Form ( For Fri )'!$A:$A,$A321,'Table From Form ( For Fri )'!$J:$J,Attendance[[#Headers],[29/11/2024]],'Table From Form ( For Fri )'!AN:AN,1)&gt;0,1,0)</f>
        <v>0</v>
      </c>
      <c r="AK321" s="52">
        <f>IF(COUNTIFS('Table From Form ( For Fri )'!$A:$A,$A321,'Table From Form ( For Fri )'!$J:$J,Attendance[[#Headers],[6/12/2024]],'Table From Form ( For Fri )'!AO:AO,1)&gt;0,1,0)</f>
        <v>0</v>
      </c>
      <c r="AL321" s="52">
        <f>IF(COUNTIFS('Table From Form ( For Fri )'!$A:$A,$A321,'Table From Form ( For Fri )'!$J:$J,Attendance[[#Headers],[13/12/2024]],'Table From Form ( For Fri )'!AP:AP,1)&gt;0,1,0)</f>
        <v>0</v>
      </c>
      <c r="AM321" s="52">
        <f>IF(COUNTIFS('Table From Form ( For Fri )'!$A:$A,$A321,'Table From Form ( For Fri )'!$J:$J,Attendance[[#Headers],[20/12/2024]],'Table From Form ( For Fri )'!AQ:AQ,1)&gt;0,1,0)</f>
        <v>0</v>
      </c>
      <c r="AN321" s="52">
        <f>IF(COUNTIFS('Table From Form ( For Fri )'!$A:$A,$A321,'Table From Form ( For Fri )'!$J:$J,Attendance[[#Headers],[27/12/2024]],'Table From Form ( For Fri )'!AR:AR,1)&gt;0,1,0)</f>
        <v>0</v>
      </c>
      <c r="AO321" s="52">
        <f>IF(COUNTIFS('Table From Form ( For Fri )'!$A:$A,$A321,'Table From Form ( For Fri )'!$J:$J,Attendance[[#Headers],[3/1/2025]],'Table From Form ( For Fri )'!AS:AS,1)&gt;0,1,0)</f>
        <v>0</v>
      </c>
      <c r="AP321" s="52">
        <f>IF(COUNTIFS('Table From Form ( For Fri )'!$A:$A,$A321,'Table From Form ( For Fri )'!$J:$J,Attendance[[#Headers],[10/1/2025]],'Table From Form ( For Fri )'!AT:AT,1)&gt;0,1,0)</f>
        <v>0</v>
      </c>
      <c r="AQ321" s="52">
        <f>IF(COUNTIFS('Table From Form ( For Fri )'!$A:$A,$A321,'Table From Form ( For Fri )'!$J:$J,Attendance[[#Headers],[17/1/2025]],'Table From Form ( For Fri )'!AU:AU,1)&gt;0,1,0)</f>
        <v>0</v>
      </c>
      <c r="AR321" s="52">
        <f>IF(COUNTIFS('Table From Form ( For Fri )'!$A:$A,$A321,'Table From Form ( For Fri )'!$J:$J,Attendance[[#Headers],[24/1/2025]],'Table From Form ( For Fri )'!AV:AV,1)&gt;0,1,0)</f>
        <v>0</v>
      </c>
      <c r="AS321" s="52">
        <f>IF(COUNTIFS('Table From Form ( For Fri )'!$A:$A,$A321,'Table From Form ( For Fri )'!$J:$J,Attendance[[#Headers],[31/1/2025]],'Table From Form ( For Fri )'!AW:AW,1)&gt;0,1,0)</f>
        <v>0</v>
      </c>
      <c r="AT321" s="52">
        <f>IF(COUNTIFS('Table From Form ( For Fri )'!$A:$A,$A321,'Table From Form ( For Fri )'!$J:$J,Attendance[[#Headers],[7/2/2025]],'Table From Form ( For Fri )'!AX:AX,1)&gt;0,1,0)</f>
        <v>0</v>
      </c>
      <c r="AU321" s="52">
        <f>IF(COUNTIFS('Table From Form ( For Fri )'!$A:$A,$A321,'Table From Form ( For Fri )'!$J:$J,Attendance[[#Headers],[14/2/2025]],'Table From Form ( For Fri )'!AY:AY,1)&gt;0,1,0)</f>
        <v>0</v>
      </c>
    </row>
    <row r="322" spans="1:47" ht="15" customHeight="1">
      <c r="A322" s="62" t="s">
        <v>1492</v>
      </c>
      <c r="B322" s="63" t="s">
        <v>1493</v>
      </c>
      <c r="C322" s="30" t="str">
        <f>LEFT(Attendance[[#This Row],[Email]],8)</f>
        <v>2403268B</v>
      </c>
      <c r="D322">
        <f>COUNTIF(Attendance[[#This Row],[19/4/2024]:[14/2/2025]],1)</f>
        <v>3</v>
      </c>
      <c r="E322" s="26">
        <f t="shared" si="4"/>
        <v>6.666666666666667</v>
      </c>
      <c r="F322" s="26"/>
      <c r="G322" s="52">
        <f>IF(COUNTIFS('Table From Form ( For Fri )'!$A:$A,$A322,'Table From Form ( For Fri )'!$J:$J,Attendance[[#Headers],[19/4/2024]],'Table From Form ( For Fri )'!K:K,1)&gt;0,1,0)</f>
        <v>0</v>
      </c>
      <c r="H322" s="52">
        <f>IF(COUNTIFS('Table From Form ( For Fri )'!$A:$A,$A322,'Table From Form ( For Fri )'!$J:$J,Attendance[[#Headers],[26/4/2024]],'Table From Form ( For Fri )'!L:L,1)&gt;0,1,0)</f>
        <v>0</v>
      </c>
      <c r="I322" s="52">
        <f>IF(COUNTIFS('Table From Form ( For Fri )'!$A:$A,$A322,'Table From Form ( For Fri )'!$J:$J,Attendance[[#Headers],[3/5/2024]],'Table From Form ( For Fri )'!M:M,1)&gt;0,1,0)</f>
        <v>0</v>
      </c>
      <c r="J322" s="52">
        <f>IF(COUNTIFS('Table From Form ( For Fri )'!$A:$A,$A322,'Table From Form ( For Fri )'!$J:$J,Attendance[[#Headers],[10/5/2024]],'Table From Form ( For Fri )'!N:N,1)&gt;0,1,0)</f>
        <v>0</v>
      </c>
      <c r="K322" s="52">
        <f>IF(COUNTIFS('Table From Form ( For Fri )'!$A:$A,$A322,'Table From Form ( For Fri )'!$J:$J,Attendance[[#Headers],[17/5/2024]],'Table From Form ( For Fri )'!O:O,1)&gt;0,1,0)</f>
        <v>0</v>
      </c>
      <c r="L322" s="52">
        <f>IF(COUNTIFS('Table From Form ( For Fri )'!$A:$A,$A322,'Table From Form ( For Fri )'!$J:$J,Attendance[[#Headers],[24/5/2024]],'Table From Form ( For Fri )'!P:P,1)&gt;0,1,0)</f>
        <v>0</v>
      </c>
      <c r="M322" s="52">
        <f>IF(COUNTIFS('Table From Form ( For Fri )'!$A:$A,$A322,'Table From Form ( For Fri )'!$J:$J,Attendance[[#Headers],[31/5/2024]],'Table From Form ( For Fri )'!Q:Q,1)&gt;0,1,0)</f>
        <v>0</v>
      </c>
      <c r="N322" s="52">
        <f>IF(COUNTIFS('Table From Form ( For Fri )'!$A:$A,$A322,'Table From Form ( For Fri )'!$J:$J,Attendance[[#Headers],[7/6/2024]],'Table From Form ( For Fri )'!R:R,1)&gt;0,1,0)</f>
        <v>0</v>
      </c>
      <c r="O322" s="52">
        <f>IF(COUNTIFS('Table From Form ( For Fri )'!$A:$A,$A322,'Table From Form ( For Fri )'!$J:$J,Attendance[[#Headers],[14/6/2024]],'Table From Form ( For Fri )'!S:S,1)&gt;0,1,0)</f>
        <v>0</v>
      </c>
      <c r="P322" s="47">
        <f>IF(COUNTIFS('Table From Form ( For Fri )'!$A:$A,$A322,'Table From Form ( For Fri )'!$J:$J,Attendance[[#Headers],[21/6/2024]],'Table From Form ( For Fri )'!T:T,1)&gt;0,1,0)</f>
        <v>0</v>
      </c>
      <c r="Q322" s="52">
        <f>IF(COUNTIFS('Table From Form ( For Fri )'!$A:$A,$A322,'Table From Form ( For Fri )'!$J:$J,Attendance[[#Headers],[28/6/2024]],'Table From Form ( For Fri )'!U:U,1)&gt;0,1,0)</f>
        <v>0</v>
      </c>
      <c r="R322" s="52">
        <f>IF(COUNTIFS('Table From Form ( For Fri )'!$A:$A,$A322,'Table From Form ( For Fri )'!$J:$J,Attendance[[#Headers],[5/7/2024]],'Table From Form ( For Fri )'!V:V,1)&gt;0,1,0)</f>
        <v>0</v>
      </c>
      <c r="S322" s="52">
        <f>IF(COUNTIFS('Table From Form ( For Fri )'!$A:$A,$A322,'Table From Form ( For Fri )'!$J:$J,Attendance[[#Headers],[12/7/2024]],'Table From Form ( For Fri )'!W:W,1)&gt;0,1,0)</f>
        <v>0</v>
      </c>
      <c r="T322" s="52">
        <f>IF(COUNTIFS('Table From Form ( For Fri )'!$A:$A,$A322,'Table From Form ( For Fri )'!$J:$J,Attendance[[#Headers],[19/7/2024]],'Table From Form ( For Fri )'!X:X,1)&gt;0,1,0)</f>
        <v>0</v>
      </c>
      <c r="U322" s="52">
        <f>IF(COUNTIFS('Table From Form ( For Fri )'!$A:$A,$A322,'Table From Form ( For Fri )'!$J:$J,Attendance[[#Headers],[26/7/2024]],'Table From Form ( For Fri )'!Y:Y,1)&gt;0,1,0)</f>
        <v>0</v>
      </c>
      <c r="V322" s="52">
        <f>IF(COUNTIFS('Table From Form ( For Fri )'!$A:$A,$A322,'Table From Form ( For Fri )'!$J:$J,Attendance[[#Headers],[2/8/2024]],'Table From Form ( For Fri )'!Z:Z,1)&gt;0,1,0)</f>
        <v>0</v>
      </c>
      <c r="W322" s="52">
        <f>IF(COUNTIFS('Table From Form ( For Fri )'!$A:$A,$A322,'Table From Form ( For Fri )'!$J:$J,Attendance[[#Headers],[30/8/2024]],'Table From Form ( For Fri )'!AA:AA,1)&gt;0,1,0)</f>
        <v>0</v>
      </c>
      <c r="X322" s="52">
        <f>IF(COUNTIFS('Table From Form ( For Fri )'!$A:$A,$A322,'Table From Form ( For Fri )'!$J:$J,Attendance[[#Headers],[6/9/2024]],'Table From Form ( For Fri )'!AB:AB,1)&gt;0,1,0)</f>
        <v>0</v>
      </c>
      <c r="Y322" s="52">
        <f>IF(COUNTIFS('Table From Form ( For Fri )'!$A:$A,$A322,'Table From Form ( For Fri )'!$J:$J,Attendance[[#Headers],[13/9/2024]],'Table From Form ( For Fri )'!AC:AC,1)&gt;0,1,0)</f>
        <v>0</v>
      </c>
      <c r="Z322" s="52">
        <f>IF(COUNTIFS('Table From Form ( For Fri )'!$A:$A,$A322,'Table From Form ( For Fri )'!$J:$J,Attendance[[#Headers],[20/9/2024]],'Table From Form ( For Fri )'!AD:AD,1)&gt;0,1,0)</f>
        <v>0</v>
      </c>
      <c r="AA322" s="52">
        <f>IF(COUNTIFS('Table From Form ( For Fri )'!$A:$A,$A322,'Table From Form ( For Fri )'!$J:$J,Attendance[[#Headers],[27/9/2024]],'Table From Form ( For Fri )'!AE:AE,1)&gt;0,1,0)</f>
        <v>0</v>
      </c>
      <c r="AB322" s="52">
        <f>IF(COUNTIFS('Table From Form ( For Fri )'!$A:$A,$A322,'Table From Form ( For Fri )'!$J:$J,Attendance[[#Headers],[4/10/2024]],'Table From Form ( For Fri )'!AF:AF,1)&gt;0,1,0)</f>
        <v>0</v>
      </c>
      <c r="AC322" s="52">
        <f>IF(COUNTIFS('Table From Form ( For Fri )'!$A:$A,$A322,'Table From Form ( For Fri )'!$J:$J,Attendance[[#Headers],[11/10/2024]],'Table From Form ( For Fri )'!AG:AG,1)&gt;0,1,0)</f>
        <v>0</v>
      </c>
      <c r="AD322" s="52">
        <f>IF(COUNTIFS('Table From Form ( For Fri )'!$A:$A,$A322,'Table From Form ( For Fri )'!$J:$J,Attendance[[#Headers],[18/10/2024]],'Table From Form ( For Fri )'!AH:AH,1)&gt;0,1,0)</f>
        <v>0</v>
      </c>
      <c r="AE322" s="52">
        <f>IF(COUNTIFS('Table From Form ( For Fri )'!$A:$A,$A322,'Table From Form ( For Fri )'!$J:$J,Attendance[[#Headers],[25/10/2024]],'Table From Form ( For Fri )'!AI:AI,1)&gt;0,1,0)</f>
        <v>0</v>
      </c>
      <c r="AF322" s="52">
        <f>IF(COUNTIFS('Table From Form ( For Fri )'!$A:$A,$A322,'Table From Form ( For Fri )'!$J:$J,Attendance[[#Headers],[1/11/2024]],'Table From Form ( For Fri )'!AJ:AJ,1)&gt;0,1,0)</f>
        <v>0</v>
      </c>
      <c r="AG322" s="52">
        <f>IF(COUNTIFS('Table From Form ( For Fri )'!$A:$A,$A322,'Table From Form ( For Fri )'!$J:$J,Attendance[[#Headers],[8/11/2024]],'Table From Form ( For Fri )'!AK:AK,1)&gt;0,1,0)</f>
        <v>0</v>
      </c>
      <c r="AH322" s="52">
        <f>IF(COUNTIFS('Table From Form ( For Fri )'!$A:$A,$A322,'Table From Form ( For Fri )'!$J:$J,Attendance[[#Headers],[15/11/2024]],'Table From Form ( For Fri )'!AL:AL,1)&gt;0,1,0)</f>
        <v>0</v>
      </c>
      <c r="AI322" s="52">
        <f>IF(COUNTIFS('Table From Form ( For Fri )'!$A:$A,$A322,'Table From Form ( For Fri )'!$J:$J,Attendance[[#Headers],[22/11/2024]],'Table From Form ( For Fri )'!AM:AM,1)&gt;0,1,0)</f>
        <v>0</v>
      </c>
      <c r="AJ322" s="52">
        <f>IF(COUNTIFS('Table From Form ( For Fri )'!$A:$A,$A322,'Table From Form ( For Fri )'!$J:$J,Attendance[[#Headers],[29/11/2024]],'Table From Form ( For Fri )'!AN:AN,1)&gt;0,1,0)</f>
        <v>0</v>
      </c>
      <c r="AK322" s="52">
        <f>IF(COUNTIFS('Table From Form ( For Fri )'!$A:$A,$A322,'Table From Form ( For Fri )'!$J:$J,Attendance[[#Headers],[6/12/2024]],'Table From Form ( For Fri )'!AO:AO,1)&gt;0,1,0)</f>
        <v>0</v>
      </c>
      <c r="AL322" s="52">
        <f>IF(COUNTIFS('Table From Form ( For Fri )'!$A:$A,$A322,'Table From Form ( For Fri )'!$J:$J,Attendance[[#Headers],[13/12/2024]],'Table From Form ( For Fri )'!AP:AP,1)&gt;0,1,0)</f>
        <v>0</v>
      </c>
      <c r="AM322" s="52">
        <f>IF(COUNTIFS('Table From Form ( For Fri )'!$A:$A,$A322,'Table From Form ( For Fri )'!$J:$J,Attendance[[#Headers],[20/12/2024]],'Table From Form ( For Fri )'!AQ:AQ,1)&gt;0,1,0)</f>
        <v>0</v>
      </c>
      <c r="AN322" s="52">
        <f>IF(COUNTIFS('Table From Form ( For Fri )'!$A:$A,$A322,'Table From Form ( For Fri )'!$J:$J,Attendance[[#Headers],[27/12/2024]],'Table From Form ( For Fri )'!AR:AR,1)&gt;0,1,0)</f>
        <v>0</v>
      </c>
      <c r="AO322" s="52">
        <f>IF(COUNTIFS('Table From Form ( For Fri )'!$A:$A,$A322,'Table From Form ( For Fri )'!$J:$J,Attendance[[#Headers],[3/1/2025]],'Table From Form ( For Fri )'!AS:AS,1)&gt;0,1,0)</f>
        <v>0</v>
      </c>
      <c r="AP322" s="52">
        <f>IF(COUNTIFS('Table From Form ( For Fri )'!$A:$A,$A322,'Table From Form ( For Fri )'!$J:$J,Attendance[[#Headers],[10/1/2025]],'Table From Form ( For Fri )'!AT:AT,1)&gt;0,1,0)</f>
        <v>1</v>
      </c>
      <c r="AQ322" s="52">
        <f>IF(COUNTIFS('Table From Form ( For Fri )'!$A:$A,$A322,'Table From Form ( For Fri )'!$J:$J,Attendance[[#Headers],[17/1/2025]],'Table From Form ( For Fri )'!AU:AU,1)&gt;0,1,0)</f>
        <v>1</v>
      </c>
      <c r="AR322" s="52">
        <f>IF(COUNTIFS('Table From Form ( For Fri )'!$A:$A,$A322,'Table From Form ( For Fri )'!$J:$J,Attendance[[#Headers],[24/1/2025]],'Table From Form ( For Fri )'!AV:AV,1)&gt;0,1,0)</f>
        <v>1</v>
      </c>
      <c r="AS322" s="52">
        <f>IF(COUNTIFS('Table From Form ( For Fri )'!$A:$A,$A322,'Table From Form ( For Fri )'!$J:$J,Attendance[[#Headers],[31/1/2025]],'Table From Form ( For Fri )'!AW:AW,1)&gt;0,1,0)</f>
        <v>0</v>
      </c>
      <c r="AT322" s="52">
        <f>IF(COUNTIFS('Table From Form ( For Fri )'!$A:$A,$A322,'Table From Form ( For Fri )'!$J:$J,Attendance[[#Headers],[7/2/2025]],'Table From Form ( For Fri )'!AX:AX,1)&gt;0,1,0)</f>
        <v>0</v>
      </c>
      <c r="AU322" s="52">
        <f>IF(COUNTIFS('Table From Form ( For Fri )'!$A:$A,$A322,'Table From Form ( For Fri )'!$J:$J,Attendance[[#Headers],[14/2/2025]],'Table From Form ( For Fri )'!AY:AY,1)&gt;0,1,0)</f>
        <v>0</v>
      </c>
    </row>
    <row r="323" spans="1:47" ht="15" customHeight="1">
      <c r="A323" s="62" t="s">
        <v>1417</v>
      </c>
      <c r="B323" s="63" t="s">
        <v>1418</v>
      </c>
      <c r="C323" s="30" t="str">
        <f>LEFT(Attendance[[#This Row],[Email]],8)</f>
        <v>2404999A</v>
      </c>
      <c r="D323">
        <f>COUNTIF(Attendance[[#This Row],[19/4/2024]:[14/2/2025]],1)</f>
        <v>3</v>
      </c>
      <c r="E323" s="26">
        <f t="shared" si="4"/>
        <v>6.666666666666667</v>
      </c>
      <c r="F323" s="26"/>
      <c r="G323" s="52">
        <f>IF(COUNTIFS('Table From Form ( For Fri )'!$A:$A,$A323,'Table From Form ( For Fri )'!$J:$J,Attendance[[#Headers],[19/4/2024]],'Table From Form ( For Fri )'!K:K,1)&gt;0,1,0)</f>
        <v>0</v>
      </c>
      <c r="H323" s="52">
        <f>IF(COUNTIFS('Table From Form ( For Fri )'!$A:$A,$A323,'Table From Form ( For Fri )'!$J:$J,Attendance[[#Headers],[26/4/2024]],'Table From Form ( For Fri )'!L:L,1)&gt;0,1,0)</f>
        <v>0</v>
      </c>
      <c r="I323" s="52">
        <f>IF(COUNTIFS('Table From Form ( For Fri )'!$A:$A,$A323,'Table From Form ( For Fri )'!$J:$J,Attendance[[#Headers],[3/5/2024]],'Table From Form ( For Fri )'!M:M,1)&gt;0,1,0)</f>
        <v>0</v>
      </c>
      <c r="J323" s="52">
        <f>IF(COUNTIFS('Table From Form ( For Fri )'!$A:$A,$A323,'Table From Form ( For Fri )'!$J:$J,Attendance[[#Headers],[10/5/2024]],'Table From Form ( For Fri )'!N:N,1)&gt;0,1,0)</f>
        <v>0</v>
      </c>
      <c r="K323" s="52">
        <f>IF(COUNTIFS('Table From Form ( For Fri )'!$A:$A,$A323,'Table From Form ( For Fri )'!$J:$J,Attendance[[#Headers],[17/5/2024]],'Table From Form ( For Fri )'!O:O,1)&gt;0,1,0)</f>
        <v>0</v>
      </c>
      <c r="L323" s="52">
        <f>IF(COUNTIFS('Table From Form ( For Fri )'!$A:$A,$A323,'Table From Form ( For Fri )'!$J:$J,Attendance[[#Headers],[24/5/2024]],'Table From Form ( For Fri )'!P:P,1)&gt;0,1,0)</f>
        <v>0</v>
      </c>
      <c r="M323" s="52">
        <f>IF(COUNTIFS('Table From Form ( For Fri )'!$A:$A,$A323,'Table From Form ( For Fri )'!$J:$J,Attendance[[#Headers],[31/5/2024]],'Table From Form ( For Fri )'!Q:Q,1)&gt;0,1,0)</f>
        <v>0</v>
      </c>
      <c r="N323" s="52">
        <f>IF(COUNTIFS('Table From Form ( For Fri )'!$A:$A,$A323,'Table From Form ( For Fri )'!$J:$J,Attendance[[#Headers],[7/6/2024]],'Table From Form ( For Fri )'!R:R,1)&gt;0,1,0)</f>
        <v>0</v>
      </c>
      <c r="O323" s="52">
        <f>IF(COUNTIFS('Table From Form ( For Fri )'!$A:$A,$A323,'Table From Form ( For Fri )'!$J:$J,Attendance[[#Headers],[14/6/2024]],'Table From Form ( For Fri )'!S:S,1)&gt;0,1,0)</f>
        <v>0</v>
      </c>
      <c r="P323" s="47">
        <f>IF(COUNTIFS('Table From Form ( For Fri )'!$A:$A,$A323,'Table From Form ( For Fri )'!$J:$J,Attendance[[#Headers],[21/6/2024]],'Table From Form ( For Fri )'!T:T,1)&gt;0,1,0)</f>
        <v>0</v>
      </c>
      <c r="Q323" s="52">
        <f>IF(COUNTIFS('Table From Form ( For Fri )'!$A:$A,$A323,'Table From Form ( For Fri )'!$J:$J,Attendance[[#Headers],[28/6/2024]],'Table From Form ( For Fri )'!U:U,1)&gt;0,1,0)</f>
        <v>0</v>
      </c>
      <c r="R323" s="52">
        <f>IF(COUNTIFS('Table From Form ( For Fri )'!$A:$A,$A323,'Table From Form ( For Fri )'!$J:$J,Attendance[[#Headers],[5/7/2024]],'Table From Form ( For Fri )'!V:V,1)&gt;0,1,0)</f>
        <v>0</v>
      </c>
      <c r="S323" s="52">
        <f>IF(COUNTIFS('Table From Form ( For Fri )'!$A:$A,$A323,'Table From Form ( For Fri )'!$J:$J,Attendance[[#Headers],[12/7/2024]],'Table From Form ( For Fri )'!W:W,1)&gt;0,1,0)</f>
        <v>0</v>
      </c>
      <c r="T323" s="52">
        <f>IF(COUNTIFS('Table From Form ( For Fri )'!$A:$A,$A323,'Table From Form ( For Fri )'!$J:$J,Attendance[[#Headers],[19/7/2024]],'Table From Form ( For Fri )'!X:X,1)&gt;0,1,0)</f>
        <v>0</v>
      </c>
      <c r="U323" s="52">
        <f>IF(COUNTIFS('Table From Form ( For Fri )'!$A:$A,$A323,'Table From Form ( For Fri )'!$J:$J,Attendance[[#Headers],[26/7/2024]],'Table From Form ( For Fri )'!Y:Y,1)&gt;0,1,0)</f>
        <v>0</v>
      </c>
      <c r="V323" s="52">
        <f>IF(COUNTIFS('Table From Form ( For Fri )'!$A:$A,$A323,'Table From Form ( For Fri )'!$J:$J,Attendance[[#Headers],[2/8/2024]],'Table From Form ( For Fri )'!Z:Z,1)&gt;0,1,0)</f>
        <v>0</v>
      </c>
      <c r="W323" s="52">
        <f>IF(COUNTIFS('Table From Form ( For Fri )'!$A:$A,$A323,'Table From Form ( For Fri )'!$J:$J,Attendance[[#Headers],[30/8/2024]],'Table From Form ( For Fri )'!AA:AA,1)&gt;0,1,0)</f>
        <v>0</v>
      </c>
      <c r="X323" s="52">
        <f>IF(COUNTIFS('Table From Form ( For Fri )'!$A:$A,$A323,'Table From Form ( For Fri )'!$J:$J,Attendance[[#Headers],[6/9/2024]],'Table From Form ( For Fri )'!AB:AB,1)&gt;0,1,0)</f>
        <v>0</v>
      </c>
      <c r="Y323" s="52">
        <f>IF(COUNTIFS('Table From Form ( For Fri )'!$A:$A,$A323,'Table From Form ( For Fri )'!$J:$J,Attendance[[#Headers],[13/9/2024]],'Table From Form ( For Fri )'!AC:AC,1)&gt;0,1,0)</f>
        <v>0</v>
      </c>
      <c r="Z323" s="52">
        <f>IF(COUNTIFS('Table From Form ( For Fri )'!$A:$A,$A323,'Table From Form ( For Fri )'!$J:$J,Attendance[[#Headers],[20/9/2024]],'Table From Form ( For Fri )'!AD:AD,1)&gt;0,1,0)</f>
        <v>0</v>
      </c>
      <c r="AA323" s="52">
        <f>IF(COUNTIFS('Table From Form ( For Fri )'!$A:$A,$A323,'Table From Form ( For Fri )'!$J:$J,Attendance[[#Headers],[27/9/2024]],'Table From Form ( For Fri )'!AE:AE,1)&gt;0,1,0)</f>
        <v>0</v>
      </c>
      <c r="AB323" s="52">
        <f>IF(COUNTIFS('Table From Form ( For Fri )'!$A:$A,$A323,'Table From Form ( For Fri )'!$J:$J,Attendance[[#Headers],[4/10/2024]],'Table From Form ( For Fri )'!AF:AF,1)&gt;0,1,0)</f>
        <v>0</v>
      </c>
      <c r="AC323" s="52">
        <f>IF(COUNTIFS('Table From Form ( For Fri )'!$A:$A,$A323,'Table From Form ( For Fri )'!$J:$J,Attendance[[#Headers],[11/10/2024]],'Table From Form ( For Fri )'!AG:AG,1)&gt;0,1,0)</f>
        <v>0</v>
      </c>
      <c r="AD323" s="52">
        <f>IF(COUNTIFS('Table From Form ( For Fri )'!$A:$A,$A323,'Table From Form ( For Fri )'!$J:$J,Attendance[[#Headers],[18/10/2024]],'Table From Form ( For Fri )'!AH:AH,1)&gt;0,1,0)</f>
        <v>0</v>
      </c>
      <c r="AE323" s="52">
        <f>IF(COUNTIFS('Table From Form ( For Fri )'!$A:$A,$A323,'Table From Form ( For Fri )'!$J:$J,Attendance[[#Headers],[25/10/2024]],'Table From Form ( For Fri )'!AI:AI,1)&gt;0,1,0)</f>
        <v>0</v>
      </c>
      <c r="AF323" s="52">
        <f>IF(COUNTIFS('Table From Form ( For Fri )'!$A:$A,$A323,'Table From Form ( For Fri )'!$J:$J,Attendance[[#Headers],[1/11/2024]],'Table From Form ( For Fri )'!AJ:AJ,1)&gt;0,1,0)</f>
        <v>0</v>
      </c>
      <c r="AG323" s="52">
        <f>IF(COUNTIFS('Table From Form ( For Fri )'!$A:$A,$A323,'Table From Form ( For Fri )'!$J:$J,Attendance[[#Headers],[8/11/2024]],'Table From Form ( For Fri )'!AK:AK,1)&gt;0,1,0)</f>
        <v>0</v>
      </c>
      <c r="AH323" s="52">
        <f>IF(COUNTIFS('Table From Form ( For Fri )'!$A:$A,$A323,'Table From Form ( For Fri )'!$J:$J,Attendance[[#Headers],[15/11/2024]],'Table From Form ( For Fri )'!AL:AL,1)&gt;0,1,0)</f>
        <v>0</v>
      </c>
      <c r="AI323" s="52">
        <f>IF(COUNTIFS('Table From Form ( For Fri )'!$A:$A,$A323,'Table From Form ( For Fri )'!$J:$J,Attendance[[#Headers],[22/11/2024]],'Table From Form ( For Fri )'!AM:AM,1)&gt;0,1,0)</f>
        <v>0</v>
      </c>
      <c r="AJ323" s="52">
        <f>IF(COUNTIFS('Table From Form ( For Fri )'!$A:$A,$A323,'Table From Form ( For Fri )'!$J:$J,Attendance[[#Headers],[29/11/2024]],'Table From Form ( For Fri )'!AN:AN,1)&gt;0,1,0)</f>
        <v>1</v>
      </c>
      <c r="AK323" s="52">
        <f>IF(COUNTIFS('Table From Form ( For Fri )'!$A:$A,$A323,'Table From Form ( For Fri )'!$J:$J,Attendance[[#Headers],[6/12/2024]],'Table From Form ( For Fri )'!AO:AO,1)&gt;0,1,0)</f>
        <v>0</v>
      </c>
      <c r="AL323" s="52">
        <f>IF(COUNTIFS('Table From Form ( For Fri )'!$A:$A,$A323,'Table From Form ( For Fri )'!$J:$J,Attendance[[#Headers],[13/12/2024]],'Table From Form ( For Fri )'!AP:AP,1)&gt;0,1,0)</f>
        <v>0</v>
      </c>
      <c r="AM323" s="52">
        <f>IF(COUNTIFS('Table From Form ( For Fri )'!$A:$A,$A323,'Table From Form ( For Fri )'!$J:$J,Attendance[[#Headers],[20/12/2024]],'Table From Form ( For Fri )'!AQ:AQ,1)&gt;0,1,0)</f>
        <v>0</v>
      </c>
      <c r="AN323" s="52">
        <f>IF(COUNTIFS('Table From Form ( For Fri )'!$A:$A,$A323,'Table From Form ( For Fri )'!$J:$J,Attendance[[#Headers],[27/12/2024]],'Table From Form ( For Fri )'!AR:AR,1)&gt;0,1,0)</f>
        <v>0</v>
      </c>
      <c r="AO323" s="52">
        <f>IF(COUNTIFS('Table From Form ( For Fri )'!$A:$A,$A323,'Table From Form ( For Fri )'!$J:$J,Attendance[[#Headers],[3/1/2025]],'Table From Form ( For Fri )'!AS:AS,1)&gt;0,1,0)</f>
        <v>0</v>
      </c>
      <c r="AP323" s="52">
        <f>IF(COUNTIFS('Table From Form ( For Fri )'!$A:$A,$A323,'Table From Form ( For Fri )'!$J:$J,Attendance[[#Headers],[10/1/2025]],'Table From Form ( For Fri )'!AT:AT,1)&gt;0,1,0)</f>
        <v>1</v>
      </c>
      <c r="AQ323" s="52">
        <f>IF(COUNTIFS('Table From Form ( For Fri )'!$A:$A,$A323,'Table From Form ( For Fri )'!$J:$J,Attendance[[#Headers],[17/1/2025]],'Table From Form ( For Fri )'!AU:AU,1)&gt;0,1,0)</f>
        <v>1</v>
      </c>
      <c r="AR323" s="52">
        <f>IF(COUNTIFS('Table From Form ( For Fri )'!$A:$A,$A323,'Table From Form ( For Fri )'!$J:$J,Attendance[[#Headers],[24/1/2025]],'Table From Form ( For Fri )'!AV:AV,1)&gt;0,1,0)</f>
        <v>0</v>
      </c>
      <c r="AS323" s="52">
        <f>IF(COUNTIFS('Table From Form ( For Fri )'!$A:$A,$A323,'Table From Form ( For Fri )'!$J:$J,Attendance[[#Headers],[31/1/2025]],'Table From Form ( For Fri )'!AW:AW,1)&gt;0,1,0)</f>
        <v>0</v>
      </c>
      <c r="AT323" s="52">
        <f>IF(COUNTIFS('Table From Form ( For Fri )'!$A:$A,$A323,'Table From Form ( For Fri )'!$J:$J,Attendance[[#Headers],[7/2/2025]],'Table From Form ( For Fri )'!AX:AX,1)&gt;0,1,0)</f>
        <v>0</v>
      </c>
      <c r="AU323" s="52">
        <f>IF(COUNTIFS('Table From Form ( For Fri )'!$A:$A,$A323,'Table From Form ( For Fri )'!$J:$J,Attendance[[#Headers],[14/2/2025]],'Table From Form ( For Fri )'!AY:AY,1)&gt;0,1,0)</f>
        <v>0</v>
      </c>
    </row>
    <row r="324" spans="1:47" ht="15" customHeight="1">
      <c r="A324" s="62" t="s">
        <v>1395</v>
      </c>
      <c r="B324" s="64" t="s">
        <v>1396</v>
      </c>
      <c r="C324" s="30" t="str">
        <f>LEFT(Attendance[[#This Row],[Email]],8)</f>
        <v>2302265J</v>
      </c>
      <c r="D324">
        <f>COUNTIF(Attendance[[#This Row],[19/4/2024]:[14/2/2025]],1)</f>
        <v>1</v>
      </c>
      <c r="E324" s="26">
        <f t="shared" si="4"/>
        <v>2.2222222222222223</v>
      </c>
      <c r="F324" s="26"/>
      <c r="G324" s="52">
        <f>IF(COUNTIFS('Table From Form ( For Fri )'!$A:$A,$A324,'Table From Form ( For Fri )'!$J:$J,Attendance[[#Headers],[19/4/2024]],'Table From Form ( For Fri )'!K:K,1)&gt;0,1,0)</f>
        <v>0</v>
      </c>
      <c r="H324" s="52">
        <f>IF(COUNTIFS('Table From Form ( For Fri )'!$A:$A,$A324,'Table From Form ( For Fri )'!$J:$J,Attendance[[#Headers],[26/4/2024]],'Table From Form ( For Fri )'!L:L,1)&gt;0,1,0)</f>
        <v>0</v>
      </c>
      <c r="I324" s="52">
        <f>IF(COUNTIFS('Table From Form ( For Fri )'!$A:$A,$A324,'Table From Form ( For Fri )'!$J:$J,Attendance[[#Headers],[3/5/2024]],'Table From Form ( For Fri )'!M:M,1)&gt;0,1,0)</f>
        <v>0</v>
      </c>
      <c r="J324" s="52">
        <f>IF(COUNTIFS('Table From Form ( For Fri )'!$A:$A,$A324,'Table From Form ( For Fri )'!$J:$J,Attendance[[#Headers],[10/5/2024]],'Table From Form ( For Fri )'!N:N,1)&gt;0,1,0)</f>
        <v>0</v>
      </c>
      <c r="K324" s="52">
        <f>IF(COUNTIFS('Table From Form ( For Fri )'!$A:$A,$A324,'Table From Form ( For Fri )'!$J:$J,Attendance[[#Headers],[17/5/2024]],'Table From Form ( For Fri )'!O:O,1)&gt;0,1,0)</f>
        <v>0</v>
      </c>
      <c r="L324" s="52">
        <f>IF(COUNTIFS('Table From Form ( For Fri )'!$A:$A,$A324,'Table From Form ( For Fri )'!$J:$J,Attendance[[#Headers],[24/5/2024]],'Table From Form ( For Fri )'!P:P,1)&gt;0,1,0)</f>
        <v>0</v>
      </c>
      <c r="M324" s="52">
        <f>IF(COUNTIFS('Table From Form ( For Fri )'!$A:$A,$A324,'Table From Form ( For Fri )'!$J:$J,Attendance[[#Headers],[31/5/2024]],'Table From Form ( For Fri )'!Q:Q,1)&gt;0,1,0)</f>
        <v>0</v>
      </c>
      <c r="N324" s="52">
        <f>IF(COUNTIFS('Table From Form ( For Fri )'!$A:$A,$A324,'Table From Form ( For Fri )'!$J:$J,Attendance[[#Headers],[7/6/2024]],'Table From Form ( For Fri )'!R:R,1)&gt;0,1,0)</f>
        <v>0</v>
      </c>
      <c r="O324" s="52">
        <f>IF(COUNTIFS('Table From Form ( For Fri )'!$A:$A,$A324,'Table From Form ( For Fri )'!$J:$J,Attendance[[#Headers],[14/6/2024]],'Table From Form ( For Fri )'!S:S,1)&gt;0,1,0)</f>
        <v>0</v>
      </c>
      <c r="P324" s="47">
        <f>IF(COUNTIFS('Table From Form ( For Fri )'!$A:$A,$A324,'Table From Form ( For Fri )'!$J:$J,Attendance[[#Headers],[21/6/2024]],'Table From Form ( For Fri )'!T:T,1)&gt;0,1,0)</f>
        <v>0</v>
      </c>
      <c r="Q324" s="52">
        <f>IF(COUNTIFS('Table From Form ( For Fri )'!$A:$A,$A324,'Table From Form ( For Fri )'!$J:$J,Attendance[[#Headers],[28/6/2024]],'Table From Form ( For Fri )'!U:U,1)&gt;0,1,0)</f>
        <v>0</v>
      </c>
      <c r="R324" s="52">
        <f>IF(COUNTIFS('Table From Form ( For Fri )'!$A:$A,$A324,'Table From Form ( For Fri )'!$J:$J,Attendance[[#Headers],[5/7/2024]],'Table From Form ( For Fri )'!V:V,1)&gt;0,1,0)</f>
        <v>0</v>
      </c>
      <c r="S324" s="52">
        <f>IF(COUNTIFS('Table From Form ( For Fri )'!$A:$A,$A324,'Table From Form ( For Fri )'!$J:$J,Attendance[[#Headers],[12/7/2024]],'Table From Form ( For Fri )'!W:W,1)&gt;0,1,0)</f>
        <v>0</v>
      </c>
      <c r="T324" s="52">
        <f>IF(COUNTIFS('Table From Form ( For Fri )'!$A:$A,$A324,'Table From Form ( For Fri )'!$J:$J,Attendance[[#Headers],[19/7/2024]],'Table From Form ( For Fri )'!X:X,1)&gt;0,1,0)</f>
        <v>0</v>
      </c>
      <c r="U324" s="52">
        <f>IF(COUNTIFS('Table From Form ( For Fri )'!$A:$A,$A324,'Table From Form ( For Fri )'!$J:$J,Attendance[[#Headers],[26/7/2024]],'Table From Form ( For Fri )'!Y:Y,1)&gt;0,1,0)</f>
        <v>0</v>
      </c>
      <c r="V324" s="52">
        <f>IF(COUNTIFS('Table From Form ( For Fri )'!$A:$A,$A324,'Table From Form ( For Fri )'!$J:$J,Attendance[[#Headers],[2/8/2024]],'Table From Form ( For Fri )'!Z:Z,1)&gt;0,1,0)</f>
        <v>0</v>
      </c>
      <c r="W324" s="52">
        <f>IF(COUNTIFS('Table From Form ( For Fri )'!$A:$A,$A324,'Table From Form ( For Fri )'!$J:$J,Attendance[[#Headers],[30/8/2024]],'Table From Form ( For Fri )'!AA:AA,1)&gt;0,1,0)</f>
        <v>0</v>
      </c>
      <c r="X324" s="52">
        <f>IF(COUNTIFS('Table From Form ( For Fri )'!$A:$A,$A324,'Table From Form ( For Fri )'!$J:$J,Attendance[[#Headers],[6/9/2024]],'Table From Form ( For Fri )'!AB:AB,1)&gt;0,1,0)</f>
        <v>0</v>
      </c>
      <c r="Y324" s="52">
        <f>IF(COUNTIFS('Table From Form ( For Fri )'!$A:$A,$A324,'Table From Form ( For Fri )'!$J:$J,Attendance[[#Headers],[13/9/2024]],'Table From Form ( For Fri )'!AC:AC,1)&gt;0,1,0)</f>
        <v>0</v>
      </c>
      <c r="Z324" s="52">
        <f>IF(COUNTIFS('Table From Form ( For Fri )'!$A:$A,$A324,'Table From Form ( For Fri )'!$J:$J,Attendance[[#Headers],[20/9/2024]],'Table From Form ( For Fri )'!AD:AD,1)&gt;0,1,0)</f>
        <v>0</v>
      </c>
      <c r="AA324" s="52">
        <f>IF(COUNTIFS('Table From Form ( For Fri )'!$A:$A,$A324,'Table From Form ( For Fri )'!$J:$J,Attendance[[#Headers],[27/9/2024]],'Table From Form ( For Fri )'!AE:AE,1)&gt;0,1,0)</f>
        <v>0</v>
      </c>
      <c r="AB324" s="52">
        <f>IF(COUNTIFS('Table From Form ( For Fri )'!$A:$A,$A324,'Table From Form ( For Fri )'!$J:$J,Attendance[[#Headers],[4/10/2024]],'Table From Form ( For Fri )'!AF:AF,1)&gt;0,1,0)</f>
        <v>0</v>
      </c>
      <c r="AC324" s="52">
        <f>IF(COUNTIFS('Table From Form ( For Fri )'!$A:$A,$A324,'Table From Form ( For Fri )'!$J:$J,Attendance[[#Headers],[11/10/2024]],'Table From Form ( For Fri )'!AG:AG,1)&gt;0,1,0)</f>
        <v>0</v>
      </c>
      <c r="AD324" s="52">
        <f>IF(COUNTIFS('Table From Form ( For Fri )'!$A:$A,$A324,'Table From Form ( For Fri )'!$J:$J,Attendance[[#Headers],[18/10/2024]],'Table From Form ( For Fri )'!AH:AH,1)&gt;0,1,0)</f>
        <v>0</v>
      </c>
      <c r="AE324" s="52">
        <f>IF(COUNTIFS('Table From Form ( For Fri )'!$A:$A,$A324,'Table From Form ( For Fri )'!$J:$J,Attendance[[#Headers],[25/10/2024]],'Table From Form ( For Fri )'!AI:AI,1)&gt;0,1,0)</f>
        <v>0</v>
      </c>
      <c r="AF324" s="52">
        <f>IF(COUNTIFS('Table From Form ( For Fri )'!$A:$A,$A324,'Table From Form ( For Fri )'!$J:$J,Attendance[[#Headers],[1/11/2024]],'Table From Form ( For Fri )'!AJ:AJ,1)&gt;0,1,0)</f>
        <v>0</v>
      </c>
      <c r="AG324" s="52">
        <f>IF(COUNTIFS('Table From Form ( For Fri )'!$A:$A,$A324,'Table From Form ( For Fri )'!$J:$J,Attendance[[#Headers],[8/11/2024]],'Table From Form ( For Fri )'!AK:AK,1)&gt;0,1,0)</f>
        <v>0</v>
      </c>
      <c r="AH324" s="52">
        <f>IF(COUNTIFS('Table From Form ( For Fri )'!$A:$A,$A324,'Table From Form ( For Fri )'!$J:$J,Attendance[[#Headers],[15/11/2024]],'Table From Form ( For Fri )'!AL:AL,1)&gt;0,1,0)</f>
        <v>0</v>
      </c>
      <c r="AI324" s="52">
        <f>IF(COUNTIFS('Table From Form ( For Fri )'!$A:$A,$A324,'Table From Form ( For Fri )'!$J:$J,Attendance[[#Headers],[22/11/2024]],'Table From Form ( For Fri )'!AM:AM,1)&gt;0,1,0)</f>
        <v>0</v>
      </c>
      <c r="AJ324" s="52">
        <f>IF(COUNTIFS('Table From Form ( For Fri )'!$A:$A,$A324,'Table From Form ( For Fri )'!$J:$J,Attendance[[#Headers],[29/11/2024]],'Table From Form ( For Fri )'!AN:AN,1)&gt;0,1,0)</f>
        <v>1</v>
      </c>
      <c r="AK324" s="52">
        <f>IF(COUNTIFS('Table From Form ( For Fri )'!$A:$A,$A324,'Table From Form ( For Fri )'!$J:$J,Attendance[[#Headers],[6/12/2024]],'Table From Form ( For Fri )'!AO:AO,1)&gt;0,1,0)</f>
        <v>0</v>
      </c>
      <c r="AL324" s="52">
        <f>IF(COUNTIFS('Table From Form ( For Fri )'!$A:$A,$A324,'Table From Form ( For Fri )'!$J:$J,Attendance[[#Headers],[13/12/2024]],'Table From Form ( For Fri )'!AP:AP,1)&gt;0,1,0)</f>
        <v>0</v>
      </c>
      <c r="AM324" s="52">
        <f>IF(COUNTIFS('Table From Form ( For Fri )'!$A:$A,$A324,'Table From Form ( For Fri )'!$J:$J,Attendance[[#Headers],[20/12/2024]],'Table From Form ( For Fri )'!AQ:AQ,1)&gt;0,1,0)</f>
        <v>0</v>
      </c>
      <c r="AN324" s="52">
        <f>IF(COUNTIFS('Table From Form ( For Fri )'!$A:$A,$A324,'Table From Form ( For Fri )'!$J:$J,Attendance[[#Headers],[27/12/2024]],'Table From Form ( For Fri )'!AR:AR,1)&gt;0,1,0)</f>
        <v>0</v>
      </c>
      <c r="AO324" s="52">
        <f>IF(COUNTIFS('Table From Form ( For Fri )'!$A:$A,$A324,'Table From Form ( For Fri )'!$J:$J,Attendance[[#Headers],[3/1/2025]],'Table From Form ( For Fri )'!AS:AS,1)&gt;0,1,0)</f>
        <v>0</v>
      </c>
      <c r="AP324" s="52">
        <f>IF(COUNTIFS('Table From Form ( For Fri )'!$A:$A,$A324,'Table From Form ( For Fri )'!$J:$J,Attendance[[#Headers],[10/1/2025]],'Table From Form ( For Fri )'!AT:AT,1)&gt;0,1,0)</f>
        <v>0</v>
      </c>
      <c r="AQ324" s="52">
        <f>IF(COUNTIFS('Table From Form ( For Fri )'!$A:$A,$A324,'Table From Form ( For Fri )'!$J:$J,Attendance[[#Headers],[17/1/2025]],'Table From Form ( For Fri )'!AU:AU,1)&gt;0,1,0)</f>
        <v>0</v>
      </c>
      <c r="AR324" s="52">
        <f>IF(COUNTIFS('Table From Form ( For Fri )'!$A:$A,$A324,'Table From Form ( For Fri )'!$J:$J,Attendance[[#Headers],[24/1/2025]],'Table From Form ( For Fri )'!AV:AV,1)&gt;0,1,0)</f>
        <v>0</v>
      </c>
      <c r="AS324" s="52">
        <f>IF(COUNTIFS('Table From Form ( For Fri )'!$A:$A,$A324,'Table From Form ( For Fri )'!$J:$J,Attendance[[#Headers],[31/1/2025]],'Table From Form ( For Fri )'!AW:AW,1)&gt;0,1,0)</f>
        <v>0</v>
      </c>
      <c r="AT324" s="52">
        <f>IF(COUNTIFS('Table From Form ( For Fri )'!$A:$A,$A324,'Table From Form ( For Fri )'!$J:$J,Attendance[[#Headers],[7/2/2025]],'Table From Form ( For Fri )'!AX:AX,1)&gt;0,1,0)</f>
        <v>0</v>
      </c>
      <c r="AU324" s="52">
        <f>IF(COUNTIFS('Table From Form ( For Fri )'!$A:$A,$A324,'Table From Form ( For Fri )'!$J:$J,Attendance[[#Headers],[14/2/2025]],'Table From Form ( For Fri )'!AY:AY,1)&gt;0,1,0)</f>
        <v>0</v>
      </c>
    </row>
    <row r="325" spans="1:47" ht="15" customHeight="1">
      <c r="A325" s="62" t="s">
        <v>1406</v>
      </c>
      <c r="B325" s="64" t="s">
        <v>1407</v>
      </c>
      <c r="C325" s="30" t="str">
        <f>LEFT(Attendance[[#This Row],[Email]],8)</f>
        <v>2302030H</v>
      </c>
      <c r="D325">
        <f>COUNTIF(Attendance[[#This Row],[19/4/2024]:[14/2/2025]],1)</f>
        <v>1</v>
      </c>
      <c r="E325" s="26">
        <f t="shared" si="4"/>
        <v>2.2222222222222223</v>
      </c>
      <c r="F325" s="26"/>
      <c r="G325" s="52">
        <f>IF(COUNTIFS('Table From Form ( For Fri )'!$A:$A,$A325,'Table From Form ( For Fri )'!$J:$J,Attendance[[#Headers],[19/4/2024]],'Table From Form ( For Fri )'!K:K,1)&gt;0,1,0)</f>
        <v>0</v>
      </c>
      <c r="H325" s="52">
        <f>IF(COUNTIFS('Table From Form ( For Fri )'!$A:$A,$A325,'Table From Form ( For Fri )'!$J:$J,Attendance[[#Headers],[26/4/2024]],'Table From Form ( For Fri )'!L:L,1)&gt;0,1,0)</f>
        <v>0</v>
      </c>
      <c r="I325" s="52">
        <f>IF(COUNTIFS('Table From Form ( For Fri )'!$A:$A,$A325,'Table From Form ( For Fri )'!$J:$J,Attendance[[#Headers],[3/5/2024]],'Table From Form ( For Fri )'!M:M,1)&gt;0,1,0)</f>
        <v>0</v>
      </c>
      <c r="J325" s="52">
        <f>IF(COUNTIFS('Table From Form ( For Fri )'!$A:$A,$A325,'Table From Form ( For Fri )'!$J:$J,Attendance[[#Headers],[10/5/2024]],'Table From Form ( For Fri )'!N:N,1)&gt;0,1,0)</f>
        <v>0</v>
      </c>
      <c r="K325" s="52">
        <f>IF(COUNTIFS('Table From Form ( For Fri )'!$A:$A,$A325,'Table From Form ( For Fri )'!$J:$J,Attendance[[#Headers],[17/5/2024]],'Table From Form ( For Fri )'!O:O,1)&gt;0,1,0)</f>
        <v>0</v>
      </c>
      <c r="L325" s="52">
        <f>IF(COUNTIFS('Table From Form ( For Fri )'!$A:$A,$A325,'Table From Form ( For Fri )'!$J:$J,Attendance[[#Headers],[24/5/2024]],'Table From Form ( For Fri )'!P:P,1)&gt;0,1,0)</f>
        <v>0</v>
      </c>
      <c r="M325" s="52">
        <f>IF(COUNTIFS('Table From Form ( For Fri )'!$A:$A,$A325,'Table From Form ( For Fri )'!$J:$J,Attendance[[#Headers],[31/5/2024]],'Table From Form ( For Fri )'!Q:Q,1)&gt;0,1,0)</f>
        <v>0</v>
      </c>
      <c r="N325" s="52">
        <f>IF(COUNTIFS('Table From Form ( For Fri )'!$A:$A,$A325,'Table From Form ( For Fri )'!$J:$J,Attendance[[#Headers],[7/6/2024]],'Table From Form ( For Fri )'!R:R,1)&gt;0,1,0)</f>
        <v>0</v>
      </c>
      <c r="O325" s="52">
        <f>IF(COUNTIFS('Table From Form ( For Fri )'!$A:$A,$A325,'Table From Form ( For Fri )'!$J:$J,Attendance[[#Headers],[14/6/2024]],'Table From Form ( For Fri )'!S:S,1)&gt;0,1,0)</f>
        <v>0</v>
      </c>
      <c r="P325" s="47">
        <f>IF(COUNTIFS('Table From Form ( For Fri )'!$A:$A,$A325,'Table From Form ( For Fri )'!$J:$J,Attendance[[#Headers],[21/6/2024]],'Table From Form ( For Fri )'!T:T,1)&gt;0,1,0)</f>
        <v>0</v>
      </c>
      <c r="Q325" s="52">
        <f>IF(COUNTIFS('Table From Form ( For Fri )'!$A:$A,$A325,'Table From Form ( For Fri )'!$J:$J,Attendance[[#Headers],[28/6/2024]],'Table From Form ( For Fri )'!U:U,1)&gt;0,1,0)</f>
        <v>0</v>
      </c>
      <c r="R325" s="52">
        <f>IF(COUNTIFS('Table From Form ( For Fri )'!$A:$A,$A325,'Table From Form ( For Fri )'!$J:$J,Attendance[[#Headers],[5/7/2024]],'Table From Form ( For Fri )'!V:V,1)&gt;0,1,0)</f>
        <v>0</v>
      </c>
      <c r="S325" s="52">
        <f>IF(COUNTIFS('Table From Form ( For Fri )'!$A:$A,$A325,'Table From Form ( For Fri )'!$J:$J,Attendance[[#Headers],[12/7/2024]],'Table From Form ( For Fri )'!W:W,1)&gt;0,1,0)</f>
        <v>0</v>
      </c>
      <c r="T325" s="52">
        <f>IF(COUNTIFS('Table From Form ( For Fri )'!$A:$A,$A325,'Table From Form ( For Fri )'!$J:$J,Attendance[[#Headers],[19/7/2024]],'Table From Form ( For Fri )'!X:X,1)&gt;0,1,0)</f>
        <v>0</v>
      </c>
      <c r="U325" s="52">
        <f>IF(COUNTIFS('Table From Form ( For Fri )'!$A:$A,$A325,'Table From Form ( For Fri )'!$J:$J,Attendance[[#Headers],[26/7/2024]],'Table From Form ( For Fri )'!Y:Y,1)&gt;0,1,0)</f>
        <v>0</v>
      </c>
      <c r="V325" s="52">
        <f>IF(COUNTIFS('Table From Form ( For Fri )'!$A:$A,$A325,'Table From Form ( For Fri )'!$J:$J,Attendance[[#Headers],[2/8/2024]],'Table From Form ( For Fri )'!Z:Z,1)&gt;0,1,0)</f>
        <v>0</v>
      </c>
      <c r="W325" s="52">
        <f>IF(COUNTIFS('Table From Form ( For Fri )'!$A:$A,$A325,'Table From Form ( For Fri )'!$J:$J,Attendance[[#Headers],[30/8/2024]],'Table From Form ( For Fri )'!AA:AA,1)&gt;0,1,0)</f>
        <v>0</v>
      </c>
      <c r="X325" s="52">
        <f>IF(COUNTIFS('Table From Form ( For Fri )'!$A:$A,$A325,'Table From Form ( For Fri )'!$J:$J,Attendance[[#Headers],[6/9/2024]],'Table From Form ( For Fri )'!AB:AB,1)&gt;0,1,0)</f>
        <v>0</v>
      </c>
      <c r="Y325" s="52">
        <f>IF(COUNTIFS('Table From Form ( For Fri )'!$A:$A,$A325,'Table From Form ( For Fri )'!$J:$J,Attendance[[#Headers],[13/9/2024]],'Table From Form ( For Fri )'!AC:AC,1)&gt;0,1,0)</f>
        <v>0</v>
      </c>
      <c r="Z325" s="52">
        <f>IF(COUNTIFS('Table From Form ( For Fri )'!$A:$A,$A325,'Table From Form ( For Fri )'!$J:$J,Attendance[[#Headers],[20/9/2024]],'Table From Form ( For Fri )'!AD:AD,1)&gt;0,1,0)</f>
        <v>0</v>
      </c>
      <c r="AA325" s="52">
        <f>IF(COUNTIFS('Table From Form ( For Fri )'!$A:$A,$A325,'Table From Form ( For Fri )'!$J:$J,Attendance[[#Headers],[27/9/2024]],'Table From Form ( For Fri )'!AE:AE,1)&gt;0,1,0)</f>
        <v>0</v>
      </c>
      <c r="AB325" s="52">
        <f>IF(COUNTIFS('Table From Form ( For Fri )'!$A:$A,$A325,'Table From Form ( For Fri )'!$J:$J,Attendance[[#Headers],[4/10/2024]],'Table From Form ( For Fri )'!AF:AF,1)&gt;0,1,0)</f>
        <v>0</v>
      </c>
      <c r="AC325" s="52">
        <f>IF(COUNTIFS('Table From Form ( For Fri )'!$A:$A,$A325,'Table From Form ( For Fri )'!$J:$J,Attendance[[#Headers],[11/10/2024]],'Table From Form ( For Fri )'!AG:AG,1)&gt;0,1,0)</f>
        <v>0</v>
      </c>
      <c r="AD325" s="52">
        <f>IF(COUNTIFS('Table From Form ( For Fri )'!$A:$A,$A325,'Table From Form ( For Fri )'!$J:$J,Attendance[[#Headers],[18/10/2024]],'Table From Form ( For Fri )'!AH:AH,1)&gt;0,1,0)</f>
        <v>0</v>
      </c>
      <c r="AE325" s="52">
        <f>IF(COUNTIFS('Table From Form ( For Fri )'!$A:$A,$A325,'Table From Form ( For Fri )'!$J:$J,Attendance[[#Headers],[25/10/2024]],'Table From Form ( For Fri )'!AI:AI,1)&gt;0,1,0)</f>
        <v>0</v>
      </c>
      <c r="AF325" s="52">
        <f>IF(COUNTIFS('Table From Form ( For Fri )'!$A:$A,$A325,'Table From Form ( For Fri )'!$J:$J,Attendance[[#Headers],[1/11/2024]],'Table From Form ( For Fri )'!AJ:AJ,1)&gt;0,1,0)</f>
        <v>0</v>
      </c>
      <c r="AG325" s="52">
        <f>IF(COUNTIFS('Table From Form ( For Fri )'!$A:$A,$A325,'Table From Form ( For Fri )'!$J:$J,Attendance[[#Headers],[8/11/2024]],'Table From Form ( For Fri )'!AK:AK,1)&gt;0,1,0)</f>
        <v>0</v>
      </c>
      <c r="AH325" s="52">
        <f>IF(COUNTIFS('Table From Form ( For Fri )'!$A:$A,$A325,'Table From Form ( For Fri )'!$J:$J,Attendance[[#Headers],[15/11/2024]],'Table From Form ( For Fri )'!AL:AL,1)&gt;0,1,0)</f>
        <v>0</v>
      </c>
      <c r="AI325" s="52">
        <f>IF(COUNTIFS('Table From Form ( For Fri )'!$A:$A,$A325,'Table From Form ( For Fri )'!$J:$J,Attendance[[#Headers],[22/11/2024]],'Table From Form ( For Fri )'!AM:AM,1)&gt;0,1,0)</f>
        <v>0</v>
      </c>
      <c r="AJ325" s="52">
        <f>IF(COUNTIFS('Table From Form ( For Fri )'!$A:$A,$A325,'Table From Form ( For Fri )'!$J:$J,Attendance[[#Headers],[29/11/2024]],'Table From Form ( For Fri )'!AN:AN,1)&gt;0,1,0)</f>
        <v>1</v>
      </c>
      <c r="AK325" s="52">
        <f>IF(COUNTIFS('Table From Form ( For Fri )'!$A:$A,$A325,'Table From Form ( For Fri )'!$J:$J,Attendance[[#Headers],[6/12/2024]],'Table From Form ( For Fri )'!AO:AO,1)&gt;0,1,0)</f>
        <v>0</v>
      </c>
      <c r="AL325" s="52">
        <f>IF(COUNTIFS('Table From Form ( For Fri )'!$A:$A,$A325,'Table From Form ( For Fri )'!$J:$J,Attendance[[#Headers],[13/12/2024]],'Table From Form ( For Fri )'!AP:AP,1)&gt;0,1,0)</f>
        <v>0</v>
      </c>
      <c r="AM325" s="52">
        <f>IF(COUNTIFS('Table From Form ( For Fri )'!$A:$A,$A325,'Table From Form ( For Fri )'!$J:$J,Attendance[[#Headers],[20/12/2024]],'Table From Form ( For Fri )'!AQ:AQ,1)&gt;0,1,0)</f>
        <v>0</v>
      </c>
      <c r="AN325" s="52">
        <f>IF(COUNTIFS('Table From Form ( For Fri )'!$A:$A,$A325,'Table From Form ( For Fri )'!$J:$J,Attendance[[#Headers],[27/12/2024]],'Table From Form ( For Fri )'!AR:AR,1)&gt;0,1,0)</f>
        <v>0</v>
      </c>
      <c r="AO325" s="52">
        <f>IF(COUNTIFS('Table From Form ( For Fri )'!$A:$A,$A325,'Table From Form ( For Fri )'!$J:$J,Attendance[[#Headers],[3/1/2025]],'Table From Form ( For Fri )'!AS:AS,1)&gt;0,1,0)</f>
        <v>0</v>
      </c>
      <c r="AP325" s="52">
        <f>IF(COUNTIFS('Table From Form ( For Fri )'!$A:$A,$A325,'Table From Form ( For Fri )'!$J:$J,Attendance[[#Headers],[10/1/2025]],'Table From Form ( For Fri )'!AT:AT,1)&gt;0,1,0)</f>
        <v>0</v>
      </c>
      <c r="AQ325" s="52">
        <f>IF(COUNTIFS('Table From Form ( For Fri )'!$A:$A,$A325,'Table From Form ( For Fri )'!$J:$J,Attendance[[#Headers],[17/1/2025]],'Table From Form ( For Fri )'!AU:AU,1)&gt;0,1,0)</f>
        <v>0</v>
      </c>
      <c r="AR325" s="52">
        <f>IF(COUNTIFS('Table From Form ( For Fri )'!$A:$A,$A325,'Table From Form ( For Fri )'!$J:$J,Attendance[[#Headers],[24/1/2025]],'Table From Form ( For Fri )'!AV:AV,1)&gt;0,1,0)</f>
        <v>0</v>
      </c>
      <c r="AS325" s="52">
        <f>IF(COUNTIFS('Table From Form ( For Fri )'!$A:$A,$A325,'Table From Form ( For Fri )'!$J:$J,Attendance[[#Headers],[31/1/2025]],'Table From Form ( For Fri )'!AW:AW,1)&gt;0,1,0)</f>
        <v>0</v>
      </c>
      <c r="AT325" s="52">
        <f>IF(COUNTIFS('Table From Form ( For Fri )'!$A:$A,$A325,'Table From Form ( For Fri )'!$J:$J,Attendance[[#Headers],[7/2/2025]],'Table From Form ( For Fri )'!AX:AX,1)&gt;0,1,0)</f>
        <v>0</v>
      </c>
      <c r="AU325" s="52">
        <f>IF(COUNTIFS('Table From Form ( For Fri )'!$A:$A,$A325,'Table From Form ( For Fri )'!$J:$J,Attendance[[#Headers],[14/2/2025]],'Table From Form ( For Fri )'!AY:AY,1)&gt;0,1,0)</f>
        <v>0</v>
      </c>
    </row>
    <row r="326" spans="1:47" ht="15" customHeight="1">
      <c r="A326" s="65" t="s">
        <v>2421</v>
      </c>
      <c r="B326" s="65" t="s">
        <v>2422</v>
      </c>
      <c r="C326" t="str">
        <f>LEFT(A326, FIND("@", A326) - 1)</f>
        <v>2401634G</v>
      </c>
      <c r="G326">
        <f>COUNTIF(Attendance[[#All],[19/4/2024]],1)</f>
        <v>14</v>
      </c>
      <c r="H326">
        <f>COUNTIF(Attendance[[#All],[26/4/2024]],1)</f>
        <v>91</v>
      </c>
      <c r="I326">
        <f>COUNTIF(Attendance[[#All],[3/5/2024]],1)</f>
        <v>84</v>
      </c>
      <c r="J326">
        <f>COUNTIF(Attendance[[#All],[10/5/2024]],1)</f>
        <v>50</v>
      </c>
      <c r="K326">
        <f>COUNTIF(Attendance[[#All],[17/5/2024]],1)</f>
        <v>69</v>
      </c>
      <c r="L326">
        <f>COUNTIF(Attendance[[#All],[24/5/2024]],1)</f>
        <v>0</v>
      </c>
      <c r="M326">
        <f>COUNTIF(Attendance[[#All],[31/5/2024]],1)</f>
        <v>0</v>
      </c>
      <c r="N326">
        <f>COUNTIF(Attendance[[#All],[7/6/2024]],1)</f>
        <v>0</v>
      </c>
      <c r="O326">
        <f>COUNTIF(Attendance[[#All],[14/6/2024]],1)</f>
        <v>26</v>
      </c>
      <c r="P326">
        <f>COUNTIF(Attendance[[#All],[21/6/2024]],1)</f>
        <v>24</v>
      </c>
      <c r="Q326">
        <f>COUNTIF(Attendance[[#All],[28/6/2024]],1)</f>
        <v>60</v>
      </c>
      <c r="R326">
        <f>COUNTIF(Attendance[[#All],[5/7/2024]],1)</f>
        <v>64</v>
      </c>
      <c r="S326">
        <f>COUNTIF(Attendance[[#All],[12/7/2024]],1)</f>
        <v>53</v>
      </c>
      <c r="T326">
        <f>COUNTIF(Attendance[[#All],[19/7/2024]],1)</f>
        <v>49</v>
      </c>
      <c r="U326">
        <f>COUNTIF(Attendance[[#All],[26/7/2024]],1)</f>
        <v>49</v>
      </c>
      <c r="V326">
        <f>COUNTIF(Attendance[[#All],[2/8/2024]],1)</f>
        <v>42</v>
      </c>
      <c r="W326">
        <f>COUNTIF(Attendance[[#All],[30/8/2024]],1)</f>
        <v>30</v>
      </c>
      <c r="X326">
        <f>COUNTIF(Attendance[[#All],[6/9/2024]],1)</f>
        <v>24</v>
      </c>
      <c r="Y326">
        <f>COUNTIF(Attendance[[#All],[13/9/2024]],1)</f>
        <v>32</v>
      </c>
      <c r="Z326">
        <f>COUNTIF(Attendance[[#All],[20/9/2024]],1)</f>
        <v>23</v>
      </c>
      <c r="AA326">
        <f>COUNTIF(Attendance[[#All],[27/9/2024]],1)</f>
        <v>26</v>
      </c>
      <c r="AB326">
        <f>COUNTIF(Attendance[[#All],[4/10/2024]],1)</f>
        <v>25</v>
      </c>
      <c r="AC326">
        <f>COUNTIF(Attendance[[#All],[11/10/2024]],1)</f>
        <v>21</v>
      </c>
      <c r="AD326">
        <f>COUNTIF(Attendance[[#All],[18/10/2024]],1)</f>
        <v>48</v>
      </c>
      <c r="AE326">
        <f>COUNTIF(Attendance[[#All],[25/10/2024]],1)</f>
        <v>53</v>
      </c>
      <c r="AF326">
        <f>COUNTIF(Attendance[[#All],[1/11/2024]],1)</f>
        <v>0</v>
      </c>
      <c r="AG326">
        <f>COUNTIF(Attendance[[#All],[8/11/2024]],1)</f>
        <v>36</v>
      </c>
      <c r="AH326">
        <f>COUNTIF(Attendance[[#All],[15/11/2024]],1)</f>
        <v>49</v>
      </c>
      <c r="AI326">
        <f>COUNTIF(Attendance[[#All],[22/11/2024]],1)</f>
        <v>33</v>
      </c>
      <c r="AJ326">
        <f>COUNTIF(Attendance[[#All],[29/11/2024]],1)</f>
        <v>42</v>
      </c>
      <c r="AK326">
        <f>COUNTIF(Attendance[[#All],[6/12/2024]],1)</f>
        <v>0</v>
      </c>
      <c r="AL326">
        <f>COUNTIF(Attendance[[#All],[13/12/2024]],1)</f>
        <v>8</v>
      </c>
      <c r="AM326">
        <f>COUNTIF(Attendance[[#All],[20/12/2024]],1)</f>
        <v>10</v>
      </c>
      <c r="AN326">
        <f>COUNTIF(Attendance[[#All],[27/12/2024]],1)</f>
        <v>9</v>
      </c>
      <c r="AO326">
        <f>COUNTIF(Attendance[[#All],[3/1/2025]],1)</f>
        <v>8</v>
      </c>
      <c r="AP326">
        <f>COUNTIF(Attendance[[#All],[10/1/2025]],1)</f>
        <v>23</v>
      </c>
      <c r="AQ326">
        <f>COUNTIF(Attendance[[#All],[17/1/2025]],1)</f>
        <v>19</v>
      </c>
      <c r="AR326">
        <f>COUNTIF(Attendance[[#All],[24/1/2025]],1)</f>
        <v>21</v>
      </c>
      <c r="AS326">
        <f>COUNTIF(Attendance[[#All],[31/1/2025]],1)</f>
        <v>13</v>
      </c>
      <c r="AT326">
        <f>COUNTIF(Attendance[[#All],[7/2/2025]],1)</f>
        <v>10</v>
      </c>
      <c r="AU326">
        <f>COUNTIF(Attendance[[#All],[14/2/2025]],1)</f>
        <v>0</v>
      </c>
    </row>
    <row r="327" spans="1:47" ht="15" customHeight="1">
      <c r="A327" s="66" t="s">
        <v>2423</v>
      </c>
      <c r="B327" s="66" t="s">
        <v>2424</v>
      </c>
      <c r="C327" t="str">
        <f>LEFT(A327, FIND("@", A327) - 1)</f>
        <v>2400295H</v>
      </c>
    </row>
    <row r="328" spans="1:47" ht="15" customHeight="1">
      <c r="A328" s="65" t="s">
        <v>2425</v>
      </c>
      <c r="B328" s="65" t="s">
        <v>2426</v>
      </c>
      <c r="C328" t="str">
        <f>LEFT(A328, FIND("@", A328) - 1)</f>
        <v>2503070A</v>
      </c>
    </row>
    <row r="329" spans="1:47" ht="15" customHeight="1">
      <c r="A329" s="66" t="s">
        <v>2427</v>
      </c>
      <c r="B329" s="66" t="s">
        <v>2428</v>
      </c>
      <c r="C329" t="str">
        <f>LEFT(A329, FIND("@", A329) - 1)</f>
        <v>2402762E</v>
      </c>
      <c r="G329">
        <f>MEDIAN(G326:AU326)</f>
        <v>25</v>
      </c>
    </row>
    <row r="330" spans="1:47" ht="15" customHeight="1">
      <c r="A330" s="67" t="s">
        <v>2429</v>
      </c>
      <c r="B330" s="67" t="s">
        <v>2430</v>
      </c>
      <c r="C330" t="str">
        <f>LEFT(A330, FIND("@", A330) - 1)</f>
        <v>2400128A</v>
      </c>
    </row>
    <row r="331" spans="1:47" ht="15" customHeight="1">
      <c r="A331" s="66" t="s">
        <v>2431</v>
      </c>
      <c r="B331" s="66" t="s">
        <v>2432</v>
      </c>
      <c r="C331" t="str">
        <f>LEFT(A331, FIND("@", A331) - 1)</f>
        <v>2401058I</v>
      </c>
    </row>
    <row r="332" spans="1:47" ht="15" customHeight="1">
      <c r="A332" s="65" t="s">
        <v>2433</v>
      </c>
      <c r="B332" s="65" t="s">
        <v>2434</v>
      </c>
      <c r="C332" t="str">
        <f>LEFT(A332, FIND("@", A332) - 1)</f>
        <v>2301810D</v>
      </c>
    </row>
    <row r="333" spans="1:47" ht="15" customHeight="1">
      <c r="A333" s="66" t="s">
        <v>2435</v>
      </c>
      <c r="B333" s="66" t="s">
        <v>2436</v>
      </c>
      <c r="C333" t="str">
        <f>LEFT(A333, FIND("@", A333) - 1)</f>
        <v>2500537B</v>
      </c>
    </row>
    <row r="334" spans="1:47" ht="15" customHeight="1">
      <c r="A334" s="65" t="s">
        <v>2437</v>
      </c>
      <c r="B334" s="65" t="s">
        <v>2438</v>
      </c>
      <c r="C334" t="str">
        <f>LEFT(A334, FIND("@", A334) - 1)</f>
        <v>2400632B</v>
      </c>
    </row>
    <row r="335" spans="1:47" ht="15" customHeight="1">
      <c r="A335" s="66" t="s">
        <v>2439</v>
      </c>
      <c r="B335" s="66" t="s">
        <v>2440</v>
      </c>
      <c r="C335" t="str">
        <f>LEFT(A335, FIND("@", A335) - 1)</f>
        <v>2400388A</v>
      </c>
    </row>
    <row r="336" spans="1:47" ht="15" customHeight="1">
      <c r="A336" s="65" t="s">
        <v>2441</v>
      </c>
      <c r="B336" s="65" t="s">
        <v>2442</v>
      </c>
      <c r="C336" t="str">
        <f>LEFT(A336, FIND("@", A336) - 1)</f>
        <v>2500094D</v>
      </c>
    </row>
    <row r="337" spans="1:3" ht="15" customHeight="1">
      <c r="A337" s="66" t="s">
        <v>2443</v>
      </c>
      <c r="B337" s="66" t="s">
        <v>2444</v>
      </c>
      <c r="C337" t="str">
        <f>LEFT(A337, FIND("@", A337) - 1)</f>
        <v>2401165B</v>
      </c>
    </row>
    <row r="338" spans="1:3" ht="15" customHeight="1">
      <c r="A338" s="65" t="s">
        <v>2445</v>
      </c>
      <c r="B338" s="65" t="s">
        <v>2446</v>
      </c>
      <c r="C338" t="str">
        <f t="shared" ref="C338:C354" si="5">LEFT(A338, FIND("@", A338) - 1)</f>
        <v>2400696G</v>
      </c>
    </row>
    <row r="339" spans="1:3" ht="15" customHeight="1">
      <c r="A339" s="66" t="s">
        <v>2447</v>
      </c>
      <c r="B339" s="66" t="s">
        <v>2448</v>
      </c>
      <c r="C339" t="str">
        <f t="shared" si="5"/>
        <v>2501290G</v>
      </c>
    </row>
    <row r="340" spans="1:3" ht="15" customHeight="1">
      <c r="A340" s="65" t="s">
        <v>2449</v>
      </c>
      <c r="B340" s="65" t="s">
        <v>2450</v>
      </c>
      <c r="C340" t="str">
        <f t="shared" si="5"/>
        <v>2501442D</v>
      </c>
    </row>
    <row r="341" spans="1:3" ht="15" customHeight="1">
      <c r="A341" s="66" t="s">
        <v>2451</v>
      </c>
      <c r="B341" s="66" t="s">
        <v>2452</v>
      </c>
      <c r="C341" t="str">
        <f t="shared" si="5"/>
        <v>2403404C</v>
      </c>
    </row>
    <row r="342" spans="1:3" ht="15" customHeight="1">
      <c r="A342" s="65" t="s">
        <v>2453</v>
      </c>
      <c r="B342" s="65" t="s">
        <v>2454</v>
      </c>
      <c r="C342" t="str">
        <f t="shared" si="5"/>
        <v>2505128E</v>
      </c>
    </row>
    <row r="343" spans="1:3" ht="15" customHeight="1">
      <c r="A343" s="66" t="s">
        <v>2455</v>
      </c>
      <c r="B343" s="66" t="s">
        <v>2456</v>
      </c>
      <c r="C343" t="str">
        <f t="shared" si="5"/>
        <v>2503367A</v>
      </c>
    </row>
    <row r="344" spans="1:3" ht="15" customHeight="1">
      <c r="A344" s="65" t="s">
        <v>2457</v>
      </c>
      <c r="B344" s="65" t="s">
        <v>2458</v>
      </c>
      <c r="C344" t="str">
        <f t="shared" si="5"/>
        <v>2500042C</v>
      </c>
    </row>
    <row r="345" spans="1:3" ht="15" customHeight="1">
      <c r="A345" s="66" t="s">
        <v>2459</v>
      </c>
      <c r="B345" s="66" t="s">
        <v>2460</v>
      </c>
      <c r="C345" t="str">
        <f t="shared" si="5"/>
        <v>2503577E</v>
      </c>
    </row>
    <row r="346" spans="1:3" ht="15" customHeight="1">
      <c r="A346" s="65" t="s">
        <v>2461</v>
      </c>
      <c r="B346" s="65" t="s">
        <v>2462</v>
      </c>
      <c r="C346" t="str">
        <f t="shared" si="5"/>
        <v>2502385D</v>
      </c>
    </row>
    <row r="347" spans="1:3" ht="15" customHeight="1">
      <c r="A347" s="66" t="s">
        <v>2463</v>
      </c>
      <c r="B347" s="66" t="s">
        <v>2464</v>
      </c>
      <c r="C347" t="str">
        <f t="shared" si="5"/>
        <v>2400399H</v>
      </c>
    </row>
    <row r="348" spans="1:3" ht="15" customHeight="1">
      <c r="A348" s="65" t="s">
        <v>2465</v>
      </c>
      <c r="B348" s="65" t="s">
        <v>2466</v>
      </c>
      <c r="C348" t="str">
        <f t="shared" si="5"/>
        <v>2400067A</v>
      </c>
    </row>
    <row r="349" spans="1:3" ht="15" customHeight="1">
      <c r="A349" s="66" t="s">
        <v>2467</v>
      </c>
      <c r="B349" s="66" t="s">
        <v>2468</v>
      </c>
      <c r="C349" t="str">
        <f t="shared" si="5"/>
        <v>2402276F</v>
      </c>
    </row>
    <row r="350" spans="1:3" ht="15" customHeight="1">
      <c r="A350" s="65" t="s">
        <v>2469</v>
      </c>
      <c r="B350" s="65" t="s">
        <v>2470</v>
      </c>
      <c r="C350" t="str">
        <f t="shared" si="5"/>
        <v>2500634G</v>
      </c>
    </row>
    <row r="351" spans="1:3" ht="15" customHeight="1">
      <c r="A351" s="66" t="s">
        <v>2471</v>
      </c>
      <c r="B351" s="66" t="s">
        <v>2472</v>
      </c>
      <c r="C351" t="str">
        <f t="shared" si="5"/>
        <v>2500244E</v>
      </c>
    </row>
    <row r="352" spans="1:3" ht="15" customHeight="1">
      <c r="A352" s="68" t="s">
        <v>2473</v>
      </c>
      <c r="B352" s="68" t="s">
        <v>2474</v>
      </c>
      <c r="C352" t="str">
        <f t="shared" si="5"/>
        <v>2503793H</v>
      </c>
    </row>
    <row r="353" spans="1:3" ht="15" customHeight="1">
      <c r="A353" s="66" t="s">
        <v>2475</v>
      </c>
      <c r="B353" s="66" t="s">
        <v>2476</v>
      </c>
      <c r="C353" t="str">
        <f t="shared" si="5"/>
        <v>2502347D</v>
      </c>
    </row>
    <row r="354" spans="1:3" ht="15" customHeight="1">
      <c r="A354" s="65" t="s">
        <v>2477</v>
      </c>
      <c r="B354" s="65" t="s">
        <v>2478</v>
      </c>
      <c r="C354" t="str">
        <f t="shared" si="5"/>
        <v>2402501G</v>
      </c>
    </row>
    <row r="355" spans="1:3" ht="15" customHeight="1">
      <c r="A355" s="66" t="s">
        <v>2479</v>
      </c>
      <c r="B355" s="66" t="s">
        <v>2480</v>
      </c>
      <c r="C355" t="str">
        <f>LEFT(A355, FIND("@", A355) - 1)</f>
        <v>2505101B</v>
      </c>
    </row>
    <row r="356" spans="1:3" ht="15" customHeight="1">
      <c r="A356" s="65" t="s">
        <v>2481</v>
      </c>
      <c r="B356" s="65" t="s">
        <v>2482</v>
      </c>
      <c r="C356" t="str">
        <f>LEFT(A356, FIND("@", A356) - 1)</f>
        <v>2500673E</v>
      </c>
    </row>
    <row r="357" spans="1:3" ht="15" customHeight="1">
      <c r="A357" s="66" t="s">
        <v>2483</v>
      </c>
      <c r="B357" s="66" t="s">
        <v>2484</v>
      </c>
      <c r="C357" t="str">
        <f>LEFT(A357, FIND("@", A357) - 1)</f>
        <v>2503666F</v>
      </c>
    </row>
    <row r="358" spans="1:3" ht="15" customHeight="1">
      <c r="A358" s="65" t="s">
        <v>2485</v>
      </c>
      <c r="B358" s="65" t="s">
        <v>2486</v>
      </c>
      <c r="C358" t="str">
        <f>LEFT(A358, FIND("@", A358) - 1)</f>
        <v>2505336D</v>
      </c>
    </row>
    <row r="359" spans="1:3" ht="15" customHeight="1">
      <c r="A359" s="66" t="s">
        <v>2487</v>
      </c>
      <c r="B359" s="66" t="s">
        <v>2488</v>
      </c>
      <c r="C359" t="str">
        <f>LEFT(A359, FIND("@", A359) - 1)</f>
        <v>2304362C</v>
      </c>
    </row>
    <row r="360" spans="1:3" ht="15" customHeight="1">
      <c r="A360" s="65" t="s">
        <v>2489</v>
      </c>
      <c r="B360" s="65" t="s">
        <v>2490</v>
      </c>
      <c r="C360" t="str">
        <f>LEFT(A360, FIND("@", A360) - 1)</f>
        <v>2505038F</v>
      </c>
    </row>
    <row r="361" spans="1:3" ht="15" customHeight="1">
      <c r="A361" s="66" t="s">
        <v>2491</v>
      </c>
      <c r="B361" s="66" t="s">
        <v>2492</v>
      </c>
      <c r="C361" t="str">
        <f>LEFT(A361, FIND("@", A361) - 1)</f>
        <v>2505117H</v>
      </c>
    </row>
    <row r="362" spans="1:3" ht="15" customHeight="1">
      <c r="A362" s="65" t="s">
        <v>2493</v>
      </c>
      <c r="B362" s="65" t="s">
        <v>2494</v>
      </c>
      <c r="C362" t="str">
        <f>LEFT(A362, FIND("@", A362) - 1)</f>
        <v>2505080H</v>
      </c>
    </row>
    <row r="363" spans="1:3" ht="15" customHeight="1">
      <c r="A363" s="66" t="s">
        <v>2495</v>
      </c>
      <c r="B363" s="66" t="s">
        <v>2496</v>
      </c>
      <c r="C363" t="str">
        <f>LEFT(A363, FIND("@", A363) - 1)</f>
        <v>2503108I</v>
      </c>
    </row>
    <row r="364" spans="1:3" ht="15" customHeight="1">
      <c r="A364" s="65" t="s">
        <v>2497</v>
      </c>
      <c r="B364" s="65" t="s">
        <v>2498</v>
      </c>
      <c r="C364" t="str">
        <f>LEFT(A364, FIND("@", A364) - 1)</f>
        <v>2501315B</v>
      </c>
    </row>
    <row r="365" spans="1:3" ht="15" customHeight="1">
      <c r="A365" s="66" t="s">
        <v>2499</v>
      </c>
      <c r="B365" s="66" t="s">
        <v>2500</v>
      </c>
      <c r="C365" t="str">
        <f>LEFT(A365, FIND("@", A365) - 1)</f>
        <v>2504000G</v>
      </c>
    </row>
    <row r="366" spans="1:3" ht="15" customHeight="1">
      <c r="A366" s="65" t="s">
        <v>2501</v>
      </c>
      <c r="B366" s="65" t="s">
        <v>2502</v>
      </c>
      <c r="C366" t="str">
        <f>LEFT(A366, FIND("@", A366) - 1)</f>
        <v>2404022B</v>
      </c>
    </row>
    <row r="367" spans="1:3" ht="15" customHeight="1">
      <c r="A367" s="66" t="s">
        <v>2503</v>
      </c>
      <c r="B367" s="66" t="s">
        <v>2504</v>
      </c>
      <c r="C367" t="str">
        <f t="shared" ref="C367:C375" si="6">LEFT(A367, FIND("@", A367) - 1)</f>
        <v>2402035F</v>
      </c>
    </row>
    <row r="368" spans="1:3" ht="15" customHeight="1">
      <c r="A368" s="65" t="s">
        <v>2505</v>
      </c>
      <c r="B368" s="65" t="s">
        <v>2506</v>
      </c>
      <c r="C368" t="str">
        <f t="shared" si="6"/>
        <v>2402044H</v>
      </c>
    </row>
    <row r="369" spans="1:3" ht="15" customHeight="1">
      <c r="A369" s="66" t="s">
        <v>2507</v>
      </c>
      <c r="B369" s="66" t="s">
        <v>2508</v>
      </c>
      <c r="C369" t="str">
        <f t="shared" si="6"/>
        <v>2502512C</v>
      </c>
    </row>
    <row r="370" spans="1:3" ht="15" customHeight="1">
      <c r="A370" s="65" t="s">
        <v>2509</v>
      </c>
      <c r="B370" s="65" t="s">
        <v>2510</v>
      </c>
      <c r="C370" t="str">
        <f t="shared" si="6"/>
        <v>2502251H</v>
      </c>
    </row>
    <row r="371" spans="1:3" ht="15" customHeight="1">
      <c r="A371" s="66" t="s">
        <v>2511</v>
      </c>
      <c r="B371" s="66" t="s">
        <v>2512</v>
      </c>
      <c r="C371" t="str">
        <f t="shared" si="6"/>
        <v>2502973G</v>
      </c>
    </row>
    <row r="372" spans="1:3" ht="15" customHeight="1">
      <c r="A372" s="65" t="s">
        <v>2513</v>
      </c>
      <c r="B372" s="65" t="s">
        <v>2514</v>
      </c>
      <c r="C372" t="str">
        <f t="shared" si="6"/>
        <v>2501293A</v>
      </c>
    </row>
    <row r="373" spans="1:3" ht="15" customHeight="1">
      <c r="A373" s="66" t="s">
        <v>2515</v>
      </c>
      <c r="B373" s="66" t="s">
        <v>2516</v>
      </c>
      <c r="C373" t="str">
        <f t="shared" si="6"/>
        <v>2500591I</v>
      </c>
    </row>
    <row r="374" spans="1:3" ht="15" customHeight="1">
      <c r="A374" s="65" t="s">
        <v>2517</v>
      </c>
      <c r="B374" s="65" t="s">
        <v>2518</v>
      </c>
      <c r="C374" t="str">
        <f t="shared" si="6"/>
        <v>2504202I</v>
      </c>
    </row>
    <row r="375" spans="1:3" ht="15" customHeight="1">
      <c r="A375" s="66" t="s">
        <v>2519</v>
      </c>
      <c r="B375" s="66" t="s">
        <v>2520</v>
      </c>
      <c r="C375" t="str">
        <f t="shared" si="6"/>
        <v>2501443B</v>
      </c>
    </row>
    <row r="376" spans="1:3" ht="15" customHeight="1">
      <c r="A376" s="65" t="s">
        <v>2521</v>
      </c>
      <c r="B376" s="65" t="s">
        <v>2522</v>
      </c>
      <c r="C376" t="str">
        <f>LEFT(A376, FIND("@", A376) - 1)</f>
        <v>2300983J</v>
      </c>
    </row>
    <row r="377" spans="1:3" ht="15" customHeight="1">
      <c r="A377" s="66" t="s">
        <v>2523</v>
      </c>
      <c r="B377" s="66" t="s">
        <v>2524</v>
      </c>
      <c r="C377" t="str">
        <f>LEFT(A377, FIND("@", A377) - 1)</f>
        <v>2403219E</v>
      </c>
    </row>
  </sheetData>
  <phoneticPr fontId="14" type="noConversion"/>
  <conditionalFormatting sqref="B319">
    <cfRule type="duplicateValues" dxfId="15" priority="8"/>
  </conditionalFormatting>
  <conditionalFormatting sqref="B320:B321">
    <cfRule type="duplicateValues" dxfId="14" priority="5"/>
  </conditionalFormatting>
  <conditionalFormatting sqref="B322">
    <cfRule type="duplicateValues" dxfId="13" priority="4"/>
  </conditionalFormatting>
  <conditionalFormatting sqref="B323">
    <cfRule type="duplicateValues" dxfId="12" priority="3"/>
  </conditionalFormatting>
  <conditionalFormatting sqref="B324">
    <cfRule type="duplicateValues" dxfId="11" priority="2"/>
  </conditionalFormatting>
  <conditionalFormatting sqref="B325">
    <cfRule type="duplicateValues" dxfId="10" priority="1"/>
  </conditionalFormatting>
  <conditionalFormatting sqref="G2:AU325">
    <cfRule type="cellIs" dxfId="9" priority="9" operator="equal">
      <formula>0</formula>
    </cfRule>
    <cfRule type="cellIs" dxfId="8" priority="10" operator="equal">
      <formula>1</formula>
    </cfRule>
  </conditionalFormatting>
  <conditionalFormatting sqref="H1:AU1">
    <cfRule type="containsText" dxfId="7" priority="11" operator="containsText" text="FALSE">
      <formula>NOT(ISERROR(SEARCH("FALSE",H1)))</formula>
    </cfRule>
    <cfRule type="cellIs" dxfId="6" priority="12" operator="equal">
      <formula>TRUE</formula>
    </cfRule>
  </conditionalFormatting>
  <hyperlinks>
    <hyperlink ref="A103" r:id="rId1" xr:uid="{00000000-0004-0000-0100-000000000000}"/>
    <hyperlink ref="A119" r:id="rId2" xr:uid="{00000000-0004-0000-0100-000001000000}"/>
    <hyperlink ref="A171" r:id="rId3" xr:uid="{00000000-0004-0000-0100-000002000000}"/>
    <hyperlink ref="A234" r:id="rId4" xr:uid="{00000000-0004-0000-0100-000003000000}"/>
    <hyperlink ref="A235" r:id="rId5" xr:uid="{00000000-0004-0000-0100-000004000000}"/>
    <hyperlink ref="A236" r:id="rId6" xr:uid="{00000000-0004-0000-0100-000005000000}"/>
    <hyperlink ref="A80" r:id="rId7" xr:uid="{00000000-0004-0000-0100-000006000000}"/>
    <hyperlink ref="A237" r:id="rId8" xr:uid="{00000000-0004-0000-0100-000007000000}"/>
    <hyperlink ref="A238" r:id="rId9" xr:uid="{00000000-0004-0000-0100-000008000000}"/>
    <hyperlink ref="A239" r:id="rId10" xr:uid="{00000000-0004-0000-0100-000009000000}"/>
    <hyperlink ref="A240" r:id="rId11" xr:uid="{00000000-0004-0000-0100-00000A000000}"/>
    <hyperlink ref="A241" r:id="rId12" xr:uid="{00000000-0004-0000-0100-00000B000000}"/>
    <hyperlink ref="A242" r:id="rId13" xr:uid="{00000000-0004-0000-0100-00000C000000}"/>
    <hyperlink ref="A243" r:id="rId14" xr:uid="{00000000-0004-0000-0100-00000D000000}"/>
    <hyperlink ref="A244" r:id="rId15" xr:uid="{00000000-0004-0000-0100-00000E000000}"/>
    <hyperlink ref="A245" r:id="rId16" xr:uid="{00000000-0004-0000-0100-00000F000000}"/>
    <hyperlink ref="A246" r:id="rId17" xr:uid="{00000000-0004-0000-0100-000010000000}"/>
    <hyperlink ref="A247" r:id="rId18" xr:uid="{00000000-0004-0000-0100-000011000000}"/>
    <hyperlink ref="A248" r:id="rId19" xr:uid="{00000000-0004-0000-0100-000012000000}"/>
    <hyperlink ref="A249" r:id="rId20" xr:uid="{00000000-0004-0000-0100-000013000000}"/>
    <hyperlink ref="A250" r:id="rId21" xr:uid="{00000000-0004-0000-0100-000014000000}"/>
    <hyperlink ref="A251" r:id="rId22" xr:uid="{00000000-0004-0000-0100-000015000000}"/>
    <hyperlink ref="A252" r:id="rId23" xr:uid="{00000000-0004-0000-0100-000016000000}"/>
    <hyperlink ref="A253" r:id="rId24" xr:uid="{00000000-0004-0000-0100-000017000000}"/>
    <hyperlink ref="A254" r:id="rId25" xr:uid="{00000000-0004-0000-0100-000018000000}"/>
    <hyperlink ref="A260" r:id="rId26" xr:uid="{00000000-0004-0000-0100-000019000000}"/>
    <hyperlink ref="A261" r:id="rId27" xr:uid="{00000000-0004-0000-0100-00001A000000}"/>
    <hyperlink ref="A262" r:id="rId28" xr:uid="{00000000-0004-0000-0100-00001B000000}"/>
    <hyperlink ref="A263" r:id="rId29" xr:uid="{00000000-0004-0000-0100-00001C000000}"/>
    <hyperlink ref="A32" r:id="rId30" xr:uid="{00000000-0004-0000-0100-00001D000000}"/>
    <hyperlink ref="A264" r:id="rId31" xr:uid="{00000000-0004-0000-0100-00001E000000}"/>
    <hyperlink ref="A265" r:id="rId32" xr:uid="{00000000-0004-0000-0100-00001F000000}"/>
    <hyperlink ref="A266" r:id="rId33" xr:uid="{00000000-0004-0000-0100-000020000000}"/>
    <hyperlink ref="A267" r:id="rId34" xr:uid="{00000000-0004-0000-0100-000021000000}"/>
    <hyperlink ref="A268" r:id="rId35" xr:uid="{00000000-0004-0000-0100-000022000000}"/>
    <hyperlink ref="A269" r:id="rId36" xr:uid="{00000000-0004-0000-0100-000023000000}"/>
    <hyperlink ref="A270" r:id="rId37" xr:uid="{00000000-0004-0000-0100-000024000000}"/>
    <hyperlink ref="A73" r:id="rId38" xr:uid="{00000000-0004-0000-0100-000025000000}"/>
    <hyperlink ref="A271" r:id="rId39" xr:uid="{00000000-0004-0000-0100-000026000000}"/>
    <hyperlink ref="A272" r:id="rId40" xr:uid="{00000000-0004-0000-0100-000027000000}"/>
    <hyperlink ref="A273" r:id="rId41" xr:uid="{00000000-0004-0000-0100-000028000000}"/>
    <hyperlink ref="A274" r:id="rId42" xr:uid="{00000000-0004-0000-0100-000029000000}"/>
    <hyperlink ref="A275" r:id="rId43" xr:uid="{00000000-0004-0000-0100-00002A000000}"/>
    <hyperlink ref="A276" r:id="rId44" xr:uid="{00000000-0004-0000-0100-00002B000000}"/>
    <hyperlink ref="A277" r:id="rId45" xr:uid="{00000000-0004-0000-0100-00002C000000}"/>
    <hyperlink ref="A278" r:id="rId46" xr:uid="{00000000-0004-0000-0100-00002D000000}"/>
    <hyperlink ref="A283" r:id="rId47" xr:uid="{00000000-0004-0000-0100-00002E000000}"/>
    <hyperlink ref="A284" r:id="rId48" xr:uid="{00000000-0004-0000-0100-00002F000000}"/>
    <hyperlink ref="A285" r:id="rId49" xr:uid="{00000000-0004-0000-0100-000030000000}"/>
    <hyperlink ref="A286" r:id="rId50" xr:uid="{00000000-0004-0000-0100-000031000000}"/>
    <hyperlink ref="A287" r:id="rId51" xr:uid="{00000000-0004-0000-0100-000032000000}"/>
    <hyperlink ref="A281" r:id="rId52" xr:uid="{00000000-0004-0000-0100-000033000000}"/>
    <hyperlink ref="A33" r:id="rId53" xr:uid="{00000000-0004-0000-0100-000034000000}"/>
    <hyperlink ref="A282" r:id="rId54" xr:uid="{00000000-0004-0000-0100-000035000000}"/>
    <hyperlink ref="A279" r:id="rId55" xr:uid="{00000000-0004-0000-0100-000036000000}"/>
    <hyperlink ref="A62" r:id="rId56" xr:uid="{00000000-0004-0000-0100-000037000000}"/>
    <hyperlink ref="A280" r:id="rId57" xr:uid="{00000000-0004-0000-0100-000038000000}"/>
    <hyperlink ref="A63" r:id="rId58" xr:uid="{00000000-0004-0000-0100-000039000000}"/>
    <hyperlink ref="A130" r:id="rId59" xr:uid="{00000000-0004-0000-0100-00003A000000}"/>
    <hyperlink ref="A167" r:id="rId60" xr:uid="{00000000-0004-0000-0100-00003B000000}"/>
    <hyperlink ref="A288" r:id="rId61" xr:uid="{00000000-0004-0000-0100-00003C000000}"/>
    <hyperlink ref="A120" r:id="rId62" xr:uid="{00000000-0004-0000-0100-00003D000000}"/>
    <hyperlink ref="A289" r:id="rId63" xr:uid="{00000000-0004-0000-0100-00003E000000}"/>
    <hyperlink ref="A290" r:id="rId64" xr:uid="{00000000-0004-0000-0100-00003F000000}"/>
    <hyperlink ref="A291" r:id="rId65" xr:uid="{00000000-0004-0000-0100-000040000000}"/>
    <hyperlink ref="A168" r:id="rId66" xr:uid="{00000000-0004-0000-0100-000041000000}"/>
    <hyperlink ref="A292" r:id="rId67" xr:uid="{00000000-0004-0000-0100-000042000000}"/>
    <hyperlink ref="A293" r:id="rId68" xr:uid="{00000000-0004-0000-0100-000043000000}"/>
    <hyperlink ref="A131" r:id="rId69" xr:uid="{00000000-0004-0000-0100-000044000000}"/>
    <hyperlink ref="A294" r:id="rId70" xr:uid="{00000000-0004-0000-0100-000045000000}"/>
    <hyperlink ref="A295" r:id="rId71" xr:uid="{00000000-0004-0000-0100-000046000000}"/>
    <hyperlink ref="A296" r:id="rId72" xr:uid="{00000000-0004-0000-0100-000047000000}"/>
    <hyperlink ref="A72" r:id="rId73" xr:uid="{00000000-0004-0000-0100-000048000000}"/>
    <hyperlink ref="A163" r:id="rId74" xr:uid="{00000000-0004-0000-0100-000049000000}"/>
    <hyperlink ref="A297" r:id="rId75" xr:uid="{00000000-0004-0000-0100-00004A000000}"/>
    <hyperlink ref="A298" r:id="rId76" xr:uid="{00000000-0004-0000-0100-00004B000000}"/>
    <hyperlink ref="A299" r:id="rId77" xr:uid="{00000000-0004-0000-0100-00004C000000}"/>
    <hyperlink ref="A160" r:id="rId78" xr:uid="{00000000-0004-0000-0100-00004D000000}"/>
    <hyperlink ref="A300" r:id="rId79" xr:uid="{00000000-0004-0000-0100-00004E000000}"/>
    <hyperlink ref="A301" r:id="rId80" xr:uid="{00000000-0004-0000-0100-00004F000000}"/>
    <hyperlink ref="A302" r:id="rId81" xr:uid="{00000000-0004-0000-0100-000050000000}"/>
    <hyperlink ref="A303" r:id="rId82" xr:uid="{00000000-0004-0000-0100-000051000000}"/>
    <hyperlink ref="A304" r:id="rId83" xr:uid="{00000000-0004-0000-0100-000052000000}"/>
    <hyperlink ref="A41" r:id="rId84" xr:uid="{00000000-0004-0000-0100-000053000000}"/>
    <hyperlink ref="A306" r:id="rId85" xr:uid="{00000000-0004-0000-0100-000054000000}"/>
    <hyperlink ref="A307" r:id="rId86" xr:uid="{00000000-0004-0000-0100-000055000000}"/>
    <hyperlink ref="A308" r:id="rId87" xr:uid="{00000000-0004-0000-0100-000056000000}"/>
    <hyperlink ref="A309" r:id="rId88" xr:uid="{00000000-0004-0000-0100-000057000000}"/>
    <hyperlink ref="A310" r:id="rId89" xr:uid="{00000000-0004-0000-0100-000058000000}"/>
    <hyperlink ref="A311" r:id="rId90" xr:uid="{00000000-0004-0000-0100-000059000000}"/>
    <hyperlink ref="A312" r:id="rId91" xr:uid="{00000000-0004-0000-0100-00005A000000}"/>
    <hyperlink ref="A313" r:id="rId92" xr:uid="{00000000-0004-0000-0100-00005B000000}"/>
    <hyperlink ref="A161" r:id="rId93" xr:uid="{00000000-0004-0000-0100-00005C000000}"/>
    <hyperlink ref="A314" r:id="rId94" xr:uid="{00000000-0004-0000-0100-00005D000000}"/>
    <hyperlink ref="A162" r:id="rId95" xr:uid="{00000000-0004-0000-0100-00005E000000}"/>
    <hyperlink ref="A305" r:id="rId96" xr:uid="{00000000-0004-0000-0100-00005F000000}"/>
    <hyperlink ref="A315" r:id="rId97" xr:uid="{00000000-0004-0000-0100-000060000000}"/>
    <hyperlink ref="A165" r:id="rId98" xr:uid="{00000000-0004-0000-0100-000061000000}"/>
    <hyperlink ref="A122" r:id="rId99" xr:uid="{00000000-0004-0000-0100-000062000000}"/>
    <hyperlink ref="A316" r:id="rId100" xr:uid="{00000000-0004-0000-0100-000063000000}"/>
    <hyperlink ref="A123" r:id="rId101" xr:uid="{00000000-0004-0000-0100-000064000000}"/>
    <hyperlink ref="A99" r:id="rId102" xr:uid="{00000000-0004-0000-0100-000065000000}"/>
    <hyperlink ref="A88" r:id="rId103" xr:uid="{00000000-0004-0000-0100-000066000000}"/>
    <hyperlink ref="A2" r:id="rId104" xr:uid="{00000000-0004-0000-0100-000067000000}"/>
    <hyperlink ref="A14" r:id="rId105" xr:uid="{00000000-0004-0000-0100-000068000000}"/>
  </hyperlinks>
  <pageMargins left="0.7" right="0.7" top="0.75" bottom="0.75" header="0.3" footer="0.3"/>
  <pageSetup orientation="portrait"/>
  <drawing r:id="rId106"/>
  <tableParts count="1">
    <tablePart r:id="rId10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5"/>
  <sheetViews>
    <sheetView workbookViewId="0">
      <selection activeCell="C26" sqref="C26"/>
    </sheetView>
  </sheetViews>
  <sheetFormatPr defaultColWidth="9" defaultRowHeight="14"/>
  <cols>
    <col min="1" max="1" width="30.25" customWidth="1"/>
    <col min="2" max="2" width="39.25" customWidth="1"/>
    <col min="3" max="6" width="28.6640625" customWidth="1"/>
    <col min="7" max="7" width="22.4140625" customWidth="1"/>
    <col min="8" max="8" width="17.83203125" customWidth="1"/>
  </cols>
  <sheetData>
    <row r="1" spans="1:8">
      <c r="A1" t="s">
        <v>1570</v>
      </c>
      <c r="B1" t="s">
        <v>0</v>
      </c>
      <c r="C1" t="s">
        <v>2525</v>
      </c>
      <c r="D1" t="s">
        <v>2526</v>
      </c>
      <c r="E1" t="s">
        <v>8</v>
      </c>
      <c r="F1" t="s">
        <v>2527</v>
      </c>
      <c r="G1" t="s">
        <v>2528</v>
      </c>
      <c r="H1" t="s">
        <v>2529</v>
      </c>
    </row>
    <row r="2" spans="1:8">
      <c r="A2" t="s">
        <v>2530</v>
      </c>
      <c r="B2" t="s">
        <v>58</v>
      </c>
      <c r="C2" t="str">
        <f>LEFT(MembersAY2425[[#This Row],[Email]],8)</f>
        <v>2304336G</v>
      </c>
      <c r="D2" t="s">
        <v>2531</v>
      </c>
      <c r="E2" t="s">
        <v>2532</v>
      </c>
      <c r="F2" t="s">
        <v>2533</v>
      </c>
      <c r="G2">
        <v>86865221</v>
      </c>
    </row>
    <row r="3" spans="1:8">
      <c r="A3" t="s">
        <v>2534</v>
      </c>
      <c r="B3" t="s">
        <v>2269</v>
      </c>
      <c r="C3" t="str">
        <f>LEFT(MembersAY2425[[#This Row],[Email]],8)</f>
        <v>2301945H</v>
      </c>
      <c r="D3" t="s">
        <v>2535</v>
      </c>
      <c r="E3" t="s">
        <v>2532</v>
      </c>
      <c r="F3" t="s">
        <v>2536</v>
      </c>
      <c r="G3">
        <v>90580012</v>
      </c>
    </row>
    <row r="4" spans="1:8">
      <c r="A4" t="s">
        <v>2537</v>
      </c>
      <c r="B4" t="s">
        <v>2317</v>
      </c>
      <c r="C4" t="str">
        <f>LEFT(MembersAY2425[[#This Row],[Email]],8)</f>
        <v>2301258F</v>
      </c>
      <c r="E4" t="s">
        <v>2532</v>
      </c>
      <c r="F4" t="s">
        <v>2538</v>
      </c>
      <c r="G4">
        <v>87617015</v>
      </c>
    </row>
    <row r="5" spans="1:8">
      <c r="A5" t="s">
        <v>2539</v>
      </c>
      <c r="B5" t="s">
        <v>78</v>
      </c>
      <c r="C5" t="str">
        <f>LEFT(MembersAY2425[[#This Row],[Email]],8)</f>
        <v>2302263E</v>
      </c>
      <c r="D5" t="s">
        <v>2531</v>
      </c>
      <c r="E5" t="s">
        <v>2532</v>
      </c>
      <c r="F5" t="s">
        <v>2540</v>
      </c>
      <c r="G5">
        <v>80198311</v>
      </c>
    </row>
    <row r="6" spans="1:8">
      <c r="A6" t="s">
        <v>2541</v>
      </c>
      <c r="B6" t="s">
        <v>852</v>
      </c>
      <c r="C6" t="str">
        <f>LEFT(MembersAY2425[[#This Row],[Email]],8)</f>
        <v>2301247I</v>
      </c>
      <c r="E6" t="s">
        <v>2532</v>
      </c>
      <c r="F6" t="s">
        <v>2542</v>
      </c>
      <c r="G6">
        <v>86999239</v>
      </c>
    </row>
    <row r="7" spans="1:8">
      <c r="A7" t="s">
        <v>2543</v>
      </c>
      <c r="B7" t="s">
        <v>84</v>
      </c>
      <c r="C7" t="str">
        <f>LEFT(MembersAY2425[[#This Row],[Email]],8)</f>
        <v>2202147A</v>
      </c>
      <c r="D7">
        <v>5837219</v>
      </c>
      <c r="E7" t="s">
        <v>2544</v>
      </c>
      <c r="F7" t="s">
        <v>2545</v>
      </c>
      <c r="G7">
        <v>85113060</v>
      </c>
    </row>
    <row r="8" spans="1:8">
      <c r="A8" t="s">
        <v>2546</v>
      </c>
      <c r="B8" t="s">
        <v>72</v>
      </c>
      <c r="C8" t="str">
        <f>LEFT(MembersAY2425[[#This Row],[Email]],8)</f>
        <v>2302493H</v>
      </c>
      <c r="E8" t="s">
        <v>2532</v>
      </c>
      <c r="F8" t="s">
        <v>2547</v>
      </c>
      <c r="G8">
        <v>97891376</v>
      </c>
    </row>
    <row r="9" spans="1:8">
      <c r="A9" t="s">
        <v>1165</v>
      </c>
      <c r="B9" t="s">
        <v>82</v>
      </c>
      <c r="C9" t="str">
        <f>LEFT(MembersAY2425[[#This Row],[Email]],8)</f>
        <v>2301635E</v>
      </c>
      <c r="E9" t="s">
        <v>2532</v>
      </c>
      <c r="F9" t="s">
        <v>2548</v>
      </c>
      <c r="G9">
        <v>87956682</v>
      </c>
    </row>
    <row r="10" spans="1:8">
      <c r="A10" t="s">
        <v>2549</v>
      </c>
      <c r="B10" t="s">
        <v>2550</v>
      </c>
      <c r="C10" t="str">
        <f>LEFT(MembersAY2425[[#This Row],[Email]],8)</f>
        <v>2201977B</v>
      </c>
      <c r="E10" t="s">
        <v>2544</v>
      </c>
      <c r="F10" t="s">
        <v>2551</v>
      </c>
      <c r="G10">
        <v>97806290</v>
      </c>
    </row>
    <row r="11" spans="1:8">
      <c r="A11" t="s">
        <v>2552</v>
      </c>
      <c r="B11" t="s">
        <v>74</v>
      </c>
      <c r="C11" t="str">
        <f>LEFT(MembersAY2425[[#This Row],[Email]],8)</f>
        <v>2202038B</v>
      </c>
      <c r="D11" t="s">
        <v>2531</v>
      </c>
      <c r="E11" t="s">
        <v>2544</v>
      </c>
      <c r="F11" t="s">
        <v>2553</v>
      </c>
      <c r="G11">
        <v>88337817</v>
      </c>
    </row>
    <row r="12" spans="1:8">
      <c r="A12" t="s">
        <v>2554</v>
      </c>
      <c r="B12" t="s">
        <v>2325</v>
      </c>
      <c r="C12" t="str">
        <f>LEFT(MembersAY2425[[#This Row],[Email]],8)</f>
        <v>2302591I</v>
      </c>
      <c r="E12" t="s">
        <v>2532</v>
      </c>
      <c r="F12" t="s">
        <v>2553</v>
      </c>
      <c r="G12">
        <v>97982682</v>
      </c>
    </row>
    <row r="13" spans="1:8">
      <c r="A13" t="s">
        <v>2555</v>
      </c>
      <c r="B13" t="s">
        <v>335</v>
      </c>
      <c r="C13" t="str">
        <f>LEFT(MembersAY2425[[#This Row],[Email]],8)</f>
        <v>2305107A</v>
      </c>
      <c r="D13" t="s">
        <v>2556</v>
      </c>
      <c r="E13" t="s">
        <v>2532</v>
      </c>
      <c r="F13" t="s">
        <v>2557</v>
      </c>
      <c r="G13">
        <v>96781108</v>
      </c>
    </row>
    <row r="14" spans="1:8">
      <c r="A14" t="s">
        <v>1380</v>
      </c>
      <c r="B14" t="s">
        <v>86</v>
      </c>
      <c r="C14" t="str">
        <f>LEFT(MembersAY2425[[#This Row],[Email]],8)</f>
        <v>2301700G</v>
      </c>
      <c r="D14" t="s">
        <v>2535</v>
      </c>
      <c r="E14" t="s">
        <v>2532</v>
      </c>
      <c r="F14" t="s">
        <v>2558</v>
      </c>
      <c r="G14">
        <v>90270951</v>
      </c>
    </row>
    <row r="15" spans="1:8">
      <c r="A15" t="s">
        <v>2559</v>
      </c>
      <c r="B15" t="s">
        <v>355</v>
      </c>
      <c r="C15" t="str">
        <f>LEFT(MembersAY2425[[#This Row],[Email]],8)</f>
        <v>2201102G</v>
      </c>
      <c r="D15" t="s">
        <v>2560</v>
      </c>
      <c r="E15" t="s">
        <v>2544</v>
      </c>
      <c r="F15" t="s">
        <v>2533</v>
      </c>
      <c r="G15">
        <v>88214959</v>
      </c>
    </row>
    <row r="16" spans="1:8">
      <c r="A16" t="s">
        <v>2561</v>
      </c>
      <c r="B16" t="s">
        <v>370</v>
      </c>
      <c r="C16" t="str">
        <f>LEFT(MembersAY2425[[#This Row],[Email]],8)</f>
        <v>2302791E</v>
      </c>
      <c r="D16" t="s">
        <v>2531</v>
      </c>
      <c r="E16" t="s">
        <v>2532</v>
      </c>
      <c r="F16" t="s">
        <v>2562</v>
      </c>
      <c r="G16">
        <v>87955422</v>
      </c>
    </row>
    <row r="17" spans="1:7">
      <c r="A17" t="s">
        <v>1791</v>
      </c>
      <c r="B17" t="s">
        <v>94</v>
      </c>
      <c r="C17" t="str">
        <f>LEFT(MembersAY2425[[#This Row],[Email]],8)</f>
        <v>2202400D</v>
      </c>
      <c r="D17" t="s">
        <v>2563</v>
      </c>
      <c r="E17" t="s">
        <v>2544</v>
      </c>
      <c r="F17" t="s">
        <v>2564</v>
      </c>
      <c r="G17">
        <v>97774564</v>
      </c>
    </row>
    <row r="18" spans="1:7">
      <c r="A18" t="s">
        <v>2266</v>
      </c>
      <c r="B18" t="s">
        <v>2265</v>
      </c>
      <c r="C18" t="str">
        <f>LEFT(MembersAY2425[[#This Row],[Email]],8)</f>
        <v>2200598G</v>
      </c>
      <c r="E18" t="s">
        <v>2544</v>
      </c>
      <c r="F18" t="s">
        <v>2565</v>
      </c>
      <c r="G18">
        <v>83184235</v>
      </c>
    </row>
    <row r="19" spans="1:7">
      <c r="A19" t="s">
        <v>2566</v>
      </c>
      <c r="B19" t="s">
        <v>90</v>
      </c>
      <c r="C19" t="str">
        <f>LEFT(MembersAY2425[[#This Row],[Email]],8)</f>
        <v>2304165J</v>
      </c>
      <c r="D19">
        <v>5853982</v>
      </c>
      <c r="E19" t="s">
        <v>2532</v>
      </c>
      <c r="F19" t="s">
        <v>2567</v>
      </c>
      <c r="G19">
        <v>88286977</v>
      </c>
    </row>
    <row r="20" spans="1:7">
      <c r="A20" t="s">
        <v>2568</v>
      </c>
      <c r="B20" t="s">
        <v>2285</v>
      </c>
      <c r="C20" t="str">
        <f>LEFT(MembersAY2425[[#This Row],[Email]],8)</f>
        <v>2302058I</v>
      </c>
      <c r="D20" t="s">
        <v>2569</v>
      </c>
      <c r="E20" t="s">
        <v>2532</v>
      </c>
      <c r="F20" t="s">
        <v>2570</v>
      </c>
      <c r="G20">
        <v>87119739</v>
      </c>
    </row>
    <row r="21" spans="1:7">
      <c r="A21" t="s">
        <v>2571</v>
      </c>
      <c r="B21" t="s">
        <v>1027</v>
      </c>
      <c r="C21" t="str">
        <f>LEFT(MembersAY2425[[#This Row],[Email]],8)</f>
        <v>2303750J</v>
      </c>
      <c r="D21">
        <v>5834708</v>
      </c>
      <c r="E21" t="s">
        <v>2532</v>
      </c>
      <c r="F21" t="s">
        <v>2572</v>
      </c>
      <c r="G21" t="s">
        <v>2573</v>
      </c>
    </row>
    <row r="22" spans="1:7">
      <c r="A22" t="s">
        <v>2574</v>
      </c>
      <c r="B22" t="s">
        <v>2575</v>
      </c>
      <c r="C22" t="str">
        <f>LEFT(MembersAY2425[[#This Row],[Email]],8)</f>
        <v>2202860I</v>
      </c>
      <c r="E22" t="s">
        <v>2544</v>
      </c>
      <c r="F22" t="s">
        <v>2576</v>
      </c>
      <c r="G22">
        <v>90035260</v>
      </c>
    </row>
    <row r="23" spans="1:7">
      <c r="A23" t="s">
        <v>2577</v>
      </c>
      <c r="B23" t="s">
        <v>76</v>
      </c>
      <c r="C23" t="str">
        <f>LEFT(MembersAY2425[[#This Row],[Email]],8)</f>
        <v>2205064E</v>
      </c>
      <c r="D23" t="s">
        <v>2578</v>
      </c>
      <c r="E23" t="s">
        <v>2544</v>
      </c>
      <c r="F23" t="s">
        <v>2579</v>
      </c>
      <c r="G23">
        <v>88220482</v>
      </c>
    </row>
    <row r="24" spans="1:7">
      <c r="A24" t="s">
        <v>2580</v>
      </c>
      <c r="B24" t="s">
        <v>66</v>
      </c>
      <c r="C24" t="str">
        <f>LEFT(MembersAY2425[[#This Row],[Email]],8)</f>
        <v>2201421A</v>
      </c>
      <c r="D24" t="s">
        <v>2581</v>
      </c>
      <c r="E24" t="s">
        <v>2544</v>
      </c>
      <c r="F24" t="s">
        <v>2553</v>
      </c>
      <c r="G24">
        <v>91147120</v>
      </c>
    </row>
    <row r="25" spans="1:7">
      <c r="A25" t="s">
        <v>2582</v>
      </c>
      <c r="B25" t="s">
        <v>2583</v>
      </c>
      <c r="C25" t="str">
        <f>LEFT(MembersAY2425[[#This Row],[Email]],8)</f>
        <v>2202302B</v>
      </c>
      <c r="E25" t="s">
        <v>2544</v>
      </c>
      <c r="F25" t="s">
        <v>2584</v>
      </c>
      <c r="G25">
        <v>83227450</v>
      </c>
    </row>
  </sheetData>
  <phoneticPr fontId="14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30A0"/>
  </sheetPr>
  <dimension ref="A1:F2"/>
  <sheetViews>
    <sheetView workbookViewId="0">
      <selection activeCell="D11" sqref="D11"/>
    </sheetView>
  </sheetViews>
  <sheetFormatPr defaultColWidth="9" defaultRowHeight="14"/>
  <cols>
    <col min="1" max="1" width="17.83203125" customWidth="1"/>
    <col min="2" max="2" width="17.1640625" customWidth="1"/>
    <col min="3" max="3" width="18.1640625" customWidth="1"/>
    <col min="4" max="4" width="30.6640625" customWidth="1"/>
    <col min="5" max="5" width="37.1640625" customWidth="1"/>
    <col min="6" max="6" width="25.1640625" customWidth="1"/>
  </cols>
  <sheetData>
    <row r="1" spans="1:6">
      <c r="A1" s="19" t="s">
        <v>1570</v>
      </c>
      <c r="B1" s="19" t="s">
        <v>0</v>
      </c>
      <c r="C1" s="19" t="s">
        <v>2585</v>
      </c>
      <c r="D1" s="19" t="s">
        <v>2586</v>
      </c>
      <c r="E1" s="19" t="s">
        <v>2587</v>
      </c>
      <c r="F1" s="19" t="s">
        <v>2588</v>
      </c>
    </row>
    <row r="2" spans="1:6">
      <c r="A2" s="19" t="s">
        <v>2530</v>
      </c>
      <c r="B2" s="19" t="s">
        <v>58</v>
      </c>
      <c r="C2" s="20">
        <v>45365.495428240698</v>
      </c>
      <c r="D2" s="19" t="s">
        <v>2589</v>
      </c>
      <c r="E2" s="19"/>
      <c r="F2" s="19" t="s">
        <v>2590</v>
      </c>
    </row>
  </sheetData>
  <phoneticPr fontId="14" type="noConversion"/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D4"/>
  <sheetViews>
    <sheetView workbookViewId="0">
      <selection activeCell="C1" sqref="C1"/>
    </sheetView>
  </sheetViews>
  <sheetFormatPr defaultColWidth="9" defaultRowHeight="14"/>
  <cols>
    <col min="1" max="1" width="26.58203125" customWidth="1"/>
    <col min="2" max="2" width="31.83203125" customWidth="1"/>
    <col min="3" max="3" width="34.1640625" customWidth="1"/>
    <col min="4" max="4" width="25.1640625" customWidth="1"/>
  </cols>
  <sheetData>
    <row r="1" spans="1:4">
      <c r="A1" t="s">
        <v>1570</v>
      </c>
      <c r="B1" t="s">
        <v>0</v>
      </c>
      <c r="C1" t="s">
        <v>2591</v>
      </c>
      <c r="D1" t="s">
        <v>51</v>
      </c>
    </row>
    <row r="2" spans="1:4">
      <c r="A2" t="s">
        <v>1787</v>
      </c>
      <c r="B2" s="10" t="s">
        <v>52</v>
      </c>
      <c r="C2">
        <f>COUNTIF('Leaderboard Application Ichess'!$B$2:$B$100,IChess_Leaderboard[[#This Row],[Email]])</f>
        <v>0</v>
      </c>
      <c r="D2" s="11" t="s">
        <v>2592</v>
      </c>
    </row>
    <row r="3" spans="1:4">
      <c r="A3" t="s">
        <v>1890</v>
      </c>
      <c r="B3" s="10" t="s">
        <v>54</v>
      </c>
      <c r="C3">
        <f>COUNTIF('Leaderboard Application Ichess'!$B$2:$B$100,IChess_Leaderboard[[#This Row],[Email]])</f>
        <v>0</v>
      </c>
      <c r="D3" t="s">
        <v>2593</v>
      </c>
    </row>
    <row r="4" spans="1:4">
      <c r="A4" t="s">
        <v>871</v>
      </c>
      <c r="B4" s="10" t="s">
        <v>58</v>
      </c>
      <c r="C4">
        <f>COUNTIF('Leaderboard Application Ichess'!$B$2:$B$100,IChess_Leaderboard[[#This Row],[Email]])</f>
        <v>1</v>
      </c>
      <c r="D4" t="s">
        <v>2594</v>
      </c>
    </row>
  </sheetData>
  <phoneticPr fontId="14" type="noConversion"/>
  <hyperlinks>
    <hyperlink ref="B4" r:id="rId1" xr:uid="{00000000-0004-0000-0400-000000000000}"/>
    <hyperlink ref="B2" r:id="rId2" xr:uid="{00000000-0004-0000-0400-000001000000}"/>
    <hyperlink ref="B3" r:id="rId3" xr:uid="{00000000-0004-0000-0400-000002000000}"/>
  </hyperlinks>
  <pageMargins left="0.7" right="0.7" top="0.75" bottom="0.75" header="0.3" footer="0.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030A0"/>
  </sheetPr>
  <dimension ref="A1:F3"/>
  <sheetViews>
    <sheetView workbookViewId="0">
      <selection activeCell="B3" sqref="B3"/>
    </sheetView>
  </sheetViews>
  <sheetFormatPr defaultColWidth="9" defaultRowHeight="14"/>
  <cols>
    <col min="1" max="2" width="21.58203125" customWidth="1"/>
    <col min="3" max="3" width="21.6640625" customWidth="1"/>
    <col min="4" max="5" width="27.58203125" customWidth="1"/>
    <col min="6" max="6" width="27.6640625" customWidth="1"/>
  </cols>
  <sheetData>
    <row r="1" spans="1:6">
      <c r="A1" s="19" t="s">
        <v>1570</v>
      </c>
      <c r="B1" s="19" t="s">
        <v>0</v>
      </c>
      <c r="C1" s="19" t="s">
        <v>2585</v>
      </c>
      <c r="D1" s="19" t="s">
        <v>2586</v>
      </c>
      <c r="E1" s="19" t="s">
        <v>2587</v>
      </c>
      <c r="F1" s="19" t="s">
        <v>2588</v>
      </c>
    </row>
    <row r="2" spans="1:6">
      <c r="A2" s="19" t="s">
        <v>2530</v>
      </c>
      <c r="B2" s="19" t="s">
        <v>58</v>
      </c>
      <c r="C2" s="20">
        <v>45365.520659722199</v>
      </c>
      <c r="D2" s="19" t="s">
        <v>2595</v>
      </c>
      <c r="E2" s="19"/>
      <c r="F2" s="19" t="s">
        <v>2596</v>
      </c>
    </row>
    <row r="3" spans="1:6">
      <c r="A3" s="19"/>
      <c r="B3" s="19" t="s">
        <v>2597</v>
      </c>
      <c r="C3" s="19"/>
      <c r="D3" s="19"/>
      <c r="E3" s="19"/>
      <c r="F3" s="19"/>
    </row>
  </sheetData>
  <phoneticPr fontId="14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D3"/>
  <sheetViews>
    <sheetView workbookViewId="0"/>
  </sheetViews>
  <sheetFormatPr defaultColWidth="9" defaultRowHeight="14"/>
  <cols>
    <col min="1" max="1" width="32" customWidth="1"/>
    <col min="2" max="2" width="31.83203125" customWidth="1"/>
    <col min="3" max="3" width="31" customWidth="1"/>
  </cols>
  <sheetData>
    <row r="1" spans="1:4">
      <c r="A1" t="s">
        <v>1570</v>
      </c>
      <c r="B1" t="s">
        <v>0</v>
      </c>
      <c r="C1" t="s">
        <v>2598</v>
      </c>
      <c r="D1" t="s">
        <v>51</v>
      </c>
    </row>
    <row r="2" spans="1:4">
      <c r="A2" t="s">
        <v>1787</v>
      </c>
      <c r="B2" s="10" t="s">
        <v>52</v>
      </c>
      <c r="C2">
        <f>COUNTIF('Leaderboard Application CChess'!$B$2:$B$100,IChess_Leaderboard[[#This Row],[Email]])</f>
        <v>0</v>
      </c>
      <c r="D2" t="s">
        <v>2599</v>
      </c>
    </row>
    <row r="3" spans="1:4">
      <c r="A3" t="s">
        <v>871</v>
      </c>
      <c r="B3" s="10" t="s">
        <v>58</v>
      </c>
      <c r="C3">
        <f>COUNTIF('Leaderboard Application CChess'!$B$2:$B$100,IChess_Leaderboard[[#This Row],[Email]])</f>
        <v>0</v>
      </c>
      <c r="D3" t="s">
        <v>2600</v>
      </c>
    </row>
  </sheetData>
  <phoneticPr fontId="14" type="noConversion"/>
  <hyperlinks>
    <hyperlink ref="B2" r:id="rId1" xr:uid="{00000000-0004-0000-0600-000000000000}"/>
    <hyperlink ref="B3" r:id="rId2" xr:uid="{00000000-0004-0000-0600-000001000000}"/>
  </hyperlinks>
  <pageMargins left="0.7" right="0.7" top="0.75" bottom="0.75" header="0.3" footer="0.3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16"/>
  <sheetViews>
    <sheetView topLeftCell="C1" workbookViewId="0">
      <selection activeCell="F14" sqref="F14"/>
    </sheetView>
  </sheetViews>
  <sheetFormatPr defaultColWidth="9" defaultRowHeight="14"/>
  <cols>
    <col min="1" max="1" width="40.25" customWidth="1"/>
    <col min="2" max="2" width="42.4140625" customWidth="1"/>
    <col min="3" max="7" width="22.1640625" customWidth="1"/>
    <col min="8" max="8" width="49" customWidth="1"/>
  </cols>
  <sheetData>
    <row r="1" spans="1:10">
      <c r="A1" t="s">
        <v>1570</v>
      </c>
      <c r="B1" t="s">
        <v>0</v>
      </c>
      <c r="C1" t="s">
        <v>2525</v>
      </c>
      <c r="D1" t="s">
        <v>2526</v>
      </c>
      <c r="E1" t="s">
        <v>8</v>
      </c>
      <c r="F1" t="s">
        <v>2601</v>
      </c>
      <c r="G1" t="s">
        <v>2528</v>
      </c>
      <c r="H1" t="s">
        <v>2602</v>
      </c>
      <c r="I1" t="s">
        <v>51</v>
      </c>
    </row>
    <row r="2" spans="1:10">
      <c r="A2" t="s">
        <v>1893</v>
      </c>
      <c r="B2" t="s">
        <v>1892</v>
      </c>
      <c r="C2" t="str">
        <f>LEFT(Orientation_Lists[[#This Row],[Email]],8)</f>
        <v>2301874J</v>
      </c>
      <c r="E2" t="s">
        <v>2532</v>
      </c>
      <c r="F2" t="s">
        <v>2603</v>
      </c>
      <c r="G2" t="s">
        <v>2604</v>
      </c>
      <c r="H2" t="s">
        <v>2605</v>
      </c>
      <c r="I2" t="s">
        <v>2606</v>
      </c>
    </row>
    <row r="3" spans="1:10">
      <c r="A3" t="s">
        <v>1633</v>
      </c>
      <c r="B3" t="s">
        <v>318</v>
      </c>
      <c r="C3" t="str">
        <f>LEFT(Orientation_Lists[[#This Row],[Email]],8)</f>
        <v>2404190G</v>
      </c>
      <c r="D3" t="s">
        <v>2581</v>
      </c>
      <c r="E3" t="s">
        <v>2607</v>
      </c>
      <c r="F3" t="s">
        <v>2608</v>
      </c>
      <c r="G3" t="s">
        <v>2609</v>
      </c>
      <c r="H3" t="s">
        <v>2610</v>
      </c>
      <c r="I3" t="s">
        <v>2611</v>
      </c>
    </row>
    <row r="4" spans="1:10">
      <c r="A4" t="s">
        <v>1706</v>
      </c>
      <c r="B4" t="s">
        <v>226</v>
      </c>
      <c r="C4" t="str">
        <f>LEFT(Orientation_Lists[[#This Row],[Email]],8)</f>
        <v>2402068G</v>
      </c>
      <c r="D4" t="s">
        <v>2581</v>
      </c>
      <c r="E4" t="s">
        <v>2607</v>
      </c>
      <c r="F4" t="s">
        <v>2612</v>
      </c>
      <c r="G4" t="s">
        <v>2613</v>
      </c>
      <c r="H4" t="s">
        <v>2605</v>
      </c>
      <c r="I4" t="s">
        <v>2614</v>
      </c>
    </row>
    <row r="5" spans="1:10">
      <c r="A5" t="s">
        <v>1698</v>
      </c>
      <c r="B5" t="s">
        <v>455</v>
      </c>
      <c r="C5" t="str">
        <f>LEFT(Orientation_Lists[[#This Row],[Email]],8)</f>
        <v>2401295G</v>
      </c>
      <c r="D5" t="s">
        <v>2615</v>
      </c>
      <c r="E5" t="s">
        <v>2607</v>
      </c>
      <c r="F5" t="s">
        <v>2616</v>
      </c>
      <c r="G5" t="s">
        <v>2617</v>
      </c>
      <c r="H5" t="s">
        <v>2605</v>
      </c>
      <c r="I5" t="s">
        <v>2618</v>
      </c>
    </row>
    <row r="6" spans="1:10">
      <c r="A6" t="s">
        <v>1896</v>
      </c>
      <c r="B6" t="s">
        <v>1895</v>
      </c>
      <c r="C6" t="str">
        <f>LEFT(Orientation_Lists[[#This Row],[Email]],8)</f>
        <v>2401673E</v>
      </c>
      <c r="E6" t="s">
        <v>2607</v>
      </c>
      <c r="F6" t="s">
        <v>2619</v>
      </c>
      <c r="G6" t="s">
        <v>2620</v>
      </c>
      <c r="H6" t="s">
        <v>2621</v>
      </c>
      <c r="I6" t="s">
        <v>2622</v>
      </c>
    </row>
    <row r="7" spans="1:10">
      <c r="A7" t="s">
        <v>1899</v>
      </c>
      <c r="B7" t="s">
        <v>1898</v>
      </c>
      <c r="C7" t="str">
        <f>LEFT(Orientation_Lists[[#This Row],[Email]],8)</f>
        <v>2403651I</v>
      </c>
      <c r="E7" t="s">
        <v>2607</v>
      </c>
      <c r="F7" t="s">
        <v>2623</v>
      </c>
      <c r="G7" t="s">
        <v>2624</v>
      </c>
      <c r="H7" t="s">
        <v>2610</v>
      </c>
      <c r="I7" t="s">
        <v>2625</v>
      </c>
    </row>
    <row r="8" spans="1:10">
      <c r="A8" t="s">
        <v>1708</v>
      </c>
      <c r="B8" t="s">
        <v>114</v>
      </c>
      <c r="C8" t="str">
        <f>LEFT(Orientation_Lists[[#This Row],[Email]],8)</f>
        <v>2300455I</v>
      </c>
      <c r="E8" t="s">
        <v>2532</v>
      </c>
      <c r="F8" t="s">
        <v>2626</v>
      </c>
      <c r="G8" t="s">
        <v>2627</v>
      </c>
      <c r="H8" t="s">
        <v>2610</v>
      </c>
      <c r="I8" t="s">
        <v>2628</v>
      </c>
    </row>
    <row r="9" spans="1:10">
      <c r="A9" t="s">
        <v>1191</v>
      </c>
      <c r="B9" t="s">
        <v>260</v>
      </c>
      <c r="C9" t="str">
        <f>LEFT(Orientation_Lists[[#This Row],[Email]],8)</f>
        <v>2401045F</v>
      </c>
      <c r="D9" t="s">
        <v>2629</v>
      </c>
      <c r="E9" t="s">
        <v>2607</v>
      </c>
      <c r="F9" t="s">
        <v>2630</v>
      </c>
      <c r="G9" t="s">
        <v>2631</v>
      </c>
      <c r="H9" t="s">
        <v>2610</v>
      </c>
      <c r="I9" t="s">
        <v>2632</v>
      </c>
    </row>
    <row r="10" spans="1:10">
      <c r="A10" t="s">
        <v>1902</v>
      </c>
      <c r="B10" t="s">
        <v>1901</v>
      </c>
      <c r="C10" t="str">
        <f>LEFT(Orientation_Lists[[#This Row],[Email]],8)</f>
        <v>2403208H</v>
      </c>
      <c r="D10" t="s">
        <v>2581</v>
      </c>
      <c r="E10" t="s">
        <v>2607</v>
      </c>
      <c r="F10" t="s">
        <v>2633</v>
      </c>
      <c r="G10" t="s">
        <v>2634</v>
      </c>
      <c r="H10" t="s">
        <v>2605</v>
      </c>
      <c r="I10" t="s">
        <v>2635</v>
      </c>
    </row>
    <row r="11" spans="1:10">
      <c r="A11" t="s">
        <v>1905</v>
      </c>
      <c r="B11" t="s">
        <v>1904</v>
      </c>
      <c r="C11" t="str">
        <f>LEFT(Orientation_Lists[[#This Row],[Email]],8)</f>
        <v>2401488H</v>
      </c>
      <c r="E11" t="s">
        <v>2607</v>
      </c>
      <c r="F11" t="s">
        <v>2636</v>
      </c>
      <c r="G11" t="s">
        <v>2637</v>
      </c>
      <c r="H11" t="s">
        <v>2610</v>
      </c>
      <c r="I11" t="s">
        <v>2638</v>
      </c>
    </row>
    <row r="12" spans="1:10">
      <c r="A12" t="s">
        <v>1810</v>
      </c>
      <c r="B12" t="s">
        <v>234</v>
      </c>
      <c r="C12" t="str">
        <f>LEFT(Orientation_Lists[[#This Row],[Email]],8)</f>
        <v>2403224E</v>
      </c>
      <c r="E12" t="s">
        <v>2607</v>
      </c>
      <c r="F12" t="s">
        <v>2639</v>
      </c>
      <c r="G12" t="s">
        <v>2640</v>
      </c>
      <c r="H12" t="s">
        <v>2641</v>
      </c>
      <c r="I12" t="s">
        <v>2642</v>
      </c>
    </row>
    <row r="13" spans="1:10">
      <c r="A13" t="s">
        <v>1577</v>
      </c>
      <c r="B13" t="s">
        <v>463</v>
      </c>
      <c r="C13" t="str">
        <f>LEFT(Orientation_Lists[[#This Row],[Email]],8)</f>
        <v>2400496B</v>
      </c>
      <c r="D13" t="s">
        <v>2643</v>
      </c>
      <c r="E13" t="s">
        <v>2607</v>
      </c>
      <c r="F13" t="s">
        <v>2644</v>
      </c>
      <c r="G13">
        <v>6589187113</v>
      </c>
      <c r="H13" t="s">
        <v>2645</v>
      </c>
      <c r="I13" t="s">
        <v>2646</v>
      </c>
      <c r="J13" t="s">
        <v>2647</v>
      </c>
    </row>
    <row r="14" spans="1:10">
      <c r="A14" t="s">
        <v>1761</v>
      </c>
      <c r="B14" t="s">
        <v>132</v>
      </c>
      <c r="C14" t="str">
        <f>LEFT(Orientation_Lists[[#This Row],[Email]],8)</f>
        <v>2302885E</v>
      </c>
      <c r="D14" t="s">
        <v>2563</v>
      </c>
      <c r="E14" t="s">
        <v>2532</v>
      </c>
      <c r="F14" t="s">
        <v>2648</v>
      </c>
      <c r="G14">
        <v>6588010602</v>
      </c>
      <c r="H14" t="s">
        <v>2605</v>
      </c>
      <c r="I14" t="s">
        <v>2649</v>
      </c>
    </row>
    <row r="15" spans="1:10">
      <c r="A15" t="s">
        <v>1908</v>
      </c>
      <c r="B15" t="s">
        <v>1907</v>
      </c>
      <c r="C15" t="str">
        <f>LEFT(Orientation_Lists[[#This Row],[Email]],8)</f>
        <v>2304237G</v>
      </c>
      <c r="D15" t="s">
        <v>2581</v>
      </c>
      <c r="E15" t="s">
        <v>2532</v>
      </c>
      <c r="F15" t="s">
        <v>2650</v>
      </c>
      <c r="G15">
        <v>98875512</v>
      </c>
      <c r="H15" t="s">
        <v>2651</v>
      </c>
      <c r="I15" t="s">
        <v>2652</v>
      </c>
    </row>
    <row r="16" spans="1:10">
      <c r="A16" t="s">
        <v>1740</v>
      </c>
      <c r="B16" t="s">
        <v>107</v>
      </c>
      <c r="C16" t="str">
        <f>LEFT(Orientation_Lists[[#This Row],[Email]],8)</f>
        <v>2400028C</v>
      </c>
      <c r="E16" t="s">
        <v>2607</v>
      </c>
      <c r="F16" t="s">
        <v>2653</v>
      </c>
      <c r="G16">
        <v>98780804</v>
      </c>
      <c r="H16" t="s">
        <v>2605</v>
      </c>
      <c r="I16" t="s">
        <v>2654</v>
      </c>
    </row>
    <row r="17" spans="1:10">
      <c r="A17" t="s">
        <v>1763</v>
      </c>
      <c r="B17" t="s">
        <v>258</v>
      </c>
      <c r="C17" t="str">
        <f>LEFT(Orientation_Lists[[#This Row],[Email]],8)</f>
        <v>2402092G</v>
      </c>
      <c r="D17" t="s">
        <v>2535</v>
      </c>
      <c r="E17" t="s">
        <v>2607</v>
      </c>
      <c r="F17" t="s">
        <v>2655</v>
      </c>
      <c r="G17">
        <v>98592257</v>
      </c>
      <c r="H17" t="s">
        <v>2610</v>
      </c>
      <c r="I17" t="s">
        <v>2656</v>
      </c>
    </row>
    <row r="18" spans="1:10">
      <c r="A18" t="s">
        <v>1765</v>
      </c>
      <c r="B18" t="s">
        <v>172</v>
      </c>
      <c r="C18" t="str">
        <f>LEFT(Orientation_Lists[[#This Row],[Email]],8)</f>
        <v>2400380H</v>
      </c>
      <c r="D18" t="s">
        <v>2531</v>
      </c>
      <c r="E18" t="s">
        <v>2607</v>
      </c>
      <c r="F18" t="s">
        <v>2657</v>
      </c>
      <c r="G18">
        <v>98569276</v>
      </c>
      <c r="H18" t="s">
        <v>2641</v>
      </c>
      <c r="I18" t="s">
        <v>2658</v>
      </c>
    </row>
    <row r="19" spans="1:10">
      <c r="A19" t="s">
        <v>1767</v>
      </c>
      <c r="B19" t="s">
        <v>296</v>
      </c>
      <c r="C19" t="str">
        <f>LEFT(Orientation_Lists[[#This Row],[Email]],8)</f>
        <v>2300667I</v>
      </c>
      <c r="D19" t="s">
        <v>2560</v>
      </c>
      <c r="E19" t="s">
        <v>2532</v>
      </c>
      <c r="F19" t="s">
        <v>2659</v>
      </c>
      <c r="G19">
        <v>98564872</v>
      </c>
      <c r="H19" t="s">
        <v>2605</v>
      </c>
      <c r="I19" t="s">
        <v>2660</v>
      </c>
    </row>
    <row r="20" spans="1:10">
      <c r="A20" t="s">
        <v>1812</v>
      </c>
      <c r="B20" t="s">
        <v>168</v>
      </c>
      <c r="C20" t="str">
        <f>LEFT(Orientation_Lists[[#This Row],[Email]],8)</f>
        <v>2404811H</v>
      </c>
      <c r="D20" t="s">
        <v>2661</v>
      </c>
      <c r="E20" t="s">
        <v>2607</v>
      </c>
      <c r="F20" t="s">
        <v>2662</v>
      </c>
      <c r="G20">
        <v>98505518</v>
      </c>
      <c r="H20" t="s">
        <v>2641</v>
      </c>
      <c r="I20" t="s">
        <v>2663</v>
      </c>
    </row>
    <row r="21" spans="1:10">
      <c r="A21" t="s">
        <v>1911</v>
      </c>
      <c r="B21" t="s">
        <v>1910</v>
      </c>
      <c r="C21" t="str">
        <f>LEFT(Orientation_Lists[[#This Row],[Email]],8)</f>
        <v>2403330J</v>
      </c>
      <c r="D21" t="s">
        <v>2531</v>
      </c>
      <c r="E21" t="s">
        <v>2607</v>
      </c>
      <c r="F21" t="s">
        <v>2664</v>
      </c>
      <c r="G21">
        <v>98497567</v>
      </c>
      <c r="H21" t="s">
        <v>2610</v>
      </c>
      <c r="I21" t="s">
        <v>2665</v>
      </c>
    </row>
    <row r="22" spans="1:10">
      <c r="A22" t="s">
        <v>1728</v>
      </c>
      <c r="B22" t="s">
        <v>190</v>
      </c>
      <c r="C22" t="str">
        <f>LEFT(Orientation_Lists[[#This Row],[Email]],8)</f>
        <v>2300215G</v>
      </c>
      <c r="E22" t="s">
        <v>2532</v>
      </c>
      <c r="F22" t="s">
        <v>2666</v>
      </c>
      <c r="G22">
        <v>98479058</v>
      </c>
      <c r="H22" t="s">
        <v>2605</v>
      </c>
      <c r="I22" t="s">
        <v>2667</v>
      </c>
    </row>
    <row r="23" spans="1:10">
      <c r="A23" t="s">
        <v>1914</v>
      </c>
      <c r="B23" t="s">
        <v>1913</v>
      </c>
      <c r="C23" t="str">
        <f>LEFT(Orientation_Lists[[#This Row],[Email]],8)</f>
        <v>2302219G</v>
      </c>
      <c r="D23" t="s">
        <v>2531</v>
      </c>
      <c r="E23" t="s">
        <v>2532</v>
      </c>
      <c r="F23" t="s">
        <v>2668</v>
      </c>
      <c r="G23">
        <v>98424009</v>
      </c>
      <c r="H23" t="s">
        <v>2669</v>
      </c>
      <c r="I23" t="s">
        <v>2670</v>
      </c>
    </row>
    <row r="24" spans="1:10">
      <c r="A24" t="s">
        <v>1730</v>
      </c>
      <c r="B24" s="10" t="s">
        <v>96</v>
      </c>
      <c r="C24" t="str">
        <f>LEFT(Orientation_Lists[[#This Row],[Email]],8)</f>
        <v>2300398A</v>
      </c>
      <c r="D24" t="s">
        <v>2661</v>
      </c>
      <c r="E24" t="s">
        <v>2532</v>
      </c>
      <c r="F24" t="s">
        <v>2671</v>
      </c>
      <c r="G24">
        <v>98372667</v>
      </c>
      <c r="H24" t="s">
        <v>2672</v>
      </c>
      <c r="I24" t="s">
        <v>2673</v>
      </c>
      <c r="J24" t="s">
        <v>2647</v>
      </c>
    </row>
    <row r="25" spans="1:10">
      <c r="A25" t="s">
        <v>1755</v>
      </c>
      <c r="B25" t="s">
        <v>610</v>
      </c>
      <c r="C25" t="str">
        <f>LEFT(Orientation_Lists[[#This Row],[Email]],8)</f>
        <v>2402599A</v>
      </c>
      <c r="D25" t="s">
        <v>2581</v>
      </c>
      <c r="E25" t="s">
        <v>2607</v>
      </c>
      <c r="F25" t="s">
        <v>2674</v>
      </c>
      <c r="G25">
        <v>98333374</v>
      </c>
      <c r="H25" t="s">
        <v>2605</v>
      </c>
      <c r="I25" t="s">
        <v>2675</v>
      </c>
    </row>
    <row r="26" spans="1:10">
      <c r="A26" t="s">
        <v>1146</v>
      </c>
      <c r="B26" t="s">
        <v>116</v>
      </c>
      <c r="C26" t="str">
        <f>LEFT(Orientation_Lists[[#This Row],[Email]],8)</f>
        <v>2304772C</v>
      </c>
      <c r="E26" t="s">
        <v>2532</v>
      </c>
      <c r="F26" t="s">
        <v>2676</v>
      </c>
      <c r="G26">
        <v>98251261</v>
      </c>
      <c r="H26" t="s">
        <v>2677</v>
      </c>
      <c r="I26" t="s">
        <v>2678</v>
      </c>
      <c r="J26" t="s">
        <v>2647</v>
      </c>
    </row>
    <row r="27" spans="1:10">
      <c r="A27" t="s">
        <v>1619</v>
      </c>
      <c r="B27" t="s">
        <v>230</v>
      </c>
      <c r="C27" t="str">
        <f>LEFT(Orientation_Lists[[#This Row],[Email]],8)</f>
        <v>2402251I</v>
      </c>
      <c r="E27" t="s">
        <v>2607</v>
      </c>
      <c r="F27" t="s">
        <v>2679</v>
      </c>
      <c r="G27">
        <v>98178356</v>
      </c>
      <c r="H27" t="s">
        <v>2610</v>
      </c>
      <c r="I27" t="s">
        <v>2680</v>
      </c>
    </row>
    <row r="28" spans="1:10">
      <c r="A28" t="s">
        <v>1917</v>
      </c>
      <c r="B28" t="s">
        <v>1916</v>
      </c>
      <c r="C28" t="str">
        <f>LEFT(Orientation_Lists[[#This Row],[Email]],8)</f>
        <v>2404958G</v>
      </c>
      <c r="D28" t="s">
        <v>2535</v>
      </c>
      <c r="E28" t="s">
        <v>2607</v>
      </c>
      <c r="F28" t="s">
        <v>2681</v>
      </c>
      <c r="G28">
        <v>97982555</v>
      </c>
      <c r="H28" t="s">
        <v>2641</v>
      </c>
      <c r="I28" t="s">
        <v>2682</v>
      </c>
    </row>
    <row r="29" spans="1:10">
      <c r="A29" t="s">
        <v>1814</v>
      </c>
      <c r="B29" t="s">
        <v>352</v>
      </c>
      <c r="C29" t="str">
        <f>LEFT(Orientation_Lists[[#This Row],[Email]],8)</f>
        <v>2300712C</v>
      </c>
      <c r="D29" t="s">
        <v>2661</v>
      </c>
      <c r="E29" t="s">
        <v>2532</v>
      </c>
      <c r="F29" t="s">
        <v>2683</v>
      </c>
      <c r="G29">
        <v>97896169</v>
      </c>
      <c r="H29" t="s">
        <v>2605</v>
      </c>
      <c r="I29" t="s">
        <v>2684</v>
      </c>
    </row>
    <row r="30" spans="1:10">
      <c r="A30" t="s">
        <v>1802</v>
      </c>
      <c r="B30" t="s">
        <v>1420</v>
      </c>
      <c r="C30" t="str">
        <f>LEFT(Orientation_Lists[[#This Row],[Email]],8)</f>
        <v>2404911F</v>
      </c>
      <c r="E30" t="s">
        <v>2607</v>
      </c>
      <c r="F30" t="s">
        <v>2685</v>
      </c>
      <c r="G30">
        <v>97855400</v>
      </c>
      <c r="H30" t="s">
        <v>2610</v>
      </c>
      <c r="I30" t="s">
        <v>2686</v>
      </c>
    </row>
    <row r="31" spans="1:10">
      <c r="A31" t="s">
        <v>1742</v>
      </c>
      <c r="B31" t="s">
        <v>186</v>
      </c>
      <c r="C31" t="str">
        <f>LEFT(Orientation_Lists[[#This Row],[Email]],8)</f>
        <v>2400830B</v>
      </c>
      <c r="D31" t="s">
        <v>2531</v>
      </c>
      <c r="E31" t="s">
        <v>2607</v>
      </c>
      <c r="F31" t="s">
        <v>2687</v>
      </c>
      <c r="G31">
        <v>97794647</v>
      </c>
      <c r="H31" t="s">
        <v>2610</v>
      </c>
      <c r="I31" t="s">
        <v>2688</v>
      </c>
    </row>
    <row r="32" spans="1:10">
      <c r="A32" t="s">
        <v>1920</v>
      </c>
      <c r="B32" t="s">
        <v>1919</v>
      </c>
      <c r="C32" t="str">
        <f>LEFT(Orientation_Lists[[#This Row],[Email]],8)</f>
        <v>2401500J</v>
      </c>
      <c r="E32" t="s">
        <v>2607</v>
      </c>
      <c r="F32" t="s">
        <v>2689</v>
      </c>
      <c r="G32">
        <v>97702637</v>
      </c>
      <c r="H32" t="s">
        <v>2690</v>
      </c>
      <c r="I32" t="s">
        <v>2691</v>
      </c>
    </row>
    <row r="33" spans="1:9">
      <c r="A33" t="s">
        <v>1040</v>
      </c>
      <c r="B33" t="s">
        <v>238</v>
      </c>
      <c r="C33" t="str">
        <f>LEFT(Orientation_Lists[[#This Row],[Email]],8)</f>
        <v>2400468A</v>
      </c>
      <c r="E33" t="s">
        <v>2607</v>
      </c>
      <c r="F33" t="s">
        <v>2659</v>
      </c>
      <c r="G33">
        <v>97587370</v>
      </c>
      <c r="H33" t="s">
        <v>2605</v>
      </c>
      <c r="I33" t="s">
        <v>2692</v>
      </c>
    </row>
    <row r="34" spans="1:9">
      <c r="A34" t="s">
        <v>1816</v>
      </c>
      <c r="B34" t="s">
        <v>180</v>
      </c>
      <c r="C34" t="str">
        <f>LEFT(Orientation_Lists[[#This Row],[Email]],8)</f>
        <v>2401020I</v>
      </c>
      <c r="D34" t="s">
        <v>2535</v>
      </c>
      <c r="E34" t="s">
        <v>2607</v>
      </c>
      <c r="F34" t="s">
        <v>2693</v>
      </c>
      <c r="G34">
        <v>97532957</v>
      </c>
      <c r="H34" t="s">
        <v>2605</v>
      </c>
      <c r="I34" t="s">
        <v>2694</v>
      </c>
    </row>
    <row r="35" spans="1:9">
      <c r="A35" t="s">
        <v>1923</v>
      </c>
      <c r="B35" t="s">
        <v>1922</v>
      </c>
      <c r="C35" t="str">
        <f>LEFT(Orientation_Lists[[#This Row],[Email]],8)</f>
        <v>2303928B</v>
      </c>
      <c r="D35" t="s">
        <v>2531</v>
      </c>
      <c r="E35" t="s">
        <v>2532</v>
      </c>
      <c r="F35" t="s">
        <v>2695</v>
      </c>
      <c r="G35">
        <v>97528022</v>
      </c>
      <c r="H35" t="s">
        <v>2610</v>
      </c>
      <c r="I35" t="s">
        <v>2696</v>
      </c>
    </row>
    <row r="36" spans="1:9">
      <c r="A36" t="s">
        <v>1605</v>
      </c>
      <c r="B36" t="s">
        <v>188</v>
      </c>
      <c r="C36" t="str">
        <f>LEFT(Orientation_Lists[[#This Row],[Email]],8)</f>
        <v>2402557I</v>
      </c>
      <c r="D36" t="s">
        <v>2563</v>
      </c>
      <c r="E36" t="s">
        <v>2607</v>
      </c>
      <c r="F36" t="s">
        <v>2697</v>
      </c>
      <c r="G36">
        <v>97306944</v>
      </c>
      <c r="H36" t="s">
        <v>2677</v>
      </c>
      <c r="I36" t="s">
        <v>2698</v>
      </c>
    </row>
    <row r="37" spans="1:9">
      <c r="A37" t="s">
        <v>1926</v>
      </c>
      <c r="B37" t="s">
        <v>1925</v>
      </c>
      <c r="C37" t="str">
        <f>LEFT(Orientation_Lists[[#This Row],[Email]],8)</f>
        <v>2400353E</v>
      </c>
      <c r="D37" t="s">
        <v>2531</v>
      </c>
      <c r="E37" t="s">
        <v>2607</v>
      </c>
      <c r="F37" t="s">
        <v>2699</v>
      </c>
      <c r="G37">
        <v>97206401</v>
      </c>
      <c r="H37" t="s">
        <v>2641</v>
      </c>
      <c r="I37" t="s">
        <v>2700</v>
      </c>
    </row>
    <row r="38" spans="1:9">
      <c r="A38" t="s">
        <v>1720</v>
      </c>
      <c r="B38" t="s">
        <v>285</v>
      </c>
      <c r="C38" t="str">
        <f>LEFT(Orientation_Lists[[#This Row],[Email]],8)</f>
        <v>2404097D</v>
      </c>
      <c r="D38" t="s">
        <v>2531</v>
      </c>
      <c r="E38" t="s">
        <v>2607</v>
      </c>
      <c r="F38" t="s">
        <v>2701</v>
      </c>
      <c r="G38">
        <v>96838486</v>
      </c>
      <c r="H38" t="s">
        <v>2605</v>
      </c>
      <c r="I38" t="s">
        <v>2702</v>
      </c>
    </row>
    <row r="39" spans="1:9">
      <c r="A39" t="s">
        <v>1818</v>
      </c>
      <c r="B39" t="s">
        <v>142</v>
      </c>
      <c r="C39" t="str">
        <f>LEFT(Orientation_Lists[[#This Row],[Email]],8)</f>
        <v>2403314D</v>
      </c>
      <c r="D39" t="s">
        <v>2569</v>
      </c>
      <c r="E39" t="s">
        <v>2607</v>
      </c>
      <c r="F39" t="s">
        <v>2703</v>
      </c>
      <c r="G39">
        <v>96693187</v>
      </c>
      <c r="H39" t="s">
        <v>2704</v>
      </c>
      <c r="I39" t="s">
        <v>2705</v>
      </c>
    </row>
    <row r="40" spans="1:9">
      <c r="A40" t="s">
        <v>1929</v>
      </c>
      <c r="B40" t="s">
        <v>1928</v>
      </c>
      <c r="C40" t="str">
        <f>LEFT(Orientation_Lists[[#This Row],[Email]],8)</f>
        <v>2300233J</v>
      </c>
      <c r="E40" t="s">
        <v>2532</v>
      </c>
      <c r="F40" t="s">
        <v>2706</v>
      </c>
      <c r="G40">
        <v>96686428</v>
      </c>
      <c r="H40" t="s">
        <v>2669</v>
      </c>
      <c r="I40" t="s">
        <v>2707</v>
      </c>
    </row>
    <row r="41" spans="1:9">
      <c r="A41" t="s">
        <v>1932</v>
      </c>
      <c r="B41" t="s">
        <v>1931</v>
      </c>
      <c r="C41" t="str">
        <f>LEFT(Orientation_Lists[[#This Row],[Email]],8)</f>
        <v>2402932D</v>
      </c>
      <c r="D41" t="s">
        <v>2535</v>
      </c>
      <c r="E41" t="s">
        <v>2708</v>
      </c>
      <c r="F41" t="s">
        <v>2709</v>
      </c>
      <c r="G41">
        <v>96541422</v>
      </c>
      <c r="H41" t="s">
        <v>2605</v>
      </c>
      <c r="I41" t="s">
        <v>2710</v>
      </c>
    </row>
    <row r="42" spans="1:9">
      <c r="A42" t="s">
        <v>1935</v>
      </c>
      <c r="B42" t="s">
        <v>1934</v>
      </c>
      <c r="C42" t="str">
        <f>LEFT(Orientation_Lists[[#This Row],[Email]],8)</f>
        <v>2302784J</v>
      </c>
      <c r="D42" t="s">
        <v>2531</v>
      </c>
      <c r="E42" t="s">
        <v>2532</v>
      </c>
      <c r="F42" t="s">
        <v>2711</v>
      </c>
      <c r="G42">
        <v>96426491</v>
      </c>
      <c r="H42" t="s">
        <v>2610</v>
      </c>
      <c r="I42" t="s">
        <v>2712</v>
      </c>
    </row>
    <row r="43" spans="1:9">
      <c r="A43" t="s">
        <v>1769</v>
      </c>
      <c r="B43" t="s">
        <v>252</v>
      </c>
      <c r="C43" t="str">
        <f>LEFT(Orientation_Lists[[#This Row],[Email]],8)</f>
        <v>2403889E</v>
      </c>
      <c r="D43" t="s">
        <v>2563</v>
      </c>
      <c r="E43" t="s">
        <v>2607</v>
      </c>
      <c r="F43" t="s">
        <v>2713</v>
      </c>
      <c r="G43">
        <v>96352595</v>
      </c>
      <c r="H43" t="s">
        <v>2714</v>
      </c>
      <c r="I43" t="s">
        <v>2715</v>
      </c>
    </row>
    <row r="44" spans="1:9">
      <c r="A44" t="s">
        <v>1820</v>
      </c>
      <c r="B44" t="s">
        <v>248</v>
      </c>
      <c r="C44" t="str">
        <f>LEFT(Orientation_Lists[[#This Row],[Email]],8)</f>
        <v>2303807H</v>
      </c>
      <c r="E44" t="s">
        <v>2532</v>
      </c>
      <c r="F44" t="s">
        <v>2542</v>
      </c>
      <c r="G44">
        <v>94993500</v>
      </c>
      <c r="H44" t="s">
        <v>2716</v>
      </c>
      <c r="I44" t="s">
        <v>2717</v>
      </c>
    </row>
    <row r="45" spans="1:9">
      <c r="A45" t="s">
        <v>1613</v>
      </c>
      <c r="B45" t="s">
        <v>250</v>
      </c>
      <c r="C45" t="str">
        <f>LEFT(Orientation_Lists[[#This Row],[Email]],8)</f>
        <v>2401233H</v>
      </c>
      <c r="E45" t="s">
        <v>2607</v>
      </c>
      <c r="F45" t="s">
        <v>2718</v>
      </c>
      <c r="G45">
        <v>94337877</v>
      </c>
      <c r="H45" t="s">
        <v>2719</v>
      </c>
      <c r="I45" t="s">
        <v>2720</v>
      </c>
    </row>
    <row r="46" spans="1:9">
      <c r="A46" t="s">
        <v>1603</v>
      </c>
      <c r="B46" t="s">
        <v>274</v>
      </c>
      <c r="C46" t="str">
        <f>LEFT(Orientation_Lists[[#This Row],[Email]],8)</f>
        <v>2404130C</v>
      </c>
      <c r="D46" t="s">
        <v>2535</v>
      </c>
      <c r="E46" t="s">
        <v>2607</v>
      </c>
      <c r="F46" t="s">
        <v>2648</v>
      </c>
      <c r="G46">
        <v>94245862</v>
      </c>
      <c r="H46" t="s">
        <v>2605</v>
      </c>
      <c r="I46" t="s">
        <v>2721</v>
      </c>
    </row>
    <row r="47" spans="1:9">
      <c r="A47" t="s">
        <v>1822</v>
      </c>
      <c r="B47" t="s">
        <v>222</v>
      </c>
      <c r="C47" t="str">
        <f>LEFT(Orientation_Lists[[#This Row],[Email]],8)</f>
        <v>2405076G</v>
      </c>
      <c r="D47" t="s">
        <v>2531</v>
      </c>
      <c r="E47" t="s">
        <v>2607</v>
      </c>
      <c r="F47" t="s">
        <v>2722</v>
      </c>
      <c r="G47">
        <v>94216760</v>
      </c>
      <c r="H47" t="s">
        <v>2641</v>
      </c>
      <c r="I47" t="s">
        <v>2723</v>
      </c>
    </row>
    <row r="48" spans="1:9">
      <c r="A48" t="s">
        <v>1658</v>
      </c>
      <c r="B48" t="s">
        <v>130</v>
      </c>
      <c r="C48" t="str">
        <f>LEFT(Orientation_Lists[[#This Row],[Email]],8)</f>
        <v>2401627A</v>
      </c>
      <c r="D48" t="s">
        <v>2531</v>
      </c>
      <c r="E48" t="s">
        <v>2607</v>
      </c>
      <c r="F48" t="s">
        <v>2724</v>
      </c>
      <c r="G48">
        <v>94213768</v>
      </c>
      <c r="H48" t="s">
        <v>2725</v>
      </c>
      <c r="I48" t="s">
        <v>2726</v>
      </c>
    </row>
    <row r="49" spans="1:10">
      <c r="A49" t="s">
        <v>1938</v>
      </c>
      <c r="B49" t="s">
        <v>1937</v>
      </c>
      <c r="C49" t="str">
        <f>LEFT(Orientation_Lists[[#This Row],[Email]],8)</f>
        <v>2400148I</v>
      </c>
      <c r="E49" t="s">
        <v>2607</v>
      </c>
      <c r="F49" t="s">
        <v>2727</v>
      </c>
      <c r="G49">
        <v>93977053</v>
      </c>
      <c r="H49" t="s">
        <v>2610</v>
      </c>
      <c r="I49" t="s">
        <v>2728</v>
      </c>
    </row>
    <row r="50" spans="1:10">
      <c r="A50" t="s">
        <v>1607</v>
      </c>
      <c r="B50" t="s">
        <v>265</v>
      </c>
      <c r="C50" t="str">
        <f>LEFT(Orientation_Lists[[#This Row],[Email]],8)</f>
        <v>2301725D</v>
      </c>
      <c r="D50" t="s">
        <v>2531</v>
      </c>
      <c r="E50" t="s">
        <v>2532</v>
      </c>
      <c r="F50" t="s">
        <v>2576</v>
      </c>
      <c r="G50">
        <v>93879221</v>
      </c>
      <c r="H50" t="s">
        <v>2605</v>
      </c>
      <c r="I50" t="s">
        <v>2729</v>
      </c>
    </row>
    <row r="51" spans="1:10">
      <c r="A51" t="s">
        <v>1687</v>
      </c>
      <c r="B51" t="s">
        <v>240</v>
      </c>
      <c r="C51" t="str">
        <f>LEFT(Orientation_Lists[[#This Row],[Email]],8)</f>
        <v>2202748F</v>
      </c>
      <c r="D51" t="s">
        <v>2535</v>
      </c>
      <c r="E51" t="s">
        <v>2544</v>
      </c>
      <c r="F51" t="s">
        <v>2545</v>
      </c>
      <c r="G51">
        <v>93877965</v>
      </c>
      <c r="H51" t="s">
        <v>2605</v>
      </c>
      <c r="I51" t="s">
        <v>2730</v>
      </c>
    </row>
    <row r="52" spans="1:10">
      <c r="A52" t="s">
        <v>1621</v>
      </c>
      <c r="B52" t="s">
        <v>128</v>
      </c>
      <c r="C52" t="str">
        <f>LEFT(Orientation_Lists[[#This Row],[Email]],8)</f>
        <v>2302396C</v>
      </c>
      <c r="D52" t="s">
        <v>2531</v>
      </c>
      <c r="E52" t="s">
        <v>2532</v>
      </c>
      <c r="F52" t="s">
        <v>2731</v>
      </c>
      <c r="G52">
        <v>93461770</v>
      </c>
      <c r="H52" t="s">
        <v>2732</v>
      </c>
      <c r="I52" t="s">
        <v>2733</v>
      </c>
    </row>
    <row r="53" spans="1:10">
      <c r="A53" t="s">
        <v>1941</v>
      </c>
      <c r="B53" t="s">
        <v>1940</v>
      </c>
      <c r="C53" t="str">
        <f>LEFT(Orientation_Lists[[#This Row],[Email]],8)</f>
        <v>2403668C</v>
      </c>
      <c r="E53" t="s">
        <v>2607</v>
      </c>
      <c r="F53" t="s">
        <v>2734</v>
      </c>
      <c r="G53">
        <v>93400533</v>
      </c>
      <c r="H53" t="s">
        <v>2716</v>
      </c>
      <c r="I53" t="s">
        <v>2735</v>
      </c>
    </row>
    <row r="54" spans="1:10">
      <c r="A54" t="s">
        <v>1722</v>
      </c>
      <c r="B54" t="s">
        <v>204</v>
      </c>
      <c r="C54" t="str">
        <f>LEFT(Orientation_Lists[[#This Row],[Email]],8)</f>
        <v>2402062J</v>
      </c>
      <c r="D54" t="s">
        <v>2661</v>
      </c>
      <c r="E54" t="s">
        <v>2607</v>
      </c>
      <c r="F54" t="s">
        <v>2697</v>
      </c>
      <c r="G54">
        <v>93395522</v>
      </c>
      <c r="H54" t="s">
        <v>2736</v>
      </c>
      <c r="I54" t="s">
        <v>2737</v>
      </c>
    </row>
    <row r="55" spans="1:10">
      <c r="A55" t="s">
        <v>1944</v>
      </c>
      <c r="B55" t="s">
        <v>1943</v>
      </c>
      <c r="C55" t="str">
        <f>LEFT(Orientation_Lists[[#This Row],[Email]],8)</f>
        <v>2301125G</v>
      </c>
      <c r="D55" t="s">
        <v>2531</v>
      </c>
      <c r="E55" t="s">
        <v>2532</v>
      </c>
      <c r="F55" t="s">
        <v>2738</v>
      </c>
      <c r="G55">
        <v>92953515</v>
      </c>
      <c r="H55" t="s">
        <v>2739</v>
      </c>
      <c r="I55" t="s">
        <v>2740</v>
      </c>
    </row>
    <row r="56" spans="1:10">
      <c r="A56" t="s">
        <v>1675</v>
      </c>
      <c r="B56" t="s">
        <v>174</v>
      </c>
      <c r="C56" t="str">
        <f>LEFT(Orientation_Lists[[#This Row],[Email]],8)</f>
        <v>2300480G</v>
      </c>
      <c r="E56" t="s">
        <v>2532</v>
      </c>
      <c r="F56" t="s">
        <v>2659</v>
      </c>
      <c r="G56">
        <v>92708100</v>
      </c>
      <c r="H56" t="s">
        <v>2741</v>
      </c>
      <c r="I56" t="s">
        <v>2742</v>
      </c>
      <c r="J56" t="s">
        <v>2647</v>
      </c>
    </row>
    <row r="57" spans="1:10">
      <c r="A57" t="s">
        <v>1947</v>
      </c>
      <c r="B57" t="s">
        <v>1946</v>
      </c>
      <c r="C57" t="str">
        <f>LEFT(Orientation_Lists[[#This Row],[Email]],8)</f>
        <v>2301644G</v>
      </c>
      <c r="E57" t="s">
        <v>2532</v>
      </c>
      <c r="F57" t="s">
        <v>2666</v>
      </c>
      <c r="G57">
        <v>92428673</v>
      </c>
      <c r="H57" t="s">
        <v>2716</v>
      </c>
      <c r="I57" t="s">
        <v>2743</v>
      </c>
    </row>
    <row r="58" spans="1:10">
      <c r="A58" t="s">
        <v>1824</v>
      </c>
      <c r="B58" t="s">
        <v>246</v>
      </c>
      <c r="C58" t="str">
        <f>LEFT(Orientation_Lists[[#This Row],[Email]],8)</f>
        <v>2300653I</v>
      </c>
      <c r="E58" t="s">
        <v>2532</v>
      </c>
      <c r="F58" t="s">
        <v>2744</v>
      </c>
      <c r="G58">
        <v>92341437</v>
      </c>
      <c r="H58" t="s">
        <v>2610</v>
      </c>
      <c r="I58" t="s">
        <v>2745</v>
      </c>
    </row>
    <row r="59" spans="1:10">
      <c r="A59" t="s">
        <v>1771</v>
      </c>
      <c r="B59" t="s">
        <v>212</v>
      </c>
      <c r="C59" t="str">
        <f>LEFT(Orientation_Lists[[#This Row],[Email]],8)</f>
        <v>2405073D</v>
      </c>
      <c r="E59" t="s">
        <v>2607</v>
      </c>
      <c r="F59" t="s">
        <v>2633</v>
      </c>
      <c r="G59">
        <v>91948933</v>
      </c>
      <c r="H59" t="s">
        <v>2746</v>
      </c>
      <c r="I59" t="s">
        <v>2747</v>
      </c>
    </row>
    <row r="60" spans="1:10">
      <c r="A60" t="s">
        <v>1773</v>
      </c>
      <c r="B60" t="s">
        <v>166</v>
      </c>
      <c r="C60" t="str">
        <f>LEFT(Orientation_Lists[[#This Row],[Email]],8)</f>
        <v>2400833F</v>
      </c>
      <c r="D60" t="s">
        <v>2531</v>
      </c>
      <c r="E60" t="s">
        <v>2607</v>
      </c>
      <c r="F60" t="s">
        <v>2748</v>
      </c>
      <c r="G60">
        <v>91921133</v>
      </c>
      <c r="H60" t="s">
        <v>2641</v>
      </c>
      <c r="I60" t="s">
        <v>2749</v>
      </c>
    </row>
    <row r="61" spans="1:10">
      <c r="A61" t="s">
        <v>1950</v>
      </c>
      <c r="B61" t="s">
        <v>1949</v>
      </c>
      <c r="C61" t="str">
        <f>LEFT(Orientation_Lists[[#This Row],[Email]],8)</f>
        <v>2403324C</v>
      </c>
      <c r="D61" t="s">
        <v>2750</v>
      </c>
      <c r="E61" t="s">
        <v>2607</v>
      </c>
      <c r="F61" t="s">
        <v>2751</v>
      </c>
      <c r="G61">
        <v>91866940</v>
      </c>
      <c r="H61" t="s">
        <v>2752</v>
      </c>
      <c r="I61" t="s">
        <v>2753</v>
      </c>
    </row>
    <row r="62" spans="1:10">
      <c r="A62" t="s">
        <v>1826</v>
      </c>
      <c r="B62" t="s">
        <v>138</v>
      </c>
      <c r="C62" t="str">
        <f>LEFT(Orientation_Lists[[#This Row],[Email]],8)</f>
        <v>2400591J</v>
      </c>
      <c r="D62" t="s">
        <v>2531</v>
      </c>
      <c r="E62" t="s">
        <v>2607</v>
      </c>
      <c r="F62" t="s">
        <v>2639</v>
      </c>
      <c r="G62">
        <v>91850165</v>
      </c>
      <c r="H62" t="s">
        <v>2754</v>
      </c>
      <c r="I62" t="s">
        <v>2755</v>
      </c>
    </row>
    <row r="63" spans="1:10">
      <c r="A63" t="s">
        <v>1775</v>
      </c>
      <c r="B63" t="s">
        <v>136</v>
      </c>
      <c r="C63" t="str">
        <f>LEFT(Orientation_Lists[[#This Row],[Email]],8)</f>
        <v>2401841H</v>
      </c>
      <c r="D63" t="s">
        <v>2756</v>
      </c>
      <c r="E63" t="s">
        <v>2607</v>
      </c>
      <c r="F63" t="s">
        <v>2757</v>
      </c>
      <c r="G63">
        <v>91809708</v>
      </c>
      <c r="H63" t="s">
        <v>2758</v>
      </c>
      <c r="I63" t="s">
        <v>2759</v>
      </c>
    </row>
    <row r="64" spans="1:10">
      <c r="A64" t="s">
        <v>1953</v>
      </c>
      <c r="B64" t="s">
        <v>1952</v>
      </c>
      <c r="C64" t="str">
        <f>LEFT(Orientation_Lists[[#This Row],[Email]],8)</f>
        <v>2401291F</v>
      </c>
      <c r="E64" t="s">
        <v>2607</v>
      </c>
      <c r="F64" t="s">
        <v>2760</v>
      </c>
      <c r="G64">
        <v>91790690</v>
      </c>
      <c r="H64" t="s">
        <v>2752</v>
      </c>
      <c r="I64" t="s">
        <v>2761</v>
      </c>
    </row>
    <row r="65" spans="1:10">
      <c r="A65" t="s">
        <v>1777</v>
      </c>
      <c r="B65" t="s">
        <v>110</v>
      </c>
      <c r="C65" t="str">
        <f>LEFT(Orientation_Lists[[#This Row],[Email]],8)</f>
        <v>2400053A</v>
      </c>
      <c r="D65" t="s">
        <v>2535</v>
      </c>
      <c r="E65" t="s">
        <v>2607</v>
      </c>
      <c r="F65" t="s">
        <v>2648</v>
      </c>
      <c r="G65">
        <v>91733251</v>
      </c>
      <c r="H65" t="s">
        <v>2605</v>
      </c>
      <c r="I65" t="s">
        <v>2762</v>
      </c>
    </row>
    <row r="66" spans="1:10">
      <c r="A66" t="s">
        <v>1594</v>
      </c>
      <c r="B66" t="s">
        <v>525</v>
      </c>
      <c r="C66" t="str">
        <f>LEFT(Orientation_Lists[[#This Row],[Email]],8)</f>
        <v>2404261F</v>
      </c>
      <c r="D66" t="s">
        <v>2763</v>
      </c>
      <c r="E66" t="s">
        <v>2607</v>
      </c>
      <c r="F66" t="s">
        <v>2764</v>
      </c>
      <c r="G66">
        <v>91701961</v>
      </c>
      <c r="H66" t="s">
        <v>2605</v>
      </c>
      <c r="I66" t="s">
        <v>2765</v>
      </c>
    </row>
    <row r="67" spans="1:10">
      <c r="A67" t="s">
        <v>1615</v>
      </c>
      <c r="B67" t="s">
        <v>120</v>
      </c>
      <c r="C67" t="str">
        <f>LEFT(Orientation_Lists[[#This Row],[Email]],8)</f>
        <v>2403880D</v>
      </c>
      <c r="D67" t="s">
        <v>2531</v>
      </c>
      <c r="E67" t="s">
        <v>2607</v>
      </c>
      <c r="F67" t="s">
        <v>2766</v>
      </c>
      <c r="G67">
        <v>91625918</v>
      </c>
      <c r="H67" t="s">
        <v>2767</v>
      </c>
      <c r="I67" t="s">
        <v>2768</v>
      </c>
      <c r="J67" t="s">
        <v>2647</v>
      </c>
    </row>
    <row r="68" spans="1:10">
      <c r="A68" t="s">
        <v>1956</v>
      </c>
      <c r="B68" t="s">
        <v>1955</v>
      </c>
      <c r="C68" t="str">
        <f>LEFT(Orientation_Lists[[#This Row],[Email]],8)</f>
        <v>2400184D</v>
      </c>
      <c r="D68" t="s">
        <v>2531</v>
      </c>
      <c r="E68" t="s">
        <v>2607</v>
      </c>
      <c r="F68" t="s">
        <v>2557</v>
      </c>
      <c r="G68">
        <v>91442418</v>
      </c>
      <c r="H68" t="s">
        <v>2605</v>
      </c>
      <c r="I68" t="s">
        <v>2769</v>
      </c>
    </row>
    <row r="69" spans="1:10">
      <c r="A69" t="s">
        <v>1828</v>
      </c>
      <c r="B69" t="s">
        <v>236</v>
      </c>
      <c r="C69" t="str">
        <f>LEFT(Orientation_Lists[[#This Row],[Email]],8)</f>
        <v>2302850I</v>
      </c>
      <c r="D69" t="s">
        <v>2661</v>
      </c>
      <c r="E69" t="s">
        <v>2532</v>
      </c>
      <c r="F69" t="s">
        <v>2770</v>
      </c>
      <c r="G69">
        <v>91388676</v>
      </c>
      <c r="H69" t="s">
        <v>2669</v>
      </c>
      <c r="I69" t="s">
        <v>2771</v>
      </c>
    </row>
    <row r="70" spans="1:10">
      <c r="A70" t="s">
        <v>1611</v>
      </c>
      <c r="B70" t="s">
        <v>292</v>
      </c>
      <c r="C70" t="str">
        <f>LEFT(Orientation_Lists[[#This Row],[Email]],8)</f>
        <v>2404327E</v>
      </c>
      <c r="E70" t="s">
        <v>2607</v>
      </c>
      <c r="F70" t="s">
        <v>2772</v>
      </c>
      <c r="G70">
        <v>91250836</v>
      </c>
      <c r="H70" t="s">
        <v>2610</v>
      </c>
      <c r="I70" t="s">
        <v>2773</v>
      </c>
    </row>
    <row r="71" spans="1:10">
      <c r="A71" t="s">
        <v>1959</v>
      </c>
      <c r="B71" t="s">
        <v>1958</v>
      </c>
      <c r="C71" t="str">
        <f>LEFT(Orientation_Lists[[#This Row],[Email]],8)</f>
        <v>2404074C</v>
      </c>
      <c r="E71" t="s">
        <v>2607</v>
      </c>
      <c r="F71" t="s">
        <v>2774</v>
      </c>
      <c r="G71">
        <v>91197098</v>
      </c>
      <c r="H71" t="s">
        <v>2641</v>
      </c>
      <c r="I71" t="s">
        <v>2775</v>
      </c>
    </row>
    <row r="72" spans="1:10">
      <c r="A72" t="s">
        <v>1830</v>
      </c>
      <c r="B72" t="s">
        <v>312</v>
      </c>
      <c r="C72" t="str">
        <f>LEFT(Orientation_Lists[[#This Row],[Email]],8)</f>
        <v>2300196I</v>
      </c>
      <c r="D72" t="s">
        <v>2563</v>
      </c>
      <c r="E72" t="s">
        <v>2532</v>
      </c>
      <c r="F72" t="s">
        <v>2533</v>
      </c>
      <c r="G72">
        <v>90990222</v>
      </c>
      <c r="H72" t="s">
        <v>2610</v>
      </c>
      <c r="I72" t="s">
        <v>2776</v>
      </c>
    </row>
    <row r="73" spans="1:10">
      <c r="A73" t="s">
        <v>1962</v>
      </c>
      <c r="B73" t="s">
        <v>1961</v>
      </c>
      <c r="C73" t="str">
        <f>LEFT(Orientation_Lists[[#This Row],[Email]],8)</f>
        <v>2303384H</v>
      </c>
      <c r="E73" t="s">
        <v>2532</v>
      </c>
      <c r="F73" t="s">
        <v>2777</v>
      </c>
      <c r="G73">
        <v>90845168</v>
      </c>
      <c r="H73" t="s">
        <v>2605</v>
      </c>
      <c r="I73" t="s">
        <v>2778</v>
      </c>
    </row>
    <row r="74" spans="1:10">
      <c r="A74" t="s">
        <v>1744</v>
      </c>
      <c r="B74" t="s">
        <v>194</v>
      </c>
      <c r="C74" t="str">
        <f>LEFT(Orientation_Lists[[#This Row],[Email]],8)</f>
        <v>2400908F</v>
      </c>
      <c r="D74" t="s">
        <v>2661</v>
      </c>
      <c r="E74" t="s">
        <v>2607</v>
      </c>
      <c r="F74" t="s">
        <v>2633</v>
      </c>
      <c r="G74">
        <v>90725544</v>
      </c>
      <c r="H74" t="s">
        <v>2779</v>
      </c>
      <c r="I74" t="s">
        <v>2780</v>
      </c>
    </row>
    <row r="75" spans="1:10">
      <c r="A75" t="s">
        <v>1746</v>
      </c>
      <c r="B75" t="s">
        <v>256</v>
      </c>
      <c r="C75" t="str">
        <f>LEFT(Orientation_Lists[[#This Row],[Email]],8)</f>
        <v>2400827H</v>
      </c>
      <c r="D75" t="s">
        <v>2560</v>
      </c>
      <c r="E75" t="s">
        <v>2607</v>
      </c>
      <c r="F75" t="s">
        <v>2681</v>
      </c>
      <c r="G75">
        <v>90722472</v>
      </c>
      <c r="H75" t="s">
        <v>2781</v>
      </c>
      <c r="I75" t="s">
        <v>2782</v>
      </c>
    </row>
    <row r="76" spans="1:10">
      <c r="A76" t="s">
        <v>1965</v>
      </c>
      <c r="B76" t="s">
        <v>1964</v>
      </c>
      <c r="C76" t="str">
        <f>LEFT(Orientation_Lists[[#This Row],[Email]],8)</f>
        <v>2304389F</v>
      </c>
      <c r="D76" t="s">
        <v>2531</v>
      </c>
      <c r="E76" t="s">
        <v>2532</v>
      </c>
      <c r="F76" t="s">
        <v>2538</v>
      </c>
      <c r="G76">
        <v>90626353</v>
      </c>
      <c r="H76" t="s">
        <v>2610</v>
      </c>
      <c r="I76" t="s">
        <v>2783</v>
      </c>
    </row>
    <row r="77" spans="1:10">
      <c r="A77" t="s">
        <v>1832</v>
      </c>
      <c r="B77" t="s">
        <v>170</v>
      </c>
      <c r="C77" t="str">
        <f>LEFT(Orientation_Lists[[#This Row],[Email]],8)</f>
        <v>2401914C</v>
      </c>
      <c r="E77" t="s">
        <v>2607</v>
      </c>
      <c r="F77" t="s">
        <v>2784</v>
      </c>
      <c r="G77">
        <v>90587823</v>
      </c>
      <c r="H77" t="s">
        <v>2714</v>
      </c>
      <c r="I77" t="s">
        <v>2785</v>
      </c>
    </row>
    <row r="78" spans="1:10">
      <c r="A78" t="s">
        <v>1968</v>
      </c>
      <c r="B78" t="s">
        <v>1967</v>
      </c>
      <c r="C78" t="str">
        <f>LEFT(Orientation_Lists[[#This Row],[Email]],8)</f>
        <v>2404815I</v>
      </c>
      <c r="D78" t="s">
        <v>2786</v>
      </c>
      <c r="E78" t="s">
        <v>2607</v>
      </c>
      <c r="F78" t="s">
        <v>2787</v>
      </c>
      <c r="G78">
        <v>90382204</v>
      </c>
      <c r="H78" t="s">
        <v>2641</v>
      </c>
      <c r="I78" t="s">
        <v>2788</v>
      </c>
    </row>
    <row r="79" spans="1:10">
      <c r="A79" t="s">
        <v>1834</v>
      </c>
      <c r="B79" t="s">
        <v>224</v>
      </c>
      <c r="C79" t="str">
        <f>LEFT(Orientation_Lists[[#This Row],[Email]],8)</f>
        <v>2302444A</v>
      </c>
      <c r="E79" t="s">
        <v>2532</v>
      </c>
      <c r="F79" t="s">
        <v>2653</v>
      </c>
      <c r="G79">
        <v>90271058</v>
      </c>
      <c r="H79" t="s">
        <v>2605</v>
      </c>
      <c r="I79" t="s">
        <v>2789</v>
      </c>
    </row>
    <row r="80" spans="1:10">
      <c r="A80" t="s">
        <v>1836</v>
      </c>
      <c r="B80" t="s">
        <v>200</v>
      </c>
      <c r="C80" t="str">
        <f>LEFT(Orientation_Lists[[#This Row],[Email]],8)</f>
        <v>2402366E</v>
      </c>
      <c r="E80" t="s">
        <v>2607</v>
      </c>
      <c r="F80" t="s">
        <v>2630</v>
      </c>
      <c r="G80">
        <v>90047338</v>
      </c>
      <c r="H80" t="s">
        <v>2645</v>
      </c>
      <c r="I80" t="s">
        <v>2790</v>
      </c>
    </row>
    <row r="81" spans="1:10">
      <c r="A81" t="s">
        <v>1711</v>
      </c>
      <c r="B81" t="s">
        <v>112</v>
      </c>
      <c r="C81" t="str">
        <f>LEFT(Orientation_Lists[[#This Row],[Email]],8)</f>
        <v>2400562A</v>
      </c>
      <c r="D81" t="s">
        <v>2563</v>
      </c>
      <c r="E81" t="s">
        <v>2607</v>
      </c>
      <c r="F81" t="s">
        <v>2766</v>
      </c>
      <c r="G81">
        <v>89300104</v>
      </c>
      <c r="H81" t="s">
        <v>2610</v>
      </c>
      <c r="I81" t="s">
        <v>2791</v>
      </c>
    </row>
    <row r="82" spans="1:10">
      <c r="A82" t="s">
        <v>1838</v>
      </c>
      <c r="B82" t="s">
        <v>337</v>
      </c>
      <c r="C82" t="str">
        <f>LEFT(Orientation_Lists[[#This Row],[Email]],8)</f>
        <v>2301318H</v>
      </c>
      <c r="D82">
        <v>5812143</v>
      </c>
      <c r="E82" t="s">
        <v>2532</v>
      </c>
      <c r="F82" t="s">
        <v>2724</v>
      </c>
      <c r="G82">
        <v>89148772</v>
      </c>
      <c r="H82" t="s">
        <v>2605</v>
      </c>
      <c r="I82" t="s">
        <v>2792</v>
      </c>
    </row>
    <row r="83" spans="1:10">
      <c r="A83" t="s">
        <v>1646</v>
      </c>
      <c r="B83" t="s">
        <v>176</v>
      </c>
      <c r="C83" t="str">
        <f>LEFT(Orientation_Lists[[#This Row],[Email]],8)</f>
        <v>2400652J</v>
      </c>
      <c r="D83" t="s">
        <v>2531</v>
      </c>
      <c r="E83" t="s">
        <v>2607</v>
      </c>
      <c r="F83" t="s">
        <v>2793</v>
      </c>
      <c r="G83">
        <v>89148104</v>
      </c>
      <c r="H83" t="s">
        <v>2794</v>
      </c>
      <c r="I83" t="s">
        <v>2795</v>
      </c>
      <c r="J83" t="s">
        <v>2647</v>
      </c>
    </row>
    <row r="84" spans="1:10">
      <c r="A84" t="s">
        <v>1971</v>
      </c>
      <c r="B84" t="s">
        <v>1970</v>
      </c>
      <c r="C84" t="str">
        <f>LEFT(Orientation_Lists[[#This Row],[Email]],8)</f>
        <v>2400367E</v>
      </c>
      <c r="D84" t="s">
        <v>2531</v>
      </c>
      <c r="E84" t="s">
        <v>2607</v>
      </c>
      <c r="F84" t="s">
        <v>2796</v>
      </c>
      <c r="G84">
        <v>89134995</v>
      </c>
      <c r="H84" t="s">
        <v>2714</v>
      </c>
      <c r="I84" t="s">
        <v>2797</v>
      </c>
    </row>
    <row r="85" spans="1:10">
      <c r="A85" t="s">
        <v>1598</v>
      </c>
      <c r="B85" t="s">
        <v>254</v>
      </c>
      <c r="C85" t="str">
        <f>LEFT(Orientation_Lists[[#This Row],[Email]],8)</f>
        <v>2401040G</v>
      </c>
      <c r="D85" t="s">
        <v>2560</v>
      </c>
      <c r="E85" t="s">
        <v>2607</v>
      </c>
      <c r="F85" t="s">
        <v>2798</v>
      </c>
      <c r="G85">
        <v>89122635</v>
      </c>
      <c r="H85" t="s">
        <v>2605</v>
      </c>
      <c r="I85" t="s">
        <v>2799</v>
      </c>
    </row>
    <row r="86" spans="1:10">
      <c r="A86" t="s">
        <v>1974</v>
      </c>
      <c r="B86" t="s">
        <v>1973</v>
      </c>
      <c r="C86" t="str">
        <f>LEFT(Orientation_Lists[[#This Row],[Email]],8)</f>
        <v>2302426H</v>
      </c>
      <c r="D86" t="s">
        <v>2531</v>
      </c>
      <c r="E86" t="s">
        <v>2532</v>
      </c>
      <c r="F86" t="s">
        <v>2800</v>
      </c>
      <c r="G86">
        <v>89088356</v>
      </c>
      <c r="H86" t="s">
        <v>2801</v>
      </c>
      <c r="I86" t="s">
        <v>2802</v>
      </c>
    </row>
    <row r="87" spans="1:10">
      <c r="A87" t="s">
        <v>1977</v>
      </c>
      <c r="B87" t="s">
        <v>1976</v>
      </c>
      <c r="C87" t="str">
        <f>LEFT(Orientation_Lists[[#This Row],[Email]],8)</f>
        <v>2300200I</v>
      </c>
      <c r="E87" t="s">
        <v>2532</v>
      </c>
      <c r="F87" t="s">
        <v>2557</v>
      </c>
      <c r="G87">
        <v>89082757</v>
      </c>
      <c r="H87" t="s">
        <v>2669</v>
      </c>
      <c r="I87" t="s">
        <v>2803</v>
      </c>
    </row>
    <row r="88" spans="1:10">
      <c r="A88" t="s">
        <v>1840</v>
      </c>
      <c r="B88" t="s">
        <v>756</v>
      </c>
      <c r="C88" t="str">
        <f>LEFT(Orientation_Lists[[#This Row],[Email]],8)</f>
        <v>2404028I</v>
      </c>
      <c r="D88" t="s">
        <v>2535</v>
      </c>
      <c r="E88" t="s">
        <v>2607</v>
      </c>
      <c r="F88" t="s">
        <v>2584</v>
      </c>
      <c r="G88">
        <v>89079100</v>
      </c>
      <c r="H88" t="s">
        <v>2804</v>
      </c>
      <c r="I88" t="s">
        <v>2805</v>
      </c>
      <c r="J88" t="s">
        <v>2647</v>
      </c>
    </row>
    <row r="89" spans="1:10">
      <c r="A89" t="s">
        <v>1980</v>
      </c>
      <c r="B89" t="s">
        <v>1979</v>
      </c>
      <c r="C89" t="str">
        <f>LEFT(Orientation_Lists[[#This Row],[Email]],8)</f>
        <v>2302883J</v>
      </c>
      <c r="E89" t="s">
        <v>2532</v>
      </c>
      <c r="F89" t="s">
        <v>2639</v>
      </c>
      <c r="G89">
        <v>89010456</v>
      </c>
      <c r="H89" t="s">
        <v>2610</v>
      </c>
      <c r="I89" t="s">
        <v>2806</v>
      </c>
    </row>
    <row r="90" spans="1:10">
      <c r="A90" t="s">
        <v>1842</v>
      </c>
      <c r="B90" t="s">
        <v>182</v>
      </c>
      <c r="C90" t="str">
        <f>LEFT(Orientation_Lists[[#This Row],[Email]],8)</f>
        <v>2400240D</v>
      </c>
      <c r="D90" t="s">
        <v>2531</v>
      </c>
      <c r="E90" t="s">
        <v>2607</v>
      </c>
      <c r="F90" t="s">
        <v>2553</v>
      </c>
      <c r="G90">
        <v>88939163</v>
      </c>
      <c r="H90" t="s">
        <v>2605</v>
      </c>
      <c r="I90" t="s">
        <v>2807</v>
      </c>
    </row>
    <row r="91" spans="1:10">
      <c r="A91" t="s">
        <v>1600</v>
      </c>
      <c r="B91" t="s">
        <v>316</v>
      </c>
      <c r="C91" t="str">
        <f>LEFT(Orientation_Lists[[#This Row],[Email]],8)</f>
        <v>2402152I</v>
      </c>
      <c r="D91" t="s">
        <v>2808</v>
      </c>
      <c r="E91" t="s">
        <v>2607</v>
      </c>
      <c r="F91" t="s">
        <v>2697</v>
      </c>
      <c r="G91">
        <v>88900305</v>
      </c>
      <c r="H91" t="s">
        <v>2809</v>
      </c>
      <c r="I91" t="s">
        <v>2810</v>
      </c>
    </row>
    <row r="92" spans="1:10">
      <c r="A92" t="s">
        <v>1844</v>
      </c>
      <c r="B92" t="s">
        <v>160</v>
      </c>
      <c r="C92" t="str">
        <f>LEFT(Orientation_Lists[[#This Row],[Email]],8)</f>
        <v>2405074B</v>
      </c>
      <c r="D92" t="s">
        <v>2535</v>
      </c>
      <c r="E92" t="s">
        <v>2607</v>
      </c>
      <c r="F92" t="s">
        <v>2576</v>
      </c>
      <c r="G92">
        <v>88898748</v>
      </c>
      <c r="H92" t="s">
        <v>2641</v>
      </c>
      <c r="I92" t="s">
        <v>2811</v>
      </c>
    </row>
    <row r="93" spans="1:10">
      <c r="A93" t="s">
        <v>1983</v>
      </c>
      <c r="B93" t="s">
        <v>1982</v>
      </c>
      <c r="C93" t="str">
        <f>LEFT(Orientation_Lists[[#This Row],[Email]],8)</f>
        <v>2203488H</v>
      </c>
      <c r="D93" t="s">
        <v>2812</v>
      </c>
      <c r="E93" t="s">
        <v>2544</v>
      </c>
      <c r="F93" t="s">
        <v>2813</v>
      </c>
      <c r="G93">
        <v>88791933</v>
      </c>
      <c r="H93" t="s">
        <v>2669</v>
      </c>
      <c r="I93" s="11" t="s">
        <v>2814</v>
      </c>
    </row>
    <row r="94" spans="1:10">
      <c r="A94" t="s">
        <v>1779</v>
      </c>
      <c r="B94" t="s">
        <v>220</v>
      </c>
      <c r="C94" t="str">
        <f>LEFT(Orientation_Lists[[#This Row],[Email]],8)</f>
        <v>2402064F</v>
      </c>
      <c r="E94" t="s">
        <v>2607</v>
      </c>
      <c r="F94" t="s">
        <v>2815</v>
      </c>
      <c r="G94">
        <v>88784354</v>
      </c>
      <c r="H94" t="s">
        <v>2610</v>
      </c>
      <c r="I94" t="s">
        <v>2816</v>
      </c>
    </row>
    <row r="95" spans="1:10">
      <c r="A95" t="s">
        <v>1736</v>
      </c>
      <c r="B95" t="s">
        <v>269</v>
      </c>
      <c r="C95" t="str">
        <f>LEFT(Orientation_Lists[[#This Row],[Email]],8)</f>
        <v>2405210B</v>
      </c>
      <c r="E95" t="s">
        <v>2607</v>
      </c>
      <c r="F95" t="s">
        <v>2817</v>
      </c>
      <c r="G95">
        <v>88781761</v>
      </c>
      <c r="H95" t="s">
        <v>2610</v>
      </c>
      <c r="I95" t="s">
        <v>2818</v>
      </c>
    </row>
    <row r="96" spans="1:10">
      <c r="A96" t="s">
        <v>1691</v>
      </c>
      <c r="B96" t="s">
        <v>162</v>
      </c>
      <c r="C96" t="str">
        <f>LEFT(Orientation_Lists[[#This Row],[Email]],8)</f>
        <v>2402850H</v>
      </c>
      <c r="D96" t="s">
        <v>2531</v>
      </c>
      <c r="E96" t="s">
        <v>2708</v>
      </c>
      <c r="F96" t="s">
        <v>2819</v>
      </c>
      <c r="G96">
        <v>88742841</v>
      </c>
      <c r="H96" t="s">
        <v>2610</v>
      </c>
      <c r="I96" t="s">
        <v>2820</v>
      </c>
    </row>
    <row r="97" spans="1:10">
      <c r="A97" t="s">
        <v>1799</v>
      </c>
      <c r="B97" t="s">
        <v>365</v>
      </c>
      <c r="C97" t="str">
        <f>LEFT(Orientation_Lists[[#This Row],[Email]],8)</f>
        <v>2401190J</v>
      </c>
      <c r="D97" t="s">
        <v>2821</v>
      </c>
      <c r="E97" t="s">
        <v>2607</v>
      </c>
      <c r="F97" t="s">
        <v>2822</v>
      </c>
      <c r="G97">
        <v>88668532</v>
      </c>
      <c r="H97" t="s">
        <v>2716</v>
      </c>
      <c r="I97" t="s">
        <v>2823</v>
      </c>
    </row>
    <row r="98" spans="1:10">
      <c r="A98" t="s">
        <v>1640</v>
      </c>
      <c r="B98" t="s">
        <v>627</v>
      </c>
      <c r="C98" t="str">
        <f>LEFT(Orientation_Lists[[#This Row],[Email]],8)</f>
        <v>2401521F</v>
      </c>
      <c r="E98" t="s">
        <v>2607</v>
      </c>
      <c r="F98" t="s">
        <v>2648</v>
      </c>
      <c r="G98">
        <v>88666335</v>
      </c>
      <c r="H98" t="s">
        <v>2605</v>
      </c>
      <c r="I98" t="s">
        <v>2824</v>
      </c>
    </row>
    <row r="99" spans="1:10">
      <c r="A99" t="s">
        <v>1986</v>
      </c>
      <c r="B99" t="s">
        <v>1985</v>
      </c>
      <c r="C99" t="str">
        <f>LEFT(Orientation_Lists[[#This Row],[Email]],8)</f>
        <v>2402113A</v>
      </c>
      <c r="D99" t="s">
        <v>2531</v>
      </c>
      <c r="E99" t="s">
        <v>2607</v>
      </c>
      <c r="F99" t="s">
        <v>2815</v>
      </c>
      <c r="G99">
        <v>88627471</v>
      </c>
      <c r="H99" t="s">
        <v>2825</v>
      </c>
      <c r="I99" t="s">
        <v>2826</v>
      </c>
    </row>
    <row r="100" spans="1:10">
      <c r="A100" t="s">
        <v>1693</v>
      </c>
      <c r="B100" t="s">
        <v>278</v>
      </c>
      <c r="C100" t="str">
        <f>LEFT(Orientation_Lists[[#This Row],[Email]],8)</f>
        <v>2405203G</v>
      </c>
      <c r="E100" t="s">
        <v>2607</v>
      </c>
      <c r="F100" t="s">
        <v>2639</v>
      </c>
      <c r="G100">
        <v>88606367</v>
      </c>
      <c r="H100" t="s">
        <v>2610</v>
      </c>
      <c r="I100" t="s">
        <v>2827</v>
      </c>
    </row>
    <row r="101" spans="1:10">
      <c r="A101" t="s">
        <v>1637</v>
      </c>
      <c r="B101" t="s">
        <v>148</v>
      </c>
      <c r="C101" t="str">
        <f>LEFT(Orientation_Lists[[#This Row],[Email]],8)</f>
        <v>2402353C</v>
      </c>
      <c r="D101">
        <v>5830400</v>
      </c>
      <c r="E101" t="s">
        <v>2607</v>
      </c>
      <c r="F101" t="s">
        <v>2828</v>
      </c>
      <c r="G101">
        <v>88605565</v>
      </c>
      <c r="H101" t="s">
        <v>2829</v>
      </c>
      <c r="I101" t="s">
        <v>2830</v>
      </c>
      <c r="J101" t="s">
        <v>2647</v>
      </c>
    </row>
    <row r="102" spans="1:10">
      <c r="A102" t="s">
        <v>1989</v>
      </c>
      <c r="B102" t="s">
        <v>1988</v>
      </c>
      <c r="C102" t="str">
        <f>LEFT(Orientation_Lists[[#This Row],[Email]],8)</f>
        <v>2300253H</v>
      </c>
      <c r="D102" t="s">
        <v>2531</v>
      </c>
      <c r="E102" t="s">
        <v>2532</v>
      </c>
      <c r="F102" t="s">
        <v>2831</v>
      </c>
      <c r="G102">
        <v>88589755</v>
      </c>
      <c r="H102" t="s">
        <v>2610</v>
      </c>
      <c r="I102" t="s">
        <v>2832</v>
      </c>
    </row>
    <row r="103" spans="1:10">
      <c r="A103" t="s">
        <v>1781</v>
      </c>
      <c r="B103" t="s">
        <v>198</v>
      </c>
      <c r="C103" t="str">
        <f>LEFT(Orientation_Lists[[#This Row],[Email]],8)</f>
        <v>2401377C</v>
      </c>
      <c r="D103" t="s">
        <v>2661</v>
      </c>
      <c r="E103" t="s">
        <v>2607</v>
      </c>
      <c r="F103" t="s">
        <v>2545</v>
      </c>
      <c r="G103">
        <v>88531923</v>
      </c>
      <c r="H103" t="s">
        <v>2641</v>
      </c>
      <c r="I103" t="s">
        <v>2833</v>
      </c>
    </row>
    <row r="104" spans="1:10">
      <c r="A104" t="s">
        <v>1089</v>
      </c>
      <c r="B104" t="s">
        <v>118</v>
      </c>
      <c r="C104" t="str">
        <f>LEFT(Orientation_Lists[[#This Row],[Email]],8)</f>
        <v>2401360I</v>
      </c>
      <c r="E104" t="s">
        <v>2607</v>
      </c>
      <c r="F104" t="s">
        <v>2834</v>
      </c>
      <c r="G104">
        <v>88511265</v>
      </c>
      <c r="H104" t="s">
        <v>2610</v>
      </c>
      <c r="I104" t="s">
        <v>2835</v>
      </c>
    </row>
    <row r="105" spans="1:10">
      <c r="A105" t="s">
        <v>1992</v>
      </c>
      <c r="B105" t="s">
        <v>1991</v>
      </c>
      <c r="C105" t="str">
        <f>LEFT(Orientation_Lists[[#This Row],[Email]],8)</f>
        <v>2302873A</v>
      </c>
      <c r="D105" t="s">
        <v>2581</v>
      </c>
      <c r="E105" t="s">
        <v>2532</v>
      </c>
      <c r="F105" t="s">
        <v>2553</v>
      </c>
      <c r="G105">
        <v>88475036</v>
      </c>
      <c r="H105" t="s">
        <v>2610</v>
      </c>
      <c r="I105" t="s">
        <v>2836</v>
      </c>
    </row>
    <row r="106" spans="1:10">
      <c r="A106" t="s">
        <v>1846</v>
      </c>
      <c r="B106" t="s">
        <v>244</v>
      </c>
      <c r="C106" t="str">
        <f>LEFT(Orientation_Lists[[#This Row],[Email]],8)</f>
        <v>2402802I</v>
      </c>
      <c r="D106" t="s">
        <v>2560</v>
      </c>
      <c r="E106" t="s">
        <v>2708</v>
      </c>
      <c r="F106" t="s">
        <v>2837</v>
      </c>
      <c r="G106">
        <v>88395905</v>
      </c>
      <c r="H106" t="s">
        <v>2669</v>
      </c>
      <c r="I106" t="s">
        <v>2838</v>
      </c>
    </row>
    <row r="107" spans="1:10">
      <c r="A107" t="s">
        <v>1995</v>
      </c>
      <c r="B107" t="s">
        <v>1994</v>
      </c>
      <c r="C107" t="str">
        <f>LEFT(Orientation_Lists[[#This Row],[Email]],8)</f>
        <v>2304241I</v>
      </c>
      <c r="E107" t="s">
        <v>2532</v>
      </c>
      <c r="F107" t="s">
        <v>2839</v>
      </c>
      <c r="G107">
        <v>88351351</v>
      </c>
      <c r="H107" t="s">
        <v>2641</v>
      </c>
      <c r="I107" t="s">
        <v>2840</v>
      </c>
    </row>
    <row r="108" spans="1:10">
      <c r="A108" t="s">
        <v>1998</v>
      </c>
      <c r="B108" t="s">
        <v>1997</v>
      </c>
      <c r="C108" t="str">
        <f>LEFT(Orientation_Lists[[#This Row],[Email]],8)</f>
        <v>2301804G</v>
      </c>
      <c r="E108" t="s">
        <v>2532</v>
      </c>
      <c r="F108" t="s">
        <v>2639</v>
      </c>
      <c r="G108">
        <v>88340282</v>
      </c>
      <c r="H108" t="s">
        <v>2641</v>
      </c>
      <c r="I108" t="s">
        <v>2841</v>
      </c>
    </row>
    <row r="109" spans="1:10">
      <c r="A109" t="s">
        <v>1617</v>
      </c>
      <c r="B109" t="s">
        <v>196</v>
      </c>
      <c r="C109" t="str">
        <f>LEFT(Orientation_Lists[[#This Row],[Email]],8)</f>
        <v>2402623I</v>
      </c>
      <c r="E109" t="s">
        <v>2607</v>
      </c>
      <c r="F109" t="s">
        <v>2533</v>
      </c>
      <c r="G109">
        <v>88337815</v>
      </c>
      <c r="H109" t="s">
        <v>2842</v>
      </c>
      <c r="I109" t="s">
        <v>2843</v>
      </c>
      <c r="J109" t="s">
        <v>2647</v>
      </c>
    </row>
    <row r="110" spans="1:10">
      <c r="A110" t="s">
        <v>1848</v>
      </c>
      <c r="B110" t="s">
        <v>214</v>
      </c>
      <c r="C110" t="str">
        <f>LEFT(Orientation_Lists[[#This Row],[Email]],8)</f>
        <v>2400494G</v>
      </c>
      <c r="D110" t="s">
        <v>2560</v>
      </c>
      <c r="E110" t="s">
        <v>2607</v>
      </c>
      <c r="F110" t="s">
        <v>2844</v>
      </c>
      <c r="G110">
        <v>88289753</v>
      </c>
      <c r="H110" t="s">
        <v>2605</v>
      </c>
      <c r="I110" t="s">
        <v>2845</v>
      </c>
    </row>
    <row r="111" spans="1:10">
      <c r="A111" t="s">
        <v>1667</v>
      </c>
      <c r="B111" t="s">
        <v>294</v>
      </c>
      <c r="C111" t="str">
        <f>LEFT(Orientation_Lists[[#This Row],[Email]],8)</f>
        <v>2404342D</v>
      </c>
      <c r="D111" t="s">
        <v>2531</v>
      </c>
      <c r="E111" t="s">
        <v>2607</v>
      </c>
      <c r="F111" t="s">
        <v>2679</v>
      </c>
      <c r="G111">
        <v>88235884</v>
      </c>
      <c r="H111" t="s">
        <v>2714</v>
      </c>
      <c r="I111" t="s">
        <v>2846</v>
      </c>
    </row>
    <row r="112" spans="1:10">
      <c r="A112" t="s">
        <v>2001</v>
      </c>
      <c r="B112" t="s">
        <v>2000</v>
      </c>
      <c r="C112" t="str">
        <f>LEFT(Orientation_Lists[[#This Row],[Email]],8)</f>
        <v>2400807J</v>
      </c>
      <c r="D112" t="s">
        <v>2560</v>
      </c>
      <c r="E112" t="s">
        <v>2607</v>
      </c>
      <c r="F112" t="s">
        <v>2847</v>
      </c>
      <c r="G112">
        <v>88230728</v>
      </c>
      <c r="H112" t="s">
        <v>2848</v>
      </c>
      <c r="I112" t="s">
        <v>2849</v>
      </c>
    </row>
    <row r="113" spans="1:9">
      <c r="A113" t="s">
        <v>2004</v>
      </c>
      <c r="B113" t="s">
        <v>2003</v>
      </c>
      <c r="C113" t="str">
        <f>LEFT(Orientation_Lists[[#This Row],[Email]],8)</f>
        <v>2304233F</v>
      </c>
      <c r="D113" t="s">
        <v>2850</v>
      </c>
      <c r="E113" t="s">
        <v>2532</v>
      </c>
      <c r="F113" t="s">
        <v>2572</v>
      </c>
      <c r="G113">
        <v>88182701</v>
      </c>
      <c r="H113" t="s">
        <v>2851</v>
      </c>
      <c r="I113" s="11" t="s">
        <v>2852</v>
      </c>
    </row>
    <row r="114" spans="1:9">
      <c r="A114" t="s">
        <v>2007</v>
      </c>
      <c r="B114" t="s">
        <v>2006</v>
      </c>
      <c r="C114" t="str">
        <f>LEFT(Orientation_Lists[[#This Row],[Email]],8)</f>
        <v>2403262E</v>
      </c>
      <c r="E114" t="s">
        <v>2607</v>
      </c>
      <c r="F114" t="s">
        <v>2633</v>
      </c>
      <c r="G114">
        <v>88099447</v>
      </c>
      <c r="H114" t="s">
        <v>2641</v>
      </c>
      <c r="I114" t="s">
        <v>2853</v>
      </c>
    </row>
    <row r="115" spans="1:9">
      <c r="A115" t="s">
        <v>2010</v>
      </c>
      <c r="B115" t="s">
        <v>2009</v>
      </c>
      <c r="C115" t="str">
        <f>LEFT(Orientation_Lists[[#This Row],[Email]],8)</f>
        <v>2301291G</v>
      </c>
      <c r="E115" t="s">
        <v>2532</v>
      </c>
      <c r="F115" t="s">
        <v>2713</v>
      </c>
      <c r="G115">
        <v>88095708</v>
      </c>
      <c r="H115" t="s">
        <v>2854</v>
      </c>
      <c r="I115" t="s">
        <v>2855</v>
      </c>
    </row>
    <row r="116" spans="1:9">
      <c r="A116" t="s">
        <v>1609</v>
      </c>
      <c r="B116" t="s">
        <v>122</v>
      </c>
      <c r="C116" t="str">
        <f>LEFT(Orientation_Lists[[#This Row],[Email]],8)</f>
        <v>2401808G</v>
      </c>
      <c r="E116" t="s">
        <v>2607</v>
      </c>
      <c r="F116" t="s">
        <v>2533</v>
      </c>
      <c r="G116">
        <v>88011730</v>
      </c>
      <c r="H116" t="s">
        <v>2641</v>
      </c>
      <c r="I116" t="s">
        <v>2856</v>
      </c>
    </row>
    <row r="117" spans="1:9">
      <c r="A117" t="s">
        <v>1662</v>
      </c>
      <c r="B117" t="s">
        <v>242</v>
      </c>
      <c r="C117" t="str">
        <f>LEFT(Orientation_Lists[[#This Row],[Email]],8)</f>
        <v>2202819E</v>
      </c>
      <c r="E117" t="s">
        <v>2544</v>
      </c>
      <c r="F117" t="s">
        <v>2545</v>
      </c>
      <c r="G117">
        <v>88003434</v>
      </c>
      <c r="H117" t="s">
        <v>2857</v>
      </c>
      <c r="I117" t="s">
        <v>2858</v>
      </c>
    </row>
    <row r="118" spans="1:9">
      <c r="A118" t="s">
        <v>1579</v>
      </c>
      <c r="B118" t="s">
        <v>184</v>
      </c>
      <c r="C118" t="str">
        <f>LEFT(Orientation_Lists[[#This Row],[Email]],8)</f>
        <v>2402106E</v>
      </c>
      <c r="E118" t="s">
        <v>2607</v>
      </c>
      <c r="F118" t="s">
        <v>2815</v>
      </c>
      <c r="G118">
        <v>87986588</v>
      </c>
      <c r="H118" t="s">
        <v>2605</v>
      </c>
      <c r="I118" t="s">
        <v>2859</v>
      </c>
    </row>
    <row r="119" spans="1:9">
      <c r="A119" t="s">
        <v>1850</v>
      </c>
      <c r="B119" t="s">
        <v>417</v>
      </c>
      <c r="C119" t="str">
        <f>LEFT(Orientation_Lists[[#This Row],[Email]],8)</f>
        <v>2300912I</v>
      </c>
      <c r="D119" t="s">
        <v>2560</v>
      </c>
      <c r="E119" t="s">
        <v>2532</v>
      </c>
      <c r="F119" t="s">
        <v>2666</v>
      </c>
      <c r="G119">
        <v>87871277</v>
      </c>
      <c r="H119" t="s">
        <v>2860</v>
      </c>
      <c r="I119" t="s">
        <v>2861</v>
      </c>
    </row>
    <row r="120" spans="1:9">
      <c r="A120" t="s">
        <v>1596</v>
      </c>
      <c r="B120" t="s">
        <v>363</v>
      </c>
      <c r="C120" t="str">
        <f>LEFT(Orientation_Lists[[#This Row],[Email]],8)</f>
        <v>2401480E</v>
      </c>
      <c r="E120" t="s">
        <v>2607</v>
      </c>
      <c r="F120" t="s">
        <v>2727</v>
      </c>
      <c r="G120">
        <v>87812314</v>
      </c>
      <c r="H120" t="s">
        <v>2669</v>
      </c>
      <c r="I120" t="s">
        <v>2862</v>
      </c>
    </row>
    <row r="121" spans="1:9">
      <c r="A121" t="s">
        <v>2013</v>
      </c>
      <c r="B121" t="s">
        <v>2012</v>
      </c>
      <c r="C121" t="str">
        <f>LEFT(Orientation_Lists[[#This Row],[Email]],8)</f>
        <v>2302837F</v>
      </c>
      <c r="D121" t="s">
        <v>2863</v>
      </c>
      <c r="E121" t="s">
        <v>2532</v>
      </c>
      <c r="F121" t="s">
        <v>2864</v>
      </c>
      <c r="G121">
        <v>87786086</v>
      </c>
      <c r="H121" t="s">
        <v>2865</v>
      </c>
      <c r="I121" t="s">
        <v>2866</v>
      </c>
    </row>
    <row r="122" spans="1:9">
      <c r="A122" t="s">
        <v>2016</v>
      </c>
      <c r="B122" t="s">
        <v>2015</v>
      </c>
      <c r="C122" t="str">
        <f>LEFT(Orientation_Lists[[#This Row],[Email]],8)</f>
        <v>2400125G</v>
      </c>
      <c r="E122" t="s">
        <v>2607</v>
      </c>
      <c r="F122" t="s">
        <v>2687</v>
      </c>
      <c r="G122">
        <v>87725528</v>
      </c>
      <c r="H122" t="s">
        <v>2610</v>
      </c>
      <c r="I122" t="s">
        <v>2867</v>
      </c>
    </row>
    <row r="123" spans="1:9">
      <c r="A123" t="s">
        <v>1669</v>
      </c>
      <c r="B123" t="s">
        <v>206</v>
      </c>
      <c r="C123" t="str">
        <f>LEFT(Orientation_Lists[[#This Row],[Email]],8)</f>
        <v>2403954G</v>
      </c>
      <c r="D123" t="s">
        <v>2563</v>
      </c>
      <c r="E123" t="s">
        <v>2607</v>
      </c>
      <c r="F123" t="s">
        <v>2868</v>
      </c>
      <c r="G123">
        <v>87702983</v>
      </c>
      <c r="H123" t="s">
        <v>2605</v>
      </c>
      <c r="I123" t="s">
        <v>2869</v>
      </c>
    </row>
    <row r="124" spans="1:9">
      <c r="A124" t="s">
        <v>1592</v>
      </c>
      <c r="B124" t="s">
        <v>134</v>
      </c>
      <c r="C124" t="str">
        <f>LEFT(Orientation_Lists[[#This Row],[Email]],8)</f>
        <v>2401051D</v>
      </c>
      <c r="D124" t="s">
        <v>2535</v>
      </c>
      <c r="E124" t="s">
        <v>2607</v>
      </c>
      <c r="F124" t="s">
        <v>2676</v>
      </c>
      <c r="G124">
        <v>87680929</v>
      </c>
      <c r="H124" t="s">
        <v>2610</v>
      </c>
      <c r="I124" t="s">
        <v>2870</v>
      </c>
    </row>
    <row r="125" spans="1:9">
      <c r="A125" t="s">
        <v>2019</v>
      </c>
      <c r="B125" t="s">
        <v>2018</v>
      </c>
      <c r="C125" t="str">
        <f>LEFT(Orientation_Lists[[#This Row],[Email]],8)</f>
        <v>2402875E</v>
      </c>
      <c r="E125" t="s">
        <v>2708</v>
      </c>
      <c r="F125" t="s">
        <v>2871</v>
      </c>
      <c r="G125">
        <v>87642700</v>
      </c>
      <c r="H125" t="s">
        <v>2716</v>
      </c>
      <c r="I125" t="s">
        <v>2872</v>
      </c>
    </row>
    <row r="126" spans="1:9">
      <c r="A126" t="s">
        <v>1654</v>
      </c>
      <c r="B126" t="s">
        <v>146</v>
      </c>
      <c r="C126" t="str">
        <f>LEFT(Orientation_Lists[[#This Row],[Email]],8)</f>
        <v>2400778C</v>
      </c>
      <c r="D126" t="s">
        <v>2531</v>
      </c>
      <c r="E126" t="s">
        <v>2607</v>
      </c>
      <c r="F126" t="s">
        <v>2813</v>
      </c>
      <c r="G126">
        <v>87634188</v>
      </c>
      <c r="H126" t="s">
        <v>2610</v>
      </c>
      <c r="I126" t="s">
        <v>2873</v>
      </c>
    </row>
    <row r="127" spans="1:9">
      <c r="A127" t="s">
        <v>1586</v>
      </c>
      <c r="B127" t="s">
        <v>126</v>
      </c>
      <c r="C127" t="str">
        <f>LEFT(Orientation_Lists[[#This Row],[Email]],8)</f>
        <v>2402887J</v>
      </c>
      <c r="D127" t="s">
        <v>2560</v>
      </c>
      <c r="E127" t="s">
        <v>2708</v>
      </c>
      <c r="F127" t="s">
        <v>2874</v>
      </c>
      <c r="G127">
        <v>87483456</v>
      </c>
      <c r="H127" t="s">
        <v>2605</v>
      </c>
      <c r="I127" t="s">
        <v>2875</v>
      </c>
    </row>
    <row r="128" spans="1:9">
      <c r="A128" t="s">
        <v>2022</v>
      </c>
      <c r="B128" t="s">
        <v>2021</v>
      </c>
      <c r="C128" t="str">
        <f>LEFT(Orientation_Lists[[#This Row],[Email]],8)</f>
        <v>2400870H</v>
      </c>
      <c r="D128" t="s">
        <v>2560</v>
      </c>
      <c r="E128" t="s">
        <v>2607</v>
      </c>
      <c r="F128" t="s">
        <v>2557</v>
      </c>
      <c r="G128">
        <v>87401061</v>
      </c>
      <c r="H128" t="s">
        <v>2716</v>
      </c>
      <c r="I128" t="s">
        <v>2876</v>
      </c>
    </row>
    <row r="129" spans="1:9">
      <c r="A129" t="s">
        <v>1852</v>
      </c>
      <c r="B129" t="s">
        <v>210</v>
      </c>
      <c r="C129" t="str">
        <f>LEFT(Orientation_Lists[[#This Row],[Email]],8)</f>
        <v>2404650J</v>
      </c>
      <c r="D129" t="s">
        <v>2531</v>
      </c>
      <c r="E129" t="s">
        <v>2607</v>
      </c>
      <c r="F129" t="s">
        <v>2877</v>
      </c>
      <c r="G129">
        <v>87380980</v>
      </c>
      <c r="H129" t="s">
        <v>2610</v>
      </c>
      <c r="I129" t="s">
        <v>2878</v>
      </c>
    </row>
    <row r="130" spans="1:9">
      <c r="A130" t="s">
        <v>1854</v>
      </c>
      <c r="B130" t="s">
        <v>156</v>
      </c>
      <c r="C130" t="str">
        <f>LEFT(Orientation_Lists[[#This Row],[Email]],8)</f>
        <v>2401608A</v>
      </c>
      <c r="D130" t="s">
        <v>2615</v>
      </c>
      <c r="E130" t="s">
        <v>2607</v>
      </c>
      <c r="F130" t="s">
        <v>2879</v>
      </c>
      <c r="G130">
        <v>87269330</v>
      </c>
      <c r="H130" t="s">
        <v>2829</v>
      </c>
      <c r="I130" t="s">
        <v>2880</v>
      </c>
    </row>
    <row r="131" spans="1:9">
      <c r="A131" t="s">
        <v>1656</v>
      </c>
      <c r="B131" t="s">
        <v>192</v>
      </c>
      <c r="C131" t="str">
        <f>LEFT(Orientation_Lists[[#This Row],[Email]],8)</f>
        <v>2300627C</v>
      </c>
      <c r="E131" t="s">
        <v>2532</v>
      </c>
      <c r="F131" t="s">
        <v>2674</v>
      </c>
      <c r="G131">
        <v>87156759</v>
      </c>
      <c r="H131" t="s">
        <v>2605</v>
      </c>
      <c r="I131" t="s">
        <v>2881</v>
      </c>
    </row>
    <row r="132" spans="1:9">
      <c r="A132" t="s">
        <v>1677</v>
      </c>
      <c r="B132" t="s">
        <v>154</v>
      </c>
      <c r="C132" t="str">
        <f>LEFT(Orientation_Lists[[#This Row],[Email]],8)</f>
        <v>2402535E</v>
      </c>
      <c r="D132" t="s">
        <v>2531</v>
      </c>
      <c r="E132" t="s">
        <v>2607</v>
      </c>
      <c r="F132" t="s">
        <v>2576</v>
      </c>
      <c r="G132">
        <v>87008977</v>
      </c>
      <c r="H132" t="s">
        <v>2882</v>
      </c>
      <c r="I132" t="s">
        <v>2883</v>
      </c>
    </row>
    <row r="133" spans="1:9">
      <c r="A133" t="s">
        <v>1581</v>
      </c>
      <c r="B133" t="s">
        <v>140</v>
      </c>
      <c r="C133" t="str">
        <f>LEFT(Orientation_Lists[[#This Row],[Email]],8)</f>
        <v>2404411G</v>
      </c>
      <c r="D133">
        <v>5836581</v>
      </c>
      <c r="E133" t="s">
        <v>2607</v>
      </c>
      <c r="F133" t="s">
        <v>2828</v>
      </c>
      <c r="G133">
        <v>86969858</v>
      </c>
      <c r="H133" t="s">
        <v>2716</v>
      </c>
      <c r="I133" t="s">
        <v>2884</v>
      </c>
    </row>
    <row r="134" spans="1:9">
      <c r="A134" t="s">
        <v>1074</v>
      </c>
      <c r="B134" t="s">
        <v>1073</v>
      </c>
      <c r="C134" t="str">
        <f>LEFT(Orientation_Lists[[#This Row],[Email]],8)</f>
        <v>2403276E</v>
      </c>
      <c r="D134" t="s">
        <v>2661</v>
      </c>
      <c r="E134" t="s">
        <v>2607</v>
      </c>
      <c r="F134" t="s">
        <v>2603</v>
      </c>
      <c r="G134">
        <v>86961065</v>
      </c>
      <c r="H134" t="s">
        <v>2885</v>
      </c>
      <c r="I134" t="s">
        <v>2886</v>
      </c>
    </row>
    <row r="135" spans="1:9">
      <c r="A135" t="s">
        <v>1856</v>
      </c>
      <c r="B135" t="s">
        <v>232</v>
      </c>
      <c r="C135" t="str">
        <f>LEFT(Orientation_Lists[[#This Row],[Email]],8)</f>
        <v>2201387D</v>
      </c>
      <c r="D135" t="s">
        <v>2563</v>
      </c>
      <c r="E135" t="s">
        <v>2544</v>
      </c>
      <c r="F135" t="s">
        <v>2695</v>
      </c>
      <c r="G135">
        <v>86943166</v>
      </c>
      <c r="H135" t="s">
        <v>2887</v>
      </c>
      <c r="I135" t="s">
        <v>2888</v>
      </c>
    </row>
    <row r="136" spans="1:9">
      <c r="A136" t="s">
        <v>2025</v>
      </c>
      <c r="B136" t="s">
        <v>2024</v>
      </c>
      <c r="C136" t="str">
        <f>LEFT(Orientation_Lists[[#This Row],[Email]],8)</f>
        <v>2301441H</v>
      </c>
      <c r="E136" t="s">
        <v>2532</v>
      </c>
      <c r="F136" t="s">
        <v>2889</v>
      </c>
      <c r="G136">
        <v>86916596</v>
      </c>
      <c r="H136" t="s">
        <v>2890</v>
      </c>
      <c r="I136" s="11" t="s">
        <v>2891</v>
      </c>
    </row>
    <row r="137" spans="1:9">
      <c r="A137" t="s">
        <v>1783</v>
      </c>
      <c r="B137" t="s">
        <v>287</v>
      </c>
      <c r="C137" t="str">
        <f>LEFT(Orientation_Lists[[#This Row],[Email]],8)</f>
        <v>2401303I</v>
      </c>
      <c r="D137" t="s">
        <v>2615</v>
      </c>
      <c r="E137" t="s">
        <v>2607</v>
      </c>
      <c r="F137" t="s">
        <v>2892</v>
      </c>
      <c r="G137">
        <v>86911911</v>
      </c>
      <c r="H137" t="s">
        <v>2716</v>
      </c>
      <c r="I137" t="s">
        <v>2893</v>
      </c>
    </row>
    <row r="138" spans="1:9">
      <c r="A138" t="s">
        <v>2028</v>
      </c>
      <c r="B138" t="s">
        <v>2027</v>
      </c>
      <c r="C138" t="str">
        <f>LEFT(Orientation_Lists[[#This Row],[Email]],8)</f>
        <v>2404854H</v>
      </c>
      <c r="E138" t="s">
        <v>2607</v>
      </c>
      <c r="F138" t="s">
        <v>2894</v>
      </c>
      <c r="G138">
        <v>85888337</v>
      </c>
      <c r="H138" t="s">
        <v>2895</v>
      </c>
      <c r="I138" t="s">
        <v>2896</v>
      </c>
    </row>
    <row r="139" spans="1:9">
      <c r="A139" t="s">
        <v>1629</v>
      </c>
      <c r="B139" t="s">
        <v>158</v>
      </c>
      <c r="C139" t="str">
        <f>LEFT(Orientation_Lists[[#This Row],[Email]],8)</f>
        <v>2402682E</v>
      </c>
      <c r="D139" t="s">
        <v>2531</v>
      </c>
      <c r="E139" t="s">
        <v>2607</v>
      </c>
      <c r="F139" t="s">
        <v>2897</v>
      </c>
      <c r="G139">
        <v>85887558</v>
      </c>
      <c r="H139" t="s">
        <v>2898</v>
      </c>
      <c r="I139" t="s">
        <v>2899</v>
      </c>
    </row>
    <row r="140" spans="1:9">
      <c r="A140" t="s">
        <v>1858</v>
      </c>
      <c r="B140" t="s">
        <v>150</v>
      </c>
      <c r="C140" t="str">
        <f>LEFT(Orientation_Lists[[#This Row],[Email]],8)</f>
        <v>2405009H</v>
      </c>
      <c r="E140" t="s">
        <v>2607</v>
      </c>
      <c r="F140" t="s">
        <v>2900</v>
      </c>
      <c r="G140">
        <v>85114882</v>
      </c>
      <c r="H140" t="s">
        <v>2605</v>
      </c>
      <c r="I140" t="s">
        <v>2901</v>
      </c>
    </row>
    <row r="141" spans="1:9">
      <c r="A141" t="s">
        <v>2031</v>
      </c>
      <c r="B141" t="s">
        <v>2030</v>
      </c>
      <c r="C141" t="str">
        <f>LEFT(Orientation_Lists[[#This Row],[Email]],8)</f>
        <v>2301413G</v>
      </c>
      <c r="D141" t="s">
        <v>2560</v>
      </c>
      <c r="E141" t="s">
        <v>2532</v>
      </c>
      <c r="F141" t="s">
        <v>2902</v>
      </c>
      <c r="G141">
        <v>84818795</v>
      </c>
      <c r="H141" t="s">
        <v>2610</v>
      </c>
      <c r="I141" t="s">
        <v>2903</v>
      </c>
    </row>
    <row r="142" spans="1:9">
      <c r="A142" t="s">
        <v>2034</v>
      </c>
      <c r="B142" t="s">
        <v>2033</v>
      </c>
      <c r="C142" t="str">
        <f>LEFT(Orientation_Lists[[#This Row],[Email]],8)</f>
        <v>2300358E</v>
      </c>
      <c r="D142" t="s">
        <v>2904</v>
      </c>
      <c r="E142" t="s">
        <v>2532</v>
      </c>
      <c r="F142" t="s">
        <v>2877</v>
      </c>
      <c r="G142">
        <v>84444789</v>
      </c>
      <c r="H142" t="s">
        <v>2905</v>
      </c>
      <c r="I142" t="s">
        <v>2906</v>
      </c>
    </row>
    <row r="143" spans="1:9">
      <c r="A143" t="s">
        <v>2037</v>
      </c>
      <c r="B143" t="s">
        <v>2036</v>
      </c>
      <c r="C143" t="str">
        <f>LEFT(Orientation_Lists[[#This Row],[Email]],8)</f>
        <v>2403760H</v>
      </c>
      <c r="E143" t="s">
        <v>2607</v>
      </c>
      <c r="F143" t="s">
        <v>2907</v>
      </c>
      <c r="G143">
        <v>84216532</v>
      </c>
      <c r="H143" t="s">
        <v>2610</v>
      </c>
      <c r="I143" t="s">
        <v>2908</v>
      </c>
    </row>
    <row r="144" spans="1:9">
      <c r="A144" t="s">
        <v>2040</v>
      </c>
      <c r="B144" t="s">
        <v>2039</v>
      </c>
      <c r="C144" t="str">
        <f>LEFT(Orientation_Lists[[#This Row],[Email]],8)</f>
        <v>2402351G</v>
      </c>
      <c r="E144" t="s">
        <v>2607</v>
      </c>
      <c r="F144" t="s">
        <v>2676</v>
      </c>
      <c r="G144">
        <v>83636723</v>
      </c>
      <c r="H144" t="s">
        <v>2610</v>
      </c>
      <c r="I144" t="s">
        <v>2909</v>
      </c>
    </row>
    <row r="145" spans="1:10">
      <c r="A145" t="s">
        <v>2043</v>
      </c>
      <c r="B145" t="s">
        <v>2042</v>
      </c>
      <c r="C145" t="str">
        <f>LEFT(Orientation_Lists[[#This Row],[Email]],8)</f>
        <v>2403797J</v>
      </c>
      <c r="D145" t="s">
        <v>2615</v>
      </c>
      <c r="E145" t="s">
        <v>2607</v>
      </c>
      <c r="F145" t="s">
        <v>2910</v>
      </c>
      <c r="G145">
        <v>83548304</v>
      </c>
      <c r="H145" t="s">
        <v>2605</v>
      </c>
      <c r="I145" t="s">
        <v>2911</v>
      </c>
    </row>
    <row r="146" spans="1:10">
      <c r="A146" t="s">
        <v>2046</v>
      </c>
      <c r="B146" t="s">
        <v>2045</v>
      </c>
      <c r="C146" t="str">
        <f>LEFT(Orientation_Lists[[#This Row],[Email]],8)</f>
        <v>2400482B</v>
      </c>
      <c r="E146" t="s">
        <v>2607</v>
      </c>
      <c r="F146" t="s">
        <v>2912</v>
      </c>
      <c r="G146">
        <v>83521707</v>
      </c>
      <c r="H146" t="s">
        <v>2605</v>
      </c>
      <c r="I146" t="s">
        <v>2913</v>
      </c>
    </row>
    <row r="147" spans="1:10">
      <c r="A147" t="s">
        <v>1084</v>
      </c>
      <c r="B147" t="s">
        <v>124</v>
      </c>
      <c r="C147" t="str">
        <f>LEFT(Orientation_Lists[[#This Row],[Email]],8)</f>
        <v>2401848C</v>
      </c>
      <c r="D147">
        <v>5756073</v>
      </c>
      <c r="E147" t="s">
        <v>2607</v>
      </c>
      <c r="F147" t="s">
        <v>2828</v>
      </c>
      <c r="G147">
        <v>83225750</v>
      </c>
      <c r="H147" t="s">
        <v>2605</v>
      </c>
      <c r="I147" t="s">
        <v>2914</v>
      </c>
    </row>
    <row r="148" spans="1:10">
      <c r="A148" t="s">
        <v>2049</v>
      </c>
      <c r="B148" t="s">
        <v>2048</v>
      </c>
      <c r="C148" t="str">
        <f>LEFT(Orientation_Lists[[#This Row],[Email]],8)</f>
        <v>2402705D</v>
      </c>
      <c r="D148" t="s">
        <v>2560</v>
      </c>
      <c r="E148" t="s">
        <v>2607</v>
      </c>
      <c r="F148" t="s">
        <v>2915</v>
      </c>
      <c r="G148">
        <v>82677601</v>
      </c>
      <c r="H148" t="s">
        <v>2669</v>
      </c>
      <c r="I148" t="s">
        <v>2916</v>
      </c>
    </row>
    <row r="149" spans="1:10">
      <c r="A149" t="s">
        <v>2052</v>
      </c>
      <c r="B149" t="s">
        <v>2051</v>
      </c>
      <c r="C149" t="str">
        <f>LEFT(Orientation_Lists[[#This Row],[Email]],8)</f>
        <v>2304417E</v>
      </c>
      <c r="E149" t="s">
        <v>2532</v>
      </c>
      <c r="F149" t="s">
        <v>2917</v>
      </c>
      <c r="G149">
        <v>82675791</v>
      </c>
      <c r="H149" t="s">
        <v>2610</v>
      </c>
      <c r="I149" t="s">
        <v>2918</v>
      </c>
    </row>
    <row r="150" spans="1:10">
      <c r="A150" t="s">
        <v>1757</v>
      </c>
      <c r="B150" t="s">
        <v>300</v>
      </c>
      <c r="C150" t="str">
        <f>LEFT(Orientation_Lists[[#This Row],[Email]],8)</f>
        <v>2402220D</v>
      </c>
      <c r="D150" t="s">
        <v>2919</v>
      </c>
      <c r="E150" t="s">
        <v>2607</v>
      </c>
      <c r="F150" t="s">
        <v>2920</v>
      </c>
      <c r="G150">
        <v>82636361</v>
      </c>
      <c r="H150" t="s">
        <v>2610</v>
      </c>
      <c r="I150" t="s">
        <v>2921</v>
      </c>
    </row>
    <row r="151" spans="1:10">
      <c r="A151" t="s">
        <v>2055</v>
      </c>
      <c r="B151" t="s">
        <v>2054</v>
      </c>
      <c r="C151" t="str">
        <f>LEFT(Orientation_Lists[[#This Row],[Email]],8)</f>
        <v>2302441G</v>
      </c>
      <c r="E151" t="s">
        <v>2532</v>
      </c>
      <c r="F151" t="s">
        <v>2612</v>
      </c>
      <c r="G151">
        <v>82223018</v>
      </c>
      <c r="H151" t="s">
        <v>2605</v>
      </c>
      <c r="I151" t="s">
        <v>2922</v>
      </c>
    </row>
    <row r="152" spans="1:10">
      <c r="A152" t="s">
        <v>1635</v>
      </c>
      <c r="B152" t="s">
        <v>164</v>
      </c>
      <c r="C152" t="str">
        <f>LEFT(Orientation_Lists[[#This Row],[Email]],8)</f>
        <v>2400518C</v>
      </c>
      <c r="E152" t="s">
        <v>2607</v>
      </c>
      <c r="F152" t="s">
        <v>2655</v>
      </c>
      <c r="G152">
        <v>82182433</v>
      </c>
      <c r="H152" t="s">
        <v>2610</v>
      </c>
      <c r="I152" t="s">
        <v>2923</v>
      </c>
    </row>
    <row r="153" spans="1:10">
      <c r="A153" t="s">
        <v>1588</v>
      </c>
      <c r="B153" t="s">
        <v>152</v>
      </c>
      <c r="C153" t="str">
        <f>LEFT(Orientation_Lists[[#This Row],[Email]],8)</f>
        <v>2402378J</v>
      </c>
      <c r="E153" t="s">
        <v>2607</v>
      </c>
      <c r="F153" t="s">
        <v>2679</v>
      </c>
      <c r="G153">
        <v>82070818</v>
      </c>
      <c r="H153" t="s">
        <v>2716</v>
      </c>
      <c r="I153" t="s">
        <v>2924</v>
      </c>
    </row>
    <row r="154" spans="1:10">
      <c r="A154" t="s">
        <v>1860</v>
      </c>
      <c r="B154" t="s">
        <v>202</v>
      </c>
      <c r="C154" t="str">
        <f>LEFT(Orientation_Lists[[#This Row],[Email]],8)</f>
        <v>2400081B</v>
      </c>
      <c r="D154" t="s">
        <v>2531</v>
      </c>
      <c r="E154" t="s">
        <v>2607</v>
      </c>
      <c r="F154" t="s">
        <v>2666</v>
      </c>
      <c r="G154">
        <v>82070185</v>
      </c>
      <c r="H154" t="s">
        <v>2610</v>
      </c>
      <c r="I154" t="s">
        <v>2925</v>
      </c>
    </row>
    <row r="155" spans="1:10">
      <c r="A155" t="s">
        <v>1732</v>
      </c>
      <c r="B155" t="s">
        <v>178</v>
      </c>
      <c r="C155" t="str">
        <f>LEFT(Orientation_Lists[[#This Row],[Email]],8)</f>
        <v>2400934B</v>
      </c>
      <c r="D155" t="s">
        <v>2926</v>
      </c>
      <c r="E155" t="s">
        <v>2607</v>
      </c>
      <c r="F155" t="s">
        <v>2927</v>
      </c>
      <c r="G155">
        <v>82022951</v>
      </c>
      <c r="H155" t="s">
        <v>2928</v>
      </c>
      <c r="I155" t="s">
        <v>2929</v>
      </c>
    </row>
    <row r="156" spans="1:10">
      <c r="A156" t="s">
        <v>1575</v>
      </c>
      <c r="B156" t="s">
        <v>228</v>
      </c>
      <c r="C156" t="str">
        <f>LEFT(Orientation_Lists[[#This Row],[Email]],8)</f>
        <v>2401458A</v>
      </c>
      <c r="E156" t="s">
        <v>2607</v>
      </c>
      <c r="F156" t="s">
        <v>2603</v>
      </c>
      <c r="G156">
        <v>82009104</v>
      </c>
      <c r="H156" t="s">
        <v>2605</v>
      </c>
      <c r="I156" t="s">
        <v>2930</v>
      </c>
    </row>
    <row r="157" spans="1:10">
      <c r="A157" t="s">
        <v>1631</v>
      </c>
      <c r="B157" t="s">
        <v>302</v>
      </c>
      <c r="C157" t="str">
        <f>LEFT(Orientation_Lists[[#This Row],[Email]],8)</f>
        <v>2404133G</v>
      </c>
      <c r="E157" t="s">
        <v>2607</v>
      </c>
      <c r="F157" t="s">
        <v>2931</v>
      </c>
      <c r="G157">
        <v>82004229</v>
      </c>
      <c r="H157" t="s">
        <v>2932</v>
      </c>
      <c r="I157" t="s">
        <v>2933</v>
      </c>
    </row>
    <row r="158" spans="1:10">
      <c r="A158" t="s">
        <v>1724</v>
      </c>
      <c r="B158" t="s">
        <v>144</v>
      </c>
      <c r="C158" t="str">
        <f>LEFT(Orientation_Lists[[#This Row],[Email]],8)</f>
        <v>2401814E</v>
      </c>
      <c r="D158" t="s">
        <v>2661</v>
      </c>
      <c r="E158" t="s">
        <v>2607</v>
      </c>
      <c r="F158" t="s">
        <v>2639</v>
      </c>
      <c r="G158">
        <v>81331080</v>
      </c>
      <c r="H158" t="s">
        <v>2669</v>
      </c>
      <c r="I158" t="s">
        <v>2934</v>
      </c>
      <c r="J158" t="s">
        <v>2647</v>
      </c>
    </row>
    <row r="159" spans="1:10">
      <c r="A159" t="s">
        <v>1862</v>
      </c>
      <c r="B159" t="s">
        <v>401</v>
      </c>
      <c r="C159" t="str">
        <f>LEFT(Orientation_Lists[[#This Row],[Email]],8)</f>
        <v>2404399D</v>
      </c>
      <c r="E159" t="s">
        <v>2607</v>
      </c>
      <c r="F159" t="s">
        <v>2935</v>
      </c>
      <c r="G159">
        <v>81177554</v>
      </c>
      <c r="H159" t="s">
        <v>2605</v>
      </c>
      <c r="I159" t="s">
        <v>2936</v>
      </c>
    </row>
    <row r="160" spans="1:10">
      <c r="A160" t="s">
        <v>1689</v>
      </c>
      <c r="B160" t="s">
        <v>218</v>
      </c>
      <c r="C160" t="str">
        <f>LEFT(Orientation_Lists[[#This Row],[Email]],8)</f>
        <v>2402097F</v>
      </c>
      <c r="E160" t="s">
        <v>2607</v>
      </c>
      <c r="F160" t="s">
        <v>2619</v>
      </c>
      <c r="G160">
        <v>81169899</v>
      </c>
      <c r="H160" t="s">
        <v>2610</v>
      </c>
      <c r="I160" t="s">
        <v>2937</v>
      </c>
    </row>
    <row r="161" spans="1:10">
      <c r="A161" t="s">
        <v>1864</v>
      </c>
      <c r="B161" t="s">
        <v>216</v>
      </c>
      <c r="C161" t="str">
        <f>LEFT(Orientation_Lists[[#This Row],[Email]],8)</f>
        <v>2401935H</v>
      </c>
      <c r="D161" t="s">
        <v>2615</v>
      </c>
      <c r="E161" t="s">
        <v>2607</v>
      </c>
      <c r="F161" t="s">
        <v>2584</v>
      </c>
      <c r="G161">
        <v>81115404</v>
      </c>
      <c r="H161" t="s">
        <v>2938</v>
      </c>
      <c r="I161" t="s">
        <v>2939</v>
      </c>
    </row>
    <row r="162" spans="1:10">
      <c r="A162" t="s">
        <v>1650</v>
      </c>
      <c r="B162" t="s">
        <v>413</v>
      </c>
      <c r="C162" t="str">
        <f>LEFT(Orientation_Lists[[#This Row],[Email]],8)</f>
        <v>2401056C</v>
      </c>
      <c r="D162" t="s">
        <v>2531</v>
      </c>
      <c r="E162" t="s">
        <v>2607</v>
      </c>
      <c r="F162" t="s">
        <v>2940</v>
      </c>
      <c r="G162">
        <v>81108260</v>
      </c>
      <c r="H162" t="s">
        <v>2941</v>
      </c>
      <c r="I162" t="s">
        <v>2942</v>
      </c>
    </row>
    <row r="163" spans="1:10">
      <c r="A163" t="s">
        <v>1573</v>
      </c>
      <c r="B163" t="s">
        <v>262</v>
      </c>
      <c r="C163" t="str">
        <f>LEFT(Orientation_Lists[[#This Row],[Email]],8)</f>
        <v>2401771G</v>
      </c>
      <c r="E163" t="s">
        <v>2607</v>
      </c>
      <c r="F163" t="s">
        <v>2822</v>
      </c>
      <c r="G163">
        <v>80515424</v>
      </c>
      <c r="H163" t="s">
        <v>2943</v>
      </c>
      <c r="I163" t="s">
        <v>2944</v>
      </c>
      <c r="J163" t="s">
        <v>2647</v>
      </c>
    </row>
    <row r="164" spans="1:10">
      <c r="A164" t="s">
        <v>1245</v>
      </c>
      <c r="B164" t="s">
        <v>390</v>
      </c>
      <c r="C164" t="str">
        <f>LEFT(Orientation_Lists[[#This Row],[Email]],8)</f>
        <v>2403727G</v>
      </c>
      <c r="E164" t="s">
        <v>2607</v>
      </c>
      <c r="F164" t="s">
        <v>2945</v>
      </c>
      <c r="G164">
        <v>80357270</v>
      </c>
      <c r="H164" t="s">
        <v>2610</v>
      </c>
      <c r="I164" t="s">
        <v>2946</v>
      </c>
    </row>
    <row r="165" spans="1:10">
      <c r="A165" t="s">
        <v>1785</v>
      </c>
      <c r="B165" t="s">
        <v>208</v>
      </c>
      <c r="C165" t="str">
        <f>LEFT(Orientation_Lists[[#This Row],[Email]],8)</f>
        <v>2202221D</v>
      </c>
      <c r="D165" t="s">
        <v>2661</v>
      </c>
      <c r="E165" t="s">
        <v>2544</v>
      </c>
      <c r="F165" t="s">
        <v>2800</v>
      </c>
      <c r="G165">
        <v>80150956</v>
      </c>
      <c r="H165" t="s">
        <v>2610</v>
      </c>
      <c r="I165" t="s">
        <v>2947</v>
      </c>
    </row>
    <row r="166" spans="1:10">
      <c r="A166" t="s">
        <v>2058</v>
      </c>
      <c r="B166" t="s">
        <v>2057</v>
      </c>
      <c r="C166" t="str">
        <f>LEFT(Orientation_Lists[[#This Row],[Email]],8)</f>
        <v>2403357C</v>
      </c>
      <c r="E166" t="s">
        <v>2607</v>
      </c>
      <c r="F166" t="s">
        <v>2948</v>
      </c>
      <c r="G166">
        <v>80128958</v>
      </c>
      <c r="H166" t="s">
        <v>2949</v>
      </c>
      <c r="I166" s="11" t="s">
        <v>2950</v>
      </c>
    </row>
    <row r="167" spans="1:10">
      <c r="A167" t="s">
        <v>1753</v>
      </c>
      <c r="B167" t="s">
        <v>325</v>
      </c>
      <c r="C167" t="str">
        <f>LEFT(Orientation_Lists[[#This Row],[Email]],8)</f>
        <v>2401531E</v>
      </c>
      <c r="E167" t="s">
        <v>2607</v>
      </c>
      <c r="F167" t="s">
        <v>2584</v>
      </c>
      <c r="G167">
        <v>90998161</v>
      </c>
      <c r="H167" t="s">
        <v>2951</v>
      </c>
      <c r="I167" t="s">
        <v>2952</v>
      </c>
    </row>
    <row r="168" spans="1:10">
      <c r="A168" t="s">
        <v>1652</v>
      </c>
      <c r="B168" t="s">
        <v>504</v>
      </c>
      <c r="C168" t="str">
        <f>LEFT(Orientation_Lists[[#This Row],[Email]],8)</f>
        <v>2401558H</v>
      </c>
      <c r="D168" t="s">
        <v>2531</v>
      </c>
      <c r="E168" t="s">
        <v>2607</v>
      </c>
      <c r="F168" t="s">
        <v>2648</v>
      </c>
      <c r="G168" t="s">
        <v>2953</v>
      </c>
      <c r="H168" t="s">
        <v>2645</v>
      </c>
      <c r="I168" t="s">
        <v>2954</v>
      </c>
    </row>
    <row r="169" spans="1:10">
      <c r="A169" t="s">
        <v>1671</v>
      </c>
      <c r="B169" t="s">
        <v>396</v>
      </c>
      <c r="C169" t="str">
        <f>LEFT(Orientation_Lists[[#This Row],[Email]],8)</f>
        <v>2401468J</v>
      </c>
      <c r="E169" t="s">
        <v>2607</v>
      </c>
      <c r="F169" t="s">
        <v>2955</v>
      </c>
      <c r="G169">
        <v>92987177</v>
      </c>
      <c r="H169" t="s">
        <v>2605</v>
      </c>
      <c r="I169" t="s">
        <v>2956</v>
      </c>
    </row>
    <row r="170" spans="1:10">
      <c r="A170" t="s">
        <v>1050</v>
      </c>
      <c r="B170" t="s">
        <v>399</v>
      </c>
      <c r="C170" t="str">
        <f>LEFT(Orientation_Lists[[#This Row],[Email]],8)</f>
        <v>2401562J</v>
      </c>
      <c r="E170" t="s">
        <v>2607</v>
      </c>
      <c r="F170" t="s">
        <v>2687</v>
      </c>
      <c r="G170">
        <v>93676073</v>
      </c>
      <c r="H170" t="s">
        <v>2957</v>
      </c>
      <c r="I170" t="s">
        <v>2958</v>
      </c>
    </row>
    <row r="171" spans="1:10">
      <c r="A171" t="s">
        <v>2061</v>
      </c>
      <c r="B171" t="s">
        <v>2060</v>
      </c>
      <c r="C171" t="str">
        <f>LEFT(Orientation_Lists[[#This Row],[Email]],8)</f>
        <v>2403145B</v>
      </c>
      <c r="E171" t="s">
        <v>2708</v>
      </c>
      <c r="F171" t="s">
        <v>2959</v>
      </c>
      <c r="G171">
        <v>97301203</v>
      </c>
      <c r="H171" t="s">
        <v>2960</v>
      </c>
      <c r="I171" t="s">
        <v>2961</v>
      </c>
    </row>
    <row r="172" spans="1:10">
      <c r="A172" t="s">
        <v>2064</v>
      </c>
      <c r="B172" t="s">
        <v>2063</v>
      </c>
      <c r="C172" t="str">
        <f>LEFT(Orientation_Lists[[#This Row],[Email]],8)</f>
        <v>2401847E</v>
      </c>
      <c r="E172" t="s">
        <v>2607</v>
      </c>
      <c r="F172" t="s">
        <v>2538</v>
      </c>
      <c r="G172">
        <v>97830459</v>
      </c>
      <c r="H172" t="s">
        <v>2848</v>
      </c>
      <c r="I172" t="s">
        <v>2962</v>
      </c>
    </row>
    <row r="173" spans="1:10">
      <c r="A173" t="s">
        <v>1644</v>
      </c>
      <c r="B173" t="s">
        <v>386</v>
      </c>
      <c r="C173" t="str">
        <f>LEFT(Orientation_Lists[[#This Row],[Email]],8)</f>
        <v>2402348C</v>
      </c>
      <c r="E173" t="s">
        <v>2607</v>
      </c>
      <c r="F173" t="s">
        <v>2963</v>
      </c>
      <c r="G173">
        <v>88133312</v>
      </c>
      <c r="H173" t="s">
        <v>2610</v>
      </c>
      <c r="I173" t="s">
        <v>2964</v>
      </c>
    </row>
    <row r="174" spans="1:10">
      <c r="A174" t="s">
        <v>1623</v>
      </c>
      <c r="B174" t="s">
        <v>461</v>
      </c>
      <c r="C174" t="str">
        <f>LEFT(Orientation_Lists[[#This Row],[Email]],8)</f>
        <v>2401834C</v>
      </c>
      <c r="E174" t="s">
        <v>2607</v>
      </c>
      <c r="F174" t="s">
        <v>2687</v>
      </c>
      <c r="G174">
        <v>88608725</v>
      </c>
      <c r="H174" t="s">
        <v>2605</v>
      </c>
      <c r="I174" t="s">
        <v>2965</v>
      </c>
    </row>
    <row r="175" spans="1:10">
      <c r="A175" t="s">
        <v>1590</v>
      </c>
      <c r="B175" t="s">
        <v>421</v>
      </c>
      <c r="C175" t="str">
        <f>LEFT(Orientation_Lists[[#This Row],[Email]],8)</f>
        <v>2402306A</v>
      </c>
      <c r="D175" t="s">
        <v>2531</v>
      </c>
      <c r="E175" t="s">
        <v>2607</v>
      </c>
      <c r="F175" t="s">
        <v>2966</v>
      </c>
      <c r="G175">
        <v>81683265</v>
      </c>
      <c r="H175" t="s">
        <v>2610</v>
      </c>
      <c r="I175" t="s">
        <v>2967</v>
      </c>
    </row>
    <row r="176" spans="1:10">
      <c r="A176" t="s">
        <v>1648</v>
      </c>
      <c r="B176" t="s">
        <v>411</v>
      </c>
      <c r="C176" t="str">
        <f>LEFT(Orientation_Lists[[#This Row],[Email]],8)</f>
        <v>2404485A</v>
      </c>
      <c r="D176" t="s">
        <v>2531</v>
      </c>
      <c r="E176" t="s">
        <v>2607</v>
      </c>
      <c r="F176" t="s">
        <v>2655</v>
      </c>
      <c r="G176">
        <v>83765326</v>
      </c>
      <c r="H176" t="s">
        <v>2605</v>
      </c>
      <c r="I176" t="s">
        <v>2968</v>
      </c>
    </row>
    <row r="177" spans="1:10">
      <c r="A177" t="s">
        <v>2067</v>
      </c>
      <c r="B177" t="s">
        <v>2066</v>
      </c>
      <c r="C177" t="str">
        <f>LEFT(Orientation_Lists[[#This Row],[Email]],8)</f>
        <v>2404588B</v>
      </c>
      <c r="D177" t="s">
        <v>2531</v>
      </c>
      <c r="E177" t="s">
        <v>2607</v>
      </c>
      <c r="F177" t="s">
        <v>2619</v>
      </c>
      <c r="G177">
        <v>91872171</v>
      </c>
      <c r="H177" t="s">
        <v>2969</v>
      </c>
      <c r="I177" t="s">
        <v>2970</v>
      </c>
    </row>
    <row r="178" spans="1:10">
      <c r="A178" t="s">
        <v>1748</v>
      </c>
      <c r="B178" t="s">
        <v>488</v>
      </c>
      <c r="C178" t="str">
        <f>LEFT(Orientation_Lists[[#This Row],[Email]],8)</f>
        <v>2402323F</v>
      </c>
      <c r="D178" t="s">
        <v>2563</v>
      </c>
      <c r="E178" t="s">
        <v>2607</v>
      </c>
      <c r="F178" t="s">
        <v>2630</v>
      </c>
      <c r="G178">
        <v>88997587</v>
      </c>
      <c r="H178" t="s">
        <v>2851</v>
      </c>
      <c r="I178" t="s">
        <v>2971</v>
      </c>
    </row>
    <row r="179" spans="1:10">
      <c r="A179" t="s">
        <v>1583</v>
      </c>
      <c r="B179" t="s">
        <v>477</v>
      </c>
      <c r="C179" t="str">
        <f>LEFT(Orientation_Lists[[#This Row],[Email]],8)</f>
        <v>2401658F</v>
      </c>
      <c r="E179" t="s">
        <v>2607</v>
      </c>
      <c r="F179" t="s">
        <v>2662</v>
      </c>
      <c r="G179">
        <v>89211722</v>
      </c>
      <c r="H179" t="s">
        <v>2605</v>
      </c>
      <c r="I179" t="s">
        <v>2972</v>
      </c>
    </row>
    <row r="180" spans="1:10">
      <c r="A180" t="s">
        <v>1734</v>
      </c>
      <c r="B180" t="s">
        <v>507</v>
      </c>
      <c r="C180" t="str">
        <f>LEFT(Orientation_Lists[[#This Row],[Email]],8)</f>
        <v>2404055B</v>
      </c>
      <c r="D180" t="s">
        <v>2563</v>
      </c>
      <c r="E180" t="s">
        <v>2607</v>
      </c>
      <c r="F180" t="s">
        <v>2701</v>
      </c>
      <c r="G180">
        <v>87422973</v>
      </c>
      <c r="H180" t="s">
        <v>2605</v>
      </c>
      <c r="I180" t="s">
        <v>2973</v>
      </c>
    </row>
    <row r="181" spans="1:10">
      <c r="A181" t="s">
        <v>2070</v>
      </c>
      <c r="B181" t="s">
        <v>2069</v>
      </c>
      <c r="C181" t="str">
        <f>LEFT(Orientation_Lists[[#This Row],[Email]],8)</f>
        <v>2401043A</v>
      </c>
      <c r="D181" t="s">
        <v>2974</v>
      </c>
      <c r="E181" t="s">
        <v>2607</v>
      </c>
      <c r="F181" t="s">
        <v>2738</v>
      </c>
      <c r="G181">
        <v>88997597</v>
      </c>
      <c r="H181" t="s">
        <v>2641</v>
      </c>
      <c r="I181" t="s">
        <v>2975</v>
      </c>
    </row>
    <row r="182" spans="1:10">
      <c r="A182" t="s">
        <v>2073</v>
      </c>
      <c r="B182" t="s">
        <v>2072</v>
      </c>
      <c r="C182" t="str">
        <f>LEFT(Orientation_Lists[[#This Row],[Email]],8)</f>
        <v>2400587H</v>
      </c>
      <c r="E182" t="s">
        <v>2607</v>
      </c>
      <c r="F182" t="s">
        <v>2976</v>
      </c>
      <c r="G182">
        <v>88379470</v>
      </c>
      <c r="H182" t="s">
        <v>2605</v>
      </c>
      <c r="I182" t="s">
        <v>2977</v>
      </c>
    </row>
    <row r="183" spans="1:10">
      <c r="A183" t="s">
        <v>2076</v>
      </c>
      <c r="B183" t="s">
        <v>2075</v>
      </c>
      <c r="C183" t="str">
        <f>LEFT(Orientation_Lists[[#This Row],[Email]],8)</f>
        <v>2405256E</v>
      </c>
      <c r="D183" t="s">
        <v>2978</v>
      </c>
      <c r="E183" t="s">
        <v>2607</v>
      </c>
      <c r="F183" t="s">
        <v>2979</v>
      </c>
      <c r="G183">
        <v>90219070</v>
      </c>
      <c r="H183" t="s">
        <v>2716</v>
      </c>
      <c r="I183" t="s">
        <v>2980</v>
      </c>
    </row>
    <row r="184" spans="1:10">
      <c r="A184" t="s">
        <v>1665</v>
      </c>
      <c r="B184" t="s">
        <v>532</v>
      </c>
      <c r="C184" t="str">
        <f>LEFT(Orientation_Lists[[#This Row],[Email]],8)</f>
        <v>2401530G</v>
      </c>
      <c r="E184" t="s">
        <v>2607</v>
      </c>
      <c r="F184" t="s">
        <v>2798</v>
      </c>
      <c r="G184">
        <v>88336785</v>
      </c>
      <c r="H184" t="s">
        <v>2981</v>
      </c>
      <c r="I184" t="s">
        <v>2982</v>
      </c>
      <c r="J184" t="s">
        <v>2647</v>
      </c>
    </row>
    <row r="185" spans="1:10">
      <c r="A185" t="s">
        <v>1660</v>
      </c>
      <c r="B185" t="s">
        <v>528</v>
      </c>
      <c r="C185" t="str">
        <f>LEFT(Orientation_Lists[[#This Row],[Email]],8)</f>
        <v>2401798J</v>
      </c>
      <c r="D185" t="s">
        <v>2983</v>
      </c>
      <c r="E185" t="s">
        <v>2607</v>
      </c>
      <c r="F185" t="s">
        <v>2984</v>
      </c>
      <c r="G185">
        <v>97702561</v>
      </c>
      <c r="H185" t="s">
        <v>2985</v>
      </c>
      <c r="I185" t="s">
        <v>2986</v>
      </c>
    </row>
    <row r="186" spans="1:10">
      <c r="A186" t="s">
        <v>1878</v>
      </c>
      <c r="B186" t="s">
        <v>501</v>
      </c>
      <c r="C186" t="str">
        <f>LEFT(Orientation_Lists[[#This Row],[Email]],8)</f>
        <v>2302539H</v>
      </c>
      <c r="D186" t="s">
        <v>2563</v>
      </c>
      <c r="E186" t="s">
        <v>2532</v>
      </c>
      <c r="F186" t="s">
        <v>2603</v>
      </c>
      <c r="G186">
        <v>80617500</v>
      </c>
      <c r="H186" t="s">
        <v>2605</v>
      </c>
      <c r="I186" t="s">
        <v>2987</v>
      </c>
    </row>
    <row r="187" spans="1:10">
      <c r="A187" t="s">
        <v>2988</v>
      </c>
      <c r="B187" t="s">
        <v>72</v>
      </c>
      <c r="C187" t="str">
        <f>LEFT(Orientation_Lists[[#This Row],[Email]],8)</f>
        <v>2302493H</v>
      </c>
      <c r="E187" t="s">
        <v>2532</v>
      </c>
      <c r="F187" t="s">
        <v>2989</v>
      </c>
      <c r="G187">
        <v>97891376</v>
      </c>
      <c r="H187" t="s">
        <v>2990</v>
      </c>
      <c r="I187" t="s">
        <v>2991</v>
      </c>
      <c r="J187" t="s">
        <v>2647</v>
      </c>
    </row>
    <row r="188" spans="1:10">
      <c r="A188" t="s">
        <v>2992</v>
      </c>
      <c r="B188" t="s">
        <v>591</v>
      </c>
      <c r="C188" t="str">
        <f>LEFT(Orientation_Lists[[#This Row],[Email]],8)</f>
        <v>2401267F</v>
      </c>
      <c r="D188" t="s">
        <v>2560</v>
      </c>
      <c r="E188" t="s">
        <v>2607</v>
      </c>
      <c r="F188" t="s">
        <v>2993</v>
      </c>
      <c r="G188">
        <v>97709309</v>
      </c>
      <c r="H188" t="s">
        <v>2641</v>
      </c>
      <c r="I188" t="s">
        <v>2994</v>
      </c>
    </row>
    <row r="189" spans="1:10">
      <c r="A189" t="s">
        <v>2571</v>
      </c>
      <c r="B189" t="s">
        <v>1027</v>
      </c>
      <c r="C189" t="str">
        <f>LEFT(Orientation_Lists[[#This Row],[Email]],8)</f>
        <v>2303750J</v>
      </c>
      <c r="D189">
        <v>5834708</v>
      </c>
      <c r="E189" t="s">
        <v>2532</v>
      </c>
      <c r="F189" t="s">
        <v>2572</v>
      </c>
      <c r="G189">
        <v>96271991</v>
      </c>
      <c r="H189" t="s">
        <v>2605</v>
      </c>
      <c r="I189" t="s">
        <v>2995</v>
      </c>
    </row>
    <row r="190" spans="1:10">
      <c r="A190" t="s">
        <v>2996</v>
      </c>
      <c r="B190" t="s">
        <v>2997</v>
      </c>
      <c r="C190" t="str">
        <f>LEFT(Orientation_Lists[[#This Row],[Email]],8)</f>
        <v>2401307J</v>
      </c>
      <c r="E190" t="s">
        <v>2607</v>
      </c>
      <c r="F190" t="s">
        <v>2998</v>
      </c>
      <c r="G190">
        <v>90470323</v>
      </c>
      <c r="H190" t="s">
        <v>2605</v>
      </c>
      <c r="I190" t="s">
        <v>2999</v>
      </c>
    </row>
    <row r="191" spans="1:10">
      <c r="A191" t="s">
        <v>3000</v>
      </c>
      <c r="B191" t="s">
        <v>3001</v>
      </c>
      <c r="C191" t="str">
        <f>LEFT(Orientation_Lists[[#This Row],[Email]],8)</f>
        <v>2400329E</v>
      </c>
      <c r="D191" t="s">
        <v>2643</v>
      </c>
      <c r="E191" t="s">
        <v>2607</v>
      </c>
      <c r="F191" t="s">
        <v>3002</v>
      </c>
      <c r="G191">
        <v>87579280</v>
      </c>
      <c r="H191" t="s">
        <v>3003</v>
      </c>
      <c r="I191" t="s">
        <v>3004</v>
      </c>
    </row>
    <row r="192" spans="1:10">
      <c r="A192" t="s">
        <v>3005</v>
      </c>
      <c r="B192" t="s">
        <v>3006</v>
      </c>
      <c r="C192" t="str">
        <f>LEFT(Orientation_Lists[[#This Row],[Email]],8)</f>
        <v>2402177F</v>
      </c>
      <c r="E192" t="s">
        <v>2607</v>
      </c>
      <c r="F192" t="s">
        <v>2655</v>
      </c>
      <c r="G192">
        <v>85332678</v>
      </c>
      <c r="H192" t="s">
        <v>3007</v>
      </c>
      <c r="I192" t="s">
        <v>3008</v>
      </c>
    </row>
    <row r="193" spans="1:9">
      <c r="A193" t="s">
        <v>3009</v>
      </c>
      <c r="B193" t="s">
        <v>3010</v>
      </c>
      <c r="C193" t="str">
        <f>LEFT(Orientation_Lists[[#This Row],[Email]],8)</f>
        <v>2405322E</v>
      </c>
      <c r="E193" t="s">
        <v>2607</v>
      </c>
      <c r="F193" t="s">
        <v>2655</v>
      </c>
      <c r="G193">
        <v>88024643</v>
      </c>
      <c r="H193" t="s">
        <v>3011</v>
      </c>
      <c r="I193" t="s">
        <v>3012</v>
      </c>
    </row>
    <row r="194" spans="1:9">
      <c r="A194" t="s">
        <v>3013</v>
      </c>
      <c r="B194" t="s">
        <v>3014</v>
      </c>
      <c r="C194" t="str">
        <f>LEFT(Orientation_Lists[[#This Row],[Email]],8)</f>
        <v>2400051E</v>
      </c>
      <c r="E194" t="s">
        <v>2607</v>
      </c>
      <c r="F194" t="s">
        <v>3015</v>
      </c>
      <c r="G194">
        <v>87566908</v>
      </c>
      <c r="H194" t="s">
        <v>2716</v>
      </c>
      <c r="I194" t="s">
        <v>3016</v>
      </c>
    </row>
    <row r="195" spans="1:9">
      <c r="A195" t="s">
        <v>3017</v>
      </c>
      <c r="B195" t="s">
        <v>538</v>
      </c>
      <c r="C195" t="str">
        <f>LEFT(Orientation_Lists[[#This Row],[Email]],8)</f>
        <v>2402094C</v>
      </c>
      <c r="E195" t="s">
        <v>2607</v>
      </c>
      <c r="F195" t="s">
        <v>2815</v>
      </c>
      <c r="G195">
        <v>88139137</v>
      </c>
      <c r="H195" t="s">
        <v>2605</v>
      </c>
      <c r="I195" t="s">
        <v>3018</v>
      </c>
    </row>
    <row r="196" spans="1:9">
      <c r="A196" t="s">
        <v>3019</v>
      </c>
      <c r="B196" t="s">
        <v>3020</v>
      </c>
      <c r="C196" t="str">
        <f>LEFT(Orientation_Lists[[#This Row],[Email]],8)</f>
        <v>2403129F</v>
      </c>
      <c r="D196" t="s">
        <v>2531</v>
      </c>
      <c r="E196" t="s">
        <v>2708</v>
      </c>
      <c r="F196" t="s">
        <v>2839</v>
      </c>
      <c r="G196">
        <v>89145917</v>
      </c>
      <c r="H196" t="s">
        <v>2716</v>
      </c>
      <c r="I196" t="s">
        <v>3021</v>
      </c>
    </row>
    <row r="197" spans="1:9">
      <c r="A197" t="s">
        <v>3022</v>
      </c>
      <c r="B197" t="s">
        <v>564</v>
      </c>
      <c r="C197" t="str">
        <f>LEFT(Orientation_Lists[[#This Row],[Email]],8)</f>
        <v>2402561A</v>
      </c>
      <c r="D197" t="s">
        <v>2581</v>
      </c>
      <c r="E197" t="s">
        <v>2607</v>
      </c>
      <c r="F197" t="s">
        <v>3023</v>
      </c>
      <c r="G197">
        <v>81660002</v>
      </c>
      <c r="H197" t="s">
        <v>2605</v>
      </c>
      <c r="I197" t="s">
        <v>3024</v>
      </c>
    </row>
    <row r="198" spans="1:9">
      <c r="A198" t="s">
        <v>3025</v>
      </c>
      <c r="B198" t="s">
        <v>3026</v>
      </c>
      <c r="C198" t="str">
        <f>LEFT(Orientation_Lists[[#This Row],[Email]],8)</f>
        <v>2405254J</v>
      </c>
      <c r="E198" t="s">
        <v>2607</v>
      </c>
      <c r="F198" t="s">
        <v>2912</v>
      </c>
      <c r="G198">
        <v>82554994</v>
      </c>
      <c r="H198" t="s">
        <v>2641</v>
      </c>
      <c r="I198" t="s">
        <v>3027</v>
      </c>
    </row>
    <row r="199" spans="1:9">
      <c r="A199" t="s">
        <v>3028</v>
      </c>
      <c r="B199" t="s">
        <v>689</v>
      </c>
      <c r="C199" t="str">
        <f>LEFT(Orientation_Lists[[#This Row],[Email]],8)</f>
        <v>2404144D</v>
      </c>
      <c r="E199" t="s">
        <v>2607</v>
      </c>
      <c r="F199" t="s">
        <v>2945</v>
      </c>
      <c r="G199">
        <v>86882772</v>
      </c>
      <c r="H199" t="s">
        <v>2714</v>
      </c>
      <c r="I199" t="s">
        <v>3029</v>
      </c>
    </row>
    <row r="200" spans="1:9">
      <c r="A200" t="s">
        <v>3030</v>
      </c>
      <c r="B200" t="s">
        <v>733</v>
      </c>
      <c r="C200" t="str">
        <f>LEFT(Orientation_Lists[[#This Row],[Email]],8)</f>
        <v>2404372A</v>
      </c>
      <c r="D200" t="s">
        <v>2531</v>
      </c>
      <c r="E200" t="s">
        <v>2607</v>
      </c>
      <c r="F200" t="s">
        <v>2764</v>
      </c>
      <c r="G200">
        <v>84667492</v>
      </c>
      <c r="H200" t="s">
        <v>2605</v>
      </c>
      <c r="I200" t="s">
        <v>3031</v>
      </c>
    </row>
    <row r="201" spans="1:9">
      <c r="A201" t="s">
        <v>3032</v>
      </c>
      <c r="B201" t="s">
        <v>686</v>
      </c>
      <c r="C201" t="str">
        <f>LEFT(Orientation_Lists[[#This Row],[Email]],8)</f>
        <v>2404241H</v>
      </c>
      <c r="D201" t="s">
        <v>2535</v>
      </c>
      <c r="E201" t="s">
        <v>2607</v>
      </c>
      <c r="F201" t="s">
        <v>3033</v>
      </c>
      <c r="G201">
        <v>93897298</v>
      </c>
      <c r="H201" t="s">
        <v>3034</v>
      </c>
      <c r="I201" t="s">
        <v>3035</v>
      </c>
    </row>
    <row r="202" spans="1:9">
      <c r="A202" t="s">
        <v>3036</v>
      </c>
      <c r="B202" t="s">
        <v>711</v>
      </c>
      <c r="C202" t="str">
        <f>LEFT(Orientation_Lists[[#This Row],[Email]],8)</f>
        <v>2400738G</v>
      </c>
      <c r="D202" t="s">
        <v>2531</v>
      </c>
      <c r="E202" t="s">
        <v>2607</v>
      </c>
      <c r="F202" t="s">
        <v>3037</v>
      </c>
      <c r="G202">
        <v>87907709</v>
      </c>
      <c r="H202" t="s">
        <v>3038</v>
      </c>
      <c r="I202" t="s">
        <v>3039</v>
      </c>
    </row>
    <row r="203" spans="1:9">
      <c r="A203" t="s">
        <v>3040</v>
      </c>
      <c r="B203" t="s">
        <v>775</v>
      </c>
      <c r="C203" t="str">
        <f>LEFT(Orientation_Lists[[#This Row],[Email]],8)</f>
        <v>2402529H</v>
      </c>
      <c r="D203" t="s">
        <v>2531</v>
      </c>
      <c r="E203" t="s">
        <v>2607</v>
      </c>
      <c r="F203" t="s">
        <v>3041</v>
      </c>
      <c r="G203">
        <v>94884468</v>
      </c>
      <c r="H203" t="s">
        <v>2605</v>
      </c>
      <c r="I203" t="s">
        <v>3042</v>
      </c>
    </row>
    <row r="204" spans="1:9">
      <c r="A204" t="s">
        <v>3043</v>
      </c>
      <c r="B204" t="s">
        <v>701</v>
      </c>
      <c r="C204" t="str">
        <f>LEFT(Orientation_Lists[[#This Row],[Email]],8)</f>
        <v>2404333C</v>
      </c>
      <c r="D204" t="s">
        <v>2531</v>
      </c>
      <c r="E204" t="s">
        <v>2607</v>
      </c>
      <c r="F204" t="s">
        <v>2644</v>
      </c>
      <c r="G204">
        <v>81615927</v>
      </c>
      <c r="H204" t="s">
        <v>2641</v>
      </c>
      <c r="I204" t="s">
        <v>3044</v>
      </c>
    </row>
    <row r="205" spans="1:9">
      <c r="A205" t="s">
        <v>3045</v>
      </c>
      <c r="B205" t="s">
        <v>3046</v>
      </c>
      <c r="C205" t="str">
        <f>LEFT(Orientation_Lists[[#This Row],[Email]],8)</f>
        <v>2300265B</v>
      </c>
      <c r="D205" t="s">
        <v>2531</v>
      </c>
      <c r="E205" t="s">
        <v>2532</v>
      </c>
      <c r="F205" t="s">
        <v>2630</v>
      </c>
      <c r="G205">
        <v>96965591</v>
      </c>
      <c r="H205" t="s">
        <v>3047</v>
      </c>
      <c r="I205" t="s">
        <v>3048</v>
      </c>
    </row>
    <row r="206" spans="1:9">
      <c r="A206" t="s">
        <v>3049</v>
      </c>
      <c r="B206" t="s">
        <v>3050</v>
      </c>
      <c r="C206" t="str">
        <f>LEFT(Orientation_Lists[[#This Row],[Email]],8)</f>
        <v>2300373D</v>
      </c>
      <c r="D206" t="s">
        <v>2531</v>
      </c>
      <c r="E206" t="s">
        <v>2532</v>
      </c>
      <c r="F206" t="s">
        <v>2877</v>
      </c>
      <c r="G206">
        <v>84499557</v>
      </c>
      <c r="H206" t="s">
        <v>3051</v>
      </c>
      <c r="I206" t="s">
        <v>3052</v>
      </c>
    </row>
    <row r="207" spans="1:9">
      <c r="A207" t="s">
        <v>3053</v>
      </c>
      <c r="B207" t="s">
        <v>3054</v>
      </c>
      <c r="C207" t="str">
        <f>LEFT(Orientation_Lists[[#This Row],[Email]],8)</f>
        <v>2402058H</v>
      </c>
      <c r="D207" t="s">
        <v>2531</v>
      </c>
      <c r="E207" t="s">
        <v>2607</v>
      </c>
      <c r="F207" t="s">
        <v>2793</v>
      </c>
      <c r="G207">
        <v>98340091</v>
      </c>
      <c r="H207" t="s">
        <v>2641</v>
      </c>
      <c r="I207" t="s">
        <v>3055</v>
      </c>
    </row>
    <row r="208" spans="1:9">
      <c r="A208" t="s">
        <v>3056</v>
      </c>
      <c r="B208" t="s">
        <v>3057</v>
      </c>
      <c r="C208" t="str">
        <f>LEFT(Orientation_Lists[[#This Row],[Email]],8)</f>
        <v>2301818G</v>
      </c>
      <c r="D208" t="s">
        <v>2535</v>
      </c>
      <c r="E208" t="s">
        <v>2532</v>
      </c>
      <c r="F208" t="s">
        <v>2839</v>
      </c>
      <c r="G208">
        <v>93705488</v>
      </c>
      <c r="H208" t="s">
        <v>3058</v>
      </c>
      <c r="I208" t="s">
        <v>3059</v>
      </c>
    </row>
    <row r="209" spans="1:10">
      <c r="A209" t="s">
        <v>2409</v>
      </c>
      <c r="B209" t="s">
        <v>2408</v>
      </c>
      <c r="C209" t="str">
        <f>LEFT(Orientation_Lists[[#This Row],[Email]],8)</f>
        <v>2204183D</v>
      </c>
      <c r="D209" t="s">
        <v>2560</v>
      </c>
      <c r="E209" t="s">
        <v>2544</v>
      </c>
      <c r="F209" t="s">
        <v>2576</v>
      </c>
      <c r="G209">
        <v>85889878</v>
      </c>
      <c r="H209" t="s">
        <v>2605</v>
      </c>
      <c r="I209" t="s">
        <v>3060</v>
      </c>
    </row>
    <row r="210" spans="1:10">
      <c r="A210" t="s">
        <v>2411</v>
      </c>
      <c r="B210" t="s">
        <v>2410</v>
      </c>
      <c r="C210" t="str">
        <f>LEFT(Orientation_Lists[[#This Row],[Email]],8)</f>
        <v>2402709F</v>
      </c>
      <c r="D210" t="s">
        <v>2560</v>
      </c>
      <c r="E210" t="s">
        <v>2607</v>
      </c>
      <c r="F210" t="s">
        <v>3061</v>
      </c>
      <c r="G210">
        <v>87837800</v>
      </c>
      <c r="H210" t="s">
        <v>2848</v>
      </c>
      <c r="I210" t="s">
        <v>3062</v>
      </c>
    </row>
    <row r="211" spans="1:10">
      <c r="A211" t="s">
        <v>2413</v>
      </c>
      <c r="B211" t="s">
        <v>2412</v>
      </c>
      <c r="C211" t="str">
        <f>LEFT(Orientation_Lists[[#This Row],[Email]],8)</f>
        <v>2300785I</v>
      </c>
      <c r="E211" t="s">
        <v>2532</v>
      </c>
      <c r="F211" t="s">
        <v>2738</v>
      </c>
      <c r="G211">
        <v>80576747</v>
      </c>
      <c r="H211" t="s">
        <v>2865</v>
      </c>
      <c r="I211" t="s">
        <v>3063</v>
      </c>
    </row>
    <row r="212" spans="1:10" ht="14.5">
      <c r="A212" s="12" t="s">
        <v>1888</v>
      </c>
      <c r="B212" s="13" t="s">
        <v>1353</v>
      </c>
      <c r="C212" s="13" t="s">
        <v>1889</v>
      </c>
      <c r="D212" s="13"/>
      <c r="E212" s="13" t="s">
        <v>2607</v>
      </c>
      <c r="F212" s="13" t="s">
        <v>3064</v>
      </c>
      <c r="G212" s="13">
        <v>94512460</v>
      </c>
      <c r="H212" s="14" t="s">
        <v>2605</v>
      </c>
      <c r="I212" s="18"/>
      <c r="J212" s="18"/>
    </row>
    <row r="213" spans="1:10" ht="14.5">
      <c r="A213" s="15" t="s">
        <v>2416</v>
      </c>
      <c r="B213" s="16" t="s">
        <v>2415</v>
      </c>
      <c r="C213" s="16" t="s">
        <v>2417</v>
      </c>
      <c r="D213" s="16" t="s">
        <v>2983</v>
      </c>
      <c r="E213" s="16" t="s">
        <v>2607</v>
      </c>
      <c r="F213" s="16" t="s">
        <v>3065</v>
      </c>
      <c r="G213" s="16">
        <v>88661270</v>
      </c>
      <c r="H213" s="17" t="s">
        <v>3066</v>
      </c>
      <c r="I213" s="18"/>
      <c r="J213" s="18"/>
    </row>
    <row r="214" spans="1:10" ht="14.5">
      <c r="A214" s="12" t="s">
        <v>1679</v>
      </c>
      <c r="B214" s="13" t="s">
        <v>1246</v>
      </c>
      <c r="C214" s="13" t="s">
        <v>1680</v>
      </c>
      <c r="D214" s="13"/>
      <c r="E214" s="13" t="s">
        <v>2607</v>
      </c>
      <c r="F214" s="13" t="s">
        <v>2630</v>
      </c>
      <c r="G214" s="13" t="s">
        <v>3067</v>
      </c>
      <c r="H214" s="14" t="s">
        <v>2716</v>
      </c>
      <c r="I214" s="18"/>
      <c r="J214" s="18"/>
    </row>
    <row r="215" spans="1:10" ht="14.5">
      <c r="A215" s="15" t="s">
        <v>2419</v>
      </c>
      <c r="B215" s="16" t="s">
        <v>2418</v>
      </c>
      <c r="C215" s="16" t="s">
        <v>2420</v>
      </c>
      <c r="D215" s="16"/>
      <c r="E215" s="16" t="s">
        <v>2607</v>
      </c>
      <c r="F215" s="16" t="s">
        <v>2630</v>
      </c>
      <c r="G215" s="16">
        <v>84688743</v>
      </c>
      <c r="H215" s="17" t="s">
        <v>2641</v>
      </c>
      <c r="I215" s="18"/>
      <c r="J215" s="18"/>
    </row>
    <row r="216" spans="1:10" ht="14.5">
      <c r="A216" s="12" t="s">
        <v>1106</v>
      </c>
      <c r="B216" s="13" t="s">
        <v>1104</v>
      </c>
      <c r="C216" s="13" t="str">
        <f>LEFT(B216,8)</f>
        <v>2401639F</v>
      </c>
      <c r="D216" s="13"/>
      <c r="E216" s="13" t="s">
        <v>2607</v>
      </c>
      <c r="F216" s="13" t="s">
        <v>2822</v>
      </c>
      <c r="G216" s="13">
        <v>88580306</v>
      </c>
      <c r="H216" s="14" t="s">
        <v>2610</v>
      </c>
      <c r="I216" s="18"/>
      <c r="J216" s="18"/>
    </row>
  </sheetData>
  <autoFilter ref="J67" xr:uid="{00000000-0009-0000-0000-000007000000}"/>
  <phoneticPr fontId="14" type="noConversion"/>
  <hyperlinks>
    <hyperlink ref="B24" r:id="rId1" xr:uid="{00000000-0004-0000-0700-000000000000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K31"/>
  <sheetViews>
    <sheetView workbookViewId="0">
      <selection activeCell="B43" sqref="B43"/>
    </sheetView>
  </sheetViews>
  <sheetFormatPr defaultColWidth="9" defaultRowHeight="14"/>
  <cols>
    <col min="1" max="1" width="40.4140625" customWidth="1"/>
    <col min="2" max="2" width="26.83203125" customWidth="1"/>
    <col min="3" max="3" width="22.83203125" customWidth="1"/>
    <col min="4" max="4" width="16.25" customWidth="1"/>
    <col min="5" max="5" width="16.4140625" customWidth="1"/>
    <col min="6" max="6" width="13.58203125" customWidth="1"/>
    <col min="7" max="7" width="12" customWidth="1"/>
    <col min="8" max="8" width="13.6640625" customWidth="1"/>
    <col min="9" max="9" width="16.1640625" customWidth="1"/>
    <col min="10" max="10" width="20" customWidth="1"/>
    <col min="12" max="13" width="9.6640625" customWidth="1"/>
  </cols>
  <sheetData>
    <row r="1" spans="1:11">
      <c r="A1" t="s">
        <v>0</v>
      </c>
      <c r="B1" t="s">
        <v>3068</v>
      </c>
      <c r="C1" s="1" t="s">
        <v>3069</v>
      </c>
      <c r="D1" s="1" t="s">
        <v>3070</v>
      </c>
      <c r="E1" t="s">
        <v>6</v>
      </c>
      <c r="F1" t="s">
        <v>7</v>
      </c>
      <c r="G1" t="s">
        <v>8</v>
      </c>
      <c r="H1" t="s">
        <v>9</v>
      </c>
      <c r="I1" s="8" t="s">
        <v>3071</v>
      </c>
      <c r="J1" s="8" t="s">
        <v>3072</v>
      </c>
      <c r="K1" s="8" t="s">
        <v>51</v>
      </c>
    </row>
    <row r="2" spans="1:11">
      <c r="A2" s="2" t="s">
        <v>350</v>
      </c>
      <c r="C2" s="3">
        <v>45399.0460185185</v>
      </c>
      <c r="D2" s="3">
        <f>Events[[#This Row],[Check In]]+(8/24)</f>
        <v>45399.379351851836</v>
      </c>
      <c r="E2">
        <f t="shared" ref="E2:E31" si="0">DAY($C2)</f>
        <v>17</v>
      </c>
      <c r="F2">
        <f t="shared" ref="F2:F31" si="1">MONTH($C2)</f>
        <v>4</v>
      </c>
      <c r="G2">
        <f t="shared" ref="G2:G31" si="2">YEAR($C2)</f>
        <v>2024</v>
      </c>
      <c r="H2" t="str">
        <f t="shared" ref="H2:H31" si="3">E2&amp;"/"&amp;F2&amp;"/"&amp;G2</f>
        <v>17/4/2024</v>
      </c>
      <c r="I2" s="9" t="b">
        <f t="shared" ref="I2:J29" si="4">I$1=$H2</f>
        <v>1</v>
      </c>
      <c r="J2" s="9" t="b">
        <f t="shared" si="4"/>
        <v>0</v>
      </c>
      <c r="K2" s="9" t="s">
        <v>3073</v>
      </c>
    </row>
    <row r="3" spans="1:11">
      <c r="A3" s="4" t="s">
        <v>335</v>
      </c>
      <c r="C3" s="3">
        <v>45399.050254629597</v>
      </c>
      <c r="D3" s="3">
        <f>Events[[#This Row],[Check In]]+(8/24)</f>
        <v>45399.383587962933</v>
      </c>
      <c r="E3">
        <f t="shared" si="0"/>
        <v>17</v>
      </c>
      <c r="F3">
        <f t="shared" si="1"/>
        <v>4</v>
      </c>
      <c r="G3">
        <f t="shared" si="2"/>
        <v>2024</v>
      </c>
      <c r="H3" t="str">
        <f t="shared" si="3"/>
        <v>17/4/2024</v>
      </c>
      <c r="I3" s="9" t="b">
        <f t="shared" si="4"/>
        <v>1</v>
      </c>
      <c r="J3" s="9" t="b">
        <f t="shared" si="4"/>
        <v>0</v>
      </c>
      <c r="K3" s="9" t="s">
        <v>3074</v>
      </c>
    </row>
    <row r="4" spans="1:11">
      <c r="A4" s="5" t="s">
        <v>335</v>
      </c>
      <c r="C4" s="3">
        <v>45399.19</v>
      </c>
      <c r="D4" s="3">
        <f>Events[[#This Row],[Check In]]+(8/24)</f>
        <v>45399.523333333338</v>
      </c>
      <c r="E4">
        <f t="shared" si="0"/>
        <v>17</v>
      </c>
      <c r="F4">
        <f t="shared" si="1"/>
        <v>4</v>
      </c>
      <c r="G4">
        <f t="shared" si="2"/>
        <v>2024</v>
      </c>
      <c r="H4" t="str">
        <f t="shared" si="3"/>
        <v>17/4/2024</v>
      </c>
      <c r="I4" s="9" t="b">
        <f t="shared" si="4"/>
        <v>1</v>
      </c>
      <c r="J4" s="9" t="b">
        <f t="shared" si="4"/>
        <v>0</v>
      </c>
      <c r="K4" s="9" t="s">
        <v>3075</v>
      </c>
    </row>
    <row r="5" spans="1:11">
      <c r="A5" t="s">
        <v>2009</v>
      </c>
      <c r="C5" s="3">
        <v>45399.197395833296</v>
      </c>
      <c r="D5" s="3">
        <f>Events[[#This Row],[Check In]]+(8/24)</f>
        <v>45399.530729166632</v>
      </c>
      <c r="E5">
        <f t="shared" si="0"/>
        <v>17</v>
      </c>
      <c r="F5">
        <f t="shared" si="1"/>
        <v>4</v>
      </c>
      <c r="G5">
        <f t="shared" si="2"/>
        <v>2024</v>
      </c>
      <c r="H5" t="str">
        <f t="shared" si="3"/>
        <v>17/4/2024</v>
      </c>
      <c r="I5" s="9" t="b">
        <f t="shared" si="4"/>
        <v>1</v>
      </c>
      <c r="J5" s="9" t="b">
        <f t="shared" si="4"/>
        <v>0</v>
      </c>
      <c r="K5" s="9" t="s">
        <v>3076</v>
      </c>
    </row>
    <row r="6" spans="1:11">
      <c r="A6" s="2" t="s">
        <v>96</v>
      </c>
      <c r="C6" s="3">
        <v>45399.197534722203</v>
      </c>
      <c r="D6" s="3">
        <f>Events[[#This Row],[Check In]]+(8/24)</f>
        <v>45399.530868055539</v>
      </c>
      <c r="E6">
        <f t="shared" si="0"/>
        <v>17</v>
      </c>
      <c r="F6">
        <f t="shared" si="1"/>
        <v>4</v>
      </c>
      <c r="G6">
        <f t="shared" si="2"/>
        <v>2024</v>
      </c>
      <c r="H6" t="str">
        <f t="shared" si="3"/>
        <v>17/4/2024</v>
      </c>
      <c r="I6" s="9" t="b">
        <f t="shared" si="4"/>
        <v>1</v>
      </c>
      <c r="J6" s="9" t="b">
        <f t="shared" si="4"/>
        <v>0</v>
      </c>
      <c r="K6" s="9" t="s">
        <v>3077</v>
      </c>
    </row>
    <row r="7" spans="1:11">
      <c r="A7" s="6" t="s">
        <v>350</v>
      </c>
      <c r="C7" s="3">
        <v>45399.206377314797</v>
      </c>
      <c r="D7" s="3">
        <f>Events[[#This Row],[Check In]]+(8/24)</f>
        <v>45399.539710648132</v>
      </c>
      <c r="E7">
        <f t="shared" si="0"/>
        <v>17</v>
      </c>
      <c r="F7">
        <f t="shared" si="1"/>
        <v>4</v>
      </c>
      <c r="G7">
        <f t="shared" si="2"/>
        <v>2024</v>
      </c>
      <c r="H7" t="str">
        <f t="shared" si="3"/>
        <v>17/4/2024</v>
      </c>
      <c r="I7" s="9" t="b">
        <f t="shared" si="4"/>
        <v>1</v>
      </c>
      <c r="J7" s="9" t="b">
        <f t="shared" si="4"/>
        <v>0</v>
      </c>
      <c r="K7" s="9" t="s">
        <v>3078</v>
      </c>
    </row>
    <row r="8" spans="1:11">
      <c r="A8" s="2" t="s">
        <v>78</v>
      </c>
      <c r="C8" s="3">
        <v>45399.208784722199</v>
      </c>
      <c r="D8" s="3">
        <f>Events[[#This Row],[Check In]]+(8/24)</f>
        <v>45399.542118055535</v>
      </c>
      <c r="E8">
        <f t="shared" si="0"/>
        <v>17</v>
      </c>
      <c r="F8">
        <f t="shared" si="1"/>
        <v>4</v>
      </c>
      <c r="G8">
        <f t="shared" si="2"/>
        <v>2024</v>
      </c>
      <c r="H8" t="str">
        <f t="shared" si="3"/>
        <v>17/4/2024</v>
      </c>
      <c r="I8" s="9" t="b">
        <f t="shared" si="4"/>
        <v>1</v>
      </c>
      <c r="J8" s="9" t="b">
        <f t="shared" si="4"/>
        <v>0</v>
      </c>
      <c r="K8" s="9" t="s">
        <v>3079</v>
      </c>
    </row>
    <row r="9" spans="1:11">
      <c r="A9" s="2" t="s">
        <v>66</v>
      </c>
      <c r="C9" s="3">
        <v>45399.209108796298</v>
      </c>
      <c r="D9" s="3">
        <f>Events[[#This Row],[Check In]]+(8/24)</f>
        <v>45399.542442129634</v>
      </c>
      <c r="E9">
        <f t="shared" si="0"/>
        <v>17</v>
      </c>
      <c r="F9">
        <f t="shared" si="1"/>
        <v>4</v>
      </c>
      <c r="G9">
        <f t="shared" si="2"/>
        <v>2024</v>
      </c>
      <c r="H9" t="str">
        <f t="shared" si="3"/>
        <v>17/4/2024</v>
      </c>
      <c r="I9" s="9" t="b">
        <f t="shared" si="4"/>
        <v>1</v>
      </c>
      <c r="J9" s="9" t="b">
        <f t="shared" si="4"/>
        <v>0</v>
      </c>
      <c r="K9" s="9" t="s">
        <v>3080</v>
      </c>
    </row>
    <row r="10" spans="1:11">
      <c r="A10" s="2" t="s">
        <v>76</v>
      </c>
      <c r="C10" s="3">
        <v>45399.217349537001</v>
      </c>
      <c r="D10" s="3">
        <f>Events[[#This Row],[Check In]]+(8/24)</f>
        <v>45399.550682870336</v>
      </c>
      <c r="E10">
        <f t="shared" si="0"/>
        <v>17</v>
      </c>
      <c r="F10">
        <f t="shared" si="1"/>
        <v>4</v>
      </c>
      <c r="G10">
        <f t="shared" si="2"/>
        <v>2024</v>
      </c>
      <c r="H10" t="str">
        <f t="shared" si="3"/>
        <v>17/4/2024</v>
      </c>
      <c r="I10" s="9" t="b">
        <f t="shared" si="4"/>
        <v>1</v>
      </c>
      <c r="J10" s="9" t="b">
        <f t="shared" si="4"/>
        <v>0</v>
      </c>
      <c r="K10" s="9" t="s">
        <v>3081</v>
      </c>
    </row>
    <row r="11" spans="1:11">
      <c r="A11" s="2" t="s">
        <v>3082</v>
      </c>
      <c r="C11" s="3">
        <v>45399.218900462998</v>
      </c>
      <c r="D11" s="3">
        <f>Events[[#This Row],[Check In]]+(8/24)</f>
        <v>45399.552233796334</v>
      </c>
      <c r="E11">
        <f t="shared" si="0"/>
        <v>17</v>
      </c>
      <c r="F11">
        <f t="shared" si="1"/>
        <v>4</v>
      </c>
      <c r="G11">
        <f t="shared" si="2"/>
        <v>2024</v>
      </c>
      <c r="H11" t="str">
        <f t="shared" si="3"/>
        <v>17/4/2024</v>
      </c>
      <c r="I11" s="9" t="b">
        <f t="shared" si="4"/>
        <v>1</v>
      </c>
      <c r="J11" s="9" t="b">
        <f t="shared" si="4"/>
        <v>0</v>
      </c>
      <c r="K11" s="9" t="s">
        <v>3083</v>
      </c>
    </row>
    <row r="12" spans="1:11">
      <c r="A12" s="2" t="s">
        <v>68</v>
      </c>
      <c r="C12" s="3">
        <v>45399.220590277801</v>
      </c>
      <c r="D12" s="3">
        <f>Events[[#This Row],[Check In]]+(8/24)</f>
        <v>45399.553923611136</v>
      </c>
      <c r="E12">
        <f t="shared" si="0"/>
        <v>17</v>
      </c>
      <c r="F12">
        <f t="shared" si="1"/>
        <v>4</v>
      </c>
      <c r="G12">
        <f t="shared" si="2"/>
        <v>2024</v>
      </c>
      <c r="H12" t="str">
        <f t="shared" si="3"/>
        <v>17/4/2024</v>
      </c>
      <c r="I12" s="9" t="b">
        <f t="shared" si="4"/>
        <v>1</v>
      </c>
      <c r="J12" s="9" t="b">
        <f t="shared" si="4"/>
        <v>0</v>
      </c>
      <c r="K12" s="9" t="s">
        <v>3084</v>
      </c>
    </row>
    <row r="13" spans="1:11">
      <c r="A13" t="s">
        <v>96</v>
      </c>
      <c r="C13" s="3">
        <v>45399.221747685202</v>
      </c>
      <c r="D13" s="3">
        <f>Events[[#This Row],[Check In]]+(8/24)</f>
        <v>45399.555081018538</v>
      </c>
      <c r="E13">
        <f t="shared" si="0"/>
        <v>17</v>
      </c>
      <c r="F13">
        <f t="shared" si="1"/>
        <v>4</v>
      </c>
      <c r="G13">
        <f t="shared" si="2"/>
        <v>2024</v>
      </c>
      <c r="H13" t="str">
        <f t="shared" si="3"/>
        <v>17/4/2024</v>
      </c>
      <c r="I13" s="9" t="b">
        <f t="shared" si="4"/>
        <v>1</v>
      </c>
      <c r="J13" s="9" t="b">
        <f t="shared" si="4"/>
        <v>0</v>
      </c>
      <c r="K13" s="9" t="s">
        <v>3085</v>
      </c>
    </row>
    <row r="14" spans="1:11">
      <c r="A14" s="2" t="s">
        <v>76</v>
      </c>
      <c r="C14" s="3">
        <v>45399.229375000003</v>
      </c>
      <c r="D14" s="3">
        <f>Events[[#This Row],[Check In]]+(8/24)</f>
        <v>45399.562708333338</v>
      </c>
      <c r="E14">
        <f t="shared" si="0"/>
        <v>17</v>
      </c>
      <c r="F14">
        <f t="shared" si="1"/>
        <v>4</v>
      </c>
      <c r="G14">
        <f t="shared" si="2"/>
        <v>2024</v>
      </c>
      <c r="H14" t="str">
        <f t="shared" si="3"/>
        <v>17/4/2024</v>
      </c>
      <c r="I14" s="9" t="b">
        <f t="shared" si="4"/>
        <v>1</v>
      </c>
      <c r="J14" s="9" t="b">
        <f t="shared" si="4"/>
        <v>0</v>
      </c>
      <c r="K14" s="9" t="s">
        <v>3086</v>
      </c>
    </row>
    <row r="15" spans="1:11">
      <c r="A15" t="s">
        <v>66</v>
      </c>
      <c r="C15" s="3">
        <v>45399.230011574102</v>
      </c>
      <c r="D15" s="3">
        <f>Events[[#This Row],[Check In]]+(8/24)</f>
        <v>45399.563344907438</v>
      </c>
      <c r="E15">
        <f t="shared" si="0"/>
        <v>17</v>
      </c>
      <c r="F15">
        <f t="shared" si="1"/>
        <v>4</v>
      </c>
      <c r="G15">
        <f t="shared" si="2"/>
        <v>2024</v>
      </c>
      <c r="H15" t="str">
        <f t="shared" si="3"/>
        <v>17/4/2024</v>
      </c>
      <c r="I15" s="9" t="b">
        <f t="shared" si="4"/>
        <v>1</v>
      </c>
      <c r="J15" s="9" t="b">
        <f t="shared" si="4"/>
        <v>0</v>
      </c>
      <c r="K15" s="9" t="s">
        <v>3087</v>
      </c>
    </row>
    <row r="16" spans="1:11">
      <c r="A16" s="2" t="s">
        <v>72</v>
      </c>
      <c r="C16" s="3">
        <v>45399.231770833299</v>
      </c>
      <c r="D16" s="3">
        <f>Events[[#This Row],[Check In]]+(8/24)</f>
        <v>45399.565104166635</v>
      </c>
      <c r="E16">
        <f t="shared" si="0"/>
        <v>17</v>
      </c>
      <c r="F16">
        <f t="shared" si="1"/>
        <v>4</v>
      </c>
      <c r="G16">
        <f t="shared" si="2"/>
        <v>2024</v>
      </c>
      <c r="H16" t="str">
        <f t="shared" si="3"/>
        <v>17/4/2024</v>
      </c>
      <c r="I16" s="9" t="b">
        <f t="shared" si="4"/>
        <v>1</v>
      </c>
      <c r="J16" s="9" t="b">
        <f t="shared" si="4"/>
        <v>0</v>
      </c>
      <c r="K16" s="9" t="s">
        <v>3088</v>
      </c>
    </row>
    <row r="17" spans="1:11">
      <c r="A17" t="s">
        <v>96</v>
      </c>
      <c r="C17" s="3">
        <v>45399.293645833299</v>
      </c>
      <c r="D17" s="3">
        <f>Events[[#This Row],[Check In]]+(8/24)</f>
        <v>45399.626979166635</v>
      </c>
      <c r="E17">
        <f t="shared" si="0"/>
        <v>17</v>
      </c>
      <c r="F17">
        <f t="shared" si="1"/>
        <v>4</v>
      </c>
      <c r="G17">
        <f t="shared" si="2"/>
        <v>2024</v>
      </c>
      <c r="H17" t="str">
        <f t="shared" si="3"/>
        <v>17/4/2024</v>
      </c>
      <c r="I17" s="9" t="b">
        <f t="shared" si="4"/>
        <v>1</v>
      </c>
      <c r="J17" s="9" t="b">
        <f t="shared" si="4"/>
        <v>0</v>
      </c>
      <c r="K17" s="9" t="s">
        <v>3089</v>
      </c>
    </row>
    <row r="18" spans="1:11">
      <c r="A18" s="2" t="s">
        <v>2009</v>
      </c>
      <c r="C18" s="3">
        <v>45399.293761574103</v>
      </c>
      <c r="D18" s="3">
        <f>Events[[#This Row],[Check In]]+(8/24)</f>
        <v>45399.627094907439</v>
      </c>
      <c r="E18">
        <f t="shared" si="0"/>
        <v>17</v>
      </c>
      <c r="F18">
        <f t="shared" si="1"/>
        <v>4</v>
      </c>
      <c r="G18">
        <f t="shared" si="2"/>
        <v>2024</v>
      </c>
      <c r="H18" t="str">
        <f t="shared" si="3"/>
        <v>17/4/2024</v>
      </c>
      <c r="I18" s="9" t="b">
        <f t="shared" si="4"/>
        <v>1</v>
      </c>
      <c r="J18" s="9" t="b">
        <f t="shared" si="4"/>
        <v>0</v>
      </c>
      <c r="K18" s="9" t="s">
        <v>3090</v>
      </c>
    </row>
    <row r="19" spans="1:11">
      <c r="A19" s="2" t="s">
        <v>82</v>
      </c>
      <c r="C19" s="3">
        <v>45399.330833333297</v>
      </c>
      <c r="D19" s="3">
        <f>Events[[#This Row],[Check In]]+(8/24)</f>
        <v>45399.664166666633</v>
      </c>
      <c r="E19">
        <f t="shared" si="0"/>
        <v>17</v>
      </c>
      <c r="F19">
        <f t="shared" si="1"/>
        <v>4</v>
      </c>
      <c r="G19">
        <f t="shared" si="2"/>
        <v>2024</v>
      </c>
      <c r="H19" t="str">
        <f t="shared" si="3"/>
        <v>17/4/2024</v>
      </c>
      <c r="I19" s="9" t="b">
        <f t="shared" si="4"/>
        <v>1</v>
      </c>
      <c r="J19" s="9" t="b">
        <f t="shared" si="4"/>
        <v>0</v>
      </c>
      <c r="K19" s="9" t="s">
        <v>3091</v>
      </c>
    </row>
    <row r="20" spans="1:11">
      <c r="A20" t="s">
        <v>74</v>
      </c>
      <c r="C20" s="3">
        <v>45400.077534722201</v>
      </c>
      <c r="D20" s="3">
        <f>Events[[#This Row],[Check In]]+(8/24)</f>
        <v>45400.410868055536</v>
      </c>
      <c r="E20">
        <f t="shared" si="0"/>
        <v>18</v>
      </c>
      <c r="F20">
        <f t="shared" si="1"/>
        <v>4</v>
      </c>
      <c r="G20">
        <f t="shared" si="2"/>
        <v>2024</v>
      </c>
      <c r="H20" t="str">
        <f t="shared" si="3"/>
        <v>18/4/2024</v>
      </c>
      <c r="I20" s="9" t="b">
        <f t="shared" si="4"/>
        <v>0</v>
      </c>
      <c r="J20" s="9" t="b">
        <f t="shared" si="4"/>
        <v>1</v>
      </c>
      <c r="K20" s="9" t="s">
        <v>3092</v>
      </c>
    </row>
    <row r="21" spans="1:11">
      <c r="A21" s="2" t="s">
        <v>78</v>
      </c>
      <c r="C21" s="3">
        <v>45400.215555555602</v>
      </c>
      <c r="D21" s="3">
        <f>Events[[#This Row],[Check In]]+(8/24)</f>
        <v>45400.548888888938</v>
      </c>
      <c r="E21">
        <f t="shared" si="0"/>
        <v>18</v>
      </c>
      <c r="F21">
        <f t="shared" si="1"/>
        <v>4</v>
      </c>
      <c r="G21">
        <f t="shared" si="2"/>
        <v>2024</v>
      </c>
      <c r="H21" t="str">
        <f t="shared" si="3"/>
        <v>18/4/2024</v>
      </c>
      <c r="I21" s="9" t="b">
        <f t="shared" si="4"/>
        <v>0</v>
      </c>
      <c r="J21" s="9" t="b">
        <f t="shared" si="4"/>
        <v>1</v>
      </c>
      <c r="K21" s="9" t="s">
        <v>3093</v>
      </c>
    </row>
    <row r="22" spans="1:11">
      <c r="A22" s="2" t="s">
        <v>92</v>
      </c>
      <c r="C22" s="3">
        <v>45400.215740740699</v>
      </c>
      <c r="D22" s="3">
        <f>Events[[#This Row],[Check In]]+(8/24)</f>
        <v>45400.549074074035</v>
      </c>
      <c r="E22">
        <f t="shared" si="0"/>
        <v>18</v>
      </c>
      <c r="F22">
        <f t="shared" si="1"/>
        <v>4</v>
      </c>
      <c r="G22">
        <f t="shared" si="2"/>
        <v>2024</v>
      </c>
      <c r="H22" t="str">
        <f t="shared" si="3"/>
        <v>18/4/2024</v>
      </c>
      <c r="I22" s="9" t="b">
        <f t="shared" si="4"/>
        <v>0</v>
      </c>
      <c r="J22" s="9" t="b">
        <f t="shared" si="4"/>
        <v>1</v>
      </c>
      <c r="K22" s="9" t="s">
        <v>3094</v>
      </c>
    </row>
    <row r="23" spans="1:11">
      <c r="A23" s="2" t="s">
        <v>2237</v>
      </c>
      <c r="C23" s="3">
        <v>45400.222013888902</v>
      </c>
      <c r="D23" s="3">
        <f>Events[[#This Row],[Check In]]+(8/24)</f>
        <v>45400.555347222238</v>
      </c>
      <c r="E23">
        <f t="shared" si="0"/>
        <v>18</v>
      </c>
      <c r="F23">
        <f t="shared" si="1"/>
        <v>4</v>
      </c>
      <c r="G23">
        <f t="shared" si="2"/>
        <v>2024</v>
      </c>
      <c r="H23" t="str">
        <f t="shared" si="3"/>
        <v>18/4/2024</v>
      </c>
      <c r="I23" s="9" t="b">
        <f t="shared" si="4"/>
        <v>0</v>
      </c>
      <c r="J23" s="9" t="b">
        <f t="shared" si="4"/>
        <v>1</v>
      </c>
      <c r="K23" s="9" t="s">
        <v>3095</v>
      </c>
    </row>
    <row r="24" spans="1:11">
      <c r="A24" s="2" t="s">
        <v>2261</v>
      </c>
      <c r="C24" s="3">
        <v>45400.223113425898</v>
      </c>
      <c r="D24" s="3">
        <f>Events[[#This Row],[Check In]]+(8/24)</f>
        <v>45400.556446759234</v>
      </c>
      <c r="E24">
        <f t="shared" si="0"/>
        <v>18</v>
      </c>
      <c r="F24">
        <f t="shared" si="1"/>
        <v>4</v>
      </c>
      <c r="G24">
        <f t="shared" si="2"/>
        <v>2024</v>
      </c>
      <c r="H24" t="str">
        <f t="shared" si="3"/>
        <v>18/4/2024</v>
      </c>
      <c r="I24" s="9" t="b">
        <f t="shared" si="4"/>
        <v>0</v>
      </c>
      <c r="J24" s="9" t="b">
        <f t="shared" si="4"/>
        <v>1</v>
      </c>
      <c r="K24" s="9" t="s">
        <v>3096</v>
      </c>
    </row>
    <row r="25" spans="1:11">
      <c r="A25" s="2" t="s">
        <v>3097</v>
      </c>
      <c r="C25" s="3">
        <v>45400.223437499997</v>
      </c>
      <c r="D25" s="3">
        <f>Events[[#This Row],[Check In]]+(8/24)</f>
        <v>45400.556770833333</v>
      </c>
      <c r="E25">
        <f t="shared" si="0"/>
        <v>18</v>
      </c>
      <c r="F25">
        <f t="shared" si="1"/>
        <v>4</v>
      </c>
      <c r="G25">
        <f t="shared" si="2"/>
        <v>2024</v>
      </c>
      <c r="H25" t="str">
        <f t="shared" si="3"/>
        <v>18/4/2024</v>
      </c>
      <c r="I25" s="9" t="b">
        <f t="shared" si="4"/>
        <v>0</v>
      </c>
      <c r="J25" s="9" t="b">
        <f t="shared" si="4"/>
        <v>1</v>
      </c>
      <c r="K25" s="9" t="s">
        <v>3098</v>
      </c>
    </row>
    <row r="26" spans="1:11">
      <c r="A26" s="2" t="s">
        <v>80</v>
      </c>
      <c r="C26" s="3">
        <v>45400.276736111096</v>
      </c>
      <c r="D26" s="3">
        <f>Events[[#This Row],[Check In]]+(8/24)</f>
        <v>45400.610069444432</v>
      </c>
      <c r="E26">
        <f t="shared" si="0"/>
        <v>18</v>
      </c>
      <c r="F26">
        <f t="shared" si="1"/>
        <v>4</v>
      </c>
      <c r="G26">
        <f t="shared" si="2"/>
        <v>2024</v>
      </c>
      <c r="H26" t="str">
        <f t="shared" si="3"/>
        <v>18/4/2024</v>
      </c>
      <c r="I26" s="9" t="b">
        <f t="shared" si="4"/>
        <v>0</v>
      </c>
      <c r="J26" s="9" t="b">
        <f t="shared" si="4"/>
        <v>1</v>
      </c>
      <c r="K26" s="9" t="s">
        <v>3099</v>
      </c>
    </row>
    <row r="27" spans="1:11">
      <c r="A27" s="2" t="s">
        <v>423</v>
      </c>
      <c r="C27" s="3">
        <v>45400.282094907401</v>
      </c>
      <c r="D27" s="3">
        <f>Events[[#This Row],[Check In]]+(8/24)</f>
        <v>45400.615428240737</v>
      </c>
      <c r="E27">
        <f t="shared" si="0"/>
        <v>18</v>
      </c>
      <c r="F27">
        <f t="shared" si="1"/>
        <v>4</v>
      </c>
      <c r="G27">
        <f t="shared" si="2"/>
        <v>2024</v>
      </c>
      <c r="H27" t="str">
        <f t="shared" si="3"/>
        <v>18/4/2024</v>
      </c>
      <c r="I27" s="9" t="b">
        <f t="shared" si="4"/>
        <v>0</v>
      </c>
      <c r="J27" s="9" t="b">
        <f t="shared" si="4"/>
        <v>1</v>
      </c>
      <c r="K27" s="9" t="s">
        <v>3100</v>
      </c>
    </row>
    <row r="28" spans="1:11">
      <c r="A28" s="2" t="s">
        <v>3101</v>
      </c>
      <c r="C28" s="3">
        <v>45400.335601851897</v>
      </c>
      <c r="D28" s="3">
        <f>Events[[#This Row],[Check In]]+(8/24)</f>
        <v>45400.668935185233</v>
      </c>
      <c r="E28">
        <f t="shared" si="0"/>
        <v>18</v>
      </c>
      <c r="F28">
        <f t="shared" si="1"/>
        <v>4</v>
      </c>
      <c r="G28">
        <f t="shared" si="2"/>
        <v>2024</v>
      </c>
      <c r="H28" t="str">
        <f t="shared" si="3"/>
        <v>18/4/2024</v>
      </c>
      <c r="I28" s="9" t="b">
        <f t="shared" si="4"/>
        <v>0</v>
      </c>
      <c r="J28" s="9" t="b">
        <f t="shared" si="4"/>
        <v>1</v>
      </c>
      <c r="K28" s="9" t="s">
        <v>3102</v>
      </c>
    </row>
    <row r="29" spans="1:11">
      <c r="A29" s="2" t="s">
        <v>66</v>
      </c>
      <c r="C29" s="3">
        <v>45400.351550925901</v>
      </c>
      <c r="D29" s="3">
        <f>Events[[#This Row],[Check In]]+(8/24)</f>
        <v>45400.684884259237</v>
      </c>
      <c r="E29">
        <f t="shared" si="0"/>
        <v>18</v>
      </c>
      <c r="F29">
        <f t="shared" si="1"/>
        <v>4</v>
      </c>
      <c r="G29">
        <f t="shared" si="2"/>
        <v>2024</v>
      </c>
      <c r="H29" t="str">
        <f t="shared" si="3"/>
        <v>18/4/2024</v>
      </c>
      <c r="I29" s="9" t="b">
        <f t="shared" si="4"/>
        <v>0</v>
      </c>
      <c r="J29" s="9" t="b">
        <f t="shared" si="4"/>
        <v>1</v>
      </c>
      <c r="K29" s="9" t="s">
        <v>3103</v>
      </c>
    </row>
    <row r="30" spans="1:11" ht="28">
      <c r="A30" s="6" t="s">
        <v>3104</v>
      </c>
      <c r="C30" s="7" t="s">
        <v>3105</v>
      </c>
      <c r="D30" s="3" t="e">
        <f>Events[[#This Row],[Check In]]+(8/24)</f>
        <v>#VALUE!</v>
      </c>
      <c r="E30" t="e">
        <f t="shared" si="0"/>
        <v>#VALUE!</v>
      </c>
      <c r="F30" t="e">
        <f t="shared" si="1"/>
        <v>#VALUE!</v>
      </c>
      <c r="G30" t="e">
        <f t="shared" si="2"/>
        <v>#VALUE!</v>
      </c>
      <c r="H30" t="e">
        <f t="shared" si="3"/>
        <v>#VALUE!</v>
      </c>
      <c r="I30" s="9" t="e">
        <f>I$1=$H30</f>
        <v>#VALUE!</v>
      </c>
      <c r="J30" s="9" t="b">
        <v>1</v>
      </c>
      <c r="K30" s="9" t="s">
        <v>3106</v>
      </c>
    </row>
    <row r="31" spans="1:11">
      <c r="A31" s="6" t="s">
        <v>174</v>
      </c>
      <c r="C31" s="3"/>
      <c r="D31" s="3">
        <f>Events[[#This Row],[Check In]]+(8/24)</f>
        <v>0.33333333333333331</v>
      </c>
      <c r="E31">
        <f t="shared" si="0"/>
        <v>0</v>
      </c>
      <c r="F31">
        <f t="shared" si="1"/>
        <v>1</v>
      </c>
      <c r="G31">
        <f t="shared" si="2"/>
        <v>1900</v>
      </c>
      <c r="H31" t="str">
        <f t="shared" si="3"/>
        <v>0/1/1900</v>
      </c>
      <c r="I31" s="9" t="b">
        <f>I$1=$H31</f>
        <v>0</v>
      </c>
      <c r="J31" s="9" t="b">
        <f>J$1=$H31</f>
        <v>0</v>
      </c>
      <c r="K31" s="9" t="s">
        <v>3107</v>
      </c>
    </row>
  </sheetData>
  <phoneticPr fontId="14" type="noConversion"/>
  <conditionalFormatting sqref="C1:D1048576 K30:K31 I30:J1048576">
    <cfRule type="cellIs" dxfId="5" priority="13" operator="equal">
      <formula>TRUE</formula>
    </cfRule>
  </conditionalFormatting>
  <conditionalFormatting sqref="E1">
    <cfRule type="containsText" dxfId="4" priority="5" operator="containsText" text="FALSE">
      <formula>NOT(ISERROR(SEARCH("FALSE",E1)))</formula>
    </cfRule>
    <cfRule type="cellIs" dxfId="3" priority="7" operator="equal">
      <formula>TRUE</formula>
    </cfRule>
  </conditionalFormatting>
  <conditionalFormatting sqref="E1:H1">
    <cfRule type="cellIs" dxfId="2" priority="6" operator="greaterThan">
      <formula>0</formula>
    </cfRule>
  </conditionalFormatting>
  <conditionalFormatting sqref="I2:K31 C1:D1048576">
    <cfRule type="containsText" dxfId="1" priority="12" operator="containsText" text="FALSE">
      <formula>NOT(ISERROR(SEARCH("FALSE",C1)))</formula>
    </cfRule>
  </conditionalFormatting>
  <conditionalFormatting sqref="I2:K31">
    <cfRule type="containsText" dxfId="0" priority="3" operator="containsText" text="TRUE">
      <formula>NOT(ISERROR(SEARCH("TRUE",I2)))</formula>
    </cfRule>
  </conditionalFormatting>
  <hyperlinks>
    <hyperlink ref="A7" r:id="rId1" xr:uid="{00000000-0004-0000-0800-000000000000}"/>
    <hyperlink ref="A30" r:id="rId2" xr:uid="{00000000-0004-0000-0800-000001000000}"/>
    <hyperlink ref="A31" r:id="rId3" xr:uid="{00000000-0004-0000-0800-000002000000}"/>
  </hyperlinks>
  <pageMargins left="0.7" right="0.7" top="0.75" bottom="0.75" header="0.3" footer="0.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BF03768F56964FA7BE9C2FB85003CD" ma:contentTypeVersion="4" ma:contentTypeDescription="Create a new document." ma:contentTypeScope="" ma:versionID="c01148c9e3102b488f87498a1bd3ccfa">
  <xsd:schema xmlns:xsd="http://www.w3.org/2001/XMLSchema" xmlns:xs="http://www.w3.org/2001/XMLSchema" xmlns:p="http://schemas.microsoft.com/office/2006/metadata/properties" xmlns:ns2="2a0a9705-6aa1-4481-a900-350914922756" targetNamespace="http://schemas.microsoft.com/office/2006/metadata/properties" ma:root="true" ma:fieldsID="26eb7863328e3a318330e9cfc2e0c7b9" ns2:_="">
    <xsd:import namespace="2a0a9705-6aa1-4481-a900-3509149227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0a9705-6aa1-4481-a900-3509149227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3CE2F60-9E57-43D0-9C29-7C69AE576271}">
  <ds:schemaRefs/>
</ds:datastoreItem>
</file>

<file path=customXml/itemProps2.xml><?xml version="1.0" encoding="utf-8"?>
<ds:datastoreItem xmlns:ds="http://schemas.openxmlformats.org/officeDocument/2006/customXml" ds:itemID="{6C387248-DDAE-4658-9A00-0B0A5FC82D06}">
  <ds:schemaRefs/>
</ds:datastoreItem>
</file>

<file path=customXml/itemProps3.xml><?xml version="1.0" encoding="utf-8"?>
<ds:datastoreItem xmlns:ds="http://schemas.openxmlformats.org/officeDocument/2006/customXml" ds:itemID="{D8F56AD3-09CA-4A40-9E10-0DB5F3F712D9}">
  <ds:schemaRefs/>
</ds:datastoreItem>
</file>

<file path=customXml/itemProps4.xml><?xml version="1.0" encoding="utf-8"?>
<ds:datastoreItem xmlns:ds="http://schemas.openxmlformats.org/officeDocument/2006/customXml" ds:itemID="{A41B593C-CCE1-421B-B493-3CC67F85D86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Table From Form ( For Fri )</vt:lpstr>
      <vt:lpstr>Attendance</vt:lpstr>
      <vt:lpstr>AY2425Members</vt:lpstr>
      <vt:lpstr>Leaderboard Application Ichess</vt:lpstr>
      <vt:lpstr>Leaderboard ( IChess )</vt:lpstr>
      <vt:lpstr>Leaderboard Application CChess</vt:lpstr>
      <vt:lpstr>Leaderboard ( CChess )</vt:lpstr>
      <vt:lpstr>Orientation Form</vt:lpstr>
      <vt:lpstr>Check In Check 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SIEW LEE HONG MANFRED</dc:creator>
  <cp:lastModifiedBy>Geng Yue</cp:lastModifiedBy>
  <dcterms:created xsi:type="dcterms:W3CDTF">2024-02-23T15:15:00Z</dcterms:created>
  <dcterms:modified xsi:type="dcterms:W3CDTF">2025-05-09T12:34:23Z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0x01010093BF03768F56964FA7BE9C2FB85003CD</vt:lpwstr>
  </property>
  <property fmtid="{D5CDD505-2E9C-101B-9397-08002B2CF9AE}" pid="3" name="ICV">
    <vt:lpwstr>2DA9DA473E5C432E963DF4AA95FA42A6</vt:lpwstr>
  </property>
  <property fmtid="{D5CDD505-2E9C-101B-9397-08002B2CF9AE}" pid="4" name="KSOProductBuildVer">
    <vt:lpwstr>2052-11.1.0.12173</vt:lpwstr>
  </property>
</Properties>
</file>